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celeste\Github\"/>
    </mc:Choice>
  </mc:AlternateContent>
  <bookViews>
    <workbookView xWindow="0" yWindow="0" windowWidth="20490" windowHeight="7755"/>
  </bookViews>
  <sheets>
    <sheet name="Análisis Crediticio" sheetId="1" r:id="rId1"/>
    <sheet name="Z Altman" sheetId="2" r:id="rId2"/>
    <sheet name="Comparación" sheetId="3" r:id="rId3"/>
    <sheet name="Credit metric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3" l="1"/>
  <c r="AP78" i="4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Y78" i="4"/>
  <c r="H78" i="4"/>
  <c r="AL69" i="4"/>
  <c r="V69" i="4"/>
  <c r="E68" i="4"/>
  <c r="CY67" i="4"/>
  <c r="AM64" i="4"/>
  <c r="AL63" i="4"/>
  <c r="V63" i="4"/>
  <c r="U62" i="4"/>
  <c r="E62" i="4"/>
  <c r="AS61" i="4" a="1"/>
  <c r="AS75" i="4" s="1"/>
  <c r="AA341" i="4" s="1"/>
  <c r="AM61" i="4"/>
  <c r="AB61" i="4" a="1"/>
  <c r="AB75" i="4" s="1"/>
  <c r="K61" i="4" a="1"/>
  <c r="K75" i="4" s="1"/>
  <c r="E61" i="4"/>
  <c r="AO56" i="4"/>
  <c r="AO75" i="4" s="1"/>
  <c r="AN56" i="4"/>
  <c r="AN77" i="4" s="1"/>
  <c r="AM56" i="4"/>
  <c r="AM70" i="4" s="1"/>
  <c r="AL56" i="4"/>
  <c r="AL77" i="4" s="1"/>
  <c r="AK56" i="4"/>
  <c r="AK75" i="4" s="1"/>
  <c r="X56" i="4"/>
  <c r="X77" i="4" s="1"/>
  <c r="W56" i="4"/>
  <c r="V56" i="4"/>
  <c r="V77" i="4" s="1"/>
  <c r="U56" i="4"/>
  <c r="U75" i="4" s="1"/>
  <c r="T56" i="4"/>
  <c r="T77" i="4" s="1"/>
  <c r="G56" i="4"/>
  <c r="F56" i="4"/>
  <c r="E56" i="4"/>
  <c r="E75" i="4" s="1"/>
  <c r="D56" i="4"/>
  <c r="D77" i="4" s="1"/>
  <c r="C56" i="4"/>
  <c r="AO51" i="4"/>
  <c r="AN51" i="4"/>
  <c r="AM51" i="4"/>
  <c r="AL51" i="4"/>
  <c r="AK51" i="4"/>
  <c r="X51" i="4"/>
  <c r="W51" i="4"/>
  <c r="V51" i="4"/>
  <c r="U51" i="4"/>
  <c r="T51" i="4"/>
  <c r="G51" i="4"/>
  <c r="E51" i="4"/>
  <c r="D51" i="4"/>
  <c r="C51" i="4"/>
  <c r="AO50" i="4"/>
  <c r="AN50" i="4"/>
  <c r="AM50" i="4"/>
  <c r="AL50" i="4"/>
  <c r="AK50" i="4"/>
  <c r="X50" i="4"/>
  <c r="W50" i="4"/>
  <c r="V50" i="4"/>
  <c r="U50" i="4"/>
  <c r="T50" i="4"/>
  <c r="G50" i="4"/>
  <c r="E50" i="4"/>
  <c r="D50" i="4"/>
  <c r="C50" i="4"/>
  <c r="AO49" i="4"/>
  <c r="AN49" i="4"/>
  <c r="AM49" i="4"/>
  <c r="AL49" i="4"/>
  <c r="AK49" i="4"/>
  <c r="X49" i="4"/>
  <c r="W49" i="4"/>
  <c r="V49" i="4"/>
  <c r="U49" i="4"/>
  <c r="T49" i="4"/>
  <c r="G49" i="4"/>
  <c r="E49" i="4"/>
  <c r="D49" i="4"/>
  <c r="C49" i="4"/>
  <c r="AO48" i="4"/>
  <c r="AN48" i="4"/>
  <c r="AM48" i="4"/>
  <c r="AL48" i="4"/>
  <c r="AK48" i="4"/>
  <c r="X48" i="4"/>
  <c r="W48" i="4"/>
  <c r="V48" i="4"/>
  <c r="U48" i="4"/>
  <c r="T48" i="4"/>
  <c r="G48" i="4"/>
  <c r="E48" i="4"/>
  <c r="D48" i="4"/>
  <c r="C48" i="4"/>
  <c r="AP47" i="4"/>
  <c r="AN47" i="4"/>
  <c r="AM47" i="4"/>
  <c r="Y47" i="4"/>
  <c r="X47" i="4"/>
  <c r="U47" i="4"/>
  <c r="T47" i="4"/>
  <c r="H47" i="4"/>
  <c r="AL47" i="4" s="1"/>
  <c r="E47" i="4"/>
  <c r="D47" i="4"/>
  <c r="AO46" i="4"/>
  <c r="AN46" i="4"/>
  <c r="AM46" i="4"/>
  <c r="AL46" i="4"/>
  <c r="AK46" i="4"/>
  <c r="X46" i="4"/>
  <c r="W46" i="4"/>
  <c r="V46" i="4"/>
  <c r="U46" i="4"/>
  <c r="T46" i="4"/>
  <c r="G46" i="4"/>
  <c r="E46" i="4"/>
  <c r="D46" i="4"/>
  <c r="C46" i="4"/>
  <c r="AO45" i="4"/>
  <c r="AN45" i="4"/>
  <c r="AM45" i="4"/>
  <c r="AL45" i="4"/>
  <c r="AK45" i="4"/>
  <c r="X45" i="4"/>
  <c r="W45" i="4"/>
  <c r="V45" i="4"/>
  <c r="U45" i="4"/>
  <c r="T45" i="4"/>
  <c r="G45" i="4"/>
  <c r="E45" i="4"/>
  <c r="D45" i="4"/>
  <c r="C45" i="4"/>
  <c r="AP44" i="4"/>
  <c r="AN44" i="4"/>
  <c r="AM44" i="4"/>
  <c r="Y44" i="4"/>
  <c r="X44" i="4"/>
  <c r="U44" i="4"/>
  <c r="T44" i="4"/>
  <c r="H44" i="4"/>
  <c r="AL44" i="4" s="1"/>
  <c r="AL70" i="4" s="1"/>
  <c r="E44" i="4"/>
  <c r="D44" i="4"/>
  <c r="AO43" i="4"/>
  <c r="AN43" i="4"/>
  <c r="AM43" i="4"/>
  <c r="AL43" i="4"/>
  <c r="AK43" i="4"/>
  <c r="X43" i="4"/>
  <c r="W43" i="4"/>
  <c r="V43" i="4"/>
  <c r="U43" i="4"/>
  <c r="T43" i="4"/>
  <c r="G43" i="4"/>
  <c r="E43" i="4"/>
  <c r="D43" i="4"/>
  <c r="C43" i="4"/>
  <c r="AP42" i="4"/>
  <c r="AO42" i="4"/>
  <c r="AO68" i="4" s="1"/>
  <c r="AN42" i="4"/>
  <c r="AM42" i="4"/>
  <c r="AK42" i="4"/>
  <c r="AK68" i="4" s="1"/>
  <c r="Y42" i="4"/>
  <c r="X42" i="4"/>
  <c r="V42" i="4"/>
  <c r="V68" i="4" s="1"/>
  <c r="U42" i="4"/>
  <c r="U68" i="4" s="1"/>
  <c r="T42" i="4"/>
  <c r="H42" i="4"/>
  <c r="AL42" i="4" s="1"/>
  <c r="AL68" i="4" s="1"/>
  <c r="G42" i="4"/>
  <c r="E42" i="4"/>
  <c r="D42" i="4"/>
  <c r="C42" i="4"/>
  <c r="AO41" i="4"/>
  <c r="AO67" i="4" s="1"/>
  <c r="AN41" i="4"/>
  <c r="AM41" i="4"/>
  <c r="AL41" i="4"/>
  <c r="AL67" i="4" s="1"/>
  <c r="AK41" i="4"/>
  <c r="AK67" i="4" s="1"/>
  <c r="X41" i="4"/>
  <c r="W41" i="4"/>
  <c r="V41" i="4"/>
  <c r="V67" i="4" s="1"/>
  <c r="U41" i="4"/>
  <c r="U67" i="4" s="1"/>
  <c r="T41" i="4"/>
  <c r="G41" i="4"/>
  <c r="E41" i="4"/>
  <c r="E67" i="4" s="1"/>
  <c r="D41" i="4"/>
  <c r="C41" i="4"/>
  <c r="AO40" i="4"/>
  <c r="AO66" i="4" s="1"/>
  <c r="AN40" i="4"/>
  <c r="AM40" i="4"/>
  <c r="AL40" i="4"/>
  <c r="AK40" i="4"/>
  <c r="AK66" i="4" s="1"/>
  <c r="X40" i="4"/>
  <c r="W40" i="4"/>
  <c r="V40" i="4"/>
  <c r="U40" i="4"/>
  <c r="U66" i="4" s="1"/>
  <c r="T40" i="4"/>
  <c r="G40" i="4"/>
  <c r="E40" i="4"/>
  <c r="E66" i="4" s="1"/>
  <c r="D40" i="4"/>
  <c r="C40" i="4"/>
  <c r="AO39" i="4"/>
  <c r="AN39" i="4"/>
  <c r="AM39" i="4"/>
  <c r="AL39" i="4"/>
  <c r="AK39" i="4"/>
  <c r="X39" i="4"/>
  <c r="W39" i="4"/>
  <c r="V39" i="4"/>
  <c r="U39" i="4"/>
  <c r="T39" i="4"/>
  <c r="G39" i="4"/>
  <c r="E39" i="4"/>
  <c r="D39" i="4"/>
  <c r="C39" i="4"/>
  <c r="AP38" i="4"/>
  <c r="AN38" i="4"/>
  <c r="AM38" i="4"/>
  <c r="Y38" i="4"/>
  <c r="X38" i="4"/>
  <c r="U38" i="4"/>
  <c r="T38" i="4"/>
  <c r="H38" i="4"/>
  <c r="AL38" i="4" s="1"/>
  <c r="AL64" i="4" s="1"/>
  <c r="E38" i="4"/>
  <c r="D38" i="4"/>
  <c r="AO37" i="4"/>
  <c r="AO63" i="4" s="1"/>
  <c r="AN37" i="4"/>
  <c r="AM37" i="4"/>
  <c r="AL37" i="4"/>
  <c r="AK37" i="4"/>
  <c r="AK63" i="4" s="1"/>
  <c r="X37" i="4"/>
  <c r="W37" i="4"/>
  <c r="V37" i="4"/>
  <c r="U37" i="4"/>
  <c r="U63" i="4" s="1"/>
  <c r="T37" i="4"/>
  <c r="G37" i="4"/>
  <c r="E37" i="4"/>
  <c r="E63" i="4" s="1"/>
  <c r="D37" i="4"/>
  <c r="C37" i="4"/>
  <c r="AP36" i="4"/>
  <c r="AO36" i="4"/>
  <c r="AO62" i="4" s="1"/>
  <c r="AN36" i="4"/>
  <c r="AM36" i="4"/>
  <c r="AK36" i="4"/>
  <c r="AK62" i="4" s="1"/>
  <c r="Y36" i="4"/>
  <c r="X36" i="4"/>
  <c r="V36" i="4"/>
  <c r="U36" i="4"/>
  <c r="T36" i="4"/>
  <c r="H36" i="4"/>
  <c r="AL36" i="4" s="1"/>
  <c r="G36" i="4"/>
  <c r="E36" i="4"/>
  <c r="D36" i="4"/>
  <c r="C36" i="4"/>
  <c r="AO35" i="4"/>
  <c r="AO61" i="4" s="1"/>
  <c r="AN35" i="4"/>
  <c r="AM35" i="4"/>
  <c r="AL35" i="4"/>
  <c r="AL61" i="4" s="1"/>
  <c r="AK35" i="4"/>
  <c r="AK61" i="4" s="1"/>
  <c r="X35" i="4"/>
  <c r="W35" i="4"/>
  <c r="V35" i="4"/>
  <c r="V61" i="4" s="1"/>
  <c r="U35" i="4"/>
  <c r="U61" i="4" s="1"/>
  <c r="T35" i="4"/>
  <c r="G35" i="4"/>
  <c r="E35" i="4"/>
  <c r="D35" i="4"/>
  <c r="C35" i="4"/>
  <c r="F30" i="4"/>
  <c r="F51" i="4" s="1"/>
  <c r="AA502" i="3"/>
  <c r="Z502" i="3"/>
  <c r="Y502" i="3"/>
  <c r="X502" i="3"/>
  <c r="AA501" i="3"/>
  <c r="Z501" i="3"/>
  <c r="Y501" i="3"/>
  <c r="X501" i="3"/>
  <c r="AA500" i="3"/>
  <c r="Z500" i="3"/>
  <c r="Y500" i="3"/>
  <c r="X500" i="3"/>
  <c r="AA499" i="3"/>
  <c r="Z499" i="3"/>
  <c r="Y499" i="3"/>
  <c r="X499" i="3"/>
  <c r="AA498" i="3"/>
  <c r="Z498" i="3"/>
  <c r="Y498" i="3"/>
  <c r="X498" i="3"/>
  <c r="AA497" i="3"/>
  <c r="Z497" i="3"/>
  <c r="Y497" i="3"/>
  <c r="X497" i="3"/>
  <c r="AA496" i="3"/>
  <c r="Z496" i="3"/>
  <c r="Y496" i="3"/>
  <c r="X496" i="3"/>
  <c r="AA495" i="3"/>
  <c r="Z495" i="3"/>
  <c r="Y495" i="3"/>
  <c r="X495" i="3"/>
  <c r="AA494" i="3"/>
  <c r="Z494" i="3"/>
  <c r="Y494" i="3"/>
  <c r="X494" i="3"/>
  <c r="AA493" i="3"/>
  <c r="Z493" i="3"/>
  <c r="Y493" i="3"/>
  <c r="X493" i="3"/>
  <c r="AA492" i="3"/>
  <c r="Z492" i="3"/>
  <c r="Y492" i="3"/>
  <c r="X492" i="3"/>
  <c r="AA491" i="3"/>
  <c r="Z491" i="3"/>
  <c r="Y491" i="3"/>
  <c r="X491" i="3"/>
  <c r="AA490" i="3"/>
  <c r="Z490" i="3"/>
  <c r="Y490" i="3"/>
  <c r="X490" i="3"/>
  <c r="AA489" i="3"/>
  <c r="Z489" i="3"/>
  <c r="Y489" i="3"/>
  <c r="X489" i="3"/>
  <c r="AA488" i="3"/>
  <c r="Z488" i="3"/>
  <c r="Y488" i="3"/>
  <c r="X488" i="3"/>
  <c r="AA487" i="3"/>
  <c r="Z487" i="3"/>
  <c r="Y487" i="3"/>
  <c r="X487" i="3"/>
  <c r="AA486" i="3"/>
  <c r="Z486" i="3"/>
  <c r="Y486" i="3"/>
  <c r="X486" i="3"/>
  <c r="AA485" i="3"/>
  <c r="Z485" i="3"/>
  <c r="Y485" i="3"/>
  <c r="X485" i="3"/>
  <c r="AA484" i="3"/>
  <c r="Z484" i="3"/>
  <c r="Y484" i="3"/>
  <c r="X484" i="3"/>
  <c r="AA483" i="3"/>
  <c r="Z483" i="3"/>
  <c r="Y483" i="3"/>
  <c r="X483" i="3"/>
  <c r="AA482" i="3"/>
  <c r="Z482" i="3"/>
  <c r="Y482" i="3"/>
  <c r="X482" i="3"/>
  <c r="AA481" i="3"/>
  <c r="Z481" i="3"/>
  <c r="Y481" i="3"/>
  <c r="X481" i="3"/>
  <c r="AA480" i="3"/>
  <c r="Z480" i="3"/>
  <c r="Y480" i="3"/>
  <c r="X480" i="3"/>
  <c r="AA479" i="3"/>
  <c r="Z479" i="3"/>
  <c r="Y479" i="3"/>
  <c r="X479" i="3"/>
  <c r="AA478" i="3"/>
  <c r="Z478" i="3"/>
  <c r="Y478" i="3"/>
  <c r="X478" i="3"/>
  <c r="AA477" i="3"/>
  <c r="Z477" i="3"/>
  <c r="Y477" i="3"/>
  <c r="X477" i="3"/>
  <c r="AA476" i="3"/>
  <c r="Z476" i="3"/>
  <c r="Y476" i="3"/>
  <c r="X476" i="3"/>
  <c r="AA475" i="3"/>
  <c r="Z475" i="3"/>
  <c r="Y475" i="3"/>
  <c r="X475" i="3"/>
  <c r="AA474" i="3"/>
  <c r="Z474" i="3"/>
  <c r="Y474" i="3"/>
  <c r="X474" i="3"/>
  <c r="AA473" i="3"/>
  <c r="Z473" i="3"/>
  <c r="Y473" i="3"/>
  <c r="X473" i="3"/>
  <c r="AA472" i="3"/>
  <c r="Z472" i="3"/>
  <c r="Y472" i="3"/>
  <c r="X472" i="3"/>
  <c r="AA471" i="3"/>
  <c r="Z471" i="3"/>
  <c r="Y471" i="3"/>
  <c r="X471" i="3"/>
  <c r="AA470" i="3"/>
  <c r="Z470" i="3"/>
  <c r="Y470" i="3"/>
  <c r="X470" i="3"/>
  <c r="AA469" i="3"/>
  <c r="Z469" i="3"/>
  <c r="Y469" i="3"/>
  <c r="X469" i="3"/>
  <c r="AA468" i="3"/>
  <c r="Z468" i="3"/>
  <c r="Y468" i="3"/>
  <c r="X468" i="3"/>
  <c r="AA467" i="3"/>
  <c r="Z467" i="3"/>
  <c r="Y467" i="3"/>
  <c r="X467" i="3"/>
  <c r="AA466" i="3"/>
  <c r="Z466" i="3"/>
  <c r="Y466" i="3"/>
  <c r="X466" i="3"/>
  <c r="AA465" i="3"/>
  <c r="Z465" i="3"/>
  <c r="Y465" i="3"/>
  <c r="X465" i="3"/>
  <c r="AA464" i="3"/>
  <c r="Z464" i="3"/>
  <c r="Y464" i="3"/>
  <c r="X464" i="3"/>
  <c r="AA463" i="3"/>
  <c r="Z463" i="3"/>
  <c r="Y463" i="3"/>
  <c r="X463" i="3"/>
  <c r="AA462" i="3"/>
  <c r="Z462" i="3"/>
  <c r="Y462" i="3"/>
  <c r="X462" i="3"/>
  <c r="AA461" i="3"/>
  <c r="Z461" i="3"/>
  <c r="Y461" i="3"/>
  <c r="X461" i="3"/>
  <c r="AA460" i="3"/>
  <c r="Z460" i="3"/>
  <c r="Y460" i="3"/>
  <c r="X460" i="3"/>
  <c r="AA459" i="3"/>
  <c r="Z459" i="3"/>
  <c r="Y459" i="3"/>
  <c r="X459" i="3"/>
  <c r="AA458" i="3"/>
  <c r="Z458" i="3"/>
  <c r="Y458" i="3"/>
  <c r="X458" i="3"/>
  <c r="AA457" i="3"/>
  <c r="Z457" i="3"/>
  <c r="Y457" i="3"/>
  <c r="X457" i="3"/>
  <c r="AA456" i="3"/>
  <c r="Z456" i="3"/>
  <c r="Y456" i="3"/>
  <c r="X456" i="3"/>
  <c r="AA455" i="3"/>
  <c r="Z455" i="3"/>
  <c r="Y455" i="3"/>
  <c r="X455" i="3"/>
  <c r="AA454" i="3"/>
  <c r="Z454" i="3"/>
  <c r="Y454" i="3"/>
  <c r="X454" i="3"/>
  <c r="AA453" i="3"/>
  <c r="Z453" i="3"/>
  <c r="Y453" i="3"/>
  <c r="X453" i="3"/>
  <c r="AA452" i="3"/>
  <c r="Z452" i="3"/>
  <c r="Y452" i="3"/>
  <c r="X452" i="3"/>
  <c r="AA451" i="3"/>
  <c r="Z451" i="3"/>
  <c r="Y451" i="3"/>
  <c r="X451" i="3"/>
  <c r="AA450" i="3"/>
  <c r="Z450" i="3"/>
  <c r="Y450" i="3"/>
  <c r="X450" i="3"/>
  <c r="AA449" i="3"/>
  <c r="Z449" i="3"/>
  <c r="Y449" i="3"/>
  <c r="X449" i="3"/>
  <c r="AA448" i="3"/>
  <c r="Z448" i="3"/>
  <c r="Y448" i="3"/>
  <c r="X448" i="3"/>
  <c r="AA447" i="3"/>
  <c r="Z447" i="3"/>
  <c r="Y447" i="3"/>
  <c r="X447" i="3"/>
  <c r="AA446" i="3"/>
  <c r="Z446" i="3"/>
  <c r="Y446" i="3"/>
  <c r="X446" i="3"/>
  <c r="AA445" i="3"/>
  <c r="Z445" i="3"/>
  <c r="Y445" i="3"/>
  <c r="X445" i="3"/>
  <c r="AA444" i="3"/>
  <c r="Z444" i="3"/>
  <c r="Y444" i="3"/>
  <c r="X444" i="3"/>
  <c r="AA443" i="3"/>
  <c r="Z443" i="3"/>
  <c r="Y443" i="3"/>
  <c r="X443" i="3"/>
  <c r="AA442" i="3"/>
  <c r="Z442" i="3"/>
  <c r="Y442" i="3"/>
  <c r="X442" i="3"/>
  <c r="AA441" i="3"/>
  <c r="Z441" i="3"/>
  <c r="Y441" i="3"/>
  <c r="X441" i="3"/>
  <c r="AA440" i="3"/>
  <c r="Z440" i="3"/>
  <c r="Y440" i="3"/>
  <c r="X440" i="3"/>
  <c r="AA439" i="3"/>
  <c r="Z439" i="3"/>
  <c r="Y439" i="3"/>
  <c r="X439" i="3"/>
  <c r="AA438" i="3"/>
  <c r="Z438" i="3"/>
  <c r="Y438" i="3"/>
  <c r="X438" i="3"/>
  <c r="AA437" i="3"/>
  <c r="Z437" i="3"/>
  <c r="Y437" i="3"/>
  <c r="X437" i="3"/>
  <c r="AA436" i="3"/>
  <c r="Z436" i="3"/>
  <c r="Y436" i="3"/>
  <c r="X436" i="3"/>
  <c r="AA435" i="3"/>
  <c r="Z435" i="3"/>
  <c r="Y435" i="3"/>
  <c r="X435" i="3"/>
  <c r="AA434" i="3"/>
  <c r="Z434" i="3"/>
  <c r="Y434" i="3"/>
  <c r="X434" i="3"/>
  <c r="AA433" i="3"/>
  <c r="Z433" i="3"/>
  <c r="Y433" i="3"/>
  <c r="X433" i="3"/>
  <c r="AA432" i="3"/>
  <c r="Z432" i="3"/>
  <c r="Y432" i="3"/>
  <c r="X432" i="3"/>
  <c r="AA431" i="3"/>
  <c r="Z431" i="3"/>
  <c r="Y431" i="3"/>
  <c r="X431" i="3"/>
  <c r="AA430" i="3"/>
  <c r="Z430" i="3"/>
  <c r="Y430" i="3"/>
  <c r="X430" i="3"/>
  <c r="AA429" i="3"/>
  <c r="Z429" i="3"/>
  <c r="Y429" i="3"/>
  <c r="X429" i="3"/>
  <c r="AA428" i="3"/>
  <c r="Z428" i="3"/>
  <c r="Y428" i="3"/>
  <c r="X428" i="3"/>
  <c r="AA427" i="3"/>
  <c r="Z427" i="3"/>
  <c r="Y427" i="3"/>
  <c r="X427" i="3"/>
  <c r="AA426" i="3"/>
  <c r="Z426" i="3"/>
  <c r="Y426" i="3"/>
  <c r="X426" i="3"/>
  <c r="AA425" i="3"/>
  <c r="Z425" i="3"/>
  <c r="Y425" i="3"/>
  <c r="X425" i="3"/>
  <c r="AA424" i="3"/>
  <c r="Z424" i="3"/>
  <c r="Y424" i="3"/>
  <c r="X424" i="3"/>
  <c r="AA423" i="3"/>
  <c r="Z423" i="3"/>
  <c r="Y423" i="3"/>
  <c r="X423" i="3"/>
  <c r="AA422" i="3"/>
  <c r="Z422" i="3"/>
  <c r="Y422" i="3"/>
  <c r="X422" i="3"/>
  <c r="AA421" i="3"/>
  <c r="Z421" i="3"/>
  <c r="Y421" i="3"/>
  <c r="X421" i="3"/>
  <c r="AA420" i="3"/>
  <c r="Z420" i="3"/>
  <c r="Y420" i="3"/>
  <c r="X420" i="3"/>
  <c r="AA419" i="3"/>
  <c r="Z419" i="3"/>
  <c r="Y419" i="3"/>
  <c r="X419" i="3"/>
  <c r="AA418" i="3"/>
  <c r="Z418" i="3"/>
  <c r="Y418" i="3"/>
  <c r="X418" i="3"/>
  <c r="AA417" i="3"/>
  <c r="Z417" i="3"/>
  <c r="Y417" i="3"/>
  <c r="X417" i="3"/>
  <c r="AA416" i="3"/>
  <c r="Z416" i="3"/>
  <c r="Y416" i="3"/>
  <c r="X416" i="3"/>
  <c r="AA415" i="3"/>
  <c r="Z415" i="3"/>
  <c r="Y415" i="3"/>
  <c r="X415" i="3"/>
  <c r="AA414" i="3"/>
  <c r="Z414" i="3"/>
  <c r="Y414" i="3"/>
  <c r="X414" i="3"/>
  <c r="AA413" i="3"/>
  <c r="Z413" i="3"/>
  <c r="Y413" i="3"/>
  <c r="X413" i="3"/>
  <c r="AA412" i="3"/>
  <c r="Z412" i="3"/>
  <c r="Y412" i="3"/>
  <c r="X412" i="3"/>
  <c r="AA411" i="3"/>
  <c r="Z411" i="3"/>
  <c r="Y411" i="3"/>
  <c r="X411" i="3"/>
  <c r="AA410" i="3"/>
  <c r="Z410" i="3"/>
  <c r="Y410" i="3"/>
  <c r="X410" i="3"/>
  <c r="AA409" i="3"/>
  <c r="Z409" i="3"/>
  <c r="Y409" i="3"/>
  <c r="X409" i="3"/>
  <c r="AA408" i="3"/>
  <c r="Z408" i="3"/>
  <c r="Y408" i="3"/>
  <c r="X408" i="3"/>
  <c r="AA407" i="3"/>
  <c r="Z407" i="3"/>
  <c r="Y407" i="3"/>
  <c r="X407" i="3"/>
  <c r="AA406" i="3"/>
  <c r="Z406" i="3"/>
  <c r="Y406" i="3"/>
  <c r="X406" i="3"/>
  <c r="AA405" i="3"/>
  <c r="Z405" i="3"/>
  <c r="Y405" i="3"/>
  <c r="X405" i="3"/>
  <c r="AA404" i="3"/>
  <c r="Z404" i="3"/>
  <c r="Y404" i="3"/>
  <c r="X404" i="3"/>
  <c r="AA403" i="3"/>
  <c r="Z403" i="3"/>
  <c r="Y403" i="3"/>
  <c r="X403" i="3"/>
  <c r="AA402" i="3"/>
  <c r="Z402" i="3"/>
  <c r="Y402" i="3"/>
  <c r="X402" i="3"/>
  <c r="AA401" i="3"/>
  <c r="Z401" i="3"/>
  <c r="Y401" i="3"/>
  <c r="X401" i="3"/>
  <c r="AA400" i="3"/>
  <c r="Z400" i="3"/>
  <c r="Y400" i="3"/>
  <c r="X400" i="3"/>
  <c r="AA399" i="3"/>
  <c r="Z399" i="3"/>
  <c r="Y399" i="3"/>
  <c r="X399" i="3"/>
  <c r="AA398" i="3"/>
  <c r="Z398" i="3"/>
  <c r="Y398" i="3"/>
  <c r="X398" i="3"/>
  <c r="AA397" i="3"/>
  <c r="Z397" i="3"/>
  <c r="Y397" i="3"/>
  <c r="X397" i="3"/>
  <c r="AA396" i="3"/>
  <c r="Z396" i="3"/>
  <c r="Y396" i="3"/>
  <c r="X396" i="3"/>
  <c r="AA395" i="3"/>
  <c r="Z395" i="3"/>
  <c r="Y395" i="3"/>
  <c r="X395" i="3"/>
  <c r="AA394" i="3"/>
  <c r="Z394" i="3"/>
  <c r="Y394" i="3"/>
  <c r="X394" i="3"/>
  <c r="AA393" i="3"/>
  <c r="Z393" i="3"/>
  <c r="Y393" i="3"/>
  <c r="X393" i="3"/>
  <c r="AA392" i="3"/>
  <c r="Z392" i="3"/>
  <c r="Y392" i="3"/>
  <c r="X392" i="3"/>
  <c r="AA391" i="3"/>
  <c r="Z391" i="3"/>
  <c r="Y391" i="3"/>
  <c r="X391" i="3"/>
  <c r="AA390" i="3"/>
  <c r="Z390" i="3"/>
  <c r="Y390" i="3"/>
  <c r="X390" i="3"/>
  <c r="AA389" i="3"/>
  <c r="Z389" i="3"/>
  <c r="Y389" i="3"/>
  <c r="X389" i="3"/>
  <c r="AA388" i="3"/>
  <c r="Z388" i="3"/>
  <c r="Y388" i="3"/>
  <c r="X388" i="3"/>
  <c r="AA387" i="3"/>
  <c r="Z387" i="3"/>
  <c r="Y387" i="3"/>
  <c r="X387" i="3"/>
  <c r="AA386" i="3"/>
  <c r="Z386" i="3"/>
  <c r="Y386" i="3"/>
  <c r="X386" i="3"/>
  <c r="AA385" i="3"/>
  <c r="Z385" i="3"/>
  <c r="Y385" i="3"/>
  <c r="X385" i="3"/>
  <c r="AA384" i="3"/>
  <c r="Z384" i="3"/>
  <c r="Y384" i="3"/>
  <c r="X384" i="3"/>
  <c r="AA383" i="3"/>
  <c r="Z383" i="3"/>
  <c r="Y383" i="3"/>
  <c r="X383" i="3"/>
  <c r="AA382" i="3"/>
  <c r="Z382" i="3"/>
  <c r="Y382" i="3"/>
  <c r="X382" i="3"/>
  <c r="AA381" i="3"/>
  <c r="Z381" i="3"/>
  <c r="Y381" i="3"/>
  <c r="X381" i="3"/>
  <c r="AA380" i="3"/>
  <c r="Z380" i="3"/>
  <c r="Y380" i="3"/>
  <c r="X380" i="3"/>
  <c r="AA379" i="3"/>
  <c r="Z379" i="3"/>
  <c r="Y379" i="3"/>
  <c r="X379" i="3"/>
  <c r="AA378" i="3"/>
  <c r="Z378" i="3"/>
  <c r="Y378" i="3"/>
  <c r="X378" i="3"/>
  <c r="AA377" i="3"/>
  <c r="Z377" i="3"/>
  <c r="Y377" i="3"/>
  <c r="X377" i="3"/>
  <c r="AA376" i="3"/>
  <c r="Z376" i="3"/>
  <c r="Y376" i="3"/>
  <c r="X376" i="3"/>
  <c r="AA375" i="3"/>
  <c r="Z375" i="3"/>
  <c r="Y375" i="3"/>
  <c r="X375" i="3"/>
  <c r="AA374" i="3"/>
  <c r="Z374" i="3"/>
  <c r="Y374" i="3"/>
  <c r="X374" i="3"/>
  <c r="AA373" i="3"/>
  <c r="Z373" i="3"/>
  <c r="Y373" i="3"/>
  <c r="X373" i="3"/>
  <c r="AA372" i="3"/>
  <c r="Z372" i="3"/>
  <c r="Y372" i="3"/>
  <c r="X372" i="3"/>
  <c r="AA371" i="3"/>
  <c r="Z371" i="3"/>
  <c r="Y371" i="3"/>
  <c r="X371" i="3"/>
  <c r="AA370" i="3"/>
  <c r="Z370" i="3"/>
  <c r="Y370" i="3"/>
  <c r="X370" i="3"/>
  <c r="AA369" i="3"/>
  <c r="Z369" i="3"/>
  <c r="Y369" i="3"/>
  <c r="X369" i="3"/>
  <c r="AA368" i="3"/>
  <c r="Z368" i="3"/>
  <c r="Y368" i="3"/>
  <c r="X368" i="3"/>
  <c r="AA367" i="3"/>
  <c r="Z367" i="3"/>
  <c r="Y367" i="3"/>
  <c r="X367" i="3"/>
  <c r="AA366" i="3"/>
  <c r="Z366" i="3"/>
  <c r="Y366" i="3"/>
  <c r="X366" i="3"/>
  <c r="AA365" i="3"/>
  <c r="Z365" i="3"/>
  <c r="Y365" i="3"/>
  <c r="X365" i="3"/>
  <c r="AA364" i="3"/>
  <c r="Z364" i="3"/>
  <c r="Y364" i="3"/>
  <c r="X364" i="3"/>
  <c r="AA363" i="3"/>
  <c r="Z363" i="3"/>
  <c r="Y363" i="3"/>
  <c r="X363" i="3"/>
  <c r="AA362" i="3"/>
  <c r="Z362" i="3"/>
  <c r="Y362" i="3"/>
  <c r="X362" i="3"/>
  <c r="AA361" i="3"/>
  <c r="Z361" i="3"/>
  <c r="Y361" i="3"/>
  <c r="X361" i="3"/>
  <c r="AA360" i="3"/>
  <c r="Z360" i="3"/>
  <c r="Y360" i="3"/>
  <c r="X360" i="3"/>
  <c r="AA359" i="3"/>
  <c r="Z359" i="3"/>
  <c r="Y359" i="3"/>
  <c r="X359" i="3"/>
  <c r="AA358" i="3"/>
  <c r="Z358" i="3"/>
  <c r="Y358" i="3"/>
  <c r="X358" i="3"/>
  <c r="AA357" i="3"/>
  <c r="Z357" i="3"/>
  <c r="Y357" i="3"/>
  <c r="X357" i="3"/>
  <c r="AA356" i="3"/>
  <c r="Z356" i="3"/>
  <c r="Y356" i="3"/>
  <c r="X356" i="3"/>
  <c r="AA355" i="3"/>
  <c r="Z355" i="3"/>
  <c r="Y355" i="3"/>
  <c r="X355" i="3"/>
  <c r="AA354" i="3"/>
  <c r="Z354" i="3"/>
  <c r="Y354" i="3"/>
  <c r="X354" i="3"/>
  <c r="AA353" i="3"/>
  <c r="Z353" i="3"/>
  <c r="Y353" i="3"/>
  <c r="X353" i="3"/>
  <c r="AA352" i="3"/>
  <c r="Z352" i="3"/>
  <c r="Y352" i="3"/>
  <c r="X352" i="3"/>
  <c r="AA351" i="3"/>
  <c r="Z351" i="3"/>
  <c r="Y351" i="3"/>
  <c r="X351" i="3"/>
  <c r="AA350" i="3"/>
  <c r="Z350" i="3"/>
  <c r="Y350" i="3"/>
  <c r="X350" i="3"/>
  <c r="AA349" i="3"/>
  <c r="Z349" i="3"/>
  <c r="Y349" i="3"/>
  <c r="X349" i="3"/>
  <c r="AA348" i="3"/>
  <c r="Z348" i="3"/>
  <c r="Y348" i="3"/>
  <c r="X348" i="3"/>
  <c r="AA347" i="3"/>
  <c r="Z347" i="3"/>
  <c r="Y347" i="3"/>
  <c r="X347" i="3"/>
  <c r="AA346" i="3"/>
  <c r="Z346" i="3"/>
  <c r="Y346" i="3"/>
  <c r="X346" i="3"/>
  <c r="AA345" i="3"/>
  <c r="Z345" i="3"/>
  <c r="Y345" i="3"/>
  <c r="X345" i="3"/>
  <c r="AA344" i="3"/>
  <c r="Z344" i="3"/>
  <c r="Y344" i="3"/>
  <c r="X344" i="3"/>
  <c r="AA343" i="3"/>
  <c r="Z343" i="3"/>
  <c r="Y343" i="3"/>
  <c r="X343" i="3"/>
  <c r="AA342" i="3"/>
  <c r="Z342" i="3"/>
  <c r="Y342" i="3"/>
  <c r="X342" i="3"/>
  <c r="AA341" i="3"/>
  <c r="Z341" i="3"/>
  <c r="Y341" i="3"/>
  <c r="X341" i="3"/>
  <c r="AA340" i="3"/>
  <c r="Z340" i="3"/>
  <c r="Y340" i="3"/>
  <c r="X340" i="3"/>
  <c r="AA339" i="3"/>
  <c r="Z339" i="3"/>
  <c r="Y339" i="3"/>
  <c r="X339" i="3"/>
  <c r="AA338" i="3"/>
  <c r="Z338" i="3"/>
  <c r="Y338" i="3"/>
  <c r="X338" i="3"/>
  <c r="AA337" i="3"/>
  <c r="Z337" i="3"/>
  <c r="Y337" i="3"/>
  <c r="X337" i="3"/>
  <c r="AA336" i="3"/>
  <c r="Z336" i="3"/>
  <c r="Y336" i="3"/>
  <c r="X336" i="3"/>
  <c r="AA335" i="3"/>
  <c r="Z335" i="3"/>
  <c r="Y335" i="3"/>
  <c r="X335" i="3"/>
  <c r="AA334" i="3"/>
  <c r="Z334" i="3"/>
  <c r="Y334" i="3"/>
  <c r="X334" i="3"/>
  <c r="AA333" i="3"/>
  <c r="Z333" i="3"/>
  <c r="Y333" i="3"/>
  <c r="X333" i="3"/>
  <c r="AA332" i="3"/>
  <c r="Z332" i="3"/>
  <c r="Y332" i="3"/>
  <c r="X332" i="3"/>
  <c r="AA331" i="3"/>
  <c r="Z331" i="3"/>
  <c r="Y331" i="3"/>
  <c r="X331" i="3"/>
  <c r="AA330" i="3"/>
  <c r="Z330" i="3"/>
  <c r="Y330" i="3"/>
  <c r="X330" i="3"/>
  <c r="AA329" i="3"/>
  <c r="Z329" i="3"/>
  <c r="Y329" i="3"/>
  <c r="X329" i="3"/>
  <c r="AA328" i="3"/>
  <c r="Z328" i="3"/>
  <c r="Y328" i="3"/>
  <c r="X328" i="3"/>
  <c r="AA327" i="3"/>
  <c r="Z327" i="3"/>
  <c r="Y327" i="3"/>
  <c r="X327" i="3"/>
  <c r="AA326" i="3"/>
  <c r="Z326" i="3"/>
  <c r="Y326" i="3"/>
  <c r="X326" i="3"/>
  <c r="AA325" i="3"/>
  <c r="Z325" i="3"/>
  <c r="Y325" i="3"/>
  <c r="X325" i="3"/>
  <c r="AA324" i="3"/>
  <c r="Z324" i="3"/>
  <c r="Y324" i="3"/>
  <c r="X324" i="3"/>
  <c r="AA323" i="3"/>
  <c r="Z323" i="3"/>
  <c r="Y323" i="3"/>
  <c r="X323" i="3"/>
  <c r="AA322" i="3"/>
  <c r="Z322" i="3"/>
  <c r="Y322" i="3"/>
  <c r="X322" i="3"/>
  <c r="AA321" i="3"/>
  <c r="Z321" i="3"/>
  <c r="Y321" i="3"/>
  <c r="X321" i="3"/>
  <c r="AA320" i="3"/>
  <c r="Z320" i="3"/>
  <c r="Y320" i="3"/>
  <c r="X320" i="3"/>
  <c r="AA319" i="3"/>
  <c r="Z319" i="3"/>
  <c r="Y319" i="3"/>
  <c r="X319" i="3"/>
  <c r="AA318" i="3"/>
  <c r="Z318" i="3"/>
  <c r="Y318" i="3"/>
  <c r="X318" i="3"/>
  <c r="AA317" i="3"/>
  <c r="Z317" i="3"/>
  <c r="Y317" i="3"/>
  <c r="X317" i="3"/>
  <c r="AA316" i="3"/>
  <c r="Z316" i="3"/>
  <c r="Y316" i="3"/>
  <c r="X316" i="3"/>
  <c r="AA315" i="3"/>
  <c r="Z315" i="3"/>
  <c r="Y315" i="3"/>
  <c r="X315" i="3"/>
  <c r="AA314" i="3"/>
  <c r="Z314" i="3"/>
  <c r="Y314" i="3"/>
  <c r="X314" i="3"/>
  <c r="AA313" i="3"/>
  <c r="Z313" i="3"/>
  <c r="Y313" i="3"/>
  <c r="X313" i="3"/>
  <c r="AA312" i="3"/>
  <c r="Z312" i="3"/>
  <c r="Y312" i="3"/>
  <c r="X312" i="3"/>
  <c r="AA311" i="3"/>
  <c r="Z311" i="3"/>
  <c r="Y311" i="3"/>
  <c r="X311" i="3"/>
  <c r="AA310" i="3"/>
  <c r="Z310" i="3"/>
  <c r="Y310" i="3"/>
  <c r="X310" i="3"/>
  <c r="AA309" i="3"/>
  <c r="Z309" i="3"/>
  <c r="Y309" i="3"/>
  <c r="X309" i="3"/>
  <c r="AA308" i="3"/>
  <c r="Z308" i="3"/>
  <c r="Y308" i="3"/>
  <c r="X308" i="3"/>
  <c r="AA307" i="3"/>
  <c r="Z307" i="3"/>
  <c r="Y307" i="3"/>
  <c r="X307" i="3"/>
  <c r="AA306" i="3"/>
  <c r="Z306" i="3"/>
  <c r="Y306" i="3"/>
  <c r="X306" i="3"/>
  <c r="AA305" i="3"/>
  <c r="Z305" i="3"/>
  <c r="Y305" i="3"/>
  <c r="X305" i="3"/>
  <c r="AA304" i="3"/>
  <c r="Z304" i="3"/>
  <c r="Y304" i="3"/>
  <c r="X304" i="3"/>
  <c r="AA303" i="3"/>
  <c r="Z303" i="3"/>
  <c r="Y303" i="3"/>
  <c r="X303" i="3"/>
  <c r="AA302" i="3"/>
  <c r="Z302" i="3"/>
  <c r="Y302" i="3"/>
  <c r="X302" i="3"/>
  <c r="AA301" i="3"/>
  <c r="Z301" i="3"/>
  <c r="Y301" i="3"/>
  <c r="X301" i="3"/>
  <c r="AA300" i="3"/>
  <c r="Z300" i="3"/>
  <c r="Y300" i="3"/>
  <c r="X300" i="3"/>
  <c r="AA299" i="3"/>
  <c r="Z299" i="3"/>
  <c r="Y299" i="3"/>
  <c r="X299" i="3"/>
  <c r="AA298" i="3"/>
  <c r="Z298" i="3"/>
  <c r="Y298" i="3"/>
  <c r="X298" i="3"/>
  <c r="AA297" i="3"/>
  <c r="Z297" i="3"/>
  <c r="Y297" i="3"/>
  <c r="X297" i="3"/>
  <c r="AA296" i="3"/>
  <c r="Z296" i="3"/>
  <c r="Y296" i="3"/>
  <c r="X296" i="3"/>
  <c r="AA295" i="3"/>
  <c r="Z295" i="3"/>
  <c r="Y295" i="3"/>
  <c r="X295" i="3"/>
  <c r="AA294" i="3"/>
  <c r="Z294" i="3"/>
  <c r="Y294" i="3"/>
  <c r="X294" i="3"/>
  <c r="AA293" i="3"/>
  <c r="Z293" i="3"/>
  <c r="Y293" i="3"/>
  <c r="X293" i="3"/>
  <c r="AA292" i="3"/>
  <c r="Z292" i="3"/>
  <c r="Y292" i="3"/>
  <c r="X292" i="3"/>
  <c r="AA291" i="3"/>
  <c r="Z291" i="3"/>
  <c r="Y291" i="3"/>
  <c r="X291" i="3"/>
  <c r="AA290" i="3"/>
  <c r="Z290" i="3"/>
  <c r="Y290" i="3"/>
  <c r="X290" i="3"/>
  <c r="AA289" i="3"/>
  <c r="Z289" i="3"/>
  <c r="Y289" i="3"/>
  <c r="X289" i="3"/>
  <c r="AA288" i="3"/>
  <c r="Z288" i="3"/>
  <c r="Y288" i="3"/>
  <c r="X288" i="3"/>
  <c r="AA287" i="3"/>
  <c r="Z287" i="3"/>
  <c r="Y287" i="3"/>
  <c r="X287" i="3"/>
  <c r="AA286" i="3"/>
  <c r="Z286" i="3"/>
  <c r="Y286" i="3"/>
  <c r="X286" i="3"/>
  <c r="AA285" i="3"/>
  <c r="Z285" i="3"/>
  <c r="Y285" i="3"/>
  <c r="X285" i="3"/>
  <c r="AA284" i="3"/>
  <c r="Z284" i="3"/>
  <c r="Y284" i="3"/>
  <c r="X284" i="3"/>
  <c r="AA283" i="3"/>
  <c r="Z283" i="3"/>
  <c r="Y283" i="3"/>
  <c r="X283" i="3"/>
  <c r="AA282" i="3"/>
  <c r="Z282" i="3"/>
  <c r="Y282" i="3"/>
  <c r="X282" i="3"/>
  <c r="AA281" i="3"/>
  <c r="Z281" i="3"/>
  <c r="Y281" i="3"/>
  <c r="X281" i="3"/>
  <c r="AA280" i="3"/>
  <c r="Z280" i="3"/>
  <c r="Y280" i="3"/>
  <c r="X280" i="3"/>
  <c r="AA279" i="3"/>
  <c r="Z279" i="3"/>
  <c r="Y279" i="3"/>
  <c r="X279" i="3"/>
  <c r="AA278" i="3"/>
  <c r="Z278" i="3"/>
  <c r="Y278" i="3"/>
  <c r="X278" i="3"/>
  <c r="AA277" i="3"/>
  <c r="Z277" i="3"/>
  <c r="Y277" i="3"/>
  <c r="X277" i="3"/>
  <c r="AA276" i="3"/>
  <c r="Z276" i="3"/>
  <c r="Y276" i="3"/>
  <c r="X276" i="3"/>
  <c r="AA275" i="3"/>
  <c r="Z275" i="3"/>
  <c r="Y275" i="3"/>
  <c r="X275" i="3"/>
  <c r="AA274" i="3"/>
  <c r="Z274" i="3"/>
  <c r="Y274" i="3"/>
  <c r="X274" i="3"/>
  <c r="AA273" i="3"/>
  <c r="Z273" i="3"/>
  <c r="Y273" i="3"/>
  <c r="X273" i="3"/>
  <c r="AA272" i="3"/>
  <c r="Z272" i="3"/>
  <c r="Y272" i="3"/>
  <c r="X272" i="3"/>
  <c r="AA271" i="3"/>
  <c r="Z271" i="3"/>
  <c r="Y271" i="3"/>
  <c r="X271" i="3"/>
  <c r="AA270" i="3"/>
  <c r="Z270" i="3"/>
  <c r="Y270" i="3"/>
  <c r="X270" i="3"/>
  <c r="AA269" i="3"/>
  <c r="Z269" i="3"/>
  <c r="Y269" i="3"/>
  <c r="X269" i="3"/>
  <c r="AA268" i="3"/>
  <c r="Z268" i="3"/>
  <c r="Y268" i="3"/>
  <c r="X268" i="3"/>
  <c r="AA267" i="3"/>
  <c r="Z267" i="3"/>
  <c r="Y267" i="3"/>
  <c r="X267" i="3"/>
  <c r="AA266" i="3"/>
  <c r="Z266" i="3"/>
  <c r="Y266" i="3"/>
  <c r="X266" i="3"/>
  <c r="AA265" i="3"/>
  <c r="Z265" i="3"/>
  <c r="Y265" i="3"/>
  <c r="X265" i="3"/>
  <c r="AA264" i="3"/>
  <c r="Z264" i="3"/>
  <c r="Y264" i="3"/>
  <c r="X264" i="3"/>
  <c r="AA263" i="3"/>
  <c r="Z263" i="3"/>
  <c r="Y263" i="3"/>
  <c r="X263" i="3"/>
  <c r="AA262" i="3"/>
  <c r="Z262" i="3"/>
  <c r="Y262" i="3"/>
  <c r="X262" i="3"/>
  <c r="AA261" i="3"/>
  <c r="Z261" i="3"/>
  <c r="Y261" i="3"/>
  <c r="X261" i="3"/>
  <c r="AA260" i="3"/>
  <c r="Z260" i="3"/>
  <c r="Y260" i="3"/>
  <c r="X260" i="3"/>
  <c r="AA259" i="3"/>
  <c r="Z259" i="3"/>
  <c r="Y259" i="3"/>
  <c r="X259" i="3"/>
  <c r="AA258" i="3"/>
  <c r="Z258" i="3"/>
  <c r="Y258" i="3"/>
  <c r="X258" i="3"/>
  <c r="AA257" i="3"/>
  <c r="Z257" i="3"/>
  <c r="Y257" i="3"/>
  <c r="X257" i="3"/>
  <c r="AA256" i="3"/>
  <c r="Z256" i="3"/>
  <c r="Y256" i="3"/>
  <c r="X256" i="3"/>
  <c r="AA255" i="3"/>
  <c r="Z255" i="3"/>
  <c r="Y255" i="3"/>
  <c r="X255" i="3"/>
  <c r="AA254" i="3"/>
  <c r="Z254" i="3"/>
  <c r="Y254" i="3"/>
  <c r="X254" i="3"/>
  <c r="AA253" i="3"/>
  <c r="Z253" i="3"/>
  <c r="Y253" i="3"/>
  <c r="X253" i="3"/>
  <c r="AA252" i="3"/>
  <c r="Z252" i="3"/>
  <c r="Y252" i="3"/>
  <c r="X252" i="3"/>
  <c r="AA251" i="3"/>
  <c r="Z251" i="3"/>
  <c r="Y251" i="3"/>
  <c r="X251" i="3"/>
  <c r="AA250" i="3"/>
  <c r="Z250" i="3"/>
  <c r="Y250" i="3"/>
  <c r="X250" i="3"/>
  <c r="AA249" i="3"/>
  <c r="Z249" i="3"/>
  <c r="Y249" i="3"/>
  <c r="X249" i="3"/>
  <c r="AA248" i="3"/>
  <c r="Z248" i="3"/>
  <c r="Y248" i="3"/>
  <c r="X248" i="3"/>
  <c r="AA247" i="3"/>
  <c r="Z247" i="3"/>
  <c r="Y247" i="3"/>
  <c r="X247" i="3"/>
  <c r="AA246" i="3"/>
  <c r="Z246" i="3"/>
  <c r="Y246" i="3"/>
  <c r="X246" i="3"/>
  <c r="AA245" i="3"/>
  <c r="Z245" i="3"/>
  <c r="Y245" i="3"/>
  <c r="X245" i="3"/>
  <c r="AA244" i="3"/>
  <c r="Z244" i="3"/>
  <c r="Y244" i="3"/>
  <c r="X244" i="3"/>
  <c r="AA243" i="3"/>
  <c r="Z243" i="3"/>
  <c r="Y243" i="3"/>
  <c r="X243" i="3"/>
  <c r="AA242" i="3"/>
  <c r="Z242" i="3"/>
  <c r="Y242" i="3"/>
  <c r="X242" i="3"/>
  <c r="AA241" i="3"/>
  <c r="Z241" i="3"/>
  <c r="Y241" i="3"/>
  <c r="X241" i="3"/>
  <c r="AA240" i="3"/>
  <c r="Z240" i="3"/>
  <c r="Y240" i="3"/>
  <c r="X240" i="3"/>
  <c r="AA239" i="3"/>
  <c r="Z239" i="3"/>
  <c r="Y239" i="3"/>
  <c r="X239" i="3"/>
  <c r="AA238" i="3"/>
  <c r="Z238" i="3"/>
  <c r="Y238" i="3"/>
  <c r="X238" i="3"/>
  <c r="AA237" i="3"/>
  <c r="Z237" i="3"/>
  <c r="Y237" i="3"/>
  <c r="X237" i="3"/>
  <c r="AA236" i="3"/>
  <c r="Z236" i="3"/>
  <c r="Y236" i="3"/>
  <c r="X236" i="3"/>
  <c r="AA235" i="3"/>
  <c r="Z235" i="3"/>
  <c r="Y235" i="3"/>
  <c r="X235" i="3"/>
  <c r="AA234" i="3"/>
  <c r="Z234" i="3"/>
  <c r="Y234" i="3"/>
  <c r="X234" i="3"/>
  <c r="AA233" i="3"/>
  <c r="Z233" i="3"/>
  <c r="Y233" i="3"/>
  <c r="X233" i="3"/>
  <c r="AA232" i="3"/>
  <c r="Z232" i="3"/>
  <c r="Y232" i="3"/>
  <c r="X232" i="3"/>
  <c r="AA231" i="3"/>
  <c r="Z231" i="3"/>
  <c r="Y231" i="3"/>
  <c r="X231" i="3"/>
  <c r="AA230" i="3"/>
  <c r="Z230" i="3"/>
  <c r="Y230" i="3"/>
  <c r="X230" i="3"/>
  <c r="AA229" i="3"/>
  <c r="Z229" i="3"/>
  <c r="Y229" i="3"/>
  <c r="X229" i="3"/>
  <c r="AA228" i="3"/>
  <c r="Z228" i="3"/>
  <c r="Y228" i="3"/>
  <c r="X228" i="3"/>
  <c r="AA227" i="3"/>
  <c r="Z227" i="3"/>
  <c r="Y227" i="3"/>
  <c r="X227" i="3"/>
  <c r="AA226" i="3"/>
  <c r="Z226" i="3"/>
  <c r="Y226" i="3"/>
  <c r="X226" i="3"/>
  <c r="AA225" i="3"/>
  <c r="Z225" i="3"/>
  <c r="Y225" i="3"/>
  <c r="X225" i="3"/>
  <c r="AA224" i="3"/>
  <c r="Z224" i="3"/>
  <c r="Y224" i="3"/>
  <c r="X224" i="3"/>
  <c r="AA223" i="3"/>
  <c r="Z223" i="3"/>
  <c r="Y223" i="3"/>
  <c r="X223" i="3"/>
  <c r="AA222" i="3"/>
  <c r="Z222" i="3"/>
  <c r="Y222" i="3"/>
  <c r="X222" i="3"/>
  <c r="AA221" i="3"/>
  <c r="Z221" i="3"/>
  <c r="Y221" i="3"/>
  <c r="X221" i="3"/>
  <c r="AA220" i="3"/>
  <c r="Z220" i="3"/>
  <c r="Y220" i="3"/>
  <c r="X220" i="3"/>
  <c r="AA219" i="3"/>
  <c r="Z219" i="3"/>
  <c r="Y219" i="3"/>
  <c r="X219" i="3"/>
  <c r="AA218" i="3"/>
  <c r="Z218" i="3"/>
  <c r="Y218" i="3"/>
  <c r="X218" i="3"/>
  <c r="AA217" i="3"/>
  <c r="Z217" i="3"/>
  <c r="Y217" i="3"/>
  <c r="X217" i="3"/>
  <c r="AA216" i="3"/>
  <c r="Z216" i="3"/>
  <c r="Y216" i="3"/>
  <c r="X216" i="3"/>
  <c r="AA215" i="3"/>
  <c r="Z215" i="3"/>
  <c r="Y215" i="3"/>
  <c r="X215" i="3"/>
  <c r="AA214" i="3"/>
  <c r="Z214" i="3"/>
  <c r="Y214" i="3"/>
  <c r="X214" i="3"/>
  <c r="AA213" i="3"/>
  <c r="Z213" i="3"/>
  <c r="Y213" i="3"/>
  <c r="X213" i="3"/>
  <c r="AA212" i="3"/>
  <c r="Z212" i="3"/>
  <c r="Y212" i="3"/>
  <c r="X212" i="3"/>
  <c r="AA211" i="3"/>
  <c r="Z211" i="3"/>
  <c r="Y211" i="3"/>
  <c r="X211" i="3"/>
  <c r="AA210" i="3"/>
  <c r="Z210" i="3"/>
  <c r="Y210" i="3"/>
  <c r="X210" i="3"/>
  <c r="AA209" i="3"/>
  <c r="Z209" i="3"/>
  <c r="Y209" i="3"/>
  <c r="X209" i="3"/>
  <c r="AA208" i="3"/>
  <c r="Z208" i="3"/>
  <c r="Y208" i="3"/>
  <c r="X208" i="3"/>
  <c r="AA207" i="3"/>
  <c r="Z207" i="3"/>
  <c r="Y207" i="3"/>
  <c r="X207" i="3"/>
  <c r="AA206" i="3"/>
  <c r="Z206" i="3"/>
  <c r="Y206" i="3"/>
  <c r="X206" i="3"/>
  <c r="AA205" i="3"/>
  <c r="Z205" i="3"/>
  <c r="Y205" i="3"/>
  <c r="X205" i="3"/>
  <c r="AA204" i="3"/>
  <c r="Z204" i="3"/>
  <c r="Y204" i="3"/>
  <c r="X204" i="3"/>
  <c r="AA203" i="3"/>
  <c r="Z203" i="3"/>
  <c r="Y203" i="3"/>
  <c r="X203" i="3"/>
  <c r="AA202" i="3"/>
  <c r="Z202" i="3"/>
  <c r="Y202" i="3"/>
  <c r="X202" i="3"/>
  <c r="AA201" i="3"/>
  <c r="Z201" i="3"/>
  <c r="Y201" i="3"/>
  <c r="X201" i="3"/>
  <c r="AA200" i="3"/>
  <c r="Z200" i="3"/>
  <c r="Y200" i="3"/>
  <c r="X200" i="3"/>
  <c r="AA199" i="3"/>
  <c r="Z199" i="3"/>
  <c r="Y199" i="3"/>
  <c r="X199" i="3"/>
  <c r="AA198" i="3"/>
  <c r="Z198" i="3"/>
  <c r="Y198" i="3"/>
  <c r="X198" i="3"/>
  <c r="AA197" i="3"/>
  <c r="Z197" i="3"/>
  <c r="Y197" i="3"/>
  <c r="X197" i="3"/>
  <c r="AA196" i="3"/>
  <c r="Z196" i="3"/>
  <c r="Y196" i="3"/>
  <c r="X196" i="3"/>
  <c r="AA195" i="3"/>
  <c r="Z195" i="3"/>
  <c r="Y195" i="3"/>
  <c r="X195" i="3"/>
  <c r="AA194" i="3"/>
  <c r="Z194" i="3"/>
  <c r="Y194" i="3"/>
  <c r="X194" i="3"/>
  <c r="AA193" i="3"/>
  <c r="Z193" i="3"/>
  <c r="Y193" i="3"/>
  <c r="X193" i="3"/>
  <c r="AA192" i="3"/>
  <c r="Z192" i="3"/>
  <c r="Y192" i="3"/>
  <c r="X192" i="3"/>
  <c r="AA191" i="3"/>
  <c r="Z191" i="3"/>
  <c r="Y191" i="3"/>
  <c r="X191" i="3"/>
  <c r="AA190" i="3"/>
  <c r="Z190" i="3"/>
  <c r="Y190" i="3"/>
  <c r="X190" i="3"/>
  <c r="AA189" i="3"/>
  <c r="Z189" i="3"/>
  <c r="Y189" i="3"/>
  <c r="X189" i="3"/>
  <c r="AA188" i="3"/>
  <c r="Z188" i="3"/>
  <c r="Y188" i="3"/>
  <c r="X188" i="3"/>
  <c r="AA187" i="3"/>
  <c r="Z187" i="3"/>
  <c r="Y187" i="3"/>
  <c r="X187" i="3"/>
  <c r="AA186" i="3"/>
  <c r="Z186" i="3"/>
  <c r="Y186" i="3"/>
  <c r="X186" i="3"/>
  <c r="AA185" i="3"/>
  <c r="Z185" i="3"/>
  <c r="Y185" i="3"/>
  <c r="X185" i="3"/>
  <c r="AA184" i="3"/>
  <c r="Z184" i="3"/>
  <c r="Y184" i="3"/>
  <c r="X184" i="3"/>
  <c r="AA183" i="3"/>
  <c r="Z183" i="3"/>
  <c r="Y183" i="3"/>
  <c r="X183" i="3"/>
  <c r="AA182" i="3"/>
  <c r="Z182" i="3"/>
  <c r="Y182" i="3"/>
  <c r="X182" i="3"/>
  <c r="AA181" i="3"/>
  <c r="Z181" i="3"/>
  <c r="Y181" i="3"/>
  <c r="X181" i="3"/>
  <c r="AA180" i="3"/>
  <c r="Z180" i="3"/>
  <c r="Y180" i="3"/>
  <c r="X180" i="3"/>
  <c r="AA179" i="3"/>
  <c r="Z179" i="3"/>
  <c r="Y179" i="3"/>
  <c r="X179" i="3"/>
  <c r="AA178" i="3"/>
  <c r="Z178" i="3"/>
  <c r="Y178" i="3"/>
  <c r="X178" i="3"/>
  <c r="AA177" i="3"/>
  <c r="Z177" i="3"/>
  <c r="Y177" i="3"/>
  <c r="X177" i="3"/>
  <c r="AA176" i="3"/>
  <c r="Z176" i="3"/>
  <c r="Y176" i="3"/>
  <c r="X176" i="3"/>
  <c r="AA175" i="3"/>
  <c r="Z175" i="3"/>
  <c r="Y175" i="3"/>
  <c r="X175" i="3"/>
  <c r="AA174" i="3"/>
  <c r="Z174" i="3"/>
  <c r="Y174" i="3"/>
  <c r="X174" i="3"/>
  <c r="AA173" i="3"/>
  <c r="Z173" i="3"/>
  <c r="Y173" i="3"/>
  <c r="X173" i="3"/>
  <c r="AA172" i="3"/>
  <c r="Z172" i="3"/>
  <c r="Y172" i="3"/>
  <c r="X172" i="3"/>
  <c r="AA171" i="3"/>
  <c r="Z171" i="3"/>
  <c r="Y171" i="3"/>
  <c r="X171" i="3"/>
  <c r="AA170" i="3"/>
  <c r="Z170" i="3"/>
  <c r="Y170" i="3"/>
  <c r="X170" i="3"/>
  <c r="AA169" i="3"/>
  <c r="Z169" i="3"/>
  <c r="Y169" i="3"/>
  <c r="X169" i="3"/>
  <c r="AA168" i="3"/>
  <c r="Z168" i="3"/>
  <c r="Y168" i="3"/>
  <c r="X168" i="3"/>
  <c r="AA167" i="3"/>
  <c r="Z167" i="3"/>
  <c r="Y167" i="3"/>
  <c r="X167" i="3"/>
  <c r="AA166" i="3"/>
  <c r="Z166" i="3"/>
  <c r="Y166" i="3"/>
  <c r="X166" i="3"/>
  <c r="AA165" i="3"/>
  <c r="Z165" i="3"/>
  <c r="Y165" i="3"/>
  <c r="X165" i="3"/>
  <c r="AA164" i="3"/>
  <c r="Z164" i="3"/>
  <c r="Y164" i="3"/>
  <c r="X164" i="3"/>
  <c r="AA163" i="3"/>
  <c r="Z163" i="3"/>
  <c r="Y163" i="3"/>
  <c r="X163" i="3"/>
  <c r="AA162" i="3"/>
  <c r="Z162" i="3"/>
  <c r="Y162" i="3"/>
  <c r="X162" i="3"/>
  <c r="AA161" i="3"/>
  <c r="Z161" i="3"/>
  <c r="Y161" i="3"/>
  <c r="X161" i="3"/>
  <c r="AA160" i="3"/>
  <c r="Z160" i="3"/>
  <c r="Y160" i="3"/>
  <c r="X160" i="3"/>
  <c r="AA159" i="3"/>
  <c r="Z159" i="3"/>
  <c r="Y159" i="3"/>
  <c r="X159" i="3"/>
  <c r="AA158" i="3"/>
  <c r="Z158" i="3"/>
  <c r="Y158" i="3"/>
  <c r="X158" i="3"/>
  <c r="AA157" i="3"/>
  <c r="Z157" i="3"/>
  <c r="Y157" i="3"/>
  <c r="X157" i="3"/>
  <c r="AA156" i="3"/>
  <c r="Z156" i="3"/>
  <c r="Y156" i="3"/>
  <c r="X156" i="3"/>
  <c r="AA155" i="3"/>
  <c r="Z155" i="3"/>
  <c r="Y155" i="3"/>
  <c r="X155" i="3"/>
  <c r="AA154" i="3"/>
  <c r="Z154" i="3"/>
  <c r="Y154" i="3"/>
  <c r="X154" i="3"/>
  <c r="AA153" i="3"/>
  <c r="Z153" i="3"/>
  <c r="Y153" i="3"/>
  <c r="X153" i="3"/>
  <c r="AA152" i="3"/>
  <c r="Z152" i="3"/>
  <c r="Y152" i="3"/>
  <c r="X152" i="3"/>
  <c r="AA151" i="3"/>
  <c r="Z151" i="3"/>
  <c r="Y151" i="3"/>
  <c r="X151" i="3"/>
  <c r="AA150" i="3"/>
  <c r="Z150" i="3"/>
  <c r="Y150" i="3"/>
  <c r="X150" i="3"/>
  <c r="AA149" i="3"/>
  <c r="Z149" i="3"/>
  <c r="Y149" i="3"/>
  <c r="X149" i="3"/>
  <c r="AA148" i="3"/>
  <c r="Z148" i="3"/>
  <c r="Y148" i="3"/>
  <c r="X148" i="3"/>
  <c r="AA147" i="3"/>
  <c r="Z147" i="3"/>
  <c r="Y147" i="3"/>
  <c r="X147" i="3"/>
  <c r="AA146" i="3"/>
  <c r="Z146" i="3"/>
  <c r="Y146" i="3"/>
  <c r="X146" i="3"/>
  <c r="AA145" i="3"/>
  <c r="Z145" i="3"/>
  <c r="Y145" i="3"/>
  <c r="X145" i="3"/>
  <c r="AA144" i="3"/>
  <c r="Z144" i="3"/>
  <c r="Y144" i="3"/>
  <c r="X144" i="3"/>
  <c r="AA143" i="3"/>
  <c r="Z143" i="3"/>
  <c r="Y143" i="3"/>
  <c r="X143" i="3"/>
  <c r="AA142" i="3"/>
  <c r="Z142" i="3"/>
  <c r="Y142" i="3"/>
  <c r="X142" i="3"/>
  <c r="AA141" i="3"/>
  <c r="Z141" i="3"/>
  <c r="Y141" i="3"/>
  <c r="X141" i="3"/>
  <c r="AA140" i="3"/>
  <c r="Z140" i="3"/>
  <c r="Y140" i="3"/>
  <c r="X140" i="3"/>
  <c r="AA139" i="3"/>
  <c r="Z139" i="3"/>
  <c r="Y139" i="3"/>
  <c r="X139" i="3"/>
  <c r="AA138" i="3"/>
  <c r="Z138" i="3"/>
  <c r="Y138" i="3"/>
  <c r="X138" i="3"/>
  <c r="AA137" i="3"/>
  <c r="Z137" i="3"/>
  <c r="Y137" i="3"/>
  <c r="X137" i="3"/>
  <c r="AA136" i="3"/>
  <c r="Z136" i="3"/>
  <c r="Y136" i="3"/>
  <c r="X136" i="3"/>
  <c r="AA135" i="3"/>
  <c r="Z135" i="3"/>
  <c r="Y135" i="3"/>
  <c r="X135" i="3"/>
  <c r="AA134" i="3"/>
  <c r="Z134" i="3"/>
  <c r="Y134" i="3"/>
  <c r="X134" i="3"/>
  <c r="AA133" i="3"/>
  <c r="Z133" i="3"/>
  <c r="Y133" i="3"/>
  <c r="X133" i="3"/>
  <c r="AA132" i="3"/>
  <c r="Z132" i="3"/>
  <c r="Y132" i="3"/>
  <c r="X132" i="3"/>
  <c r="AA131" i="3"/>
  <c r="Z131" i="3"/>
  <c r="Y131" i="3"/>
  <c r="X131" i="3"/>
  <c r="AA130" i="3"/>
  <c r="Z130" i="3"/>
  <c r="Y130" i="3"/>
  <c r="X130" i="3"/>
  <c r="AA129" i="3"/>
  <c r="Z129" i="3"/>
  <c r="Y129" i="3"/>
  <c r="X129" i="3"/>
  <c r="AA128" i="3"/>
  <c r="Z128" i="3"/>
  <c r="Y128" i="3"/>
  <c r="X128" i="3"/>
  <c r="AA127" i="3"/>
  <c r="Z127" i="3"/>
  <c r="Y127" i="3"/>
  <c r="X127" i="3"/>
  <c r="AA126" i="3"/>
  <c r="Z126" i="3"/>
  <c r="Y126" i="3"/>
  <c r="X126" i="3"/>
  <c r="AA125" i="3"/>
  <c r="Z125" i="3"/>
  <c r="Y125" i="3"/>
  <c r="X125" i="3"/>
  <c r="AA124" i="3"/>
  <c r="Z124" i="3"/>
  <c r="Y124" i="3"/>
  <c r="X124" i="3"/>
  <c r="AA123" i="3"/>
  <c r="Z123" i="3"/>
  <c r="Y123" i="3"/>
  <c r="X123" i="3"/>
  <c r="AA122" i="3"/>
  <c r="Z122" i="3"/>
  <c r="Y122" i="3"/>
  <c r="X122" i="3"/>
  <c r="AA121" i="3"/>
  <c r="Z121" i="3"/>
  <c r="Y121" i="3"/>
  <c r="X121" i="3"/>
  <c r="AA120" i="3"/>
  <c r="Z120" i="3"/>
  <c r="Y120" i="3"/>
  <c r="X120" i="3"/>
  <c r="AA119" i="3"/>
  <c r="Z119" i="3"/>
  <c r="Y119" i="3"/>
  <c r="X119" i="3"/>
  <c r="AA118" i="3"/>
  <c r="Z118" i="3"/>
  <c r="Y118" i="3"/>
  <c r="X118" i="3"/>
  <c r="AA117" i="3"/>
  <c r="Z117" i="3"/>
  <c r="Y117" i="3"/>
  <c r="X117" i="3"/>
  <c r="AA116" i="3"/>
  <c r="Z116" i="3"/>
  <c r="Y116" i="3"/>
  <c r="X116" i="3"/>
  <c r="AA115" i="3"/>
  <c r="Z115" i="3"/>
  <c r="Y115" i="3"/>
  <c r="X115" i="3"/>
  <c r="AA114" i="3"/>
  <c r="Z114" i="3"/>
  <c r="Y114" i="3"/>
  <c r="X114" i="3"/>
  <c r="AA113" i="3"/>
  <c r="Z113" i="3"/>
  <c r="Y113" i="3"/>
  <c r="X113" i="3"/>
  <c r="AA112" i="3"/>
  <c r="Z112" i="3"/>
  <c r="Y112" i="3"/>
  <c r="X112" i="3"/>
  <c r="AA111" i="3"/>
  <c r="Z111" i="3"/>
  <c r="Y111" i="3"/>
  <c r="X111" i="3"/>
  <c r="AA110" i="3"/>
  <c r="Z110" i="3"/>
  <c r="Y110" i="3"/>
  <c r="X110" i="3"/>
  <c r="AA109" i="3"/>
  <c r="Z109" i="3"/>
  <c r="Y109" i="3"/>
  <c r="X109" i="3"/>
  <c r="AA108" i="3"/>
  <c r="Z108" i="3"/>
  <c r="Y108" i="3"/>
  <c r="X108" i="3"/>
  <c r="AA107" i="3"/>
  <c r="Z107" i="3"/>
  <c r="Y107" i="3"/>
  <c r="X107" i="3"/>
  <c r="AA106" i="3"/>
  <c r="Z106" i="3"/>
  <c r="Y106" i="3"/>
  <c r="X106" i="3"/>
  <c r="AA105" i="3"/>
  <c r="Z105" i="3"/>
  <c r="Y105" i="3"/>
  <c r="X105" i="3"/>
  <c r="AA104" i="3"/>
  <c r="Z104" i="3"/>
  <c r="Y104" i="3"/>
  <c r="X104" i="3"/>
  <c r="AA103" i="3"/>
  <c r="Z103" i="3"/>
  <c r="Y103" i="3"/>
  <c r="X103" i="3"/>
  <c r="AA102" i="3"/>
  <c r="Z102" i="3"/>
  <c r="Y102" i="3"/>
  <c r="X102" i="3"/>
  <c r="AA101" i="3"/>
  <c r="Z101" i="3"/>
  <c r="Y101" i="3"/>
  <c r="X101" i="3"/>
  <c r="AA100" i="3"/>
  <c r="Z100" i="3"/>
  <c r="Y100" i="3"/>
  <c r="X100" i="3"/>
  <c r="AA99" i="3"/>
  <c r="Z99" i="3"/>
  <c r="Y99" i="3"/>
  <c r="X99" i="3"/>
  <c r="AA98" i="3"/>
  <c r="Z98" i="3"/>
  <c r="Y98" i="3"/>
  <c r="X98" i="3"/>
  <c r="AA97" i="3"/>
  <c r="Z97" i="3"/>
  <c r="Y97" i="3"/>
  <c r="X97" i="3"/>
  <c r="AA96" i="3"/>
  <c r="Z96" i="3"/>
  <c r="Y96" i="3"/>
  <c r="X96" i="3"/>
  <c r="AA95" i="3"/>
  <c r="Z95" i="3"/>
  <c r="Y95" i="3"/>
  <c r="X95" i="3"/>
  <c r="AA94" i="3"/>
  <c r="Z94" i="3"/>
  <c r="Y94" i="3"/>
  <c r="X94" i="3"/>
  <c r="AA93" i="3"/>
  <c r="Z93" i="3"/>
  <c r="Y93" i="3"/>
  <c r="X93" i="3"/>
  <c r="AA92" i="3"/>
  <c r="Z92" i="3"/>
  <c r="Y92" i="3"/>
  <c r="X92" i="3"/>
  <c r="AA91" i="3"/>
  <c r="Z91" i="3"/>
  <c r="Y91" i="3"/>
  <c r="X91" i="3"/>
  <c r="AA90" i="3"/>
  <c r="Z90" i="3"/>
  <c r="Y90" i="3"/>
  <c r="X90" i="3"/>
  <c r="AA89" i="3"/>
  <c r="Z89" i="3"/>
  <c r="Y89" i="3"/>
  <c r="X89" i="3"/>
  <c r="AA88" i="3"/>
  <c r="Z88" i="3"/>
  <c r="Y88" i="3"/>
  <c r="X88" i="3"/>
  <c r="AA87" i="3"/>
  <c r="Z87" i="3"/>
  <c r="Y87" i="3"/>
  <c r="X87" i="3"/>
  <c r="AA86" i="3"/>
  <c r="Z86" i="3"/>
  <c r="Y86" i="3"/>
  <c r="X86" i="3"/>
  <c r="AA85" i="3"/>
  <c r="Z85" i="3"/>
  <c r="Y85" i="3"/>
  <c r="X85" i="3"/>
  <c r="AA84" i="3"/>
  <c r="Z84" i="3"/>
  <c r="Y84" i="3"/>
  <c r="X84" i="3"/>
  <c r="AA83" i="3"/>
  <c r="Z83" i="3"/>
  <c r="Y83" i="3"/>
  <c r="X83" i="3"/>
  <c r="AA82" i="3"/>
  <c r="Z82" i="3"/>
  <c r="Y82" i="3"/>
  <c r="X82" i="3"/>
  <c r="AA81" i="3"/>
  <c r="Z81" i="3"/>
  <c r="Y81" i="3"/>
  <c r="X81" i="3"/>
  <c r="AA80" i="3"/>
  <c r="Z80" i="3"/>
  <c r="Y80" i="3"/>
  <c r="X80" i="3"/>
  <c r="AA79" i="3"/>
  <c r="Z79" i="3"/>
  <c r="Y79" i="3"/>
  <c r="X79" i="3"/>
  <c r="AA78" i="3"/>
  <c r="Z78" i="3"/>
  <c r="Y78" i="3"/>
  <c r="X78" i="3"/>
  <c r="AA77" i="3"/>
  <c r="Z77" i="3"/>
  <c r="Y77" i="3"/>
  <c r="X77" i="3"/>
  <c r="AA76" i="3"/>
  <c r="Z76" i="3"/>
  <c r="Y76" i="3"/>
  <c r="X76" i="3"/>
  <c r="AA75" i="3"/>
  <c r="Z75" i="3"/>
  <c r="Y75" i="3"/>
  <c r="X75" i="3"/>
  <c r="AA74" i="3"/>
  <c r="Z74" i="3"/>
  <c r="Y74" i="3"/>
  <c r="X74" i="3"/>
  <c r="AA73" i="3"/>
  <c r="Z73" i="3"/>
  <c r="Y73" i="3"/>
  <c r="X73" i="3"/>
  <c r="AA72" i="3"/>
  <c r="Z72" i="3"/>
  <c r="Y72" i="3"/>
  <c r="X72" i="3"/>
  <c r="AA71" i="3"/>
  <c r="Z71" i="3"/>
  <c r="Y71" i="3"/>
  <c r="X71" i="3"/>
  <c r="AA70" i="3"/>
  <c r="Z70" i="3"/>
  <c r="Y70" i="3"/>
  <c r="X70" i="3"/>
  <c r="AA69" i="3"/>
  <c r="Z69" i="3"/>
  <c r="Y69" i="3"/>
  <c r="X69" i="3"/>
  <c r="AA68" i="3"/>
  <c r="Z68" i="3"/>
  <c r="Y68" i="3"/>
  <c r="X68" i="3"/>
  <c r="AA67" i="3"/>
  <c r="Z67" i="3"/>
  <c r="Y67" i="3"/>
  <c r="X67" i="3"/>
  <c r="AA66" i="3"/>
  <c r="Z66" i="3"/>
  <c r="Y66" i="3"/>
  <c r="X66" i="3"/>
  <c r="AA65" i="3"/>
  <c r="Z65" i="3"/>
  <c r="Y65" i="3"/>
  <c r="X65" i="3"/>
  <c r="AA64" i="3"/>
  <c r="Z64" i="3"/>
  <c r="Y64" i="3"/>
  <c r="X64" i="3"/>
  <c r="AA63" i="3"/>
  <c r="Z63" i="3"/>
  <c r="Y63" i="3"/>
  <c r="X63" i="3"/>
  <c r="AA62" i="3"/>
  <c r="Z62" i="3"/>
  <c r="Y62" i="3"/>
  <c r="X62" i="3"/>
  <c r="AA61" i="3"/>
  <c r="Z61" i="3"/>
  <c r="Y61" i="3"/>
  <c r="X61" i="3"/>
  <c r="AA60" i="3"/>
  <c r="Z60" i="3"/>
  <c r="Y60" i="3"/>
  <c r="X60" i="3"/>
  <c r="AA59" i="3"/>
  <c r="Z59" i="3"/>
  <c r="Y59" i="3"/>
  <c r="X59" i="3"/>
  <c r="AA58" i="3"/>
  <c r="Z58" i="3"/>
  <c r="Y58" i="3"/>
  <c r="X58" i="3"/>
  <c r="AA57" i="3"/>
  <c r="Z57" i="3"/>
  <c r="Y57" i="3"/>
  <c r="X57" i="3"/>
  <c r="AA56" i="3"/>
  <c r="Z56" i="3"/>
  <c r="Y56" i="3"/>
  <c r="X56" i="3"/>
  <c r="AA55" i="3"/>
  <c r="Z55" i="3"/>
  <c r="Y55" i="3"/>
  <c r="X55" i="3"/>
  <c r="AA54" i="3"/>
  <c r="Z54" i="3"/>
  <c r="Y54" i="3"/>
  <c r="X54" i="3"/>
  <c r="AA53" i="3"/>
  <c r="Z53" i="3"/>
  <c r="Y53" i="3"/>
  <c r="X53" i="3"/>
  <c r="AA52" i="3"/>
  <c r="Z52" i="3"/>
  <c r="Y52" i="3"/>
  <c r="X52" i="3"/>
  <c r="AA51" i="3"/>
  <c r="Z51" i="3"/>
  <c r="Y51" i="3"/>
  <c r="X51" i="3"/>
  <c r="AA50" i="3"/>
  <c r="Z50" i="3"/>
  <c r="Y50" i="3"/>
  <c r="X50" i="3"/>
  <c r="AA49" i="3"/>
  <c r="Z49" i="3"/>
  <c r="Y49" i="3"/>
  <c r="X49" i="3"/>
  <c r="AA48" i="3"/>
  <c r="Z48" i="3"/>
  <c r="Y48" i="3"/>
  <c r="X48" i="3"/>
  <c r="AA47" i="3"/>
  <c r="Z47" i="3"/>
  <c r="Y47" i="3"/>
  <c r="X47" i="3"/>
  <c r="AA46" i="3"/>
  <c r="Z46" i="3"/>
  <c r="Y46" i="3"/>
  <c r="X46" i="3"/>
  <c r="AA45" i="3"/>
  <c r="Z45" i="3"/>
  <c r="Y45" i="3"/>
  <c r="X45" i="3"/>
  <c r="AA44" i="3"/>
  <c r="Z44" i="3"/>
  <c r="Y44" i="3"/>
  <c r="X44" i="3"/>
  <c r="AA43" i="3"/>
  <c r="Z43" i="3"/>
  <c r="Y43" i="3"/>
  <c r="X43" i="3"/>
  <c r="AA42" i="3"/>
  <c r="Z42" i="3"/>
  <c r="Y42" i="3"/>
  <c r="X42" i="3"/>
  <c r="AA41" i="3"/>
  <c r="Z41" i="3"/>
  <c r="Y41" i="3"/>
  <c r="X41" i="3"/>
  <c r="AA40" i="3"/>
  <c r="Z40" i="3"/>
  <c r="Y40" i="3"/>
  <c r="X40" i="3"/>
  <c r="AA39" i="3"/>
  <c r="Z39" i="3"/>
  <c r="Y39" i="3"/>
  <c r="X39" i="3"/>
  <c r="AA38" i="3"/>
  <c r="Z38" i="3"/>
  <c r="Y38" i="3"/>
  <c r="X38" i="3"/>
  <c r="AA37" i="3"/>
  <c r="Z37" i="3"/>
  <c r="Y37" i="3"/>
  <c r="X37" i="3"/>
  <c r="AA36" i="3"/>
  <c r="Z36" i="3"/>
  <c r="Y36" i="3"/>
  <c r="X36" i="3"/>
  <c r="AA35" i="3"/>
  <c r="Z35" i="3"/>
  <c r="Y35" i="3"/>
  <c r="X35" i="3"/>
  <c r="AA34" i="3"/>
  <c r="Z34" i="3"/>
  <c r="Y34" i="3"/>
  <c r="X34" i="3"/>
  <c r="AA33" i="3"/>
  <c r="Z33" i="3"/>
  <c r="Y33" i="3"/>
  <c r="X33" i="3"/>
  <c r="AA32" i="3"/>
  <c r="Z32" i="3"/>
  <c r="Y32" i="3"/>
  <c r="X32" i="3"/>
  <c r="AA31" i="3"/>
  <c r="Z31" i="3"/>
  <c r="Y31" i="3"/>
  <c r="X31" i="3"/>
  <c r="AA30" i="3"/>
  <c r="Z30" i="3"/>
  <c r="Y30" i="3"/>
  <c r="X30" i="3"/>
  <c r="AA29" i="3"/>
  <c r="Z29" i="3"/>
  <c r="Y29" i="3"/>
  <c r="X29" i="3"/>
  <c r="AA28" i="3"/>
  <c r="Z28" i="3"/>
  <c r="Y28" i="3"/>
  <c r="X28" i="3"/>
  <c r="AA27" i="3"/>
  <c r="Z27" i="3"/>
  <c r="Y27" i="3"/>
  <c r="X27" i="3"/>
  <c r="AA26" i="3"/>
  <c r="Z26" i="3"/>
  <c r="Y26" i="3"/>
  <c r="X26" i="3"/>
  <c r="AA25" i="3"/>
  <c r="Z25" i="3"/>
  <c r="Y25" i="3"/>
  <c r="X25" i="3"/>
  <c r="AA24" i="3"/>
  <c r="Z24" i="3"/>
  <c r="Y24" i="3"/>
  <c r="X24" i="3"/>
  <c r="AA23" i="3"/>
  <c r="Z23" i="3"/>
  <c r="Y23" i="3"/>
  <c r="X23" i="3"/>
  <c r="AA22" i="3"/>
  <c r="Z22" i="3"/>
  <c r="Y22" i="3"/>
  <c r="X22" i="3"/>
  <c r="AA21" i="3"/>
  <c r="Z21" i="3"/>
  <c r="Y21" i="3"/>
  <c r="X21" i="3"/>
  <c r="AA20" i="3"/>
  <c r="Z20" i="3"/>
  <c r="Y20" i="3"/>
  <c r="X20" i="3"/>
  <c r="AA19" i="3"/>
  <c r="Z19" i="3"/>
  <c r="Y19" i="3"/>
  <c r="X19" i="3"/>
  <c r="F19" i="3"/>
  <c r="E19" i="3"/>
  <c r="AA18" i="3"/>
  <c r="Z18" i="3"/>
  <c r="Y18" i="3"/>
  <c r="X18" i="3"/>
  <c r="F18" i="3"/>
  <c r="E18" i="3"/>
  <c r="D18" i="3"/>
  <c r="D19" i="3" s="1"/>
  <c r="C18" i="3"/>
  <c r="C19" i="3" s="1"/>
  <c r="N18" i="3" s="1"/>
  <c r="AA17" i="3"/>
  <c r="Z17" i="3"/>
  <c r="Y17" i="3"/>
  <c r="X17" i="3"/>
  <c r="F17" i="3"/>
  <c r="E17" i="3"/>
  <c r="D17" i="3"/>
  <c r="C17" i="3"/>
  <c r="N17" i="3" s="1"/>
  <c r="N19" i="3" s="1"/>
  <c r="AA16" i="3"/>
  <c r="Z16" i="3"/>
  <c r="Y16" i="3"/>
  <c r="X16" i="3"/>
  <c r="AA15" i="3"/>
  <c r="Z15" i="3"/>
  <c r="Y15" i="3"/>
  <c r="X15" i="3"/>
  <c r="AA14" i="3"/>
  <c r="Z14" i="3"/>
  <c r="Y14" i="3"/>
  <c r="X14" i="3"/>
  <c r="AA13" i="3"/>
  <c r="Z13" i="3"/>
  <c r="Y13" i="3"/>
  <c r="X13" i="3"/>
  <c r="AA12" i="3"/>
  <c r="Z12" i="3"/>
  <c r="Y12" i="3"/>
  <c r="X12" i="3"/>
  <c r="AA11" i="3"/>
  <c r="Z11" i="3"/>
  <c r="Y11" i="3"/>
  <c r="X11" i="3"/>
  <c r="AA10" i="3"/>
  <c r="Z10" i="3"/>
  <c r="Y10" i="3"/>
  <c r="X10" i="3"/>
  <c r="AA9" i="3"/>
  <c r="Z9" i="3"/>
  <c r="Y9" i="3"/>
  <c r="X9" i="3"/>
  <c r="AA8" i="3"/>
  <c r="Z8" i="3"/>
  <c r="Y8" i="3"/>
  <c r="X8" i="3"/>
  <c r="AA7" i="3"/>
  <c r="Z7" i="3"/>
  <c r="Y7" i="3"/>
  <c r="X7" i="3"/>
  <c r="AG6" i="3"/>
  <c r="AA6" i="3"/>
  <c r="Z6" i="3"/>
  <c r="Y6" i="3"/>
  <c r="X6" i="3"/>
  <c r="F6" i="3"/>
  <c r="E6" i="3"/>
  <c r="D6" i="3"/>
  <c r="C6" i="3"/>
  <c r="AG5" i="3"/>
  <c r="AF5" i="3"/>
  <c r="AA5" i="3"/>
  <c r="Z5" i="3"/>
  <c r="Y5" i="3"/>
  <c r="X5" i="3"/>
  <c r="AG4" i="3"/>
  <c r="AI9" i="3" s="1" a="1"/>
  <c r="AF4" i="3"/>
  <c r="AE4" i="3"/>
  <c r="AA4" i="3"/>
  <c r="Z4" i="3"/>
  <c r="Y4" i="3"/>
  <c r="X4" i="3"/>
  <c r="AI3" i="3" a="1"/>
  <c r="AI4" i="3" s="1"/>
  <c r="X22" i="2"/>
  <c r="W22" i="2"/>
  <c r="V22" i="2"/>
  <c r="U22" i="2"/>
  <c r="S7" i="2" s="1"/>
  <c r="T22" i="2"/>
  <c r="S22" i="2"/>
  <c r="R22" i="2"/>
  <c r="Q22" i="2"/>
  <c r="Q7" i="2" s="1"/>
  <c r="C22" i="2"/>
  <c r="P22" i="2" s="1"/>
  <c r="P7" i="2" s="1"/>
  <c r="Y21" i="2"/>
  <c r="X21" i="2"/>
  <c r="W21" i="2"/>
  <c r="V21" i="2"/>
  <c r="U21" i="2"/>
  <c r="T21" i="2"/>
  <c r="S21" i="2"/>
  <c r="R21" i="2"/>
  <c r="Q21" i="2"/>
  <c r="P21" i="2"/>
  <c r="P6" i="2" s="1"/>
  <c r="U6" i="2" s="1"/>
  <c r="C21" i="2"/>
  <c r="Y20" i="2"/>
  <c r="X20" i="2"/>
  <c r="W20" i="2"/>
  <c r="V20" i="2"/>
  <c r="U20" i="2"/>
  <c r="S20" i="2"/>
  <c r="R20" i="2"/>
  <c r="R5" i="2" s="1"/>
  <c r="Q20" i="2"/>
  <c r="P20" i="2"/>
  <c r="C20" i="2"/>
  <c r="X19" i="2"/>
  <c r="W19" i="2"/>
  <c r="V19" i="2"/>
  <c r="U19" i="2"/>
  <c r="S19" i="2"/>
  <c r="Q4" i="2" s="1"/>
  <c r="R19" i="2"/>
  <c r="Q19" i="2"/>
  <c r="C19" i="2"/>
  <c r="P19" i="2" s="1"/>
  <c r="P4" i="2" s="1"/>
  <c r="T7" i="2"/>
  <c r="R7" i="2"/>
  <c r="S6" i="2"/>
  <c r="R6" i="2"/>
  <c r="Q6" i="2"/>
  <c r="S5" i="2"/>
  <c r="Q5" i="2"/>
  <c r="P5" i="2"/>
  <c r="U5" i="2" s="1"/>
  <c r="S4" i="2"/>
  <c r="R4" i="2"/>
  <c r="AV2804" i="1"/>
  <c r="AW2804" i="1" s="1"/>
  <c r="AU2804" i="1"/>
  <c r="AY2804" i="1" s="1"/>
  <c r="AJ2804" i="1"/>
  <c r="AI2804" i="1"/>
  <c r="AH2804" i="1"/>
  <c r="AL2804" i="1" s="1"/>
  <c r="X2804" i="1"/>
  <c r="W2804" i="1"/>
  <c r="V2804" i="1"/>
  <c r="U2804" i="1"/>
  <c r="Y2804" i="1" s="1"/>
  <c r="I2804" i="1"/>
  <c r="J2804" i="1" s="1"/>
  <c r="H2804" i="1"/>
  <c r="K2804" i="1" s="1"/>
  <c r="AW2803" i="1"/>
  <c r="AV2803" i="1"/>
  <c r="AU2803" i="1"/>
  <c r="AY2803" i="1" s="1"/>
  <c r="AK2803" i="1"/>
  <c r="AJ2803" i="1"/>
  <c r="AI2803" i="1"/>
  <c r="AH2803" i="1"/>
  <c r="AL2803" i="1" s="1"/>
  <c r="W2803" i="1"/>
  <c r="V2803" i="1"/>
  <c r="U2803" i="1"/>
  <c r="X2803" i="1" s="1"/>
  <c r="I2803" i="1"/>
  <c r="J2803" i="1" s="1"/>
  <c r="H2803" i="1"/>
  <c r="K2803" i="1" s="1"/>
  <c r="AW2802" i="1"/>
  <c r="AV2802" i="1"/>
  <c r="AU2802" i="1"/>
  <c r="AY2802" i="1" s="1"/>
  <c r="AK2802" i="1"/>
  <c r="AJ2802" i="1"/>
  <c r="AI2802" i="1"/>
  <c r="AH2802" i="1"/>
  <c r="AL2802" i="1" s="1"/>
  <c r="Y2802" i="1"/>
  <c r="V2802" i="1"/>
  <c r="W2802" i="1" s="1"/>
  <c r="U2802" i="1"/>
  <c r="X2802" i="1" s="1"/>
  <c r="I2802" i="1"/>
  <c r="J2802" i="1" s="1"/>
  <c r="H2802" i="1"/>
  <c r="K2802" i="1" s="1"/>
  <c r="AW2801" i="1"/>
  <c r="AV2801" i="1"/>
  <c r="AU2801" i="1"/>
  <c r="AY2801" i="1" s="1"/>
  <c r="AK2801" i="1"/>
  <c r="AJ2801" i="1"/>
  <c r="AI2801" i="1"/>
  <c r="AH2801" i="1"/>
  <c r="AL2801" i="1" s="1"/>
  <c r="Y2801" i="1"/>
  <c r="V2801" i="1"/>
  <c r="W2801" i="1" s="1"/>
  <c r="U2801" i="1"/>
  <c r="X2801" i="1" s="1"/>
  <c r="I2801" i="1"/>
  <c r="J2801" i="1" s="1"/>
  <c r="H2801" i="1"/>
  <c r="K2801" i="1" s="1"/>
  <c r="AW2800" i="1"/>
  <c r="AV2800" i="1"/>
  <c r="AU2800" i="1"/>
  <c r="AY2800" i="1" s="1"/>
  <c r="AK2800" i="1"/>
  <c r="AJ2800" i="1"/>
  <c r="AI2800" i="1"/>
  <c r="AH2800" i="1"/>
  <c r="AL2800" i="1" s="1"/>
  <c r="Y2800" i="1"/>
  <c r="V2800" i="1"/>
  <c r="W2800" i="1" s="1"/>
  <c r="U2800" i="1"/>
  <c r="X2800" i="1" s="1"/>
  <c r="I2800" i="1"/>
  <c r="J2800" i="1" s="1"/>
  <c r="H2800" i="1"/>
  <c r="K2800" i="1" s="1"/>
  <c r="AW2799" i="1"/>
  <c r="AV2799" i="1"/>
  <c r="AU2799" i="1"/>
  <c r="AY2799" i="1" s="1"/>
  <c r="AK2799" i="1"/>
  <c r="AJ2799" i="1"/>
  <c r="AI2799" i="1"/>
  <c r="AH2799" i="1"/>
  <c r="AL2799" i="1" s="1"/>
  <c r="Y2799" i="1"/>
  <c r="V2799" i="1"/>
  <c r="W2799" i="1" s="1"/>
  <c r="U2799" i="1"/>
  <c r="X2799" i="1" s="1"/>
  <c r="I2799" i="1"/>
  <c r="J2799" i="1" s="1"/>
  <c r="H2799" i="1"/>
  <c r="K2799" i="1" s="1"/>
  <c r="AW2798" i="1"/>
  <c r="AV2798" i="1"/>
  <c r="AU2798" i="1"/>
  <c r="AY2798" i="1" s="1"/>
  <c r="AK2798" i="1"/>
  <c r="AJ2798" i="1"/>
  <c r="AI2798" i="1"/>
  <c r="AH2798" i="1"/>
  <c r="AL2798" i="1" s="1"/>
  <c r="Y2798" i="1"/>
  <c r="V2798" i="1"/>
  <c r="W2798" i="1" s="1"/>
  <c r="U2798" i="1"/>
  <c r="X2798" i="1" s="1"/>
  <c r="I2798" i="1"/>
  <c r="J2798" i="1" s="1"/>
  <c r="H2798" i="1"/>
  <c r="K2798" i="1" s="1"/>
  <c r="AW2797" i="1"/>
  <c r="AV2797" i="1"/>
  <c r="AU2797" i="1"/>
  <c r="AY2797" i="1" s="1"/>
  <c r="AK2797" i="1"/>
  <c r="AJ2797" i="1"/>
  <c r="AI2797" i="1"/>
  <c r="AH2797" i="1"/>
  <c r="AL2797" i="1" s="1"/>
  <c r="Y2797" i="1"/>
  <c r="V2797" i="1"/>
  <c r="W2797" i="1" s="1"/>
  <c r="U2797" i="1"/>
  <c r="X2797" i="1" s="1"/>
  <c r="I2797" i="1"/>
  <c r="J2797" i="1" s="1"/>
  <c r="H2797" i="1"/>
  <c r="K2797" i="1" s="1"/>
  <c r="AW2796" i="1"/>
  <c r="AV2796" i="1"/>
  <c r="AU2796" i="1"/>
  <c r="AY2796" i="1" s="1"/>
  <c r="AK2796" i="1"/>
  <c r="AJ2796" i="1"/>
  <c r="AI2796" i="1"/>
  <c r="AH2796" i="1"/>
  <c r="AL2796" i="1" s="1"/>
  <c r="Y2796" i="1"/>
  <c r="V2796" i="1"/>
  <c r="W2796" i="1" s="1"/>
  <c r="U2796" i="1"/>
  <c r="X2796" i="1" s="1"/>
  <c r="I2796" i="1"/>
  <c r="J2796" i="1" s="1"/>
  <c r="H2796" i="1"/>
  <c r="K2796" i="1" s="1"/>
  <c r="AW2795" i="1"/>
  <c r="AV2795" i="1"/>
  <c r="AU2795" i="1"/>
  <c r="AY2795" i="1" s="1"/>
  <c r="AK2795" i="1"/>
  <c r="AJ2795" i="1"/>
  <c r="AI2795" i="1"/>
  <c r="AH2795" i="1"/>
  <c r="AL2795" i="1" s="1"/>
  <c r="Y2795" i="1"/>
  <c r="V2795" i="1"/>
  <c r="W2795" i="1" s="1"/>
  <c r="U2795" i="1"/>
  <c r="X2795" i="1" s="1"/>
  <c r="I2795" i="1"/>
  <c r="J2795" i="1" s="1"/>
  <c r="H2795" i="1"/>
  <c r="K2795" i="1" s="1"/>
  <c r="AX2794" i="1"/>
  <c r="AW2794" i="1"/>
  <c r="AV2794" i="1"/>
  <c r="AU2794" i="1"/>
  <c r="AY2794" i="1" s="1"/>
  <c r="AK2794" i="1"/>
  <c r="AJ2794" i="1"/>
  <c r="AI2794" i="1"/>
  <c r="AH2794" i="1"/>
  <c r="AL2794" i="1" s="1"/>
  <c r="Y2794" i="1"/>
  <c r="V2794" i="1"/>
  <c r="W2794" i="1" s="1"/>
  <c r="U2794" i="1"/>
  <c r="X2794" i="1" s="1"/>
  <c r="I2794" i="1"/>
  <c r="J2794" i="1" s="1"/>
  <c r="H2794" i="1"/>
  <c r="K2794" i="1" s="1"/>
  <c r="AX2793" i="1"/>
  <c r="AW2793" i="1"/>
  <c r="AV2793" i="1"/>
  <c r="AU2793" i="1"/>
  <c r="AY2793" i="1" s="1"/>
  <c r="AK2793" i="1"/>
  <c r="AJ2793" i="1"/>
  <c r="AI2793" i="1"/>
  <c r="AH2793" i="1"/>
  <c r="AL2793" i="1" s="1"/>
  <c r="V2793" i="1"/>
  <c r="W2793" i="1" s="1"/>
  <c r="U2793" i="1"/>
  <c r="I2793" i="1"/>
  <c r="J2793" i="1" s="1"/>
  <c r="H2793" i="1"/>
  <c r="K2793" i="1" s="1"/>
  <c r="AX2792" i="1"/>
  <c r="AW2792" i="1"/>
  <c r="AV2792" i="1"/>
  <c r="AU2792" i="1"/>
  <c r="AY2792" i="1" s="1"/>
  <c r="AK2792" i="1"/>
  <c r="AI2792" i="1"/>
  <c r="AJ2792" i="1" s="1"/>
  <c r="AH2792" i="1"/>
  <c r="AL2792" i="1" s="1"/>
  <c r="V2792" i="1"/>
  <c r="W2792" i="1" s="1"/>
  <c r="U2792" i="1"/>
  <c r="I2792" i="1"/>
  <c r="J2792" i="1" s="1"/>
  <c r="H2792" i="1"/>
  <c r="K2792" i="1" s="1"/>
  <c r="AX2791" i="1"/>
  <c r="AW2791" i="1"/>
  <c r="AV2791" i="1"/>
  <c r="AU2791" i="1"/>
  <c r="AY2791" i="1" s="1"/>
  <c r="AK2791" i="1"/>
  <c r="AI2791" i="1"/>
  <c r="AJ2791" i="1" s="1"/>
  <c r="AH2791" i="1"/>
  <c r="AL2791" i="1" s="1"/>
  <c r="V2791" i="1"/>
  <c r="W2791" i="1" s="1"/>
  <c r="U2791" i="1"/>
  <c r="I2791" i="1"/>
  <c r="J2791" i="1" s="1"/>
  <c r="H2791" i="1"/>
  <c r="K2791" i="1" s="1"/>
  <c r="AX2790" i="1"/>
  <c r="AW2790" i="1"/>
  <c r="AV2790" i="1"/>
  <c r="AU2790" i="1"/>
  <c r="AY2790" i="1" s="1"/>
  <c r="AK2790" i="1"/>
  <c r="AI2790" i="1"/>
  <c r="AJ2790" i="1" s="1"/>
  <c r="AH2790" i="1"/>
  <c r="AL2790" i="1" s="1"/>
  <c r="V2790" i="1"/>
  <c r="W2790" i="1" s="1"/>
  <c r="U2790" i="1"/>
  <c r="K2790" i="1"/>
  <c r="I2790" i="1"/>
  <c r="J2790" i="1" s="1"/>
  <c r="H2790" i="1"/>
  <c r="AX2789" i="1"/>
  <c r="AW2789" i="1"/>
  <c r="AV2789" i="1"/>
  <c r="AU2789" i="1"/>
  <c r="AY2789" i="1" s="1"/>
  <c r="AK2789" i="1"/>
  <c r="AI2789" i="1"/>
  <c r="AJ2789" i="1" s="1"/>
  <c r="AH2789" i="1"/>
  <c r="AL2789" i="1" s="1"/>
  <c r="V2789" i="1"/>
  <c r="W2789" i="1" s="1"/>
  <c r="U2789" i="1"/>
  <c r="X2789" i="1" s="1"/>
  <c r="K2789" i="1"/>
  <c r="I2789" i="1"/>
  <c r="J2789" i="1" s="1"/>
  <c r="H2789" i="1"/>
  <c r="L2789" i="1" s="1"/>
  <c r="AX2788" i="1"/>
  <c r="AW2788" i="1"/>
  <c r="AV2788" i="1"/>
  <c r="AU2788" i="1"/>
  <c r="AY2788" i="1" s="1"/>
  <c r="AK2788" i="1"/>
  <c r="AI2788" i="1"/>
  <c r="AJ2788" i="1" s="1"/>
  <c r="AH2788" i="1"/>
  <c r="AL2788" i="1" s="1"/>
  <c r="Y2788" i="1"/>
  <c r="V2788" i="1"/>
  <c r="W2788" i="1" s="1"/>
  <c r="U2788" i="1"/>
  <c r="X2788" i="1" s="1"/>
  <c r="K2788" i="1"/>
  <c r="I2788" i="1"/>
  <c r="J2788" i="1" s="1"/>
  <c r="H2788" i="1"/>
  <c r="AX2787" i="1"/>
  <c r="AW2787" i="1"/>
  <c r="AV2787" i="1"/>
  <c r="AU2787" i="1"/>
  <c r="AY2787" i="1" s="1"/>
  <c r="AK2787" i="1"/>
  <c r="AI2787" i="1"/>
  <c r="AJ2787" i="1" s="1"/>
  <c r="AH2787" i="1"/>
  <c r="AL2787" i="1" s="1"/>
  <c r="Y2787" i="1"/>
  <c r="V2787" i="1"/>
  <c r="W2787" i="1" s="1"/>
  <c r="U2787" i="1"/>
  <c r="X2787" i="1" s="1"/>
  <c r="K2787" i="1"/>
  <c r="I2787" i="1"/>
  <c r="J2787" i="1" s="1"/>
  <c r="H2787" i="1"/>
  <c r="AX2786" i="1"/>
  <c r="AW2786" i="1"/>
  <c r="AV2786" i="1"/>
  <c r="AU2786" i="1"/>
  <c r="AY2786" i="1" s="1"/>
  <c r="AK2786" i="1"/>
  <c r="AI2786" i="1"/>
  <c r="AJ2786" i="1" s="1"/>
  <c r="AH2786" i="1"/>
  <c r="AL2786" i="1" s="1"/>
  <c r="V2786" i="1"/>
  <c r="W2786" i="1" s="1"/>
  <c r="U2786" i="1"/>
  <c r="K2786" i="1"/>
  <c r="I2786" i="1"/>
  <c r="J2786" i="1" s="1"/>
  <c r="H2786" i="1"/>
  <c r="AX2785" i="1"/>
  <c r="AW2785" i="1"/>
  <c r="AV2785" i="1"/>
  <c r="AU2785" i="1"/>
  <c r="AY2785" i="1" s="1"/>
  <c r="AK2785" i="1"/>
  <c r="AI2785" i="1"/>
  <c r="AJ2785" i="1" s="1"/>
  <c r="AH2785" i="1"/>
  <c r="AL2785" i="1" s="1"/>
  <c r="V2785" i="1"/>
  <c r="W2785" i="1" s="1"/>
  <c r="U2785" i="1"/>
  <c r="X2785" i="1" s="1"/>
  <c r="K2785" i="1"/>
  <c r="I2785" i="1"/>
  <c r="J2785" i="1" s="1"/>
  <c r="H2785" i="1"/>
  <c r="L2785" i="1" s="1"/>
  <c r="AX2784" i="1"/>
  <c r="AW2784" i="1"/>
  <c r="AV2784" i="1"/>
  <c r="AU2784" i="1"/>
  <c r="AY2784" i="1" s="1"/>
  <c r="AK2784" i="1"/>
  <c r="AI2784" i="1"/>
  <c r="AJ2784" i="1" s="1"/>
  <c r="AH2784" i="1"/>
  <c r="AL2784" i="1" s="1"/>
  <c r="Y2784" i="1"/>
  <c r="V2784" i="1"/>
  <c r="W2784" i="1" s="1"/>
  <c r="U2784" i="1"/>
  <c r="X2784" i="1" s="1"/>
  <c r="I2784" i="1"/>
  <c r="J2784" i="1" s="1"/>
  <c r="H2784" i="1"/>
  <c r="K2784" i="1" s="1"/>
  <c r="AW2783" i="1"/>
  <c r="AV2783" i="1"/>
  <c r="AU2783" i="1"/>
  <c r="AY2783" i="1" s="1"/>
  <c r="AK2783" i="1"/>
  <c r="AI2783" i="1"/>
  <c r="AJ2783" i="1" s="1"/>
  <c r="AH2783" i="1"/>
  <c r="AL2783" i="1" s="1"/>
  <c r="V2783" i="1"/>
  <c r="W2783" i="1" s="1"/>
  <c r="U2783" i="1"/>
  <c r="X2783" i="1" s="1"/>
  <c r="K2783" i="1"/>
  <c r="I2783" i="1"/>
  <c r="J2783" i="1" s="1"/>
  <c r="H2783" i="1"/>
  <c r="L2783" i="1" s="1"/>
  <c r="AW2782" i="1"/>
  <c r="AV2782" i="1"/>
  <c r="AU2782" i="1"/>
  <c r="AY2782" i="1" s="1"/>
  <c r="AK2782" i="1"/>
  <c r="AI2782" i="1"/>
  <c r="AJ2782" i="1" s="1"/>
  <c r="AH2782" i="1"/>
  <c r="AL2782" i="1" s="1"/>
  <c r="V2782" i="1"/>
  <c r="W2782" i="1" s="1"/>
  <c r="U2782" i="1"/>
  <c r="X2782" i="1" s="1"/>
  <c r="K2782" i="1"/>
  <c r="I2782" i="1"/>
  <c r="J2782" i="1" s="1"/>
  <c r="H2782" i="1"/>
  <c r="L2782" i="1" s="1"/>
  <c r="AW2781" i="1"/>
  <c r="AV2781" i="1"/>
  <c r="AU2781" i="1"/>
  <c r="AY2781" i="1" s="1"/>
  <c r="AK2781" i="1"/>
  <c r="AI2781" i="1"/>
  <c r="AJ2781" i="1" s="1"/>
  <c r="AH2781" i="1"/>
  <c r="AL2781" i="1" s="1"/>
  <c r="V2781" i="1"/>
  <c r="W2781" i="1" s="1"/>
  <c r="U2781" i="1"/>
  <c r="X2781" i="1" s="1"/>
  <c r="K2781" i="1"/>
  <c r="I2781" i="1"/>
  <c r="J2781" i="1" s="1"/>
  <c r="H2781" i="1"/>
  <c r="L2781" i="1" s="1"/>
  <c r="AW2780" i="1"/>
  <c r="AV2780" i="1"/>
  <c r="AU2780" i="1"/>
  <c r="AY2780" i="1" s="1"/>
  <c r="AK2780" i="1"/>
  <c r="AI2780" i="1"/>
  <c r="AJ2780" i="1" s="1"/>
  <c r="AH2780" i="1"/>
  <c r="AL2780" i="1" s="1"/>
  <c r="W2780" i="1"/>
  <c r="V2780" i="1"/>
  <c r="U2780" i="1"/>
  <c r="X2780" i="1" s="1"/>
  <c r="K2780" i="1"/>
  <c r="I2780" i="1"/>
  <c r="J2780" i="1" s="1"/>
  <c r="H2780" i="1"/>
  <c r="AW2779" i="1"/>
  <c r="AV2779" i="1"/>
  <c r="AU2779" i="1"/>
  <c r="AY2779" i="1" s="1"/>
  <c r="AK2779" i="1"/>
  <c r="AI2779" i="1"/>
  <c r="AJ2779" i="1" s="1"/>
  <c r="AH2779" i="1"/>
  <c r="AL2779" i="1" s="1"/>
  <c r="Y2779" i="1"/>
  <c r="W2779" i="1"/>
  <c r="V2779" i="1"/>
  <c r="U2779" i="1"/>
  <c r="X2779" i="1" s="1"/>
  <c r="K2779" i="1"/>
  <c r="I2779" i="1"/>
  <c r="J2779" i="1" s="1"/>
  <c r="H2779" i="1"/>
  <c r="AW2778" i="1"/>
  <c r="AV2778" i="1"/>
  <c r="AU2778" i="1"/>
  <c r="AY2778" i="1" s="1"/>
  <c r="AK2778" i="1"/>
  <c r="AI2778" i="1"/>
  <c r="AJ2778" i="1" s="1"/>
  <c r="AH2778" i="1"/>
  <c r="AL2778" i="1" s="1"/>
  <c r="W2778" i="1"/>
  <c r="V2778" i="1"/>
  <c r="U2778" i="1"/>
  <c r="K2778" i="1"/>
  <c r="I2778" i="1"/>
  <c r="J2778" i="1" s="1"/>
  <c r="H2778" i="1"/>
  <c r="AW2777" i="1"/>
  <c r="AV2777" i="1"/>
  <c r="AU2777" i="1"/>
  <c r="AY2777" i="1" s="1"/>
  <c r="AK2777" i="1"/>
  <c r="AI2777" i="1"/>
  <c r="AJ2777" i="1" s="1"/>
  <c r="AH2777" i="1"/>
  <c r="AL2777" i="1" s="1"/>
  <c r="W2777" i="1"/>
  <c r="V2777" i="1"/>
  <c r="U2777" i="1"/>
  <c r="X2777" i="1" s="1"/>
  <c r="K2777" i="1"/>
  <c r="I2777" i="1"/>
  <c r="J2777" i="1" s="1"/>
  <c r="H2777" i="1"/>
  <c r="L2777" i="1" s="1"/>
  <c r="AW2776" i="1"/>
  <c r="AV2776" i="1"/>
  <c r="AU2776" i="1"/>
  <c r="AY2776" i="1" s="1"/>
  <c r="AK2776" i="1"/>
  <c r="AI2776" i="1"/>
  <c r="AJ2776" i="1" s="1"/>
  <c r="AH2776" i="1"/>
  <c r="AL2776" i="1" s="1"/>
  <c r="W2776" i="1"/>
  <c r="V2776" i="1"/>
  <c r="U2776" i="1"/>
  <c r="X2776" i="1" s="1"/>
  <c r="K2776" i="1"/>
  <c r="I2776" i="1"/>
  <c r="J2776" i="1" s="1"/>
  <c r="H2776" i="1"/>
  <c r="AW2775" i="1"/>
  <c r="AV2775" i="1"/>
  <c r="AU2775" i="1"/>
  <c r="AY2775" i="1" s="1"/>
  <c r="AK2775" i="1"/>
  <c r="AI2775" i="1"/>
  <c r="AJ2775" i="1" s="1"/>
  <c r="AH2775" i="1"/>
  <c r="AL2775" i="1" s="1"/>
  <c r="Y2775" i="1"/>
  <c r="V2775" i="1"/>
  <c r="W2775" i="1" s="1"/>
  <c r="U2775" i="1"/>
  <c r="X2775" i="1" s="1"/>
  <c r="K2775" i="1"/>
  <c r="I2775" i="1"/>
  <c r="J2775" i="1" s="1"/>
  <c r="H2775" i="1"/>
  <c r="AW2774" i="1"/>
  <c r="AV2774" i="1"/>
  <c r="AU2774" i="1"/>
  <c r="AY2774" i="1" s="1"/>
  <c r="AK2774" i="1"/>
  <c r="AI2774" i="1"/>
  <c r="AJ2774" i="1" s="1"/>
  <c r="AH2774" i="1"/>
  <c r="AL2774" i="1" s="1"/>
  <c r="Y2774" i="1"/>
  <c r="V2774" i="1"/>
  <c r="W2774" i="1" s="1"/>
  <c r="U2774" i="1"/>
  <c r="X2774" i="1" s="1"/>
  <c r="I2774" i="1"/>
  <c r="J2774" i="1" s="1"/>
  <c r="H2774" i="1"/>
  <c r="K2774" i="1" s="1"/>
  <c r="AW2773" i="1"/>
  <c r="AV2773" i="1"/>
  <c r="AU2773" i="1"/>
  <c r="AY2773" i="1" s="1"/>
  <c r="AK2773" i="1"/>
  <c r="AI2773" i="1"/>
  <c r="AJ2773" i="1" s="1"/>
  <c r="AH2773" i="1"/>
  <c r="AL2773" i="1" s="1"/>
  <c r="V2773" i="1"/>
  <c r="W2773" i="1" s="1"/>
  <c r="U2773" i="1"/>
  <c r="X2773" i="1" s="1"/>
  <c r="K2773" i="1"/>
  <c r="I2773" i="1"/>
  <c r="J2773" i="1" s="1"/>
  <c r="H2773" i="1"/>
  <c r="L2773" i="1" s="1"/>
  <c r="AX2772" i="1"/>
  <c r="AW2772" i="1"/>
  <c r="AV2772" i="1"/>
  <c r="AU2772" i="1"/>
  <c r="AY2772" i="1" s="1"/>
  <c r="AI2772" i="1"/>
  <c r="AJ2772" i="1" s="1"/>
  <c r="AH2772" i="1"/>
  <c r="V2772" i="1"/>
  <c r="W2772" i="1" s="1"/>
  <c r="U2772" i="1"/>
  <c r="Y2772" i="1" s="1"/>
  <c r="J2772" i="1"/>
  <c r="I2772" i="1"/>
  <c r="H2772" i="1"/>
  <c r="L2772" i="1" s="1"/>
  <c r="AX2771" i="1"/>
  <c r="AW2771" i="1"/>
  <c r="AV2771" i="1"/>
  <c r="AU2771" i="1"/>
  <c r="AY2771" i="1" s="1"/>
  <c r="AL2771" i="1"/>
  <c r="AJ2771" i="1"/>
  <c r="AI2771" i="1"/>
  <c r="AH2771" i="1"/>
  <c r="AK2771" i="1" s="1"/>
  <c r="V2771" i="1"/>
  <c r="W2771" i="1" s="1"/>
  <c r="U2771" i="1"/>
  <c r="J2771" i="1"/>
  <c r="I2771" i="1"/>
  <c r="H2771" i="1"/>
  <c r="L2771" i="1" s="1"/>
  <c r="AX2770" i="1"/>
  <c r="AW2770" i="1"/>
  <c r="AV2770" i="1"/>
  <c r="AU2770" i="1"/>
  <c r="AY2770" i="1" s="1"/>
  <c r="AJ2770" i="1"/>
  <c r="AI2770" i="1"/>
  <c r="AH2770" i="1"/>
  <c r="V2770" i="1"/>
  <c r="W2770" i="1" s="1"/>
  <c r="U2770" i="1"/>
  <c r="Y2770" i="1" s="1"/>
  <c r="J2770" i="1"/>
  <c r="I2770" i="1"/>
  <c r="H2770" i="1"/>
  <c r="L2770" i="1" s="1"/>
  <c r="AX2769" i="1"/>
  <c r="AW2769" i="1"/>
  <c r="AV2769" i="1"/>
  <c r="AU2769" i="1"/>
  <c r="AY2769" i="1" s="1"/>
  <c r="AL2769" i="1"/>
  <c r="AJ2769" i="1"/>
  <c r="AI2769" i="1"/>
  <c r="AH2769" i="1"/>
  <c r="AK2769" i="1" s="1"/>
  <c r="V2769" i="1"/>
  <c r="W2769" i="1" s="1"/>
  <c r="U2769" i="1"/>
  <c r="Y2769" i="1" s="1"/>
  <c r="J2769" i="1"/>
  <c r="I2769" i="1"/>
  <c r="H2769" i="1"/>
  <c r="L2769" i="1" s="1"/>
  <c r="AX2768" i="1"/>
  <c r="AV2768" i="1"/>
  <c r="AW2768" i="1" s="1"/>
  <c r="AU2768" i="1"/>
  <c r="AY2768" i="1" s="1"/>
  <c r="AL2768" i="1"/>
  <c r="AJ2768" i="1"/>
  <c r="AI2768" i="1"/>
  <c r="AH2768" i="1"/>
  <c r="AK2768" i="1" s="1"/>
  <c r="V2768" i="1"/>
  <c r="W2768" i="1" s="1"/>
  <c r="U2768" i="1"/>
  <c r="Y2768" i="1" s="1"/>
  <c r="J2768" i="1"/>
  <c r="I2768" i="1"/>
  <c r="H2768" i="1"/>
  <c r="L2768" i="1" s="1"/>
  <c r="AX2767" i="1"/>
  <c r="AV2767" i="1"/>
  <c r="AW2767" i="1" s="1"/>
  <c r="AU2767" i="1"/>
  <c r="AY2767" i="1" s="1"/>
  <c r="AL2767" i="1"/>
  <c r="AJ2767" i="1"/>
  <c r="AI2767" i="1"/>
  <c r="AH2767" i="1"/>
  <c r="AK2767" i="1" s="1"/>
  <c r="V2767" i="1"/>
  <c r="W2767" i="1" s="1"/>
  <c r="U2767" i="1"/>
  <c r="Y2767" i="1" s="1"/>
  <c r="J2767" i="1"/>
  <c r="I2767" i="1"/>
  <c r="H2767" i="1"/>
  <c r="L2767" i="1" s="1"/>
  <c r="AX2766" i="1"/>
  <c r="AV2766" i="1"/>
  <c r="AW2766" i="1" s="1"/>
  <c r="AU2766" i="1"/>
  <c r="AY2766" i="1" s="1"/>
  <c r="AL2766" i="1"/>
  <c r="AJ2766" i="1"/>
  <c r="AI2766" i="1"/>
  <c r="AH2766" i="1"/>
  <c r="AK2766" i="1" s="1"/>
  <c r="V2766" i="1"/>
  <c r="W2766" i="1" s="1"/>
  <c r="U2766" i="1"/>
  <c r="Y2766" i="1" s="1"/>
  <c r="J2766" i="1"/>
  <c r="I2766" i="1"/>
  <c r="H2766" i="1"/>
  <c r="L2766" i="1" s="1"/>
  <c r="AX2765" i="1"/>
  <c r="AV2765" i="1"/>
  <c r="AW2765" i="1" s="1"/>
  <c r="AU2765" i="1"/>
  <c r="AY2765" i="1" s="1"/>
  <c r="AL2765" i="1"/>
  <c r="AJ2765" i="1"/>
  <c r="AI2765" i="1"/>
  <c r="AH2765" i="1"/>
  <c r="AK2765" i="1" s="1"/>
  <c r="V2765" i="1"/>
  <c r="W2765" i="1" s="1"/>
  <c r="U2765" i="1"/>
  <c r="Y2765" i="1" s="1"/>
  <c r="J2765" i="1"/>
  <c r="I2765" i="1"/>
  <c r="H2765" i="1"/>
  <c r="L2765" i="1" s="1"/>
  <c r="AX2764" i="1"/>
  <c r="AV2764" i="1"/>
  <c r="AW2764" i="1" s="1"/>
  <c r="AU2764" i="1"/>
  <c r="AY2764" i="1" s="1"/>
  <c r="AL2764" i="1"/>
  <c r="AJ2764" i="1"/>
  <c r="AI2764" i="1"/>
  <c r="AH2764" i="1"/>
  <c r="AK2764" i="1" s="1"/>
  <c r="V2764" i="1"/>
  <c r="W2764" i="1" s="1"/>
  <c r="U2764" i="1"/>
  <c r="Y2764" i="1" s="1"/>
  <c r="J2764" i="1"/>
  <c r="I2764" i="1"/>
  <c r="H2764" i="1"/>
  <c r="L2764" i="1" s="1"/>
  <c r="AX2763" i="1"/>
  <c r="AW2763" i="1"/>
  <c r="AV2763" i="1"/>
  <c r="AU2763" i="1"/>
  <c r="AY2763" i="1" s="1"/>
  <c r="AK2763" i="1"/>
  <c r="AJ2763" i="1"/>
  <c r="AI2763" i="1"/>
  <c r="AH2763" i="1"/>
  <c r="AL2763" i="1" s="1"/>
  <c r="Y2763" i="1"/>
  <c r="V2763" i="1"/>
  <c r="W2763" i="1" s="1"/>
  <c r="U2763" i="1"/>
  <c r="X2763" i="1" s="1"/>
  <c r="L2763" i="1"/>
  <c r="I2763" i="1"/>
  <c r="J2763" i="1" s="1"/>
  <c r="H2763" i="1"/>
  <c r="K2763" i="1" s="1"/>
  <c r="AX2762" i="1"/>
  <c r="AV2762" i="1"/>
  <c r="AW2762" i="1" s="1"/>
  <c r="AU2762" i="1"/>
  <c r="AY2762" i="1" s="1"/>
  <c r="AJ2762" i="1"/>
  <c r="AI2762" i="1"/>
  <c r="AH2762" i="1"/>
  <c r="AK2762" i="1" s="1"/>
  <c r="V2762" i="1"/>
  <c r="W2762" i="1" s="1"/>
  <c r="U2762" i="1"/>
  <c r="I2762" i="1"/>
  <c r="J2762" i="1" s="1"/>
  <c r="H2762" i="1"/>
  <c r="AX2761" i="1"/>
  <c r="AV2761" i="1"/>
  <c r="AW2761" i="1" s="1"/>
  <c r="AU2761" i="1"/>
  <c r="AY2761" i="1" s="1"/>
  <c r="AK2761" i="1"/>
  <c r="AJ2761" i="1"/>
  <c r="AI2761" i="1"/>
  <c r="AH2761" i="1"/>
  <c r="AL2761" i="1" s="1"/>
  <c r="X2761" i="1"/>
  <c r="V2761" i="1"/>
  <c r="U2761" i="1"/>
  <c r="I2761" i="1"/>
  <c r="H2761" i="1"/>
  <c r="K2761" i="1" s="1"/>
  <c r="AX2760" i="1"/>
  <c r="AV2760" i="1"/>
  <c r="AW2760" i="1" s="1"/>
  <c r="AU2760" i="1"/>
  <c r="AK2760" i="1"/>
  <c r="AJ2760" i="1"/>
  <c r="AI2760" i="1"/>
  <c r="AH2760" i="1"/>
  <c r="AL2760" i="1" s="1"/>
  <c r="Y2760" i="1"/>
  <c r="X2760" i="1"/>
  <c r="V2760" i="1"/>
  <c r="W2760" i="1" s="1"/>
  <c r="U2760" i="1"/>
  <c r="L2760" i="1"/>
  <c r="J2760" i="1"/>
  <c r="I2760" i="1"/>
  <c r="H2760" i="1"/>
  <c r="K2760" i="1" s="1"/>
  <c r="AX2759" i="1"/>
  <c r="AW2759" i="1"/>
  <c r="AV2759" i="1"/>
  <c r="AU2759" i="1"/>
  <c r="AY2759" i="1" s="1"/>
  <c r="AK2759" i="1"/>
  <c r="AJ2759" i="1"/>
  <c r="AI2759" i="1"/>
  <c r="AH2759" i="1"/>
  <c r="AL2759" i="1" s="1"/>
  <c r="Y2759" i="1"/>
  <c r="V2759" i="1"/>
  <c r="W2759" i="1" s="1"/>
  <c r="U2759" i="1"/>
  <c r="X2759" i="1" s="1"/>
  <c r="L2759" i="1"/>
  <c r="I2759" i="1"/>
  <c r="J2759" i="1" s="1"/>
  <c r="H2759" i="1"/>
  <c r="K2759" i="1" s="1"/>
  <c r="AX2758" i="1"/>
  <c r="AV2758" i="1"/>
  <c r="AW2758" i="1" s="1"/>
  <c r="AU2758" i="1"/>
  <c r="AJ2758" i="1"/>
  <c r="AI2758" i="1"/>
  <c r="AH2758" i="1"/>
  <c r="AK2758" i="1" s="1"/>
  <c r="V2758" i="1"/>
  <c r="W2758" i="1" s="1"/>
  <c r="U2758" i="1"/>
  <c r="I2758" i="1"/>
  <c r="J2758" i="1" s="1"/>
  <c r="H2758" i="1"/>
  <c r="AX2757" i="1"/>
  <c r="AV2757" i="1"/>
  <c r="AW2757" i="1" s="1"/>
  <c r="AU2757" i="1"/>
  <c r="AY2757" i="1" s="1"/>
  <c r="AK2757" i="1"/>
  <c r="AJ2757" i="1"/>
  <c r="AI2757" i="1"/>
  <c r="AH2757" i="1"/>
  <c r="AL2757" i="1" s="1"/>
  <c r="X2757" i="1"/>
  <c r="V2757" i="1"/>
  <c r="U2757" i="1"/>
  <c r="I2757" i="1"/>
  <c r="H2757" i="1"/>
  <c r="K2757" i="1" s="1"/>
  <c r="AX2756" i="1"/>
  <c r="AV2756" i="1"/>
  <c r="AW2756" i="1" s="1"/>
  <c r="AU2756" i="1"/>
  <c r="AJ2756" i="1"/>
  <c r="AI2756" i="1"/>
  <c r="AH2756" i="1"/>
  <c r="AL2756" i="1" s="1"/>
  <c r="X2756" i="1"/>
  <c r="V2756" i="1"/>
  <c r="W2756" i="1" s="1"/>
  <c r="U2756" i="1"/>
  <c r="Y2756" i="1" s="1"/>
  <c r="J2756" i="1"/>
  <c r="I2756" i="1"/>
  <c r="H2756" i="1"/>
  <c r="K2756" i="1" s="1"/>
  <c r="AX2755" i="1"/>
  <c r="AW2755" i="1"/>
  <c r="AV2755" i="1"/>
  <c r="AU2755" i="1"/>
  <c r="AY2755" i="1" s="1"/>
  <c r="AK2755" i="1"/>
  <c r="AJ2755" i="1"/>
  <c r="AI2755" i="1"/>
  <c r="AH2755" i="1"/>
  <c r="AL2755" i="1" s="1"/>
  <c r="Y2755" i="1"/>
  <c r="V2755" i="1"/>
  <c r="W2755" i="1" s="1"/>
  <c r="U2755" i="1"/>
  <c r="X2755" i="1" s="1"/>
  <c r="L2755" i="1"/>
  <c r="I2755" i="1"/>
  <c r="J2755" i="1" s="1"/>
  <c r="H2755" i="1"/>
  <c r="K2755" i="1" s="1"/>
  <c r="AX2754" i="1"/>
  <c r="AV2754" i="1"/>
  <c r="AW2754" i="1" s="1"/>
  <c r="AU2754" i="1"/>
  <c r="AL2754" i="1"/>
  <c r="AJ2754" i="1"/>
  <c r="AI2754" i="1"/>
  <c r="AH2754" i="1"/>
  <c r="AK2754" i="1" s="1"/>
  <c r="V2754" i="1"/>
  <c r="W2754" i="1" s="1"/>
  <c r="U2754" i="1"/>
  <c r="J2754" i="1"/>
  <c r="I2754" i="1"/>
  <c r="H2754" i="1"/>
  <c r="AX2753" i="1"/>
  <c r="AW2753" i="1"/>
  <c r="AV2753" i="1"/>
  <c r="AU2753" i="1"/>
  <c r="AY2753" i="1" s="1"/>
  <c r="AK2753" i="1"/>
  <c r="AJ2753" i="1"/>
  <c r="AI2753" i="1"/>
  <c r="AH2753" i="1"/>
  <c r="AL2753" i="1" s="1"/>
  <c r="X2753" i="1"/>
  <c r="V2753" i="1"/>
  <c r="U2753" i="1"/>
  <c r="I2753" i="1"/>
  <c r="H2753" i="1"/>
  <c r="K2753" i="1" s="1"/>
  <c r="AX2752" i="1"/>
  <c r="AV2752" i="1"/>
  <c r="AW2752" i="1" s="1"/>
  <c r="AU2752" i="1"/>
  <c r="AJ2752" i="1"/>
  <c r="AI2752" i="1"/>
  <c r="AH2752" i="1"/>
  <c r="AL2752" i="1" s="1"/>
  <c r="X2752" i="1"/>
  <c r="V2752" i="1"/>
  <c r="W2752" i="1" s="1"/>
  <c r="U2752" i="1"/>
  <c r="Y2752" i="1" s="1"/>
  <c r="J2752" i="1"/>
  <c r="I2752" i="1"/>
  <c r="H2752" i="1"/>
  <c r="K2752" i="1" s="1"/>
  <c r="AX2751" i="1"/>
  <c r="AW2751" i="1"/>
  <c r="AV2751" i="1"/>
  <c r="AU2751" i="1"/>
  <c r="AY2751" i="1" s="1"/>
  <c r="AK2751" i="1"/>
  <c r="AJ2751" i="1"/>
  <c r="AI2751" i="1"/>
  <c r="AH2751" i="1"/>
  <c r="AL2751" i="1" s="1"/>
  <c r="Y2751" i="1"/>
  <c r="V2751" i="1"/>
  <c r="W2751" i="1" s="1"/>
  <c r="U2751" i="1"/>
  <c r="X2751" i="1" s="1"/>
  <c r="L2751" i="1"/>
  <c r="I2751" i="1"/>
  <c r="J2751" i="1" s="1"/>
  <c r="H2751" i="1"/>
  <c r="K2751" i="1" s="1"/>
  <c r="AX2750" i="1"/>
  <c r="AV2750" i="1"/>
  <c r="AW2750" i="1" s="1"/>
  <c r="AU2750" i="1"/>
  <c r="AJ2750" i="1"/>
  <c r="AI2750" i="1"/>
  <c r="AH2750" i="1"/>
  <c r="AK2750" i="1" s="1"/>
  <c r="V2750" i="1"/>
  <c r="W2750" i="1" s="1"/>
  <c r="U2750" i="1"/>
  <c r="J2750" i="1"/>
  <c r="I2750" i="1"/>
  <c r="H2750" i="1"/>
  <c r="AX2749" i="1"/>
  <c r="AW2749" i="1"/>
  <c r="AV2749" i="1"/>
  <c r="AU2749" i="1"/>
  <c r="AY2749" i="1" s="1"/>
  <c r="AK2749" i="1"/>
  <c r="AJ2749" i="1"/>
  <c r="AI2749" i="1"/>
  <c r="AH2749" i="1"/>
  <c r="AL2749" i="1" s="1"/>
  <c r="X2749" i="1"/>
  <c r="V2749" i="1"/>
  <c r="U2749" i="1"/>
  <c r="I2749" i="1"/>
  <c r="H2749" i="1"/>
  <c r="K2749" i="1" s="1"/>
  <c r="AX2748" i="1"/>
  <c r="AV2748" i="1"/>
  <c r="AW2748" i="1" s="1"/>
  <c r="AU2748" i="1"/>
  <c r="AJ2748" i="1"/>
  <c r="AI2748" i="1"/>
  <c r="AH2748" i="1"/>
  <c r="AL2748" i="1" s="1"/>
  <c r="X2748" i="1"/>
  <c r="V2748" i="1"/>
  <c r="W2748" i="1" s="1"/>
  <c r="U2748" i="1"/>
  <c r="Y2748" i="1" s="1"/>
  <c r="K2748" i="1"/>
  <c r="I2748" i="1"/>
  <c r="J2748" i="1" s="1"/>
  <c r="H2748" i="1"/>
  <c r="L2748" i="1" s="1"/>
  <c r="AW2747" i="1"/>
  <c r="AV2747" i="1"/>
  <c r="AU2747" i="1"/>
  <c r="AK2747" i="1"/>
  <c r="AI2747" i="1"/>
  <c r="AJ2747" i="1" s="1"/>
  <c r="AH2747" i="1"/>
  <c r="W2747" i="1"/>
  <c r="V2747" i="1"/>
  <c r="U2747" i="1"/>
  <c r="Y2747" i="1" s="1"/>
  <c r="K2747" i="1"/>
  <c r="I2747" i="1"/>
  <c r="J2747" i="1" s="1"/>
  <c r="H2747" i="1"/>
  <c r="L2747" i="1" s="1"/>
  <c r="AY2746" i="1"/>
  <c r="AW2746" i="1"/>
  <c r="AV2746" i="1"/>
  <c r="AU2746" i="1"/>
  <c r="AX2746" i="1" s="1"/>
  <c r="AK2746" i="1"/>
  <c r="AI2746" i="1"/>
  <c r="AJ2746" i="1" s="1"/>
  <c r="AH2746" i="1"/>
  <c r="AL2746" i="1" s="1"/>
  <c r="W2746" i="1"/>
  <c r="V2746" i="1"/>
  <c r="U2746" i="1"/>
  <c r="Y2746" i="1" s="1"/>
  <c r="K2746" i="1"/>
  <c r="I2746" i="1"/>
  <c r="J2746" i="1" s="1"/>
  <c r="H2746" i="1"/>
  <c r="L2746" i="1" s="1"/>
  <c r="AW2745" i="1"/>
  <c r="AV2745" i="1"/>
  <c r="AU2745" i="1"/>
  <c r="AX2745" i="1" s="1"/>
  <c r="AK2745" i="1"/>
  <c r="AI2745" i="1"/>
  <c r="AJ2745" i="1" s="1"/>
  <c r="AH2745" i="1"/>
  <c r="W2745" i="1"/>
  <c r="V2745" i="1"/>
  <c r="U2745" i="1"/>
  <c r="Y2745" i="1" s="1"/>
  <c r="K2745" i="1"/>
  <c r="I2745" i="1"/>
  <c r="J2745" i="1" s="1"/>
  <c r="H2745" i="1"/>
  <c r="L2745" i="1" s="1"/>
  <c r="AY2744" i="1"/>
  <c r="AW2744" i="1"/>
  <c r="AV2744" i="1"/>
  <c r="AU2744" i="1"/>
  <c r="AX2744" i="1" s="1"/>
  <c r="AK2744" i="1"/>
  <c r="AI2744" i="1"/>
  <c r="AJ2744" i="1" s="1"/>
  <c r="AH2744" i="1"/>
  <c r="AL2744" i="1" s="1"/>
  <c r="W2744" i="1"/>
  <c r="V2744" i="1"/>
  <c r="U2744" i="1"/>
  <c r="Y2744" i="1" s="1"/>
  <c r="K2744" i="1"/>
  <c r="I2744" i="1"/>
  <c r="J2744" i="1" s="1"/>
  <c r="H2744" i="1"/>
  <c r="L2744" i="1" s="1"/>
  <c r="AW2743" i="1"/>
  <c r="AV2743" i="1"/>
  <c r="AU2743" i="1"/>
  <c r="AK2743" i="1"/>
  <c r="AI2743" i="1"/>
  <c r="AJ2743" i="1" s="1"/>
  <c r="AH2743" i="1"/>
  <c r="W2743" i="1"/>
  <c r="V2743" i="1"/>
  <c r="U2743" i="1"/>
  <c r="Y2743" i="1" s="1"/>
  <c r="K2743" i="1"/>
  <c r="I2743" i="1"/>
  <c r="J2743" i="1" s="1"/>
  <c r="H2743" i="1"/>
  <c r="L2743" i="1" s="1"/>
  <c r="AY2742" i="1"/>
  <c r="AW2742" i="1"/>
  <c r="AV2742" i="1"/>
  <c r="AU2742" i="1"/>
  <c r="AX2742" i="1" s="1"/>
  <c r="AK2742" i="1"/>
  <c r="AI2742" i="1"/>
  <c r="AJ2742" i="1" s="1"/>
  <c r="AH2742" i="1"/>
  <c r="AL2742" i="1" s="1"/>
  <c r="W2742" i="1"/>
  <c r="V2742" i="1"/>
  <c r="U2742" i="1"/>
  <c r="Y2742" i="1" s="1"/>
  <c r="K2742" i="1"/>
  <c r="I2742" i="1"/>
  <c r="J2742" i="1" s="1"/>
  <c r="H2742" i="1"/>
  <c r="L2742" i="1" s="1"/>
  <c r="AW2741" i="1"/>
  <c r="AV2741" i="1"/>
  <c r="AU2741" i="1"/>
  <c r="AX2741" i="1" s="1"/>
  <c r="AK2741" i="1"/>
  <c r="AI2741" i="1"/>
  <c r="AJ2741" i="1" s="1"/>
  <c r="AH2741" i="1"/>
  <c r="W2741" i="1"/>
  <c r="V2741" i="1"/>
  <c r="U2741" i="1"/>
  <c r="Y2741" i="1" s="1"/>
  <c r="K2741" i="1"/>
  <c r="I2741" i="1"/>
  <c r="J2741" i="1" s="1"/>
  <c r="H2741" i="1"/>
  <c r="L2741" i="1" s="1"/>
  <c r="AY2740" i="1"/>
  <c r="AW2740" i="1"/>
  <c r="AV2740" i="1"/>
  <c r="AU2740" i="1"/>
  <c r="AX2740" i="1" s="1"/>
  <c r="AK2740" i="1"/>
  <c r="AI2740" i="1"/>
  <c r="AJ2740" i="1" s="1"/>
  <c r="AH2740" i="1"/>
  <c r="AL2740" i="1" s="1"/>
  <c r="W2740" i="1"/>
  <c r="V2740" i="1"/>
  <c r="U2740" i="1"/>
  <c r="Y2740" i="1" s="1"/>
  <c r="K2740" i="1"/>
  <c r="I2740" i="1"/>
  <c r="J2740" i="1" s="1"/>
  <c r="H2740" i="1"/>
  <c r="L2740" i="1" s="1"/>
  <c r="AW2739" i="1"/>
  <c r="AV2739" i="1"/>
  <c r="AU2739" i="1"/>
  <c r="AK2739" i="1"/>
  <c r="AI2739" i="1"/>
  <c r="AJ2739" i="1" s="1"/>
  <c r="AH2739" i="1"/>
  <c r="Y2739" i="1"/>
  <c r="W2739" i="1"/>
  <c r="V2739" i="1"/>
  <c r="U2739" i="1"/>
  <c r="X2739" i="1" s="1"/>
  <c r="K2739" i="1"/>
  <c r="I2739" i="1"/>
  <c r="J2739" i="1" s="1"/>
  <c r="H2739" i="1"/>
  <c r="AW2738" i="1"/>
  <c r="AV2738" i="1"/>
  <c r="AU2738" i="1"/>
  <c r="AX2738" i="1" s="1"/>
  <c r="AK2738" i="1"/>
  <c r="AI2738" i="1"/>
  <c r="AJ2738" i="1" s="1"/>
  <c r="AH2738" i="1"/>
  <c r="W2738" i="1"/>
  <c r="V2738" i="1"/>
  <c r="U2738" i="1"/>
  <c r="X2738" i="1" s="1"/>
  <c r="K2738" i="1"/>
  <c r="I2738" i="1"/>
  <c r="J2738" i="1" s="1"/>
  <c r="H2738" i="1"/>
  <c r="L2738" i="1" s="1"/>
  <c r="AW2737" i="1"/>
  <c r="AV2737" i="1"/>
  <c r="AU2737" i="1"/>
  <c r="AK2737" i="1"/>
  <c r="AI2737" i="1"/>
  <c r="AJ2737" i="1" s="1"/>
  <c r="AH2737" i="1"/>
  <c r="Y2737" i="1"/>
  <c r="W2737" i="1"/>
  <c r="V2737" i="1"/>
  <c r="U2737" i="1"/>
  <c r="X2737" i="1" s="1"/>
  <c r="K2737" i="1"/>
  <c r="I2737" i="1"/>
  <c r="J2737" i="1" s="1"/>
  <c r="H2737" i="1"/>
  <c r="AW2736" i="1"/>
  <c r="AV2736" i="1"/>
  <c r="AU2736" i="1"/>
  <c r="AX2736" i="1" s="1"/>
  <c r="AK2736" i="1"/>
  <c r="AI2736" i="1"/>
  <c r="AJ2736" i="1" s="1"/>
  <c r="AH2736" i="1"/>
  <c r="W2736" i="1"/>
  <c r="V2736" i="1"/>
  <c r="U2736" i="1"/>
  <c r="X2736" i="1" s="1"/>
  <c r="K2736" i="1"/>
  <c r="I2736" i="1"/>
  <c r="J2736" i="1" s="1"/>
  <c r="H2736" i="1"/>
  <c r="L2736" i="1" s="1"/>
  <c r="AW2735" i="1"/>
  <c r="AV2735" i="1"/>
  <c r="AU2735" i="1"/>
  <c r="AK2735" i="1"/>
  <c r="AI2735" i="1"/>
  <c r="AJ2735" i="1" s="1"/>
  <c r="AH2735" i="1"/>
  <c r="Y2735" i="1"/>
  <c r="W2735" i="1"/>
  <c r="V2735" i="1"/>
  <c r="U2735" i="1"/>
  <c r="X2735" i="1" s="1"/>
  <c r="K2735" i="1"/>
  <c r="I2735" i="1"/>
  <c r="J2735" i="1" s="1"/>
  <c r="H2735" i="1"/>
  <c r="AW2734" i="1"/>
  <c r="AV2734" i="1"/>
  <c r="AU2734" i="1"/>
  <c r="AX2734" i="1" s="1"/>
  <c r="AK2734" i="1"/>
  <c r="AI2734" i="1"/>
  <c r="AJ2734" i="1" s="1"/>
  <c r="AH2734" i="1"/>
  <c r="W2734" i="1"/>
  <c r="V2734" i="1"/>
  <c r="U2734" i="1"/>
  <c r="Y2734" i="1" s="1"/>
  <c r="K2734" i="1"/>
  <c r="I2734" i="1"/>
  <c r="J2734" i="1" s="1"/>
  <c r="H2734" i="1"/>
  <c r="L2734" i="1" s="1"/>
  <c r="AW2733" i="1"/>
  <c r="AV2733" i="1"/>
  <c r="AU2733" i="1"/>
  <c r="AX2733" i="1" s="1"/>
  <c r="AK2733" i="1"/>
  <c r="AJ2733" i="1"/>
  <c r="AI2733" i="1"/>
  <c r="AH2733" i="1"/>
  <c r="X2733" i="1"/>
  <c r="W2733" i="1"/>
  <c r="V2733" i="1"/>
  <c r="U2733" i="1"/>
  <c r="Y2733" i="1" s="1"/>
  <c r="L2733" i="1"/>
  <c r="K2733" i="1"/>
  <c r="I2733" i="1"/>
  <c r="J2733" i="1" s="1"/>
  <c r="H2733" i="1"/>
  <c r="AY2732" i="1"/>
  <c r="AV2732" i="1"/>
  <c r="AW2732" i="1" s="1"/>
  <c r="AU2732" i="1"/>
  <c r="AX2732" i="1" s="1"/>
  <c r="AK2732" i="1"/>
  <c r="AI2732" i="1"/>
  <c r="AJ2732" i="1" s="1"/>
  <c r="AH2732" i="1"/>
  <c r="Y2732" i="1"/>
  <c r="W2732" i="1"/>
  <c r="V2732" i="1"/>
  <c r="U2732" i="1"/>
  <c r="X2732" i="1" s="1"/>
  <c r="I2732" i="1"/>
  <c r="J2732" i="1" s="1"/>
  <c r="H2732" i="1"/>
  <c r="AW2731" i="1"/>
  <c r="AV2731" i="1"/>
  <c r="AU2731" i="1"/>
  <c r="AK2731" i="1"/>
  <c r="AI2731" i="1"/>
  <c r="AJ2731" i="1" s="1"/>
  <c r="AH2731" i="1"/>
  <c r="W2731" i="1"/>
  <c r="V2731" i="1"/>
  <c r="U2731" i="1"/>
  <c r="Y2731" i="1" s="1"/>
  <c r="K2731" i="1"/>
  <c r="I2731" i="1"/>
  <c r="J2731" i="1" s="1"/>
  <c r="H2731" i="1"/>
  <c r="L2731" i="1" s="1"/>
  <c r="AY2730" i="1"/>
  <c r="AW2730" i="1"/>
  <c r="AV2730" i="1"/>
  <c r="AU2730" i="1"/>
  <c r="AX2730" i="1" s="1"/>
  <c r="AK2730" i="1"/>
  <c r="AI2730" i="1"/>
  <c r="AJ2730" i="1" s="1"/>
  <c r="AH2730" i="1"/>
  <c r="AL2730" i="1" s="1"/>
  <c r="W2730" i="1"/>
  <c r="V2730" i="1"/>
  <c r="U2730" i="1"/>
  <c r="Y2730" i="1" s="1"/>
  <c r="K2730" i="1"/>
  <c r="I2730" i="1"/>
  <c r="J2730" i="1" s="1"/>
  <c r="H2730" i="1"/>
  <c r="L2730" i="1" s="1"/>
  <c r="AW2729" i="1"/>
  <c r="AV2729" i="1"/>
  <c r="AU2729" i="1"/>
  <c r="AK2729" i="1"/>
  <c r="AI2729" i="1"/>
  <c r="AJ2729" i="1" s="1"/>
  <c r="AH2729" i="1"/>
  <c r="W2729" i="1"/>
  <c r="V2729" i="1"/>
  <c r="U2729" i="1"/>
  <c r="Y2729" i="1" s="1"/>
  <c r="K2729" i="1"/>
  <c r="I2729" i="1"/>
  <c r="J2729" i="1" s="1"/>
  <c r="H2729" i="1"/>
  <c r="L2729" i="1" s="1"/>
  <c r="AY2728" i="1"/>
  <c r="AW2728" i="1"/>
  <c r="AV2728" i="1"/>
  <c r="AU2728" i="1"/>
  <c r="AX2728" i="1" s="1"/>
  <c r="AK2728" i="1"/>
  <c r="AI2728" i="1"/>
  <c r="AJ2728" i="1" s="1"/>
  <c r="AH2728" i="1"/>
  <c r="AL2728" i="1" s="1"/>
  <c r="W2728" i="1"/>
  <c r="V2728" i="1"/>
  <c r="U2728" i="1"/>
  <c r="Y2728" i="1" s="1"/>
  <c r="K2728" i="1"/>
  <c r="I2728" i="1"/>
  <c r="J2728" i="1" s="1"/>
  <c r="H2728" i="1"/>
  <c r="L2728" i="1" s="1"/>
  <c r="AW2727" i="1"/>
  <c r="AV2727" i="1"/>
  <c r="AU2727" i="1"/>
  <c r="AX2727" i="1" s="1"/>
  <c r="AK2727" i="1"/>
  <c r="AI2727" i="1"/>
  <c r="AJ2727" i="1" s="1"/>
  <c r="AH2727" i="1"/>
  <c r="W2727" i="1"/>
  <c r="V2727" i="1"/>
  <c r="U2727" i="1"/>
  <c r="Y2727" i="1" s="1"/>
  <c r="K2727" i="1"/>
  <c r="I2727" i="1"/>
  <c r="J2727" i="1" s="1"/>
  <c r="H2727" i="1"/>
  <c r="L2727" i="1" s="1"/>
  <c r="AY2726" i="1"/>
  <c r="AW2726" i="1"/>
  <c r="AV2726" i="1"/>
  <c r="AU2726" i="1"/>
  <c r="AX2726" i="1" s="1"/>
  <c r="AK2726" i="1"/>
  <c r="AI2726" i="1"/>
  <c r="AJ2726" i="1" s="1"/>
  <c r="AH2726" i="1"/>
  <c r="AL2726" i="1" s="1"/>
  <c r="W2726" i="1"/>
  <c r="V2726" i="1"/>
  <c r="U2726" i="1"/>
  <c r="Y2726" i="1" s="1"/>
  <c r="K2726" i="1"/>
  <c r="I2726" i="1"/>
  <c r="J2726" i="1" s="1"/>
  <c r="H2726" i="1"/>
  <c r="L2726" i="1" s="1"/>
  <c r="AW2725" i="1"/>
  <c r="AV2725" i="1"/>
  <c r="AU2725" i="1"/>
  <c r="AK2725" i="1"/>
  <c r="AI2725" i="1"/>
  <c r="AJ2725" i="1" s="1"/>
  <c r="AH2725" i="1"/>
  <c r="W2725" i="1"/>
  <c r="V2725" i="1"/>
  <c r="U2725" i="1"/>
  <c r="Y2725" i="1" s="1"/>
  <c r="K2725" i="1"/>
  <c r="I2725" i="1"/>
  <c r="J2725" i="1" s="1"/>
  <c r="H2725" i="1"/>
  <c r="L2725" i="1" s="1"/>
  <c r="AY2724" i="1"/>
  <c r="AW2724" i="1"/>
  <c r="AV2724" i="1"/>
  <c r="AU2724" i="1"/>
  <c r="AX2724" i="1" s="1"/>
  <c r="AK2724" i="1"/>
  <c r="AI2724" i="1"/>
  <c r="AJ2724" i="1" s="1"/>
  <c r="AH2724" i="1"/>
  <c r="AL2724" i="1" s="1"/>
  <c r="W2724" i="1"/>
  <c r="V2724" i="1"/>
  <c r="U2724" i="1"/>
  <c r="Y2724" i="1" s="1"/>
  <c r="K2724" i="1"/>
  <c r="I2724" i="1"/>
  <c r="J2724" i="1" s="1"/>
  <c r="H2724" i="1"/>
  <c r="L2724" i="1" s="1"/>
  <c r="AW2723" i="1"/>
  <c r="AV2723" i="1"/>
  <c r="AU2723" i="1"/>
  <c r="AX2723" i="1" s="1"/>
  <c r="AK2723" i="1"/>
  <c r="AI2723" i="1"/>
  <c r="AJ2723" i="1" s="1"/>
  <c r="AH2723" i="1"/>
  <c r="W2723" i="1"/>
  <c r="V2723" i="1"/>
  <c r="U2723" i="1"/>
  <c r="Y2723" i="1" s="1"/>
  <c r="K2723" i="1"/>
  <c r="I2723" i="1"/>
  <c r="J2723" i="1" s="1"/>
  <c r="H2723" i="1"/>
  <c r="L2723" i="1" s="1"/>
  <c r="AY2722" i="1"/>
  <c r="AW2722" i="1"/>
  <c r="AV2722" i="1"/>
  <c r="AU2722" i="1"/>
  <c r="AX2722" i="1" s="1"/>
  <c r="AK2722" i="1"/>
  <c r="AI2722" i="1"/>
  <c r="AJ2722" i="1" s="1"/>
  <c r="AH2722" i="1"/>
  <c r="AL2722" i="1" s="1"/>
  <c r="W2722" i="1"/>
  <c r="V2722" i="1"/>
  <c r="U2722" i="1"/>
  <c r="Y2722" i="1" s="1"/>
  <c r="K2722" i="1"/>
  <c r="I2722" i="1"/>
  <c r="J2722" i="1" s="1"/>
  <c r="H2722" i="1"/>
  <c r="L2722" i="1" s="1"/>
  <c r="AW2721" i="1"/>
  <c r="AV2721" i="1"/>
  <c r="AU2721" i="1"/>
  <c r="AK2721" i="1"/>
  <c r="AI2721" i="1"/>
  <c r="AJ2721" i="1" s="1"/>
  <c r="AH2721" i="1"/>
  <c r="W2721" i="1"/>
  <c r="V2721" i="1"/>
  <c r="U2721" i="1"/>
  <c r="Y2721" i="1" s="1"/>
  <c r="K2721" i="1"/>
  <c r="I2721" i="1"/>
  <c r="J2721" i="1" s="1"/>
  <c r="H2721" i="1"/>
  <c r="L2721" i="1" s="1"/>
  <c r="AY2720" i="1"/>
  <c r="AW2720" i="1"/>
  <c r="AV2720" i="1"/>
  <c r="AU2720" i="1"/>
  <c r="AX2720" i="1" s="1"/>
  <c r="AK2720" i="1"/>
  <c r="AI2720" i="1"/>
  <c r="AJ2720" i="1" s="1"/>
  <c r="AH2720" i="1"/>
  <c r="AL2720" i="1" s="1"/>
  <c r="W2720" i="1"/>
  <c r="V2720" i="1"/>
  <c r="U2720" i="1"/>
  <c r="Y2720" i="1" s="1"/>
  <c r="K2720" i="1"/>
  <c r="I2720" i="1"/>
  <c r="J2720" i="1" s="1"/>
  <c r="H2720" i="1"/>
  <c r="L2720" i="1" s="1"/>
  <c r="AW2719" i="1"/>
  <c r="AV2719" i="1"/>
  <c r="AU2719" i="1"/>
  <c r="AX2719" i="1" s="1"/>
  <c r="AK2719" i="1"/>
  <c r="AI2719" i="1"/>
  <c r="AJ2719" i="1" s="1"/>
  <c r="AH2719" i="1"/>
  <c r="W2719" i="1"/>
  <c r="V2719" i="1"/>
  <c r="U2719" i="1"/>
  <c r="Y2719" i="1" s="1"/>
  <c r="K2719" i="1"/>
  <c r="I2719" i="1"/>
  <c r="J2719" i="1" s="1"/>
  <c r="H2719" i="1"/>
  <c r="L2719" i="1" s="1"/>
  <c r="AY2718" i="1"/>
  <c r="AW2718" i="1"/>
  <c r="AV2718" i="1"/>
  <c r="AU2718" i="1"/>
  <c r="AX2718" i="1" s="1"/>
  <c r="AK2718" i="1"/>
  <c r="AI2718" i="1"/>
  <c r="AJ2718" i="1" s="1"/>
  <c r="AH2718" i="1"/>
  <c r="AL2718" i="1" s="1"/>
  <c r="W2718" i="1"/>
  <c r="V2718" i="1"/>
  <c r="U2718" i="1"/>
  <c r="Y2718" i="1" s="1"/>
  <c r="K2718" i="1"/>
  <c r="I2718" i="1"/>
  <c r="J2718" i="1" s="1"/>
  <c r="H2718" i="1"/>
  <c r="L2718" i="1" s="1"/>
  <c r="AW2717" i="1"/>
  <c r="AV2717" i="1"/>
  <c r="AU2717" i="1"/>
  <c r="AK2717" i="1"/>
  <c r="AI2717" i="1"/>
  <c r="AJ2717" i="1" s="1"/>
  <c r="AH2717" i="1"/>
  <c r="W2717" i="1"/>
  <c r="V2717" i="1"/>
  <c r="U2717" i="1"/>
  <c r="Y2717" i="1" s="1"/>
  <c r="K2717" i="1"/>
  <c r="I2717" i="1"/>
  <c r="J2717" i="1" s="1"/>
  <c r="H2717" i="1"/>
  <c r="L2717" i="1" s="1"/>
  <c r="AY2716" i="1"/>
  <c r="AW2716" i="1"/>
  <c r="AV2716" i="1"/>
  <c r="AU2716" i="1"/>
  <c r="AX2716" i="1" s="1"/>
  <c r="AK2716" i="1"/>
  <c r="AI2716" i="1"/>
  <c r="AJ2716" i="1" s="1"/>
  <c r="AH2716" i="1"/>
  <c r="AL2716" i="1" s="1"/>
  <c r="W2716" i="1"/>
  <c r="V2716" i="1"/>
  <c r="U2716" i="1"/>
  <c r="Y2716" i="1" s="1"/>
  <c r="K2716" i="1"/>
  <c r="I2716" i="1"/>
  <c r="J2716" i="1" s="1"/>
  <c r="H2716" i="1"/>
  <c r="L2716" i="1" s="1"/>
  <c r="AW2715" i="1"/>
  <c r="AV2715" i="1"/>
  <c r="AU2715" i="1"/>
  <c r="AX2715" i="1" s="1"/>
  <c r="AK2715" i="1"/>
  <c r="AI2715" i="1"/>
  <c r="AJ2715" i="1" s="1"/>
  <c r="AH2715" i="1"/>
  <c r="W2715" i="1"/>
  <c r="V2715" i="1"/>
  <c r="U2715" i="1"/>
  <c r="Y2715" i="1" s="1"/>
  <c r="K2715" i="1"/>
  <c r="I2715" i="1"/>
  <c r="J2715" i="1" s="1"/>
  <c r="H2715" i="1"/>
  <c r="L2715" i="1" s="1"/>
  <c r="AY2714" i="1"/>
  <c r="AW2714" i="1"/>
  <c r="AV2714" i="1"/>
  <c r="AU2714" i="1"/>
  <c r="AX2714" i="1" s="1"/>
  <c r="AK2714" i="1"/>
  <c r="AI2714" i="1"/>
  <c r="AJ2714" i="1" s="1"/>
  <c r="AH2714" i="1"/>
  <c r="AL2714" i="1" s="1"/>
  <c r="W2714" i="1"/>
  <c r="V2714" i="1"/>
  <c r="U2714" i="1"/>
  <c r="Y2714" i="1" s="1"/>
  <c r="K2714" i="1"/>
  <c r="I2714" i="1"/>
  <c r="J2714" i="1" s="1"/>
  <c r="H2714" i="1"/>
  <c r="L2714" i="1" s="1"/>
  <c r="AW2713" i="1"/>
  <c r="AV2713" i="1"/>
  <c r="AU2713" i="1"/>
  <c r="AK2713" i="1"/>
  <c r="AI2713" i="1"/>
  <c r="AJ2713" i="1" s="1"/>
  <c r="AH2713" i="1"/>
  <c r="W2713" i="1"/>
  <c r="V2713" i="1"/>
  <c r="U2713" i="1"/>
  <c r="Y2713" i="1" s="1"/>
  <c r="K2713" i="1"/>
  <c r="I2713" i="1"/>
  <c r="J2713" i="1" s="1"/>
  <c r="H2713" i="1"/>
  <c r="L2713" i="1" s="1"/>
  <c r="AY2712" i="1"/>
  <c r="AW2712" i="1"/>
  <c r="AV2712" i="1"/>
  <c r="AU2712" i="1"/>
  <c r="AX2712" i="1" s="1"/>
  <c r="AK2712" i="1"/>
  <c r="AI2712" i="1"/>
  <c r="AJ2712" i="1" s="1"/>
  <c r="AH2712" i="1"/>
  <c r="AL2712" i="1" s="1"/>
  <c r="W2712" i="1"/>
  <c r="V2712" i="1"/>
  <c r="U2712" i="1"/>
  <c r="Y2712" i="1" s="1"/>
  <c r="K2712" i="1"/>
  <c r="I2712" i="1"/>
  <c r="J2712" i="1" s="1"/>
  <c r="H2712" i="1"/>
  <c r="L2712" i="1" s="1"/>
  <c r="AW2711" i="1"/>
  <c r="AV2711" i="1"/>
  <c r="AU2711" i="1"/>
  <c r="AX2711" i="1" s="1"/>
  <c r="AK2711" i="1"/>
  <c r="AI2711" i="1"/>
  <c r="AJ2711" i="1" s="1"/>
  <c r="AH2711" i="1"/>
  <c r="W2711" i="1"/>
  <c r="V2711" i="1"/>
  <c r="U2711" i="1"/>
  <c r="Y2711" i="1" s="1"/>
  <c r="K2711" i="1"/>
  <c r="I2711" i="1"/>
  <c r="J2711" i="1" s="1"/>
  <c r="H2711" i="1"/>
  <c r="L2711" i="1" s="1"/>
  <c r="AY2710" i="1"/>
  <c r="AW2710" i="1"/>
  <c r="AV2710" i="1"/>
  <c r="AU2710" i="1"/>
  <c r="AX2710" i="1" s="1"/>
  <c r="AK2710" i="1"/>
  <c r="AI2710" i="1"/>
  <c r="AJ2710" i="1" s="1"/>
  <c r="AH2710" i="1"/>
  <c r="AL2710" i="1" s="1"/>
  <c r="W2710" i="1"/>
  <c r="V2710" i="1"/>
  <c r="U2710" i="1"/>
  <c r="Y2710" i="1" s="1"/>
  <c r="K2710" i="1"/>
  <c r="I2710" i="1"/>
  <c r="J2710" i="1" s="1"/>
  <c r="H2710" i="1"/>
  <c r="L2710" i="1" s="1"/>
  <c r="AW2709" i="1"/>
  <c r="AV2709" i="1"/>
  <c r="AU2709" i="1"/>
  <c r="AK2709" i="1"/>
  <c r="AI2709" i="1"/>
  <c r="AJ2709" i="1" s="1"/>
  <c r="AH2709" i="1"/>
  <c r="W2709" i="1"/>
  <c r="V2709" i="1"/>
  <c r="U2709" i="1"/>
  <c r="Y2709" i="1" s="1"/>
  <c r="K2709" i="1"/>
  <c r="I2709" i="1"/>
  <c r="J2709" i="1" s="1"/>
  <c r="H2709" i="1"/>
  <c r="L2709" i="1" s="1"/>
  <c r="AY2708" i="1"/>
  <c r="AW2708" i="1"/>
  <c r="AV2708" i="1"/>
  <c r="AU2708" i="1"/>
  <c r="AX2708" i="1" s="1"/>
  <c r="AK2708" i="1"/>
  <c r="AI2708" i="1"/>
  <c r="AJ2708" i="1" s="1"/>
  <c r="AH2708" i="1"/>
  <c r="AL2708" i="1" s="1"/>
  <c r="W2708" i="1"/>
  <c r="V2708" i="1"/>
  <c r="U2708" i="1"/>
  <c r="Y2708" i="1" s="1"/>
  <c r="K2708" i="1"/>
  <c r="I2708" i="1"/>
  <c r="J2708" i="1" s="1"/>
  <c r="H2708" i="1"/>
  <c r="L2708" i="1" s="1"/>
  <c r="AW2707" i="1"/>
  <c r="AV2707" i="1"/>
  <c r="AU2707" i="1"/>
  <c r="AX2707" i="1" s="1"/>
  <c r="AK2707" i="1"/>
  <c r="AI2707" i="1"/>
  <c r="AJ2707" i="1" s="1"/>
  <c r="AH2707" i="1"/>
  <c r="W2707" i="1"/>
  <c r="V2707" i="1"/>
  <c r="U2707" i="1"/>
  <c r="Y2707" i="1" s="1"/>
  <c r="K2707" i="1"/>
  <c r="I2707" i="1"/>
  <c r="J2707" i="1" s="1"/>
  <c r="H2707" i="1"/>
  <c r="L2707" i="1" s="1"/>
  <c r="AY2706" i="1"/>
  <c r="AW2706" i="1"/>
  <c r="AV2706" i="1"/>
  <c r="AU2706" i="1"/>
  <c r="AX2706" i="1" s="1"/>
  <c r="AK2706" i="1"/>
  <c r="AI2706" i="1"/>
  <c r="AJ2706" i="1" s="1"/>
  <c r="AH2706" i="1"/>
  <c r="AL2706" i="1" s="1"/>
  <c r="W2706" i="1"/>
  <c r="V2706" i="1"/>
  <c r="U2706" i="1"/>
  <c r="Y2706" i="1" s="1"/>
  <c r="K2706" i="1"/>
  <c r="I2706" i="1"/>
  <c r="J2706" i="1" s="1"/>
  <c r="H2706" i="1"/>
  <c r="L2706" i="1" s="1"/>
  <c r="AW2705" i="1"/>
  <c r="AV2705" i="1"/>
  <c r="AU2705" i="1"/>
  <c r="AK2705" i="1"/>
  <c r="AI2705" i="1"/>
  <c r="AJ2705" i="1" s="1"/>
  <c r="AH2705" i="1"/>
  <c r="W2705" i="1"/>
  <c r="V2705" i="1"/>
  <c r="U2705" i="1"/>
  <c r="Y2705" i="1" s="1"/>
  <c r="K2705" i="1"/>
  <c r="I2705" i="1"/>
  <c r="J2705" i="1" s="1"/>
  <c r="H2705" i="1"/>
  <c r="L2705" i="1" s="1"/>
  <c r="AY2704" i="1"/>
  <c r="AW2704" i="1"/>
  <c r="AV2704" i="1"/>
  <c r="AU2704" i="1"/>
  <c r="AX2704" i="1" s="1"/>
  <c r="AK2704" i="1"/>
  <c r="AI2704" i="1"/>
  <c r="AJ2704" i="1" s="1"/>
  <c r="AH2704" i="1"/>
  <c r="AL2704" i="1" s="1"/>
  <c r="W2704" i="1"/>
  <c r="V2704" i="1"/>
  <c r="U2704" i="1"/>
  <c r="Y2704" i="1" s="1"/>
  <c r="K2704" i="1"/>
  <c r="I2704" i="1"/>
  <c r="J2704" i="1" s="1"/>
  <c r="H2704" i="1"/>
  <c r="L2704" i="1" s="1"/>
  <c r="AW2703" i="1"/>
  <c r="AV2703" i="1"/>
  <c r="AU2703" i="1"/>
  <c r="AX2703" i="1" s="1"/>
  <c r="AK2703" i="1"/>
  <c r="AI2703" i="1"/>
  <c r="AJ2703" i="1" s="1"/>
  <c r="AH2703" i="1"/>
  <c r="W2703" i="1"/>
  <c r="V2703" i="1"/>
  <c r="U2703" i="1"/>
  <c r="Y2703" i="1" s="1"/>
  <c r="K2703" i="1"/>
  <c r="I2703" i="1"/>
  <c r="J2703" i="1" s="1"/>
  <c r="H2703" i="1"/>
  <c r="L2703" i="1" s="1"/>
  <c r="AY2702" i="1"/>
  <c r="AW2702" i="1"/>
  <c r="AV2702" i="1"/>
  <c r="AU2702" i="1"/>
  <c r="AX2702" i="1" s="1"/>
  <c r="AK2702" i="1"/>
  <c r="AI2702" i="1"/>
  <c r="AJ2702" i="1" s="1"/>
  <c r="AH2702" i="1"/>
  <c r="AL2702" i="1" s="1"/>
  <c r="W2702" i="1"/>
  <c r="V2702" i="1"/>
  <c r="U2702" i="1"/>
  <c r="Y2702" i="1" s="1"/>
  <c r="K2702" i="1"/>
  <c r="I2702" i="1"/>
  <c r="J2702" i="1" s="1"/>
  <c r="H2702" i="1"/>
  <c r="L2702" i="1" s="1"/>
  <c r="AW2701" i="1"/>
  <c r="AV2701" i="1"/>
  <c r="AU2701" i="1"/>
  <c r="AK2701" i="1"/>
  <c r="AI2701" i="1"/>
  <c r="AJ2701" i="1" s="1"/>
  <c r="AH2701" i="1"/>
  <c r="W2701" i="1"/>
  <c r="V2701" i="1"/>
  <c r="U2701" i="1"/>
  <c r="Y2701" i="1" s="1"/>
  <c r="K2701" i="1"/>
  <c r="I2701" i="1"/>
  <c r="J2701" i="1" s="1"/>
  <c r="H2701" i="1"/>
  <c r="L2701" i="1" s="1"/>
  <c r="AY2700" i="1"/>
  <c r="AW2700" i="1"/>
  <c r="AV2700" i="1"/>
  <c r="AU2700" i="1"/>
  <c r="AX2700" i="1" s="1"/>
  <c r="AK2700" i="1"/>
  <c r="AI2700" i="1"/>
  <c r="AJ2700" i="1" s="1"/>
  <c r="AH2700" i="1"/>
  <c r="AL2700" i="1" s="1"/>
  <c r="W2700" i="1"/>
  <c r="V2700" i="1"/>
  <c r="U2700" i="1"/>
  <c r="K2700" i="1"/>
  <c r="J2700" i="1"/>
  <c r="I2700" i="1"/>
  <c r="H2700" i="1"/>
  <c r="L2700" i="1" s="1"/>
  <c r="AX2699" i="1"/>
  <c r="AW2699" i="1"/>
  <c r="AV2699" i="1"/>
  <c r="AU2699" i="1"/>
  <c r="AY2699" i="1" s="1"/>
  <c r="AI2699" i="1"/>
  <c r="AH2699" i="1"/>
  <c r="AK2699" i="1" s="1"/>
  <c r="V2699" i="1"/>
  <c r="U2699" i="1"/>
  <c r="X2699" i="1" s="1"/>
  <c r="K2699" i="1"/>
  <c r="I2699" i="1"/>
  <c r="J2699" i="1" s="1"/>
  <c r="H2699" i="1"/>
  <c r="AW2698" i="1"/>
  <c r="AV2698" i="1"/>
  <c r="AU2698" i="1"/>
  <c r="AY2698" i="1" s="1"/>
  <c r="AK2698" i="1"/>
  <c r="AI2698" i="1"/>
  <c r="AJ2698" i="1" s="1"/>
  <c r="AH2698" i="1"/>
  <c r="AL2698" i="1" s="1"/>
  <c r="W2698" i="1"/>
  <c r="V2698" i="1"/>
  <c r="U2698" i="1"/>
  <c r="X2698" i="1" s="1"/>
  <c r="K2698" i="1"/>
  <c r="J2698" i="1"/>
  <c r="I2698" i="1"/>
  <c r="H2698" i="1"/>
  <c r="L2698" i="1" s="1"/>
  <c r="AX2697" i="1"/>
  <c r="AW2697" i="1"/>
  <c r="AV2697" i="1"/>
  <c r="AU2697" i="1"/>
  <c r="AY2697" i="1" s="1"/>
  <c r="AL2697" i="1"/>
  <c r="AK2697" i="1"/>
  <c r="AI2697" i="1"/>
  <c r="AJ2697" i="1" s="1"/>
  <c r="AH2697" i="1"/>
  <c r="Y2697" i="1"/>
  <c r="V2697" i="1"/>
  <c r="W2697" i="1" s="1"/>
  <c r="U2697" i="1"/>
  <c r="X2697" i="1" s="1"/>
  <c r="K2697" i="1"/>
  <c r="I2697" i="1"/>
  <c r="J2697" i="1" s="1"/>
  <c r="H2697" i="1"/>
  <c r="AW2696" i="1"/>
  <c r="AV2696" i="1"/>
  <c r="AU2696" i="1"/>
  <c r="AX2696" i="1" s="1"/>
  <c r="AI2696" i="1"/>
  <c r="AJ2696" i="1" s="1"/>
  <c r="AH2696" i="1"/>
  <c r="W2696" i="1"/>
  <c r="V2696" i="1"/>
  <c r="U2696" i="1"/>
  <c r="K2696" i="1"/>
  <c r="J2696" i="1"/>
  <c r="I2696" i="1"/>
  <c r="H2696" i="1"/>
  <c r="L2696" i="1" s="1"/>
  <c r="AX2695" i="1"/>
  <c r="AW2695" i="1"/>
  <c r="AV2695" i="1"/>
  <c r="AU2695" i="1"/>
  <c r="AY2695" i="1" s="1"/>
  <c r="AI2695" i="1"/>
  <c r="AH2695" i="1"/>
  <c r="AK2695" i="1" s="1"/>
  <c r="V2695" i="1"/>
  <c r="U2695" i="1"/>
  <c r="X2695" i="1" s="1"/>
  <c r="K2695" i="1"/>
  <c r="I2695" i="1"/>
  <c r="J2695" i="1" s="1"/>
  <c r="H2695" i="1"/>
  <c r="AW2694" i="1"/>
  <c r="AV2694" i="1"/>
  <c r="AU2694" i="1"/>
  <c r="AY2694" i="1" s="1"/>
  <c r="AK2694" i="1"/>
  <c r="AI2694" i="1"/>
  <c r="AJ2694" i="1" s="1"/>
  <c r="AH2694" i="1"/>
  <c r="AL2694" i="1" s="1"/>
  <c r="W2694" i="1"/>
  <c r="V2694" i="1"/>
  <c r="U2694" i="1"/>
  <c r="X2694" i="1" s="1"/>
  <c r="K2694" i="1"/>
  <c r="J2694" i="1"/>
  <c r="I2694" i="1"/>
  <c r="H2694" i="1"/>
  <c r="L2694" i="1" s="1"/>
  <c r="AX2693" i="1"/>
  <c r="AW2693" i="1"/>
  <c r="AV2693" i="1"/>
  <c r="AU2693" i="1"/>
  <c r="AY2693" i="1" s="1"/>
  <c r="AL2693" i="1"/>
  <c r="AK2693" i="1"/>
  <c r="AI2693" i="1"/>
  <c r="AJ2693" i="1" s="1"/>
  <c r="AH2693" i="1"/>
  <c r="Y2693" i="1"/>
  <c r="V2693" i="1"/>
  <c r="W2693" i="1" s="1"/>
  <c r="U2693" i="1"/>
  <c r="X2693" i="1" s="1"/>
  <c r="K2693" i="1"/>
  <c r="I2693" i="1"/>
  <c r="J2693" i="1" s="1"/>
  <c r="H2693" i="1"/>
  <c r="AW2692" i="1"/>
  <c r="AV2692" i="1"/>
  <c r="AU2692" i="1"/>
  <c r="AX2692" i="1" s="1"/>
  <c r="AI2692" i="1"/>
  <c r="AJ2692" i="1" s="1"/>
  <c r="AH2692" i="1"/>
  <c r="W2692" i="1"/>
  <c r="V2692" i="1"/>
  <c r="U2692" i="1"/>
  <c r="K2692" i="1"/>
  <c r="J2692" i="1"/>
  <c r="I2692" i="1"/>
  <c r="H2692" i="1"/>
  <c r="L2692" i="1" s="1"/>
  <c r="AX2691" i="1"/>
  <c r="AW2691" i="1"/>
  <c r="AV2691" i="1"/>
  <c r="AU2691" i="1"/>
  <c r="AY2691" i="1" s="1"/>
  <c r="AK2691" i="1"/>
  <c r="AI2691" i="1"/>
  <c r="AH2691" i="1"/>
  <c r="V2691" i="1"/>
  <c r="U2691" i="1"/>
  <c r="X2691" i="1" s="1"/>
  <c r="K2691" i="1"/>
  <c r="I2691" i="1"/>
  <c r="J2691" i="1" s="1"/>
  <c r="H2691" i="1"/>
  <c r="AW2690" i="1"/>
  <c r="AV2690" i="1"/>
  <c r="AU2690" i="1"/>
  <c r="AY2690" i="1" s="1"/>
  <c r="AK2690" i="1"/>
  <c r="AI2690" i="1"/>
  <c r="AJ2690" i="1" s="1"/>
  <c r="AH2690" i="1"/>
  <c r="AL2690" i="1" s="1"/>
  <c r="W2690" i="1"/>
  <c r="V2690" i="1"/>
  <c r="U2690" i="1"/>
  <c r="X2690" i="1" s="1"/>
  <c r="K2690" i="1"/>
  <c r="J2690" i="1"/>
  <c r="I2690" i="1"/>
  <c r="H2690" i="1"/>
  <c r="L2690" i="1" s="1"/>
  <c r="AX2689" i="1"/>
  <c r="AW2689" i="1"/>
  <c r="AV2689" i="1"/>
  <c r="AU2689" i="1"/>
  <c r="AY2689" i="1" s="1"/>
  <c r="AL2689" i="1"/>
  <c r="AK2689" i="1"/>
  <c r="AI2689" i="1"/>
  <c r="AJ2689" i="1" s="1"/>
  <c r="AH2689" i="1"/>
  <c r="Y2689" i="1"/>
  <c r="V2689" i="1"/>
  <c r="W2689" i="1" s="1"/>
  <c r="U2689" i="1"/>
  <c r="X2689" i="1" s="1"/>
  <c r="K2689" i="1"/>
  <c r="I2689" i="1"/>
  <c r="J2689" i="1" s="1"/>
  <c r="H2689" i="1"/>
  <c r="AW2688" i="1"/>
  <c r="AV2688" i="1"/>
  <c r="AU2688" i="1"/>
  <c r="AX2688" i="1" s="1"/>
  <c r="AI2688" i="1"/>
  <c r="AJ2688" i="1" s="1"/>
  <c r="AH2688" i="1"/>
  <c r="W2688" i="1"/>
  <c r="V2688" i="1"/>
  <c r="U2688" i="1"/>
  <c r="K2688" i="1"/>
  <c r="J2688" i="1"/>
  <c r="I2688" i="1"/>
  <c r="H2688" i="1"/>
  <c r="L2688" i="1" s="1"/>
  <c r="AX2687" i="1"/>
  <c r="AW2687" i="1"/>
  <c r="AV2687" i="1"/>
  <c r="AU2687" i="1"/>
  <c r="AY2687" i="1" s="1"/>
  <c r="AI2687" i="1"/>
  <c r="AH2687" i="1"/>
  <c r="AK2687" i="1" s="1"/>
  <c r="V2687" i="1"/>
  <c r="U2687" i="1"/>
  <c r="X2687" i="1" s="1"/>
  <c r="K2687" i="1"/>
  <c r="I2687" i="1"/>
  <c r="J2687" i="1" s="1"/>
  <c r="H2687" i="1"/>
  <c r="AW2686" i="1"/>
  <c r="AV2686" i="1"/>
  <c r="AU2686" i="1"/>
  <c r="AY2686" i="1" s="1"/>
  <c r="AK2686" i="1"/>
  <c r="AI2686" i="1"/>
  <c r="AJ2686" i="1" s="1"/>
  <c r="AH2686" i="1"/>
  <c r="AL2686" i="1" s="1"/>
  <c r="W2686" i="1"/>
  <c r="V2686" i="1"/>
  <c r="U2686" i="1"/>
  <c r="X2686" i="1" s="1"/>
  <c r="K2686" i="1"/>
  <c r="J2686" i="1"/>
  <c r="I2686" i="1"/>
  <c r="H2686" i="1"/>
  <c r="L2686" i="1" s="1"/>
  <c r="AX2685" i="1"/>
  <c r="AW2685" i="1"/>
  <c r="AV2685" i="1"/>
  <c r="AU2685" i="1"/>
  <c r="AY2685" i="1" s="1"/>
  <c r="AL2685" i="1"/>
  <c r="AK2685" i="1"/>
  <c r="AI2685" i="1"/>
  <c r="AJ2685" i="1" s="1"/>
  <c r="AH2685" i="1"/>
  <c r="Y2685" i="1"/>
  <c r="V2685" i="1"/>
  <c r="W2685" i="1" s="1"/>
  <c r="U2685" i="1"/>
  <c r="X2685" i="1" s="1"/>
  <c r="K2685" i="1"/>
  <c r="I2685" i="1"/>
  <c r="J2685" i="1" s="1"/>
  <c r="H2685" i="1"/>
  <c r="AW2684" i="1"/>
  <c r="AV2684" i="1"/>
  <c r="AU2684" i="1"/>
  <c r="AI2684" i="1"/>
  <c r="AJ2684" i="1" s="1"/>
  <c r="AH2684" i="1"/>
  <c r="W2684" i="1"/>
  <c r="V2684" i="1"/>
  <c r="U2684" i="1"/>
  <c r="K2684" i="1"/>
  <c r="J2684" i="1"/>
  <c r="I2684" i="1"/>
  <c r="H2684" i="1"/>
  <c r="L2684" i="1" s="1"/>
  <c r="AX2683" i="1"/>
  <c r="AW2683" i="1"/>
  <c r="AV2683" i="1"/>
  <c r="AU2683" i="1"/>
  <c r="AY2683" i="1" s="1"/>
  <c r="AK2683" i="1"/>
  <c r="AI2683" i="1"/>
  <c r="AH2683" i="1"/>
  <c r="V2683" i="1"/>
  <c r="U2683" i="1"/>
  <c r="X2683" i="1" s="1"/>
  <c r="K2683" i="1"/>
  <c r="I2683" i="1"/>
  <c r="J2683" i="1" s="1"/>
  <c r="H2683" i="1"/>
  <c r="AW2682" i="1"/>
  <c r="AV2682" i="1"/>
  <c r="AU2682" i="1"/>
  <c r="AY2682" i="1" s="1"/>
  <c r="AK2682" i="1"/>
  <c r="AI2682" i="1"/>
  <c r="AJ2682" i="1" s="1"/>
  <c r="AH2682" i="1"/>
  <c r="AL2682" i="1" s="1"/>
  <c r="W2682" i="1"/>
  <c r="V2682" i="1"/>
  <c r="U2682" i="1"/>
  <c r="X2682" i="1" s="1"/>
  <c r="K2682" i="1"/>
  <c r="J2682" i="1"/>
  <c r="I2682" i="1"/>
  <c r="H2682" i="1"/>
  <c r="L2682" i="1" s="1"/>
  <c r="AX2681" i="1"/>
  <c r="AW2681" i="1"/>
  <c r="AV2681" i="1"/>
  <c r="AU2681" i="1"/>
  <c r="AY2681" i="1" s="1"/>
  <c r="AL2681" i="1"/>
  <c r="AK2681" i="1"/>
  <c r="AI2681" i="1"/>
  <c r="AJ2681" i="1" s="1"/>
  <c r="AH2681" i="1"/>
  <c r="W2681" i="1"/>
  <c r="V2681" i="1"/>
  <c r="U2681" i="1"/>
  <c r="X2681" i="1" s="1"/>
  <c r="K2681" i="1"/>
  <c r="I2681" i="1"/>
  <c r="J2681" i="1" s="1"/>
  <c r="H2681" i="1"/>
  <c r="AW2680" i="1"/>
  <c r="AV2680" i="1"/>
  <c r="AU2680" i="1"/>
  <c r="AY2680" i="1" s="1"/>
  <c r="AK2680" i="1"/>
  <c r="AI2680" i="1"/>
  <c r="AJ2680" i="1" s="1"/>
  <c r="AH2680" i="1"/>
  <c r="AL2680" i="1" s="1"/>
  <c r="Y2680" i="1"/>
  <c r="W2680" i="1"/>
  <c r="V2680" i="1"/>
  <c r="U2680" i="1"/>
  <c r="X2680" i="1" s="1"/>
  <c r="K2680" i="1"/>
  <c r="I2680" i="1"/>
  <c r="J2680" i="1" s="1"/>
  <c r="H2680" i="1"/>
  <c r="AW2679" i="1"/>
  <c r="AV2679" i="1"/>
  <c r="AU2679" i="1"/>
  <c r="AY2679" i="1" s="1"/>
  <c r="AK2679" i="1"/>
  <c r="AI2679" i="1"/>
  <c r="AJ2679" i="1" s="1"/>
  <c r="AH2679" i="1"/>
  <c r="AL2679" i="1" s="1"/>
  <c r="W2679" i="1"/>
  <c r="V2679" i="1"/>
  <c r="U2679" i="1"/>
  <c r="K2679" i="1"/>
  <c r="I2679" i="1"/>
  <c r="J2679" i="1" s="1"/>
  <c r="H2679" i="1"/>
  <c r="AW2678" i="1"/>
  <c r="AV2678" i="1"/>
  <c r="AU2678" i="1"/>
  <c r="AY2678" i="1" s="1"/>
  <c r="AK2678" i="1"/>
  <c r="AI2678" i="1"/>
  <c r="AJ2678" i="1" s="1"/>
  <c r="AH2678" i="1"/>
  <c r="AL2678" i="1" s="1"/>
  <c r="W2678" i="1"/>
  <c r="V2678" i="1"/>
  <c r="U2678" i="1"/>
  <c r="X2678" i="1" s="1"/>
  <c r="K2678" i="1"/>
  <c r="I2678" i="1"/>
  <c r="J2678" i="1" s="1"/>
  <c r="H2678" i="1"/>
  <c r="L2678" i="1" s="1"/>
  <c r="AW2677" i="1"/>
  <c r="AV2677" i="1"/>
  <c r="AU2677" i="1"/>
  <c r="AY2677" i="1" s="1"/>
  <c r="AK2677" i="1"/>
  <c r="AI2677" i="1"/>
  <c r="AJ2677" i="1" s="1"/>
  <c r="AH2677" i="1"/>
  <c r="AL2677" i="1" s="1"/>
  <c r="W2677" i="1"/>
  <c r="V2677" i="1"/>
  <c r="U2677" i="1"/>
  <c r="X2677" i="1" s="1"/>
  <c r="K2677" i="1"/>
  <c r="I2677" i="1"/>
  <c r="J2677" i="1" s="1"/>
  <c r="H2677" i="1"/>
  <c r="AW2676" i="1"/>
  <c r="AV2676" i="1"/>
  <c r="AU2676" i="1"/>
  <c r="AY2676" i="1" s="1"/>
  <c r="AK2676" i="1"/>
  <c r="AI2676" i="1"/>
  <c r="AJ2676" i="1" s="1"/>
  <c r="AH2676" i="1"/>
  <c r="AL2676" i="1" s="1"/>
  <c r="Y2676" i="1"/>
  <c r="W2676" i="1"/>
  <c r="V2676" i="1"/>
  <c r="U2676" i="1"/>
  <c r="X2676" i="1" s="1"/>
  <c r="K2676" i="1"/>
  <c r="I2676" i="1"/>
  <c r="J2676" i="1" s="1"/>
  <c r="H2676" i="1"/>
  <c r="AW2675" i="1"/>
  <c r="AV2675" i="1"/>
  <c r="AU2675" i="1"/>
  <c r="AY2675" i="1" s="1"/>
  <c r="AK2675" i="1"/>
  <c r="AI2675" i="1"/>
  <c r="AJ2675" i="1" s="1"/>
  <c r="AH2675" i="1"/>
  <c r="AL2675" i="1" s="1"/>
  <c r="W2675" i="1"/>
  <c r="V2675" i="1"/>
  <c r="U2675" i="1"/>
  <c r="K2675" i="1"/>
  <c r="I2675" i="1"/>
  <c r="J2675" i="1" s="1"/>
  <c r="H2675" i="1"/>
  <c r="AW2674" i="1"/>
  <c r="AV2674" i="1"/>
  <c r="AU2674" i="1"/>
  <c r="AY2674" i="1" s="1"/>
  <c r="AK2674" i="1"/>
  <c r="AI2674" i="1"/>
  <c r="AJ2674" i="1" s="1"/>
  <c r="AH2674" i="1"/>
  <c r="AL2674" i="1" s="1"/>
  <c r="W2674" i="1"/>
  <c r="V2674" i="1"/>
  <c r="U2674" i="1"/>
  <c r="X2674" i="1" s="1"/>
  <c r="K2674" i="1"/>
  <c r="I2674" i="1"/>
  <c r="J2674" i="1" s="1"/>
  <c r="H2674" i="1"/>
  <c r="L2674" i="1" s="1"/>
  <c r="AW2673" i="1"/>
  <c r="AV2673" i="1"/>
  <c r="AU2673" i="1"/>
  <c r="AY2673" i="1" s="1"/>
  <c r="AK2673" i="1"/>
  <c r="AI2673" i="1"/>
  <c r="AJ2673" i="1" s="1"/>
  <c r="AH2673" i="1"/>
  <c r="AL2673" i="1" s="1"/>
  <c r="W2673" i="1"/>
  <c r="V2673" i="1"/>
  <c r="U2673" i="1"/>
  <c r="X2673" i="1" s="1"/>
  <c r="K2673" i="1"/>
  <c r="I2673" i="1"/>
  <c r="J2673" i="1" s="1"/>
  <c r="H2673" i="1"/>
  <c r="AW2672" i="1"/>
  <c r="AV2672" i="1"/>
  <c r="AU2672" i="1"/>
  <c r="AY2672" i="1" s="1"/>
  <c r="AK2672" i="1"/>
  <c r="AI2672" i="1"/>
  <c r="AJ2672" i="1" s="1"/>
  <c r="AH2672" i="1"/>
  <c r="AL2672" i="1" s="1"/>
  <c r="Y2672" i="1"/>
  <c r="W2672" i="1"/>
  <c r="V2672" i="1"/>
  <c r="U2672" i="1"/>
  <c r="X2672" i="1" s="1"/>
  <c r="K2672" i="1"/>
  <c r="I2672" i="1"/>
  <c r="J2672" i="1" s="1"/>
  <c r="H2672" i="1"/>
  <c r="AW2671" i="1"/>
  <c r="AV2671" i="1"/>
  <c r="AU2671" i="1"/>
  <c r="AY2671" i="1" s="1"/>
  <c r="AK2671" i="1"/>
  <c r="AI2671" i="1"/>
  <c r="AJ2671" i="1" s="1"/>
  <c r="AH2671" i="1"/>
  <c r="AL2671" i="1" s="1"/>
  <c r="W2671" i="1"/>
  <c r="V2671" i="1"/>
  <c r="U2671" i="1"/>
  <c r="K2671" i="1"/>
  <c r="I2671" i="1"/>
  <c r="J2671" i="1" s="1"/>
  <c r="H2671" i="1"/>
  <c r="AW2670" i="1"/>
  <c r="AV2670" i="1"/>
  <c r="AU2670" i="1"/>
  <c r="AY2670" i="1" s="1"/>
  <c r="AK2670" i="1"/>
  <c r="AI2670" i="1"/>
  <c r="AJ2670" i="1" s="1"/>
  <c r="AH2670" i="1"/>
  <c r="AL2670" i="1" s="1"/>
  <c r="W2670" i="1"/>
  <c r="V2670" i="1"/>
  <c r="U2670" i="1"/>
  <c r="X2670" i="1" s="1"/>
  <c r="K2670" i="1"/>
  <c r="I2670" i="1"/>
  <c r="J2670" i="1" s="1"/>
  <c r="H2670" i="1"/>
  <c r="L2670" i="1" s="1"/>
  <c r="AW2669" i="1"/>
  <c r="AV2669" i="1"/>
  <c r="AU2669" i="1"/>
  <c r="AY2669" i="1" s="1"/>
  <c r="AK2669" i="1"/>
  <c r="AI2669" i="1"/>
  <c r="AJ2669" i="1" s="1"/>
  <c r="AH2669" i="1"/>
  <c r="AL2669" i="1" s="1"/>
  <c r="W2669" i="1"/>
  <c r="V2669" i="1"/>
  <c r="U2669" i="1"/>
  <c r="X2669" i="1" s="1"/>
  <c r="K2669" i="1"/>
  <c r="I2669" i="1"/>
  <c r="J2669" i="1" s="1"/>
  <c r="H2669" i="1"/>
  <c r="AW2668" i="1"/>
  <c r="AV2668" i="1"/>
  <c r="AU2668" i="1"/>
  <c r="AY2668" i="1" s="1"/>
  <c r="AK2668" i="1"/>
  <c r="AI2668" i="1"/>
  <c r="AJ2668" i="1" s="1"/>
  <c r="AH2668" i="1"/>
  <c r="AL2668" i="1" s="1"/>
  <c r="Y2668" i="1"/>
  <c r="W2668" i="1"/>
  <c r="V2668" i="1"/>
  <c r="U2668" i="1"/>
  <c r="X2668" i="1" s="1"/>
  <c r="K2668" i="1"/>
  <c r="I2668" i="1"/>
  <c r="J2668" i="1" s="1"/>
  <c r="H2668" i="1"/>
  <c r="AW2667" i="1"/>
  <c r="AV2667" i="1"/>
  <c r="AU2667" i="1"/>
  <c r="AY2667" i="1" s="1"/>
  <c r="AK2667" i="1"/>
  <c r="AI2667" i="1"/>
  <c r="AJ2667" i="1" s="1"/>
  <c r="AH2667" i="1"/>
  <c r="AL2667" i="1" s="1"/>
  <c r="W2667" i="1"/>
  <c r="V2667" i="1"/>
  <c r="U2667" i="1"/>
  <c r="K2667" i="1"/>
  <c r="I2667" i="1"/>
  <c r="J2667" i="1" s="1"/>
  <c r="H2667" i="1"/>
  <c r="AW2666" i="1"/>
  <c r="AV2666" i="1"/>
  <c r="AU2666" i="1"/>
  <c r="AY2666" i="1" s="1"/>
  <c r="AK2666" i="1"/>
  <c r="AI2666" i="1"/>
  <c r="AJ2666" i="1" s="1"/>
  <c r="AH2666" i="1"/>
  <c r="AL2666" i="1" s="1"/>
  <c r="W2666" i="1"/>
  <c r="V2666" i="1"/>
  <c r="U2666" i="1"/>
  <c r="X2666" i="1" s="1"/>
  <c r="K2666" i="1"/>
  <c r="I2666" i="1"/>
  <c r="J2666" i="1" s="1"/>
  <c r="H2666" i="1"/>
  <c r="L2666" i="1" s="1"/>
  <c r="AW2665" i="1"/>
  <c r="AV2665" i="1"/>
  <c r="AU2665" i="1"/>
  <c r="AY2665" i="1" s="1"/>
  <c r="AK2665" i="1"/>
  <c r="AI2665" i="1"/>
  <c r="AJ2665" i="1" s="1"/>
  <c r="AH2665" i="1"/>
  <c r="AL2665" i="1" s="1"/>
  <c r="W2665" i="1"/>
  <c r="V2665" i="1"/>
  <c r="U2665" i="1"/>
  <c r="X2665" i="1" s="1"/>
  <c r="K2665" i="1"/>
  <c r="I2665" i="1"/>
  <c r="J2665" i="1" s="1"/>
  <c r="H2665" i="1"/>
  <c r="AW2664" i="1"/>
  <c r="AV2664" i="1"/>
  <c r="AU2664" i="1"/>
  <c r="AY2664" i="1" s="1"/>
  <c r="AK2664" i="1"/>
  <c r="AI2664" i="1"/>
  <c r="AJ2664" i="1" s="1"/>
  <c r="AH2664" i="1"/>
  <c r="AL2664" i="1" s="1"/>
  <c r="Y2664" i="1"/>
  <c r="W2664" i="1"/>
  <c r="V2664" i="1"/>
  <c r="U2664" i="1"/>
  <c r="X2664" i="1" s="1"/>
  <c r="K2664" i="1"/>
  <c r="I2664" i="1"/>
  <c r="J2664" i="1" s="1"/>
  <c r="H2664" i="1"/>
  <c r="AW2663" i="1"/>
  <c r="AV2663" i="1"/>
  <c r="AU2663" i="1"/>
  <c r="AY2663" i="1" s="1"/>
  <c r="AK2663" i="1"/>
  <c r="AI2663" i="1"/>
  <c r="AJ2663" i="1" s="1"/>
  <c r="AH2663" i="1"/>
  <c r="AL2663" i="1" s="1"/>
  <c r="W2663" i="1"/>
  <c r="V2663" i="1"/>
  <c r="U2663" i="1"/>
  <c r="K2663" i="1"/>
  <c r="I2663" i="1"/>
  <c r="J2663" i="1" s="1"/>
  <c r="H2663" i="1"/>
  <c r="AW2662" i="1"/>
  <c r="AV2662" i="1"/>
  <c r="AU2662" i="1"/>
  <c r="AY2662" i="1" s="1"/>
  <c r="AK2662" i="1"/>
  <c r="AI2662" i="1"/>
  <c r="AJ2662" i="1" s="1"/>
  <c r="AH2662" i="1"/>
  <c r="AL2662" i="1" s="1"/>
  <c r="W2662" i="1"/>
  <c r="V2662" i="1"/>
  <c r="U2662" i="1"/>
  <c r="X2662" i="1" s="1"/>
  <c r="K2662" i="1"/>
  <c r="I2662" i="1"/>
  <c r="J2662" i="1" s="1"/>
  <c r="H2662" i="1"/>
  <c r="L2662" i="1" s="1"/>
  <c r="AW2661" i="1"/>
  <c r="AV2661" i="1"/>
  <c r="AU2661" i="1"/>
  <c r="AY2661" i="1" s="1"/>
  <c r="AK2661" i="1"/>
  <c r="AI2661" i="1"/>
  <c r="AJ2661" i="1" s="1"/>
  <c r="AH2661" i="1"/>
  <c r="AL2661" i="1" s="1"/>
  <c r="W2661" i="1"/>
  <c r="V2661" i="1"/>
  <c r="U2661" i="1"/>
  <c r="X2661" i="1" s="1"/>
  <c r="K2661" i="1"/>
  <c r="I2661" i="1"/>
  <c r="J2661" i="1" s="1"/>
  <c r="H2661" i="1"/>
  <c r="AW2660" i="1"/>
  <c r="AV2660" i="1"/>
  <c r="AU2660" i="1"/>
  <c r="AY2660" i="1" s="1"/>
  <c r="AK2660" i="1"/>
  <c r="AI2660" i="1"/>
  <c r="AJ2660" i="1" s="1"/>
  <c r="AH2660" i="1"/>
  <c r="AL2660" i="1" s="1"/>
  <c r="Y2660" i="1"/>
  <c r="W2660" i="1"/>
  <c r="V2660" i="1"/>
  <c r="U2660" i="1"/>
  <c r="X2660" i="1" s="1"/>
  <c r="K2660" i="1"/>
  <c r="I2660" i="1"/>
  <c r="J2660" i="1" s="1"/>
  <c r="H2660" i="1"/>
  <c r="AW2659" i="1"/>
  <c r="AV2659" i="1"/>
  <c r="AU2659" i="1"/>
  <c r="AY2659" i="1" s="1"/>
  <c r="AK2659" i="1"/>
  <c r="AI2659" i="1"/>
  <c r="AJ2659" i="1" s="1"/>
  <c r="AH2659" i="1"/>
  <c r="AL2659" i="1" s="1"/>
  <c r="W2659" i="1"/>
  <c r="V2659" i="1"/>
  <c r="U2659" i="1"/>
  <c r="K2659" i="1"/>
  <c r="I2659" i="1"/>
  <c r="J2659" i="1" s="1"/>
  <c r="H2659" i="1"/>
  <c r="AW2658" i="1"/>
  <c r="AV2658" i="1"/>
  <c r="AU2658" i="1"/>
  <c r="AY2658" i="1" s="1"/>
  <c r="AK2658" i="1"/>
  <c r="AI2658" i="1"/>
  <c r="AJ2658" i="1" s="1"/>
  <c r="AH2658" i="1"/>
  <c r="AL2658" i="1" s="1"/>
  <c r="W2658" i="1"/>
  <c r="V2658" i="1"/>
  <c r="U2658" i="1"/>
  <c r="X2658" i="1" s="1"/>
  <c r="K2658" i="1"/>
  <c r="I2658" i="1"/>
  <c r="J2658" i="1" s="1"/>
  <c r="H2658" i="1"/>
  <c r="L2658" i="1" s="1"/>
  <c r="AW2657" i="1"/>
  <c r="AV2657" i="1"/>
  <c r="AU2657" i="1"/>
  <c r="AY2657" i="1" s="1"/>
  <c r="AK2657" i="1"/>
  <c r="AI2657" i="1"/>
  <c r="AJ2657" i="1" s="1"/>
  <c r="AH2657" i="1"/>
  <c r="AL2657" i="1" s="1"/>
  <c r="W2657" i="1"/>
  <c r="V2657" i="1"/>
  <c r="U2657" i="1"/>
  <c r="X2657" i="1" s="1"/>
  <c r="K2657" i="1"/>
  <c r="I2657" i="1"/>
  <c r="J2657" i="1" s="1"/>
  <c r="H2657" i="1"/>
  <c r="AW2656" i="1"/>
  <c r="AV2656" i="1"/>
  <c r="AU2656" i="1"/>
  <c r="AY2656" i="1" s="1"/>
  <c r="AK2656" i="1"/>
  <c r="AI2656" i="1"/>
  <c r="AJ2656" i="1" s="1"/>
  <c r="AH2656" i="1"/>
  <c r="AL2656" i="1" s="1"/>
  <c r="Y2656" i="1"/>
  <c r="W2656" i="1"/>
  <c r="V2656" i="1"/>
  <c r="U2656" i="1"/>
  <c r="X2656" i="1" s="1"/>
  <c r="K2656" i="1"/>
  <c r="I2656" i="1"/>
  <c r="J2656" i="1" s="1"/>
  <c r="H2656" i="1"/>
  <c r="AW2655" i="1"/>
  <c r="AV2655" i="1"/>
  <c r="AU2655" i="1"/>
  <c r="AY2655" i="1" s="1"/>
  <c r="AK2655" i="1"/>
  <c r="AI2655" i="1"/>
  <c r="AJ2655" i="1" s="1"/>
  <c r="AH2655" i="1"/>
  <c r="AL2655" i="1" s="1"/>
  <c r="W2655" i="1"/>
  <c r="V2655" i="1"/>
  <c r="U2655" i="1"/>
  <c r="K2655" i="1"/>
  <c r="I2655" i="1"/>
  <c r="J2655" i="1" s="1"/>
  <c r="H2655" i="1"/>
  <c r="AW2654" i="1"/>
  <c r="AV2654" i="1"/>
  <c r="AU2654" i="1"/>
  <c r="AY2654" i="1" s="1"/>
  <c r="AK2654" i="1"/>
  <c r="AI2654" i="1"/>
  <c r="AJ2654" i="1" s="1"/>
  <c r="AH2654" i="1"/>
  <c r="AL2654" i="1" s="1"/>
  <c r="W2654" i="1"/>
  <c r="V2654" i="1"/>
  <c r="U2654" i="1"/>
  <c r="X2654" i="1" s="1"/>
  <c r="K2654" i="1"/>
  <c r="I2654" i="1"/>
  <c r="J2654" i="1" s="1"/>
  <c r="H2654" i="1"/>
  <c r="L2654" i="1" s="1"/>
  <c r="AW2653" i="1"/>
  <c r="AV2653" i="1"/>
  <c r="AU2653" i="1"/>
  <c r="AY2653" i="1" s="1"/>
  <c r="AK2653" i="1"/>
  <c r="AI2653" i="1"/>
  <c r="AJ2653" i="1" s="1"/>
  <c r="AH2653" i="1"/>
  <c r="AL2653" i="1" s="1"/>
  <c r="W2653" i="1"/>
  <c r="V2653" i="1"/>
  <c r="U2653" i="1"/>
  <c r="X2653" i="1" s="1"/>
  <c r="K2653" i="1"/>
  <c r="I2653" i="1"/>
  <c r="J2653" i="1" s="1"/>
  <c r="H2653" i="1"/>
  <c r="AW2652" i="1"/>
  <c r="AV2652" i="1"/>
  <c r="AU2652" i="1"/>
  <c r="AY2652" i="1" s="1"/>
  <c r="AK2652" i="1"/>
  <c r="AI2652" i="1"/>
  <c r="AJ2652" i="1" s="1"/>
  <c r="AH2652" i="1"/>
  <c r="AL2652" i="1" s="1"/>
  <c r="Y2652" i="1"/>
  <c r="W2652" i="1"/>
  <c r="V2652" i="1"/>
  <c r="U2652" i="1"/>
  <c r="X2652" i="1" s="1"/>
  <c r="K2652" i="1"/>
  <c r="I2652" i="1"/>
  <c r="J2652" i="1" s="1"/>
  <c r="H2652" i="1"/>
  <c r="AW2651" i="1"/>
  <c r="AV2651" i="1"/>
  <c r="AU2651" i="1"/>
  <c r="AY2651" i="1" s="1"/>
  <c r="AK2651" i="1"/>
  <c r="AI2651" i="1"/>
  <c r="AJ2651" i="1" s="1"/>
  <c r="AH2651" i="1"/>
  <c r="AL2651" i="1" s="1"/>
  <c r="W2651" i="1"/>
  <c r="V2651" i="1"/>
  <c r="U2651" i="1"/>
  <c r="K2651" i="1"/>
  <c r="I2651" i="1"/>
  <c r="J2651" i="1" s="1"/>
  <c r="H2651" i="1"/>
  <c r="AW2650" i="1"/>
  <c r="AV2650" i="1"/>
  <c r="AU2650" i="1"/>
  <c r="AY2650" i="1" s="1"/>
  <c r="AK2650" i="1"/>
  <c r="AI2650" i="1"/>
  <c r="AJ2650" i="1" s="1"/>
  <c r="AH2650" i="1"/>
  <c r="AL2650" i="1" s="1"/>
  <c r="W2650" i="1"/>
  <c r="V2650" i="1"/>
  <c r="U2650" i="1"/>
  <c r="X2650" i="1" s="1"/>
  <c r="K2650" i="1"/>
  <c r="I2650" i="1"/>
  <c r="J2650" i="1" s="1"/>
  <c r="H2650" i="1"/>
  <c r="L2650" i="1" s="1"/>
  <c r="AW2649" i="1"/>
  <c r="AV2649" i="1"/>
  <c r="AU2649" i="1"/>
  <c r="AY2649" i="1" s="1"/>
  <c r="AK2649" i="1"/>
  <c r="AI2649" i="1"/>
  <c r="AJ2649" i="1" s="1"/>
  <c r="AH2649" i="1"/>
  <c r="AL2649" i="1" s="1"/>
  <c r="W2649" i="1"/>
  <c r="V2649" i="1"/>
  <c r="U2649" i="1"/>
  <c r="X2649" i="1" s="1"/>
  <c r="K2649" i="1"/>
  <c r="I2649" i="1"/>
  <c r="J2649" i="1" s="1"/>
  <c r="H2649" i="1"/>
  <c r="AW2648" i="1"/>
  <c r="AV2648" i="1"/>
  <c r="AU2648" i="1"/>
  <c r="AY2648" i="1" s="1"/>
  <c r="AK2648" i="1"/>
  <c r="AI2648" i="1"/>
  <c r="AJ2648" i="1" s="1"/>
  <c r="AH2648" i="1"/>
  <c r="AL2648" i="1" s="1"/>
  <c r="Y2648" i="1"/>
  <c r="W2648" i="1"/>
  <c r="V2648" i="1"/>
  <c r="U2648" i="1"/>
  <c r="X2648" i="1" s="1"/>
  <c r="K2648" i="1"/>
  <c r="I2648" i="1"/>
  <c r="J2648" i="1" s="1"/>
  <c r="H2648" i="1"/>
  <c r="AW2647" i="1"/>
  <c r="AV2647" i="1"/>
  <c r="AU2647" i="1"/>
  <c r="AY2647" i="1" s="1"/>
  <c r="AK2647" i="1"/>
  <c r="AI2647" i="1"/>
  <c r="AJ2647" i="1" s="1"/>
  <c r="AH2647" i="1"/>
  <c r="AL2647" i="1" s="1"/>
  <c r="W2647" i="1"/>
  <c r="V2647" i="1"/>
  <c r="U2647" i="1"/>
  <c r="K2647" i="1"/>
  <c r="I2647" i="1"/>
  <c r="J2647" i="1" s="1"/>
  <c r="H2647" i="1"/>
  <c r="AY2646" i="1"/>
  <c r="AW2646" i="1"/>
  <c r="AV2646" i="1"/>
  <c r="AU2646" i="1"/>
  <c r="AX2646" i="1" s="1"/>
  <c r="AK2646" i="1"/>
  <c r="AI2646" i="1"/>
  <c r="AJ2646" i="1" s="1"/>
  <c r="AH2646" i="1"/>
  <c r="W2646" i="1"/>
  <c r="V2646" i="1"/>
  <c r="U2646" i="1"/>
  <c r="X2646" i="1" s="1"/>
  <c r="K2646" i="1"/>
  <c r="I2646" i="1"/>
  <c r="J2646" i="1" s="1"/>
  <c r="H2646" i="1"/>
  <c r="AW2645" i="1"/>
  <c r="AV2645" i="1"/>
  <c r="AU2645" i="1"/>
  <c r="AX2645" i="1" s="1"/>
  <c r="AK2645" i="1"/>
  <c r="AI2645" i="1"/>
  <c r="AJ2645" i="1" s="1"/>
  <c r="AH2645" i="1"/>
  <c r="AL2645" i="1" s="1"/>
  <c r="W2645" i="1"/>
  <c r="V2645" i="1"/>
  <c r="U2645" i="1"/>
  <c r="K2645" i="1"/>
  <c r="I2645" i="1"/>
  <c r="J2645" i="1" s="1"/>
  <c r="H2645" i="1"/>
  <c r="AY2644" i="1"/>
  <c r="AW2644" i="1"/>
  <c r="AV2644" i="1"/>
  <c r="AU2644" i="1"/>
  <c r="AX2644" i="1" s="1"/>
  <c r="AK2644" i="1"/>
  <c r="AI2644" i="1"/>
  <c r="AJ2644" i="1" s="1"/>
  <c r="AH2644" i="1"/>
  <c r="W2644" i="1"/>
  <c r="V2644" i="1"/>
  <c r="U2644" i="1"/>
  <c r="X2644" i="1" s="1"/>
  <c r="K2644" i="1"/>
  <c r="I2644" i="1"/>
  <c r="J2644" i="1" s="1"/>
  <c r="H2644" i="1"/>
  <c r="AW2643" i="1"/>
  <c r="AV2643" i="1"/>
  <c r="AU2643" i="1"/>
  <c r="AX2643" i="1" s="1"/>
  <c r="AK2643" i="1"/>
  <c r="AI2643" i="1"/>
  <c r="AJ2643" i="1" s="1"/>
  <c r="AH2643" i="1"/>
  <c r="AL2643" i="1" s="1"/>
  <c r="W2643" i="1"/>
  <c r="V2643" i="1"/>
  <c r="U2643" i="1"/>
  <c r="K2643" i="1"/>
  <c r="I2643" i="1"/>
  <c r="J2643" i="1" s="1"/>
  <c r="H2643" i="1"/>
  <c r="AY2642" i="1"/>
  <c r="AW2642" i="1"/>
  <c r="AV2642" i="1"/>
  <c r="AU2642" i="1"/>
  <c r="AX2642" i="1" s="1"/>
  <c r="AK2642" i="1"/>
  <c r="AI2642" i="1"/>
  <c r="AJ2642" i="1" s="1"/>
  <c r="AH2642" i="1"/>
  <c r="W2642" i="1"/>
  <c r="V2642" i="1"/>
  <c r="U2642" i="1"/>
  <c r="X2642" i="1" s="1"/>
  <c r="K2642" i="1"/>
  <c r="I2642" i="1"/>
  <c r="J2642" i="1" s="1"/>
  <c r="H2642" i="1"/>
  <c r="AW2641" i="1"/>
  <c r="AV2641" i="1"/>
  <c r="AU2641" i="1"/>
  <c r="AX2641" i="1" s="1"/>
  <c r="AK2641" i="1"/>
  <c r="AI2641" i="1"/>
  <c r="AJ2641" i="1" s="1"/>
  <c r="AH2641" i="1"/>
  <c r="AL2641" i="1" s="1"/>
  <c r="W2641" i="1"/>
  <c r="V2641" i="1"/>
  <c r="U2641" i="1"/>
  <c r="K2641" i="1"/>
  <c r="I2641" i="1"/>
  <c r="J2641" i="1" s="1"/>
  <c r="H2641" i="1"/>
  <c r="AY2640" i="1"/>
  <c r="AW2640" i="1"/>
  <c r="AV2640" i="1"/>
  <c r="AU2640" i="1"/>
  <c r="AX2640" i="1" s="1"/>
  <c r="AK2640" i="1"/>
  <c r="AI2640" i="1"/>
  <c r="AJ2640" i="1" s="1"/>
  <c r="AH2640" i="1"/>
  <c r="X2640" i="1"/>
  <c r="V2640" i="1"/>
  <c r="W2640" i="1" s="1"/>
  <c r="U2640" i="1"/>
  <c r="Y2640" i="1" s="1"/>
  <c r="J2640" i="1"/>
  <c r="I2640" i="1"/>
  <c r="H2640" i="1"/>
  <c r="K2640" i="1" s="1"/>
  <c r="AV2639" i="1"/>
  <c r="AW2639" i="1" s="1"/>
  <c r="AU2639" i="1"/>
  <c r="AY2639" i="1" s="1"/>
  <c r="AJ2639" i="1"/>
  <c r="AI2639" i="1"/>
  <c r="AH2639" i="1"/>
  <c r="AL2639" i="1" s="1"/>
  <c r="X2639" i="1"/>
  <c r="V2639" i="1"/>
  <c r="W2639" i="1" s="1"/>
  <c r="U2639" i="1"/>
  <c r="Y2639" i="1" s="1"/>
  <c r="J2639" i="1"/>
  <c r="I2639" i="1"/>
  <c r="H2639" i="1"/>
  <c r="K2639" i="1" s="1"/>
  <c r="AV2638" i="1"/>
  <c r="AW2638" i="1" s="1"/>
  <c r="AU2638" i="1"/>
  <c r="AY2638" i="1" s="1"/>
  <c r="AJ2638" i="1"/>
  <c r="AI2638" i="1"/>
  <c r="AH2638" i="1"/>
  <c r="AL2638" i="1" s="1"/>
  <c r="X2638" i="1"/>
  <c r="V2638" i="1"/>
  <c r="W2638" i="1" s="1"/>
  <c r="U2638" i="1"/>
  <c r="Y2638" i="1" s="1"/>
  <c r="J2638" i="1"/>
  <c r="I2638" i="1"/>
  <c r="H2638" i="1"/>
  <c r="K2638" i="1" s="1"/>
  <c r="AV2637" i="1"/>
  <c r="AW2637" i="1" s="1"/>
  <c r="AU2637" i="1"/>
  <c r="AY2637" i="1" s="1"/>
  <c r="AJ2637" i="1"/>
  <c r="AI2637" i="1"/>
  <c r="AH2637" i="1"/>
  <c r="AL2637" i="1" s="1"/>
  <c r="X2637" i="1"/>
  <c r="V2637" i="1"/>
  <c r="W2637" i="1" s="1"/>
  <c r="U2637" i="1"/>
  <c r="Y2637" i="1" s="1"/>
  <c r="J2637" i="1"/>
  <c r="I2637" i="1"/>
  <c r="H2637" i="1"/>
  <c r="K2637" i="1" s="1"/>
  <c r="AV2636" i="1"/>
  <c r="AW2636" i="1" s="1"/>
  <c r="AU2636" i="1"/>
  <c r="AY2636" i="1" s="1"/>
  <c r="AJ2636" i="1"/>
  <c r="AI2636" i="1"/>
  <c r="AH2636" i="1"/>
  <c r="AL2636" i="1" s="1"/>
  <c r="X2636" i="1"/>
  <c r="V2636" i="1"/>
  <c r="W2636" i="1" s="1"/>
  <c r="U2636" i="1"/>
  <c r="Y2636" i="1" s="1"/>
  <c r="J2636" i="1"/>
  <c r="I2636" i="1"/>
  <c r="H2636" i="1"/>
  <c r="K2636" i="1" s="1"/>
  <c r="AV2635" i="1"/>
  <c r="AW2635" i="1" s="1"/>
  <c r="AU2635" i="1"/>
  <c r="AY2635" i="1" s="1"/>
  <c r="AJ2635" i="1"/>
  <c r="AI2635" i="1"/>
  <c r="AH2635" i="1"/>
  <c r="AL2635" i="1" s="1"/>
  <c r="X2635" i="1"/>
  <c r="V2635" i="1"/>
  <c r="W2635" i="1" s="1"/>
  <c r="U2635" i="1"/>
  <c r="Y2635" i="1" s="1"/>
  <c r="J2635" i="1"/>
  <c r="I2635" i="1"/>
  <c r="H2635" i="1"/>
  <c r="K2635" i="1" s="1"/>
  <c r="AV2634" i="1"/>
  <c r="AW2634" i="1" s="1"/>
  <c r="AU2634" i="1"/>
  <c r="AY2634" i="1" s="1"/>
  <c r="AJ2634" i="1"/>
  <c r="AI2634" i="1"/>
  <c r="AH2634" i="1"/>
  <c r="AL2634" i="1" s="1"/>
  <c r="X2634" i="1"/>
  <c r="V2634" i="1"/>
  <c r="W2634" i="1" s="1"/>
  <c r="U2634" i="1"/>
  <c r="Y2634" i="1" s="1"/>
  <c r="J2634" i="1"/>
  <c r="I2634" i="1"/>
  <c r="H2634" i="1"/>
  <c r="K2634" i="1" s="1"/>
  <c r="AV2633" i="1"/>
  <c r="AW2633" i="1" s="1"/>
  <c r="AU2633" i="1"/>
  <c r="AY2633" i="1" s="1"/>
  <c r="AJ2633" i="1"/>
  <c r="AI2633" i="1"/>
  <c r="AH2633" i="1"/>
  <c r="AL2633" i="1" s="1"/>
  <c r="X2633" i="1"/>
  <c r="V2633" i="1"/>
  <c r="W2633" i="1" s="1"/>
  <c r="U2633" i="1"/>
  <c r="Y2633" i="1" s="1"/>
  <c r="L2633" i="1"/>
  <c r="J2633" i="1"/>
  <c r="I2633" i="1"/>
  <c r="H2633" i="1"/>
  <c r="K2633" i="1" s="1"/>
  <c r="AV2632" i="1"/>
  <c r="AW2632" i="1" s="1"/>
  <c r="AU2632" i="1"/>
  <c r="AY2632" i="1" s="1"/>
  <c r="AJ2632" i="1"/>
  <c r="AI2632" i="1"/>
  <c r="AH2632" i="1"/>
  <c r="AL2632" i="1" s="1"/>
  <c r="X2632" i="1"/>
  <c r="V2632" i="1"/>
  <c r="W2632" i="1" s="1"/>
  <c r="U2632" i="1"/>
  <c r="Y2632" i="1" s="1"/>
  <c r="L2632" i="1"/>
  <c r="J2632" i="1"/>
  <c r="I2632" i="1"/>
  <c r="H2632" i="1"/>
  <c r="K2632" i="1" s="1"/>
  <c r="AV2631" i="1"/>
  <c r="AW2631" i="1" s="1"/>
  <c r="AU2631" i="1"/>
  <c r="AY2631" i="1" s="1"/>
  <c r="AJ2631" i="1"/>
  <c r="AI2631" i="1"/>
  <c r="AH2631" i="1"/>
  <c r="AL2631" i="1" s="1"/>
  <c r="X2631" i="1"/>
  <c r="V2631" i="1"/>
  <c r="W2631" i="1" s="1"/>
  <c r="U2631" i="1"/>
  <c r="Y2631" i="1" s="1"/>
  <c r="L2631" i="1"/>
  <c r="J2631" i="1"/>
  <c r="I2631" i="1"/>
  <c r="H2631" i="1"/>
  <c r="K2631" i="1" s="1"/>
  <c r="AV2630" i="1"/>
  <c r="AW2630" i="1" s="1"/>
  <c r="AU2630" i="1"/>
  <c r="AY2630" i="1" s="1"/>
  <c r="AJ2630" i="1"/>
  <c r="AI2630" i="1"/>
  <c r="AH2630" i="1"/>
  <c r="AL2630" i="1" s="1"/>
  <c r="X2630" i="1"/>
  <c r="V2630" i="1"/>
  <c r="W2630" i="1" s="1"/>
  <c r="U2630" i="1"/>
  <c r="Y2630" i="1" s="1"/>
  <c r="L2630" i="1"/>
  <c r="J2630" i="1"/>
  <c r="I2630" i="1"/>
  <c r="H2630" i="1"/>
  <c r="K2630" i="1" s="1"/>
  <c r="AV2629" i="1"/>
  <c r="AW2629" i="1" s="1"/>
  <c r="AU2629" i="1"/>
  <c r="AY2629" i="1" s="1"/>
  <c r="AJ2629" i="1"/>
  <c r="AI2629" i="1"/>
  <c r="AH2629" i="1"/>
  <c r="AL2629" i="1" s="1"/>
  <c r="X2629" i="1"/>
  <c r="V2629" i="1"/>
  <c r="W2629" i="1" s="1"/>
  <c r="U2629" i="1"/>
  <c r="Y2629" i="1" s="1"/>
  <c r="L2629" i="1"/>
  <c r="J2629" i="1"/>
  <c r="I2629" i="1"/>
  <c r="H2629" i="1"/>
  <c r="K2629" i="1" s="1"/>
  <c r="AV2628" i="1"/>
  <c r="AW2628" i="1" s="1"/>
  <c r="AU2628" i="1"/>
  <c r="AY2628" i="1" s="1"/>
  <c r="AJ2628" i="1"/>
  <c r="AI2628" i="1"/>
  <c r="AH2628" i="1"/>
  <c r="AL2628" i="1" s="1"/>
  <c r="X2628" i="1"/>
  <c r="V2628" i="1"/>
  <c r="W2628" i="1" s="1"/>
  <c r="U2628" i="1"/>
  <c r="Y2628" i="1" s="1"/>
  <c r="L2628" i="1"/>
  <c r="J2628" i="1"/>
  <c r="I2628" i="1"/>
  <c r="H2628" i="1"/>
  <c r="K2628" i="1" s="1"/>
  <c r="AV2627" i="1"/>
  <c r="AW2627" i="1" s="1"/>
  <c r="AU2627" i="1"/>
  <c r="AY2627" i="1" s="1"/>
  <c r="AJ2627" i="1"/>
  <c r="AI2627" i="1"/>
  <c r="AH2627" i="1"/>
  <c r="AL2627" i="1" s="1"/>
  <c r="X2627" i="1"/>
  <c r="V2627" i="1"/>
  <c r="W2627" i="1" s="1"/>
  <c r="U2627" i="1"/>
  <c r="Y2627" i="1" s="1"/>
  <c r="L2627" i="1"/>
  <c r="J2627" i="1"/>
  <c r="I2627" i="1"/>
  <c r="H2627" i="1"/>
  <c r="K2627" i="1" s="1"/>
  <c r="AV2626" i="1"/>
  <c r="AW2626" i="1" s="1"/>
  <c r="AU2626" i="1"/>
  <c r="AY2626" i="1" s="1"/>
  <c r="AJ2626" i="1"/>
  <c r="AI2626" i="1"/>
  <c r="AH2626" i="1"/>
  <c r="AL2626" i="1" s="1"/>
  <c r="X2626" i="1"/>
  <c r="V2626" i="1"/>
  <c r="W2626" i="1" s="1"/>
  <c r="U2626" i="1"/>
  <c r="Y2626" i="1" s="1"/>
  <c r="L2626" i="1"/>
  <c r="J2626" i="1"/>
  <c r="I2626" i="1"/>
  <c r="H2626" i="1"/>
  <c r="K2626" i="1" s="1"/>
  <c r="AV2625" i="1"/>
  <c r="AW2625" i="1" s="1"/>
  <c r="AU2625" i="1"/>
  <c r="AY2625" i="1" s="1"/>
  <c r="AJ2625" i="1"/>
  <c r="AI2625" i="1"/>
  <c r="AH2625" i="1"/>
  <c r="AL2625" i="1" s="1"/>
  <c r="X2625" i="1"/>
  <c r="V2625" i="1"/>
  <c r="W2625" i="1" s="1"/>
  <c r="U2625" i="1"/>
  <c r="Y2625" i="1" s="1"/>
  <c r="L2625" i="1"/>
  <c r="J2625" i="1"/>
  <c r="I2625" i="1"/>
  <c r="H2625" i="1"/>
  <c r="K2625" i="1" s="1"/>
  <c r="AV2624" i="1"/>
  <c r="AW2624" i="1" s="1"/>
  <c r="AU2624" i="1"/>
  <c r="AY2624" i="1" s="1"/>
  <c r="AJ2624" i="1"/>
  <c r="AI2624" i="1"/>
  <c r="AH2624" i="1"/>
  <c r="AL2624" i="1" s="1"/>
  <c r="X2624" i="1"/>
  <c r="V2624" i="1"/>
  <c r="W2624" i="1" s="1"/>
  <c r="U2624" i="1"/>
  <c r="Y2624" i="1" s="1"/>
  <c r="L2624" i="1"/>
  <c r="J2624" i="1"/>
  <c r="I2624" i="1"/>
  <c r="H2624" i="1"/>
  <c r="K2624" i="1" s="1"/>
  <c r="AV2623" i="1"/>
  <c r="AW2623" i="1" s="1"/>
  <c r="AU2623" i="1"/>
  <c r="AY2623" i="1" s="1"/>
  <c r="AJ2623" i="1"/>
  <c r="AI2623" i="1"/>
  <c r="AH2623" i="1"/>
  <c r="AL2623" i="1" s="1"/>
  <c r="X2623" i="1"/>
  <c r="V2623" i="1"/>
  <c r="W2623" i="1" s="1"/>
  <c r="U2623" i="1"/>
  <c r="Y2623" i="1" s="1"/>
  <c r="L2623" i="1"/>
  <c r="J2623" i="1"/>
  <c r="I2623" i="1"/>
  <c r="H2623" i="1"/>
  <c r="K2623" i="1" s="1"/>
  <c r="AV2622" i="1"/>
  <c r="AW2622" i="1" s="1"/>
  <c r="AU2622" i="1"/>
  <c r="AY2622" i="1" s="1"/>
  <c r="AJ2622" i="1"/>
  <c r="AI2622" i="1"/>
  <c r="AH2622" i="1"/>
  <c r="AL2622" i="1" s="1"/>
  <c r="X2622" i="1"/>
  <c r="V2622" i="1"/>
  <c r="W2622" i="1" s="1"/>
  <c r="U2622" i="1"/>
  <c r="Y2622" i="1" s="1"/>
  <c r="L2622" i="1"/>
  <c r="J2622" i="1"/>
  <c r="I2622" i="1"/>
  <c r="H2622" i="1"/>
  <c r="K2622" i="1" s="1"/>
  <c r="AV2621" i="1"/>
  <c r="AW2621" i="1" s="1"/>
  <c r="AU2621" i="1"/>
  <c r="AY2621" i="1" s="1"/>
  <c r="AJ2621" i="1"/>
  <c r="AI2621" i="1"/>
  <c r="AH2621" i="1"/>
  <c r="AL2621" i="1" s="1"/>
  <c r="X2621" i="1"/>
  <c r="V2621" i="1"/>
  <c r="W2621" i="1" s="1"/>
  <c r="U2621" i="1"/>
  <c r="Y2621" i="1" s="1"/>
  <c r="L2621" i="1"/>
  <c r="J2621" i="1"/>
  <c r="I2621" i="1"/>
  <c r="H2621" i="1"/>
  <c r="K2621" i="1" s="1"/>
  <c r="AV2620" i="1"/>
  <c r="AW2620" i="1" s="1"/>
  <c r="AU2620" i="1"/>
  <c r="AY2620" i="1" s="1"/>
  <c r="AJ2620" i="1"/>
  <c r="AI2620" i="1"/>
  <c r="AH2620" i="1"/>
  <c r="AL2620" i="1" s="1"/>
  <c r="X2620" i="1"/>
  <c r="V2620" i="1"/>
  <c r="W2620" i="1" s="1"/>
  <c r="U2620" i="1"/>
  <c r="Y2620" i="1" s="1"/>
  <c r="L2620" i="1"/>
  <c r="J2620" i="1"/>
  <c r="I2620" i="1"/>
  <c r="H2620" i="1"/>
  <c r="K2620" i="1" s="1"/>
  <c r="AV2619" i="1"/>
  <c r="AW2619" i="1" s="1"/>
  <c r="AU2619" i="1"/>
  <c r="AY2619" i="1" s="1"/>
  <c r="AJ2619" i="1"/>
  <c r="AI2619" i="1"/>
  <c r="AH2619" i="1"/>
  <c r="AL2619" i="1" s="1"/>
  <c r="X2619" i="1"/>
  <c r="V2619" i="1"/>
  <c r="W2619" i="1" s="1"/>
  <c r="U2619" i="1"/>
  <c r="Y2619" i="1" s="1"/>
  <c r="L2619" i="1"/>
  <c r="J2619" i="1"/>
  <c r="I2619" i="1"/>
  <c r="H2619" i="1"/>
  <c r="K2619" i="1" s="1"/>
  <c r="AV2618" i="1"/>
  <c r="AW2618" i="1" s="1"/>
  <c r="AU2618" i="1"/>
  <c r="AY2618" i="1" s="1"/>
  <c r="AJ2618" i="1"/>
  <c r="AI2618" i="1"/>
  <c r="AH2618" i="1"/>
  <c r="AL2618" i="1" s="1"/>
  <c r="X2618" i="1"/>
  <c r="V2618" i="1"/>
  <c r="W2618" i="1" s="1"/>
  <c r="U2618" i="1"/>
  <c r="Y2618" i="1" s="1"/>
  <c r="L2618" i="1"/>
  <c r="J2618" i="1"/>
  <c r="I2618" i="1"/>
  <c r="H2618" i="1"/>
  <c r="K2618" i="1" s="1"/>
  <c r="AV2617" i="1"/>
  <c r="AW2617" i="1" s="1"/>
  <c r="AU2617" i="1"/>
  <c r="AY2617" i="1" s="1"/>
  <c r="AJ2617" i="1"/>
  <c r="AI2617" i="1"/>
  <c r="AH2617" i="1"/>
  <c r="AL2617" i="1" s="1"/>
  <c r="X2617" i="1"/>
  <c r="V2617" i="1"/>
  <c r="W2617" i="1" s="1"/>
  <c r="U2617" i="1"/>
  <c r="Y2617" i="1" s="1"/>
  <c r="L2617" i="1"/>
  <c r="J2617" i="1"/>
  <c r="I2617" i="1"/>
  <c r="H2617" i="1"/>
  <c r="K2617" i="1" s="1"/>
  <c r="AV2616" i="1"/>
  <c r="AW2616" i="1" s="1"/>
  <c r="AU2616" i="1"/>
  <c r="AY2616" i="1" s="1"/>
  <c r="AJ2616" i="1"/>
  <c r="AI2616" i="1"/>
  <c r="AH2616" i="1"/>
  <c r="AL2616" i="1" s="1"/>
  <c r="X2616" i="1"/>
  <c r="V2616" i="1"/>
  <c r="W2616" i="1" s="1"/>
  <c r="U2616" i="1"/>
  <c r="Y2616" i="1" s="1"/>
  <c r="L2616" i="1"/>
  <c r="J2616" i="1"/>
  <c r="I2616" i="1"/>
  <c r="H2616" i="1"/>
  <c r="K2616" i="1" s="1"/>
  <c r="AV2615" i="1"/>
  <c r="AW2615" i="1" s="1"/>
  <c r="AU2615" i="1"/>
  <c r="AY2615" i="1" s="1"/>
  <c r="AJ2615" i="1"/>
  <c r="AI2615" i="1"/>
  <c r="AH2615" i="1"/>
  <c r="AL2615" i="1" s="1"/>
  <c r="X2615" i="1"/>
  <c r="V2615" i="1"/>
  <c r="W2615" i="1" s="1"/>
  <c r="U2615" i="1"/>
  <c r="Y2615" i="1" s="1"/>
  <c r="L2615" i="1"/>
  <c r="J2615" i="1"/>
  <c r="I2615" i="1"/>
  <c r="H2615" i="1"/>
  <c r="K2615" i="1" s="1"/>
  <c r="AV2614" i="1"/>
  <c r="AW2614" i="1" s="1"/>
  <c r="AU2614" i="1"/>
  <c r="AY2614" i="1" s="1"/>
  <c r="AJ2614" i="1"/>
  <c r="AI2614" i="1"/>
  <c r="AH2614" i="1"/>
  <c r="AL2614" i="1" s="1"/>
  <c r="X2614" i="1"/>
  <c r="V2614" i="1"/>
  <c r="W2614" i="1" s="1"/>
  <c r="U2614" i="1"/>
  <c r="Y2614" i="1" s="1"/>
  <c r="L2614" i="1"/>
  <c r="J2614" i="1"/>
  <c r="I2614" i="1"/>
  <c r="H2614" i="1"/>
  <c r="K2614" i="1" s="1"/>
  <c r="AV2613" i="1"/>
  <c r="AW2613" i="1" s="1"/>
  <c r="AU2613" i="1"/>
  <c r="AY2613" i="1" s="1"/>
  <c r="AJ2613" i="1"/>
  <c r="AI2613" i="1"/>
  <c r="AH2613" i="1"/>
  <c r="AL2613" i="1" s="1"/>
  <c r="X2613" i="1"/>
  <c r="V2613" i="1"/>
  <c r="W2613" i="1" s="1"/>
  <c r="U2613" i="1"/>
  <c r="Y2613" i="1" s="1"/>
  <c r="L2613" i="1"/>
  <c r="J2613" i="1"/>
  <c r="I2613" i="1"/>
  <c r="H2613" i="1"/>
  <c r="K2613" i="1" s="1"/>
  <c r="AV2612" i="1"/>
  <c r="AW2612" i="1" s="1"/>
  <c r="AU2612" i="1"/>
  <c r="AY2612" i="1" s="1"/>
  <c r="AJ2612" i="1"/>
  <c r="AI2612" i="1"/>
  <c r="AH2612" i="1"/>
  <c r="AL2612" i="1" s="1"/>
  <c r="X2612" i="1"/>
  <c r="V2612" i="1"/>
  <c r="W2612" i="1" s="1"/>
  <c r="U2612" i="1"/>
  <c r="Y2612" i="1" s="1"/>
  <c r="L2612" i="1"/>
  <c r="J2612" i="1"/>
  <c r="I2612" i="1"/>
  <c r="H2612" i="1"/>
  <c r="K2612" i="1" s="1"/>
  <c r="AV2611" i="1"/>
  <c r="AW2611" i="1" s="1"/>
  <c r="AU2611" i="1"/>
  <c r="AY2611" i="1" s="1"/>
  <c r="AJ2611" i="1"/>
  <c r="AI2611" i="1"/>
  <c r="AH2611" i="1"/>
  <c r="AL2611" i="1" s="1"/>
  <c r="X2611" i="1"/>
  <c r="V2611" i="1"/>
  <c r="W2611" i="1" s="1"/>
  <c r="U2611" i="1"/>
  <c r="Y2611" i="1" s="1"/>
  <c r="L2611" i="1"/>
  <c r="J2611" i="1"/>
  <c r="I2611" i="1"/>
  <c r="H2611" i="1"/>
  <c r="K2611" i="1" s="1"/>
  <c r="AV2610" i="1"/>
  <c r="AW2610" i="1" s="1"/>
  <c r="AU2610" i="1"/>
  <c r="AY2610" i="1" s="1"/>
  <c r="AJ2610" i="1"/>
  <c r="AI2610" i="1"/>
  <c r="AH2610" i="1"/>
  <c r="AL2610" i="1" s="1"/>
  <c r="X2610" i="1"/>
  <c r="V2610" i="1"/>
  <c r="W2610" i="1" s="1"/>
  <c r="U2610" i="1"/>
  <c r="Y2610" i="1" s="1"/>
  <c r="L2610" i="1"/>
  <c r="J2610" i="1"/>
  <c r="I2610" i="1"/>
  <c r="H2610" i="1"/>
  <c r="K2610" i="1" s="1"/>
  <c r="AV2609" i="1"/>
  <c r="AW2609" i="1" s="1"/>
  <c r="AU2609" i="1"/>
  <c r="AY2609" i="1" s="1"/>
  <c r="AJ2609" i="1"/>
  <c r="AI2609" i="1"/>
  <c r="AH2609" i="1"/>
  <c r="AL2609" i="1" s="1"/>
  <c r="X2609" i="1"/>
  <c r="V2609" i="1"/>
  <c r="W2609" i="1" s="1"/>
  <c r="U2609" i="1"/>
  <c r="Y2609" i="1" s="1"/>
  <c r="L2609" i="1"/>
  <c r="J2609" i="1"/>
  <c r="I2609" i="1"/>
  <c r="H2609" i="1"/>
  <c r="K2609" i="1" s="1"/>
  <c r="AV2608" i="1"/>
  <c r="AW2608" i="1" s="1"/>
  <c r="AU2608" i="1"/>
  <c r="AY2608" i="1" s="1"/>
  <c r="AJ2608" i="1"/>
  <c r="AI2608" i="1"/>
  <c r="AH2608" i="1"/>
  <c r="AL2608" i="1" s="1"/>
  <c r="X2608" i="1"/>
  <c r="V2608" i="1"/>
  <c r="W2608" i="1" s="1"/>
  <c r="U2608" i="1"/>
  <c r="Y2608" i="1" s="1"/>
  <c r="L2608" i="1"/>
  <c r="J2608" i="1"/>
  <c r="I2608" i="1"/>
  <c r="H2608" i="1"/>
  <c r="K2608" i="1" s="1"/>
  <c r="AV2607" i="1"/>
  <c r="AW2607" i="1" s="1"/>
  <c r="AU2607" i="1"/>
  <c r="AY2607" i="1" s="1"/>
  <c r="AJ2607" i="1"/>
  <c r="AI2607" i="1"/>
  <c r="AH2607" i="1"/>
  <c r="AL2607" i="1" s="1"/>
  <c r="X2607" i="1"/>
  <c r="V2607" i="1"/>
  <c r="W2607" i="1" s="1"/>
  <c r="U2607" i="1"/>
  <c r="Y2607" i="1" s="1"/>
  <c r="L2607" i="1"/>
  <c r="J2607" i="1"/>
  <c r="I2607" i="1"/>
  <c r="H2607" i="1"/>
  <c r="K2607" i="1" s="1"/>
  <c r="AV2606" i="1"/>
  <c r="AW2606" i="1" s="1"/>
  <c r="AU2606" i="1"/>
  <c r="AY2606" i="1" s="1"/>
  <c r="AJ2606" i="1"/>
  <c r="AI2606" i="1"/>
  <c r="AH2606" i="1"/>
  <c r="AL2606" i="1" s="1"/>
  <c r="X2606" i="1"/>
  <c r="V2606" i="1"/>
  <c r="W2606" i="1" s="1"/>
  <c r="U2606" i="1"/>
  <c r="Y2606" i="1" s="1"/>
  <c r="L2606" i="1"/>
  <c r="J2606" i="1"/>
  <c r="I2606" i="1"/>
  <c r="H2606" i="1"/>
  <c r="K2606" i="1" s="1"/>
  <c r="AV2605" i="1"/>
  <c r="AW2605" i="1" s="1"/>
  <c r="AU2605" i="1"/>
  <c r="AY2605" i="1" s="1"/>
  <c r="AJ2605" i="1"/>
  <c r="AI2605" i="1"/>
  <c r="AH2605" i="1"/>
  <c r="AL2605" i="1" s="1"/>
  <c r="X2605" i="1"/>
  <c r="V2605" i="1"/>
  <c r="W2605" i="1" s="1"/>
  <c r="U2605" i="1"/>
  <c r="Y2605" i="1" s="1"/>
  <c r="L2605" i="1"/>
  <c r="J2605" i="1"/>
  <c r="I2605" i="1"/>
  <c r="H2605" i="1"/>
  <c r="K2605" i="1" s="1"/>
  <c r="AV2604" i="1"/>
  <c r="AW2604" i="1" s="1"/>
  <c r="AU2604" i="1"/>
  <c r="AY2604" i="1" s="1"/>
  <c r="AJ2604" i="1"/>
  <c r="AI2604" i="1"/>
  <c r="AH2604" i="1"/>
  <c r="AL2604" i="1" s="1"/>
  <c r="X2604" i="1"/>
  <c r="V2604" i="1"/>
  <c r="W2604" i="1" s="1"/>
  <c r="U2604" i="1"/>
  <c r="Y2604" i="1" s="1"/>
  <c r="L2604" i="1"/>
  <c r="J2604" i="1"/>
  <c r="I2604" i="1"/>
  <c r="H2604" i="1"/>
  <c r="K2604" i="1" s="1"/>
  <c r="AV2603" i="1"/>
  <c r="AW2603" i="1" s="1"/>
  <c r="AU2603" i="1"/>
  <c r="AY2603" i="1" s="1"/>
  <c r="AJ2603" i="1"/>
  <c r="AI2603" i="1"/>
  <c r="AH2603" i="1"/>
  <c r="AL2603" i="1" s="1"/>
  <c r="X2603" i="1"/>
  <c r="V2603" i="1"/>
  <c r="W2603" i="1" s="1"/>
  <c r="U2603" i="1"/>
  <c r="Y2603" i="1" s="1"/>
  <c r="L2603" i="1"/>
  <c r="J2603" i="1"/>
  <c r="I2603" i="1"/>
  <c r="H2603" i="1"/>
  <c r="K2603" i="1" s="1"/>
  <c r="AV2602" i="1"/>
  <c r="AW2602" i="1" s="1"/>
  <c r="AU2602" i="1"/>
  <c r="AY2602" i="1" s="1"/>
  <c r="AJ2602" i="1"/>
  <c r="AI2602" i="1"/>
  <c r="AH2602" i="1"/>
  <c r="AL2602" i="1" s="1"/>
  <c r="X2602" i="1"/>
  <c r="V2602" i="1"/>
  <c r="W2602" i="1" s="1"/>
  <c r="U2602" i="1"/>
  <c r="Y2602" i="1" s="1"/>
  <c r="L2602" i="1"/>
  <c r="J2602" i="1"/>
  <c r="I2602" i="1"/>
  <c r="H2602" i="1"/>
  <c r="K2602" i="1" s="1"/>
  <c r="AV2601" i="1"/>
  <c r="AW2601" i="1" s="1"/>
  <c r="AU2601" i="1"/>
  <c r="AY2601" i="1" s="1"/>
  <c r="AJ2601" i="1"/>
  <c r="AI2601" i="1"/>
  <c r="AH2601" i="1"/>
  <c r="AL2601" i="1" s="1"/>
  <c r="X2601" i="1"/>
  <c r="V2601" i="1"/>
  <c r="W2601" i="1" s="1"/>
  <c r="U2601" i="1"/>
  <c r="Y2601" i="1" s="1"/>
  <c r="L2601" i="1"/>
  <c r="J2601" i="1"/>
  <c r="I2601" i="1"/>
  <c r="H2601" i="1"/>
  <c r="K2601" i="1" s="1"/>
  <c r="AV2600" i="1"/>
  <c r="AW2600" i="1" s="1"/>
  <c r="AU2600" i="1"/>
  <c r="AY2600" i="1" s="1"/>
  <c r="AJ2600" i="1"/>
  <c r="AI2600" i="1"/>
  <c r="AH2600" i="1"/>
  <c r="AL2600" i="1" s="1"/>
  <c r="X2600" i="1"/>
  <c r="V2600" i="1"/>
  <c r="W2600" i="1" s="1"/>
  <c r="U2600" i="1"/>
  <c r="Y2600" i="1" s="1"/>
  <c r="L2600" i="1"/>
  <c r="J2600" i="1"/>
  <c r="I2600" i="1"/>
  <c r="H2600" i="1"/>
  <c r="K2600" i="1" s="1"/>
  <c r="AV2599" i="1"/>
  <c r="AW2599" i="1" s="1"/>
  <c r="AU2599" i="1"/>
  <c r="AY2599" i="1" s="1"/>
  <c r="AJ2599" i="1"/>
  <c r="AI2599" i="1"/>
  <c r="AH2599" i="1"/>
  <c r="AL2599" i="1" s="1"/>
  <c r="X2599" i="1"/>
  <c r="V2599" i="1"/>
  <c r="W2599" i="1" s="1"/>
  <c r="U2599" i="1"/>
  <c r="Y2599" i="1" s="1"/>
  <c r="L2599" i="1"/>
  <c r="J2599" i="1"/>
  <c r="I2599" i="1"/>
  <c r="H2599" i="1"/>
  <c r="K2599" i="1" s="1"/>
  <c r="AV2598" i="1"/>
  <c r="AW2598" i="1" s="1"/>
  <c r="AU2598" i="1"/>
  <c r="AY2598" i="1" s="1"/>
  <c r="AJ2598" i="1"/>
  <c r="AI2598" i="1"/>
  <c r="AH2598" i="1"/>
  <c r="AL2598" i="1" s="1"/>
  <c r="X2598" i="1"/>
  <c r="V2598" i="1"/>
  <c r="W2598" i="1" s="1"/>
  <c r="U2598" i="1"/>
  <c r="Y2598" i="1" s="1"/>
  <c r="L2598" i="1"/>
  <c r="J2598" i="1"/>
  <c r="I2598" i="1"/>
  <c r="H2598" i="1"/>
  <c r="K2598" i="1" s="1"/>
  <c r="AV2597" i="1"/>
  <c r="AW2597" i="1" s="1"/>
  <c r="AU2597" i="1"/>
  <c r="AY2597" i="1" s="1"/>
  <c r="AJ2597" i="1"/>
  <c r="AI2597" i="1"/>
  <c r="AH2597" i="1"/>
  <c r="AL2597" i="1" s="1"/>
  <c r="X2597" i="1"/>
  <c r="V2597" i="1"/>
  <c r="W2597" i="1" s="1"/>
  <c r="U2597" i="1"/>
  <c r="Y2597" i="1" s="1"/>
  <c r="L2597" i="1"/>
  <c r="J2597" i="1"/>
  <c r="I2597" i="1"/>
  <c r="H2597" i="1"/>
  <c r="K2597" i="1" s="1"/>
  <c r="AV2596" i="1"/>
  <c r="AW2596" i="1" s="1"/>
  <c r="AU2596" i="1"/>
  <c r="AY2596" i="1" s="1"/>
  <c r="AJ2596" i="1"/>
  <c r="AI2596" i="1"/>
  <c r="AH2596" i="1"/>
  <c r="AL2596" i="1" s="1"/>
  <c r="X2596" i="1"/>
  <c r="V2596" i="1"/>
  <c r="W2596" i="1" s="1"/>
  <c r="U2596" i="1"/>
  <c r="Y2596" i="1" s="1"/>
  <c r="L2596" i="1"/>
  <c r="J2596" i="1"/>
  <c r="I2596" i="1"/>
  <c r="H2596" i="1"/>
  <c r="K2596" i="1" s="1"/>
  <c r="AV2595" i="1"/>
  <c r="AW2595" i="1" s="1"/>
  <c r="AU2595" i="1"/>
  <c r="AY2595" i="1" s="1"/>
  <c r="AJ2595" i="1"/>
  <c r="AI2595" i="1"/>
  <c r="AH2595" i="1"/>
  <c r="AL2595" i="1" s="1"/>
  <c r="X2595" i="1"/>
  <c r="V2595" i="1"/>
  <c r="W2595" i="1" s="1"/>
  <c r="U2595" i="1"/>
  <c r="Y2595" i="1" s="1"/>
  <c r="L2595" i="1"/>
  <c r="J2595" i="1"/>
  <c r="I2595" i="1"/>
  <c r="H2595" i="1"/>
  <c r="K2595" i="1" s="1"/>
  <c r="AV2594" i="1"/>
  <c r="AW2594" i="1" s="1"/>
  <c r="AU2594" i="1"/>
  <c r="AY2594" i="1" s="1"/>
  <c r="AJ2594" i="1"/>
  <c r="AI2594" i="1"/>
  <c r="AH2594" i="1"/>
  <c r="AL2594" i="1" s="1"/>
  <c r="X2594" i="1"/>
  <c r="V2594" i="1"/>
  <c r="W2594" i="1" s="1"/>
  <c r="U2594" i="1"/>
  <c r="Y2594" i="1" s="1"/>
  <c r="L2594" i="1"/>
  <c r="J2594" i="1"/>
  <c r="I2594" i="1"/>
  <c r="H2594" i="1"/>
  <c r="K2594" i="1" s="1"/>
  <c r="AV2593" i="1"/>
  <c r="AW2593" i="1" s="1"/>
  <c r="AU2593" i="1"/>
  <c r="AY2593" i="1" s="1"/>
  <c r="AJ2593" i="1"/>
  <c r="AI2593" i="1"/>
  <c r="AH2593" i="1"/>
  <c r="AL2593" i="1" s="1"/>
  <c r="X2593" i="1"/>
  <c r="V2593" i="1"/>
  <c r="W2593" i="1" s="1"/>
  <c r="U2593" i="1"/>
  <c r="Y2593" i="1" s="1"/>
  <c r="L2593" i="1"/>
  <c r="J2593" i="1"/>
  <c r="I2593" i="1"/>
  <c r="H2593" i="1"/>
  <c r="K2593" i="1" s="1"/>
  <c r="AV2592" i="1"/>
  <c r="AW2592" i="1" s="1"/>
  <c r="AU2592" i="1"/>
  <c r="AY2592" i="1" s="1"/>
  <c r="AJ2592" i="1"/>
  <c r="AI2592" i="1"/>
  <c r="AH2592" i="1"/>
  <c r="AL2592" i="1" s="1"/>
  <c r="X2592" i="1"/>
  <c r="V2592" i="1"/>
  <c r="W2592" i="1" s="1"/>
  <c r="U2592" i="1"/>
  <c r="Y2592" i="1" s="1"/>
  <c r="L2592" i="1"/>
  <c r="J2592" i="1"/>
  <c r="I2592" i="1"/>
  <c r="H2592" i="1"/>
  <c r="K2592" i="1" s="1"/>
  <c r="AV2591" i="1"/>
  <c r="AW2591" i="1" s="1"/>
  <c r="AU2591" i="1"/>
  <c r="AY2591" i="1" s="1"/>
  <c r="AJ2591" i="1"/>
  <c r="AI2591" i="1"/>
  <c r="AH2591" i="1"/>
  <c r="AL2591" i="1" s="1"/>
  <c r="X2591" i="1"/>
  <c r="V2591" i="1"/>
  <c r="W2591" i="1" s="1"/>
  <c r="U2591" i="1"/>
  <c r="Y2591" i="1" s="1"/>
  <c r="L2591" i="1"/>
  <c r="J2591" i="1"/>
  <c r="I2591" i="1"/>
  <c r="H2591" i="1"/>
  <c r="K2591" i="1" s="1"/>
  <c r="AV2590" i="1"/>
  <c r="AW2590" i="1" s="1"/>
  <c r="AU2590" i="1"/>
  <c r="AY2590" i="1" s="1"/>
  <c r="AJ2590" i="1"/>
  <c r="AI2590" i="1"/>
  <c r="AH2590" i="1"/>
  <c r="AL2590" i="1" s="1"/>
  <c r="X2590" i="1"/>
  <c r="V2590" i="1"/>
  <c r="W2590" i="1" s="1"/>
  <c r="U2590" i="1"/>
  <c r="Y2590" i="1" s="1"/>
  <c r="L2590" i="1"/>
  <c r="J2590" i="1"/>
  <c r="I2590" i="1"/>
  <c r="H2590" i="1"/>
  <c r="K2590" i="1" s="1"/>
  <c r="AV2589" i="1"/>
  <c r="AW2589" i="1" s="1"/>
  <c r="AU2589" i="1"/>
  <c r="AY2589" i="1" s="1"/>
  <c r="AJ2589" i="1"/>
  <c r="AI2589" i="1"/>
  <c r="AH2589" i="1"/>
  <c r="AL2589" i="1" s="1"/>
  <c r="X2589" i="1"/>
  <c r="V2589" i="1"/>
  <c r="W2589" i="1" s="1"/>
  <c r="U2589" i="1"/>
  <c r="Y2589" i="1" s="1"/>
  <c r="L2589" i="1"/>
  <c r="J2589" i="1"/>
  <c r="I2589" i="1"/>
  <c r="H2589" i="1"/>
  <c r="K2589" i="1" s="1"/>
  <c r="AV2588" i="1"/>
  <c r="AW2588" i="1" s="1"/>
  <c r="AU2588" i="1"/>
  <c r="AY2588" i="1" s="1"/>
  <c r="AJ2588" i="1"/>
  <c r="AI2588" i="1"/>
  <c r="AH2588" i="1"/>
  <c r="AL2588" i="1" s="1"/>
  <c r="X2588" i="1"/>
  <c r="V2588" i="1"/>
  <c r="W2588" i="1" s="1"/>
  <c r="U2588" i="1"/>
  <c r="Y2588" i="1" s="1"/>
  <c r="L2588" i="1"/>
  <c r="J2588" i="1"/>
  <c r="I2588" i="1"/>
  <c r="H2588" i="1"/>
  <c r="K2588" i="1" s="1"/>
  <c r="AV2587" i="1"/>
  <c r="AW2587" i="1" s="1"/>
  <c r="AU2587" i="1"/>
  <c r="AY2587" i="1" s="1"/>
  <c r="AJ2587" i="1"/>
  <c r="AI2587" i="1"/>
  <c r="AH2587" i="1"/>
  <c r="AL2587" i="1" s="1"/>
  <c r="X2587" i="1"/>
  <c r="V2587" i="1"/>
  <c r="W2587" i="1" s="1"/>
  <c r="U2587" i="1"/>
  <c r="Y2587" i="1" s="1"/>
  <c r="L2587" i="1"/>
  <c r="J2587" i="1"/>
  <c r="I2587" i="1"/>
  <c r="H2587" i="1"/>
  <c r="K2587" i="1" s="1"/>
  <c r="AV2586" i="1"/>
  <c r="AW2586" i="1" s="1"/>
  <c r="AU2586" i="1"/>
  <c r="AY2586" i="1" s="1"/>
  <c r="AJ2586" i="1"/>
  <c r="AI2586" i="1"/>
  <c r="AH2586" i="1"/>
  <c r="AL2586" i="1" s="1"/>
  <c r="X2586" i="1"/>
  <c r="V2586" i="1"/>
  <c r="W2586" i="1" s="1"/>
  <c r="U2586" i="1"/>
  <c r="Y2586" i="1" s="1"/>
  <c r="L2586" i="1"/>
  <c r="J2586" i="1"/>
  <c r="I2586" i="1"/>
  <c r="H2586" i="1"/>
  <c r="K2586" i="1" s="1"/>
  <c r="AV2585" i="1"/>
  <c r="AW2585" i="1" s="1"/>
  <c r="AU2585" i="1"/>
  <c r="AY2585" i="1" s="1"/>
  <c r="AJ2585" i="1"/>
  <c r="AI2585" i="1"/>
  <c r="AH2585" i="1"/>
  <c r="AL2585" i="1" s="1"/>
  <c r="X2585" i="1"/>
  <c r="V2585" i="1"/>
  <c r="W2585" i="1" s="1"/>
  <c r="U2585" i="1"/>
  <c r="Y2585" i="1" s="1"/>
  <c r="L2585" i="1"/>
  <c r="J2585" i="1"/>
  <c r="I2585" i="1"/>
  <c r="H2585" i="1"/>
  <c r="K2585" i="1" s="1"/>
  <c r="AV2584" i="1"/>
  <c r="AW2584" i="1" s="1"/>
  <c r="AU2584" i="1"/>
  <c r="AY2584" i="1" s="1"/>
  <c r="AJ2584" i="1"/>
  <c r="AI2584" i="1"/>
  <c r="AH2584" i="1"/>
  <c r="AL2584" i="1" s="1"/>
  <c r="X2584" i="1"/>
  <c r="V2584" i="1"/>
  <c r="W2584" i="1" s="1"/>
  <c r="U2584" i="1"/>
  <c r="Y2584" i="1" s="1"/>
  <c r="L2584" i="1"/>
  <c r="J2584" i="1"/>
  <c r="I2584" i="1"/>
  <c r="H2584" i="1"/>
  <c r="K2584" i="1" s="1"/>
  <c r="AV2583" i="1"/>
  <c r="AW2583" i="1" s="1"/>
  <c r="AU2583" i="1"/>
  <c r="AY2583" i="1" s="1"/>
  <c r="AJ2583" i="1"/>
  <c r="AI2583" i="1"/>
  <c r="AH2583" i="1"/>
  <c r="AL2583" i="1" s="1"/>
  <c r="X2583" i="1"/>
  <c r="V2583" i="1"/>
  <c r="W2583" i="1" s="1"/>
  <c r="U2583" i="1"/>
  <c r="Y2583" i="1" s="1"/>
  <c r="L2583" i="1"/>
  <c r="J2583" i="1"/>
  <c r="I2583" i="1"/>
  <c r="H2583" i="1"/>
  <c r="K2583" i="1" s="1"/>
  <c r="AV2582" i="1"/>
  <c r="AW2582" i="1" s="1"/>
  <c r="AU2582" i="1"/>
  <c r="AY2582" i="1" s="1"/>
  <c r="AJ2582" i="1"/>
  <c r="AI2582" i="1"/>
  <c r="AH2582" i="1"/>
  <c r="AL2582" i="1" s="1"/>
  <c r="X2582" i="1"/>
  <c r="V2582" i="1"/>
  <c r="W2582" i="1" s="1"/>
  <c r="U2582" i="1"/>
  <c r="Y2582" i="1" s="1"/>
  <c r="L2582" i="1"/>
  <c r="J2582" i="1"/>
  <c r="I2582" i="1"/>
  <c r="H2582" i="1"/>
  <c r="K2582" i="1" s="1"/>
  <c r="AV2581" i="1"/>
  <c r="AW2581" i="1" s="1"/>
  <c r="AU2581" i="1"/>
  <c r="AY2581" i="1" s="1"/>
  <c r="AJ2581" i="1"/>
  <c r="AI2581" i="1"/>
  <c r="AH2581" i="1"/>
  <c r="AL2581" i="1" s="1"/>
  <c r="X2581" i="1"/>
  <c r="V2581" i="1"/>
  <c r="W2581" i="1" s="1"/>
  <c r="U2581" i="1"/>
  <c r="Y2581" i="1" s="1"/>
  <c r="L2581" i="1"/>
  <c r="J2581" i="1"/>
  <c r="I2581" i="1"/>
  <c r="H2581" i="1"/>
  <c r="K2581" i="1" s="1"/>
  <c r="AV2580" i="1"/>
  <c r="AW2580" i="1" s="1"/>
  <c r="AU2580" i="1"/>
  <c r="AY2580" i="1" s="1"/>
  <c r="AJ2580" i="1"/>
  <c r="AI2580" i="1"/>
  <c r="AH2580" i="1"/>
  <c r="AL2580" i="1" s="1"/>
  <c r="X2580" i="1"/>
  <c r="V2580" i="1"/>
  <c r="W2580" i="1" s="1"/>
  <c r="U2580" i="1"/>
  <c r="Y2580" i="1" s="1"/>
  <c r="L2580" i="1"/>
  <c r="J2580" i="1"/>
  <c r="I2580" i="1"/>
  <c r="H2580" i="1"/>
  <c r="K2580" i="1" s="1"/>
  <c r="AV2579" i="1"/>
  <c r="AW2579" i="1" s="1"/>
  <c r="AU2579" i="1"/>
  <c r="AY2579" i="1" s="1"/>
  <c r="AJ2579" i="1"/>
  <c r="AI2579" i="1"/>
  <c r="AH2579" i="1"/>
  <c r="AL2579" i="1" s="1"/>
  <c r="X2579" i="1"/>
  <c r="V2579" i="1"/>
  <c r="W2579" i="1" s="1"/>
  <c r="U2579" i="1"/>
  <c r="Y2579" i="1" s="1"/>
  <c r="L2579" i="1"/>
  <c r="J2579" i="1"/>
  <c r="I2579" i="1"/>
  <c r="H2579" i="1"/>
  <c r="K2579" i="1" s="1"/>
  <c r="AV2578" i="1"/>
  <c r="AW2578" i="1" s="1"/>
  <c r="AU2578" i="1"/>
  <c r="AY2578" i="1" s="1"/>
  <c r="AJ2578" i="1"/>
  <c r="AI2578" i="1"/>
  <c r="AH2578" i="1"/>
  <c r="AL2578" i="1" s="1"/>
  <c r="X2578" i="1"/>
  <c r="V2578" i="1"/>
  <c r="W2578" i="1" s="1"/>
  <c r="U2578" i="1"/>
  <c r="Y2578" i="1" s="1"/>
  <c r="L2578" i="1"/>
  <c r="J2578" i="1"/>
  <c r="I2578" i="1"/>
  <c r="H2578" i="1"/>
  <c r="K2578" i="1" s="1"/>
  <c r="AV2577" i="1"/>
  <c r="AW2577" i="1" s="1"/>
  <c r="AU2577" i="1"/>
  <c r="AY2577" i="1" s="1"/>
  <c r="AJ2577" i="1"/>
  <c r="AI2577" i="1"/>
  <c r="AH2577" i="1"/>
  <c r="AL2577" i="1" s="1"/>
  <c r="X2577" i="1"/>
  <c r="V2577" i="1"/>
  <c r="W2577" i="1" s="1"/>
  <c r="U2577" i="1"/>
  <c r="Y2577" i="1" s="1"/>
  <c r="L2577" i="1"/>
  <c r="J2577" i="1"/>
  <c r="I2577" i="1"/>
  <c r="H2577" i="1"/>
  <c r="K2577" i="1" s="1"/>
  <c r="AV2576" i="1"/>
  <c r="AW2576" i="1" s="1"/>
  <c r="AU2576" i="1"/>
  <c r="AY2576" i="1" s="1"/>
  <c r="AJ2576" i="1"/>
  <c r="AI2576" i="1"/>
  <c r="AH2576" i="1"/>
  <c r="AL2576" i="1" s="1"/>
  <c r="X2576" i="1"/>
  <c r="V2576" i="1"/>
  <c r="W2576" i="1" s="1"/>
  <c r="U2576" i="1"/>
  <c r="Y2576" i="1" s="1"/>
  <c r="L2576" i="1"/>
  <c r="J2576" i="1"/>
  <c r="I2576" i="1"/>
  <c r="H2576" i="1"/>
  <c r="K2576" i="1" s="1"/>
  <c r="AV2575" i="1"/>
  <c r="AW2575" i="1" s="1"/>
  <c r="AU2575" i="1"/>
  <c r="AY2575" i="1" s="1"/>
  <c r="AJ2575" i="1"/>
  <c r="AI2575" i="1"/>
  <c r="AH2575" i="1"/>
  <c r="AL2575" i="1" s="1"/>
  <c r="X2575" i="1"/>
  <c r="V2575" i="1"/>
  <c r="W2575" i="1" s="1"/>
  <c r="U2575" i="1"/>
  <c r="Y2575" i="1" s="1"/>
  <c r="L2575" i="1"/>
  <c r="J2575" i="1"/>
  <c r="I2575" i="1"/>
  <c r="H2575" i="1"/>
  <c r="K2575" i="1" s="1"/>
  <c r="AV2574" i="1"/>
  <c r="AW2574" i="1" s="1"/>
  <c r="AU2574" i="1"/>
  <c r="AY2574" i="1" s="1"/>
  <c r="AJ2574" i="1"/>
  <c r="AI2574" i="1"/>
  <c r="AH2574" i="1"/>
  <c r="AL2574" i="1" s="1"/>
  <c r="X2574" i="1"/>
  <c r="V2574" i="1"/>
  <c r="W2574" i="1" s="1"/>
  <c r="U2574" i="1"/>
  <c r="Y2574" i="1" s="1"/>
  <c r="L2574" i="1"/>
  <c r="J2574" i="1"/>
  <c r="I2574" i="1"/>
  <c r="H2574" i="1"/>
  <c r="K2574" i="1" s="1"/>
  <c r="AV2573" i="1"/>
  <c r="AW2573" i="1" s="1"/>
  <c r="AU2573" i="1"/>
  <c r="AY2573" i="1" s="1"/>
  <c r="AJ2573" i="1"/>
  <c r="AI2573" i="1"/>
  <c r="AH2573" i="1"/>
  <c r="AL2573" i="1" s="1"/>
  <c r="X2573" i="1"/>
  <c r="V2573" i="1"/>
  <c r="W2573" i="1" s="1"/>
  <c r="U2573" i="1"/>
  <c r="Y2573" i="1" s="1"/>
  <c r="L2573" i="1"/>
  <c r="J2573" i="1"/>
  <c r="I2573" i="1"/>
  <c r="H2573" i="1"/>
  <c r="K2573" i="1" s="1"/>
  <c r="AV2572" i="1"/>
  <c r="AW2572" i="1" s="1"/>
  <c r="AU2572" i="1"/>
  <c r="AY2572" i="1" s="1"/>
  <c r="AJ2572" i="1"/>
  <c r="AI2572" i="1"/>
  <c r="AH2572" i="1"/>
  <c r="AL2572" i="1" s="1"/>
  <c r="X2572" i="1"/>
  <c r="V2572" i="1"/>
  <c r="W2572" i="1" s="1"/>
  <c r="U2572" i="1"/>
  <c r="Y2572" i="1" s="1"/>
  <c r="L2572" i="1"/>
  <c r="J2572" i="1"/>
  <c r="I2572" i="1"/>
  <c r="H2572" i="1"/>
  <c r="K2572" i="1" s="1"/>
  <c r="AV2571" i="1"/>
  <c r="AW2571" i="1" s="1"/>
  <c r="AU2571" i="1"/>
  <c r="AY2571" i="1" s="1"/>
  <c r="AJ2571" i="1"/>
  <c r="AI2571" i="1"/>
  <c r="AH2571" i="1"/>
  <c r="AL2571" i="1" s="1"/>
  <c r="X2571" i="1"/>
  <c r="V2571" i="1"/>
  <c r="W2571" i="1" s="1"/>
  <c r="U2571" i="1"/>
  <c r="Y2571" i="1" s="1"/>
  <c r="L2571" i="1"/>
  <c r="J2571" i="1"/>
  <c r="I2571" i="1"/>
  <c r="H2571" i="1"/>
  <c r="K2571" i="1" s="1"/>
  <c r="AV2570" i="1"/>
  <c r="AW2570" i="1" s="1"/>
  <c r="AU2570" i="1"/>
  <c r="AY2570" i="1" s="1"/>
  <c r="AJ2570" i="1"/>
  <c r="AI2570" i="1"/>
  <c r="AH2570" i="1"/>
  <c r="AL2570" i="1" s="1"/>
  <c r="X2570" i="1"/>
  <c r="V2570" i="1"/>
  <c r="W2570" i="1" s="1"/>
  <c r="U2570" i="1"/>
  <c r="Y2570" i="1" s="1"/>
  <c r="L2570" i="1"/>
  <c r="J2570" i="1"/>
  <c r="I2570" i="1"/>
  <c r="H2570" i="1"/>
  <c r="K2570" i="1" s="1"/>
  <c r="AV2569" i="1"/>
  <c r="AW2569" i="1" s="1"/>
  <c r="AU2569" i="1"/>
  <c r="AY2569" i="1" s="1"/>
  <c r="AJ2569" i="1"/>
  <c r="AI2569" i="1"/>
  <c r="AH2569" i="1"/>
  <c r="AL2569" i="1" s="1"/>
  <c r="X2569" i="1"/>
  <c r="V2569" i="1"/>
  <c r="W2569" i="1" s="1"/>
  <c r="U2569" i="1"/>
  <c r="Y2569" i="1" s="1"/>
  <c r="L2569" i="1"/>
  <c r="J2569" i="1"/>
  <c r="I2569" i="1"/>
  <c r="H2569" i="1"/>
  <c r="K2569" i="1" s="1"/>
  <c r="AV2568" i="1"/>
  <c r="AW2568" i="1" s="1"/>
  <c r="AU2568" i="1"/>
  <c r="AY2568" i="1" s="1"/>
  <c r="AI2568" i="1"/>
  <c r="AJ2568" i="1" s="1"/>
  <c r="AH2568" i="1"/>
  <c r="X2568" i="1"/>
  <c r="V2568" i="1"/>
  <c r="W2568" i="1" s="1"/>
  <c r="U2568" i="1"/>
  <c r="Y2568" i="1" s="1"/>
  <c r="K2568" i="1"/>
  <c r="J2568" i="1"/>
  <c r="I2568" i="1"/>
  <c r="H2568" i="1"/>
  <c r="L2568" i="1" s="1"/>
  <c r="AX2567" i="1"/>
  <c r="AV2567" i="1"/>
  <c r="AU2567" i="1"/>
  <c r="AI2567" i="1"/>
  <c r="AH2567" i="1"/>
  <c r="AK2567" i="1" s="1"/>
  <c r="X2567" i="1"/>
  <c r="V2567" i="1"/>
  <c r="W2567" i="1" s="1"/>
  <c r="U2567" i="1"/>
  <c r="K2567" i="1"/>
  <c r="J2567" i="1"/>
  <c r="I2567" i="1"/>
  <c r="H2567" i="1"/>
  <c r="L2567" i="1" s="1"/>
  <c r="AY2566" i="1"/>
  <c r="AX2566" i="1"/>
  <c r="AV2566" i="1"/>
  <c r="AW2566" i="1" s="1"/>
  <c r="AU2566" i="1"/>
  <c r="AL2566" i="1"/>
  <c r="AJ2566" i="1"/>
  <c r="AI2566" i="1"/>
  <c r="AH2566" i="1"/>
  <c r="AK2566" i="1" s="1"/>
  <c r="X2566" i="1"/>
  <c r="W2566" i="1"/>
  <c r="V2566" i="1"/>
  <c r="U2566" i="1"/>
  <c r="Y2566" i="1" s="1"/>
  <c r="K2566" i="1"/>
  <c r="J2566" i="1"/>
  <c r="I2566" i="1"/>
  <c r="H2566" i="1"/>
  <c r="L2566" i="1" s="1"/>
  <c r="AY2565" i="1"/>
  <c r="AV2565" i="1"/>
  <c r="AW2565" i="1" s="1"/>
  <c r="AU2565" i="1"/>
  <c r="AX2565" i="1" s="1"/>
  <c r="AL2565" i="1"/>
  <c r="AI2565" i="1"/>
  <c r="AJ2565" i="1" s="1"/>
  <c r="AH2565" i="1"/>
  <c r="AK2565" i="1" s="1"/>
  <c r="X2565" i="1"/>
  <c r="V2565" i="1"/>
  <c r="W2565" i="1" s="1"/>
  <c r="U2565" i="1"/>
  <c r="Y2565" i="1" s="1"/>
  <c r="L2565" i="1"/>
  <c r="J2565" i="1"/>
  <c r="I2565" i="1"/>
  <c r="H2565" i="1"/>
  <c r="K2565" i="1" s="1"/>
  <c r="AV2564" i="1"/>
  <c r="AW2564" i="1" s="1"/>
  <c r="AU2564" i="1"/>
  <c r="AI2564" i="1"/>
  <c r="AJ2564" i="1" s="1"/>
  <c r="AH2564" i="1"/>
  <c r="X2564" i="1"/>
  <c r="V2564" i="1"/>
  <c r="W2564" i="1" s="1"/>
  <c r="U2564" i="1"/>
  <c r="Y2564" i="1" s="1"/>
  <c r="K2564" i="1"/>
  <c r="J2564" i="1"/>
  <c r="I2564" i="1"/>
  <c r="H2564" i="1"/>
  <c r="L2564" i="1" s="1"/>
  <c r="AX2563" i="1"/>
  <c r="AV2563" i="1"/>
  <c r="AU2563" i="1"/>
  <c r="AI2563" i="1"/>
  <c r="AH2563" i="1"/>
  <c r="AK2563" i="1" s="1"/>
  <c r="X2563" i="1"/>
  <c r="V2563" i="1"/>
  <c r="W2563" i="1" s="1"/>
  <c r="U2563" i="1"/>
  <c r="K2563" i="1"/>
  <c r="J2563" i="1"/>
  <c r="I2563" i="1"/>
  <c r="H2563" i="1"/>
  <c r="L2563" i="1" s="1"/>
  <c r="AY2562" i="1"/>
  <c r="AX2562" i="1"/>
  <c r="AV2562" i="1"/>
  <c r="AW2562" i="1" s="1"/>
  <c r="AU2562" i="1"/>
  <c r="AL2562" i="1"/>
  <c r="AJ2562" i="1"/>
  <c r="AI2562" i="1"/>
  <c r="AH2562" i="1"/>
  <c r="AK2562" i="1" s="1"/>
  <c r="X2562" i="1"/>
  <c r="W2562" i="1"/>
  <c r="V2562" i="1"/>
  <c r="U2562" i="1"/>
  <c r="Y2562" i="1" s="1"/>
  <c r="K2562" i="1"/>
  <c r="J2562" i="1"/>
  <c r="I2562" i="1"/>
  <c r="H2562" i="1"/>
  <c r="L2562" i="1" s="1"/>
  <c r="AY2561" i="1"/>
  <c r="AV2561" i="1"/>
  <c r="AW2561" i="1" s="1"/>
  <c r="AU2561" i="1"/>
  <c r="AX2561" i="1" s="1"/>
  <c r="AL2561" i="1"/>
  <c r="AI2561" i="1"/>
  <c r="AJ2561" i="1" s="1"/>
  <c r="AH2561" i="1"/>
  <c r="AK2561" i="1" s="1"/>
  <c r="X2561" i="1"/>
  <c r="V2561" i="1"/>
  <c r="W2561" i="1" s="1"/>
  <c r="U2561" i="1"/>
  <c r="Y2561" i="1" s="1"/>
  <c r="L2561" i="1"/>
  <c r="J2561" i="1"/>
  <c r="I2561" i="1"/>
  <c r="H2561" i="1"/>
  <c r="K2561" i="1" s="1"/>
  <c r="AV2560" i="1"/>
  <c r="AW2560" i="1" s="1"/>
  <c r="AU2560" i="1"/>
  <c r="AI2560" i="1"/>
  <c r="AJ2560" i="1" s="1"/>
  <c r="AH2560" i="1"/>
  <c r="X2560" i="1"/>
  <c r="V2560" i="1"/>
  <c r="W2560" i="1" s="1"/>
  <c r="U2560" i="1"/>
  <c r="Y2560" i="1" s="1"/>
  <c r="K2560" i="1"/>
  <c r="J2560" i="1"/>
  <c r="I2560" i="1"/>
  <c r="H2560" i="1"/>
  <c r="L2560" i="1" s="1"/>
  <c r="AX2559" i="1"/>
  <c r="AV2559" i="1"/>
  <c r="AU2559" i="1"/>
  <c r="AI2559" i="1"/>
  <c r="AH2559" i="1"/>
  <c r="AK2559" i="1" s="1"/>
  <c r="X2559" i="1"/>
  <c r="V2559" i="1"/>
  <c r="W2559" i="1" s="1"/>
  <c r="U2559" i="1"/>
  <c r="K2559" i="1"/>
  <c r="J2559" i="1"/>
  <c r="I2559" i="1"/>
  <c r="H2559" i="1"/>
  <c r="L2559" i="1" s="1"/>
  <c r="AY2558" i="1"/>
  <c r="AX2558" i="1"/>
  <c r="AV2558" i="1"/>
  <c r="AW2558" i="1" s="1"/>
  <c r="AU2558" i="1"/>
  <c r="AL2558" i="1"/>
  <c r="AJ2558" i="1"/>
  <c r="AI2558" i="1"/>
  <c r="AH2558" i="1"/>
  <c r="AK2558" i="1" s="1"/>
  <c r="X2558" i="1"/>
  <c r="W2558" i="1"/>
  <c r="V2558" i="1"/>
  <c r="U2558" i="1"/>
  <c r="Y2558" i="1" s="1"/>
  <c r="K2558" i="1"/>
  <c r="J2558" i="1"/>
  <c r="I2558" i="1"/>
  <c r="H2558" i="1"/>
  <c r="L2558" i="1" s="1"/>
  <c r="AY2557" i="1"/>
  <c r="AV2557" i="1"/>
  <c r="AW2557" i="1" s="1"/>
  <c r="AU2557" i="1"/>
  <c r="AX2557" i="1" s="1"/>
  <c r="AL2557" i="1"/>
  <c r="AI2557" i="1"/>
  <c r="AJ2557" i="1" s="1"/>
  <c r="AH2557" i="1"/>
  <c r="AK2557" i="1" s="1"/>
  <c r="X2557" i="1"/>
  <c r="V2557" i="1"/>
  <c r="W2557" i="1" s="1"/>
  <c r="U2557" i="1"/>
  <c r="Y2557" i="1" s="1"/>
  <c r="L2557" i="1"/>
  <c r="I2557" i="1"/>
  <c r="J2557" i="1" s="1"/>
  <c r="H2557" i="1"/>
  <c r="K2557" i="1" s="1"/>
  <c r="AX2556" i="1"/>
  <c r="AV2556" i="1"/>
  <c r="AW2556" i="1" s="1"/>
  <c r="AU2556" i="1"/>
  <c r="AK2556" i="1"/>
  <c r="AJ2556" i="1"/>
  <c r="AI2556" i="1"/>
  <c r="AH2556" i="1"/>
  <c r="AL2556" i="1" s="1"/>
  <c r="X2556" i="1"/>
  <c r="V2556" i="1"/>
  <c r="W2556" i="1" s="1"/>
  <c r="U2556" i="1"/>
  <c r="Y2556" i="1" s="1"/>
  <c r="L2556" i="1"/>
  <c r="I2556" i="1"/>
  <c r="J2556" i="1" s="1"/>
  <c r="H2556" i="1"/>
  <c r="K2556" i="1" s="1"/>
  <c r="AX2555" i="1"/>
  <c r="AV2555" i="1"/>
  <c r="AW2555" i="1" s="1"/>
  <c r="AU2555" i="1"/>
  <c r="AK2555" i="1"/>
  <c r="AJ2555" i="1"/>
  <c r="AI2555" i="1"/>
  <c r="AH2555" i="1"/>
  <c r="AL2555" i="1" s="1"/>
  <c r="X2555" i="1"/>
  <c r="V2555" i="1"/>
  <c r="W2555" i="1" s="1"/>
  <c r="U2555" i="1"/>
  <c r="Y2555" i="1" s="1"/>
  <c r="I2555" i="1"/>
  <c r="J2555" i="1" s="1"/>
  <c r="H2555" i="1"/>
  <c r="K2555" i="1" s="1"/>
  <c r="AX2554" i="1"/>
  <c r="AV2554" i="1"/>
  <c r="AW2554" i="1" s="1"/>
  <c r="AU2554" i="1"/>
  <c r="AK2554" i="1"/>
  <c r="AJ2554" i="1"/>
  <c r="AI2554" i="1"/>
  <c r="AH2554" i="1"/>
  <c r="AL2554" i="1" s="1"/>
  <c r="X2554" i="1"/>
  <c r="V2554" i="1"/>
  <c r="W2554" i="1" s="1"/>
  <c r="U2554" i="1"/>
  <c r="Y2554" i="1" s="1"/>
  <c r="I2554" i="1"/>
  <c r="J2554" i="1" s="1"/>
  <c r="H2554" i="1"/>
  <c r="K2554" i="1" s="1"/>
  <c r="AX2553" i="1"/>
  <c r="AV2553" i="1"/>
  <c r="AW2553" i="1" s="1"/>
  <c r="AU2553" i="1"/>
  <c r="AY2553" i="1" s="1"/>
  <c r="AK2553" i="1"/>
  <c r="AJ2553" i="1"/>
  <c r="AI2553" i="1"/>
  <c r="AH2553" i="1"/>
  <c r="AL2553" i="1" s="1"/>
  <c r="X2553" i="1"/>
  <c r="V2553" i="1"/>
  <c r="W2553" i="1" s="1"/>
  <c r="U2553" i="1"/>
  <c r="Y2553" i="1" s="1"/>
  <c r="L2553" i="1"/>
  <c r="I2553" i="1"/>
  <c r="J2553" i="1" s="1"/>
  <c r="H2553" i="1"/>
  <c r="K2553" i="1" s="1"/>
  <c r="AX2552" i="1"/>
  <c r="AV2552" i="1"/>
  <c r="AW2552" i="1" s="1"/>
  <c r="AU2552" i="1"/>
  <c r="AK2552" i="1"/>
  <c r="AJ2552" i="1"/>
  <c r="AI2552" i="1"/>
  <c r="AH2552" i="1"/>
  <c r="AL2552" i="1" s="1"/>
  <c r="X2552" i="1"/>
  <c r="V2552" i="1"/>
  <c r="W2552" i="1" s="1"/>
  <c r="U2552" i="1"/>
  <c r="Y2552" i="1" s="1"/>
  <c r="L2552" i="1"/>
  <c r="I2552" i="1"/>
  <c r="J2552" i="1" s="1"/>
  <c r="H2552" i="1"/>
  <c r="K2552" i="1" s="1"/>
  <c r="AX2551" i="1"/>
  <c r="AV2551" i="1"/>
  <c r="AW2551" i="1" s="1"/>
  <c r="AU2551" i="1"/>
  <c r="AK2551" i="1"/>
  <c r="AJ2551" i="1"/>
  <c r="AI2551" i="1"/>
  <c r="AH2551" i="1"/>
  <c r="AL2551" i="1" s="1"/>
  <c r="X2551" i="1"/>
  <c r="V2551" i="1"/>
  <c r="W2551" i="1" s="1"/>
  <c r="U2551" i="1"/>
  <c r="Y2551" i="1" s="1"/>
  <c r="I2551" i="1"/>
  <c r="J2551" i="1" s="1"/>
  <c r="H2551" i="1"/>
  <c r="K2551" i="1" s="1"/>
  <c r="AX2550" i="1"/>
  <c r="AV2550" i="1"/>
  <c r="AW2550" i="1" s="1"/>
  <c r="AU2550" i="1"/>
  <c r="AK2550" i="1"/>
  <c r="AJ2550" i="1"/>
  <c r="AI2550" i="1"/>
  <c r="AH2550" i="1"/>
  <c r="AL2550" i="1" s="1"/>
  <c r="X2550" i="1"/>
  <c r="V2550" i="1"/>
  <c r="W2550" i="1" s="1"/>
  <c r="U2550" i="1"/>
  <c r="Y2550" i="1" s="1"/>
  <c r="I2550" i="1"/>
  <c r="J2550" i="1" s="1"/>
  <c r="H2550" i="1"/>
  <c r="K2550" i="1" s="1"/>
  <c r="AX2549" i="1"/>
  <c r="AV2549" i="1"/>
  <c r="AW2549" i="1" s="1"/>
  <c r="AU2549" i="1"/>
  <c r="AY2549" i="1" s="1"/>
  <c r="AK2549" i="1"/>
  <c r="AJ2549" i="1"/>
  <c r="AI2549" i="1"/>
  <c r="AH2549" i="1"/>
  <c r="AL2549" i="1" s="1"/>
  <c r="X2549" i="1"/>
  <c r="V2549" i="1"/>
  <c r="W2549" i="1" s="1"/>
  <c r="U2549" i="1"/>
  <c r="Y2549" i="1" s="1"/>
  <c r="L2549" i="1"/>
  <c r="I2549" i="1"/>
  <c r="J2549" i="1" s="1"/>
  <c r="H2549" i="1"/>
  <c r="K2549" i="1" s="1"/>
  <c r="AX2548" i="1"/>
  <c r="AV2548" i="1"/>
  <c r="AW2548" i="1" s="1"/>
  <c r="AU2548" i="1"/>
  <c r="AK2548" i="1"/>
  <c r="AJ2548" i="1"/>
  <c r="AI2548" i="1"/>
  <c r="AH2548" i="1"/>
  <c r="AL2548" i="1" s="1"/>
  <c r="X2548" i="1"/>
  <c r="V2548" i="1"/>
  <c r="W2548" i="1" s="1"/>
  <c r="U2548" i="1"/>
  <c r="Y2548" i="1" s="1"/>
  <c r="L2548" i="1"/>
  <c r="I2548" i="1"/>
  <c r="J2548" i="1" s="1"/>
  <c r="H2548" i="1"/>
  <c r="K2548" i="1" s="1"/>
  <c r="AX2547" i="1"/>
  <c r="AV2547" i="1"/>
  <c r="AW2547" i="1" s="1"/>
  <c r="AU2547" i="1"/>
  <c r="AK2547" i="1"/>
  <c r="AJ2547" i="1"/>
  <c r="AI2547" i="1"/>
  <c r="AH2547" i="1"/>
  <c r="AL2547" i="1" s="1"/>
  <c r="X2547" i="1"/>
  <c r="V2547" i="1"/>
  <c r="W2547" i="1" s="1"/>
  <c r="U2547" i="1"/>
  <c r="Y2547" i="1" s="1"/>
  <c r="I2547" i="1"/>
  <c r="J2547" i="1" s="1"/>
  <c r="H2547" i="1"/>
  <c r="K2547" i="1" s="1"/>
  <c r="AX2546" i="1"/>
  <c r="AV2546" i="1"/>
  <c r="AW2546" i="1" s="1"/>
  <c r="AU2546" i="1"/>
  <c r="AK2546" i="1"/>
  <c r="AJ2546" i="1"/>
  <c r="AI2546" i="1"/>
  <c r="AH2546" i="1"/>
  <c r="AL2546" i="1" s="1"/>
  <c r="X2546" i="1"/>
  <c r="V2546" i="1"/>
  <c r="W2546" i="1" s="1"/>
  <c r="U2546" i="1"/>
  <c r="Y2546" i="1" s="1"/>
  <c r="I2546" i="1"/>
  <c r="J2546" i="1" s="1"/>
  <c r="H2546" i="1"/>
  <c r="K2546" i="1" s="1"/>
  <c r="AX2545" i="1"/>
  <c r="AV2545" i="1"/>
  <c r="AW2545" i="1" s="1"/>
  <c r="AU2545" i="1"/>
  <c r="AY2545" i="1" s="1"/>
  <c r="AK2545" i="1"/>
  <c r="AJ2545" i="1"/>
  <c r="AI2545" i="1"/>
  <c r="AH2545" i="1"/>
  <c r="AL2545" i="1" s="1"/>
  <c r="X2545" i="1"/>
  <c r="V2545" i="1"/>
  <c r="W2545" i="1" s="1"/>
  <c r="U2545" i="1"/>
  <c r="Y2545" i="1" s="1"/>
  <c r="L2545" i="1"/>
  <c r="I2545" i="1"/>
  <c r="J2545" i="1" s="1"/>
  <c r="H2545" i="1"/>
  <c r="K2545" i="1" s="1"/>
  <c r="AX2544" i="1"/>
  <c r="AV2544" i="1"/>
  <c r="AW2544" i="1" s="1"/>
  <c r="AU2544" i="1"/>
  <c r="AK2544" i="1"/>
  <c r="AJ2544" i="1"/>
  <c r="AI2544" i="1"/>
  <c r="AH2544" i="1"/>
  <c r="AL2544" i="1" s="1"/>
  <c r="X2544" i="1"/>
  <c r="V2544" i="1"/>
  <c r="W2544" i="1" s="1"/>
  <c r="U2544" i="1"/>
  <c r="Y2544" i="1" s="1"/>
  <c r="L2544" i="1"/>
  <c r="I2544" i="1"/>
  <c r="J2544" i="1" s="1"/>
  <c r="H2544" i="1"/>
  <c r="K2544" i="1" s="1"/>
  <c r="AX2543" i="1"/>
  <c r="AV2543" i="1"/>
  <c r="AW2543" i="1" s="1"/>
  <c r="AU2543" i="1"/>
  <c r="AK2543" i="1"/>
  <c r="AJ2543" i="1"/>
  <c r="AI2543" i="1"/>
  <c r="AH2543" i="1"/>
  <c r="AL2543" i="1" s="1"/>
  <c r="X2543" i="1"/>
  <c r="V2543" i="1"/>
  <c r="W2543" i="1" s="1"/>
  <c r="U2543" i="1"/>
  <c r="Y2543" i="1" s="1"/>
  <c r="I2543" i="1"/>
  <c r="J2543" i="1" s="1"/>
  <c r="H2543" i="1"/>
  <c r="K2543" i="1" s="1"/>
  <c r="AX2542" i="1"/>
  <c r="AV2542" i="1"/>
  <c r="AW2542" i="1" s="1"/>
  <c r="AU2542" i="1"/>
  <c r="AK2542" i="1"/>
  <c r="AJ2542" i="1"/>
  <c r="AI2542" i="1"/>
  <c r="AH2542" i="1"/>
  <c r="AL2542" i="1" s="1"/>
  <c r="X2542" i="1"/>
  <c r="V2542" i="1"/>
  <c r="W2542" i="1" s="1"/>
  <c r="U2542" i="1"/>
  <c r="Y2542" i="1" s="1"/>
  <c r="I2542" i="1"/>
  <c r="J2542" i="1" s="1"/>
  <c r="H2542" i="1"/>
  <c r="K2542" i="1" s="1"/>
  <c r="AX2541" i="1"/>
  <c r="AV2541" i="1"/>
  <c r="AW2541" i="1" s="1"/>
  <c r="AU2541" i="1"/>
  <c r="AY2541" i="1" s="1"/>
  <c r="AK2541" i="1"/>
  <c r="AJ2541" i="1"/>
  <c r="AI2541" i="1"/>
  <c r="AH2541" i="1"/>
  <c r="AL2541" i="1" s="1"/>
  <c r="X2541" i="1"/>
  <c r="V2541" i="1"/>
  <c r="W2541" i="1" s="1"/>
  <c r="U2541" i="1"/>
  <c r="Y2541" i="1" s="1"/>
  <c r="L2541" i="1"/>
  <c r="I2541" i="1"/>
  <c r="J2541" i="1" s="1"/>
  <c r="H2541" i="1"/>
  <c r="K2541" i="1" s="1"/>
  <c r="AX2540" i="1"/>
  <c r="AV2540" i="1"/>
  <c r="AW2540" i="1" s="1"/>
  <c r="AU2540" i="1"/>
  <c r="AK2540" i="1"/>
  <c r="AJ2540" i="1"/>
  <c r="AI2540" i="1"/>
  <c r="AH2540" i="1"/>
  <c r="AL2540" i="1" s="1"/>
  <c r="X2540" i="1"/>
  <c r="V2540" i="1"/>
  <c r="W2540" i="1" s="1"/>
  <c r="U2540" i="1"/>
  <c r="Y2540" i="1" s="1"/>
  <c r="L2540" i="1"/>
  <c r="I2540" i="1"/>
  <c r="J2540" i="1" s="1"/>
  <c r="H2540" i="1"/>
  <c r="K2540" i="1" s="1"/>
  <c r="AX2539" i="1"/>
  <c r="AV2539" i="1"/>
  <c r="AW2539" i="1" s="1"/>
  <c r="AU2539" i="1"/>
  <c r="AK2539" i="1"/>
  <c r="AJ2539" i="1"/>
  <c r="AI2539" i="1"/>
  <c r="AH2539" i="1"/>
  <c r="AL2539" i="1" s="1"/>
  <c r="X2539" i="1"/>
  <c r="V2539" i="1"/>
  <c r="W2539" i="1" s="1"/>
  <c r="U2539" i="1"/>
  <c r="Y2539" i="1" s="1"/>
  <c r="I2539" i="1"/>
  <c r="J2539" i="1" s="1"/>
  <c r="H2539" i="1"/>
  <c r="K2539" i="1" s="1"/>
  <c r="AX2538" i="1"/>
  <c r="AV2538" i="1"/>
  <c r="AW2538" i="1" s="1"/>
  <c r="AU2538" i="1"/>
  <c r="AK2538" i="1"/>
  <c r="AJ2538" i="1"/>
  <c r="AI2538" i="1"/>
  <c r="AH2538" i="1"/>
  <c r="AL2538" i="1" s="1"/>
  <c r="X2538" i="1"/>
  <c r="V2538" i="1"/>
  <c r="W2538" i="1" s="1"/>
  <c r="U2538" i="1"/>
  <c r="Y2538" i="1" s="1"/>
  <c r="I2538" i="1"/>
  <c r="J2538" i="1" s="1"/>
  <c r="H2538" i="1"/>
  <c r="K2538" i="1" s="1"/>
  <c r="AX2537" i="1"/>
  <c r="AV2537" i="1"/>
  <c r="AW2537" i="1" s="1"/>
  <c r="AU2537" i="1"/>
  <c r="AY2537" i="1" s="1"/>
  <c r="AK2537" i="1"/>
  <c r="AJ2537" i="1"/>
  <c r="AI2537" i="1"/>
  <c r="AH2537" i="1"/>
  <c r="AL2537" i="1" s="1"/>
  <c r="X2537" i="1"/>
  <c r="V2537" i="1"/>
  <c r="W2537" i="1" s="1"/>
  <c r="U2537" i="1"/>
  <c r="Y2537" i="1" s="1"/>
  <c r="L2537" i="1"/>
  <c r="I2537" i="1"/>
  <c r="J2537" i="1" s="1"/>
  <c r="H2537" i="1"/>
  <c r="K2537" i="1" s="1"/>
  <c r="AX2536" i="1"/>
  <c r="AV2536" i="1"/>
  <c r="AW2536" i="1" s="1"/>
  <c r="AU2536" i="1"/>
  <c r="AK2536" i="1"/>
  <c r="AJ2536" i="1"/>
  <c r="AI2536" i="1"/>
  <c r="AH2536" i="1"/>
  <c r="AL2536" i="1" s="1"/>
  <c r="X2536" i="1"/>
  <c r="V2536" i="1"/>
  <c r="W2536" i="1" s="1"/>
  <c r="U2536" i="1"/>
  <c r="Y2536" i="1" s="1"/>
  <c r="L2536" i="1"/>
  <c r="I2536" i="1"/>
  <c r="J2536" i="1" s="1"/>
  <c r="H2536" i="1"/>
  <c r="K2536" i="1" s="1"/>
  <c r="AX2535" i="1"/>
  <c r="AV2535" i="1"/>
  <c r="AW2535" i="1" s="1"/>
  <c r="AU2535" i="1"/>
  <c r="AK2535" i="1"/>
  <c r="AJ2535" i="1"/>
  <c r="AI2535" i="1"/>
  <c r="AH2535" i="1"/>
  <c r="AL2535" i="1" s="1"/>
  <c r="X2535" i="1"/>
  <c r="V2535" i="1"/>
  <c r="W2535" i="1" s="1"/>
  <c r="U2535" i="1"/>
  <c r="Y2535" i="1" s="1"/>
  <c r="I2535" i="1"/>
  <c r="J2535" i="1" s="1"/>
  <c r="H2535" i="1"/>
  <c r="K2535" i="1" s="1"/>
  <c r="AX2534" i="1"/>
  <c r="AV2534" i="1"/>
  <c r="AW2534" i="1" s="1"/>
  <c r="AU2534" i="1"/>
  <c r="AK2534" i="1"/>
  <c r="AJ2534" i="1"/>
  <c r="AI2534" i="1"/>
  <c r="AH2534" i="1"/>
  <c r="AL2534" i="1" s="1"/>
  <c r="X2534" i="1"/>
  <c r="V2534" i="1"/>
  <c r="W2534" i="1" s="1"/>
  <c r="U2534" i="1"/>
  <c r="Y2534" i="1" s="1"/>
  <c r="I2534" i="1"/>
  <c r="J2534" i="1" s="1"/>
  <c r="H2534" i="1"/>
  <c r="K2534" i="1" s="1"/>
  <c r="AX2533" i="1"/>
  <c r="AV2533" i="1"/>
  <c r="AW2533" i="1" s="1"/>
  <c r="AU2533" i="1"/>
  <c r="AY2533" i="1" s="1"/>
  <c r="AK2533" i="1"/>
  <c r="AJ2533" i="1"/>
  <c r="AI2533" i="1"/>
  <c r="AH2533" i="1"/>
  <c r="AL2533" i="1" s="1"/>
  <c r="X2533" i="1"/>
  <c r="V2533" i="1"/>
  <c r="W2533" i="1" s="1"/>
  <c r="U2533" i="1"/>
  <c r="Y2533" i="1" s="1"/>
  <c r="L2533" i="1"/>
  <c r="I2533" i="1"/>
  <c r="J2533" i="1" s="1"/>
  <c r="H2533" i="1"/>
  <c r="K2533" i="1" s="1"/>
  <c r="AX2532" i="1"/>
  <c r="AV2532" i="1"/>
  <c r="AW2532" i="1" s="1"/>
  <c r="AU2532" i="1"/>
  <c r="AK2532" i="1"/>
  <c r="AJ2532" i="1"/>
  <c r="AI2532" i="1"/>
  <c r="AH2532" i="1"/>
  <c r="AL2532" i="1" s="1"/>
  <c r="X2532" i="1"/>
  <c r="V2532" i="1"/>
  <c r="W2532" i="1" s="1"/>
  <c r="U2532" i="1"/>
  <c r="Y2532" i="1" s="1"/>
  <c r="L2532" i="1"/>
  <c r="I2532" i="1"/>
  <c r="J2532" i="1" s="1"/>
  <c r="H2532" i="1"/>
  <c r="K2532" i="1" s="1"/>
  <c r="AX2531" i="1"/>
  <c r="AV2531" i="1"/>
  <c r="AW2531" i="1" s="1"/>
  <c r="AU2531" i="1"/>
  <c r="AK2531" i="1"/>
  <c r="AJ2531" i="1"/>
  <c r="AI2531" i="1"/>
  <c r="AH2531" i="1"/>
  <c r="AL2531" i="1" s="1"/>
  <c r="X2531" i="1"/>
  <c r="V2531" i="1"/>
  <c r="W2531" i="1" s="1"/>
  <c r="U2531" i="1"/>
  <c r="Y2531" i="1" s="1"/>
  <c r="I2531" i="1"/>
  <c r="J2531" i="1" s="1"/>
  <c r="H2531" i="1"/>
  <c r="K2531" i="1" s="1"/>
  <c r="AX2530" i="1"/>
  <c r="AV2530" i="1"/>
  <c r="AW2530" i="1" s="1"/>
  <c r="AU2530" i="1"/>
  <c r="AK2530" i="1"/>
  <c r="AJ2530" i="1"/>
  <c r="AI2530" i="1"/>
  <c r="AH2530" i="1"/>
  <c r="AL2530" i="1" s="1"/>
  <c r="X2530" i="1"/>
  <c r="V2530" i="1"/>
  <c r="W2530" i="1" s="1"/>
  <c r="U2530" i="1"/>
  <c r="Y2530" i="1" s="1"/>
  <c r="I2530" i="1"/>
  <c r="J2530" i="1" s="1"/>
  <c r="H2530" i="1"/>
  <c r="K2530" i="1" s="1"/>
  <c r="AX2529" i="1"/>
  <c r="AV2529" i="1"/>
  <c r="AW2529" i="1" s="1"/>
  <c r="AU2529" i="1"/>
  <c r="AY2529" i="1" s="1"/>
  <c r="AK2529" i="1"/>
  <c r="AJ2529" i="1"/>
  <c r="AI2529" i="1"/>
  <c r="AH2529" i="1"/>
  <c r="AL2529" i="1" s="1"/>
  <c r="X2529" i="1"/>
  <c r="V2529" i="1"/>
  <c r="W2529" i="1" s="1"/>
  <c r="U2529" i="1"/>
  <c r="Y2529" i="1" s="1"/>
  <c r="L2529" i="1"/>
  <c r="I2529" i="1"/>
  <c r="J2529" i="1" s="1"/>
  <c r="H2529" i="1"/>
  <c r="K2529" i="1" s="1"/>
  <c r="AX2528" i="1"/>
  <c r="AV2528" i="1"/>
  <c r="AW2528" i="1" s="1"/>
  <c r="AU2528" i="1"/>
  <c r="AK2528" i="1"/>
  <c r="AJ2528" i="1"/>
  <c r="AI2528" i="1"/>
  <c r="AH2528" i="1"/>
  <c r="AL2528" i="1" s="1"/>
  <c r="X2528" i="1"/>
  <c r="V2528" i="1"/>
  <c r="W2528" i="1" s="1"/>
  <c r="U2528" i="1"/>
  <c r="Y2528" i="1" s="1"/>
  <c r="L2528" i="1"/>
  <c r="I2528" i="1"/>
  <c r="J2528" i="1" s="1"/>
  <c r="H2528" i="1"/>
  <c r="K2528" i="1" s="1"/>
  <c r="AX2527" i="1"/>
  <c r="AV2527" i="1"/>
  <c r="AW2527" i="1" s="1"/>
  <c r="AU2527" i="1"/>
  <c r="AK2527" i="1"/>
  <c r="AJ2527" i="1"/>
  <c r="AI2527" i="1"/>
  <c r="AH2527" i="1"/>
  <c r="AL2527" i="1" s="1"/>
  <c r="X2527" i="1"/>
  <c r="V2527" i="1"/>
  <c r="W2527" i="1" s="1"/>
  <c r="U2527" i="1"/>
  <c r="Y2527" i="1" s="1"/>
  <c r="I2527" i="1"/>
  <c r="J2527" i="1" s="1"/>
  <c r="H2527" i="1"/>
  <c r="K2527" i="1" s="1"/>
  <c r="AX2526" i="1"/>
  <c r="AV2526" i="1"/>
  <c r="AW2526" i="1" s="1"/>
  <c r="AU2526" i="1"/>
  <c r="AK2526" i="1"/>
  <c r="AJ2526" i="1"/>
  <c r="AI2526" i="1"/>
  <c r="AH2526" i="1"/>
  <c r="AL2526" i="1" s="1"/>
  <c r="X2526" i="1"/>
  <c r="V2526" i="1"/>
  <c r="W2526" i="1" s="1"/>
  <c r="U2526" i="1"/>
  <c r="Y2526" i="1" s="1"/>
  <c r="I2526" i="1"/>
  <c r="J2526" i="1" s="1"/>
  <c r="H2526" i="1"/>
  <c r="K2526" i="1" s="1"/>
  <c r="AX2525" i="1"/>
  <c r="AV2525" i="1"/>
  <c r="AW2525" i="1" s="1"/>
  <c r="AU2525" i="1"/>
  <c r="AY2525" i="1" s="1"/>
  <c r="AK2525" i="1"/>
  <c r="AJ2525" i="1"/>
  <c r="AI2525" i="1"/>
  <c r="AH2525" i="1"/>
  <c r="AL2525" i="1" s="1"/>
  <c r="X2525" i="1"/>
  <c r="V2525" i="1"/>
  <c r="W2525" i="1" s="1"/>
  <c r="U2525" i="1"/>
  <c r="Y2525" i="1" s="1"/>
  <c r="L2525" i="1"/>
  <c r="I2525" i="1"/>
  <c r="J2525" i="1" s="1"/>
  <c r="H2525" i="1"/>
  <c r="K2525" i="1" s="1"/>
  <c r="AX2524" i="1"/>
  <c r="AV2524" i="1"/>
  <c r="AW2524" i="1" s="1"/>
  <c r="AU2524" i="1"/>
  <c r="AK2524" i="1"/>
  <c r="AJ2524" i="1"/>
  <c r="AI2524" i="1"/>
  <c r="AH2524" i="1"/>
  <c r="AL2524" i="1" s="1"/>
  <c r="X2524" i="1"/>
  <c r="V2524" i="1"/>
  <c r="W2524" i="1" s="1"/>
  <c r="U2524" i="1"/>
  <c r="Y2524" i="1" s="1"/>
  <c r="L2524" i="1"/>
  <c r="I2524" i="1"/>
  <c r="J2524" i="1" s="1"/>
  <c r="H2524" i="1"/>
  <c r="K2524" i="1" s="1"/>
  <c r="AX2523" i="1"/>
  <c r="AV2523" i="1"/>
  <c r="AW2523" i="1" s="1"/>
  <c r="AU2523" i="1"/>
  <c r="AK2523" i="1"/>
  <c r="AJ2523" i="1"/>
  <c r="AI2523" i="1"/>
  <c r="AH2523" i="1"/>
  <c r="AL2523" i="1" s="1"/>
  <c r="X2523" i="1"/>
  <c r="V2523" i="1"/>
  <c r="W2523" i="1" s="1"/>
  <c r="U2523" i="1"/>
  <c r="Y2523" i="1" s="1"/>
  <c r="I2523" i="1"/>
  <c r="J2523" i="1" s="1"/>
  <c r="H2523" i="1"/>
  <c r="K2523" i="1" s="1"/>
  <c r="AX2522" i="1"/>
  <c r="AV2522" i="1"/>
  <c r="AW2522" i="1" s="1"/>
  <c r="AU2522" i="1"/>
  <c r="AK2522" i="1"/>
  <c r="AJ2522" i="1"/>
  <c r="AI2522" i="1"/>
  <c r="AH2522" i="1"/>
  <c r="AL2522" i="1" s="1"/>
  <c r="X2522" i="1"/>
  <c r="V2522" i="1"/>
  <c r="W2522" i="1" s="1"/>
  <c r="U2522" i="1"/>
  <c r="Y2522" i="1" s="1"/>
  <c r="I2522" i="1"/>
  <c r="J2522" i="1" s="1"/>
  <c r="H2522" i="1"/>
  <c r="K2522" i="1" s="1"/>
  <c r="AX2521" i="1"/>
  <c r="AV2521" i="1"/>
  <c r="AW2521" i="1" s="1"/>
  <c r="AU2521" i="1"/>
  <c r="AY2521" i="1" s="1"/>
  <c r="AK2521" i="1"/>
  <c r="AJ2521" i="1"/>
  <c r="AI2521" i="1"/>
  <c r="AH2521" i="1"/>
  <c r="AL2521" i="1" s="1"/>
  <c r="X2521" i="1"/>
  <c r="V2521" i="1"/>
  <c r="W2521" i="1" s="1"/>
  <c r="U2521" i="1"/>
  <c r="Y2521" i="1" s="1"/>
  <c r="L2521" i="1"/>
  <c r="I2521" i="1"/>
  <c r="J2521" i="1" s="1"/>
  <c r="H2521" i="1"/>
  <c r="K2521" i="1" s="1"/>
  <c r="AX2520" i="1"/>
  <c r="AV2520" i="1"/>
  <c r="AW2520" i="1" s="1"/>
  <c r="AU2520" i="1"/>
  <c r="AK2520" i="1"/>
  <c r="AJ2520" i="1"/>
  <c r="AI2520" i="1"/>
  <c r="AH2520" i="1"/>
  <c r="AL2520" i="1" s="1"/>
  <c r="X2520" i="1"/>
  <c r="V2520" i="1"/>
  <c r="W2520" i="1" s="1"/>
  <c r="U2520" i="1"/>
  <c r="Y2520" i="1" s="1"/>
  <c r="L2520" i="1"/>
  <c r="I2520" i="1"/>
  <c r="J2520" i="1" s="1"/>
  <c r="H2520" i="1"/>
  <c r="K2520" i="1" s="1"/>
  <c r="AX2519" i="1"/>
  <c r="AV2519" i="1"/>
  <c r="AW2519" i="1" s="1"/>
  <c r="AU2519" i="1"/>
  <c r="AK2519" i="1"/>
  <c r="AJ2519" i="1"/>
  <c r="AI2519" i="1"/>
  <c r="AH2519" i="1"/>
  <c r="AL2519" i="1" s="1"/>
  <c r="X2519" i="1"/>
  <c r="V2519" i="1"/>
  <c r="W2519" i="1" s="1"/>
  <c r="U2519" i="1"/>
  <c r="Y2519" i="1" s="1"/>
  <c r="I2519" i="1"/>
  <c r="J2519" i="1" s="1"/>
  <c r="H2519" i="1"/>
  <c r="K2519" i="1" s="1"/>
  <c r="AX2518" i="1"/>
  <c r="AV2518" i="1"/>
  <c r="AW2518" i="1" s="1"/>
  <c r="AU2518" i="1"/>
  <c r="AK2518" i="1"/>
  <c r="AJ2518" i="1"/>
  <c r="AI2518" i="1"/>
  <c r="AH2518" i="1"/>
  <c r="AL2518" i="1" s="1"/>
  <c r="X2518" i="1"/>
  <c r="V2518" i="1"/>
  <c r="W2518" i="1" s="1"/>
  <c r="U2518" i="1"/>
  <c r="Y2518" i="1" s="1"/>
  <c r="I2518" i="1"/>
  <c r="J2518" i="1" s="1"/>
  <c r="H2518" i="1"/>
  <c r="K2518" i="1" s="1"/>
  <c r="AX2517" i="1"/>
  <c r="AV2517" i="1"/>
  <c r="AW2517" i="1" s="1"/>
  <c r="AU2517" i="1"/>
  <c r="AY2517" i="1" s="1"/>
  <c r="AK2517" i="1"/>
  <c r="AJ2517" i="1"/>
  <c r="AI2517" i="1"/>
  <c r="AH2517" i="1"/>
  <c r="AL2517" i="1" s="1"/>
  <c r="X2517" i="1"/>
  <c r="V2517" i="1"/>
  <c r="W2517" i="1" s="1"/>
  <c r="U2517" i="1"/>
  <c r="Y2517" i="1" s="1"/>
  <c r="L2517" i="1"/>
  <c r="I2517" i="1"/>
  <c r="J2517" i="1" s="1"/>
  <c r="H2517" i="1"/>
  <c r="K2517" i="1" s="1"/>
  <c r="AX2516" i="1"/>
  <c r="AV2516" i="1"/>
  <c r="AW2516" i="1" s="1"/>
  <c r="AU2516" i="1"/>
  <c r="AK2516" i="1"/>
  <c r="AJ2516" i="1"/>
  <c r="AI2516" i="1"/>
  <c r="AH2516" i="1"/>
  <c r="AL2516" i="1" s="1"/>
  <c r="X2516" i="1"/>
  <c r="V2516" i="1"/>
  <c r="W2516" i="1" s="1"/>
  <c r="U2516" i="1"/>
  <c r="Y2516" i="1" s="1"/>
  <c r="L2516" i="1"/>
  <c r="I2516" i="1"/>
  <c r="J2516" i="1" s="1"/>
  <c r="H2516" i="1"/>
  <c r="K2516" i="1" s="1"/>
  <c r="AX2515" i="1"/>
  <c r="AV2515" i="1"/>
  <c r="AW2515" i="1" s="1"/>
  <c r="AU2515" i="1"/>
  <c r="AK2515" i="1"/>
  <c r="AJ2515" i="1"/>
  <c r="AI2515" i="1"/>
  <c r="AH2515" i="1"/>
  <c r="AL2515" i="1" s="1"/>
  <c r="X2515" i="1"/>
  <c r="V2515" i="1"/>
  <c r="W2515" i="1" s="1"/>
  <c r="U2515" i="1"/>
  <c r="Y2515" i="1" s="1"/>
  <c r="I2515" i="1"/>
  <c r="J2515" i="1" s="1"/>
  <c r="H2515" i="1"/>
  <c r="K2515" i="1" s="1"/>
  <c r="AX2514" i="1"/>
  <c r="AV2514" i="1"/>
  <c r="AW2514" i="1" s="1"/>
  <c r="AU2514" i="1"/>
  <c r="AK2514" i="1"/>
  <c r="AJ2514" i="1"/>
  <c r="AI2514" i="1"/>
  <c r="AH2514" i="1"/>
  <c r="AL2514" i="1" s="1"/>
  <c r="X2514" i="1"/>
  <c r="V2514" i="1"/>
  <c r="W2514" i="1" s="1"/>
  <c r="U2514" i="1"/>
  <c r="Y2514" i="1" s="1"/>
  <c r="I2514" i="1"/>
  <c r="J2514" i="1" s="1"/>
  <c r="H2514" i="1"/>
  <c r="K2514" i="1" s="1"/>
  <c r="AX2513" i="1"/>
  <c r="AV2513" i="1"/>
  <c r="AW2513" i="1" s="1"/>
  <c r="AU2513" i="1"/>
  <c r="AY2513" i="1" s="1"/>
  <c r="AK2513" i="1"/>
  <c r="AJ2513" i="1"/>
  <c r="AI2513" i="1"/>
  <c r="AH2513" i="1"/>
  <c r="AL2513" i="1" s="1"/>
  <c r="X2513" i="1"/>
  <c r="V2513" i="1"/>
  <c r="W2513" i="1" s="1"/>
  <c r="U2513" i="1"/>
  <c r="Y2513" i="1" s="1"/>
  <c r="L2513" i="1"/>
  <c r="I2513" i="1"/>
  <c r="J2513" i="1" s="1"/>
  <c r="H2513" i="1"/>
  <c r="K2513" i="1" s="1"/>
  <c r="AX2512" i="1"/>
  <c r="AV2512" i="1"/>
  <c r="AW2512" i="1" s="1"/>
  <c r="AU2512" i="1"/>
  <c r="AK2512" i="1"/>
  <c r="AJ2512" i="1"/>
  <c r="AI2512" i="1"/>
  <c r="AH2512" i="1"/>
  <c r="AL2512" i="1" s="1"/>
  <c r="X2512" i="1"/>
  <c r="V2512" i="1"/>
  <c r="W2512" i="1" s="1"/>
  <c r="U2512" i="1"/>
  <c r="Y2512" i="1" s="1"/>
  <c r="L2512" i="1"/>
  <c r="I2512" i="1"/>
  <c r="J2512" i="1" s="1"/>
  <c r="H2512" i="1"/>
  <c r="K2512" i="1" s="1"/>
  <c r="AX2511" i="1"/>
  <c r="AV2511" i="1"/>
  <c r="AW2511" i="1" s="1"/>
  <c r="AU2511" i="1"/>
  <c r="AK2511" i="1"/>
  <c r="AJ2511" i="1"/>
  <c r="AI2511" i="1"/>
  <c r="AH2511" i="1"/>
  <c r="AL2511" i="1" s="1"/>
  <c r="X2511" i="1"/>
  <c r="V2511" i="1"/>
  <c r="W2511" i="1" s="1"/>
  <c r="U2511" i="1"/>
  <c r="Y2511" i="1" s="1"/>
  <c r="I2511" i="1"/>
  <c r="J2511" i="1" s="1"/>
  <c r="H2511" i="1"/>
  <c r="K2511" i="1" s="1"/>
  <c r="AX2510" i="1"/>
  <c r="AV2510" i="1"/>
  <c r="AW2510" i="1" s="1"/>
  <c r="AU2510" i="1"/>
  <c r="AK2510" i="1"/>
  <c r="AJ2510" i="1"/>
  <c r="AI2510" i="1"/>
  <c r="AH2510" i="1"/>
  <c r="AL2510" i="1" s="1"/>
  <c r="X2510" i="1"/>
  <c r="V2510" i="1"/>
  <c r="W2510" i="1" s="1"/>
  <c r="U2510" i="1"/>
  <c r="Y2510" i="1" s="1"/>
  <c r="I2510" i="1"/>
  <c r="J2510" i="1" s="1"/>
  <c r="H2510" i="1"/>
  <c r="K2510" i="1" s="1"/>
  <c r="AX2509" i="1"/>
  <c r="AV2509" i="1"/>
  <c r="AW2509" i="1" s="1"/>
  <c r="AU2509" i="1"/>
  <c r="AY2509" i="1" s="1"/>
  <c r="AK2509" i="1"/>
  <c r="AJ2509" i="1"/>
  <c r="AI2509" i="1"/>
  <c r="AH2509" i="1"/>
  <c r="AL2509" i="1" s="1"/>
  <c r="X2509" i="1"/>
  <c r="V2509" i="1"/>
  <c r="W2509" i="1" s="1"/>
  <c r="U2509" i="1"/>
  <c r="Y2509" i="1" s="1"/>
  <c r="L2509" i="1"/>
  <c r="I2509" i="1"/>
  <c r="J2509" i="1" s="1"/>
  <c r="H2509" i="1"/>
  <c r="K2509" i="1" s="1"/>
  <c r="AX2508" i="1"/>
  <c r="AV2508" i="1"/>
  <c r="AW2508" i="1" s="1"/>
  <c r="AU2508" i="1"/>
  <c r="AK2508" i="1"/>
  <c r="AJ2508" i="1"/>
  <c r="AI2508" i="1"/>
  <c r="AH2508" i="1"/>
  <c r="AL2508" i="1" s="1"/>
  <c r="X2508" i="1"/>
  <c r="V2508" i="1"/>
  <c r="W2508" i="1" s="1"/>
  <c r="U2508" i="1"/>
  <c r="Y2508" i="1" s="1"/>
  <c r="L2508" i="1"/>
  <c r="I2508" i="1"/>
  <c r="J2508" i="1" s="1"/>
  <c r="H2508" i="1"/>
  <c r="K2508" i="1" s="1"/>
  <c r="AX2507" i="1"/>
  <c r="AV2507" i="1"/>
  <c r="AW2507" i="1" s="1"/>
  <c r="AU2507" i="1"/>
  <c r="AK2507" i="1"/>
  <c r="AJ2507" i="1"/>
  <c r="AI2507" i="1"/>
  <c r="AH2507" i="1"/>
  <c r="AL2507" i="1" s="1"/>
  <c r="X2507" i="1"/>
  <c r="V2507" i="1"/>
  <c r="W2507" i="1" s="1"/>
  <c r="U2507" i="1"/>
  <c r="Y2507" i="1" s="1"/>
  <c r="I2507" i="1"/>
  <c r="J2507" i="1" s="1"/>
  <c r="H2507" i="1"/>
  <c r="K2507" i="1" s="1"/>
  <c r="AX2506" i="1"/>
  <c r="AV2506" i="1"/>
  <c r="AW2506" i="1" s="1"/>
  <c r="AU2506" i="1"/>
  <c r="AK2506" i="1"/>
  <c r="AJ2506" i="1"/>
  <c r="AI2506" i="1"/>
  <c r="AH2506" i="1"/>
  <c r="AL2506" i="1" s="1"/>
  <c r="X2506" i="1"/>
  <c r="V2506" i="1"/>
  <c r="W2506" i="1" s="1"/>
  <c r="U2506" i="1"/>
  <c r="Y2506" i="1" s="1"/>
  <c r="I2506" i="1"/>
  <c r="J2506" i="1" s="1"/>
  <c r="H2506" i="1"/>
  <c r="K2506" i="1" s="1"/>
  <c r="AX2505" i="1"/>
  <c r="AV2505" i="1"/>
  <c r="AW2505" i="1" s="1"/>
  <c r="AU2505" i="1"/>
  <c r="AY2505" i="1" s="1"/>
  <c r="AK2505" i="1"/>
  <c r="AJ2505" i="1"/>
  <c r="AI2505" i="1"/>
  <c r="AH2505" i="1"/>
  <c r="AL2505" i="1" s="1"/>
  <c r="X2505" i="1"/>
  <c r="V2505" i="1"/>
  <c r="W2505" i="1" s="1"/>
  <c r="U2505" i="1"/>
  <c r="Y2505" i="1" s="1"/>
  <c r="L2505" i="1"/>
  <c r="I2505" i="1"/>
  <c r="J2505" i="1" s="1"/>
  <c r="H2505" i="1"/>
  <c r="K2505" i="1" s="1"/>
  <c r="AX2504" i="1"/>
  <c r="AV2504" i="1"/>
  <c r="AW2504" i="1" s="1"/>
  <c r="AU2504" i="1"/>
  <c r="AK2504" i="1"/>
  <c r="AJ2504" i="1"/>
  <c r="AI2504" i="1"/>
  <c r="AH2504" i="1"/>
  <c r="AL2504" i="1" s="1"/>
  <c r="X2504" i="1"/>
  <c r="V2504" i="1"/>
  <c r="W2504" i="1" s="1"/>
  <c r="U2504" i="1"/>
  <c r="Y2504" i="1" s="1"/>
  <c r="L2504" i="1"/>
  <c r="I2504" i="1"/>
  <c r="J2504" i="1" s="1"/>
  <c r="H2504" i="1"/>
  <c r="K2504" i="1" s="1"/>
  <c r="AX2503" i="1"/>
  <c r="AV2503" i="1"/>
  <c r="AW2503" i="1" s="1"/>
  <c r="AU2503" i="1"/>
  <c r="AK2503" i="1"/>
  <c r="AJ2503" i="1"/>
  <c r="AI2503" i="1"/>
  <c r="AH2503" i="1"/>
  <c r="AL2503" i="1" s="1"/>
  <c r="X2503" i="1"/>
  <c r="V2503" i="1"/>
  <c r="W2503" i="1" s="1"/>
  <c r="U2503" i="1"/>
  <c r="Y2503" i="1" s="1"/>
  <c r="I2503" i="1"/>
  <c r="J2503" i="1" s="1"/>
  <c r="H2503" i="1"/>
  <c r="K2503" i="1" s="1"/>
  <c r="AX2502" i="1"/>
  <c r="AV2502" i="1"/>
  <c r="AW2502" i="1" s="1"/>
  <c r="AU2502" i="1"/>
  <c r="AK2502" i="1"/>
  <c r="AJ2502" i="1"/>
  <c r="AI2502" i="1"/>
  <c r="AH2502" i="1"/>
  <c r="AL2502" i="1" s="1"/>
  <c r="X2502" i="1"/>
  <c r="V2502" i="1"/>
  <c r="W2502" i="1" s="1"/>
  <c r="U2502" i="1"/>
  <c r="Y2502" i="1" s="1"/>
  <c r="I2502" i="1"/>
  <c r="J2502" i="1" s="1"/>
  <c r="H2502" i="1"/>
  <c r="K2502" i="1" s="1"/>
  <c r="AX2501" i="1"/>
  <c r="AV2501" i="1"/>
  <c r="AW2501" i="1" s="1"/>
  <c r="AU2501" i="1"/>
  <c r="AY2501" i="1" s="1"/>
  <c r="AK2501" i="1"/>
  <c r="AJ2501" i="1"/>
  <c r="AI2501" i="1"/>
  <c r="AH2501" i="1"/>
  <c r="AL2501" i="1" s="1"/>
  <c r="X2501" i="1"/>
  <c r="V2501" i="1"/>
  <c r="W2501" i="1" s="1"/>
  <c r="U2501" i="1"/>
  <c r="Y2501" i="1" s="1"/>
  <c r="L2501" i="1"/>
  <c r="I2501" i="1"/>
  <c r="J2501" i="1" s="1"/>
  <c r="H2501" i="1"/>
  <c r="K2501" i="1" s="1"/>
  <c r="AX2500" i="1"/>
  <c r="AV2500" i="1"/>
  <c r="AW2500" i="1" s="1"/>
  <c r="AU2500" i="1"/>
  <c r="AK2500" i="1"/>
  <c r="AJ2500" i="1"/>
  <c r="AI2500" i="1"/>
  <c r="AH2500" i="1"/>
  <c r="AL2500" i="1" s="1"/>
  <c r="X2500" i="1"/>
  <c r="V2500" i="1"/>
  <c r="W2500" i="1" s="1"/>
  <c r="U2500" i="1"/>
  <c r="Y2500" i="1" s="1"/>
  <c r="L2500" i="1"/>
  <c r="I2500" i="1"/>
  <c r="J2500" i="1" s="1"/>
  <c r="H2500" i="1"/>
  <c r="K2500" i="1" s="1"/>
  <c r="AX2499" i="1"/>
  <c r="AV2499" i="1"/>
  <c r="AW2499" i="1" s="1"/>
  <c r="AU2499" i="1"/>
  <c r="AK2499" i="1"/>
  <c r="AJ2499" i="1"/>
  <c r="AI2499" i="1"/>
  <c r="AH2499" i="1"/>
  <c r="AL2499" i="1" s="1"/>
  <c r="X2499" i="1"/>
  <c r="V2499" i="1"/>
  <c r="W2499" i="1" s="1"/>
  <c r="U2499" i="1"/>
  <c r="Y2499" i="1" s="1"/>
  <c r="I2499" i="1"/>
  <c r="J2499" i="1" s="1"/>
  <c r="H2499" i="1"/>
  <c r="K2499" i="1" s="1"/>
  <c r="AX2498" i="1"/>
  <c r="AV2498" i="1"/>
  <c r="AW2498" i="1" s="1"/>
  <c r="AU2498" i="1"/>
  <c r="AK2498" i="1"/>
  <c r="AJ2498" i="1"/>
  <c r="AI2498" i="1"/>
  <c r="AH2498" i="1"/>
  <c r="AL2498" i="1" s="1"/>
  <c r="X2498" i="1"/>
  <c r="V2498" i="1"/>
  <c r="W2498" i="1" s="1"/>
  <c r="U2498" i="1"/>
  <c r="Y2498" i="1" s="1"/>
  <c r="I2498" i="1"/>
  <c r="J2498" i="1" s="1"/>
  <c r="H2498" i="1"/>
  <c r="K2498" i="1" s="1"/>
  <c r="AX2497" i="1"/>
  <c r="AV2497" i="1"/>
  <c r="AW2497" i="1" s="1"/>
  <c r="AU2497" i="1"/>
  <c r="AY2497" i="1" s="1"/>
  <c r="AK2497" i="1"/>
  <c r="AJ2497" i="1"/>
  <c r="AI2497" i="1"/>
  <c r="AH2497" i="1"/>
  <c r="AL2497" i="1" s="1"/>
  <c r="X2497" i="1"/>
  <c r="V2497" i="1"/>
  <c r="W2497" i="1" s="1"/>
  <c r="U2497" i="1"/>
  <c r="Y2497" i="1" s="1"/>
  <c r="L2497" i="1"/>
  <c r="I2497" i="1"/>
  <c r="J2497" i="1" s="1"/>
  <c r="H2497" i="1"/>
  <c r="K2497" i="1" s="1"/>
  <c r="AX2496" i="1"/>
  <c r="AV2496" i="1"/>
  <c r="AW2496" i="1" s="1"/>
  <c r="AU2496" i="1"/>
  <c r="AK2496" i="1"/>
  <c r="AJ2496" i="1"/>
  <c r="AI2496" i="1"/>
  <c r="AH2496" i="1"/>
  <c r="AL2496" i="1" s="1"/>
  <c r="V2496" i="1"/>
  <c r="W2496" i="1" s="1"/>
  <c r="U2496" i="1"/>
  <c r="Y2496" i="1" s="1"/>
  <c r="L2496" i="1"/>
  <c r="I2496" i="1"/>
  <c r="J2496" i="1" s="1"/>
  <c r="H2496" i="1"/>
  <c r="K2496" i="1" s="1"/>
  <c r="AX2495" i="1"/>
  <c r="AW2495" i="1"/>
  <c r="AV2495" i="1"/>
  <c r="AU2495" i="1"/>
  <c r="AK2495" i="1"/>
  <c r="AJ2495" i="1"/>
  <c r="AI2495" i="1"/>
  <c r="AH2495" i="1"/>
  <c r="AL2495" i="1" s="1"/>
  <c r="Y2495" i="1"/>
  <c r="X2495" i="1"/>
  <c r="V2495" i="1"/>
  <c r="W2495" i="1" s="1"/>
  <c r="U2495" i="1"/>
  <c r="L2495" i="1"/>
  <c r="I2495" i="1"/>
  <c r="J2495" i="1" s="1"/>
  <c r="H2495" i="1"/>
  <c r="K2495" i="1" s="1"/>
  <c r="AX2494" i="1"/>
  <c r="AW2494" i="1"/>
  <c r="AV2494" i="1"/>
  <c r="AU2494" i="1"/>
  <c r="AK2494" i="1"/>
  <c r="AJ2494" i="1"/>
  <c r="AI2494" i="1"/>
  <c r="AH2494" i="1"/>
  <c r="AL2494" i="1" s="1"/>
  <c r="X2494" i="1"/>
  <c r="V2494" i="1"/>
  <c r="W2494" i="1" s="1"/>
  <c r="U2494" i="1"/>
  <c r="Y2494" i="1" s="1"/>
  <c r="I2494" i="1"/>
  <c r="J2494" i="1" s="1"/>
  <c r="H2494" i="1"/>
  <c r="K2494" i="1" s="1"/>
  <c r="AX2493" i="1"/>
  <c r="AV2493" i="1"/>
  <c r="AW2493" i="1" s="1"/>
  <c r="AU2493" i="1"/>
  <c r="AK2493" i="1"/>
  <c r="AJ2493" i="1"/>
  <c r="AI2493" i="1"/>
  <c r="AH2493" i="1"/>
  <c r="AL2493" i="1" s="1"/>
  <c r="V2493" i="1"/>
  <c r="W2493" i="1" s="1"/>
  <c r="U2493" i="1"/>
  <c r="Y2493" i="1" s="1"/>
  <c r="I2493" i="1"/>
  <c r="J2493" i="1" s="1"/>
  <c r="H2493" i="1"/>
  <c r="K2493" i="1" s="1"/>
  <c r="AX2492" i="1"/>
  <c r="AW2492" i="1"/>
  <c r="AV2492" i="1"/>
  <c r="AU2492" i="1"/>
  <c r="AY2492" i="1" s="1"/>
  <c r="AK2492" i="1"/>
  <c r="AJ2492" i="1"/>
  <c r="AI2492" i="1"/>
  <c r="AH2492" i="1"/>
  <c r="AL2492" i="1" s="1"/>
  <c r="V2492" i="1"/>
  <c r="W2492" i="1" s="1"/>
  <c r="U2492" i="1"/>
  <c r="Y2492" i="1" s="1"/>
  <c r="L2492" i="1"/>
  <c r="I2492" i="1"/>
  <c r="J2492" i="1" s="1"/>
  <c r="H2492" i="1"/>
  <c r="K2492" i="1" s="1"/>
  <c r="AX2491" i="1"/>
  <c r="AW2491" i="1"/>
  <c r="AV2491" i="1"/>
  <c r="AU2491" i="1"/>
  <c r="AK2491" i="1"/>
  <c r="AJ2491" i="1"/>
  <c r="AI2491" i="1"/>
  <c r="AH2491" i="1"/>
  <c r="AL2491" i="1" s="1"/>
  <c r="Y2491" i="1"/>
  <c r="X2491" i="1"/>
  <c r="V2491" i="1"/>
  <c r="W2491" i="1" s="1"/>
  <c r="U2491" i="1"/>
  <c r="L2491" i="1"/>
  <c r="I2491" i="1"/>
  <c r="J2491" i="1" s="1"/>
  <c r="H2491" i="1"/>
  <c r="K2491" i="1" s="1"/>
  <c r="AX2490" i="1"/>
  <c r="AW2490" i="1"/>
  <c r="AV2490" i="1"/>
  <c r="AU2490" i="1"/>
  <c r="AK2490" i="1"/>
  <c r="AJ2490" i="1"/>
  <c r="AI2490" i="1"/>
  <c r="AH2490" i="1"/>
  <c r="AL2490" i="1" s="1"/>
  <c r="X2490" i="1"/>
  <c r="V2490" i="1"/>
  <c r="W2490" i="1" s="1"/>
  <c r="U2490" i="1"/>
  <c r="Y2490" i="1" s="1"/>
  <c r="I2490" i="1"/>
  <c r="J2490" i="1" s="1"/>
  <c r="H2490" i="1"/>
  <c r="K2490" i="1" s="1"/>
  <c r="AX2489" i="1"/>
  <c r="AV2489" i="1"/>
  <c r="AW2489" i="1" s="1"/>
  <c r="AU2489" i="1"/>
  <c r="AK2489" i="1"/>
  <c r="AJ2489" i="1"/>
  <c r="AI2489" i="1"/>
  <c r="AH2489" i="1"/>
  <c r="AL2489" i="1" s="1"/>
  <c r="V2489" i="1"/>
  <c r="W2489" i="1" s="1"/>
  <c r="U2489" i="1"/>
  <c r="Y2489" i="1" s="1"/>
  <c r="I2489" i="1"/>
  <c r="J2489" i="1" s="1"/>
  <c r="H2489" i="1"/>
  <c r="K2489" i="1" s="1"/>
  <c r="AX2488" i="1"/>
  <c r="AW2488" i="1"/>
  <c r="AV2488" i="1"/>
  <c r="AU2488" i="1"/>
  <c r="AY2488" i="1" s="1"/>
  <c r="AK2488" i="1"/>
  <c r="AJ2488" i="1"/>
  <c r="AI2488" i="1"/>
  <c r="AH2488" i="1"/>
  <c r="AL2488" i="1" s="1"/>
  <c r="V2488" i="1"/>
  <c r="W2488" i="1" s="1"/>
  <c r="U2488" i="1"/>
  <c r="Y2488" i="1" s="1"/>
  <c r="L2488" i="1"/>
  <c r="I2488" i="1"/>
  <c r="J2488" i="1" s="1"/>
  <c r="H2488" i="1"/>
  <c r="K2488" i="1" s="1"/>
  <c r="AX2487" i="1"/>
  <c r="AW2487" i="1"/>
  <c r="AV2487" i="1"/>
  <c r="AU2487" i="1"/>
  <c r="AK2487" i="1"/>
  <c r="AJ2487" i="1"/>
  <c r="AI2487" i="1"/>
  <c r="AH2487" i="1"/>
  <c r="AL2487" i="1" s="1"/>
  <c r="Y2487" i="1"/>
  <c r="X2487" i="1"/>
  <c r="V2487" i="1"/>
  <c r="W2487" i="1" s="1"/>
  <c r="U2487" i="1"/>
  <c r="L2487" i="1"/>
  <c r="I2487" i="1"/>
  <c r="J2487" i="1" s="1"/>
  <c r="H2487" i="1"/>
  <c r="K2487" i="1" s="1"/>
  <c r="AX2486" i="1"/>
  <c r="AW2486" i="1"/>
  <c r="AV2486" i="1"/>
  <c r="AU2486" i="1"/>
  <c r="AK2486" i="1"/>
  <c r="AJ2486" i="1"/>
  <c r="AI2486" i="1"/>
  <c r="AH2486" i="1"/>
  <c r="AL2486" i="1" s="1"/>
  <c r="X2486" i="1"/>
  <c r="V2486" i="1"/>
  <c r="W2486" i="1" s="1"/>
  <c r="U2486" i="1"/>
  <c r="Y2486" i="1" s="1"/>
  <c r="I2486" i="1"/>
  <c r="J2486" i="1" s="1"/>
  <c r="H2486" i="1"/>
  <c r="K2486" i="1" s="1"/>
  <c r="AX2485" i="1"/>
  <c r="AV2485" i="1"/>
  <c r="AW2485" i="1" s="1"/>
  <c r="AU2485" i="1"/>
  <c r="AK2485" i="1"/>
  <c r="AJ2485" i="1"/>
  <c r="AI2485" i="1"/>
  <c r="AH2485" i="1"/>
  <c r="AL2485" i="1" s="1"/>
  <c r="V2485" i="1"/>
  <c r="W2485" i="1" s="1"/>
  <c r="U2485" i="1"/>
  <c r="Y2485" i="1" s="1"/>
  <c r="I2485" i="1"/>
  <c r="J2485" i="1" s="1"/>
  <c r="H2485" i="1"/>
  <c r="K2485" i="1" s="1"/>
  <c r="AX2484" i="1"/>
  <c r="AW2484" i="1"/>
  <c r="AV2484" i="1"/>
  <c r="AU2484" i="1"/>
  <c r="AY2484" i="1" s="1"/>
  <c r="AK2484" i="1"/>
  <c r="AJ2484" i="1"/>
  <c r="AI2484" i="1"/>
  <c r="AH2484" i="1"/>
  <c r="AL2484" i="1" s="1"/>
  <c r="V2484" i="1"/>
  <c r="W2484" i="1" s="1"/>
  <c r="U2484" i="1"/>
  <c r="Y2484" i="1" s="1"/>
  <c r="L2484" i="1"/>
  <c r="I2484" i="1"/>
  <c r="J2484" i="1" s="1"/>
  <c r="H2484" i="1"/>
  <c r="K2484" i="1" s="1"/>
  <c r="AX2483" i="1"/>
  <c r="AW2483" i="1"/>
  <c r="AV2483" i="1"/>
  <c r="AU2483" i="1"/>
  <c r="AK2483" i="1"/>
  <c r="AJ2483" i="1"/>
  <c r="AI2483" i="1"/>
  <c r="AH2483" i="1"/>
  <c r="AL2483" i="1" s="1"/>
  <c r="Y2483" i="1"/>
  <c r="X2483" i="1"/>
  <c r="V2483" i="1"/>
  <c r="W2483" i="1" s="1"/>
  <c r="U2483" i="1"/>
  <c r="L2483" i="1"/>
  <c r="I2483" i="1"/>
  <c r="J2483" i="1" s="1"/>
  <c r="H2483" i="1"/>
  <c r="K2483" i="1" s="1"/>
  <c r="AX2482" i="1"/>
  <c r="AW2482" i="1"/>
  <c r="AV2482" i="1"/>
  <c r="AU2482" i="1"/>
  <c r="AK2482" i="1"/>
  <c r="AJ2482" i="1"/>
  <c r="AI2482" i="1"/>
  <c r="AH2482" i="1"/>
  <c r="AL2482" i="1" s="1"/>
  <c r="X2482" i="1"/>
  <c r="V2482" i="1"/>
  <c r="W2482" i="1" s="1"/>
  <c r="U2482" i="1"/>
  <c r="Y2482" i="1" s="1"/>
  <c r="I2482" i="1"/>
  <c r="J2482" i="1" s="1"/>
  <c r="H2482" i="1"/>
  <c r="K2482" i="1" s="1"/>
  <c r="AX2481" i="1"/>
  <c r="AV2481" i="1"/>
  <c r="AW2481" i="1" s="1"/>
  <c r="AU2481" i="1"/>
  <c r="AK2481" i="1"/>
  <c r="AJ2481" i="1"/>
  <c r="AI2481" i="1"/>
  <c r="AH2481" i="1"/>
  <c r="AL2481" i="1" s="1"/>
  <c r="V2481" i="1"/>
  <c r="W2481" i="1" s="1"/>
  <c r="U2481" i="1"/>
  <c r="Y2481" i="1" s="1"/>
  <c r="I2481" i="1"/>
  <c r="J2481" i="1" s="1"/>
  <c r="H2481" i="1"/>
  <c r="K2481" i="1" s="1"/>
  <c r="AX2480" i="1"/>
  <c r="AW2480" i="1"/>
  <c r="AV2480" i="1"/>
  <c r="AU2480" i="1"/>
  <c r="AY2480" i="1" s="1"/>
  <c r="AK2480" i="1"/>
  <c r="AJ2480" i="1"/>
  <c r="AI2480" i="1"/>
  <c r="AH2480" i="1"/>
  <c r="AL2480" i="1" s="1"/>
  <c r="V2480" i="1"/>
  <c r="W2480" i="1" s="1"/>
  <c r="U2480" i="1"/>
  <c r="Y2480" i="1" s="1"/>
  <c r="L2480" i="1"/>
  <c r="I2480" i="1"/>
  <c r="J2480" i="1" s="1"/>
  <c r="H2480" i="1"/>
  <c r="K2480" i="1" s="1"/>
  <c r="AX2479" i="1"/>
  <c r="AW2479" i="1"/>
  <c r="AV2479" i="1"/>
  <c r="AU2479" i="1"/>
  <c r="AJ2479" i="1"/>
  <c r="AI2479" i="1"/>
  <c r="AH2479" i="1"/>
  <c r="AK2479" i="1" s="1"/>
  <c r="V2479" i="1"/>
  <c r="W2479" i="1" s="1"/>
  <c r="U2479" i="1"/>
  <c r="Y2479" i="1" s="1"/>
  <c r="J2479" i="1"/>
  <c r="I2479" i="1"/>
  <c r="H2479" i="1"/>
  <c r="K2479" i="1" s="1"/>
  <c r="AX2478" i="1"/>
  <c r="AW2478" i="1"/>
  <c r="AV2478" i="1"/>
  <c r="AU2478" i="1"/>
  <c r="AY2478" i="1" s="1"/>
  <c r="AJ2478" i="1"/>
  <c r="AI2478" i="1"/>
  <c r="AH2478" i="1"/>
  <c r="AL2478" i="1" s="1"/>
  <c r="V2478" i="1"/>
  <c r="W2478" i="1" s="1"/>
  <c r="U2478" i="1"/>
  <c r="Y2478" i="1" s="1"/>
  <c r="I2478" i="1"/>
  <c r="J2478" i="1" s="1"/>
  <c r="H2478" i="1"/>
  <c r="K2478" i="1" s="1"/>
  <c r="AX2477" i="1"/>
  <c r="AV2477" i="1"/>
  <c r="AW2477" i="1" s="1"/>
  <c r="AU2477" i="1"/>
  <c r="AJ2477" i="1"/>
  <c r="AI2477" i="1"/>
  <c r="AH2477" i="1"/>
  <c r="AL2477" i="1" s="1"/>
  <c r="X2477" i="1"/>
  <c r="V2477" i="1"/>
  <c r="W2477" i="1" s="1"/>
  <c r="U2477" i="1"/>
  <c r="Y2477" i="1" s="1"/>
  <c r="J2477" i="1"/>
  <c r="I2477" i="1"/>
  <c r="H2477" i="1"/>
  <c r="K2477" i="1" s="1"/>
  <c r="AX2476" i="1"/>
  <c r="AW2476" i="1"/>
  <c r="AV2476" i="1"/>
  <c r="AU2476" i="1"/>
  <c r="AK2476" i="1"/>
  <c r="AJ2476" i="1"/>
  <c r="AI2476" i="1"/>
  <c r="AH2476" i="1"/>
  <c r="AL2476" i="1" s="1"/>
  <c r="Y2476" i="1"/>
  <c r="X2476" i="1"/>
  <c r="V2476" i="1"/>
  <c r="W2476" i="1" s="1"/>
  <c r="U2476" i="1"/>
  <c r="L2476" i="1"/>
  <c r="J2476" i="1"/>
  <c r="I2476" i="1"/>
  <c r="H2476" i="1"/>
  <c r="K2476" i="1" s="1"/>
  <c r="AX2475" i="1"/>
  <c r="AW2475" i="1"/>
  <c r="AV2475" i="1"/>
  <c r="AU2475" i="1"/>
  <c r="AJ2475" i="1"/>
  <c r="AI2475" i="1"/>
  <c r="AH2475" i="1"/>
  <c r="AK2475" i="1" s="1"/>
  <c r="V2475" i="1"/>
  <c r="W2475" i="1" s="1"/>
  <c r="U2475" i="1"/>
  <c r="Y2475" i="1" s="1"/>
  <c r="J2475" i="1"/>
  <c r="I2475" i="1"/>
  <c r="H2475" i="1"/>
  <c r="K2475" i="1" s="1"/>
  <c r="AX2474" i="1"/>
  <c r="AW2474" i="1"/>
  <c r="AV2474" i="1"/>
  <c r="AU2474" i="1"/>
  <c r="AY2474" i="1" s="1"/>
  <c r="AJ2474" i="1"/>
  <c r="AI2474" i="1"/>
  <c r="AH2474" i="1"/>
  <c r="AL2474" i="1" s="1"/>
  <c r="V2474" i="1"/>
  <c r="W2474" i="1" s="1"/>
  <c r="U2474" i="1"/>
  <c r="Y2474" i="1" s="1"/>
  <c r="I2474" i="1"/>
  <c r="J2474" i="1" s="1"/>
  <c r="H2474" i="1"/>
  <c r="K2474" i="1" s="1"/>
  <c r="AX2473" i="1"/>
  <c r="AV2473" i="1"/>
  <c r="AW2473" i="1" s="1"/>
  <c r="AU2473" i="1"/>
  <c r="AJ2473" i="1"/>
  <c r="AI2473" i="1"/>
  <c r="AH2473" i="1"/>
  <c r="AL2473" i="1" s="1"/>
  <c r="X2473" i="1"/>
  <c r="V2473" i="1"/>
  <c r="W2473" i="1" s="1"/>
  <c r="U2473" i="1"/>
  <c r="Y2473" i="1" s="1"/>
  <c r="J2473" i="1"/>
  <c r="I2473" i="1"/>
  <c r="H2473" i="1"/>
  <c r="K2473" i="1" s="1"/>
  <c r="AX2472" i="1"/>
  <c r="AW2472" i="1"/>
  <c r="AV2472" i="1"/>
  <c r="AU2472" i="1"/>
  <c r="AK2472" i="1"/>
  <c r="AJ2472" i="1"/>
  <c r="AI2472" i="1"/>
  <c r="AH2472" i="1"/>
  <c r="AL2472" i="1" s="1"/>
  <c r="Y2472" i="1"/>
  <c r="X2472" i="1"/>
  <c r="V2472" i="1"/>
  <c r="W2472" i="1" s="1"/>
  <c r="U2472" i="1"/>
  <c r="L2472" i="1"/>
  <c r="J2472" i="1"/>
  <c r="I2472" i="1"/>
  <c r="H2472" i="1"/>
  <c r="K2472" i="1" s="1"/>
  <c r="AX2471" i="1"/>
  <c r="AW2471" i="1"/>
  <c r="AV2471" i="1"/>
  <c r="AU2471" i="1"/>
  <c r="AJ2471" i="1"/>
  <c r="AI2471" i="1"/>
  <c r="AH2471" i="1"/>
  <c r="AK2471" i="1" s="1"/>
  <c r="V2471" i="1"/>
  <c r="W2471" i="1" s="1"/>
  <c r="U2471" i="1"/>
  <c r="Y2471" i="1" s="1"/>
  <c r="J2471" i="1"/>
  <c r="I2471" i="1"/>
  <c r="H2471" i="1"/>
  <c r="K2471" i="1" s="1"/>
  <c r="AX2470" i="1"/>
  <c r="AW2470" i="1"/>
  <c r="AV2470" i="1"/>
  <c r="AU2470" i="1"/>
  <c r="AY2470" i="1" s="1"/>
  <c r="AJ2470" i="1"/>
  <c r="AI2470" i="1"/>
  <c r="AH2470" i="1"/>
  <c r="AL2470" i="1" s="1"/>
  <c r="V2470" i="1"/>
  <c r="W2470" i="1" s="1"/>
  <c r="U2470" i="1"/>
  <c r="Y2470" i="1" s="1"/>
  <c r="I2470" i="1"/>
  <c r="J2470" i="1" s="1"/>
  <c r="H2470" i="1"/>
  <c r="K2470" i="1" s="1"/>
  <c r="AX2469" i="1"/>
  <c r="AV2469" i="1"/>
  <c r="AW2469" i="1" s="1"/>
  <c r="AU2469" i="1"/>
  <c r="AJ2469" i="1"/>
  <c r="AI2469" i="1"/>
  <c r="AH2469" i="1"/>
  <c r="AL2469" i="1" s="1"/>
  <c r="X2469" i="1"/>
  <c r="V2469" i="1"/>
  <c r="W2469" i="1" s="1"/>
  <c r="U2469" i="1"/>
  <c r="Y2469" i="1" s="1"/>
  <c r="J2469" i="1"/>
  <c r="I2469" i="1"/>
  <c r="H2469" i="1"/>
  <c r="K2469" i="1" s="1"/>
  <c r="AX2468" i="1"/>
  <c r="AW2468" i="1"/>
  <c r="AV2468" i="1"/>
  <c r="AU2468" i="1"/>
  <c r="AK2468" i="1"/>
  <c r="AJ2468" i="1"/>
  <c r="AI2468" i="1"/>
  <c r="AH2468" i="1"/>
  <c r="AL2468" i="1" s="1"/>
  <c r="Y2468" i="1"/>
  <c r="X2468" i="1"/>
  <c r="V2468" i="1"/>
  <c r="W2468" i="1" s="1"/>
  <c r="U2468" i="1"/>
  <c r="L2468" i="1"/>
  <c r="J2468" i="1"/>
  <c r="I2468" i="1"/>
  <c r="H2468" i="1"/>
  <c r="K2468" i="1" s="1"/>
  <c r="AX2467" i="1"/>
  <c r="AW2467" i="1"/>
  <c r="AV2467" i="1"/>
  <c r="AU2467" i="1"/>
  <c r="AJ2467" i="1"/>
  <c r="AI2467" i="1"/>
  <c r="AH2467" i="1"/>
  <c r="AK2467" i="1" s="1"/>
  <c r="V2467" i="1"/>
  <c r="W2467" i="1" s="1"/>
  <c r="U2467" i="1"/>
  <c r="Y2467" i="1" s="1"/>
  <c r="J2467" i="1"/>
  <c r="I2467" i="1"/>
  <c r="H2467" i="1"/>
  <c r="K2467" i="1" s="1"/>
  <c r="AX2466" i="1"/>
  <c r="AW2466" i="1"/>
  <c r="AV2466" i="1"/>
  <c r="AU2466" i="1"/>
  <c r="AY2466" i="1" s="1"/>
  <c r="AJ2466" i="1"/>
  <c r="AI2466" i="1"/>
  <c r="AH2466" i="1"/>
  <c r="AL2466" i="1" s="1"/>
  <c r="V2466" i="1"/>
  <c r="W2466" i="1" s="1"/>
  <c r="U2466" i="1"/>
  <c r="Y2466" i="1" s="1"/>
  <c r="I2466" i="1"/>
  <c r="J2466" i="1" s="1"/>
  <c r="H2466" i="1"/>
  <c r="K2466" i="1" s="1"/>
  <c r="AX2465" i="1"/>
  <c r="AV2465" i="1"/>
  <c r="AW2465" i="1" s="1"/>
  <c r="AU2465" i="1"/>
  <c r="AJ2465" i="1"/>
  <c r="AI2465" i="1"/>
  <c r="AH2465" i="1"/>
  <c r="AL2465" i="1" s="1"/>
  <c r="X2465" i="1"/>
  <c r="V2465" i="1"/>
  <c r="W2465" i="1" s="1"/>
  <c r="U2465" i="1"/>
  <c r="Y2465" i="1" s="1"/>
  <c r="J2465" i="1"/>
  <c r="I2465" i="1"/>
  <c r="H2465" i="1"/>
  <c r="K2465" i="1" s="1"/>
  <c r="AX2464" i="1"/>
  <c r="AW2464" i="1"/>
  <c r="AV2464" i="1"/>
  <c r="AU2464" i="1"/>
  <c r="AK2464" i="1"/>
  <c r="AJ2464" i="1"/>
  <c r="AI2464" i="1"/>
  <c r="AH2464" i="1"/>
  <c r="AL2464" i="1" s="1"/>
  <c r="Y2464" i="1"/>
  <c r="X2464" i="1"/>
  <c r="V2464" i="1"/>
  <c r="W2464" i="1" s="1"/>
  <c r="U2464" i="1"/>
  <c r="L2464" i="1"/>
  <c r="J2464" i="1"/>
  <c r="I2464" i="1"/>
  <c r="H2464" i="1"/>
  <c r="K2464" i="1" s="1"/>
  <c r="AX2463" i="1"/>
  <c r="AW2463" i="1"/>
  <c r="AV2463" i="1"/>
  <c r="AU2463" i="1"/>
  <c r="AJ2463" i="1"/>
  <c r="AI2463" i="1"/>
  <c r="AH2463" i="1"/>
  <c r="AK2463" i="1" s="1"/>
  <c r="V2463" i="1"/>
  <c r="W2463" i="1" s="1"/>
  <c r="U2463" i="1"/>
  <c r="Y2463" i="1" s="1"/>
  <c r="J2463" i="1"/>
  <c r="I2463" i="1"/>
  <c r="H2463" i="1"/>
  <c r="K2463" i="1" s="1"/>
  <c r="AX2462" i="1"/>
  <c r="AW2462" i="1"/>
  <c r="AV2462" i="1"/>
  <c r="AU2462" i="1"/>
  <c r="AY2462" i="1" s="1"/>
  <c r="AJ2462" i="1"/>
  <c r="AI2462" i="1"/>
  <c r="AH2462" i="1"/>
  <c r="AL2462" i="1" s="1"/>
  <c r="V2462" i="1"/>
  <c r="W2462" i="1" s="1"/>
  <c r="U2462" i="1"/>
  <c r="Y2462" i="1" s="1"/>
  <c r="I2462" i="1"/>
  <c r="J2462" i="1" s="1"/>
  <c r="H2462" i="1"/>
  <c r="K2462" i="1" s="1"/>
  <c r="AX2461" i="1"/>
  <c r="AV2461" i="1"/>
  <c r="AW2461" i="1" s="1"/>
  <c r="AU2461" i="1"/>
  <c r="AJ2461" i="1"/>
  <c r="AI2461" i="1"/>
  <c r="AH2461" i="1"/>
  <c r="AL2461" i="1" s="1"/>
  <c r="X2461" i="1"/>
  <c r="V2461" i="1"/>
  <c r="W2461" i="1" s="1"/>
  <c r="U2461" i="1"/>
  <c r="Y2461" i="1" s="1"/>
  <c r="J2461" i="1"/>
  <c r="I2461" i="1"/>
  <c r="H2461" i="1"/>
  <c r="K2461" i="1" s="1"/>
  <c r="AX2460" i="1"/>
  <c r="AW2460" i="1"/>
  <c r="AV2460" i="1"/>
  <c r="AU2460" i="1"/>
  <c r="AK2460" i="1"/>
  <c r="AJ2460" i="1"/>
  <c r="AI2460" i="1"/>
  <c r="AH2460" i="1"/>
  <c r="AL2460" i="1" s="1"/>
  <c r="Y2460" i="1"/>
  <c r="X2460" i="1"/>
  <c r="V2460" i="1"/>
  <c r="W2460" i="1" s="1"/>
  <c r="U2460" i="1"/>
  <c r="L2460" i="1"/>
  <c r="J2460" i="1"/>
  <c r="I2460" i="1"/>
  <c r="H2460" i="1"/>
  <c r="K2460" i="1" s="1"/>
  <c r="AX2459" i="1"/>
  <c r="AW2459" i="1"/>
  <c r="AV2459" i="1"/>
  <c r="AU2459" i="1"/>
  <c r="AJ2459" i="1"/>
  <c r="AI2459" i="1"/>
  <c r="AH2459" i="1"/>
  <c r="AK2459" i="1" s="1"/>
  <c r="V2459" i="1"/>
  <c r="W2459" i="1" s="1"/>
  <c r="U2459" i="1"/>
  <c r="Y2459" i="1" s="1"/>
  <c r="J2459" i="1"/>
  <c r="I2459" i="1"/>
  <c r="H2459" i="1"/>
  <c r="K2459" i="1" s="1"/>
  <c r="AX2458" i="1"/>
  <c r="AW2458" i="1"/>
  <c r="AV2458" i="1"/>
  <c r="AU2458" i="1"/>
  <c r="AY2458" i="1" s="1"/>
  <c r="AJ2458" i="1"/>
  <c r="AI2458" i="1"/>
  <c r="AH2458" i="1"/>
  <c r="AL2458" i="1" s="1"/>
  <c r="V2458" i="1"/>
  <c r="W2458" i="1" s="1"/>
  <c r="U2458" i="1"/>
  <c r="Y2458" i="1" s="1"/>
  <c r="I2458" i="1"/>
  <c r="J2458" i="1" s="1"/>
  <c r="H2458" i="1"/>
  <c r="K2458" i="1" s="1"/>
  <c r="AX2457" i="1"/>
  <c r="AV2457" i="1"/>
  <c r="AW2457" i="1" s="1"/>
  <c r="AU2457" i="1"/>
  <c r="AJ2457" i="1"/>
  <c r="AI2457" i="1"/>
  <c r="AH2457" i="1"/>
  <c r="AL2457" i="1" s="1"/>
  <c r="X2457" i="1"/>
  <c r="V2457" i="1"/>
  <c r="W2457" i="1" s="1"/>
  <c r="U2457" i="1"/>
  <c r="Y2457" i="1" s="1"/>
  <c r="J2457" i="1"/>
  <c r="I2457" i="1"/>
  <c r="H2457" i="1"/>
  <c r="K2457" i="1" s="1"/>
  <c r="AX2456" i="1"/>
  <c r="AW2456" i="1"/>
  <c r="AV2456" i="1"/>
  <c r="AU2456" i="1"/>
  <c r="AK2456" i="1"/>
  <c r="AJ2456" i="1"/>
  <c r="AI2456" i="1"/>
  <c r="AH2456" i="1"/>
  <c r="AL2456" i="1" s="1"/>
  <c r="Y2456" i="1"/>
  <c r="X2456" i="1"/>
  <c r="V2456" i="1"/>
  <c r="W2456" i="1" s="1"/>
  <c r="U2456" i="1"/>
  <c r="L2456" i="1"/>
  <c r="J2456" i="1"/>
  <c r="I2456" i="1"/>
  <c r="H2456" i="1"/>
  <c r="K2456" i="1" s="1"/>
  <c r="AX2455" i="1"/>
  <c r="AW2455" i="1"/>
  <c r="AV2455" i="1"/>
  <c r="AU2455" i="1"/>
  <c r="AJ2455" i="1"/>
  <c r="AI2455" i="1"/>
  <c r="AH2455" i="1"/>
  <c r="AK2455" i="1" s="1"/>
  <c r="V2455" i="1"/>
  <c r="W2455" i="1" s="1"/>
  <c r="U2455" i="1"/>
  <c r="Y2455" i="1" s="1"/>
  <c r="J2455" i="1"/>
  <c r="I2455" i="1"/>
  <c r="H2455" i="1"/>
  <c r="K2455" i="1" s="1"/>
  <c r="AX2454" i="1"/>
  <c r="AW2454" i="1"/>
  <c r="AV2454" i="1"/>
  <c r="AU2454" i="1"/>
  <c r="AY2454" i="1" s="1"/>
  <c r="AJ2454" i="1"/>
  <c r="AI2454" i="1"/>
  <c r="AH2454" i="1"/>
  <c r="AL2454" i="1" s="1"/>
  <c r="V2454" i="1"/>
  <c r="W2454" i="1" s="1"/>
  <c r="U2454" i="1"/>
  <c r="Y2454" i="1" s="1"/>
  <c r="I2454" i="1"/>
  <c r="J2454" i="1" s="1"/>
  <c r="H2454" i="1"/>
  <c r="K2454" i="1" s="1"/>
  <c r="AX2453" i="1"/>
  <c r="AV2453" i="1"/>
  <c r="AW2453" i="1" s="1"/>
  <c r="AU2453" i="1"/>
  <c r="AJ2453" i="1"/>
  <c r="AI2453" i="1"/>
  <c r="AH2453" i="1"/>
  <c r="AL2453" i="1" s="1"/>
  <c r="X2453" i="1"/>
  <c r="V2453" i="1"/>
  <c r="W2453" i="1" s="1"/>
  <c r="U2453" i="1"/>
  <c r="Y2453" i="1" s="1"/>
  <c r="J2453" i="1"/>
  <c r="I2453" i="1"/>
  <c r="H2453" i="1"/>
  <c r="K2453" i="1" s="1"/>
  <c r="AX2452" i="1"/>
  <c r="AW2452" i="1"/>
  <c r="AV2452" i="1"/>
  <c r="AU2452" i="1"/>
  <c r="AK2452" i="1"/>
  <c r="AJ2452" i="1"/>
  <c r="AI2452" i="1"/>
  <c r="AH2452" i="1"/>
  <c r="AL2452" i="1" s="1"/>
  <c r="Y2452" i="1"/>
  <c r="X2452" i="1"/>
  <c r="V2452" i="1"/>
  <c r="W2452" i="1" s="1"/>
  <c r="U2452" i="1"/>
  <c r="L2452" i="1"/>
  <c r="J2452" i="1"/>
  <c r="I2452" i="1"/>
  <c r="H2452" i="1"/>
  <c r="K2452" i="1" s="1"/>
  <c r="AX2451" i="1"/>
  <c r="AW2451" i="1"/>
  <c r="AV2451" i="1"/>
  <c r="AU2451" i="1"/>
  <c r="AJ2451" i="1"/>
  <c r="AI2451" i="1"/>
  <c r="AH2451" i="1"/>
  <c r="AK2451" i="1" s="1"/>
  <c r="V2451" i="1"/>
  <c r="W2451" i="1" s="1"/>
  <c r="U2451" i="1"/>
  <c r="Y2451" i="1" s="1"/>
  <c r="I2451" i="1"/>
  <c r="J2451" i="1" s="1"/>
  <c r="H2451" i="1"/>
  <c r="L2451" i="1" s="1"/>
  <c r="AW2450" i="1"/>
  <c r="AV2450" i="1"/>
  <c r="AU2450" i="1"/>
  <c r="AY2450" i="1" s="1"/>
  <c r="AK2450" i="1"/>
  <c r="AJ2450" i="1"/>
  <c r="AI2450" i="1"/>
  <c r="AH2450" i="1"/>
  <c r="AL2450" i="1" s="1"/>
  <c r="W2450" i="1"/>
  <c r="V2450" i="1"/>
  <c r="U2450" i="1"/>
  <c r="X2450" i="1" s="1"/>
  <c r="I2450" i="1"/>
  <c r="J2450" i="1" s="1"/>
  <c r="H2450" i="1"/>
  <c r="L2450" i="1" s="1"/>
  <c r="AW2449" i="1"/>
  <c r="AV2449" i="1"/>
  <c r="AU2449" i="1"/>
  <c r="AY2449" i="1" s="1"/>
  <c r="AK2449" i="1"/>
  <c r="AJ2449" i="1"/>
  <c r="AI2449" i="1"/>
  <c r="AH2449" i="1"/>
  <c r="AL2449" i="1" s="1"/>
  <c r="W2449" i="1"/>
  <c r="V2449" i="1"/>
  <c r="U2449" i="1"/>
  <c r="X2449" i="1" s="1"/>
  <c r="I2449" i="1"/>
  <c r="J2449" i="1" s="1"/>
  <c r="H2449" i="1"/>
  <c r="L2449" i="1" s="1"/>
  <c r="AW2448" i="1"/>
  <c r="AV2448" i="1"/>
  <c r="AU2448" i="1"/>
  <c r="AY2448" i="1" s="1"/>
  <c r="AK2448" i="1"/>
  <c r="AJ2448" i="1"/>
  <c r="AI2448" i="1"/>
  <c r="AH2448" i="1"/>
  <c r="AL2448" i="1" s="1"/>
  <c r="W2448" i="1"/>
  <c r="V2448" i="1"/>
  <c r="U2448" i="1"/>
  <c r="X2448" i="1" s="1"/>
  <c r="I2448" i="1"/>
  <c r="J2448" i="1" s="1"/>
  <c r="H2448" i="1"/>
  <c r="L2448" i="1" s="1"/>
  <c r="AW2447" i="1"/>
  <c r="AV2447" i="1"/>
  <c r="AU2447" i="1"/>
  <c r="AY2447" i="1" s="1"/>
  <c r="AK2447" i="1"/>
  <c r="AJ2447" i="1"/>
  <c r="AI2447" i="1"/>
  <c r="AH2447" i="1"/>
  <c r="AL2447" i="1" s="1"/>
  <c r="W2447" i="1"/>
  <c r="V2447" i="1"/>
  <c r="U2447" i="1"/>
  <c r="X2447" i="1" s="1"/>
  <c r="I2447" i="1"/>
  <c r="J2447" i="1" s="1"/>
  <c r="H2447" i="1"/>
  <c r="L2447" i="1" s="1"/>
  <c r="AW2446" i="1"/>
  <c r="AV2446" i="1"/>
  <c r="AU2446" i="1"/>
  <c r="AY2446" i="1" s="1"/>
  <c r="AK2446" i="1"/>
  <c r="AJ2446" i="1"/>
  <c r="AI2446" i="1"/>
  <c r="AH2446" i="1"/>
  <c r="AL2446" i="1" s="1"/>
  <c r="W2446" i="1"/>
  <c r="V2446" i="1"/>
  <c r="U2446" i="1"/>
  <c r="X2446" i="1" s="1"/>
  <c r="I2446" i="1"/>
  <c r="J2446" i="1" s="1"/>
  <c r="H2446" i="1"/>
  <c r="L2446" i="1" s="1"/>
  <c r="AW2445" i="1"/>
  <c r="AV2445" i="1"/>
  <c r="AU2445" i="1"/>
  <c r="AY2445" i="1" s="1"/>
  <c r="AK2445" i="1"/>
  <c r="AJ2445" i="1"/>
  <c r="AI2445" i="1"/>
  <c r="AH2445" i="1"/>
  <c r="AL2445" i="1" s="1"/>
  <c r="W2445" i="1"/>
  <c r="V2445" i="1"/>
  <c r="U2445" i="1"/>
  <c r="X2445" i="1" s="1"/>
  <c r="I2445" i="1"/>
  <c r="J2445" i="1" s="1"/>
  <c r="H2445" i="1"/>
  <c r="L2445" i="1" s="1"/>
  <c r="AW2444" i="1"/>
  <c r="AV2444" i="1"/>
  <c r="AU2444" i="1"/>
  <c r="AY2444" i="1" s="1"/>
  <c r="AK2444" i="1"/>
  <c r="AJ2444" i="1"/>
  <c r="AI2444" i="1"/>
  <c r="AH2444" i="1"/>
  <c r="AL2444" i="1" s="1"/>
  <c r="W2444" i="1"/>
  <c r="V2444" i="1"/>
  <c r="U2444" i="1"/>
  <c r="X2444" i="1" s="1"/>
  <c r="I2444" i="1"/>
  <c r="J2444" i="1" s="1"/>
  <c r="H2444" i="1"/>
  <c r="L2444" i="1" s="1"/>
  <c r="AW2443" i="1"/>
  <c r="AV2443" i="1"/>
  <c r="AU2443" i="1"/>
  <c r="AY2443" i="1" s="1"/>
  <c r="AK2443" i="1"/>
  <c r="AJ2443" i="1"/>
  <c r="AI2443" i="1"/>
  <c r="AH2443" i="1"/>
  <c r="AL2443" i="1" s="1"/>
  <c r="W2443" i="1"/>
  <c r="V2443" i="1"/>
  <c r="U2443" i="1"/>
  <c r="X2443" i="1" s="1"/>
  <c r="I2443" i="1"/>
  <c r="J2443" i="1" s="1"/>
  <c r="H2443" i="1"/>
  <c r="L2443" i="1" s="1"/>
  <c r="AW2442" i="1"/>
  <c r="AV2442" i="1"/>
  <c r="AU2442" i="1"/>
  <c r="AY2442" i="1" s="1"/>
  <c r="AK2442" i="1"/>
  <c r="AJ2442" i="1"/>
  <c r="AI2442" i="1"/>
  <c r="AH2442" i="1"/>
  <c r="AL2442" i="1" s="1"/>
  <c r="W2442" i="1"/>
  <c r="V2442" i="1"/>
  <c r="U2442" i="1"/>
  <c r="X2442" i="1" s="1"/>
  <c r="I2442" i="1"/>
  <c r="J2442" i="1" s="1"/>
  <c r="H2442" i="1"/>
  <c r="L2442" i="1" s="1"/>
  <c r="AW2441" i="1"/>
  <c r="AV2441" i="1"/>
  <c r="AU2441" i="1"/>
  <c r="AY2441" i="1" s="1"/>
  <c r="AK2441" i="1"/>
  <c r="AJ2441" i="1"/>
  <c r="AI2441" i="1"/>
  <c r="AH2441" i="1"/>
  <c r="AL2441" i="1" s="1"/>
  <c r="W2441" i="1"/>
  <c r="V2441" i="1"/>
  <c r="U2441" i="1"/>
  <c r="X2441" i="1" s="1"/>
  <c r="I2441" i="1"/>
  <c r="J2441" i="1" s="1"/>
  <c r="H2441" i="1"/>
  <c r="L2441" i="1" s="1"/>
  <c r="AW2440" i="1"/>
  <c r="AV2440" i="1"/>
  <c r="AU2440" i="1"/>
  <c r="AY2440" i="1" s="1"/>
  <c r="AK2440" i="1"/>
  <c r="AJ2440" i="1"/>
  <c r="AI2440" i="1"/>
  <c r="AH2440" i="1"/>
  <c r="AL2440" i="1" s="1"/>
  <c r="W2440" i="1"/>
  <c r="V2440" i="1"/>
  <c r="U2440" i="1"/>
  <c r="X2440" i="1" s="1"/>
  <c r="I2440" i="1"/>
  <c r="J2440" i="1" s="1"/>
  <c r="H2440" i="1"/>
  <c r="L2440" i="1" s="1"/>
  <c r="AW2439" i="1"/>
  <c r="AV2439" i="1"/>
  <c r="AU2439" i="1"/>
  <c r="AY2439" i="1" s="1"/>
  <c r="AK2439" i="1"/>
  <c r="AJ2439" i="1"/>
  <c r="AI2439" i="1"/>
  <c r="AH2439" i="1"/>
  <c r="AL2439" i="1" s="1"/>
  <c r="W2439" i="1"/>
  <c r="V2439" i="1"/>
  <c r="U2439" i="1"/>
  <c r="X2439" i="1" s="1"/>
  <c r="I2439" i="1"/>
  <c r="J2439" i="1" s="1"/>
  <c r="H2439" i="1"/>
  <c r="L2439" i="1" s="1"/>
  <c r="AW2438" i="1"/>
  <c r="AV2438" i="1"/>
  <c r="AU2438" i="1"/>
  <c r="AY2438" i="1" s="1"/>
  <c r="AK2438" i="1"/>
  <c r="AJ2438" i="1"/>
  <c r="AI2438" i="1"/>
  <c r="AH2438" i="1"/>
  <c r="AL2438" i="1" s="1"/>
  <c r="W2438" i="1"/>
  <c r="V2438" i="1"/>
  <c r="U2438" i="1"/>
  <c r="X2438" i="1" s="1"/>
  <c r="I2438" i="1"/>
  <c r="J2438" i="1" s="1"/>
  <c r="H2438" i="1"/>
  <c r="L2438" i="1" s="1"/>
  <c r="AW2437" i="1"/>
  <c r="AV2437" i="1"/>
  <c r="AU2437" i="1"/>
  <c r="AY2437" i="1" s="1"/>
  <c r="AK2437" i="1"/>
  <c r="AJ2437" i="1"/>
  <c r="AI2437" i="1"/>
  <c r="AH2437" i="1"/>
  <c r="AL2437" i="1" s="1"/>
  <c r="W2437" i="1"/>
  <c r="V2437" i="1"/>
  <c r="U2437" i="1"/>
  <c r="X2437" i="1" s="1"/>
  <c r="I2437" i="1"/>
  <c r="J2437" i="1" s="1"/>
  <c r="H2437" i="1"/>
  <c r="L2437" i="1" s="1"/>
  <c r="AW2436" i="1"/>
  <c r="AV2436" i="1"/>
  <c r="AU2436" i="1"/>
  <c r="AY2436" i="1" s="1"/>
  <c r="AK2436" i="1"/>
  <c r="AJ2436" i="1"/>
  <c r="AI2436" i="1"/>
  <c r="AH2436" i="1"/>
  <c r="AL2436" i="1" s="1"/>
  <c r="W2436" i="1"/>
  <c r="V2436" i="1"/>
  <c r="U2436" i="1"/>
  <c r="X2436" i="1" s="1"/>
  <c r="I2436" i="1"/>
  <c r="J2436" i="1" s="1"/>
  <c r="H2436" i="1"/>
  <c r="L2436" i="1" s="1"/>
  <c r="AW2435" i="1"/>
  <c r="AV2435" i="1"/>
  <c r="AU2435" i="1"/>
  <c r="AY2435" i="1" s="1"/>
  <c r="AK2435" i="1"/>
  <c r="AJ2435" i="1"/>
  <c r="AI2435" i="1"/>
  <c r="AH2435" i="1"/>
  <c r="AL2435" i="1" s="1"/>
  <c r="W2435" i="1"/>
  <c r="V2435" i="1"/>
  <c r="U2435" i="1"/>
  <c r="X2435" i="1" s="1"/>
  <c r="I2435" i="1"/>
  <c r="J2435" i="1" s="1"/>
  <c r="H2435" i="1"/>
  <c r="L2435" i="1" s="1"/>
  <c r="AW2434" i="1"/>
  <c r="AV2434" i="1"/>
  <c r="AU2434" i="1"/>
  <c r="AY2434" i="1" s="1"/>
  <c r="AK2434" i="1"/>
  <c r="AJ2434" i="1"/>
  <c r="AI2434" i="1"/>
  <c r="AH2434" i="1"/>
  <c r="AL2434" i="1" s="1"/>
  <c r="Y2434" i="1"/>
  <c r="W2434" i="1"/>
  <c r="V2434" i="1"/>
  <c r="U2434" i="1"/>
  <c r="X2434" i="1" s="1"/>
  <c r="I2434" i="1"/>
  <c r="J2434" i="1" s="1"/>
  <c r="H2434" i="1"/>
  <c r="AW2433" i="1"/>
  <c r="AV2433" i="1"/>
  <c r="AU2433" i="1"/>
  <c r="AY2433" i="1" s="1"/>
  <c r="AK2433" i="1"/>
  <c r="AJ2433" i="1"/>
  <c r="AI2433" i="1"/>
  <c r="AH2433" i="1"/>
  <c r="AL2433" i="1" s="1"/>
  <c r="W2433" i="1"/>
  <c r="V2433" i="1"/>
  <c r="U2433" i="1"/>
  <c r="X2433" i="1" s="1"/>
  <c r="I2433" i="1"/>
  <c r="J2433" i="1" s="1"/>
  <c r="H2433" i="1"/>
  <c r="L2433" i="1" s="1"/>
  <c r="AW2432" i="1"/>
  <c r="AV2432" i="1"/>
  <c r="AU2432" i="1"/>
  <c r="AY2432" i="1" s="1"/>
  <c r="AK2432" i="1"/>
  <c r="AJ2432" i="1"/>
  <c r="AI2432" i="1"/>
  <c r="AH2432" i="1"/>
  <c r="AL2432" i="1" s="1"/>
  <c r="Y2432" i="1"/>
  <c r="W2432" i="1"/>
  <c r="V2432" i="1"/>
  <c r="U2432" i="1"/>
  <c r="X2432" i="1" s="1"/>
  <c r="I2432" i="1"/>
  <c r="J2432" i="1" s="1"/>
  <c r="H2432" i="1"/>
  <c r="AW2431" i="1"/>
  <c r="AV2431" i="1"/>
  <c r="AU2431" i="1"/>
  <c r="AY2431" i="1" s="1"/>
  <c r="AK2431" i="1"/>
  <c r="AJ2431" i="1"/>
  <c r="AI2431" i="1"/>
  <c r="AH2431" i="1"/>
  <c r="AL2431" i="1" s="1"/>
  <c r="W2431" i="1"/>
  <c r="V2431" i="1"/>
  <c r="U2431" i="1"/>
  <c r="X2431" i="1" s="1"/>
  <c r="I2431" i="1"/>
  <c r="J2431" i="1" s="1"/>
  <c r="H2431" i="1"/>
  <c r="L2431" i="1" s="1"/>
  <c r="AW2430" i="1"/>
  <c r="AV2430" i="1"/>
  <c r="AU2430" i="1"/>
  <c r="AY2430" i="1" s="1"/>
  <c r="AK2430" i="1"/>
  <c r="AJ2430" i="1"/>
  <c r="AI2430" i="1"/>
  <c r="AH2430" i="1"/>
  <c r="AL2430" i="1" s="1"/>
  <c r="Y2430" i="1"/>
  <c r="W2430" i="1"/>
  <c r="V2430" i="1"/>
  <c r="U2430" i="1"/>
  <c r="X2430" i="1" s="1"/>
  <c r="I2430" i="1"/>
  <c r="J2430" i="1" s="1"/>
  <c r="H2430" i="1"/>
  <c r="AW2429" i="1"/>
  <c r="AV2429" i="1"/>
  <c r="AU2429" i="1"/>
  <c r="AY2429" i="1" s="1"/>
  <c r="AK2429" i="1"/>
  <c r="AJ2429" i="1"/>
  <c r="AI2429" i="1"/>
  <c r="AH2429" i="1"/>
  <c r="AL2429" i="1" s="1"/>
  <c r="W2429" i="1"/>
  <c r="V2429" i="1"/>
  <c r="U2429" i="1"/>
  <c r="X2429" i="1" s="1"/>
  <c r="I2429" i="1"/>
  <c r="J2429" i="1" s="1"/>
  <c r="H2429" i="1"/>
  <c r="L2429" i="1" s="1"/>
  <c r="AW2428" i="1"/>
  <c r="AV2428" i="1"/>
  <c r="AU2428" i="1"/>
  <c r="AY2428" i="1" s="1"/>
  <c r="AK2428" i="1"/>
  <c r="AJ2428" i="1"/>
  <c r="AI2428" i="1"/>
  <c r="AH2428" i="1"/>
  <c r="AL2428" i="1" s="1"/>
  <c r="Y2428" i="1"/>
  <c r="W2428" i="1"/>
  <c r="V2428" i="1"/>
  <c r="U2428" i="1"/>
  <c r="X2428" i="1" s="1"/>
  <c r="I2428" i="1"/>
  <c r="J2428" i="1" s="1"/>
  <c r="H2428" i="1"/>
  <c r="AW2427" i="1"/>
  <c r="AV2427" i="1"/>
  <c r="AU2427" i="1"/>
  <c r="AY2427" i="1" s="1"/>
  <c r="AK2427" i="1"/>
  <c r="AJ2427" i="1"/>
  <c r="AI2427" i="1"/>
  <c r="AH2427" i="1"/>
  <c r="AL2427" i="1" s="1"/>
  <c r="W2427" i="1"/>
  <c r="V2427" i="1"/>
  <c r="U2427" i="1"/>
  <c r="X2427" i="1" s="1"/>
  <c r="I2427" i="1"/>
  <c r="J2427" i="1" s="1"/>
  <c r="H2427" i="1"/>
  <c r="L2427" i="1" s="1"/>
  <c r="AW2426" i="1"/>
  <c r="AV2426" i="1"/>
  <c r="AU2426" i="1"/>
  <c r="AY2426" i="1" s="1"/>
  <c r="AK2426" i="1"/>
  <c r="AJ2426" i="1"/>
  <c r="AI2426" i="1"/>
  <c r="AH2426" i="1"/>
  <c r="AL2426" i="1" s="1"/>
  <c r="Y2426" i="1"/>
  <c r="W2426" i="1"/>
  <c r="V2426" i="1"/>
  <c r="U2426" i="1"/>
  <c r="X2426" i="1" s="1"/>
  <c r="I2426" i="1"/>
  <c r="J2426" i="1" s="1"/>
  <c r="H2426" i="1"/>
  <c r="AW2425" i="1"/>
  <c r="AV2425" i="1"/>
  <c r="AU2425" i="1"/>
  <c r="AY2425" i="1" s="1"/>
  <c r="AK2425" i="1"/>
  <c r="AJ2425" i="1"/>
  <c r="AI2425" i="1"/>
  <c r="AH2425" i="1"/>
  <c r="AL2425" i="1" s="1"/>
  <c r="W2425" i="1"/>
  <c r="V2425" i="1"/>
  <c r="U2425" i="1"/>
  <c r="X2425" i="1" s="1"/>
  <c r="I2425" i="1"/>
  <c r="J2425" i="1" s="1"/>
  <c r="H2425" i="1"/>
  <c r="L2425" i="1" s="1"/>
  <c r="AW2424" i="1"/>
  <c r="AV2424" i="1"/>
  <c r="AU2424" i="1"/>
  <c r="AY2424" i="1" s="1"/>
  <c r="AK2424" i="1"/>
  <c r="AJ2424" i="1"/>
  <c r="AI2424" i="1"/>
  <c r="AH2424" i="1"/>
  <c r="AL2424" i="1" s="1"/>
  <c r="Y2424" i="1"/>
  <c r="W2424" i="1"/>
  <c r="V2424" i="1"/>
  <c r="U2424" i="1"/>
  <c r="X2424" i="1" s="1"/>
  <c r="I2424" i="1"/>
  <c r="J2424" i="1" s="1"/>
  <c r="H2424" i="1"/>
  <c r="AW2423" i="1"/>
  <c r="AV2423" i="1"/>
  <c r="AU2423" i="1"/>
  <c r="AY2423" i="1" s="1"/>
  <c r="AK2423" i="1"/>
  <c r="AJ2423" i="1"/>
  <c r="AI2423" i="1"/>
  <c r="AH2423" i="1"/>
  <c r="AL2423" i="1" s="1"/>
  <c r="W2423" i="1"/>
  <c r="V2423" i="1"/>
  <c r="U2423" i="1"/>
  <c r="X2423" i="1" s="1"/>
  <c r="I2423" i="1"/>
  <c r="J2423" i="1" s="1"/>
  <c r="H2423" i="1"/>
  <c r="L2423" i="1" s="1"/>
  <c r="AW2422" i="1"/>
  <c r="AV2422" i="1"/>
  <c r="AU2422" i="1"/>
  <c r="AY2422" i="1" s="1"/>
  <c r="AK2422" i="1"/>
  <c r="AJ2422" i="1"/>
  <c r="AI2422" i="1"/>
  <c r="AH2422" i="1"/>
  <c r="AL2422" i="1" s="1"/>
  <c r="Y2422" i="1"/>
  <c r="W2422" i="1"/>
  <c r="V2422" i="1"/>
  <c r="U2422" i="1"/>
  <c r="X2422" i="1" s="1"/>
  <c r="I2422" i="1"/>
  <c r="J2422" i="1" s="1"/>
  <c r="H2422" i="1"/>
  <c r="AW2421" i="1"/>
  <c r="AV2421" i="1"/>
  <c r="AU2421" i="1"/>
  <c r="AY2421" i="1" s="1"/>
  <c r="AK2421" i="1"/>
  <c r="AJ2421" i="1"/>
  <c r="AI2421" i="1"/>
  <c r="AH2421" i="1"/>
  <c r="AL2421" i="1" s="1"/>
  <c r="W2421" i="1"/>
  <c r="V2421" i="1"/>
  <c r="U2421" i="1"/>
  <c r="X2421" i="1" s="1"/>
  <c r="I2421" i="1"/>
  <c r="J2421" i="1" s="1"/>
  <c r="H2421" i="1"/>
  <c r="L2421" i="1" s="1"/>
  <c r="AW2420" i="1"/>
  <c r="AV2420" i="1"/>
  <c r="AU2420" i="1"/>
  <c r="AY2420" i="1" s="1"/>
  <c r="AK2420" i="1"/>
  <c r="AJ2420" i="1"/>
  <c r="AI2420" i="1"/>
  <c r="AH2420" i="1"/>
  <c r="AL2420" i="1" s="1"/>
  <c r="Y2420" i="1"/>
  <c r="W2420" i="1"/>
  <c r="V2420" i="1"/>
  <c r="U2420" i="1"/>
  <c r="X2420" i="1" s="1"/>
  <c r="I2420" i="1"/>
  <c r="J2420" i="1" s="1"/>
  <c r="H2420" i="1"/>
  <c r="AW2419" i="1"/>
  <c r="AV2419" i="1"/>
  <c r="AU2419" i="1"/>
  <c r="AY2419" i="1" s="1"/>
  <c r="AK2419" i="1"/>
  <c r="AJ2419" i="1"/>
  <c r="AI2419" i="1"/>
  <c r="AH2419" i="1"/>
  <c r="AL2419" i="1" s="1"/>
  <c r="W2419" i="1"/>
  <c r="V2419" i="1"/>
  <c r="U2419" i="1"/>
  <c r="X2419" i="1" s="1"/>
  <c r="I2419" i="1"/>
  <c r="J2419" i="1" s="1"/>
  <c r="H2419" i="1"/>
  <c r="L2419" i="1" s="1"/>
  <c r="AW2418" i="1"/>
  <c r="AV2418" i="1"/>
  <c r="AU2418" i="1"/>
  <c r="AY2418" i="1" s="1"/>
  <c r="AK2418" i="1"/>
  <c r="AJ2418" i="1"/>
  <c r="AI2418" i="1"/>
  <c r="AH2418" i="1"/>
  <c r="AL2418" i="1" s="1"/>
  <c r="Y2418" i="1"/>
  <c r="W2418" i="1"/>
  <c r="V2418" i="1"/>
  <c r="U2418" i="1"/>
  <c r="X2418" i="1" s="1"/>
  <c r="I2418" i="1"/>
  <c r="J2418" i="1" s="1"/>
  <c r="H2418" i="1"/>
  <c r="AW2417" i="1"/>
  <c r="AV2417" i="1"/>
  <c r="AU2417" i="1"/>
  <c r="AY2417" i="1" s="1"/>
  <c r="AK2417" i="1"/>
  <c r="AJ2417" i="1"/>
  <c r="AI2417" i="1"/>
  <c r="AH2417" i="1"/>
  <c r="AL2417" i="1" s="1"/>
  <c r="W2417" i="1"/>
  <c r="V2417" i="1"/>
  <c r="U2417" i="1"/>
  <c r="X2417" i="1" s="1"/>
  <c r="I2417" i="1"/>
  <c r="J2417" i="1" s="1"/>
  <c r="H2417" i="1"/>
  <c r="L2417" i="1" s="1"/>
  <c r="AW2416" i="1"/>
  <c r="AV2416" i="1"/>
  <c r="AU2416" i="1"/>
  <c r="AY2416" i="1" s="1"/>
  <c r="AK2416" i="1"/>
  <c r="AJ2416" i="1"/>
  <c r="AI2416" i="1"/>
  <c r="AH2416" i="1"/>
  <c r="AL2416" i="1" s="1"/>
  <c r="Y2416" i="1"/>
  <c r="W2416" i="1"/>
  <c r="V2416" i="1"/>
  <c r="U2416" i="1"/>
  <c r="X2416" i="1" s="1"/>
  <c r="I2416" i="1"/>
  <c r="J2416" i="1" s="1"/>
  <c r="H2416" i="1"/>
  <c r="AW2415" i="1"/>
  <c r="AV2415" i="1"/>
  <c r="AU2415" i="1"/>
  <c r="AY2415" i="1" s="1"/>
  <c r="AK2415" i="1"/>
  <c r="AJ2415" i="1"/>
  <c r="AI2415" i="1"/>
  <c r="AH2415" i="1"/>
  <c r="AL2415" i="1" s="1"/>
  <c r="W2415" i="1"/>
  <c r="V2415" i="1"/>
  <c r="U2415" i="1"/>
  <c r="X2415" i="1" s="1"/>
  <c r="I2415" i="1"/>
  <c r="J2415" i="1" s="1"/>
  <c r="H2415" i="1"/>
  <c r="L2415" i="1" s="1"/>
  <c r="AW2414" i="1"/>
  <c r="AV2414" i="1"/>
  <c r="AU2414" i="1"/>
  <c r="AY2414" i="1" s="1"/>
  <c r="AK2414" i="1"/>
  <c r="AJ2414" i="1"/>
  <c r="AI2414" i="1"/>
  <c r="AH2414" i="1"/>
  <c r="AL2414" i="1" s="1"/>
  <c r="Y2414" i="1"/>
  <c r="W2414" i="1"/>
  <c r="V2414" i="1"/>
  <c r="U2414" i="1"/>
  <c r="X2414" i="1" s="1"/>
  <c r="I2414" i="1"/>
  <c r="J2414" i="1" s="1"/>
  <c r="H2414" i="1"/>
  <c r="AW2413" i="1"/>
  <c r="AV2413" i="1"/>
  <c r="AU2413" i="1"/>
  <c r="AY2413" i="1" s="1"/>
  <c r="AK2413" i="1"/>
  <c r="AJ2413" i="1"/>
  <c r="AI2413" i="1"/>
  <c r="AH2413" i="1"/>
  <c r="AL2413" i="1" s="1"/>
  <c r="W2413" i="1"/>
  <c r="V2413" i="1"/>
  <c r="U2413" i="1"/>
  <c r="X2413" i="1" s="1"/>
  <c r="I2413" i="1"/>
  <c r="J2413" i="1" s="1"/>
  <c r="H2413" i="1"/>
  <c r="L2413" i="1" s="1"/>
  <c r="AW2412" i="1"/>
  <c r="AV2412" i="1"/>
  <c r="AU2412" i="1"/>
  <c r="AY2412" i="1" s="1"/>
  <c r="AK2412" i="1"/>
  <c r="AJ2412" i="1"/>
  <c r="AI2412" i="1"/>
  <c r="AH2412" i="1"/>
  <c r="AL2412" i="1" s="1"/>
  <c r="Y2412" i="1"/>
  <c r="W2412" i="1"/>
  <c r="V2412" i="1"/>
  <c r="U2412" i="1"/>
  <c r="X2412" i="1" s="1"/>
  <c r="I2412" i="1"/>
  <c r="J2412" i="1" s="1"/>
  <c r="H2412" i="1"/>
  <c r="AW2411" i="1"/>
  <c r="AV2411" i="1"/>
  <c r="AU2411" i="1"/>
  <c r="AY2411" i="1" s="1"/>
  <c r="AK2411" i="1"/>
  <c r="AJ2411" i="1"/>
  <c r="AI2411" i="1"/>
  <c r="AH2411" i="1"/>
  <c r="AL2411" i="1" s="1"/>
  <c r="W2411" i="1"/>
  <c r="V2411" i="1"/>
  <c r="U2411" i="1"/>
  <c r="X2411" i="1" s="1"/>
  <c r="I2411" i="1"/>
  <c r="J2411" i="1" s="1"/>
  <c r="H2411" i="1"/>
  <c r="L2411" i="1" s="1"/>
  <c r="AW2410" i="1"/>
  <c r="AV2410" i="1"/>
  <c r="AU2410" i="1"/>
  <c r="AY2410" i="1" s="1"/>
  <c r="AK2410" i="1"/>
  <c r="AJ2410" i="1"/>
  <c r="AI2410" i="1"/>
  <c r="AH2410" i="1"/>
  <c r="AL2410" i="1" s="1"/>
  <c r="Y2410" i="1"/>
  <c r="W2410" i="1"/>
  <c r="V2410" i="1"/>
  <c r="U2410" i="1"/>
  <c r="X2410" i="1" s="1"/>
  <c r="I2410" i="1"/>
  <c r="J2410" i="1" s="1"/>
  <c r="H2410" i="1"/>
  <c r="AW2409" i="1"/>
  <c r="AV2409" i="1"/>
  <c r="AU2409" i="1"/>
  <c r="AY2409" i="1" s="1"/>
  <c r="AK2409" i="1"/>
  <c r="AJ2409" i="1"/>
  <c r="AI2409" i="1"/>
  <c r="AH2409" i="1"/>
  <c r="AL2409" i="1" s="1"/>
  <c r="W2409" i="1"/>
  <c r="V2409" i="1"/>
  <c r="U2409" i="1"/>
  <c r="X2409" i="1" s="1"/>
  <c r="I2409" i="1"/>
  <c r="J2409" i="1" s="1"/>
  <c r="H2409" i="1"/>
  <c r="L2409" i="1" s="1"/>
  <c r="AW2408" i="1"/>
  <c r="AV2408" i="1"/>
  <c r="AU2408" i="1"/>
  <c r="AY2408" i="1" s="1"/>
  <c r="AK2408" i="1"/>
  <c r="AJ2408" i="1"/>
  <c r="AI2408" i="1"/>
  <c r="AH2408" i="1"/>
  <c r="AL2408" i="1" s="1"/>
  <c r="Y2408" i="1"/>
  <c r="W2408" i="1"/>
  <c r="V2408" i="1"/>
  <c r="U2408" i="1"/>
  <c r="X2408" i="1" s="1"/>
  <c r="I2408" i="1"/>
  <c r="J2408" i="1" s="1"/>
  <c r="H2408" i="1"/>
  <c r="AW2407" i="1"/>
  <c r="AV2407" i="1"/>
  <c r="AU2407" i="1"/>
  <c r="AY2407" i="1" s="1"/>
  <c r="AK2407" i="1"/>
  <c r="AJ2407" i="1"/>
  <c r="AI2407" i="1"/>
  <c r="AH2407" i="1"/>
  <c r="AL2407" i="1" s="1"/>
  <c r="W2407" i="1"/>
  <c r="V2407" i="1"/>
  <c r="U2407" i="1"/>
  <c r="X2407" i="1" s="1"/>
  <c r="I2407" i="1"/>
  <c r="J2407" i="1" s="1"/>
  <c r="H2407" i="1"/>
  <c r="L2407" i="1" s="1"/>
  <c r="AW2406" i="1"/>
  <c r="AV2406" i="1"/>
  <c r="AU2406" i="1"/>
  <c r="AY2406" i="1" s="1"/>
  <c r="AK2406" i="1"/>
  <c r="AJ2406" i="1"/>
  <c r="AI2406" i="1"/>
  <c r="AH2406" i="1"/>
  <c r="AL2406" i="1" s="1"/>
  <c r="Y2406" i="1"/>
  <c r="W2406" i="1"/>
  <c r="V2406" i="1"/>
  <c r="U2406" i="1"/>
  <c r="X2406" i="1" s="1"/>
  <c r="I2406" i="1"/>
  <c r="J2406" i="1" s="1"/>
  <c r="H2406" i="1"/>
  <c r="AW2405" i="1"/>
  <c r="AV2405" i="1"/>
  <c r="AU2405" i="1"/>
  <c r="AY2405" i="1" s="1"/>
  <c r="AK2405" i="1"/>
  <c r="AJ2405" i="1"/>
  <c r="AI2405" i="1"/>
  <c r="AH2405" i="1"/>
  <c r="AL2405" i="1" s="1"/>
  <c r="W2405" i="1"/>
  <c r="V2405" i="1"/>
  <c r="U2405" i="1"/>
  <c r="X2405" i="1" s="1"/>
  <c r="I2405" i="1"/>
  <c r="J2405" i="1" s="1"/>
  <c r="H2405" i="1"/>
  <c r="L2405" i="1" s="1"/>
  <c r="AW2404" i="1"/>
  <c r="AV2404" i="1"/>
  <c r="AU2404" i="1"/>
  <c r="AY2404" i="1" s="1"/>
  <c r="AK2404" i="1"/>
  <c r="AJ2404" i="1"/>
  <c r="AI2404" i="1"/>
  <c r="AH2404" i="1"/>
  <c r="AL2404" i="1" s="1"/>
  <c r="Y2404" i="1"/>
  <c r="W2404" i="1"/>
  <c r="V2404" i="1"/>
  <c r="U2404" i="1"/>
  <c r="X2404" i="1" s="1"/>
  <c r="I2404" i="1"/>
  <c r="J2404" i="1" s="1"/>
  <c r="H2404" i="1"/>
  <c r="AW2403" i="1"/>
  <c r="AV2403" i="1"/>
  <c r="AU2403" i="1"/>
  <c r="AY2403" i="1" s="1"/>
  <c r="AK2403" i="1"/>
  <c r="AJ2403" i="1"/>
  <c r="AI2403" i="1"/>
  <c r="AH2403" i="1"/>
  <c r="AL2403" i="1" s="1"/>
  <c r="W2403" i="1"/>
  <c r="V2403" i="1"/>
  <c r="U2403" i="1"/>
  <c r="X2403" i="1" s="1"/>
  <c r="I2403" i="1"/>
  <c r="J2403" i="1" s="1"/>
  <c r="H2403" i="1"/>
  <c r="L2403" i="1" s="1"/>
  <c r="AW2402" i="1"/>
  <c r="AV2402" i="1"/>
  <c r="AU2402" i="1"/>
  <c r="AY2402" i="1" s="1"/>
  <c r="AK2402" i="1"/>
  <c r="AJ2402" i="1"/>
  <c r="AI2402" i="1"/>
  <c r="AH2402" i="1"/>
  <c r="AL2402" i="1" s="1"/>
  <c r="Y2402" i="1"/>
  <c r="W2402" i="1"/>
  <c r="V2402" i="1"/>
  <c r="U2402" i="1"/>
  <c r="X2402" i="1" s="1"/>
  <c r="I2402" i="1"/>
  <c r="J2402" i="1" s="1"/>
  <c r="H2402" i="1"/>
  <c r="AW2401" i="1"/>
  <c r="AV2401" i="1"/>
  <c r="AU2401" i="1"/>
  <c r="AY2401" i="1" s="1"/>
  <c r="AK2401" i="1"/>
  <c r="AJ2401" i="1"/>
  <c r="AI2401" i="1"/>
  <c r="AH2401" i="1"/>
  <c r="AL2401" i="1" s="1"/>
  <c r="W2401" i="1"/>
  <c r="V2401" i="1"/>
  <c r="U2401" i="1"/>
  <c r="X2401" i="1" s="1"/>
  <c r="I2401" i="1"/>
  <c r="J2401" i="1" s="1"/>
  <c r="H2401" i="1"/>
  <c r="L2401" i="1" s="1"/>
  <c r="AW2400" i="1"/>
  <c r="AV2400" i="1"/>
  <c r="AU2400" i="1"/>
  <c r="AY2400" i="1" s="1"/>
  <c r="AK2400" i="1"/>
  <c r="AJ2400" i="1"/>
  <c r="AI2400" i="1"/>
  <c r="AH2400" i="1"/>
  <c r="AL2400" i="1" s="1"/>
  <c r="Y2400" i="1"/>
  <c r="W2400" i="1"/>
  <c r="V2400" i="1"/>
  <c r="U2400" i="1"/>
  <c r="X2400" i="1" s="1"/>
  <c r="L2400" i="1"/>
  <c r="I2400" i="1"/>
  <c r="J2400" i="1" s="1"/>
  <c r="H2400" i="1"/>
  <c r="K2400" i="1" s="1"/>
  <c r="AV2399" i="1"/>
  <c r="AW2399" i="1" s="1"/>
  <c r="AU2399" i="1"/>
  <c r="AK2399" i="1"/>
  <c r="AJ2399" i="1"/>
  <c r="AI2399" i="1"/>
  <c r="AH2399" i="1"/>
  <c r="AL2399" i="1" s="1"/>
  <c r="W2399" i="1"/>
  <c r="V2399" i="1"/>
  <c r="U2399" i="1"/>
  <c r="Y2399" i="1" s="1"/>
  <c r="I2399" i="1"/>
  <c r="J2399" i="1" s="1"/>
  <c r="H2399" i="1"/>
  <c r="K2399" i="1" s="1"/>
  <c r="AW2398" i="1"/>
  <c r="AV2398" i="1"/>
  <c r="AU2398" i="1"/>
  <c r="AY2398" i="1" s="1"/>
  <c r="AK2398" i="1"/>
  <c r="AJ2398" i="1"/>
  <c r="AI2398" i="1"/>
  <c r="AH2398" i="1"/>
  <c r="AL2398" i="1" s="1"/>
  <c r="X2398" i="1"/>
  <c r="W2398" i="1"/>
  <c r="V2398" i="1"/>
  <c r="U2398" i="1"/>
  <c r="Y2398" i="1" s="1"/>
  <c r="I2398" i="1"/>
  <c r="J2398" i="1" s="1"/>
  <c r="H2398" i="1"/>
  <c r="K2398" i="1" s="1"/>
  <c r="AV2397" i="1"/>
  <c r="AW2397" i="1" s="1"/>
  <c r="AU2397" i="1"/>
  <c r="AK2397" i="1"/>
  <c r="AJ2397" i="1"/>
  <c r="AI2397" i="1"/>
  <c r="AH2397" i="1"/>
  <c r="AL2397" i="1" s="1"/>
  <c r="W2397" i="1"/>
  <c r="V2397" i="1"/>
  <c r="U2397" i="1"/>
  <c r="Y2397" i="1" s="1"/>
  <c r="I2397" i="1"/>
  <c r="J2397" i="1" s="1"/>
  <c r="H2397" i="1"/>
  <c r="K2397" i="1" s="1"/>
  <c r="AW2396" i="1"/>
  <c r="AV2396" i="1"/>
  <c r="AU2396" i="1"/>
  <c r="AY2396" i="1" s="1"/>
  <c r="AK2396" i="1"/>
  <c r="AJ2396" i="1"/>
  <c r="AI2396" i="1"/>
  <c r="AH2396" i="1"/>
  <c r="AL2396" i="1" s="1"/>
  <c r="X2396" i="1"/>
  <c r="W2396" i="1"/>
  <c r="V2396" i="1"/>
  <c r="U2396" i="1"/>
  <c r="Y2396" i="1" s="1"/>
  <c r="L2396" i="1"/>
  <c r="I2396" i="1"/>
  <c r="J2396" i="1" s="1"/>
  <c r="H2396" i="1"/>
  <c r="K2396" i="1" s="1"/>
  <c r="AV2395" i="1"/>
  <c r="AW2395" i="1" s="1"/>
  <c r="AU2395" i="1"/>
  <c r="AK2395" i="1"/>
  <c r="AJ2395" i="1"/>
  <c r="AI2395" i="1"/>
  <c r="AH2395" i="1"/>
  <c r="AL2395" i="1" s="1"/>
  <c r="W2395" i="1"/>
  <c r="V2395" i="1"/>
  <c r="U2395" i="1"/>
  <c r="Y2395" i="1" s="1"/>
  <c r="I2395" i="1"/>
  <c r="J2395" i="1" s="1"/>
  <c r="H2395" i="1"/>
  <c r="K2395" i="1" s="1"/>
  <c r="AW2394" i="1"/>
  <c r="AV2394" i="1"/>
  <c r="AU2394" i="1"/>
  <c r="AY2394" i="1" s="1"/>
  <c r="AK2394" i="1"/>
  <c r="AJ2394" i="1"/>
  <c r="AI2394" i="1"/>
  <c r="AH2394" i="1"/>
  <c r="AL2394" i="1" s="1"/>
  <c r="X2394" i="1"/>
  <c r="W2394" i="1"/>
  <c r="V2394" i="1"/>
  <c r="U2394" i="1"/>
  <c r="Y2394" i="1" s="1"/>
  <c r="I2394" i="1"/>
  <c r="J2394" i="1" s="1"/>
  <c r="H2394" i="1"/>
  <c r="K2394" i="1" s="1"/>
  <c r="AV2393" i="1"/>
  <c r="AW2393" i="1" s="1"/>
  <c r="AU2393" i="1"/>
  <c r="AK2393" i="1"/>
  <c r="AJ2393" i="1"/>
  <c r="AI2393" i="1"/>
  <c r="AH2393" i="1"/>
  <c r="AL2393" i="1" s="1"/>
  <c r="W2393" i="1"/>
  <c r="V2393" i="1"/>
  <c r="U2393" i="1"/>
  <c r="Y2393" i="1" s="1"/>
  <c r="I2393" i="1"/>
  <c r="J2393" i="1" s="1"/>
  <c r="H2393" i="1"/>
  <c r="K2393" i="1" s="1"/>
  <c r="AW2392" i="1"/>
  <c r="AV2392" i="1"/>
  <c r="AU2392" i="1"/>
  <c r="AY2392" i="1" s="1"/>
  <c r="AK2392" i="1"/>
  <c r="AJ2392" i="1"/>
  <c r="AI2392" i="1"/>
  <c r="AH2392" i="1"/>
  <c r="AL2392" i="1" s="1"/>
  <c r="X2392" i="1"/>
  <c r="W2392" i="1"/>
  <c r="V2392" i="1"/>
  <c r="U2392" i="1"/>
  <c r="Y2392" i="1" s="1"/>
  <c r="L2392" i="1"/>
  <c r="I2392" i="1"/>
  <c r="J2392" i="1" s="1"/>
  <c r="H2392" i="1"/>
  <c r="K2392" i="1" s="1"/>
  <c r="AV2391" i="1"/>
  <c r="AW2391" i="1" s="1"/>
  <c r="AU2391" i="1"/>
  <c r="AK2391" i="1"/>
  <c r="AJ2391" i="1"/>
  <c r="AI2391" i="1"/>
  <c r="AH2391" i="1"/>
  <c r="AL2391" i="1" s="1"/>
  <c r="W2391" i="1"/>
  <c r="V2391" i="1"/>
  <c r="U2391" i="1"/>
  <c r="Y2391" i="1" s="1"/>
  <c r="I2391" i="1"/>
  <c r="J2391" i="1" s="1"/>
  <c r="H2391" i="1"/>
  <c r="K2391" i="1" s="1"/>
  <c r="AW2390" i="1"/>
  <c r="AV2390" i="1"/>
  <c r="AU2390" i="1"/>
  <c r="AY2390" i="1" s="1"/>
  <c r="AK2390" i="1"/>
  <c r="AJ2390" i="1"/>
  <c r="AI2390" i="1"/>
  <c r="AH2390" i="1"/>
  <c r="AL2390" i="1" s="1"/>
  <c r="X2390" i="1"/>
  <c r="W2390" i="1"/>
  <c r="V2390" i="1"/>
  <c r="U2390" i="1"/>
  <c r="Y2390" i="1" s="1"/>
  <c r="I2390" i="1"/>
  <c r="J2390" i="1" s="1"/>
  <c r="H2390" i="1"/>
  <c r="AV2389" i="1"/>
  <c r="AW2389" i="1" s="1"/>
  <c r="AU2389" i="1"/>
  <c r="AK2389" i="1"/>
  <c r="AJ2389" i="1"/>
  <c r="AI2389" i="1"/>
  <c r="AH2389" i="1"/>
  <c r="AL2389" i="1" s="1"/>
  <c r="Y2389" i="1"/>
  <c r="W2389" i="1"/>
  <c r="V2389" i="1"/>
  <c r="U2389" i="1"/>
  <c r="X2389" i="1" s="1"/>
  <c r="I2389" i="1"/>
  <c r="J2389" i="1" s="1"/>
  <c r="H2389" i="1"/>
  <c r="K2389" i="1" s="1"/>
  <c r="AW2388" i="1"/>
  <c r="AV2388" i="1"/>
  <c r="AU2388" i="1"/>
  <c r="AY2388" i="1" s="1"/>
  <c r="AK2388" i="1"/>
  <c r="AJ2388" i="1"/>
  <c r="AI2388" i="1"/>
  <c r="AH2388" i="1"/>
  <c r="AL2388" i="1" s="1"/>
  <c r="X2388" i="1"/>
  <c r="W2388" i="1"/>
  <c r="V2388" i="1"/>
  <c r="U2388" i="1"/>
  <c r="Y2388" i="1" s="1"/>
  <c r="L2388" i="1"/>
  <c r="I2388" i="1"/>
  <c r="J2388" i="1" s="1"/>
  <c r="H2388" i="1"/>
  <c r="K2388" i="1" s="1"/>
  <c r="AV2387" i="1"/>
  <c r="AW2387" i="1" s="1"/>
  <c r="AU2387" i="1"/>
  <c r="AK2387" i="1"/>
  <c r="AJ2387" i="1"/>
  <c r="AI2387" i="1"/>
  <c r="AH2387" i="1"/>
  <c r="AL2387" i="1" s="1"/>
  <c r="W2387" i="1"/>
  <c r="V2387" i="1"/>
  <c r="U2387" i="1"/>
  <c r="Y2387" i="1" s="1"/>
  <c r="I2387" i="1"/>
  <c r="H2387" i="1"/>
  <c r="K2387" i="1" s="1"/>
  <c r="AW2386" i="1"/>
  <c r="AV2386" i="1"/>
  <c r="AU2386" i="1"/>
  <c r="AY2386" i="1" s="1"/>
  <c r="AK2386" i="1"/>
  <c r="AJ2386" i="1"/>
  <c r="AI2386" i="1"/>
  <c r="AH2386" i="1"/>
  <c r="AL2386" i="1" s="1"/>
  <c r="X2386" i="1"/>
  <c r="W2386" i="1"/>
  <c r="V2386" i="1"/>
  <c r="U2386" i="1"/>
  <c r="Y2386" i="1" s="1"/>
  <c r="I2386" i="1"/>
  <c r="J2386" i="1" s="1"/>
  <c r="H2386" i="1"/>
  <c r="AV2385" i="1"/>
  <c r="AW2385" i="1" s="1"/>
  <c r="AU2385" i="1"/>
  <c r="AK2385" i="1"/>
  <c r="AJ2385" i="1"/>
  <c r="AI2385" i="1"/>
  <c r="AH2385" i="1"/>
  <c r="AL2385" i="1" s="1"/>
  <c r="W2385" i="1"/>
  <c r="V2385" i="1"/>
  <c r="U2385" i="1"/>
  <c r="X2385" i="1" s="1"/>
  <c r="I2385" i="1"/>
  <c r="J2385" i="1" s="1"/>
  <c r="H2385" i="1"/>
  <c r="K2385" i="1" s="1"/>
  <c r="AW2384" i="1"/>
  <c r="AV2384" i="1"/>
  <c r="AU2384" i="1"/>
  <c r="AY2384" i="1" s="1"/>
  <c r="AK2384" i="1"/>
  <c r="AJ2384" i="1"/>
  <c r="AI2384" i="1"/>
  <c r="AH2384" i="1"/>
  <c r="AL2384" i="1" s="1"/>
  <c r="X2384" i="1"/>
  <c r="W2384" i="1"/>
  <c r="V2384" i="1"/>
  <c r="U2384" i="1"/>
  <c r="Y2384" i="1" s="1"/>
  <c r="L2384" i="1"/>
  <c r="I2384" i="1"/>
  <c r="J2384" i="1" s="1"/>
  <c r="H2384" i="1"/>
  <c r="K2384" i="1" s="1"/>
  <c r="AV2383" i="1"/>
  <c r="AW2383" i="1" s="1"/>
  <c r="AU2383" i="1"/>
  <c r="AK2383" i="1"/>
  <c r="AJ2383" i="1"/>
  <c r="AI2383" i="1"/>
  <c r="AH2383" i="1"/>
  <c r="AL2383" i="1" s="1"/>
  <c r="W2383" i="1"/>
  <c r="V2383" i="1"/>
  <c r="U2383" i="1"/>
  <c r="Y2383" i="1" s="1"/>
  <c r="I2383" i="1"/>
  <c r="H2383" i="1"/>
  <c r="K2383" i="1" s="1"/>
  <c r="AW2382" i="1"/>
  <c r="AV2382" i="1"/>
  <c r="AU2382" i="1"/>
  <c r="AY2382" i="1" s="1"/>
  <c r="AK2382" i="1"/>
  <c r="AJ2382" i="1"/>
  <c r="AI2382" i="1"/>
  <c r="AH2382" i="1"/>
  <c r="AL2382" i="1" s="1"/>
  <c r="X2382" i="1"/>
  <c r="W2382" i="1"/>
  <c r="V2382" i="1"/>
  <c r="U2382" i="1"/>
  <c r="Y2382" i="1" s="1"/>
  <c r="I2382" i="1"/>
  <c r="J2382" i="1" s="1"/>
  <c r="H2382" i="1"/>
  <c r="AV2381" i="1"/>
  <c r="AW2381" i="1" s="1"/>
  <c r="AU2381" i="1"/>
  <c r="AK2381" i="1"/>
  <c r="AJ2381" i="1"/>
  <c r="AI2381" i="1"/>
  <c r="AH2381" i="1"/>
  <c r="AL2381" i="1" s="1"/>
  <c r="Y2381" i="1"/>
  <c r="W2381" i="1"/>
  <c r="V2381" i="1"/>
  <c r="U2381" i="1"/>
  <c r="X2381" i="1" s="1"/>
  <c r="I2381" i="1"/>
  <c r="J2381" i="1" s="1"/>
  <c r="H2381" i="1"/>
  <c r="K2381" i="1" s="1"/>
  <c r="AW2380" i="1"/>
  <c r="AV2380" i="1"/>
  <c r="AU2380" i="1"/>
  <c r="AY2380" i="1" s="1"/>
  <c r="AK2380" i="1"/>
  <c r="AJ2380" i="1"/>
  <c r="AI2380" i="1"/>
  <c r="AH2380" i="1"/>
  <c r="AL2380" i="1" s="1"/>
  <c r="X2380" i="1"/>
  <c r="W2380" i="1"/>
  <c r="V2380" i="1"/>
  <c r="U2380" i="1"/>
  <c r="Y2380" i="1" s="1"/>
  <c r="L2380" i="1"/>
  <c r="I2380" i="1"/>
  <c r="J2380" i="1" s="1"/>
  <c r="H2380" i="1"/>
  <c r="K2380" i="1" s="1"/>
  <c r="AY2379" i="1"/>
  <c r="AV2379" i="1"/>
  <c r="AW2379" i="1" s="1"/>
  <c r="AU2379" i="1"/>
  <c r="AX2379" i="1" s="1"/>
  <c r="AK2379" i="1"/>
  <c r="AI2379" i="1"/>
  <c r="AJ2379" i="1" s="1"/>
  <c r="AH2379" i="1"/>
  <c r="W2379" i="1"/>
  <c r="V2379" i="1"/>
  <c r="U2379" i="1"/>
  <c r="X2379" i="1" s="1"/>
  <c r="I2379" i="1"/>
  <c r="J2379" i="1" s="1"/>
  <c r="H2379" i="1"/>
  <c r="AW2378" i="1"/>
  <c r="AV2378" i="1"/>
  <c r="AU2378" i="1"/>
  <c r="AK2378" i="1"/>
  <c r="AJ2378" i="1"/>
  <c r="AI2378" i="1"/>
  <c r="AH2378" i="1"/>
  <c r="AL2378" i="1" s="1"/>
  <c r="X2378" i="1"/>
  <c r="W2378" i="1"/>
  <c r="V2378" i="1"/>
  <c r="U2378" i="1"/>
  <c r="Y2378" i="1" s="1"/>
  <c r="L2378" i="1"/>
  <c r="K2378" i="1"/>
  <c r="I2378" i="1"/>
  <c r="J2378" i="1" s="1"/>
  <c r="H2378" i="1"/>
  <c r="AY2377" i="1"/>
  <c r="AV2377" i="1"/>
  <c r="AW2377" i="1" s="1"/>
  <c r="AU2377" i="1"/>
  <c r="AX2377" i="1" s="1"/>
  <c r="AK2377" i="1"/>
  <c r="AI2377" i="1"/>
  <c r="AJ2377" i="1" s="1"/>
  <c r="AH2377" i="1"/>
  <c r="W2377" i="1"/>
  <c r="V2377" i="1"/>
  <c r="U2377" i="1"/>
  <c r="X2377" i="1" s="1"/>
  <c r="I2377" i="1"/>
  <c r="J2377" i="1" s="1"/>
  <c r="H2377" i="1"/>
  <c r="AW2376" i="1"/>
  <c r="AV2376" i="1"/>
  <c r="AU2376" i="1"/>
  <c r="AK2376" i="1"/>
  <c r="AJ2376" i="1"/>
  <c r="AI2376" i="1"/>
  <c r="AH2376" i="1"/>
  <c r="AL2376" i="1" s="1"/>
  <c r="X2376" i="1"/>
  <c r="W2376" i="1"/>
  <c r="V2376" i="1"/>
  <c r="U2376" i="1"/>
  <c r="Y2376" i="1" s="1"/>
  <c r="L2376" i="1"/>
  <c r="I2376" i="1"/>
  <c r="J2376" i="1" s="1"/>
  <c r="H2376" i="1"/>
  <c r="K2376" i="1" s="1"/>
  <c r="AV2375" i="1"/>
  <c r="AU2375" i="1"/>
  <c r="AX2375" i="1" s="1"/>
  <c r="AK2375" i="1"/>
  <c r="AI2375" i="1"/>
  <c r="AJ2375" i="1" s="1"/>
  <c r="AH2375" i="1"/>
  <c r="W2375" i="1"/>
  <c r="V2375" i="1"/>
  <c r="U2375" i="1"/>
  <c r="K2375" i="1"/>
  <c r="I2375" i="1"/>
  <c r="J2375" i="1" s="1"/>
  <c r="H2375" i="1"/>
  <c r="L2375" i="1" s="1"/>
  <c r="AW2374" i="1"/>
  <c r="AV2374" i="1"/>
  <c r="AU2374" i="1"/>
  <c r="AK2374" i="1"/>
  <c r="AJ2374" i="1"/>
  <c r="AI2374" i="1"/>
  <c r="AH2374" i="1"/>
  <c r="AL2374" i="1" s="1"/>
  <c r="X2374" i="1"/>
  <c r="W2374" i="1"/>
  <c r="V2374" i="1"/>
  <c r="U2374" i="1"/>
  <c r="Y2374" i="1" s="1"/>
  <c r="K2374" i="1"/>
  <c r="I2374" i="1"/>
  <c r="J2374" i="1" s="1"/>
  <c r="H2374" i="1"/>
  <c r="AV2373" i="1"/>
  <c r="AU2373" i="1"/>
  <c r="AX2373" i="1" s="1"/>
  <c r="AJ2373" i="1"/>
  <c r="AI2373" i="1"/>
  <c r="AH2373" i="1"/>
  <c r="AK2373" i="1" s="1"/>
  <c r="X2373" i="1"/>
  <c r="V2373" i="1"/>
  <c r="W2373" i="1" s="1"/>
  <c r="U2373" i="1"/>
  <c r="Y2373" i="1" s="1"/>
  <c r="J2373" i="1"/>
  <c r="I2373" i="1"/>
  <c r="H2373" i="1"/>
  <c r="AX2372" i="1"/>
  <c r="AV2372" i="1"/>
  <c r="AW2372" i="1" s="1"/>
  <c r="AU2372" i="1"/>
  <c r="AL2372" i="1"/>
  <c r="AJ2372" i="1"/>
  <c r="AI2372" i="1"/>
  <c r="AH2372" i="1"/>
  <c r="AK2372" i="1" s="1"/>
  <c r="X2372" i="1"/>
  <c r="V2372" i="1"/>
  <c r="W2372" i="1" s="1"/>
  <c r="U2372" i="1"/>
  <c r="J2372" i="1"/>
  <c r="I2372" i="1"/>
  <c r="H2372" i="1"/>
  <c r="K2372" i="1" s="1"/>
  <c r="AX2371" i="1"/>
  <c r="AV2371" i="1"/>
  <c r="AW2371" i="1" s="1"/>
  <c r="AU2371" i="1"/>
  <c r="AJ2371" i="1"/>
  <c r="AI2371" i="1"/>
  <c r="AH2371" i="1"/>
  <c r="AK2371" i="1" s="1"/>
  <c r="X2371" i="1"/>
  <c r="V2371" i="1"/>
  <c r="W2371" i="1" s="1"/>
  <c r="U2371" i="1"/>
  <c r="Y2371" i="1" s="1"/>
  <c r="J2371" i="1"/>
  <c r="I2371" i="1"/>
  <c r="H2371" i="1"/>
  <c r="AX2370" i="1"/>
  <c r="AW2370" i="1"/>
  <c r="AV2370" i="1"/>
  <c r="AU2370" i="1"/>
  <c r="AY2370" i="1" s="1"/>
  <c r="AJ2370" i="1"/>
  <c r="AI2370" i="1"/>
  <c r="AH2370" i="1"/>
  <c r="AL2370" i="1" s="1"/>
  <c r="V2370" i="1"/>
  <c r="W2370" i="1" s="1"/>
  <c r="U2370" i="1"/>
  <c r="I2370" i="1"/>
  <c r="J2370" i="1" s="1"/>
  <c r="H2370" i="1"/>
  <c r="K2370" i="1" s="1"/>
  <c r="AX2369" i="1"/>
  <c r="AV2369" i="1"/>
  <c r="AW2369" i="1" s="1"/>
  <c r="AU2369" i="1"/>
  <c r="AJ2369" i="1"/>
  <c r="AI2369" i="1"/>
  <c r="AH2369" i="1"/>
  <c r="AL2369" i="1" s="1"/>
  <c r="X2369" i="1"/>
  <c r="V2369" i="1"/>
  <c r="W2369" i="1" s="1"/>
  <c r="U2369" i="1"/>
  <c r="Y2369" i="1" s="1"/>
  <c r="J2369" i="1"/>
  <c r="I2369" i="1"/>
  <c r="H2369" i="1"/>
  <c r="K2369" i="1" s="1"/>
  <c r="AX2368" i="1"/>
  <c r="AW2368" i="1"/>
  <c r="AV2368" i="1"/>
  <c r="AU2368" i="1"/>
  <c r="AK2368" i="1"/>
  <c r="AJ2368" i="1"/>
  <c r="AI2368" i="1"/>
  <c r="AH2368" i="1"/>
  <c r="AL2368" i="1" s="1"/>
  <c r="Y2368" i="1"/>
  <c r="X2368" i="1"/>
  <c r="V2368" i="1"/>
  <c r="W2368" i="1" s="1"/>
  <c r="U2368" i="1"/>
  <c r="L2368" i="1"/>
  <c r="J2368" i="1"/>
  <c r="I2368" i="1"/>
  <c r="H2368" i="1"/>
  <c r="K2368" i="1" s="1"/>
  <c r="AX2367" i="1"/>
  <c r="AW2367" i="1"/>
  <c r="AV2367" i="1"/>
  <c r="AU2367" i="1"/>
  <c r="AL2367" i="1"/>
  <c r="AJ2367" i="1"/>
  <c r="AI2367" i="1"/>
  <c r="AH2367" i="1"/>
  <c r="AK2367" i="1" s="1"/>
  <c r="V2367" i="1"/>
  <c r="W2367" i="1" s="1"/>
  <c r="U2367" i="1"/>
  <c r="J2367" i="1"/>
  <c r="I2367" i="1"/>
  <c r="H2367" i="1"/>
  <c r="AX2366" i="1"/>
  <c r="AW2366" i="1"/>
  <c r="AV2366" i="1"/>
  <c r="AU2366" i="1"/>
  <c r="AY2366" i="1" s="1"/>
  <c r="AJ2366" i="1"/>
  <c r="AI2366" i="1"/>
  <c r="AH2366" i="1"/>
  <c r="AL2366" i="1" s="1"/>
  <c r="V2366" i="1"/>
  <c r="W2366" i="1" s="1"/>
  <c r="U2366" i="1"/>
  <c r="I2366" i="1"/>
  <c r="J2366" i="1" s="1"/>
  <c r="H2366" i="1"/>
  <c r="K2366" i="1" s="1"/>
  <c r="AX2365" i="1"/>
  <c r="AV2365" i="1"/>
  <c r="AW2365" i="1" s="1"/>
  <c r="AU2365" i="1"/>
  <c r="AJ2365" i="1"/>
  <c r="AI2365" i="1"/>
  <c r="AH2365" i="1"/>
  <c r="AL2365" i="1" s="1"/>
  <c r="X2365" i="1"/>
  <c r="V2365" i="1"/>
  <c r="W2365" i="1" s="1"/>
  <c r="U2365" i="1"/>
  <c r="Y2365" i="1" s="1"/>
  <c r="J2365" i="1"/>
  <c r="I2365" i="1"/>
  <c r="H2365" i="1"/>
  <c r="K2365" i="1" s="1"/>
  <c r="AX2364" i="1"/>
  <c r="AW2364" i="1"/>
  <c r="AV2364" i="1"/>
  <c r="AU2364" i="1"/>
  <c r="AK2364" i="1"/>
  <c r="AJ2364" i="1"/>
  <c r="AI2364" i="1"/>
  <c r="AH2364" i="1"/>
  <c r="AL2364" i="1" s="1"/>
  <c r="Y2364" i="1"/>
  <c r="X2364" i="1"/>
  <c r="V2364" i="1"/>
  <c r="W2364" i="1" s="1"/>
  <c r="U2364" i="1"/>
  <c r="L2364" i="1"/>
  <c r="J2364" i="1"/>
  <c r="I2364" i="1"/>
  <c r="H2364" i="1"/>
  <c r="K2364" i="1" s="1"/>
  <c r="AV2363" i="1"/>
  <c r="AW2363" i="1" s="1"/>
  <c r="AU2363" i="1"/>
  <c r="AJ2363" i="1"/>
  <c r="AI2363" i="1"/>
  <c r="AH2363" i="1"/>
  <c r="AL2363" i="1" s="1"/>
  <c r="X2363" i="1"/>
  <c r="W2363" i="1"/>
  <c r="V2363" i="1"/>
  <c r="U2363" i="1"/>
  <c r="Y2363" i="1" s="1"/>
  <c r="J2363" i="1"/>
  <c r="I2363" i="1"/>
  <c r="H2363" i="1"/>
  <c r="K2363" i="1" s="1"/>
  <c r="AV2362" i="1"/>
  <c r="AW2362" i="1" s="1"/>
  <c r="AU2362" i="1"/>
  <c r="AY2362" i="1" s="1"/>
  <c r="AJ2362" i="1"/>
  <c r="AI2362" i="1"/>
  <c r="AH2362" i="1"/>
  <c r="AL2362" i="1" s="1"/>
  <c r="X2362" i="1"/>
  <c r="W2362" i="1"/>
  <c r="V2362" i="1"/>
  <c r="U2362" i="1"/>
  <c r="Y2362" i="1" s="1"/>
  <c r="L2362" i="1"/>
  <c r="J2362" i="1"/>
  <c r="I2362" i="1"/>
  <c r="H2362" i="1"/>
  <c r="K2362" i="1" s="1"/>
  <c r="AV2361" i="1"/>
  <c r="AW2361" i="1" s="1"/>
  <c r="AU2361" i="1"/>
  <c r="AJ2361" i="1"/>
  <c r="AI2361" i="1"/>
  <c r="AH2361" i="1"/>
  <c r="AL2361" i="1" s="1"/>
  <c r="X2361" i="1"/>
  <c r="W2361" i="1"/>
  <c r="V2361" i="1"/>
  <c r="U2361" i="1"/>
  <c r="Y2361" i="1" s="1"/>
  <c r="J2361" i="1"/>
  <c r="I2361" i="1"/>
  <c r="H2361" i="1"/>
  <c r="K2361" i="1" s="1"/>
  <c r="AV2360" i="1"/>
  <c r="AW2360" i="1" s="1"/>
  <c r="AU2360" i="1"/>
  <c r="AY2360" i="1" s="1"/>
  <c r="AJ2360" i="1"/>
  <c r="AI2360" i="1"/>
  <c r="AH2360" i="1"/>
  <c r="AL2360" i="1" s="1"/>
  <c r="X2360" i="1"/>
  <c r="W2360" i="1"/>
  <c r="V2360" i="1"/>
  <c r="U2360" i="1"/>
  <c r="Y2360" i="1" s="1"/>
  <c r="L2360" i="1"/>
  <c r="J2360" i="1"/>
  <c r="I2360" i="1"/>
  <c r="H2360" i="1"/>
  <c r="K2360" i="1" s="1"/>
  <c r="AV2359" i="1"/>
  <c r="AW2359" i="1" s="1"/>
  <c r="AU2359" i="1"/>
  <c r="AJ2359" i="1"/>
  <c r="AI2359" i="1"/>
  <c r="AH2359" i="1"/>
  <c r="AL2359" i="1" s="1"/>
  <c r="X2359" i="1"/>
  <c r="W2359" i="1"/>
  <c r="V2359" i="1"/>
  <c r="U2359" i="1"/>
  <c r="Y2359" i="1" s="1"/>
  <c r="J2359" i="1"/>
  <c r="I2359" i="1"/>
  <c r="H2359" i="1"/>
  <c r="K2359" i="1" s="1"/>
  <c r="AV2358" i="1"/>
  <c r="AW2358" i="1" s="1"/>
  <c r="AU2358" i="1"/>
  <c r="AY2358" i="1" s="1"/>
  <c r="AJ2358" i="1"/>
  <c r="AI2358" i="1"/>
  <c r="AH2358" i="1"/>
  <c r="AL2358" i="1" s="1"/>
  <c r="X2358" i="1"/>
  <c r="W2358" i="1"/>
  <c r="V2358" i="1"/>
  <c r="U2358" i="1"/>
  <c r="Y2358" i="1" s="1"/>
  <c r="L2358" i="1"/>
  <c r="J2358" i="1"/>
  <c r="I2358" i="1"/>
  <c r="H2358" i="1"/>
  <c r="K2358" i="1" s="1"/>
  <c r="AV2357" i="1"/>
  <c r="AW2357" i="1" s="1"/>
  <c r="AU2357" i="1"/>
  <c r="AJ2357" i="1"/>
  <c r="AI2357" i="1"/>
  <c r="AH2357" i="1"/>
  <c r="AL2357" i="1" s="1"/>
  <c r="X2357" i="1"/>
  <c r="W2357" i="1"/>
  <c r="V2357" i="1"/>
  <c r="U2357" i="1"/>
  <c r="Y2357" i="1" s="1"/>
  <c r="J2357" i="1"/>
  <c r="I2357" i="1"/>
  <c r="H2357" i="1"/>
  <c r="K2357" i="1" s="1"/>
  <c r="AV2356" i="1"/>
  <c r="AW2356" i="1" s="1"/>
  <c r="AU2356" i="1"/>
  <c r="AY2356" i="1" s="1"/>
  <c r="AJ2356" i="1"/>
  <c r="AI2356" i="1"/>
  <c r="AH2356" i="1"/>
  <c r="AL2356" i="1" s="1"/>
  <c r="X2356" i="1"/>
  <c r="W2356" i="1"/>
  <c r="V2356" i="1"/>
  <c r="U2356" i="1"/>
  <c r="Y2356" i="1" s="1"/>
  <c r="L2356" i="1"/>
  <c r="J2356" i="1"/>
  <c r="I2356" i="1"/>
  <c r="H2356" i="1"/>
  <c r="K2356" i="1" s="1"/>
  <c r="AV2355" i="1"/>
  <c r="AW2355" i="1" s="1"/>
  <c r="AU2355" i="1"/>
  <c r="AJ2355" i="1"/>
  <c r="AI2355" i="1"/>
  <c r="AH2355" i="1"/>
  <c r="AL2355" i="1" s="1"/>
  <c r="X2355" i="1"/>
  <c r="W2355" i="1"/>
  <c r="V2355" i="1"/>
  <c r="U2355" i="1"/>
  <c r="Y2355" i="1" s="1"/>
  <c r="J2355" i="1"/>
  <c r="I2355" i="1"/>
  <c r="H2355" i="1"/>
  <c r="K2355" i="1" s="1"/>
  <c r="AV2354" i="1"/>
  <c r="AW2354" i="1" s="1"/>
  <c r="AU2354" i="1"/>
  <c r="AY2354" i="1" s="1"/>
  <c r="AJ2354" i="1"/>
  <c r="AI2354" i="1"/>
  <c r="AH2354" i="1"/>
  <c r="AL2354" i="1" s="1"/>
  <c r="X2354" i="1"/>
  <c r="W2354" i="1"/>
  <c r="V2354" i="1"/>
  <c r="U2354" i="1"/>
  <c r="Y2354" i="1" s="1"/>
  <c r="L2354" i="1"/>
  <c r="J2354" i="1"/>
  <c r="I2354" i="1"/>
  <c r="H2354" i="1"/>
  <c r="K2354" i="1" s="1"/>
  <c r="AV2353" i="1"/>
  <c r="AW2353" i="1" s="1"/>
  <c r="AU2353" i="1"/>
  <c r="AJ2353" i="1"/>
  <c r="AI2353" i="1"/>
  <c r="AH2353" i="1"/>
  <c r="AL2353" i="1" s="1"/>
  <c r="X2353" i="1"/>
  <c r="W2353" i="1"/>
  <c r="V2353" i="1"/>
  <c r="U2353" i="1"/>
  <c r="Y2353" i="1" s="1"/>
  <c r="J2353" i="1"/>
  <c r="I2353" i="1"/>
  <c r="H2353" i="1"/>
  <c r="K2353" i="1" s="1"/>
  <c r="AV2352" i="1"/>
  <c r="AW2352" i="1" s="1"/>
  <c r="AU2352" i="1"/>
  <c r="AY2352" i="1" s="1"/>
  <c r="AJ2352" i="1"/>
  <c r="AI2352" i="1"/>
  <c r="AH2352" i="1"/>
  <c r="AL2352" i="1" s="1"/>
  <c r="X2352" i="1"/>
  <c r="W2352" i="1"/>
  <c r="V2352" i="1"/>
  <c r="U2352" i="1"/>
  <c r="Y2352" i="1" s="1"/>
  <c r="L2352" i="1"/>
  <c r="J2352" i="1"/>
  <c r="I2352" i="1"/>
  <c r="H2352" i="1"/>
  <c r="K2352" i="1" s="1"/>
  <c r="AV2351" i="1"/>
  <c r="AW2351" i="1" s="1"/>
  <c r="AU2351" i="1"/>
  <c r="AJ2351" i="1"/>
  <c r="AI2351" i="1"/>
  <c r="AH2351" i="1"/>
  <c r="AL2351" i="1" s="1"/>
  <c r="X2351" i="1"/>
  <c r="W2351" i="1"/>
  <c r="V2351" i="1"/>
  <c r="U2351" i="1"/>
  <c r="Y2351" i="1" s="1"/>
  <c r="J2351" i="1"/>
  <c r="I2351" i="1"/>
  <c r="H2351" i="1"/>
  <c r="K2351" i="1" s="1"/>
  <c r="AV2350" i="1"/>
  <c r="AW2350" i="1" s="1"/>
  <c r="AU2350" i="1"/>
  <c r="AY2350" i="1" s="1"/>
  <c r="AJ2350" i="1"/>
  <c r="AI2350" i="1"/>
  <c r="AH2350" i="1"/>
  <c r="AL2350" i="1" s="1"/>
  <c r="X2350" i="1"/>
  <c r="W2350" i="1"/>
  <c r="V2350" i="1"/>
  <c r="U2350" i="1"/>
  <c r="Y2350" i="1" s="1"/>
  <c r="L2350" i="1"/>
  <c r="J2350" i="1"/>
  <c r="I2350" i="1"/>
  <c r="H2350" i="1"/>
  <c r="K2350" i="1" s="1"/>
  <c r="AV2349" i="1"/>
  <c r="AW2349" i="1" s="1"/>
  <c r="AU2349" i="1"/>
  <c r="AJ2349" i="1"/>
  <c r="AI2349" i="1"/>
  <c r="AH2349" i="1"/>
  <c r="AL2349" i="1" s="1"/>
  <c r="X2349" i="1"/>
  <c r="W2349" i="1"/>
  <c r="V2349" i="1"/>
  <c r="U2349" i="1"/>
  <c r="Y2349" i="1" s="1"/>
  <c r="J2349" i="1"/>
  <c r="I2349" i="1"/>
  <c r="H2349" i="1"/>
  <c r="K2349" i="1" s="1"/>
  <c r="AV2348" i="1"/>
  <c r="AW2348" i="1" s="1"/>
  <c r="AU2348" i="1"/>
  <c r="AY2348" i="1" s="1"/>
  <c r="AJ2348" i="1"/>
  <c r="AI2348" i="1"/>
  <c r="AH2348" i="1"/>
  <c r="AL2348" i="1" s="1"/>
  <c r="X2348" i="1"/>
  <c r="W2348" i="1"/>
  <c r="V2348" i="1"/>
  <c r="U2348" i="1"/>
  <c r="Y2348" i="1" s="1"/>
  <c r="L2348" i="1"/>
  <c r="J2348" i="1"/>
  <c r="I2348" i="1"/>
  <c r="H2348" i="1"/>
  <c r="K2348" i="1" s="1"/>
  <c r="AV2347" i="1"/>
  <c r="AW2347" i="1" s="1"/>
  <c r="AU2347" i="1"/>
  <c r="AJ2347" i="1"/>
  <c r="AI2347" i="1"/>
  <c r="AH2347" i="1"/>
  <c r="AL2347" i="1" s="1"/>
  <c r="X2347" i="1"/>
  <c r="W2347" i="1"/>
  <c r="V2347" i="1"/>
  <c r="U2347" i="1"/>
  <c r="Y2347" i="1" s="1"/>
  <c r="J2347" i="1"/>
  <c r="I2347" i="1"/>
  <c r="H2347" i="1"/>
  <c r="K2347" i="1" s="1"/>
  <c r="AV2346" i="1"/>
  <c r="AW2346" i="1" s="1"/>
  <c r="AU2346" i="1"/>
  <c r="AY2346" i="1" s="1"/>
  <c r="AJ2346" i="1"/>
  <c r="AI2346" i="1"/>
  <c r="AH2346" i="1"/>
  <c r="AL2346" i="1" s="1"/>
  <c r="X2346" i="1"/>
  <c r="W2346" i="1"/>
  <c r="V2346" i="1"/>
  <c r="U2346" i="1"/>
  <c r="Y2346" i="1" s="1"/>
  <c r="L2346" i="1"/>
  <c r="J2346" i="1"/>
  <c r="I2346" i="1"/>
  <c r="H2346" i="1"/>
  <c r="K2346" i="1" s="1"/>
  <c r="AV2345" i="1"/>
  <c r="AW2345" i="1" s="1"/>
  <c r="AU2345" i="1"/>
  <c r="AJ2345" i="1"/>
  <c r="AI2345" i="1"/>
  <c r="AH2345" i="1"/>
  <c r="AL2345" i="1" s="1"/>
  <c r="X2345" i="1"/>
  <c r="W2345" i="1"/>
  <c r="V2345" i="1"/>
  <c r="U2345" i="1"/>
  <c r="Y2345" i="1" s="1"/>
  <c r="J2345" i="1"/>
  <c r="I2345" i="1"/>
  <c r="H2345" i="1"/>
  <c r="K2345" i="1" s="1"/>
  <c r="AV2344" i="1"/>
  <c r="AW2344" i="1" s="1"/>
  <c r="AU2344" i="1"/>
  <c r="AY2344" i="1" s="1"/>
  <c r="AJ2344" i="1"/>
  <c r="AI2344" i="1"/>
  <c r="AH2344" i="1"/>
  <c r="AL2344" i="1" s="1"/>
  <c r="X2344" i="1"/>
  <c r="W2344" i="1"/>
  <c r="V2344" i="1"/>
  <c r="U2344" i="1"/>
  <c r="Y2344" i="1" s="1"/>
  <c r="L2344" i="1"/>
  <c r="J2344" i="1"/>
  <c r="I2344" i="1"/>
  <c r="H2344" i="1"/>
  <c r="K2344" i="1" s="1"/>
  <c r="AV2343" i="1"/>
  <c r="AW2343" i="1" s="1"/>
  <c r="AU2343" i="1"/>
  <c r="AJ2343" i="1"/>
  <c r="AI2343" i="1"/>
  <c r="AH2343" i="1"/>
  <c r="AL2343" i="1" s="1"/>
  <c r="X2343" i="1"/>
  <c r="W2343" i="1"/>
  <c r="V2343" i="1"/>
  <c r="U2343" i="1"/>
  <c r="Y2343" i="1" s="1"/>
  <c r="J2343" i="1"/>
  <c r="I2343" i="1"/>
  <c r="H2343" i="1"/>
  <c r="K2343" i="1" s="1"/>
  <c r="AV2342" i="1"/>
  <c r="AW2342" i="1" s="1"/>
  <c r="AU2342" i="1"/>
  <c r="AY2342" i="1" s="1"/>
  <c r="AJ2342" i="1"/>
  <c r="AI2342" i="1"/>
  <c r="AH2342" i="1"/>
  <c r="AL2342" i="1" s="1"/>
  <c r="X2342" i="1"/>
  <c r="W2342" i="1"/>
  <c r="V2342" i="1"/>
  <c r="U2342" i="1"/>
  <c r="Y2342" i="1" s="1"/>
  <c r="L2342" i="1"/>
  <c r="J2342" i="1"/>
  <c r="I2342" i="1"/>
  <c r="H2342" i="1"/>
  <c r="K2342" i="1" s="1"/>
  <c r="AV2341" i="1"/>
  <c r="AW2341" i="1" s="1"/>
  <c r="AU2341" i="1"/>
  <c r="AJ2341" i="1"/>
  <c r="AI2341" i="1"/>
  <c r="AH2341" i="1"/>
  <c r="AL2341" i="1" s="1"/>
  <c r="X2341" i="1"/>
  <c r="W2341" i="1"/>
  <c r="V2341" i="1"/>
  <c r="U2341" i="1"/>
  <c r="Y2341" i="1" s="1"/>
  <c r="J2341" i="1"/>
  <c r="I2341" i="1"/>
  <c r="H2341" i="1"/>
  <c r="K2341" i="1" s="1"/>
  <c r="AV2340" i="1"/>
  <c r="AW2340" i="1" s="1"/>
  <c r="AU2340" i="1"/>
  <c r="AY2340" i="1" s="1"/>
  <c r="AJ2340" i="1"/>
  <c r="AI2340" i="1"/>
  <c r="AH2340" i="1"/>
  <c r="AL2340" i="1" s="1"/>
  <c r="X2340" i="1"/>
  <c r="W2340" i="1"/>
  <c r="V2340" i="1"/>
  <c r="U2340" i="1"/>
  <c r="Y2340" i="1" s="1"/>
  <c r="L2340" i="1"/>
  <c r="J2340" i="1"/>
  <c r="I2340" i="1"/>
  <c r="H2340" i="1"/>
  <c r="K2340" i="1" s="1"/>
  <c r="AV2339" i="1"/>
  <c r="AW2339" i="1" s="1"/>
  <c r="AU2339" i="1"/>
  <c r="AJ2339" i="1"/>
  <c r="AI2339" i="1"/>
  <c r="AH2339" i="1"/>
  <c r="AL2339" i="1" s="1"/>
  <c r="X2339" i="1"/>
  <c r="W2339" i="1"/>
  <c r="V2339" i="1"/>
  <c r="U2339" i="1"/>
  <c r="Y2339" i="1" s="1"/>
  <c r="J2339" i="1"/>
  <c r="I2339" i="1"/>
  <c r="H2339" i="1"/>
  <c r="K2339" i="1" s="1"/>
  <c r="AV2338" i="1"/>
  <c r="AW2338" i="1" s="1"/>
  <c r="AU2338" i="1"/>
  <c r="AY2338" i="1" s="1"/>
  <c r="AJ2338" i="1"/>
  <c r="AI2338" i="1"/>
  <c r="AH2338" i="1"/>
  <c r="AL2338" i="1" s="1"/>
  <c r="X2338" i="1"/>
  <c r="V2338" i="1"/>
  <c r="W2338" i="1" s="1"/>
  <c r="U2338" i="1"/>
  <c r="Y2338" i="1" s="1"/>
  <c r="J2338" i="1"/>
  <c r="I2338" i="1"/>
  <c r="H2338" i="1"/>
  <c r="K2338" i="1" s="1"/>
  <c r="AV2337" i="1"/>
  <c r="AW2337" i="1" s="1"/>
  <c r="AU2337" i="1"/>
  <c r="AY2337" i="1" s="1"/>
  <c r="AJ2337" i="1"/>
  <c r="AI2337" i="1"/>
  <c r="AH2337" i="1"/>
  <c r="AL2337" i="1" s="1"/>
  <c r="X2337" i="1"/>
  <c r="V2337" i="1"/>
  <c r="W2337" i="1" s="1"/>
  <c r="U2337" i="1"/>
  <c r="Y2337" i="1" s="1"/>
  <c r="J2337" i="1"/>
  <c r="I2337" i="1"/>
  <c r="H2337" i="1"/>
  <c r="K2337" i="1" s="1"/>
  <c r="AV2336" i="1"/>
  <c r="AW2336" i="1" s="1"/>
  <c r="AU2336" i="1"/>
  <c r="AY2336" i="1" s="1"/>
  <c r="AJ2336" i="1"/>
  <c r="AI2336" i="1"/>
  <c r="AH2336" i="1"/>
  <c r="AL2336" i="1" s="1"/>
  <c r="X2336" i="1"/>
  <c r="V2336" i="1"/>
  <c r="W2336" i="1" s="1"/>
  <c r="U2336" i="1"/>
  <c r="Y2336" i="1" s="1"/>
  <c r="J2336" i="1"/>
  <c r="I2336" i="1"/>
  <c r="H2336" i="1"/>
  <c r="K2336" i="1" s="1"/>
  <c r="AV2335" i="1"/>
  <c r="AW2335" i="1" s="1"/>
  <c r="AU2335" i="1"/>
  <c r="AY2335" i="1" s="1"/>
  <c r="AJ2335" i="1"/>
  <c r="AI2335" i="1"/>
  <c r="AH2335" i="1"/>
  <c r="AL2335" i="1" s="1"/>
  <c r="X2335" i="1"/>
  <c r="V2335" i="1"/>
  <c r="W2335" i="1" s="1"/>
  <c r="U2335" i="1"/>
  <c r="Y2335" i="1" s="1"/>
  <c r="J2335" i="1"/>
  <c r="I2335" i="1"/>
  <c r="H2335" i="1"/>
  <c r="K2335" i="1" s="1"/>
  <c r="AV2334" i="1"/>
  <c r="AW2334" i="1" s="1"/>
  <c r="AU2334" i="1"/>
  <c r="AY2334" i="1" s="1"/>
  <c r="AJ2334" i="1"/>
  <c r="AI2334" i="1"/>
  <c r="AH2334" i="1"/>
  <c r="AL2334" i="1" s="1"/>
  <c r="X2334" i="1"/>
  <c r="V2334" i="1"/>
  <c r="W2334" i="1" s="1"/>
  <c r="U2334" i="1"/>
  <c r="Y2334" i="1" s="1"/>
  <c r="J2334" i="1"/>
  <c r="I2334" i="1"/>
  <c r="H2334" i="1"/>
  <c r="K2334" i="1" s="1"/>
  <c r="AV2333" i="1"/>
  <c r="AW2333" i="1" s="1"/>
  <c r="AU2333" i="1"/>
  <c r="AY2333" i="1" s="1"/>
  <c r="AJ2333" i="1"/>
  <c r="AI2333" i="1"/>
  <c r="AH2333" i="1"/>
  <c r="AL2333" i="1" s="1"/>
  <c r="X2333" i="1"/>
  <c r="V2333" i="1"/>
  <c r="W2333" i="1" s="1"/>
  <c r="U2333" i="1"/>
  <c r="Y2333" i="1" s="1"/>
  <c r="J2333" i="1"/>
  <c r="I2333" i="1"/>
  <c r="H2333" i="1"/>
  <c r="K2333" i="1" s="1"/>
  <c r="AV2332" i="1"/>
  <c r="AW2332" i="1" s="1"/>
  <c r="AU2332" i="1"/>
  <c r="AY2332" i="1" s="1"/>
  <c r="AJ2332" i="1"/>
  <c r="AI2332" i="1"/>
  <c r="AH2332" i="1"/>
  <c r="AL2332" i="1" s="1"/>
  <c r="X2332" i="1"/>
  <c r="V2332" i="1"/>
  <c r="W2332" i="1" s="1"/>
  <c r="U2332" i="1"/>
  <c r="Y2332" i="1" s="1"/>
  <c r="J2332" i="1"/>
  <c r="I2332" i="1"/>
  <c r="H2332" i="1"/>
  <c r="K2332" i="1" s="1"/>
  <c r="AV2331" i="1"/>
  <c r="AW2331" i="1" s="1"/>
  <c r="AU2331" i="1"/>
  <c r="AY2331" i="1" s="1"/>
  <c r="AJ2331" i="1"/>
  <c r="AI2331" i="1"/>
  <c r="AH2331" i="1"/>
  <c r="AL2331" i="1" s="1"/>
  <c r="X2331" i="1"/>
  <c r="V2331" i="1"/>
  <c r="W2331" i="1" s="1"/>
  <c r="U2331" i="1"/>
  <c r="Y2331" i="1" s="1"/>
  <c r="J2331" i="1"/>
  <c r="I2331" i="1"/>
  <c r="H2331" i="1"/>
  <c r="K2331" i="1" s="1"/>
  <c r="AV2330" i="1"/>
  <c r="AW2330" i="1" s="1"/>
  <c r="AU2330" i="1"/>
  <c r="AY2330" i="1" s="1"/>
  <c r="AJ2330" i="1"/>
  <c r="AI2330" i="1"/>
  <c r="AH2330" i="1"/>
  <c r="AL2330" i="1" s="1"/>
  <c r="X2330" i="1"/>
  <c r="V2330" i="1"/>
  <c r="W2330" i="1" s="1"/>
  <c r="U2330" i="1"/>
  <c r="Y2330" i="1" s="1"/>
  <c r="J2330" i="1"/>
  <c r="I2330" i="1"/>
  <c r="H2330" i="1"/>
  <c r="K2330" i="1" s="1"/>
  <c r="AV2329" i="1"/>
  <c r="AW2329" i="1" s="1"/>
  <c r="AU2329" i="1"/>
  <c r="AY2329" i="1" s="1"/>
  <c r="AJ2329" i="1"/>
  <c r="AI2329" i="1"/>
  <c r="AH2329" i="1"/>
  <c r="AL2329" i="1" s="1"/>
  <c r="X2329" i="1"/>
  <c r="V2329" i="1"/>
  <c r="W2329" i="1" s="1"/>
  <c r="U2329" i="1"/>
  <c r="Y2329" i="1" s="1"/>
  <c r="J2329" i="1"/>
  <c r="I2329" i="1"/>
  <c r="H2329" i="1"/>
  <c r="K2329" i="1" s="1"/>
  <c r="AV2328" i="1"/>
  <c r="AW2328" i="1" s="1"/>
  <c r="AU2328" i="1"/>
  <c r="AY2328" i="1" s="1"/>
  <c r="AJ2328" i="1"/>
  <c r="AI2328" i="1"/>
  <c r="AH2328" i="1"/>
  <c r="AL2328" i="1" s="1"/>
  <c r="X2328" i="1"/>
  <c r="V2328" i="1"/>
  <c r="W2328" i="1" s="1"/>
  <c r="U2328" i="1"/>
  <c r="Y2328" i="1" s="1"/>
  <c r="J2328" i="1"/>
  <c r="I2328" i="1"/>
  <c r="H2328" i="1"/>
  <c r="K2328" i="1" s="1"/>
  <c r="AV2327" i="1"/>
  <c r="AW2327" i="1" s="1"/>
  <c r="AU2327" i="1"/>
  <c r="AY2327" i="1" s="1"/>
  <c r="AJ2327" i="1"/>
  <c r="AI2327" i="1"/>
  <c r="AH2327" i="1"/>
  <c r="AL2327" i="1" s="1"/>
  <c r="X2327" i="1"/>
  <c r="V2327" i="1"/>
  <c r="W2327" i="1" s="1"/>
  <c r="U2327" i="1"/>
  <c r="Y2327" i="1" s="1"/>
  <c r="J2327" i="1"/>
  <c r="I2327" i="1"/>
  <c r="H2327" i="1"/>
  <c r="K2327" i="1" s="1"/>
  <c r="AV2326" i="1"/>
  <c r="AW2326" i="1" s="1"/>
  <c r="AU2326" i="1"/>
  <c r="AY2326" i="1" s="1"/>
  <c r="AJ2326" i="1"/>
  <c r="AI2326" i="1"/>
  <c r="AH2326" i="1"/>
  <c r="AL2326" i="1" s="1"/>
  <c r="X2326" i="1"/>
  <c r="V2326" i="1"/>
  <c r="W2326" i="1" s="1"/>
  <c r="U2326" i="1"/>
  <c r="Y2326" i="1" s="1"/>
  <c r="J2326" i="1"/>
  <c r="I2326" i="1"/>
  <c r="H2326" i="1"/>
  <c r="K2326" i="1" s="1"/>
  <c r="AV2325" i="1"/>
  <c r="AW2325" i="1" s="1"/>
  <c r="AU2325" i="1"/>
  <c r="AY2325" i="1" s="1"/>
  <c r="AJ2325" i="1"/>
  <c r="AI2325" i="1"/>
  <c r="AH2325" i="1"/>
  <c r="AL2325" i="1" s="1"/>
  <c r="X2325" i="1"/>
  <c r="V2325" i="1"/>
  <c r="W2325" i="1" s="1"/>
  <c r="U2325" i="1"/>
  <c r="Y2325" i="1" s="1"/>
  <c r="J2325" i="1"/>
  <c r="I2325" i="1"/>
  <c r="H2325" i="1"/>
  <c r="K2325" i="1" s="1"/>
  <c r="AV2324" i="1"/>
  <c r="AW2324" i="1" s="1"/>
  <c r="AU2324" i="1"/>
  <c r="AY2324" i="1" s="1"/>
  <c r="AJ2324" i="1"/>
  <c r="AI2324" i="1"/>
  <c r="AH2324" i="1"/>
  <c r="AL2324" i="1" s="1"/>
  <c r="X2324" i="1"/>
  <c r="V2324" i="1"/>
  <c r="W2324" i="1" s="1"/>
  <c r="U2324" i="1"/>
  <c r="Y2324" i="1" s="1"/>
  <c r="J2324" i="1"/>
  <c r="I2324" i="1"/>
  <c r="H2324" i="1"/>
  <c r="K2324" i="1" s="1"/>
  <c r="AV2323" i="1"/>
  <c r="AW2323" i="1" s="1"/>
  <c r="AU2323" i="1"/>
  <c r="AY2323" i="1" s="1"/>
  <c r="AJ2323" i="1"/>
  <c r="AI2323" i="1"/>
  <c r="AH2323" i="1"/>
  <c r="AL2323" i="1" s="1"/>
  <c r="X2323" i="1"/>
  <c r="V2323" i="1"/>
  <c r="W2323" i="1" s="1"/>
  <c r="U2323" i="1"/>
  <c r="Y2323" i="1" s="1"/>
  <c r="J2323" i="1"/>
  <c r="I2323" i="1"/>
  <c r="H2323" i="1"/>
  <c r="K2323" i="1" s="1"/>
  <c r="AV2322" i="1"/>
  <c r="AW2322" i="1" s="1"/>
  <c r="AU2322" i="1"/>
  <c r="AY2322" i="1" s="1"/>
  <c r="AJ2322" i="1"/>
  <c r="AI2322" i="1"/>
  <c r="AH2322" i="1"/>
  <c r="AL2322" i="1" s="1"/>
  <c r="X2322" i="1"/>
  <c r="V2322" i="1"/>
  <c r="W2322" i="1" s="1"/>
  <c r="U2322" i="1"/>
  <c r="Y2322" i="1" s="1"/>
  <c r="J2322" i="1"/>
  <c r="I2322" i="1"/>
  <c r="H2322" i="1"/>
  <c r="K2322" i="1" s="1"/>
  <c r="AV2321" i="1"/>
  <c r="AW2321" i="1" s="1"/>
  <c r="AU2321" i="1"/>
  <c r="AY2321" i="1" s="1"/>
  <c r="AJ2321" i="1"/>
  <c r="AI2321" i="1"/>
  <c r="AH2321" i="1"/>
  <c r="AL2321" i="1" s="1"/>
  <c r="X2321" i="1"/>
  <c r="V2321" i="1"/>
  <c r="W2321" i="1" s="1"/>
  <c r="U2321" i="1"/>
  <c r="Y2321" i="1" s="1"/>
  <c r="J2321" i="1"/>
  <c r="I2321" i="1"/>
  <c r="H2321" i="1"/>
  <c r="K2321" i="1" s="1"/>
  <c r="AV2320" i="1"/>
  <c r="AW2320" i="1" s="1"/>
  <c r="AU2320" i="1"/>
  <c r="AY2320" i="1" s="1"/>
  <c r="AJ2320" i="1"/>
  <c r="AI2320" i="1"/>
  <c r="AH2320" i="1"/>
  <c r="AL2320" i="1" s="1"/>
  <c r="X2320" i="1"/>
  <c r="V2320" i="1"/>
  <c r="W2320" i="1" s="1"/>
  <c r="U2320" i="1"/>
  <c r="Y2320" i="1" s="1"/>
  <c r="J2320" i="1"/>
  <c r="I2320" i="1"/>
  <c r="H2320" i="1"/>
  <c r="K2320" i="1" s="1"/>
  <c r="AV2319" i="1"/>
  <c r="AW2319" i="1" s="1"/>
  <c r="AU2319" i="1"/>
  <c r="AY2319" i="1" s="1"/>
  <c r="AJ2319" i="1"/>
  <c r="AI2319" i="1"/>
  <c r="AH2319" i="1"/>
  <c r="AL2319" i="1" s="1"/>
  <c r="X2319" i="1"/>
  <c r="V2319" i="1"/>
  <c r="W2319" i="1" s="1"/>
  <c r="U2319" i="1"/>
  <c r="Y2319" i="1" s="1"/>
  <c r="J2319" i="1"/>
  <c r="I2319" i="1"/>
  <c r="H2319" i="1"/>
  <c r="K2319" i="1" s="1"/>
  <c r="AV2318" i="1"/>
  <c r="AW2318" i="1" s="1"/>
  <c r="AU2318" i="1"/>
  <c r="AY2318" i="1" s="1"/>
  <c r="AJ2318" i="1"/>
  <c r="AI2318" i="1"/>
  <c r="AH2318" i="1"/>
  <c r="AL2318" i="1" s="1"/>
  <c r="X2318" i="1"/>
  <c r="V2318" i="1"/>
  <c r="W2318" i="1" s="1"/>
  <c r="U2318" i="1"/>
  <c r="Y2318" i="1" s="1"/>
  <c r="J2318" i="1"/>
  <c r="I2318" i="1"/>
  <c r="H2318" i="1"/>
  <c r="K2318" i="1" s="1"/>
  <c r="AV2317" i="1"/>
  <c r="AW2317" i="1" s="1"/>
  <c r="AU2317" i="1"/>
  <c r="AY2317" i="1" s="1"/>
  <c r="AJ2317" i="1"/>
  <c r="AI2317" i="1"/>
  <c r="AH2317" i="1"/>
  <c r="AL2317" i="1" s="1"/>
  <c r="X2317" i="1"/>
  <c r="V2317" i="1"/>
  <c r="W2317" i="1" s="1"/>
  <c r="U2317" i="1"/>
  <c r="Y2317" i="1" s="1"/>
  <c r="J2317" i="1"/>
  <c r="I2317" i="1"/>
  <c r="H2317" i="1"/>
  <c r="K2317" i="1" s="1"/>
  <c r="AV2316" i="1"/>
  <c r="AW2316" i="1" s="1"/>
  <c r="AU2316" i="1"/>
  <c r="AY2316" i="1" s="1"/>
  <c r="AJ2316" i="1"/>
  <c r="AI2316" i="1"/>
  <c r="AH2316" i="1"/>
  <c r="AL2316" i="1" s="1"/>
  <c r="X2316" i="1"/>
  <c r="V2316" i="1"/>
  <c r="W2316" i="1" s="1"/>
  <c r="U2316" i="1"/>
  <c r="Y2316" i="1" s="1"/>
  <c r="J2316" i="1"/>
  <c r="I2316" i="1"/>
  <c r="H2316" i="1"/>
  <c r="K2316" i="1" s="1"/>
  <c r="AV2315" i="1"/>
  <c r="AW2315" i="1" s="1"/>
  <c r="AU2315" i="1"/>
  <c r="AY2315" i="1" s="1"/>
  <c r="AJ2315" i="1"/>
  <c r="AI2315" i="1"/>
  <c r="AH2315" i="1"/>
  <c r="AL2315" i="1" s="1"/>
  <c r="X2315" i="1"/>
  <c r="V2315" i="1"/>
  <c r="W2315" i="1" s="1"/>
  <c r="U2315" i="1"/>
  <c r="Y2315" i="1" s="1"/>
  <c r="J2315" i="1"/>
  <c r="I2315" i="1"/>
  <c r="H2315" i="1"/>
  <c r="K2315" i="1" s="1"/>
  <c r="AV2314" i="1"/>
  <c r="AW2314" i="1" s="1"/>
  <c r="AU2314" i="1"/>
  <c r="AY2314" i="1" s="1"/>
  <c r="AJ2314" i="1"/>
  <c r="AI2314" i="1"/>
  <c r="AH2314" i="1"/>
  <c r="AL2314" i="1" s="1"/>
  <c r="X2314" i="1"/>
  <c r="V2314" i="1"/>
  <c r="W2314" i="1" s="1"/>
  <c r="U2314" i="1"/>
  <c r="Y2314" i="1" s="1"/>
  <c r="J2314" i="1"/>
  <c r="I2314" i="1"/>
  <c r="H2314" i="1"/>
  <c r="K2314" i="1" s="1"/>
  <c r="AV2313" i="1"/>
  <c r="AW2313" i="1" s="1"/>
  <c r="AU2313" i="1"/>
  <c r="AY2313" i="1" s="1"/>
  <c r="AJ2313" i="1"/>
  <c r="AI2313" i="1"/>
  <c r="AH2313" i="1"/>
  <c r="AL2313" i="1" s="1"/>
  <c r="X2313" i="1"/>
  <c r="V2313" i="1"/>
  <c r="W2313" i="1" s="1"/>
  <c r="U2313" i="1"/>
  <c r="Y2313" i="1" s="1"/>
  <c r="J2313" i="1"/>
  <c r="I2313" i="1"/>
  <c r="H2313" i="1"/>
  <c r="K2313" i="1" s="1"/>
  <c r="AV2312" i="1"/>
  <c r="AW2312" i="1" s="1"/>
  <c r="AU2312" i="1"/>
  <c r="AY2312" i="1" s="1"/>
  <c r="AJ2312" i="1"/>
  <c r="AI2312" i="1"/>
  <c r="AH2312" i="1"/>
  <c r="AL2312" i="1" s="1"/>
  <c r="X2312" i="1"/>
  <c r="V2312" i="1"/>
  <c r="W2312" i="1" s="1"/>
  <c r="U2312" i="1"/>
  <c r="Y2312" i="1" s="1"/>
  <c r="J2312" i="1"/>
  <c r="I2312" i="1"/>
  <c r="H2312" i="1"/>
  <c r="K2312" i="1" s="1"/>
  <c r="AV2311" i="1"/>
  <c r="AW2311" i="1" s="1"/>
  <c r="AU2311" i="1"/>
  <c r="AY2311" i="1" s="1"/>
  <c r="AJ2311" i="1"/>
  <c r="AI2311" i="1"/>
  <c r="AH2311" i="1"/>
  <c r="AL2311" i="1" s="1"/>
  <c r="X2311" i="1"/>
  <c r="V2311" i="1"/>
  <c r="W2311" i="1" s="1"/>
  <c r="U2311" i="1"/>
  <c r="Y2311" i="1" s="1"/>
  <c r="J2311" i="1"/>
  <c r="I2311" i="1"/>
  <c r="H2311" i="1"/>
  <c r="K2311" i="1" s="1"/>
  <c r="AV2310" i="1"/>
  <c r="AW2310" i="1" s="1"/>
  <c r="AU2310" i="1"/>
  <c r="AY2310" i="1" s="1"/>
  <c r="AJ2310" i="1"/>
  <c r="AI2310" i="1"/>
  <c r="AH2310" i="1"/>
  <c r="AL2310" i="1" s="1"/>
  <c r="X2310" i="1"/>
  <c r="V2310" i="1"/>
  <c r="W2310" i="1" s="1"/>
  <c r="U2310" i="1"/>
  <c r="Y2310" i="1" s="1"/>
  <c r="J2310" i="1"/>
  <c r="I2310" i="1"/>
  <c r="H2310" i="1"/>
  <c r="K2310" i="1" s="1"/>
  <c r="AV2309" i="1"/>
  <c r="AW2309" i="1" s="1"/>
  <c r="AU2309" i="1"/>
  <c r="AY2309" i="1" s="1"/>
  <c r="AJ2309" i="1"/>
  <c r="AI2309" i="1"/>
  <c r="AH2309" i="1"/>
  <c r="AL2309" i="1" s="1"/>
  <c r="X2309" i="1"/>
  <c r="V2309" i="1"/>
  <c r="W2309" i="1" s="1"/>
  <c r="U2309" i="1"/>
  <c r="Y2309" i="1" s="1"/>
  <c r="J2309" i="1"/>
  <c r="I2309" i="1"/>
  <c r="H2309" i="1"/>
  <c r="K2309" i="1" s="1"/>
  <c r="AV2308" i="1"/>
  <c r="AW2308" i="1" s="1"/>
  <c r="AU2308" i="1"/>
  <c r="AY2308" i="1" s="1"/>
  <c r="AJ2308" i="1"/>
  <c r="AI2308" i="1"/>
  <c r="AH2308" i="1"/>
  <c r="AL2308" i="1" s="1"/>
  <c r="X2308" i="1"/>
  <c r="V2308" i="1"/>
  <c r="W2308" i="1" s="1"/>
  <c r="U2308" i="1"/>
  <c r="Y2308" i="1" s="1"/>
  <c r="L2308" i="1"/>
  <c r="J2308" i="1"/>
  <c r="I2308" i="1"/>
  <c r="H2308" i="1"/>
  <c r="K2308" i="1" s="1"/>
  <c r="AV2307" i="1"/>
  <c r="AW2307" i="1" s="1"/>
  <c r="AU2307" i="1"/>
  <c r="AY2307" i="1" s="1"/>
  <c r="AJ2307" i="1"/>
  <c r="AI2307" i="1"/>
  <c r="AH2307" i="1"/>
  <c r="AL2307" i="1" s="1"/>
  <c r="X2307" i="1"/>
  <c r="V2307" i="1"/>
  <c r="W2307" i="1" s="1"/>
  <c r="U2307" i="1"/>
  <c r="Y2307" i="1" s="1"/>
  <c r="L2307" i="1"/>
  <c r="J2307" i="1"/>
  <c r="I2307" i="1"/>
  <c r="H2307" i="1"/>
  <c r="K2307" i="1" s="1"/>
  <c r="AV2306" i="1"/>
  <c r="AW2306" i="1" s="1"/>
  <c r="AU2306" i="1"/>
  <c r="AY2306" i="1" s="1"/>
  <c r="AJ2306" i="1"/>
  <c r="AI2306" i="1"/>
  <c r="AH2306" i="1"/>
  <c r="AL2306" i="1" s="1"/>
  <c r="X2306" i="1"/>
  <c r="V2306" i="1"/>
  <c r="W2306" i="1" s="1"/>
  <c r="U2306" i="1"/>
  <c r="Y2306" i="1" s="1"/>
  <c r="L2306" i="1"/>
  <c r="J2306" i="1"/>
  <c r="I2306" i="1"/>
  <c r="H2306" i="1"/>
  <c r="K2306" i="1" s="1"/>
  <c r="AV2305" i="1"/>
  <c r="AW2305" i="1" s="1"/>
  <c r="AU2305" i="1"/>
  <c r="AY2305" i="1" s="1"/>
  <c r="AJ2305" i="1"/>
  <c r="AI2305" i="1"/>
  <c r="AH2305" i="1"/>
  <c r="AL2305" i="1" s="1"/>
  <c r="X2305" i="1"/>
  <c r="V2305" i="1"/>
  <c r="W2305" i="1" s="1"/>
  <c r="U2305" i="1"/>
  <c r="Y2305" i="1" s="1"/>
  <c r="L2305" i="1"/>
  <c r="J2305" i="1"/>
  <c r="I2305" i="1"/>
  <c r="H2305" i="1"/>
  <c r="K2305" i="1" s="1"/>
  <c r="AV2304" i="1"/>
  <c r="AW2304" i="1" s="1"/>
  <c r="AU2304" i="1"/>
  <c r="AY2304" i="1" s="1"/>
  <c r="AJ2304" i="1"/>
  <c r="AI2304" i="1"/>
  <c r="AH2304" i="1"/>
  <c r="AL2304" i="1" s="1"/>
  <c r="X2304" i="1"/>
  <c r="V2304" i="1"/>
  <c r="W2304" i="1" s="1"/>
  <c r="U2304" i="1"/>
  <c r="Y2304" i="1" s="1"/>
  <c r="L2304" i="1"/>
  <c r="J2304" i="1"/>
  <c r="I2304" i="1"/>
  <c r="H2304" i="1"/>
  <c r="K2304" i="1" s="1"/>
  <c r="AV2303" i="1"/>
  <c r="AW2303" i="1" s="1"/>
  <c r="AU2303" i="1"/>
  <c r="AY2303" i="1" s="1"/>
  <c r="AJ2303" i="1"/>
  <c r="AI2303" i="1"/>
  <c r="AH2303" i="1"/>
  <c r="AL2303" i="1" s="1"/>
  <c r="X2303" i="1"/>
  <c r="V2303" i="1"/>
  <c r="W2303" i="1" s="1"/>
  <c r="U2303" i="1"/>
  <c r="Y2303" i="1" s="1"/>
  <c r="L2303" i="1"/>
  <c r="J2303" i="1"/>
  <c r="I2303" i="1"/>
  <c r="H2303" i="1"/>
  <c r="K2303" i="1" s="1"/>
  <c r="AV2302" i="1"/>
  <c r="AW2302" i="1" s="1"/>
  <c r="AU2302" i="1"/>
  <c r="AY2302" i="1" s="1"/>
  <c r="AJ2302" i="1"/>
  <c r="AI2302" i="1"/>
  <c r="AH2302" i="1"/>
  <c r="AL2302" i="1" s="1"/>
  <c r="X2302" i="1"/>
  <c r="V2302" i="1"/>
  <c r="W2302" i="1" s="1"/>
  <c r="U2302" i="1"/>
  <c r="Y2302" i="1" s="1"/>
  <c r="L2302" i="1"/>
  <c r="J2302" i="1"/>
  <c r="I2302" i="1"/>
  <c r="H2302" i="1"/>
  <c r="K2302" i="1" s="1"/>
  <c r="AV2301" i="1"/>
  <c r="AW2301" i="1" s="1"/>
  <c r="AU2301" i="1"/>
  <c r="AY2301" i="1" s="1"/>
  <c r="AJ2301" i="1"/>
  <c r="AI2301" i="1"/>
  <c r="AH2301" i="1"/>
  <c r="AL2301" i="1" s="1"/>
  <c r="X2301" i="1"/>
  <c r="V2301" i="1"/>
  <c r="W2301" i="1" s="1"/>
  <c r="U2301" i="1"/>
  <c r="Y2301" i="1" s="1"/>
  <c r="L2301" i="1"/>
  <c r="J2301" i="1"/>
  <c r="I2301" i="1"/>
  <c r="H2301" i="1"/>
  <c r="K2301" i="1" s="1"/>
  <c r="AV2300" i="1"/>
  <c r="AW2300" i="1" s="1"/>
  <c r="AU2300" i="1"/>
  <c r="AY2300" i="1" s="1"/>
  <c r="AJ2300" i="1"/>
  <c r="AI2300" i="1"/>
  <c r="AH2300" i="1"/>
  <c r="AL2300" i="1" s="1"/>
  <c r="X2300" i="1"/>
  <c r="V2300" i="1"/>
  <c r="W2300" i="1" s="1"/>
  <c r="U2300" i="1"/>
  <c r="Y2300" i="1" s="1"/>
  <c r="L2300" i="1"/>
  <c r="J2300" i="1"/>
  <c r="I2300" i="1"/>
  <c r="H2300" i="1"/>
  <c r="K2300" i="1" s="1"/>
  <c r="AX2299" i="1"/>
  <c r="AV2299" i="1"/>
  <c r="AW2299" i="1" s="1"/>
  <c r="AU2299" i="1"/>
  <c r="AJ2299" i="1"/>
  <c r="AI2299" i="1"/>
  <c r="AH2299" i="1"/>
  <c r="AL2299" i="1" s="1"/>
  <c r="X2299" i="1"/>
  <c r="V2299" i="1"/>
  <c r="W2299" i="1" s="1"/>
  <c r="U2299" i="1"/>
  <c r="Y2299" i="1" s="1"/>
  <c r="L2299" i="1"/>
  <c r="J2299" i="1"/>
  <c r="I2299" i="1"/>
  <c r="H2299" i="1"/>
  <c r="K2299" i="1" s="1"/>
  <c r="AX2298" i="1"/>
  <c r="AV2298" i="1"/>
  <c r="AW2298" i="1" s="1"/>
  <c r="AU2298" i="1"/>
  <c r="AY2298" i="1" s="1"/>
  <c r="AJ2298" i="1"/>
  <c r="AI2298" i="1"/>
  <c r="AH2298" i="1"/>
  <c r="AL2298" i="1" s="1"/>
  <c r="X2298" i="1"/>
  <c r="V2298" i="1"/>
  <c r="W2298" i="1" s="1"/>
  <c r="U2298" i="1"/>
  <c r="Y2298" i="1" s="1"/>
  <c r="J2298" i="1"/>
  <c r="I2298" i="1"/>
  <c r="H2298" i="1"/>
  <c r="K2298" i="1" s="1"/>
  <c r="AV2297" i="1"/>
  <c r="AW2297" i="1" s="1"/>
  <c r="AU2297" i="1"/>
  <c r="AY2297" i="1" s="1"/>
  <c r="AJ2297" i="1"/>
  <c r="AI2297" i="1"/>
  <c r="AH2297" i="1"/>
  <c r="AL2297" i="1" s="1"/>
  <c r="X2297" i="1"/>
  <c r="V2297" i="1"/>
  <c r="W2297" i="1" s="1"/>
  <c r="U2297" i="1"/>
  <c r="Y2297" i="1" s="1"/>
  <c r="J2297" i="1"/>
  <c r="I2297" i="1"/>
  <c r="H2297" i="1"/>
  <c r="K2297" i="1" s="1"/>
  <c r="AV2296" i="1"/>
  <c r="AW2296" i="1" s="1"/>
  <c r="AU2296" i="1"/>
  <c r="AY2296" i="1" s="1"/>
  <c r="AJ2296" i="1"/>
  <c r="AI2296" i="1"/>
  <c r="AH2296" i="1"/>
  <c r="AL2296" i="1" s="1"/>
  <c r="X2296" i="1"/>
  <c r="V2296" i="1"/>
  <c r="W2296" i="1" s="1"/>
  <c r="U2296" i="1"/>
  <c r="Y2296" i="1" s="1"/>
  <c r="J2296" i="1"/>
  <c r="I2296" i="1"/>
  <c r="H2296" i="1"/>
  <c r="K2296" i="1" s="1"/>
  <c r="AV2295" i="1"/>
  <c r="AW2295" i="1" s="1"/>
  <c r="AU2295" i="1"/>
  <c r="AY2295" i="1" s="1"/>
  <c r="AJ2295" i="1"/>
  <c r="AI2295" i="1"/>
  <c r="AH2295" i="1"/>
  <c r="AL2295" i="1" s="1"/>
  <c r="X2295" i="1"/>
  <c r="V2295" i="1"/>
  <c r="W2295" i="1" s="1"/>
  <c r="U2295" i="1"/>
  <c r="Y2295" i="1" s="1"/>
  <c r="J2295" i="1"/>
  <c r="I2295" i="1"/>
  <c r="H2295" i="1"/>
  <c r="K2295" i="1" s="1"/>
  <c r="AV2294" i="1"/>
  <c r="AW2294" i="1" s="1"/>
  <c r="AU2294" i="1"/>
  <c r="AY2294" i="1" s="1"/>
  <c r="AJ2294" i="1"/>
  <c r="AI2294" i="1"/>
  <c r="AH2294" i="1"/>
  <c r="AL2294" i="1" s="1"/>
  <c r="X2294" i="1"/>
  <c r="V2294" i="1"/>
  <c r="W2294" i="1" s="1"/>
  <c r="U2294" i="1"/>
  <c r="Y2294" i="1" s="1"/>
  <c r="J2294" i="1"/>
  <c r="I2294" i="1"/>
  <c r="H2294" i="1"/>
  <c r="K2294" i="1" s="1"/>
  <c r="AV2293" i="1"/>
  <c r="AW2293" i="1" s="1"/>
  <c r="AU2293" i="1"/>
  <c r="AY2293" i="1" s="1"/>
  <c r="AJ2293" i="1"/>
  <c r="AI2293" i="1"/>
  <c r="AH2293" i="1"/>
  <c r="AL2293" i="1" s="1"/>
  <c r="X2293" i="1"/>
  <c r="V2293" i="1"/>
  <c r="W2293" i="1" s="1"/>
  <c r="U2293" i="1"/>
  <c r="Y2293" i="1" s="1"/>
  <c r="J2293" i="1"/>
  <c r="I2293" i="1"/>
  <c r="H2293" i="1"/>
  <c r="K2293" i="1" s="1"/>
  <c r="AV2292" i="1"/>
  <c r="AW2292" i="1" s="1"/>
  <c r="AU2292" i="1"/>
  <c r="AY2292" i="1" s="1"/>
  <c r="AJ2292" i="1"/>
  <c r="AI2292" i="1"/>
  <c r="AH2292" i="1"/>
  <c r="AL2292" i="1" s="1"/>
  <c r="X2292" i="1"/>
  <c r="V2292" i="1"/>
  <c r="W2292" i="1" s="1"/>
  <c r="U2292" i="1"/>
  <c r="Y2292" i="1" s="1"/>
  <c r="J2292" i="1"/>
  <c r="I2292" i="1"/>
  <c r="H2292" i="1"/>
  <c r="K2292" i="1" s="1"/>
  <c r="AV2291" i="1"/>
  <c r="AW2291" i="1" s="1"/>
  <c r="AU2291" i="1"/>
  <c r="AY2291" i="1" s="1"/>
  <c r="AJ2291" i="1"/>
  <c r="AI2291" i="1"/>
  <c r="AH2291" i="1"/>
  <c r="AL2291" i="1" s="1"/>
  <c r="X2291" i="1"/>
  <c r="V2291" i="1"/>
  <c r="W2291" i="1" s="1"/>
  <c r="U2291" i="1"/>
  <c r="Y2291" i="1" s="1"/>
  <c r="J2291" i="1"/>
  <c r="I2291" i="1"/>
  <c r="H2291" i="1"/>
  <c r="K2291" i="1" s="1"/>
  <c r="AV2290" i="1"/>
  <c r="AW2290" i="1" s="1"/>
  <c r="AU2290" i="1"/>
  <c r="AY2290" i="1" s="1"/>
  <c r="AJ2290" i="1"/>
  <c r="AI2290" i="1"/>
  <c r="AH2290" i="1"/>
  <c r="AL2290" i="1" s="1"/>
  <c r="X2290" i="1"/>
  <c r="V2290" i="1"/>
  <c r="W2290" i="1" s="1"/>
  <c r="U2290" i="1"/>
  <c r="Y2290" i="1" s="1"/>
  <c r="J2290" i="1"/>
  <c r="I2290" i="1"/>
  <c r="H2290" i="1"/>
  <c r="K2290" i="1" s="1"/>
  <c r="AV2289" i="1"/>
  <c r="AW2289" i="1" s="1"/>
  <c r="AU2289" i="1"/>
  <c r="AY2289" i="1" s="1"/>
  <c r="AJ2289" i="1"/>
  <c r="AI2289" i="1"/>
  <c r="AH2289" i="1"/>
  <c r="AL2289" i="1" s="1"/>
  <c r="X2289" i="1"/>
  <c r="V2289" i="1"/>
  <c r="W2289" i="1" s="1"/>
  <c r="U2289" i="1"/>
  <c r="Y2289" i="1" s="1"/>
  <c r="J2289" i="1"/>
  <c r="I2289" i="1"/>
  <c r="H2289" i="1"/>
  <c r="K2289" i="1" s="1"/>
  <c r="AV2288" i="1"/>
  <c r="AW2288" i="1" s="1"/>
  <c r="AU2288" i="1"/>
  <c r="AY2288" i="1" s="1"/>
  <c r="AJ2288" i="1"/>
  <c r="AI2288" i="1"/>
  <c r="AH2288" i="1"/>
  <c r="AL2288" i="1" s="1"/>
  <c r="X2288" i="1"/>
  <c r="V2288" i="1"/>
  <c r="W2288" i="1" s="1"/>
  <c r="U2288" i="1"/>
  <c r="Y2288" i="1" s="1"/>
  <c r="J2288" i="1"/>
  <c r="I2288" i="1"/>
  <c r="H2288" i="1"/>
  <c r="K2288" i="1" s="1"/>
  <c r="AV2287" i="1"/>
  <c r="AW2287" i="1" s="1"/>
  <c r="AU2287" i="1"/>
  <c r="AY2287" i="1" s="1"/>
  <c r="AJ2287" i="1"/>
  <c r="AI2287" i="1"/>
  <c r="AH2287" i="1"/>
  <c r="AL2287" i="1" s="1"/>
  <c r="X2287" i="1"/>
  <c r="V2287" i="1"/>
  <c r="W2287" i="1" s="1"/>
  <c r="U2287" i="1"/>
  <c r="Y2287" i="1" s="1"/>
  <c r="J2287" i="1"/>
  <c r="I2287" i="1"/>
  <c r="H2287" i="1"/>
  <c r="K2287" i="1" s="1"/>
  <c r="AV2286" i="1"/>
  <c r="AW2286" i="1" s="1"/>
  <c r="AU2286" i="1"/>
  <c r="AY2286" i="1" s="1"/>
  <c r="AJ2286" i="1"/>
  <c r="AI2286" i="1"/>
  <c r="AH2286" i="1"/>
  <c r="AL2286" i="1" s="1"/>
  <c r="X2286" i="1"/>
  <c r="V2286" i="1"/>
  <c r="W2286" i="1" s="1"/>
  <c r="U2286" i="1"/>
  <c r="Y2286" i="1" s="1"/>
  <c r="J2286" i="1"/>
  <c r="I2286" i="1"/>
  <c r="H2286" i="1"/>
  <c r="K2286" i="1" s="1"/>
  <c r="AV2285" i="1"/>
  <c r="AW2285" i="1" s="1"/>
  <c r="AU2285" i="1"/>
  <c r="AY2285" i="1" s="1"/>
  <c r="AJ2285" i="1"/>
  <c r="AI2285" i="1"/>
  <c r="AH2285" i="1"/>
  <c r="AL2285" i="1" s="1"/>
  <c r="X2285" i="1"/>
  <c r="V2285" i="1"/>
  <c r="W2285" i="1" s="1"/>
  <c r="U2285" i="1"/>
  <c r="Y2285" i="1" s="1"/>
  <c r="J2285" i="1"/>
  <c r="I2285" i="1"/>
  <c r="H2285" i="1"/>
  <c r="K2285" i="1" s="1"/>
  <c r="AV2284" i="1"/>
  <c r="AW2284" i="1" s="1"/>
  <c r="AU2284" i="1"/>
  <c r="AY2284" i="1" s="1"/>
  <c r="AJ2284" i="1"/>
  <c r="AI2284" i="1"/>
  <c r="AH2284" i="1"/>
  <c r="AL2284" i="1" s="1"/>
  <c r="X2284" i="1"/>
  <c r="V2284" i="1"/>
  <c r="W2284" i="1" s="1"/>
  <c r="U2284" i="1"/>
  <c r="Y2284" i="1" s="1"/>
  <c r="J2284" i="1"/>
  <c r="I2284" i="1"/>
  <c r="H2284" i="1"/>
  <c r="K2284" i="1" s="1"/>
  <c r="AV2283" i="1"/>
  <c r="AW2283" i="1" s="1"/>
  <c r="AU2283" i="1"/>
  <c r="AY2283" i="1" s="1"/>
  <c r="AJ2283" i="1"/>
  <c r="AI2283" i="1"/>
  <c r="AH2283" i="1"/>
  <c r="AL2283" i="1" s="1"/>
  <c r="X2283" i="1"/>
  <c r="V2283" i="1"/>
  <c r="W2283" i="1" s="1"/>
  <c r="U2283" i="1"/>
  <c r="Y2283" i="1" s="1"/>
  <c r="J2283" i="1"/>
  <c r="I2283" i="1"/>
  <c r="H2283" i="1"/>
  <c r="K2283" i="1" s="1"/>
  <c r="AV2282" i="1"/>
  <c r="AW2282" i="1" s="1"/>
  <c r="AU2282" i="1"/>
  <c r="AY2282" i="1" s="1"/>
  <c r="AJ2282" i="1"/>
  <c r="AI2282" i="1"/>
  <c r="AH2282" i="1"/>
  <c r="AL2282" i="1" s="1"/>
  <c r="X2282" i="1"/>
  <c r="V2282" i="1"/>
  <c r="W2282" i="1" s="1"/>
  <c r="U2282" i="1"/>
  <c r="Y2282" i="1" s="1"/>
  <c r="J2282" i="1"/>
  <c r="I2282" i="1"/>
  <c r="H2282" i="1"/>
  <c r="K2282" i="1" s="1"/>
  <c r="AV2281" i="1"/>
  <c r="AW2281" i="1" s="1"/>
  <c r="AU2281" i="1"/>
  <c r="AY2281" i="1" s="1"/>
  <c r="AJ2281" i="1"/>
  <c r="AI2281" i="1"/>
  <c r="AH2281" i="1"/>
  <c r="AL2281" i="1" s="1"/>
  <c r="X2281" i="1"/>
  <c r="V2281" i="1"/>
  <c r="W2281" i="1" s="1"/>
  <c r="U2281" i="1"/>
  <c r="Y2281" i="1" s="1"/>
  <c r="J2281" i="1"/>
  <c r="I2281" i="1"/>
  <c r="H2281" i="1"/>
  <c r="K2281" i="1" s="1"/>
  <c r="AV2280" i="1"/>
  <c r="AW2280" i="1" s="1"/>
  <c r="AU2280" i="1"/>
  <c r="AY2280" i="1" s="1"/>
  <c r="AJ2280" i="1"/>
  <c r="AI2280" i="1"/>
  <c r="AH2280" i="1"/>
  <c r="AL2280" i="1" s="1"/>
  <c r="X2280" i="1"/>
  <c r="V2280" i="1"/>
  <c r="W2280" i="1" s="1"/>
  <c r="U2280" i="1"/>
  <c r="Y2280" i="1" s="1"/>
  <c r="J2280" i="1"/>
  <c r="I2280" i="1"/>
  <c r="H2280" i="1"/>
  <c r="K2280" i="1" s="1"/>
  <c r="AV2279" i="1"/>
  <c r="AW2279" i="1" s="1"/>
  <c r="AU2279" i="1"/>
  <c r="AY2279" i="1" s="1"/>
  <c r="AJ2279" i="1"/>
  <c r="AI2279" i="1"/>
  <c r="AH2279" i="1"/>
  <c r="AL2279" i="1" s="1"/>
  <c r="X2279" i="1"/>
  <c r="V2279" i="1"/>
  <c r="W2279" i="1" s="1"/>
  <c r="U2279" i="1"/>
  <c r="Y2279" i="1" s="1"/>
  <c r="J2279" i="1"/>
  <c r="I2279" i="1"/>
  <c r="H2279" i="1"/>
  <c r="K2279" i="1" s="1"/>
  <c r="AV2278" i="1"/>
  <c r="AW2278" i="1" s="1"/>
  <c r="AU2278" i="1"/>
  <c r="AY2278" i="1" s="1"/>
  <c r="AJ2278" i="1"/>
  <c r="AI2278" i="1"/>
  <c r="AH2278" i="1"/>
  <c r="AL2278" i="1" s="1"/>
  <c r="X2278" i="1"/>
  <c r="V2278" i="1"/>
  <c r="W2278" i="1" s="1"/>
  <c r="U2278" i="1"/>
  <c r="Y2278" i="1" s="1"/>
  <c r="J2278" i="1"/>
  <c r="I2278" i="1"/>
  <c r="H2278" i="1"/>
  <c r="K2278" i="1" s="1"/>
  <c r="AV2277" i="1"/>
  <c r="AW2277" i="1" s="1"/>
  <c r="AU2277" i="1"/>
  <c r="AY2277" i="1" s="1"/>
  <c r="AJ2277" i="1"/>
  <c r="AI2277" i="1"/>
  <c r="AH2277" i="1"/>
  <c r="AL2277" i="1" s="1"/>
  <c r="X2277" i="1"/>
  <c r="V2277" i="1"/>
  <c r="W2277" i="1" s="1"/>
  <c r="U2277" i="1"/>
  <c r="Y2277" i="1" s="1"/>
  <c r="J2277" i="1"/>
  <c r="I2277" i="1"/>
  <c r="H2277" i="1"/>
  <c r="K2277" i="1" s="1"/>
  <c r="AV2276" i="1"/>
  <c r="AW2276" i="1" s="1"/>
  <c r="AU2276" i="1"/>
  <c r="AY2276" i="1" s="1"/>
  <c r="AJ2276" i="1"/>
  <c r="AI2276" i="1"/>
  <c r="AH2276" i="1"/>
  <c r="AL2276" i="1" s="1"/>
  <c r="X2276" i="1"/>
  <c r="V2276" i="1"/>
  <c r="W2276" i="1" s="1"/>
  <c r="U2276" i="1"/>
  <c r="Y2276" i="1" s="1"/>
  <c r="J2276" i="1"/>
  <c r="I2276" i="1"/>
  <c r="H2276" i="1"/>
  <c r="K2276" i="1" s="1"/>
  <c r="AV2275" i="1"/>
  <c r="AW2275" i="1" s="1"/>
  <c r="AU2275" i="1"/>
  <c r="AY2275" i="1" s="1"/>
  <c r="AJ2275" i="1"/>
  <c r="AI2275" i="1"/>
  <c r="AH2275" i="1"/>
  <c r="AL2275" i="1" s="1"/>
  <c r="X2275" i="1"/>
  <c r="V2275" i="1"/>
  <c r="W2275" i="1" s="1"/>
  <c r="U2275" i="1"/>
  <c r="Y2275" i="1" s="1"/>
  <c r="J2275" i="1"/>
  <c r="I2275" i="1"/>
  <c r="H2275" i="1"/>
  <c r="K2275" i="1" s="1"/>
  <c r="AV2274" i="1"/>
  <c r="AW2274" i="1" s="1"/>
  <c r="AU2274" i="1"/>
  <c r="AY2274" i="1" s="1"/>
  <c r="AJ2274" i="1"/>
  <c r="AI2274" i="1"/>
  <c r="AH2274" i="1"/>
  <c r="AL2274" i="1" s="1"/>
  <c r="X2274" i="1"/>
  <c r="V2274" i="1"/>
  <c r="W2274" i="1" s="1"/>
  <c r="U2274" i="1"/>
  <c r="Y2274" i="1" s="1"/>
  <c r="J2274" i="1"/>
  <c r="I2274" i="1"/>
  <c r="H2274" i="1"/>
  <c r="K2274" i="1" s="1"/>
  <c r="AV2273" i="1"/>
  <c r="AW2273" i="1" s="1"/>
  <c r="AU2273" i="1"/>
  <c r="AY2273" i="1" s="1"/>
  <c r="AJ2273" i="1"/>
  <c r="AI2273" i="1"/>
  <c r="AH2273" i="1"/>
  <c r="AL2273" i="1" s="1"/>
  <c r="X2273" i="1"/>
  <c r="V2273" i="1"/>
  <c r="W2273" i="1" s="1"/>
  <c r="U2273" i="1"/>
  <c r="Y2273" i="1" s="1"/>
  <c r="J2273" i="1"/>
  <c r="I2273" i="1"/>
  <c r="H2273" i="1"/>
  <c r="K2273" i="1" s="1"/>
  <c r="AV2272" i="1"/>
  <c r="AW2272" i="1" s="1"/>
  <c r="AU2272" i="1"/>
  <c r="AY2272" i="1" s="1"/>
  <c r="AJ2272" i="1"/>
  <c r="AI2272" i="1"/>
  <c r="AH2272" i="1"/>
  <c r="AL2272" i="1" s="1"/>
  <c r="X2272" i="1"/>
  <c r="V2272" i="1"/>
  <c r="W2272" i="1" s="1"/>
  <c r="U2272" i="1"/>
  <c r="Y2272" i="1" s="1"/>
  <c r="J2272" i="1"/>
  <c r="I2272" i="1"/>
  <c r="H2272" i="1"/>
  <c r="K2272" i="1" s="1"/>
  <c r="AV2271" i="1"/>
  <c r="AW2271" i="1" s="1"/>
  <c r="AU2271" i="1"/>
  <c r="AY2271" i="1" s="1"/>
  <c r="AJ2271" i="1"/>
  <c r="AI2271" i="1"/>
  <c r="AH2271" i="1"/>
  <c r="AL2271" i="1" s="1"/>
  <c r="X2271" i="1"/>
  <c r="V2271" i="1"/>
  <c r="W2271" i="1" s="1"/>
  <c r="U2271" i="1"/>
  <c r="Y2271" i="1" s="1"/>
  <c r="J2271" i="1"/>
  <c r="I2271" i="1"/>
  <c r="H2271" i="1"/>
  <c r="K2271" i="1" s="1"/>
  <c r="AV2270" i="1"/>
  <c r="AW2270" i="1" s="1"/>
  <c r="AU2270" i="1"/>
  <c r="AY2270" i="1" s="1"/>
  <c r="AJ2270" i="1"/>
  <c r="AI2270" i="1"/>
  <c r="AH2270" i="1"/>
  <c r="AL2270" i="1" s="1"/>
  <c r="X2270" i="1"/>
  <c r="V2270" i="1"/>
  <c r="W2270" i="1" s="1"/>
  <c r="U2270" i="1"/>
  <c r="Y2270" i="1" s="1"/>
  <c r="J2270" i="1"/>
  <c r="I2270" i="1"/>
  <c r="H2270" i="1"/>
  <c r="K2270" i="1" s="1"/>
  <c r="AV2269" i="1"/>
  <c r="AW2269" i="1" s="1"/>
  <c r="AU2269" i="1"/>
  <c r="AY2269" i="1" s="1"/>
  <c r="AJ2269" i="1"/>
  <c r="AI2269" i="1"/>
  <c r="AH2269" i="1"/>
  <c r="AL2269" i="1" s="1"/>
  <c r="X2269" i="1"/>
  <c r="V2269" i="1"/>
  <c r="W2269" i="1" s="1"/>
  <c r="U2269" i="1"/>
  <c r="Y2269" i="1" s="1"/>
  <c r="J2269" i="1"/>
  <c r="I2269" i="1"/>
  <c r="H2269" i="1"/>
  <c r="K2269" i="1" s="1"/>
  <c r="AV2268" i="1"/>
  <c r="AW2268" i="1" s="1"/>
  <c r="AU2268" i="1"/>
  <c r="AY2268" i="1" s="1"/>
  <c r="AJ2268" i="1"/>
  <c r="AI2268" i="1"/>
  <c r="AH2268" i="1"/>
  <c r="AL2268" i="1" s="1"/>
  <c r="X2268" i="1"/>
  <c r="V2268" i="1"/>
  <c r="W2268" i="1" s="1"/>
  <c r="U2268" i="1"/>
  <c r="Y2268" i="1" s="1"/>
  <c r="J2268" i="1"/>
  <c r="I2268" i="1"/>
  <c r="H2268" i="1"/>
  <c r="K2268" i="1" s="1"/>
  <c r="AV2267" i="1"/>
  <c r="AW2267" i="1" s="1"/>
  <c r="AU2267" i="1"/>
  <c r="AY2267" i="1" s="1"/>
  <c r="AJ2267" i="1"/>
  <c r="AI2267" i="1"/>
  <c r="AH2267" i="1"/>
  <c r="AL2267" i="1" s="1"/>
  <c r="X2267" i="1"/>
  <c r="V2267" i="1"/>
  <c r="W2267" i="1" s="1"/>
  <c r="U2267" i="1"/>
  <c r="Y2267" i="1" s="1"/>
  <c r="J2267" i="1"/>
  <c r="I2267" i="1"/>
  <c r="H2267" i="1"/>
  <c r="K2267" i="1" s="1"/>
  <c r="AV2266" i="1"/>
  <c r="AW2266" i="1" s="1"/>
  <c r="AU2266" i="1"/>
  <c r="AY2266" i="1" s="1"/>
  <c r="AJ2266" i="1"/>
  <c r="AI2266" i="1"/>
  <c r="AH2266" i="1"/>
  <c r="AL2266" i="1" s="1"/>
  <c r="X2266" i="1"/>
  <c r="V2266" i="1"/>
  <c r="W2266" i="1" s="1"/>
  <c r="U2266" i="1"/>
  <c r="Y2266" i="1" s="1"/>
  <c r="J2266" i="1"/>
  <c r="I2266" i="1"/>
  <c r="H2266" i="1"/>
  <c r="K2266" i="1" s="1"/>
  <c r="AV2265" i="1"/>
  <c r="AW2265" i="1" s="1"/>
  <c r="AU2265" i="1"/>
  <c r="AY2265" i="1" s="1"/>
  <c r="AJ2265" i="1"/>
  <c r="AI2265" i="1"/>
  <c r="AH2265" i="1"/>
  <c r="AL2265" i="1" s="1"/>
  <c r="X2265" i="1"/>
  <c r="V2265" i="1"/>
  <c r="W2265" i="1" s="1"/>
  <c r="U2265" i="1"/>
  <c r="Y2265" i="1" s="1"/>
  <c r="J2265" i="1"/>
  <c r="I2265" i="1"/>
  <c r="H2265" i="1"/>
  <c r="K2265" i="1" s="1"/>
  <c r="AV2264" i="1"/>
  <c r="AW2264" i="1" s="1"/>
  <c r="AU2264" i="1"/>
  <c r="AY2264" i="1" s="1"/>
  <c r="AJ2264" i="1"/>
  <c r="AI2264" i="1"/>
  <c r="AH2264" i="1"/>
  <c r="AL2264" i="1" s="1"/>
  <c r="X2264" i="1"/>
  <c r="V2264" i="1"/>
  <c r="W2264" i="1" s="1"/>
  <c r="U2264" i="1"/>
  <c r="Y2264" i="1" s="1"/>
  <c r="J2264" i="1"/>
  <c r="I2264" i="1"/>
  <c r="H2264" i="1"/>
  <c r="K2264" i="1" s="1"/>
  <c r="AV2263" i="1"/>
  <c r="AW2263" i="1" s="1"/>
  <c r="AU2263" i="1"/>
  <c r="AY2263" i="1" s="1"/>
  <c r="AJ2263" i="1"/>
  <c r="AI2263" i="1"/>
  <c r="AH2263" i="1"/>
  <c r="AL2263" i="1" s="1"/>
  <c r="X2263" i="1"/>
  <c r="V2263" i="1"/>
  <c r="W2263" i="1" s="1"/>
  <c r="U2263" i="1"/>
  <c r="Y2263" i="1" s="1"/>
  <c r="J2263" i="1"/>
  <c r="I2263" i="1"/>
  <c r="H2263" i="1"/>
  <c r="K2263" i="1" s="1"/>
  <c r="AV2262" i="1"/>
  <c r="AW2262" i="1" s="1"/>
  <c r="AU2262" i="1"/>
  <c r="AY2262" i="1" s="1"/>
  <c r="AJ2262" i="1"/>
  <c r="AI2262" i="1"/>
  <c r="AH2262" i="1"/>
  <c r="AL2262" i="1" s="1"/>
  <c r="X2262" i="1"/>
  <c r="V2262" i="1"/>
  <c r="W2262" i="1" s="1"/>
  <c r="U2262" i="1"/>
  <c r="Y2262" i="1" s="1"/>
  <c r="J2262" i="1"/>
  <c r="I2262" i="1"/>
  <c r="H2262" i="1"/>
  <c r="K2262" i="1" s="1"/>
  <c r="AV2261" i="1"/>
  <c r="AW2261" i="1" s="1"/>
  <c r="AU2261" i="1"/>
  <c r="AY2261" i="1" s="1"/>
  <c r="AJ2261" i="1"/>
  <c r="AI2261" i="1"/>
  <c r="AH2261" i="1"/>
  <c r="AL2261" i="1" s="1"/>
  <c r="X2261" i="1"/>
  <c r="V2261" i="1"/>
  <c r="W2261" i="1" s="1"/>
  <c r="U2261" i="1"/>
  <c r="Y2261" i="1" s="1"/>
  <c r="J2261" i="1"/>
  <c r="I2261" i="1"/>
  <c r="H2261" i="1"/>
  <c r="K2261" i="1" s="1"/>
  <c r="AV2260" i="1"/>
  <c r="AW2260" i="1" s="1"/>
  <c r="AU2260" i="1"/>
  <c r="AY2260" i="1" s="1"/>
  <c r="AJ2260" i="1"/>
  <c r="AI2260" i="1"/>
  <c r="AH2260" i="1"/>
  <c r="AL2260" i="1" s="1"/>
  <c r="X2260" i="1"/>
  <c r="V2260" i="1"/>
  <c r="W2260" i="1" s="1"/>
  <c r="U2260" i="1"/>
  <c r="Y2260" i="1" s="1"/>
  <c r="J2260" i="1"/>
  <c r="I2260" i="1"/>
  <c r="H2260" i="1"/>
  <c r="K2260" i="1" s="1"/>
  <c r="AV2259" i="1"/>
  <c r="AW2259" i="1" s="1"/>
  <c r="AU2259" i="1"/>
  <c r="AY2259" i="1" s="1"/>
  <c r="AJ2259" i="1"/>
  <c r="AI2259" i="1"/>
  <c r="AH2259" i="1"/>
  <c r="AL2259" i="1" s="1"/>
  <c r="X2259" i="1"/>
  <c r="V2259" i="1"/>
  <c r="W2259" i="1" s="1"/>
  <c r="U2259" i="1"/>
  <c r="Y2259" i="1" s="1"/>
  <c r="J2259" i="1"/>
  <c r="I2259" i="1"/>
  <c r="H2259" i="1"/>
  <c r="K2259" i="1" s="1"/>
  <c r="AV2258" i="1"/>
  <c r="AW2258" i="1" s="1"/>
  <c r="AU2258" i="1"/>
  <c r="AY2258" i="1" s="1"/>
  <c r="AJ2258" i="1"/>
  <c r="AI2258" i="1"/>
  <c r="AH2258" i="1"/>
  <c r="AL2258" i="1" s="1"/>
  <c r="X2258" i="1"/>
  <c r="V2258" i="1"/>
  <c r="W2258" i="1" s="1"/>
  <c r="U2258" i="1"/>
  <c r="Y2258" i="1" s="1"/>
  <c r="J2258" i="1"/>
  <c r="I2258" i="1"/>
  <c r="H2258" i="1"/>
  <c r="K2258" i="1" s="1"/>
  <c r="AV2257" i="1"/>
  <c r="AW2257" i="1" s="1"/>
  <c r="AU2257" i="1"/>
  <c r="AY2257" i="1" s="1"/>
  <c r="AJ2257" i="1"/>
  <c r="AI2257" i="1"/>
  <c r="AH2257" i="1"/>
  <c r="AL2257" i="1" s="1"/>
  <c r="X2257" i="1"/>
  <c r="V2257" i="1"/>
  <c r="W2257" i="1" s="1"/>
  <c r="U2257" i="1"/>
  <c r="Y2257" i="1" s="1"/>
  <c r="J2257" i="1"/>
  <c r="I2257" i="1"/>
  <c r="H2257" i="1"/>
  <c r="K2257" i="1" s="1"/>
  <c r="AV2256" i="1"/>
  <c r="AW2256" i="1" s="1"/>
  <c r="AU2256" i="1"/>
  <c r="AY2256" i="1" s="1"/>
  <c r="AJ2256" i="1"/>
  <c r="AI2256" i="1"/>
  <c r="AH2256" i="1"/>
  <c r="AL2256" i="1" s="1"/>
  <c r="X2256" i="1"/>
  <c r="V2256" i="1"/>
  <c r="W2256" i="1" s="1"/>
  <c r="U2256" i="1"/>
  <c r="Y2256" i="1" s="1"/>
  <c r="L2256" i="1"/>
  <c r="I2256" i="1"/>
  <c r="J2256" i="1" s="1"/>
  <c r="H2256" i="1"/>
  <c r="K2256" i="1" s="1"/>
  <c r="AV2255" i="1"/>
  <c r="AW2255" i="1" s="1"/>
  <c r="AU2255" i="1"/>
  <c r="AJ2255" i="1"/>
  <c r="AI2255" i="1"/>
  <c r="AH2255" i="1"/>
  <c r="AL2255" i="1" s="1"/>
  <c r="X2255" i="1"/>
  <c r="V2255" i="1"/>
  <c r="W2255" i="1" s="1"/>
  <c r="U2255" i="1"/>
  <c r="Y2255" i="1" s="1"/>
  <c r="L2255" i="1"/>
  <c r="I2255" i="1"/>
  <c r="J2255" i="1" s="1"/>
  <c r="H2255" i="1"/>
  <c r="K2255" i="1" s="1"/>
  <c r="AV2254" i="1"/>
  <c r="AW2254" i="1" s="1"/>
  <c r="AU2254" i="1"/>
  <c r="AY2254" i="1" s="1"/>
  <c r="AJ2254" i="1"/>
  <c r="AI2254" i="1"/>
  <c r="AH2254" i="1"/>
  <c r="AL2254" i="1" s="1"/>
  <c r="X2254" i="1"/>
  <c r="V2254" i="1"/>
  <c r="W2254" i="1" s="1"/>
  <c r="U2254" i="1"/>
  <c r="Y2254" i="1" s="1"/>
  <c r="I2254" i="1"/>
  <c r="J2254" i="1" s="1"/>
  <c r="H2254" i="1"/>
  <c r="K2254" i="1" s="1"/>
  <c r="AX2253" i="1"/>
  <c r="AV2253" i="1"/>
  <c r="AW2253" i="1" s="1"/>
  <c r="AU2253" i="1"/>
  <c r="AY2253" i="1" s="1"/>
  <c r="AK2253" i="1"/>
  <c r="AJ2253" i="1"/>
  <c r="AI2253" i="1"/>
  <c r="AH2253" i="1"/>
  <c r="AL2253" i="1" s="1"/>
  <c r="X2253" i="1"/>
  <c r="V2253" i="1"/>
  <c r="W2253" i="1" s="1"/>
  <c r="U2253" i="1"/>
  <c r="Y2253" i="1" s="1"/>
  <c r="L2253" i="1"/>
  <c r="I2253" i="1"/>
  <c r="J2253" i="1" s="1"/>
  <c r="H2253" i="1"/>
  <c r="K2253" i="1" s="1"/>
  <c r="AX2252" i="1"/>
  <c r="AV2252" i="1"/>
  <c r="AW2252" i="1" s="1"/>
  <c r="AU2252" i="1"/>
  <c r="AK2252" i="1"/>
  <c r="AJ2252" i="1"/>
  <c r="AI2252" i="1"/>
  <c r="AH2252" i="1"/>
  <c r="AL2252" i="1" s="1"/>
  <c r="X2252" i="1"/>
  <c r="V2252" i="1"/>
  <c r="W2252" i="1" s="1"/>
  <c r="U2252" i="1"/>
  <c r="Y2252" i="1" s="1"/>
  <c r="L2252" i="1"/>
  <c r="I2252" i="1"/>
  <c r="J2252" i="1" s="1"/>
  <c r="H2252" i="1"/>
  <c r="K2252" i="1" s="1"/>
  <c r="AV2251" i="1"/>
  <c r="AW2251" i="1" s="1"/>
  <c r="AU2251" i="1"/>
  <c r="AK2251" i="1"/>
  <c r="AJ2251" i="1"/>
  <c r="AI2251" i="1"/>
  <c r="AH2251" i="1"/>
  <c r="AL2251" i="1" s="1"/>
  <c r="X2251" i="1"/>
  <c r="V2251" i="1"/>
  <c r="W2251" i="1" s="1"/>
  <c r="U2251" i="1"/>
  <c r="Y2251" i="1" s="1"/>
  <c r="L2251" i="1"/>
  <c r="I2251" i="1"/>
  <c r="J2251" i="1" s="1"/>
  <c r="H2251" i="1"/>
  <c r="K2251" i="1" s="1"/>
  <c r="AV2250" i="1"/>
  <c r="AW2250" i="1" s="1"/>
  <c r="AU2250" i="1"/>
  <c r="AK2250" i="1"/>
  <c r="AJ2250" i="1"/>
  <c r="AI2250" i="1"/>
  <c r="AH2250" i="1"/>
  <c r="AL2250" i="1" s="1"/>
  <c r="X2250" i="1"/>
  <c r="V2250" i="1"/>
  <c r="W2250" i="1" s="1"/>
  <c r="U2250" i="1"/>
  <c r="Y2250" i="1" s="1"/>
  <c r="L2250" i="1"/>
  <c r="I2250" i="1"/>
  <c r="J2250" i="1" s="1"/>
  <c r="H2250" i="1"/>
  <c r="K2250" i="1" s="1"/>
  <c r="AV2249" i="1"/>
  <c r="AW2249" i="1" s="1"/>
  <c r="AU2249" i="1"/>
  <c r="AK2249" i="1"/>
  <c r="AJ2249" i="1"/>
  <c r="AI2249" i="1"/>
  <c r="AH2249" i="1"/>
  <c r="AL2249" i="1" s="1"/>
  <c r="X2249" i="1"/>
  <c r="W2249" i="1"/>
  <c r="V2249" i="1"/>
  <c r="U2249" i="1"/>
  <c r="Y2249" i="1" s="1"/>
  <c r="I2249" i="1"/>
  <c r="J2249" i="1" s="1"/>
  <c r="H2249" i="1"/>
  <c r="K2249" i="1" s="1"/>
  <c r="AV2248" i="1"/>
  <c r="AW2248" i="1" s="1"/>
  <c r="AU2248" i="1"/>
  <c r="AY2248" i="1" s="1"/>
  <c r="AK2248" i="1"/>
  <c r="AJ2248" i="1"/>
  <c r="AI2248" i="1"/>
  <c r="AH2248" i="1"/>
  <c r="AL2248" i="1" s="1"/>
  <c r="X2248" i="1"/>
  <c r="W2248" i="1"/>
  <c r="V2248" i="1"/>
  <c r="U2248" i="1"/>
  <c r="Y2248" i="1" s="1"/>
  <c r="I2248" i="1"/>
  <c r="J2248" i="1" s="1"/>
  <c r="H2248" i="1"/>
  <c r="K2248" i="1" s="1"/>
  <c r="AV2247" i="1"/>
  <c r="AW2247" i="1" s="1"/>
  <c r="AU2247" i="1"/>
  <c r="AJ2247" i="1"/>
  <c r="AI2247" i="1"/>
  <c r="AH2247" i="1"/>
  <c r="AL2247" i="1" s="1"/>
  <c r="X2247" i="1"/>
  <c r="W2247" i="1"/>
  <c r="V2247" i="1"/>
  <c r="U2247" i="1"/>
  <c r="Y2247" i="1" s="1"/>
  <c r="I2247" i="1"/>
  <c r="J2247" i="1" s="1"/>
  <c r="H2247" i="1"/>
  <c r="K2247" i="1" s="1"/>
  <c r="AV2246" i="1"/>
  <c r="AW2246" i="1" s="1"/>
  <c r="AU2246" i="1"/>
  <c r="AJ2246" i="1"/>
  <c r="AI2246" i="1"/>
  <c r="AH2246" i="1"/>
  <c r="AL2246" i="1" s="1"/>
  <c r="X2246" i="1"/>
  <c r="W2246" i="1"/>
  <c r="V2246" i="1"/>
  <c r="U2246" i="1"/>
  <c r="Y2246" i="1" s="1"/>
  <c r="I2246" i="1"/>
  <c r="J2246" i="1" s="1"/>
  <c r="H2246" i="1"/>
  <c r="K2246" i="1" s="1"/>
  <c r="AV2245" i="1"/>
  <c r="AW2245" i="1" s="1"/>
  <c r="AU2245" i="1"/>
  <c r="AJ2245" i="1"/>
  <c r="AI2245" i="1"/>
  <c r="AH2245" i="1"/>
  <c r="AL2245" i="1" s="1"/>
  <c r="X2245" i="1"/>
  <c r="W2245" i="1"/>
  <c r="V2245" i="1"/>
  <c r="U2245" i="1"/>
  <c r="Y2245" i="1" s="1"/>
  <c r="I2245" i="1"/>
  <c r="J2245" i="1" s="1"/>
  <c r="H2245" i="1"/>
  <c r="K2245" i="1" s="1"/>
  <c r="AV2244" i="1"/>
  <c r="AW2244" i="1" s="1"/>
  <c r="AU2244" i="1"/>
  <c r="AJ2244" i="1"/>
  <c r="AI2244" i="1"/>
  <c r="AH2244" i="1"/>
  <c r="AL2244" i="1" s="1"/>
  <c r="X2244" i="1"/>
  <c r="W2244" i="1"/>
  <c r="V2244" i="1"/>
  <c r="U2244" i="1"/>
  <c r="Y2244" i="1" s="1"/>
  <c r="I2244" i="1"/>
  <c r="J2244" i="1" s="1"/>
  <c r="H2244" i="1"/>
  <c r="K2244" i="1" s="1"/>
  <c r="AV2243" i="1"/>
  <c r="AW2243" i="1" s="1"/>
  <c r="AU2243" i="1"/>
  <c r="AJ2243" i="1"/>
  <c r="AI2243" i="1"/>
  <c r="AH2243" i="1"/>
  <c r="AL2243" i="1" s="1"/>
  <c r="X2243" i="1"/>
  <c r="W2243" i="1"/>
  <c r="V2243" i="1"/>
  <c r="U2243" i="1"/>
  <c r="Y2243" i="1" s="1"/>
  <c r="I2243" i="1"/>
  <c r="J2243" i="1" s="1"/>
  <c r="H2243" i="1"/>
  <c r="K2243" i="1" s="1"/>
  <c r="AV2242" i="1"/>
  <c r="AW2242" i="1" s="1"/>
  <c r="AU2242" i="1"/>
  <c r="AJ2242" i="1"/>
  <c r="AI2242" i="1"/>
  <c r="AH2242" i="1"/>
  <c r="AL2242" i="1" s="1"/>
  <c r="X2242" i="1"/>
  <c r="W2242" i="1"/>
  <c r="V2242" i="1"/>
  <c r="U2242" i="1"/>
  <c r="Y2242" i="1" s="1"/>
  <c r="I2242" i="1"/>
  <c r="J2242" i="1" s="1"/>
  <c r="H2242" i="1"/>
  <c r="K2242" i="1" s="1"/>
  <c r="AV2241" i="1"/>
  <c r="AW2241" i="1" s="1"/>
  <c r="AU2241" i="1"/>
  <c r="AJ2241" i="1"/>
  <c r="AI2241" i="1"/>
  <c r="AH2241" i="1"/>
  <c r="AL2241" i="1" s="1"/>
  <c r="X2241" i="1"/>
  <c r="W2241" i="1"/>
  <c r="V2241" i="1"/>
  <c r="U2241" i="1"/>
  <c r="Y2241" i="1" s="1"/>
  <c r="I2241" i="1"/>
  <c r="J2241" i="1" s="1"/>
  <c r="H2241" i="1"/>
  <c r="K2241" i="1" s="1"/>
  <c r="AV2240" i="1"/>
  <c r="AW2240" i="1" s="1"/>
  <c r="AU2240" i="1"/>
  <c r="AJ2240" i="1"/>
  <c r="AI2240" i="1"/>
  <c r="AH2240" i="1"/>
  <c r="AL2240" i="1" s="1"/>
  <c r="X2240" i="1"/>
  <c r="W2240" i="1"/>
  <c r="V2240" i="1"/>
  <c r="U2240" i="1"/>
  <c r="Y2240" i="1" s="1"/>
  <c r="I2240" i="1"/>
  <c r="J2240" i="1" s="1"/>
  <c r="H2240" i="1"/>
  <c r="K2240" i="1" s="1"/>
  <c r="AV2239" i="1"/>
  <c r="AW2239" i="1" s="1"/>
  <c r="AU2239" i="1"/>
  <c r="AJ2239" i="1"/>
  <c r="AI2239" i="1"/>
  <c r="AH2239" i="1"/>
  <c r="AL2239" i="1" s="1"/>
  <c r="X2239" i="1"/>
  <c r="W2239" i="1"/>
  <c r="V2239" i="1"/>
  <c r="U2239" i="1"/>
  <c r="Y2239" i="1" s="1"/>
  <c r="I2239" i="1"/>
  <c r="J2239" i="1" s="1"/>
  <c r="H2239" i="1"/>
  <c r="K2239" i="1" s="1"/>
  <c r="AV2238" i="1"/>
  <c r="AW2238" i="1" s="1"/>
  <c r="AU2238" i="1"/>
  <c r="AJ2238" i="1"/>
  <c r="AI2238" i="1"/>
  <c r="AH2238" i="1"/>
  <c r="AL2238" i="1" s="1"/>
  <c r="X2238" i="1"/>
  <c r="W2238" i="1"/>
  <c r="V2238" i="1"/>
  <c r="U2238" i="1"/>
  <c r="Y2238" i="1" s="1"/>
  <c r="I2238" i="1"/>
  <c r="J2238" i="1" s="1"/>
  <c r="H2238" i="1"/>
  <c r="K2238" i="1" s="1"/>
  <c r="AV2237" i="1"/>
  <c r="AW2237" i="1" s="1"/>
  <c r="AU2237" i="1"/>
  <c r="AJ2237" i="1"/>
  <c r="AI2237" i="1"/>
  <c r="AH2237" i="1"/>
  <c r="AL2237" i="1" s="1"/>
  <c r="X2237" i="1"/>
  <c r="W2237" i="1"/>
  <c r="V2237" i="1"/>
  <c r="U2237" i="1"/>
  <c r="Y2237" i="1" s="1"/>
  <c r="I2237" i="1"/>
  <c r="J2237" i="1" s="1"/>
  <c r="H2237" i="1"/>
  <c r="K2237" i="1" s="1"/>
  <c r="AV2236" i="1"/>
  <c r="AW2236" i="1" s="1"/>
  <c r="AU2236" i="1"/>
  <c r="AJ2236" i="1"/>
  <c r="AI2236" i="1"/>
  <c r="AH2236" i="1"/>
  <c r="AL2236" i="1" s="1"/>
  <c r="X2236" i="1"/>
  <c r="W2236" i="1"/>
  <c r="V2236" i="1"/>
  <c r="U2236" i="1"/>
  <c r="Y2236" i="1" s="1"/>
  <c r="I2236" i="1"/>
  <c r="J2236" i="1" s="1"/>
  <c r="H2236" i="1"/>
  <c r="K2236" i="1" s="1"/>
  <c r="AV2235" i="1"/>
  <c r="AW2235" i="1" s="1"/>
  <c r="AU2235" i="1"/>
  <c r="AK2235" i="1"/>
  <c r="AJ2235" i="1"/>
  <c r="AI2235" i="1"/>
  <c r="AH2235" i="1"/>
  <c r="AL2235" i="1" s="1"/>
  <c r="X2235" i="1"/>
  <c r="W2235" i="1"/>
  <c r="V2235" i="1"/>
  <c r="U2235" i="1"/>
  <c r="Y2235" i="1" s="1"/>
  <c r="L2235" i="1"/>
  <c r="I2235" i="1"/>
  <c r="J2235" i="1" s="1"/>
  <c r="H2235" i="1"/>
  <c r="K2235" i="1" s="1"/>
  <c r="AV2234" i="1"/>
  <c r="AW2234" i="1" s="1"/>
  <c r="AU2234" i="1"/>
  <c r="AY2234" i="1" s="1"/>
  <c r="AK2234" i="1"/>
  <c r="AJ2234" i="1"/>
  <c r="AI2234" i="1"/>
  <c r="AH2234" i="1"/>
  <c r="AL2234" i="1" s="1"/>
  <c r="X2234" i="1"/>
  <c r="W2234" i="1"/>
  <c r="V2234" i="1"/>
  <c r="U2234" i="1"/>
  <c r="Y2234" i="1" s="1"/>
  <c r="L2234" i="1"/>
  <c r="I2234" i="1"/>
  <c r="J2234" i="1" s="1"/>
  <c r="H2234" i="1"/>
  <c r="K2234" i="1" s="1"/>
  <c r="AV2233" i="1"/>
  <c r="AW2233" i="1" s="1"/>
  <c r="AU2233" i="1"/>
  <c r="AK2233" i="1"/>
  <c r="AJ2233" i="1"/>
  <c r="AI2233" i="1"/>
  <c r="AH2233" i="1"/>
  <c r="AL2233" i="1" s="1"/>
  <c r="X2233" i="1"/>
  <c r="W2233" i="1"/>
  <c r="V2233" i="1"/>
  <c r="U2233" i="1"/>
  <c r="Y2233" i="1" s="1"/>
  <c r="I2233" i="1"/>
  <c r="J2233" i="1" s="1"/>
  <c r="H2233" i="1"/>
  <c r="K2233" i="1" s="1"/>
  <c r="AV2232" i="1"/>
  <c r="AW2232" i="1" s="1"/>
  <c r="AU2232" i="1"/>
  <c r="AY2232" i="1" s="1"/>
  <c r="AK2232" i="1"/>
  <c r="AJ2232" i="1"/>
  <c r="AI2232" i="1"/>
  <c r="AH2232" i="1"/>
  <c r="AL2232" i="1" s="1"/>
  <c r="X2232" i="1"/>
  <c r="W2232" i="1"/>
  <c r="V2232" i="1"/>
  <c r="U2232" i="1"/>
  <c r="Y2232" i="1" s="1"/>
  <c r="I2232" i="1"/>
  <c r="J2232" i="1" s="1"/>
  <c r="H2232" i="1"/>
  <c r="K2232" i="1" s="1"/>
  <c r="AV2231" i="1"/>
  <c r="AW2231" i="1" s="1"/>
  <c r="AU2231" i="1"/>
  <c r="AK2231" i="1"/>
  <c r="AJ2231" i="1"/>
  <c r="AI2231" i="1"/>
  <c r="AH2231" i="1"/>
  <c r="AL2231" i="1" s="1"/>
  <c r="X2231" i="1"/>
  <c r="W2231" i="1"/>
  <c r="V2231" i="1"/>
  <c r="U2231" i="1"/>
  <c r="Y2231" i="1" s="1"/>
  <c r="L2231" i="1"/>
  <c r="I2231" i="1"/>
  <c r="J2231" i="1" s="1"/>
  <c r="H2231" i="1"/>
  <c r="K2231" i="1" s="1"/>
  <c r="AV2230" i="1"/>
  <c r="AW2230" i="1" s="1"/>
  <c r="AU2230" i="1"/>
  <c r="AY2230" i="1" s="1"/>
  <c r="AK2230" i="1"/>
  <c r="AJ2230" i="1"/>
  <c r="AI2230" i="1"/>
  <c r="AH2230" i="1"/>
  <c r="AL2230" i="1" s="1"/>
  <c r="X2230" i="1"/>
  <c r="W2230" i="1"/>
  <c r="V2230" i="1"/>
  <c r="U2230" i="1"/>
  <c r="Y2230" i="1" s="1"/>
  <c r="L2230" i="1"/>
  <c r="I2230" i="1"/>
  <c r="J2230" i="1" s="1"/>
  <c r="H2230" i="1"/>
  <c r="K2230" i="1" s="1"/>
  <c r="AV2229" i="1"/>
  <c r="AW2229" i="1" s="1"/>
  <c r="AU2229" i="1"/>
  <c r="AK2229" i="1"/>
  <c r="AJ2229" i="1"/>
  <c r="AI2229" i="1"/>
  <c r="AH2229" i="1"/>
  <c r="AL2229" i="1" s="1"/>
  <c r="X2229" i="1"/>
  <c r="W2229" i="1"/>
  <c r="V2229" i="1"/>
  <c r="U2229" i="1"/>
  <c r="Y2229" i="1" s="1"/>
  <c r="I2229" i="1"/>
  <c r="J2229" i="1" s="1"/>
  <c r="H2229" i="1"/>
  <c r="K2229" i="1" s="1"/>
  <c r="AV2228" i="1"/>
  <c r="AW2228" i="1" s="1"/>
  <c r="AU2228" i="1"/>
  <c r="AY2228" i="1" s="1"/>
  <c r="AK2228" i="1"/>
  <c r="AJ2228" i="1"/>
  <c r="AI2228" i="1"/>
  <c r="AH2228" i="1"/>
  <c r="AL2228" i="1" s="1"/>
  <c r="X2228" i="1"/>
  <c r="W2228" i="1"/>
  <c r="V2228" i="1"/>
  <c r="U2228" i="1"/>
  <c r="Y2228" i="1" s="1"/>
  <c r="I2228" i="1"/>
  <c r="J2228" i="1" s="1"/>
  <c r="H2228" i="1"/>
  <c r="K2228" i="1" s="1"/>
  <c r="AV2227" i="1"/>
  <c r="AW2227" i="1" s="1"/>
  <c r="AU2227" i="1"/>
  <c r="AK2227" i="1"/>
  <c r="AJ2227" i="1"/>
  <c r="AI2227" i="1"/>
  <c r="AH2227" i="1"/>
  <c r="AL2227" i="1" s="1"/>
  <c r="X2227" i="1"/>
  <c r="W2227" i="1"/>
  <c r="V2227" i="1"/>
  <c r="U2227" i="1"/>
  <c r="Y2227" i="1" s="1"/>
  <c r="L2227" i="1"/>
  <c r="I2227" i="1"/>
  <c r="J2227" i="1" s="1"/>
  <c r="H2227" i="1"/>
  <c r="K2227" i="1" s="1"/>
  <c r="AV2226" i="1"/>
  <c r="AW2226" i="1" s="1"/>
  <c r="AU2226" i="1"/>
  <c r="AY2226" i="1" s="1"/>
  <c r="AK2226" i="1"/>
  <c r="AJ2226" i="1"/>
  <c r="AI2226" i="1"/>
  <c r="AH2226" i="1"/>
  <c r="AL2226" i="1" s="1"/>
  <c r="X2226" i="1"/>
  <c r="W2226" i="1"/>
  <c r="V2226" i="1"/>
  <c r="U2226" i="1"/>
  <c r="Y2226" i="1" s="1"/>
  <c r="L2226" i="1"/>
  <c r="I2226" i="1"/>
  <c r="J2226" i="1" s="1"/>
  <c r="H2226" i="1"/>
  <c r="K2226" i="1" s="1"/>
  <c r="AV2225" i="1"/>
  <c r="AW2225" i="1" s="1"/>
  <c r="AU2225" i="1"/>
  <c r="AK2225" i="1"/>
  <c r="AJ2225" i="1"/>
  <c r="AI2225" i="1"/>
  <c r="AH2225" i="1"/>
  <c r="AL2225" i="1" s="1"/>
  <c r="X2225" i="1"/>
  <c r="W2225" i="1"/>
  <c r="V2225" i="1"/>
  <c r="U2225" i="1"/>
  <c r="Y2225" i="1" s="1"/>
  <c r="I2225" i="1"/>
  <c r="J2225" i="1" s="1"/>
  <c r="H2225" i="1"/>
  <c r="K2225" i="1" s="1"/>
  <c r="AV2224" i="1"/>
  <c r="AW2224" i="1" s="1"/>
  <c r="AU2224" i="1"/>
  <c r="AY2224" i="1" s="1"/>
  <c r="AK2224" i="1"/>
  <c r="AJ2224" i="1"/>
  <c r="AI2224" i="1"/>
  <c r="AH2224" i="1"/>
  <c r="AL2224" i="1" s="1"/>
  <c r="X2224" i="1"/>
  <c r="V2224" i="1"/>
  <c r="W2224" i="1" s="1"/>
  <c r="U2224" i="1"/>
  <c r="Y2224" i="1" s="1"/>
  <c r="I2224" i="1"/>
  <c r="J2224" i="1" s="1"/>
  <c r="H2224" i="1"/>
  <c r="K2224" i="1" s="1"/>
  <c r="AV2223" i="1"/>
  <c r="AW2223" i="1" s="1"/>
  <c r="AU2223" i="1"/>
  <c r="AY2223" i="1" s="1"/>
  <c r="AK2223" i="1"/>
  <c r="AJ2223" i="1"/>
  <c r="AI2223" i="1"/>
  <c r="AH2223" i="1"/>
  <c r="AL2223" i="1" s="1"/>
  <c r="X2223" i="1"/>
  <c r="V2223" i="1"/>
  <c r="W2223" i="1" s="1"/>
  <c r="U2223" i="1"/>
  <c r="Y2223" i="1" s="1"/>
  <c r="I2223" i="1"/>
  <c r="J2223" i="1" s="1"/>
  <c r="H2223" i="1"/>
  <c r="K2223" i="1" s="1"/>
  <c r="AV2222" i="1"/>
  <c r="AW2222" i="1" s="1"/>
  <c r="AU2222" i="1"/>
  <c r="AY2222" i="1" s="1"/>
  <c r="AK2222" i="1"/>
  <c r="AJ2222" i="1"/>
  <c r="AI2222" i="1"/>
  <c r="AH2222" i="1"/>
  <c r="AL2222" i="1" s="1"/>
  <c r="X2222" i="1"/>
  <c r="V2222" i="1"/>
  <c r="W2222" i="1" s="1"/>
  <c r="U2222" i="1"/>
  <c r="Y2222" i="1" s="1"/>
  <c r="I2222" i="1"/>
  <c r="J2222" i="1" s="1"/>
  <c r="H2222" i="1"/>
  <c r="K2222" i="1" s="1"/>
  <c r="AV2221" i="1"/>
  <c r="AW2221" i="1" s="1"/>
  <c r="AU2221" i="1"/>
  <c r="AK2221" i="1"/>
  <c r="AJ2221" i="1"/>
  <c r="AI2221" i="1"/>
  <c r="AH2221" i="1"/>
  <c r="AL2221" i="1" s="1"/>
  <c r="Y2221" i="1"/>
  <c r="X2221" i="1"/>
  <c r="V2221" i="1"/>
  <c r="W2221" i="1" s="1"/>
  <c r="U2221" i="1"/>
  <c r="L2221" i="1"/>
  <c r="I2221" i="1"/>
  <c r="J2221" i="1" s="1"/>
  <c r="H2221" i="1"/>
  <c r="K2221" i="1" s="1"/>
  <c r="AV2220" i="1"/>
  <c r="AW2220" i="1" s="1"/>
  <c r="AU2220" i="1"/>
  <c r="AK2220" i="1"/>
  <c r="AJ2220" i="1"/>
  <c r="AI2220" i="1"/>
  <c r="AH2220" i="1"/>
  <c r="AL2220" i="1" s="1"/>
  <c r="Y2220" i="1"/>
  <c r="V2220" i="1"/>
  <c r="W2220" i="1" s="1"/>
  <c r="U2220" i="1"/>
  <c r="X2220" i="1" s="1"/>
  <c r="I2220" i="1"/>
  <c r="J2220" i="1" s="1"/>
  <c r="H2220" i="1"/>
  <c r="K2220" i="1" s="1"/>
  <c r="AV2219" i="1"/>
  <c r="AW2219" i="1" s="1"/>
  <c r="AU2219" i="1"/>
  <c r="AJ2219" i="1"/>
  <c r="AI2219" i="1"/>
  <c r="AH2219" i="1"/>
  <c r="AK2219" i="1" s="1"/>
  <c r="X2219" i="1"/>
  <c r="V2219" i="1"/>
  <c r="W2219" i="1" s="1"/>
  <c r="U2219" i="1"/>
  <c r="Y2219" i="1" s="1"/>
  <c r="J2219" i="1"/>
  <c r="I2219" i="1"/>
  <c r="H2219" i="1"/>
  <c r="L2219" i="1" s="1"/>
  <c r="AX2218" i="1"/>
  <c r="AV2218" i="1"/>
  <c r="AW2218" i="1" s="1"/>
  <c r="AU2218" i="1"/>
  <c r="AY2218" i="1" s="1"/>
  <c r="AJ2218" i="1"/>
  <c r="AI2218" i="1"/>
  <c r="AH2218" i="1"/>
  <c r="AK2218" i="1" s="1"/>
  <c r="X2218" i="1"/>
  <c r="V2218" i="1"/>
  <c r="W2218" i="1" s="1"/>
  <c r="U2218" i="1"/>
  <c r="Y2218" i="1" s="1"/>
  <c r="J2218" i="1"/>
  <c r="I2218" i="1"/>
  <c r="H2218" i="1"/>
  <c r="L2218" i="1" s="1"/>
  <c r="AX2217" i="1"/>
  <c r="AV2217" i="1"/>
  <c r="AW2217" i="1" s="1"/>
  <c r="AU2217" i="1"/>
  <c r="AY2217" i="1" s="1"/>
  <c r="AJ2217" i="1"/>
  <c r="AI2217" i="1"/>
  <c r="AH2217" i="1"/>
  <c r="AK2217" i="1" s="1"/>
  <c r="X2217" i="1"/>
  <c r="V2217" i="1"/>
  <c r="W2217" i="1" s="1"/>
  <c r="U2217" i="1"/>
  <c r="Y2217" i="1" s="1"/>
  <c r="J2217" i="1"/>
  <c r="I2217" i="1"/>
  <c r="H2217" i="1"/>
  <c r="L2217" i="1" s="1"/>
  <c r="AX2216" i="1"/>
  <c r="AV2216" i="1"/>
  <c r="AW2216" i="1" s="1"/>
  <c r="AU2216" i="1"/>
  <c r="AY2216" i="1" s="1"/>
  <c r="AJ2216" i="1"/>
  <c r="AI2216" i="1"/>
  <c r="AH2216" i="1"/>
  <c r="AK2216" i="1" s="1"/>
  <c r="X2216" i="1"/>
  <c r="V2216" i="1"/>
  <c r="W2216" i="1" s="1"/>
  <c r="U2216" i="1"/>
  <c r="Y2216" i="1" s="1"/>
  <c r="J2216" i="1"/>
  <c r="I2216" i="1"/>
  <c r="H2216" i="1"/>
  <c r="L2216" i="1" s="1"/>
  <c r="AX2215" i="1"/>
  <c r="AV2215" i="1"/>
  <c r="AW2215" i="1" s="1"/>
  <c r="AU2215" i="1"/>
  <c r="AY2215" i="1" s="1"/>
  <c r="AJ2215" i="1"/>
  <c r="AI2215" i="1"/>
  <c r="AH2215" i="1"/>
  <c r="AK2215" i="1" s="1"/>
  <c r="X2215" i="1"/>
  <c r="V2215" i="1"/>
  <c r="W2215" i="1" s="1"/>
  <c r="U2215" i="1"/>
  <c r="Y2215" i="1" s="1"/>
  <c r="J2215" i="1"/>
  <c r="I2215" i="1"/>
  <c r="H2215" i="1"/>
  <c r="L2215" i="1" s="1"/>
  <c r="AX2214" i="1"/>
  <c r="AV2214" i="1"/>
  <c r="AW2214" i="1" s="1"/>
  <c r="AU2214" i="1"/>
  <c r="AY2214" i="1" s="1"/>
  <c r="AJ2214" i="1"/>
  <c r="AI2214" i="1"/>
  <c r="AH2214" i="1"/>
  <c r="AK2214" i="1" s="1"/>
  <c r="X2214" i="1"/>
  <c r="V2214" i="1"/>
  <c r="W2214" i="1" s="1"/>
  <c r="U2214" i="1"/>
  <c r="Y2214" i="1" s="1"/>
  <c r="J2214" i="1"/>
  <c r="I2214" i="1"/>
  <c r="H2214" i="1"/>
  <c r="L2214" i="1" s="1"/>
  <c r="AX2213" i="1"/>
  <c r="AV2213" i="1"/>
  <c r="AW2213" i="1" s="1"/>
  <c r="AU2213" i="1"/>
  <c r="AY2213" i="1" s="1"/>
  <c r="AJ2213" i="1"/>
  <c r="AI2213" i="1"/>
  <c r="AH2213" i="1"/>
  <c r="AK2213" i="1" s="1"/>
  <c r="X2213" i="1"/>
  <c r="V2213" i="1"/>
  <c r="W2213" i="1" s="1"/>
  <c r="U2213" i="1"/>
  <c r="Y2213" i="1" s="1"/>
  <c r="J2213" i="1"/>
  <c r="I2213" i="1"/>
  <c r="H2213" i="1"/>
  <c r="L2213" i="1" s="1"/>
  <c r="AX2212" i="1"/>
  <c r="AV2212" i="1"/>
  <c r="AW2212" i="1" s="1"/>
  <c r="AU2212" i="1"/>
  <c r="AY2212" i="1" s="1"/>
  <c r="AJ2212" i="1"/>
  <c r="AI2212" i="1"/>
  <c r="AH2212" i="1"/>
  <c r="AK2212" i="1" s="1"/>
  <c r="X2212" i="1"/>
  <c r="V2212" i="1"/>
  <c r="W2212" i="1" s="1"/>
  <c r="U2212" i="1"/>
  <c r="Y2212" i="1" s="1"/>
  <c r="J2212" i="1"/>
  <c r="I2212" i="1"/>
  <c r="H2212" i="1"/>
  <c r="L2212" i="1" s="1"/>
  <c r="AX2211" i="1"/>
  <c r="AV2211" i="1"/>
  <c r="AW2211" i="1" s="1"/>
  <c r="AU2211" i="1"/>
  <c r="AY2211" i="1" s="1"/>
  <c r="AJ2211" i="1"/>
  <c r="AI2211" i="1"/>
  <c r="AH2211" i="1"/>
  <c r="AK2211" i="1" s="1"/>
  <c r="X2211" i="1"/>
  <c r="V2211" i="1"/>
  <c r="W2211" i="1" s="1"/>
  <c r="U2211" i="1"/>
  <c r="Y2211" i="1" s="1"/>
  <c r="J2211" i="1"/>
  <c r="I2211" i="1"/>
  <c r="H2211" i="1"/>
  <c r="L2211" i="1" s="1"/>
  <c r="AX2210" i="1"/>
  <c r="AV2210" i="1"/>
  <c r="AW2210" i="1" s="1"/>
  <c r="AU2210" i="1"/>
  <c r="AY2210" i="1" s="1"/>
  <c r="AJ2210" i="1"/>
  <c r="AI2210" i="1"/>
  <c r="AH2210" i="1"/>
  <c r="AK2210" i="1" s="1"/>
  <c r="X2210" i="1"/>
  <c r="V2210" i="1"/>
  <c r="W2210" i="1" s="1"/>
  <c r="U2210" i="1"/>
  <c r="Y2210" i="1" s="1"/>
  <c r="J2210" i="1"/>
  <c r="I2210" i="1"/>
  <c r="H2210" i="1"/>
  <c r="L2210" i="1" s="1"/>
  <c r="AX2209" i="1"/>
  <c r="AV2209" i="1"/>
  <c r="AW2209" i="1" s="1"/>
  <c r="AU2209" i="1"/>
  <c r="AY2209" i="1" s="1"/>
  <c r="AJ2209" i="1"/>
  <c r="AI2209" i="1"/>
  <c r="AH2209" i="1"/>
  <c r="AK2209" i="1" s="1"/>
  <c r="X2209" i="1"/>
  <c r="V2209" i="1"/>
  <c r="W2209" i="1" s="1"/>
  <c r="U2209" i="1"/>
  <c r="Y2209" i="1" s="1"/>
  <c r="J2209" i="1"/>
  <c r="I2209" i="1"/>
  <c r="H2209" i="1"/>
  <c r="L2209" i="1" s="1"/>
  <c r="AX2208" i="1"/>
  <c r="AV2208" i="1"/>
  <c r="AW2208" i="1" s="1"/>
  <c r="AU2208" i="1"/>
  <c r="AY2208" i="1" s="1"/>
  <c r="AJ2208" i="1"/>
  <c r="AI2208" i="1"/>
  <c r="AH2208" i="1"/>
  <c r="AK2208" i="1" s="1"/>
  <c r="X2208" i="1"/>
  <c r="V2208" i="1"/>
  <c r="W2208" i="1" s="1"/>
  <c r="U2208" i="1"/>
  <c r="Y2208" i="1" s="1"/>
  <c r="J2208" i="1"/>
  <c r="I2208" i="1"/>
  <c r="H2208" i="1"/>
  <c r="L2208" i="1" s="1"/>
  <c r="AX2207" i="1"/>
  <c r="AV2207" i="1"/>
  <c r="AW2207" i="1" s="1"/>
  <c r="AU2207" i="1"/>
  <c r="AY2207" i="1" s="1"/>
  <c r="AJ2207" i="1"/>
  <c r="AI2207" i="1"/>
  <c r="AH2207" i="1"/>
  <c r="AK2207" i="1" s="1"/>
  <c r="X2207" i="1"/>
  <c r="V2207" i="1"/>
  <c r="W2207" i="1" s="1"/>
  <c r="U2207" i="1"/>
  <c r="Y2207" i="1" s="1"/>
  <c r="J2207" i="1"/>
  <c r="I2207" i="1"/>
  <c r="H2207" i="1"/>
  <c r="L2207" i="1" s="1"/>
  <c r="AX2206" i="1"/>
  <c r="AV2206" i="1"/>
  <c r="AW2206" i="1" s="1"/>
  <c r="AU2206" i="1"/>
  <c r="AY2206" i="1" s="1"/>
  <c r="AJ2206" i="1"/>
  <c r="AI2206" i="1"/>
  <c r="AH2206" i="1"/>
  <c r="AK2206" i="1" s="1"/>
  <c r="X2206" i="1"/>
  <c r="V2206" i="1"/>
  <c r="W2206" i="1" s="1"/>
  <c r="U2206" i="1"/>
  <c r="Y2206" i="1" s="1"/>
  <c r="J2206" i="1"/>
  <c r="I2206" i="1"/>
  <c r="H2206" i="1"/>
  <c r="L2206" i="1" s="1"/>
  <c r="AX2205" i="1"/>
  <c r="AV2205" i="1"/>
  <c r="AW2205" i="1" s="1"/>
  <c r="AU2205" i="1"/>
  <c r="AY2205" i="1" s="1"/>
  <c r="AJ2205" i="1"/>
  <c r="AI2205" i="1"/>
  <c r="AH2205" i="1"/>
  <c r="AK2205" i="1" s="1"/>
  <c r="X2205" i="1"/>
  <c r="V2205" i="1"/>
  <c r="W2205" i="1" s="1"/>
  <c r="U2205" i="1"/>
  <c r="Y2205" i="1" s="1"/>
  <c r="J2205" i="1"/>
  <c r="I2205" i="1"/>
  <c r="H2205" i="1"/>
  <c r="L2205" i="1" s="1"/>
  <c r="AX2204" i="1"/>
  <c r="AV2204" i="1"/>
  <c r="AW2204" i="1" s="1"/>
  <c r="AU2204" i="1"/>
  <c r="AY2204" i="1" s="1"/>
  <c r="AJ2204" i="1"/>
  <c r="AI2204" i="1"/>
  <c r="AH2204" i="1"/>
  <c r="AK2204" i="1" s="1"/>
  <c r="X2204" i="1"/>
  <c r="V2204" i="1"/>
  <c r="W2204" i="1" s="1"/>
  <c r="U2204" i="1"/>
  <c r="Y2204" i="1" s="1"/>
  <c r="J2204" i="1"/>
  <c r="I2204" i="1"/>
  <c r="H2204" i="1"/>
  <c r="L2204" i="1" s="1"/>
  <c r="AX2203" i="1"/>
  <c r="AV2203" i="1"/>
  <c r="AW2203" i="1" s="1"/>
  <c r="AU2203" i="1"/>
  <c r="AY2203" i="1" s="1"/>
  <c r="AJ2203" i="1"/>
  <c r="AI2203" i="1"/>
  <c r="AH2203" i="1"/>
  <c r="AK2203" i="1" s="1"/>
  <c r="X2203" i="1"/>
  <c r="V2203" i="1"/>
  <c r="W2203" i="1" s="1"/>
  <c r="U2203" i="1"/>
  <c r="Y2203" i="1" s="1"/>
  <c r="J2203" i="1"/>
  <c r="I2203" i="1"/>
  <c r="H2203" i="1"/>
  <c r="L2203" i="1" s="1"/>
  <c r="AX2202" i="1"/>
  <c r="AV2202" i="1"/>
  <c r="AW2202" i="1" s="1"/>
  <c r="AU2202" i="1"/>
  <c r="AY2202" i="1" s="1"/>
  <c r="AJ2202" i="1"/>
  <c r="AI2202" i="1"/>
  <c r="AH2202" i="1"/>
  <c r="AK2202" i="1" s="1"/>
  <c r="X2202" i="1"/>
  <c r="V2202" i="1"/>
  <c r="W2202" i="1" s="1"/>
  <c r="U2202" i="1"/>
  <c r="Y2202" i="1" s="1"/>
  <c r="J2202" i="1"/>
  <c r="I2202" i="1"/>
  <c r="H2202" i="1"/>
  <c r="L2202" i="1" s="1"/>
  <c r="AX2201" i="1"/>
  <c r="AV2201" i="1"/>
  <c r="AW2201" i="1" s="1"/>
  <c r="AU2201" i="1"/>
  <c r="AY2201" i="1" s="1"/>
  <c r="AJ2201" i="1"/>
  <c r="AI2201" i="1"/>
  <c r="AH2201" i="1"/>
  <c r="AK2201" i="1" s="1"/>
  <c r="X2201" i="1"/>
  <c r="V2201" i="1"/>
  <c r="W2201" i="1" s="1"/>
  <c r="U2201" i="1"/>
  <c r="Y2201" i="1" s="1"/>
  <c r="J2201" i="1"/>
  <c r="I2201" i="1"/>
  <c r="H2201" i="1"/>
  <c r="L2201" i="1" s="1"/>
  <c r="AX2200" i="1"/>
  <c r="AV2200" i="1"/>
  <c r="AW2200" i="1" s="1"/>
  <c r="AU2200" i="1"/>
  <c r="AY2200" i="1" s="1"/>
  <c r="AJ2200" i="1"/>
  <c r="AI2200" i="1"/>
  <c r="AH2200" i="1"/>
  <c r="AK2200" i="1" s="1"/>
  <c r="X2200" i="1"/>
  <c r="V2200" i="1"/>
  <c r="W2200" i="1" s="1"/>
  <c r="U2200" i="1"/>
  <c r="Y2200" i="1" s="1"/>
  <c r="J2200" i="1"/>
  <c r="I2200" i="1"/>
  <c r="H2200" i="1"/>
  <c r="L2200" i="1" s="1"/>
  <c r="AX2199" i="1"/>
  <c r="AV2199" i="1"/>
  <c r="AW2199" i="1" s="1"/>
  <c r="AU2199" i="1"/>
  <c r="AY2199" i="1" s="1"/>
  <c r="AJ2199" i="1"/>
  <c r="AI2199" i="1"/>
  <c r="AH2199" i="1"/>
  <c r="AK2199" i="1" s="1"/>
  <c r="X2199" i="1"/>
  <c r="V2199" i="1"/>
  <c r="W2199" i="1" s="1"/>
  <c r="U2199" i="1"/>
  <c r="Y2199" i="1" s="1"/>
  <c r="J2199" i="1"/>
  <c r="I2199" i="1"/>
  <c r="H2199" i="1"/>
  <c r="L2199" i="1" s="1"/>
  <c r="AX2198" i="1"/>
  <c r="AV2198" i="1"/>
  <c r="AW2198" i="1" s="1"/>
  <c r="AU2198" i="1"/>
  <c r="AY2198" i="1" s="1"/>
  <c r="AJ2198" i="1"/>
  <c r="AI2198" i="1"/>
  <c r="AH2198" i="1"/>
  <c r="AK2198" i="1" s="1"/>
  <c r="X2198" i="1"/>
  <c r="V2198" i="1"/>
  <c r="W2198" i="1" s="1"/>
  <c r="U2198" i="1"/>
  <c r="Y2198" i="1" s="1"/>
  <c r="J2198" i="1"/>
  <c r="I2198" i="1"/>
  <c r="H2198" i="1"/>
  <c r="L2198" i="1" s="1"/>
  <c r="AX2197" i="1"/>
  <c r="AV2197" i="1"/>
  <c r="AW2197" i="1" s="1"/>
  <c r="AU2197" i="1"/>
  <c r="AY2197" i="1" s="1"/>
  <c r="AJ2197" i="1"/>
  <c r="AI2197" i="1"/>
  <c r="AH2197" i="1"/>
  <c r="AK2197" i="1" s="1"/>
  <c r="X2197" i="1"/>
  <c r="V2197" i="1"/>
  <c r="W2197" i="1" s="1"/>
  <c r="U2197" i="1"/>
  <c r="Y2197" i="1" s="1"/>
  <c r="J2197" i="1"/>
  <c r="I2197" i="1"/>
  <c r="H2197" i="1"/>
  <c r="L2197" i="1" s="1"/>
  <c r="AX2196" i="1"/>
  <c r="AV2196" i="1"/>
  <c r="AW2196" i="1" s="1"/>
  <c r="AU2196" i="1"/>
  <c r="AY2196" i="1" s="1"/>
  <c r="AJ2196" i="1"/>
  <c r="AI2196" i="1"/>
  <c r="AH2196" i="1"/>
  <c r="AK2196" i="1" s="1"/>
  <c r="X2196" i="1"/>
  <c r="V2196" i="1"/>
  <c r="W2196" i="1" s="1"/>
  <c r="U2196" i="1"/>
  <c r="Y2196" i="1" s="1"/>
  <c r="J2196" i="1"/>
  <c r="I2196" i="1"/>
  <c r="H2196" i="1"/>
  <c r="L2196" i="1" s="1"/>
  <c r="AX2195" i="1"/>
  <c r="AV2195" i="1"/>
  <c r="AW2195" i="1" s="1"/>
  <c r="AU2195" i="1"/>
  <c r="AY2195" i="1" s="1"/>
  <c r="AJ2195" i="1"/>
  <c r="AI2195" i="1"/>
  <c r="AH2195" i="1"/>
  <c r="AK2195" i="1" s="1"/>
  <c r="X2195" i="1"/>
  <c r="V2195" i="1"/>
  <c r="W2195" i="1" s="1"/>
  <c r="U2195" i="1"/>
  <c r="Y2195" i="1" s="1"/>
  <c r="J2195" i="1"/>
  <c r="I2195" i="1"/>
  <c r="H2195" i="1"/>
  <c r="L2195" i="1" s="1"/>
  <c r="AX2194" i="1"/>
  <c r="AV2194" i="1"/>
  <c r="AW2194" i="1" s="1"/>
  <c r="AU2194" i="1"/>
  <c r="AY2194" i="1" s="1"/>
  <c r="AJ2194" i="1"/>
  <c r="AI2194" i="1"/>
  <c r="AH2194" i="1"/>
  <c r="AK2194" i="1" s="1"/>
  <c r="X2194" i="1"/>
  <c r="V2194" i="1"/>
  <c r="W2194" i="1" s="1"/>
  <c r="U2194" i="1"/>
  <c r="Y2194" i="1" s="1"/>
  <c r="J2194" i="1"/>
  <c r="I2194" i="1"/>
  <c r="H2194" i="1"/>
  <c r="L2194" i="1" s="1"/>
  <c r="AX2193" i="1"/>
  <c r="AV2193" i="1"/>
  <c r="AW2193" i="1" s="1"/>
  <c r="AU2193" i="1"/>
  <c r="AY2193" i="1" s="1"/>
  <c r="AJ2193" i="1"/>
  <c r="AI2193" i="1"/>
  <c r="AH2193" i="1"/>
  <c r="AK2193" i="1" s="1"/>
  <c r="X2193" i="1"/>
  <c r="V2193" i="1"/>
  <c r="W2193" i="1" s="1"/>
  <c r="U2193" i="1"/>
  <c r="Y2193" i="1" s="1"/>
  <c r="J2193" i="1"/>
  <c r="I2193" i="1"/>
  <c r="H2193" i="1"/>
  <c r="L2193" i="1" s="1"/>
  <c r="AX2192" i="1"/>
  <c r="AV2192" i="1"/>
  <c r="AW2192" i="1" s="1"/>
  <c r="AU2192" i="1"/>
  <c r="AY2192" i="1" s="1"/>
  <c r="AJ2192" i="1"/>
  <c r="AI2192" i="1"/>
  <c r="AH2192" i="1"/>
  <c r="AK2192" i="1" s="1"/>
  <c r="X2192" i="1"/>
  <c r="V2192" i="1"/>
  <c r="W2192" i="1" s="1"/>
  <c r="U2192" i="1"/>
  <c r="Y2192" i="1" s="1"/>
  <c r="J2192" i="1"/>
  <c r="I2192" i="1"/>
  <c r="H2192" i="1"/>
  <c r="L2192" i="1" s="1"/>
  <c r="AX2191" i="1"/>
  <c r="AV2191" i="1"/>
  <c r="AW2191" i="1" s="1"/>
  <c r="AU2191" i="1"/>
  <c r="AY2191" i="1" s="1"/>
  <c r="AJ2191" i="1"/>
  <c r="AI2191" i="1"/>
  <c r="AH2191" i="1"/>
  <c r="AK2191" i="1" s="1"/>
  <c r="X2191" i="1"/>
  <c r="V2191" i="1"/>
  <c r="W2191" i="1" s="1"/>
  <c r="U2191" i="1"/>
  <c r="Y2191" i="1" s="1"/>
  <c r="J2191" i="1"/>
  <c r="I2191" i="1"/>
  <c r="H2191" i="1"/>
  <c r="L2191" i="1" s="1"/>
  <c r="AX2190" i="1"/>
  <c r="AV2190" i="1"/>
  <c r="AW2190" i="1" s="1"/>
  <c r="AU2190" i="1"/>
  <c r="AY2190" i="1" s="1"/>
  <c r="AJ2190" i="1"/>
  <c r="AI2190" i="1"/>
  <c r="AH2190" i="1"/>
  <c r="AK2190" i="1" s="1"/>
  <c r="X2190" i="1"/>
  <c r="V2190" i="1"/>
  <c r="W2190" i="1" s="1"/>
  <c r="U2190" i="1"/>
  <c r="Y2190" i="1" s="1"/>
  <c r="J2190" i="1"/>
  <c r="I2190" i="1"/>
  <c r="H2190" i="1"/>
  <c r="L2190" i="1" s="1"/>
  <c r="AX2189" i="1"/>
  <c r="AV2189" i="1"/>
  <c r="AW2189" i="1" s="1"/>
  <c r="AU2189" i="1"/>
  <c r="AY2189" i="1" s="1"/>
  <c r="AJ2189" i="1"/>
  <c r="AI2189" i="1"/>
  <c r="AH2189" i="1"/>
  <c r="AK2189" i="1" s="1"/>
  <c r="X2189" i="1"/>
  <c r="V2189" i="1"/>
  <c r="W2189" i="1" s="1"/>
  <c r="U2189" i="1"/>
  <c r="Y2189" i="1" s="1"/>
  <c r="J2189" i="1"/>
  <c r="I2189" i="1"/>
  <c r="H2189" i="1"/>
  <c r="L2189" i="1" s="1"/>
  <c r="AX2188" i="1"/>
  <c r="AV2188" i="1"/>
  <c r="AW2188" i="1" s="1"/>
  <c r="AU2188" i="1"/>
  <c r="AY2188" i="1" s="1"/>
  <c r="AJ2188" i="1"/>
  <c r="AI2188" i="1"/>
  <c r="AH2188" i="1"/>
  <c r="AK2188" i="1" s="1"/>
  <c r="X2188" i="1"/>
  <c r="V2188" i="1"/>
  <c r="W2188" i="1" s="1"/>
  <c r="U2188" i="1"/>
  <c r="Y2188" i="1" s="1"/>
  <c r="J2188" i="1"/>
  <c r="I2188" i="1"/>
  <c r="H2188" i="1"/>
  <c r="L2188" i="1" s="1"/>
  <c r="AX2187" i="1"/>
  <c r="AV2187" i="1"/>
  <c r="AW2187" i="1" s="1"/>
  <c r="AU2187" i="1"/>
  <c r="AY2187" i="1" s="1"/>
  <c r="AJ2187" i="1"/>
  <c r="AI2187" i="1"/>
  <c r="AH2187" i="1"/>
  <c r="AK2187" i="1" s="1"/>
  <c r="X2187" i="1"/>
  <c r="V2187" i="1"/>
  <c r="W2187" i="1" s="1"/>
  <c r="U2187" i="1"/>
  <c r="Y2187" i="1" s="1"/>
  <c r="J2187" i="1"/>
  <c r="I2187" i="1"/>
  <c r="H2187" i="1"/>
  <c r="L2187" i="1" s="1"/>
  <c r="AX2186" i="1"/>
  <c r="AV2186" i="1"/>
  <c r="AW2186" i="1" s="1"/>
  <c r="AU2186" i="1"/>
  <c r="AY2186" i="1" s="1"/>
  <c r="AJ2186" i="1"/>
  <c r="AI2186" i="1"/>
  <c r="AH2186" i="1"/>
  <c r="AK2186" i="1" s="1"/>
  <c r="X2186" i="1"/>
  <c r="V2186" i="1"/>
  <c r="W2186" i="1" s="1"/>
  <c r="U2186" i="1"/>
  <c r="Y2186" i="1" s="1"/>
  <c r="J2186" i="1"/>
  <c r="I2186" i="1"/>
  <c r="H2186" i="1"/>
  <c r="L2186" i="1" s="1"/>
  <c r="AX2185" i="1"/>
  <c r="AV2185" i="1"/>
  <c r="AW2185" i="1" s="1"/>
  <c r="AU2185" i="1"/>
  <c r="AY2185" i="1" s="1"/>
  <c r="AJ2185" i="1"/>
  <c r="AI2185" i="1"/>
  <c r="AH2185" i="1"/>
  <c r="AK2185" i="1" s="1"/>
  <c r="X2185" i="1"/>
  <c r="V2185" i="1"/>
  <c r="W2185" i="1" s="1"/>
  <c r="U2185" i="1"/>
  <c r="Y2185" i="1" s="1"/>
  <c r="J2185" i="1"/>
  <c r="I2185" i="1"/>
  <c r="H2185" i="1"/>
  <c r="L2185" i="1" s="1"/>
  <c r="AX2184" i="1"/>
  <c r="AV2184" i="1"/>
  <c r="AW2184" i="1" s="1"/>
  <c r="AU2184" i="1"/>
  <c r="AY2184" i="1" s="1"/>
  <c r="AJ2184" i="1"/>
  <c r="AI2184" i="1"/>
  <c r="AH2184" i="1"/>
  <c r="AK2184" i="1" s="1"/>
  <c r="X2184" i="1"/>
  <c r="V2184" i="1"/>
  <c r="W2184" i="1" s="1"/>
  <c r="U2184" i="1"/>
  <c r="Y2184" i="1" s="1"/>
  <c r="J2184" i="1"/>
  <c r="I2184" i="1"/>
  <c r="H2184" i="1"/>
  <c r="L2184" i="1" s="1"/>
  <c r="AX2183" i="1"/>
  <c r="AV2183" i="1"/>
  <c r="AW2183" i="1" s="1"/>
  <c r="AU2183" i="1"/>
  <c r="AY2183" i="1" s="1"/>
  <c r="AJ2183" i="1"/>
  <c r="AI2183" i="1"/>
  <c r="AH2183" i="1"/>
  <c r="AK2183" i="1" s="1"/>
  <c r="X2183" i="1"/>
  <c r="V2183" i="1"/>
  <c r="W2183" i="1" s="1"/>
  <c r="U2183" i="1"/>
  <c r="Y2183" i="1" s="1"/>
  <c r="J2183" i="1"/>
  <c r="I2183" i="1"/>
  <c r="H2183" i="1"/>
  <c r="L2183" i="1" s="1"/>
  <c r="AX2182" i="1"/>
  <c r="AV2182" i="1"/>
  <c r="AW2182" i="1" s="1"/>
  <c r="AU2182" i="1"/>
  <c r="AY2182" i="1" s="1"/>
  <c r="AJ2182" i="1"/>
  <c r="AI2182" i="1"/>
  <c r="AH2182" i="1"/>
  <c r="AK2182" i="1" s="1"/>
  <c r="X2182" i="1"/>
  <c r="V2182" i="1"/>
  <c r="W2182" i="1" s="1"/>
  <c r="U2182" i="1"/>
  <c r="Y2182" i="1" s="1"/>
  <c r="J2182" i="1"/>
  <c r="I2182" i="1"/>
  <c r="H2182" i="1"/>
  <c r="L2182" i="1" s="1"/>
  <c r="AX2181" i="1"/>
  <c r="AV2181" i="1"/>
  <c r="AW2181" i="1" s="1"/>
  <c r="AU2181" i="1"/>
  <c r="AY2181" i="1" s="1"/>
  <c r="AJ2181" i="1"/>
  <c r="AI2181" i="1"/>
  <c r="AH2181" i="1"/>
  <c r="AK2181" i="1" s="1"/>
  <c r="X2181" i="1"/>
  <c r="V2181" i="1"/>
  <c r="W2181" i="1" s="1"/>
  <c r="U2181" i="1"/>
  <c r="Y2181" i="1" s="1"/>
  <c r="J2181" i="1"/>
  <c r="I2181" i="1"/>
  <c r="H2181" i="1"/>
  <c r="L2181" i="1" s="1"/>
  <c r="AX2180" i="1"/>
  <c r="AV2180" i="1"/>
  <c r="AW2180" i="1" s="1"/>
  <c r="AU2180" i="1"/>
  <c r="AY2180" i="1" s="1"/>
  <c r="AJ2180" i="1"/>
  <c r="AI2180" i="1"/>
  <c r="AH2180" i="1"/>
  <c r="AK2180" i="1" s="1"/>
  <c r="X2180" i="1"/>
  <c r="V2180" i="1"/>
  <c r="W2180" i="1" s="1"/>
  <c r="U2180" i="1"/>
  <c r="Y2180" i="1" s="1"/>
  <c r="J2180" i="1"/>
  <c r="I2180" i="1"/>
  <c r="H2180" i="1"/>
  <c r="L2180" i="1" s="1"/>
  <c r="AX2179" i="1"/>
  <c r="AV2179" i="1"/>
  <c r="AW2179" i="1" s="1"/>
  <c r="AU2179" i="1"/>
  <c r="AY2179" i="1" s="1"/>
  <c r="AJ2179" i="1"/>
  <c r="AI2179" i="1"/>
  <c r="AH2179" i="1"/>
  <c r="AK2179" i="1" s="1"/>
  <c r="X2179" i="1"/>
  <c r="V2179" i="1"/>
  <c r="W2179" i="1" s="1"/>
  <c r="U2179" i="1"/>
  <c r="Y2179" i="1" s="1"/>
  <c r="J2179" i="1"/>
  <c r="I2179" i="1"/>
  <c r="H2179" i="1"/>
  <c r="L2179" i="1" s="1"/>
  <c r="AX2178" i="1"/>
  <c r="AV2178" i="1"/>
  <c r="AW2178" i="1" s="1"/>
  <c r="AU2178" i="1"/>
  <c r="AY2178" i="1" s="1"/>
  <c r="AJ2178" i="1"/>
  <c r="AI2178" i="1"/>
  <c r="AH2178" i="1"/>
  <c r="AK2178" i="1" s="1"/>
  <c r="X2178" i="1"/>
  <c r="V2178" i="1"/>
  <c r="W2178" i="1" s="1"/>
  <c r="U2178" i="1"/>
  <c r="Y2178" i="1" s="1"/>
  <c r="J2178" i="1"/>
  <c r="I2178" i="1"/>
  <c r="H2178" i="1"/>
  <c r="L2178" i="1" s="1"/>
  <c r="AX2177" i="1"/>
  <c r="AV2177" i="1"/>
  <c r="AW2177" i="1" s="1"/>
  <c r="AU2177" i="1"/>
  <c r="AY2177" i="1" s="1"/>
  <c r="AJ2177" i="1"/>
  <c r="AI2177" i="1"/>
  <c r="AH2177" i="1"/>
  <c r="AK2177" i="1" s="1"/>
  <c r="X2177" i="1"/>
  <c r="V2177" i="1"/>
  <c r="W2177" i="1" s="1"/>
  <c r="U2177" i="1"/>
  <c r="Y2177" i="1" s="1"/>
  <c r="J2177" i="1"/>
  <c r="I2177" i="1"/>
  <c r="H2177" i="1"/>
  <c r="L2177" i="1" s="1"/>
  <c r="AX2176" i="1"/>
  <c r="AV2176" i="1"/>
  <c r="AW2176" i="1" s="1"/>
  <c r="AU2176" i="1"/>
  <c r="AY2176" i="1" s="1"/>
  <c r="AJ2176" i="1"/>
  <c r="AI2176" i="1"/>
  <c r="AH2176" i="1"/>
  <c r="AK2176" i="1" s="1"/>
  <c r="X2176" i="1"/>
  <c r="V2176" i="1"/>
  <c r="W2176" i="1" s="1"/>
  <c r="U2176" i="1"/>
  <c r="Y2176" i="1" s="1"/>
  <c r="J2176" i="1"/>
  <c r="I2176" i="1"/>
  <c r="H2176" i="1"/>
  <c r="L2176" i="1" s="1"/>
  <c r="AX2175" i="1"/>
  <c r="AV2175" i="1"/>
  <c r="AW2175" i="1" s="1"/>
  <c r="AU2175" i="1"/>
  <c r="AY2175" i="1" s="1"/>
  <c r="AJ2175" i="1"/>
  <c r="AI2175" i="1"/>
  <c r="AH2175" i="1"/>
  <c r="AK2175" i="1" s="1"/>
  <c r="X2175" i="1"/>
  <c r="V2175" i="1"/>
  <c r="W2175" i="1" s="1"/>
  <c r="U2175" i="1"/>
  <c r="Y2175" i="1" s="1"/>
  <c r="J2175" i="1"/>
  <c r="I2175" i="1"/>
  <c r="H2175" i="1"/>
  <c r="L2175" i="1" s="1"/>
  <c r="AX2174" i="1"/>
  <c r="AV2174" i="1"/>
  <c r="AW2174" i="1" s="1"/>
  <c r="AU2174" i="1"/>
  <c r="AY2174" i="1" s="1"/>
  <c r="AJ2174" i="1"/>
  <c r="AI2174" i="1"/>
  <c r="AH2174" i="1"/>
  <c r="AK2174" i="1" s="1"/>
  <c r="X2174" i="1"/>
  <c r="V2174" i="1"/>
  <c r="W2174" i="1" s="1"/>
  <c r="U2174" i="1"/>
  <c r="Y2174" i="1" s="1"/>
  <c r="J2174" i="1"/>
  <c r="I2174" i="1"/>
  <c r="H2174" i="1"/>
  <c r="L2174" i="1" s="1"/>
  <c r="AX2173" i="1"/>
  <c r="AV2173" i="1"/>
  <c r="AW2173" i="1" s="1"/>
  <c r="AU2173" i="1"/>
  <c r="AY2173" i="1" s="1"/>
  <c r="AJ2173" i="1"/>
  <c r="AI2173" i="1"/>
  <c r="AH2173" i="1"/>
  <c r="AK2173" i="1" s="1"/>
  <c r="X2173" i="1"/>
  <c r="V2173" i="1"/>
  <c r="W2173" i="1" s="1"/>
  <c r="U2173" i="1"/>
  <c r="Y2173" i="1" s="1"/>
  <c r="J2173" i="1"/>
  <c r="I2173" i="1"/>
  <c r="H2173" i="1"/>
  <c r="L2173" i="1" s="1"/>
  <c r="AX2172" i="1"/>
  <c r="AV2172" i="1"/>
  <c r="AW2172" i="1" s="1"/>
  <c r="AU2172" i="1"/>
  <c r="AY2172" i="1" s="1"/>
  <c r="AJ2172" i="1"/>
  <c r="AI2172" i="1"/>
  <c r="AH2172" i="1"/>
  <c r="AK2172" i="1" s="1"/>
  <c r="X2172" i="1"/>
  <c r="V2172" i="1"/>
  <c r="W2172" i="1" s="1"/>
  <c r="U2172" i="1"/>
  <c r="Y2172" i="1" s="1"/>
  <c r="J2172" i="1"/>
  <c r="I2172" i="1"/>
  <c r="H2172" i="1"/>
  <c r="L2172" i="1" s="1"/>
  <c r="AX2171" i="1"/>
  <c r="AV2171" i="1"/>
  <c r="AW2171" i="1" s="1"/>
  <c r="AU2171" i="1"/>
  <c r="AY2171" i="1" s="1"/>
  <c r="AJ2171" i="1"/>
  <c r="AI2171" i="1"/>
  <c r="AH2171" i="1"/>
  <c r="AK2171" i="1" s="1"/>
  <c r="X2171" i="1"/>
  <c r="V2171" i="1"/>
  <c r="W2171" i="1" s="1"/>
  <c r="U2171" i="1"/>
  <c r="Y2171" i="1" s="1"/>
  <c r="J2171" i="1"/>
  <c r="I2171" i="1"/>
  <c r="H2171" i="1"/>
  <c r="L2171" i="1" s="1"/>
  <c r="AX2170" i="1"/>
  <c r="AV2170" i="1"/>
  <c r="AW2170" i="1" s="1"/>
  <c r="AU2170" i="1"/>
  <c r="AY2170" i="1" s="1"/>
  <c r="AJ2170" i="1"/>
  <c r="AI2170" i="1"/>
  <c r="AH2170" i="1"/>
  <c r="AK2170" i="1" s="1"/>
  <c r="X2170" i="1"/>
  <c r="V2170" i="1"/>
  <c r="W2170" i="1" s="1"/>
  <c r="U2170" i="1"/>
  <c r="Y2170" i="1" s="1"/>
  <c r="J2170" i="1"/>
  <c r="I2170" i="1"/>
  <c r="H2170" i="1"/>
  <c r="L2170" i="1" s="1"/>
  <c r="AX2169" i="1"/>
  <c r="AV2169" i="1"/>
  <c r="AW2169" i="1" s="1"/>
  <c r="AU2169" i="1"/>
  <c r="AY2169" i="1" s="1"/>
  <c r="AJ2169" i="1"/>
  <c r="AI2169" i="1"/>
  <c r="AH2169" i="1"/>
  <c r="AK2169" i="1" s="1"/>
  <c r="X2169" i="1"/>
  <c r="V2169" i="1"/>
  <c r="W2169" i="1" s="1"/>
  <c r="U2169" i="1"/>
  <c r="Y2169" i="1" s="1"/>
  <c r="J2169" i="1"/>
  <c r="I2169" i="1"/>
  <c r="H2169" i="1"/>
  <c r="L2169" i="1" s="1"/>
  <c r="AX2168" i="1"/>
  <c r="AV2168" i="1"/>
  <c r="AW2168" i="1" s="1"/>
  <c r="AU2168" i="1"/>
  <c r="AY2168" i="1" s="1"/>
  <c r="AJ2168" i="1"/>
  <c r="AI2168" i="1"/>
  <c r="AH2168" i="1"/>
  <c r="AK2168" i="1" s="1"/>
  <c r="X2168" i="1"/>
  <c r="V2168" i="1"/>
  <c r="W2168" i="1" s="1"/>
  <c r="U2168" i="1"/>
  <c r="Y2168" i="1" s="1"/>
  <c r="J2168" i="1"/>
  <c r="I2168" i="1"/>
  <c r="H2168" i="1"/>
  <c r="L2168" i="1" s="1"/>
  <c r="AX2167" i="1"/>
  <c r="AV2167" i="1"/>
  <c r="AW2167" i="1" s="1"/>
  <c r="AU2167" i="1"/>
  <c r="AY2167" i="1" s="1"/>
  <c r="AJ2167" i="1"/>
  <c r="AI2167" i="1"/>
  <c r="AH2167" i="1"/>
  <c r="AK2167" i="1" s="1"/>
  <c r="X2167" i="1"/>
  <c r="V2167" i="1"/>
  <c r="W2167" i="1" s="1"/>
  <c r="U2167" i="1"/>
  <c r="Y2167" i="1" s="1"/>
  <c r="J2167" i="1"/>
  <c r="I2167" i="1"/>
  <c r="H2167" i="1"/>
  <c r="L2167" i="1" s="1"/>
  <c r="AX2166" i="1"/>
  <c r="AV2166" i="1"/>
  <c r="AW2166" i="1" s="1"/>
  <c r="AU2166" i="1"/>
  <c r="AY2166" i="1" s="1"/>
  <c r="AJ2166" i="1"/>
  <c r="AI2166" i="1"/>
  <c r="AH2166" i="1"/>
  <c r="AK2166" i="1" s="1"/>
  <c r="X2166" i="1"/>
  <c r="V2166" i="1"/>
  <c r="W2166" i="1" s="1"/>
  <c r="U2166" i="1"/>
  <c r="Y2166" i="1" s="1"/>
  <c r="J2166" i="1"/>
  <c r="I2166" i="1"/>
  <c r="H2166" i="1"/>
  <c r="L2166" i="1" s="1"/>
  <c r="AX2165" i="1"/>
  <c r="AV2165" i="1"/>
  <c r="AW2165" i="1" s="1"/>
  <c r="AU2165" i="1"/>
  <c r="AY2165" i="1" s="1"/>
  <c r="AJ2165" i="1"/>
  <c r="AI2165" i="1"/>
  <c r="AH2165" i="1"/>
  <c r="AK2165" i="1" s="1"/>
  <c r="X2165" i="1"/>
  <c r="V2165" i="1"/>
  <c r="W2165" i="1" s="1"/>
  <c r="U2165" i="1"/>
  <c r="Y2165" i="1" s="1"/>
  <c r="J2165" i="1"/>
  <c r="I2165" i="1"/>
  <c r="H2165" i="1"/>
  <c r="L2165" i="1" s="1"/>
  <c r="AX2164" i="1"/>
  <c r="AV2164" i="1"/>
  <c r="AW2164" i="1" s="1"/>
  <c r="AU2164" i="1"/>
  <c r="AY2164" i="1" s="1"/>
  <c r="AJ2164" i="1"/>
  <c r="AI2164" i="1"/>
  <c r="AH2164" i="1"/>
  <c r="AK2164" i="1" s="1"/>
  <c r="X2164" i="1"/>
  <c r="V2164" i="1"/>
  <c r="W2164" i="1" s="1"/>
  <c r="U2164" i="1"/>
  <c r="Y2164" i="1" s="1"/>
  <c r="J2164" i="1"/>
  <c r="I2164" i="1"/>
  <c r="H2164" i="1"/>
  <c r="L2164" i="1" s="1"/>
  <c r="AX2163" i="1"/>
  <c r="AV2163" i="1"/>
  <c r="AW2163" i="1" s="1"/>
  <c r="AU2163" i="1"/>
  <c r="AY2163" i="1" s="1"/>
  <c r="AJ2163" i="1"/>
  <c r="AI2163" i="1"/>
  <c r="AH2163" i="1"/>
  <c r="AK2163" i="1" s="1"/>
  <c r="X2163" i="1"/>
  <c r="V2163" i="1"/>
  <c r="W2163" i="1" s="1"/>
  <c r="U2163" i="1"/>
  <c r="Y2163" i="1" s="1"/>
  <c r="J2163" i="1"/>
  <c r="I2163" i="1"/>
  <c r="H2163" i="1"/>
  <c r="L2163" i="1" s="1"/>
  <c r="AX2162" i="1"/>
  <c r="AV2162" i="1"/>
  <c r="AW2162" i="1" s="1"/>
  <c r="AU2162" i="1"/>
  <c r="AY2162" i="1" s="1"/>
  <c r="AJ2162" i="1"/>
  <c r="AI2162" i="1"/>
  <c r="AH2162" i="1"/>
  <c r="AK2162" i="1" s="1"/>
  <c r="X2162" i="1"/>
  <c r="V2162" i="1"/>
  <c r="W2162" i="1" s="1"/>
  <c r="U2162" i="1"/>
  <c r="Y2162" i="1" s="1"/>
  <c r="J2162" i="1"/>
  <c r="I2162" i="1"/>
  <c r="H2162" i="1"/>
  <c r="L2162" i="1" s="1"/>
  <c r="AX2161" i="1"/>
  <c r="AV2161" i="1"/>
  <c r="AW2161" i="1" s="1"/>
  <c r="AU2161" i="1"/>
  <c r="AY2161" i="1" s="1"/>
  <c r="AJ2161" i="1"/>
  <c r="AI2161" i="1"/>
  <c r="AH2161" i="1"/>
  <c r="AK2161" i="1" s="1"/>
  <c r="X2161" i="1"/>
  <c r="V2161" i="1"/>
  <c r="W2161" i="1" s="1"/>
  <c r="U2161" i="1"/>
  <c r="Y2161" i="1" s="1"/>
  <c r="J2161" i="1"/>
  <c r="I2161" i="1"/>
  <c r="H2161" i="1"/>
  <c r="L2161" i="1" s="1"/>
  <c r="AX2160" i="1"/>
  <c r="AV2160" i="1"/>
  <c r="AW2160" i="1" s="1"/>
  <c r="AU2160" i="1"/>
  <c r="AY2160" i="1" s="1"/>
  <c r="AJ2160" i="1"/>
  <c r="AI2160" i="1"/>
  <c r="AH2160" i="1"/>
  <c r="AK2160" i="1" s="1"/>
  <c r="X2160" i="1"/>
  <c r="V2160" i="1"/>
  <c r="W2160" i="1" s="1"/>
  <c r="U2160" i="1"/>
  <c r="Y2160" i="1" s="1"/>
  <c r="J2160" i="1"/>
  <c r="I2160" i="1"/>
  <c r="H2160" i="1"/>
  <c r="L2160" i="1" s="1"/>
  <c r="AX2159" i="1"/>
  <c r="AV2159" i="1"/>
  <c r="AW2159" i="1" s="1"/>
  <c r="AU2159" i="1"/>
  <c r="AY2159" i="1" s="1"/>
  <c r="AJ2159" i="1"/>
  <c r="AI2159" i="1"/>
  <c r="AH2159" i="1"/>
  <c r="AK2159" i="1" s="1"/>
  <c r="X2159" i="1"/>
  <c r="V2159" i="1"/>
  <c r="W2159" i="1" s="1"/>
  <c r="U2159" i="1"/>
  <c r="Y2159" i="1" s="1"/>
  <c r="J2159" i="1"/>
  <c r="I2159" i="1"/>
  <c r="H2159" i="1"/>
  <c r="L2159" i="1" s="1"/>
  <c r="AX2158" i="1"/>
  <c r="AV2158" i="1"/>
  <c r="AW2158" i="1" s="1"/>
  <c r="AU2158" i="1"/>
  <c r="AY2158" i="1" s="1"/>
  <c r="AJ2158" i="1"/>
  <c r="AI2158" i="1"/>
  <c r="AH2158" i="1"/>
  <c r="AK2158" i="1" s="1"/>
  <c r="X2158" i="1"/>
  <c r="V2158" i="1"/>
  <c r="W2158" i="1" s="1"/>
  <c r="U2158" i="1"/>
  <c r="Y2158" i="1" s="1"/>
  <c r="J2158" i="1"/>
  <c r="I2158" i="1"/>
  <c r="H2158" i="1"/>
  <c r="L2158" i="1" s="1"/>
  <c r="AX2157" i="1"/>
  <c r="AV2157" i="1"/>
  <c r="AW2157" i="1" s="1"/>
  <c r="AU2157" i="1"/>
  <c r="AY2157" i="1" s="1"/>
  <c r="AJ2157" i="1"/>
  <c r="AI2157" i="1"/>
  <c r="AH2157" i="1"/>
  <c r="AK2157" i="1" s="1"/>
  <c r="X2157" i="1"/>
  <c r="V2157" i="1"/>
  <c r="W2157" i="1" s="1"/>
  <c r="U2157" i="1"/>
  <c r="Y2157" i="1" s="1"/>
  <c r="J2157" i="1"/>
  <c r="I2157" i="1"/>
  <c r="H2157" i="1"/>
  <c r="L2157" i="1" s="1"/>
  <c r="AX2156" i="1"/>
  <c r="AV2156" i="1"/>
  <c r="AW2156" i="1" s="1"/>
  <c r="AU2156" i="1"/>
  <c r="AY2156" i="1" s="1"/>
  <c r="AJ2156" i="1"/>
  <c r="AI2156" i="1"/>
  <c r="AH2156" i="1"/>
  <c r="AK2156" i="1" s="1"/>
  <c r="X2156" i="1"/>
  <c r="V2156" i="1"/>
  <c r="W2156" i="1" s="1"/>
  <c r="U2156" i="1"/>
  <c r="Y2156" i="1" s="1"/>
  <c r="J2156" i="1"/>
  <c r="I2156" i="1"/>
  <c r="H2156" i="1"/>
  <c r="L2156" i="1" s="1"/>
  <c r="AX2155" i="1"/>
  <c r="AV2155" i="1"/>
  <c r="AW2155" i="1" s="1"/>
  <c r="AU2155" i="1"/>
  <c r="AY2155" i="1" s="1"/>
  <c r="AJ2155" i="1"/>
  <c r="AI2155" i="1"/>
  <c r="AH2155" i="1"/>
  <c r="AK2155" i="1" s="1"/>
  <c r="X2155" i="1"/>
  <c r="V2155" i="1"/>
  <c r="W2155" i="1" s="1"/>
  <c r="U2155" i="1"/>
  <c r="Y2155" i="1" s="1"/>
  <c r="J2155" i="1"/>
  <c r="I2155" i="1"/>
  <c r="H2155" i="1"/>
  <c r="L2155" i="1" s="1"/>
  <c r="AX2154" i="1"/>
  <c r="AV2154" i="1"/>
  <c r="AW2154" i="1" s="1"/>
  <c r="AU2154" i="1"/>
  <c r="AY2154" i="1" s="1"/>
  <c r="AJ2154" i="1"/>
  <c r="AI2154" i="1"/>
  <c r="AH2154" i="1"/>
  <c r="AK2154" i="1" s="1"/>
  <c r="X2154" i="1"/>
  <c r="V2154" i="1"/>
  <c r="W2154" i="1" s="1"/>
  <c r="U2154" i="1"/>
  <c r="Y2154" i="1" s="1"/>
  <c r="J2154" i="1"/>
  <c r="I2154" i="1"/>
  <c r="H2154" i="1"/>
  <c r="L2154" i="1" s="1"/>
  <c r="AX2153" i="1"/>
  <c r="AV2153" i="1"/>
  <c r="AW2153" i="1" s="1"/>
  <c r="AU2153" i="1"/>
  <c r="AY2153" i="1" s="1"/>
  <c r="AJ2153" i="1"/>
  <c r="AI2153" i="1"/>
  <c r="AH2153" i="1"/>
  <c r="AK2153" i="1" s="1"/>
  <c r="X2153" i="1"/>
  <c r="V2153" i="1"/>
  <c r="W2153" i="1" s="1"/>
  <c r="U2153" i="1"/>
  <c r="Y2153" i="1" s="1"/>
  <c r="J2153" i="1"/>
  <c r="I2153" i="1"/>
  <c r="H2153" i="1"/>
  <c r="L2153" i="1" s="1"/>
  <c r="AX2152" i="1"/>
  <c r="AV2152" i="1"/>
  <c r="AW2152" i="1" s="1"/>
  <c r="AU2152" i="1"/>
  <c r="AY2152" i="1" s="1"/>
  <c r="AJ2152" i="1"/>
  <c r="AI2152" i="1"/>
  <c r="AH2152" i="1"/>
  <c r="AK2152" i="1" s="1"/>
  <c r="X2152" i="1"/>
  <c r="V2152" i="1"/>
  <c r="W2152" i="1" s="1"/>
  <c r="U2152" i="1"/>
  <c r="Y2152" i="1" s="1"/>
  <c r="J2152" i="1"/>
  <c r="I2152" i="1"/>
  <c r="H2152" i="1"/>
  <c r="L2152" i="1" s="1"/>
  <c r="AX2151" i="1"/>
  <c r="AV2151" i="1"/>
  <c r="AW2151" i="1" s="1"/>
  <c r="AU2151" i="1"/>
  <c r="AY2151" i="1" s="1"/>
  <c r="AJ2151" i="1"/>
  <c r="AI2151" i="1"/>
  <c r="AH2151" i="1"/>
  <c r="AK2151" i="1" s="1"/>
  <c r="X2151" i="1"/>
  <c r="V2151" i="1"/>
  <c r="W2151" i="1" s="1"/>
  <c r="U2151" i="1"/>
  <c r="Y2151" i="1" s="1"/>
  <c r="J2151" i="1"/>
  <c r="I2151" i="1"/>
  <c r="H2151" i="1"/>
  <c r="L2151" i="1" s="1"/>
  <c r="AX2150" i="1"/>
  <c r="AV2150" i="1"/>
  <c r="AW2150" i="1" s="1"/>
  <c r="AU2150" i="1"/>
  <c r="AY2150" i="1" s="1"/>
  <c r="AJ2150" i="1"/>
  <c r="AI2150" i="1"/>
  <c r="AH2150" i="1"/>
  <c r="AK2150" i="1" s="1"/>
  <c r="X2150" i="1"/>
  <c r="V2150" i="1"/>
  <c r="W2150" i="1" s="1"/>
  <c r="U2150" i="1"/>
  <c r="Y2150" i="1" s="1"/>
  <c r="J2150" i="1"/>
  <c r="I2150" i="1"/>
  <c r="H2150" i="1"/>
  <c r="L2150" i="1" s="1"/>
  <c r="AX2149" i="1"/>
  <c r="AV2149" i="1"/>
  <c r="AW2149" i="1" s="1"/>
  <c r="AU2149" i="1"/>
  <c r="AY2149" i="1" s="1"/>
  <c r="AJ2149" i="1"/>
  <c r="AI2149" i="1"/>
  <c r="AH2149" i="1"/>
  <c r="AK2149" i="1" s="1"/>
  <c r="X2149" i="1"/>
  <c r="V2149" i="1"/>
  <c r="W2149" i="1" s="1"/>
  <c r="U2149" i="1"/>
  <c r="J2149" i="1"/>
  <c r="I2149" i="1"/>
  <c r="H2149" i="1"/>
  <c r="L2149" i="1" s="1"/>
  <c r="AX2148" i="1"/>
  <c r="AV2148" i="1"/>
  <c r="AW2148" i="1" s="1"/>
  <c r="AU2148" i="1"/>
  <c r="AY2148" i="1" s="1"/>
  <c r="AL2148" i="1"/>
  <c r="AJ2148" i="1"/>
  <c r="AI2148" i="1"/>
  <c r="AH2148" i="1"/>
  <c r="AK2148" i="1" s="1"/>
  <c r="X2148" i="1"/>
  <c r="V2148" i="1"/>
  <c r="W2148" i="1" s="1"/>
  <c r="U2148" i="1"/>
  <c r="J2148" i="1"/>
  <c r="I2148" i="1"/>
  <c r="H2148" i="1"/>
  <c r="L2148" i="1" s="1"/>
  <c r="AX2147" i="1"/>
  <c r="AV2147" i="1"/>
  <c r="AW2147" i="1" s="1"/>
  <c r="AU2147" i="1"/>
  <c r="AY2147" i="1" s="1"/>
  <c r="AJ2147" i="1"/>
  <c r="AI2147" i="1"/>
  <c r="AH2147" i="1"/>
  <c r="AK2147" i="1" s="1"/>
  <c r="X2147" i="1"/>
  <c r="V2147" i="1"/>
  <c r="W2147" i="1" s="1"/>
  <c r="U2147" i="1"/>
  <c r="J2147" i="1"/>
  <c r="I2147" i="1"/>
  <c r="H2147" i="1"/>
  <c r="L2147" i="1" s="1"/>
  <c r="AX2146" i="1"/>
  <c r="AV2146" i="1"/>
  <c r="AW2146" i="1" s="1"/>
  <c r="AU2146" i="1"/>
  <c r="AY2146" i="1" s="1"/>
  <c r="AJ2146" i="1"/>
  <c r="AI2146" i="1"/>
  <c r="AH2146" i="1"/>
  <c r="AK2146" i="1" s="1"/>
  <c r="X2146" i="1"/>
  <c r="V2146" i="1"/>
  <c r="W2146" i="1" s="1"/>
  <c r="U2146" i="1"/>
  <c r="Y2146" i="1" s="1"/>
  <c r="J2146" i="1"/>
  <c r="I2146" i="1"/>
  <c r="H2146" i="1"/>
  <c r="L2146" i="1" s="1"/>
  <c r="AX2145" i="1"/>
  <c r="AV2145" i="1"/>
  <c r="AW2145" i="1" s="1"/>
  <c r="AU2145" i="1"/>
  <c r="AY2145" i="1" s="1"/>
  <c r="AJ2145" i="1"/>
  <c r="AI2145" i="1"/>
  <c r="AH2145" i="1"/>
  <c r="AK2145" i="1" s="1"/>
  <c r="X2145" i="1"/>
  <c r="V2145" i="1"/>
  <c r="W2145" i="1" s="1"/>
  <c r="U2145" i="1"/>
  <c r="J2145" i="1"/>
  <c r="I2145" i="1"/>
  <c r="H2145" i="1"/>
  <c r="L2145" i="1" s="1"/>
  <c r="AX2144" i="1"/>
  <c r="AV2144" i="1"/>
  <c r="AW2144" i="1" s="1"/>
  <c r="AU2144" i="1"/>
  <c r="AY2144" i="1" s="1"/>
  <c r="AL2144" i="1"/>
  <c r="AJ2144" i="1"/>
  <c r="AI2144" i="1"/>
  <c r="AH2144" i="1"/>
  <c r="AK2144" i="1" s="1"/>
  <c r="X2144" i="1"/>
  <c r="V2144" i="1"/>
  <c r="W2144" i="1" s="1"/>
  <c r="U2144" i="1"/>
  <c r="J2144" i="1"/>
  <c r="I2144" i="1"/>
  <c r="H2144" i="1"/>
  <c r="L2144" i="1" s="1"/>
  <c r="AX2143" i="1"/>
  <c r="AV2143" i="1"/>
  <c r="AW2143" i="1" s="1"/>
  <c r="AU2143" i="1"/>
  <c r="AY2143" i="1" s="1"/>
  <c r="AJ2143" i="1"/>
  <c r="AI2143" i="1"/>
  <c r="AH2143" i="1"/>
  <c r="AK2143" i="1" s="1"/>
  <c r="X2143" i="1"/>
  <c r="V2143" i="1"/>
  <c r="W2143" i="1" s="1"/>
  <c r="U2143" i="1"/>
  <c r="J2143" i="1"/>
  <c r="I2143" i="1"/>
  <c r="H2143" i="1"/>
  <c r="L2143" i="1" s="1"/>
  <c r="AX2142" i="1"/>
  <c r="AV2142" i="1"/>
  <c r="AW2142" i="1" s="1"/>
  <c r="AU2142" i="1"/>
  <c r="AY2142" i="1" s="1"/>
  <c r="AL2142" i="1"/>
  <c r="AJ2142" i="1"/>
  <c r="AI2142" i="1"/>
  <c r="AH2142" i="1"/>
  <c r="AK2142" i="1" s="1"/>
  <c r="X2142" i="1"/>
  <c r="V2142" i="1"/>
  <c r="W2142" i="1" s="1"/>
  <c r="U2142" i="1"/>
  <c r="Y2142" i="1" s="1"/>
  <c r="J2142" i="1"/>
  <c r="I2142" i="1"/>
  <c r="H2142" i="1"/>
  <c r="L2142" i="1" s="1"/>
  <c r="AX2141" i="1"/>
  <c r="AV2141" i="1"/>
  <c r="AW2141" i="1" s="1"/>
  <c r="AU2141" i="1"/>
  <c r="AY2141" i="1" s="1"/>
  <c r="AJ2141" i="1"/>
  <c r="AI2141" i="1"/>
  <c r="AH2141" i="1"/>
  <c r="AK2141" i="1" s="1"/>
  <c r="X2141" i="1"/>
  <c r="V2141" i="1"/>
  <c r="W2141" i="1" s="1"/>
  <c r="U2141" i="1"/>
  <c r="J2141" i="1"/>
  <c r="I2141" i="1"/>
  <c r="H2141" i="1"/>
  <c r="L2141" i="1" s="1"/>
  <c r="AX2140" i="1"/>
  <c r="AV2140" i="1"/>
  <c r="AW2140" i="1" s="1"/>
  <c r="AU2140" i="1"/>
  <c r="AY2140" i="1" s="1"/>
  <c r="AL2140" i="1"/>
  <c r="AJ2140" i="1"/>
  <c r="AI2140" i="1"/>
  <c r="AH2140" i="1"/>
  <c r="AK2140" i="1" s="1"/>
  <c r="X2140" i="1"/>
  <c r="V2140" i="1"/>
  <c r="W2140" i="1" s="1"/>
  <c r="U2140" i="1"/>
  <c r="Y2140" i="1" s="1"/>
  <c r="J2140" i="1"/>
  <c r="I2140" i="1"/>
  <c r="H2140" i="1"/>
  <c r="L2140" i="1" s="1"/>
  <c r="AX2139" i="1"/>
  <c r="AV2139" i="1"/>
  <c r="AW2139" i="1" s="1"/>
  <c r="AU2139" i="1"/>
  <c r="AY2139" i="1" s="1"/>
  <c r="AJ2139" i="1"/>
  <c r="AI2139" i="1"/>
  <c r="AH2139" i="1"/>
  <c r="AK2139" i="1" s="1"/>
  <c r="X2139" i="1"/>
  <c r="V2139" i="1"/>
  <c r="W2139" i="1" s="1"/>
  <c r="U2139" i="1"/>
  <c r="J2139" i="1"/>
  <c r="I2139" i="1"/>
  <c r="H2139" i="1"/>
  <c r="L2139" i="1" s="1"/>
  <c r="AX2138" i="1"/>
  <c r="AV2138" i="1"/>
  <c r="AW2138" i="1" s="1"/>
  <c r="AU2138" i="1"/>
  <c r="AY2138" i="1" s="1"/>
  <c r="AL2138" i="1"/>
  <c r="AJ2138" i="1"/>
  <c r="AI2138" i="1"/>
  <c r="AH2138" i="1"/>
  <c r="AK2138" i="1" s="1"/>
  <c r="X2138" i="1"/>
  <c r="V2138" i="1"/>
  <c r="W2138" i="1" s="1"/>
  <c r="U2138" i="1"/>
  <c r="Y2138" i="1" s="1"/>
  <c r="J2138" i="1"/>
  <c r="I2138" i="1"/>
  <c r="H2138" i="1"/>
  <c r="L2138" i="1" s="1"/>
  <c r="AX2137" i="1"/>
  <c r="AV2137" i="1"/>
  <c r="AW2137" i="1" s="1"/>
  <c r="AU2137" i="1"/>
  <c r="AY2137" i="1" s="1"/>
  <c r="AJ2137" i="1"/>
  <c r="AI2137" i="1"/>
  <c r="AH2137" i="1"/>
  <c r="AK2137" i="1" s="1"/>
  <c r="X2137" i="1"/>
  <c r="V2137" i="1"/>
  <c r="W2137" i="1" s="1"/>
  <c r="U2137" i="1"/>
  <c r="J2137" i="1"/>
  <c r="I2137" i="1"/>
  <c r="H2137" i="1"/>
  <c r="L2137" i="1" s="1"/>
  <c r="AX2136" i="1"/>
  <c r="AV2136" i="1"/>
  <c r="AW2136" i="1" s="1"/>
  <c r="AU2136" i="1"/>
  <c r="AY2136" i="1" s="1"/>
  <c r="AL2136" i="1"/>
  <c r="AJ2136" i="1"/>
  <c r="AI2136" i="1"/>
  <c r="AH2136" i="1"/>
  <c r="AK2136" i="1" s="1"/>
  <c r="X2136" i="1"/>
  <c r="V2136" i="1"/>
  <c r="W2136" i="1" s="1"/>
  <c r="U2136" i="1"/>
  <c r="Y2136" i="1" s="1"/>
  <c r="J2136" i="1"/>
  <c r="I2136" i="1"/>
  <c r="H2136" i="1"/>
  <c r="L2136" i="1" s="1"/>
  <c r="AX2135" i="1"/>
  <c r="AV2135" i="1"/>
  <c r="AW2135" i="1" s="1"/>
  <c r="AU2135" i="1"/>
  <c r="AY2135" i="1" s="1"/>
  <c r="AJ2135" i="1"/>
  <c r="AI2135" i="1"/>
  <c r="AH2135" i="1"/>
  <c r="AK2135" i="1" s="1"/>
  <c r="X2135" i="1"/>
  <c r="V2135" i="1"/>
  <c r="W2135" i="1" s="1"/>
  <c r="U2135" i="1"/>
  <c r="J2135" i="1"/>
  <c r="I2135" i="1"/>
  <c r="H2135" i="1"/>
  <c r="L2135" i="1" s="1"/>
  <c r="AX2134" i="1"/>
  <c r="AV2134" i="1"/>
  <c r="AW2134" i="1" s="1"/>
  <c r="AU2134" i="1"/>
  <c r="AY2134" i="1" s="1"/>
  <c r="AL2134" i="1"/>
  <c r="AJ2134" i="1"/>
  <c r="AI2134" i="1"/>
  <c r="AH2134" i="1"/>
  <c r="AK2134" i="1" s="1"/>
  <c r="X2134" i="1"/>
  <c r="V2134" i="1"/>
  <c r="W2134" i="1" s="1"/>
  <c r="U2134" i="1"/>
  <c r="Y2134" i="1" s="1"/>
  <c r="J2134" i="1"/>
  <c r="I2134" i="1"/>
  <c r="H2134" i="1"/>
  <c r="L2134" i="1" s="1"/>
  <c r="AX2133" i="1"/>
  <c r="AV2133" i="1"/>
  <c r="AW2133" i="1" s="1"/>
  <c r="AU2133" i="1"/>
  <c r="AY2133" i="1" s="1"/>
  <c r="AJ2133" i="1"/>
  <c r="AI2133" i="1"/>
  <c r="AH2133" i="1"/>
  <c r="AK2133" i="1" s="1"/>
  <c r="X2133" i="1"/>
  <c r="V2133" i="1"/>
  <c r="W2133" i="1" s="1"/>
  <c r="U2133" i="1"/>
  <c r="J2133" i="1"/>
  <c r="I2133" i="1"/>
  <c r="H2133" i="1"/>
  <c r="L2133" i="1" s="1"/>
  <c r="AX2132" i="1"/>
  <c r="AV2132" i="1"/>
  <c r="AW2132" i="1" s="1"/>
  <c r="AU2132" i="1"/>
  <c r="AY2132" i="1" s="1"/>
  <c r="AL2132" i="1"/>
  <c r="AJ2132" i="1"/>
  <c r="AI2132" i="1"/>
  <c r="AH2132" i="1"/>
  <c r="AK2132" i="1" s="1"/>
  <c r="X2132" i="1"/>
  <c r="V2132" i="1"/>
  <c r="W2132" i="1" s="1"/>
  <c r="U2132" i="1"/>
  <c r="Y2132" i="1" s="1"/>
  <c r="J2132" i="1"/>
  <c r="I2132" i="1"/>
  <c r="H2132" i="1"/>
  <c r="L2132" i="1" s="1"/>
  <c r="AX2131" i="1"/>
  <c r="AV2131" i="1"/>
  <c r="AW2131" i="1" s="1"/>
  <c r="AU2131" i="1"/>
  <c r="AY2131" i="1" s="1"/>
  <c r="AJ2131" i="1"/>
  <c r="AI2131" i="1"/>
  <c r="AH2131" i="1"/>
  <c r="AK2131" i="1" s="1"/>
  <c r="X2131" i="1"/>
  <c r="V2131" i="1"/>
  <c r="W2131" i="1" s="1"/>
  <c r="U2131" i="1"/>
  <c r="J2131" i="1"/>
  <c r="I2131" i="1"/>
  <c r="H2131" i="1"/>
  <c r="L2131" i="1" s="1"/>
  <c r="AX2130" i="1"/>
  <c r="AV2130" i="1"/>
  <c r="AW2130" i="1" s="1"/>
  <c r="AU2130" i="1"/>
  <c r="AY2130" i="1" s="1"/>
  <c r="AL2130" i="1"/>
  <c r="AJ2130" i="1"/>
  <c r="AI2130" i="1"/>
  <c r="AH2130" i="1"/>
  <c r="AK2130" i="1" s="1"/>
  <c r="X2130" i="1"/>
  <c r="V2130" i="1"/>
  <c r="W2130" i="1" s="1"/>
  <c r="U2130" i="1"/>
  <c r="Y2130" i="1" s="1"/>
  <c r="J2130" i="1"/>
  <c r="I2130" i="1"/>
  <c r="H2130" i="1"/>
  <c r="L2130" i="1" s="1"/>
  <c r="AX2129" i="1"/>
  <c r="AV2129" i="1"/>
  <c r="AW2129" i="1" s="1"/>
  <c r="AU2129" i="1"/>
  <c r="AY2129" i="1" s="1"/>
  <c r="AJ2129" i="1"/>
  <c r="AI2129" i="1"/>
  <c r="AH2129" i="1"/>
  <c r="AK2129" i="1" s="1"/>
  <c r="X2129" i="1"/>
  <c r="V2129" i="1"/>
  <c r="W2129" i="1" s="1"/>
  <c r="U2129" i="1"/>
  <c r="J2129" i="1"/>
  <c r="I2129" i="1"/>
  <c r="H2129" i="1"/>
  <c r="L2129" i="1" s="1"/>
  <c r="AX2128" i="1"/>
  <c r="AV2128" i="1"/>
  <c r="AW2128" i="1" s="1"/>
  <c r="AU2128" i="1"/>
  <c r="AY2128" i="1" s="1"/>
  <c r="AL2128" i="1"/>
  <c r="AJ2128" i="1"/>
  <c r="AI2128" i="1"/>
  <c r="AH2128" i="1"/>
  <c r="AK2128" i="1" s="1"/>
  <c r="X2128" i="1"/>
  <c r="V2128" i="1"/>
  <c r="W2128" i="1" s="1"/>
  <c r="U2128" i="1"/>
  <c r="Y2128" i="1" s="1"/>
  <c r="J2128" i="1"/>
  <c r="I2128" i="1"/>
  <c r="H2128" i="1"/>
  <c r="L2128" i="1" s="1"/>
  <c r="AX2127" i="1"/>
  <c r="AV2127" i="1"/>
  <c r="AW2127" i="1" s="1"/>
  <c r="AU2127" i="1"/>
  <c r="AY2127" i="1" s="1"/>
  <c r="AJ2127" i="1"/>
  <c r="AI2127" i="1"/>
  <c r="AH2127" i="1"/>
  <c r="AK2127" i="1" s="1"/>
  <c r="X2127" i="1"/>
  <c r="V2127" i="1"/>
  <c r="W2127" i="1" s="1"/>
  <c r="U2127" i="1"/>
  <c r="J2127" i="1"/>
  <c r="I2127" i="1"/>
  <c r="H2127" i="1"/>
  <c r="L2127" i="1" s="1"/>
  <c r="AX2126" i="1"/>
  <c r="AV2126" i="1"/>
  <c r="AW2126" i="1" s="1"/>
  <c r="AU2126" i="1"/>
  <c r="AY2126" i="1" s="1"/>
  <c r="AL2126" i="1"/>
  <c r="AJ2126" i="1"/>
  <c r="AI2126" i="1"/>
  <c r="AH2126" i="1"/>
  <c r="AK2126" i="1" s="1"/>
  <c r="X2126" i="1"/>
  <c r="V2126" i="1"/>
  <c r="W2126" i="1" s="1"/>
  <c r="U2126" i="1"/>
  <c r="Y2126" i="1" s="1"/>
  <c r="J2126" i="1"/>
  <c r="I2126" i="1"/>
  <c r="H2126" i="1"/>
  <c r="L2126" i="1" s="1"/>
  <c r="AX2125" i="1"/>
  <c r="AV2125" i="1"/>
  <c r="AW2125" i="1" s="1"/>
  <c r="AU2125" i="1"/>
  <c r="AY2125" i="1" s="1"/>
  <c r="AJ2125" i="1"/>
  <c r="AI2125" i="1"/>
  <c r="AH2125" i="1"/>
  <c r="AK2125" i="1" s="1"/>
  <c r="X2125" i="1"/>
  <c r="V2125" i="1"/>
  <c r="W2125" i="1" s="1"/>
  <c r="U2125" i="1"/>
  <c r="J2125" i="1"/>
  <c r="I2125" i="1"/>
  <c r="H2125" i="1"/>
  <c r="L2125" i="1" s="1"/>
  <c r="AX2124" i="1"/>
  <c r="AV2124" i="1"/>
  <c r="AW2124" i="1" s="1"/>
  <c r="AU2124" i="1"/>
  <c r="AY2124" i="1" s="1"/>
  <c r="AL2124" i="1"/>
  <c r="AJ2124" i="1"/>
  <c r="AI2124" i="1"/>
  <c r="AH2124" i="1"/>
  <c r="AK2124" i="1" s="1"/>
  <c r="X2124" i="1"/>
  <c r="V2124" i="1"/>
  <c r="W2124" i="1" s="1"/>
  <c r="U2124" i="1"/>
  <c r="Y2124" i="1" s="1"/>
  <c r="J2124" i="1"/>
  <c r="I2124" i="1"/>
  <c r="H2124" i="1"/>
  <c r="L2124" i="1" s="1"/>
  <c r="AX2123" i="1"/>
  <c r="AV2123" i="1"/>
  <c r="AW2123" i="1" s="1"/>
  <c r="AU2123" i="1"/>
  <c r="AY2123" i="1" s="1"/>
  <c r="AJ2123" i="1"/>
  <c r="AI2123" i="1"/>
  <c r="AH2123" i="1"/>
  <c r="AK2123" i="1" s="1"/>
  <c r="X2123" i="1"/>
  <c r="V2123" i="1"/>
  <c r="W2123" i="1" s="1"/>
  <c r="U2123" i="1"/>
  <c r="J2123" i="1"/>
  <c r="I2123" i="1"/>
  <c r="H2123" i="1"/>
  <c r="L2123" i="1" s="1"/>
  <c r="AX2122" i="1"/>
  <c r="AV2122" i="1"/>
  <c r="AW2122" i="1" s="1"/>
  <c r="AU2122" i="1"/>
  <c r="AY2122" i="1" s="1"/>
  <c r="AL2122" i="1"/>
  <c r="AJ2122" i="1"/>
  <c r="AI2122" i="1"/>
  <c r="AH2122" i="1"/>
  <c r="AK2122" i="1" s="1"/>
  <c r="X2122" i="1"/>
  <c r="V2122" i="1"/>
  <c r="W2122" i="1" s="1"/>
  <c r="U2122" i="1"/>
  <c r="Y2122" i="1" s="1"/>
  <c r="J2122" i="1"/>
  <c r="I2122" i="1"/>
  <c r="H2122" i="1"/>
  <c r="L2122" i="1" s="1"/>
  <c r="AX2121" i="1"/>
  <c r="AV2121" i="1"/>
  <c r="AW2121" i="1" s="1"/>
  <c r="AU2121" i="1"/>
  <c r="AY2121" i="1" s="1"/>
  <c r="AJ2121" i="1"/>
  <c r="AI2121" i="1"/>
  <c r="AH2121" i="1"/>
  <c r="AK2121" i="1" s="1"/>
  <c r="X2121" i="1"/>
  <c r="V2121" i="1"/>
  <c r="W2121" i="1" s="1"/>
  <c r="U2121" i="1"/>
  <c r="J2121" i="1"/>
  <c r="I2121" i="1"/>
  <c r="H2121" i="1"/>
  <c r="L2121" i="1" s="1"/>
  <c r="AX2120" i="1"/>
  <c r="AV2120" i="1"/>
  <c r="AW2120" i="1" s="1"/>
  <c r="AU2120" i="1"/>
  <c r="AY2120" i="1" s="1"/>
  <c r="AL2120" i="1"/>
  <c r="AJ2120" i="1"/>
  <c r="AI2120" i="1"/>
  <c r="AH2120" i="1"/>
  <c r="AK2120" i="1" s="1"/>
  <c r="X2120" i="1"/>
  <c r="V2120" i="1"/>
  <c r="W2120" i="1" s="1"/>
  <c r="U2120" i="1"/>
  <c r="Y2120" i="1" s="1"/>
  <c r="J2120" i="1"/>
  <c r="I2120" i="1"/>
  <c r="H2120" i="1"/>
  <c r="L2120" i="1" s="1"/>
  <c r="AX2119" i="1"/>
  <c r="AV2119" i="1"/>
  <c r="AW2119" i="1" s="1"/>
  <c r="AU2119" i="1"/>
  <c r="AY2119" i="1" s="1"/>
  <c r="AJ2119" i="1"/>
  <c r="AI2119" i="1"/>
  <c r="AH2119" i="1"/>
  <c r="AK2119" i="1" s="1"/>
  <c r="X2119" i="1"/>
  <c r="V2119" i="1"/>
  <c r="W2119" i="1" s="1"/>
  <c r="U2119" i="1"/>
  <c r="J2119" i="1"/>
  <c r="I2119" i="1"/>
  <c r="H2119" i="1"/>
  <c r="L2119" i="1" s="1"/>
  <c r="AX2118" i="1"/>
  <c r="AV2118" i="1"/>
  <c r="AW2118" i="1" s="1"/>
  <c r="AU2118" i="1"/>
  <c r="AY2118" i="1" s="1"/>
  <c r="AL2118" i="1"/>
  <c r="AJ2118" i="1"/>
  <c r="AI2118" i="1"/>
  <c r="AH2118" i="1"/>
  <c r="AK2118" i="1" s="1"/>
  <c r="X2118" i="1"/>
  <c r="V2118" i="1"/>
  <c r="W2118" i="1" s="1"/>
  <c r="U2118" i="1"/>
  <c r="Y2118" i="1" s="1"/>
  <c r="J2118" i="1"/>
  <c r="I2118" i="1"/>
  <c r="H2118" i="1"/>
  <c r="L2118" i="1" s="1"/>
  <c r="AX2117" i="1"/>
  <c r="AV2117" i="1"/>
  <c r="AW2117" i="1" s="1"/>
  <c r="AU2117" i="1"/>
  <c r="AY2117" i="1" s="1"/>
  <c r="AJ2117" i="1"/>
  <c r="AI2117" i="1"/>
  <c r="AH2117" i="1"/>
  <c r="AK2117" i="1" s="1"/>
  <c r="X2117" i="1"/>
  <c r="V2117" i="1"/>
  <c r="W2117" i="1" s="1"/>
  <c r="U2117" i="1"/>
  <c r="J2117" i="1"/>
  <c r="I2117" i="1"/>
  <c r="H2117" i="1"/>
  <c r="L2117" i="1" s="1"/>
  <c r="AX2116" i="1"/>
  <c r="AV2116" i="1"/>
  <c r="AW2116" i="1" s="1"/>
  <c r="AU2116" i="1"/>
  <c r="AY2116" i="1" s="1"/>
  <c r="AL2116" i="1"/>
  <c r="AJ2116" i="1"/>
  <c r="AI2116" i="1"/>
  <c r="AH2116" i="1"/>
  <c r="AK2116" i="1" s="1"/>
  <c r="X2116" i="1"/>
  <c r="V2116" i="1"/>
  <c r="W2116" i="1" s="1"/>
  <c r="U2116" i="1"/>
  <c r="Y2116" i="1" s="1"/>
  <c r="J2116" i="1"/>
  <c r="I2116" i="1"/>
  <c r="H2116" i="1"/>
  <c r="L2116" i="1" s="1"/>
  <c r="AX2115" i="1"/>
  <c r="AV2115" i="1"/>
  <c r="AW2115" i="1" s="1"/>
  <c r="AU2115" i="1"/>
  <c r="AY2115" i="1" s="1"/>
  <c r="AJ2115" i="1"/>
  <c r="AI2115" i="1"/>
  <c r="AH2115" i="1"/>
  <c r="AK2115" i="1" s="1"/>
  <c r="X2115" i="1"/>
  <c r="V2115" i="1"/>
  <c r="W2115" i="1" s="1"/>
  <c r="U2115" i="1"/>
  <c r="J2115" i="1"/>
  <c r="I2115" i="1"/>
  <c r="H2115" i="1"/>
  <c r="L2115" i="1" s="1"/>
  <c r="AX2114" i="1"/>
  <c r="AV2114" i="1"/>
  <c r="AW2114" i="1" s="1"/>
  <c r="AU2114" i="1"/>
  <c r="AY2114" i="1" s="1"/>
  <c r="AL2114" i="1"/>
  <c r="AJ2114" i="1"/>
  <c r="AI2114" i="1"/>
  <c r="AH2114" i="1"/>
  <c r="AK2114" i="1" s="1"/>
  <c r="X2114" i="1"/>
  <c r="V2114" i="1"/>
  <c r="W2114" i="1" s="1"/>
  <c r="U2114" i="1"/>
  <c r="Y2114" i="1" s="1"/>
  <c r="J2114" i="1"/>
  <c r="I2114" i="1"/>
  <c r="H2114" i="1"/>
  <c r="L2114" i="1" s="1"/>
  <c r="AX2113" i="1"/>
  <c r="AV2113" i="1"/>
  <c r="AW2113" i="1" s="1"/>
  <c r="AU2113" i="1"/>
  <c r="AY2113" i="1" s="1"/>
  <c r="AJ2113" i="1"/>
  <c r="AI2113" i="1"/>
  <c r="AH2113" i="1"/>
  <c r="AK2113" i="1" s="1"/>
  <c r="X2113" i="1"/>
  <c r="V2113" i="1"/>
  <c r="W2113" i="1" s="1"/>
  <c r="U2113" i="1"/>
  <c r="J2113" i="1"/>
  <c r="I2113" i="1"/>
  <c r="H2113" i="1"/>
  <c r="L2113" i="1" s="1"/>
  <c r="AX2112" i="1"/>
  <c r="AV2112" i="1"/>
  <c r="AW2112" i="1" s="1"/>
  <c r="AU2112" i="1"/>
  <c r="AY2112" i="1" s="1"/>
  <c r="AL2112" i="1"/>
  <c r="AJ2112" i="1"/>
  <c r="AI2112" i="1"/>
  <c r="AH2112" i="1"/>
  <c r="AK2112" i="1" s="1"/>
  <c r="X2112" i="1"/>
  <c r="V2112" i="1"/>
  <c r="W2112" i="1" s="1"/>
  <c r="U2112" i="1"/>
  <c r="Y2112" i="1" s="1"/>
  <c r="J2112" i="1"/>
  <c r="I2112" i="1"/>
  <c r="H2112" i="1"/>
  <c r="L2112" i="1" s="1"/>
  <c r="AX2111" i="1"/>
  <c r="AV2111" i="1"/>
  <c r="AW2111" i="1" s="1"/>
  <c r="AU2111" i="1"/>
  <c r="AY2111" i="1" s="1"/>
  <c r="AJ2111" i="1"/>
  <c r="AI2111" i="1"/>
  <c r="AH2111" i="1"/>
  <c r="AK2111" i="1" s="1"/>
  <c r="X2111" i="1"/>
  <c r="V2111" i="1"/>
  <c r="W2111" i="1" s="1"/>
  <c r="U2111" i="1"/>
  <c r="J2111" i="1"/>
  <c r="I2111" i="1"/>
  <c r="H2111" i="1"/>
  <c r="L2111" i="1" s="1"/>
  <c r="AX2110" i="1"/>
  <c r="AV2110" i="1"/>
  <c r="AW2110" i="1" s="1"/>
  <c r="AU2110" i="1"/>
  <c r="AY2110" i="1" s="1"/>
  <c r="AL2110" i="1"/>
  <c r="AJ2110" i="1"/>
  <c r="AI2110" i="1"/>
  <c r="AH2110" i="1"/>
  <c r="AK2110" i="1" s="1"/>
  <c r="X2110" i="1"/>
  <c r="V2110" i="1"/>
  <c r="W2110" i="1" s="1"/>
  <c r="U2110" i="1"/>
  <c r="Y2110" i="1" s="1"/>
  <c r="J2110" i="1"/>
  <c r="I2110" i="1"/>
  <c r="H2110" i="1"/>
  <c r="L2110" i="1" s="1"/>
  <c r="AX2109" i="1"/>
  <c r="AV2109" i="1"/>
  <c r="AW2109" i="1" s="1"/>
  <c r="AU2109" i="1"/>
  <c r="AY2109" i="1" s="1"/>
  <c r="AJ2109" i="1"/>
  <c r="AI2109" i="1"/>
  <c r="AH2109" i="1"/>
  <c r="AK2109" i="1" s="1"/>
  <c r="X2109" i="1"/>
  <c r="V2109" i="1"/>
  <c r="W2109" i="1" s="1"/>
  <c r="U2109" i="1"/>
  <c r="J2109" i="1"/>
  <c r="I2109" i="1"/>
  <c r="H2109" i="1"/>
  <c r="L2109" i="1" s="1"/>
  <c r="AX2108" i="1"/>
  <c r="AV2108" i="1"/>
  <c r="AW2108" i="1" s="1"/>
  <c r="AU2108" i="1"/>
  <c r="AY2108" i="1" s="1"/>
  <c r="AL2108" i="1"/>
  <c r="AJ2108" i="1"/>
  <c r="AI2108" i="1"/>
  <c r="AH2108" i="1"/>
  <c r="AK2108" i="1" s="1"/>
  <c r="X2108" i="1"/>
  <c r="V2108" i="1"/>
  <c r="W2108" i="1" s="1"/>
  <c r="U2108" i="1"/>
  <c r="Y2108" i="1" s="1"/>
  <c r="J2108" i="1"/>
  <c r="I2108" i="1"/>
  <c r="H2108" i="1"/>
  <c r="L2108" i="1" s="1"/>
  <c r="AX2107" i="1"/>
  <c r="AV2107" i="1"/>
  <c r="AW2107" i="1" s="1"/>
  <c r="AU2107" i="1"/>
  <c r="AY2107" i="1" s="1"/>
  <c r="AJ2107" i="1"/>
  <c r="AI2107" i="1"/>
  <c r="AH2107" i="1"/>
  <c r="AK2107" i="1" s="1"/>
  <c r="X2107" i="1"/>
  <c r="V2107" i="1"/>
  <c r="W2107" i="1" s="1"/>
  <c r="U2107" i="1"/>
  <c r="J2107" i="1"/>
  <c r="I2107" i="1"/>
  <c r="H2107" i="1"/>
  <c r="L2107" i="1" s="1"/>
  <c r="AX2106" i="1"/>
  <c r="AV2106" i="1"/>
  <c r="AW2106" i="1" s="1"/>
  <c r="AU2106" i="1"/>
  <c r="AY2106" i="1" s="1"/>
  <c r="AL2106" i="1"/>
  <c r="AJ2106" i="1"/>
  <c r="AI2106" i="1"/>
  <c r="AH2106" i="1"/>
  <c r="AK2106" i="1" s="1"/>
  <c r="X2106" i="1"/>
  <c r="V2106" i="1"/>
  <c r="W2106" i="1" s="1"/>
  <c r="U2106" i="1"/>
  <c r="Y2106" i="1" s="1"/>
  <c r="J2106" i="1"/>
  <c r="I2106" i="1"/>
  <c r="H2106" i="1"/>
  <c r="L2106" i="1" s="1"/>
  <c r="AX2105" i="1"/>
  <c r="AV2105" i="1"/>
  <c r="AW2105" i="1" s="1"/>
  <c r="AU2105" i="1"/>
  <c r="AY2105" i="1" s="1"/>
  <c r="AJ2105" i="1"/>
  <c r="AI2105" i="1"/>
  <c r="AH2105" i="1"/>
  <c r="AK2105" i="1" s="1"/>
  <c r="X2105" i="1"/>
  <c r="V2105" i="1"/>
  <c r="W2105" i="1" s="1"/>
  <c r="U2105" i="1"/>
  <c r="J2105" i="1"/>
  <c r="I2105" i="1"/>
  <c r="H2105" i="1"/>
  <c r="L2105" i="1" s="1"/>
  <c r="AX2104" i="1"/>
  <c r="AV2104" i="1"/>
  <c r="AW2104" i="1" s="1"/>
  <c r="AU2104" i="1"/>
  <c r="AY2104" i="1" s="1"/>
  <c r="AL2104" i="1"/>
  <c r="AJ2104" i="1"/>
  <c r="AI2104" i="1"/>
  <c r="AH2104" i="1"/>
  <c r="AK2104" i="1" s="1"/>
  <c r="X2104" i="1"/>
  <c r="V2104" i="1"/>
  <c r="W2104" i="1" s="1"/>
  <c r="U2104" i="1"/>
  <c r="Y2104" i="1" s="1"/>
  <c r="J2104" i="1"/>
  <c r="I2104" i="1"/>
  <c r="H2104" i="1"/>
  <c r="L2104" i="1" s="1"/>
  <c r="AX2103" i="1"/>
  <c r="AV2103" i="1"/>
  <c r="AW2103" i="1" s="1"/>
  <c r="AU2103" i="1"/>
  <c r="AY2103" i="1" s="1"/>
  <c r="AJ2103" i="1"/>
  <c r="AI2103" i="1"/>
  <c r="AH2103" i="1"/>
  <c r="AK2103" i="1" s="1"/>
  <c r="X2103" i="1"/>
  <c r="V2103" i="1"/>
  <c r="W2103" i="1" s="1"/>
  <c r="U2103" i="1"/>
  <c r="J2103" i="1"/>
  <c r="I2103" i="1"/>
  <c r="H2103" i="1"/>
  <c r="L2103" i="1" s="1"/>
  <c r="AX2102" i="1"/>
  <c r="AV2102" i="1"/>
  <c r="AW2102" i="1" s="1"/>
  <c r="AU2102" i="1"/>
  <c r="AY2102" i="1" s="1"/>
  <c r="AL2102" i="1"/>
  <c r="AJ2102" i="1"/>
  <c r="AI2102" i="1"/>
  <c r="AH2102" i="1"/>
  <c r="AK2102" i="1" s="1"/>
  <c r="X2102" i="1"/>
  <c r="V2102" i="1"/>
  <c r="W2102" i="1" s="1"/>
  <c r="U2102" i="1"/>
  <c r="Y2102" i="1" s="1"/>
  <c r="J2102" i="1"/>
  <c r="I2102" i="1"/>
  <c r="H2102" i="1"/>
  <c r="L2102" i="1" s="1"/>
  <c r="AX2101" i="1"/>
  <c r="AV2101" i="1"/>
  <c r="AW2101" i="1" s="1"/>
  <c r="AU2101" i="1"/>
  <c r="AY2101" i="1" s="1"/>
  <c r="AJ2101" i="1"/>
  <c r="AI2101" i="1"/>
  <c r="AH2101" i="1"/>
  <c r="AK2101" i="1" s="1"/>
  <c r="X2101" i="1"/>
  <c r="V2101" i="1"/>
  <c r="W2101" i="1" s="1"/>
  <c r="U2101" i="1"/>
  <c r="J2101" i="1"/>
  <c r="I2101" i="1"/>
  <c r="H2101" i="1"/>
  <c r="L2101" i="1" s="1"/>
  <c r="AX2100" i="1"/>
  <c r="AV2100" i="1"/>
  <c r="AW2100" i="1" s="1"/>
  <c r="AU2100" i="1"/>
  <c r="AY2100" i="1" s="1"/>
  <c r="AL2100" i="1"/>
  <c r="AJ2100" i="1"/>
  <c r="AI2100" i="1"/>
  <c r="AH2100" i="1"/>
  <c r="AK2100" i="1" s="1"/>
  <c r="X2100" i="1"/>
  <c r="V2100" i="1"/>
  <c r="W2100" i="1" s="1"/>
  <c r="U2100" i="1"/>
  <c r="Y2100" i="1" s="1"/>
  <c r="J2100" i="1"/>
  <c r="I2100" i="1"/>
  <c r="H2100" i="1"/>
  <c r="L2100" i="1" s="1"/>
  <c r="AX2099" i="1"/>
  <c r="AV2099" i="1"/>
  <c r="AW2099" i="1" s="1"/>
  <c r="AU2099" i="1"/>
  <c r="AY2099" i="1" s="1"/>
  <c r="AJ2099" i="1"/>
  <c r="AI2099" i="1"/>
  <c r="AH2099" i="1"/>
  <c r="AK2099" i="1" s="1"/>
  <c r="X2099" i="1"/>
  <c r="V2099" i="1"/>
  <c r="W2099" i="1" s="1"/>
  <c r="U2099" i="1"/>
  <c r="J2099" i="1"/>
  <c r="I2099" i="1"/>
  <c r="H2099" i="1"/>
  <c r="L2099" i="1" s="1"/>
  <c r="AX2098" i="1"/>
  <c r="AV2098" i="1"/>
  <c r="AW2098" i="1" s="1"/>
  <c r="AU2098" i="1"/>
  <c r="AY2098" i="1" s="1"/>
  <c r="AL2098" i="1"/>
  <c r="AJ2098" i="1"/>
  <c r="AI2098" i="1"/>
  <c r="AH2098" i="1"/>
  <c r="AK2098" i="1" s="1"/>
  <c r="X2098" i="1"/>
  <c r="V2098" i="1"/>
  <c r="W2098" i="1" s="1"/>
  <c r="U2098" i="1"/>
  <c r="Y2098" i="1" s="1"/>
  <c r="J2098" i="1"/>
  <c r="I2098" i="1"/>
  <c r="H2098" i="1"/>
  <c r="L2098" i="1" s="1"/>
  <c r="AX2097" i="1"/>
  <c r="AV2097" i="1"/>
  <c r="AW2097" i="1" s="1"/>
  <c r="AU2097" i="1"/>
  <c r="AY2097" i="1" s="1"/>
  <c r="AJ2097" i="1"/>
  <c r="AI2097" i="1"/>
  <c r="AH2097" i="1"/>
  <c r="AK2097" i="1" s="1"/>
  <c r="X2097" i="1"/>
  <c r="V2097" i="1"/>
  <c r="W2097" i="1" s="1"/>
  <c r="U2097" i="1"/>
  <c r="J2097" i="1"/>
  <c r="I2097" i="1"/>
  <c r="H2097" i="1"/>
  <c r="L2097" i="1" s="1"/>
  <c r="AX2096" i="1"/>
  <c r="AV2096" i="1"/>
  <c r="AW2096" i="1" s="1"/>
  <c r="AU2096" i="1"/>
  <c r="AY2096" i="1" s="1"/>
  <c r="AL2096" i="1"/>
  <c r="AJ2096" i="1"/>
  <c r="AI2096" i="1"/>
  <c r="AH2096" i="1"/>
  <c r="AK2096" i="1" s="1"/>
  <c r="X2096" i="1"/>
  <c r="V2096" i="1"/>
  <c r="W2096" i="1" s="1"/>
  <c r="U2096" i="1"/>
  <c r="Y2096" i="1" s="1"/>
  <c r="J2096" i="1"/>
  <c r="I2096" i="1"/>
  <c r="H2096" i="1"/>
  <c r="L2096" i="1" s="1"/>
  <c r="AX2095" i="1"/>
  <c r="AV2095" i="1"/>
  <c r="AW2095" i="1" s="1"/>
  <c r="AU2095" i="1"/>
  <c r="AY2095" i="1" s="1"/>
  <c r="AJ2095" i="1"/>
  <c r="AI2095" i="1"/>
  <c r="AH2095" i="1"/>
  <c r="AK2095" i="1" s="1"/>
  <c r="X2095" i="1"/>
  <c r="V2095" i="1"/>
  <c r="W2095" i="1" s="1"/>
  <c r="U2095" i="1"/>
  <c r="J2095" i="1"/>
  <c r="I2095" i="1"/>
  <c r="H2095" i="1"/>
  <c r="L2095" i="1" s="1"/>
  <c r="AX2094" i="1"/>
  <c r="AV2094" i="1"/>
  <c r="AW2094" i="1" s="1"/>
  <c r="AU2094" i="1"/>
  <c r="AY2094" i="1" s="1"/>
  <c r="AL2094" i="1"/>
  <c r="AJ2094" i="1"/>
  <c r="AI2094" i="1"/>
  <c r="AH2094" i="1"/>
  <c r="AK2094" i="1" s="1"/>
  <c r="X2094" i="1"/>
  <c r="V2094" i="1"/>
  <c r="W2094" i="1" s="1"/>
  <c r="U2094" i="1"/>
  <c r="Y2094" i="1" s="1"/>
  <c r="J2094" i="1"/>
  <c r="I2094" i="1"/>
  <c r="H2094" i="1"/>
  <c r="L2094" i="1" s="1"/>
  <c r="AX2093" i="1"/>
  <c r="AV2093" i="1"/>
  <c r="AW2093" i="1" s="1"/>
  <c r="AU2093" i="1"/>
  <c r="AY2093" i="1" s="1"/>
  <c r="AJ2093" i="1"/>
  <c r="AI2093" i="1"/>
  <c r="AH2093" i="1"/>
  <c r="AK2093" i="1" s="1"/>
  <c r="X2093" i="1"/>
  <c r="V2093" i="1"/>
  <c r="W2093" i="1" s="1"/>
  <c r="U2093" i="1"/>
  <c r="J2093" i="1"/>
  <c r="I2093" i="1"/>
  <c r="H2093" i="1"/>
  <c r="L2093" i="1" s="1"/>
  <c r="AX2092" i="1"/>
  <c r="AV2092" i="1"/>
  <c r="AW2092" i="1" s="1"/>
  <c r="AU2092" i="1"/>
  <c r="AY2092" i="1" s="1"/>
  <c r="AL2092" i="1"/>
  <c r="AJ2092" i="1"/>
  <c r="AI2092" i="1"/>
  <c r="AH2092" i="1"/>
  <c r="AK2092" i="1" s="1"/>
  <c r="X2092" i="1"/>
  <c r="V2092" i="1"/>
  <c r="W2092" i="1" s="1"/>
  <c r="U2092" i="1"/>
  <c r="Y2092" i="1" s="1"/>
  <c r="J2092" i="1"/>
  <c r="I2092" i="1"/>
  <c r="H2092" i="1"/>
  <c r="L2092" i="1" s="1"/>
  <c r="AX2091" i="1"/>
  <c r="AV2091" i="1"/>
  <c r="AW2091" i="1" s="1"/>
  <c r="AU2091" i="1"/>
  <c r="AY2091" i="1" s="1"/>
  <c r="AJ2091" i="1"/>
  <c r="AI2091" i="1"/>
  <c r="AH2091" i="1"/>
  <c r="AK2091" i="1" s="1"/>
  <c r="X2091" i="1"/>
  <c r="V2091" i="1"/>
  <c r="W2091" i="1" s="1"/>
  <c r="U2091" i="1"/>
  <c r="J2091" i="1"/>
  <c r="I2091" i="1"/>
  <c r="H2091" i="1"/>
  <c r="L2091" i="1" s="1"/>
  <c r="AX2090" i="1"/>
  <c r="AV2090" i="1"/>
  <c r="AW2090" i="1" s="1"/>
  <c r="AU2090" i="1"/>
  <c r="AY2090" i="1" s="1"/>
  <c r="AL2090" i="1"/>
  <c r="AJ2090" i="1"/>
  <c r="AI2090" i="1"/>
  <c r="AH2090" i="1"/>
  <c r="AK2090" i="1" s="1"/>
  <c r="X2090" i="1"/>
  <c r="V2090" i="1"/>
  <c r="W2090" i="1" s="1"/>
  <c r="U2090" i="1"/>
  <c r="Y2090" i="1" s="1"/>
  <c r="J2090" i="1"/>
  <c r="I2090" i="1"/>
  <c r="H2090" i="1"/>
  <c r="L2090" i="1" s="1"/>
  <c r="AX2089" i="1"/>
  <c r="AV2089" i="1"/>
  <c r="AW2089" i="1" s="1"/>
  <c r="AU2089" i="1"/>
  <c r="AY2089" i="1" s="1"/>
  <c r="AJ2089" i="1"/>
  <c r="AI2089" i="1"/>
  <c r="AH2089" i="1"/>
  <c r="AK2089" i="1" s="1"/>
  <c r="X2089" i="1"/>
  <c r="V2089" i="1"/>
  <c r="W2089" i="1" s="1"/>
  <c r="U2089" i="1"/>
  <c r="J2089" i="1"/>
  <c r="I2089" i="1"/>
  <c r="H2089" i="1"/>
  <c r="L2089" i="1" s="1"/>
  <c r="AX2088" i="1"/>
  <c r="AV2088" i="1"/>
  <c r="AW2088" i="1" s="1"/>
  <c r="AU2088" i="1"/>
  <c r="AY2088" i="1" s="1"/>
  <c r="AL2088" i="1"/>
  <c r="AJ2088" i="1"/>
  <c r="AI2088" i="1"/>
  <c r="AH2088" i="1"/>
  <c r="AK2088" i="1" s="1"/>
  <c r="X2088" i="1"/>
  <c r="V2088" i="1"/>
  <c r="W2088" i="1" s="1"/>
  <c r="U2088" i="1"/>
  <c r="Y2088" i="1" s="1"/>
  <c r="J2088" i="1"/>
  <c r="I2088" i="1"/>
  <c r="H2088" i="1"/>
  <c r="L2088" i="1" s="1"/>
  <c r="AX2087" i="1"/>
  <c r="AV2087" i="1"/>
  <c r="AW2087" i="1" s="1"/>
  <c r="AU2087" i="1"/>
  <c r="AY2087" i="1" s="1"/>
  <c r="AJ2087" i="1"/>
  <c r="AI2087" i="1"/>
  <c r="AH2087" i="1"/>
  <c r="AK2087" i="1" s="1"/>
  <c r="X2087" i="1"/>
  <c r="V2087" i="1"/>
  <c r="W2087" i="1" s="1"/>
  <c r="U2087" i="1"/>
  <c r="J2087" i="1"/>
  <c r="I2087" i="1"/>
  <c r="H2087" i="1"/>
  <c r="L2087" i="1" s="1"/>
  <c r="AX2086" i="1"/>
  <c r="AV2086" i="1"/>
  <c r="AW2086" i="1" s="1"/>
  <c r="AU2086" i="1"/>
  <c r="AY2086" i="1" s="1"/>
  <c r="AL2086" i="1"/>
  <c r="AJ2086" i="1"/>
  <c r="AI2086" i="1"/>
  <c r="AH2086" i="1"/>
  <c r="AK2086" i="1" s="1"/>
  <c r="X2086" i="1"/>
  <c r="V2086" i="1"/>
  <c r="W2086" i="1" s="1"/>
  <c r="U2086" i="1"/>
  <c r="Y2086" i="1" s="1"/>
  <c r="J2086" i="1"/>
  <c r="I2086" i="1"/>
  <c r="H2086" i="1"/>
  <c r="L2086" i="1" s="1"/>
  <c r="AX2085" i="1"/>
  <c r="AV2085" i="1"/>
  <c r="AW2085" i="1" s="1"/>
  <c r="AU2085" i="1"/>
  <c r="AY2085" i="1" s="1"/>
  <c r="AJ2085" i="1"/>
  <c r="AI2085" i="1"/>
  <c r="AH2085" i="1"/>
  <c r="AK2085" i="1" s="1"/>
  <c r="X2085" i="1"/>
  <c r="V2085" i="1"/>
  <c r="W2085" i="1" s="1"/>
  <c r="U2085" i="1"/>
  <c r="J2085" i="1"/>
  <c r="I2085" i="1"/>
  <c r="H2085" i="1"/>
  <c r="L2085" i="1" s="1"/>
  <c r="AX2084" i="1"/>
  <c r="AV2084" i="1"/>
  <c r="AW2084" i="1" s="1"/>
  <c r="AU2084" i="1"/>
  <c r="AY2084" i="1" s="1"/>
  <c r="AL2084" i="1"/>
  <c r="AJ2084" i="1"/>
  <c r="AI2084" i="1"/>
  <c r="AH2084" i="1"/>
  <c r="AK2084" i="1" s="1"/>
  <c r="X2084" i="1"/>
  <c r="V2084" i="1"/>
  <c r="W2084" i="1" s="1"/>
  <c r="U2084" i="1"/>
  <c r="Y2084" i="1" s="1"/>
  <c r="J2084" i="1"/>
  <c r="I2084" i="1"/>
  <c r="H2084" i="1"/>
  <c r="L2084" i="1" s="1"/>
  <c r="AX2083" i="1"/>
  <c r="AV2083" i="1"/>
  <c r="AW2083" i="1" s="1"/>
  <c r="AU2083" i="1"/>
  <c r="AY2083" i="1" s="1"/>
  <c r="AJ2083" i="1"/>
  <c r="AI2083" i="1"/>
  <c r="AH2083" i="1"/>
  <c r="AK2083" i="1" s="1"/>
  <c r="X2083" i="1"/>
  <c r="V2083" i="1"/>
  <c r="W2083" i="1" s="1"/>
  <c r="U2083" i="1"/>
  <c r="J2083" i="1"/>
  <c r="I2083" i="1"/>
  <c r="H2083" i="1"/>
  <c r="L2083" i="1" s="1"/>
  <c r="AX2082" i="1"/>
  <c r="AV2082" i="1"/>
  <c r="AW2082" i="1" s="1"/>
  <c r="AU2082" i="1"/>
  <c r="AY2082" i="1" s="1"/>
  <c r="AL2082" i="1"/>
  <c r="AJ2082" i="1"/>
  <c r="AI2082" i="1"/>
  <c r="AH2082" i="1"/>
  <c r="AK2082" i="1" s="1"/>
  <c r="X2082" i="1"/>
  <c r="V2082" i="1"/>
  <c r="W2082" i="1" s="1"/>
  <c r="U2082" i="1"/>
  <c r="Y2082" i="1" s="1"/>
  <c r="J2082" i="1"/>
  <c r="I2082" i="1"/>
  <c r="H2082" i="1"/>
  <c r="L2082" i="1" s="1"/>
  <c r="AX2081" i="1"/>
  <c r="AV2081" i="1"/>
  <c r="AW2081" i="1" s="1"/>
  <c r="AU2081" i="1"/>
  <c r="AY2081" i="1" s="1"/>
  <c r="AJ2081" i="1"/>
  <c r="AI2081" i="1"/>
  <c r="AH2081" i="1"/>
  <c r="AK2081" i="1" s="1"/>
  <c r="X2081" i="1"/>
  <c r="V2081" i="1"/>
  <c r="W2081" i="1" s="1"/>
  <c r="U2081" i="1"/>
  <c r="J2081" i="1"/>
  <c r="I2081" i="1"/>
  <c r="H2081" i="1"/>
  <c r="L2081" i="1" s="1"/>
  <c r="AX2080" i="1"/>
  <c r="AV2080" i="1"/>
  <c r="AW2080" i="1" s="1"/>
  <c r="AU2080" i="1"/>
  <c r="AY2080" i="1" s="1"/>
  <c r="AL2080" i="1"/>
  <c r="AJ2080" i="1"/>
  <c r="AI2080" i="1"/>
  <c r="AH2080" i="1"/>
  <c r="AK2080" i="1" s="1"/>
  <c r="X2080" i="1"/>
  <c r="V2080" i="1"/>
  <c r="W2080" i="1" s="1"/>
  <c r="U2080" i="1"/>
  <c r="Y2080" i="1" s="1"/>
  <c r="J2080" i="1"/>
  <c r="I2080" i="1"/>
  <c r="H2080" i="1"/>
  <c r="L2080" i="1" s="1"/>
  <c r="AX2079" i="1"/>
  <c r="AV2079" i="1"/>
  <c r="AW2079" i="1" s="1"/>
  <c r="AU2079" i="1"/>
  <c r="AY2079" i="1" s="1"/>
  <c r="AJ2079" i="1"/>
  <c r="AI2079" i="1"/>
  <c r="AH2079" i="1"/>
  <c r="AK2079" i="1" s="1"/>
  <c r="X2079" i="1"/>
  <c r="V2079" i="1"/>
  <c r="W2079" i="1" s="1"/>
  <c r="U2079" i="1"/>
  <c r="J2079" i="1"/>
  <c r="I2079" i="1"/>
  <c r="H2079" i="1"/>
  <c r="L2079" i="1" s="1"/>
  <c r="AX2078" i="1"/>
  <c r="AV2078" i="1"/>
  <c r="AW2078" i="1" s="1"/>
  <c r="AU2078" i="1"/>
  <c r="AY2078" i="1" s="1"/>
  <c r="AL2078" i="1"/>
  <c r="AJ2078" i="1"/>
  <c r="AI2078" i="1"/>
  <c r="AH2078" i="1"/>
  <c r="AK2078" i="1" s="1"/>
  <c r="X2078" i="1"/>
  <c r="V2078" i="1"/>
  <c r="W2078" i="1" s="1"/>
  <c r="U2078" i="1"/>
  <c r="Y2078" i="1" s="1"/>
  <c r="J2078" i="1"/>
  <c r="I2078" i="1"/>
  <c r="H2078" i="1"/>
  <c r="L2078" i="1" s="1"/>
  <c r="AX2077" i="1"/>
  <c r="AV2077" i="1"/>
  <c r="AW2077" i="1" s="1"/>
  <c r="AU2077" i="1"/>
  <c r="AY2077" i="1" s="1"/>
  <c r="AJ2077" i="1"/>
  <c r="AI2077" i="1"/>
  <c r="AH2077" i="1"/>
  <c r="AK2077" i="1" s="1"/>
  <c r="X2077" i="1"/>
  <c r="V2077" i="1"/>
  <c r="W2077" i="1" s="1"/>
  <c r="U2077" i="1"/>
  <c r="J2077" i="1"/>
  <c r="I2077" i="1"/>
  <c r="H2077" i="1"/>
  <c r="L2077" i="1" s="1"/>
  <c r="AX2076" i="1"/>
  <c r="AV2076" i="1"/>
  <c r="AW2076" i="1" s="1"/>
  <c r="AU2076" i="1"/>
  <c r="AY2076" i="1" s="1"/>
  <c r="AL2076" i="1"/>
  <c r="AJ2076" i="1"/>
  <c r="AI2076" i="1"/>
  <c r="AH2076" i="1"/>
  <c r="AK2076" i="1" s="1"/>
  <c r="X2076" i="1"/>
  <c r="V2076" i="1"/>
  <c r="W2076" i="1" s="1"/>
  <c r="U2076" i="1"/>
  <c r="Y2076" i="1" s="1"/>
  <c r="J2076" i="1"/>
  <c r="I2076" i="1"/>
  <c r="H2076" i="1"/>
  <c r="L2076" i="1" s="1"/>
  <c r="AX2075" i="1"/>
  <c r="AV2075" i="1"/>
  <c r="AW2075" i="1" s="1"/>
  <c r="AU2075" i="1"/>
  <c r="AY2075" i="1" s="1"/>
  <c r="AJ2075" i="1"/>
  <c r="AI2075" i="1"/>
  <c r="AH2075" i="1"/>
  <c r="AK2075" i="1" s="1"/>
  <c r="X2075" i="1"/>
  <c r="V2075" i="1"/>
  <c r="W2075" i="1" s="1"/>
  <c r="U2075" i="1"/>
  <c r="J2075" i="1"/>
  <c r="I2075" i="1"/>
  <c r="H2075" i="1"/>
  <c r="L2075" i="1" s="1"/>
  <c r="AX2074" i="1"/>
  <c r="AV2074" i="1"/>
  <c r="AW2074" i="1" s="1"/>
  <c r="AU2074" i="1"/>
  <c r="AY2074" i="1" s="1"/>
  <c r="AL2074" i="1"/>
  <c r="AJ2074" i="1"/>
  <c r="AI2074" i="1"/>
  <c r="AH2074" i="1"/>
  <c r="AK2074" i="1" s="1"/>
  <c r="X2074" i="1"/>
  <c r="V2074" i="1"/>
  <c r="W2074" i="1" s="1"/>
  <c r="U2074" i="1"/>
  <c r="Y2074" i="1" s="1"/>
  <c r="J2074" i="1"/>
  <c r="I2074" i="1"/>
  <c r="H2074" i="1"/>
  <c r="L2074" i="1" s="1"/>
  <c r="AX2073" i="1"/>
  <c r="AV2073" i="1"/>
  <c r="AW2073" i="1" s="1"/>
  <c r="AU2073" i="1"/>
  <c r="AY2073" i="1" s="1"/>
  <c r="AJ2073" i="1"/>
  <c r="AI2073" i="1"/>
  <c r="AH2073" i="1"/>
  <c r="AK2073" i="1" s="1"/>
  <c r="X2073" i="1"/>
  <c r="V2073" i="1"/>
  <c r="W2073" i="1" s="1"/>
  <c r="U2073" i="1"/>
  <c r="J2073" i="1"/>
  <c r="I2073" i="1"/>
  <c r="H2073" i="1"/>
  <c r="L2073" i="1" s="1"/>
  <c r="AX2072" i="1"/>
  <c r="AV2072" i="1"/>
  <c r="AW2072" i="1" s="1"/>
  <c r="AU2072" i="1"/>
  <c r="AY2072" i="1" s="1"/>
  <c r="AJ2072" i="1"/>
  <c r="AI2072" i="1"/>
  <c r="AH2072" i="1"/>
  <c r="AK2072" i="1" s="1"/>
  <c r="X2072" i="1"/>
  <c r="V2072" i="1"/>
  <c r="W2072" i="1" s="1"/>
  <c r="U2072" i="1"/>
  <c r="Y2072" i="1" s="1"/>
  <c r="J2072" i="1"/>
  <c r="I2072" i="1"/>
  <c r="H2072" i="1"/>
  <c r="L2072" i="1" s="1"/>
  <c r="AX2071" i="1"/>
  <c r="AV2071" i="1"/>
  <c r="AW2071" i="1" s="1"/>
  <c r="AU2071" i="1"/>
  <c r="AY2071" i="1" s="1"/>
  <c r="AJ2071" i="1"/>
  <c r="AI2071" i="1"/>
  <c r="AH2071" i="1"/>
  <c r="AK2071" i="1" s="1"/>
  <c r="X2071" i="1"/>
  <c r="V2071" i="1"/>
  <c r="W2071" i="1" s="1"/>
  <c r="U2071" i="1"/>
  <c r="J2071" i="1"/>
  <c r="I2071" i="1"/>
  <c r="H2071" i="1"/>
  <c r="L2071" i="1" s="1"/>
  <c r="AX2070" i="1"/>
  <c r="AV2070" i="1"/>
  <c r="AW2070" i="1" s="1"/>
  <c r="AU2070" i="1"/>
  <c r="AY2070" i="1" s="1"/>
  <c r="AL2070" i="1"/>
  <c r="AJ2070" i="1"/>
  <c r="AI2070" i="1"/>
  <c r="AH2070" i="1"/>
  <c r="AK2070" i="1" s="1"/>
  <c r="X2070" i="1"/>
  <c r="V2070" i="1"/>
  <c r="W2070" i="1" s="1"/>
  <c r="U2070" i="1"/>
  <c r="J2070" i="1"/>
  <c r="I2070" i="1"/>
  <c r="H2070" i="1"/>
  <c r="L2070" i="1" s="1"/>
  <c r="AX2069" i="1"/>
  <c r="AV2069" i="1"/>
  <c r="AW2069" i="1" s="1"/>
  <c r="AU2069" i="1"/>
  <c r="AY2069" i="1" s="1"/>
  <c r="AJ2069" i="1"/>
  <c r="AI2069" i="1"/>
  <c r="AH2069" i="1"/>
  <c r="AK2069" i="1" s="1"/>
  <c r="X2069" i="1"/>
  <c r="V2069" i="1"/>
  <c r="W2069" i="1" s="1"/>
  <c r="U2069" i="1"/>
  <c r="J2069" i="1"/>
  <c r="I2069" i="1"/>
  <c r="H2069" i="1"/>
  <c r="L2069" i="1" s="1"/>
  <c r="AX2068" i="1"/>
  <c r="AV2068" i="1"/>
  <c r="AW2068" i="1" s="1"/>
  <c r="AU2068" i="1"/>
  <c r="AY2068" i="1" s="1"/>
  <c r="AJ2068" i="1"/>
  <c r="AI2068" i="1"/>
  <c r="AH2068" i="1"/>
  <c r="AK2068" i="1" s="1"/>
  <c r="X2068" i="1"/>
  <c r="V2068" i="1"/>
  <c r="W2068" i="1" s="1"/>
  <c r="U2068" i="1"/>
  <c r="Y2068" i="1" s="1"/>
  <c r="J2068" i="1"/>
  <c r="I2068" i="1"/>
  <c r="H2068" i="1"/>
  <c r="L2068" i="1" s="1"/>
  <c r="AX2067" i="1"/>
  <c r="AV2067" i="1"/>
  <c r="AW2067" i="1" s="1"/>
  <c r="AU2067" i="1"/>
  <c r="AY2067" i="1" s="1"/>
  <c r="AJ2067" i="1"/>
  <c r="AI2067" i="1"/>
  <c r="AH2067" i="1"/>
  <c r="AK2067" i="1" s="1"/>
  <c r="X2067" i="1"/>
  <c r="V2067" i="1"/>
  <c r="W2067" i="1" s="1"/>
  <c r="U2067" i="1"/>
  <c r="J2067" i="1"/>
  <c r="I2067" i="1"/>
  <c r="H2067" i="1"/>
  <c r="L2067" i="1" s="1"/>
  <c r="AX2066" i="1"/>
  <c r="AV2066" i="1"/>
  <c r="AW2066" i="1" s="1"/>
  <c r="AU2066" i="1"/>
  <c r="AY2066" i="1" s="1"/>
  <c r="AL2066" i="1"/>
  <c r="AJ2066" i="1"/>
  <c r="AI2066" i="1"/>
  <c r="AH2066" i="1"/>
  <c r="AK2066" i="1" s="1"/>
  <c r="X2066" i="1"/>
  <c r="V2066" i="1"/>
  <c r="W2066" i="1" s="1"/>
  <c r="U2066" i="1"/>
  <c r="J2066" i="1"/>
  <c r="I2066" i="1"/>
  <c r="H2066" i="1"/>
  <c r="L2066" i="1" s="1"/>
  <c r="AX2065" i="1"/>
  <c r="AV2065" i="1"/>
  <c r="AW2065" i="1" s="1"/>
  <c r="AU2065" i="1"/>
  <c r="AY2065" i="1" s="1"/>
  <c r="AJ2065" i="1"/>
  <c r="AI2065" i="1"/>
  <c r="AH2065" i="1"/>
  <c r="AK2065" i="1" s="1"/>
  <c r="X2065" i="1"/>
  <c r="V2065" i="1"/>
  <c r="W2065" i="1" s="1"/>
  <c r="U2065" i="1"/>
  <c r="J2065" i="1"/>
  <c r="I2065" i="1"/>
  <c r="H2065" i="1"/>
  <c r="L2065" i="1" s="1"/>
  <c r="AX2064" i="1"/>
  <c r="AV2064" i="1"/>
  <c r="AW2064" i="1" s="1"/>
  <c r="AU2064" i="1"/>
  <c r="AY2064" i="1" s="1"/>
  <c r="AJ2064" i="1"/>
  <c r="AI2064" i="1"/>
  <c r="AH2064" i="1"/>
  <c r="AK2064" i="1" s="1"/>
  <c r="X2064" i="1"/>
  <c r="V2064" i="1"/>
  <c r="W2064" i="1" s="1"/>
  <c r="U2064" i="1"/>
  <c r="Y2064" i="1" s="1"/>
  <c r="J2064" i="1"/>
  <c r="I2064" i="1"/>
  <c r="H2064" i="1"/>
  <c r="L2064" i="1" s="1"/>
  <c r="AX2063" i="1"/>
  <c r="AV2063" i="1"/>
  <c r="AW2063" i="1" s="1"/>
  <c r="AU2063" i="1"/>
  <c r="AY2063" i="1" s="1"/>
  <c r="AJ2063" i="1"/>
  <c r="AI2063" i="1"/>
  <c r="AH2063" i="1"/>
  <c r="AK2063" i="1" s="1"/>
  <c r="X2063" i="1"/>
  <c r="V2063" i="1"/>
  <c r="W2063" i="1" s="1"/>
  <c r="U2063" i="1"/>
  <c r="J2063" i="1"/>
  <c r="I2063" i="1"/>
  <c r="H2063" i="1"/>
  <c r="L2063" i="1" s="1"/>
  <c r="AX2062" i="1"/>
  <c r="AV2062" i="1"/>
  <c r="AW2062" i="1" s="1"/>
  <c r="AU2062" i="1"/>
  <c r="AY2062" i="1" s="1"/>
  <c r="AL2062" i="1"/>
  <c r="AJ2062" i="1"/>
  <c r="AI2062" i="1"/>
  <c r="AH2062" i="1"/>
  <c r="AK2062" i="1" s="1"/>
  <c r="X2062" i="1"/>
  <c r="V2062" i="1"/>
  <c r="W2062" i="1" s="1"/>
  <c r="U2062" i="1"/>
  <c r="J2062" i="1"/>
  <c r="I2062" i="1"/>
  <c r="H2062" i="1"/>
  <c r="L2062" i="1" s="1"/>
  <c r="AX2061" i="1"/>
  <c r="AV2061" i="1"/>
  <c r="AW2061" i="1" s="1"/>
  <c r="AU2061" i="1"/>
  <c r="AY2061" i="1" s="1"/>
  <c r="AJ2061" i="1"/>
  <c r="AI2061" i="1"/>
  <c r="AH2061" i="1"/>
  <c r="AK2061" i="1" s="1"/>
  <c r="X2061" i="1"/>
  <c r="V2061" i="1"/>
  <c r="W2061" i="1" s="1"/>
  <c r="U2061" i="1"/>
  <c r="J2061" i="1"/>
  <c r="I2061" i="1"/>
  <c r="H2061" i="1"/>
  <c r="L2061" i="1" s="1"/>
  <c r="AX2060" i="1"/>
  <c r="AV2060" i="1"/>
  <c r="AW2060" i="1" s="1"/>
  <c r="AU2060" i="1"/>
  <c r="AY2060" i="1" s="1"/>
  <c r="AJ2060" i="1"/>
  <c r="AI2060" i="1"/>
  <c r="AH2060" i="1"/>
  <c r="AK2060" i="1" s="1"/>
  <c r="X2060" i="1"/>
  <c r="V2060" i="1"/>
  <c r="W2060" i="1" s="1"/>
  <c r="U2060" i="1"/>
  <c r="Y2060" i="1" s="1"/>
  <c r="J2060" i="1"/>
  <c r="I2060" i="1"/>
  <c r="H2060" i="1"/>
  <c r="L2060" i="1" s="1"/>
  <c r="AX2059" i="1"/>
  <c r="AV2059" i="1"/>
  <c r="AW2059" i="1" s="1"/>
  <c r="AU2059" i="1"/>
  <c r="AY2059" i="1" s="1"/>
  <c r="AJ2059" i="1"/>
  <c r="AI2059" i="1"/>
  <c r="AH2059" i="1"/>
  <c r="AK2059" i="1" s="1"/>
  <c r="X2059" i="1"/>
  <c r="V2059" i="1"/>
  <c r="W2059" i="1" s="1"/>
  <c r="U2059" i="1"/>
  <c r="J2059" i="1"/>
  <c r="I2059" i="1"/>
  <c r="H2059" i="1"/>
  <c r="L2059" i="1" s="1"/>
  <c r="AX2058" i="1"/>
  <c r="AV2058" i="1"/>
  <c r="AW2058" i="1" s="1"/>
  <c r="AU2058" i="1"/>
  <c r="AY2058" i="1" s="1"/>
  <c r="AL2058" i="1"/>
  <c r="AJ2058" i="1"/>
  <c r="AI2058" i="1"/>
  <c r="AH2058" i="1"/>
  <c r="AK2058" i="1" s="1"/>
  <c r="X2058" i="1"/>
  <c r="V2058" i="1"/>
  <c r="W2058" i="1" s="1"/>
  <c r="U2058" i="1"/>
  <c r="J2058" i="1"/>
  <c r="I2058" i="1"/>
  <c r="H2058" i="1"/>
  <c r="L2058" i="1" s="1"/>
  <c r="AX2057" i="1"/>
  <c r="AV2057" i="1"/>
  <c r="AW2057" i="1" s="1"/>
  <c r="AU2057" i="1"/>
  <c r="AY2057" i="1" s="1"/>
  <c r="AJ2057" i="1"/>
  <c r="AI2057" i="1"/>
  <c r="AH2057" i="1"/>
  <c r="AK2057" i="1" s="1"/>
  <c r="X2057" i="1"/>
  <c r="V2057" i="1"/>
  <c r="W2057" i="1" s="1"/>
  <c r="U2057" i="1"/>
  <c r="J2057" i="1"/>
  <c r="I2057" i="1"/>
  <c r="H2057" i="1"/>
  <c r="L2057" i="1" s="1"/>
  <c r="AX2056" i="1"/>
  <c r="AV2056" i="1"/>
  <c r="AW2056" i="1" s="1"/>
  <c r="AU2056" i="1"/>
  <c r="AY2056" i="1" s="1"/>
  <c r="AJ2056" i="1"/>
  <c r="AI2056" i="1"/>
  <c r="AH2056" i="1"/>
  <c r="AK2056" i="1" s="1"/>
  <c r="X2056" i="1"/>
  <c r="V2056" i="1"/>
  <c r="W2056" i="1" s="1"/>
  <c r="U2056" i="1"/>
  <c r="Y2056" i="1" s="1"/>
  <c r="J2056" i="1"/>
  <c r="I2056" i="1"/>
  <c r="H2056" i="1"/>
  <c r="L2056" i="1" s="1"/>
  <c r="AX2055" i="1"/>
  <c r="AV2055" i="1"/>
  <c r="AW2055" i="1" s="1"/>
  <c r="AU2055" i="1"/>
  <c r="AY2055" i="1" s="1"/>
  <c r="AJ2055" i="1"/>
  <c r="AI2055" i="1"/>
  <c r="AH2055" i="1"/>
  <c r="AK2055" i="1" s="1"/>
  <c r="X2055" i="1"/>
  <c r="V2055" i="1"/>
  <c r="W2055" i="1" s="1"/>
  <c r="U2055" i="1"/>
  <c r="J2055" i="1"/>
  <c r="I2055" i="1"/>
  <c r="H2055" i="1"/>
  <c r="L2055" i="1" s="1"/>
  <c r="AX2054" i="1"/>
  <c r="AV2054" i="1"/>
  <c r="AW2054" i="1" s="1"/>
  <c r="AU2054" i="1"/>
  <c r="AY2054" i="1" s="1"/>
  <c r="AL2054" i="1"/>
  <c r="AJ2054" i="1"/>
  <c r="AI2054" i="1"/>
  <c r="AH2054" i="1"/>
  <c r="AK2054" i="1" s="1"/>
  <c r="X2054" i="1"/>
  <c r="V2054" i="1"/>
  <c r="W2054" i="1" s="1"/>
  <c r="U2054" i="1"/>
  <c r="J2054" i="1"/>
  <c r="I2054" i="1"/>
  <c r="H2054" i="1"/>
  <c r="L2054" i="1" s="1"/>
  <c r="AX2053" i="1"/>
  <c r="AV2053" i="1"/>
  <c r="AW2053" i="1" s="1"/>
  <c r="AU2053" i="1"/>
  <c r="AY2053" i="1" s="1"/>
  <c r="AJ2053" i="1"/>
  <c r="AI2053" i="1"/>
  <c r="AH2053" i="1"/>
  <c r="AK2053" i="1" s="1"/>
  <c r="X2053" i="1"/>
  <c r="V2053" i="1"/>
  <c r="W2053" i="1" s="1"/>
  <c r="U2053" i="1"/>
  <c r="L2053" i="1"/>
  <c r="J2053" i="1"/>
  <c r="I2053" i="1"/>
  <c r="H2053" i="1"/>
  <c r="K2053" i="1" s="1"/>
  <c r="AX2052" i="1"/>
  <c r="AV2052" i="1"/>
  <c r="AW2052" i="1" s="1"/>
  <c r="AU2052" i="1"/>
  <c r="AJ2052" i="1"/>
  <c r="AI2052" i="1"/>
  <c r="AH2052" i="1"/>
  <c r="AK2052" i="1" s="1"/>
  <c r="X2052" i="1"/>
  <c r="V2052" i="1"/>
  <c r="W2052" i="1" s="1"/>
  <c r="U2052" i="1"/>
  <c r="J2052" i="1"/>
  <c r="I2052" i="1"/>
  <c r="H2052" i="1"/>
  <c r="K2052" i="1" s="1"/>
  <c r="AX2051" i="1"/>
  <c r="AV2051" i="1"/>
  <c r="AW2051" i="1" s="1"/>
  <c r="AU2051" i="1"/>
  <c r="AY2051" i="1" s="1"/>
  <c r="AJ2051" i="1"/>
  <c r="AI2051" i="1"/>
  <c r="AH2051" i="1"/>
  <c r="AK2051" i="1" s="1"/>
  <c r="X2051" i="1"/>
  <c r="V2051" i="1"/>
  <c r="W2051" i="1" s="1"/>
  <c r="U2051" i="1"/>
  <c r="L2051" i="1"/>
  <c r="J2051" i="1"/>
  <c r="I2051" i="1"/>
  <c r="H2051" i="1"/>
  <c r="K2051" i="1" s="1"/>
  <c r="AX2050" i="1"/>
  <c r="AV2050" i="1"/>
  <c r="AW2050" i="1" s="1"/>
  <c r="AU2050" i="1"/>
  <c r="AJ2050" i="1"/>
  <c r="AI2050" i="1"/>
  <c r="AH2050" i="1"/>
  <c r="AK2050" i="1" s="1"/>
  <c r="X2050" i="1"/>
  <c r="V2050" i="1"/>
  <c r="W2050" i="1" s="1"/>
  <c r="U2050" i="1"/>
  <c r="J2050" i="1"/>
  <c r="I2050" i="1"/>
  <c r="H2050" i="1"/>
  <c r="K2050" i="1" s="1"/>
  <c r="AX2049" i="1"/>
  <c r="AV2049" i="1"/>
  <c r="AW2049" i="1" s="1"/>
  <c r="AU2049" i="1"/>
  <c r="AY2049" i="1" s="1"/>
  <c r="AJ2049" i="1"/>
  <c r="AI2049" i="1"/>
  <c r="AH2049" i="1"/>
  <c r="AK2049" i="1" s="1"/>
  <c r="X2049" i="1"/>
  <c r="V2049" i="1"/>
  <c r="W2049" i="1" s="1"/>
  <c r="U2049" i="1"/>
  <c r="L2049" i="1"/>
  <c r="J2049" i="1"/>
  <c r="I2049" i="1"/>
  <c r="H2049" i="1"/>
  <c r="K2049" i="1" s="1"/>
  <c r="AX2048" i="1"/>
  <c r="AV2048" i="1"/>
  <c r="AW2048" i="1" s="1"/>
  <c r="AU2048" i="1"/>
  <c r="AJ2048" i="1"/>
  <c r="AI2048" i="1"/>
  <c r="AH2048" i="1"/>
  <c r="AK2048" i="1" s="1"/>
  <c r="X2048" i="1"/>
  <c r="V2048" i="1"/>
  <c r="W2048" i="1" s="1"/>
  <c r="U2048" i="1"/>
  <c r="J2048" i="1"/>
  <c r="I2048" i="1"/>
  <c r="H2048" i="1"/>
  <c r="K2048" i="1" s="1"/>
  <c r="AX2047" i="1"/>
  <c r="AV2047" i="1"/>
  <c r="AW2047" i="1" s="1"/>
  <c r="AU2047" i="1"/>
  <c r="AY2047" i="1" s="1"/>
  <c r="AJ2047" i="1"/>
  <c r="AI2047" i="1"/>
  <c r="AH2047" i="1"/>
  <c r="AK2047" i="1" s="1"/>
  <c r="X2047" i="1"/>
  <c r="V2047" i="1"/>
  <c r="W2047" i="1" s="1"/>
  <c r="U2047" i="1"/>
  <c r="L2047" i="1"/>
  <c r="J2047" i="1"/>
  <c r="I2047" i="1"/>
  <c r="H2047" i="1"/>
  <c r="K2047" i="1" s="1"/>
  <c r="AX2046" i="1"/>
  <c r="AV2046" i="1"/>
  <c r="AW2046" i="1" s="1"/>
  <c r="AU2046" i="1"/>
  <c r="AJ2046" i="1"/>
  <c r="AI2046" i="1"/>
  <c r="AH2046" i="1"/>
  <c r="AK2046" i="1" s="1"/>
  <c r="X2046" i="1"/>
  <c r="V2046" i="1"/>
  <c r="W2046" i="1" s="1"/>
  <c r="U2046" i="1"/>
  <c r="J2046" i="1"/>
  <c r="I2046" i="1"/>
  <c r="H2046" i="1"/>
  <c r="K2046" i="1" s="1"/>
  <c r="AX2045" i="1"/>
  <c r="AV2045" i="1"/>
  <c r="AW2045" i="1" s="1"/>
  <c r="AU2045" i="1"/>
  <c r="AY2045" i="1" s="1"/>
  <c r="AJ2045" i="1"/>
  <c r="AI2045" i="1"/>
  <c r="AH2045" i="1"/>
  <c r="AK2045" i="1" s="1"/>
  <c r="X2045" i="1"/>
  <c r="V2045" i="1"/>
  <c r="W2045" i="1" s="1"/>
  <c r="U2045" i="1"/>
  <c r="L2045" i="1"/>
  <c r="J2045" i="1"/>
  <c r="I2045" i="1"/>
  <c r="H2045" i="1"/>
  <c r="K2045" i="1" s="1"/>
  <c r="AX2044" i="1"/>
  <c r="AV2044" i="1"/>
  <c r="AW2044" i="1" s="1"/>
  <c r="AU2044" i="1"/>
  <c r="AJ2044" i="1"/>
  <c r="AI2044" i="1"/>
  <c r="AH2044" i="1"/>
  <c r="AK2044" i="1" s="1"/>
  <c r="X2044" i="1"/>
  <c r="V2044" i="1"/>
  <c r="W2044" i="1" s="1"/>
  <c r="U2044" i="1"/>
  <c r="J2044" i="1"/>
  <c r="I2044" i="1"/>
  <c r="H2044" i="1"/>
  <c r="K2044" i="1" s="1"/>
  <c r="AX2043" i="1"/>
  <c r="AV2043" i="1"/>
  <c r="AW2043" i="1" s="1"/>
  <c r="AU2043" i="1"/>
  <c r="AY2043" i="1" s="1"/>
  <c r="AJ2043" i="1"/>
  <c r="AI2043" i="1"/>
  <c r="AH2043" i="1"/>
  <c r="AK2043" i="1" s="1"/>
  <c r="X2043" i="1"/>
  <c r="V2043" i="1"/>
  <c r="W2043" i="1" s="1"/>
  <c r="U2043" i="1"/>
  <c r="L2043" i="1"/>
  <c r="J2043" i="1"/>
  <c r="I2043" i="1"/>
  <c r="H2043" i="1"/>
  <c r="K2043" i="1" s="1"/>
  <c r="AX2042" i="1"/>
  <c r="AV2042" i="1"/>
  <c r="AW2042" i="1" s="1"/>
  <c r="AU2042" i="1"/>
  <c r="AJ2042" i="1"/>
  <c r="AI2042" i="1"/>
  <c r="AH2042" i="1"/>
  <c r="AK2042" i="1" s="1"/>
  <c r="X2042" i="1"/>
  <c r="V2042" i="1"/>
  <c r="W2042" i="1" s="1"/>
  <c r="U2042" i="1"/>
  <c r="J2042" i="1"/>
  <c r="I2042" i="1"/>
  <c r="H2042" i="1"/>
  <c r="K2042" i="1" s="1"/>
  <c r="AX2041" i="1"/>
  <c r="AV2041" i="1"/>
  <c r="AW2041" i="1" s="1"/>
  <c r="AU2041" i="1"/>
  <c r="AY2041" i="1" s="1"/>
  <c r="AJ2041" i="1"/>
  <c r="AI2041" i="1"/>
  <c r="AH2041" i="1"/>
  <c r="AK2041" i="1" s="1"/>
  <c r="X2041" i="1"/>
  <c r="V2041" i="1"/>
  <c r="W2041" i="1" s="1"/>
  <c r="U2041" i="1"/>
  <c r="L2041" i="1"/>
  <c r="J2041" i="1"/>
  <c r="I2041" i="1"/>
  <c r="H2041" i="1"/>
  <c r="K2041" i="1" s="1"/>
  <c r="AX2040" i="1"/>
  <c r="AV2040" i="1"/>
  <c r="AW2040" i="1" s="1"/>
  <c r="AU2040" i="1"/>
  <c r="AJ2040" i="1"/>
  <c r="AI2040" i="1"/>
  <c r="AH2040" i="1"/>
  <c r="AK2040" i="1" s="1"/>
  <c r="X2040" i="1"/>
  <c r="V2040" i="1"/>
  <c r="W2040" i="1" s="1"/>
  <c r="U2040" i="1"/>
  <c r="J2040" i="1"/>
  <c r="I2040" i="1"/>
  <c r="H2040" i="1"/>
  <c r="K2040" i="1" s="1"/>
  <c r="AX2039" i="1"/>
  <c r="AV2039" i="1"/>
  <c r="AW2039" i="1" s="1"/>
  <c r="AU2039" i="1"/>
  <c r="AY2039" i="1" s="1"/>
  <c r="AJ2039" i="1"/>
  <c r="AI2039" i="1"/>
  <c r="AH2039" i="1"/>
  <c r="AK2039" i="1" s="1"/>
  <c r="X2039" i="1"/>
  <c r="V2039" i="1"/>
  <c r="W2039" i="1" s="1"/>
  <c r="U2039" i="1"/>
  <c r="L2039" i="1"/>
  <c r="J2039" i="1"/>
  <c r="I2039" i="1"/>
  <c r="H2039" i="1"/>
  <c r="K2039" i="1" s="1"/>
  <c r="AX2038" i="1"/>
  <c r="AV2038" i="1"/>
  <c r="AW2038" i="1" s="1"/>
  <c r="AU2038" i="1"/>
  <c r="AJ2038" i="1"/>
  <c r="AI2038" i="1"/>
  <c r="AH2038" i="1"/>
  <c r="AK2038" i="1" s="1"/>
  <c r="X2038" i="1"/>
  <c r="V2038" i="1"/>
  <c r="W2038" i="1" s="1"/>
  <c r="U2038" i="1"/>
  <c r="J2038" i="1"/>
  <c r="I2038" i="1"/>
  <c r="H2038" i="1"/>
  <c r="K2038" i="1" s="1"/>
  <c r="AX2037" i="1"/>
  <c r="AV2037" i="1"/>
  <c r="AW2037" i="1" s="1"/>
  <c r="AU2037" i="1"/>
  <c r="AY2037" i="1" s="1"/>
  <c r="AJ2037" i="1"/>
  <c r="AI2037" i="1"/>
  <c r="AH2037" i="1"/>
  <c r="AK2037" i="1" s="1"/>
  <c r="X2037" i="1"/>
  <c r="V2037" i="1"/>
  <c r="W2037" i="1" s="1"/>
  <c r="U2037" i="1"/>
  <c r="L2037" i="1"/>
  <c r="J2037" i="1"/>
  <c r="I2037" i="1"/>
  <c r="H2037" i="1"/>
  <c r="K2037" i="1" s="1"/>
  <c r="AX2036" i="1"/>
  <c r="AV2036" i="1"/>
  <c r="AW2036" i="1" s="1"/>
  <c r="AU2036" i="1"/>
  <c r="AJ2036" i="1"/>
  <c r="AI2036" i="1"/>
  <c r="AH2036" i="1"/>
  <c r="AK2036" i="1" s="1"/>
  <c r="X2036" i="1"/>
  <c r="V2036" i="1"/>
  <c r="W2036" i="1" s="1"/>
  <c r="U2036" i="1"/>
  <c r="J2036" i="1"/>
  <c r="I2036" i="1"/>
  <c r="H2036" i="1"/>
  <c r="K2036" i="1" s="1"/>
  <c r="AX2035" i="1"/>
  <c r="AV2035" i="1"/>
  <c r="AW2035" i="1" s="1"/>
  <c r="AU2035" i="1"/>
  <c r="AY2035" i="1" s="1"/>
  <c r="AJ2035" i="1"/>
  <c r="AI2035" i="1"/>
  <c r="AH2035" i="1"/>
  <c r="AK2035" i="1" s="1"/>
  <c r="X2035" i="1"/>
  <c r="V2035" i="1"/>
  <c r="W2035" i="1" s="1"/>
  <c r="U2035" i="1"/>
  <c r="L2035" i="1"/>
  <c r="J2035" i="1"/>
  <c r="I2035" i="1"/>
  <c r="H2035" i="1"/>
  <c r="K2035" i="1" s="1"/>
  <c r="AX2034" i="1"/>
  <c r="AV2034" i="1"/>
  <c r="AW2034" i="1" s="1"/>
  <c r="AU2034" i="1"/>
  <c r="AJ2034" i="1"/>
  <c r="AI2034" i="1"/>
  <c r="AH2034" i="1"/>
  <c r="AK2034" i="1" s="1"/>
  <c r="X2034" i="1"/>
  <c r="V2034" i="1"/>
  <c r="W2034" i="1" s="1"/>
  <c r="U2034" i="1"/>
  <c r="J2034" i="1"/>
  <c r="I2034" i="1"/>
  <c r="H2034" i="1"/>
  <c r="K2034" i="1" s="1"/>
  <c r="AX2033" i="1"/>
  <c r="AV2033" i="1"/>
  <c r="AW2033" i="1" s="1"/>
  <c r="AU2033" i="1"/>
  <c r="AY2033" i="1" s="1"/>
  <c r="AJ2033" i="1"/>
  <c r="AI2033" i="1"/>
  <c r="AH2033" i="1"/>
  <c r="AK2033" i="1" s="1"/>
  <c r="X2033" i="1"/>
  <c r="V2033" i="1"/>
  <c r="W2033" i="1" s="1"/>
  <c r="U2033" i="1"/>
  <c r="L2033" i="1"/>
  <c r="J2033" i="1"/>
  <c r="I2033" i="1"/>
  <c r="H2033" i="1"/>
  <c r="K2033" i="1" s="1"/>
  <c r="AX2032" i="1"/>
  <c r="AV2032" i="1"/>
  <c r="AW2032" i="1" s="1"/>
  <c r="AU2032" i="1"/>
  <c r="AJ2032" i="1"/>
  <c r="AI2032" i="1"/>
  <c r="AH2032" i="1"/>
  <c r="AK2032" i="1" s="1"/>
  <c r="X2032" i="1"/>
  <c r="V2032" i="1"/>
  <c r="W2032" i="1" s="1"/>
  <c r="U2032" i="1"/>
  <c r="J2032" i="1"/>
  <c r="I2032" i="1"/>
  <c r="H2032" i="1"/>
  <c r="K2032" i="1" s="1"/>
  <c r="AX2031" i="1"/>
  <c r="AV2031" i="1"/>
  <c r="AW2031" i="1" s="1"/>
  <c r="AU2031" i="1"/>
  <c r="AY2031" i="1" s="1"/>
  <c r="AJ2031" i="1"/>
  <c r="AI2031" i="1"/>
  <c r="AH2031" i="1"/>
  <c r="AK2031" i="1" s="1"/>
  <c r="X2031" i="1"/>
  <c r="V2031" i="1"/>
  <c r="W2031" i="1" s="1"/>
  <c r="U2031" i="1"/>
  <c r="L2031" i="1"/>
  <c r="J2031" i="1"/>
  <c r="I2031" i="1"/>
  <c r="H2031" i="1"/>
  <c r="K2031" i="1" s="1"/>
  <c r="AX2030" i="1"/>
  <c r="AV2030" i="1"/>
  <c r="AW2030" i="1" s="1"/>
  <c r="AU2030" i="1"/>
  <c r="AJ2030" i="1"/>
  <c r="AI2030" i="1"/>
  <c r="AH2030" i="1"/>
  <c r="AK2030" i="1" s="1"/>
  <c r="X2030" i="1"/>
  <c r="V2030" i="1"/>
  <c r="W2030" i="1" s="1"/>
  <c r="U2030" i="1"/>
  <c r="J2030" i="1"/>
  <c r="I2030" i="1"/>
  <c r="H2030" i="1"/>
  <c r="K2030" i="1" s="1"/>
  <c r="AX2029" i="1"/>
  <c r="AV2029" i="1"/>
  <c r="AW2029" i="1" s="1"/>
  <c r="AU2029" i="1"/>
  <c r="AY2029" i="1" s="1"/>
  <c r="AJ2029" i="1"/>
  <c r="AI2029" i="1"/>
  <c r="AH2029" i="1"/>
  <c r="AK2029" i="1" s="1"/>
  <c r="X2029" i="1"/>
  <c r="V2029" i="1"/>
  <c r="W2029" i="1" s="1"/>
  <c r="U2029" i="1"/>
  <c r="L2029" i="1"/>
  <c r="J2029" i="1"/>
  <c r="I2029" i="1"/>
  <c r="H2029" i="1"/>
  <c r="K2029" i="1" s="1"/>
  <c r="AX2028" i="1"/>
  <c r="AV2028" i="1"/>
  <c r="AW2028" i="1" s="1"/>
  <c r="AU2028" i="1"/>
  <c r="AJ2028" i="1"/>
  <c r="AI2028" i="1"/>
  <c r="AH2028" i="1"/>
  <c r="AK2028" i="1" s="1"/>
  <c r="X2028" i="1"/>
  <c r="V2028" i="1"/>
  <c r="W2028" i="1" s="1"/>
  <c r="U2028" i="1"/>
  <c r="J2028" i="1"/>
  <c r="I2028" i="1"/>
  <c r="H2028" i="1"/>
  <c r="K2028" i="1" s="1"/>
  <c r="AX2027" i="1"/>
  <c r="AV2027" i="1"/>
  <c r="AW2027" i="1" s="1"/>
  <c r="AU2027" i="1"/>
  <c r="AY2027" i="1" s="1"/>
  <c r="AJ2027" i="1"/>
  <c r="AI2027" i="1"/>
  <c r="AH2027" i="1"/>
  <c r="AK2027" i="1" s="1"/>
  <c r="X2027" i="1"/>
  <c r="V2027" i="1"/>
  <c r="W2027" i="1" s="1"/>
  <c r="U2027" i="1"/>
  <c r="L2027" i="1"/>
  <c r="J2027" i="1"/>
  <c r="I2027" i="1"/>
  <c r="H2027" i="1"/>
  <c r="K2027" i="1" s="1"/>
  <c r="AX2026" i="1"/>
  <c r="AV2026" i="1"/>
  <c r="AW2026" i="1" s="1"/>
  <c r="AU2026" i="1"/>
  <c r="AJ2026" i="1"/>
  <c r="AI2026" i="1"/>
  <c r="AH2026" i="1"/>
  <c r="AK2026" i="1" s="1"/>
  <c r="X2026" i="1"/>
  <c r="V2026" i="1"/>
  <c r="W2026" i="1" s="1"/>
  <c r="U2026" i="1"/>
  <c r="J2026" i="1"/>
  <c r="I2026" i="1"/>
  <c r="H2026" i="1"/>
  <c r="K2026" i="1" s="1"/>
  <c r="AX2025" i="1"/>
  <c r="AV2025" i="1"/>
  <c r="AW2025" i="1" s="1"/>
  <c r="AU2025" i="1"/>
  <c r="AY2025" i="1" s="1"/>
  <c r="AJ2025" i="1"/>
  <c r="AI2025" i="1"/>
  <c r="AH2025" i="1"/>
  <c r="AK2025" i="1" s="1"/>
  <c r="X2025" i="1"/>
  <c r="V2025" i="1"/>
  <c r="W2025" i="1" s="1"/>
  <c r="U2025" i="1"/>
  <c r="L2025" i="1"/>
  <c r="J2025" i="1"/>
  <c r="I2025" i="1"/>
  <c r="H2025" i="1"/>
  <c r="K2025" i="1" s="1"/>
  <c r="AX2024" i="1"/>
  <c r="AV2024" i="1"/>
  <c r="AW2024" i="1" s="1"/>
  <c r="AU2024" i="1"/>
  <c r="AJ2024" i="1"/>
  <c r="AI2024" i="1"/>
  <c r="AH2024" i="1"/>
  <c r="AK2024" i="1" s="1"/>
  <c r="X2024" i="1"/>
  <c r="V2024" i="1"/>
  <c r="W2024" i="1" s="1"/>
  <c r="U2024" i="1"/>
  <c r="J2024" i="1"/>
  <c r="I2024" i="1"/>
  <c r="H2024" i="1"/>
  <c r="K2024" i="1" s="1"/>
  <c r="AX2023" i="1"/>
  <c r="AV2023" i="1"/>
  <c r="AW2023" i="1" s="1"/>
  <c r="AU2023" i="1"/>
  <c r="AY2023" i="1" s="1"/>
  <c r="AJ2023" i="1"/>
  <c r="AI2023" i="1"/>
  <c r="AH2023" i="1"/>
  <c r="AK2023" i="1" s="1"/>
  <c r="X2023" i="1"/>
  <c r="V2023" i="1"/>
  <c r="W2023" i="1" s="1"/>
  <c r="U2023" i="1"/>
  <c r="L2023" i="1"/>
  <c r="J2023" i="1"/>
  <c r="I2023" i="1"/>
  <c r="H2023" i="1"/>
  <c r="K2023" i="1" s="1"/>
  <c r="AX2022" i="1"/>
  <c r="AV2022" i="1"/>
  <c r="AW2022" i="1" s="1"/>
  <c r="AU2022" i="1"/>
  <c r="AJ2022" i="1"/>
  <c r="AI2022" i="1"/>
  <c r="AH2022" i="1"/>
  <c r="AK2022" i="1" s="1"/>
  <c r="X2022" i="1"/>
  <c r="V2022" i="1"/>
  <c r="W2022" i="1" s="1"/>
  <c r="U2022" i="1"/>
  <c r="J2022" i="1"/>
  <c r="I2022" i="1"/>
  <c r="H2022" i="1"/>
  <c r="K2022" i="1" s="1"/>
  <c r="AX2021" i="1"/>
  <c r="AV2021" i="1"/>
  <c r="AW2021" i="1" s="1"/>
  <c r="AU2021" i="1"/>
  <c r="AY2021" i="1" s="1"/>
  <c r="AJ2021" i="1"/>
  <c r="AI2021" i="1"/>
  <c r="AH2021" i="1"/>
  <c r="AK2021" i="1" s="1"/>
  <c r="X2021" i="1"/>
  <c r="V2021" i="1"/>
  <c r="W2021" i="1" s="1"/>
  <c r="U2021" i="1"/>
  <c r="L2021" i="1"/>
  <c r="J2021" i="1"/>
  <c r="I2021" i="1"/>
  <c r="H2021" i="1"/>
  <c r="K2021" i="1" s="1"/>
  <c r="AX2020" i="1"/>
  <c r="AV2020" i="1"/>
  <c r="AW2020" i="1" s="1"/>
  <c r="AU2020" i="1"/>
  <c r="AJ2020" i="1"/>
  <c r="AI2020" i="1"/>
  <c r="AH2020" i="1"/>
  <c r="AK2020" i="1" s="1"/>
  <c r="X2020" i="1"/>
  <c r="V2020" i="1"/>
  <c r="W2020" i="1" s="1"/>
  <c r="U2020" i="1"/>
  <c r="J2020" i="1"/>
  <c r="I2020" i="1"/>
  <c r="H2020" i="1"/>
  <c r="K2020" i="1" s="1"/>
  <c r="AV2019" i="1"/>
  <c r="AW2019" i="1" s="1"/>
  <c r="AU2019" i="1"/>
  <c r="AY2019" i="1" s="1"/>
  <c r="AI2019" i="1"/>
  <c r="AJ2019" i="1" s="1"/>
  <c r="AH2019" i="1"/>
  <c r="AK2019" i="1" s="1"/>
  <c r="W2019" i="1"/>
  <c r="V2019" i="1"/>
  <c r="U2019" i="1"/>
  <c r="Y2019" i="1" s="1"/>
  <c r="K2019" i="1"/>
  <c r="J2019" i="1"/>
  <c r="I2019" i="1"/>
  <c r="H2019" i="1"/>
  <c r="L2019" i="1" s="1"/>
  <c r="AW2018" i="1"/>
  <c r="AV2018" i="1"/>
  <c r="AU2018" i="1"/>
  <c r="AY2018" i="1" s="1"/>
  <c r="AI2018" i="1"/>
  <c r="AJ2018" i="1" s="1"/>
  <c r="AH2018" i="1"/>
  <c r="AK2018" i="1" s="1"/>
  <c r="W2018" i="1"/>
  <c r="V2018" i="1"/>
  <c r="U2018" i="1"/>
  <c r="Y2018" i="1" s="1"/>
  <c r="K2018" i="1"/>
  <c r="J2018" i="1"/>
  <c r="I2018" i="1"/>
  <c r="H2018" i="1"/>
  <c r="L2018" i="1" s="1"/>
  <c r="AW2017" i="1"/>
  <c r="AV2017" i="1"/>
  <c r="AU2017" i="1"/>
  <c r="AY2017" i="1" s="1"/>
  <c r="AI2017" i="1"/>
  <c r="AJ2017" i="1" s="1"/>
  <c r="AH2017" i="1"/>
  <c r="AK2017" i="1" s="1"/>
  <c r="W2017" i="1"/>
  <c r="V2017" i="1"/>
  <c r="U2017" i="1"/>
  <c r="Y2017" i="1" s="1"/>
  <c r="K2017" i="1"/>
  <c r="J2017" i="1"/>
  <c r="I2017" i="1"/>
  <c r="H2017" i="1"/>
  <c r="L2017" i="1" s="1"/>
  <c r="AV2016" i="1"/>
  <c r="AW2016" i="1" s="1"/>
  <c r="AU2016" i="1"/>
  <c r="AY2016" i="1" s="1"/>
  <c r="AI2016" i="1"/>
  <c r="AJ2016" i="1" s="1"/>
  <c r="AH2016" i="1"/>
  <c r="AK2016" i="1" s="1"/>
  <c r="W2016" i="1"/>
  <c r="V2016" i="1"/>
  <c r="U2016" i="1"/>
  <c r="Y2016" i="1" s="1"/>
  <c r="K2016" i="1"/>
  <c r="J2016" i="1"/>
  <c r="I2016" i="1"/>
  <c r="H2016" i="1"/>
  <c r="L2016" i="1" s="1"/>
  <c r="AW2015" i="1"/>
  <c r="AV2015" i="1"/>
  <c r="AU2015" i="1"/>
  <c r="AY2015" i="1" s="1"/>
  <c r="AI2015" i="1"/>
  <c r="AJ2015" i="1" s="1"/>
  <c r="AH2015" i="1"/>
  <c r="AK2015" i="1" s="1"/>
  <c r="W2015" i="1"/>
  <c r="V2015" i="1"/>
  <c r="U2015" i="1"/>
  <c r="Y2015" i="1" s="1"/>
  <c r="K2015" i="1"/>
  <c r="J2015" i="1"/>
  <c r="I2015" i="1"/>
  <c r="H2015" i="1"/>
  <c r="L2015" i="1" s="1"/>
  <c r="AV2014" i="1"/>
  <c r="AW2014" i="1" s="1"/>
  <c r="AU2014" i="1"/>
  <c r="AY2014" i="1" s="1"/>
  <c r="AI2014" i="1"/>
  <c r="AJ2014" i="1" s="1"/>
  <c r="AH2014" i="1"/>
  <c r="AK2014" i="1" s="1"/>
  <c r="W2014" i="1"/>
  <c r="V2014" i="1"/>
  <c r="U2014" i="1"/>
  <c r="Y2014" i="1" s="1"/>
  <c r="K2014" i="1"/>
  <c r="J2014" i="1"/>
  <c r="I2014" i="1"/>
  <c r="H2014" i="1"/>
  <c r="L2014" i="1" s="1"/>
  <c r="AV2013" i="1"/>
  <c r="AW2013" i="1" s="1"/>
  <c r="AU2013" i="1"/>
  <c r="AY2013" i="1" s="1"/>
  <c r="AI2013" i="1"/>
  <c r="AJ2013" i="1" s="1"/>
  <c r="AH2013" i="1"/>
  <c r="AK2013" i="1" s="1"/>
  <c r="W2013" i="1"/>
  <c r="V2013" i="1"/>
  <c r="U2013" i="1"/>
  <c r="Y2013" i="1" s="1"/>
  <c r="K2013" i="1"/>
  <c r="J2013" i="1"/>
  <c r="I2013" i="1"/>
  <c r="H2013" i="1"/>
  <c r="L2013" i="1" s="1"/>
  <c r="AV2012" i="1"/>
  <c r="AW2012" i="1" s="1"/>
  <c r="AU2012" i="1"/>
  <c r="AY2012" i="1" s="1"/>
  <c r="AI2012" i="1"/>
  <c r="AJ2012" i="1" s="1"/>
  <c r="AH2012" i="1"/>
  <c r="AK2012" i="1" s="1"/>
  <c r="W2012" i="1"/>
  <c r="V2012" i="1"/>
  <c r="U2012" i="1"/>
  <c r="Y2012" i="1" s="1"/>
  <c r="K2012" i="1"/>
  <c r="J2012" i="1"/>
  <c r="I2012" i="1"/>
  <c r="H2012" i="1"/>
  <c r="L2012" i="1" s="1"/>
  <c r="AV2011" i="1"/>
  <c r="AW2011" i="1" s="1"/>
  <c r="AU2011" i="1"/>
  <c r="AY2011" i="1" s="1"/>
  <c r="AI2011" i="1"/>
  <c r="AJ2011" i="1" s="1"/>
  <c r="AH2011" i="1"/>
  <c r="AK2011" i="1" s="1"/>
  <c r="W2011" i="1"/>
  <c r="V2011" i="1"/>
  <c r="U2011" i="1"/>
  <c r="Y2011" i="1" s="1"/>
  <c r="K2011" i="1"/>
  <c r="J2011" i="1"/>
  <c r="I2011" i="1"/>
  <c r="H2011" i="1"/>
  <c r="L2011" i="1" s="1"/>
  <c r="AV2010" i="1"/>
  <c r="AW2010" i="1" s="1"/>
  <c r="AU2010" i="1"/>
  <c r="AY2010" i="1" s="1"/>
  <c r="AI2010" i="1"/>
  <c r="AJ2010" i="1" s="1"/>
  <c r="AH2010" i="1"/>
  <c r="AK2010" i="1" s="1"/>
  <c r="W2010" i="1"/>
  <c r="V2010" i="1"/>
  <c r="U2010" i="1"/>
  <c r="Y2010" i="1" s="1"/>
  <c r="K2010" i="1"/>
  <c r="J2010" i="1"/>
  <c r="I2010" i="1"/>
  <c r="H2010" i="1"/>
  <c r="L2010" i="1" s="1"/>
  <c r="AV2009" i="1"/>
  <c r="AW2009" i="1" s="1"/>
  <c r="AU2009" i="1"/>
  <c r="AY2009" i="1" s="1"/>
  <c r="AI2009" i="1"/>
  <c r="AJ2009" i="1" s="1"/>
  <c r="AH2009" i="1"/>
  <c r="AK2009" i="1" s="1"/>
  <c r="W2009" i="1"/>
  <c r="V2009" i="1"/>
  <c r="U2009" i="1"/>
  <c r="Y2009" i="1" s="1"/>
  <c r="K2009" i="1"/>
  <c r="J2009" i="1"/>
  <c r="I2009" i="1"/>
  <c r="H2009" i="1"/>
  <c r="L2009" i="1" s="1"/>
  <c r="AV2008" i="1"/>
  <c r="AW2008" i="1" s="1"/>
  <c r="AU2008" i="1"/>
  <c r="AY2008" i="1" s="1"/>
  <c r="AI2008" i="1"/>
  <c r="AJ2008" i="1" s="1"/>
  <c r="AH2008" i="1"/>
  <c r="AK2008" i="1" s="1"/>
  <c r="W2008" i="1"/>
  <c r="V2008" i="1"/>
  <c r="U2008" i="1"/>
  <c r="Y2008" i="1" s="1"/>
  <c r="K2008" i="1"/>
  <c r="J2008" i="1"/>
  <c r="I2008" i="1"/>
  <c r="H2008" i="1"/>
  <c r="L2008" i="1" s="1"/>
  <c r="AV2007" i="1"/>
  <c r="AW2007" i="1" s="1"/>
  <c r="AU2007" i="1"/>
  <c r="AY2007" i="1" s="1"/>
  <c r="AI2007" i="1"/>
  <c r="AJ2007" i="1" s="1"/>
  <c r="AH2007" i="1"/>
  <c r="AK2007" i="1" s="1"/>
  <c r="W2007" i="1"/>
  <c r="V2007" i="1"/>
  <c r="U2007" i="1"/>
  <c r="Y2007" i="1" s="1"/>
  <c r="K2007" i="1"/>
  <c r="J2007" i="1"/>
  <c r="I2007" i="1"/>
  <c r="H2007" i="1"/>
  <c r="L2007" i="1" s="1"/>
  <c r="AV2006" i="1"/>
  <c r="AW2006" i="1" s="1"/>
  <c r="AU2006" i="1"/>
  <c r="AY2006" i="1" s="1"/>
  <c r="AI2006" i="1"/>
  <c r="AJ2006" i="1" s="1"/>
  <c r="AH2006" i="1"/>
  <c r="AK2006" i="1" s="1"/>
  <c r="W2006" i="1"/>
  <c r="V2006" i="1"/>
  <c r="U2006" i="1"/>
  <c r="Y2006" i="1" s="1"/>
  <c r="K2006" i="1"/>
  <c r="J2006" i="1"/>
  <c r="I2006" i="1"/>
  <c r="H2006" i="1"/>
  <c r="L2006" i="1" s="1"/>
  <c r="AV2005" i="1"/>
  <c r="AW2005" i="1" s="1"/>
  <c r="AU2005" i="1"/>
  <c r="AY2005" i="1" s="1"/>
  <c r="AI2005" i="1"/>
  <c r="AJ2005" i="1" s="1"/>
  <c r="AH2005" i="1"/>
  <c r="AK2005" i="1" s="1"/>
  <c r="W2005" i="1"/>
  <c r="V2005" i="1"/>
  <c r="U2005" i="1"/>
  <c r="Y2005" i="1" s="1"/>
  <c r="K2005" i="1"/>
  <c r="J2005" i="1"/>
  <c r="I2005" i="1"/>
  <c r="H2005" i="1"/>
  <c r="L2005" i="1" s="1"/>
  <c r="AV2004" i="1"/>
  <c r="AW2004" i="1" s="1"/>
  <c r="AU2004" i="1"/>
  <c r="AY2004" i="1" s="1"/>
  <c r="AI2004" i="1"/>
  <c r="AJ2004" i="1" s="1"/>
  <c r="AH2004" i="1"/>
  <c r="AK2004" i="1" s="1"/>
  <c r="W2004" i="1"/>
  <c r="V2004" i="1"/>
  <c r="U2004" i="1"/>
  <c r="Y2004" i="1" s="1"/>
  <c r="K2004" i="1"/>
  <c r="J2004" i="1"/>
  <c r="I2004" i="1"/>
  <c r="H2004" i="1"/>
  <c r="L2004" i="1" s="1"/>
  <c r="AV2003" i="1"/>
  <c r="AW2003" i="1" s="1"/>
  <c r="AU2003" i="1"/>
  <c r="AY2003" i="1" s="1"/>
  <c r="AI2003" i="1"/>
  <c r="AJ2003" i="1" s="1"/>
  <c r="AH2003" i="1"/>
  <c r="AK2003" i="1" s="1"/>
  <c r="W2003" i="1"/>
  <c r="V2003" i="1"/>
  <c r="U2003" i="1"/>
  <c r="Y2003" i="1" s="1"/>
  <c r="K2003" i="1"/>
  <c r="J2003" i="1"/>
  <c r="I2003" i="1"/>
  <c r="H2003" i="1"/>
  <c r="L2003" i="1" s="1"/>
  <c r="AV2002" i="1"/>
  <c r="AW2002" i="1" s="1"/>
  <c r="AU2002" i="1"/>
  <c r="AY2002" i="1" s="1"/>
  <c r="AI2002" i="1"/>
  <c r="AJ2002" i="1" s="1"/>
  <c r="AH2002" i="1"/>
  <c r="AK2002" i="1" s="1"/>
  <c r="W2002" i="1"/>
  <c r="V2002" i="1"/>
  <c r="U2002" i="1"/>
  <c r="Y2002" i="1" s="1"/>
  <c r="K2002" i="1"/>
  <c r="J2002" i="1"/>
  <c r="I2002" i="1"/>
  <c r="H2002" i="1"/>
  <c r="L2002" i="1" s="1"/>
  <c r="AV2001" i="1"/>
  <c r="AW2001" i="1" s="1"/>
  <c r="AU2001" i="1"/>
  <c r="AY2001" i="1" s="1"/>
  <c r="AI2001" i="1"/>
  <c r="AJ2001" i="1" s="1"/>
  <c r="AH2001" i="1"/>
  <c r="AK2001" i="1" s="1"/>
  <c r="W2001" i="1"/>
  <c r="V2001" i="1"/>
  <c r="U2001" i="1"/>
  <c r="Y2001" i="1" s="1"/>
  <c r="K2001" i="1"/>
  <c r="J2001" i="1"/>
  <c r="I2001" i="1"/>
  <c r="H2001" i="1"/>
  <c r="L2001" i="1" s="1"/>
  <c r="AV2000" i="1"/>
  <c r="AW2000" i="1" s="1"/>
  <c r="AU2000" i="1"/>
  <c r="AY2000" i="1" s="1"/>
  <c r="AI2000" i="1"/>
  <c r="AJ2000" i="1" s="1"/>
  <c r="AH2000" i="1"/>
  <c r="AK2000" i="1" s="1"/>
  <c r="W2000" i="1"/>
  <c r="V2000" i="1"/>
  <c r="U2000" i="1"/>
  <c r="Y2000" i="1" s="1"/>
  <c r="K2000" i="1"/>
  <c r="J2000" i="1"/>
  <c r="I2000" i="1"/>
  <c r="H2000" i="1"/>
  <c r="L2000" i="1" s="1"/>
  <c r="AV1999" i="1"/>
  <c r="AW1999" i="1" s="1"/>
  <c r="AU1999" i="1"/>
  <c r="AY1999" i="1" s="1"/>
  <c r="AI1999" i="1"/>
  <c r="AJ1999" i="1" s="1"/>
  <c r="AH1999" i="1"/>
  <c r="AK1999" i="1" s="1"/>
  <c r="W1999" i="1"/>
  <c r="V1999" i="1"/>
  <c r="U1999" i="1"/>
  <c r="Y1999" i="1" s="1"/>
  <c r="K1999" i="1"/>
  <c r="J1999" i="1"/>
  <c r="I1999" i="1"/>
  <c r="H1999" i="1"/>
  <c r="L1999" i="1" s="1"/>
  <c r="AV1998" i="1"/>
  <c r="AW1998" i="1" s="1"/>
  <c r="AU1998" i="1"/>
  <c r="AY1998" i="1" s="1"/>
  <c r="AI1998" i="1"/>
  <c r="AJ1998" i="1" s="1"/>
  <c r="AH1998" i="1"/>
  <c r="AK1998" i="1" s="1"/>
  <c r="W1998" i="1"/>
  <c r="V1998" i="1"/>
  <c r="U1998" i="1"/>
  <c r="Y1998" i="1" s="1"/>
  <c r="K1998" i="1"/>
  <c r="J1998" i="1"/>
  <c r="I1998" i="1"/>
  <c r="H1998" i="1"/>
  <c r="L1998" i="1" s="1"/>
  <c r="AY1997" i="1"/>
  <c r="AV1997" i="1"/>
  <c r="AW1997" i="1" s="1"/>
  <c r="AU1997" i="1"/>
  <c r="AX1997" i="1" s="1"/>
  <c r="AI1997" i="1"/>
  <c r="AJ1997" i="1" s="1"/>
  <c r="AH1997" i="1"/>
  <c r="AK1997" i="1" s="1"/>
  <c r="W1997" i="1"/>
  <c r="V1997" i="1"/>
  <c r="U1997" i="1"/>
  <c r="Y1997" i="1" s="1"/>
  <c r="K1997" i="1"/>
  <c r="J1997" i="1"/>
  <c r="I1997" i="1"/>
  <c r="H1997" i="1"/>
  <c r="L1997" i="1" s="1"/>
  <c r="AY1996" i="1"/>
  <c r="AV1996" i="1"/>
  <c r="AW1996" i="1" s="1"/>
  <c r="AU1996" i="1"/>
  <c r="AX1996" i="1" s="1"/>
  <c r="AI1996" i="1"/>
  <c r="AJ1996" i="1" s="1"/>
  <c r="AH1996" i="1"/>
  <c r="AK1996" i="1" s="1"/>
  <c r="W1996" i="1"/>
  <c r="V1996" i="1"/>
  <c r="U1996" i="1"/>
  <c r="Y1996" i="1" s="1"/>
  <c r="K1996" i="1"/>
  <c r="J1996" i="1"/>
  <c r="I1996" i="1"/>
  <c r="H1996" i="1"/>
  <c r="L1996" i="1" s="1"/>
  <c r="AY1995" i="1"/>
  <c r="AV1995" i="1"/>
  <c r="AW1995" i="1" s="1"/>
  <c r="AU1995" i="1"/>
  <c r="AX1995" i="1" s="1"/>
  <c r="AI1995" i="1"/>
  <c r="AJ1995" i="1" s="1"/>
  <c r="AH1995" i="1"/>
  <c r="AK1995" i="1" s="1"/>
  <c r="W1995" i="1"/>
  <c r="V1995" i="1"/>
  <c r="U1995" i="1"/>
  <c r="Y1995" i="1" s="1"/>
  <c r="K1995" i="1"/>
  <c r="J1995" i="1"/>
  <c r="I1995" i="1"/>
  <c r="H1995" i="1"/>
  <c r="L1995" i="1" s="1"/>
  <c r="AY1994" i="1"/>
  <c r="AV1994" i="1"/>
  <c r="AW1994" i="1" s="1"/>
  <c r="AU1994" i="1"/>
  <c r="AX1994" i="1" s="1"/>
  <c r="AI1994" i="1"/>
  <c r="AJ1994" i="1" s="1"/>
  <c r="AH1994" i="1"/>
  <c r="AK1994" i="1" s="1"/>
  <c r="W1994" i="1"/>
  <c r="V1994" i="1"/>
  <c r="U1994" i="1"/>
  <c r="Y1994" i="1" s="1"/>
  <c r="K1994" i="1"/>
  <c r="J1994" i="1"/>
  <c r="I1994" i="1"/>
  <c r="H1994" i="1"/>
  <c r="L1994" i="1" s="1"/>
  <c r="AY1993" i="1"/>
  <c r="AV1993" i="1"/>
  <c r="AW1993" i="1" s="1"/>
  <c r="AU1993" i="1"/>
  <c r="AX1993" i="1" s="1"/>
  <c r="AI1993" i="1"/>
  <c r="AJ1993" i="1" s="1"/>
  <c r="AH1993" i="1"/>
  <c r="AK1993" i="1" s="1"/>
  <c r="W1993" i="1"/>
  <c r="V1993" i="1"/>
  <c r="U1993" i="1"/>
  <c r="Y1993" i="1" s="1"/>
  <c r="K1993" i="1"/>
  <c r="J1993" i="1"/>
  <c r="I1993" i="1"/>
  <c r="H1993" i="1"/>
  <c r="L1993" i="1" s="1"/>
  <c r="AY1992" i="1"/>
  <c r="AV1992" i="1"/>
  <c r="AW1992" i="1" s="1"/>
  <c r="AU1992" i="1"/>
  <c r="AX1992" i="1" s="1"/>
  <c r="AI1992" i="1"/>
  <c r="AJ1992" i="1" s="1"/>
  <c r="AH1992" i="1"/>
  <c r="AK1992" i="1" s="1"/>
  <c r="W1992" i="1"/>
  <c r="V1992" i="1"/>
  <c r="U1992" i="1"/>
  <c r="Y1992" i="1" s="1"/>
  <c r="K1992" i="1"/>
  <c r="J1992" i="1"/>
  <c r="I1992" i="1"/>
  <c r="H1992" i="1"/>
  <c r="L1992" i="1" s="1"/>
  <c r="AY1991" i="1"/>
  <c r="AV1991" i="1"/>
  <c r="AW1991" i="1" s="1"/>
  <c r="AU1991" i="1"/>
  <c r="AX1991" i="1" s="1"/>
  <c r="AI1991" i="1"/>
  <c r="AJ1991" i="1" s="1"/>
  <c r="AH1991" i="1"/>
  <c r="AK1991" i="1" s="1"/>
  <c r="W1991" i="1"/>
  <c r="V1991" i="1"/>
  <c r="U1991" i="1"/>
  <c r="Y1991" i="1" s="1"/>
  <c r="K1991" i="1"/>
  <c r="J1991" i="1"/>
  <c r="I1991" i="1"/>
  <c r="H1991" i="1"/>
  <c r="L1991" i="1" s="1"/>
  <c r="AY1990" i="1"/>
  <c r="AV1990" i="1"/>
  <c r="AW1990" i="1" s="1"/>
  <c r="AU1990" i="1"/>
  <c r="AX1990" i="1" s="1"/>
  <c r="AI1990" i="1"/>
  <c r="AJ1990" i="1" s="1"/>
  <c r="AH1990" i="1"/>
  <c r="AK1990" i="1" s="1"/>
  <c r="W1990" i="1"/>
  <c r="V1990" i="1"/>
  <c r="U1990" i="1"/>
  <c r="Y1990" i="1" s="1"/>
  <c r="K1990" i="1"/>
  <c r="J1990" i="1"/>
  <c r="I1990" i="1"/>
  <c r="H1990" i="1"/>
  <c r="L1990" i="1" s="1"/>
  <c r="AY1989" i="1"/>
  <c r="AV1989" i="1"/>
  <c r="AW1989" i="1" s="1"/>
  <c r="AU1989" i="1"/>
  <c r="AX1989" i="1" s="1"/>
  <c r="AI1989" i="1"/>
  <c r="AJ1989" i="1" s="1"/>
  <c r="AH1989" i="1"/>
  <c r="AK1989" i="1" s="1"/>
  <c r="W1989" i="1"/>
  <c r="V1989" i="1"/>
  <c r="U1989" i="1"/>
  <c r="Y1989" i="1" s="1"/>
  <c r="K1989" i="1"/>
  <c r="J1989" i="1"/>
  <c r="I1989" i="1"/>
  <c r="H1989" i="1"/>
  <c r="L1989" i="1" s="1"/>
  <c r="AY1988" i="1"/>
  <c r="AV1988" i="1"/>
  <c r="AW1988" i="1" s="1"/>
  <c r="AU1988" i="1"/>
  <c r="AX1988" i="1" s="1"/>
  <c r="AI1988" i="1"/>
  <c r="AJ1988" i="1" s="1"/>
  <c r="AH1988" i="1"/>
  <c r="AK1988" i="1" s="1"/>
  <c r="W1988" i="1"/>
  <c r="V1988" i="1"/>
  <c r="U1988" i="1"/>
  <c r="Y1988" i="1" s="1"/>
  <c r="K1988" i="1"/>
  <c r="J1988" i="1"/>
  <c r="I1988" i="1"/>
  <c r="H1988" i="1"/>
  <c r="L1988" i="1" s="1"/>
  <c r="AY1987" i="1"/>
  <c r="AV1987" i="1"/>
  <c r="AW1987" i="1" s="1"/>
  <c r="AU1987" i="1"/>
  <c r="AX1987" i="1" s="1"/>
  <c r="AI1987" i="1"/>
  <c r="AJ1987" i="1" s="1"/>
  <c r="AH1987" i="1"/>
  <c r="AK1987" i="1" s="1"/>
  <c r="W1987" i="1"/>
  <c r="V1987" i="1"/>
  <c r="U1987" i="1"/>
  <c r="Y1987" i="1" s="1"/>
  <c r="K1987" i="1"/>
  <c r="J1987" i="1"/>
  <c r="I1987" i="1"/>
  <c r="H1987" i="1"/>
  <c r="L1987" i="1" s="1"/>
  <c r="AY1986" i="1"/>
  <c r="AV1986" i="1"/>
  <c r="AW1986" i="1" s="1"/>
  <c r="AU1986" i="1"/>
  <c r="AX1986" i="1" s="1"/>
  <c r="AI1986" i="1"/>
  <c r="AJ1986" i="1" s="1"/>
  <c r="AH1986" i="1"/>
  <c r="AK1986" i="1" s="1"/>
  <c r="W1986" i="1"/>
  <c r="V1986" i="1"/>
  <c r="U1986" i="1"/>
  <c r="Y1986" i="1" s="1"/>
  <c r="K1986" i="1"/>
  <c r="J1986" i="1"/>
  <c r="I1986" i="1"/>
  <c r="H1986" i="1"/>
  <c r="L1986" i="1" s="1"/>
  <c r="AY1985" i="1"/>
  <c r="AV1985" i="1"/>
  <c r="AW1985" i="1" s="1"/>
  <c r="AU1985" i="1"/>
  <c r="AX1985" i="1" s="1"/>
  <c r="AI1985" i="1"/>
  <c r="AJ1985" i="1" s="1"/>
  <c r="AH1985" i="1"/>
  <c r="AK1985" i="1" s="1"/>
  <c r="W1985" i="1"/>
  <c r="V1985" i="1"/>
  <c r="U1985" i="1"/>
  <c r="Y1985" i="1" s="1"/>
  <c r="K1985" i="1"/>
  <c r="J1985" i="1"/>
  <c r="I1985" i="1"/>
  <c r="H1985" i="1"/>
  <c r="L1985" i="1" s="1"/>
  <c r="AY1984" i="1"/>
  <c r="AV1984" i="1"/>
  <c r="AW1984" i="1" s="1"/>
  <c r="AU1984" i="1"/>
  <c r="AX1984" i="1" s="1"/>
  <c r="AI1984" i="1"/>
  <c r="AJ1984" i="1" s="1"/>
  <c r="AH1984" i="1"/>
  <c r="AK1984" i="1" s="1"/>
  <c r="W1984" i="1"/>
  <c r="V1984" i="1"/>
  <c r="U1984" i="1"/>
  <c r="Y1984" i="1" s="1"/>
  <c r="K1984" i="1"/>
  <c r="J1984" i="1"/>
  <c r="I1984" i="1"/>
  <c r="H1984" i="1"/>
  <c r="L1984" i="1" s="1"/>
  <c r="AY1983" i="1"/>
  <c r="AV1983" i="1"/>
  <c r="AW1983" i="1" s="1"/>
  <c r="AU1983" i="1"/>
  <c r="AX1983" i="1" s="1"/>
  <c r="AI1983" i="1"/>
  <c r="AJ1983" i="1" s="1"/>
  <c r="AH1983" i="1"/>
  <c r="AK1983" i="1" s="1"/>
  <c r="W1983" i="1"/>
  <c r="V1983" i="1"/>
  <c r="U1983" i="1"/>
  <c r="Y1983" i="1" s="1"/>
  <c r="K1983" i="1"/>
  <c r="J1983" i="1"/>
  <c r="I1983" i="1"/>
  <c r="H1983" i="1"/>
  <c r="L1983" i="1" s="1"/>
  <c r="AY1982" i="1"/>
  <c r="AV1982" i="1"/>
  <c r="AW1982" i="1" s="1"/>
  <c r="AU1982" i="1"/>
  <c r="AX1982" i="1" s="1"/>
  <c r="AI1982" i="1"/>
  <c r="AJ1982" i="1" s="1"/>
  <c r="AH1982" i="1"/>
  <c r="AK1982" i="1" s="1"/>
  <c r="W1982" i="1"/>
  <c r="V1982" i="1"/>
  <c r="U1982" i="1"/>
  <c r="Y1982" i="1" s="1"/>
  <c r="K1982" i="1"/>
  <c r="J1982" i="1"/>
  <c r="I1982" i="1"/>
  <c r="H1982" i="1"/>
  <c r="L1982" i="1" s="1"/>
  <c r="AY1981" i="1"/>
  <c r="AV1981" i="1"/>
  <c r="AW1981" i="1" s="1"/>
  <c r="AU1981" i="1"/>
  <c r="AX1981" i="1" s="1"/>
  <c r="AI1981" i="1"/>
  <c r="AJ1981" i="1" s="1"/>
  <c r="AH1981" i="1"/>
  <c r="AK1981" i="1" s="1"/>
  <c r="W1981" i="1"/>
  <c r="V1981" i="1"/>
  <c r="U1981" i="1"/>
  <c r="Y1981" i="1" s="1"/>
  <c r="K1981" i="1"/>
  <c r="J1981" i="1"/>
  <c r="I1981" i="1"/>
  <c r="H1981" i="1"/>
  <c r="L1981" i="1" s="1"/>
  <c r="AY1980" i="1"/>
  <c r="AV1980" i="1"/>
  <c r="AW1980" i="1" s="1"/>
  <c r="AU1980" i="1"/>
  <c r="AX1980" i="1" s="1"/>
  <c r="AI1980" i="1"/>
  <c r="AJ1980" i="1" s="1"/>
  <c r="AH1980" i="1"/>
  <c r="AK1980" i="1" s="1"/>
  <c r="W1980" i="1"/>
  <c r="V1980" i="1"/>
  <c r="U1980" i="1"/>
  <c r="Y1980" i="1" s="1"/>
  <c r="K1980" i="1"/>
  <c r="J1980" i="1"/>
  <c r="I1980" i="1"/>
  <c r="H1980" i="1"/>
  <c r="L1980" i="1" s="1"/>
  <c r="AY1979" i="1"/>
  <c r="AV1979" i="1"/>
  <c r="AW1979" i="1" s="1"/>
  <c r="AU1979" i="1"/>
  <c r="AX1979" i="1" s="1"/>
  <c r="AI1979" i="1"/>
  <c r="AJ1979" i="1" s="1"/>
  <c r="AH1979" i="1"/>
  <c r="AK1979" i="1" s="1"/>
  <c r="W1979" i="1"/>
  <c r="V1979" i="1"/>
  <c r="U1979" i="1"/>
  <c r="Y1979" i="1" s="1"/>
  <c r="K1979" i="1"/>
  <c r="J1979" i="1"/>
  <c r="I1979" i="1"/>
  <c r="H1979" i="1"/>
  <c r="L1979" i="1" s="1"/>
  <c r="AY1978" i="1"/>
  <c r="AV1978" i="1"/>
  <c r="AW1978" i="1" s="1"/>
  <c r="AU1978" i="1"/>
  <c r="AX1978" i="1" s="1"/>
  <c r="AI1978" i="1"/>
  <c r="AJ1978" i="1" s="1"/>
  <c r="AH1978" i="1"/>
  <c r="AK1978" i="1" s="1"/>
  <c r="W1978" i="1"/>
  <c r="V1978" i="1"/>
  <c r="U1978" i="1"/>
  <c r="Y1978" i="1" s="1"/>
  <c r="K1978" i="1"/>
  <c r="J1978" i="1"/>
  <c r="I1978" i="1"/>
  <c r="H1978" i="1"/>
  <c r="L1978" i="1" s="1"/>
  <c r="AY1977" i="1"/>
  <c r="AV1977" i="1"/>
  <c r="AW1977" i="1" s="1"/>
  <c r="AU1977" i="1"/>
  <c r="AX1977" i="1" s="1"/>
  <c r="AI1977" i="1"/>
  <c r="AJ1977" i="1" s="1"/>
  <c r="AH1977" i="1"/>
  <c r="AK1977" i="1" s="1"/>
  <c r="W1977" i="1"/>
  <c r="V1977" i="1"/>
  <c r="U1977" i="1"/>
  <c r="Y1977" i="1" s="1"/>
  <c r="K1977" i="1"/>
  <c r="J1977" i="1"/>
  <c r="I1977" i="1"/>
  <c r="H1977" i="1"/>
  <c r="L1977" i="1" s="1"/>
  <c r="AY1976" i="1"/>
  <c r="AV1976" i="1"/>
  <c r="AW1976" i="1" s="1"/>
  <c r="AU1976" i="1"/>
  <c r="AX1976" i="1" s="1"/>
  <c r="AI1976" i="1"/>
  <c r="AJ1976" i="1" s="1"/>
  <c r="AH1976" i="1"/>
  <c r="AK1976" i="1" s="1"/>
  <c r="W1976" i="1"/>
  <c r="V1976" i="1"/>
  <c r="U1976" i="1"/>
  <c r="Y1976" i="1" s="1"/>
  <c r="K1976" i="1"/>
  <c r="J1976" i="1"/>
  <c r="I1976" i="1"/>
  <c r="H1976" i="1"/>
  <c r="L1976" i="1" s="1"/>
  <c r="AY1975" i="1"/>
  <c r="AV1975" i="1"/>
  <c r="AW1975" i="1" s="1"/>
  <c r="AU1975" i="1"/>
  <c r="AX1975" i="1" s="1"/>
  <c r="AL1975" i="1"/>
  <c r="AI1975" i="1"/>
  <c r="AJ1975" i="1" s="1"/>
  <c r="AH1975" i="1"/>
  <c r="AK1975" i="1" s="1"/>
  <c r="V1975" i="1"/>
  <c r="W1975" i="1" s="1"/>
  <c r="U1975" i="1"/>
  <c r="K1975" i="1"/>
  <c r="J1975" i="1"/>
  <c r="I1975" i="1"/>
  <c r="H1975" i="1"/>
  <c r="L1975" i="1" s="1"/>
  <c r="AY1974" i="1"/>
  <c r="AV1974" i="1"/>
  <c r="AW1974" i="1" s="1"/>
  <c r="AU1974" i="1"/>
  <c r="AX1974" i="1" s="1"/>
  <c r="AI1974" i="1"/>
  <c r="AJ1974" i="1" s="1"/>
  <c r="AH1974" i="1"/>
  <c r="AK1974" i="1" s="1"/>
  <c r="V1974" i="1"/>
  <c r="W1974" i="1" s="1"/>
  <c r="U1974" i="1"/>
  <c r="K1974" i="1"/>
  <c r="J1974" i="1"/>
  <c r="I1974" i="1"/>
  <c r="H1974" i="1"/>
  <c r="L1974" i="1" s="1"/>
  <c r="AY1973" i="1"/>
  <c r="AX1973" i="1"/>
  <c r="AV1973" i="1"/>
  <c r="AW1973" i="1" s="1"/>
  <c r="AU1973" i="1"/>
  <c r="AL1973" i="1"/>
  <c r="AI1973" i="1"/>
  <c r="AJ1973" i="1" s="1"/>
  <c r="AH1973" i="1"/>
  <c r="AK1973" i="1" s="1"/>
  <c r="V1973" i="1"/>
  <c r="W1973" i="1" s="1"/>
  <c r="U1973" i="1"/>
  <c r="K1973" i="1"/>
  <c r="J1973" i="1"/>
  <c r="I1973" i="1"/>
  <c r="H1973" i="1"/>
  <c r="L1973" i="1" s="1"/>
  <c r="AY1972" i="1"/>
  <c r="AV1972" i="1"/>
  <c r="AW1972" i="1" s="1"/>
  <c r="AU1972" i="1"/>
  <c r="AX1972" i="1" s="1"/>
  <c r="AI1972" i="1"/>
  <c r="AJ1972" i="1" s="1"/>
  <c r="AH1972" i="1"/>
  <c r="AK1972" i="1" s="1"/>
  <c r="V1972" i="1"/>
  <c r="W1972" i="1" s="1"/>
  <c r="U1972" i="1"/>
  <c r="K1972" i="1"/>
  <c r="J1972" i="1"/>
  <c r="I1972" i="1"/>
  <c r="H1972" i="1"/>
  <c r="L1972" i="1" s="1"/>
  <c r="AY1971" i="1"/>
  <c r="AX1971" i="1"/>
  <c r="AV1971" i="1"/>
  <c r="AW1971" i="1" s="1"/>
  <c r="AU1971" i="1"/>
  <c r="AL1971" i="1"/>
  <c r="AI1971" i="1"/>
  <c r="AJ1971" i="1" s="1"/>
  <c r="AH1971" i="1"/>
  <c r="AK1971" i="1" s="1"/>
  <c r="V1971" i="1"/>
  <c r="W1971" i="1" s="1"/>
  <c r="U1971" i="1"/>
  <c r="K1971" i="1"/>
  <c r="J1971" i="1"/>
  <c r="I1971" i="1"/>
  <c r="H1971" i="1"/>
  <c r="L1971" i="1" s="1"/>
  <c r="AY1970" i="1"/>
  <c r="AV1970" i="1"/>
  <c r="AW1970" i="1" s="1"/>
  <c r="AU1970" i="1"/>
  <c r="AX1970" i="1" s="1"/>
  <c r="AI1970" i="1"/>
  <c r="AJ1970" i="1" s="1"/>
  <c r="AH1970" i="1"/>
  <c r="AK1970" i="1" s="1"/>
  <c r="V1970" i="1"/>
  <c r="W1970" i="1" s="1"/>
  <c r="U1970" i="1"/>
  <c r="K1970" i="1"/>
  <c r="J1970" i="1"/>
  <c r="I1970" i="1"/>
  <c r="H1970" i="1"/>
  <c r="L1970" i="1" s="1"/>
  <c r="AY1969" i="1"/>
  <c r="AX1969" i="1"/>
  <c r="AV1969" i="1"/>
  <c r="AW1969" i="1" s="1"/>
  <c r="AU1969" i="1"/>
  <c r="AL1969" i="1"/>
  <c r="AI1969" i="1"/>
  <c r="AJ1969" i="1" s="1"/>
  <c r="AH1969" i="1"/>
  <c r="AK1969" i="1" s="1"/>
  <c r="V1969" i="1"/>
  <c r="W1969" i="1" s="1"/>
  <c r="U1969" i="1"/>
  <c r="K1969" i="1"/>
  <c r="J1969" i="1"/>
  <c r="I1969" i="1"/>
  <c r="H1969" i="1"/>
  <c r="L1969" i="1" s="1"/>
  <c r="AY1968" i="1"/>
  <c r="AV1968" i="1"/>
  <c r="AW1968" i="1" s="1"/>
  <c r="AU1968" i="1"/>
  <c r="AX1968" i="1" s="1"/>
  <c r="AI1968" i="1"/>
  <c r="AJ1968" i="1" s="1"/>
  <c r="AH1968" i="1"/>
  <c r="AK1968" i="1" s="1"/>
  <c r="V1968" i="1"/>
  <c r="W1968" i="1" s="1"/>
  <c r="U1968" i="1"/>
  <c r="K1968" i="1"/>
  <c r="J1968" i="1"/>
  <c r="I1968" i="1"/>
  <c r="H1968" i="1"/>
  <c r="L1968" i="1" s="1"/>
  <c r="AY1967" i="1"/>
  <c r="AX1967" i="1"/>
  <c r="AV1967" i="1"/>
  <c r="AW1967" i="1" s="1"/>
  <c r="AU1967" i="1"/>
  <c r="AL1967" i="1"/>
  <c r="AI1967" i="1"/>
  <c r="AJ1967" i="1" s="1"/>
  <c r="AH1967" i="1"/>
  <c r="AK1967" i="1" s="1"/>
  <c r="V1967" i="1"/>
  <c r="W1967" i="1" s="1"/>
  <c r="U1967" i="1"/>
  <c r="K1967" i="1"/>
  <c r="J1967" i="1"/>
  <c r="I1967" i="1"/>
  <c r="H1967" i="1"/>
  <c r="L1967" i="1" s="1"/>
  <c r="AY1966" i="1"/>
  <c r="AV1966" i="1"/>
  <c r="AW1966" i="1" s="1"/>
  <c r="AU1966" i="1"/>
  <c r="AX1966" i="1" s="1"/>
  <c r="AI1966" i="1"/>
  <c r="AJ1966" i="1" s="1"/>
  <c r="AH1966" i="1"/>
  <c r="AK1966" i="1" s="1"/>
  <c r="V1966" i="1"/>
  <c r="W1966" i="1" s="1"/>
  <c r="U1966" i="1"/>
  <c r="K1966" i="1"/>
  <c r="J1966" i="1"/>
  <c r="I1966" i="1"/>
  <c r="H1966" i="1"/>
  <c r="L1966" i="1" s="1"/>
  <c r="AY1965" i="1"/>
  <c r="AX1965" i="1"/>
  <c r="AV1965" i="1"/>
  <c r="AW1965" i="1" s="1"/>
  <c r="AU1965" i="1"/>
  <c r="AL1965" i="1"/>
  <c r="AI1965" i="1"/>
  <c r="AJ1965" i="1" s="1"/>
  <c r="AH1965" i="1"/>
  <c r="AK1965" i="1" s="1"/>
  <c r="V1965" i="1"/>
  <c r="W1965" i="1" s="1"/>
  <c r="U1965" i="1"/>
  <c r="K1965" i="1"/>
  <c r="J1965" i="1"/>
  <c r="I1965" i="1"/>
  <c r="H1965" i="1"/>
  <c r="L1965" i="1" s="1"/>
  <c r="AY1964" i="1"/>
  <c r="AV1964" i="1"/>
  <c r="AW1964" i="1" s="1"/>
  <c r="AU1964" i="1"/>
  <c r="AX1964" i="1" s="1"/>
  <c r="AI1964" i="1"/>
  <c r="AJ1964" i="1" s="1"/>
  <c r="AH1964" i="1"/>
  <c r="AK1964" i="1" s="1"/>
  <c r="V1964" i="1"/>
  <c r="W1964" i="1" s="1"/>
  <c r="U1964" i="1"/>
  <c r="K1964" i="1"/>
  <c r="J1964" i="1"/>
  <c r="I1964" i="1"/>
  <c r="H1964" i="1"/>
  <c r="L1964" i="1" s="1"/>
  <c r="AY1963" i="1"/>
  <c r="AX1963" i="1"/>
  <c r="AV1963" i="1"/>
  <c r="AW1963" i="1" s="1"/>
  <c r="AU1963" i="1"/>
  <c r="AL1963" i="1"/>
  <c r="AI1963" i="1"/>
  <c r="AJ1963" i="1" s="1"/>
  <c r="AH1963" i="1"/>
  <c r="AK1963" i="1" s="1"/>
  <c r="V1963" i="1"/>
  <c r="W1963" i="1" s="1"/>
  <c r="U1963" i="1"/>
  <c r="K1963" i="1"/>
  <c r="J1963" i="1"/>
  <c r="I1963" i="1"/>
  <c r="H1963" i="1"/>
  <c r="L1963" i="1" s="1"/>
  <c r="AY1962" i="1"/>
  <c r="AV1962" i="1"/>
  <c r="AW1962" i="1" s="1"/>
  <c r="AU1962" i="1"/>
  <c r="AX1962" i="1" s="1"/>
  <c r="AI1962" i="1"/>
  <c r="AJ1962" i="1" s="1"/>
  <c r="AH1962" i="1"/>
  <c r="AK1962" i="1" s="1"/>
  <c r="V1962" i="1"/>
  <c r="W1962" i="1" s="1"/>
  <c r="U1962" i="1"/>
  <c r="K1962" i="1"/>
  <c r="J1962" i="1"/>
  <c r="I1962" i="1"/>
  <c r="H1962" i="1"/>
  <c r="L1962" i="1" s="1"/>
  <c r="AY1961" i="1"/>
  <c r="AX1961" i="1"/>
  <c r="AV1961" i="1"/>
  <c r="AW1961" i="1" s="1"/>
  <c r="AU1961" i="1"/>
  <c r="AL1961" i="1"/>
  <c r="AI1961" i="1"/>
  <c r="AJ1961" i="1" s="1"/>
  <c r="AH1961" i="1"/>
  <c r="AK1961" i="1" s="1"/>
  <c r="V1961" i="1"/>
  <c r="W1961" i="1" s="1"/>
  <c r="U1961" i="1"/>
  <c r="K1961" i="1"/>
  <c r="J1961" i="1"/>
  <c r="I1961" i="1"/>
  <c r="H1961" i="1"/>
  <c r="L1961" i="1" s="1"/>
  <c r="AY1960" i="1"/>
  <c r="AV1960" i="1"/>
  <c r="AW1960" i="1" s="1"/>
  <c r="AU1960" i="1"/>
  <c r="AX1960" i="1" s="1"/>
  <c r="AI1960" i="1"/>
  <c r="AJ1960" i="1" s="1"/>
  <c r="AH1960" i="1"/>
  <c r="AK1960" i="1" s="1"/>
  <c r="V1960" i="1"/>
  <c r="W1960" i="1" s="1"/>
  <c r="U1960" i="1"/>
  <c r="K1960" i="1"/>
  <c r="J1960" i="1"/>
  <c r="I1960" i="1"/>
  <c r="H1960" i="1"/>
  <c r="L1960" i="1" s="1"/>
  <c r="AY1959" i="1"/>
  <c r="AX1959" i="1"/>
  <c r="AV1959" i="1"/>
  <c r="AW1959" i="1" s="1"/>
  <c r="AU1959" i="1"/>
  <c r="AL1959" i="1"/>
  <c r="AI1959" i="1"/>
  <c r="AJ1959" i="1" s="1"/>
  <c r="AH1959" i="1"/>
  <c r="AK1959" i="1" s="1"/>
  <c r="V1959" i="1"/>
  <c r="W1959" i="1" s="1"/>
  <c r="U1959" i="1"/>
  <c r="K1959" i="1"/>
  <c r="J1959" i="1"/>
  <c r="I1959" i="1"/>
  <c r="H1959" i="1"/>
  <c r="L1959" i="1" s="1"/>
  <c r="AY1958" i="1"/>
  <c r="AV1958" i="1"/>
  <c r="AW1958" i="1" s="1"/>
  <c r="AU1958" i="1"/>
  <c r="AX1958" i="1" s="1"/>
  <c r="AI1958" i="1"/>
  <c r="AJ1958" i="1" s="1"/>
  <c r="AH1958" i="1"/>
  <c r="AK1958" i="1" s="1"/>
  <c r="V1958" i="1"/>
  <c r="W1958" i="1" s="1"/>
  <c r="U1958" i="1"/>
  <c r="K1958" i="1"/>
  <c r="J1958" i="1"/>
  <c r="I1958" i="1"/>
  <c r="H1958" i="1"/>
  <c r="L1958" i="1" s="1"/>
  <c r="AY1957" i="1"/>
  <c r="AX1957" i="1"/>
  <c r="AV1957" i="1"/>
  <c r="AW1957" i="1" s="1"/>
  <c r="AU1957" i="1"/>
  <c r="AL1957" i="1"/>
  <c r="AI1957" i="1"/>
  <c r="AJ1957" i="1" s="1"/>
  <c r="AH1957" i="1"/>
  <c r="AK1957" i="1" s="1"/>
  <c r="V1957" i="1"/>
  <c r="W1957" i="1" s="1"/>
  <c r="U1957" i="1"/>
  <c r="K1957" i="1"/>
  <c r="J1957" i="1"/>
  <c r="I1957" i="1"/>
  <c r="H1957" i="1"/>
  <c r="L1957" i="1" s="1"/>
  <c r="AY1956" i="1"/>
  <c r="AV1956" i="1"/>
  <c r="AW1956" i="1" s="1"/>
  <c r="AU1956" i="1"/>
  <c r="AX1956" i="1" s="1"/>
  <c r="AI1956" i="1"/>
  <c r="AJ1956" i="1" s="1"/>
  <c r="AH1956" i="1"/>
  <c r="AK1956" i="1" s="1"/>
  <c r="V1956" i="1"/>
  <c r="W1956" i="1" s="1"/>
  <c r="U1956" i="1"/>
  <c r="K1956" i="1"/>
  <c r="J1956" i="1"/>
  <c r="I1956" i="1"/>
  <c r="H1956" i="1"/>
  <c r="L1956" i="1" s="1"/>
  <c r="AY1955" i="1"/>
  <c r="AX1955" i="1"/>
  <c r="AV1955" i="1"/>
  <c r="AW1955" i="1" s="1"/>
  <c r="AU1955" i="1"/>
  <c r="AL1955" i="1"/>
  <c r="AI1955" i="1"/>
  <c r="AJ1955" i="1" s="1"/>
  <c r="AH1955" i="1"/>
  <c r="AK1955" i="1" s="1"/>
  <c r="V1955" i="1"/>
  <c r="W1955" i="1" s="1"/>
  <c r="U1955" i="1"/>
  <c r="K1955" i="1"/>
  <c r="J1955" i="1"/>
  <c r="I1955" i="1"/>
  <c r="H1955" i="1"/>
  <c r="L1955" i="1" s="1"/>
  <c r="AY1954" i="1"/>
  <c r="AV1954" i="1"/>
  <c r="AW1954" i="1" s="1"/>
  <c r="AU1954" i="1"/>
  <c r="AX1954" i="1" s="1"/>
  <c r="AI1954" i="1"/>
  <c r="AJ1954" i="1" s="1"/>
  <c r="AH1954" i="1"/>
  <c r="AK1954" i="1" s="1"/>
  <c r="V1954" i="1"/>
  <c r="W1954" i="1" s="1"/>
  <c r="U1954" i="1"/>
  <c r="K1954" i="1"/>
  <c r="J1954" i="1"/>
  <c r="I1954" i="1"/>
  <c r="H1954" i="1"/>
  <c r="L1954" i="1" s="1"/>
  <c r="AY1953" i="1"/>
  <c r="AX1953" i="1"/>
  <c r="AV1953" i="1"/>
  <c r="AW1953" i="1" s="1"/>
  <c r="AU1953" i="1"/>
  <c r="AL1953" i="1"/>
  <c r="AI1953" i="1"/>
  <c r="AJ1953" i="1" s="1"/>
  <c r="AH1953" i="1"/>
  <c r="AK1953" i="1" s="1"/>
  <c r="V1953" i="1"/>
  <c r="W1953" i="1" s="1"/>
  <c r="U1953" i="1"/>
  <c r="K1953" i="1"/>
  <c r="J1953" i="1"/>
  <c r="I1953" i="1"/>
  <c r="H1953" i="1"/>
  <c r="L1953" i="1" s="1"/>
  <c r="AY1952" i="1"/>
  <c r="AV1952" i="1"/>
  <c r="AW1952" i="1" s="1"/>
  <c r="AU1952" i="1"/>
  <c r="AX1952" i="1" s="1"/>
  <c r="AI1952" i="1"/>
  <c r="AJ1952" i="1" s="1"/>
  <c r="AH1952" i="1"/>
  <c r="AK1952" i="1" s="1"/>
  <c r="V1952" i="1"/>
  <c r="W1952" i="1" s="1"/>
  <c r="U1952" i="1"/>
  <c r="K1952" i="1"/>
  <c r="J1952" i="1"/>
  <c r="I1952" i="1"/>
  <c r="H1952" i="1"/>
  <c r="L1952" i="1" s="1"/>
  <c r="AY1951" i="1"/>
  <c r="AX1951" i="1"/>
  <c r="AV1951" i="1"/>
  <c r="AW1951" i="1" s="1"/>
  <c r="AU1951" i="1"/>
  <c r="AL1951" i="1"/>
  <c r="AI1951" i="1"/>
  <c r="AJ1951" i="1" s="1"/>
  <c r="AH1951" i="1"/>
  <c r="AK1951" i="1" s="1"/>
  <c r="V1951" i="1"/>
  <c r="W1951" i="1" s="1"/>
  <c r="U1951" i="1"/>
  <c r="K1951" i="1"/>
  <c r="J1951" i="1"/>
  <c r="I1951" i="1"/>
  <c r="H1951" i="1"/>
  <c r="L1951" i="1" s="1"/>
  <c r="AY1950" i="1"/>
  <c r="AV1950" i="1"/>
  <c r="AW1950" i="1" s="1"/>
  <c r="AU1950" i="1"/>
  <c r="AX1950" i="1" s="1"/>
  <c r="AI1950" i="1"/>
  <c r="AJ1950" i="1" s="1"/>
  <c r="AH1950" i="1"/>
  <c r="AK1950" i="1" s="1"/>
  <c r="V1950" i="1"/>
  <c r="W1950" i="1" s="1"/>
  <c r="U1950" i="1"/>
  <c r="K1950" i="1"/>
  <c r="J1950" i="1"/>
  <c r="I1950" i="1"/>
  <c r="H1950" i="1"/>
  <c r="L1950" i="1" s="1"/>
  <c r="AY1949" i="1"/>
  <c r="AX1949" i="1"/>
  <c r="AV1949" i="1"/>
  <c r="AW1949" i="1" s="1"/>
  <c r="AU1949" i="1"/>
  <c r="AL1949" i="1"/>
  <c r="AI1949" i="1"/>
  <c r="AJ1949" i="1" s="1"/>
  <c r="AH1949" i="1"/>
  <c r="AK1949" i="1" s="1"/>
  <c r="V1949" i="1"/>
  <c r="W1949" i="1" s="1"/>
  <c r="U1949" i="1"/>
  <c r="K1949" i="1"/>
  <c r="J1949" i="1"/>
  <c r="I1949" i="1"/>
  <c r="H1949" i="1"/>
  <c r="L1949" i="1" s="1"/>
  <c r="AY1948" i="1"/>
  <c r="AV1948" i="1"/>
  <c r="AW1948" i="1" s="1"/>
  <c r="AU1948" i="1"/>
  <c r="AX1948" i="1" s="1"/>
  <c r="AI1948" i="1"/>
  <c r="AJ1948" i="1" s="1"/>
  <c r="AH1948" i="1"/>
  <c r="AK1948" i="1" s="1"/>
  <c r="V1948" i="1"/>
  <c r="W1948" i="1" s="1"/>
  <c r="U1948" i="1"/>
  <c r="K1948" i="1"/>
  <c r="J1948" i="1"/>
  <c r="I1948" i="1"/>
  <c r="H1948" i="1"/>
  <c r="L1948" i="1" s="1"/>
  <c r="AW1947" i="1"/>
  <c r="AV1947" i="1"/>
  <c r="AU1947" i="1"/>
  <c r="AY1947" i="1" s="1"/>
  <c r="AK1947" i="1"/>
  <c r="AI1947" i="1"/>
  <c r="AJ1947" i="1" s="1"/>
  <c r="AH1947" i="1"/>
  <c r="AL1947" i="1" s="1"/>
  <c r="W1947" i="1"/>
  <c r="V1947" i="1"/>
  <c r="U1947" i="1"/>
  <c r="Y1947" i="1" s="1"/>
  <c r="K1947" i="1"/>
  <c r="I1947" i="1"/>
  <c r="J1947" i="1" s="1"/>
  <c r="H1947" i="1"/>
  <c r="L1947" i="1" s="1"/>
  <c r="AW1946" i="1"/>
  <c r="AV1946" i="1"/>
  <c r="AU1946" i="1"/>
  <c r="AY1946" i="1" s="1"/>
  <c r="AK1946" i="1"/>
  <c r="AI1946" i="1"/>
  <c r="AJ1946" i="1" s="1"/>
  <c r="AH1946" i="1"/>
  <c r="AL1946" i="1" s="1"/>
  <c r="W1946" i="1"/>
  <c r="V1946" i="1"/>
  <c r="U1946" i="1"/>
  <c r="Y1946" i="1" s="1"/>
  <c r="K1946" i="1"/>
  <c r="I1946" i="1"/>
  <c r="J1946" i="1" s="1"/>
  <c r="H1946" i="1"/>
  <c r="L1946" i="1" s="1"/>
  <c r="AW1945" i="1"/>
  <c r="AV1945" i="1"/>
  <c r="AU1945" i="1"/>
  <c r="AY1945" i="1" s="1"/>
  <c r="AK1945" i="1"/>
  <c r="AI1945" i="1"/>
  <c r="AJ1945" i="1" s="1"/>
  <c r="AH1945" i="1"/>
  <c r="AL1945" i="1" s="1"/>
  <c r="W1945" i="1"/>
  <c r="V1945" i="1"/>
  <c r="U1945" i="1"/>
  <c r="Y1945" i="1" s="1"/>
  <c r="K1945" i="1"/>
  <c r="I1945" i="1"/>
  <c r="J1945" i="1" s="1"/>
  <c r="H1945" i="1"/>
  <c r="L1945" i="1" s="1"/>
  <c r="AW1944" i="1"/>
  <c r="AV1944" i="1"/>
  <c r="AU1944" i="1"/>
  <c r="AY1944" i="1" s="1"/>
  <c r="AK1944" i="1"/>
  <c r="AI1944" i="1"/>
  <c r="AJ1944" i="1" s="1"/>
  <c r="AH1944" i="1"/>
  <c r="AL1944" i="1" s="1"/>
  <c r="W1944" i="1"/>
  <c r="V1944" i="1"/>
  <c r="U1944" i="1"/>
  <c r="Y1944" i="1" s="1"/>
  <c r="K1944" i="1"/>
  <c r="I1944" i="1"/>
  <c r="J1944" i="1" s="1"/>
  <c r="H1944" i="1"/>
  <c r="L1944" i="1" s="1"/>
  <c r="AW1943" i="1"/>
  <c r="AV1943" i="1"/>
  <c r="AU1943" i="1"/>
  <c r="AY1943" i="1" s="1"/>
  <c r="AK1943" i="1"/>
  <c r="AI1943" i="1"/>
  <c r="AJ1943" i="1" s="1"/>
  <c r="AH1943" i="1"/>
  <c r="AL1943" i="1" s="1"/>
  <c r="W1943" i="1"/>
  <c r="V1943" i="1"/>
  <c r="U1943" i="1"/>
  <c r="Y1943" i="1" s="1"/>
  <c r="K1943" i="1"/>
  <c r="I1943" i="1"/>
  <c r="J1943" i="1" s="1"/>
  <c r="H1943" i="1"/>
  <c r="L1943" i="1" s="1"/>
  <c r="AW1942" i="1"/>
  <c r="AV1942" i="1"/>
  <c r="AU1942" i="1"/>
  <c r="AY1942" i="1" s="1"/>
  <c r="AK1942" i="1"/>
  <c r="AI1942" i="1"/>
  <c r="AJ1942" i="1" s="1"/>
  <c r="AH1942" i="1"/>
  <c r="AL1942" i="1" s="1"/>
  <c r="W1942" i="1"/>
  <c r="V1942" i="1"/>
  <c r="U1942" i="1"/>
  <c r="Y1942" i="1" s="1"/>
  <c r="K1942" i="1"/>
  <c r="I1942" i="1"/>
  <c r="J1942" i="1" s="1"/>
  <c r="H1942" i="1"/>
  <c r="L1942" i="1" s="1"/>
  <c r="AW1941" i="1"/>
  <c r="AV1941" i="1"/>
  <c r="AU1941" i="1"/>
  <c r="AY1941" i="1" s="1"/>
  <c r="AK1941" i="1"/>
  <c r="AI1941" i="1"/>
  <c r="AJ1941" i="1" s="1"/>
  <c r="AH1941" i="1"/>
  <c r="AL1941" i="1" s="1"/>
  <c r="W1941" i="1"/>
  <c r="V1941" i="1"/>
  <c r="U1941" i="1"/>
  <c r="Y1941" i="1" s="1"/>
  <c r="K1941" i="1"/>
  <c r="I1941" i="1"/>
  <c r="J1941" i="1" s="1"/>
  <c r="H1941" i="1"/>
  <c r="L1941" i="1" s="1"/>
  <c r="AW1940" i="1"/>
  <c r="AV1940" i="1"/>
  <c r="AU1940" i="1"/>
  <c r="AY1940" i="1" s="1"/>
  <c r="AK1940" i="1"/>
  <c r="AI1940" i="1"/>
  <c r="AJ1940" i="1" s="1"/>
  <c r="AH1940" i="1"/>
  <c r="AL1940" i="1" s="1"/>
  <c r="W1940" i="1"/>
  <c r="V1940" i="1"/>
  <c r="U1940" i="1"/>
  <c r="Y1940" i="1" s="1"/>
  <c r="K1940" i="1"/>
  <c r="I1940" i="1"/>
  <c r="J1940" i="1" s="1"/>
  <c r="H1940" i="1"/>
  <c r="L1940" i="1" s="1"/>
  <c r="AW1939" i="1"/>
  <c r="AV1939" i="1"/>
  <c r="AU1939" i="1"/>
  <c r="AY1939" i="1" s="1"/>
  <c r="AK1939" i="1"/>
  <c r="AI1939" i="1"/>
  <c r="AJ1939" i="1" s="1"/>
  <c r="AH1939" i="1"/>
  <c r="AL1939" i="1" s="1"/>
  <c r="W1939" i="1"/>
  <c r="V1939" i="1"/>
  <c r="U1939" i="1"/>
  <c r="Y1939" i="1" s="1"/>
  <c r="K1939" i="1"/>
  <c r="I1939" i="1"/>
  <c r="J1939" i="1" s="1"/>
  <c r="H1939" i="1"/>
  <c r="L1939" i="1" s="1"/>
  <c r="AW1938" i="1"/>
  <c r="AV1938" i="1"/>
  <c r="AU1938" i="1"/>
  <c r="AY1938" i="1" s="1"/>
  <c r="AK1938" i="1"/>
  <c r="AI1938" i="1"/>
  <c r="AJ1938" i="1" s="1"/>
  <c r="AH1938" i="1"/>
  <c r="AL1938" i="1" s="1"/>
  <c r="W1938" i="1"/>
  <c r="V1938" i="1"/>
  <c r="U1938" i="1"/>
  <c r="Y1938" i="1" s="1"/>
  <c r="K1938" i="1"/>
  <c r="I1938" i="1"/>
  <c r="J1938" i="1" s="1"/>
  <c r="H1938" i="1"/>
  <c r="L1938" i="1" s="1"/>
  <c r="AW1937" i="1"/>
  <c r="AV1937" i="1"/>
  <c r="AU1937" i="1"/>
  <c r="AY1937" i="1" s="1"/>
  <c r="AK1937" i="1"/>
  <c r="AI1937" i="1"/>
  <c r="AJ1937" i="1" s="1"/>
  <c r="AH1937" i="1"/>
  <c r="AL1937" i="1" s="1"/>
  <c r="W1937" i="1"/>
  <c r="V1937" i="1"/>
  <c r="U1937" i="1"/>
  <c r="Y1937" i="1" s="1"/>
  <c r="K1937" i="1"/>
  <c r="I1937" i="1"/>
  <c r="J1937" i="1" s="1"/>
  <c r="H1937" i="1"/>
  <c r="L1937" i="1" s="1"/>
  <c r="AW1936" i="1"/>
  <c r="AV1936" i="1"/>
  <c r="AU1936" i="1"/>
  <c r="AY1936" i="1" s="1"/>
  <c r="AK1936" i="1"/>
  <c r="AI1936" i="1"/>
  <c r="AJ1936" i="1" s="1"/>
  <c r="AH1936" i="1"/>
  <c r="AL1936" i="1" s="1"/>
  <c r="W1936" i="1"/>
  <c r="V1936" i="1"/>
  <c r="U1936" i="1"/>
  <c r="Y1936" i="1" s="1"/>
  <c r="K1936" i="1"/>
  <c r="I1936" i="1"/>
  <c r="J1936" i="1" s="1"/>
  <c r="H1936" i="1"/>
  <c r="L1936" i="1" s="1"/>
  <c r="AW1935" i="1"/>
  <c r="AV1935" i="1"/>
  <c r="AU1935" i="1"/>
  <c r="AY1935" i="1" s="1"/>
  <c r="AK1935" i="1"/>
  <c r="AI1935" i="1"/>
  <c r="AJ1935" i="1" s="1"/>
  <c r="AH1935" i="1"/>
  <c r="AL1935" i="1" s="1"/>
  <c r="W1935" i="1"/>
  <c r="V1935" i="1"/>
  <c r="U1935" i="1"/>
  <c r="Y1935" i="1" s="1"/>
  <c r="K1935" i="1"/>
  <c r="I1935" i="1"/>
  <c r="J1935" i="1" s="1"/>
  <c r="H1935" i="1"/>
  <c r="L1935" i="1" s="1"/>
  <c r="AW1934" i="1"/>
  <c r="AV1934" i="1"/>
  <c r="AU1934" i="1"/>
  <c r="AY1934" i="1" s="1"/>
  <c r="AK1934" i="1"/>
  <c r="AI1934" i="1"/>
  <c r="AJ1934" i="1" s="1"/>
  <c r="AH1934" i="1"/>
  <c r="AL1934" i="1" s="1"/>
  <c r="W1934" i="1"/>
  <c r="V1934" i="1"/>
  <c r="U1934" i="1"/>
  <c r="Y1934" i="1" s="1"/>
  <c r="K1934" i="1"/>
  <c r="I1934" i="1"/>
  <c r="J1934" i="1" s="1"/>
  <c r="H1934" i="1"/>
  <c r="L1934" i="1" s="1"/>
  <c r="AW1933" i="1"/>
  <c r="AV1933" i="1"/>
  <c r="AU1933" i="1"/>
  <c r="AY1933" i="1" s="1"/>
  <c r="AK1933" i="1"/>
  <c r="AI1933" i="1"/>
  <c r="AJ1933" i="1" s="1"/>
  <c r="AH1933" i="1"/>
  <c r="AL1933" i="1" s="1"/>
  <c r="W1933" i="1"/>
  <c r="V1933" i="1"/>
  <c r="U1933" i="1"/>
  <c r="Y1933" i="1" s="1"/>
  <c r="K1933" i="1"/>
  <c r="I1933" i="1"/>
  <c r="J1933" i="1" s="1"/>
  <c r="H1933" i="1"/>
  <c r="L1933" i="1" s="1"/>
  <c r="AW1932" i="1"/>
  <c r="AV1932" i="1"/>
  <c r="AU1932" i="1"/>
  <c r="AY1932" i="1" s="1"/>
  <c r="AK1932" i="1"/>
  <c r="AI1932" i="1"/>
  <c r="AJ1932" i="1" s="1"/>
  <c r="AH1932" i="1"/>
  <c r="AL1932" i="1" s="1"/>
  <c r="W1932" i="1"/>
  <c r="V1932" i="1"/>
  <c r="U1932" i="1"/>
  <c r="Y1932" i="1" s="1"/>
  <c r="K1932" i="1"/>
  <c r="I1932" i="1"/>
  <c r="J1932" i="1" s="1"/>
  <c r="H1932" i="1"/>
  <c r="L1932" i="1" s="1"/>
  <c r="AW1931" i="1"/>
  <c r="AV1931" i="1"/>
  <c r="AU1931" i="1"/>
  <c r="AY1931" i="1" s="1"/>
  <c r="AK1931" i="1"/>
  <c r="AI1931" i="1"/>
  <c r="AJ1931" i="1" s="1"/>
  <c r="AH1931" i="1"/>
  <c r="AL1931" i="1" s="1"/>
  <c r="W1931" i="1"/>
  <c r="V1931" i="1"/>
  <c r="U1931" i="1"/>
  <c r="Y1931" i="1" s="1"/>
  <c r="K1931" i="1"/>
  <c r="I1931" i="1"/>
  <c r="J1931" i="1" s="1"/>
  <c r="H1931" i="1"/>
  <c r="L1931" i="1" s="1"/>
  <c r="AW1930" i="1"/>
  <c r="AV1930" i="1"/>
  <c r="AU1930" i="1"/>
  <c r="AY1930" i="1" s="1"/>
  <c r="AK1930" i="1"/>
  <c r="AI1930" i="1"/>
  <c r="AJ1930" i="1" s="1"/>
  <c r="AH1930" i="1"/>
  <c r="AL1930" i="1" s="1"/>
  <c r="W1930" i="1"/>
  <c r="V1930" i="1"/>
  <c r="U1930" i="1"/>
  <c r="Y1930" i="1" s="1"/>
  <c r="K1930" i="1"/>
  <c r="I1930" i="1"/>
  <c r="J1930" i="1" s="1"/>
  <c r="H1930" i="1"/>
  <c r="L1930" i="1" s="1"/>
  <c r="AW1929" i="1"/>
  <c r="AV1929" i="1"/>
  <c r="AU1929" i="1"/>
  <c r="AY1929" i="1" s="1"/>
  <c r="AK1929" i="1"/>
  <c r="AI1929" i="1"/>
  <c r="AJ1929" i="1" s="1"/>
  <c r="AH1929" i="1"/>
  <c r="AL1929" i="1" s="1"/>
  <c r="W1929" i="1"/>
  <c r="V1929" i="1"/>
  <c r="U1929" i="1"/>
  <c r="Y1929" i="1" s="1"/>
  <c r="K1929" i="1"/>
  <c r="I1929" i="1"/>
  <c r="J1929" i="1" s="1"/>
  <c r="H1929" i="1"/>
  <c r="L1929" i="1" s="1"/>
  <c r="AW1928" i="1"/>
  <c r="AV1928" i="1"/>
  <c r="AU1928" i="1"/>
  <c r="AY1928" i="1" s="1"/>
  <c r="AK1928" i="1"/>
  <c r="AI1928" i="1"/>
  <c r="AJ1928" i="1" s="1"/>
  <c r="AH1928" i="1"/>
  <c r="AL1928" i="1" s="1"/>
  <c r="W1928" i="1"/>
  <c r="V1928" i="1"/>
  <c r="U1928" i="1"/>
  <c r="Y1928" i="1" s="1"/>
  <c r="K1928" i="1"/>
  <c r="I1928" i="1"/>
  <c r="J1928" i="1" s="1"/>
  <c r="H1928" i="1"/>
  <c r="L1928" i="1" s="1"/>
  <c r="AW1927" i="1"/>
  <c r="AV1927" i="1"/>
  <c r="AU1927" i="1"/>
  <c r="AY1927" i="1" s="1"/>
  <c r="AK1927" i="1"/>
  <c r="AI1927" i="1"/>
  <c r="AJ1927" i="1" s="1"/>
  <c r="AH1927" i="1"/>
  <c r="AL1927" i="1" s="1"/>
  <c r="W1927" i="1"/>
  <c r="V1927" i="1"/>
  <c r="U1927" i="1"/>
  <c r="Y1927" i="1" s="1"/>
  <c r="K1927" i="1"/>
  <c r="I1927" i="1"/>
  <c r="J1927" i="1" s="1"/>
  <c r="H1927" i="1"/>
  <c r="L1927" i="1" s="1"/>
  <c r="AW1926" i="1"/>
  <c r="AV1926" i="1"/>
  <c r="AU1926" i="1"/>
  <c r="AY1926" i="1" s="1"/>
  <c r="AK1926" i="1"/>
  <c r="AI1926" i="1"/>
  <c r="AJ1926" i="1" s="1"/>
  <c r="AH1926" i="1"/>
  <c r="AL1926" i="1" s="1"/>
  <c r="W1926" i="1"/>
  <c r="V1926" i="1"/>
  <c r="U1926" i="1"/>
  <c r="Y1926" i="1" s="1"/>
  <c r="K1926" i="1"/>
  <c r="I1926" i="1"/>
  <c r="J1926" i="1" s="1"/>
  <c r="H1926" i="1"/>
  <c r="L1926" i="1" s="1"/>
  <c r="AW1925" i="1"/>
  <c r="AV1925" i="1"/>
  <c r="AU1925" i="1"/>
  <c r="AY1925" i="1" s="1"/>
  <c r="AK1925" i="1"/>
  <c r="AI1925" i="1"/>
  <c r="AJ1925" i="1" s="1"/>
  <c r="AH1925" i="1"/>
  <c r="AL1925" i="1" s="1"/>
  <c r="W1925" i="1"/>
  <c r="V1925" i="1"/>
  <c r="U1925" i="1"/>
  <c r="Y1925" i="1" s="1"/>
  <c r="K1925" i="1"/>
  <c r="I1925" i="1"/>
  <c r="J1925" i="1" s="1"/>
  <c r="H1925" i="1"/>
  <c r="L1925" i="1" s="1"/>
  <c r="AW1924" i="1"/>
  <c r="AV1924" i="1"/>
  <c r="AU1924" i="1"/>
  <c r="AY1924" i="1" s="1"/>
  <c r="AK1924" i="1"/>
  <c r="AI1924" i="1"/>
  <c r="AJ1924" i="1" s="1"/>
  <c r="AH1924" i="1"/>
  <c r="AL1924" i="1" s="1"/>
  <c r="W1924" i="1"/>
  <c r="V1924" i="1"/>
  <c r="U1924" i="1"/>
  <c r="Y1924" i="1" s="1"/>
  <c r="K1924" i="1"/>
  <c r="I1924" i="1"/>
  <c r="J1924" i="1" s="1"/>
  <c r="H1924" i="1"/>
  <c r="L1924" i="1" s="1"/>
  <c r="AW1923" i="1"/>
  <c r="AV1923" i="1"/>
  <c r="AU1923" i="1"/>
  <c r="AY1923" i="1" s="1"/>
  <c r="AK1923" i="1"/>
  <c r="AI1923" i="1"/>
  <c r="AJ1923" i="1" s="1"/>
  <c r="AH1923" i="1"/>
  <c r="AL1923" i="1" s="1"/>
  <c r="W1923" i="1"/>
  <c r="V1923" i="1"/>
  <c r="U1923" i="1"/>
  <c r="Y1923" i="1" s="1"/>
  <c r="K1923" i="1"/>
  <c r="I1923" i="1"/>
  <c r="J1923" i="1" s="1"/>
  <c r="H1923" i="1"/>
  <c r="L1923" i="1" s="1"/>
  <c r="AW1922" i="1"/>
  <c r="AV1922" i="1"/>
  <c r="AU1922" i="1"/>
  <c r="AY1922" i="1" s="1"/>
  <c r="AK1922" i="1"/>
  <c r="AI1922" i="1"/>
  <c r="AJ1922" i="1" s="1"/>
  <c r="AH1922" i="1"/>
  <c r="AL1922" i="1" s="1"/>
  <c r="W1922" i="1"/>
  <c r="V1922" i="1"/>
  <c r="U1922" i="1"/>
  <c r="Y1922" i="1" s="1"/>
  <c r="K1922" i="1"/>
  <c r="I1922" i="1"/>
  <c r="J1922" i="1" s="1"/>
  <c r="H1922" i="1"/>
  <c r="L1922" i="1" s="1"/>
  <c r="AW1921" i="1"/>
  <c r="AV1921" i="1"/>
  <c r="AU1921" i="1"/>
  <c r="AY1921" i="1" s="1"/>
  <c r="AK1921" i="1"/>
  <c r="AI1921" i="1"/>
  <c r="AJ1921" i="1" s="1"/>
  <c r="AH1921" i="1"/>
  <c r="AL1921" i="1" s="1"/>
  <c r="W1921" i="1"/>
  <c r="V1921" i="1"/>
  <c r="U1921" i="1"/>
  <c r="Y1921" i="1" s="1"/>
  <c r="K1921" i="1"/>
  <c r="I1921" i="1"/>
  <c r="J1921" i="1" s="1"/>
  <c r="H1921" i="1"/>
  <c r="L1921" i="1" s="1"/>
  <c r="AW1920" i="1"/>
  <c r="AV1920" i="1"/>
  <c r="AU1920" i="1"/>
  <c r="AY1920" i="1" s="1"/>
  <c r="AK1920" i="1"/>
  <c r="AI1920" i="1"/>
  <c r="AJ1920" i="1" s="1"/>
  <c r="AH1920" i="1"/>
  <c r="AL1920" i="1" s="1"/>
  <c r="W1920" i="1"/>
  <c r="V1920" i="1"/>
  <c r="U1920" i="1"/>
  <c r="Y1920" i="1" s="1"/>
  <c r="K1920" i="1"/>
  <c r="I1920" i="1"/>
  <c r="J1920" i="1" s="1"/>
  <c r="H1920" i="1"/>
  <c r="L1920" i="1" s="1"/>
  <c r="AW1919" i="1"/>
  <c r="AV1919" i="1"/>
  <c r="AU1919" i="1"/>
  <c r="AY1919" i="1" s="1"/>
  <c r="AK1919" i="1"/>
  <c r="AI1919" i="1"/>
  <c r="AJ1919" i="1" s="1"/>
  <c r="AH1919" i="1"/>
  <c r="AL1919" i="1" s="1"/>
  <c r="W1919" i="1"/>
  <c r="V1919" i="1"/>
  <c r="U1919" i="1"/>
  <c r="Y1919" i="1" s="1"/>
  <c r="K1919" i="1"/>
  <c r="I1919" i="1"/>
  <c r="J1919" i="1" s="1"/>
  <c r="H1919" i="1"/>
  <c r="L1919" i="1" s="1"/>
  <c r="AW1918" i="1"/>
  <c r="AV1918" i="1"/>
  <c r="AU1918" i="1"/>
  <c r="AY1918" i="1" s="1"/>
  <c r="AK1918" i="1"/>
  <c r="AI1918" i="1"/>
  <c r="AJ1918" i="1" s="1"/>
  <c r="AH1918" i="1"/>
  <c r="AL1918" i="1" s="1"/>
  <c r="W1918" i="1"/>
  <c r="V1918" i="1"/>
  <c r="U1918" i="1"/>
  <c r="Y1918" i="1" s="1"/>
  <c r="K1918" i="1"/>
  <c r="I1918" i="1"/>
  <c r="J1918" i="1" s="1"/>
  <c r="H1918" i="1"/>
  <c r="L1918" i="1" s="1"/>
  <c r="AW1917" i="1"/>
  <c r="AV1917" i="1"/>
  <c r="AU1917" i="1"/>
  <c r="AY1917" i="1" s="1"/>
  <c r="AK1917" i="1"/>
  <c r="AI1917" i="1"/>
  <c r="AJ1917" i="1" s="1"/>
  <c r="AH1917" i="1"/>
  <c r="AL1917" i="1" s="1"/>
  <c r="W1917" i="1"/>
  <c r="V1917" i="1"/>
  <c r="U1917" i="1"/>
  <c r="Y1917" i="1" s="1"/>
  <c r="K1917" i="1"/>
  <c r="I1917" i="1"/>
  <c r="J1917" i="1" s="1"/>
  <c r="H1917" i="1"/>
  <c r="L1917" i="1" s="1"/>
  <c r="AW1916" i="1"/>
  <c r="AV1916" i="1"/>
  <c r="AU1916" i="1"/>
  <c r="AY1916" i="1" s="1"/>
  <c r="AK1916" i="1"/>
  <c r="AI1916" i="1"/>
  <c r="AJ1916" i="1" s="1"/>
  <c r="AH1916" i="1"/>
  <c r="AL1916" i="1" s="1"/>
  <c r="W1916" i="1"/>
  <c r="V1916" i="1"/>
  <c r="U1916" i="1"/>
  <c r="Y1916" i="1" s="1"/>
  <c r="K1916" i="1"/>
  <c r="I1916" i="1"/>
  <c r="J1916" i="1" s="1"/>
  <c r="H1916" i="1"/>
  <c r="L1916" i="1" s="1"/>
  <c r="AW1915" i="1"/>
  <c r="AV1915" i="1"/>
  <c r="AU1915" i="1"/>
  <c r="AY1915" i="1" s="1"/>
  <c r="AK1915" i="1"/>
  <c r="AI1915" i="1"/>
  <c r="AJ1915" i="1" s="1"/>
  <c r="AH1915" i="1"/>
  <c r="AL1915" i="1" s="1"/>
  <c r="W1915" i="1"/>
  <c r="V1915" i="1"/>
  <c r="U1915" i="1"/>
  <c r="Y1915" i="1" s="1"/>
  <c r="K1915" i="1"/>
  <c r="I1915" i="1"/>
  <c r="J1915" i="1" s="1"/>
  <c r="H1915" i="1"/>
  <c r="L1915" i="1" s="1"/>
  <c r="AW1914" i="1"/>
  <c r="AV1914" i="1"/>
  <c r="AU1914" i="1"/>
  <c r="AY1914" i="1" s="1"/>
  <c r="AK1914" i="1"/>
  <c r="AI1914" i="1"/>
  <c r="AJ1914" i="1" s="1"/>
  <c r="AH1914" i="1"/>
  <c r="AL1914" i="1" s="1"/>
  <c r="W1914" i="1"/>
  <c r="V1914" i="1"/>
  <c r="U1914" i="1"/>
  <c r="Y1914" i="1" s="1"/>
  <c r="K1914" i="1"/>
  <c r="I1914" i="1"/>
  <c r="J1914" i="1" s="1"/>
  <c r="H1914" i="1"/>
  <c r="L1914" i="1" s="1"/>
  <c r="AW1913" i="1"/>
  <c r="AV1913" i="1"/>
  <c r="AU1913" i="1"/>
  <c r="AY1913" i="1" s="1"/>
  <c r="AK1913" i="1"/>
  <c r="AI1913" i="1"/>
  <c r="AJ1913" i="1" s="1"/>
  <c r="AH1913" i="1"/>
  <c r="AL1913" i="1" s="1"/>
  <c r="W1913" i="1"/>
  <c r="V1913" i="1"/>
  <c r="U1913" i="1"/>
  <c r="Y1913" i="1" s="1"/>
  <c r="K1913" i="1"/>
  <c r="I1913" i="1"/>
  <c r="J1913" i="1" s="1"/>
  <c r="H1913" i="1"/>
  <c r="L1913" i="1" s="1"/>
  <c r="AW1912" i="1"/>
  <c r="AV1912" i="1"/>
  <c r="AU1912" i="1"/>
  <c r="AY1912" i="1" s="1"/>
  <c r="AK1912" i="1"/>
  <c r="AI1912" i="1"/>
  <c r="AJ1912" i="1" s="1"/>
  <c r="AH1912" i="1"/>
  <c r="AL1912" i="1" s="1"/>
  <c r="W1912" i="1"/>
  <c r="V1912" i="1"/>
  <c r="U1912" i="1"/>
  <c r="Y1912" i="1" s="1"/>
  <c r="K1912" i="1"/>
  <c r="I1912" i="1"/>
  <c r="J1912" i="1" s="1"/>
  <c r="H1912" i="1"/>
  <c r="L1912" i="1" s="1"/>
  <c r="AW1911" i="1"/>
  <c r="AV1911" i="1"/>
  <c r="AU1911" i="1"/>
  <c r="AY1911" i="1" s="1"/>
  <c r="AK1911" i="1"/>
  <c r="AI1911" i="1"/>
  <c r="AJ1911" i="1" s="1"/>
  <c r="AH1911" i="1"/>
  <c r="AL1911" i="1" s="1"/>
  <c r="W1911" i="1"/>
  <c r="V1911" i="1"/>
  <c r="U1911" i="1"/>
  <c r="Y1911" i="1" s="1"/>
  <c r="K1911" i="1"/>
  <c r="I1911" i="1"/>
  <c r="J1911" i="1" s="1"/>
  <c r="H1911" i="1"/>
  <c r="L1911" i="1" s="1"/>
  <c r="AW1910" i="1"/>
  <c r="AV1910" i="1"/>
  <c r="AU1910" i="1"/>
  <c r="AY1910" i="1" s="1"/>
  <c r="AK1910" i="1"/>
  <c r="AI1910" i="1"/>
  <c r="AJ1910" i="1" s="1"/>
  <c r="AH1910" i="1"/>
  <c r="AL1910" i="1" s="1"/>
  <c r="W1910" i="1"/>
  <c r="V1910" i="1"/>
  <c r="U1910" i="1"/>
  <c r="Y1910" i="1" s="1"/>
  <c r="K1910" i="1"/>
  <c r="I1910" i="1"/>
  <c r="J1910" i="1" s="1"/>
  <c r="H1910" i="1"/>
  <c r="L1910" i="1" s="1"/>
  <c r="AW1909" i="1"/>
  <c r="AV1909" i="1"/>
  <c r="AU1909" i="1"/>
  <c r="AY1909" i="1" s="1"/>
  <c r="AK1909" i="1"/>
  <c r="AI1909" i="1"/>
  <c r="AJ1909" i="1" s="1"/>
  <c r="AH1909" i="1"/>
  <c r="AL1909" i="1" s="1"/>
  <c r="W1909" i="1"/>
  <c r="V1909" i="1"/>
  <c r="U1909" i="1"/>
  <c r="Y1909" i="1" s="1"/>
  <c r="K1909" i="1"/>
  <c r="I1909" i="1"/>
  <c r="J1909" i="1" s="1"/>
  <c r="H1909" i="1"/>
  <c r="L1909" i="1" s="1"/>
  <c r="AW1908" i="1"/>
  <c r="AV1908" i="1"/>
  <c r="AU1908" i="1"/>
  <c r="AY1908" i="1" s="1"/>
  <c r="AK1908" i="1"/>
  <c r="AI1908" i="1"/>
  <c r="AJ1908" i="1" s="1"/>
  <c r="AH1908" i="1"/>
  <c r="AL1908" i="1" s="1"/>
  <c r="W1908" i="1"/>
  <c r="V1908" i="1"/>
  <c r="U1908" i="1"/>
  <c r="Y1908" i="1" s="1"/>
  <c r="K1908" i="1"/>
  <c r="I1908" i="1"/>
  <c r="J1908" i="1" s="1"/>
  <c r="H1908" i="1"/>
  <c r="L1908" i="1" s="1"/>
  <c r="AW1907" i="1"/>
  <c r="AV1907" i="1"/>
  <c r="AU1907" i="1"/>
  <c r="AY1907" i="1" s="1"/>
  <c r="AK1907" i="1"/>
  <c r="AI1907" i="1"/>
  <c r="AJ1907" i="1" s="1"/>
  <c r="AH1907" i="1"/>
  <c r="AL1907" i="1" s="1"/>
  <c r="W1907" i="1"/>
  <c r="V1907" i="1"/>
  <c r="U1907" i="1"/>
  <c r="Y1907" i="1" s="1"/>
  <c r="K1907" i="1"/>
  <c r="I1907" i="1"/>
  <c r="J1907" i="1" s="1"/>
  <c r="H1907" i="1"/>
  <c r="L1907" i="1" s="1"/>
  <c r="AW1906" i="1"/>
  <c r="AV1906" i="1"/>
  <c r="AU1906" i="1"/>
  <c r="AY1906" i="1" s="1"/>
  <c r="AK1906" i="1"/>
  <c r="AI1906" i="1"/>
  <c r="AJ1906" i="1" s="1"/>
  <c r="AH1906" i="1"/>
  <c r="AL1906" i="1" s="1"/>
  <c r="W1906" i="1"/>
  <c r="V1906" i="1"/>
  <c r="U1906" i="1"/>
  <c r="Y1906" i="1" s="1"/>
  <c r="K1906" i="1"/>
  <c r="I1906" i="1"/>
  <c r="J1906" i="1" s="1"/>
  <c r="H1906" i="1"/>
  <c r="L1906" i="1" s="1"/>
  <c r="AW1905" i="1"/>
  <c r="AV1905" i="1"/>
  <c r="AU1905" i="1"/>
  <c r="AY1905" i="1" s="1"/>
  <c r="AK1905" i="1"/>
  <c r="AI1905" i="1"/>
  <c r="AJ1905" i="1" s="1"/>
  <c r="AH1905" i="1"/>
  <c r="AL1905" i="1" s="1"/>
  <c r="W1905" i="1"/>
  <c r="V1905" i="1"/>
  <c r="U1905" i="1"/>
  <c r="Y1905" i="1" s="1"/>
  <c r="K1905" i="1"/>
  <c r="I1905" i="1"/>
  <c r="J1905" i="1" s="1"/>
  <c r="H1905" i="1"/>
  <c r="L1905" i="1" s="1"/>
  <c r="AW1904" i="1"/>
  <c r="AV1904" i="1"/>
  <c r="AU1904" i="1"/>
  <c r="AY1904" i="1" s="1"/>
  <c r="AK1904" i="1"/>
  <c r="AI1904" i="1"/>
  <c r="AJ1904" i="1" s="1"/>
  <c r="AH1904" i="1"/>
  <c r="AL1904" i="1" s="1"/>
  <c r="W1904" i="1"/>
  <c r="V1904" i="1"/>
  <c r="U1904" i="1"/>
  <c r="Y1904" i="1" s="1"/>
  <c r="K1904" i="1"/>
  <c r="I1904" i="1"/>
  <c r="J1904" i="1" s="1"/>
  <c r="H1904" i="1"/>
  <c r="L1904" i="1" s="1"/>
  <c r="AW1903" i="1"/>
  <c r="AV1903" i="1"/>
  <c r="AU1903" i="1"/>
  <c r="AY1903" i="1" s="1"/>
  <c r="AK1903" i="1"/>
  <c r="AI1903" i="1"/>
  <c r="AJ1903" i="1" s="1"/>
  <c r="AH1903" i="1"/>
  <c r="AL1903" i="1" s="1"/>
  <c r="W1903" i="1"/>
  <c r="V1903" i="1"/>
  <c r="U1903" i="1"/>
  <c r="Y1903" i="1" s="1"/>
  <c r="K1903" i="1"/>
  <c r="I1903" i="1"/>
  <c r="J1903" i="1" s="1"/>
  <c r="H1903" i="1"/>
  <c r="L1903" i="1" s="1"/>
  <c r="AW1902" i="1"/>
  <c r="AV1902" i="1"/>
  <c r="AU1902" i="1"/>
  <c r="AY1902" i="1" s="1"/>
  <c r="AK1902" i="1"/>
  <c r="AI1902" i="1"/>
  <c r="AJ1902" i="1" s="1"/>
  <c r="AH1902" i="1"/>
  <c r="AL1902" i="1" s="1"/>
  <c r="W1902" i="1"/>
  <c r="V1902" i="1"/>
  <c r="U1902" i="1"/>
  <c r="Y1902" i="1" s="1"/>
  <c r="K1902" i="1"/>
  <c r="I1902" i="1"/>
  <c r="J1902" i="1" s="1"/>
  <c r="H1902" i="1"/>
  <c r="L1902" i="1" s="1"/>
  <c r="AW1901" i="1"/>
  <c r="AV1901" i="1"/>
  <c r="AU1901" i="1"/>
  <c r="AY1901" i="1" s="1"/>
  <c r="AK1901" i="1"/>
  <c r="AI1901" i="1"/>
  <c r="AJ1901" i="1" s="1"/>
  <c r="AH1901" i="1"/>
  <c r="AL1901" i="1" s="1"/>
  <c r="W1901" i="1"/>
  <c r="V1901" i="1"/>
  <c r="U1901" i="1"/>
  <c r="Y1901" i="1" s="1"/>
  <c r="K1901" i="1"/>
  <c r="I1901" i="1"/>
  <c r="J1901" i="1" s="1"/>
  <c r="H1901" i="1"/>
  <c r="L1901" i="1" s="1"/>
  <c r="AW1900" i="1"/>
  <c r="AV1900" i="1"/>
  <c r="AU1900" i="1"/>
  <c r="AY1900" i="1" s="1"/>
  <c r="AK1900" i="1"/>
  <c r="AI1900" i="1"/>
  <c r="AJ1900" i="1" s="1"/>
  <c r="AH1900" i="1"/>
  <c r="AL1900" i="1" s="1"/>
  <c r="W1900" i="1"/>
  <c r="V1900" i="1"/>
  <c r="U1900" i="1"/>
  <c r="Y1900" i="1" s="1"/>
  <c r="K1900" i="1"/>
  <c r="I1900" i="1"/>
  <c r="J1900" i="1" s="1"/>
  <c r="H1900" i="1"/>
  <c r="L1900" i="1" s="1"/>
  <c r="AW1899" i="1"/>
  <c r="AV1899" i="1"/>
  <c r="AU1899" i="1"/>
  <c r="AY1899" i="1" s="1"/>
  <c r="AK1899" i="1"/>
  <c r="AI1899" i="1"/>
  <c r="AJ1899" i="1" s="1"/>
  <c r="AH1899" i="1"/>
  <c r="AL1899" i="1" s="1"/>
  <c r="W1899" i="1"/>
  <c r="V1899" i="1"/>
  <c r="U1899" i="1"/>
  <c r="Y1899" i="1" s="1"/>
  <c r="K1899" i="1"/>
  <c r="I1899" i="1"/>
  <c r="J1899" i="1" s="1"/>
  <c r="H1899" i="1"/>
  <c r="L1899" i="1" s="1"/>
  <c r="AW1898" i="1"/>
  <c r="AV1898" i="1"/>
  <c r="AU1898" i="1"/>
  <c r="AY1898" i="1" s="1"/>
  <c r="AK1898" i="1"/>
  <c r="AI1898" i="1"/>
  <c r="AJ1898" i="1" s="1"/>
  <c r="AH1898" i="1"/>
  <c r="AL1898" i="1" s="1"/>
  <c r="W1898" i="1"/>
  <c r="V1898" i="1"/>
  <c r="U1898" i="1"/>
  <c r="Y1898" i="1" s="1"/>
  <c r="K1898" i="1"/>
  <c r="I1898" i="1"/>
  <c r="J1898" i="1" s="1"/>
  <c r="H1898" i="1"/>
  <c r="L1898" i="1" s="1"/>
  <c r="AW1897" i="1"/>
  <c r="AV1897" i="1"/>
  <c r="AU1897" i="1"/>
  <c r="AY1897" i="1" s="1"/>
  <c r="AK1897" i="1"/>
  <c r="AI1897" i="1"/>
  <c r="AJ1897" i="1" s="1"/>
  <c r="AH1897" i="1"/>
  <c r="AL1897" i="1" s="1"/>
  <c r="W1897" i="1"/>
  <c r="V1897" i="1"/>
  <c r="U1897" i="1"/>
  <c r="Y1897" i="1" s="1"/>
  <c r="K1897" i="1"/>
  <c r="I1897" i="1"/>
  <c r="J1897" i="1" s="1"/>
  <c r="H1897" i="1"/>
  <c r="L1897" i="1" s="1"/>
  <c r="AW1896" i="1"/>
  <c r="AV1896" i="1"/>
  <c r="AU1896" i="1"/>
  <c r="AY1896" i="1" s="1"/>
  <c r="AK1896" i="1"/>
  <c r="AI1896" i="1"/>
  <c r="AJ1896" i="1" s="1"/>
  <c r="AH1896" i="1"/>
  <c r="AL1896" i="1" s="1"/>
  <c r="W1896" i="1"/>
  <c r="V1896" i="1"/>
  <c r="U1896" i="1"/>
  <c r="Y1896" i="1" s="1"/>
  <c r="K1896" i="1"/>
  <c r="I1896" i="1"/>
  <c r="J1896" i="1" s="1"/>
  <c r="H1896" i="1"/>
  <c r="L1896" i="1" s="1"/>
  <c r="AW1895" i="1"/>
  <c r="AV1895" i="1"/>
  <c r="AU1895" i="1"/>
  <c r="AY1895" i="1" s="1"/>
  <c r="AK1895" i="1"/>
  <c r="AI1895" i="1"/>
  <c r="AJ1895" i="1" s="1"/>
  <c r="AH1895" i="1"/>
  <c r="AL1895" i="1" s="1"/>
  <c r="W1895" i="1"/>
  <c r="V1895" i="1"/>
  <c r="U1895" i="1"/>
  <c r="Y1895" i="1" s="1"/>
  <c r="K1895" i="1"/>
  <c r="I1895" i="1"/>
  <c r="J1895" i="1" s="1"/>
  <c r="H1895" i="1"/>
  <c r="L1895" i="1" s="1"/>
  <c r="AW1894" i="1"/>
  <c r="AV1894" i="1"/>
  <c r="AU1894" i="1"/>
  <c r="AY1894" i="1" s="1"/>
  <c r="AK1894" i="1"/>
  <c r="AI1894" i="1"/>
  <c r="AJ1894" i="1" s="1"/>
  <c r="AH1894" i="1"/>
  <c r="AL1894" i="1" s="1"/>
  <c r="W1894" i="1"/>
  <c r="V1894" i="1"/>
  <c r="U1894" i="1"/>
  <c r="Y1894" i="1" s="1"/>
  <c r="K1894" i="1"/>
  <c r="I1894" i="1"/>
  <c r="J1894" i="1" s="1"/>
  <c r="H1894" i="1"/>
  <c r="L1894" i="1" s="1"/>
  <c r="AW1893" i="1"/>
  <c r="AV1893" i="1"/>
  <c r="AU1893" i="1"/>
  <c r="AY1893" i="1" s="1"/>
  <c r="AK1893" i="1"/>
  <c r="AI1893" i="1"/>
  <c r="AJ1893" i="1" s="1"/>
  <c r="AH1893" i="1"/>
  <c r="AL1893" i="1" s="1"/>
  <c r="W1893" i="1"/>
  <c r="V1893" i="1"/>
  <c r="U1893" i="1"/>
  <c r="Y1893" i="1" s="1"/>
  <c r="K1893" i="1"/>
  <c r="I1893" i="1"/>
  <c r="J1893" i="1" s="1"/>
  <c r="H1893" i="1"/>
  <c r="L1893" i="1" s="1"/>
  <c r="AW1892" i="1"/>
  <c r="AV1892" i="1"/>
  <c r="AU1892" i="1"/>
  <c r="AY1892" i="1" s="1"/>
  <c r="AK1892" i="1"/>
  <c r="AI1892" i="1"/>
  <c r="AJ1892" i="1" s="1"/>
  <c r="AH1892" i="1"/>
  <c r="AL1892" i="1" s="1"/>
  <c r="W1892" i="1"/>
  <c r="V1892" i="1"/>
  <c r="U1892" i="1"/>
  <c r="Y1892" i="1" s="1"/>
  <c r="K1892" i="1"/>
  <c r="I1892" i="1"/>
  <c r="J1892" i="1" s="1"/>
  <c r="H1892" i="1"/>
  <c r="L1892" i="1" s="1"/>
  <c r="AW1891" i="1"/>
  <c r="AV1891" i="1"/>
  <c r="AU1891" i="1"/>
  <c r="AY1891" i="1" s="1"/>
  <c r="AK1891" i="1"/>
  <c r="AI1891" i="1"/>
  <c r="AJ1891" i="1" s="1"/>
  <c r="AH1891" i="1"/>
  <c r="AL1891" i="1" s="1"/>
  <c r="W1891" i="1"/>
  <c r="V1891" i="1"/>
  <c r="U1891" i="1"/>
  <c r="Y1891" i="1" s="1"/>
  <c r="K1891" i="1"/>
  <c r="I1891" i="1"/>
  <c r="J1891" i="1" s="1"/>
  <c r="H1891" i="1"/>
  <c r="L1891" i="1" s="1"/>
  <c r="AW1890" i="1"/>
  <c r="AV1890" i="1"/>
  <c r="AU1890" i="1"/>
  <c r="AY1890" i="1" s="1"/>
  <c r="AK1890" i="1"/>
  <c r="AI1890" i="1"/>
  <c r="AJ1890" i="1" s="1"/>
  <c r="AH1890" i="1"/>
  <c r="AL1890" i="1" s="1"/>
  <c r="W1890" i="1"/>
  <c r="V1890" i="1"/>
  <c r="U1890" i="1"/>
  <c r="Y1890" i="1" s="1"/>
  <c r="K1890" i="1"/>
  <c r="I1890" i="1"/>
  <c r="J1890" i="1" s="1"/>
  <c r="H1890" i="1"/>
  <c r="L1890" i="1" s="1"/>
  <c r="AW1889" i="1"/>
  <c r="AV1889" i="1"/>
  <c r="AU1889" i="1"/>
  <c r="AY1889" i="1" s="1"/>
  <c r="AK1889" i="1"/>
  <c r="AI1889" i="1"/>
  <c r="AJ1889" i="1" s="1"/>
  <c r="AH1889" i="1"/>
  <c r="AL1889" i="1" s="1"/>
  <c r="W1889" i="1"/>
  <c r="V1889" i="1"/>
  <c r="U1889" i="1"/>
  <c r="Y1889" i="1" s="1"/>
  <c r="K1889" i="1"/>
  <c r="I1889" i="1"/>
  <c r="J1889" i="1" s="1"/>
  <c r="H1889" i="1"/>
  <c r="L1889" i="1" s="1"/>
  <c r="AW1888" i="1"/>
  <c r="AV1888" i="1"/>
  <c r="AU1888" i="1"/>
  <c r="AY1888" i="1" s="1"/>
  <c r="AK1888" i="1"/>
  <c r="AI1888" i="1"/>
  <c r="AJ1888" i="1" s="1"/>
  <c r="AH1888" i="1"/>
  <c r="AL1888" i="1" s="1"/>
  <c r="W1888" i="1"/>
  <c r="V1888" i="1"/>
  <c r="U1888" i="1"/>
  <c r="Y1888" i="1" s="1"/>
  <c r="K1888" i="1"/>
  <c r="I1888" i="1"/>
  <c r="J1888" i="1" s="1"/>
  <c r="H1888" i="1"/>
  <c r="L1888" i="1" s="1"/>
  <c r="AW1887" i="1"/>
  <c r="AV1887" i="1"/>
  <c r="AU1887" i="1"/>
  <c r="AY1887" i="1" s="1"/>
  <c r="AK1887" i="1"/>
  <c r="AI1887" i="1"/>
  <c r="AJ1887" i="1" s="1"/>
  <c r="AH1887" i="1"/>
  <c r="AL1887" i="1" s="1"/>
  <c r="W1887" i="1"/>
  <c r="V1887" i="1"/>
  <c r="U1887" i="1"/>
  <c r="Y1887" i="1" s="1"/>
  <c r="K1887" i="1"/>
  <c r="I1887" i="1"/>
  <c r="J1887" i="1" s="1"/>
  <c r="H1887" i="1"/>
  <c r="L1887" i="1" s="1"/>
  <c r="AW1886" i="1"/>
  <c r="AV1886" i="1"/>
  <c r="AU1886" i="1"/>
  <c r="AY1886" i="1" s="1"/>
  <c r="AK1886" i="1"/>
  <c r="AI1886" i="1"/>
  <c r="AJ1886" i="1" s="1"/>
  <c r="AH1886" i="1"/>
  <c r="AL1886" i="1" s="1"/>
  <c r="W1886" i="1"/>
  <c r="V1886" i="1"/>
  <c r="U1886" i="1"/>
  <c r="Y1886" i="1" s="1"/>
  <c r="K1886" i="1"/>
  <c r="I1886" i="1"/>
  <c r="J1886" i="1" s="1"/>
  <c r="H1886" i="1"/>
  <c r="L1886" i="1" s="1"/>
  <c r="AW1885" i="1"/>
  <c r="AV1885" i="1"/>
  <c r="AU1885" i="1"/>
  <c r="AY1885" i="1" s="1"/>
  <c r="AK1885" i="1"/>
  <c r="AI1885" i="1"/>
  <c r="AJ1885" i="1" s="1"/>
  <c r="AH1885" i="1"/>
  <c r="AL1885" i="1" s="1"/>
  <c r="W1885" i="1"/>
  <c r="V1885" i="1"/>
  <c r="U1885" i="1"/>
  <c r="Y1885" i="1" s="1"/>
  <c r="K1885" i="1"/>
  <c r="I1885" i="1"/>
  <c r="J1885" i="1" s="1"/>
  <c r="H1885" i="1"/>
  <c r="L1885" i="1" s="1"/>
  <c r="AW1884" i="1"/>
  <c r="AV1884" i="1"/>
  <c r="AU1884" i="1"/>
  <c r="AY1884" i="1" s="1"/>
  <c r="AK1884" i="1"/>
  <c r="AI1884" i="1"/>
  <c r="AJ1884" i="1" s="1"/>
  <c r="AH1884" i="1"/>
  <c r="AL1884" i="1" s="1"/>
  <c r="W1884" i="1"/>
  <c r="V1884" i="1"/>
  <c r="U1884" i="1"/>
  <c r="Y1884" i="1" s="1"/>
  <c r="K1884" i="1"/>
  <c r="I1884" i="1"/>
  <c r="J1884" i="1" s="1"/>
  <c r="H1884" i="1"/>
  <c r="L1884" i="1" s="1"/>
  <c r="AW1883" i="1"/>
  <c r="AV1883" i="1"/>
  <c r="AU1883" i="1"/>
  <c r="AY1883" i="1" s="1"/>
  <c r="AK1883" i="1"/>
  <c r="AI1883" i="1"/>
  <c r="AJ1883" i="1" s="1"/>
  <c r="AH1883" i="1"/>
  <c r="AL1883" i="1" s="1"/>
  <c r="W1883" i="1"/>
  <c r="V1883" i="1"/>
  <c r="U1883" i="1"/>
  <c r="Y1883" i="1" s="1"/>
  <c r="K1883" i="1"/>
  <c r="I1883" i="1"/>
  <c r="J1883" i="1" s="1"/>
  <c r="H1883" i="1"/>
  <c r="L1883" i="1" s="1"/>
  <c r="AW1882" i="1"/>
  <c r="AV1882" i="1"/>
  <c r="AU1882" i="1"/>
  <c r="AY1882" i="1" s="1"/>
  <c r="AK1882" i="1"/>
  <c r="AI1882" i="1"/>
  <c r="AJ1882" i="1" s="1"/>
  <c r="AH1882" i="1"/>
  <c r="AL1882" i="1" s="1"/>
  <c r="W1882" i="1"/>
  <c r="V1882" i="1"/>
  <c r="U1882" i="1"/>
  <c r="Y1882" i="1" s="1"/>
  <c r="K1882" i="1"/>
  <c r="I1882" i="1"/>
  <c r="J1882" i="1" s="1"/>
  <c r="H1882" i="1"/>
  <c r="L1882" i="1" s="1"/>
  <c r="AW1881" i="1"/>
  <c r="AV1881" i="1"/>
  <c r="AU1881" i="1"/>
  <c r="AY1881" i="1" s="1"/>
  <c r="AK1881" i="1"/>
  <c r="AI1881" i="1"/>
  <c r="AJ1881" i="1" s="1"/>
  <c r="AH1881" i="1"/>
  <c r="AL1881" i="1" s="1"/>
  <c r="W1881" i="1"/>
  <c r="V1881" i="1"/>
  <c r="U1881" i="1"/>
  <c r="Y1881" i="1" s="1"/>
  <c r="K1881" i="1"/>
  <c r="I1881" i="1"/>
  <c r="J1881" i="1" s="1"/>
  <c r="H1881" i="1"/>
  <c r="L1881" i="1" s="1"/>
  <c r="AW1880" i="1"/>
  <c r="AV1880" i="1"/>
  <c r="AU1880" i="1"/>
  <c r="AY1880" i="1" s="1"/>
  <c r="AK1880" i="1"/>
  <c r="AI1880" i="1"/>
  <c r="AJ1880" i="1" s="1"/>
  <c r="AH1880" i="1"/>
  <c r="AL1880" i="1" s="1"/>
  <c r="W1880" i="1"/>
  <c r="V1880" i="1"/>
  <c r="U1880" i="1"/>
  <c r="Y1880" i="1" s="1"/>
  <c r="K1880" i="1"/>
  <c r="I1880" i="1"/>
  <c r="J1880" i="1" s="1"/>
  <c r="H1880" i="1"/>
  <c r="L1880" i="1" s="1"/>
  <c r="AW1879" i="1"/>
  <c r="AV1879" i="1"/>
  <c r="AU1879" i="1"/>
  <c r="AY1879" i="1" s="1"/>
  <c r="AK1879" i="1"/>
  <c r="AI1879" i="1"/>
  <c r="AJ1879" i="1" s="1"/>
  <c r="AH1879" i="1"/>
  <c r="AL1879" i="1" s="1"/>
  <c r="W1879" i="1"/>
  <c r="V1879" i="1"/>
  <c r="U1879" i="1"/>
  <c r="Y1879" i="1" s="1"/>
  <c r="K1879" i="1"/>
  <c r="I1879" i="1"/>
  <c r="J1879" i="1" s="1"/>
  <c r="H1879" i="1"/>
  <c r="L1879" i="1" s="1"/>
  <c r="AY1878" i="1"/>
  <c r="AW1878" i="1"/>
  <c r="AV1878" i="1"/>
  <c r="AU1878" i="1"/>
  <c r="AX1878" i="1" s="1"/>
  <c r="AK1878" i="1"/>
  <c r="AI1878" i="1"/>
  <c r="AJ1878" i="1" s="1"/>
  <c r="AH1878" i="1"/>
  <c r="AL1878" i="1" s="1"/>
  <c r="W1878" i="1"/>
  <c r="V1878" i="1"/>
  <c r="U1878" i="1"/>
  <c r="Y1878" i="1" s="1"/>
  <c r="K1878" i="1"/>
  <c r="I1878" i="1"/>
  <c r="J1878" i="1" s="1"/>
  <c r="H1878" i="1"/>
  <c r="L1878" i="1" s="1"/>
  <c r="AW1877" i="1"/>
  <c r="AV1877" i="1"/>
  <c r="AU1877" i="1"/>
  <c r="AX1877" i="1" s="1"/>
  <c r="AK1877" i="1"/>
  <c r="AI1877" i="1"/>
  <c r="AJ1877" i="1" s="1"/>
  <c r="AH1877" i="1"/>
  <c r="W1877" i="1"/>
  <c r="V1877" i="1"/>
  <c r="U1877" i="1"/>
  <c r="Y1877" i="1" s="1"/>
  <c r="K1877" i="1"/>
  <c r="I1877" i="1"/>
  <c r="J1877" i="1" s="1"/>
  <c r="H1877" i="1"/>
  <c r="L1877" i="1" s="1"/>
  <c r="AY1876" i="1"/>
  <c r="AW1876" i="1"/>
  <c r="AV1876" i="1"/>
  <c r="AU1876" i="1"/>
  <c r="AX1876" i="1" s="1"/>
  <c r="AK1876" i="1"/>
  <c r="AI1876" i="1"/>
  <c r="AJ1876" i="1" s="1"/>
  <c r="AH1876" i="1"/>
  <c r="AL1876" i="1" s="1"/>
  <c r="W1876" i="1"/>
  <c r="V1876" i="1"/>
  <c r="U1876" i="1"/>
  <c r="Y1876" i="1" s="1"/>
  <c r="K1876" i="1"/>
  <c r="I1876" i="1"/>
  <c r="J1876" i="1" s="1"/>
  <c r="H1876" i="1"/>
  <c r="L1876" i="1" s="1"/>
  <c r="AW1875" i="1"/>
  <c r="AV1875" i="1"/>
  <c r="AU1875" i="1"/>
  <c r="AX1875" i="1" s="1"/>
  <c r="AK1875" i="1"/>
  <c r="AI1875" i="1"/>
  <c r="AJ1875" i="1" s="1"/>
  <c r="AH1875" i="1"/>
  <c r="W1875" i="1"/>
  <c r="V1875" i="1"/>
  <c r="U1875" i="1"/>
  <c r="Y1875" i="1" s="1"/>
  <c r="K1875" i="1"/>
  <c r="I1875" i="1"/>
  <c r="J1875" i="1" s="1"/>
  <c r="H1875" i="1"/>
  <c r="L1875" i="1" s="1"/>
  <c r="AY1874" i="1"/>
  <c r="AW1874" i="1"/>
  <c r="AV1874" i="1"/>
  <c r="AU1874" i="1"/>
  <c r="AX1874" i="1" s="1"/>
  <c r="AK1874" i="1"/>
  <c r="AI1874" i="1"/>
  <c r="AJ1874" i="1" s="1"/>
  <c r="AH1874" i="1"/>
  <c r="AL1874" i="1" s="1"/>
  <c r="W1874" i="1"/>
  <c r="V1874" i="1"/>
  <c r="U1874" i="1"/>
  <c r="Y1874" i="1" s="1"/>
  <c r="K1874" i="1"/>
  <c r="I1874" i="1"/>
  <c r="J1874" i="1" s="1"/>
  <c r="H1874" i="1"/>
  <c r="L1874" i="1" s="1"/>
  <c r="AW1873" i="1"/>
  <c r="AV1873" i="1"/>
  <c r="AU1873" i="1"/>
  <c r="AX1873" i="1" s="1"/>
  <c r="AK1873" i="1"/>
  <c r="AI1873" i="1"/>
  <c r="AJ1873" i="1" s="1"/>
  <c r="AH1873" i="1"/>
  <c r="W1873" i="1"/>
  <c r="V1873" i="1"/>
  <c r="U1873" i="1"/>
  <c r="Y1873" i="1" s="1"/>
  <c r="K1873" i="1"/>
  <c r="I1873" i="1"/>
  <c r="J1873" i="1" s="1"/>
  <c r="H1873" i="1"/>
  <c r="L1873" i="1" s="1"/>
  <c r="AY1872" i="1"/>
  <c r="AW1872" i="1"/>
  <c r="AV1872" i="1"/>
  <c r="AU1872" i="1"/>
  <c r="AX1872" i="1" s="1"/>
  <c r="AK1872" i="1"/>
  <c r="AI1872" i="1"/>
  <c r="AJ1872" i="1" s="1"/>
  <c r="AH1872" i="1"/>
  <c r="AL1872" i="1" s="1"/>
  <c r="W1872" i="1"/>
  <c r="V1872" i="1"/>
  <c r="U1872" i="1"/>
  <c r="Y1872" i="1" s="1"/>
  <c r="K1872" i="1"/>
  <c r="I1872" i="1"/>
  <c r="J1872" i="1" s="1"/>
  <c r="H1872" i="1"/>
  <c r="L1872" i="1" s="1"/>
  <c r="AW1871" i="1"/>
  <c r="AV1871" i="1"/>
  <c r="AU1871" i="1"/>
  <c r="AX1871" i="1" s="1"/>
  <c r="AK1871" i="1"/>
  <c r="AI1871" i="1"/>
  <c r="AJ1871" i="1" s="1"/>
  <c r="AH1871" i="1"/>
  <c r="W1871" i="1"/>
  <c r="V1871" i="1"/>
  <c r="U1871" i="1"/>
  <c r="Y1871" i="1" s="1"/>
  <c r="K1871" i="1"/>
  <c r="I1871" i="1"/>
  <c r="J1871" i="1" s="1"/>
  <c r="H1871" i="1"/>
  <c r="AY1870" i="1"/>
  <c r="AW1870" i="1"/>
  <c r="AV1870" i="1"/>
  <c r="AU1870" i="1"/>
  <c r="AX1870" i="1" s="1"/>
  <c r="AK1870" i="1"/>
  <c r="AI1870" i="1"/>
  <c r="AJ1870" i="1" s="1"/>
  <c r="AH1870" i="1"/>
  <c r="AL1870" i="1" s="1"/>
  <c r="W1870" i="1"/>
  <c r="V1870" i="1"/>
  <c r="U1870" i="1"/>
  <c r="X1870" i="1" s="1"/>
  <c r="K1870" i="1"/>
  <c r="I1870" i="1"/>
  <c r="J1870" i="1" s="1"/>
  <c r="H1870" i="1"/>
  <c r="AY1869" i="1"/>
  <c r="AW1869" i="1"/>
  <c r="AV1869" i="1"/>
  <c r="AU1869" i="1"/>
  <c r="AX1869" i="1" s="1"/>
  <c r="AK1869" i="1"/>
  <c r="AI1869" i="1"/>
  <c r="AJ1869" i="1" s="1"/>
  <c r="AH1869" i="1"/>
  <c r="AL1869" i="1" s="1"/>
  <c r="W1869" i="1"/>
  <c r="V1869" i="1"/>
  <c r="U1869" i="1"/>
  <c r="X1869" i="1" s="1"/>
  <c r="K1869" i="1"/>
  <c r="I1869" i="1"/>
  <c r="J1869" i="1" s="1"/>
  <c r="H1869" i="1"/>
  <c r="AY1868" i="1"/>
  <c r="AW1868" i="1"/>
  <c r="AV1868" i="1"/>
  <c r="AU1868" i="1"/>
  <c r="AX1868" i="1" s="1"/>
  <c r="AK1868" i="1"/>
  <c r="AI1868" i="1"/>
  <c r="AJ1868" i="1" s="1"/>
  <c r="AH1868" i="1"/>
  <c r="AL1868" i="1" s="1"/>
  <c r="W1868" i="1"/>
  <c r="V1868" i="1"/>
  <c r="U1868" i="1"/>
  <c r="X1868" i="1" s="1"/>
  <c r="K1868" i="1"/>
  <c r="I1868" i="1"/>
  <c r="J1868" i="1" s="1"/>
  <c r="H1868" i="1"/>
  <c r="AY1867" i="1"/>
  <c r="AW1867" i="1"/>
  <c r="AV1867" i="1"/>
  <c r="AU1867" i="1"/>
  <c r="AX1867" i="1" s="1"/>
  <c r="AK1867" i="1"/>
  <c r="AI1867" i="1"/>
  <c r="AJ1867" i="1" s="1"/>
  <c r="AH1867" i="1"/>
  <c r="AL1867" i="1" s="1"/>
  <c r="W1867" i="1"/>
  <c r="V1867" i="1"/>
  <c r="U1867" i="1"/>
  <c r="X1867" i="1" s="1"/>
  <c r="K1867" i="1"/>
  <c r="I1867" i="1"/>
  <c r="J1867" i="1" s="1"/>
  <c r="H1867" i="1"/>
  <c r="AY1866" i="1"/>
  <c r="AW1866" i="1"/>
  <c r="AV1866" i="1"/>
  <c r="AU1866" i="1"/>
  <c r="AX1866" i="1" s="1"/>
  <c r="AK1866" i="1"/>
  <c r="AI1866" i="1"/>
  <c r="AJ1866" i="1" s="1"/>
  <c r="AH1866" i="1"/>
  <c r="AL1866" i="1" s="1"/>
  <c r="W1866" i="1"/>
  <c r="V1866" i="1"/>
  <c r="U1866" i="1"/>
  <c r="X1866" i="1" s="1"/>
  <c r="K1866" i="1"/>
  <c r="I1866" i="1"/>
  <c r="J1866" i="1" s="1"/>
  <c r="H1866" i="1"/>
  <c r="AY1865" i="1"/>
  <c r="AW1865" i="1"/>
  <c r="AV1865" i="1"/>
  <c r="AU1865" i="1"/>
  <c r="AX1865" i="1" s="1"/>
  <c r="AK1865" i="1"/>
  <c r="AI1865" i="1"/>
  <c r="AJ1865" i="1" s="1"/>
  <c r="AH1865" i="1"/>
  <c r="AL1865" i="1" s="1"/>
  <c r="W1865" i="1"/>
  <c r="V1865" i="1"/>
  <c r="U1865" i="1"/>
  <c r="X1865" i="1" s="1"/>
  <c r="K1865" i="1"/>
  <c r="I1865" i="1"/>
  <c r="J1865" i="1" s="1"/>
  <c r="H1865" i="1"/>
  <c r="AY1864" i="1"/>
  <c r="AW1864" i="1"/>
  <c r="AV1864" i="1"/>
  <c r="AU1864" i="1"/>
  <c r="AX1864" i="1" s="1"/>
  <c r="AK1864" i="1"/>
  <c r="AI1864" i="1"/>
  <c r="AJ1864" i="1" s="1"/>
  <c r="AH1864" i="1"/>
  <c r="AL1864" i="1" s="1"/>
  <c r="W1864" i="1"/>
  <c r="V1864" i="1"/>
  <c r="U1864" i="1"/>
  <c r="X1864" i="1" s="1"/>
  <c r="K1864" i="1"/>
  <c r="I1864" i="1"/>
  <c r="J1864" i="1" s="1"/>
  <c r="H1864" i="1"/>
  <c r="AY1863" i="1"/>
  <c r="AW1863" i="1"/>
  <c r="AV1863" i="1"/>
  <c r="AU1863" i="1"/>
  <c r="AX1863" i="1" s="1"/>
  <c r="AK1863" i="1"/>
  <c r="AI1863" i="1"/>
  <c r="AJ1863" i="1" s="1"/>
  <c r="AH1863" i="1"/>
  <c r="AL1863" i="1" s="1"/>
  <c r="W1863" i="1"/>
  <c r="V1863" i="1"/>
  <c r="U1863" i="1"/>
  <c r="X1863" i="1" s="1"/>
  <c r="K1863" i="1"/>
  <c r="I1863" i="1"/>
  <c r="J1863" i="1" s="1"/>
  <c r="H1863" i="1"/>
  <c r="AY1862" i="1"/>
  <c r="AW1862" i="1"/>
  <c r="AV1862" i="1"/>
  <c r="AU1862" i="1"/>
  <c r="AX1862" i="1" s="1"/>
  <c r="AK1862" i="1"/>
  <c r="AI1862" i="1"/>
  <c r="AJ1862" i="1" s="1"/>
  <c r="AH1862" i="1"/>
  <c r="AL1862" i="1" s="1"/>
  <c r="W1862" i="1"/>
  <c r="V1862" i="1"/>
  <c r="U1862" i="1"/>
  <c r="X1862" i="1" s="1"/>
  <c r="K1862" i="1"/>
  <c r="I1862" i="1"/>
  <c r="J1862" i="1" s="1"/>
  <c r="H1862" i="1"/>
  <c r="AY1861" i="1"/>
  <c r="AW1861" i="1"/>
  <c r="AV1861" i="1"/>
  <c r="AU1861" i="1"/>
  <c r="AX1861" i="1" s="1"/>
  <c r="AK1861" i="1"/>
  <c r="AI1861" i="1"/>
  <c r="AJ1861" i="1" s="1"/>
  <c r="AH1861" i="1"/>
  <c r="AL1861" i="1" s="1"/>
  <c r="W1861" i="1"/>
  <c r="V1861" i="1"/>
  <c r="U1861" i="1"/>
  <c r="X1861" i="1" s="1"/>
  <c r="K1861" i="1"/>
  <c r="I1861" i="1"/>
  <c r="J1861" i="1" s="1"/>
  <c r="H1861" i="1"/>
  <c r="AY1860" i="1"/>
  <c r="AW1860" i="1"/>
  <c r="AV1860" i="1"/>
  <c r="AU1860" i="1"/>
  <c r="AX1860" i="1" s="1"/>
  <c r="AK1860" i="1"/>
  <c r="AI1860" i="1"/>
  <c r="AJ1860" i="1" s="1"/>
  <c r="AH1860" i="1"/>
  <c r="AL1860" i="1" s="1"/>
  <c r="W1860" i="1"/>
  <c r="V1860" i="1"/>
  <c r="U1860" i="1"/>
  <c r="X1860" i="1" s="1"/>
  <c r="K1860" i="1"/>
  <c r="I1860" i="1"/>
  <c r="J1860" i="1" s="1"/>
  <c r="H1860" i="1"/>
  <c r="AY1859" i="1"/>
  <c r="AW1859" i="1"/>
  <c r="AV1859" i="1"/>
  <c r="AU1859" i="1"/>
  <c r="AX1859" i="1" s="1"/>
  <c r="AK1859" i="1"/>
  <c r="AI1859" i="1"/>
  <c r="AJ1859" i="1" s="1"/>
  <c r="AH1859" i="1"/>
  <c r="AL1859" i="1" s="1"/>
  <c r="W1859" i="1"/>
  <c r="V1859" i="1"/>
  <c r="U1859" i="1"/>
  <c r="X1859" i="1" s="1"/>
  <c r="K1859" i="1"/>
  <c r="I1859" i="1"/>
  <c r="J1859" i="1" s="1"/>
  <c r="H1859" i="1"/>
  <c r="AY1858" i="1"/>
  <c r="AW1858" i="1"/>
  <c r="AV1858" i="1"/>
  <c r="AU1858" i="1"/>
  <c r="AX1858" i="1" s="1"/>
  <c r="AK1858" i="1"/>
  <c r="AI1858" i="1"/>
  <c r="AJ1858" i="1" s="1"/>
  <c r="AH1858" i="1"/>
  <c r="AL1858" i="1" s="1"/>
  <c r="W1858" i="1"/>
  <c r="V1858" i="1"/>
  <c r="U1858" i="1"/>
  <c r="X1858" i="1" s="1"/>
  <c r="K1858" i="1"/>
  <c r="I1858" i="1"/>
  <c r="J1858" i="1" s="1"/>
  <c r="H1858" i="1"/>
  <c r="AY1857" i="1"/>
  <c r="AW1857" i="1"/>
  <c r="AV1857" i="1"/>
  <c r="AU1857" i="1"/>
  <c r="AX1857" i="1" s="1"/>
  <c r="AK1857" i="1"/>
  <c r="AI1857" i="1"/>
  <c r="AJ1857" i="1" s="1"/>
  <c r="AH1857" i="1"/>
  <c r="AL1857" i="1" s="1"/>
  <c r="W1857" i="1"/>
  <c r="V1857" i="1"/>
  <c r="U1857" i="1"/>
  <c r="X1857" i="1" s="1"/>
  <c r="K1857" i="1"/>
  <c r="I1857" i="1"/>
  <c r="J1857" i="1" s="1"/>
  <c r="H1857" i="1"/>
  <c r="AY1856" i="1"/>
  <c r="AW1856" i="1"/>
  <c r="AV1856" i="1"/>
  <c r="AU1856" i="1"/>
  <c r="AX1856" i="1" s="1"/>
  <c r="AK1856" i="1"/>
  <c r="AI1856" i="1"/>
  <c r="AJ1856" i="1" s="1"/>
  <c r="AH1856" i="1"/>
  <c r="AL1856" i="1" s="1"/>
  <c r="W1856" i="1"/>
  <c r="V1856" i="1"/>
  <c r="U1856" i="1"/>
  <c r="X1856" i="1" s="1"/>
  <c r="K1856" i="1"/>
  <c r="I1856" i="1"/>
  <c r="J1856" i="1" s="1"/>
  <c r="H1856" i="1"/>
  <c r="AY1855" i="1"/>
  <c r="AW1855" i="1"/>
  <c r="AV1855" i="1"/>
  <c r="AU1855" i="1"/>
  <c r="AX1855" i="1" s="1"/>
  <c r="AK1855" i="1"/>
  <c r="AI1855" i="1"/>
  <c r="AJ1855" i="1" s="1"/>
  <c r="AH1855" i="1"/>
  <c r="AL1855" i="1" s="1"/>
  <c r="W1855" i="1"/>
  <c r="V1855" i="1"/>
  <c r="U1855" i="1"/>
  <c r="X1855" i="1" s="1"/>
  <c r="K1855" i="1"/>
  <c r="I1855" i="1"/>
  <c r="J1855" i="1" s="1"/>
  <c r="H1855" i="1"/>
  <c r="AY1854" i="1"/>
  <c r="AW1854" i="1"/>
  <c r="AV1854" i="1"/>
  <c r="AU1854" i="1"/>
  <c r="AX1854" i="1" s="1"/>
  <c r="AK1854" i="1"/>
  <c r="AI1854" i="1"/>
  <c r="AJ1854" i="1" s="1"/>
  <c r="AH1854" i="1"/>
  <c r="AL1854" i="1" s="1"/>
  <c r="W1854" i="1"/>
  <c r="V1854" i="1"/>
  <c r="U1854" i="1"/>
  <c r="X1854" i="1" s="1"/>
  <c r="K1854" i="1"/>
  <c r="I1854" i="1"/>
  <c r="J1854" i="1" s="1"/>
  <c r="H1854" i="1"/>
  <c r="AY1853" i="1"/>
  <c r="AW1853" i="1"/>
  <c r="AV1853" i="1"/>
  <c r="AU1853" i="1"/>
  <c r="AX1853" i="1" s="1"/>
  <c r="AK1853" i="1"/>
  <c r="AI1853" i="1"/>
  <c r="AJ1853" i="1" s="1"/>
  <c r="AH1853" i="1"/>
  <c r="AL1853" i="1" s="1"/>
  <c r="W1853" i="1"/>
  <c r="V1853" i="1"/>
  <c r="U1853" i="1"/>
  <c r="X1853" i="1" s="1"/>
  <c r="K1853" i="1"/>
  <c r="I1853" i="1"/>
  <c r="J1853" i="1" s="1"/>
  <c r="H1853" i="1"/>
  <c r="AY1852" i="1"/>
  <c r="AW1852" i="1"/>
  <c r="AV1852" i="1"/>
  <c r="AU1852" i="1"/>
  <c r="AX1852" i="1" s="1"/>
  <c r="AK1852" i="1"/>
  <c r="AI1852" i="1"/>
  <c r="AJ1852" i="1" s="1"/>
  <c r="AH1852" i="1"/>
  <c r="AL1852" i="1" s="1"/>
  <c r="W1852" i="1"/>
  <c r="V1852" i="1"/>
  <c r="U1852" i="1"/>
  <c r="X1852" i="1" s="1"/>
  <c r="K1852" i="1"/>
  <c r="I1852" i="1"/>
  <c r="J1852" i="1" s="1"/>
  <c r="H1852" i="1"/>
  <c r="AY1851" i="1"/>
  <c r="AW1851" i="1"/>
  <c r="AV1851" i="1"/>
  <c r="AU1851" i="1"/>
  <c r="AX1851" i="1" s="1"/>
  <c r="AK1851" i="1"/>
  <c r="AI1851" i="1"/>
  <c r="AJ1851" i="1" s="1"/>
  <c r="AH1851" i="1"/>
  <c r="AL1851" i="1" s="1"/>
  <c r="W1851" i="1"/>
  <c r="V1851" i="1"/>
  <c r="U1851" i="1"/>
  <c r="X1851" i="1" s="1"/>
  <c r="K1851" i="1"/>
  <c r="I1851" i="1"/>
  <c r="J1851" i="1" s="1"/>
  <c r="H1851" i="1"/>
  <c r="AY1850" i="1"/>
  <c r="AW1850" i="1"/>
  <c r="AV1850" i="1"/>
  <c r="AU1850" i="1"/>
  <c r="AX1850" i="1" s="1"/>
  <c r="AK1850" i="1"/>
  <c r="AI1850" i="1"/>
  <c r="AJ1850" i="1" s="1"/>
  <c r="AH1850" i="1"/>
  <c r="AL1850" i="1" s="1"/>
  <c r="W1850" i="1"/>
  <c r="V1850" i="1"/>
  <c r="U1850" i="1"/>
  <c r="X1850" i="1" s="1"/>
  <c r="K1850" i="1"/>
  <c r="I1850" i="1"/>
  <c r="J1850" i="1" s="1"/>
  <c r="H1850" i="1"/>
  <c r="AY1849" i="1"/>
  <c r="AW1849" i="1"/>
  <c r="AV1849" i="1"/>
  <c r="AU1849" i="1"/>
  <c r="AX1849" i="1" s="1"/>
  <c r="AK1849" i="1"/>
  <c r="AI1849" i="1"/>
  <c r="AJ1849" i="1" s="1"/>
  <c r="AH1849" i="1"/>
  <c r="AL1849" i="1" s="1"/>
  <c r="W1849" i="1"/>
  <c r="V1849" i="1"/>
  <c r="U1849" i="1"/>
  <c r="X1849" i="1" s="1"/>
  <c r="K1849" i="1"/>
  <c r="I1849" i="1"/>
  <c r="J1849" i="1" s="1"/>
  <c r="H1849" i="1"/>
  <c r="AY1848" i="1"/>
  <c r="AW1848" i="1"/>
  <c r="AV1848" i="1"/>
  <c r="AU1848" i="1"/>
  <c r="AX1848" i="1" s="1"/>
  <c r="AK1848" i="1"/>
  <c r="AI1848" i="1"/>
  <c r="AJ1848" i="1" s="1"/>
  <c r="AH1848" i="1"/>
  <c r="AL1848" i="1" s="1"/>
  <c r="W1848" i="1"/>
  <c r="V1848" i="1"/>
  <c r="U1848" i="1"/>
  <c r="X1848" i="1" s="1"/>
  <c r="K1848" i="1"/>
  <c r="I1848" i="1"/>
  <c r="J1848" i="1" s="1"/>
  <c r="H1848" i="1"/>
  <c r="AY1847" i="1"/>
  <c r="AW1847" i="1"/>
  <c r="AV1847" i="1"/>
  <c r="AU1847" i="1"/>
  <c r="AX1847" i="1" s="1"/>
  <c r="AK1847" i="1"/>
  <c r="AI1847" i="1"/>
  <c r="AJ1847" i="1" s="1"/>
  <c r="AH1847" i="1"/>
  <c r="AL1847" i="1" s="1"/>
  <c r="W1847" i="1"/>
  <c r="V1847" i="1"/>
  <c r="U1847" i="1"/>
  <c r="X1847" i="1" s="1"/>
  <c r="K1847" i="1"/>
  <c r="I1847" i="1"/>
  <c r="J1847" i="1" s="1"/>
  <c r="H1847" i="1"/>
  <c r="AY1846" i="1"/>
  <c r="AW1846" i="1"/>
  <c r="AV1846" i="1"/>
  <c r="AU1846" i="1"/>
  <c r="AX1846" i="1" s="1"/>
  <c r="AK1846" i="1"/>
  <c r="AI1846" i="1"/>
  <c r="AJ1846" i="1" s="1"/>
  <c r="AH1846" i="1"/>
  <c r="AL1846" i="1" s="1"/>
  <c r="W1846" i="1"/>
  <c r="V1846" i="1"/>
  <c r="U1846" i="1"/>
  <c r="X1846" i="1" s="1"/>
  <c r="K1846" i="1"/>
  <c r="I1846" i="1"/>
  <c r="J1846" i="1" s="1"/>
  <c r="H1846" i="1"/>
  <c r="AY1845" i="1"/>
  <c r="AW1845" i="1"/>
  <c r="AV1845" i="1"/>
  <c r="AU1845" i="1"/>
  <c r="AX1845" i="1" s="1"/>
  <c r="AK1845" i="1"/>
  <c r="AI1845" i="1"/>
  <c r="AJ1845" i="1" s="1"/>
  <c r="AH1845" i="1"/>
  <c r="W1845" i="1"/>
  <c r="V1845" i="1"/>
  <c r="U1845" i="1"/>
  <c r="Y1845" i="1" s="1"/>
  <c r="I1845" i="1"/>
  <c r="J1845" i="1" s="1"/>
  <c r="H1845" i="1"/>
  <c r="L1845" i="1" s="1"/>
  <c r="AW1844" i="1"/>
  <c r="AV1844" i="1"/>
  <c r="AU1844" i="1"/>
  <c r="AX1844" i="1" s="1"/>
  <c r="AK1844" i="1"/>
  <c r="AJ1844" i="1"/>
  <c r="AI1844" i="1"/>
  <c r="AH1844" i="1"/>
  <c r="AL1844" i="1" s="1"/>
  <c r="X1844" i="1"/>
  <c r="W1844" i="1"/>
  <c r="V1844" i="1"/>
  <c r="U1844" i="1"/>
  <c r="Y1844" i="1" s="1"/>
  <c r="K1844" i="1"/>
  <c r="I1844" i="1"/>
  <c r="J1844" i="1" s="1"/>
  <c r="H1844" i="1"/>
  <c r="AV1843" i="1"/>
  <c r="AY1843" i="1" s="1"/>
  <c r="AU1843" i="1"/>
  <c r="AX1843" i="1" s="1"/>
  <c r="AJ1843" i="1"/>
  <c r="AI1843" i="1"/>
  <c r="AH1843" i="1"/>
  <c r="AL1843" i="1" s="1"/>
  <c r="X1843" i="1"/>
  <c r="V1843" i="1"/>
  <c r="W1843" i="1" s="1"/>
  <c r="U1843" i="1"/>
  <c r="Y1843" i="1" s="1"/>
  <c r="J1843" i="1"/>
  <c r="I1843" i="1"/>
  <c r="H1843" i="1"/>
  <c r="L1843" i="1" s="1"/>
  <c r="AX1842" i="1"/>
  <c r="AV1842" i="1"/>
  <c r="AW1842" i="1" s="1"/>
  <c r="AU1842" i="1"/>
  <c r="AY1842" i="1" s="1"/>
  <c r="AJ1842" i="1"/>
  <c r="AI1842" i="1"/>
  <c r="AH1842" i="1"/>
  <c r="AL1842" i="1" s="1"/>
  <c r="X1842" i="1"/>
  <c r="V1842" i="1"/>
  <c r="W1842" i="1" s="1"/>
  <c r="U1842" i="1"/>
  <c r="Y1842" i="1" s="1"/>
  <c r="J1842" i="1"/>
  <c r="I1842" i="1"/>
  <c r="H1842" i="1"/>
  <c r="L1842" i="1" s="1"/>
  <c r="AX1841" i="1"/>
  <c r="AV1841" i="1"/>
  <c r="AW1841" i="1" s="1"/>
  <c r="AU1841" i="1"/>
  <c r="AY1841" i="1" s="1"/>
  <c r="AJ1841" i="1"/>
  <c r="AI1841" i="1"/>
  <c r="AH1841" i="1"/>
  <c r="AL1841" i="1" s="1"/>
  <c r="X1841" i="1"/>
  <c r="V1841" i="1"/>
  <c r="W1841" i="1" s="1"/>
  <c r="U1841" i="1"/>
  <c r="Y1841" i="1" s="1"/>
  <c r="J1841" i="1"/>
  <c r="I1841" i="1"/>
  <c r="H1841" i="1"/>
  <c r="L1841" i="1" s="1"/>
  <c r="AX1840" i="1"/>
  <c r="AV1840" i="1"/>
  <c r="AW1840" i="1" s="1"/>
  <c r="AU1840" i="1"/>
  <c r="AY1840" i="1" s="1"/>
  <c r="AJ1840" i="1"/>
  <c r="AI1840" i="1"/>
  <c r="AH1840" i="1"/>
  <c r="AL1840" i="1" s="1"/>
  <c r="X1840" i="1"/>
  <c r="V1840" i="1"/>
  <c r="W1840" i="1" s="1"/>
  <c r="U1840" i="1"/>
  <c r="Y1840" i="1" s="1"/>
  <c r="J1840" i="1"/>
  <c r="I1840" i="1"/>
  <c r="H1840" i="1"/>
  <c r="L1840" i="1" s="1"/>
  <c r="AX1839" i="1"/>
  <c r="AV1839" i="1"/>
  <c r="AW1839" i="1" s="1"/>
  <c r="AU1839" i="1"/>
  <c r="AY1839" i="1" s="1"/>
  <c r="AJ1839" i="1"/>
  <c r="AI1839" i="1"/>
  <c r="AH1839" i="1"/>
  <c r="AL1839" i="1" s="1"/>
  <c r="X1839" i="1"/>
  <c r="V1839" i="1"/>
  <c r="W1839" i="1" s="1"/>
  <c r="U1839" i="1"/>
  <c r="Y1839" i="1" s="1"/>
  <c r="J1839" i="1"/>
  <c r="I1839" i="1"/>
  <c r="H1839" i="1"/>
  <c r="L1839" i="1" s="1"/>
  <c r="AX1838" i="1"/>
  <c r="AV1838" i="1"/>
  <c r="AW1838" i="1" s="1"/>
  <c r="AU1838" i="1"/>
  <c r="AY1838" i="1" s="1"/>
  <c r="AJ1838" i="1"/>
  <c r="AI1838" i="1"/>
  <c r="AH1838" i="1"/>
  <c r="AL1838" i="1" s="1"/>
  <c r="X1838" i="1"/>
  <c r="V1838" i="1"/>
  <c r="W1838" i="1" s="1"/>
  <c r="U1838" i="1"/>
  <c r="Y1838" i="1" s="1"/>
  <c r="J1838" i="1"/>
  <c r="I1838" i="1"/>
  <c r="H1838" i="1"/>
  <c r="L1838" i="1" s="1"/>
  <c r="AX1837" i="1"/>
  <c r="AV1837" i="1"/>
  <c r="AW1837" i="1" s="1"/>
  <c r="AU1837" i="1"/>
  <c r="AY1837" i="1" s="1"/>
  <c r="AJ1837" i="1"/>
  <c r="AI1837" i="1"/>
  <c r="AH1837" i="1"/>
  <c r="AL1837" i="1" s="1"/>
  <c r="X1837" i="1"/>
  <c r="V1837" i="1"/>
  <c r="W1837" i="1" s="1"/>
  <c r="U1837" i="1"/>
  <c r="Y1837" i="1" s="1"/>
  <c r="J1837" i="1"/>
  <c r="I1837" i="1"/>
  <c r="H1837" i="1"/>
  <c r="L1837" i="1" s="1"/>
  <c r="AX1836" i="1"/>
  <c r="AV1836" i="1"/>
  <c r="AW1836" i="1" s="1"/>
  <c r="AU1836" i="1"/>
  <c r="AY1836" i="1" s="1"/>
  <c r="AJ1836" i="1"/>
  <c r="AI1836" i="1"/>
  <c r="AH1836" i="1"/>
  <c r="AL1836" i="1" s="1"/>
  <c r="X1836" i="1"/>
  <c r="V1836" i="1"/>
  <c r="W1836" i="1" s="1"/>
  <c r="U1836" i="1"/>
  <c r="Y1836" i="1" s="1"/>
  <c r="J1836" i="1"/>
  <c r="I1836" i="1"/>
  <c r="H1836" i="1"/>
  <c r="L1836" i="1" s="1"/>
  <c r="AX1835" i="1"/>
  <c r="AV1835" i="1"/>
  <c r="AW1835" i="1" s="1"/>
  <c r="AU1835" i="1"/>
  <c r="AY1835" i="1" s="1"/>
  <c r="AJ1835" i="1"/>
  <c r="AI1835" i="1"/>
  <c r="AH1835" i="1"/>
  <c r="AL1835" i="1" s="1"/>
  <c r="X1835" i="1"/>
  <c r="V1835" i="1"/>
  <c r="W1835" i="1" s="1"/>
  <c r="U1835" i="1"/>
  <c r="Y1835" i="1" s="1"/>
  <c r="J1835" i="1"/>
  <c r="I1835" i="1"/>
  <c r="H1835" i="1"/>
  <c r="L1835" i="1" s="1"/>
  <c r="AX1834" i="1"/>
  <c r="AV1834" i="1"/>
  <c r="AW1834" i="1" s="1"/>
  <c r="AU1834" i="1"/>
  <c r="AY1834" i="1" s="1"/>
  <c r="AJ1834" i="1"/>
  <c r="AI1834" i="1"/>
  <c r="AH1834" i="1"/>
  <c r="AL1834" i="1" s="1"/>
  <c r="X1834" i="1"/>
  <c r="V1834" i="1"/>
  <c r="W1834" i="1" s="1"/>
  <c r="U1834" i="1"/>
  <c r="Y1834" i="1" s="1"/>
  <c r="J1834" i="1"/>
  <c r="I1834" i="1"/>
  <c r="H1834" i="1"/>
  <c r="L1834" i="1" s="1"/>
  <c r="AX1833" i="1"/>
  <c r="AV1833" i="1"/>
  <c r="AW1833" i="1" s="1"/>
  <c r="AU1833" i="1"/>
  <c r="AY1833" i="1" s="1"/>
  <c r="AJ1833" i="1"/>
  <c r="AI1833" i="1"/>
  <c r="AH1833" i="1"/>
  <c r="AL1833" i="1" s="1"/>
  <c r="X1833" i="1"/>
  <c r="V1833" i="1"/>
  <c r="W1833" i="1" s="1"/>
  <c r="U1833" i="1"/>
  <c r="Y1833" i="1" s="1"/>
  <c r="J1833" i="1"/>
  <c r="I1833" i="1"/>
  <c r="H1833" i="1"/>
  <c r="L1833" i="1" s="1"/>
  <c r="AX1832" i="1"/>
  <c r="AV1832" i="1"/>
  <c r="AW1832" i="1" s="1"/>
  <c r="AU1832" i="1"/>
  <c r="AY1832" i="1" s="1"/>
  <c r="AJ1832" i="1"/>
  <c r="AI1832" i="1"/>
  <c r="AH1832" i="1"/>
  <c r="AL1832" i="1" s="1"/>
  <c r="X1832" i="1"/>
  <c r="V1832" i="1"/>
  <c r="W1832" i="1" s="1"/>
  <c r="U1832" i="1"/>
  <c r="Y1832" i="1" s="1"/>
  <c r="J1832" i="1"/>
  <c r="I1832" i="1"/>
  <c r="H1832" i="1"/>
  <c r="L1832" i="1" s="1"/>
  <c r="AX1831" i="1"/>
  <c r="AV1831" i="1"/>
  <c r="AW1831" i="1" s="1"/>
  <c r="AU1831" i="1"/>
  <c r="AY1831" i="1" s="1"/>
  <c r="AJ1831" i="1"/>
  <c r="AI1831" i="1"/>
  <c r="AH1831" i="1"/>
  <c r="AL1831" i="1" s="1"/>
  <c r="X1831" i="1"/>
  <c r="V1831" i="1"/>
  <c r="W1831" i="1" s="1"/>
  <c r="U1831" i="1"/>
  <c r="Y1831" i="1" s="1"/>
  <c r="J1831" i="1"/>
  <c r="I1831" i="1"/>
  <c r="H1831" i="1"/>
  <c r="L1831" i="1" s="1"/>
  <c r="AX1830" i="1"/>
  <c r="AV1830" i="1"/>
  <c r="AW1830" i="1" s="1"/>
  <c r="AU1830" i="1"/>
  <c r="AY1830" i="1" s="1"/>
  <c r="AJ1830" i="1"/>
  <c r="AI1830" i="1"/>
  <c r="AH1830" i="1"/>
  <c r="AL1830" i="1" s="1"/>
  <c r="X1830" i="1"/>
  <c r="V1830" i="1"/>
  <c r="W1830" i="1" s="1"/>
  <c r="U1830" i="1"/>
  <c r="Y1830" i="1" s="1"/>
  <c r="J1830" i="1"/>
  <c r="I1830" i="1"/>
  <c r="H1830" i="1"/>
  <c r="L1830" i="1" s="1"/>
  <c r="AX1829" i="1"/>
  <c r="AV1829" i="1"/>
  <c r="AW1829" i="1" s="1"/>
  <c r="AU1829" i="1"/>
  <c r="AY1829" i="1" s="1"/>
  <c r="AJ1829" i="1"/>
  <c r="AI1829" i="1"/>
  <c r="AH1829" i="1"/>
  <c r="AL1829" i="1" s="1"/>
  <c r="X1829" i="1"/>
  <c r="V1829" i="1"/>
  <c r="W1829" i="1" s="1"/>
  <c r="U1829" i="1"/>
  <c r="Y1829" i="1" s="1"/>
  <c r="J1829" i="1"/>
  <c r="I1829" i="1"/>
  <c r="H1829" i="1"/>
  <c r="L1829" i="1" s="1"/>
  <c r="AX1828" i="1"/>
  <c r="AV1828" i="1"/>
  <c r="AW1828" i="1" s="1"/>
  <c r="AU1828" i="1"/>
  <c r="AY1828" i="1" s="1"/>
  <c r="AJ1828" i="1"/>
  <c r="AI1828" i="1"/>
  <c r="AH1828" i="1"/>
  <c r="AL1828" i="1" s="1"/>
  <c r="X1828" i="1"/>
  <c r="V1828" i="1"/>
  <c r="W1828" i="1" s="1"/>
  <c r="U1828" i="1"/>
  <c r="Y1828" i="1" s="1"/>
  <c r="J1828" i="1"/>
  <c r="I1828" i="1"/>
  <c r="H1828" i="1"/>
  <c r="L1828" i="1" s="1"/>
  <c r="AX1827" i="1"/>
  <c r="AV1827" i="1"/>
  <c r="AW1827" i="1" s="1"/>
  <c r="AU1827" i="1"/>
  <c r="AY1827" i="1" s="1"/>
  <c r="AJ1827" i="1"/>
  <c r="AI1827" i="1"/>
  <c r="AH1827" i="1"/>
  <c r="AL1827" i="1" s="1"/>
  <c r="X1827" i="1"/>
  <c r="V1827" i="1"/>
  <c r="W1827" i="1" s="1"/>
  <c r="U1827" i="1"/>
  <c r="Y1827" i="1" s="1"/>
  <c r="J1827" i="1"/>
  <c r="I1827" i="1"/>
  <c r="H1827" i="1"/>
  <c r="L1827" i="1" s="1"/>
  <c r="AX1826" i="1"/>
  <c r="AV1826" i="1"/>
  <c r="AW1826" i="1" s="1"/>
  <c r="AU1826" i="1"/>
  <c r="AY1826" i="1" s="1"/>
  <c r="AJ1826" i="1"/>
  <c r="AI1826" i="1"/>
  <c r="AH1826" i="1"/>
  <c r="AL1826" i="1" s="1"/>
  <c r="X1826" i="1"/>
  <c r="V1826" i="1"/>
  <c r="W1826" i="1" s="1"/>
  <c r="U1826" i="1"/>
  <c r="Y1826" i="1" s="1"/>
  <c r="J1826" i="1"/>
  <c r="I1826" i="1"/>
  <c r="H1826" i="1"/>
  <c r="L1826" i="1" s="1"/>
  <c r="AX1825" i="1"/>
  <c r="AV1825" i="1"/>
  <c r="AW1825" i="1" s="1"/>
  <c r="AU1825" i="1"/>
  <c r="AY1825" i="1" s="1"/>
  <c r="AJ1825" i="1"/>
  <c r="AI1825" i="1"/>
  <c r="AH1825" i="1"/>
  <c r="AL1825" i="1" s="1"/>
  <c r="X1825" i="1"/>
  <c r="V1825" i="1"/>
  <c r="W1825" i="1" s="1"/>
  <c r="U1825" i="1"/>
  <c r="Y1825" i="1" s="1"/>
  <c r="J1825" i="1"/>
  <c r="I1825" i="1"/>
  <c r="H1825" i="1"/>
  <c r="L1825" i="1" s="1"/>
  <c r="AX1824" i="1"/>
  <c r="AV1824" i="1"/>
  <c r="AW1824" i="1" s="1"/>
  <c r="AU1824" i="1"/>
  <c r="AY1824" i="1" s="1"/>
  <c r="AJ1824" i="1"/>
  <c r="AI1824" i="1"/>
  <c r="AH1824" i="1"/>
  <c r="AL1824" i="1" s="1"/>
  <c r="X1824" i="1"/>
  <c r="V1824" i="1"/>
  <c r="W1824" i="1" s="1"/>
  <c r="U1824" i="1"/>
  <c r="Y1824" i="1" s="1"/>
  <c r="J1824" i="1"/>
  <c r="I1824" i="1"/>
  <c r="H1824" i="1"/>
  <c r="L1824" i="1" s="1"/>
  <c r="AX1823" i="1"/>
  <c r="AV1823" i="1"/>
  <c r="AW1823" i="1" s="1"/>
  <c r="AU1823" i="1"/>
  <c r="AY1823" i="1" s="1"/>
  <c r="AJ1823" i="1"/>
  <c r="AI1823" i="1"/>
  <c r="AH1823" i="1"/>
  <c r="AL1823" i="1" s="1"/>
  <c r="X1823" i="1"/>
  <c r="V1823" i="1"/>
  <c r="W1823" i="1" s="1"/>
  <c r="U1823" i="1"/>
  <c r="Y1823" i="1" s="1"/>
  <c r="J1823" i="1"/>
  <c r="I1823" i="1"/>
  <c r="H1823" i="1"/>
  <c r="L1823" i="1" s="1"/>
  <c r="AX1822" i="1"/>
  <c r="AV1822" i="1"/>
  <c r="AW1822" i="1" s="1"/>
  <c r="AU1822" i="1"/>
  <c r="AY1822" i="1" s="1"/>
  <c r="AJ1822" i="1"/>
  <c r="AI1822" i="1"/>
  <c r="AH1822" i="1"/>
  <c r="AL1822" i="1" s="1"/>
  <c r="X1822" i="1"/>
  <c r="V1822" i="1"/>
  <c r="W1822" i="1" s="1"/>
  <c r="U1822" i="1"/>
  <c r="Y1822" i="1" s="1"/>
  <c r="J1822" i="1"/>
  <c r="I1822" i="1"/>
  <c r="H1822" i="1"/>
  <c r="L1822" i="1" s="1"/>
  <c r="AX1821" i="1"/>
  <c r="AV1821" i="1"/>
  <c r="AW1821" i="1" s="1"/>
  <c r="AU1821" i="1"/>
  <c r="AY1821" i="1" s="1"/>
  <c r="AJ1821" i="1"/>
  <c r="AI1821" i="1"/>
  <c r="AH1821" i="1"/>
  <c r="AL1821" i="1" s="1"/>
  <c r="X1821" i="1"/>
  <c r="V1821" i="1"/>
  <c r="W1821" i="1" s="1"/>
  <c r="U1821" i="1"/>
  <c r="Y1821" i="1" s="1"/>
  <c r="J1821" i="1"/>
  <c r="I1821" i="1"/>
  <c r="H1821" i="1"/>
  <c r="L1821" i="1" s="1"/>
  <c r="AX1820" i="1"/>
  <c r="AV1820" i="1"/>
  <c r="AW1820" i="1" s="1"/>
  <c r="AU1820" i="1"/>
  <c r="AY1820" i="1" s="1"/>
  <c r="AJ1820" i="1"/>
  <c r="AI1820" i="1"/>
  <c r="AH1820" i="1"/>
  <c r="AL1820" i="1" s="1"/>
  <c r="X1820" i="1"/>
  <c r="V1820" i="1"/>
  <c r="W1820" i="1" s="1"/>
  <c r="U1820" i="1"/>
  <c r="Y1820" i="1" s="1"/>
  <c r="J1820" i="1"/>
  <c r="I1820" i="1"/>
  <c r="H1820" i="1"/>
  <c r="L1820" i="1" s="1"/>
  <c r="AX1819" i="1"/>
  <c r="AV1819" i="1"/>
  <c r="AW1819" i="1" s="1"/>
  <c r="AU1819" i="1"/>
  <c r="AY1819" i="1" s="1"/>
  <c r="AJ1819" i="1"/>
  <c r="AI1819" i="1"/>
  <c r="AH1819" i="1"/>
  <c r="AL1819" i="1" s="1"/>
  <c r="X1819" i="1"/>
  <c r="V1819" i="1"/>
  <c r="W1819" i="1" s="1"/>
  <c r="U1819" i="1"/>
  <c r="Y1819" i="1" s="1"/>
  <c r="J1819" i="1"/>
  <c r="I1819" i="1"/>
  <c r="H1819" i="1"/>
  <c r="L1819" i="1" s="1"/>
  <c r="AX1818" i="1"/>
  <c r="AV1818" i="1"/>
  <c r="AW1818" i="1" s="1"/>
  <c r="AU1818" i="1"/>
  <c r="AY1818" i="1" s="1"/>
  <c r="AJ1818" i="1"/>
  <c r="AI1818" i="1"/>
  <c r="AH1818" i="1"/>
  <c r="AL1818" i="1" s="1"/>
  <c r="X1818" i="1"/>
  <c r="V1818" i="1"/>
  <c r="W1818" i="1" s="1"/>
  <c r="U1818" i="1"/>
  <c r="Y1818" i="1" s="1"/>
  <c r="J1818" i="1"/>
  <c r="I1818" i="1"/>
  <c r="H1818" i="1"/>
  <c r="L1818" i="1" s="1"/>
  <c r="AX1817" i="1"/>
  <c r="AV1817" i="1"/>
  <c r="AW1817" i="1" s="1"/>
  <c r="AU1817" i="1"/>
  <c r="AY1817" i="1" s="1"/>
  <c r="AJ1817" i="1"/>
  <c r="AI1817" i="1"/>
  <c r="AH1817" i="1"/>
  <c r="AL1817" i="1" s="1"/>
  <c r="X1817" i="1"/>
  <c r="V1817" i="1"/>
  <c r="W1817" i="1" s="1"/>
  <c r="U1817" i="1"/>
  <c r="Y1817" i="1" s="1"/>
  <c r="J1817" i="1"/>
  <c r="I1817" i="1"/>
  <c r="H1817" i="1"/>
  <c r="L1817" i="1" s="1"/>
  <c r="AX1816" i="1"/>
  <c r="AV1816" i="1"/>
  <c r="AW1816" i="1" s="1"/>
  <c r="AU1816" i="1"/>
  <c r="AY1816" i="1" s="1"/>
  <c r="AJ1816" i="1"/>
  <c r="AI1816" i="1"/>
  <c r="AH1816" i="1"/>
  <c r="AL1816" i="1" s="1"/>
  <c r="X1816" i="1"/>
  <c r="V1816" i="1"/>
  <c r="W1816" i="1" s="1"/>
  <c r="U1816" i="1"/>
  <c r="Y1816" i="1" s="1"/>
  <c r="J1816" i="1"/>
  <c r="I1816" i="1"/>
  <c r="H1816" i="1"/>
  <c r="L1816" i="1" s="1"/>
  <c r="AX1815" i="1"/>
  <c r="AV1815" i="1"/>
  <c r="AW1815" i="1" s="1"/>
  <c r="AU1815" i="1"/>
  <c r="AY1815" i="1" s="1"/>
  <c r="AJ1815" i="1"/>
  <c r="AI1815" i="1"/>
  <c r="AH1815" i="1"/>
  <c r="AL1815" i="1" s="1"/>
  <c r="X1815" i="1"/>
  <c r="V1815" i="1"/>
  <c r="W1815" i="1" s="1"/>
  <c r="U1815" i="1"/>
  <c r="Y1815" i="1" s="1"/>
  <c r="J1815" i="1"/>
  <c r="I1815" i="1"/>
  <c r="H1815" i="1"/>
  <c r="L1815" i="1" s="1"/>
  <c r="AX1814" i="1"/>
  <c r="AV1814" i="1"/>
  <c r="AW1814" i="1" s="1"/>
  <c r="AU1814" i="1"/>
  <c r="AY1814" i="1" s="1"/>
  <c r="AJ1814" i="1"/>
  <c r="AI1814" i="1"/>
  <c r="AH1814" i="1"/>
  <c r="AL1814" i="1" s="1"/>
  <c r="X1814" i="1"/>
  <c r="V1814" i="1"/>
  <c r="W1814" i="1" s="1"/>
  <c r="U1814" i="1"/>
  <c r="Y1814" i="1" s="1"/>
  <c r="J1814" i="1"/>
  <c r="I1814" i="1"/>
  <c r="H1814" i="1"/>
  <c r="L1814" i="1" s="1"/>
  <c r="AX1813" i="1"/>
  <c r="AV1813" i="1"/>
  <c r="AW1813" i="1" s="1"/>
  <c r="AU1813" i="1"/>
  <c r="AY1813" i="1" s="1"/>
  <c r="AJ1813" i="1"/>
  <c r="AI1813" i="1"/>
  <c r="AH1813" i="1"/>
  <c r="AL1813" i="1" s="1"/>
  <c r="X1813" i="1"/>
  <c r="V1813" i="1"/>
  <c r="W1813" i="1" s="1"/>
  <c r="U1813" i="1"/>
  <c r="Y1813" i="1" s="1"/>
  <c r="J1813" i="1"/>
  <c r="I1813" i="1"/>
  <c r="H1813" i="1"/>
  <c r="L1813" i="1" s="1"/>
  <c r="AX1812" i="1"/>
  <c r="AV1812" i="1"/>
  <c r="AW1812" i="1" s="1"/>
  <c r="AU1812" i="1"/>
  <c r="AY1812" i="1" s="1"/>
  <c r="AJ1812" i="1"/>
  <c r="AI1812" i="1"/>
  <c r="AH1812" i="1"/>
  <c r="AL1812" i="1" s="1"/>
  <c r="X1812" i="1"/>
  <c r="V1812" i="1"/>
  <c r="W1812" i="1" s="1"/>
  <c r="U1812" i="1"/>
  <c r="Y1812" i="1" s="1"/>
  <c r="J1812" i="1"/>
  <c r="I1812" i="1"/>
  <c r="H1812" i="1"/>
  <c r="L1812" i="1" s="1"/>
  <c r="AX1811" i="1"/>
  <c r="AV1811" i="1"/>
  <c r="AW1811" i="1" s="1"/>
  <c r="AU1811" i="1"/>
  <c r="AY1811" i="1" s="1"/>
  <c r="AJ1811" i="1"/>
  <c r="AI1811" i="1"/>
  <c r="AH1811" i="1"/>
  <c r="AL1811" i="1" s="1"/>
  <c r="X1811" i="1"/>
  <c r="V1811" i="1"/>
  <c r="W1811" i="1" s="1"/>
  <c r="U1811" i="1"/>
  <c r="Y1811" i="1" s="1"/>
  <c r="J1811" i="1"/>
  <c r="I1811" i="1"/>
  <c r="H1811" i="1"/>
  <c r="L1811" i="1" s="1"/>
  <c r="AX1810" i="1"/>
  <c r="AV1810" i="1"/>
  <c r="AW1810" i="1" s="1"/>
  <c r="AU1810" i="1"/>
  <c r="AY1810" i="1" s="1"/>
  <c r="AJ1810" i="1"/>
  <c r="AI1810" i="1"/>
  <c r="AH1810" i="1"/>
  <c r="AL1810" i="1" s="1"/>
  <c r="X1810" i="1"/>
  <c r="V1810" i="1"/>
  <c r="W1810" i="1" s="1"/>
  <c r="U1810" i="1"/>
  <c r="Y1810" i="1" s="1"/>
  <c r="J1810" i="1"/>
  <c r="I1810" i="1"/>
  <c r="H1810" i="1"/>
  <c r="L1810" i="1" s="1"/>
  <c r="AX1809" i="1"/>
  <c r="AV1809" i="1"/>
  <c r="AW1809" i="1" s="1"/>
  <c r="AU1809" i="1"/>
  <c r="AY1809" i="1" s="1"/>
  <c r="AJ1809" i="1"/>
  <c r="AI1809" i="1"/>
  <c r="AH1809" i="1"/>
  <c r="AL1809" i="1" s="1"/>
  <c r="X1809" i="1"/>
  <c r="V1809" i="1"/>
  <c r="W1809" i="1" s="1"/>
  <c r="U1809" i="1"/>
  <c r="Y1809" i="1" s="1"/>
  <c r="J1809" i="1"/>
  <c r="I1809" i="1"/>
  <c r="H1809" i="1"/>
  <c r="L1809" i="1" s="1"/>
  <c r="AX1808" i="1"/>
  <c r="AV1808" i="1"/>
  <c r="AW1808" i="1" s="1"/>
  <c r="AU1808" i="1"/>
  <c r="AY1808" i="1" s="1"/>
  <c r="AJ1808" i="1"/>
  <c r="AI1808" i="1"/>
  <c r="AH1808" i="1"/>
  <c r="AL1808" i="1" s="1"/>
  <c r="X1808" i="1"/>
  <c r="V1808" i="1"/>
  <c r="W1808" i="1" s="1"/>
  <c r="U1808" i="1"/>
  <c r="Y1808" i="1" s="1"/>
  <c r="J1808" i="1"/>
  <c r="I1808" i="1"/>
  <c r="H1808" i="1"/>
  <c r="L1808" i="1" s="1"/>
  <c r="AX1807" i="1"/>
  <c r="AV1807" i="1"/>
  <c r="AW1807" i="1" s="1"/>
  <c r="AU1807" i="1"/>
  <c r="AY1807" i="1" s="1"/>
  <c r="AJ1807" i="1"/>
  <c r="AI1807" i="1"/>
  <c r="AH1807" i="1"/>
  <c r="AL1807" i="1" s="1"/>
  <c r="X1807" i="1"/>
  <c r="V1807" i="1"/>
  <c r="W1807" i="1" s="1"/>
  <c r="U1807" i="1"/>
  <c r="Y1807" i="1" s="1"/>
  <c r="J1807" i="1"/>
  <c r="I1807" i="1"/>
  <c r="H1807" i="1"/>
  <c r="L1807" i="1" s="1"/>
  <c r="AX1806" i="1"/>
  <c r="AV1806" i="1"/>
  <c r="AW1806" i="1" s="1"/>
  <c r="AU1806" i="1"/>
  <c r="AY1806" i="1" s="1"/>
  <c r="AJ1806" i="1"/>
  <c r="AI1806" i="1"/>
  <c r="AH1806" i="1"/>
  <c r="AL1806" i="1" s="1"/>
  <c r="X1806" i="1"/>
  <c r="V1806" i="1"/>
  <c r="W1806" i="1" s="1"/>
  <c r="U1806" i="1"/>
  <c r="Y1806" i="1" s="1"/>
  <c r="J1806" i="1"/>
  <c r="I1806" i="1"/>
  <c r="H1806" i="1"/>
  <c r="L1806" i="1" s="1"/>
  <c r="AX1805" i="1"/>
  <c r="AV1805" i="1"/>
  <c r="AW1805" i="1" s="1"/>
  <c r="AU1805" i="1"/>
  <c r="AY1805" i="1" s="1"/>
  <c r="AJ1805" i="1"/>
  <c r="AI1805" i="1"/>
  <c r="AH1805" i="1"/>
  <c r="AL1805" i="1" s="1"/>
  <c r="X1805" i="1"/>
  <c r="V1805" i="1"/>
  <c r="W1805" i="1" s="1"/>
  <c r="U1805" i="1"/>
  <c r="Y1805" i="1" s="1"/>
  <c r="J1805" i="1"/>
  <c r="I1805" i="1"/>
  <c r="H1805" i="1"/>
  <c r="L1805" i="1" s="1"/>
  <c r="AX1804" i="1"/>
  <c r="AV1804" i="1"/>
  <c r="AW1804" i="1" s="1"/>
  <c r="AU1804" i="1"/>
  <c r="AY1804" i="1" s="1"/>
  <c r="AJ1804" i="1"/>
  <c r="AI1804" i="1"/>
  <c r="AH1804" i="1"/>
  <c r="AL1804" i="1" s="1"/>
  <c r="X1804" i="1"/>
  <c r="V1804" i="1"/>
  <c r="W1804" i="1" s="1"/>
  <c r="U1804" i="1"/>
  <c r="Y1804" i="1" s="1"/>
  <c r="J1804" i="1"/>
  <c r="I1804" i="1"/>
  <c r="H1804" i="1"/>
  <c r="L1804" i="1" s="1"/>
  <c r="AX1803" i="1"/>
  <c r="AV1803" i="1"/>
  <c r="AW1803" i="1" s="1"/>
  <c r="AU1803" i="1"/>
  <c r="AY1803" i="1" s="1"/>
  <c r="AJ1803" i="1"/>
  <c r="AI1803" i="1"/>
  <c r="AH1803" i="1"/>
  <c r="AL1803" i="1" s="1"/>
  <c r="X1803" i="1"/>
  <c r="V1803" i="1"/>
  <c r="W1803" i="1" s="1"/>
  <c r="U1803" i="1"/>
  <c r="Y1803" i="1" s="1"/>
  <c r="J1803" i="1"/>
  <c r="I1803" i="1"/>
  <c r="H1803" i="1"/>
  <c r="L1803" i="1" s="1"/>
  <c r="AX1802" i="1"/>
  <c r="AV1802" i="1"/>
  <c r="AW1802" i="1" s="1"/>
  <c r="AU1802" i="1"/>
  <c r="AY1802" i="1" s="1"/>
  <c r="AJ1802" i="1"/>
  <c r="AI1802" i="1"/>
  <c r="AH1802" i="1"/>
  <c r="AL1802" i="1" s="1"/>
  <c r="X1802" i="1"/>
  <c r="V1802" i="1"/>
  <c r="W1802" i="1" s="1"/>
  <c r="U1802" i="1"/>
  <c r="Y1802" i="1" s="1"/>
  <c r="J1802" i="1"/>
  <c r="I1802" i="1"/>
  <c r="H1802" i="1"/>
  <c r="L1802" i="1" s="1"/>
  <c r="AX1801" i="1"/>
  <c r="AV1801" i="1"/>
  <c r="AW1801" i="1" s="1"/>
  <c r="AU1801" i="1"/>
  <c r="AY1801" i="1" s="1"/>
  <c r="AJ1801" i="1"/>
  <c r="AI1801" i="1"/>
  <c r="AH1801" i="1"/>
  <c r="AL1801" i="1" s="1"/>
  <c r="X1801" i="1"/>
  <c r="V1801" i="1"/>
  <c r="W1801" i="1" s="1"/>
  <c r="U1801" i="1"/>
  <c r="Y1801" i="1" s="1"/>
  <c r="J1801" i="1"/>
  <c r="I1801" i="1"/>
  <c r="H1801" i="1"/>
  <c r="L1801" i="1" s="1"/>
  <c r="AX1800" i="1"/>
  <c r="AV1800" i="1"/>
  <c r="AW1800" i="1" s="1"/>
  <c r="AU1800" i="1"/>
  <c r="AY1800" i="1" s="1"/>
  <c r="AJ1800" i="1"/>
  <c r="AI1800" i="1"/>
  <c r="AH1800" i="1"/>
  <c r="AL1800" i="1" s="1"/>
  <c r="X1800" i="1"/>
  <c r="V1800" i="1"/>
  <c r="W1800" i="1" s="1"/>
  <c r="U1800" i="1"/>
  <c r="Y1800" i="1" s="1"/>
  <c r="J1800" i="1"/>
  <c r="I1800" i="1"/>
  <c r="H1800" i="1"/>
  <c r="L1800" i="1" s="1"/>
  <c r="AX1799" i="1"/>
  <c r="AV1799" i="1"/>
  <c r="AW1799" i="1" s="1"/>
  <c r="AU1799" i="1"/>
  <c r="AY1799" i="1" s="1"/>
  <c r="AJ1799" i="1"/>
  <c r="AI1799" i="1"/>
  <c r="AH1799" i="1"/>
  <c r="AL1799" i="1" s="1"/>
  <c r="X1799" i="1"/>
  <c r="V1799" i="1"/>
  <c r="W1799" i="1" s="1"/>
  <c r="U1799" i="1"/>
  <c r="Y1799" i="1" s="1"/>
  <c r="J1799" i="1"/>
  <c r="I1799" i="1"/>
  <c r="H1799" i="1"/>
  <c r="L1799" i="1" s="1"/>
  <c r="AX1798" i="1"/>
  <c r="AV1798" i="1"/>
  <c r="AW1798" i="1" s="1"/>
  <c r="AU1798" i="1"/>
  <c r="AY1798" i="1" s="1"/>
  <c r="AJ1798" i="1"/>
  <c r="AI1798" i="1"/>
  <c r="AH1798" i="1"/>
  <c r="AL1798" i="1" s="1"/>
  <c r="X1798" i="1"/>
  <c r="V1798" i="1"/>
  <c r="W1798" i="1" s="1"/>
  <c r="U1798" i="1"/>
  <c r="Y1798" i="1" s="1"/>
  <c r="J1798" i="1"/>
  <c r="I1798" i="1"/>
  <c r="H1798" i="1"/>
  <c r="L1798" i="1" s="1"/>
  <c r="AX1797" i="1"/>
  <c r="AV1797" i="1"/>
  <c r="AW1797" i="1" s="1"/>
  <c r="AU1797" i="1"/>
  <c r="AY1797" i="1" s="1"/>
  <c r="AJ1797" i="1"/>
  <c r="AI1797" i="1"/>
  <c r="AH1797" i="1"/>
  <c r="AL1797" i="1" s="1"/>
  <c r="X1797" i="1"/>
  <c r="V1797" i="1"/>
  <c r="W1797" i="1" s="1"/>
  <c r="U1797" i="1"/>
  <c r="Y1797" i="1" s="1"/>
  <c r="J1797" i="1"/>
  <c r="I1797" i="1"/>
  <c r="H1797" i="1"/>
  <c r="L1797" i="1" s="1"/>
  <c r="AX1796" i="1"/>
  <c r="AV1796" i="1"/>
  <c r="AW1796" i="1" s="1"/>
  <c r="AU1796" i="1"/>
  <c r="AY1796" i="1" s="1"/>
  <c r="AJ1796" i="1"/>
  <c r="AI1796" i="1"/>
  <c r="AH1796" i="1"/>
  <c r="AL1796" i="1" s="1"/>
  <c r="X1796" i="1"/>
  <c r="V1796" i="1"/>
  <c r="W1796" i="1" s="1"/>
  <c r="U1796" i="1"/>
  <c r="Y1796" i="1" s="1"/>
  <c r="J1796" i="1"/>
  <c r="I1796" i="1"/>
  <c r="H1796" i="1"/>
  <c r="L1796" i="1" s="1"/>
  <c r="AX1795" i="1"/>
  <c r="AV1795" i="1"/>
  <c r="AW1795" i="1" s="1"/>
  <c r="AU1795" i="1"/>
  <c r="AY1795" i="1" s="1"/>
  <c r="AJ1795" i="1"/>
  <c r="AI1795" i="1"/>
  <c r="AH1795" i="1"/>
  <c r="AL1795" i="1" s="1"/>
  <c r="X1795" i="1"/>
  <c r="V1795" i="1"/>
  <c r="W1795" i="1" s="1"/>
  <c r="U1795" i="1"/>
  <c r="Y1795" i="1" s="1"/>
  <c r="J1795" i="1"/>
  <c r="I1795" i="1"/>
  <c r="H1795" i="1"/>
  <c r="L1795" i="1" s="1"/>
  <c r="AX1794" i="1"/>
  <c r="AV1794" i="1"/>
  <c r="AW1794" i="1" s="1"/>
  <c r="AU1794" i="1"/>
  <c r="AY1794" i="1" s="1"/>
  <c r="AJ1794" i="1"/>
  <c r="AI1794" i="1"/>
  <c r="AH1794" i="1"/>
  <c r="AL1794" i="1" s="1"/>
  <c r="X1794" i="1"/>
  <c r="V1794" i="1"/>
  <c r="W1794" i="1" s="1"/>
  <c r="U1794" i="1"/>
  <c r="Y1794" i="1" s="1"/>
  <c r="J1794" i="1"/>
  <c r="I1794" i="1"/>
  <c r="H1794" i="1"/>
  <c r="L1794" i="1" s="1"/>
  <c r="AX1793" i="1"/>
  <c r="AV1793" i="1"/>
  <c r="AW1793" i="1" s="1"/>
  <c r="AU1793" i="1"/>
  <c r="AY1793" i="1" s="1"/>
  <c r="AJ1793" i="1"/>
  <c r="AI1793" i="1"/>
  <c r="AH1793" i="1"/>
  <c r="AL1793" i="1" s="1"/>
  <c r="X1793" i="1"/>
  <c r="V1793" i="1"/>
  <c r="W1793" i="1" s="1"/>
  <c r="U1793" i="1"/>
  <c r="Y1793" i="1" s="1"/>
  <c r="J1793" i="1"/>
  <c r="I1793" i="1"/>
  <c r="H1793" i="1"/>
  <c r="L1793" i="1" s="1"/>
  <c r="AX1792" i="1"/>
  <c r="AV1792" i="1"/>
  <c r="AW1792" i="1" s="1"/>
  <c r="AU1792" i="1"/>
  <c r="AY1792" i="1" s="1"/>
  <c r="AJ1792" i="1"/>
  <c r="AI1792" i="1"/>
  <c r="AH1792" i="1"/>
  <c r="AL1792" i="1" s="1"/>
  <c r="X1792" i="1"/>
  <c r="V1792" i="1"/>
  <c r="W1792" i="1" s="1"/>
  <c r="U1792" i="1"/>
  <c r="Y1792" i="1" s="1"/>
  <c r="J1792" i="1"/>
  <c r="I1792" i="1"/>
  <c r="H1792" i="1"/>
  <c r="L1792" i="1" s="1"/>
  <c r="AX1791" i="1"/>
  <c r="AV1791" i="1"/>
  <c r="AW1791" i="1" s="1"/>
  <c r="AU1791" i="1"/>
  <c r="AY1791" i="1" s="1"/>
  <c r="AJ1791" i="1"/>
  <c r="AI1791" i="1"/>
  <c r="AH1791" i="1"/>
  <c r="AL1791" i="1" s="1"/>
  <c r="X1791" i="1"/>
  <c r="V1791" i="1"/>
  <c r="W1791" i="1" s="1"/>
  <c r="U1791" i="1"/>
  <c r="Y1791" i="1" s="1"/>
  <c r="J1791" i="1"/>
  <c r="I1791" i="1"/>
  <c r="H1791" i="1"/>
  <c r="L1791" i="1" s="1"/>
  <c r="AX1790" i="1"/>
  <c r="AV1790" i="1"/>
  <c r="AW1790" i="1" s="1"/>
  <c r="AU1790" i="1"/>
  <c r="AY1790" i="1" s="1"/>
  <c r="AJ1790" i="1"/>
  <c r="AI1790" i="1"/>
  <c r="AH1790" i="1"/>
  <c r="AL1790" i="1" s="1"/>
  <c r="X1790" i="1"/>
  <c r="V1790" i="1"/>
  <c r="W1790" i="1" s="1"/>
  <c r="U1790" i="1"/>
  <c r="Y1790" i="1" s="1"/>
  <c r="J1790" i="1"/>
  <c r="I1790" i="1"/>
  <c r="H1790" i="1"/>
  <c r="L1790" i="1" s="1"/>
  <c r="AX1789" i="1"/>
  <c r="AV1789" i="1"/>
  <c r="AW1789" i="1" s="1"/>
  <c r="AU1789" i="1"/>
  <c r="AY1789" i="1" s="1"/>
  <c r="AJ1789" i="1"/>
  <c r="AI1789" i="1"/>
  <c r="AH1789" i="1"/>
  <c r="AL1789" i="1" s="1"/>
  <c r="X1789" i="1"/>
  <c r="V1789" i="1"/>
  <c r="W1789" i="1" s="1"/>
  <c r="U1789" i="1"/>
  <c r="Y1789" i="1" s="1"/>
  <c r="J1789" i="1"/>
  <c r="I1789" i="1"/>
  <c r="H1789" i="1"/>
  <c r="L1789" i="1" s="1"/>
  <c r="AX1788" i="1"/>
  <c r="AV1788" i="1"/>
  <c r="AW1788" i="1" s="1"/>
  <c r="AU1788" i="1"/>
  <c r="AY1788" i="1" s="1"/>
  <c r="AJ1788" i="1"/>
  <c r="AI1788" i="1"/>
  <c r="AH1788" i="1"/>
  <c r="AL1788" i="1" s="1"/>
  <c r="X1788" i="1"/>
  <c r="V1788" i="1"/>
  <c r="W1788" i="1" s="1"/>
  <c r="U1788" i="1"/>
  <c r="Y1788" i="1" s="1"/>
  <c r="J1788" i="1"/>
  <c r="I1788" i="1"/>
  <c r="H1788" i="1"/>
  <c r="L1788" i="1" s="1"/>
  <c r="AX1787" i="1"/>
  <c r="AV1787" i="1"/>
  <c r="AW1787" i="1" s="1"/>
  <c r="AU1787" i="1"/>
  <c r="AY1787" i="1" s="1"/>
  <c r="AJ1787" i="1"/>
  <c r="AI1787" i="1"/>
  <c r="AH1787" i="1"/>
  <c r="AL1787" i="1" s="1"/>
  <c r="X1787" i="1"/>
  <c r="V1787" i="1"/>
  <c r="W1787" i="1" s="1"/>
  <c r="U1787" i="1"/>
  <c r="Y1787" i="1" s="1"/>
  <c r="J1787" i="1"/>
  <c r="I1787" i="1"/>
  <c r="H1787" i="1"/>
  <c r="L1787" i="1" s="1"/>
  <c r="AX1786" i="1"/>
  <c r="AV1786" i="1"/>
  <c r="AW1786" i="1" s="1"/>
  <c r="AU1786" i="1"/>
  <c r="AY1786" i="1" s="1"/>
  <c r="AJ1786" i="1"/>
  <c r="AI1786" i="1"/>
  <c r="AH1786" i="1"/>
  <c r="AL1786" i="1" s="1"/>
  <c r="X1786" i="1"/>
  <c r="V1786" i="1"/>
  <c r="W1786" i="1" s="1"/>
  <c r="U1786" i="1"/>
  <c r="Y1786" i="1" s="1"/>
  <c r="J1786" i="1"/>
  <c r="I1786" i="1"/>
  <c r="H1786" i="1"/>
  <c r="L1786" i="1" s="1"/>
  <c r="AX1785" i="1"/>
  <c r="AV1785" i="1"/>
  <c r="AW1785" i="1" s="1"/>
  <c r="AU1785" i="1"/>
  <c r="AY1785" i="1" s="1"/>
  <c r="AJ1785" i="1"/>
  <c r="AI1785" i="1"/>
  <c r="AH1785" i="1"/>
  <c r="AL1785" i="1" s="1"/>
  <c r="X1785" i="1"/>
  <c r="V1785" i="1"/>
  <c r="W1785" i="1" s="1"/>
  <c r="U1785" i="1"/>
  <c r="Y1785" i="1" s="1"/>
  <c r="J1785" i="1"/>
  <c r="I1785" i="1"/>
  <c r="H1785" i="1"/>
  <c r="L1785" i="1" s="1"/>
  <c r="AX1784" i="1"/>
  <c r="AV1784" i="1"/>
  <c r="AW1784" i="1" s="1"/>
  <c r="AU1784" i="1"/>
  <c r="AY1784" i="1" s="1"/>
  <c r="AJ1784" i="1"/>
  <c r="AI1784" i="1"/>
  <c r="AH1784" i="1"/>
  <c r="AL1784" i="1" s="1"/>
  <c r="X1784" i="1"/>
  <c r="V1784" i="1"/>
  <c r="W1784" i="1" s="1"/>
  <c r="U1784" i="1"/>
  <c r="Y1784" i="1" s="1"/>
  <c r="J1784" i="1"/>
  <c r="I1784" i="1"/>
  <c r="H1784" i="1"/>
  <c r="L1784" i="1" s="1"/>
  <c r="AX1783" i="1"/>
  <c r="AV1783" i="1"/>
  <c r="AW1783" i="1" s="1"/>
  <c r="AU1783" i="1"/>
  <c r="AY1783" i="1" s="1"/>
  <c r="AJ1783" i="1"/>
  <c r="AI1783" i="1"/>
  <c r="AH1783" i="1"/>
  <c r="AL1783" i="1" s="1"/>
  <c r="X1783" i="1"/>
  <c r="V1783" i="1"/>
  <c r="W1783" i="1" s="1"/>
  <c r="U1783" i="1"/>
  <c r="Y1783" i="1" s="1"/>
  <c r="J1783" i="1"/>
  <c r="I1783" i="1"/>
  <c r="H1783" i="1"/>
  <c r="L1783" i="1" s="1"/>
  <c r="AX1782" i="1"/>
  <c r="AV1782" i="1"/>
  <c r="AW1782" i="1" s="1"/>
  <c r="AU1782" i="1"/>
  <c r="AY1782" i="1" s="1"/>
  <c r="AJ1782" i="1"/>
  <c r="AI1782" i="1"/>
  <c r="AH1782" i="1"/>
  <c r="AL1782" i="1" s="1"/>
  <c r="X1782" i="1"/>
  <c r="V1782" i="1"/>
  <c r="W1782" i="1" s="1"/>
  <c r="U1782" i="1"/>
  <c r="Y1782" i="1" s="1"/>
  <c r="J1782" i="1"/>
  <c r="I1782" i="1"/>
  <c r="H1782" i="1"/>
  <c r="L1782" i="1" s="1"/>
  <c r="AX1781" i="1"/>
  <c r="AV1781" i="1"/>
  <c r="AW1781" i="1" s="1"/>
  <c r="AU1781" i="1"/>
  <c r="AY1781" i="1" s="1"/>
  <c r="AJ1781" i="1"/>
  <c r="AI1781" i="1"/>
  <c r="AH1781" i="1"/>
  <c r="AL1781" i="1" s="1"/>
  <c r="X1781" i="1"/>
  <c r="V1781" i="1"/>
  <c r="W1781" i="1" s="1"/>
  <c r="U1781" i="1"/>
  <c r="Y1781" i="1" s="1"/>
  <c r="J1781" i="1"/>
  <c r="I1781" i="1"/>
  <c r="H1781" i="1"/>
  <c r="L1781" i="1" s="1"/>
  <c r="AX1780" i="1"/>
  <c r="AV1780" i="1"/>
  <c r="AW1780" i="1" s="1"/>
  <c r="AU1780" i="1"/>
  <c r="AY1780" i="1" s="1"/>
  <c r="AJ1780" i="1"/>
  <c r="AI1780" i="1"/>
  <c r="AH1780" i="1"/>
  <c r="AL1780" i="1" s="1"/>
  <c r="X1780" i="1"/>
  <c r="V1780" i="1"/>
  <c r="W1780" i="1" s="1"/>
  <c r="U1780" i="1"/>
  <c r="Y1780" i="1" s="1"/>
  <c r="J1780" i="1"/>
  <c r="I1780" i="1"/>
  <c r="H1780" i="1"/>
  <c r="L1780" i="1" s="1"/>
  <c r="AX1779" i="1"/>
  <c r="AV1779" i="1"/>
  <c r="AW1779" i="1" s="1"/>
  <c r="AU1779" i="1"/>
  <c r="AY1779" i="1" s="1"/>
  <c r="AJ1779" i="1"/>
  <c r="AI1779" i="1"/>
  <c r="AH1779" i="1"/>
  <c r="AL1779" i="1" s="1"/>
  <c r="X1779" i="1"/>
  <c r="V1779" i="1"/>
  <c r="W1779" i="1" s="1"/>
  <c r="U1779" i="1"/>
  <c r="Y1779" i="1" s="1"/>
  <c r="J1779" i="1"/>
  <c r="I1779" i="1"/>
  <c r="H1779" i="1"/>
  <c r="L1779" i="1" s="1"/>
  <c r="AX1778" i="1"/>
  <c r="AV1778" i="1"/>
  <c r="AW1778" i="1" s="1"/>
  <c r="AU1778" i="1"/>
  <c r="AY1778" i="1" s="1"/>
  <c r="AJ1778" i="1"/>
  <c r="AI1778" i="1"/>
  <c r="AH1778" i="1"/>
  <c r="AL1778" i="1" s="1"/>
  <c r="X1778" i="1"/>
  <c r="V1778" i="1"/>
  <c r="W1778" i="1" s="1"/>
  <c r="U1778" i="1"/>
  <c r="Y1778" i="1" s="1"/>
  <c r="J1778" i="1"/>
  <c r="I1778" i="1"/>
  <c r="H1778" i="1"/>
  <c r="L1778" i="1" s="1"/>
  <c r="AX1777" i="1"/>
  <c r="AV1777" i="1"/>
  <c r="AW1777" i="1" s="1"/>
  <c r="AU1777" i="1"/>
  <c r="AY1777" i="1" s="1"/>
  <c r="AJ1777" i="1"/>
  <c r="AI1777" i="1"/>
  <c r="AH1777" i="1"/>
  <c r="AL1777" i="1" s="1"/>
  <c r="X1777" i="1"/>
  <c r="V1777" i="1"/>
  <c r="W1777" i="1" s="1"/>
  <c r="U1777" i="1"/>
  <c r="Y1777" i="1" s="1"/>
  <c r="J1777" i="1"/>
  <c r="I1777" i="1"/>
  <c r="H1777" i="1"/>
  <c r="L1777" i="1" s="1"/>
  <c r="AX1776" i="1"/>
  <c r="AV1776" i="1"/>
  <c r="AW1776" i="1" s="1"/>
  <c r="AU1776" i="1"/>
  <c r="AY1776" i="1" s="1"/>
  <c r="AJ1776" i="1"/>
  <c r="AI1776" i="1"/>
  <c r="AH1776" i="1"/>
  <c r="AL1776" i="1" s="1"/>
  <c r="X1776" i="1"/>
  <c r="V1776" i="1"/>
  <c r="W1776" i="1" s="1"/>
  <c r="U1776" i="1"/>
  <c r="Y1776" i="1" s="1"/>
  <c r="J1776" i="1"/>
  <c r="I1776" i="1"/>
  <c r="H1776" i="1"/>
  <c r="L1776" i="1" s="1"/>
  <c r="AX1775" i="1"/>
  <c r="AV1775" i="1"/>
  <c r="AW1775" i="1" s="1"/>
  <c r="AU1775" i="1"/>
  <c r="AY1775" i="1" s="1"/>
  <c r="AJ1775" i="1"/>
  <c r="AI1775" i="1"/>
  <c r="AH1775" i="1"/>
  <c r="AL1775" i="1" s="1"/>
  <c r="X1775" i="1"/>
  <c r="V1775" i="1"/>
  <c r="W1775" i="1" s="1"/>
  <c r="U1775" i="1"/>
  <c r="Y1775" i="1" s="1"/>
  <c r="J1775" i="1"/>
  <c r="I1775" i="1"/>
  <c r="H1775" i="1"/>
  <c r="L1775" i="1" s="1"/>
  <c r="AX1774" i="1"/>
  <c r="AV1774" i="1"/>
  <c r="AW1774" i="1" s="1"/>
  <c r="AU1774" i="1"/>
  <c r="AY1774" i="1" s="1"/>
  <c r="AJ1774" i="1"/>
  <c r="AI1774" i="1"/>
  <c r="AH1774" i="1"/>
  <c r="AL1774" i="1" s="1"/>
  <c r="X1774" i="1"/>
  <c r="V1774" i="1"/>
  <c r="W1774" i="1" s="1"/>
  <c r="U1774" i="1"/>
  <c r="Y1774" i="1" s="1"/>
  <c r="J1774" i="1"/>
  <c r="I1774" i="1"/>
  <c r="H1774" i="1"/>
  <c r="L1774" i="1" s="1"/>
  <c r="AX1773" i="1"/>
  <c r="AV1773" i="1"/>
  <c r="AW1773" i="1" s="1"/>
  <c r="AU1773" i="1"/>
  <c r="AY1773" i="1" s="1"/>
  <c r="AJ1773" i="1"/>
  <c r="AI1773" i="1"/>
  <c r="AH1773" i="1"/>
  <c r="AL1773" i="1" s="1"/>
  <c r="X1773" i="1"/>
  <c r="V1773" i="1"/>
  <c r="W1773" i="1" s="1"/>
  <c r="U1773" i="1"/>
  <c r="Y1773" i="1" s="1"/>
  <c r="J1773" i="1"/>
  <c r="I1773" i="1"/>
  <c r="H1773" i="1"/>
  <c r="L1773" i="1" s="1"/>
  <c r="AX1772" i="1"/>
  <c r="AV1772" i="1"/>
  <c r="AW1772" i="1" s="1"/>
  <c r="AU1772" i="1"/>
  <c r="AY1772" i="1" s="1"/>
  <c r="AJ1772" i="1"/>
  <c r="AI1772" i="1"/>
  <c r="AH1772" i="1"/>
  <c r="AL1772" i="1" s="1"/>
  <c r="X1772" i="1"/>
  <c r="V1772" i="1"/>
  <c r="W1772" i="1" s="1"/>
  <c r="U1772" i="1"/>
  <c r="Y1772" i="1" s="1"/>
  <c r="J1772" i="1"/>
  <c r="I1772" i="1"/>
  <c r="H1772" i="1"/>
  <c r="L1772" i="1" s="1"/>
  <c r="AX1771" i="1"/>
  <c r="AV1771" i="1"/>
  <c r="AW1771" i="1" s="1"/>
  <c r="AU1771" i="1"/>
  <c r="AY1771" i="1" s="1"/>
  <c r="AJ1771" i="1"/>
  <c r="AI1771" i="1"/>
  <c r="AH1771" i="1"/>
  <c r="AL1771" i="1" s="1"/>
  <c r="X1771" i="1"/>
  <c r="V1771" i="1"/>
  <c r="W1771" i="1" s="1"/>
  <c r="U1771" i="1"/>
  <c r="Y1771" i="1" s="1"/>
  <c r="J1771" i="1"/>
  <c r="I1771" i="1"/>
  <c r="H1771" i="1"/>
  <c r="L1771" i="1" s="1"/>
  <c r="AX1770" i="1"/>
  <c r="AV1770" i="1"/>
  <c r="AW1770" i="1" s="1"/>
  <c r="AU1770" i="1"/>
  <c r="AY1770" i="1" s="1"/>
  <c r="AJ1770" i="1"/>
  <c r="AI1770" i="1"/>
  <c r="AH1770" i="1"/>
  <c r="AL1770" i="1" s="1"/>
  <c r="X1770" i="1"/>
  <c r="V1770" i="1"/>
  <c r="W1770" i="1" s="1"/>
  <c r="U1770" i="1"/>
  <c r="Y1770" i="1" s="1"/>
  <c r="J1770" i="1"/>
  <c r="I1770" i="1"/>
  <c r="H1770" i="1"/>
  <c r="L1770" i="1" s="1"/>
  <c r="AX1769" i="1"/>
  <c r="AV1769" i="1"/>
  <c r="AW1769" i="1" s="1"/>
  <c r="AU1769" i="1"/>
  <c r="AY1769" i="1" s="1"/>
  <c r="AJ1769" i="1"/>
  <c r="AI1769" i="1"/>
  <c r="AH1769" i="1"/>
  <c r="AL1769" i="1" s="1"/>
  <c r="X1769" i="1"/>
  <c r="V1769" i="1"/>
  <c r="W1769" i="1" s="1"/>
  <c r="U1769" i="1"/>
  <c r="Y1769" i="1" s="1"/>
  <c r="J1769" i="1"/>
  <c r="I1769" i="1"/>
  <c r="H1769" i="1"/>
  <c r="L1769" i="1" s="1"/>
  <c r="AX1768" i="1"/>
  <c r="AV1768" i="1"/>
  <c r="AW1768" i="1" s="1"/>
  <c r="AU1768" i="1"/>
  <c r="AY1768" i="1" s="1"/>
  <c r="AJ1768" i="1"/>
  <c r="AI1768" i="1"/>
  <c r="AH1768" i="1"/>
  <c r="AL1768" i="1" s="1"/>
  <c r="X1768" i="1"/>
  <c r="V1768" i="1"/>
  <c r="W1768" i="1" s="1"/>
  <c r="U1768" i="1"/>
  <c r="Y1768" i="1" s="1"/>
  <c r="J1768" i="1"/>
  <c r="I1768" i="1"/>
  <c r="H1768" i="1"/>
  <c r="L1768" i="1" s="1"/>
  <c r="AX1767" i="1"/>
  <c r="AV1767" i="1"/>
  <c r="AW1767" i="1" s="1"/>
  <c r="AU1767" i="1"/>
  <c r="AY1767" i="1" s="1"/>
  <c r="AJ1767" i="1"/>
  <c r="AI1767" i="1"/>
  <c r="AH1767" i="1"/>
  <c r="AL1767" i="1" s="1"/>
  <c r="X1767" i="1"/>
  <c r="V1767" i="1"/>
  <c r="W1767" i="1" s="1"/>
  <c r="U1767" i="1"/>
  <c r="Y1767" i="1" s="1"/>
  <c r="J1767" i="1"/>
  <c r="I1767" i="1"/>
  <c r="H1767" i="1"/>
  <c r="L1767" i="1" s="1"/>
  <c r="AX1766" i="1"/>
  <c r="AV1766" i="1"/>
  <c r="AW1766" i="1" s="1"/>
  <c r="AU1766" i="1"/>
  <c r="AY1766" i="1" s="1"/>
  <c r="AJ1766" i="1"/>
  <c r="AI1766" i="1"/>
  <c r="AH1766" i="1"/>
  <c r="AL1766" i="1" s="1"/>
  <c r="X1766" i="1"/>
  <c r="V1766" i="1"/>
  <c r="W1766" i="1" s="1"/>
  <c r="U1766" i="1"/>
  <c r="Y1766" i="1" s="1"/>
  <c r="J1766" i="1"/>
  <c r="I1766" i="1"/>
  <c r="H1766" i="1"/>
  <c r="L1766" i="1" s="1"/>
  <c r="AX1765" i="1"/>
  <c r="AV1765" i="1"/>
  <c r="AW1765" i="1" s="1"/>
  <c r="AU1765" i="1"/>
  <c r="AY1765" i="1" s="1"/>
  <c r="AJ1765" i="1"/>
  <c r="AI1765" i="1"/>
  <c r="AH1765" i="1"/>
  <c r="AL1765" i="1" s="1"/>
  <c r="X1765" i="1"/>
  <c r="V1765" i="1"/>
  <c r="W1765" i="1" s="1"/>
  <c r="U1765" i="1"/>
  <c r="Y1765" i="1" s="1"/>
  <c r="J1765" i="1"/>
  <c r="I1765" i="1"/>
  <c r="H1765" i="1"/>
  <c r="L1765" i="1" s="1"/>
  <c r="AX1764" i="1"/>
  <c r="AV1764" i="1"/>
  <c r="AW1764" i="1" s="1"/>
  <c r="AU1764" i="1"/>
  <c r="AY1764" i="1" s="1"/>
  <c r="AJ1764" i="1"/>
  <c r="AI1764" i="1"/>
  <c r="AH1764" i="1"/>
  <c r="AL1764" i="1" s="1"/>
  <c r="X1764" i="1"/>
  <c r="V1764" i="1"/>
  <c r="W1764" i="1" s="1"/>
  <c r="U1764" i="1"/>
  <c r="Y1764" i="1" s="1"/>
  <c r="J1764" i="1"/>
  <c r="I1764" i="1"/>
  <c r="H1764" i="1"/>
  <c r="L1764" i="1" s="1"/>
  <c r="AX1763" i="1"/>
  <c r="AV1763" i="1"/>
  <c r="AW1763" i="1" s="1"/>
  <c r="AU1763" i="1"/>
  <c r="AY1763" i="1" s="1"/>
  <c r="AJ1763" i="1"/>
  <c r="AI1763" i="1"/>
  <c r="AH1763" i="1"/>
  <c r="AL1763" i="1" s="1"/>
  <c r="X1763" i="1"/>
  <c r="V1763" i="1"/>
  <c r="W1763" i="1" s="1"/>
  <c r="U1763" i="1"/>
  <c r="Y1763" i="1" s="1"/>
  <c r="J1763" i="1"/>
  <c r="I1763" i="1"/>
  <c r="H1763" i="1"/>
  <c r="L1763" i="1" s="1"/>
  <c r="AX1762" i="1"/>
  <c r="AV1762" i="1"/>
  <c r="AW1762" i="1" s="1"/>
  <c r="AU1762" i="1"/>
  <c r="AY1762" i="1" s="1"/>
  <c r="AJ1762" i="1"/>
  <c r="AI1762" i="1"/>
  <c r="AH1762" i="1"/>
  <c r="AL1762" i="1" s="1"/>
  <c r="X1762" i="1"/>
  <c r="V1762" i="1"/>
  <c r="W1762" i="1" s="1"/>
  <c r="U1762" i="1"/>
  <c r="Y1762" i="1" s="1"/>
  <c r="J1762" i="1"/>
  <c r="I1762" i="1"/>
  <c r="H1762" i="1"/>
  <c r="L1762" i="1" s="1"/>
  <c r="AX1761" i="1"/>
  <c r="AV1761" i="1"/>
  <c r="AW1761" i="1" s="1"/>
  <c r="AU1761" i="1"/>
  <c r="AY1761" i="1" s="1"/>
  <c r="AJ1761" i="1"/>
  <c r="AI1761" i="1"/>
  <c r="AH1761" i="1"/>
  <c r="AL1761" i="1" s="1"/>
  <c r="X1761" i="1"/>
  <c r="V1761" i="1"/>
  <c r="W1761" i="1" s="1"/>
  <c r="U1761" i="1"/>
  <c r="Y1761" i="1" s="1"/>
  <c r="J1761" i="1"/>
  <c r="I1761" i="1"/>
  <c r="H1761" i="1"/>
  <c r="L1761" i="1" s="1"/>
  <c r="AX1760" i="1"/>
  <c r="AV1760" i="1"/>
  <c r="AW1760" i="1" s="1"/>
  <c r="AU1760" i="1"/>
  <c r="AY1760" i="1" s="1"/>
  <c r="AJ1760" i="1"/>
  <c r="AI1760" i="1"/>
  <c r="AH1760" i="1"/>
  <c r="AL1760" i="1" s="1"/>
  <c r="X1760" i="1"/>
  <c r="V1760" i="1"/>
  <c r="W1760" i="1" s="1"/>
  <c r="U1760" i="1"/>
  <c r="Y1760" i="1" s="1"/>
  <c r="J1760" i="1"/>
  <c r="I1760" i="1"/>
  <c r="H1760" i="1"/>
  <c r="L1760" i="1" s="1"/>
  <c r="AX1759" i="1"/>
  <c r="AV1759" i="1"/>
  <c r="AW1759" i="1" s="1"/>
  <c r="AU1759" i="1"/>
  <c r="AY1759" i="1" s="1"/>
  <c r="AJ1759" i="1"/>
  <c r="AI1759" i="1"/>
  <c r="AH1759" i="1"/>
  <c r="AL1759" i="1" s="1"/>
  <c r="X1759" i="1"/>
  <c r="V1759" i="1"/>
  <c r="W1759" i="1" s="1"/>
  <c r="U1759" i="1"/>
  <c r="Y1759" i="1" s="1"/>
  <c r="J1759" i="1"/>
  <c r="I1759" i="1"/>
  <c r="H1759" i="1"/>
  <c r="L1759" i="1" s="1"/>
  <c r="AX1758" i="1"/>
  <c r="AV1758" i="1"/>
  <c r="AW1758" i="1" s="1"/>
  <c r="AU1758" i="1"/>
  <c r="AY1758" i="1" s="1"/>
  <c r="AJ1758" i="1"/>
  <c r="AI1758" i="1"/>
  <c r="AH1758" i="1"/>
  <c r="AL1758" i="1" s="1"/>
  <c r="X1758" i="1"/>
  <c r="V1758" i="1"/>
  <c r="W1758" i="1" s="1"/>
  <c r="U1758" i="1"/>
  <c r="Y1758" i="1" s="1"/>
  <c r="J1758" i="1"/>
  <c r="I1758" i="1"/>
  <c r="H1758" i="1"/>
  <c r="L1758" i="1" s="1"/>
  <c r="AX1757" i="1"/>
  <c r="AV1757" i="1"/>
  <c r="AW1757" i="1" s="1"/>
  <c r="AU1757" i="1"/>
  <c r="AY1757" i="1" s="1"/>
  <c r="AJ1757" i="1"/>
  <c r="AI1757" i="1"/>
  <c r="AH1757" i="1"/>
  <c r="AL1757" i="1" s="1"/>
  <c r="X1757" i="1"/>
  <c r="V1757" i="1"/>
  <c r="W1757" i="1" s="1"/>
  <c r="U1757" i="1"/>
  <c r="Y1757" i="1" s="1"/>
  <c r="J1757" i="1"/>
  <c r="I1757" i="1"/>
  <c r="H1757" i="1"/>
  <c r="L1757" i="1" s="1"/>
  <c r="AX1756" i="1"/>
  <c r="AV1756" i="1"/>
  <c r="AW1756" i="1" s="1"/>
  <c r="AU1756" i="1"/>
  <c r="AY1756" i="1" s="1"/>
  <c r="AJ1756" i="1"/>
  <c r="AI1756" i="1"/>
  <c r="AH1756" i="1"/>
  <c r="AL1756" i="1" s="1"/>
  <c r="X1756" i="1"/>
  <c r="V1756" i="1"/>
  <c r="W1756" i="1" s="1"/>
  <c r="U1756" i="1"/>
  <c r="Y1756" i="1" s="1"/>
  <c r="J1756" i="1"/>
  <c r="I1756" i="1"/>
  <c r="H1756" i="1"/>
  <c r="L1756" i="1" s="1"/>
  <c r="AX1755" i="1"/>
  <c r="AV1755" i="1"/>
  <c r="AW1755" i="1" s="1"/>
  <c r="AU1755" i="1"/>
  <c r="AY1755" i="1" s="1"/>
  <c r="AJ1755" i="1"/>
  <c r="AI1755" i="1"/>
  <c r="AH1755" i="1"/>
  <c r="AL1755" i="1" s="1"/>
  <c r="X1755" i="1"/>
  <c r="V1755" i="1"/>
  <c r="W1755" i="1" s="1"/>
  <c r="U1755" i="1"/>
  <c r="Y1755" i="1" s="1"/>
  <c r="J1755" i="1"/>
  <c r="I1755" i="1"/>
  <c r="H1755" i="1"/>
  <c r="L1755" i="1" s="1"/>
  <c r="AX1754" i="1"/>
  <c r="AV1754" i="1"/>
  <c r="AW1754" i="1" s="1"/>
  <c r="AU1754" i="1"/>
  <c r="AY1754" i="1" s="1"/>
  <c r="AJ1754" i="1"/>
  <c r="AI1754" i="1"/>
  <c r="AH1754" i="1"/>
  <c r="AL1754" i="1" s="1"/>
  <c r="X1754" i="1"/>
  <c r="V1754" i="1"/>
  <c r="W1754" i="1" s="1"/>
  <c r="U1754" i="1"/>
  <c r="Y1754" i="1" s="1"/>
  <c r="J1754" i="1"/>
  <c r="I1754" i="1"/>
  <c r="H1754" i="1"/>
  <c r="L1754" i="1" s="1"/>
  <c r="AX1753" i="1"/>
  <c r="AV1753" i="1"/>
  <c r="AW1753" i="1" s="1"/>
  <c r="AU1753" i="1"/>
  <c r="AY1753" i="1" s="1"/>
  <c r="AJ1753" i="1"/>
  <c r="AI1753" i="1"/>
  <c r="AH1753" i="1"/>
  <c r="AL1753" i="1" s="1"/>
  <c r="X1753" i="1"/>
  <c r="V1753" i="1"/>
  <c r="W1753" i="1" s="1"/>
  <c r="U1753" i="1"/>
  <c r="Y1753" i="1" s="1"/>
  <c r="J1753" i="1"/>
  <c r="I1753" i="1"/>
  <c r="H1753" i="1"/>
  <c r="L1753" i="1" s="1"/>
  <c r="AX1752" i="1"/>
  <c r="AV1752" i="1"/>
  <c r="AW1752" i="1" s="1"/>
  <c r="AU1752" i="1"/>
  <c r="AY1752" i="1" s="1"/>
  <c r="AJ1752" i="1"/>
  <c r="AI1752" i="1"/>
  <c r="AH1752" i="1"/>
  <c r="AL1752" i="1" s="1"/>
  <c r="X1752" i="1"/>
  <c r="V1752" i="1"/>
  <c r="W1752" i="1" s="1"/>
  <c r="U1752" i="1"/>
  <c r="Y1752" i="1" s="1"/>
  <c r="J1752" i="1"/>
  <c r="I1752" i="1"/>
  <c r="H1752" i="1"/>
  <c r="L1752" i="1" s="1"/>
  <c r="AX1751" i="1"/>
  <c r="AV1751" i="1"/>
  <c r="AW1751" i="1" s="1"/>
  <c r="AU1751" i="1"/>
  <c r="AY1751" i="1" s="1"/>
  <c r="AJ1751" i="1"/>
  <c r="AI1751" i="1"/>
  <c r="AH1751" i="1"/>
  <c r="AL1751" i="1" s="1"/>
  <c r="X1751" i="1"/>
  <c r="V1751" i="1"/>
  <c r="W1751" i="1" s="1"/>
  <c r="U1751" i="1"/>
  <c r="Y1751" i="1" s="1"/>
  <c r="J1751" i="1"/>
  <c r="I1751" i="1"/>
  <c r="H1751" i="1"/>
  <c r="L1751" i="1" s="1"/>
  <c r="AX1750" i="1"/>
  <c r="AV1750" i="1"/>
  <c r="AW1750" i="1" s="1"/>
  <c r="AU1750" i="1"/>
  <c r="AY1750" i="1" s="1"/>
  <c r="AJ1750" i="1"/>
  <c r="AI1750" i="1"/>
  <c r="AH1750" i="1"/>
  <c r="AL1750" i="1" s="1"/>
  <c r="X1750" i="1"/>
  <c r="V1750" i="1"/>
  <c r="W1750" i="1" s="1"/>
  <c r="U1750" i="1"/>
  <c r="Y1750" i="1" s="1"/>
  <c r="J1750" i="1"/>
  <c r="I1750" i="1"/>
  <c r="H1750" i="1"/>
  <c r="L1750" i="1" s="1"/>
  <c r="AX1749" i="1"/>
  <c r="AV1749" i="1"/>
  <c r="AW1749" i="1" s="1"/>
  <c r="AU1749" i="1"/>
  <c r="AY1749" i="1" s="1"/>
  <c r="AJ1749" i="1"/>
  <c r="AI1749" i="1"/>
  <c r="AH1749" i="1"/>
  <c r="AL1749" i="1" s="1"/>
  <c r="X1749" i="1"/>
  <c r="V1749" i="1"/>
  <c r="W1749" i="1" s="1"/>
  <c r="U1749" i="1"/>
  <c r="Y1749" i="1" s="1"/>
  <c r="J1749" i="1"/>
  <c r="I1749" i="1"/>
  <c r="H1749" i="1"/>
  <c r="L1749" i="1" s="1"/>
  <c r="AX1748" i="1"/>
  <c r="AV1748" i="1"/>
  <c r="AW1748" i="1" s="1"/>
  <c r="AU1748" i="1"/>
  <c r="AY1748" i="1" s="1"/>
  <c r="AJ1748" i="1"/>
  <c r="AI1748" i="1"/>
  <c r="AH1748" i="1"/>
  <c r="AL1748" i="1" s="1"/>
  <c r="X1748" i="1"/>
  <c r="V1748" i="1"/>
  <c r="W1748" i="1" s="1"/>
  <c r="U1748" i="1"/>
  <c r="Y1748" i="1" s="1"/>
  <c r="J1748" i="1"/>
  <c r="I1748" i="1"/>
  <c r="H1748" i="1"/>
  <c r="L1748" i="1" s="1"/>
  <c r="AX1747" i="1"/>
  <c r="AV1747" i="1"/>
  <c r="AW1747" i="1" s="1"/>
  <c r="AU1747" i="1"/>
  <c r="AY1747" i="1" s="1"/>
  <c r="AJ1747" i="1"/>
  <c r="AI1747" i="1"/>
  <c r="AH1747" i="1"/>
  <c r="AL1747" i="1" s="1"/>
  <c r="X1747" i="1"/>
  <c r="V1747" i="1"/>
  <c r="W1747" i="1" s="1"/>
  <c r="U1747" i="1"/>
  <c r="Y1747" i="1" s="1"/>
  <c r="J1747" i="1"/>
  <c r="I1747" i="1"/>
  <c r="H1747" i="1"/>
  <c r="L1747" i="1" s="1"/>
  <c r="AX1746" i="1"/>
  <c r="AV1746" i="1"/>
  <c r="AW1746" i="1" s="1"/>
  <c r="AU1746" i="1"/>
  <c r="AY1746" i="1" s="1"/>
  <c r="AJ1746" i="1"/>
  <c r="AI1746" i="1"/>
  <c r="AH1746" i="1"/>
  <c r="AL1746" i="1" s="1"/>
  <c r="X1746" i="1"/>
  <c r="V1746" i="1"/>
  <c r="W1746" i="1" s="1"/>
  <c r="U1746" i="1"/>
  <c r="Y1746" i="1" s="1"/>
  <c r="J1746" i="1"/>
  <c r="I1746" i="1"/>
  <c r="H1746" i="1"/>
  <c r="L1746" i="1" s="1"/>
  <c r="AX1745" i="1"/>
  <c r="AV1745" i="1"/>
  <c r="AW1745" i="1" s="1"/>
  <c r="AU1745" i="1"/>
  <c r="AY1745" i="1" s="1"/>
  <c r="AJ1745" i="1"/>
  <c r="AI1745" i="1"/>
  <c r="AH1745" i="1"/>
  <c r="AL1745" i="1" s="1"/>
  <c r="X1745" i="1"/>
  <c r="V1745" i="1"/>
  <c r="W1745" i="1" s="1"/>
  <c r="U1745" i="1"/>
  <c r="Y1745" i="1" s="1"/>
  <c r="J1745" i="1"/>
  <c r="I1745" i="1"/>
  <c r="H1745" i="1"/>
  <c r="L1745" i="1" s="1"/>
  <c r="AX1744" i="1"/>
  <c r="AV1744" i="1"/>
  <c r="AW1744" i="1" s="1"/>
  <c r="AU1744" i="1"/>
  <c r="AY1744" i="1" s="1"/>
  <c r="AJ1744" i="1"/>
  <c r="AI1744" i="1"/>
  <c r="AH1744" i="1"/>
  <c r="AL1744" i="1" s="1"/>
  <c r="X1744" i="1"/>
  <c r="V1744" i="1"/>
  <c r="W1744" i="1" s="1"/>
  <c r="U1744" i="1"/>
  <c r="Y1744" i="1" s="1"/>
  <c r="J1744" i="1"/>
  <c r="I1744" i="1"/>
  <c r="H1744" i="1"/>
  <c r="L1744" i="1" s="1"/>
  <c r="AX1743" i="1"/>
  <c r="AV1743" i="1"/>
  <c r="AW1743" i="1" s="1"/>
  <c r="AU1743" i="1"/>
  <c r="AY1743" i="1" s="1"/>
  <c r="AJ1743" i="1"/>
  <c r="AI1743" i="1"/>
  <c r="AH1743" i="1"/>
  <c r="AL1743" i="1" s="1"/>
  <c r="X1743" i="1"/>
  <c r="V1743" i="1"/>
  <c r="W1743" i="1" s="1"/>
  <c r="U1743" i="1"/>
  <c r="Y1743" i="1" s="1"/>
  <c r="J1743" i="1"/>
  <c r="I1743" i="1"/>
  <c r="H1743" i="1"/>
  <c r="L1743" i="1" s="1"/>
  <c r="AX1742" i="1"/>
  <c r="AV1742" i="1"/>
  <c r="AW1742" i="1" s="1"/>
  <c r="AU1742" i="1"/>
  <c r="AY1742" i="1" s="1"/>
  <c r="AJ1742" i="1"/>
  <c r="AI1742" i="1"/>
  <c r="AH1742" i="1"/>
  <c r="AL1742" i="1" s="1"/>
  <c r="X1742" i="1"/>
  <c r="V1742" i="1"/>
  <c r="W1742" i="1" s="1"/>
  <c r="U1742" i="1"/>
  <c r="Y1742" i="1" s="1"/>
  <c r="J1742" i="1"/>
  <c r="I1742" i="1"/>
  <c r="H1742" i="1"/>
  <c r="L1742" i="1" s="1"/>
  <c r="AX1741" i="1"/>
  <c r="AV1741" i="1"/>
  <c r="AW1741" i="1" s="1"/>
  <c r="AU1741" i="1"/>
  <c r="AY1741" i="1" s="1"/>
  <c r="AJ1741" i="1"/>
  <c r="AI1741" i="1"/>
  <c r="AH1741" i="1"/>
  <c r="AL1741" i="1" s="1"/>
  <c r="X1741" i="1"/>
  <c r="V1741" i="1"/>
  <c r="W1741" i="1" s="1"/>
  <c r="U1741" i="1"/>
  <c r="Y1741" i="1" s="1"/>
  <c r="J1741" i="1"/>
  <c r="I1741" i="1"/>
  <c r="H1741" i="1"/>
  <c r="L1741" i="1" s="1"/>
  <c r="AX1740" i="1"/>
  <c r="AV1740" i="1"/>
  <c r="AW1740" i="1" s="1"/>
  <c r="AU1740" i="1"/>
  <c r="AY1740" i="1" s="1"/>
  <c r="AJ1740" i="1"/>
  <c r="AI1740" i="1"/>
  <c r="AH1740" i="1"/>
  <c r="AL1740" i="1" s="1"/>
  <c r="X1740" i="1"/>
  <c r="V1740" i="1"/>
  <c r="W1740" i="1" s="1"/>
  <c r="U1740" i="1"/>
  <c r="Y1740" i="1" s="1"/>
  <c r="J1740" i="1"/>
  <c r="I1740" i="1"/>
  <c r="H1740" i="1"/>
  <c r="L1740" i="1" s="1"/>
  <c r="AX1739" i="1"/>
  <c r="AV1739" i="1"/>
  <c r="AW1739" i="1" s="1"/>
  <c r="AU1739" i="1"/>
  <c r="AY1739" i="1" s="1"/>
  <c r="AJ1739" i="1"/>
  <c r="AI1739" i="1"/>
  <c r="AH1739" i="1"/>
  <c r="AL1739" i="1" s="1"/>
  <c r="X1739" i="1"/>
  <c r="V1739" i="1"/>
  <c r="W1739" i="1" s="1"/>
  <c r="U1739" i="1"/>
  <c r="Y1739" i="1" s="1"/>
  <c r="J1739" i="1"/>
  <c r="I1739" i="1"/>
  <c r="H1739" i="1"/>
  <c r="L1739" i="1" s="1"/>
  <c r="AX1738" i="1"/>
  <c r="AV1738" i="1"/>
  <c r="AW1738" i="1" s="1"/>
  <c r="AU1738" i="1"/>
  <c r="AY1738" i="1" s="1"/>
  <c r="AJ1738" i="1"/>
  <c r="AI1738" i="1"/>
  <c r="AH1738" i="1"/>
  <c r="AL1738" i="1" s="1"/>
  <c r="X1738" i="1"/>
  <c r="V1738" i="1"/>
  <c r="W1738" i="1" s="1"/>
  <c r="U1738" i="1"/>
  <c r="Y1738" i="1" s="1"/>
  <c r="J1738" i="1"/>
  <c r="I1738" i="1"/>
  <c r="H1738" i="1"/>
  <c r="L1738" i="1" s="1"/>
  <c r="AX1737" i="1"/>
  <c r="AV1737" i="1"/>
  <c r="AW1737" i="1" s="1"/>
  <c r="AU1737" i="1"/>
  <c r="AY1737" i="1" s="1"/>
  <c r="AJ1737" i="1"/>
  <c r="AI1737" i="1"/>
  <c r="AH1737" i="1"/>
  <c r="AL1737" i="1" s="1"/>
  <c r="X1737" i="1"/>
  <c r="V1737" i="1"/>
  <c r="W1737" i="1" s="1"/>
  <c r="U1737" i="1"/>
  <c r="Y1737" i="1" s="1"/>
  <c r="J1737" i="1"/>
  <c r="I1737" i="1"/>
  <c r="H1737" i="1"/>
  <c r="L1737" i="1" s="1"/>
  <c r="AX1736" i="1"/>
  <c r="AV1736" i="1"/>
  <c r="AW1736" i="1" s="1"/>
  <c r="AU1736" i="1"/>
  <c r="AY1736" i="1" s="1"/>
  <c r="AJ1736" i="1"/>
  <c r="AI1736" i="1"/>
  <c r="AH1736" i="1"/>
  <c r="AL1736" i="1" s="1"/>
  <c r="X1736" i="1"/>
  <c r="V1736" i="1"/>
  <c r="W1736" i="1" s="1"/>
  <c r="U1736" i="1"/>
  <c r="Y1736" i="1" s="1"/>
  <c r="J1736" i="1"/>
  <c r="I1736" i="1"/>
  <c r="H1736" i="1"/>
  <c r="L1736" i="1" s="1"/>
  <c r="AX1735" i="1"/>
  <c r="AV1735" i="1"/>
  <c r="AW1735" i="1" s="1"/>
  <c r="AU1735" i="1"/>
  <c r="AY1735" i="1" s="1"/>
  <c r="AJ1735" i="1"/>
  <c r="AI1735" i="1"/>
  <c r="AH1735" i="1"/>
  <c r="AL1735" i="1" s="1"/>
  <c r="X1735" i="1"/>
  <c r="V1735" i="1"/>
  <c r="W1735" i="1" s="1"/>
  <c r="U1735" i="1"/>
  <c r="Y1735" i="1" s="1"/>
  <c r="J1735" i="1"/>
  <c r="I1735" i="1"/>
  <c r="H1735" i="1"/>
  <c r="L1735" i="1" s="1"/>
  <c r="AX1734" i="1"/>
  <c r="AV1734" i="1"/>
  <c r="AW1734" i="1" s="1"/>
  <c r="AU1734" i="1"/>
  <c r="AY1734" i="1" s="1"/>
  <c r="AJ1734" i="1"/>
  <c r="AI1734" i="1"/>
  <c r="AH1734" i="1"/>
  <c r="AL1734" i="1" s="1"/>
  <c r="X1734" i="1"/>
  <c r="V1734" i="1"/>
  <c r="W1734" i="1" s="1"/>
  <c r="U1734" i="1"/>
  <c r="Y1734" i="1" s="1"/>
  <c r="J1734" i="1"/>
  <c r="I1734" i="1"/>
  <c r="H1734" i="1"/>
  <c r="L1734" i="1" s="1"/>
  <c r="AX1733" i="1"/>
  <c r="AV1733" i="1"/>
  <c r="AW1733" i="1" s="1"/>
  <c r="AU1733" i="1"/>
  <c r="AY1733" i="1" s="1"/>
  <c r="AJ1733" i="1"/>
  <c r="AI1733" i="1"/>
  <c r="AH1733" i="1"/>
  <c r="AL1733" i="1" s="1"/>
  <c r="X1733" i="1"/>
  <c r="V1733" i="1"/>
  <c r="W1733" i="1" s="1"/>
  <c r="U1733" i="1"/>
  <c r="Y1733" i="1" s="1"/>
  <c r="J1733" i="1"/>
  <c r="I1733" i="1"/>
  <c r="H1733" i="1"/>
  <c r="L1733" i="1" s="1"/>
  <c r="AX1732" i="1"/>
  <c r="AV1732" i="1"/>
  <c r="AW1732" i="1" s="1"/>
  <c r="AU1732" i="1"/>
  <c r="AY1732" i="1" s="1"/>
  <c r="AJ1732" i="1"/>
  <c r="AI1732" i="1"/>
  <c r="AH1732" i="1"/>
  <c r="AL1732" i="1" s="1"/>
  <c r="X1732" i="1"/>
  <c r="V1732" i="1"/>
  <c r="W1732" i="1" s="1"/>
  <c r="U1732" i="1"/>
  <c r="Y1732" i="1" s="1"/>
  <c r="J1732" i="1"/>
  <c r="I1732" i="1"/>
  <c r="H1732" i="1"/>
  <c r="L1732" i="1" s="1"/>
  <c r="AX1731" i="1"/>
  <c r="AV1731" i="1"/>
  <c r="AW1731" i="1" s="1"/>
  <c r="AU1731" i="1"/>
  <c r="AY1731" i="1" s="1"/>
  <c r="AJ1731" i="1"/>
  <c r="AI1731" i="1"/>
  <c r="AH1731" i="1"/>
  <c r="AL1731" i="1" s="1"/>
  <c r="X1731" i="1"/>
  <c r="V1731" i="1"/>
  <c r="W1731" i="1" s="1"/>
  <c r="U1731" i="1"/>
  <c r="Y1731" i="1" s="1"/>
  <c r="J1731" i="1"/>
  <c r="I1731" i="1"/>
  <c r="H1731" i="1"/>
  <c r="L1731" i="1" s="1"/>
  <c r="AX1730" i="1"/>
  <c r="AV1730" i="1"/>
  <c r="AW1730" i="1" s="1"/>
  <c r="AU1730" i="1"/>
  <c r="AY1730" i="1" s="1"/>
  <c r="AJ1730" i="1"/>
  <c r="AI1730" i="1"/>
  <c r="AH1730" i="1"/>
  <c r="AL1730" i="1" s="1"/>
  <c r="X1730" i="1"/>
  <c r="V1730" i="1"/>
  <c r="W1730" i="1" s="1"/>
  <c r="U1730" i="1"/>
  <c r="Y1730" i="1" s="1"/>
  <c r="J1730" i="1"/>
  <c r="I1730" i="1"/>
  <c r="H1730" i="1"/>
  <c r="L1730" i="1" s="1"/>
  <c r="AX1729" i="1"/>
  <c r="AV1729" i="1"/>
  <c r="AW1729" i="1" s="1"/>
  <c r="AU1729" i="1"/>
  <c r="AY1729" i="1" s="1"/>
  <c r="AJ1729" i="1"/>
  <c r="AI1729" i="1"/>
  <c r="AH1729" i="1"/>
  <c r="AL1729" i="1" s="1"/>
  <c r="X1729" i="1"/>
  <c r="V1729" i="1"/>
  <c r="W1729" i="1" s="1"/>
  <c r="U1729" i="1"/>
  <c r="Y1729" i="1" s="1"/>
  <c r="J1729" i="1"/>
  <c r="I1729" i="1"/>
  <c r="H1729" i="1"/>
  <c r="L1729" i="1" s="1"/>
  <c r="AX1728" i="1"/>
  <c r="AV1728" i="1"/>
  <c r="AW1728" i="1" s="1"/>
  <c r="AU1728" i="1"/>
  <c r="AY1728" i="1" s="1"/>
  <c r="AJ1728" i="1"/>
  <c r="AI1728" i="1"/>
  <c r="AH1728" i="1"/>
  <c r="AL1728" i="1" s="1"/>
  <c r="X1728" i="1"/>
  <c r="V1728" i="1"/>
  <c r="W1728" i="1" s="1"/>
  <c r="U1728" i="1"/>
  <c r="Y1728" i="1" s="1"/>
  <c r="J1728" i="1"/>
  <c r="I1728" i="1"/>
  <c r="H1728" i="1"/>
  <c r="L1728" i="1" s="1"/>
  <c r="AX1727" i="1"/>
  <c r="AV1727" i="1"/>
  <c r="AW1727" i="1" s="1"/>
  <c r="AU1727" i="1"/>
  <c r="AY1727" i="1" s="1"/>
  <c r="AJ1727" i="1"/>
  <c r="AI1727" i="1"/>
  <c r="AH1727" i="1"/>
  <c r="AL1727" i="1" s="1"/>
  <c r="X1727" i="1"/>
  <c r="V1727" i="1"/>
  <c r="W1727" i="1" s="1"/>
  <c r="U1727" i="1"/>
  <c r="Y1727" i="1" s="1"/>
  <c r="J1727" i="1"/>
  <c r="I1727" i="1"/>
  <c r="H1727" i="1"/>
  <c r="L1727" i="1" s="1"/>
  <c r="AX1726" i="1"/>
  <c r="AV1726" i="1"/>
  <c r="AW1726" i="1" s="1"/>
  <c r="AU1726" i="1"/>
  <c r="AY1726" i="1" s="1"/>
  <c r="AJ1726" i="1"/>
  <c r="AI1726" i="1"/>
  <c r="AH1726" i="1"/>
  <c r="AL1726" i="1" s="1"/>
  <c r="X1726" i="1"/>
  <c r="V1726" i="1"/>
  <c r="W1726" i="1" s="1"/>
  <c r="U1726" i="1"/>
  <c r="Y1726" i="1" s="1"/>
  <c r="J1726" i="1"/>
  <c r="I1726" i="1"/>
  <c r="H1726" i="1"/>
  <c r="L1726" i="1" s="1"/>
  <c r="AX1725" i="1"/>
  <c r="AV1725" i="1"/>
  <c r="AW1725" i="1" s="1"/>
  <c r="AU1725" i="1"/>
  <c r="AY1725" i="1" s="1"/>
  <c r="AJ1725" i="1"/>
  <c r="AI1725" i="1"/>
  <c r="AH1725" i="1"/>
  <c r="AL1725" i="1" s="1"/>
  <c r="X1725" i="1"/>
  <c r="V1725" i="1"/>
  <c r="W1725" i="1" s="1"/>
  <c r="U1725" i="1"/>
  <c r="Y1725" i="1" s="1"/>
  <c r="J1725" i="1"/>
  <c r="I1725" i="1"/>
  <c r="H1725" i="1"/>
  <c r="L1725" i="1" s="1"/>
  <c r="AX1724" i="1"/>
  <c r="AV1724" i="1"/>
  <c r="AW1724" i="1" s="1"/>
  <c r="AU1724" i="1"/>
  <c r="AY1724" i="1" s="1"/>
  <c r="AJ1724" i="1"/>
  <c r="AI1724" i="1"/>
  <c r="AH1724" i="1"/>
  <c r="AL1724" i="1" s="1"/>
  <c r="X1724" i="1"/>
  <c r="V1724" i="1"/>
  <c r="W1724" i="1" s="1"/>
  <c r="U1724" i="1"/>
  <c r="Y1724" i="1" s="1"/>
  <c r="J1724" i="1"/>
  <c r="I1724" i="1"/>
  <c r="H1724" i="1"/>
  <c r="L1724" i="1" s="1"/>
  <c r="AX1723" i="1"/>
  <c r="AV1723" i="1"/>
  <c r="AW1723" i="1" s="1"/>
  <c r="AU1723" i="1"/>
  <c r="AY1723" i="1" s="1"/>
  <c r="AJ1723" i="1"/>
  <c r="AI1723" i="1"/>
  <c r="AH1723" i="1"/>
  <c r="AL1723" i="1" s="1"/>
  <c r="X1723" i="1"/>
  <c r="V1723" i="1"/>
  <c r="W1723" i="1" s="1"/>
  <c r="U1723" i="1"/>
  <c r="Y1723" i="1" s="1"/>
  <c r="J1723" i="1"/>
  <c r="I1723" i="1"/>
  <c r="H1723" i="1"/>
  <c r="L1723" i="1" s="1"/>
  <c r="AX1722" i="1"/>
  <c r="AV1722" i="1"/>
  <c r="AW1722" i="1" s="1"/>
  <c r="AU1722" i="1"/>
  <c r="AY1722" i="1" s="1"/>
  <c r="AJ1722" i="1"/>
  <c r="AI1722" i="1"/>
  <c r="AH1722" i="1"/>
  <c r="AL1722" i="1" s="1"/>
  <c r="X1722" i="1"/>
  <c r="V1722" i="1"/>
  <c r="W1722" i="1" s="1"/>
  <c r="U1722" i="1"/>
  <c r="Y1722" i="1" s="1"/>
  <c r="J1722" i="1"/>
  <c r="I1722" i="1"/>
  <c r="H1722" i="1"/>
  <c r="L1722" i="1" s="1"/>
  <c r="AX1721" i="1"/>
  <c r="AV1721" i="1"/>
  <c r="AW1721" i="1" s="1"/>
  <c r="AU1721" i="1"/>
  <c r="AY1721" i="1" s="1"/>
  <c r="AJ1721" i="1"/>
  <c r="AI1721" i="1"/>
  <c r="AH1721" i="1"/>
  <c r="AL1721" i="1" s="1"/>
  <c r="X1721" i="1"/>
  <c r="V1721" i="1"/>
  <c r="W1721" i="1" s="1"/>
  <c r="U1721" i="1"/>
  <c r="Y1721" i="1" s="1"/>
  <c r="J1721" i="1"/>
  <c r="I1721" i="1"/>
  <c r="H1721" i="1"/>
  <c r="L1721" i="1" s="1"/>
  <c r="AX1720" i="1"/>
  <c r="AV1720" i="1"/>
  <c r="AW1720" i="1" s="1"/>
  <c r="AU1720" i="1"/>
  <c r="AY1720" i="1" s="1"/>
  <c r="AJ1720" i="1"/>
  <c r="AI1720" i="1"/>
  <c r="AH1720" i="1"/>
  <c r="AL1720" i="1" s="1"/>
  <c r="X1720" i="1"/>
  <c r="V1720" i="1"/>
  <c r="W1720" i="1" s="1"/>
  <c r="U1720" i="1"/>
  <c r="Y1720" i="1" s="1"/>
  <c r="J1720" i="1"/>
  <c r="I1720" i="1"/>
  <c r="H1720" i="1"/>
  <c r="L1720" i="1" s="1"/>
  <c r="AX1719" i="1"/>
  <c r="AV1719" i="1"/>
  <c r="AW1719" i="1" s="1"/>
  <c r="AU1719" i="1"/>
  <c r="AY1719" i="1" s="1"/>
  <c r="AJ1719" i="1"/>
  <c r="AI1719" i="1"/>
  <c r="AH1719" i="1"/>
  <c r="AL1719" i="1" s="1"/>
  <c r="X1719" i="1"/>
  <c r="V1719" i="1"/>
  <c r="W1719" i="1" s="1"/>
  <c r="U1719" i="1"/>
  <c r="Y1719" i="1" s="1"/>
  <c r="J1719" i="1"/>
  <c r="I1719" i="1"/>
  <c r="H1719" i="1"/>
  <c r="L1719" i="1" s="1"/>
  <c r="AX1718" i="1"/>
  <c r="AV1718" i="1"/>
  <c r="AW1718" i="1" s="1"/>
  <c r="AU1718" i="1"/>
  <c r="AY1718" i="1" s="1"/>
  <c r="AJ1718" i="1"/>
  <c r="AI1718" i="1"/>
  <c r="AH1718" i="1"/>
  <c r="AL1718" i="1" s="1"/>
  <c r="X1718" i="1"/>
  <c r="V1718" i="1"/>
  <c r="W1718" i="1" s="1"/>
  <c r="U1718" i="1"/>
  <c r="Y1718" i="1" s="1"/>
  <c r="J1718" i="1"/>
  <c r="I1718" i="1"/>
  <c r="H1718" i="1"/>
  <c r="L1718" i="1" s="1"/>
  <c r="AX1717" i="1"/>
  <c r="AV1717" i="1"/>
  <c r="AW1717" i="1" s="1"/>
  <c r="AU1717" i="1"/>
  <c r="AY1717" i="1" s="1"/>
  <c r="AJ1717" i="1"/>
  <c r="AI1717" i="1"/>
  <c r="AH1717" i="1"/>
  <c r="AL1717" i="1" s="1"/>
  <c r="X1717" i="1"/>
  <c r="V1717" i="1"/>
  <c r="W1717" i="1" s="1"/>
  <c r="U1717" i="1"/>
  <c r="Y1717" i="1" s="1"/>
  <c r="J1717" i="1"/>
  <c r="I1717" i="1"/>
  <c r="H1717" i="1"/>
  <c r="L1717" i="1" s="1"/>
  <c r="AX1716" i="1"/>
  <c r="AV1716" i="1"/>
  <c r="AW1716" i="1" s="1"/>
  <c r="AU1716" i="1"/>
  <c r="AY1716" i="1" s="1"/>
  <c r="AJ1716" i="1"/>
  <c r="AI1716" i="1"/>
  <c r="AH1716" i="1"/>
  <c r="AL1716" i="1" s="1"/>
  <c r="X1716" i="1"/>
  <c r="V1716" i="1"/>
  <c r="W1716" i="1" s="1"/>
  <c r="U1716" i="1"/>
  <c r="Y1716" i="1" s="1"/>
  <c r="J1716" i="1"/>
  <c r="I1716" i="1"/>
  <c r="H1716" i="1"/>
  <c r="L1716" i="1" s="1"/>
  <c r="AX1715" i="1"/>
  <c r="AV1715" i="1"/>
  <c r="AW1715" i="1" s="1"/>
  <c r="AU1715" i="1"/>
  <c r="AY1715" i="1" s="1"/>
  <c r="AJ1715" i="1"/>
  <c r="AI1715" i="1"/>
  <c r="AH1715" i="1"/>
  <c r="AL1715" i="1" s="1"/>
  <c r="X1715" i="1"/>
  <c r="V1715" i="1"/>
  <c r="W1715" i="1" s="1"/>
  <c r="U1715" i="1"/>
  <c r="Y1715" i="1" s="1"/>
  <c r="J1715" i="1"/>
  <c r="I1715" i="1"/>
  <c r="H1715" i="1"/>
  <c r="L1715" i="1" s="1"/>
  <c r="AX1714" i="1"/>
  <c r="AV1714" i="1"/>
  <c r="AW1714" i="1" s="1"/>
  <c r="AU1714" i="1"/>
  <c r="AY1714" i="1" s="1"/>
  <c r="AJ1714" i="1"/>
  <c r="AI1714" i="1"/>
  <c r="AH1714" i="1"/>
  <c r="AL1714" i="1" s="1"/>
  <c r="X1714" i="1"/>
  <c r="V1714" i="1"/>
  <c r="W1714" i="1" s="1"/>
  <c r="U1714" i="1"/>
  <c r="Y1714" i="1" s="1"/>
  <c r="J1714" i="1"/>
  <c r="I1714" i="1"/>
  <c r="H1714" i="1"/>
  <c r="L1714" i="1" s="1"/>
  <c r="AX1713" i="1"/>
  <c r="AV1713" i="1"/>
  <c r="AW1713" i="1" s="1"/>
  <c r="AU1713" i="1"/>
  <c r="AY1713" i="1" s="1"/>
  <c r="AJ1713" i="1"/>
  <c r="AI1713" i="1"/>
  <c r="AH1713" i="1"/>
  <c r="AL1713" i="1" s="1"/>
  <c r="X1713" i="1"/>
  <c r="V1713" i="1"/>
  <c r="W1713" i="1" s="1"/>
  <c r="U1713" i="1"/>
  <c r="Y1713" i="1" s="1"/>
  <c r="J1713" i="1"/>
  <c r="I1713" i="1"/>
  <c r="H1713" i="1"/>
  <c r="L1713" i="1" s="1"/>
  <c r="AX1712" i="1"/>
  <c r="AV1712" i="1"/>
  <c r="AW1712" i="1" s="1"/>
  <c r="AU1712" i="1"/>
  <c r="AY1712" i="1" s="1"/>
  <c r="AJ1712" i="1"/>
  <c r="AI1712" i="1"/>
  <c r="AH1712" i="1"/>
  <c r="AL1712" i="1" s="1"/>
  <c r="X1712" i="1"/>
  <c r="V1712" i="1"/>
  <c r="W1712" i="1" s="1"/>
  <c r="U1712" i="1"/>
  <c r="Y1712" i="1" s="1"/>
  <c r="J1712" i="1"/>
  <c r="I1712" i="1"/>
  <c r="H1712" i="1"/>
  <c r="L1712" i="1" s="1"/>
  <c r="AX1711" i="1"/>
  <c r="AV1711" i="1"/>
  <c r="AW1711" i="1" s="1"/>
  <c r="AU1711" i="1"/>
  <c r="AY1711" i="1" s="1"/>
  <c r="AJ1711" i="1"/>
  <c r="AI1711" i="1"/>
  <c r="AH1711" i="1"/>
  <c r="AL1711" i="1" s="1"/>
  <c r="X1711" i="1"/>
  <c r="V1711" i="1"/>
  <c r="W1711" i="1" s="1"/>
  <c r="U1711" i="1"/>
  <c r="Y1711" i="1" s="1"/>
  <c r="J1711" i="1"/>
  <c r="I1711" i="1"/>
  <c r="H1711" i="1"/>
  <c r="L1711" i="1" s="1"/>
  <c r="AX1710" i="1"/>
  <c r="AV1710" i="1"/>
  <c r="AW1710" i="1" s="1"/>
  <c r="AU1710" i="1"/>
  <c r="AY1710" i="1" s="1"/>
  <c r="AJ1710" i="1"/>
  <c r="AI1710" i="1"/>
  <c r="AH1710" i="1"/>
  <c r="AL1710" i="1" s="1"/>
  <c r="X1710" i="1"/>
  <c r="V1710" i="1"/>
  <c r="W1710" i="1" s="1"/>
  <c r="U1710" i="1"/>
  <c r="Y1710" i="1" s="1"/>
  <c r="J1710" i="1"/>
  <c r="I1710" i="1"/>
  <c r="H1710" i="1"/>
  <c r="L1710" i="1" s="1"/>
  <c r="AX1709" i="1"/>
  <c r="AV1709" i="1"/>
  <c r="AW1709" i="1" s="1"/>
  <c r="AU1709" i="1"/>
  <c r="AY1709" i="1" s="1"/>
  <c r="AJ1709" i="1"/>
  <c r="AI1709" i="1"/>
  <c r="AH1709" i="1"/>
  <c r="AL1709" i="1" s="1"/>
  <c r="X1709" i="1"/>
  <c r="V1709" i="1"/>
  <c r="W1709" i="1" s="1"/>
  <c r="U1709" i="1"/>
  <c r="Y1709" i="1" s="1"/>
  <c r="J1709" i="1"/>
  <c r="I1709" i="1"/>
  <c r="H1709" i="1"/>
  <c r="L1709" i="1" s="1"/>
  <c r="AX1708" i="1"/>
  <c r="AV1708" i="1"/>
  <c r="AW1708" i="1" s="1"/>
  <c r="AU1708" i="1"/>
  <c r="AY1708" i="1" s="1"/>
  <c r="AJ1708" i="1"/>
  <c r="AI1708" i="1"/>
  <c r="AH1708" i="1"/>
  <c r="AL1708" i="1" s="1"/>
  <c r="X1708" i="1"/>
  <c r="V1708" i="1"/>
  <c r="W1708" i="1" s="1"/>
  <c r="U1708" i="1"/>
  <c r="Y1708" i="1" s="1"/>
  <c r="J1708" i="1"/>
  <c r="I1708" i="1"/>
  <c r="H1708" i="1"/>
  <c r="L1708" i="1" s="1"/>
  <c r="AX1707" i="1"/>
  <c r="AV1707" i="1"/>
  <c r="AW1707" i="1" s="1"/>
  <c r="AU1707" i="1"/>
  <c r="AY1707" i="1" s="1"/>
  <c r="AJ1707" i="1"/>
  <c r="AI1707" i="1"/>
  <c r="AH1707" i="1"/>
  <c r="AL1707" i="1" s="1"/>
  <c r="X1707" i="1"/>
  <c r="V1707" i="1"/>
  <c r="W1707" i="1" s="1"/>
  <c r="U1707" i="1"/>
  <c r="Y1707" i="1" s="1"/>
  <c r="J1707" i="1"/>
  <c r="I1707" i="1"/>
  <c r="H1707" i="1"/>
  <c r="L1707" i="1" s="1"/>
  <c r="AX1706" i="1"/>
  <c r="AV1706" i="1"/>
  <c r="AW1706" i="1" s="1"/>
  <c r="AU1706" i="1"/>
  <c r="AY1706" i="1" s="1"/>
  <c r="AJ1706" i="1"/>
  <c r="AI1706" i="1"/>
  <c r="AH1706" i="1"/>
  <c r="AL1706" i="1" s="1"/>
  <c r="X1706" i="1"/>
  <c r="V1706" i="1"/>
  <c r="W1706" i="1" s="1"/>
  <c r="U1706" i="1"/>
  <c r="Y1706" i="1" s="1"/>
  <c r="J1706" i="1"/>
  <c r="I1706" i="1"/>
  <c r="H1706" i="1"/>
  <c r="L1706" i="1" s="1"/>
  <c r="AX1705" i="1"/>
  <c r="AV1705" i="1"/>
  <c r="AW1705" i="1" s="1"/>
  <c r="AU1705" i="1"/>
  <c r="AY1705" i="1" s="1"/>
  <c r="AJ1705" i="1"/>
  <c r="AI1705" i="1"/>
  <c r="AH1705" i="1"/>
  <c r="AL1705" i="1" s="1"/>
  <c r="X1705" i="1"/>
  <c r="V1705" i="1"/>
  <c r="W1705" i="1" s="1"/>
  <c r="U1705" i="1"/>
  <c r="Y1705" i="1" s="1"/>
  <c r="J1705" i="1"/>
  <c r="I1705" i="1"/>
  <c r="H1705" i="1"/>
  <c r="L1705" i="1" s="1"/>
  <c r="AX1704" i="1"/>
  <c r="AV1704" i="1"/>
  <c r="AW1704" i="1" s="1"/>
  <c r="AU1704" i="1"/>
  <c r="AY1704" i="1" s="1"/>
  <c r="AJ1704" i="1"/>
  <c r="AI1704" i="1"/>
  <c r="AH1704" i="1"/>
  <c r="AL1704" i="1" s="1"/>
  <c r="X1704" i="1"/>
  <c r="V1704" i="1"/>
  <c r="W1704" i="1" s="1"/>
  <c r="U1704" i="1"/>
  <c r="Y1704" i="1" s="1"/>
  <c r="J1704" i="1"/>
  <c r="I1704" i="1"/>
  <c r="H1704" i="1"/>
  <c r="L1704" i="1" s="1"/>
  <c r="AX1703" i="1"/>
  <c r="AV1703" i="1"/>
  <c r="AW1703" i="1" s="1"/>
  <c r="AU1703" i="1"/>
  <c r="AY1703" i="1" s="1"/>
  <c r="AJ1703" i="1"/>
  <c r="AI1703" i="1"/>
  <c r="AH1703" i="1"/>
  <c r="AL1703" i="1" s="1"/>
  <c r="X1703" i="1"/>
  <c r="V1703" i="1"/>
  <c r="W1703" i="1" s="1"/>
  <c r="U1703" i="1"/>
  <c r="Y1703" i="1" s="1"/>
  <c r="J1703" i="1"/>
  <c r="I1703" i="1"/>
  <c r="H1703" i="1"/>
  <c r="L1703" i="1" s="1"/>
  <c r="AX1702" i="1"/>
  <c r="AV1702" i="1"/>
  <c r="AW1702" i="1" s="1"/>
  <c r="AU1702" i="1"/>
  <c r="AY1702" i="1" s="1"/>
  <c r="AJ1702" i="1"/>
  <c r="AI1702" i="1"/>
  <c r="AH1702" i="1"/>
  <c r="AL1702" i="1" s="1"/>
  <c r="X1702" i="1"/>
  <c r="V1702" i="1"/>
  <c r="W1702" i="1" s="1"/>
  <c r="U1702" i="1"/>
  <c r="Y1702" i="1" s="1"/>
  <c r="J1702" i="1"/>
  <c r="I1702" i="1"/>
  <c r="H1702" i="1"/>
  <c r="L1702" i="1" s="1"/>
  <c r="AX1701" i="1"/>
  <c r="AV1701" i="1"/>
  <c r="AW1701" i="1" s="1"/>
  <c r="AU1701" i="1"/>
  <c r="AY1701" i="1" s="1"/>
  <c r="AJ1701" i="1"/>
  <c r="AI1701" i="1"/>
  <c r="AH1701" i="1"/>
  <c r="AL1701" i="1" s="1"/>
  <c r="X1701" i="1"/>
  <c r="V1701" i="1"/>
  <c r="W1701" i="1" s="1"/>
  <c r="U1701" i="1"/>
  <c r="Y1701" i="1" s="1"/>
  <c r="J1701" i="1"/>
  <c r="I1701" i="1"/>
  <c r="H1701" i="1"/>
  <c r="L1701" i="1" s="1"/>
  <c r="AX1700" i="1"/>
  <c r="AV1700" i="1"/>
  <c r="AW1700" i="1" s="1"/>
  <c r="AU1700" i="1"/>
  <c r="AY1700" i="1" s="1"/>
  <c r="AJ1700" i="1"/>
  <c r="AI1700" i="1"/>
  <c r="AH1700" i="1"/>
  <c r="AL1700" i="1" s="1"/>
  <c r="X1700" i="1"/>
  <c r="V1700" i="1"/>
  <c r="W1700" i="1" s="1"/>
  <c r="U1700" i="1"/>
  <c r="Y1700" i="1" s="1"/>
  <c r="J1700" i="1"/>
  <c r="I1700" i="1"/>
  <c r="H1700" i="1"/>
  <c r="L1700" i="1" s="1"/>
  <c r="AX1699" i="1"/>
  <c r="AV1699" i="1"/>
  <c r="AW1699" i="1" s="1"/>
  <c r="AU1699" i="1"/>
  <c r="AY1699" i="1" s="1"/>
  <c r="AJ1699" i="1"/>
  <c r="AI1699" i="1"/>
  <c r="AH1699" i="1"/>
  <c r="AL1699" i="1" s="1"/>
  <c r="X1699" i="1"/>
  <c r="V1699" i="1"/>
  <c r="W1699" i="1" s="1"/>
  <c r="U1699" i="1"/>
  <c r="Y1699" i="1" s="1"/>
  <c r="J1699" i="1"/>
  <c r="I1699" i="1"/>
  <c r="H1699" i="1"/>
  <c r="L1699" i="1" s="1"/>
  <c r="AX1698" i="1"/>
  <c r="AV1698" i="1"/>
  <c r="AW1698" i="1" s="1"/>
  <c r="AU1698" i="1"/>
  <c r="AY1698" i="1" s="1"/>
  <c r="AJ1698" i="1"/>
  <c r="AI1698" i="1"/>
  <c r="AH1698" i="1"/>
  <c r="AL1698" i="1" s="1"/>
  <c r="X1698" i="1"/>
  <c r="V1698" i="1"/>
  <c r="W1698" i="1" s="1"/>
  <c r="U1698" i="1"/>
  <c r="Y1698" i="1" s="1"/>
  <c r="J1698" i="1"/>
  <c r="I1698" i="1"/>
  <c r="H1698" i="1"/>
  <c r="L1698" i="1" s="1"/>
  <c r="AX1697" i="1"/>
  <c r="AV1697" i="1"/>
  <c r="AW1697" i="1" s="1"/>
  <c r="AU1697" i="1"/>
  <c r="AY1697" i="1" s="1"/>
  <c r="AJ1697" i="1"/>
  <c r="AI1697" i="1"/>
  <c r="AH1697" i="1"/>
  <c r="AL1697" i="1" s="1"/>
  <c r="X1697" i="1"/>
  <c r="V1697" i="1"/>
  <c r="W1697" i="1" s="1"/>
  <c r="U1697" i="1"/>
  <c r="Y1697" i="1" s="1"/>
  <c r="J1697" i="1"/>
  <c r="I1697" i="1"/>
  <c r="H1697" i="1"/>
  <c r="L1697" i="1" s="1"/>
  <c r="AX1696" i="1"/>
  <c r="AV1696" i="1"/>
  <c r="AW1696" i="1" s="1"/>
  <c r="AU1696" i="1"/>
  <c r="AY1696" i="1" s="1"/>
  <c r="AJ1696" i="1"/>
  <c r="AI1696" i="1"/>
  <c r="AH1696" i="1"/>
  <c r="AL1696" i="1" s="1"/>
  <c r="X1696" i="1"/>
  <c r="V1696" i="1"/>
  <c r="W1696" i="1" s="1"/>
  <c r="U1696" i="1"/>
  <c r="Y1696" i="1" s="1"/>
  <c r="J1696" i="1"/>
  <c r="I1696" i="1"/>
  <c r="H1696" i="1"/>
  <c r="L1696" i="1" s="1"/>
  <c r="AX1695" i="1"/>
  <c r="AV1695" i="1"/>
  <c r="AW1695" i="1" s="1"/>
  <c r="AU1695" i="1"/>
  <c r="AY1695" i="1" s="1"/>
  <c r="AJ1695" i="1"/>
  <c r="AI1695" i="1"/>
  <c r="AH1695" i="1"/>
  <c r="AL1695" i="1" s="1"/>
  <c r="X1695" i="1"/>
  <c r="V1695" i="1"/>
  <c r="W1695" i="1" s="1"/>
  <c r="U1695" i="1"/>
  <c r="Y1695" i="1" s="1"/>
  <c r="J1695" i="1"/>
  <c r="I1695" i="1"/>
  <c r="H1695" i="1"/>
  <c r="L1695" i="1" s="1"/>
  <c r="AX1694" i="1"/>
  <c r="AV1694" i="1"/>
  <c r="AW1694" i="1" s="1"/>
  <c r="AU1694" i="1"/>
  <c r="AY1694" i="1" s="1"/>
  <c r="AJ1694" i="1"/>
  <c r="AI1694" i="1"/>
  <c r="AH1694" i="1"/>
  <c r="AL1694" i="1" s="1"/>
  <c r="X1694" i="1"/>
  <c r="V1694" i="1"/>
  <c r="W1694" i="1" s="1"/>
  <c r="U1694" i="1"/>
  <c r="Y1694" i="1" s="1"/>
  <c r="J1694" i="1"/>
  <c r="I1694" i="1"/>
  <c r="H1694" i="1"/>
  <c r="L1694" i="1" s="1"/>
  <c r="AX1693" i="1"/>
  <c r="AV1693" i="1"/>
  <c r="AW1693" i="1" s="1"/>
  <c r="AU1693" i="1"/>
  <c r="AY1693" i="1" s="1"/>
  <c r="AJ1693" i="1"/>
  <c r="AI1693" i="1"/>
  <c r="AH1693" i="1"/>
  <c r="AL1693" i="1" s="1"/>
  <c r="X1693" i="1"/>
  <c r="V1693" i="1"/>
  <c r="W1693" i="1" s="1"/>
  <c r="U1693" i="1"/>
  <c r="Y1693" i="1" s="1"/>
  <c r="J1693" i="1"/>
  <c r="I1693" i="1"/>
  <c r="H1693" i="1"/>
  <c r="L1693" i="1" s="1"/>
  <c r="AX1692" i="1"/>
  <c r="AV1692" i="1"/>
  <c r="AW1692" i="1" s="1"/>
  <c r="AU1692" i="1"/>
  <c r="AY1692" i="1" s="1"/>
  <c r="AJ1692" i="1"/>
  <c r="AI1692" i="1"/>
  <c r="AH1692" i="1"/>
  <c r="AL1692" i="1" s="1"/>
  <c r="X1692" i="1"/>
  <c r="V1692" i="1"/>
  <c r="W1692" i="1" s="1"/>
  <c r="U1692" i="1"/>
  <c r="Y1692" i="1" s="1"/>
  <c r="J1692" i="1"/>
  <c r="I1692" i="1"/>
  <c r="H1692" i="1"/>
  <c r="L1692" i="1" s="1"/>
  <c r="AX1691" i="1"/>
  <c r="AV1691" i="1"/>
  <c r="AW1691" i="1" s="1"/>
  <c r="AU1691" i="1"/>
  <c r="AY1691" i="1" s="1"/>
  <c r="AJ1691" i="1"/>
  <c r="AI1691" i="1"/>
  <c r="AH1691" i="1"/>
  <c r="AL1691" i="1" s="1"/>
  <c r="X1691" i="1"/>
  <c r="V1691" i="1"/>
  <c r="W1691" i="1" s="1"/>
  <c r="U1691" i="1"/>
  <c r="Y1691" i="1" s="1"/>
  <c r="J1691" i="1"/>
  <c r="I1691" i="1"/>
  <c r="H1691" i="1"/>
  <c r="L1691" i="1" s="1"/>
  <c r="AX1690" i="1"/>
  <c r="AV1690" i="1"/>
  <c r="AW1690" i="1" s="1"/>
  <c r="AU1690" i="1"/>
  <c r="AY1690" i="1" s="1"/>
  <c r="AJ1690" i="1"/>
  <c r="AI1690" i="1"/>
  <c r="AH1690" i="1"/>
  <c r="AL1690" i="1" s="1"/>
  <c r="X1690" i="1"/>
  <c r="V1690" i="1"/>
  <c r="W1690" i="1" s="1"/>
  <c r="U1690" i="1"/>
  <c r="Y1690" i="1" s="1"/>
  <c r="J1690" i="1"/>
  <c r="I1690" i="1"/>
  <c r="H1690" i="1"/>
  <c r="L1690" i="1" s="1"/>
  <c r="AX1689" i="1"/>
  <c r="AV1689" i="1"/>
  <c r="AW1689" i="1" s="1"/>
  <c r="AU1689" i="1"/>
  <c r="AY1689" i="1" s="1"/>
  <c r="AJ1689" i="1"/>
  <c r="AI1689" i="1"/>
  <c r="AH1689" i="1"/>
  <c r="AL1689" i="1" s="1"/>
  <c r="X1689" i="1"/>
  <c r="V1689" i="1"/>
  <c r="W1689" i="1" s="1"/>
  <c r="U1689" i="1"/>
  <c r="Y1689" i="1" s="1"/>
  <c r="J1689" i="1"/>
  <c r="I1689" i="1"/>
  <c r="H1689" i="1"/>
  <c r="L1689" i="1" s="1"/>
  <c r="AX1688" i="1"/>
  <c r="AV1688" i="1"/>
  <c r="AW1688" i="1" s="1"/>
  <c r="AU1688" i="1"/>
  <c r="AY1688" i="1" s="1"/>
  <c r="AJ1688" i="1"/>
  <c r="AI1688" i="1"/>
  <c r="AH1688" i="1"/>
  <c r="AL1688" i="1" s="1"/>
  <c r="X1688" i="1"/>
  <c r="V1688" i="1"/>
  <c r="W1688" i="1" s="1"/>
  <c r="U1688" i="1"/>
  <c r="Y1688" i="1" s="1"/>
  <c r="J1688" i="1"/>
  <c r="I1688" i="1"/>
  <c r="H1688" i="1"/>
  <c r="L1688" i="1" s="1"/>
  <c r="AX1687" i="1"/>
  <c r="AV1687" i="1"/>
  <c r="AW1687" i="1" s="1"/>
  <c r="AU1687" i="1"/>
  <c r="AY1687" i="1" s="1"/>
  <c r="AJ1687" i="1"/>
  <c r="AI1687" i="1"/>
  <c r="AH1687" i="1"/>
  <c r="AL1687" i="1" s="1"/>
  <c r="X1687" i="1"/>
  <c r="V1687" i="1"/>
  <c r="W1687" i="1" s="1"/>
  <c r="U1687" i="1"/>
  <c r="Y1687" i="1" s="1"/>
  <c r="J1687" i="1"/>
  <c r="I1687" i="1"/>
  <c r="H1687" i="1"/>
  <c r="L1687" i="1" s="1"/>
  <c r="AX1686" i="1"/>
  <c r="AV1686" i="1"/>
  <c r="AW1686" i="1" s="1"/>
  <c r="AU1686" i="1"/>
  <c r="AY1686" i="1" s="1"/>
  <c r="AJ1686" i="1"/>
  <c r="AI1686" i="1"/>
  <c r="AH1686" i="1"/>
  <c r="AL1686" i="1" s="1"/>
  <c r="X1686" i="1"/>
  <c r="V1686" i="1"/>
  <c r="W1686" i="1" s="1"/>
  <c r="U1686" i="1"/>
  <c r="Y1686" i="1" s="1"/>
  <c r="J1686" i="1"/>
  <c r="I1686" i="1"/>
  <c r="H1686" i="1"/>
  <c r="L1686" i="1" s="1"/>
  <c r="AX1685" i="1"/>
  <c r="AV1685" i="1"/>
  <c r="AW1685" i="1" s="1"/>
  <c r="AU1685" i="1"/>
  <c r="AY1685" i="1" s="1"/>
  <c r="AJ1685" i="1"/>
  <c r="AI1685" i="1"/>
  <c r="AH1685" i="1"/>
  <c r="AL1685" i="1" s="1"/>
  <c r="X1685" i="1"/>
  <c r="V1685" i="1"/>
  <c r="W1685" i="1" s="1"/>
  <c r="U1685" i="1"/>
  <c r="Y1685" i="1" s="1"/>
  <c r="J1685" i="1"/>
  <c r="I1685" i="1"/>
  <c r="H1685" i="1"/>
  <c r="L1685" i="1" s="1"/>
  <c r="AX1684" i="1"/>
  <c r="AV1684" i="1"/>
  <c r="AW1684" i="1" s="1"/>
  <c r="AU1684" i="1"/>
  <c r="AY1684" i="1" s="1"/>
  <c r="AJ1684" i="1"/>
  <c r="AI1684" i="1"/>
  <c r="AH1684" i="1"/>
  <c r="AL1684" i="1" s="1"/>
  <c r="X1684" i="1"/>
  <c r="V1684" i="1"/>
  <c r="W1684" i="1" s="1"/>
  <c r="U1684" i="1"/>
  <c r="Y1684" i="1" s="1"/>
  <c r="J1684" i="1"/>
  <c r="I1684" i="1"/>
  <c r="H1684" i="1"/>
  <c r="L1684" i="1" s="1"/>
  <c r="AX1683" i="1"/>
  <c r="AV1683" i="1"/>
  <c r="AW1683" i="1" s="1"/>
  <c r="AU1683" i="1"/>
  <c r="AY1683" i="1" s="1"/>
  <c r="AJ1683" i="1"/>
  <c r="AI1683" i="1"/>
  <c r="AH1683" i="1"/>
  <c r="AL1683" i="1" s="1"/>
  <c r="X1683" i="1"/>
  <c r="V1683" i="1"/>
  <c r="W1683" i="1" s="1"/>
  <c r="U1683" i="1"/>
  <c r="Y1683" i="1" s="1"/>
  <c r="J1683" i="1"/>
  <c r="I1683" i="1"/>
  <c r="H1683" i="1"/>
  <c r="L1683" i="1" s="1"/>
  <c r="AX1682" i="1"/>
  <c r="AV1682" i="1"/>
  <c r="AW1682" i="1" s="1"/>
  <c r="AU1682" i="1"/>
  <c r="AY1682" i="1" s="1"/>
  <c r="AJ1682" i="1"/>
  <c r="AI1682" i="1"/>
  <c r="AH1682" i="1"/>
  <c r="AL1682" i="1" s="1"/>
  <c r="X1682" i="1"/>
  <c r="V1682" i="1"/>
  <c r="W1682" i="1" s="1"/>
  <c r="U1682" i="1"/>
  <c r="Y1682" i="1" s="1"/>
  <c r="J1682" i="1"/>
  <c r="I1682" i="1"/>
  <c r="H1682" i="1"/>
  <c r="L1682" i="1" s="1"/>
  <c r="AX1681" i="1"/>
  <c r="AV1681" i="1"/>
  <c r="AW1681" i="1" s="1"/>
  <c r="AU1681" i="1"/>
  <c r="AY1681" i="1" s="1"/>
  <c r="AJ1681" i="1"/>
  <c r="AI1681" i="1"/>
  <c r="AH1681" i="1"/>
  <c r="AL1681" i="1" s="1"/>
  <c r="X1681" i="1"/>
  <c r="V1681" i="1"/>
  <c r="W1681" i="1" s="1"/>
  <c r="U1681" i="1"/>
  <c r="Y1681" i="1" s="1"/>
  <c r="J1681" i="1"/>
  <c r="I1681" i="1"/>
  <c r="H1681" i="1"/>
  <c r="L1681" i="1" s="1"/>
  <c r="AX1680" i="1"/>
  <c r="AV1680" i="1"/>
  <c r="AW1680" i="1" s="1"/>
  <c r="AU1680" i="1"/>
  <c r="AY1680" i="1" s="1"/>
  <c r="AJ1680" i="1"/>
  <c r="AI1680" i="1"/>
  <c r="AH1680" i="1"/>
  <c r="AL1680" i="1" s="1"/>
  <c r="X1680" i="1"/>
  <c r="V1680" i="1"/>
  <c r="W1680" i="1" s="1"/>
  <c r="U1680" i="1"/>
  <c r="Y1680" i="1" s="1"/>
  <c r="J1680" i="1"/>
  <c r="I1680" i="1"/>
  <c r="H1680" i="1"/>
  <c r="L1680" i="1" s="1"/>
  <c r="AX1679" i="1"/>
  <c r="AV1679" i="1"/>
  <c r="AW1679" i="1" s="1"/>
  <c r="AU1679" i="1"/>
  <c r="AY1679" i="1" s="1"/>
  <c r="AJ1679" i="1"/>
  <c r="AI1679" i="1"/>
  <c r="AH1679" i="1"/>
  <c r="AL1679" i="1" s="1"/>
  <c r="X1679" i="1"/>
  <c r="V1679" i="1"/>
  <c r="W1679" i="1" s="1"/>
  <c r="U1679" i="1"/>
  <c r="Y1679" i="1" s="1"/>
  <c r="J1679" i="1"/>
  <c r="I1679" i="1"/>
  <c r="H1679" i="1"/>
  <c r="L1679" i="1" s="1"/>
  <c r="AX1678" i="1"/>
  <c r="AV1678" i="1"/>
  <c r="AW1678" i="1" s="1"/>
  <c r="AU1678" i="1"/>
  <c r="AY1678" i="1" s="1"/>
  <c r="AJ1678" i="1"/>
  <c r="AI1678" i="1"/>
  <c r="AH1678" i="1"/>
  <c r="AL1678" i="1" s="1"/>
  <c r="X1678" i="1"/>
  <c r="V1678" i="1"/>
  <c r="W1678" i="1" s="1"/>
  <c r="U1678" i="1"/>
  <c r="Y1678" i="1" s="1"/>
  <c r="J1678" i="1"/>
  <c r="I1678" i="1"/>
  <c r="H1678" i="1"/>
  <c r="L1678" i="1" s="1"/>
  <c r="AX1677" i="1"/>
  <c r="AV1677" i="1"/>
  <c r="AW1677" i="1" s="1"/>
  <c r="AU1677" i="1"/>
  <c r="AY1677" i="1" s="1"/>
  <c r="AJ1677" i="1"/>
  <c r="AI1677" i="1"/>
  <c r="AH1677" i="1"/>
  <c r="AL1677" i="1" s="1"/>
  <c r="X1677" i="1"/>
  <c r="V1677" i="1"/>
  <c r="W1677" i="1" s="1"/>
  <c r="U1677" i="1"/>
  <c r="Y1677" i="1" s="1"/>
  <c r="J1677" i="1"/>
  <c r="I1677" i="1"/>
  <c r="H1677" i="1"/>
  <c r="L1677" i="1" s="1"/>
  <c r="AX1676" i="1"/>
  <c r="AV1676" i="1"/>
  <c r="AW1676" i="1" s="1"/>
  <c r="AU1676" i="1"/>
  <c r="AY1676" i="1" s="1"/>
  <c r="AJ1676" i="1"/>
  <c r="AI1676" i="1"/>
  <c r="AH1676" i="1"/>
  <c r="AL1676" i="1" s="1"/>
  <c r="X1676" i="1"/>
  <c r="V1676" i="1"/>
  <c r="W1676" i="1" s="1"/>
  <c r="U1676" i="1"/>
  <c r="Y1676" i="1" s="1"/>
  <c r="J1676" i="1"/>
  <c r="I1676" i="1"/>
  <c r="H1676" i="1"/>
  <c r="L1676" i="1" s="1"/>
  <c r="AX1675" i="1"/>
  <c r="AV1675" i="1"/>
  <c r="AW1675" i="1" s="1"/>
  <c r="AU1675" i="1"/>
  <c r="AY1675" i="1" s="1"/>
  <c r="AJ1675" i="1"/>
  <c r="AI1675" i="1"/>
  <c r="AH1675" i="1"/>
  <c r="AL1675" i="1" s="1"/>
  <c r="X1675" i="1"/>
  <c r="V1675" i="1"/>
  <c r="W1675" i="1" s="1"/>
  <c r="U1675" i="1"/>
  <c r="Y1675" i="1" s="1"/>
  <c r="J1675" i="1"/>
  <c r="I1675" i="1"/>
  <c r="H1675" i="1"/>
  <c r="L1675" i="1" s="1"/>
  <c r="AX1674" i="1"/>
  <c r="AV1674" i="1"/>
  <c r="AW1674" i="1" s="1"/>
  <c r="AU1674" i="1"/>
  <c r="AY1674" i="1" s="1"/>
  <c r="AJ1674" i="1"/>
  <c r="AI1674" i="1"/>
  <c r="AH1674" i="1"/>
  <c r="AL1674" i="1" s="1"/>
  <c r="X1674" i="1"/>
  <c r="V1674" i="1"/>
  <c r="W1674" i="1" s="1"/>
  <c r="U1674" i="1"/>
  <c r="Y1674" i="1" s="1"/>
  <c r="J1674" i="1"/>
  <c r="I1674" i="1"/>
  <c r="H1674" i="1"/>
  <c r="L1674" i="1" s="1"/>
  <c r="AX1673" i="1"/>
  <c r="AV1673" i="1"/>
  <c r="AW1673" i="1" s="1"/>
  <c r="AU1673" i="1"/>
  <c r="AY1673" i="1" s="1"/>
  <c r="AJ1673" i="1"/>
  <c r="AI1673" i="1"/>
  <c r="AH1673" i="1"/>
  <c r="AL1673" i="1" s="1"/>
  <c r="X1673" i="1"/>
  <c r="V1673" i="1"/>
  <c r="W1673" i="1" s="1"/>
  <c r="U1673" i="1"/>
  <c r="Y1673" i="1" s="1"/>
  <c r="J1673" i="1"/>
  <c r="I1673" i="1"/>
  <c r="H1673" i="1"/>
  <c r="L1673" i="1" s="1"/>
  <c r="AX1672" i="1"/>
  <c r="AV1672" i="1"/>
  <c r="AW1672" i="1" s="1"/>
  <c r="AU1672" i="1"/>
  <c r="AY1672" i="1" s="1"/>
  <c r="AJ1672" i="1"/>
  <c r="AI1672" i="1"/>
  <c r="AH1672" i="1"/>
  <c r="AL1672" i="1" s="1"/>
  <c r="X1672" i="1"/>
  <c r="V1672" i="1"/>
  <c r="W1672" i="1" s="1"/>
  <c r="U1672" i="1"/>
  <c r="Y1672" i="1" s="1"/>
  <c r="J1672" i="1"/>
  <c r="I1672" i="1"/>
  <c r="H1672" i="1"/>
  <c r="L1672" i="1" s="1"/>
  <c r="AX1671" i="1"/>
  <c r="AV1671" i="1"/>
  <c r="AW1671" i="1" s="1"/>
  <c r="AU1671" i="1"/>
  <c r="AY1671" i="1" s="1"/>
  <c r="AL1671" i="1"/>
  <c r="AJ1671" i="1"/>
  <c r="AI1671" i="1"/>
  <c r="AH1671" i="1"/>
  <c r="AK1671" i="1" s="1"/>
  <c r="X1671" i="1"/>
  <c r="V1671" i="1"/>
  <c r="W1671" i="1" s="1"/>
  <c r="U1671" i="1"/>
  <c r="Y1671" i="1" s="1"/>
  <c r="J1671" i="1"/>
  <c r="I1671" i="1"/>
  <c r="H1671" i="1"/>
  <c r="K1671" i="1" s="1"/>
  <c r="AX1670" i="1"/>
  <c r="AV1670" i="1"/>
  <c r="AW1670" i="1" s="1"/>
  <c r="AU1670" i="1"/>
  <c r="AL1670" i="1"/>
  <c r="AJ1670" i="1"/>
  <c r="AI1670" i="1"/>
  <c r="AH1670" i="1"/>
  <c r="AK1670" i="1" s="1"/>
  <c r="X1670" i="1"/>
  <c r="V1670" i="1"/>
  <c r="W1670" i="1" s="1"/>
  <c r="U1670" i="1"/>
  <c r="Y1670" i="1" s="1"/>
  <c r="J1670" i="1"/>
  <c r="I1670" i="1"/>
  <c r="H1670" i="1"/>
  <c r="K1670" i="1" s="1"/>
  <c r="AX1669" i="1"/>
  <c r="AV1669" i="1"/>
  <c r="AW1669" i="1" s="1"/>
  <c r="AU1669" i="1"/>
  <c r="AL1669" i="1"/>
  <c r="AJ1669" i="1"/>
  <c r="AI1669" i="1"/>
  <c r="AH1669" i="1"/>
  <c r="AK1669" i="1" s="1"/>
  <c r="X1669" i="1"/>
  <c r="V1669" i="1"/>
  <c r="W1669" i="1" s="1"/>
  <c r="U1669" i="1"/>
  <c r="Y1669" i="1" s="1"/>
  <c r="J1669" i="1"/>
  <c r="I1669" i="1"/>
  <c r="H1669" i="1"/>
  <c r="K1669" i="1" s="1"/>
  <c r="AX1668" i="1"/>
  <c r="AV1668" i="1"/>
  <c r="AW1668" i="1" s="1"/>
  <c r="AU1668" i="1"/>
  <c r="AL1668" i="1"/>
  <c r="AJ1668" i="1"/>
  <c r="AI1668" i="1"/>
  <c r="AH1668" i="1"/>
  <c r="AK1668" i="1" s="1"/>
  <c r="X1668" i="1"/>
  <c r="V1668" i="1"/>
  <c r="W1668" i="1" s="1"/>
  <c r="U1668" i="1"/>
  <c r="Y1668" i="1" s="1"/>
  <c r="J1668" i="1"/>
  <c r="I1668" i="1"/>
  <c r="H1668" i="1"/>
  <c r="K1668" i="1" s="1"/>
  <c r="AX1667" i="1"/>
  <c r="AV1667" i="1"/>
  <c r="AW1667" i="1" s="1"/>
  <c r="AU1667" i="1"/>
  <c r="AL1667" i="1"/>
  <c r="AJ1667" i="1"/>
  <c r="AI1667" i="1"/>
  <c r="AH1667" i="1"/>
  <c r="AK1667" i="1" s="1"/>
  <c r="X1667" i="1"/>
  <c r="V1667" i="1"/>
  <c r="W1667" i="1" s="1"/>
  <c r="U1667" i="1"/>
  <c r="Y1667" i="1" s="1"/>
  <c r="J1667" i="1"/>
  <c r="I1667" i="1"/>
  <c r="H1667" i="1"/>
  <c r="K1667" i="1" s="1"/>
  <c r="AX1666" i="1"/>
  <c r="AV1666" i="1"/>
  <c r="AW1666" i="1" s="1"/>
  <c r="AU1666" i="1"/>
  <c r="AL1666" i="1"/>
  <c r="AJ1666" i="1"/>
  <c r="AI1666" i="1"/>
  <c r="AH1666" i="1"/>
  <c r="AK1666" i="1" s="1"/>
  <c r="X1666" i="1"/>
  <c r="V1666" i="1"/>
  <c r="W1666" i="1" s="1"/>
  <c r="U1666" i="1"/>
  <c r="Y1666" i="1" s="1"/>
  <c r="J1666" i="1"/>
  <c r="I1666" i="1"/>
  <c r="H1666" i="1"/>
  <c r="K1666" i="1" s="1"/>
  <c r="AX1665" i="1"/>
  <c r="AV1665" i="1"/>
  <c r="AW1665" i="1" s="1"/>
  <c r="AU1665" i="1"/>
  <c r="AL1665" i="1"/>
  <c r="AJ1665" i="1"/>
  <c r="AI1665" i="1"/>
  <c r="AH1665" i="1"/>
  <c r="AK1665" i="1" s="1"/>
  <c r="X1665" i="1"/>
  <c r="V1665" i="1"/>
  <c r="W1665" i="1" s="1"/>
  <c r="U1665" i="1"/>
  <c r="Y1665" i="1" s="1"/>
  <c r="J1665" i="1"/>
  <c r="I1665" i="1"/>
  <c r="H1665" i="1"/>
  <c r="K1665" i="1" s="1"/>
  <c r="AX1664" i="1"/>
  <c r="AV1664" i="1"/>
  <c r="AW1664" i="1" s="1"/>
  <c r="AU1664" i="1"/>
  <c r="AL1664" i="1"/>
  <c r="AJ1664" i="1"/>
  <c r="AI1664" i="1"/>
  <c r="AH1664" i="1"/>
  <c r="AK1664" i="1" s="1"/>
  <c r="X1664" i="1"/>
  <c r="V1664" i="1"/>
  <c r="W1664" i="1" s="1"/>
  <c r="U1664" i="1"/>
  <c r="Y1664" i="1" s="1"/>
  <c r="J1664" i="1"/>
  <c r="I1664" i="1"/>
  <c r="H1664" i="1"/>
  <c r="K1664" i="1" s="1"/>
  <c r="AX1663" i="1"/>
  <c r="AV1663" i="1"/>
  <c r="AW1663" i="1" s="1"/>
  <c r="AU1663" i="1"/>
  <c r="AL1663" i="1"/>
  <c r="AJ1663" i="1"/>
  <c r="AI1663" i="1"/>
  <c r="AH1663" i="1"/>
  <c r="AK1663" i="1" s="1"/>
  <c r="X1663" i="1"/>
  <c r="V1663" i="1"/>
  <c r="W1663" i="1" s="1"/>
  <c r="U1663" i="1"/>
  <c r="Y1663" i="1" s="1"/>
  <c r="J1663" i="1"/>
  <c r="I1663" i="1"/>
  <c r="H1663" i="1"/>
  <c r="K1663" i="1" s="1"/>
  <c r="AX1662" i="1"/>
  <c r="AV1662" i="1"/>
  <c r="AW1662" i="1" s="1"/>
  <c r="AU1662" i="1"/>
  <c r="AL1662" i="1"/>
  <c r="AJ1662" i="1"/>
  <c r="AI1662" i="1"/>
  <c r="AH1662" i="1"/>
  <c r="AK1662" i="1" s="1"/>
  <c r="X1662" i="1"/>
  <c r="V1662" i="1"/>
  <c r="W1662" i="1" s="1"/>
  <c r="U1662" i="1"/>
  <c r="Y1662" i="1" s="1"/>
  <c r="J1662" i="1"/>
  <c r="I1662" i="1"/>
  <c r="H1662" i="1"/>
  <c r="K1662" i="1" s="1"/>
  <c r="AX1661" i="1"/>
  <c r="AV1661" i="1"/>
  <c r="AW1661" i="1" s="1"/>
  <c r="AU1661" i="1"/>
  <c r="AL1661" i="1"/>
  <c r="AJ1661" i="1"/>
  <c r="AI1661" i="1"/>
  <c r="AH1661" i="1"/>
  <c r="AK1661" i="1" s="1"/>
  <c r="X1661" i="1"/>
  <c r="V1661" i="1"/>
  <c r="W1661" i="1" s="1"/>
  <c r="U1661" i="1"/>
  <c r="Y1661" i="1" s="1"/>
  <c r="J1661" i="1"/>
  <c r="I1661" i="1"/>
  <c r="H1661" i="1"/>
  <c r="K1661" i="1" s="1"/>
  <c r="AX1660" i="1"/>
  <c r="AV1660" i="1"/>
  <c r="AW1660" i="1" s="1"/>
  <c r="AU1660" i="1"/>
  <c r="AL1660" i="1"/>
  <c r="AJ1660" i="1"/>
  <c r="AI1660" i="1"/>
  <c r="AH1660" i="1"/>
  <c r="AK1660" i="1" s="1"/>
  <c r="X1660" i="1"/>
  <c r="V1660" i="1"/>
  <c r="W1660" i="1" s="1"/>
  <c r="U1660" i="1"/>
  <c r="Y1660" i="1" s="1"/>
  <c r="J1660" i="1"/>
  <c r="I1660" i="1"/>
  <c r="H1660" i="1"/>
  <c r="K1660" i="1" s="1"/>
  <c r="AX1659" i="1"/>
  <c r="AV1659" i="1"/>
  <c r="AW1659" i="1" s="1"/>
  <c r="AU1659" i="1"/>
  <c r="AL1659" i="1"/>
  <c r="AJ1659" i="1"/>
  <c r="AI1659" i="1"/>
  <c r="AH1659" i="1"/>
  <c r="AK1659" i="1" s="1"/>
  <c r="X1659" i="1"/>
  <c r="V1659" i="1"/>
  <c r="W1659" i="1" s="1"/>
  <c r="U1659" i="1"/>
  <c r="Y1659" i="1" s="1"/>
  <c r="J1659" i="1"/>
  <c r="I1659" i="1"/>
  <c r="H1659" i="1"/>
  <c r="K1659" i="1" s="1"/>
  <c r="AX1658" i="1"/>
  <c r="AV1658" i="1"/>
  <c r="AW1658" i="1" s="1"/>
  <c r="AU1658" i="1"/>
  <c r="AL1658" i="1"/>
  <c r="AJ1658" i="1"/>
  <c r="AI1658" i="1"/>
  <c r="AH1658" i="1"/>
  <c r="AK1658" i="1" s="1"/>
  <c r="X1658" i="1"/>
  <c r="V1658" i="1"/>
  <c r="W1658" i="1" s="1"/>
  <c r="U1658" i="1"/>
  <c r="Y1658" i="1" s="1"/>
  <c r="J1658" i="1"/>
  <c r="I1658" i="1"/>
  <c r="H1658" i="1"/>
  <c r="K1658" i="1" s="1"/>
  <c r="AX1657" i="1"/>
  <c r="AV1657" i="1"/>
  <c r="AW1657" i="1" s="1"/>
  <c r="AU1657" i="1"/>
  <c r="AL1657" i="1"/>
  <c r="AJ1657" i="1"/>
  <c r="AI1657" i="1"/>
  <c r="AH1657" i="1"/>
  <c r="AK1657" i="1" s="1"/>
  <c r="X1657" i="1"/>
  <c r="V1657" i="1"/>
  <c r="W1657" i="1" s="1"/>
  <c r="U1657" i="1"/>
  <c r="Y1657" i="1" s="1"/>
  <c r="J1657" i="1"/>
  <c r="I1657" i="1"/>
  <c r="H1657" i="1"/>
  <c r="K1657" i="1" s="1"/>
  <c r="AX1656" i="1"/>
  <c r="AV1656" i="1"/>
  <c r="AW1656" i="1" s="1"/>
  <c r="AU1656" i="1"/>
  <c r="AL1656" i="1"/>
  <c r="AJ1656" i="1"/>
  <c r="AI1656" i="1"/>
  <c r="AH1656" i="1"/>
  <c r="AK1656" i="1" s="1"/>
  <c r="X1656" i="1"/>
  <c r="V1656" i="1"/>
  <c r="W1656" i="1" s="1"/>
  <c r="U1656" i="1"/>
  <c r="Y1656" i="1" s="1"/>
  <c r="J1656" i="1"/>
  <c r="I1656" i="1"/>
  <c r="H1656" i="1"/>
  <c r="K1656" i="1" s="1"/>
  <c r="AX1655" i="1"/>
  <c r="AV1655" i="1"/>
  <c r="AW1655" i="1" s="1"/>
  <c r="AU1655" i="1"/>
  <c r="AL1655" i="1"/>
  <c r="AJ1655" i="1"/>
  <c r="AI1655" i="1"/>
  <c r="AH1655" i="1"/>
  <c r="AK1655" i="1" s="1"/>
  <c r="X1655" i="1"/>
  <c r="V1655" i="1"/>
  <c r="W1655" i="1" s="1"/>
  <c r="U1655" i="1"/>
  <c r="Y1655" i="1" s="1"/>
  <c r="J1655" i="1"/>
  <c r="I1655" i="1"/>
  <c r="H1655" i="1"/>
  <c r="K1655" i="1" s="1"/>
  <c r="AX1654" i="1"/>
  <c r="AV1654" i="1"/>
  <c r="AW1654" i="1" s="1"/>
  <c r="AU1654" i="1"/>
  <c r="AL1654" i="1"/>
  <c r="AJ1654" i="1"/>
  <c r="AI1654" i="1"/>
  <c r="AH1654" i="1"/>
  <c r="AK1654" i="1" s="1"/>
  <c r="X1654" i="1"/>
  <c r="V1654" i="1"/>
  <c r="W1654" i="1" s="1"/>
  <c r="U1654" i="1"/>
  <c r="Y1654" i="1" s="1"/>
  <c r="J1654" i="1"/>
  <c r="I1654" i="1"/>
  <c r="H1654" i="1"/>
  <c r="K1654" i="1" s="1"/>
  <c r="AX1653" i="1"/>
  <c r="AV1653" i="1"/>
  <c r="AW1653" i="1" s="1"/>
  <c r="AU1653" i="1"/>
  <c r="AL1653" i="1"/>
  <c r="AJ1653" i="1"/>
  <c r="AI1653" i="1"/>
  <c r="AH1653" i="1"/>
  <c r="AK1653" i="1" s="1"/>
  <c r="X1653" i="1"/>
  <c r="V1653" i="1"/>
  <c r="W1653" i="1" s="1"/>
  <c r="U1653" i="1"/>
  <c r="Y1653" i="1" s="1"/>
  <c r="J1653" i="1"/>
  <c r="I1653" i="1"/>
  <c r="H1653" i="1"/>
  <c r="K1653" i="1" s="1"/>
  <c r="AX1652" i="1"/>
  <c r="AV1652" i="1"/>
  <c r="AW1652" i="1" s="1"/>
  <c r="AU1652" i="1"/>
  <c r="AL1652" i="1"/>
  <c r="AJ1652" i="1"/>
  <c r="AI1652" i="1"/>
  <c r="AH1652" i="1"/>
  <c r="AK1652" i="1" s="1"/>
  <c r="X1652" i="1"/>
  <c r="V1652" i="1"/>
  <c r="W1652" i="1" s="1"/>
  <c r="U1652" i="1"/>
  <c r="Y1652" i="1" s="1"/>
  <c r="J1652" i="1"/>
  <c r="I1652" i="1"/>
  <c r="H1652" i="1"/>
  <c r="K1652" i="1" s="1"/>
  <c r="AX1651" i="1"/>
  <c r="AV1651" i="1"/>
  <c r="AW1651" i="1" s="1"/>
  <c r="AU1651" i="1"/>
  <c r="AL1651" i="1"/>
  <c r="AJ1651" i="1"/>
  <c r="AI1651" i="1"/>
  <c r="AH1651" i="1"/>
  <c r="AK1651" i="1" s="1"/>
  <c r="X1651" i="1"/>
  <c r="V1651" i="1"/>
  <c r="W1651" i="1" s="1"/>
  <c r="U1651" i="1"/>
  <c r="Y1651" i="1" s="1"/>
  <c r="J1651" i="1"/>
  <c r="I1651" i="1"/>
  <c r="H1651" i="1"/>
  <c r="K1651" i="1" s="1"/>
  <c r="AX1650" i="1"/>
  <c r="AV1650" i="1"/>
  <c r="AW1650" i="1" s="1"/>
  <c r="AU1650" i="1"/>
  <c r="AL1650" i="1"/>
  <c r="AJ1650" i="1"/>
  <c r="AI1650" i="1"/>
  <c r="AH1650" i="1"/>
  <c r="AK1650" i="1" s="1"/>
  <c r="X1650" i="1"/>
  <c r="V1650" i="1"/>
  <c r="W1650" i="1" s="1"/>
  <c r="U1650" i="1"/>
  <c r="Y1650" i="1" s="1"/>
  <c r="J1650" i="1"/>
  <c r="I1650" i="1"/>
  <c r="H1650" i="1"/>
  <c r="K1650" i="1" s="1"/>
  <c r="AX1649" i="1"/>
  <c r="AV1649" i="1"/>
  <c r="AW1649" i="1" s="1"/>
  <c r="AU1649" i="1"/>
  <c r="AL1649" i="1"/>
  <c r="AJ1649" i="1"/>
  <c r="AI1649" i="1"/>
  <c r="AH1649" i="1"/>
  <c r="AK1649" i="1" s="1"/>
  <c r="X1649" i="1"/>
  <c r="V1649" i="1"/>
  <c r="W1649" i="1" s="1"/>
  <c r="U1649" i="1"/>
  <c r="Y1649" i="1" s="1"/>
  <c r="J1649" i="1"/>
  <c r="I1649" i="1"/>
  <c r="H1649" i="1"/>
  <c r="K1649" i="1" s="1"/>
  <c r="AX1648" i="1"/>
  <c r="AV1648" i="1"/>
  <c r="AW1648" i="1" s="1"/>
  <c r="AU1648" i="1"/>
  <c r="AL1648" i="1"/>
  <c r="AJ1648" i="1"/>
  <c r="AI1648" i="1"/>
  <c r="AH1648" i="1"/>
  <c r="AK1648" i="1" s="1"/>
  <c r="X1648" i="1"/>
  <c r="V1648" i="1"/>
  <c r="W1648" i="1" s="1"/>
  <c r="U1648" i="1"/>
  <c r="Y1648" i="1" s="1"/>
  <c r="J1648" i="1"/>
  <c r="I1648" i="1"/>
  <c r="H1648" i="1"/>
  <c r="K1648" i="1" s="1"/>
  <c r="AX1647" i="1"/>
  <c r="AV1647" i="1"/>
  <c r="AW1647" i="1" s="1"/>
  <c r="AU1647" i="1"/>
  <c r="AL1647" i="1"/>
  <c r="AJ1647" i="1"/>
  <c r="AI1647" i="1"/>
  <c r="AH1647" i="1"/>
  <c r="AK1647" i="1" s="1"/>
  <c r="X1647" i="1"/>
  <c r="V1647" i="1"/>
  <c r="W1647" i="1" s="1"/>
  <c r="U1647" i="1"/>
  <c r="Y1647" i="1" s="1"/>
  <c r="J1647" i="1"/>
  <c r="I1647" i="1"/>
  <c r="H1647" i="1"/>
  <c r="K1647" i="1" s="1"/>
  <c r="AX1646" i="1"/>
  <c r="AV1646" i="1"/>
  <c r="AW1646" i="1" s="1"/>
  <c r="AU1646" i="1"/>
  <c r="AL1646" i="1"/>
  <c r="AJ1646" i="1"/>
  <c r="AI1646" i="1"/>
  <c r="AH1646" i="1"/>
  <c r="AK1646" i="1" s="1"/>
  <c r="X1646" i="1"/>
  <c r="V1646" i="1"/>
  <c r="W1646" i="1" s="1"/>
  <c r="U1646" i="1"/>
  <c r="Y1646" i="1" s="1"/>
  <c r="J1646" i="1"/>
  <c r="I1646" i="1"/>
  <c r="H1646" i="1"/>
  <c r="K1646" i="1" s="1"/>
  <c r="AX1645" i="1"/>
  <c r="AV1645" i="1"/>
  <c r="AW1645" i="1" s="1"/>
  <c r="AU1645" i="1"/>
  <c r="AL1645" i="1"/>
  <c r="AJ1645" i="1"/>
  <c r="AI1645" i="1"/>
  <c r="AH1645" i="1"/>
  <c r="AK1645" i="1" s="1"/>
  <c r="X1645" i="1"/>
  <c r="V1645" i="1"/>
  <c r="W1645" i="1" s="1"/>
  <c r="U1645" i="1"/>
  <c r="Y1645" i="1" s="1"/>
  <c r="J1645" i="1"/>
  <c r="I1645" i="1"/>
  <c r="H1645" i="1"/>
  <c r="K1645" i="1" s="1"/>
  <c r="AX1644" i="1"/>
  <c r="AV1644" i="1"/>
  <c r="AW1644" i="1" s="1"/>
  <c r="AU1644" i="1"/>
  <c r="AL1644" i="1"/>
  <c r="AJ1644" i="1"/>
  <c r="AI1644" i="1"/>
  <c r="AH1644" i="1"/>
  <c r="AK1644" i="1" s="1"/>
  <c r="X1644" i="1"/>
  <c r="V1644" i="1"/>
  <c r="W1644" i="1" s="1"/>
  <c r="U1644" i="1"/>
  <c r="Y1644" i="1" s="1"/>
  <c r="J1644" i="1"/>
  <c r="I1644" i="1"/>
  <c r="H1644" i="1"/>
  <c r="K1644" i="1" s="1"/>
  <c r="AX1643" i="1"/>
  <c r="AV1643" i="1"/>
  <c r="AW1643" i="1" s="1"/>
  <c r="AU1643" i="1"/>
  <c r="AL1643" i="1"/>
  <c r="AJ1643" i="1"/>
  <c r="AI1643" i="1"/>
  <c r="AH1643" i="1"/>
  <c r="AK1643" i="1" s="1"/>
  <c r="X1643" i="1"/>
  <c r="V1643" i="1"/>
  <c r="W1643" i="1" s="1"/>
  <c r="U1643" i="1"/>
  <c r="Y1643" i="1" s="1"/>
  <c r="J1643" i="1"/>
  <c r="I1643" i="1"/>
  <c r="H1643" i="1"/>
  <c r="K1643" i="1" s="1"/>
  <c r="AX1642" i="1"/>
  <c r="AV1642" i="1"/>
  <c r="AW1642" i="1" s="1"/>
  <c r="AU1642" i="1"/>
  <c r="AL1642" i="1"/>
  <c r="AJ1642" i="1"/>
  <c r="AI1642" i="1"/>
  <c r="AH1642" i="1"/>
  <c r="AK1642" i="1" s="1"/>
  <c r="X1642" i="1"/>
  <c r="V1642" i="1"/>
  <c r="W1642" i="1" s="1"/>
  <c r="U1642" i="1"/>
  <c r="Y1642" i="1" s="1"/>
  <c r="J1642" i="1"/>
  <c r="I1642" i="1"/>
  <c r="H1642" i="1"/>
  <c r="K1642" i="1" s="1"/>
  <c r="AX1641" i="1"/>
  <c r="AV1641" i="1"/>
  <c r="AW1641" i="1" s="1"/>
  <c r="AU1641" i="1"/>
  <c r="AL1641" i="1"/>
  <c r="AJ1641" i="1"/>
  <c r="AI1641" i="1"/>
  <c r="AH1641" i="1"/>
  <c r="AK1641" i="1" s="1"/>
  <c r="X1641" i="1"/>
  <c r="V1641" i="1"/>
  <c r="W1641" i="1" s="1"/>
  <c r="U1641" i="1"/>
  <c r="Y1641" i="1" s="1"/>
  <c r="J1641" i="1"/>
  <c r="I1641" i="1"/>
  <c r="H1641" i="1"/>
  <c r="K1641" i="1" s="1"/>
  <c r="AX1640" i="1"/>
  <c r="AV1640" i="1"/>
  <c r="AW1640" i="1" s="1"/>
  <c r="AU1640" i="1"/>
  <c r="AL1640" i="1"/>
  <c r="AJ1640" i="1"/>
  <c r="AI1640" i="1"/>
  <c r="AH1640" i="1"/>
  <c r="AK1640" i="1" s="1"/>
  <c r="X1640" i="1"/>
  <c r="V1640" i="1"/>
  <c r="W1640" i="1" s="1"/>
  <c r="U1640" i="1"/>
  <c r="Y1640" i="1" s="1"/>
  <c r="J1640" i="1"/>
  <c r="I1640" i="1"/>
  <c r="H1640" i="1"/>
  <c r="K1640" i="1" s="1"/>
  <c r="AX1639" i="1"/>
  <c r="AV1639" i="1"/>
  <c r="AW1639" i="1" s="1"/>
  <c r="AU1639" i="1"/>
  <c r="AL1639" i="1"/>
  <c r="AJ1639" i="1"/>
  <c r="AI1639" i="1"/>
  <c r="AH1639" i="1"/>
  <c r="AK1639" i="1" s="1"/>
  <c r="X1639" i="1"/>
  <c r="V1639" i="1"/>
  <c r="W1639" i="1" s="1"/>
  <c r="U1639" i="1"/>
  <c r="Y1639" i="1" s="1"/>
  <c r="J1639" i="1"/>
  <c r="I1639" i="1"/>
  <c r="H1639" i="1"/>
  <c r="K1639" i="1" s="1"/>
  <c r="AX1638" i="1"/>
  <c r="AV1638" i="1"/>
  <c r="AW1638" i="1" s="1"/>
  <c r="AU1638" i="1"/>
  <c r="AL1638" i="1"/>
  <c r="AJ1638" i="1"/>
  <c r="AI1638" i="1"/>
  <c r="AH1638" i="1"/>
  <c r="AK1638" i="1" s="1"/>
  <c r="X1638" i="1"/>
  <c r="V1638" i="1"/>
  <c r="W1638" i="1" s="1"/>
  <c r="U1638" i="1"/>
  <c r="Y1638" i="1" s="1"/>
  <c r="J1638" i="1"/>
  <c r="I1638" i="1"/>
  <c r="H1638" i="1"/>
  <c r="K1638" i="1" s="1"/>
  <c r="AX1637" i="1"/>
  <c r="AV1637" i="1"/>
  <c r="AW1637" i="1" s="1"/>
  <c r="AU1637" i="1"/>
  <c r="AL1637" i="1"/>
  <c r="AJ1637" i="1"/>
  <c r="AI1637" i="1"/>
  <c r="AH1637" i="1"/>
  <c r="AK1637" i="1" s="1"/>
  <c r="X1637" i="1"/>
  <c r="V1637" i="1"/>
  <c r="W1637" i="1" s="1"/>
  <c r="U1637" i="1"/>
  <c r="Y1637" i="1" s="1"/>
  <c r="J1637" i="1"/>
  <c r="I1637" i="1"/>
  <c r="H1637" i="1"/>
  <c r="K1637" i="1" s="1"/>
  <c r="AX1636" i="1"/>
  <c r="AV1636" i="1"/>
  <c r="AW1636" i="1" s="1"/>
  <c r="AU1636" i="1"/>
  <c r="AL1636" i="1"/>
  <c r="AJ1636" i="1"/>
  <c r="AI1636" i="1"/>
  <c r="AH1636" i="1"/>
  <c r="AK1636" i="1" s="1"/>
  <c r="X1636" i="1"/>
  <c r="V1636" i="1"/>
  <c r="W1636" i="1" s="1"/>
  <c r="U1636" i="1"/>
  <c r="Y1636" i="1" s="1"/>
  <c r="J1636" i="1"/>
  <c r="I1636" i="1"/>
  <c r="H1636" i="1"/>
  <c r="K1636" i="1" s="1"/>
  <c r="AX1635" i="1"/>
  <c r="AV1635" i="1"/>
  <c r="AW1635" i="1" s="1"/>
  <c r="AU1635" i="1"/>
  <c r="AL1635" i="1"/>
  <c r="AJ1635" i="1"/>
  <c r="AI1635" i="1"/>
  <c r="AH1635" i="1"/>
  <c r="AK1635" i="1" s="1"/>
  <c r="X1635" i="1"/>
  <c r="V1635" i="1"/>
  <c r="W1635" i="1" s="1"/>
  <c r="U1635" i="1"/>
  <c r="Y1635" i="1" s="1"/>
  <c r="J1635" i="1"/>
  <c r="I1635" i="1"/>
  <c r="H1635" i="1"/>
  <c r="K1635" i="1" s="1"/>
  <c r="AX1634" i="1"/>
  <c r="AV1634" i="1"/>
  <c r="AW1634" i="1" s="1"/>
  <c r="AU1634" i="1"/>
  <c r="AL1634" i="1"/>
  <c r="AJ1634" i="1"/>
  <c r="AI1634" i="1"/>
  <c r="AH1634" i="1"/>
  <c r="AK1634" i="1" s="1"/>
  <c r="X1634" i="1"/>
  <c r="V1634" i="1"/>
  <c r="W1634" i="1" s="1"/>
  <c r="U1634" i="1"/>
  <c r="Y1634" i="1" s="1"/>
  <c r="J1634" i="1"/>
  <c r="I1634" i="1"/>
  <c r="H1634" i="1"/>
  <c r="K1634" i="1" s="1"/>
  <c r="AX1633" i="1"/>
  <c r="AV1633" i="1"/>
  <c r="AW1633" i="1" s="1"/>
  <c r="AU1633" i="1"/>
  <c r="AL1633" i="1"/>
  <c r="AJ1633" i="1"/>
  <c r="AI1633" i="1"/>
  <c r="AH1633" i="1"/>
  <c r="AK1633" i="1" s="1"/>
  <c r="X1633" i="1"/>
  <c r="V1633" i="1"/>
  <c r="W1633" i="1" s="1"/>
  <c r="U1633" i="1"/>
  <c r="Y1633" i="1" s="1"/>
  <c r="J1633" i="1"/>
  <c r="I1633" i="1"/>
  <c r="H1633" i="1"/>
  <c r="K1633" i="1" s="1"/>
  <c r="AX1632" i="1"/>
  <c r="AV1632" i="1"/>
  <c r="AW1632" i="1" s="1"/>
  <c r="AU1632" i="1"/>
  <c r="AL1632" i="1"/>
  <c r="AJ1632" i="1"/>
  <c r="AI1632" i="1"/>
  <c r="AH1632" i="1"/>
  <c r="AK1632" i="1" s="1"/>
  <c r="X1632" i="1"/>
  <c r="V1632" i="1"/>
  <c r="W1632" i="1" s="1"/>
  <c r="U1632" i="1"/>
  <c r="Y1632" i="1" s="1"/>
  <c r="J1632" i="1"/>
  <c r="I1632" i="1"/>
  <c r="H1632" i="1"/>
  <c r="K1632" i="1" s="1"/>
  <c r="AX1631" i="1"/>
  <c r="AV1631" i="1"/>
  <c r="AW1631" i="1" s="1"/>
  <c r="AU1631" i="1"/>
  <c r="AL1631" i="1"/>
  <c r="AJ1631" i="1"/>
  <c r="AI1631" i="1"/>
  <c r="AH1631" i="1"/>
  <c r="AK1631" i="1" s="1"/>
  <c r="X1631" i="1"/>
  <c r="V1631" i="1"/>
  <c r="W1631" i="1" s="1"/>
  <c r="U1631" i="1"/>
  <c r="Y1631" i="1" s="1"/>
  <c r="J1631" i="1"/>
  <c r="I1631" i="1"/>
  <c r="H1631" i="1"/>
  <c r="K1631" i="1" s="1"/>
  <c r="AX1630" i="1"/>
  <c r="AV1630" i="1"/>
  <c r="AW1630" i="1" s="1"/>
  <c r="AU1630" i="1"/>
  <c r="AL1630" i="1"/>
  <c r="AJ1630" i="1"/>
  <c r="AI1630" i="1"/>
  <c r="AH1630" i="1"/>
  <c r="AK1630" i="1" s="1"/>
  <c r="X1630" i="1"/>
  <c r="V1630" i="1"/>
  <c r="W1630" i="1" s="1"/>
  <c r="U1630" i="1"/>
  <c r="Y1630" i="1" s="1"/>
  <c r="J1630" i="1"/>
  <c r="I1630" i="1"/>
  <c r="H1630" i="1"/>
  <c r="K1630" i="1" s="1"/>
  <c r="AX1629" i="1"/>
  <c r="AV1629" i="1"/>
  <c r="AW1629" i="1" s="1"/>
  <c r="AU1629" i="1"/>
  <c r="AL1629" i="1"/>
  <c r="AJ1629" i="1"/>
  <c r="AI1629" i="1"/>
  <c r="AH1629" i="1"/>
  <c r="AK1629" i="1" s="1"/>
  <c r="X1629" i="1"/>
  <c r="V1629" i="1"/>
  <c r="W1629" i="1" s="1"/>
  <c r="U1629" i="1"/>
  <c r="Y1629" i="1" s="1"/>
  <c r="J1629" i="1"/>
  <c r="I1629" i="1"/>
  <c r="H1629" i="1"/>
  <c r="K1629" i="1" s="1"/>
  <c r="AX1628" i="1"/>
  <c r="AV1628" i="1"/>
  <c r="AW1628" i="1" s="1"/>
  <c r="AU1628" i="1"/>
  <c r="AL1628" i="1"/>
  <c r="AJ1628" i="1"/>
  <c r="AI1628" i="1"/>
  <c r="AH1628" i="1"/>
  <c r="AK1628" i="1" s="1"/>
  <c r="X1628" i="1"/>
  <c r="V1628" i="1"/>
  <c r="W1628" i="1" s="1"/>
  <c r="U1628" i="1"/>
  <c r="Y1628" i="1" s="1"/>
  <c r="J1628" i="1"/>
  <c r="I1628" i="1"/>
  <c r="H1628" i="1"/>
  <c r="K1628" i="1" s="1"/>
  <c r="AX1627" i="1"/>
  <c r="AV1627" i="1"/>
  <c r="AW1627" i="1" s="1"/>
  <c r="AU1627" i="1"/>
  <c r="AY1627" i="1" s="1"/>
  <c r="AJ1627" i="1"/>
  <c r="AI1627" i="1"/>
  <c r="AH1627" i="1"/>
  <c r="AL1627" i="1" s="1"/>
  <c r="X1627" i="1"/>
  <c r="V1627" i="1"/>
  <c r="W1627" i="1" s="1"/>
  <c r="U1627" i="1"/>
  <c r="Y1627" i="1" s="1"/>
  <c r="J1627" i="1"/>
  <c r="I1627" i="1"/>
  <c r="H1627" i="1"/>
  <c r="K1627" i="1" s="1"/>
  <c r="AX1626" i="1"/>
  <c r="AV1626" i="1"/>
  <c r="AW1626" i="1" s="1"/>
  <c r="AU1626" i="1"/>
  <c r="AY1626" i="1" s="1"/>
  <c r="AJ1626" i="1"/>
  <c r="AI1626" i="1"/>
  <c r="AH1626" i="1"/>
  <c r="AL1626" i="1" s="1"/>
  <c r="X1626" i="1"/>
  <c r="V1626" i="1"/>
  <c r="W1626" i="1" s="1"/>
  <c r="U1626" i="1"/>
  <c r="Y1626" i="1" s="1"/>
  <c r="J1626" i="1"/>
  <c r="I1626" i="1"/>
  <c r="H1626" i="1"/>
  <c r="K1626" i="1" s="1"/>
  <c r="AX1625" i="1"/>
  <c r="AV1625" i="1"/>
  <c r="AW1625" i="1" s="1"/>
  <c r="AU1625" i="1"/>
  <c r="AY1625" i="1" s="1"/>
  <c r="AJ1625" i="1"/>
  <c r="AI1625" i="1"/>
  <c r="AH1625" i="1"/>
  <c r="AL1625" i="1" s="1"/>
  <c r="X1625" i="1"/>
  <c r="V1625" i="1"/>
  <c r="W1625" i="1" s="1"/>
  <c r="U1625" i="1"/>
  <c r="Y1625" i="1" s="1"/>
  <c r="J1625" i="1"/>
  <c r="I1625" i="1"/>
  <c r="H1625" i="1"/>
  <c r="K1625" i="1" s="1"/>
  <c r="AX1624" i="1"/>
  <c r="AV1624" i="1"/>
  <c r="AW1624" i="1" s="1"/>
  <c r="AU1624" i="1"/>
  <c r="AY1624" i="1" s="1"/>
  <c r="AJ1624" i="1"/>
  <c r="AI1624" i="1"/>
  <c r="AH1624" i="1"/>
  <c r="AL1624" i="1" s="1"/>
  <c r="X1624" i="1"/>
  <c r="V1624" i="1"/>
  <c r="W1624" i="1" s="1"/>
  <c r="U1624" i="1"/>
  <c r="Y1624" i="1" s="1"/>
  <c r="J1624" i="1"/>
  <c r="I1624" i="1"/>
  <c r="H1624" i="1"/>
  <c r="K1624" i="1" s="1"/>
  <c r="AX1623" i="1"/>
  <c r="AV1623" i="1"/>
  <c r="AW1623" i="1" s="1"/>
  <c r="AU1623" i="1"/>
  <c r="AY1623" i="1" s="1"/>
  <c r="AJ1623" i="1"/>
  <c r="AI1623" i="1"/>
  <c r="AH1623" i="1"/>
  <c r="AL1623" i="1" s="1"/>
  <c r="X1623" i="1"/>
  <c r="V1623" i="1"/>
  <c r="W1623" i="1" s="1"/>
  <c r="U1623" i="1"/>
  <c r="Y1623" i="1" s="1"/>
  <c r="J1623" i="1"/>
  <c r="I1623" i="1"/>
  <c r="H1623" i="1"/>
  <c r="K1623" i="1" s="1"/>
  <c r="AX1622" i="1"/>
  <c r="AV1622" i="1"/>
  <c r="AW1622" i="1" s="1"/>
  <c r="AU1622" i="1"/>
  <c r="AY1622" i="1" s="1"/>
  <c r="AJ1622" i="1"/>
  <c r="AI1622" i="1"/>
  <c r="AH1622" i="1"/>
  <c r="AL1622" i="1" s="1"/>
  <c r="X1622" i="1"/>
  <c r="V1622" i="1"/>
  <c r="W1622" i="1" s="1"/>
  <c r="U1622" i="1"/>
  <c r="Y1622" i="1" s="1"/>
  <c r="J1622" i="1"/>
  <c r="I1622" i="1"/>
  <c r="H1622" i="1"/>
  <c r="K1622" i="1" s="1"/>
  <c r="AX1621" i="1"/>
  <c r="AV1621" i="1"/>
  <c r="AW1621" i="1" s="1"/>
  <c r="AU1621" i="1"/>
  <c r="AY1621" i="1" s="1"/>
  <c r="AJ1621" i="1"/>
  <c r="AI1621" i="1"/>
  <c r="AH1621" i="1"/>
  <c r="AL1621" i="1" s="1"/>
  <c r="X1621" i="1"/>
  <c r="V1621" i="1"/>
  <c r="W1621" i="1" s="1"/>
  <c r="U1621" i="1"/>
  <c r="Y1621" i="1" s="1"/>
  <c r="J1621" i="1"/>
  <c r="I1621" i="1"/>
  <c r="H1621" i="1"/>
  <c r="K1621" i="1" s="1"/>
  <c r="AX1620" i="1"/>
  <c r="AV1620" i="1"/>
  <c r="AW1620" i="1" s="1"/>
  <c r="AU1620" i="1"/>
  <c r="AY1620" i="1" s="1"/>
  <c r="AJ1620" i="1"/>
  <c r="AI1620" i="1"/>
  <c r="AH1620" i="1"/>
  <c r="AL1620" i="1" s="1"/>
  <c r="X1620" i="1"/>
  <c r="V1620" i="1"/>
  <c r="W1620" i="1" s="1"/>
  <c r="U1620" i="1"/>
  <c r="Y1620" i="1" s="1"/>
  <c r="J1620" i="1"/>
  <c r="I1620" i="1"/>
  <c r="H1620" i="1"/>
  <c r="K1620" i="1" s="1"/>
  <c r="AX1619" i="1"/>
  <c r="AV1619" i="1"/>
  <c r="AW1619" i="1" s="1"/>
  <c r="AU1619" i="1"/>
  <c r="AY1619" i="1" s="1"/>
  <c r="AJ1619" i="1"/>
  <c r="AI1619" i="1"/>
  <c r="AH1619" i="1"/>
  <c r="AL1619" i="1" s="1"/>
  <c r="X1619" i="1"/>
  <c r="V1619" i="1"/>
  <c r="W1619" i="1" s="1"/>
  <c r="U1619" i="1"/>
  <c r="Y1619" i="1" s="1"/>
  <c r="J1619" i="1"/>
  <c r="I1619" i="1"/>
  <c r="H1619" i="1"/>
  <c r="K1619" i="1" s="1"/>
  <c r="AX1618" i="1"/>
  <c r="AV1618" i="1"/>
  <c r="AW1618" i="1" s="1"/>
  <c r="AU1618" i="1"/>
  <c r="AY1618" i="1" s="1"/>
  <c r="AJ1618" i="1"/>
  <c r="AI1618" i="1"/>
  <c r="AH1618" i="1"/>
  <c r="AL1618" i="1" s="1"/>
  <c r="X1618" i="1"/>
  <c r="V1618" i="1"/>
  <c r="W1618" i="1" s="1"/>
  <c r="U1618" i="1"/>
  <c r="Y1618" i="1" s="1"/>
  <c r="J1618" i="1"/>
  <c r="I1618" i="1"/>
  <c r="H1618" i="1"/>
  <c r="K1618" i="1" s="1"/>
  <c r="AX1617" i="1"/>
  <c r="AV1617" i="1"/>
  <c r="AW1617" i="1" s="1"/>
  <c r="AU1617" i="1"/>
  <c r="AY1617" i="1" s="1"/>
  <c r="AJ1617" i="1"/>
  <c r="AI1617" i="1"/>
  <c r="AH1617" i="1"/>
  <c r="AL1617" i="1" s="1"/>
  <c r="X1617" i="1"/>
  <c r="V1617" i="1"/>
  <c r="W1617" i="1" s="1"/>
  <c r="U1617" i="1"/>
  <c r="Y1617" i="1" s="1"/>
  <c r="J1617" i="1"/>
  <c r="I1617" i="1"/>
  <c r="H1617" i="1"/>
  <c r="K1617" i="1" s="1"/>
  <c r="AX1616" i="1"/>
  <c r="AV1616" i="1"/>
  <c r="AW1616" i="1" s="1"/>
  <c r="AU1616" i="1"/>
  <c r="AY1616" i="1" s="1"/>
  <c r="AJ1616" i="1"/>
  <c r="AI1616" i="1"/>
  <c r="AH1616" i="1"/>
  <c r="AL1616" i="1" s="1"/>
  <c r="X1616" i="1"/>
  <c r="V1616" i="1"/>
  <c r="W1616" i="1" s="1"/>
  <c r="U1616" i="1"/>
  <c r="Y1616" i="1" s="1"/>
  <c r="J1616" i="1"/>
  <c r="I1616" i="1"/>
  <c r="H1616" i="1"/>
  <c r="K1616" i="1" s="1"/>
  <c r="AX1615" i="1"/>
  <c r="AV1615" i="1"/>
  <c r="AW1615" i="1" s="1"/>
  <c r="AU1615" i="1"/>
  <c r="AY1615" i="1" s="1"/>
  <c r="AJ1615" i="1"/>
  <c r="AI1615" i="1"/>
  <c r="AH1615" i="1"/>
  <c r="AL1615" i="1" s="1"/>
  <c r="X1615" i="1"/>
  <c r="V1615" i="1"/>
  <c r="W1615" i="1" s="1"/>
  <c r="U1615" i="1"/>
  <c r="Y1615" i="1" s="1"/>
  <c r="J1615" i="1"/>
  <c r="I1615" i="1"/>
  <c r="H1615" i="1"/>
  <c r="K1615" i="1" s="1"/>
  <c r="AX1614" i="1"/>
  <c r="AV1614" i="1"/>
  <c r="AW1614" i="1" s="1"/>
  <c r="AU1614" i="1"/>
  <c r="AY1614" i="1" s="1"/>
  <c r="AJ1614" i="1"/>
  <c r="AI1614" i="1"/>
  <c r="AH1614" i="1"/>
  <c r="AL1614" i="1" s="1"/>
  <c r="X1614" i="1"/>
  <c r="V1614" i="1"/>
  <c r="W1614" i="1" s="1"/>
  <c r="U1614" i="1"/>
  <c r="Y1614" i="1" s="1"/>
  <c r="J1614" i="1"/>
  <c r="I1614" i="1"/>
  <c r="H1614" i="1"/>
  <c r="K1614" i="1" s="1"/>
  <c r="AX1613" i="1"/>
  <c r="AV1613" i="1"/>
  <c r="AW1613" i="1" s="1"/>
  <c r="AU1613" i="1"/>
  <c r="AY1613" i="1" s="1"/>
  <c r="AJ1613" i="1"/>
  <c r="AI1613" i="1"/>
  <c r="AH1613" i="1"/>
  <c r="AL1613" i="1" s="1"/>
  <c r="X1613" i="1"/>
  <c r="V1613" i="1"/>
  <c r="W1613" i="1" s="1"/>
  <c r="U1613" i="1"/>
  <c r="Y1613" i="1" s="1"/>
  <c r="J1613" i="1"/>
  <c r="I1613" i="1"/>
  <c r="H1613" i="1"/>
  <c r="K1613" i="1" s="1"/>
  <c r="AX1612" i="1"/>
  <c r="AV1612" i="1"/>
  <c r="AW1612" i="1" s="1"/>
  <c r="AU1612" i="1"/>
  <c r="AY1612" i="1" s="1"/>
  <c r="AJ1612" i="1"/>
  <c r="AI1612" i="1"/>
  <c r="AH1612" i="1"/>
  <c r="AL1612" i="1" s="1"/>
  <c r="X1612" i="1"/>
  <c r="V1612" i="1"/>
  <c r="W1612" i="1" s="1"/>
  <c r="U1612" i="1"/>
  <c r="Y1612" i="1" s="1"/>
  <c r="J1612" i="1"/>
  <c r="I1612" i="1"/>
  <c r="H1612" i="1"/>
  <c r="K1612" i="1" s="1"/>
  <c r="AX1611" i="1"/>
  <c r="AV1611" i="1"/>
  <c r="AW1611" i="1" s="1"/>
  <c r="AU1611" i="1"/>
  <c r="AY1611" i="1" s="1"/>
  <c r="AJ1611" i="1"/>
  <c r="AI1611" i="1"/>
  <c r="AH1611" i="1"/>
  <c r="AL1611" i="1" s="1"/>
  <c r="X1611" i="1"/>
  <c r="V1611" i="1"/>
  <c r="W1611" i="1" s="1"/>
  <c r="U1611" i="1"/>
  <c r="Y1611" i="1" s="1"/>
  <c r="J1611" i="1"/>
  <c r="I1611" i="1"/>
  <c r="H1611" i="1"/>
  <c r="K1611" i="1" s="1"/>
  <c r="AX1610" i="1"/>
  <c r="AV1610" i="1"/>
  <c r="AW1610" i="1" s="1"/>
  <c r="AU1610" i="1"/>
  <c r="AY1610" i="1" s="1"/>
  <c r="AJ1610" i="1"/>
  <c r="AI1610" i="1"/>
  <c r="AH1610" i="1"/>
  <c r="AL1610" i="1" s="1"/>
  <c r="X1610" i="1"/>
  <c r="V1610" i="1"/>
  <c r="W1610" i="1" s="1"/>
  <c r="U1610" i="1"/>
  <c r="Y1610" i="1" s="1"/>
  <c r="J1610" i="1"/>
  <c r="I1610" i="1"/>
  <c r="H1610" i="1"/>
  <c r="K1610" i="1" s="1"/>
  <c r="AX1609" i="1"/>
  <c r="AV1609" i="1"/>
  <c r="AW1609" i="1" s="1"/>
  <c r="AU1609" i="1"/>
  <c r="AY1609" i="1" s="1"/>
  <c r="AJ1609" i="1"/>
  <c r="AI1609" i="1"/>
  <c r="AH1609" i="1"/>
  <c r="AL1609" i="1" s="1"/>
  <c r="X1609" i="1"/>
  <c r="V1609" i="1"/>
  <c r="W1609" i="1" s="1"/>
  <c r="U1609" i="1"/>
  <c r="Y1609" i="1" s="1"/>
  <c r="J1609" i="1"/>
  <c r="I1609" i="1"/>
  <c r="H1609" i="1"/>
  <c r="K1609" i="1" s="1"/>
  <c r="AX1608" i="1"/>
  <c r="AV1608" i="1"/>
  <c r="AW1608" i="1" s="1"/>
  <c r="AU1608" i="1"/>
  <c r="AY1608" i="1" s="1"/>
  <c r="AJ1608" i="1"/>
  <c r="AI1608" i="1"/>
  <c r="AH1608" i="1"/>
  <c r="AL1608" i="1" s="1"/>
  <c r="X1608" i="1"/>
  <c r="V1608" i="1"/>
  <c r="W1608" i="1" s="1"/>
  <c r="U1608" i="1"/>
  <c r="Y1608" i="1" s="1"/>
  <c r="J1608" i="1"/>
  <c r="I1608" i="1"/>
  <c r="H1608" i="1"/>
  <c r="K1608" i="1" s="1"/>
  <c r="AX1607" i="1"/>
  <c r="AV1607" i="1"/>
  <c r="AW1607" i="1" s="1"/>
  <c r="AU1607" i="1"/>
  <c r="AY1607" i="1" s="1"/>
  <c r="AJ1607" i="1"/>
  <c r="AI1607" i="1"/>
  <c r="AH1607" i="1"/>
  <c r="AL1607" i="1" s="1"/>
  <c r="X1607" i="1"/>
  <c r="V1607" i="1"/>
  <c r="W1607" i="1" s="1"/>
  <c r="U1607" i="1"/>
  <c r="Y1607" i="1" s="1"/>
  <c r="J1607" i="1"/>
  <c r="I1607" i="1"/>
  <c r="H1607" i="1"/>
  <c r="K1607" i="1" s="1"/>
  <c r="AX1606" i="1"/>
  <c r="AV1606" i="1"/>
  <c r="AW1606" i="1" s="1"/>
  <c r="AU1606" i="1"/>
  <c r="AY1606" i="1" s="1"/>
  <c r="AJ1606" i="1"/>
  <c r="AI1606" i="1"/>
  <c r="AH1606" i="1"/>
  <c r="AL1606" i="1" s="1"/>
  <c r="X1606" i="1"/>
  <c r="V1606" i="1"/>
  <c r="W1606" i="1" s="1"/>
  <c r="U1606" i="1"/>
  <c r="Y1606" i="1" s="1"/>
  <c r="J1606" i="1"/>
  <c r="I1606" i="1"/>
  <c r="H1606" i="1"/>
  <c r="K1606" i="1" s="1"/>
  <c r="AX1605" i="1"/>
  <c r="AV1605" i="1"/>
  <c r="AW1605" i="1" s="1"/>
  <c r="AU1605" i="1"/>
  <c r="AY1605" i="1" s="1"/>
  <c r="AJ1605" i="1"/>
  <c r="AI1605" i="1"/>
  <c r="AH1605" i="1"/>
  <c r="AL1605" i="1" s="1"/>
  <c r="X1605" i="1"/>
  <c r="V1605" i="1"/>
  <c r="W1605" i="1" s="1"/>
  <c r="U1605" i="1"/>
  <c r="Y1605" i="1" s="1"/>
  <c r="J1605" i="1"/>
  <c r="I1605" i="1"/>
  <c r="H1605" i="1"/>
  <c r="K1605" i="1" s="1"/>
  <c r="AX1604" i="1"/>
  <c r="AV1604" i="1"/>
  <c r="AW1604" i="1" s="1"/>
  <c r="AU1604" i="1"/>
  <c r="AY1604" i="1" s="1"/>
  <c r="AJ1604" i="1"/>
  <c r="AI1604" i="1"/>
  <c r="AH1604" i="1"/>
  <c r="AL1604" i="1" s="1"/>
  <c r="X1604" i="1"/>
  <c r="V1604" i="1"/>
  <c r="W1604" i="1" s="1"/>
  <c r="U1604" i="1"/>
  <c r="Y1604" i="1" s="1"/>
  <c r="J1604" i="1"/>
  <c r="I1604" i="1"/>
  <c r="H1604" i="1"/>
  <c r="K1604" i="1" s="1"/>
  <c r="AX1603" i="1"/>
  <c r="AV1603" i="1"/>
  <c r="AW1603" i="1" s="1"/>
  <c r="AU1603" i="1"/>
  <c r="AY1603" i="1" s="1"/>
  <c r="AJ1603" i="1"/>
  <c r="AI1603" i="1"/>
  <c r="AH1603" i="1"/>
  <c r="AL1603" i="1" s="1"/>
  <c r="X1603" i="1"/>
  <c r="V1603" i="1"/>
  <c r="W1603" i="1" s="1"/>
  <c r="U1603" i="1"/>
  <c r="Y1603" i="1" s="1"/>
  <c r="J1603" i="1"/>
  <c r="I1603" i="1"/>
  <c r="H1603" i="1"/>
  <c r="K1603" i="1" s="1"/>
  <c r="AX1602" i="1"/>
  <c r="AV1602" i="1"/>
  <c r="AW1602" i="1" s="1"/>
  <c r="AU1602" i="1"/>
  <c r="AY1602" i="1" s="1"/>
  <c r="AJ1602" i="1"/>
  <c r="AI1602" i="1"/>
  <c r="AH1602" i="1"/>
  <c r="AL1602" i="1" s="1"/>
  <c r="X1602" i="1"/>
  <c r="V1602" i="1"/>
  <c r="W1602" i="1" s="1"/>
  <c r="U1602" i="1"/>
  <c r="Y1602" i="1" s="1"/>
  <c r="J1602" i="1"/>
  <c r="I1602" i="1"/>
  <c r="H1602" i="1"/>
  <c r="K1602" i="1" s="1"/>
  <c r="AX1601" i="1"/>
  <c r="AV1601" i="1"/>
  <c r="AW1601" i="1" s="1"/>
  <c r="AU1601" i="1"/>
  <c r="AY1601" i="1" s="1"/>
  <c r="AJ1601" i="1"/>
  <c r="AI1601" i="1"/>
  <c r="AH1601" i="1"/>
  <c r="AL1601" i="1" s="1"/>
  <c r="X1601" i="1"/>
  <c r="V1601" i="1"/>
  <c r="W1601" i="1" s="1"/>
  <c r="U1601" i="1"/>
  <c r="Y1601" i="1" s="1"/>
  <c r="J1601" i="1"/>
  <c r="I1601" i="1"/>
  <c r="H1601" i="1"/>
  <c r="K1601" i="1" s="1"/>
  <c r="AX1600" i="1"/>
  <c r="AV1600" i="1"/>
  <c r="AW1600" i="1" s="1"/>
  <c r="AU1600" i="1"/>
  <c r="AY1600" i="1" s="1"/>
  <c r="AJ1600" i="1"/>
  <c r="AI1600" i="1"/>
  <c r="AH1600" i="1"/>
  <c r="AL1600" i="1" s="1"/>
  <c r="X1600" i="1"/>
  <c r="V1600" i="1"/>
  <c r="W1600" i="1" s="1"/>
  <c r="U1600" i="1"/>
  <c r="Y1600" i="1" s="1"/>
  <c r="J1600" i="1"/>
  <c r="I1600" i="1"/>
  <c r="H1600" i="1"/>
  <c r="K1600" i="1" s="1"/>
  <c r="AX1599" i="1"/>
  <c r="AV1599" i="1"/>
  <c r="AW1599" i="1" s="1"/>
  <c r="AU1599" i="1"/>
  <c r="AY1599" i="1" s="1"/>
  <c r="AJ1599" i="1"/>
  <c r="AI1599" i="1"/>
  <c r="AH1599" i="1"/>
  <c r="AL1599" i="1" s="1"/>
  <c r="X1599" i="1"/>
  <c r="V1599" i="1"/>
  <c r="W1599" i="1" s="1"/>
  <c r="U1599" i="1"/>
  <c r="Y1599" i="1" s="1"/>
  <c r="J1599" i="1"/>
  <c r="I1599" i="1"/>
  <c r="H1599" i="1"/>
  <c r="K1599" i="1" s="1"/>
  <c r="AX1598" i="1"/>
  <c r="AV1598" i="1"/>
  <c r="AW1598" i="1" s="1"/>
  <c r="AU1598" i="1"/>
  <c r="AY1598" i="1" s="1"/>
  <c r="AJ1598" i="1"/>
  <c r="AI1598" i="1"/>
  <c r="AH1598" i="1"/>
  <c r="AL1598" i="1" s="1"/>
  <c r="X1598" i="1"/>
  <c r="V1598" i="1"/>
  <c r="W1598" i="1" s="1"/>
  <c r="U1598" i="1"/>
  <c r="Y1598" i="1" s="1"/>
  <c r="J1598" i="1"/>
  <c r="I1598" i="1"/>
  <c r="H1598" i="1"/>
  <c r="K1598" i="1" s="1"/>
  <c r="AX1597" i="1"/>
  <c r="AV1597" i="1"/>
  <c r="AW1597" i="1" s="1"/>
  <c r="AU1597" i="1"/>
  <c r="AY1597" i="1" s="1"/>
  <c r="AJ1597" i="1"/>
  <c r="AI1597" i="1"/>
  <c r="AH1597" i="1"/>
  <c r="AL1597" i="1" s="1"/>
  <c r="X1597" i="1"/>
  <c r="V1597" i="1"/>
  <c r="W1597" i="1" s="1"/>
  <c r="U1597" i="1"/>
  <c r="Y1597" i="1" s="1"/>
  <c r="J1597" i="1"/>
  <c r="I1597" i="1"/>
  <c r="H1597" i="1"/>
  <c r="K1597" i="1" s="1"/>
  <c r="AX1596" i="1"/>
  <c r="AV1596" i="1"/>
  <c r="AW1596" i="1" s="1"/>
  <c r="AU1596" i="1"/>
  <c r="AY1596" i="1" s="1"/>
  <c r="AJ1596" i="1"/>
  <c r="AI1596" i="1"/>
  <c r="AH1596" i="1"/>
  <c r="AL1596" i="1" s="1"/>
  <c r="X1596" i="1"/>
  <c r="V1596" i="1"/>
  <c r="W1596" i="1" s="1"/>
  <c r="U1596" i="1"/>
  <c r="Y1596" i="1" s="1"/>
  <c r="J1596" i="1"/>
  <c r="I1596" i="1"/>
  <c r="H1596" i="1"/>
  <c r="K1596" i="1" s="1"/>
  <c r="AX1595" i="1"/>
  <c r="AV1595" i="1"/>
  <c r="AW1595" i="1" s="1"/>
  <c r="AU1595" i="1"/>
  <c r="AY1595" i="1" s="1"/>
  <c r="AJ1595" i="1"/>
  <c r="AI1595" i="1"/>
  <c r="AH1595" i="1"/>
  <c r="AL1595" i="1" s="1"/>
  <c r="X1595" i="1"/>
  <c r="V1595" i="1"/>
  <c r="W1595" i="1" s="1"/>
  <c r="U1595" i="1"/>
  <c r="Y1595" i="1" s="1"/>
  <c r="J1595" i="1"/>
  <c r="I1595" i="1"/>
  <c r="H1595" i="1"/>
  <c r="K1595" i="1" s="1"/>
  <c r="AX1594" i="1"/>
  <c r="AV1594" i="1"/>
  <c r="AW1594" i="1" s="1"/>
  <c r="AU1594" i="1"/>
  <c r="AY1594" i="1" s="1"/>
  <c r="AJ1594" i="1"/>
  <c r="AI1594" i="1"/>
  <c r="AH1594" i="1"/>
  <c r="AL1594" i="1" s="1"/>
  <c r="X1594" i="1"/>
  <c r="V1594" i="1"/>
  <c r="W1594" i="1" s="1"/>
  <c r="U1594" i="1"/>
  <c r="Y1594" i="1" s="1"/>
  <c r="J1594" i="1"/>
  <c r="I1594" i="1"/>
  <c r="H1594" i="1"/>
  <c r="K1594" i="1" s="1"/>
  <c r="AX1593" i="1"/>
  <c r="AV1593" i="1"/>
  <c r="AW1593" i="1" s="1"/>
  <c r="AU1593" i="1"/>
  <c r="AY1593" i="1" s="1"/>
  <c r="AJ1593" i="1"/>
  <c r="AI1593" i="1"/>
  <c r="AH1593" i="1"/>
  <c r="AL1593" i="1" s="1"/>
  <c r="X1593" i="1"/>
  <c r="V1593" i="1"/>
  <c r="W1593" i="1" s="1"/>
  <c r="U1593" i="1"/>
  <c r="Y1593" i="1" s="1"/>
  <c r="J1593" i="1"/>
  <c r="I1593" i="1"/>
  <c r="H1593" i="1"/>
  <c r="K1593" i="1" s="1"/>
  <c r="AX1592" i="1"/>
  <c r="AV1592" i="1"/>
  <c r="AW1592" i="1" s="1"/>
  <c r="AU1592" i="1"/>
  <c r="AY1592" i="1" s="1"/>
  <c r="AJ1592" i="1"/>
  <c r="AI1592" i="1"/>
  <c r="AH1592" i="1"/>
  <c r="AL1592" i="1" s="1"/>
  <c r="X1592" i="1"/>
  <c r="V1592" i="1"/>
  <c r="W1592" i="1" s="1"/>
  <c r="U1592" i="1"/>
  <c r="Y1592" i="1" s="1"/>
  <c r="J1592" i="1"/>
  <c r="I1592" i="1"/>
  <c r="H1592" i="1"/>
  <c r="K1592" i="1" s="1"/>
  <c r="AX1591" i="1"/>
  <c r="AV1591" i="1"/>
  <c r="AW1591" i="1" s="1"/>
  <c r="AU1591" i="1"/>
  <c r="AY1591" i="1" s="1"/>
  <c r="AJ1591" i="1"/>
  <c r="AI1591" i="1"/>
  <c r="AH1591" i="1"/>
  <c r="AL1591" i="1" s="1"/>
  <c r="X1591" i="1"/>
  <c r="V1591" i="1"/>
  <c r="W1591" i="1" s="1"/>
  <c r="U1591" i="1"/>
  <c r="Y1591" i="1" s="1"/>
  <c r="J1591" i="1"/>
  <c r="I1591" i="1"/>
  <c r="H1591" i="1"/>
  <c r="K1591" i="1" s="1"/>
  <c r="AX1590" i="1"/>
  <c r="AV1590" i="1"/>
  <c r="AW1590" i="1" s="1"/>
  <c r="AU1590" i="1"/>
  <c r="AY1590" i="1" s="1"/>
  <c r="AJ1590" i="1"/>
  <c r="AI1590" i="1"/>
  <c r="AH1590" i="1"/>
  <c r="AL1590" i="1" s="1"/>
  <c r="X1590" i="1"/>
  <c r="V1590" i="1"/>
  <c r="W1590" i="1" s="1"/>
  <c r="U1590" i="1"/>
  <c r="Y1590" i="1" s="1"/>
  <c r="J1590" i="1"/>
  <c r="I1590" i="1"/>
  <c r="H1590" i="1"/>
  <c r="K1590" i="1" s="1"/>
  <c r="AX1589" i="1"/>
  <c r="AV1589" i="1"/>
  <c r="AW1589" i="1" s="1"/>
  <c r="AU1589" i="1"/>
  <c r="AY1589" i="1" s="1"/>
  <c r="AJ1589" i="1"/>
  <c r="AI1589" i="1"/>
  <c r="AH1589" i="1"/>
  <c r="AL1589" i="1" s="1"/>
  <c r="X1589" i="1"/>
  <c r="V1589" i="1"/>
  <c r="W1589" i="1" s="1"/>
  <c r="U1589" i="1"/>
  <c r="Y1589" i="1" s="1"/>
  <c r="J1589" i="1"/>
  <c r="I1589" i="1"/>
  <c r="H1589" i="1"/>
  <c r="K1589" i="1" s="1"/>
  <c r="AX1588" i="1"/>
  <c r="AV1588" i="1"/>
  <c r="AW1588" i="1" s="1"/>
  <c r="AU1588" i="1"/>
  <c r="AY1588" i="1" s="1"/>
  <c r="AJ1588" i="1"/>
  <c r="AI1588" i="1"/>
  <c r="AH1588" i="1"/>
  <c r="AL1588" i="1" s="1"/>
  <c r="X1588" i="1"/>
  <c r="V1588" i="1"/>
  <c r="W1588" i="1" s="1"/>
  <c r="U1588" i="1"/>
  <c r="Y1588" i="1" s="1"/>
  <c r="J1588" i="1"/>
  <c r="I1588" i="1"/>
  <c r="H1588" i="1"/>
  <c r="K1588" i="1" s="1"/>
  <c r="AX1587" i="1"/>
  <c r="AV1587" i="1"/>
  <c r="AW1587" i="1" s="1"/>
  <c r="AU1587" i="1"/>
  <c r="AY1587" i="1" s="1"/>
  <c r="AJ1587" i="1"/>
  <c r="AI1587" i="1"/>
  <c r="AH1587" i="1"/>
  <c r="AL1587" i="1" s="1"/>
  <c r="X1587" i="1"/>
  <c r="V1587" i="1"/>
  <c r="W1587" i="1" s="1"/>
  <c r="U1587" i="1"/>
  <c r="Y1587" i="1" s="1"/>
  <c r="J1587" i="1"/>
  <c r="I1587" i="1"/>
  <c r="H1587" i="1"/>
  <c r="K1587" i="1" s="1"/>
  <c r="AX1586" i="1"/>
  <c r="AV1586" i="1"/>
  <c r="AW1586" i="1" s="1"/>
  <c r="AU1586" i="1"/>
  <c r="AY1586" i="1" s="1"/>
  <c r="AJ1586" i="1"/>
  <c r="AI1586" i="1"/>
  <c r="AH1586" i="1"/>
  <c r="AL1586" i="1" s="1"/>
  <c r="X1586" i="1"/>
  <c r="V1586" i="1"/>
  <c r="W1586" i="1" s="1"/>
  <c r="U1586" i="1"/>
  <c r="Y1586" i="1" s="1"/>
  <c r="J1586" i="1"/>
  <c r="I1586" i="1"/>
  <c r="H1586" i="1"/>
  <c r="K1586" i="1" s="1"/>
  <c r="AX1585" i="1"/>
  <c r="AV1585" i="1"/>
  <c r="AW1585" i="1" s="1"/>
  <c r="AU1585" i="1"/>
  <c r="AY1585" i="1" s="1"/>
  <c r="AJ1585" i="1"/>
  <c r="AI1585" i="1"/>
  <c r="AH1585" i="1"/>
  <c r="AL1585" i="1" s="1"/>
  <c r="X1585" i="1"/>
  <c r="V1585" i="1"/>
  <c r="W1585" i="1" s="1"/>
  <c r="U1585" i="1"/>
  <c r="Y1585" i="1" s="1"/>
  <c r="J1585" i="1"/>
  <c r="I1585" i="1"/>
  <c r="H1585" i="1"/>
  <c r="K1585" i="1" s="1"/>
  <c r="AX1584" i="1"/>
  <c r="AV1584" i="1"/>
  <c r="AW1584" i="1" s="1"/>
  <c r="AU1584" i="1"/>
  <c r="AY1584" i="1" s="1"/>
  <c r="AJ1584" i="1"/>
  <c r="AI1584" i="1"/>
  <c r="AH1584" i="1"/>
  <c r="AL1584" i="1" s="1"/>
  <c r="X1584" i="1"/>
  <c r="V1584" i="1"/>
  <c r="W1584" i="1" s="1"/>
  <c r="U1584" i="1"/>
  <c r="Y1584" i="1" s="1"/>
  <c r="J1584" i="1"/>
  <c r="I1584" i="1"/>
  <c r="H1584" i="1"/>
  <c r="K1584" i="1" s="1"/>
  <c r="AX1583" i="1"/>
  <c r="AV1583" i="1"/>
  <c r="AW1583" i="1" s="1"/>
  <c r="AU1583" i="1"/>
  <c r="AY1583" i="1" s="1"/>
  <c r="AJ1583" i="1"/>
  <c r="AI1583" i="1"/>
  <c r="AH1583" i="1"/>
  <c r="AL1583" i="1" s="1"/>
  <c r="X1583" i="1"/>
  <c r="V1583" i="1"/>
  <c r="W1583" i="1" s="1"/>
  <c r="U1583" i="1"/>
  <c r="Y1583" i="1" s="1"/>
  <c r="J1583" i="1"/>
  <c r="I1583" i="1"/>
  <c r="H1583" i="1"/>
  <c r="K1583" i="1" s="1"/>
  <c r="AX1582" i="1"/>
  <c r="AV1582" i="1"/>
  <c r="AW1582" i="1" s="1"/>
  <c r="AU1582" i="1"/>
  <c r="AY1582" i="1" s="1"/>
  <c r="AJ1582" i="1"/>
  <c r="AI1582" i="1"/>
  <c r="AH1582" i="1"/>
  <c r="AL1582" i="1" s="1"/>
  <c r="X1582" i="1"/>
  <c r="V1582" i="1"/>
  <c r="W1582" i="1" s="1"/>
  <c r="U1582" i="1"/>
  <c r="Y1582" i="1" s="1"/>
  <c r="J1582" i="1"/>
  <c r="I1582" i="1"/>
  <c r="H1582" i="1"/>
  <c r="K1582" i="1" s="1"/>
  <c r="AX1581" i="1"/>
  <c r="AV1581" i="1"/>
  <c r="AW1581" i="1" s="1"/>
  <c r="AU1581" i="1"/>
  <c r="AY1581" i="1" s="1"/>
  <c r="AJ1581" i="1"/>
  <c r="AI1581" i="1"/>
  <c r="AH1581" i="1"/>
  <c r="AL1581" i="1" s="1"/>
  <c r="X1581" i="1"/>
  <c r="V1581" i="1"/>
  <c r="W1581" i="1" s="1"/>
  <c r="U1581" i="1"/>
  <c r="Y1581" i="1" s="1"/>
  <c r="J1581" i="1"/>
  <c r="I1581" i="1"/>
  <c r="H1581" i="1"/>
  <c r="K1581" i="1" s="1"/>
  <c r="AX1580" i="1"/>
  <c r="AV1580" i="1"/>
  <c r="AW1580" i="1" s="1"/>
  <c r="AU1580" i="1"/>
  <c r="AY1580" i="1" s="1"/>
  <c r="AJ1580" i="1"/>
  <c r="AI1580" i="1"/>
  <c r="AH1580" i="1"/>
  <c r="AL1580" i="1" s="1"/>
  <c r="X1580" i="1"/>
  <c r="V1580" i="1"/>
  <c r="W1580" i="1" s="1"/>
  <c r="U1580" i="1"/>
  <c r="Y1580" i="1" s="1"/>
  <c r="J1580" i="1"/>
  <c r="I1580" i="1"/>
  <c r="H1580" i="1"/>
  <c r="K1580" i="1" s="1"/>
  <c r="AX1579" i="1"/>
  <c r="AV1579" i="1"/>
  <c r="AW1579" i="1" s="1"/>
  <c r="AU1579" i="1"/>
  <c r="AY1579" i="1" s="1"/>
  <c r="AJ1579" i="1"/>
  <c r="AI1579" i="1"/>
  <c r="AH1579" i="1"/>
  <c r="AL1579" i="1" s="1"/>
  <c r="X1579" i="1"/>
  <c r="V1579" i="1"/>
  <c r="W1579" i="1" s="1"/>
  <c r="U1579" i="1"/>
  <c r="Y1579" i="1" s="1"/>
  <c r="J1579" i="1"/>
  <c r="I1579" i="1"/>
  <c r="H1579" i="1"/>
  <c r="K1579" i="1" s="1"/>
  <c r="AX1578" i="1"/>
  <c r="AV1578" i="1"/>
  <c r="AW1578" i="1" s="1"/>
  <c r="AU1578" i="1"/>
  <c r="AY1578" i="1" s="1"/>
  <c r="AJ1578" i="1"/>
  <c r="AI1578" i="1"/>
  <c r="AH1578" i="1"/>
  <c r="AL1578" i="1" s="1"/>
  <c r="X1578" i="1"/>
  <c r="V1578" i="1"/>
  <c r="W1578" i="1" s="1"/>
  <c r="U1578" i="1"/>
  <c r="Y1578" i="1" s="1"/>
  <c r="J1578" i="1"/>
  <c r="I1578" i="1"/>
  <c r="H1578" i="1"/>
  <c r="K1578" i="1" s="1"/>
  <c r="AX1577" i="1"/>
  <c r="AV1577" i="1"/>
  <c r="AW1577" i="1" s="1"/>
  <c r="AU1577" i="1"/>
  <c r="AY1577" i="1" s="1"/>
  <c r="AJ1577" i="1"/>
  <c r="AI1577" i="1"/>
  <c r="AH1577" i="1"/>
  <c r="AL1577" i="1" s="1"/>
  <c r="X1577" i="1"/>
  <c r="V1577" i="1"/>
  <c r="W1577" i="1" s="1"/>
  <c r="U1577" i="1"/>
  <c r="Y1577" i="1" s="1"/>
  <c r="J1577" i="1"/>
  <c r="I1577" i="1"/>
  <c r="H1577" i="1"/>
  <c r="K1577" i="1" s="1"/>
  <c r="AX1576" i="1"/>
  <c r="AV1576" i="1"/>
  <c r="AW1576" i="1" s="1"/>
  <c r="AU1576" i="1"/>
  <c r="AY1576" i="1" s="1"/>
  <c r="AJ1576" i="1"/>
  <c r="AI1576" i="1"/>
  <c r="AH1576" i="1"/>
  <c r="AL1576" i="1" s="1"/>
  <c r="X1576" i="1"/>
  <c r="V1576" i="1"/>
  <c r="W1576" i="1" s="1"/>
  <c r="U1576" i="1"/>
  <c r="Y1576" i="1" s="1"/>
  <c r="J1576" i="1"/>
  <c r="I1576" i="1"/>
  <c r="H1576" i="1"/>
  <c r="K1576" i="1" s="1"/>
  <c r="AX1575" i="1"/>
  <c r="AV1575" i="1"/>
  <c r="AW1575" i="1" s="1"/>
  <c r="AU1575" i="1"/>
  <c r="AY1575" i="1" s="1"/>
  <c r="AJ1575" i="1"/>
  <c r="AI1575" i="1"/>
  <c r="AH1575" i="1"/>
  <c r="AL1575" i="1" s="1"/>
  <c r="X1575" i="1"/>
  <c r="V1575" i="1"/>
  <c r="W1575" i="1" s="1"/>
  <c r="U1575" i="1"/>
  <c r="Y1575" i="1" s="1"/>
  <c r="J1575" i="1"/>
  <c r="I1575" i="1"/>
  <c r="H1575" i="1"/>
  <c r="K1575" i="1" s="1"/>
  <c r="AX1574" i="1"/>
  <c r="AV1574" i="1"/>
  <c r="AW1574" i="1" s="1"/>
  <c r="AU1574" i="1"/>
  <c r="AY1574" i="1" s="1"/>
  <c r="AJ1574" i="1"/>
  <c r="AI1574" i="1"/>
  <c r="AH1574" i="1"/>
  <c r="AL1574" i="1" s="1"/>
  <c r="X1574" i="1"/>
  <c r="V1574" i="1"/>
  <c r="W1574" i="1" s="1"/>
  <c r="U1574" i="1"/>
  <c r="Y1574" i="1" s="1"/>
  <c r="J1574" i="1"/>
  <c r="I1574" i="1"/>
  <c r="H1574" i="1"/>
  <c r="K1574" i="1" s="1"/>
  <c r="AX1573" i="1"/>
  <c r="AV1573" i="1"/>
  <c r="AW1573" i="1" s="1"/>
  <c r="AU1573" i="1"/>
  <c r="AY1573" i="1" s="1"/>
  <c r="AJ1573" i="1"/>
  <c r="AI1573" i="1"/>
  <c r="AH1573" i="1"/>
  <c r="AL1573" i="1" s="1"/>
  <c r="X1573" i="1"/>
  <c r="V1573" i="1"/>
  <c r="W1573" i="1" s="1"/>
  <c r="U1573" i="1"/>
  <c r="Y1573" i="1" s="1"/>
  <c r="J1573" i="1"/>
  <c r="I1573" i="1"/>
  <c r="H1573" i="1"/>
  <c r="K1573" i="1" s="1"/>
  <c r="AX1572" i="1"/>
  <c r="AV1572" i="1"/>
  <c r="AW1572" i="1" s="1"/>
  <c r="AU1572" i="1"/>
  <c r="AY1572" i="1" s="1"/>
  <c r="AJ1572" i="1"/>
  <c r="AI1572" i="1"/>
  <c r="AH1572" i="1"/>
  <c r="AL1572" i="1" s="1"/>
  <c r="X1572" i="1"/>
  <c r="V1572" i="1"/>
  <c r="W1572" i="1" s="1"/>
  <c r="U1572" i="1"/>
  <c r="Y1572" i="1" s="1"/>
  <c r="J1572" i="1"/>
  <c r="I1572" i="1"/>
  <c r="H1572" i="1"/>
  <c r="K1572" i="1" s="1"/>
  <c r="AX1571" i="1"/>
  <c r="AV1571" i="1"/>
  <c r="AW1571" i="1" s="1"/>
  <c r="AU1571" i="1"/>
  <c r="AY1571" i="1" s="1"/>
  <c r="AJ1571" i="1"/>
  <c r="AI1571" i="1"/>
  <c r="AH1571" i="1"/>
  <c r="AL1571" i="1" s="1"/>
  <c r="X1571" i="1"/>
  <c r="V1571" i="1"/>
  <c r="W1571" i="1" s="1"/>
  <c r="U1571" i="1"/>
  <c r="Y1571" i="1" s="1"/>
  <c r="J1571" i="1"/>
  <c r="I1571" i="1"/>
  <c r="H1571" i="1"/>
  <c r="K1571" i="1" s="1"/>
  <c r="AX1570" i="1"/>
  <c r="AV1570" i="1"/>
  <c r="AW1570" i="1" s="1"/>
  <c r="AU1570" i="1"/>
  <c r="AY1570" i="1" s="1"/>
  <c r="AJ1570" i="1"/>
  <c r="AI1570" i="1"/>
  <c r="AH1570" i="1"/>
  <c r="AL1570" i="1" s="1"/>
  <c r="X1570" i="1"/>
  <c r="V1570" i="1"/>
  <c r="W1570" i="1" s="1"/>
  <c r="U1570" i="1"/>
  <c r="Y1570" i="1" s="1"/>
  <c r="J1570" i="1"/>
  <c r="I1570" i="1"/>
  <c r="H1570" i="1"/>
  <c r="K1570" i="1" s="1"/>
  <c r="AX1569" i="1"/>
  <c r="AV1569" i="1"/>
  <c r="AW1569" i="1" s="1"/>
  <c r="AU1569" i="1"/>
  <c r="AY1569" i="1" s="1"/>
  <c r="AJ1569" i="1"/>
  <c r="AI1569" i="1"/>
  <c r="AH1569" i="1"/>
  <c r="AL1569" i="1" s="1"/>
  <c r="X1569" i="1"/>
  <c r="V1569" i="1"/>
  <c r="W1569" i="1" s="1"/>
  <c r="U1569" i="1"/>
  <c r="Y1569" i="1" s="1"/>
  <c r="J1569" i="1"/>
  <c r="I1569" i="1"/>
  <c r="H1569" i="1"/>
  <c r="K1569" i="1" s="1"/>
  <c r="AX1568" i="1"/>
  <c r="AV1568" i="1"/>
  <c r="AW1568" i="1" s="1"/>
  <c r="AU1568" i="1"/>
  <c r="AY1568" i="1" s="1"/>
  <c r="AJ1568" i="1"/>
  <c r="AI1568" i="1"/>
  <c r="AH1568" i="1"/>
  <c r="AL1568" i="1" s="1"/>
  <c r="X1568" i="1"/>
  <c r="V1568" i="1"/>
  <c r="W1568" i="1" s="1"/>
  <c r="U1568" i="1"/>
  <c r="Y1568" i="1" s="1"/>
  <c r="J1568" i="1"/>
  <c r="I1568" i="1"/>
  <c r="H1568" i="1"/>
  <c r="K1568" i="1" s="1"/>
  <c r="AX1567" i="1"/>
  <c r="AV1567" i="1"/>
  <c r="AW1567" i="1" s="1"/>
  <c r="AU1567" i="1"/>
  <c r="AY1567" i="1" s="1"/>
  <c r="AJ1567" i="1"/>
  <c r="AI1567" i="1"/>
  <c r="AH1567" i="1"/>
  <c r="AL1567" i="1" s="1"/>
  <c r="X1567" i="1"/>
  <c r="V1567" i="1"/>
  <c r="W1567" i="1" s="1"/>
  <c r="U1567" i="1"/>
  <c r="Y1567" i="1" s="1"/>
  <c r="J1567" i="1"/>
  <c r="I1567" i="1"/>
  <c r="H1567" i="1"/>
  <c r="K1567" i="1" s="1"/>
  <c r="AX1566" i="1"/>
  <c r="AV1566" i="1"/>
  <c r="AW1566" i="1" s="1"/>
  <c r="AU1566" i="1"/>
  <c r="AY1566" i="1" s="1"/>
  <c r="AJ1566" i="1"/>
  <c r="AI1566" i="1"/>
  <c r="AH1566" i="1"/>
  <c r="AL1566" i="1" s="1"/>
  <c r="X1566" i="1"/>
  <c r="V1566" i="1"/>
  <c r="W1566" i="1" s="1"/>
  <c r="U1566" i="1"/>
  <c r="Y1566" i="1" s="1"/>
  <c r="J1566" i="1"/>
  <c r="I1566" i="1"/>
  <c r="H1566" i="1"/>
  <c r="K1566" i="1" s="1"/>
  <c r="AX1565" i="1"/>
  <c r="AV1565" i="1"/>
  <c r="AW1565" i="1" s="1"/>
  <c r="AU1565" i="1"/>
  <c r="AY1565" i="1" s="1"/>
  <c r="AJ1565" i="1"/>
  <c r="AI1565" i="1"/>
  <c r="AH1565" i="1"/>
  <c r="AL1565" i="1" s="1"/>
  <c r="X1565" i="1"/>
  <c r="V1565" i="1"/>
  <c r="W1565" i="1" s="1"/>
  <c r="U1565" i="1"/>
  <c r="Y1565" i="1" s="1"/>
  <c r="J1565" i="1"/>
  <c r="I1565" i="1"/>
  <c r="H1565" i="1"/>
  <c r="K1565" i="1" s="1"/>
  <c r="AX1564" i="1"/>
  <c r="AV1564" i="1"/>
  <c r="AW1564" i="1" s="1"/>
  <c r="AU1564" i="1"/>
  <c r="AY1564" i="1" s="1"/>
  <c r="AJ1564" i="1"/>
  <c r="AI1564" i="1"/>
  <c r="AH1564" i="1"/>
  <c r="AL1564" i="1" s="1"/>
  <c r="X1564" i="1"/>
  <c r="V1564" i="1"/>
  <c r="W1564" i="1" s="1"/>
  <c r="U1564" i="1"/>
  <c r="Y1564" i="1" s="1"/>
  <c r="J1564" i="1"/>
  <c r="I1564" i="1"/>
  <c r="H1564" i="1"/>
  <c r="K1564" i="1" s="1"/>
  <c r="AX1563" i="1"/>
  <c r="AV1563" i="1"/>
  <c r="AW1563" i="1" s="1"/>
  <c r="AU1563" i="1"/>
  <c r="AY1563" i="1" s="1"/>
  <c r="AJ1563" i="1"/>
  <c r="AI1563" i="1"/>
  <c r="AH1563" i="1"/>
  <c r="AL1563" i="1" s="1"/>
  <c r="X1563" i="1"/>
  <c r="V1563" i="1"/>
  <c r="W1563" i="1" s="1"/>
  <c r="U1563" i="1"/>
  <c r="Y1563" i="1" s="1"/>
  <c r="J1563" i="1"/>
  <c r="I1563" i="1"/>
  <c r="H1563" i="1"/>
  <c r="K1563" i="1" s="1"/>
  <c r="AX1562" i="1"/>
  <c r="AV1562" i="1"/>
  <c r="AW1562" i="1" s="1"/>
  <c r="AU1562" i="1"/>
  <c r="AY1562" i="1" s="1"/>
  <c r="AJ1562" i="1"/>
  <c r="AI1562" i="1"/>
  <c r="AH1562" i="1"/>
  <c r="AL1562" i="1" s="1"/>
  <c r="X1562" i="1"/>
  <c r="V1562" i="1"/>
  <c r="W1562" i="1" s="1"/>
  <c r="U1562" i="1"/>
  <c r="Y1562" i="1" s="1"/>
  <c r="J1562" i="1"/>
  <c r="I1562" i="1"/>
  <c r="H1562" i="1"/>
  <c r="K1562" i="1" s="1"/>
  <c r="AX1561" i="1"/>
  <c r="AV1561" i="1"/>
  <c r="AW1561" i="1" s="1"/>
  <c r="AU1561" i="1"/>
  <c r="AY1561" i="1" s="1"/>
  <c r="AJ1561" i="1"/>
  <c r="AI1561" i="1"/>
  <c r="AH1561" i="1"/>
  <c r="AL1561" i="1" s="1"/>
  <c r="X1561" i="1"/>
  <c r="V1561" i="1"/>
  <c r="W1561" i="1" s="1"/>
  <c r="U1561" i="1"/>
  <c r="Y1561" i="1" s="1"/>
  <c r="J1561" i="1"/>
  <c r="I1561" i="1"/>
  <c r="H1561" i="1"/>
  <c r="K1561" i="1" s="1"/>
  <c r="AX1560" i="1"/>
  <c r="AV1560" i="1"/>
  <c r="AW1560" i="1" s="1"/>
  <c r="AU1560" i="1"/>
  <c r="AY1560" i="1" s="1"/>
  <c r="AJ1560" i="1"/>
  <c r="AI1560" i="1"/>
  <c r="AH1560" i="1"/>
  <c r="AL1560" i="1" s="1"/>
  <c r="X1560" i="1"/>
  <c r="V1560" i="1"/>
  <c r="W1560" i="1" s="1"/>
  <c r="U1560" i="1"/>
  <c r="Y1560" i="1" s="1"/>
  <c r="J1560" i="1"/>
  <c r="I1560" i="1"/>
  <c r="H1560" i="1"/>
  <c r="K1560" i="1" s="1"/>
  <c r="AX1559" i="1"/>
  <c r="AV1559" i="1"/>
  <c r="AW1559" i="1" s="1"/>
  <c r="AU1559" i="1"/>
  <c r="AY1559" i="1" s="1"/>
  <c r="AJ1559" i="1"/>
  <c r="AI1559" i="1"/>
  <c r="AH1559" i="1"/>
  <c r="AL1559" i="1" s="1"/>
  <c r="X1559" i="1"/>
  <c r="V1559" i="1"/>
  <c r="W1559" i="1" s="1"/>
  <c r="U1559" i="1"/>
  <c r="Y1559" i="1" s="1"/>
  <c r="J1559" i="1"/>
  <c r="I1559" i="1"/>
  <c r="H1559" i="1"/>
  <c r="K1559" i="1" s="1"/>
  <c r="AX1558" i="1"/>
  <c r="AV1558" i="1"/>
  <c r="AW1558" i="1" s="1"/>
  <c r="AU1558" i="1"/>
  <c r="AY1558" i="1" s="1"/>
  <c r="AJ1558" i="1"/>
  <c r="AI1558" i="1"/>
  <c r="AH1558" i="1"/>
  <c r="AL1558" i="1" s="1"/>
  <c r="X1558" i="1"/>
  <c r="V1558" i="1"/>
  <c r="W1558" i="1" s="1"/>
  <c r="U1558" i="1"/>
  <c r="Y1558" i="1" s="1"/>
  <c r="J1558" i="1"/>
  <c r="I1558" i="1"/>
  <c r="H1558" i="1"/>
  <c r="K1558" i="1" s="1"/>
  <c r="AX1557" i="1"/>
  <c r="AV1557" i="1"/>
  <c r="AW1557" i="1" s="1"/>
  <c r="AU1557" i="1"/>
  <c r="AY1557" i="1" s="1"/>
  <c r="AJ1557" i="1"/>
  <c r="AI1557" i="1"/>
  <c r="AH1557" i="1"/>
  <c r="AL1557" i="1" s="1"/>
  <c r="X1557" i="1"/>
  <c r="V1557" i="1"/>
  <c r="W1557" i="1" s="1"/>
  <c r="U1557" i="1"/>
  <c r="Y1557" i="1" s="1"/>
  <c r="J1557" i="1"/>
  <c r="I1557" i="1"/>
  <c r="H1557" i="1"/>
  <c r="K1557" i="1" s="1"/>
  <c r="AX1556" i="1"/>
  <c r="AV1556" i="1"/>
  <c r="AW1556" i="1" s="1"/>
  <c r="AU1556" i="1"/>
  <c r="AY1556" i="1" s="1"/>
  <c r="AJ1556" i="1"/>
  <c r="AI1556" i="1"/>
  <c r="AH1556" i="1"/>
  <c r="AL1556" i="1" s="1"/>
  <c r="X1556" i="1"/>
  <c r="V1556" i="1"/>
  <c r="W1556" i="1" s="1"/>
  <c r="U1556" i="1"/>
  <c r="Y1556" i="1" s="1"/>
  <c r="J1556" i="1"/>
  <c r="I1556" i="1"/>
  <c r="H1556" i="1"/>
  <c r="K1556" i="1" s="1"/>
  <c r="AX1555" i="1"/>
  <c r="AV1555" i="1"/>
  <c r="AW1555" i="1" s="1"/>
  <c r="AU1555" i="1"/>
  <c r="AY1555" i="1" s="1"/>
  <c r="AJ1555" i="1"/>
  <c r="AI1555" i="1"/>
  <c r="AH1555" i="1"/>
  <c r="AL1555" i="1" s="1"/>
  <c r="X1555" i="1"/>
  <c r="V1555" i="1"/>
  <c r="W1555" i="1" s="1"/>
  <c r="U1555" i="1"/>
  <c r="Y1555" i="1" s="1"/>
  <c r="J1555" i="1"/>
  <c r="I1555" i="1"/>
  <c r="H1555" i="1"/>
  <c r="K1555" i="1" s="1"/>
  <c r="AX1554" i="1"/>
  <c r="AV1554" i="1"/>
  <c r="AW1554" i="1" s="1"/>
  <c r="AU1554" i="1"/>
  <c r="AY1554" i="1" s="1"/>
  <c r="AJ1554" i="1"/>
  <c r="AI1554" i="1"/>
  <c r="AH1554" i="1"/>
  <c r="AL1554" i="1" s="1"/>
  <c r="X1554" i="1"/>
  <c r="V1554" i="1"/>
  <c r="W1554" i="1" s="1"/>
  <c r="U1554" i="1"/>
  <c r="Y1554" i="1" s="1"/>
  <c r="J1554" i="1"/>
  <c r="I1554" i="1"/>
  <c r="H1554" i="1"/>
  <c r="K1554" i="1" s="1"/>
  <c r="AX1553" i="1"/>
  <c r="AV1553" i="1"/>
  <c r="AW1553" i="1" s="1"/>
  <c r="AU1553" i="1"/>
  <c r="AY1553" i="1" s="1"/>
  <c r="AJ1553" i="1"/>
  <c r="AI1553" i="1"/>
  <c r="AH1553" i="1"/>
  <c r="AL1553" i="1" s="1"/>
  <c r="X1553" i="1"/>
  <c r="V1553" i="1"/>
  <c r="W1553" i="1" s="1"/>
  <c r="U1553" i="1"/>
  <c r="Y1553" i="1" s="1"/>
  <c r="J1553" i="1"/>
  <c r="I1553" i="1"/>
  <c r="H1553" i="1"/>
  <c r="K1553" i="1" s="1"/>
  <c r="AX1552" i="1"/>
  <c r="AV1552" i="1"/>
  <c r="AW1552" i="1" s="1"/>
  <c r="AU1552" i="1"/>
  <c r="AY1552" i="1" s="1"/>
  <c r="AJ1552" i="1"/>
  <c r="AI1552" i="1"/>
  <c r="AH1552" i="1"/>
  <c r="AL1552" i="1" s="1"/>
  <c r="X1552" i="1"/>
  <c r="V1552" i="1"/>
  <c r="W1552" i="1" s="1"/>
  <c r="U1552" i="1"/>
  <c r="Y1552" i="1" s="1"/>
  <c r="J1552" i="1"/>
  <c r="I1552" i="1"/>
  <c r="H1552" i="1"/>
  <c r="K1552" i="1" s="1"/>
  <c r="AX1551" i="1"/>
  <c r="AV1551" i="1"/>
  <c r="AW1551" i="1" s="1"/>
  <c r="AU1551" i="1"/>
  <c r="AY1551" i="1" s="1"/>
  <c r="AJ1551" i="1"/>
  <c r="AI1551" i="1"/>
  <c r="AH1551" i="1"/>
  <c r="AL1551" i="1" s="1"/>
  <c r="X1551" i="1"/>
  <c r="V1551" i="1"/>
  <c r="W1551" i="1" s="1"/>
  <c r="U1551" i="1"/>
  <c r="Y1551" i="1" s="1"/>
  <c r="J1551" i="1"/>
  <c r="I1551" i="1"/>
  <c r="H1551" i="1"/>
  <c r="K1551" i="1" s="1"/>
  <c r="AX1550" i="1"/>
  <c r="AV1550" i="1"/>
  <c r="AW1550" i="1" s="1"/>
  <c r="AU1550" i="1"/>
  <c r="AY1550" i="1" s="1"/>
  <c r="AJ1550" i="1"/>
  <c r="AI1550" i="1"/>
  <c r="AH1550" i="1"/>
  <c r="AL1550" i="1" s="1"/>
  <c r="X1550" i="1"/>
  <c r="V1550" i="1"/>
  <c r="W1550" i="1" s="1"/>
  <c r="U1550" i="1"/>
  <c r="Y1550" i="1" s="1"/>
  <c r="J1550" i="1"/>
  <c r="I1550" i="1"/>
  <c r="H1550" i="1"/>
  <c r="K1550" i="1" s="1"/>
  <c r="AX1549" i="1"/>
  <c r="AV1549" i="1"/>
  <c r="AW1549" i="1" s="1"/>
  <c r="AU1549" i="1"/>
  <c r="AY1549" i="1" s="1"/>
  <c r="AJ1549" i="1"/>
  <c r="AI1549" i="1"/>
  <c r="AH1549" i="1"/>
  <c r="AL1549" i="1" s="1"/>
  <c r="X1549" i="1"/>
  <c r="V1549" i="1"/>
  <c r="W1549" i="1" s="1"/>
  <c r="U1549" i="1"/>
  <c r="Y1549" i="1" s="1"/>
  <c r="J1549" i="1"/>
  <c r="I1549" i="1"/>
  <c r="H1549" i="1"/>
  <c r="K1549" i="1" s="1"/>
  <c r="AX1548" i="1"/>
  <c r="AV1548" i="1"/>
  <c r="AW1548" i="1" s="1"/>
  <c r="AU1548" i="1"/>
  <c r="AY1548" i="1" s="1"/>
  <c r="AJ1548" i="1"/>
  <c r="AI1548" i="1"/>
  <c r="AH1548" i="1"/>
  <c r="AL1548" i="1" s="1"/>
  <c r="X1548" i="1"/>
  <c r="V1548" i="1"/>
  <c r="W1548" i="1" s="1"/>
  <c r="U1548" i="1"/>
  <c r="Y1548" i="1" s="1"/>
  <c r="J1548" i="1"/>
  <c r="I1548" i="1"/>
  <c r="H1548" i="1"/>
  <c r="K1548" i="1" s="1"/>
  <c r="AX1547" i="1"/>
  <c r="AV1547" i="1"/>
  <c r="AW1547" i="1" s="1"/>
  <c r="AU1547" i="1"/>
  <c r="AY1547" i="1" s="1"/>
  <c r="AJ1547" i="1"/>
  <c r="AI1547" i="1"/>
  <c r="AH1547" i="1"/>
  <c r="AL1547" i="1" s="1"/>
  <c r="X1547" i="1"/>
  <c r="V1547" i="1"/>
  <c r="W1547" i="1" s="1"/>
  <c r="U1547" i="1"/>
  <c r="Y1547" i="1" s="1"/>
  <c r="J1547" i="1"/>
  <c r="I1547" i="1"/>
  <c r="H1547" i="1"/>
  <c r="K1547" i="1" s="1"/>
  <c r="AX1546" i="1"/>
  <c r="AV1546" i="1"/>
  <c r="AW1546" i="1" s="1"/>
  <c r="AU1546" i="1"/>
  <c r="AY1546" i="1" s="1"/>
  <c r="AJ1546" i="1"/>
  <c r="AI1546" i="1"/>
  <c r="AH1546" i="1"/>
  <c r="AL1546" i="1" s="1"/>
  <c r="X1546" i="1"/>
  <c r="V1546" i="1"/>
  <c r="W1546" i="1" s="1"/>
  <c r="U1546" i="1"/>
  <c r="Y1546" i="1" s="1"/>
  <c r="J1546" i="1"/>
  <c r="I1546" i="1"/>
  <c r="H1546" i="1"/>
  <c r="K1546" i="1" s="1"/>
  <c r="AX1545" i="1"/>
  <c r="AV1545" i="1"/>
  <c r="AW1545" i="1" s="1"/>
  <c r="AU1545" i="1"/>
  <c r="AY1545" i="1" s="1"/>
  <c r="AJ1545" i="1"/>
  <c r="AI1545" i="1"/>
  <c r="AH1545" i="1"/>
  <c r="AL1545" i="1" s="1"/>
  <c r="X1545" i="1"/>
  <c r="V1545" i="1"/>
  <c r="W1545" i="1" s="1"/>
  <c r="U1545" i="1"/>
  <c r="Y1545" i="1" s="1"/>
  <c r="J1545" i="1"/>
  <c r="I1545" i="1"/>
  <c r="H1545" i="1"/>
  <c r="K1545" i="1" s="1"/>
  <c r="AX1544" i="1"/>
  <c r="AV1544" i="1"/>
  <c r="AW1544" i="1" s="1"/>
  <c r="AU1544" i="1"/>
  <c r="AY1544" i="1" s="1"/>
  <c r="AJ1544" i="1"/>
  <c r="AI1544" i="1"/>
  <c r="AH1544" i="1"/>
  <c r="AL1544" i="1" s="1"/>
  <c r="X1544" i="1"/>
  <c r="V1544" i="1"/>
  <c r="W1544" i="1" s="1"/>
  <c r="U1544" i="1"/>
  <c r="Y1544" i="1" s="1"/>
  <c r="J1544" i="1"/>
  <c r="I1544" i="1"/>
  <c r="H1544" i="1"/>
  <c r="K1544" i="1" s="1"/>
  <c r="AX1543" i="1"/>
  <c r="AV1543" i="1"/>
  <c r="AW1543" i="1" s="1"/>
  <c r="AU1543" i="1"/>
  <c r="AY1543" i="1" s="1"/>
  <c r="AJ1543" i="1"/>
  <c r="AI1543" i="1"/>
  <c r="AH1543" i="1"/>
  <c r="AL1543" i="1" s="1"/>
  <c r="X1543" i="1"/>
  <c r="V1543" i="1"/>
  <c r="W1543" i="1" s="1"/>
  <c r="U1543" i="1"/>
  <c r="Y1543" i="1" s="1"/>
  <c r="J1543" i="1"/>
  <c r="I1543" i="1"/>
  <c r="H1543" i="1"/>
  <c r="K1543" i="1" s="1"/>
  <c r="AX1542" i="1"/>
  <c r="AV1542" i="1"/>
  <c r="AW1542" i="1" s="1"/>
  <c r="AU1542" i="1"/>
  <c r="AY1542" i="1" s="1"/>
  <c r="AJ1542" i="1"/>
  <c r="AI1542" i="1"/>
  <c r="AH1542" i="1"/>
  <c r="AL1542" i="1" s="1"/>
  <c r="X1542" i="1"/>
  <c r="V1542" i="1"/>
  <c r="W1542" i="1" s="1"/>
  <c r="U1542" i="1"/>
  <c r="Y1542" i="1" s="1"/>
  <c r="J1542" i="1"/>
  <c r="I1542" i="1"/>
  <c r="H1542" i="1"/>
  <c r="K1542" i="1" s="1"/>
  <c r="AX1541" i="1"/>
  <c r="AV1541" i="1"/>
  <c r="AW1541" i="1" s="1"/>
  <c r="AU1541" i="1"/>
  <c r="AY1541" i="1" s="1"/>
  <c r="AJ1541" i="1"/>
  <c r="AI1541" i="1"/>
  <c r="AH1541" i="1"/>
  <c r="AL1541" i="1" s="1"/>
  <c r="X1541" i="1"/>
  <c r="V1541" i="1"/>
  <c r="W1541" i="1" s="1"/>
  <c r="U1541" i="1"/>
  <c r="Y1541" i="1" s="1"/>
  <c r="J1541" i="1"/>
  <c r="I1541" i="1"/>
  <c r="H1541" i="1"/>
  <c r="K1541" i="1" s="1"/>
  <c r="AX1540" i="1"/>
  <c r="AV1540" i="1"/>
  <c r="AW1540" i="1" s="1"/>
  <c r="AU1540" i="1"/>
  <c r="AY1540" i="1" s="1"/>
  <c r="AJ1540" i="1"/>
  <c r="AI1540" i="1"/>
  <c r="AH1540" i="1"/>
  <c r="AL1540" i="1" s="1"/>
  <c r="X1540" i="1"/>
  <c r="V1540" i="1"/>
  <c r="W1540" i="1" s="1"/>
  <c r="U1540" i="1"/>
  <c r="Y1540" i="1" s="1"/>
  <c r="J1540" i="1"/>
  <c r="I1540" i="1"/>
  <c r="H1540" i="1"/>
  <c r="K1540" i="1" s="1"/>
  <c r="AX1539" i="1"/>
  <c r="AV1539" i="1"/>
  <c r="AW1539" i="1" s="1"/>
  <c r="AU1539" i="1"/>
  <c r="AY1539" i="1" s="1"/>
  <c r="AJ1539" i="1"/>
  <c r="AI1539" i="1"/>
  <c r="AH1539" i="1"/>
  <c r="AL1539" i="1" s="1"/>
  <c r="X1539" i="1"/>
  <c r="V1539" i="1"/>
  <c r="W1539" i="1" s="1"/>
  <c r="U1539" i="1"/>
  <c r="Y1539" i="1" s="1"/>
  <c r="J1539" i="1"/>
  <c r="I1539" i="1"/>
  <c r="H1539" i="1"/>
  <c r="K1539" i="1" s="1"/>
  <c r="AX1538" i="1"/>
  <c r="AV1538" i="1"/>
  <c r="AW1538" i="1" s="1"/>
  <c r="AU1538" i="1"/>
  <c r="AY1538" i="1" s="1"/>
  <c r="AJ1538" i="1"/>
  <c r="AI1538" i="1"/>
  <c r="AH1538" i="1"/>
  <c r="AL1538" i="1" s="1"/>
  <c r="X1538" i="1"/>
  <c r="V1538" i="1"/>
  <c r="W1538" i="1" s="1"/>
  <c r="U1538" i="1"/>
  <c r="Y1538" i="1" s="1"/>
  <c r="J1538" i="1"/>
  <c r="I1538" i="1"/>
  <c r="H1538" i="1"/>
  <c r="K1538" i="1" s="1"/>
  <c r="AX1537" i="1"/>
  <c r="AV1537" i="1"/>
  <c r="AW1537" i="1" s="1"/>
  <c r="AU1537" i="1"/>
  <c r="AY1537" i="1" s="1"/>
  <c r="AJ1537" i="1"/>
  <c r="AI1537" i="1"/>
  <c r="AH1537" i="1"/>
  <c r="AL1537" i="1" s="1"/>
  <c r="X1537" i="1"/>
  <c r="V1537" i="1"/>
  <c r="W1537" i="1" s="1"/>
  <c r="U1537" i="1"/>
  <c r="Y1537" i="1" s="1"/>
  <c r="J1537" i="1"/>
  <c r="I1537" i="1"/>
  <c r="H1537" i="1"/>
  <c r="K1537" i="1" s="1"/>
  <c r="AX1536" i="1"/>
  <c r="AV1536" i="1"/>
  <c r="AW1536" i="1" s="1"/>
  <c r="AU1536" i="1"/>
  <c r="AY1536" i="1" s="1"/>
  <c r="AJ1536" i="1"/>
  <c r="AI1536" i="1"/>
  <c r="AH1536" i="1"/>
  <c r="AL1536" i="1" s="1"/>
  <c r="X1536" i="1"/>
  <c r="V1536" i="1"/>
  <c r="W1536" i="1" s="1"/>
  <c r="U1536" i="1"/>
  <c r="Y1536" i="1" s="1"/>
  <c r="J1536" i="1"/>
  <c r="I1536" i="1"/>
  <c r="H1536" i="1"/>
  <c r="K1536" i="1" s="1"/>
  <c r="AX1535" i="1"/>
  <c r="AV1535" i="1"/>
  <c r="AW1535" i="1" s="1"/>
  <c r="AU1535" i="1"/>
  <c r="AY1535" i="1" s="1"/>
  <c r="AJ1535" i="1"/>
  <c r="AI1535" i="1"/>
  <c r="AH1535" i="1"/>
  <c r="AL1535" i="1" s="1"/>
  <c r="X1535" i="1"/>
  <c r="V1535" i="1"/>
  <c r="W1535" i="1" s="1"/>
  <c r="U1535" i="1"/>
  <c r="Y1535" i="1" s="1"/>
  <c r="J1535" i="1"/>
  <c r="I1535" i="1"/>
  <c r="H1535" i="1"/>
  <c r="K1535" i="1" s="1"/>
  <c r="AX1534" i="1"/>
  <c r="AV1534" i="1"/>
  <c r="AW1534" i="1" s="1"/>
  <c r="AU1534" i="1"/>
  <c r="AY1534" i="1" s="1"/>
  <c r="AJ1534" i="1"/>
  <c r="AI1534" i="1"/>
  <c r="AH1534" i="1"/>
  <c r="AL1534" i="1" s="1"/>
  <c r="X1534" i="1"/>
  <c r="V1534" i="1"/>
  <c r="W1534" i="1" s="1"/>
  <c r="U1534" i="1"/>
  <c r="Y1534" i="1" s="1"/>
  <c r="J1534" i="1"/>
  <c r="I1534" i="1"/>
  <c r="H1534" i="1"/>
  <c r="K1534" i="1" s="1"/>
  <c r="AX1533" i="1"/>
  <c r="AV1533" i="1"/>
  <c r="AW1533" i="1" s="1"/>
  <c r="AU1533" i="1"/>
  <c r="AY1533" i="1" s="1"/>
  <c r="AJ1533" i="1"/>
  <c r="AI1533" i="1"/>
  <c r="AH1533" i="1"/>
  <c r="AL1533" i="1" s="1"/>
  <c r="X1533" i="1"/>
  <c r="V1533" i="1"/>
  <c r="W1533" i="1" s="1"/>
  <c r="U1533" i="1"/>
  <c r="Y1533" i="1" s="1"/>
  <c r="J1533" i="1"/>
  <c r="I1533" i="1"/>
  <c r="H1533" i="1"/>
  <c r="K1533" i="1" s="1"/>
  <c r="AX1532" i="1"/>
  <c r="AV1532" i="1"/>
  <c r="AW1532" i="1" s="1"/>
  <c r="AU1532" i="1"/>
  <c r="AY1532" i="1" s="1"/>
  <c r="AJ1532" i="1"/>
  <c r="AI1532" i="1"/>
  <c r="AH1532" i="1"/>
  <c r="AL1532" i="1" s="1"/>
  <c r="X1532" i="1"/>
  <c r="V1532" i="1"/>
  <c r="W1532" i="1" s="1"/>
  <c r="U1532" i="1"/>
  <c r="Y1532" i="1" s="1"/>
  <c r="J1532" i="1"/>
  <c r="I1532" i="1"/>
  <c r="H1532" i="1"/>
  <c r="K1532" i="1" s="1"/>
  <c r="AX1531" i="1"/>
  <c r="AV1531" i="1"/>
  <c r="AW1531" i="1" s="1"/>
  <c r="AU1531" i="1"/>
  <c r="AY1531" i="1" s="1"/>
  <c r="AJ1531" i="1"/>
  <c r="AI1531" i="1"/>
  <c r="AH1531" i="1"/>
  <c r="AL1531" i="1" s="1"/>
  <c r="X1531" i="1"/>
  <c r="V1531" i="1"/>
  <c r="W1531" i="1" s="1"/>
  <c r="U1531" i="1"/>
  <c r="Y1531" i="1" s="1"/>
  <c r="J1531" i="1"/>
  <c r="I1531" i="1"/>
  <c r="H1531" i="1"/>
  <c r="K1531" i="1" s="1"/>
  <c r="AX1530" i="1"/>
  <c r="AV1530" i="1"/>
  <c r="AW1530" i="1" s="1"/>
  <c r="AU1530" i="1"/>
  <c r="AY1530" i="1" s="1"/>
  <c r="AJ1530" i="1"/>
  <c r="AI1530" i="1"/>
  <c r="AH1530" i="1"/>
  <c r="AL1530" i="1" s="1"/>
  <c r="X1530" i="1"/>
  <c r="V1530" i="1"/>
  <c r="W1530" i="1" s="1"/>
  <c r="U1530" i="1"/>
  <c r="Y1530" i="1" s="1"/>
  <c r="J1530" i="1"/>
  <c r="I1530" i="1"/>
  <c r="H1530" i="1"/>
  <c r="K1530" i="1" s="1"/>
  <c r="AX1529" i="1"/>
  <c r="AV1529" i="1"/>
  <c r="AW1529" i="1" s="1"/>
  <c r="AU1529" i="1"/>
  <c r="AY1529" i="1" s="1"/>
  <c r="AJ1529" i="1"/>
  <c r="AI1529" i="1"/>
  <c r="AH1529" i="1"/>
  <c r="AL1529" i="1" s="1"/>
  <c r="X1529" i="1"/>
  <c r="V1529" i="1"/>
  <c r="W1529" i="1" s="1"/>
  <c r="U1529" i="1"/>
  <c r="Y1529" i="1" s="1"/>
  <c r="J1529" i="1"/>
  <c r="I1529" i="1"/>
  <c r="H1529" i="1"/>
  <c r="K1529" i="1" s="1"/>
  <c r="AX1528" i="1"/>
  <c r="AV1528" i="1"/>
  <c r="AW1528" i="1" s="1"/>
  <c r="AU1528" i="1"/>
  <c r="AY1528" i="1" s="1"/>
  <c r="AJ1528" i="1"/>
  <c r="AI1528" i="1"/>
  <c r="AH1528" i="1"/>
  <c r="AL1528" i="1" s="1"/>
  <c r="X1528" i="1"/>
  <c r="V1528" i="1"/>
  <c r="W1528" i="1" s="1"/>
  <c r="U1528" i="1"/>
  <c r="Y1528" i="1" s="1"/>
  <c r="J1528" i="1"/>
  <c r="I1528" i="1"/>
  <c r="H1528" i="1"/>
  <c r="K1528" i="1" s="1"/>
  <c r="AX1527" i="1"/>
  <c r="AV1527" i="1"/>
  <c r="AW1527" i="1" s="1"/>
  <c r="AU1527" i="1"/>
  <c r="AY1527" i="1" s="1"/>
  <c r="AJ1527" i="1"/>
  <c r="AI1527" i="1"/>
  <c r="AH1527" i="1"/>
  <c r="AL1527" i="1" s="1"/>
  <c r="X1527" i="1"/>
  <c r="V1527" i="1"/>
  <c r="W1527" i="1" s="1"/>
  <c r="U1527" i="1"/>
  <c r="Y1527" i="1" s="1"/>
  <c r="J1527" i="1"/>
  <c r="I1527" i="1"/>
  <c r="H1527" i="1"/>
  <c r="K1527" i="1" s="1"/>
  <c r="AX1526" i="1"/>
  <c r="AV1526" i="1"/>
  <c r="AW1526" i="1" s="1"/>
  <c r="AU1526" i="1"/>
  <c r="AY1526" i="1" s="1"/>
  <c r="AJ1526" i="1"/>
  <c r="AI1526" i="1"/>
  <c r="AH1526" i="1"/>
  <c r="AL1526" i="1" s="1"/>
  <c r="X1526" i="1"/>
  <c r="V1526" i="1"/>
  <c r="W1526" i="1" s="1"/>
  <c r="U1526" i="1"/>
  <c r="Y1526" i="1" s="1"/>
  <c r="J1526" i="1"/>
  <c r="I1526" i="1"/>
  <c r="H1526" i="1"/>
  <c r="K1526" i="1" s="1"/>
  <c r="AX1525" i="1"/>
  <c r="AV1525" i="1"/>
  <c r="AW1525" i="1" s="1"/>
  <c r="AU1525" i="1"/>
  <c r="AY1525" i="1" s="1"/>
  <c r="AJ1525" i="1"/>
  <c r="AI1525" i="1"/>
  <c r="AH1525" i="1"/>
  <c r="AL1525" i="1" s="1"/>
  <c r="X1525" i="1"/>
  <c r="V1525" i="1"/>
  <c r="W1525" i="1" s="1"/>
  <c r="U1525" i="1"/>
  <c r="Y1525" i="1" s="1"/>
  <c r="J1525" i="1"/>
  <c r="I1525" i="1"/>
  <c r="H1525" i="1"/>
  <c r="K1525" i="1" s="1"/>
  <c r="AX1524" i="1"/>
  <c r="AV1524" i="1"/>
  <c r="AW1524" i="1" s="1"/>
  <c r="AU1524" i="1"/>
  <c r="AY1524" i="1" s="1"/>
  <c r="AJ1524" i="1"/>
  <c r="AI1524" i="1"/>
  <c r="AH1524" i="1"/>
  <c r="AL1524" i="1" s="1"/>
  <c r="X1524" i="1"/>
  <c r="V1524" i="1"/>
  <c r="W1524" i="1" s="1"/>
  <c r="U1524" i="1"/>
  <c r="Y1524" i="1" s="1"/>
  <c r="J1524" i="1"/>
  <c r="I1524" i="1"/>
  <c r="H1524" i="1"/>
  <c r="K1524" i="1" s="1"/>
  <c r="AX1523" i="1"/>
  <c r="AV1523" i="1"/>
  <c r="AW1523" i="1" s="1"/>
  <c r="AU1523" i="1"/>
  <c r="AY1523" i="1" s="1"/>
  <c r="AJ1523" i="1"/>
  <c r="AI1523" i="1"/>
  <c r="AH1523" i="1"/>
  <c r="AL1523" i="1" s="1"/>
  <c r="X1523" i="1"/>
  <c r="V1523" i="1"/>
  <c r="W1523" i="1" s="1"/>
  <c r="U1523" i="1"/>
  <c r="Y1523" i="1" s="1"/>
  <c r="J1523" i="1"/>
  <c r="I1523" i="1"/>
  <c r="H1523" i="1"/>
  <c r="K1523" i="1" s="1"/>
  <c r="AX1522" i="1"/>
  <c r="AV1522" i="1"/>
  <c r="AW1522" i="1" s="1"/>
  <c r="AU1522" i="1"/>
  <c r="AY1522" i="1" s="1"/>
  <c r="AJ1522" i="1"/>
  <c r="AI1522" i="1"/>
  <c r="AH1522" i="1"/>
  <c r="AL1522" i="1" s="1"/>
  <c r="X1522" i="1"/>
  <c r="V1522" i="1"/>
  <c r="W1522" i="1" s="1"/>
  <c r="U1522" i="1"/>
  <c r="Y1522" i="1" s="1"/>
  <c r="J1522" i="1"/>
  <c r="I1522" i="1"/>
  <c r="H1522" i="1"/>
  <c r="K1522" i="1" s="1"/>
  <c r="AX1521" i="1"/>
  <c r="AV1521" i="1"/>
  <c r="AW1521" i="1" s="1"/>
  <c r="AU1521" i="1"/>
  <c r="AY1521" i="1" s="1"/>
  <c r="AJ1521" i="1"/>
  <c r="AI1521" i="1"/>
  <c r="AH1521" i="1"/>
  <c r="AL1521" i="1" s="1"/>
  <c r="X1521" i="1"/>
  <c r="V1521" i="1"/>
  <c r="W1521" i="1" s="1"/>
  <c r="U1521" i="1"/>
  <c r="Y1521" i="1" s="1"/>
  <c r="J1521" i="1"/>
  <c r="I1521" i="1"/>
  <c r="H1521" i="1"/>
  <c r="K1521" i="1" s="1"/>
  <c r="AX1520" i="1"/>
  <c r="AV1520" i="1"/>
  <c r="AW1520" i="1" s="1"/>
  <c r="AU1520" i="1"/>
  <c r="AY1520" i="1" s="1"/>
  <c r="AJ1520" i="1"/>
  <c r="AI1520" i="1"/>
  <c r="AH1520" i="1"/>
  <c r="AL1520" i="1" s="1"/>
  <c r="X1520" i="1"/>
  <c r="V1520" i="1"/>
  <c r="W1520" i="1" s="1"/>
  <c r="U1520" i="1"/>
  <c r="Y1520" i="1" s="1"/>
  <c r="J1520" i="1"/>
  <c r="I1520" i="1"/>
  <c r="H1520" i="1"/>
  <c r="K1520" i="1" s="1"/>
  <c r="AX1519" i="1"/>
  <c r="AV1519" i="1"/>
  <c r="AW1519" i="1" s="1"/>
  <c r="AU1519" i="1"/>
  <c r="AY1519" i="1" s="1"/>
  <c r="AJ1519" i="1"/>
  <c r="AI1519" i="1"/>
  <c r="AH1519" i="1"/>
  <c r="AL1519" i="1" s="1"/>
  <c r="X1519" i="1"/>
  <c r="V1519" i="1"/>
  <c r="W1519" i="1" s="1"/>
  <c r="U1519" i="1"/>
  <c r="Y1519" i="1" s="1"/>
  <c r="J1519" i="1"/>
  <c r="I1519" i="1"/>
  <c r="H1519" i="1"/>
  <c r="K1519" i="1" s="1"/>
  <c r="AX1518" i="1"/>
  <c r="AV1518" i="1"/>
  <c r="AW1518" i="1" s="1"/>
  <c r="AU1518" i="1"/>
  <c r="AY1518" i="1" s="1"/>
  <c r="AJ1518" i="1"/>
  <c r="AI1518" i="1"/>
  <c r="AH1518" i="1"/>
  <c r="AL1518" i="1" s="1"/>
  <c r="X1518" i="1"/>
  <c r="V1518" i="1"/>
  <c r="W1518" i="1" s="1"/>
  <c r="U1518" i="1"/>
  <c r="Y1518" i="1" s="1"/>
  <c r="J1518" i="1"/>
  <c r="I1518" i="1"/>
  <c r="H1518" i="1"/>
  <c r="K1518" i="1" s="1"/>
  <c r="AX1517" i="1"/>
  <c r="AV1517" i="1"/>
  <c r="AW1517" i="1" s="1"/>
  <c r="AU1517" i="1"/>
  <c r="AY1517" i="1" s="1"/>
  <c r="AJ1517" i="1"/>
  <c r="AI1517" i="1"/>
  <c r="AH1517" i="1"/>
  <c r="AL1517" i="1" s="1"/>
  <c r="X1517" i="1"/>
  <c r="V1517" i="1"/>
  <c r="W1517" i="1" s="1"/>
  <c r="U1517" i="1"/>
  <c r="Y1517" i="1" s="1"/>
  <c r="J1517" i="1"/>
  <c r="I1517" i="1"/>
  <c r="H1517" i="1"/>
  <c r="K1517" i="1" s="1"/>
  <c r="AX1516" i="1"/>
  <c r="AV1516" i="1"/>
  <c r="AW1516" i="1" s="1"/>
  <c r="AU1516" i="1"/>
  <c r="AY1516" i="1" s="1"/>
  <c r="AJ1516" i="1"/>
  <c r="AI1516" i="1"/>
  <c r="AH1516" i="1"/>
  <c r="AL1516" i="1" s="1"/>
  <c r="X1516" i="1"/>
  <c r="V1516" i="1"/>
  <c r="W1516" i="1" s="1"/>
  <c r="U1516" i="1"/>
  <c r="Y1516" i="1" s="1"/>
  <c r="J1516" i="1"/>
  <c r="I1516" i="1"/>
  <c r="H1516" i="1"/>
  <c r="K1516" i="1" s="1"/>
  <c r="AX1515" i="1"/>
  <c r="AV1515" i="1"/>
  <c r="AW1515" i="1" s="1"/>
  <c r="AU1515" i="1"/>
  <c r="AY1515" i="1" s="1"/>
  <c r="AJ1515" i="1"/>
  <c r="AI1515" i="1"/>
  <c r="AH1515" i="1"/>
  <c r="AL1515" i="1" s="1"/>
  <c r="X1515" i="1"/>
  <c r="V1515" i="1"/>
  <c r="W1515" i="1" s="1"/>
  <c r="U1515" i="1"/>
  <c r="Y1515" i="1" s="1"/>
  <c r="J1515" i="1"/>
  <c r="I1515" i="1"/>
  <c r="H1515" i="1"/>
  <c r="K1515" i="1" s="1"/>
  <c r="AX1514" i="1"/>
  <c r="AV1514" i="1"/>
  <c r="AW1514" i="1" s="1"/>
  <c r="AU1514" i="1"/>
  <c r="AY1514" i="1" s="1"/>
  <c r="AJ1514" i="1"/>
  <c r="AI1514" i="1"/>
  <c r="AH1514" i="1"/>
  <c r="AL1514" i="1" s="1"/>
  <c r="X1514" i="1"/>
  <c r="V1514" i="1"/>
  <c r="W1514" i="1" s="1"/>
  <c r="U1514" i="1"/>
  <c r="Y1514" i="1" s="1"/>
  <c r="J1514" i="1"/>
  <c r="I1514" i="1"/>
  <c r="H1514" i="1"/>
  <c r="K1514" i="1" s="1"/>
  <c r="AX1513" i="1"/>
  <c r="AV1513" i="1"/>
  <c r="AW1513" i="1" s="1"/>
  <c r="AU1513" i="1"/>
  <c r="AY1513" i="1" s="1"/>
  <c r="AJ1513" i="1"/>
  <c r="AI1513" i="1"/>
  <c r="AH1513" i="1"/>
  <c r="AL1513" i="1" s="1"/>
  <c r="X1513" i="1"/>
  <c r="V1513" i="1"/>
  <c r="W1513" i="1" s="1"/>
  <c r="U1513" i="1"/>
  <c r="Y1513" i="1" s="1"/>
  <c r="J1513" i="1"/>
  <c r="I1513" i="1"/>
  <c r="H1513" i="1"/>
  <c r="K1513" i="1" s="1"/>
  <c r="AX1512" i="1"/>
  <c r="AV1512" i="1"/>
  <c r="AW1512" i="1" s="1"/>
  <c r="AU1512" i="1"/>
  <c r="AY1512" i="1" s="1"/>
  <c r="AJ1512" i="1"/>
  <c r="AI1512" i="1"/>
  <c r="AH1512" i="1"/>
  <c r="AL1512" i="1" s="1"/>
  <c r="X1512" i="1"/>
  <c r="V1512" i="1"/>
  <c r="W1512" i="1" s="1"/>
  <c r="U1512" i="1"/>
  <c r="Y1512" i="1" s="1"/>
  <c r="J1512" i="1"/>
  <c r="I1512" i="1"/>
  <c r="H1512" i="1"/>
  <c r="K1512" i="1" s="1"/>
  <c r="AX1511" i="1"/>
  <c r="AV1511" i="1"/>
  <c r="AW1511" i="1" s="1"/>
  <c r="AU1511" i="1"/>
  <c r="AY1511" i="1" s="1"/>
  <c r="AJ1511" i="1"/>
  <c r="AI1511" i="1"/>
  <c r="AH1511" i="1"/>
  <c r="AL1511" i="1" s="1"/>
  <c r="X1511" i="1"/>
  <c r="V1511" i="1"/>
  <c r="W1511" i="1" s="1"/>
  <c r="U1511" i="1"/>
  <c r="Y1511" i="1" s="1"/>
  <c r="J1511" i="1"/>
  <c r="I1511" i="1"/>
  <c r="H1511" i="1"/>
  <c r="K1511" i="1" s="1"/>
  <c r="AX1510" i="1"/>
  <c r="AV1510" i="1"/>
  <c r="AW1510" i="1" s="1"/>
  <c r="AU1510" i="1"/>
  <c r="AY1510" i="1" s="1"/>
  <c r="AJ1510" i="1"/>
  <c r="AI1510" i="1"/>
  <c r="AH1510" i="1"/>
  <c r="AL1510" i="1" s="1"/>
  <c r="X1510" i="1"/>
  <c r="V1510" i="1"/>
  <c r="W1510" i="1" s="1"/>
  <c r="U1510" i="1"/>
  <c r="Y1510" i="1" s="1"/>
  <c r="J1510" i="1"/>
  <c r="I1510" i="1"/>
  <c r="H1510" i="1"/>
  <c r="K1510" i="1" s="1"/>
  <c r="AX1509" i="1"/>
  <c r="AV1509" i="1"/>
  <c r="AW1509" i="1" s="1"/>
  <c r="AU1509" i="1"/>
  <c r="AY1509" i="1" s="1"/>
  <c r="AJ1509" i="1"/>
  <c r="AI1509" i="1"/>
  <c r="AH1509" i="1"/>
  <c r="AL1509" i="1" s="1"/>
  <c r="X1509" i="1"/>
  <c r="V1509" i="1"/>
  <c r="W1509" i="1" s="1"/>
  <c r="U1509" i="1"/>
  <c r="Y1509" i="1" s="1"/>
  <c r="J1509" i="1"/>
  <c r="I1509" i="1"/>
  <c r="H1509" i="1"/>
  <c r="K1509" i="1" s="1"/>
  <c r="AX1508" i="1"/>
  <c r="AV1508" i="1"/>
  <c r="AW1508" i="1" s="1"/>
  <c r="AU1508" i="1"/>
  <c r="AY1508" i="1" s="1"/>
  <c r="AJ1508" i="1"/>
  <c r="AI1508" i="1"/>
  <c r="AH1508" i="1"/>
  <c r="AL1508" i="1" s="1"/>
  <c r="X1508" i="1"/>
  <c r="V1508" i="1"/>
  <c r="W1508" i="1" s="1"/>
  <c r="U1508" i="1"/>
  <c r="Y1508" i="1" s="1"/>
  <c r="J1508" i="1"/>
  <c r="I1508" i="1"/>
  <c r="H1508" i="1"/>
  <c r="K1508" i="1" s="1"/>
  <c r="AX1507" i="1"/>
  <c r="AV1507" i="1"/>
  <c r="AW1507" i="1" s="1"/>
  <c r="AU1507" i="1"/>
  <c r="AY1507" i="1" s="1"/>
  <c r="AJ1507" i="1"/>
  <c r="AI1507" i="1"/>
  <c r="AH1507" i="1"/>
  <c r="AL1507" i="1" s="1"/>
  <c r="X1507" i="1"/>
  <c r="V1507" i="1"/>
  <c r="W1507" i="1" s="1"/>
  <c r="U1507" i="1"/>
  <c r="Y1507" i="1" s="1"/>
  <c r="J1507" i="1"/>
  <c r="I1507" i="1"/>
  <c r="H1507" i="1"/>
  <c r="K1507" i="1" s="1"/>
  <c r="AX1506" i="1"/>
  <c r="AV1506" i="1"/>
  <c r="AW1506" i="1" s="1"/>
  <c r="AU1506" i="1"/>
  <c r="AY1506" i="1" s="1"/>
  <c r="AJ1506" i="1"/>
  <c r="AI1506" i="1"/>
  <c r="AH1506" i="1"/>
  <c r="AL1506" i="1" s="1"/>
  <c r="X1506" i="1"/>
  <c r="V1506" i="1"/>
  <c r="W1506" i="1" s="1"/>
  <c r="U1506" i="1"/>
  <c r="Y1506" i="1" s="1"/>
  <c r="J1506" i="1"/>
  <c r="I1506" i="1"/>
  <c r="H1506" i="1"/>
  <c r="K1506" i="1" s="1"/>
  <c r="AX1505" i="1"/>
  <c r="AV1505" i="1"/>
  <c r="AW1505" i="1" s="1"/>
  <c r="AU1505" i="1"/>
  <c r="AY1505" i="1" s="1"/>
  <c r="AJ1505" i="1"/>
  <c r="AI1505" i="1"/>
  <c r="AH1505" i="1"/>
  <c r="AL1505" i="1" s="1"/>
  <c r="X1505" i="1"/>
  <c r="V1505" i="1"/>
  <c r="W1505" i="1" s="1"/>
  <c r="U1505" i="1"/>
  <c r="Y1505" i="1" s="1"/>
  <c r="J1505" i="1"/>
  <c r="I1505" i="1"/>
  <c r="H1505" i="1"/>
  <c r="K1505" i="1" s="1"/>
  <c r="AX1504" i="1"/>
  <c r="AV1504" i="1"/>
  <c r="AW1504" i="1" s="1"/>
  <c r="AU1504" i="1"/>
  <c r="AY1504" i="1" s="1"/>
  <c r="AJ1504" i="1"/>
  <c r="AI1504" i="1"/>
  <c r="AH1504" i="1"/>
  <c r="AL1504" i="1" s="1"/>
  <c r="X1504" i="1"/>
  <c r="V1504" i="1"/>
  <c r="W1504" i="1" s="1"/>
  <c r="U1504" i="1"/>
  <c r="Y1504" i="1" s="1"/>
  <c r="J1504" i="1"/>
  <c r="I1504" i="1"/>
  <c r="H1504" i="1"/>
  <c r="K1504" i="1" s="1"/>
  <c r="AX1503" i="1"/>
  <c r="AV1503" i="1"/>
  <c r="AW1503" i="1" s="1"/>
  <c r="AU1503" i="1"/>
  <c r="AY1503" i="1" s="1"/>
  <c r="AJ1503" i="1"/>
  <c r="AI1503" i="1"/>
  <c r="AH1503" i="1"/>
  <c r="AL1503" i="1" s="1"/>
  <c r="X1503" i="1"/>
  <c r="V1503" i="1"/>
  <c r="W1503" i="1" s="1"/>
  <c r="U1503" i="1"/>
  <c r="Y1503" i="1" s="1"/>
  <c r="J1503" i="1"/>
  <c r="I1503" i="1"/>
  <c r="H1503" i="1"/>
  <c r="K1503" i="1" s="1"/>
  <c r="AX1502" i="1"/>
  <c r="AV1502" i="1"/>
  <c r="AW1502" i="1" s="1"/>
  <c r="AU1502" i="1"/>
  <c r="AY1502" i="1" s="1"/>
  <c r="AJ1502" i="1"/>
  <c r="AI1502" i="1"/>
  <c r="AH1502" i="1"/>
  <c r="AL1502" i="1" s="1"/>
  <c r="X1502" i="1"/>
  <c r="V1502" i="1"/>
  <c r="W1502" i="1" s="1"/>
  <c r="U1502" i="1"/>
  <c r="Y1502" i="1" s="1"/>
  <c r="J1502" i="1"/>
  <c r="I1502" i="1"/>
  <c r="H1502" i="1"/>
  <c r="K1502" i="1" s="1"/>
  <c r="AX1501" i="1"/>
  <c r="AV1501" i="1"/>
  <c r="AW1501" i="1" s="1"/>
  <c r="AU1501" i="1"/>
  <c r="AY1501" i="1" s="1"/>
  <c r="AJ1501" i="1"/>
  <c r="AI1501" i="1"/>
  <c r="AH1501" i="1"/>
  <c r="AL1501" i="1" s="1"/>
  <c r="X1501" i="1"/>
  <c r="V1501" i="1"/>
  <c r="W1501" i="1" s="1"/>
  <c r="U1501" i="1"/>
  <c r="Y1501" i="1" s="1"/>
  <c r="J1501" i="1"/>
  <c r="I1501" i="1"/>
  <c r="H1501" i="1"/>
  <c r="K1501" i="1" s="1"/>
  <c r="AX1500" i="1"/>
  <c r="AV1500" i="1"/>
  <c r="AW1500" i="1" s="1"/>
  <c r="AU1500" i="1"/>
  <c r="AY1500" i="1" s="1"/>
  <c r="AJ1500" i="1"/>
  <c r="AI1500" i="1"/>
  <c r="AH1500" i="1"/>
  <c r="AL1500" i="1" s="1"/>
  <c r="X1500" i="1"/>
  <c r="V1500" i="1"/>
  <c r="W1500" i="1" s="1"/>
  <c r="U1500" i="1"/>
  <c r="Y1500" i="1" s="1"/>
  <c r="J1500" i="1"/>
  <c r="I1500" i="1"/>
  <c r="H1500" i="1"/>
  <c r="K1500" i="1" s="1"/>
  <c r="AX1499" i="1"/>
  <c r="AV1499" i="1"/>
  <c r="AW1499" i="1" s="1"/>
  <c r="AU1499" i="1"/>
  <c r="AY1499" i="1" s="1"/>
  <c r="AJ1499" i="1"/>
  <c r="AI1499" i="1"/>
  <c r="AH1499" i="1"/>
  <c r="AL1499" i="1" s="1"/>
  <c r="X1499" i="1"/>
  <c r="V1499" i="1"/>
  <c r="W1499" i="1" s="1"/>
  <c r="U1499" i="1"/>
  <c r="Y1499" i="1" s="1"/>
  <c r="J1499" i="1"/>
  <c r="I1499" i="1"/>
  <c r="H1499" i="1"/>
  <c r="K1499" i="1" s="1"/>
  <c r="AX1498" i="1"/>
  <c r="AV1498" i="1"/>
  <c r="AW1498" i="1" s="1"/>
  <c r="AU1498" i="1"/>
  <c r="AY1498" i="1" s="1"/>
  <c r="AJ1498" i="1"/>
  <c r="AI1498" i="1"/>
  <c r="AH1498" i="1"/>
  <c r="AL1498" i="1" s="1"/>
  <c r="X1498" i="1"/>
  <c r="V1498" i="1"/>
  <c r="W1498" i="1" s="1"/>
  <c r="U1498" i="1"/>
  <c r="Y1498" i="1" s="1"/>
  <c r="J1498" i="1"/>
  <c r="I1498" i="1"/>
  <c r="H1498" i="1"/>
  <c r="K1498" i="1" s="1"/>
  <c r="AX1497" i="1"/>
  <c r="AV1497" i="1"/>
  <c r="AW1497" i="1" s="1"/>
  <c r="AU1497" i="1"/>
  <c r="AY1497" i="1" s="1"/>
  <c r="AJ1497" i="1"/>
  <c r="AI1497" i="1"/>
  <c r="AH1497" i="1"/>
  <c r="AL1497" i="1" s="1"/>
  <c r="X1497" i="1"/>
  <c r="V1497" i="1"/>
  <c r="W1497" i="1" s="1"/>
  <c r="U1497" i="1"/>
  <c r="Y1497" i="1" s="1"/>
  <c r="J1497" i="1"/>
  <c r="I1497" i="1"/>
  <c r="H1497" i="1"/>
  <c r="K1497" i="1" s="1"/>
  <c r="AX1496" i="1"/>
  <c r="AV1496" i="1"/>
  <c r="AW1496" i="1" s="1"/>
  <c r="AU1496" i="1"/>
  <c r="AY1496" i="1" s="1"/>
  <c r="AJ1496" i="1"/>
  <c r="AI1496" i="1"/>
  <c r="AH1496" i="1"/>
  <c r="AL1496" i="1" s="1"/>
  <c r="X1496" i="1"/>
  <c r="V1496" i="1"/>
  <c r="W1496" i="1" s="1"/>
  <c r="U1496" i="1"/>
  <c r="Y1496" i="1" s="1"/>
  <c r="J1496" i="1"/>
  <c r="I1496" i="1"/>
  <c r="H1496" i="1"/>
  <c r="K1496" i="1" s="1"/>
  <c r="AX1495" i="1"/>
  <c r="AV1495" i="1"/>
  <c r="AW1495" i="1" s="1"/>
  <c r="AU1495" i="1"/>
  <c r="AY1495" i="1" s="1"/>
  <c r="AJ1495" i="1"/>
  <c r="AI1495" i="1"/>
  <c r="AH1495" i="1"/>
  <c r="AL1495" i="1" s="1"/>
  <c r="X1495" i="1"/>
  <c r="V1495" i="1"/>
  <c r="W1495" i="1" s="1"/>
  <c r="U1495" i="1"/>
  <c r="Y1495" i="1" s="1"/>
  <c r="J1495" i="1"/>
  <c r="I1495" i="1"/>
  <c r="H1495" i="1"/>
  <c r="K1495" i="1" s="1"/>
  <c r="AX1494" i="1"/>
  <c r="AV1494" i="1"/>
  <c r="AW1494" i="1" s="1"/>
  <c r="AU1494" i="1"/>
  <c r="AY1494" i="1" s="1"/>
  <c r="AJ1494" i="1"/>
  <c r="AI1494" i="1"/>
  <c r="AH1494" i="1"/>
  <c r="AL1494" i="1" s="1"/>
  <c r="X1494" i="1"/>
  <c r="V1494" i="1"/>
  <c r="W1494" i="1" s="1"/>
  <c r="U1494" i="1"/>
  <c r="Y1494" i="1" s="1"/>
  <c r="J1494" i="1"/>
  <c r="I1494" i="1"/>
  <c r="H1494" i="1"/>
  <c r="K1494" i="1" s="1"/>
  <c r="AX1493" i="1"/>
  <c r="AV1493" i="1"/>
  <c r="AW1493" i="1" s="1"/>
  <c r="AU1493" i="1"/>
  <c r="AY1493" i="1" s="1"/>
  <c r="AJ1493" i="1"/>
  <c r="AI1493" i="1"/>
  <c r="AH1493" i="1"/>
  <c r="AL1493" i="1" s="1"/>
  <c r="X1493" i="1"/>
  <c r="V1493" i="1"/>
  <c r="W1493" i="1" s="1"/>
  <c r="U1493" i="1"/>
  <c r="Y1493" i="1" s="1"/>
  <c r="J1493" i="1"/>
  <c r="I1493" i="1"/>
  <c r="H1493" i="1"/>
  <c r="K1493" i="1" s="1"/>
  <c r="AX1492" i="1"/>
  <c r="AV1492" i="1"/>
  <c r="AW1492" i="1" s="1"/>
  <c r="AU1492" i="1"/>
  <c r="AY1492" i="1" s="1"/>
  <c r="AJ1492" i="1"/>
  <c r="AI1492" i="1"/>
  <c r="AH1492" i="1"/>
  <c r="AL1492" i="1" s="1"/>
  <c r="X1492" i="1"/>
  <c r="V1492" i="1"/>
  <c r="W1492" i="1" s="1"/>
  <c r="U1492" i="1"/>
  <c r="Y1492" i="1" s="1"/>
  <c r="J1492" i="1"/>
  <c r="I1492" i="1"/>
  <c r="H1492" i="1"/>
  <c r="K1492" i="1" s="1"/>
  <c r="AX1491" i="1"/>
  <c r="AV1491" i="1"/>
  <c r="AW1491" i="1" s="1"/>
  <c r="AU1491" i="1"/>
  <c r="AY1491" i="1" s="1"/>
  <c r="AJ1491" i="1"/>
  <c r="AI1491" i="1"/>
  <c r="AH1491" i="1"/>
  <c r="AL1491" i="1" s="1"/>
  <c r="X1491" i="1"/>
  <c r="V1491" i="1"/>
  <c r="W1491" i="1" s="1"/>
  <c r="U1491" i="1"/>
  <c r="Y1491" i="1" s="1"/>
  <c r="J1491" i="1"/>
  <c r="I1491" i="1"/>
  <c r="H1491" i="1"/>
  <c r="K1491" i="1" s="1"/>
  <c r="AX1490" i="1"/>
  <c r="AV1490" i="1"/>
  <c r="AW1490" i="1" s="1"/>
  <c r="AU1490" i="1"/>
  <c r="AY1490" i="1" s="1"/>
  <c r="AJ1490" i="1"/>
  <c r="AI1490" i="1"/>
  <c r="AH1490" i="1"/>
  <c r="AL1490" i="1" s="1"/>
  <c r="X1490" i="1"/>
  <c r="V1490" i="1"/>
  <c r="W1490" i="1" s="1"/>
  <c r="U1490" i="1"/>
  <c r="Y1490" i="1" s="1"/>
  <c r="J1490" i="1"/>
  <c r="I1490" i="1"/>
  <c r="H1490" i="1"/>
  <c r="K1490" i="1" s="1"/>
  <c r="AX1489" i="1"/>
  <c r="AV1489" i="1"/>
  <c r="AW1489" i="1" s="1"/>
  <c r="AU1489" i="1"/>
  <c r="AY1489" i="1" s="1"/>
  <c r="AJ1489" i="1"/>
  <c r="AI1489" i="1"/>
  <c r="AH1489" i="1"/>
  <c r="AL1489" i="1" s="1"/>
  <c r="X1489" i="1"/>
  <c r="V1489" i="1"/>
  <c r="W1489" i="1" s="1"/>
  <c r="U1489" i="1"/>
  <c r="Y1489" i="1" s="1"/>
  <c r="J1489" i="1"/>
  <c r="I1489" i="1"/>
  <c r="H1489" i="1"/>
  <c r="K1489" i="1" s="1"/>
  <c r="AX1488" i="1"/>
  <c r="AV1488" i="1"/>
  <c r="AW1488" i="1" s="1"/>
  <c r="AU1488" i="1"/>
  <c r="AY1488" i="1" s="1"/>
  <c r="AJ1488" i="1"/>
  <c r="AI1488" i="1"/>
  <c r="AH1488" i="1"/>
  <c r="AL1488" i="1" s="1"/>
  <c r="X1488" i="1"/>
  <c r="V1488" i="1"/>
  <c r="W1488" i="1" s="1"/>
  <c r="U1488" i="1"/>
  <c r="Y1488" i="1" s="1"/>
  <c r="J1488" i="1"/>
  <c r="I1488" i="1"/>
  <c r="H1488" i="1"/>
  <c r="K1488" i="1" s="1"/>
  <c r="AX1487" i="1"/>
  <c r="AV1487" i="1"/>
  <c r="AW1487" i="1" s="1"/>
  <c r="AU1487" i="1"/>
  <c r="AY1487" i="1" s="1"/>
  <c r="AJ1487" i="1"/>
  <c r="AI1487" i="1"/>
  <c r="AH1487" i="1"/>
  <c r="AL1487" i="1" s="1"/>
  <c r="X1487" i="1"/>
  <c r="V1487" i="1"/>
  <c r="W1487" i="1" s="1"/>
  <c r="U1487" i="1"/>
  <c r="Y1487" i="1" s="1"/>
  <c r="J1487" i="1"/>
  <c r="I1487" i="1"/>
  <c r="H1487" i="1"/>
  <c r="K1487" i="1" s="1"/>
  <c r="AX1486" i="1"/>
  <c r="AV1486" i="1"/>
  <c r="AW1486" i="1" s="1"/>
  <c r="AU1486" i="1"/>
  <c r="AY1486" i="1" s="1"/>
  <c r="AJ1486" i="1"/>
  <c r="AI1486" i="1"/>
  <c r="AH1486" i="1"/>
  <c r="AL1486" i="1" s="1"/>
  <c r="X1486" i="1"/>
  <c r="V1486" i="1"/>
  <c r="W1486" i="1" s="1"/>
  <c r="U1486" i="1"/>
  <c r="Y1486" i="1" s="1"/>
  <c r="J1486" i="1"/>
  <c r="I1486" i="1"/>
  <c r="H1486" i="1"/>
  <c r="K1486" i="1" s="1"/>
  <c r="AX1485" i="1"/>
  <c r="AV1485" i="1"/>
  <c r="AW1485" i="1" s="1"/>
  <c r="AU1485" i="1"/>
  <c r="AY1485" i="1" s="1"/>
  <c r="AJ1485" i="1"/>
  <c r="AI1485" i="1"/>
  <c r="AH1485" i="1"/>
  <c r="AL1485" i="1" s="1"/>
  <c r="X1485" i="1"/>
  <c r="V1485" i="1"/>
  <c r="W1485" i="1" s="1"/>
  <c r="U1485" i="1"/>
  <c r="Y1485" i="1" s="1"/>
  <c r="J1485" i="1"/>
  <c r="I1485" i="1"/>
  <c r="H1485" i="1"/>
  <c r="K1485" i="1" s="1"/>
  <c r="AX1484" i="1"/>
  <c r="AV1484" i="1"/>
  <c r="AW1484" i="1" s="1"/>
  <c r="AU1484" i="1"/>
  <c r="AY1484" i="1" s="1"/>
  <c r="AJ1484" i="1"/>
  <c r="AI1484" i="1"/>
  <c r="AH1484" i="1"/>
  <c r="AL1484" i="1" s="1"/>
  <c r="X1484" i="1"/>
  <c r="V1484" i="1"/>
  <c r="W1484" i="1" s="1"/>
  <c r="U1484" i="1"/>
  <c r="Y1484" i="1" s="1"/>
  <c r="J1484" i="1"/>
  <c r="I1484" i="1"/>
  <c r="H1484" i="1"/>
  <c r="K1484" i="1" s="1"/>
  <c r="AX1483" i="1"/>
  <c r="AV1483" i="1"/>
  <c r="AW1483" i="1" s="1"/>
  <c r="AU1483" i="1"/>
  <c r="AY1483" i="1" s="1"/>
  <c r="AJ1483" i="1"/>
  <c r="AI1483" i="1"/>
  <c r="AH1483" i="1"/>
  <c r="AL1483" i="1" s="1"/>
  <c r="X1483" i="1"/>
  <c r="V1483" i="1"/>
  <c r="W1483" i="1" s="1"/>
  <c r="U1483" i="1"/>
  <c r="Y1483" i="1" s="1"/>
  <c r="J1483" i="1"/>
  <c r="I1483" i="1"/>
  <c r="H1483" i="1"/>
  <c r="K1483" i="1" s="1"/>
  <c r="AX1482" i="1"/>
  <c r="AV1482" i="1"/>
  <c r="AW1482" i="1" s="1"/>
  <c r="AU1482" i="1"/>
  <c r="AY1482" i="1" s="1"/>
  <c r="AJ1482" i="1"/>
  <c r="AI1482" i="1"/>
  <c r="AH1482" i="1"/>
  <c r="AL1482" i="1" s="1"/>
  <c r="X1482" i="1"/>
  <c r="V1482" i="1"/>
  <c r="W1482" i="1" s="1"/>
  <c r="U1482" i="1"/>
  <c r="Y1482" i="1" s="1"/>
  <c r="J1482" i="1"/>
  <c r="I1482" i="1"/>
  <c r="H1482" i="1"/>
  <c r="K1482" i="1" s="1"/>
  <c r="AX1481" i="1"/>
  <c r="AV1481" i="1"/>
  <c r="AW1481" i="1" s="1"/>
  <c r="AU1481" i="1"/>
  <c r="AY1481" i="1" s="1"/>
  <c r="AJ1481" i="1"/>
  <c r="AI1481" i="1"/>
  <c r="AH1481" i="1"/>
  <c r="AL1481" i="1" s="1"/>
  <c r="X1481" i="1"/>
  <c r="V1481" i="1"/>
  <c r="W1481" i="1" s="1"/>
  <c r="U1481" i="1"/>
  <c r="Y1481" i="1" s="1"/>
  <c r="J1481" i="1"/>
  <c r="I1481" i="1"/>
  <c r="H1481" i="1"/>
  <c r="K1481" i="1" s="1"/>
  <c r="AX1480" i="1"/>
  <c r="AV1480" i="1"/>
  <c r="AW1480" i="1" s="1"/>
  <c r="AU1480" i="1"/>
  <c r="AY1480" i="1" s="1"/>
  <c r="AJ1480" i="1"/>
  <c r="AI1480" i="1"/>
  <c r="AH1480" i="1"/>
  <c r="AL1480" i="1" s="1"/>
  <c r="X1480" i="1"/>
  <c r="V1480" i="1"/>
  <c r="W1480" i="1" s="1"/>
  <c r="U1480" i="1"/>
  <c r="Y1480" i="1" s="1"/>
  <c r="J1480" i="1"/>
  <c r="I1480" i="1"/>
  <c r="H1480" i="1"/>
  <c r="K1480" i="1" s="1"/>
  <c r="AX1479" i="1"/>
  <c r="AV1479" i="1"/>
  <c r="AW1479" i="1" s="1"/>
  <c r="AU1479" i="1"/>
  <c r="AY1479" i="1" s="1"/>
  <c r="AJ1479" i="1"/>
  <c r="AI1479" i="1"/>
  <c r="AH1479" i="1"/>
  <c r="AL1479" i="1" s="1"/>
  <c r="X1479" i="1"/>
  <c r="V1479" i="1"/>
  <c r="W1479" i="1" s="1"/>
  <c r="U1479" i="1"/>
  <c r="Y1479" i="1" s="1"/>
  <c r="J1479" i="1"/>
  <c r="I1479" i="1"/>
  <c r="H1479" i="1"/>
  <c r="K1479" i="1" s="1"/>
  <c r="AX1478" i="1"/>
  <c r="AV1478" i="1"/>
  <c r="AW1478" i="1" s="1"/>
  <c r="AU1478" i="1"/>
  <c r="AY1478" i="1" s="1"/>
  <c r="AJ1478" i="1"/>
  <c r="AI1478" i="1"/>
  <c r="AH1478" i="1"/>
  <c r="AL1478" i="1" s="1"/>
  <c r="X1478" i="1"/>
  <c r="V1478" i="1"/>
  <c r="W1478" i="1" s="1"/>
  <c r="U1478" i="1"/>
  <c r="Y1478" i="1" s="1"/>
  <c r="J1478" i="1"/>
  <c r="I1478" i="1"/>
  <c r="H1478" i="1"/>
  <c r="K1478" i="1" s="1"/>
  <c r="AX1477" i="1"/>
  <c r="AV1477" i="1"/>
  <c r="AW1477" i="1" s="1"/>
  <c r="AU1477" i="1"/>
  <c r="AY1477" i="1" s="1"/>
  <c r="AJ1477" i="1"/>
  <c r="AI1477" i="1"/>
  <c r="AH1477" i="1"/>
  <c r="AL1477" i="1" s="1"/>
  <c r="X1477" i="1"/>
  <c r="V1477" i="1"/>
  <c r="W1477" i="1" s="1"/>
  <c r="U1477" i="1"/>
  <c r="Y1477" i="1" s="1"/>
  <c r="J1477" i="1"/>
  <c r="I1477" i="1"/>
  <c r="H1477" i="1"/>
  <c r="K1477" i="1" s="1"/>
  <c r="AX1476" i="1"/>
  <c r="AV1476" i="1"/>
  <c r="AW1476" i="1" s="1"/>
  <c r="AU1476" i="1"/>
  <c r="AY1476" i="1" s="1"/>
  <c r="AJ1476" i="1"/>
  <c r="AI1476" i="1"/>
  <c r="AH1476" i="1"/>
  <c r="AL1476" i="1" s="1"/>
  <c r="X1476" i="1"/>
  <c r="V1476" i="1"/>
  <c r="W1476" i="1" s="1"/>
  <c r="U1476" i="1"/>
  <c r="Y1476" i="1" s="1"/>
  <c r="J1476" i="1"/>
  <c r="I1476" i="1"/>
  <c r="H1476" i="1"/>
  <c r="K1476" i="1" s="1"/>
  <c r="AX1475" i="1"/>
  <c r="AV1475" i="1"/>
  <c r="AW1475" i="1" s="1"/>
  <c r="AU1475" i="1"/>
  <c r="AY1475" i="1" s="1"/>
  <c r="AJ1475" i="1"/>
  <c r="AI1475" i="1"/>
  <c r="AH1475" i="1"/>
  <c r="AL1475" i="1" s="1"/>
  <c r="X1475" i="1"/>
  <c r="V1475" i="1"/>
  <c r="W1475" i="1" s="1"/>
  <c r="U1475" i="1"/>
  <c r="Y1475" i="1" s="1"/>
  <c r="J1475" i="1"/>
  <c r="I1475" i="1"/>
  <c r="H1475" i="1"/>
  <c r="K1475" i="1" s="1"/>
  <c r="AX1474" i="1"/>
  <c r="AV1474" i="1"/>
  <c r="AW1474" i="1" s="1"/>
  <c r="AU1474" i="1"/>
  <c r="AY1474" i="1" s="1"/>
  <c r="AJ1474" i="1"/>
  <c r="AI1474" i="1"/>
  <c r="AH1474" i="1"/>
  <c r="AL1474" i="1" s="1"/>
  <c r="X1474" i="1"/>
  <c r="V1474" i="1"/>
  <c r="W1474" i="1" s="1"/>
  <c r="U1474" i="1"/>
  <c r="Y1474" i="1" s="1"/>
  <c r="J1474" i="1"/>
  <c r="I1474" i="1"/>
  <c r="H1474" i="1"/>
  <c r="K1474" i="1" s="1"/>
  <c r="AX1473" i="1"/>
  <c r="AV1473" i="1"/>
  <c r="AW1473" i="1" s="1"/>
  <c r="AU1473" i="1"/>
  <c r="AY1473" i="1" s="1"/>
  <c r="AJ1473" i="1"/>
  <c r="AI1473" i="1"/>
  <c r="AH1473" i="1"/>
  <c r="AL1473" i="1" s="1"/>
  <c r="X1473" i="1"/>
  <c r="V1473" i="1"/>
  <c r="W1473" i="1" s="1"/>
  <c r="U1473" i="1"/>
  <c r="Y1473" i="1" s="1"/>
  <c r="J1473" i="1"/>
  <c r="I1473" i="1"/>
  <c r="H1473" i="1"/>
  <c r="K1473" i="1" s="1"/>
  <c r="AX1472" i="1"/>
  <c r="AV1472" i="1"/>
  <c r="AW1472" i="1" s="1"/>
  <c r="AU1472" i="1"/>
  <c r="AY1472" i="1" s="1"/>
  <c r="AJ1472" i="1"/>
  <c r="AI1472" i="1"/>
  <c r="AH1472" i="1"/>
  <c r="AL1472" i="1" s="1"/>
  <c r="X1472" i="1"/>
  <c r="V1472" i="1"/>
  <c r="W1472" i="1" s="1"/>
  <c r="U1472" i="1"/>
  <c r="Y1472" i="1" s="1"/>
  <c r="J1472" i="1"/>
  <c r="I1472" i="1"/>
  <c r="H1472" i="1"/>
  <c r="K1472" i="1" s="1"/>
  <c r="AX1471" i="1"/>
  <c r="AV1471" i="1"/>
  <c r="AW1471" i="1" s="1"/>
  <c r="AU1471" i="1"/>
  <c r="AY1471" i="1" s="1"/>
  <c r="AJ1471" i="1"/>
  <c r="AI1471" i="1"/>
  <c r="AH1471" i="1"/>
  <c r="AL1471" i="1" s="1"/>
  <c r="X1471" i="1"/>
  <c r="V1471" i="1"/>
  <c r="W1471" i="1" s="1"/>
  <c r="U1471" i="1"/>
  <c r="Y1471" i="1" s="1"/>
  <c r="L1471" i="1"/>
  <c r="J1471" i="1"/>
  <c r="I1471" i="1"/>
  <c r="H1471" i="1"/>
  <c r="K1471" i="1" s="1"/>
  <c r="AX1470" i="1"/>
  <c r="AV1470" i="1"/>
  <c r="AW1470" i="1" s="1"/>
  <c r="AU1470" i="1"/>
  <c r="AY1470" i="1" s="1"/>
  <c r="AJ1470" i="1"/>
  <c r="AI1470" i="1"/>
  <c r="AH1470" i="1"/>
  <c r="AL1470" i="1" s="1"/>
  <c r="X1470" i="1"/>
  <c r="V1470" i="1"/>
  <c r="W1470" i="1" s="1"/>
  <c r="U1470" i="1"/>
  <c r="Y1470" i="1" s="1"/>
  <c r="J1470" i="1"/>
  <c r="I1470" i="1"/>
  <c r="H1470" i="1"/>
  <c r="K1470" i="1" s="1"/>
  <c r="AX1469" i="1"/>
  <c r="AV1469" i="1"/>
  <c r="AW1469" i="1" s="1"/>
  <c r="AU1469" i="1"/>
  <c r="AL1469" i="1"/>
  <c r="AJ1469" i="1"/>
  <c r="AI1469" i="1"/>
  <c r="AH1469" i="1"/>
  <c r="AK1469" i="1" s="1"/>
  <c r="X1469" i="1"/>
  <c r="V1469" i="1"/>
  <c r="W1469" i="1" s="1"/>
  <c r="U1469" i="1"/>
  <c r="Y1469" i="1" s="1"/>
  <c r="J1469" i="1"/>
  <c r="I1469" i="1"/>
  <c r="H1469" i="1"/>
  <c r="K1469" i="1" s="1"/>
  <c r="AX1468" i="1"/>
  <c r="AV1468" i="1"/>
  <c r="AW1468" i="1" s="1"/>
  <c r="AU1468" i="1"/>
  <c r="AL1468" i="1"/>
  <c r="AJ1468" i="1"/>
  <c r="AI1468" i="1"/>
  <c r="AH1468" i="1"/>
  <c r="AK1468" i="1" s="1"/>
  <c r="X1468" i="1"/>
  <c r="V1468" i="1"/>
  <c r="W1468" i="1" s="1"/>
  <c r="U1468" i="1"/>
  <c r="Y1468" i="1" s="1"/>
  <c r="J1468" i="1"/>
  <c r="I1468" i="1"/>
  <c r="H1468" i="1"/>
  <c r="K1468" i="1" s="1"/>
  <c r="AX1467" i="1"/>
  <c r="AV1467" i="1"/>
  <c r="AW1467" i="1" s="1"/>
  <c r="AU1467" i="1"/>
  <c r="AL1467" i="1"/>
  <c r="AJ1467" i="1"/>
  <c r="AI1467" i="1"/>
  <c r="AH1467" i="1"/>
  <c r="AK1467" i="1" s="1"/>
  <c r="X1467" i="1"/>
  <c r="V1467" i="1"/>
  <c r="W1467" i="1" s="1"/>
  <c r="U1467" i="1"/>
  <c r="Y1467" i="1" s="1"/>
  <c r="J1467" i="1"/>
  <c r="I1467" i="1"/>
  <c r="H1467" i="1"/>
  <c r="K1467" i="1" s="1"/>
  <c r="AX1466" i="1"/>
  <c r="AV1466" i="1"/>
  <c r="AW1466" i="1" s="1"/>
  <c r="AU1466" i="1"/>
  <c r="AL1466" i="1"/>
  <c r="AJ1466" i="1"/>
  <c r="AI1466" i="1"/>
  <c r="AH1466" i="1"/>
  <c r="AK1466" i="1" s="1"/>
  <c r="X1466" i="1"/>
  <c r="V1466" i="1"/>
  <c r="W1466" i="1" s="1"/>
  <c r="U1466" i="1"/>
  <c r="Y1466" i="1" s="1"/>
  <c r="J1466" i="1"/>
  <c r="I1466" i="1"/>
  <c r="H1466" i="1"/>
  <c r="K1466" i="1" s="1"/>
  <c r="AX1465" i="1"/>
  <c r="AV1465" i="1"/>
  <c r="AW1465" i="1" s="1"/>
  <c r="AU1465" i="1"/>
  <c r="AL1465" i="1"/>
  <c r="AJ1465" i="1"/>
  <c r="AI1465" i="1"/>
  <c r="AH1465" i="1"/>
  <c r="AK1465" i="1" s="1"/>
  <c r="X1465" i="1"/>
  <c r="V1465" i="1"/>
  <c r="W1465" i="1" s="1"/>
  <c r="U1465" i="1"/>
  <c r="Y1465" i="1" s="1"/>
  <c r="J1465" i="1"/>
  <c r="I1465" i="1"/>
  <c r="H1465" i="1"/>
  <c r="K1465" i="1" s="1"/>
  <c r="AX1464" i="1"/>
  <c r="AV1464" i="1"/>
  <c r="AW1464" i="1" s="1"/>
  <c r="AU1464" i="1"/>
  <c r="AL1464" i="1"/>
  <c r="AJ1464" i="1"/>
  <c r="AI1464" i="1"/>
  <c r="AH1464" i="1"/>
  <c r="AK1464" i="1" s="1"/>
  <c r="X1464" i="1"/>
  <c r="V1464" i="1"/>
  <c r="W1464" i="1" s="1"/>
  <c r="U1464" i="1"/>
  <c r="Y1464" i="1" s="1"/>
  <c r="J1464" i="1"/>
  <c r="I1464" i="1"/>
  <c r="H1464" i="1"/>
  <c r="K1464" i="1" s="1"/>
  <c r="AX1463" i="1"/>
  <c r="AV1463" i="1"/>
  <c r="AW1463" i="1" s="1"/>
  <c r="AU1463" i="1"/>
  <c r="AL1463" i="1"/>
  <c r="AJ1463" i="1"/>
  <c r="AI1463" i="1"/>
  <c r="AH1463" i="1"/>
  <c r="AK1463" i="1" s="1"/>
  <c r="X1463" i="1"/>
  <c r="V1463" i="1"/>
  <c r="W1463" i="1" s="1"/>
  <c r="U1463" i="1"/>
  <c r="Y1463" i="1" s="1"/>
  <c r="J1463" i="1"/>
  <c r="I1463" i="1"/>
  <c r="H1463" i="1"/>
  <c r="K1463" i="1" s="1"/>
  <c r="AX1462" i="1"/>
  <c r="AV1462" i="1"/>
  <c r="AW1462" i="1" s="1"/>
  <c r="AU1462" i="1"/>
  <c r="AL1462" i="1"/>
  <c r="AJ1462" i="1"/>
  <c r="AI1462" i="1"/>
  <c r="AH1462" i="1"/>
  <c r="AK1462" i="1" s="1"/>
  <c r="X1462" i="1"/>
  <c r="V1462" i="1"/>
  <c r="W1462" i="1" s="1"/>
  <c r="U1462" i="1"/>
  <c r="Y1462" i="1" s="1"/>
  <c r="J1462" i="1"/>
  <c r="I1462" i="1"/>
  <c r="H1462" i="1"/>
  <c r="K1462" i="1" s="1"/>
  <c r="AX1461" i="1"/>
  <c r="AV1461" i="1"/>
  <c r="AW1461" i="1" s="1"/>
  <c r="AU1461" i="1"/>
  <c r="AL1461" i="1"/>
  <c r="AJ1461" i="1"/>
  <c r="AI1461" i="1"/>
  <c r="AH1461" i="1"/>
  <c r="AK1461" i="1" s="1"/>
  <c r="X1461" i="1"/>
  <c r="V1461" i="1"/>
  <c r="W1461" i="1" s="1"/>
  <c r="U1461" i="1"/>
  <c r="Y1461" i="1" s="1"/>
  <c r="J1461" i="1"/>
  <c r="I1461" i="1"/>
  <c r="H1461" i="1"/>
  <c r="K1461" i="1" s="1"/>
  <c r="AX1460" i="1"/>
  <c r="AV1460" i="1"/>
  <c r="AW1460" i="1" s="1"/>
  <c r="AU1460" i="1"/>
  <c r="AL1460" i="1"/>
  <c r="AJ1460" i="1"/>
  <c r="AI1460" i="1"/>
  <c r="AH1460" i="1"/>
  <c r="AK1460" i="1" s="1"/>
  <c r="X1460" i="1"/>
  <c r="V1460" i="1"/>
  <c r="W1460" i="1" s="1"/>
  <c r="U1460" i="1"/>
  <c r="Y1460" i="1" s="1"/>
  <c r="J1460" i="1"/>
  <c r="I1460" i="1"/>
  <c r="H1460" i="1"/>
  <c r="K1460" i="1" s="1"/>
  <c r="AX1459" i="1"/>
  <c r="AV1459" i="1"/>
  <c r="AW1459" i="1" s="1"/>
  <c r="AU1459" i="1"/>
  <c r="AL1459" i="1"/>
  <c r="AJ1459" i="1"/>
  <c r="AI1459" i="1"/>
  <c r="AH1459" i="1"/>
  <c r="AK1459" i="1" s="1"/>
  <c r="X1459" i="1"/>
  <c r="V1459" i="1"/>
  <c r="W1459" i="1" s="1"/>
  <c r="U1459" i="1"/>
  <c r="Y1459" i="1" s="1"/>
  <c r="J1459" i="1"/>
  <c r="I1459" i="1"/>
  <c r="H1459" i="1"/>
  <c r="K1459" i="1" s="1"/>
  <c r="AX1458" i="1"/>
  <c r="AV1458" i="1"/>
  <c r="AW1458" i="1" s="1"/>
  <c r="AU1458" i="1"/>
  <c r="AL1458" i="1"/>
  <c r="AJ1458" i="1"/>
  <c r="AI1458" i="1"/>
  <c r="AH1458" i="1"/>
  <c r="AK1458" i="1" s="1"/>
  <c r="X1458" i="1"/>
  <c r="V1458" i="1"/>
  <c r="W1458" i="1" s="1"/>
  <c r="U1458" i="1"/>
  <c r="Y1458" i="1" s="1"/>
  <c r="J1458" i="1"/>
  <c r="I1458" i="1"/>
  <c r="H1458" i="1"/>
  <c r="K1458" i="1" s="1"/>
  <c r="AX1457" i="1"/>
  <c r="AV1457" i="1"/>
  <c r="AW1457" i="1" s="1"/>
  <c r="AU1457" i="1"/>
  <c r="AL1457" i="1"/>
  <c r="AJ1457" i="1"/>
  <c r="AI1457" i="1"/>
  <c r="AH1457" i="1"/>
  <c r="AK1457" i="1" s="1"/>
  <c r="X1457" i="1"/>
  <c r="V1457" i="1"/>
  <c r="W1457" i="1" s="1"/>
  <c r="U1457" i="1"/>
  <c r="Y1457" i="1" s="1"/>
  <c r="J1457" i="1"/>
  <c r="I1457" i="1"/>
  <c r="H1457" i="1"/>
  <c r="K1457" i="1" s="1"/>
  <c r="AX1456" i="1"/>
  <c r="AV1456" i="1"/>
  <c r="AW1456" i="1" s="1"/>
  <c r="AU1456" i="1"/>
  <c r="AL1456" i="1"/>
  <c r="AJ1456" i="1"/>
  <c r="AI1456" i="1"/>
  <c r="AH1456" i="1"/>
  <c r="AK1456" i="1" s="1"/>
  <c r="X1456" i="1"/>
  <c r="V1456" i="1"/>
  <c r="W1456" i="1" s="1"/>
  <c r="U1456" i="1"/>
  <c r="Y1456" i="1" s="1"/>
  <c r="J1456" i="1"/>
  <c r="I1456" i="1"/>
  <c r="H1456" i="1"/>
  <c r="K1456" i="1" s="1"/>
  <c r="AX1455" i="1"/>
  <c r="AV1455" i="1"/>
  <c r="AW1455" i="1" s="1"/>
  <c r="AU1455" i="1"/>
  <c r="AL1455" i="1"/>
  <c r="AJ1455" i="1"/>
  <c r="AI1455" i="1"/>
  <c r="AH1455" i="1"/>
  <c r="AK1455" i="1" s="1"/>
  <c r="X1455" i="1"/>
  <c r="V1455" i="1"/>
  <c r="W1455" i="1" s="1"/>
  <c r="U1455" i="1"/>
  <c r="Y1455" i="1" s="1"/>
  <c r="J1455" i="1"/>
  <c r="I1455" i="1"/>
  <c r="H1455" i="1"/>
  <c r="K1455" i="1" s="1"/>
  <c r="AX1454" i="1"/>
  <c r="AV1454" i="1"/>
  <c r="AW1454" i="1" s="1"/>
  <c r="AU1454" i="1"/>
  <c r="AL1454" i="1"/>
  <c r="AJ1454" i="1"/>
  <c r="AI1454" i="1"/>
  <c r="AH1454" i="1"/>
  <c r="AK1454" i="1" s="1"/>
  <c r="X1454" i="1"/>
  <c r="V1454" i="1"/>
  <c r="W1454" i="1" s="1"/>
  <c r="U1454" i="1"/>
  <c r="Y1454" i="1" s="1"/>
  <c r="J1454" i="1"/>
  <c r="I1454" i="1"/>
  <c r="H1454" i="1"/>
  <c r="K1454" i="1" s="1"/>
  <c r="AX1453" i="1"/>
  <c r="AV1453" i="1"/>
  <c r="AW1453" i="1" s="1"/>
  <c r="AU1453" i="1"/>
  <c r="AL1453" i="1"/>
  <c r="AJ1453" i="1"/>
  <c r="AI1453" i="1"/>
  <c r="AH1453" i="1"/>
  <c r="AK1453" i="1" s="1"/>
  <c r="X1453" i="1"/>
  <c r="V1453" i="1"/>
  <c r="W1453" i="1" s="1"/>
  <c r="U1453" i="1"/>
  <c r="Y1453" i="1" s="1"/>
  <c r="J1453" i="1"/>
  <c r="I1453" i="1"/>
  <c r="H1453" i="1"/>
  <c r="K1453" i="1" s="1"/>
  <c r="AX1452" i="1"/>
  <c r="AV1452" i="1"/>
  <c r="AW1452" i="1" s="1"/>
  <c r="AU1452" i="1"/>
  <c r="AL1452" i="1"/>
  <c r="AJ1452" i="1"/>
  <c r="AI1452" i="1"/>
  <c r="AH1452" i="1"/>
  <c r="AK1452" i="1" s="1"/>
  <c r="X1452" i="1"/>
  <c r="V1452" i="1"/>
  <c r="W1452" i="1" s="1"/>
  <c r="U1452" i="1"/>
  <c r="Y1452" i="1" s="1"/>
  <c r="J1452" i="1"/>
  <c r="I1452" i="1"/>
  <c r="H1452" i="1"/>
  <c r="K1452" i="1" s="1"/>
  <c r="AX1451" i="1"/>
  <c r="AV1451" i="1"/>
  <c r="AW1451" i="1" s="1"/>
  <c r="AU1451" i="1"/>
  <c r="AL1451" i="1"/>
  <c r="AJ1451" i="1"/>
  <c r="AI1451" i="1"/>
  <c r="AH1451" i="1"/>
  <c r="AK1451" i="1" s="1"/>
  <c r="X1451" i="1"/>
  <c r="V1451" i="1"/>
  <c r="W1451" i="1" s="1"/>
  <c r="U1451" i="1"/>
  <c r="Y1451" i="1" s="1"/>
  <c r="J1451" i="1"/>
  <c r="I1451" i="1"/>
  <c r="H1451" i="1"/>
  <c r="K1451" i="1" s="1"/>
  <c r="AX1450" i="1"/>
  <c r="AV1450" i="1"/>
  <c r="AW1450" i="1" s="1"/>
  <c r="AU1450" i="1"/>
  <c r="AL1450" i="1"/>
  <c r="AJ1450" i="1"/>
  <c r="AI1450" i="1"/>
  <c r="AH1450" i="1"/>
  <c r="AK1450" i="1" s="1"/>
  <c r="X1450" i="1"/>
  <c r="V1450" i="1"/>
  <c r="W1450" i="1" s="1"/>
  <c r="U1450" i="1"/>
  <c r="Y1450" i="1" s="1"/>
  <c r="J1450" i="1"/>
  <c r="I1450" i="1"/>
  <c r="H1450" i="1"/>
  <c r="K1450" i="1" s="1"/>
  <c r="AX1449" i="1"/>
  <c r="AV1449" i="1"/>
  <c r="AW1449" i="1" s="1"/>
  <c r="AU1449" i="1"/>
  <c r="AL1449" i="1"/>
  <c r="AJ1449" i="1"/>
  <c r="AI1449" i="1"/>
  <c r="AH1449" i="1"/>
  <c r="AK1449" i="1" s="1"/>
  <c r="X1449" i="1"/>
  <c r="V1449" i="1"/>
  <c r="W1449" i="1" s="1"/>
  <c r="U1449" i="1"/>
  <c r="Y1449" i="1" s="1"/>
  <c r="J1449" i="1"/>
  <c r="I1449" i="1"/>
  <c r="H1449" i="1"/>
  <c r="K1449" i="1" s="1"/>
  <c r="AX1448" i="1"/>
  <c r="AV1448" i="1"/>
  <c r="AW1448" i="1" s="1"/>
  <c r="AU1448" i="1"/>
  <c r="AL1448" i="1"/>
  <c r="AJ1448" i="1"/>
  <c r="AI1448" i="1"/>
  <c r="AH1448" i="1"/>
  <c r="AK1448" i="1" s="1"/>
  <c r="X1448" i="1"/>
  <c r="V1448" i="1"/>
  <c r="W1448" i="1" s="1"/>
  <c r="U1448" i="1"/>
  <c r="Y1448" i="1" s="1"/>
  <c r="J1448" i="1"/>
  <c r="I1448" i="1"/>
  <c r="H1448" i="1"/>
  <c r="K1448" i="1" s="1"/>
  <c r="AX1447" i="1"/>
  <c r="AV1447" i="1"/>
  <c r="AW1447" i="1" s="1"/>
  <c r="AU1447" i="1"/>
  <c r="AL1447" i="1"/>
  <c r="AJ1447" i="1"/>
  <c r="AI1447" i="1"/>
  <c r="AH1447" i="1"/>
  <c r="AK1447" i="1" s="1"/>
  <c r="X1447" i="1"/>
  <c r="V1447" i="1"/>
  <c r="W1447" i="1" s="1"/>
  <c r="U1447" i="1"/>
  <c r="Y1447" i="1" s="1"/>
  <c r="J1447" i="1"/>
  <c r="I1447" i="1"/>
  <c r="H1447" i="1"/>
  <c r="K1447" i="1" s="1"/>
  <c r="AX1446" i="1"/>
  <c r="AV1446" i="1"/>
  <c r="AW1446" i="1" s="1"/>
  <c r="AU1446" i="1"/>
  <c r="AL1446" i="1"/>
  <c r="AJ1446" i="1"/>
  <c r="AI1446" i="1"/>
  <c r="AH1446" i="1"/>
  <c r="AK1446" i="1" s="1"/>
  <c r="X1446" i="1"/>
  <c r="V1446" i="1"/>
  <c r="W1446" i="1" s="1"/>
  <c r="U1446" i="1"/>
  <c r="Y1446" i="1" s="1"/>
  <c r="J1446" i="1"/>
  <c r="I1446" i="1"/>
  <c r="H1446" i="1"/>
  <c r="K1446" i="1" s="1"/>
  <c r="AX1445" i="1"/>
  <c r="AV1445" i="1"/>
  <c r="AW1445" i="1" s="1"/>
  <c r="AU1445" i="1"/>
  <c r="AL1445" i="1"/>
  <c r="AJ1445" i="1"/>
  <c r="AI1445" i="1"/>
  <c r="AH1445" i="1"/>
  <c r="AK1445" i="1" s="1"/>
  <c r="X1445" i="1"/>
  <c r="V1445" i="1"/>
  <c r="W1445" i="1" s="1"/>
  <c r="U1445" i="1"/>
  <c r="Y1445" i="1" s="1"/>
  <c r="J1445" i="1"/>
  <c r="I1445" i="1"/>
  <c r="H1445" i="1"/>
  <c r="K1445" i="1" s="1"/>
  <c r="AX1444" i="1"/>
  <c r="AV1444" i="1"/>
  <c r="AW1444" i="1" s="1"/>
  <c r="AU1444" i="1"/>
  <c r="AL1444" i="1"/>
  <c r="AJ1444" i="1"/>
  <c r="AI1444" i="1"/>
  <c r="AH1444" i="1"/>
  <c r="AK1444" i="1" s="1"/>
  <c r="X1444" i="1"/>
  <c r="V1444" i="1"/>
  <c r="W1444" i="1" s="1"/>
  <c r="U1444" i="1"/>
  <c r="Y1444" i="1" s="1"/>
  <c r="J1444" i="1"/>
  <c r="I1444" i="1"/>
  <c r="H1444" i="1"/>
  <c r="K1444" i="1" s="1"/>
  <c r="AX1443" i="1"/>
  <c r="AV1443" i="1"/>
  <c r="AW1443" i="1" s="1"/>
  <c r="AU1443" i="1"/>
  <c r="AL1443" i="1"/>
  <c r="AJ1443" i="1"/>
  <c r="AI1443" i="1"/>
  <c r="AH1443" i="1"/>
  <c r="AK1443" i="1" s="1"/>
  <c r="X1443" i="1"/>
  <c r="V1443" i="1"/>
  <c r="W1443" i="1" s="1"/>
  <c r="U1443" i="1"/>
  <c r="Y1443" i="1" s="1"/>
  <c r="J1443" i="1"/>
  <c r="I1443" i="1"/>
  <c r="H1443" i="1"/>
  <c r="K1443" i="1" s="1"/>
  <c r="AX1442" i="1"/>
  <c r="AV1442" i="1"/>
  <c r="AW1442" i="1" s="1"/>
  <c r="AU1442" i="1"/>
  <c r="AL1442" i="1"/>
  <c r="AJ1442" i="1"/>
  <c r="AI1442" i="1"/>
  <c r="AH1442" i="1"/>
  <c r="AK1442" i="1" s="1"/>
  <c r="X1442" i="1"/>
  <c r="V1442" i="1"/>
  <c r="W1442" i="1" s="1"/>
  <c r="U1442" i="1"/>
  <c r="Y1442" i="1" s="1"/>
  <c r="J1442" i="1"/>
  <c r="I1442" i="1"/>
  <c r="H1442" i="1"/>
  <c r="K1442" i="1" s="1"/>
  <c r="AX1441" i="1"/>
  <c r="AV1441" i="1"/>
  <c r="AW1441" i="1" s="1"/>
  <c r="AU1441" i="1"/>
  <c r="AL1441" i="1"/>
  <c r="AJ1441" i="1"/>
  <c r="AI1441" i="1"/>
  <c r="AH1441" i="1"/>
  <c r="AK1441" i="1" s="1"/>
  <c r="X1441" i="1"/>
  <c r="V1441" i="1"/>
  <c r="W1441" i="1" s="1"/>
  <c r="U1441" i="1"/>
  <c r="Y1441" i="1" s="1"/>
  <c r="J1441" i="1"/>
  <c r="I1441" i="1"/>
  <c r="H1441" i="1"/>
  <c r="K1441" i="1" s="1"/>
  <c r="AX1440" i="1"/>
  <c r="AV1440" i="1"/>
  <c r="AW1440" i="1" s="1"/>
  <c r="AU1440" i="1"/>
  <c r="AL1440" i="1"/>
  <c r="AJ1440" i="1"/>
  <c r="AI1440" i="1"/>
  <c r="AH1440" i="1"/>
  <c r="AK1440" i="1" s="1"/>
  <c r="X1440" i="1"/>
  <c r="V1440" i="1"/>
  <c r="W1440" i="1" s="1"/>
  <c r="U1440" i="1"/>
  <c r="Y1440" i="1" s="1"/>
  <c r="J1440" i="1"/>
  <c r="I1440" i="1"/>
  <c r="H1440" i="1"/>
  <c r="K1440" i="1" s="1"/>
  <c r="AX1439" i="1"/>
  <c r="AV1439" i="1"/>
  <c r="AW1439" i="1" s="1"/>
  <c r="AU1439" i="1"/>
  <c r="AL1439" i="1"/>
  <c r="AJ1439" i="1"/>
  <c r="AI1439" i="1"/>
  <c r="AH1439" i="1"/>
  <c r="AK1439" i="1" s="1"/>
  <c r="X1439" i="1"/>
  <c r="V1439" i="1"/>
  <c r="W1439" i="1" s="1"/>
  <c r="U1439" i="1"/>
  <c r="Y1439" i="1" s="1"/>
  <c r="J1439" i="1"/>
  <c r="I1439" i="1"/>
  <c r="H1439" i="1"/>
  <c r="K1439" i="1" s="1"/>
  <c r="AX1438" i="1"/>
  <c r="AV1438" i="1"/>
  <c r="AW1438" i="1" s="1"/>
  <c r="AU1438" i="1"/>
  <c r="AL1438" i="1"/>
  <c r="AJ1438" i="1"/>
  <c r="AI1438" i="1"/>
  <c r="AH1438" i="1"/>
  <c r="AK1438" i="1" s="1"/>
  <c r="X1438" i="1"/>
  <c r="V1438" i="1"/>
  <c r="W1438" i="1" s="1"/>
  <c r="U1438" i="1"/>
  <c r="Y1438" i="1" s="1"/>
  <c r="J1438" i="1"/>
  <c r="I1438" i="1"/>
  <c r="H1438" i="1"/>
  <c r="K1438" i="1" s="1"/>
  <c r="AX1437" i="1"/>
  <c r="AV1437" i="1"/>
  <c r="AW1437" i="1" s="1"/>
  <c r="AU1437" i="1"/>
  <c r="AL1437" i="1"/>
  <c r="AJ1437" i="1"/>
  <c r="AI1437" i="1"/>
  <c r="AH1437" i="1"/>
  <c r="AK1437" i="1" s="1"/>
  <c r="X1437" i="1"/>
  <c r="V1437" i="1"/>
  <c r="W1437" i="1" s="1"/>
  <c r="U1437" i="1"/>
  <c r="Y1437" i="1" s="1"/>
  <c r="J1437" i="1"/>
  <c r="I1437" i="1"/>
  <c r="H1437" i="1"/>
  <c r="K1437" i="1" s="1"/>
  <c r="AX1436" i="1"/>
  <c r="AV1436" i="1"/>
  <c r="AW1436" i="1" s="1"/>
  <c r="AU1436" i="1"/>
  <c r="AL1436" i="1"/>
  <c r="AJ1436" i="1"/>
  <c r="AI1436" i="1"/>
  <c r="AH1436" i="1"/>
  <c r="AK1436" i="1" s="1"/>
  <c r="X1436" i="1"/>
  <c r="V1436" i="1"/>
  <c r="W1436" i="1" s="1"/>
  <c r="U1436" i="1"/>
  <c r="Y1436" i="1" s="1"/>
  <c r="J1436" i="1"/>
  <c r="I1436" i="1"/>
  <c r="H1436" i="1"/>
  <c r="K1436" i="1" s="1"/>
  <c r="AX1435" i="1"/>
  <c r="AV1435" i="1"/>
  <c r="AW1435" i="1" s="1"/>
  <c r="AU1435" i="1"/>
  <c r="AL1435" i="1"/>
  <c r="AJ1435" i="1"/>
  <c r="AI1435" i="1"/>
  <c r="AH1435" i="1"/>
  <c r="AK1435" i="1" s="1"/>
  <c r="X1435" i="1"/>
  <c r="V1435" i="1"/>
  <c r="W1435" i="1" s="1"/>
  <c r="U1435" i="1"/>
  <c r="Y1435" i="1" s="1"/>
  <c r="J1435" i="1"/>
  <c r="I1435" i="1"/>
  <c r="H1435" i="1"/>
  <c r="K1435" i="1" s="1"/>
  <c r="AX1434" i="1"/>
  <c r="AV1434" i="1"/>
  <c r="AW1434" i="1" s="1"/>
  <c r="AU1434" i="1"/>
  <c r="AL1434" i="1"/>
  <c r="AJ1434" i="1"/>
  <c r="AI1434" i="1"/>
  <c r="AH1434" i="1"/>
  <c r="AK1434" i="1" s="1"/>
  <c r="X1434" i="1"/>
  <c r="V1434" i="1"/>
  <c r="W1434" i="1" s="1"/>
  <c r="U1434" i="1"/>
  <c r="Y1434" i="1" s="1"/>
  <c r="J1434" i="1"/>
  <c r="I1434" i="1"/>
  <c r="H1434" i="1"/>
  <c r="K1434" i="1" s="1"/>
  <c r="AX1433" i="1"/>
  <c r="AV1433" i="1"/>
  <c r="AW1433" i="1" s="1"/>
  <c r="AU1433" i="1"/>
  <c r="AL1433" i="1"/>
  <c r="AJ1433" i="1"/>
  <c r="AI1433" i="1"/>
  <c r="AH1433" i="1"/>
  <c r="AK1433" i="1" s="1"/>
  <c r="X1433" i="1"/>
  <c r="V1433" i="1"/>
  <c r="W1433" i="1" s="1"/>
  <c r="U1433" i="1"/>
  <c r="Y1433" i="1" s="1"/>
  <c r="J1433" i="1"/>
  <c r="I1433" i="1"/>
  <c r="H1433" i="1"/>
  <c r="K1433" i="1" s="1"/>
  <c r="AX1432" i="1"/>
  <c r="AV1432" i="1"/>
  <c r="AW1432" i="1" s="1"/>
  <c r="AU1432" i="1"/>
  <c r="AL1432" i="1"/>
  <c r="AJ1432" i="1"/>
  <c r="AI1432" i="1"/>
  <c r="AH1432" i="1"/>
  <c r="AK1432" i="1" s="1"/>
  <c r="X1432" i="1"/>
  <c r="V1432" i="1"/>
  <c r="W1432" i="1" s="1"/>
  <c r="U1432" i="1"/>
  <c r="Y1432" i="1" s="1"/>
  <c r="J1432" i="1"/>
  <c r="I1432" i="1"/>
  <c r="H1432" i="1"/>
  <c r="K1432" i="1" s="1"/>
  <c r="AX1431" i="1"/>
  <c r="AV1431" i="1"/>
  <c r="AW1431" i="1" s="1"/>
  <c r="AU1431" i="1"/>
  <c r="AL1431" i="1"/>
  <c r="AJ1431" i="1"/>
  <c r="AI1431" i="1"/>
  <c r="AH1431" i="1"/>
  <c r="AK1431" i="1" s="1"/>
  <c r="X1431" i="1"/>
  <c r="V1431" i="1"/>
  <c r="W1431" i="1" s="1"/>
  <c r="U1431" i="1"/>
  <c r="Y1431" i="1" s="1"/>
  <c r="J1431" i="1"/>
  <c r="I1431" i="1"/>
  <c r="H1431" i="1"/>
  <c r="K1431" i="1" s="1"/>
  <c r="AX1430" i="1"/>
  <c r="AV1430" i="1"/>
  <c r="AW1430" i="1" s="1"/>
  <c r="AU1430" i="1"/>
  <c r="AL1430" i="1"/>
  <c r="AJ1430" i="1"/>
  <c r="AI1430" i="1"/>
  <c r="AH1430" i="1"/>
  <c r="AK1430" i="1" s="1"/>
  <c r="X1430" i="1"/>
  <c r="V1430" i="1"/>
  <c r="W1430" i="1" s="1"/>
  <c r="U1430" i="1"/>
  <c r="Y1430" i="1" s="1"/>
  <c r="J1430" i="1"/>
  <c r="I1430" i="1"/>
  <c r="H1430" i="1"/>
  <c r="K1430" i="1" s="1"/>
  <c r="AX1429" i="1"/>
  <c r="AV1429" i="1"/>
  <c r="AW1429" i="1" s="1"/>
  <c r="AU1429" i="1"/>
  <c r="AL1429" i="1"/>
  <c r="AJ1429" i="1"/>
  <c r="AI1429" i="1"/>
  <c r="AH1429" i="1"/>
  <c r="AK1429" i="1" s="1"/>
  <c r="X1429" i="1"/>
  <c r="V1429" i="1"/>
  <c r="W1429" i="1" s="1"/>
  <c r="U1429" i="1"/>
  <c r="Y1429" i="1" s="1"/>
  <c r="J1429" i="1"/>
  <c r="I1429" i="1"/>
  <c r="H1429" i="1"/>
  <c r="K1429" i="1" s="1"/>
  <c r="AX1428" i="1"/>
  <c r="AV1428" i="1"/>
  <c r="AW1428" i="1" s="1"/>
  <c r="AU1428" i="1"/>
  <c r="AL1428" i="1"/>
  <c r="AJ1428" i="1"/>
  <c r="AI1428" i="1"/>
  <c r="AH1428" i="1"/>
  <c r="AK1428" i="1" s="1"/>
  <c r="X1428" i="1"/>
  <c r="V1428" i="1"/>
  <c r="W1428" i="1" s="1"/>
  <c r="U1428" i="1"/>
  <c r="Y1428" i="1" s="1"/>
  <c r="J1428" i="1"/>
  <c r="I1428" i="1"/>
  <c r="H1428" i="1"/>
  <c r="K1428" i="1" s="1"/>
  <c r="AX1427" i="1"/>
  <c r="AV1427" i="1"/>
  <c r="AW1427" i="1" s="1"/>
  <c r="AU1427" i="1"/>
  <c r="AL1427" i="1"/>
  <c r="AJ1427" i="1"/>
  <c r="AI1427" i="1"/>
  <c r="AH1427" i="1"/>
  <c r="AK1427" i="1" s="1"/>
  <c r="X1427" i="1"/>
  <c r="V1427" i="1"/>
  <c r="W1427" i="1" s="1"/>
  <c r="U1427" i="1"/>
  <c r="Y1427" i="1" s="1"/>
  <c r="J1427" i="1"/>
  <c r="I1427" i="1"/>
  <c r="H1427" i="1"/>
  <c r="K1427" i="1" s="1"/>
  <c r="AX1426" i="1"/>
  <c r="AV1426" i="1"/>
  <c r="AW1426" i="1" s="1"/>
  <c r="AU1426" i="1"/>
  <c r="AL1426" i="1"/>
  <c r="AJ1426" i="1"/>
  <c r="AI1426" i="1"/>
  <c r="AH1426" i="1"/>
  <c r="AK1426" i="1" s="1"/>
  <c r="X1426" i="1"/>
  <c r="V1426" i="1"/>
  <c r="W1426" i="1" s="1"/>
  <c r="U1426" i="1"/>
  <c r="Y1426" i="1" s="1"/>
  <c r="J1426" i="1"/>
  <c r="I1426" i="1"/>
  <c r="H1426" i="1"/>
  <c r="K1426" i="1" s="1"/>
  <c r="AX1425" i="1"/>
  <c r="AV1425" i="1"/>
  <c r="AW1425" i="1" s="1"/>
  <c r="AU1425" i="1"/>
  <c r="AL1425" i="1"/>
  <c r="AJ1425" i="1"/>
  <c r="AI1425" i="1"/>
  <c r="AH1425" i="1"/>
  <c r="AK1425" i="1" s="1"/>
  <c r="X1425" i="1"/>
  <c r="V1425" i="1"/>
  <c r="W1425" i="1" s="1"/>
  <c r="U1425" i="1"/>
  <c r="Y1425" i="1" s="1"/>
  <c r="J1425" i="1"/>
  <c r="I1425" i="1"/>
  <c r="H1425" i="1"/>
  <c r="K1425" i="1" s="1"/>
  <c r="AX1424" i="1"/>
  <c r="AV1424" i="1"/>
  <c r="AW1424" i="1" s="1"/>
  <c r="AU1424" i="1"/>
  <c r="AL1424" i="1"/>
  <c r="AJ1424" i="1"/>
  <c r="AI1424" i="1"/>
  <c r="AH1424" i="1"/>
  <c r="AK1424" i="1" s="1"/>
  <c r="X1424" i="1"/>
  <c r="V1424" i="1"/>
  <c r="W1424" i="1" s="1"/>
  <c r="U1424" i="1"/>
  <c r="Y1424" i="1" s="1"/>
  <c r="J1424" i="1"/>
  <c r="I1424" i="1"/>
  <c r="H1424" i="1"/>
  <c r="K1424" i="1" s="1"/>
  <c r="AX1423" i="1"/>
  <c r="AV1423" i="1"/>
  <c r="AW1423" i="1" s="1"/>
  <c r="AU1423" i="1"/>
  <c r="AL1423" i="1"/>
  <c r="AJ1423" i="1"/>
  <c r="AI1423" i="1"/>
  <c r="AH1423" i="1"/>
  <c r="AK1423" i="1" s="1"/>
  <c r="X1423" i="1"/>
  <c r="V1423" i="1"/>
  <c r="W1423" i="1" s="1"/>
  <c r="U1423" i="1"/>
  <c r="Y1423" i="1" s="1"/>
  <c r="J1423" i="1"/>
  <c r="I1423" i="1"/>
  <c r="H1423" i="1"/>
  <c r="K1423" i="1" s="1"/>
  <c r="AX1422" i="1"/>
  <c r="AV1422" i="1"/>
  <c r="AW1422" i="1" s="1"/>
  <c r="AU1422" i="1"/>
  <c r="AL1422" i="1"/>
  <c r="AJ1422" i="1"/>
  <c r="AI1422" i="1"/>
  <c r="AH1422" i="1"/>
  <c r="AK1422" i="1" s="1"/>
  <c r="X1422" i="1"/>
  <c r="V1422" i="1"/>
  <c r="W1422" i="1" s="1"/>
  <c r="U1422" i="1"/>
  <c r="Y1422" i="1" s="1"/>
  <c r="J1422" i="1"/>
  <c r="I1422" i="1"/>
  <c r="H1422" i="1"/>
  <c r="K1422" i="1" s="1"/>
  <c r="AX1421" i="1"/>
  <c r="AV1421" i="1"/>
  <c r="AW1421" i="1" s="1"/>
  <c r="AU1421" i="1"/>
  <c r="AL1421" i="1"/>
  <c r="AJ1421" i="1"/>
  <c r="AI1421" i="1"/>
  <c r="AH1421" i="1"/>
  <c r="AK1421" i="1" s="1"/>
  <c r="X1421" i="1"/>
  <c r="V1421" i="1"/>
  <c r="W1421" i="1" s="1"/>
  <c r="U1421" i="1"/>
  <c r="Y1421" i="1" s="1"/>
  <c r="J1421" i="1"/>
  <c r="I1421" i="1"/>
  <c r="H1421" i="1"/>
  <c r="K1421" i="1" s="1"/>
  <c r="AX1420" i="1"/>
  <c r="AV1420" i="1"/>
  <c r="AW1420" i="1" s="1"/>
  <c r="AU1420" i="1"/>
  <c r="AL1420" i="1"/>
  <c r="AJ1420" i="1"/>
  <c r="AI1420" i="1"/>
  <c r="AH1420" i="1"/>
  <c r="AK1420" i="1" s="1"/>
  <c r="X1420" i="1"/>
  <c r="V1420" i="1"/>
  <c r="W1420" i="1" s="1"/>
  <c r="U1420" i="1"/>
  <c r="Y1420" i="1" s="1"/>
  <c r="J1420" i="1"/>
  <c r="I1420" i="1"/>
  <c r="H1420" i="1"/>
  <c r="K1420" i="1" s="1"/>
  <c r="AX1419" i="1"/>
  <c r="AV1419" i="1"/>
  <c r="AW1419" i="1" s="1"/>
  <c r="AU1419" i="1"/>
  <c r="AL1419" i="1"/>
  <c r="AJ1419" i="1"/>
  <c r="AI1419" i="1"/>
  <c r="AH1419" i="1"/>
  <c r="AK1419" i="1" s="1"/>
  <c r="X1419" i="1"/>
  <c r="V1419" i="1"/>
  <c r="W1419" i="1" s="1"/>
  <c r="U1419" i="1"/>
  <c r="Y1419" i="1" s="1"/>
  <c r="J1419" i="1"/>
  <c r="I1419" i="1"/>
  <c r="H1419" i="1"/>
  <c r="K1419" i="1" s="1"/>
  <c r="AX1418" i="1"/>
  <c r="AV1418" i="1"/>
  <c r="AW1418" i="1" s="1"/>
  <c r="AU1418" i="1"/>
  <c r="AL1418" i="1"/>
  <c r="AJ1418" i="1"/>
  <c r="AI1418" i="1"/>
  <c r="AH1418" i="1"/>
  <c r="AK1418" i="1" s="1"/>
  <c r="X1418" i="1"/>
  <c r="V1418" i="1"/>
  <c r="W1418" i="1" s="1"/>
  <c r="U1418" i="1"/>
  <c r="Y1418" i="1" s="1"/>
  <c r="J1418" i="1"/>
  <c r="I1418" i="1"/>
  <c r="H1418" i="1"/>
  <c r="K1418" i="1" s="1"/>
  <c r="AX1417" i="1"/>
  <c r="AV1417" i="1"/>
  <c r="AW1417" i="1" s="1"/>
  <c r="AU1417" i="1"/>
  <c r="AL1417" i="1"/>
  <c r="AJ1417" i="1"/>
  <c r="AI1417" i="1"/>
  <c r="AH1417" i="1"/>
  <c r="AK1417" i="1" s="1"/>
  <c r="X1417" i="1"/>
  <c r="V1417" i="1"/>
  <c r="W1417" i="1" s="1"/>
  <c r="U1417" i="1"/>
  <c r="Y1417" i="1" s="1"/>
  <c r="J1417" i="1"/>
  <c r="I1417" i="1"/>
  <c r="H1417" i="1"/>
  <c r="K1417" i="1" s="1"/>
  <c r="AX1416" i="1"/>
  <c r="AV1416" i="1"/>
  <c r="AW1416" i="1" s="1"/>
  <c r="AU1416" i="1"/>
  <c r="AL1416" i="1"/>
  <c r="AJ1416" i="1"/>
  <c r="AI1416" i="1"/>
  <c r="AH1416" i="1"/>
  <c r="AK1416" i="1" s="1"/>
  <c r="X1416" i="1"/>
  <c r="V1416" i="1"/>
  <c r="W1416" i="1" s="1"/>
  <c r="U1416" i="1"/>
  <c r="Y1416" i="1" s="1"/>
  <c r="J1416" i="1"/>
  <c r="I1416" i="1"/>
  <c r="H1416" i="1"/>
  <c r="K1416" i="1" s="1"/>
  <c r="AX1415" i="1"/>
  <c r="AV1415" i="1"/>
  <c r="AW1415" i="1" s="1"/>
  <c r="AU1415" i="1"/>
  <c r="AL1415" i="1"/>
  <c r="AJ1415" i="1"/>
  <c r="AI1415" i="1"/>
  <c r="AH1415" i="1"/>
  <c r="AK1415" i="1" s="1"/>
  <c r="X1415" i="1"/>
  <c r="V1415" i="1"/>
  <c r="W1415" i="1" s="1"/>
  <c r="U1415" i="1"/>
  <c r="Y1415" i="1" s="1"/>
  <c r="K1415" i="1"/>
  <c r="J1415" i="1"/>
  <c r="I1415" i="1"/>
  <c r="H1415" i="1"/>
  <c r="L1415" i="1" s="1"/>
  <c r="AW1414" i="1"/>
  <c r="AV1414" i="1"/>
  <c r="AU1414" i="1"/>
  <c r="AY1414" i="1" s="1"/>
  <c r="AK1414" i="1"/>
  <c r="AI1414" i="1"/>
  <c r="AJ1414" i="1" s="1"/>
  <c r="AH1414" i="1"/>
  <c r="AL1414" i="1" s="1"/>
  <c r="W1414" i="1"/>
  <c r="V1414" i="1"/>
  <c r="U1414" i="1"/>
  <c r="X1414" i="1" s="1"/>
  <c r="K1414" i="1"/>
  <c r="I1414" i="1"/>
  <c r="J1414" i="1" s="1"/>
  <c r="H1414" i="1"/>
  <c r="L1414" i="1" s="1"/>
  <c r="AW1413" i="1"/>
  <c r="AV1413" i="1"/>
  <c r="AU1413" i="1"/>
  <c r="AY1413" i="1" s="1"/>
  <c r="AK1413" i="1"/>
  <c r="AI1413" i="1"/>
  <c r="AJ1413" i="1" s="1"/>
  <c r="AH1413" i="1"/>
  <c r="AL1413" i="1" s="1"/>
  <c r="W1413" i="1"/>
  <c r="V1413" i="1"/>
  <c r="U1413" i="1"/>
  <c r="X1413" i="1" s="1"/>
  <c r="K1413" i="1"/>
  <c r="I1413" i="1"/>
  <c r="J1413" i="1" s="1"/>
  <c r="H1413" i="1"/>
  <c r="L1413" i="1" s="1"/>
  <c r="AW1412" i="1"/>
  <c r="AV1412" i="1"/>
  <c r="AU1412" i="1"/>
  <c r="AY1412" i="1" s="1"/>
  <c r="AK1412" i="1"/>
  <c r="AI1412" i="1"/>
  <c r="AJ1412" i="1" s="1"/>
  <c r="AH1412" i="1"/>
  <c r="AL1412" i="1" s="1"/>
  <c r="W1412" i="1"/>
  <c r="V1412" i="1"/>
  <c r="U1412" i="1"/>
  <c r="X1412" i="1" s="1"/>
  <c r="K1412" i="1"/>
  <c r="I1412" i="1"/>
  <c r="J1412" i="1" s="1"/>
  <c r="H1412" i="1"/>
  <c r="L1412" i="1" s="1"/>
  <c r="AW1411" i="1"/>
  <c r="AV1411" i="1"/>
  <c r="AU1411" i="1"/>
  <c r="AY1411" i="1" s="1"/>
  <c r="AK1411" i="1"/>
  <c r="AI1411" i="1"/>
  <c r="AJ1411" i="1" s="1"/>
  <c r="AH1411" i="1"/>
  <c r="AL1411" i="1" s="1"/>
  <c r="W1411" i="1"/>
  <c r="V1411" i="1"/>
  <c r="U1411" i="1"/>
  <c r="X1411" i="1" s="1"/>
  <c r="K1411" i="1"/>
  <c r="I1411" i="1"/>
  <c r="J1411" i="1" s="1"/>
  <c r="H1411" i="1"/>
  <c r="L1411" i="1" s="1"/>
  <c r="AW1410" i="1"/>
  <c r="AV1410" i="1"/>
  <c r="AU1410" i="1"/>
  <c r="AY1410" i="1" s="1"/>
  <c r="AK1410" i="1"/>
  <c r="AI1410" i="1"/>
  <c r="AJ1410" i="1" s="1"/>
  <c r="AH1410" i="1"/>
  <c r="AL1410" i="1" s="1"/>
  <c r="W1410" i="1"/>
  <c r="V1410" i="1"/>
  <c r="U1410" i="1"/>
  <c r="X1410" i="1" s="1"/>
  <c r="K1410" i="1"/>
  <c r="I1410" i="1"/>
  <c r="J1410" i="1" s="1"/>
  <c r="H1410" i="1"/>
  <c r="L1410" i="1" s="1"/>
  <c r="AW1409" i="1"/>
  <c r="AV1409" i="1"/>
  <c r="AU1409" i="1"/>
  <c r="AY1409" i="1" s="1"/>
  <c r="AK1409" i="1"/>
  <c r="AI1409" i="1"/>
  <c r="AJ1409" i="1" s="1"/>
  <c r="AH1409" i="1"/>
  <c r="AL1409" i="1" s="1"/>
  <c r="W1409" i="1"/>
  <c r="V1409" i="1"/>
  <c r="U1409" i="1"/>
  <c r="X1409" i="1" s="1"/>
  <c r="K1409" i="1"/>
  <c r="I1409" i="1"/>
  <c r="J1409" i="1" s="1"/>
  <c r="H1409" i="1"/>
  <c r="L1409" i="1" s="1"/>
  <c r="AW1408" i="1"/>
  <c r="AV1408" i="1"/>
  <c r="AU1408" i="1"/>
  <c r="AY1408" i="1" s="1"/>
  <c r="AK1408" i="1"/>
  <c r="AI1408" i="1"/>
  <c r="AJ1408" i="1" s="1"/>
  <c r="AH1408" i="1"/>
  <c r="AL1408" i="1" s="1"/>
  <c r="W1408" i="1"/>
  <c r="V1408" i="1"/>
  <c r="U1408" i="1"/>
  <c r="X1408" i="1" s="1"/>
  <c r="K1408" i="1"/>
  <c r="I1408" i="1"/>
  <c r="J1408" i="1" s="1"/>
  <c r="H1408" i="1"/>
  <c r="L1408" i="1" s="1"/>
  <c r="AW1407" i="1"/>
  <c r="AV1407" i="1"/>
  <c r="AU1407" i="1"/>
  <c r="AY1407" i="1" s="1"/>
  <c r="AK1407" i="1"/>
  <c r="AI1407" i="1"/>
  <c r="AJ1407" i="1" s="1"/>
  <c r="AH1407" i="1"/>
  <c r="AL1407" i="1" s="1"/>
  <c r="W1407" i="1"/>
  <c r="V1407" i="1"/>
  <c r="U1407" i="1"/>
  <c r="X1407" i="1" s="1"/>
  <c r="K1407" i="1"/>
  <c r="I1407" i="1"/>
  <c r="J1407" i="1" s="1"/>
  <c r="H1407" i="1"/>
  <c r="L1407" i="1" s="1"/>
  <c r="AW1406" i="1"/>
  <c r="AV1406" i="1"/>
  <c r="AU1406" i="1"/>
  <c r="AY1406" i="1" s="1"/>
  <c r="AK1406" i="1"/>
  <c r="AI1406" i="1"/>
  <c r="AJ1406" i="1" s="1"/>
  <c r="AH1406" i="1"/>
  <c r="AL1406" i="1" s="1"/>
  <c r="W1406" i="1"/>
  <c r="V1406" i="1"/>
  <c r="U1406" i="1"/>
  <c r="X1406" i="1" s="1"/>
  <c r="K1406" i="1"/>
  <c r="I1406" i="1"/>
  <c r="J1406" i="1" s="1"/>
  <c r="H1406" i="1"/>
  <c r="L1406" i="1" s="1"/>
  <c r="AW1405" i="1"/>
  <c r="AV1405" i="1"/>
  <c r="AU1405" i="1"/>
  <c r="AY1405" i="1" s="1"/>
  <c r="AK1405" i="1"/>
  <c r="AI1405" i="1"/>
  <c r="AJ1405" i="1" s="1"/>
  <c r="AH1405" i="1"/>
  <c r="AL1405" i="1" s="1"/>
  <c r="W1405" i="1"/>
  <c r="V1405" i="1"/>
  <c r="U1405" i="1"/>
  <c r="X1405" i="1" s="1"/>
  <c r="K1405" i="1"/>
  <c r="I1405" i="1"/>
  <c r="J1405" i="1" s="1"/>
  <c r="H1405" i="1"/>
  <c r="L1405" i="1" s="1"/>
  <c r="AW1402" i="1"/>
  <c r="AV1402" i="1"/>
  <c r="AU1402" i="1"/>
  <c r="AY1402" i="1" s="1"/>
  <c r="AK1402" i="1"/>
  <c r="AI1402" i="1"/>
  <c r="AJ1402" i="1" s="1"/>
  <c r="AH1402" i="1"/>
  <c r="AL1402" i="1" s="1"/>
  <c r="W1402" i="1"/>
  <c r="V1402" i="1"/>
  <c r="U1402" i="1"/>
  <c r="X1402" i="1" s="1"/>
  <c r="K1402" i="1"/>
  <c r="I1402" i="1"/>
  <c r="J1402" i="1" s="1"/>
  <c r="H1402" i="1"/>
  <c r="L1402" i="1" s="1"/>
  <c r="AW1401" i="1"/>
  <c r="AV1401" i="1"/>
  <c r="AU1401" i="1"/>
  <c r="AY1401" i="1" s="1"/>
  <c r="AK1401" i="1"/>
  <c r="AI1401" i="1"/>
  <c r="AJ1401" i="1" s="1"/>
  <c r="AH1401" i="1"/>
  <c r="AL1401" i="1" s="1"/>
  <c r="W1401" i="1"/>
  <c r="V1401" i="1"/>
  <c r="U1401" i="1"/>
  <c r="X1401" i="1" s="1"/>
  <c r="K1401" i="1"/>
  <c r="I1401" i="1"/>
  <c r="J1401" i="1" s="1"/>
  <c r="H1401" i="1"/>
  <c r="L1401" i="1" s="1"/>
  <c r="AW1400" i="1"/>
  <c r="AV1400" i="1"/>
  <c r="AU1400" i="1"/>
  <c r="AY1400" i="1" s="1"/>
  <c r="AK1400" i="1"/>
  <c r="AI1400" i="1"/>
  <c r="AJ1400" i="1" s="1"/>
  <c r="AH1400" i="1"/>
  <c r="AL1400" i="1" s="1"/>
  <c r="W1400" i="1"/>
  <c r="V1400" i="1"/>
  <c r="U1400" i="1"/>
  <c r="X1400" i="1" s="1"/>
  <c r="K1400" i="1"/>
  <c r="I1400" i="1"/>
  <c r="J1400" i="1" s="1"/>
  <c r="H1400" i="1"/>
  <c r="L1400" i="1" s="1"/>
  <c r="AW1399" i="1"/>
  <c r="AV1399" i="1"/>
  <c r="AU1399" i="1"/>
  <c r="AY1399" i="1" s="1"/>
  <c r="AK1399" i="1"/>
  <c r="AI1399" i="1"/>
  <c r="AJ1399" i="1" s="1"/>
  <c r="AH1399" i="1"/>
  <c r="AL1399" i="1" s="1"/>
  <c r="W1399" i="1"/>
  <c r="V1399" i="1"/>
  <c r="U1399" i="1"/>
  <c r="X1399" i="1" s="1"/>
  <c r="K1399" i="1"/>
  <c r="I1399" i="1"/>
  <c r="J1399" i="1" s="1"/>
  <c r="H1399" i="1"/>
  <c r="L1399" i="1" s="1"/>
  <c r="AW1398" i="1"/>
  <c r="AV1398" i="1"/>
  <c r="AU1398" i="1"/>
  <c r="AY1398" i="1" s="1"/>
  <c r="AK1398" i="1"/>
  <c r="AI1398" i="1"/>
  <c r="AJ1398" i="1" s="1"/>
  <c r="AH1398" i="1"/>
  <c r="AL1398" i="1" s="1"/>
  <c r="W1398" i="1"/>
  <c r="V1398" i="1"/>
  <c r="U1398" i="1"/>
  <c r="X1398" i="1" s="1"/>
  <c r="K1398" i="1"/>
  <c r="I1398" i="1"/>
  <c r="J1398" i="1" s="1"/>
  <c r="H1398" i="1"/>
  <c r="L1398" i="1" s="1"/>
  <c r="AW1397" i="1"/>
  <c r="AV1397" i="1"/>
  <c r="AU1397" i="1"/>
  <c r="AY1397" i="1" s="1"/>
  <c r="AK1397" i="1"/>
  <c r="AI1397" i="1"/>
  <c r="AJ1397" i="1" s="1"/>
  <c r="AH1397" i="1"/>
  <c r="AL1397" i="1" s="1"/>
  <c r="W1397" i="1"/>
  <c r="V1397" i="1"/>
  <c r="U1397" i="1"/>
  <c r="X1397" i="1" s="1"/>
  <c r="K1397" i="1"/>
  <c r="I1397" i="1"/>
  <c r="J1397" i="1" s="1"/>
  <c r="H1397" i="1"/>
  <c r="L1397" i="1" s="1"/>
  <c r="AW1396" i="1"/>
  <c r="AV1396" i="1"/>
  <c r="AU1396" i="1"/>
  <c r="AY1396" i="1" s="1"/>
  <c r="AK1396" i="1"/>
  <c r="AI1396" i="1"/>
  <c r="AJ1396" i="1" s="1"/>
  <c r="AH1396" i="1"/>
  <c r="AL1396" i="1" s="1"/>
  <c r="W1396" i="1"/>
  <c r="V1396" i="1"/>
  <c r="U1396" i="1"/>
  <c r="X1396" i="1" s="1"/>
  <c r="K1396" i="1"/>
  <c r="I1396" i="1"/>
  <c r="J1396" i="1" s="1"/>
  <c r="H1396" i="1"/>
  <c r="L1396" i="1" s="1"/>
  <c r="AW1395" i="1"/>
  <c r="AV1395" i="1"/>
  <c r="AU1395" i="1"/>
  <c r="AY1395" i="1" s="1"/>
  <c r="AK1395" i="1"/>
  <c r="AI1395" i="1"/>
  <c r="AJ1395" i="1" s="1"/>
  <c r="AH1395" i="1"/>
  <c r="AL1395" i="1" s="1"/>
  <c r="W1395" i="1"/>
  <c r="V1395" i="1"/>
  <c r="U1395" i="1"/>
  <c r="X1395" i="1" s="1"/>
  <c r="K1395" i="1"/>
  <c r="I1395" i="1"/>
  <c r="J1395" i="1" s="1"/>
  <c r="H1395" i="1"/>
  <c r="L1395" i="1" s="1"/>
  <c r="AW1394" i="1"/>
  <c r="AV1394" i="1"/>
  <c r="AU1394" i="1"/>
  <c r="AY1394" i="1" s="1"/>
  <c r="AK1394" i="1"/>
  <c r="AI1394" i="1"/>
  <c r="AJ1394" i="1" s="1"/>
  <c r="AH1394" i="1"/>
  <c r="AL1394" i="1" s="1"/>
  <c r="W1394" i="1"/>
  <c r="V1394" i="1"/>
  <c r="U1394" i="1"/>
  <c r="X1394" i="1" s="1"/>
  <c r="K1394" i="1"/>
  <c r="I1394" i="1"/>
  <c r="J1394" i="1" s="1"/>
  <c r="H1394" i="1"/>
  <c r="L1394" i="1" s="1"/>
  <c r="AW1393" i="1"/>
  <c r="AV1393" i="1"/>
  <c r="AU1393" i="1"/>
  <c r="AY1393" i="1" s="1"/>
  <c r="AK1393" i="1"/>
  <c r="AI1393" i="1"/>
  <c r="AJ1393" i="1" s="1"/>
  <c r="AH1393" i="1"/>
  <c r="AL1393" i="1" s="1"/>
  <c r="W1393" i="1"/>
  <c r="V1393" i="1"/>
  <c r="U1393" i="1"/>
  <c r="X1393" i="1" s="1"/>
  <c r="K1393" i="1"/>
  <c r="I1393" i="1"/>
  <c r="J1393" i="1" s="1"/>
  <c r="H1393" i="1"/>
  <c r="L1393" i="1" s="1"/>
  <c r="AW1392" i="1"/>
  <c r="AV1392" i="1"/>
  <c r="AU1392" i="1"/>
  <c r="AY1392" i="1" s="1"/>
  <c r="AK1392" i="1"/>
  <c r="AI1392" i="1"/>
  <c r="AJ1392" i="1" s="1"/>
  <c r="AH1392" i="1"/>
  <c r="AL1392" i="1" s="1"/>
  <c r="W1392" i="1"/>
  <c r="V1392" i="1"/>
  <c r="U1392" i="1"/>
  <c r="X1392" i="1" s="1"/>
  <c r="K1392" i="1"/>
  <c r="I1392" i="1"/>
  <c r="J1392" i="1" s="1"/>
  <c r="H1392" i="1"/>
  <c r="L1392" i="1" s="1"/>
  <c r="AW1391" i="1"/>
  <c r="AV1391" i="1"/>
  <c r="AU1391" i="1"/>
  <c r="AY1391" i="1" s="1"/>
  <c r="AK1391" i="1"/>
  <c r="AI1391" i="1"/>
  <c r="AJ1391" i="1" s="1"/>
  <c r="AH1391" i="1"/>
  <c r="AL1391" i="1" s="1"/>
  <c r="W1391" i="1"/>
  <c r="V1391" i="1"/>
  <c r="U1391" i="1"/>
  <c r="X1391" i="1" s="1"/>
  <c r="K1391" i="1"/>
  <c r="I1391" i="1"/>
  <c r="J1391" i="1" s="1"/>
  <c r="H1391" i="1"/>
  <c r="L1391" i="1" s="1"/>
  <c r="AW1390" i="1"/>
  <c r="AV1390" i="1"/>
  <c r="AU1390" i="1"/>
  <c r="AY1390" i="1" s="1"/>
  <c r="AK1390" i="1"/>
  <c r="AI1390" i="1"/>
  <c r="AJ1390" i="1" s="1"/>
  <c r="AH1390" i="1"/>
  <c r="AL1390" i="1" s="1"/>
  <c r="W1390" i="1"/>
  <c r="V1390" i="1"/>
  <c r="U1390" i="1"/>
  <c r="X1390" i="1" s="1"/>
  <c r="K1390" i="1"/>
  <c r="I1390" i="1"/>
  <c r="J1390" i="1" s="1"/>
  <c r="H1390" i="1"/>
  <c r="L1390" i="1" s="1"/>
  <c r="AW1389" i="1"/>
  <c r="AV1389" i="1"/>
  <c r="AU1389" i="1"/>
  <c r="AY1389" i="1" s="1"/>
  <c r="AK1389" i="1"/>
  <c r="AI1389" i="1"/>
  <c r="AJ1389" i="1" s="1"/>
  <c r="AH1389" i="1"/>
  <c r="AL1389" i="1" s="1"/>
  <c r="W1389" i="1"/>
  <c r="V1389" i="1"/>
  <c r="U1389" i="1"/>
  <c r="X1389" i="1" s="1"/>
  <c r="K1389" i="1"/>
  <c r="I1389" i="1"/>
  <c r="J1389" i="1" s="1"/>
  <c r="H1389" i="1"/>
  <c r="L1389" i="1" s="1"/>
  <c r="AW1388" i="1"/>
  <c r="AV1388" i="1"/>
  <c r="AU1388" i="1"/>
  <c r="AY1388" i="1" s="1"/>
  <c r="AK1388" i="1"/>
  <c r="AI1388" i="1"/>
  <c r="AJ1388" i="1" s="1"/>
  <c r="AH1388" i="1"/>
  <c r="AL1388" i="1" s="1"/>
  <c r="W1388" i="1"/>
  <c r="V1388" i="1"/>
  <c r="U1388" i="1"/>
  <c r="X1388" i="1" s="1"/>
  <c r="K1388" i="1"/>
  <c r="I1388" i="1"/>
  <c r="J1388" i="1" s="1"/>
  <c r="H1388" i="1"/>
  <c r="L1388" i="1" s="1"/>
  <c r="AW1387" i="1"/>
  <c r="AV1387" i="1"/>
  <c r="AU1387" i="1"/>
  <c r="AY1387" i="1" s="1"/>
  <c r="AK1387" i="1"/>
  <c r="AI1387" i="1"/>
  <c r="AJ1387" i="1" s="1"/>
  <c r="AH1387" i="1"/>
  <c r="AL1387" i="1" s="1"/>
  <c r="W1387" i="1"/>
  <c r="V1387" i="1"/>
  <c r="U1387" i="1"/>
  <c r="X1387" i="1" s="1"/>
  <c r="K1387" i="1"/>
  <c r="I1387" i="1"/>
  <c r="J1387" i="1" s="1"/>
  <c r="H1387" i="1"/>
  <c r="L1387" i="1" s="1"/>
  <c r="AW1386" i="1"/>
  <c r="AV1386" i="1"/>
  <c r="AU1386" i="1"/>
  <c r="AY1386" i="1" s="1"/>
  <c r="AK1386" i="1"/>
  <c r="AI1386" i="1"/>
  <c r="AJ1386" i="1" s="1"/>
  <c r="AH1386" i="1"/>
  <c r="AL1386" i="1" s="1"/>
  <c r="W1386" i="1"/>
  <c r="V1386" i="1"/>
  <c r="U1386" i="1"/>
  <c r="X1386" i="1" s="1"/>
  <c r="K1386" i="1"/>
  <c r="I1386" i="1"/>
  <c r="J1386" i="1" s="1"/>
  <c r="H1386" i="1"/>
  <c r="L1386" i="1" s="1"/>
  <c r="AW1385" i="1"/>
  <c r="AV1385" i="1"/>
  <c r="AU1385" i="1"/>
  <c r="AY1385" i="1" s="1"/>
  <c r="AK1385" i="1"/>
  <c r="AI1385" i="1"/>
  <c r="AJ1385" i="1" s="1"/>
  <c r="AH1385" i="1"/>
  <c r="AL1385" i="1" s="1"/>
  <c r="W1385" i="1"/>
  <c r="V1385" i="1"/>
  <c r="U1385" i="1"/>
  <c r="X1385" i="1" s="1"/>
  <c r="K1385" i="1"/>
  <c r="I1385" i="1"/>
  <c r="J1385" i="1" s="1"/>
  <c r="H1385" i="1"/>
  <c r="L1385" i="1" s="1"/>
  <c r="AW1384" i="1"/>
  <c r="AV1384" i="1"/>
  <c r="AU1384" i="1"/>
  <c r="AY1384" i="1" s="1"/>
  <c r="AK1384" i="1"/>
  <c r="AI1384" i="1"/>
  <c r="AJ1384" i="1" s="1"/>
  <c r="AH1384" i="1"/>
  <c r="AL1384" i="1" s="1"/>
  <c r="W1384" i="1"/>
  <c r="V1384" i="1"/>
  <c r="U1384" i="1"/>
  <c r="X1384" i="1" s="1"/>
  <c r="K1384" i="1"/>
  <c r="I1384" i="1"/>
  <c r="J1384" i="1" s="1"/>
  <c r="H1384" i="1"/>
  <c r="L1384" i="1" s="1"/>
  <c r="AW1383" i="1"/>
  <c r="AV1383" i="1"/>
  <c r="AU1383" i="1"/>
  <c r="AY1383" i="1" s="1"/>
  <c r="AK1383" i="1"/>
  <c r="AI1383" i="1"/>
  <c r="AJ1383" i="1" s="1"/>
  <c r="AH1383" i="1"/>
  <c r="AL1383" i="1" s="1"/>
  <c r="W1383" i="1"/>
  <c r="V1383" i="1"/>
  <c r="U1383" i="1"/>
  <c r="X1383" i="1" s="1"/>
  <c r="K1383" i="1"/>
  <c r="I1383" i="1"/>
  <c r="J1383" i="1" s="1"/>
  <c r="H1383" i="1"/>
  <c r="L1383" i="1" s="1"/>
  <c r="AW1382" i="1"/>
  <c r="AV1382" i="1"/>
  <c r="AU1382" i="1"/>
  <c r="AY1382" i="1" s="1"/>
  <c r="AK1382" i="1"/>
  <c r="AI1382" i="1"/>
  <c r="AJ1382" i="1" s="1"/>
  <c r="AH1382" i="1"/>
  <c r="AL1382" i="1" s="1"/>
  <c r="W1382" i="1"/>
  <c r="V1382" i="1"/>
  <c r="U1382" i="1"/>
  <c r="X1382" i="1" s="1"/>
  <c r="K1382" i="1"/>
  <c r="I1382" i="1"/>
  <c r="J1382" i="1" s="1"/>
  <c r="H1382" i="1"/>
  <c r="L1382" i="1" s="1"/>
  <c r="AW1381" i="1"/>
  <c r="AV1381" i="1"/>
  <c r="AU1381" i="1"/>
  <c r="AY1381" i="1" s="1"/>
  <c r="AK1381" i="1"/>
  <c r="AI1381" i="1"/>
  <c r="AJ1381" i="1" s="1"/>
  <c r="AH1381" i="1"/>
  <c r="AL1381" i="1" s="1"/>
  <c r="W1381" i="1"/>
  <c r="V1381" i="1"/>
  <c r="U1381" i="1"/>
  <c r="X1381" i="1" s="1"/>
  <c r="K1381" i="1"/>
  <c r="I1381" i="1"/>
  <c r="J1381" i="1" s="1"/>
  <c r="H1381" i="1"/>
  <c r="L1381" i="1" s="1"/>
  <c r="AW1380" i="1"/>
  <c r="AV1380" i="1"/>
  <c r="AU1380" i="1"/>
  <c r="AY1380" i="1" s="1"/>
  <c r="AK1380" i="1"/>
  <c r="AI1380" i="1"/>
  <c r="AJ1380" i="1" s="1"/>
  <c r="AH1380" i="1"/>
  <c r="AL1380" i="1" s="1"/>
  <c r="W1380" i="1"/>
  <c r="V1380" i="1"/>
  <c r="U1380" i="1"/>
  <c r="X1380" i="1" s="1"/>
  <c r="K1380" i="1"/>
  <c r="I1380" i="1"/>
  <c r="J1380" i="1" s="1"/>
  <c r="H1380" i="1"/>
  <c r="L1380" i="1" s="1"/>
  <c r="AW1379" i="1"/>
  <c r="AV1379" i="1"/>
  <c r="AU1379" i="1"/>
  <c r="AY1379" i="1" s="1"/>
  <c r="AK1379" i="1"/>
  <c r="AI1379" i="1"/>
  <c r="AJ1379" i="1" s="1"/>
  <c r="AH1379" i="1"/>
  <c r="AL1379" i="1" s="1"/>
  <c r="W1379" i="1"/>
  <c r="V1379" i="1"/>
  <c r="U1379" i="1"/>
  <c r="X1379" i="1" s="1"/>
  <c r="K1379" i="1"/>
  <c r="I1379" i="1"/>
  <c r="J1379" i="1" s="1"/>
  <c r="H1379" i="1"/>
  <c r="L1379" i="1" s="1"/>
  <c r="AW1378" i="1"/>
  <c r="AV1378" i="1"/>
  <c r="AU1378" i="1"/>
  <c r="AY1378" i="1" s="1"/>
  <c r="AK1378" i="1"/>
  <c r="AI1378" i="1"/>
  <c r="AJ1378" i="1" s="1"/>
  <c r="AH1378" i="1"/>
  <c r="AL1378" i="1" s="1"/>
  <c r="W1378" i="1"/>
  <c r="V1378" i="1"/>
  <c r="U1378" i="1"/>
  <c r="X1378" i="1" s="1"/>
  <c r="K1378" i="1"/>
  <c r="I1378" i="1"/>
  <c r="J1378" i="1" s="1"/>
  <c r="H1378" i="1"/>
  <c r="L1378" i="1" s="1"/>
  <c r="AW1377" i="1"/>
  <c r="AV1377" i="1"/>
  <c r="AU1377" i="1"/>
  <c r="AY1377" i="1" s="1"/>
  <c r="AK1377" i="1"/>
  <c r="AI1377" i="1"/>
  <c r="AJ1377" i="1" s="1"/>
  <c r="AH1377" i="1"/>
  <c r="AL1377" i="1" s="1"/>
  <c r="W1377" i="1"/>
  <c r="V1377" i="1"/>
  <c r="U1377" i="1"/>
  <c r="X1377" i="1" s="1"/>
  <c r="K1377" i="1"/>
  <c r="I1377" i="1"/>
  <c r="J1377" i="1" s="1"/>
  <c r="H1377" i="1"/>
  <c r="L1377" i="1" s="1"/>
  <c r="AW1376" i="1"/>
  <c r="AV1376" i="1"/>
  <c r="AU1376" i="1"/>
  <c r="AY1376" i="1" s="1"/>
  <c r="AK1376" i="1"/>
  <c r="AI1376" i="1"/>
  <c r="AJ1376" i="1" s="1"/>
  <c r="AH1376" i="1"/>
  <c r="AL1376" i="1" s="1"/>
  <c r="W1376" i="1"/>
  <c r="V1376" i="1"/>
  <c r="U1376" i="1"/>
  <c r="X1376" i="1" s="1"/>
  <c r="K1376" i="1"/>
  <c r="I1376" i="1"/>
  <c r="J1376" i="1" s="1"/>
  <c r="H1376" i="1"/>
  <c r="L1376" i="1" s="1"/>
  <c r="AW1375" i="1"/>
  <c r="AV1375" i="1"/>
  <c r="AU1375" i="1"/>
  <c r="AY1375" i="1" s="1"/>
  <c r="AK1375" i="1"/>
  <c r="AI1375" i="1"/>
  <c r="AJ1375" i="1" s="1"/>
  <c r="AH1375" i="1"/>
  <c r="AL1375" i="1" s="1"/>
  <c r="W1375" i="1"/>
  <c r="V1375" i="1"/>
  <c r="U1375" i="1"/>
  <c r="X1375" i="1" s="1"/>
  <c r="K1375" i="1"/>
  <c r="I1375" i="1"/>
  <c r="J1375" i="1" s="1"/>
  <c r="H1375" i="1"/>
  <c r="L1375" i="1" s="1"/>
  <c r="AW1374" i="1"/>
  <c r="AV1374" i="1"/>
  <c r="AU1374" i="1"/>
  <c r="AY1374" i="1" s="1"/>
  <c r="AK1374" i="1"/>
  <c r="AI1374" i="1"/>
  <c r="AJ1374" i="1" s="1"/>
  <c r="AH1374" i="1"/>
  <c r="AL1374" i="1" s="1"/>
  <c r="W1374" i="1"/>
  <c r="V1374" i="1"/>
  <c r="U1374" i="1"/>
  <c r="X1374" i="1" s="1"/>
  <c r="K1374" i="1"/>
  <c r="I1374" i="1"/>
  <c r="J1374" i="1" s="1"/>
  <c r="H1374" i="1"/>
  <c r="L1374" i="1" s="1"/>
  <c r="AW1373" i="1"/>
  <c r="AV1373" i="1"/>
  <c r="AU1373" i="1"/>
  <c r="AY1373" i="1" s="1"/>
  <c r="AK1373" i="1"/>
  <c r="AI1373" i="1"/>
  <c r="AJ1373" i="1" s="1"/>
  <c r="AH1373" i="1"/>
  <c r="AL1373" i="1" s="1"/>
  <c r="W1373" i="1"/>
  <c r="V1373" i="1"/>
  <c r="U1373" i="1"/>
  <c r="X1373" i="1" s="1"/>
  <c r="K1373" i="1"/>
  <c r="I1373" i="1"/>
  <c r="J1373" i="1" s="1"/>
  <c r="H1373" i="1"/>
  <c r="L1373" i="1" s="1"/>
  <c r="AW1372" i="1"/>
  <c r="AV1372" i="1"/>
  <c r="AU1372" i="1"/>
  <c r="AY1372" i="1" s="1"/>
  <c r="AK1372" i="1"/>
  <c r="AI1372" i="1"/>
  <c r="AJ1372" i="1" s="1"/>
  <c r="AH1372" i="1"/>
  <c r="AL1372" i="1" s="1"/>
  <c r="W1372" i="1"/>
  <c r="V1372" i="1"/>
  <c r="U1372" i="1"/>
  <c r="X1372" i="1" s="1"/>
  <c r="K1372" i="1"/>
  <c r="I1372" i="1"/>
  <c r="J1372" i="1" s="1"/>
  <c r="H1372" i="1"/>
  <c r="L1372" i="1" s="1"/>
  <c r="AW1371" i="1"/>
  <c r="AV1371" i="1"/>
  <c r="AU1371" i="1"/>
  <c r="AY1371" i="1" s="1"/>
  <c r="AK1371" i="1"/>
  <c r="AI1371" i="1"/>
  <c r="AJ1371" i="1" s="1"/>
  <c r="AH1371" i="1"/>
  <c r="AL1371" i="1" s="1"/>
  <c r="W1371" i="1"/>
  <c r="V1371" i="1"/>
  <c r="U1371" i="1"/>
  <c r="X1371" i="1" s="1"/>
  <c r="K1371" i="1"/>
  <c r="I1371" i="1"/>
  <c r="J1371" i="1" s="1"/>
  <c r="H1371" i="1"/>
  <c r="L1371" i="1" s="1"/>
  <c r="AW1370" i="1"/>
  <c r="AV1370" i="1"/>
  <c r="AU1370" i="1"/>
  <c r="AY1370" i="1" s="1"/>
  <c r="AK1370" i="1"/>
  <c r="AI1370" i="1"/>
  <c r="AJ1370" i="1" s="1"/>
  <c r="AH1370" i="1"/>
  <c r="AL1370" i="1" s="1"/>
  <c r="W1370" i="1"/>
  <c r="V1370" i="1"/>
  <c r="U1370" i="1"/>
  <c r="X1370" i="1" s="1"/>
  <c r="K1370" i="1"/>
  <c r="I1370" i="1"/>
  <c r="J1370" i="1" s="1"/>
  <c r="H1370" i="1"/>
  <c r="L1370" i="1" s="1"/>
  <c r="AW1369" i="1"/>
  <c r="AV1369" i="1"/>
  <c r="AU1369" i="1"/>
  <c r="AY1369" i="1" s="1"/>
  <c r="AK1369" i="1"/>
  <c r="AI1369" i="1"/>
  <c r="AJ1369" i="1" s="1"/>
  <c r="AH1369" i="1"/>
  <c r="AL1369" i="1" s="1"/>
  <c r="W1369" i="1"/>
  <c r="V1369" i="1"/>
  <c r="U1369" i="1"/>
  <c r="X1369" i="1" s="1"/>
  <c r="K1369" i="1"/>
  <c r="I1369" i="1"/>
  <c r="J1369" i="1" s="1"/>
  <c r="H1369" i="1"/>
  <c r="L1369" i="1" s="1"/>
  <c r="AW1368" i="1"/>
  <c r="AV1368" i="1"/>
  <c r="AU1368" i="1"/>
  <c r="AY1368" i="1" s="1"/>
  <c r="AK1368" i="1"/>
  <c r="AI1368" i="1"/>
  <c r="AJ1368" i="1" s="1"/>
  <c r="AH1368" i="1"/>
  <c r="AL1368" i="1" s="1"/>
  <c r="W1368" i="1"/>
  <c r="V1368" i="1"/>
  <c r="U1368" i="1"/>
  <c r="X1368" i="1" s="1"/>
  <c r="K1368" i="1"/>
  <c r="I1368" i="1"/>
  <c r="J1368" i="1" s="1"/>
  <c r="H1368" i="1"/>
  <c r="L1368" i="1" s="1"/>
  <c r="AW1367" i="1"/>
  <c r="AV1367" i="1"/>
  <c r="AU1367" i="1"/>
  <c r="AY1367" i="1" s="1"/>
  <c r="AK1367" i="1"/>
  <c r="AI1367" i="1"/>
  <c r="AJ1367" i="1" s="1"/>
  <c r="AH1367" i="1"/>
  <c r="AL1367" i="1" s="1"/>
  <c r="W1367" i="1"/>
  <c r="V1367" i="1"/>
  <c r="U1367" i="1"/>
  <c r="X1367" i="1" s="1"/>
  <c r="K1367" i="1"/>
  <c r="I1367" i="1"/>
  <c r="J1367" i="1" s="1"/>
  <c r="H1367" i="1"/>
  <c r="L1367" i="1" s="1"/>
  <c r="AW1366" i="1"/>
  <c r="AV1366" i="1"/>
  <c r="AU1366" i="1"/>
  <c r="AY1366" i="1" s="1"/>
  <c r="AK1366" i="1"/>
  <c r="AI1366" i="1"/>
  <c r="AJ1366" i="1" s="1"/>
  <c r="AH1366" i="1"/>
  <c r="AL1366" i="1" s="1"/>
  <c r="W1366" i="1"/>
  <c r="V1366" i="1"/>
  <c r="U1366" i="1"/>
  <c r="X1366" i="1" s="1"/>
  <c r="K1366" i="1"/>
  <c r="I1366" i="1"/>
  <c r="J1366" i="1" s="1"/>
  <c r="H1366" i="1"/>
  <c r="L1366" i="1" s="1"/>
  <c r="AW1365" i="1"/>
  <c r="AV1365" i="1"/>
  <c r="AU1365" i="1"/>
  <c r="AY1365" i="1" s="1"/>
  <c r="AK1365" i="1"/>
  <c r="AI1365" i="1"/>
  <c r="AJ1365" i="1" s="1"/>
  <c r="AH1365" i="1"/>
  <c r="AL1365" i="1" s="1"/>
  <c r="W1365" i="1"/>
  <c r="V1365" i="1"/>
  <c r="U1365" i="1"/>
  <c r="X1365" i="1" s="1"/>
  <c r="K1365" i="1"/>
  <c r="I1365" i="1"/>
  <c r="J1365" i="1" s="1"/>
  <c r="H1365" i="1"/>
  <c r="L1365" i="1" s="1"/>
  <c r="AW1364" i="1"/>
  <c r="AV1364" i="1"/>
  <c r="AU1364" i="1"/>
  <c r="AY1364" i="1" s="1"/>
  <c r="AK1364" i="1"/>
  <c r="AI1364" i="1"/>
  <c r="AJ1364" i="1" s="1"/>
  <c r="AH1364" i="1"/>
  <c r="AL1364" i="1" s="1"/>
  <c r="W1364" i="1"/>
  <c r="V1364" i="1"/>
  <c r="U1364" i="1"/>
  <c r="X1364" i="1" s="1"/>
  <c r="K1364" i="1"/>
  <c r="I1364" i="1"/>
  <c r="J1364" i="1" s="1"/>
  <c r="H1364" i="1"/>
  <c r="L1364" i="1" s="1"/>
  <c r="AW1363" i="1"/>
  <c r="AV1363" i="1"/>
  <c r="AU1363" i="1"/>
  <c r="AY1363" i="1" s="1"/>
  <c r="AK1363" i="1"/>
  <c r="AI1363" i="1"/>
  <c r="AJ1363" i="1" s="1"/>
  <c r="AH1363" i="1"/>
  <c r="AL1363" i="1" s="1"/>
  <c r="W1363" i="1"/>
  <c r="V1363" i="1"/>
  <c r="U1363" i="1"/>
  <c r="X1363" i="1" s="1"/>
  <c r="K1363" i="1"/>
  <c r="I1363" i="1"/>
  <c r="J1363" i="1" s="1"/>
  <c r="H1363" i="1"/>
  <c r="L1363" i="1" s="1"/>
  <c r="AW1362" i="1"/>
  <c r="AV1362" i="1"/>
  <c r="AU1362" i="1"/>
  <c r="AY1362" i="1" s="1"/>
  <c r="AK1362" i="1"/>
  <c r="AI1362" i="1"/>
  <c r="AJ1362" i="1" s="1"/>
  <c r="AH1362" i="1"/>
  <c r="AL1362" i="1" s="1"/>
  <c r="W1362" i="1"/>
  <c r="V1362" i="1"/>
  <c r="U1362" i="1"/>
  <c r="X1362" i="1" s="1"/>
  <c r="K1362" i="1"/>
  <c r="I1362" i="1"/>
  <c r="J1362" i="1" s="1"/>
  <c r="H1362" i="1"/>
  <c r="L1362" i="1" s="1"/>
  <c r="AW1361" i="1"/>
  <c r="AV1361" i="1"/>
  <c r="AU1361" i="1"/>
  <c r="AY1361" i="1" s="1"/>
  <c r="AK1361" i="1"/>
  <c r="AI1361" i="1"/>
  <c r="AJ1361" i="1" s="1"/>
  <c r="AH1361" i="1"/>
  <c r="AL1361" i="1" s="1"/>
  <c r="W1361" i="1"/>
  <c r="V1361" i="1"/>
  <c r="U1361" i="1"/>
  <c r="X1361" i="1" s="1"/>
  <c r="K1361" i="1"/>
  <c r="I1361" i="1"/>
  <c r="J1361" i="1" s="1"/>
  <c r="H1361" i="1"/>
  <c r="L1361" i="1" s="1"/>
  <c r="AW1360" i="1"/>
  <c r="AV1360" i="1"/>
  <c r="AU1360" i="1"/>
  <c r="AY1360" i="1" s="1"/>
  <c r="AK1360" i="1"/>
  <c r="AI1360" i="1"/>
  <c r="AJ1360" i="1" s="1"/>
  <c r="AH1360" i="1"/>
  <c r="AL1360" i="1" s="1"/>
  <c r="W1360" i="1"/>
  <c r="V1360" i="1"/>
  <c r="U1360" i="1"/>
  <c r="X1360" i="1" s="1"/>
  <c r="K1360" i="1"/>
  <c r="I1360" i="1"/>
  <c r="J1360" i="1" s="1"/>
  <c r="H1360" i="1"/>
  <c r="L1360" i="1" s="1"/>
  <c r="AW1359" i="1"/>
  <c r="AV1359" i="1"/>
  <c r="AU1359" i="1"/>
  <c r="AY1359" i="1" s="1"/>
  <c r="AK1359" i="1"/>
  <c r="AI1359" i="1"/>
  <c r="AJ1359" i="1" s="1"/>
  <c r="AH1359" i="1"/>
  <c r="AL1359" i="1" s="1"/>
  <c r="W1359" i="1"/>
  <c r="V1359" i="1"/>
  <c r="U1359" i="1"/>
  <c r="X1359" i="1" s="1"/>
  <c r="K1359" i="1"/>
  <c r="I1359" i="1"/>
  <c r="J1359" i="1" s="1"/>
  <c r="H1359" i="1"/>
  <c r="L1359" i="1" s="1"/>
  <c r="AW1358" i="1"/>
  <c r="AV1358" i="1"/>
  <c r="AU1358" i="1"/>
  <c r="AY1358" i="1" s="1"/>
  <c r="AK1358" i="1"/>
  <c r="AI1358" i="1"/>
  <c r="AJ1358" i="1" s="1"/>
  <c r="AH1358" i="1"/>
  <c r="AL1358" i="1" s="1"/>
  <c r="W1358" i="1"/>
  <c r="V1358" i="1"/>
  <c r="U1358" i="1"/>
  <c r="X1358" i="1" s="1"/>
  <c r="K1358" i="1"/>
  <c r="I1358" i="1"/>
  <c r="J1358" i="1" s="1"/>
  <c r="H1358" i="1"/>
  <c r="L1358" i="1" s="1"/>
  <c r="AW1357" i="1"/>
  <c r="AV1357" i="1"/>
  <c r="AU1357" i="1"/>
  <c r="AY1357" i="1" s="1"/>
  <c r="AK1357" i="1"/>
  <c r="AI1357" i="1"/>
  <c r="AJ1357" i="1" s="1"/>
  <c r="AH1357" i="1"/>
  <c r="AL1357" i="1" s="1"/>
  <c r="W1357" i="1"/>
  <c r="V1357" i="1"/>
  <c r="U1357" i="1"/>
  <c r="X1357" i="1" s="1"/>
  <c r="K1357" i="1"/>
  <c r="I1357" i="1"/>
  <c r="J1357" i="1" s="1"/>
  <c r="H1357" i="1"/>
  <c r="L1357" i="1" s="1"/>
  <c r="AW1356" i="1"/>
  <c r="AV1356" i="1"/>
  <c r="AU1356" i="1"/>
  <c r="AY1356" i="1" s="1"/>
  <c r="AK1356" i="1"/>
  <c r="AI1356" i="1"/>
  <c r="AJ1356" i="1" s="1"/>
  <c r="AH1356" i="1"/>
  <c r="AL1356" i="1" s="1"/>
  <c r="W1356" i="1"/>
  <c r="V1356" i="1"/>
  <c r="U1356" i="1"/>
  <c r="X1356" i="1" s="1"/>
  <c r="K1356" i="1"/>
  <c r="I1356" i="1"/>
  <c r="J1356" i="1" s="1"/>
  <c r="H1356" i="1"/>
  <c r="L1356" i="1" s="1"/>
  <c r="AW1355" i="1"/>
  <c r="AV1355" i="1"/>
  <c r="AU1355" i="1"/>
  <c r="AY1355" i="1" s="1"/>
  <c r="AK1355" i="1"/>
  <c r="AI1355" i="1"/>
  <c r="AJ1355" i="1" s="1"/>
  <c r="AH1355" i="1"/>
  <c r="AL1355" i="1" s="1"/>
  <c r="W1355" i="1"/>
  <c r="V1355" i="1"/>
  <c r="U1355" i="1"/>
  <c r="X1355" i="1" s="1"/>
  <c r="K1355" i="1"/>
  <c r="I1355" i="1"/>
  <c r="J1355" i="1" s="1"/>
  <c r="H1355" i="1"/>
  <c r="L1355" i="1" s="1"/>
  <c r="AW1354" i="1"/>
  <c r="AV1354" i="1"/>
  <c r="AU1354" i="1"/>
  <c r="AY1354" i="1" s="1"/>
  <c r="AK1354" i="1"/>
  <c r="AI1354" i="1"/>
  <c r="AJ1354" i="1" s="1"/>
  <c r="AH1354" i="1"/>
  <c r="AL1354" i="1" s="1"/>
  <c r="W1354" i="1"/>
  <c r="V1354" i="1"/>
  <c r="U1354" i="1"/>
  <c r="X1354" i="1" s="1"/>
  <c r="K1354" i="1"/>
  <c r="I1354" i="1"/>
  <c r="J1354" i="1" s="1"/>
  <c r="H1354" i="1"/>
  <c r="L1354" i="1" s="1"/>
  <c r="AW1353" i="1"/>
  <c r="AV1353" i="1"/>
  <c r="AU1353" i="1"/>
  <c r="AY1353" i="1" s="1"/>
  <c r="AK1353" i="1"/>
  <c r="AI1353" i="1"/>
  <c r="AJ1353" i="1" s="1"/>
  <c r="AH1353" i="1"/>
  <c r="AL1353" i="1" s="1"/>
  <c r="W1353" i="1"/>
  <c r="V1353" i="1"/>
  <c r="U1353" i="1"/>
  <c r="X1353" i="1" s="1"/>
  <c r="K1353" i="1"/>
  <c r="I1353" i="1"/>
  <c r="J1353" i="1" s="1"/>
  <c r="H1353" i="1"/>
  <c r="L1353" i="1" s="1"/>
  <c r="AW1352" i="1"/>
  <c r="AV1352" i="1"/>
  <c r="AU1352" i="1"/>
  <c r="AY1352" i="1" s="1"/>
  <c r="AK1352" i="1"/>
  <c r="AI1352" i="1"/>
  <c r="AJ1352" i="1" s="1"/>
  <c r="AH1352" i="1"/>
  <c r="AL1352" i="1" s="1"/>
  <c r="W1352" i="1"/>
  <c r="V1352" i="1"/>
  <c r="U1352" i="1"/>
  <c r="X1352" i="1" s="1"/>
  <c r="K1352" i="1"/>
  <c r="I1352" i="1"/>
  <c r="J1352" i="1" s="1"/>
  <c r="H1352" i="1"/>
  <c r="L1352" i="1" s="1"/>
  <c r="AW1351" i="1"/>
  <c r="AV1351" i="1"/>
  <c r="AU1351" i="1"/>
  <c r="AY1351" i="1" s="1"/>
  <c r="AK1351" i="1"/>
  <c r="AI1351" i="1"/>
  <c r="AJ1351" i="1" s="1"/>
  <c r="AH1351" i="1"/>
  <c r="AL1351" i="1" s="1"/>
  <c r="W1351" i="1"/>
  <c r="V1351" i="1"/>
  <c r="U1351" i="1"/>
  <c r="X1351" i="1" s="1"/>
  <c r="K1351" i="1"/>
  <c r="I1351" i="1"/>
  <c r="J1351" i="1" s="1"/>
  <c r="H1351" i="1"/>
  <c r="L1351" i="1" s="1"/>
  <c r="AW1350" i="1"/>
  <c r="AV1350" i="1"/>
  <c r="AU1350" i="1"/>
  <c r="AY1350" i="1" s="1"/>
  <c r="AK1350" i="1"/>
  <c r="AI1350" i="1"/>
  <c r="AJ1350" i="1" s="1"/>
  <c r="AH1350" i="1"/>
  <c r="AL1350" i="1" s="1"/>
  <c r="W1350" i="1"/>
  <c r="V1350" i="1"/>
  <c r="U1350" i="1"/>
  <c r="X1350" i="1" s="1"/>
  <c r="K1350" i="1"/>
  <c r="I1350" i="1"/>
  <c r="J1350" i="1" s="1"/>
  <c r="H1350" i="1"/>
  <c r="L1350" i="1" s="1"/>
  <c r="AW1349" i="1"/>
  <c r="AV1349" i="1"/>
  <c r="AU1349" i="1"/>
  <c r="AY1349" i="1" s="1"/>
  <c r="AK1349" i="1"/>
  <c r="AI1349" i="1"/>
  <c r="AJ1349" i="1" s="1"/>
  <c r="AH1349" i="1"/>
  <c r="AL1349" i="1" s="1"/>
  <c r="W1349" i="1"/>
  <c r="V1349" i="1"/>
  <c r="U1349" i="1"/>
  <c r="X1349" i="1" s="1"/>
  <c r="K1349" i="1"/>
  <c r="I1349" i="1"/>
  <c r="J1349" i="1" s="1"/>
  <c r="H1349" i="1"/>
  <c r="L1349" i="1" s="1"/>
  <c r="AW1348" i="1"/>
  <c r="AV1348" i="1"/>
  <c r="AU1348" i="1"/>
  <c r="AY1348" i="1" s="1"/>
  <c r="AK1348" i="1"/>
  <c r="AI1348" i="1"/>
  <c r="AJ1348" i="1" s="1"/>
  <c r="AH1348" i="1"/>
  <c r="AL1348" i="1" s="1"/>
  <c r="W1348" i="1"/>
  <c r="V1348" i="1"/>
  <c r="U1348" i="1"/>
  <c r="X1348" i="1" s="1"/>
  <c r="K1348" i="1"/>
  <c r="I1348" i="1"/>
  <c r="J1348" i="1" s="1"/>
  <c r="H1348" i="1"/>
  <c r="L1348" i="1" s="1"/>
  <c r="AW1347" i="1"/>
  <c r="AV1347" i="1"/>
  <c r="AU1347" i="1"/>
  <c r="AY1347" i="1" s="1"/>
  <c r="AK1347" i="1"/>
  <c r="AI1347" i="1"/>
  <c r="AJ1347" i="1" s="1"/>
  <c r="AH1347" i="1"/>
  <c r="AL1347" i="1" s="1"/>
  <c r="W1347" i="1"/>
  <c r="V1347" i="1"/>
  <c r="U1347" i="1"/>
  <c r="X1347" i="1" s="1"/>
  <c r="K1347" i="1"/>
  <c r="I1347" i="1"/>
  <c r="J1347" i="1" s="1"/>
  <c r="H1347" i="1"/>
  <c r="L1347" i="1" s="1"/>
  <c r="AW1346" i="1"/>
  <c r="AV1346" i="1"/>
  <c r="AU1346" i="1"/>
  <c r="AY1346" i="1" s="1"/>
  <c r="AK1346" i="1"/>
  <c r="AI1346" i="1"/>
  <c r="AJ1346" i="1" s="1"/>
  <c r="AH1346" i="1"/>
  <c r="AL1346" i="1" s="1"/>
  <c r="W1346" i="1"/>
  <c r="V1346" i="1"/>
  <c r="U1346" i="1"/>
  <c r="X1346" i="1" s="1"/>
  <c r="K1346" i="1"/>
  <c r="I1346" i="1"/>
  <c r="J1346" i="1" s="1"/>
  <c r="H1346" i="1"/>
  <c r="L1346" i="1" s="1"/>
  <c r="AW1345" i="1"/>
  <c r="AV1345" i="1"/>
  <c r="AU1345" i="1"/>
  <c r="AY1345" i="1" s="1"/>
  <c r="AK1345" i="1"/>
  <c r="AI1345" i="1"/>
  <c r="AJ1345" i="1" s="1"/>
  <c r="AH1345" i="1"/>
  <c r="AL1345" i="1" s="1"/>
  <c r="W1345" i="1"/>
  <c r="V1345" i="1"/>
  <c r="U1345" i="1"/>
  <c r="X1345" i="1" s="1"/>
  <c r="K1345" i="1"/>
  <c r="I1345" i="1"/>
  <c r="J1345" i="1" s="1"/>
  <c r="H1345" i="1"/>
  <c r="L1345" i="1" s="1"/>
  <c r="AW1344" i="1"/>
  <c r="AV1344" i="1"/>
  <c r="AU1344" i="1"/>
  <c r="AY1344" i="1" s="1"/>
  <c r="AK1344" i="1"/>
  <c r="AI1344" i="1"/>
  <c r="AJ1344" i="1" s="1"/>
  <c r="AH1344" i="1"/>
  <c r="AL1344" i="1" s="1"/>
  <c r="W1344" i="1"/>
  <c r="V1344" i="1"/>
  <c r="U1344" i="1"/>
  <c r="X1344" i="1" s="1"/>
  <c r="K1344" i="1"/>
  <c r="I1344" i="1"/>
  <c r="J1344" i="1" s="1"/>
  <c r="H1344" i="1"/>
  <c r="L1344" i="1" s="1"/>
  <c r="AW1343" i="1"/>
  <c r="AV1343" i="1"/>
  <c r="AU1343" i="1"/>
  <c r="AY1343" i="1" s="1"/>
  <c r="AK1343" i="1"/>
  <c r="AI1343" i="1"/>
  <c r="AJ1343" i="1" s="1"/>
  <c r="AH1343" i="1"/>
  <c r="AL1343" i="1" s="1"/>
  <c r="W1343" i="1"/>
  <c r="V1343" i="1"/>
  <c r="U1343" i="1"/>
  <c r="X1343" i="1" s="1"/>
  <c r="K1343" i="1"/>
  <c r="I1343" i="1"/>
  <c r="J1343" i="1" s="1"/>
  <c r="H1343" i="1"/>
  <c r="L1343" i="1" s="1"/>
  <c r="AW1342" i="1"/>
  <c r="AV1342" i="1"/>
  <c r="AU1342" i="1"/>
  <c r="AY1342" i="1" s="1"/>
  <c r="AK1342" i="1"/>
  <c r="AI1342" i="1"/>
  <c r="AJ1342" i="1" s="1"/>
  <c r="AH1342" i="1"/>
  <c r="AL1342" i="1" s="1"/>
  <c r="W1342" i="1"/>
  <c r="V1342" i="1"/>
  <c r="U1342" i="1"/>
  <c r="X1342" i="1" s="1"/>
  <c r="K1342" i="1"/>
  <c r="I1342" i="1"/>
  <c r="J1342" i="1" s="1"/>
  <c r="H1342" i="1"/>
  <c r="L1342" i="1" s="1"/>
  <c r="AW1341" i="1"/>
  <c r="AV1341" i="1"/>
  <c r="AU1341" i="1"/>
  <c r="AY1341" i="1" s="1"/>
  <c r="AK1341" i="1"/>
  <c r="AI1341" i="1"/>
  <c r="AJ1341" i="1" s="1"/>
  <c r="AH1341" i="1"/>
  <c r="AL1341" i="1" s="1"/>
  <c r="W1341" i="1"/>
  <c r="V1341" i="1"/>
  <c r="U1341" i="1"/>
  <c r="X1341" i="1" s="1"/>
  <c r="K1341" i="1"/>
  <c r="I1341" i="1"/>
  <c r="J1341" i="1" s="1"/>
  <c r="H1341" i="1"/>
  <c r="L1341" i="1" s="1"/>
  <c r="AW1340" i="1"/>
  <c r="AV1340" i="1"/>
  <c r="AU1340" i="1"/>
  <c r="AY1340" i="1" s="1"/>
  <c r="AK1340" i="1"/>
  <c r="AI1340" i="1"/>
  <c r="AJ1340" i="1" s="1"/>
  <c r="AH1340" i="1"/>
  <c r="AL1340" i="1" s="1"/>
  <c r="W1340" i="1"/>
  <c r="V1340" i="1"/>
  <c r="U1340" i="1"/>
  <c r="X1340" i="1" s="1"/>
  <c r="K1340" i="1"/>
  <c r="I1340" i="1"/>
  <c r="J1340" i="1" s="1"/>
  <c r="H1340" i="1"/>
  <c r="L1340" i="1" s="1"/>
  <c r="AW1339" i="1"/>
  <c r="AV1339" i="1"/>
  <c r="AU1339" i="1"/>
  <c r="AY1339" i="1" s="1"/>
  <c r="AK1339" i="1"/>
  <c r="AI1339" i="1"/>
  <c r="AJ1339" i="1" s="1"/>
  <c r="AH1339" i="1"/>
  <c r="AL1339" i="1" s="1"/>
  <c r="W1339" i="1"/>
  <c r="V1339" i="1"/>
  <c r="U1339" i="1"/>
  <c r="X1339" i="1" s="1"/>
  <c r="K1339" i="1"/>
  <c r="I1339" i="1"/>
  <c r="J1339" i="1" s="1"/>
  <c r="H1339" i="1"/>
  <c r="L1339" i="1" s="1"/>
  <c r="AW1338" i="1"/>
  <c r="AV1338" i="1"/>
  <c r="AU1338" i="1"/>
  <c r="AY1338" i="1" s="1"/>
  <c r="AK1338" i="1"/>
  <c r="AI1338" i="1"/>
  <c r="AJ1338" i="1" s="1"/>
  <c r="AH1338" i="1"/>
  <c r="AL1338" i="1" s="1"/>
  <c r="W1338" i="1"/>
  <c r="V1338" i="1"/>
  <c r="U1338" i="1"/>
  <c r="X1338" i="1" s="1"/>
  <c r="K1338" i="1"/>
  <c r="I1338" i="1"/>
  <c r="J1338" i="1" s="1"/>
  <c r="H1338" i="1"/>
  <c r="L1338" i="1" s="1"/>
  <c r="AW1337" i="1"/>
  <c r="AV1337" i="1"/>
  <c r="AU1337" i="1"/>
  <c r="AY1337" i="1" s="1"/>
  <c r="AK1337" i="1"/>
  <c r="AI1337" i="1"/>
  <c r="AJ1337" i="1" s="1"/>
  <c r="AH1337" i="1"/>
  <c r="AL1337" i="1" s="1"/>
  <c r="W1337" i="1"/>
  <c r="V1337" i="1"/>
  <c r="U1337" i="1"/>
  <c r="X1337" i="1" s="1"/>
  <c r="K1337" i="1"/>
  <c r="I1337" i="1"/>
  <c r="J1337" i="1" s="1"/>
  <c r="H1337" i="1"/>
  <c r="L1337" i="1" s="1"/>
  <c r="AW1336" i="1"/>
  <c r="AV1336" i="1"/>
  <c r="AU1336" i="1"/>
  <c r="AY1336" i="1" s="1"/>
  <c r="AK1336" i="1"/>
  <c r="AI1336" i="1"/>
  <c r="AJ1336" i="1" s="1"/>
  <c r="AH1336" i="1"/>
  <c r="AL1336" i="1" s="1"/>
  <c r="W1336" i="1"/>
  <c r="V1336" i="1"/>
  <c r="U1336" i="1"/>
  <c r="X1336" i="1" s="1"/>
  <c r="K1336" i="1"/>
  <c r="I1336" i="1"/>
  <c r="J1336" i="1" s="1"/>
  <c r="H1336" i="1"/>
  <c r="L1336" i="1" s="1"/>
  <c r="AW1335" i="1"/>
  <c r="AV1335" i="1"/>
  <c r="AU1335" i="1"/>
  <c r="AY1335" i="1" s="1"/>
  <c r="AK1335" i="1"/>
  <c r="AI1335" i="1"/>
  <c r="AJ1335" i="1" s="1"/>
  <c r="AH1335" i="1"/>
  <c r="AL1335" i="1" s="1"/>
  <c r="W1335" i="1"/>
  <c r="V1335" i="1"/>
  <c r="U1335" i="1"/>
  <c r="X1335" i="1" s="1"/>
  <c r="K1335" i="1"/>
  <c r="I1335" i="1"/>
  <c r="J1335" i="1" s="1"/>
  <c r="H1335" i="1"/>
  <c r="L1335" i="1" s="1"/>
  <c r="AW1334" i="1"/>
  <c r="AV1334" i="1"/>
  <c r="AU1334" i="1"/>
  <c r="AY1334" i="1" s="1"/>
  <c r="AK1334" i="1"/>
  <c r="AI1334" i="1"/>
  <c r="AJ1334" i="1" s="1"/>
  <c r="AH1334" i="1"/>
  <c r="AL1334" i="1" s="1"/>
  <c r="W1334" i="1"/>
  <c r="V1334" i="1"/>
  <c r="U1334" i="1"/>
  <c r="X1334" i="1" s="1"/>
  <c r="K1334" i="1"/>
  <c r="I1334" i="1"/>
  <c r="J1334" i="1" s="1"/>
  <c r="H1334" i="1"/>
  <c r="L1334" i="1" s="1"/>
  <c r="AW1333" i="1"/>
  <c r="AV1333" i="1"/>
  <c r="AU1333" i="1"/>
  <c r="AY1333" i="1" s="1"/>
  <c r="AK1333" i="1"/>
  <c r="AI1333" i="1"/>
  <c r="AJ1333" i="1" s="1"/>
  <c r="AH1333" i="1"/>
  <c r="AL1333" i="1" s="1"/>
  <c r="W1333" i="1"/>
  <c r="V1333" i="1"/>
  <c r="U1333" i="1"/>
  <c r="X1333" i="1" s="1"/>
  <c r="K1333" i="1"/>
  <c r="I1333" i="1"/>
  <c r="J1333" i="1" s="1"/>
  <c r="H1333" i="1"/>
  <c r="L1333" i="1" s="1"/>
  <c r="AW1332" i="1"/>
  <c r="AV1332" i="1"/>
  <c r="AU1332" i="1"/>
  <c r="AY1332" i="1" s="1"/>
  <c r="AK1332" i="1"/>
  <c r="AI1332" i="1"/>
  <c r="AJ1332" i="1" s="1"/>
  <c r="AH1332" i="1"/>
  <c r="AL1332" i="1" s="1"/>
  <c r="W1332" i="1"/>
  <c r="V1332" i="1"/>
  <c r="U1332" i="1"/>
  <c r="X1332" i="1" s="1"/>
  <c r="K1332" i="1"/>
  <c r="I1332" i="1"/>
  <c r="J1332" i="1" s="1"/>
  <c r="H1332" i="1"/>
  <c r="L1332" i="1" s="1"/>
  <c r="AW1331" i="1"/>
  <c r="AV1331" i="1"/>
  <c r="AU1331" i="1"/>
  <c r="AY1331" i="1" s="1"/>
  <c r="AK1331" i="1"/>
  <c r="AI1331" i="1"/>
  <c r="AJ1331" i="1" s="1"/>
  <c r="AH1331" i="1"/>
  <c r="AL1331" i="1" s="1"/>
  <c r="W1331" i="1"/>
  <c r="V1331" i="1"/>
  <c r="U1331" i="1"/>
  <c r="X1331" i="1" s="1"/>
  <c r="K1331" i="1"/>
  <c r="I1331" i="1"/>
  <c r="J1331" i="1" s="1"/>
  <c r="H1331" i="1"/>
  <c r="L1331" i="1" s="1"/>
  <c r="AW1330" i="1"/>
  <c r="AV1330" i="1"/>
  <c r="AU1330" i="1"/>
  <c r="AY1330" i="1" s="1"/>
  <c r="AK1330" i="1"/>
  <c r="AI1330" i="1"/>
  <c r="AJ1330" i="1" s="1"/>
  <c r="AH1330" i="1"/>
  <c r="AL1330" i="1" s="1"/>
  <c r="W1330" i="1"/>
  <c r="V1330" i="1"/>
  <c r="U1330" i="1"/>
  <c r="X1330" i="1" s="1"/>
  <c r="K1330" i="1"/>
  <c r="I1330" i="1"/>
  <c r="J1330" i="1" s="1"/>
  <c r="H1330" i="1"/>
  <c r="L1330" i="1" s="1"/>
  <c r="AW1329" i="1"/>
  <c r="AV1329" i="1"/>
  <c r="AU1329" i="1"/>
  <c r="AY1329" i="1" s="1"/>
  <c r="AK1329" i="1"/>
  <c r="AI1329" i="1"/>
  <c r="AJ1329" i="1" s="1"/>
  <c r="AH1329" i="1"/>
  <c r="AL1329" i="1" s="1"/>
  <c r="W1329" i="1"/>
  <c r="V1329" i="1"/>
  <c r="U1329" i="1"/>
  <c r="X1329" i="1" s="1"/>
  <c r="K1329" i="1"/>
  <c r="I1329" i="1"/>
  <c r="J1329" i="1" s="1"/>
  <c r="H1329" i="1"/>
  <c r="L1329" i="1" s="1"/>
  <c r="AW1328" i="1"/>
  <c r="AV1328" i="1"/>
  <c r="AU1328" i="1"/>
  <c r="AY1328" i="1" s="1"/>
  <c r="AK1328" i="1"/>
  <c r="AI1328" i="1"/>
  <c r="AJ1328" i="1" s="1"/>
  <c r="AH1328" i="1"/>
  <c r="AL1328" i="1" s="1"/>
  <c r="W1328" i="1"/>
  <c r="V1328" i="1"/>
  <c r="U1328" i="1"/>
  <c r="X1328" i="1" s="1"/>
  <c r="K1328" i="1"/>
  <c r="I1328" i="1"/>
  <c r="J1328" i="1" s="1"/>
  <c r="H1328" i="1"/>
  <c r="L1328" i="1" s="1"/>
  <c r="AW1327" i="1"/>
  <c r="AV1327" i="1"/>
  <c r="AU1327" i="1"/>
  <c r="AY1327" i="1" s="1"/>
  <c r="AK1327" i="1"/>
  <c r="AI1327" i="1"/>
  <c r="AJ1327" i="1" s="1"/>
  <c r="AH1327" i="1"/>
  <c r="AL1327" i="1" s="1"/>
  <c r="W1327" i="1"/>
  <c r="V1327" i="1"/>
  <c r="U1327" i="1"/>
  <c r="X1327" i="1" s="1"/>
  <c r="K1327" i="1"/>
  <c r="I1327" i="1"/>
  <c r="J1327" i="1" s="1"/>
  <c r="H1327" i="1"/>
  <c r="L1327" i="1" s="1"/>
  <c r="AW1326" i="1"/>
  <c r="AV1326" i="1"/>
  <c r="AU1326" i="1"/>
  <c r="AY1326" i="1" s="1"/>
  <c r="AK1326" i="1"/>
  <c r="AI1326" i="1"/>
  <c r="AJ1326" i="1" s="1"/>
  <c r="AH1326" i="1"/>
  <c r="AL1326" i="1" s="1"/>
  <c r="W1326" i="1"/>
  <c r="V1326" i="1"/>
  <c r="U1326" i="1"/>
  <c r="X1326" i="1" s="1"/>
  <c r="K1326" i="1"/>
  <c r="I1326" i="1"/>
  <c r="J1326" i="1" s="1"/>
  <c r="H1326" i="1"/>
  <c r="L1326" i="1" s="1"/>
  <c r="AW1325" i="1"/>
  <c r="AV1325" i="1"/>
  <c r="AU1325" i="1"/>
  <c r="AY1325" i="1" s="1"/>
  <c r="AK1325" i="1"/>
  <c r="AI1325" i="1"/>
  <c r="AJ1325" i="1" s="1"/>
  <c r="AH1325" i="1"/>
  <c r="AL1325" i="1" s="1"/>
  <c r="W1325" i="1"/>
  <c r="V1325" i="1"/>
  <c r="U1325" i="1"/>
  <c r="X1325" i="1" s="1"/>
  <c r="K1325" i="1"/>
  <c r="I1325" i="1"/>
  <c r="J1325" i="1" s="1"/>
  <c r="H1325" i="1"/>
  <c r="L1325" i="1" s="1"/>
  <c r="AW1324" i="1"/>
  <c r="AV1324" i="1"/>
  <c r="AU1324" i="1"/>
  <c r="AY1324" i="1" s="1"/>
  <c r="AK1324" i="1"/>
  <c r="AI1324" i="1"/>
  <c r="AJ1324" i="1" s="1"/>
  <c r="AH1324" i="1"/>
  <c r="AL1324" i="1" s="1"/>
  <c r="W1324" i="1"/>
  <c r="V1324" i="1"/>
  <c r="U1324" i="1"/>
  <c r="X1324" i="1" s="1"/>
  <c r="K1324" i="1"/>
  <c r="I1324" i="1"/>
  <c r="J1324" i="1" s="1"/>
  <c r="H1324" i="1"/>
  <c r="L1324" i="1" s="1"/>
  <c r="AW1323" i="1"/>
  <c r="AV1323" i="1"/>
  <c r="AU1323" i="1"/>
  <c r="AY1323" i="1" s="1"/>
  <c r="AK1323" i="1"/>
  <c r="AI1323" i="1"/>
  <c r="AJ1323" i="1" s="1"/>
  <c r="AH1323" i="1"/>
  <c r="AL1323" i="1" s="1"/>
  <c r="W1323" i="1"/>
  <c r="V1323" i="1"/>
  <c r="U1323" i="1"/>
  <c r="X1323" i="1" s="1"/>
  <c r="K1323" i="1"/>
  <c r="I1323" i="1"/>
  <c r="J1323" i="1" s="1"/>
  <c r="H1323" i="1"/>
  <c r="L1323" i="1" s="1"/>
  <c r="AW1322" i="1"/>
  <c r="AV1322" i="1"/>
  <c r="AU1322" i="1"/>
  <c r="AY1322" i="1" s="1"/>
  <c r="AK1322" i="1"/>
  <c r="AI1322" i="1"/>
  <c r="AJ1322" i="1" s="1"/>
  <c r="AH1322" i="1"/>
  <c r="AL1322" i="1" s="1"/>
  <c r="W1322" i="1"/>
  <c r="V1322" i="1"/>
  <c r="U1322" i="1"/>
  <c r="X1322" i="1" s="1"/>
  <c r="K1322" i="1"/>
  <c r="I1322" i="1"/>
  <c r="J1322" i="1" s="1"/>
  <c r="H1322" i="1"/>
  <c r="L1322" i="1" s="1"/>
  <c r="AW1321" i="1"/>
  <c r="AV1321" i="1"/>
  <c r="AU1321" i="1"/>
  <c r="AY1321" i="1" s="1"/>
  <c r="AK1321" i="1"/>
  <c r="AI1321" i="1"/>
  <c r="AJ1321" i="1" s="1"/>
  <c r="AH1321" i="1"/>
  <c r="AL1321" i="1" s="1"/>
  <c r="W1321" i="1"/>
  <c r="V1321" i="1"/>
  <c r="U1321" i="1"/>
  <c r="X1321" i="1" s="1"/>
  <c r="K1321" i="1"/>
  <c r="I1321" i="1"/>
  <c r="J1321" i="1" s="1"/>
  <c r="H1321" i="1"/>
  <c r="L1321" i="1" s="1"/>
  <c r="AW1320" i="1"/>
  <c r="AV1320" i="1"/>
  <c r="AU1320" i="1"/>
  <c r="AY1320" i="1" s="1"/>
  <c r="AK1320" i="1"/>
  <c r="AI1320" i="1"/>
  <c r="AJ1320" i="1" s="1"/>
  <c r="AH1320" i="1"/>
  <c r="AL1320" i="1" s="1"/>
  <c r="W1320" i="1"/>
  <c r="V1320" i="1"/>
  <c r="U1320" i="1"/>
  <c r="X1320" i="1" s="1"/>
  <c r="K1320" i="1"/>
  <c r="I1320" i="1"/>
  <c r="J1320" i="1" s="1"/>
  <c r="H1320" i="1"/>
  <c r="L1320" i="1" s="1"/>
  <c r="AW1319" i="1"/>
  <c r="AV1319" i="1"/>
  <c r="AU1319" i="1"/>
  <c r="AY1319" i="1" s="1"/>
  <c r="AK1319" i="1"/>
  <c r="AI1319" i="1"/>
  <c r="AJ1319" i="1" s="1"/>
  <c r="AH1319" i="1"/>
  <c r="AL1319" i="1" s="1"/>
  <c r="W1319" i="1"/>
  <c r="V1319" i="1"/>
  <c r="U1319" i="1"/>
  <c r="X1319" i="1" s="1"/>
  <c r="K1319" i="1"/>
  <c r="I1319" i="1"/>
  <c r="J1319" i="1" s="1"/>
  <c r="H1319" i="1"/>
  <c r="L1319" i="1" s="1"/>
  <c r="AW1318" i="1"/>
  <c r="AV1318" i="1"/>
  <c r="AU1318" i="1"/>
  <c r="AY1318" i="1" s="1"/>
  <c r="AK1318" i="1"/>
  <c r="AI1318" i="1"/>
  <c r="AJ1318" i="1" s="1"/>
  <c r="AH1318" i="1"/>
  <c r="AL1318" i="1" s="1"/>
  <c r="W1318" i="1"/>
  <c r="V1318" i="1"/>
  <c r="U1318" i="1"/>
  <c r="X1318" i="1" s="1"/>
  <c r="K1318" i="1"/>
  <c r="I1318" i="1"/>
  <c r="J1318" i="1" s="1"/>
  <c r="H1318" i="1"/>
  <c r="L1318" i="1" s="1"/>
  <c r="AW1317" i="1"/>
  <c r="AV1317" i="1"/>
  <c r="AU1317" i="1"/>
  <c r="AY1317" i="1" s="1"/>
  <c r="AK1317" i="1"/>
  <c r="AI1317" i="1"/>
  <c r="AJ1317" i="1" s="1"/>
  <c r="AH1317" i="1"/>
  <c r="AL1317" i="1" s="1"/>
  <c r="W1317" i="1"/>
  <c r="V1317" i="1"/>
  <c r="U1317" i="1"/>
  <c r="X1317" i="1" s="1"/>
  <c r="K1317" i="1"/>
  <c r="I1317" i="1"/>
  <c r="J1317" i="1" s="1"/>
  <c r="H1317" i="1"/>
  <c r="L1317" i="1" s="1"/>
  <c r="AW1316" i="1"/>
  <c r="AV1316" i="1"/>
  <c r="AU1316" i="1"/>
  <c r="AY1316" i="1" s="1"/>
  <c r="AK1316" i="1"/>
  <c r="AI1316" i="1"/>
  <c r="AJ1316" i="1" s="1"/>
  <c r="AH1316" i="1"/>
  <c r="AL1316" i="1" s="1"/>
  <c r="W1316" i="1"/>
  <c r="V1316" i="1"/>
  <c r="U1316" i="1"/>
  <c r="X1316" i="1" s="1"/>
  <c r="K1316" i="1"/>
  <c r="I1316" i="1"/>
  <c r="J1316" i="1" s="1"/>
  <c r="H1316" i="1"/>
  <c r="L1316" i="1" s="1"/>
  <c r="AW1315" i="1"/>
  <c r="AV1315" i="1"/>
  <c r="AU1315" i="1"/>
  <c r="AY1315" i="1" s="1"/>
  <c r="AK1315" i="1"/>
  <c r="AI1315" i="1"/>
  <c r="AJ1315" i="1" s="1"/>
  <c r="AH1315" i="1"/>
  <c r="AL1315" i="1" s="1"/>
  <c r="W1315" i="1"/>
  <c r="V1315" i="1"/>
  <c r="U1315" i="1"/>
  <c r="X1315" i="1" s="1"/>
  <c r="K1315" i="1"/>
  <c r="I1315" i="1"/>
  <c r="J1315" i="1" s="1"/>
  <c r="H1315" i="1"/>
  <c r="L1315" i="1" s="1"/>
  <c r="AW1314" i="1"/>
  <c r="AV1314" i="1"/>
  <c r="AU1314" i="1"/>
  <c r="AY1314" i="1" s="1"/>
  <c r="AK1314" i="1"/>
  <c r="AI1314" i="1"/>
  <c r="AJ1314" i="1" s="1"/>
  <c r="AH1314" i="1"/>
  <c r="AL1314" i="1" s="1"/>
  <c r="W1314" i="1"/>
  <c r="V1314" i="1"/>
  <c r="U1314" i="1"/>
  <c r="X1314" i="1" s="1"/>
  <c r="K1314" i="1"/>
  <c r="I1314" i="1"/>
  <c r="J1314" i="1" s="1"/>
  <c r="H1314" i="1"/>
  <c r="L1314" i="1" s="1"/>
  <c r="AW1313" i="1"/>
  <c r="AV1313" i="1"/>
  <c r="AU1313" i="1"/>
  <c r="AY1313" i="1" s="1"/>
  <c r="AK1313" i="1"/>
  <c r="AI1313" i="1"/>
  <c r="AJ1313" i="1" s="1"/>
  <c r="AH1313" i="1"/>
  <c r="AL1313" i="1" s="1"/>
  <c r="W1313" i="1"/>
  <c r="V1313" i="1"/>
  <c r="U1313" i="1"/>
  <c r="X1313" i="1" s="1"/>
  <c r="K1313" i="1"/>
  <c r="I1313" i="1"/>
  <c r="J1313" i="1" s="1"/>
  <c r="H1313" i="1"/>
  <c r="L1313" i="1" s="1"/>
  <c r="AW1312" i="1"/>
  <c r="AV1312" i="1"/>
  <c r="AU1312" i="1"/>
  <c r="AY1312" i="1" s="1"/>
  <c r="AK1312" i="1"/>
  <c r="AI1312" i="1"/>
  <c r="AJ1312" i="1" s="1"/>
  <c r="AH1312" i="1"/>
  <c r="AL1312" i="1" s="1"/>
  <c r="W1312" i="1"/>
  <c r="V1312" i="1"/>
  <c r="U1312" i="1"/>
  <c r="X1312" i="1" s="1"/>
  <c r="K1312" i="1"/>
  <c r="I1312" i="1"/>
  <c r="J1312" i="1" s="1"/>
  <c r="H1312" i="1"/>
  <c r="L1312" i="1" s="1"/>
  <c r="AW1311" i="1"/>
  <c r="AV1311" i="1"/>
  <c r="AU1311" i="1"/>
  <c r="AY1311" i="1" s="1"/>
  <c r="AK1311" i="1"/>
  <c r="AI1311" i="1"/>
  <c r="AJ1311" i="1" s="1"/>
  <c r="AH1311" i="1"/>
  <c r="AL1311" i="1" s="1"/>
  <c r="W1311" i="1"/>
  <c r="V1311" i="1"/>
  <c r="U1311" i="1"/>
  <c r="X1311" i="1" s="1"/>
  <c r="K1311" i="1"/>
  <c r="I1311" i="1"/>
  <c r="J1311" i="1" s="1"/>
  <c r="H1311" i="1"/>
  <c r="L1311" i="1" s="1"/>
  <c r="AW1310" i="1"/>
  <c r="AV1310" i="1"/>
  <c r="AU1310" i="1"/>
  <c r="AY1310" i="1" s="1"/>
  <c r="AK1310" i="1"/>
  <c r="AI1310" i="1"/>
  <c r="AJ1310" i="1" s="1"/>
  <c r="AH1310" i="1"/>
  <c r="AL1310" i="1" s="1"/>
  <c r="W1310" i="1"/>
  <c r="V1310" i="1"/>
  <c r="U1310" i="1"/>
  <c r="X1310" i="1" s="1"/>
  <c r="K1310" i="1"/>
  <c r="I1310" i="1"/>
  <c r="J1310" i="1" s="1"/>
  <c r="H1310" i="1"/>
  <c r="L1310" i="1" s="1"/>
  <c r="AW1309" i="1"/>
  <c r="AV1309" i="1"/>
  <c r="AU1309" i="1"/>
  <c r="AY1309" i="1" s="1"/>
  <c r="AK1309" i="1"/>
  <c r="AI1309" i="1"/>
  <c r="AJ1309" i="1" s="1"/>
  <c r="AH1309" i="1"/>
  <c r="AL1309" i="1" s="1"/>
  <c r="W1309" i="1"/>
  <c r="V1309" i="1"/>
  <c r="U1309" i="1"/>
  <c r="X1309" i="1" s="1"/>
  <c r="K1309" i="1"/>
  <c r="I1309" i="1"/>
  <c r="J1309" i="1" s="1"/>
  <c r="H1309" i="1"/>
  <c r="L1309" i="1" s="1"/>
  <c r="AW1308" i="1"/>
  <c r="AV1308" i="1"/>
  <c r="AU1308" i="1"/>
  <c r="AY1308" i="1" s="1"/>
  <c r="AK1308" i="1"/>
  <c r="AI1308" i="1"/>
  <c r="AJ1308" i="1" s="1"/>
  <c r="AH1308" i="1"/>
  <c r="AL1308" i="1" s="1"/>
  <c r="W1308" i="1"/>
  <c r="V1308" i="1"/>
  <c r="U1308" i="1"/>
  <c r="X1308" i="1" s="1"/>
  <c r="K1308" i="1"/>
  <c r="I1308" i="1"/>
  <c r="J1308" i="1" s="1"/>
  <c r="H1308" i="1"/>
  <c r="L1308" i="1" s="1"/>
  <c r="AW1307" i="1"/>
  <c r="AV1307" i="1"/>
  <c r="AU1307" i="1"/>
  <c r="AY1307" i="1" s="1"/>
  <c r="AK1307" i="1"/>
  <c r="AI1307" i="1"/>
  <c r="AJ1307" i="1" s="1"/>
  <c r="AH1307" i="1"/>
  <c r="AL1307" i="1" s="1"/>
  <c r="W1307" i="1"/>
  <c r="V1307" i="1"/>
  <c r="U1307" i="1"/>
  <c r="X1307" i="1" s="1"/>
  <c r="K1307" i="1"/>
  <c r="I1307" i="1"/>
  <c r="J1307" i="1" s="1"/>
  <c r="H1307" i="1"/>
  <c r="L1307" i="1" s="1"/>
  <c r="AW1306" i="1"/>
  <c r="AV1306" i="1"/>
  <c r="AU1306" i="1"/>
  <c r="AY1306" i="1" s="1"/>
  <c r="AK1306" i="1"/>
  <c r="AI1306" i="1"/>
  <c r="AJ1306" i="1" s="1"/>
  <c r="AH1306" i="1"/>
  <c r="AL1306" i="1" s="1"/>
  <c r="W1306" i="1"/>
  <c r="V1306" i="1"/>
  <c r="U1306" i="1"/>
  <c r="X1306" i="1" s="1"/>
  <c r="K1306" i="1"/>
  <c r="I1306" i="1"/>
  <c r="J1306" i="1" s="1"/>
  <c r="H1306" i="1"/>
  <c r="L1306" i="1" s="1"/>
  <c r="AW1305" i="1"/>
  <c r="AV1305" i="1"/>
  <c r="AU1305" i="1"/>
  <c r="AY1305" i="1" s="1"/>
  <c r="AK1305" i="1"/>
  <c r="AI1305" i="1"/>
  <c r="AJ1305" i="1" s="1"/>
  <c r="AH1305" i="1"/>
  <c r="AL1305" i="1" s="1"/>
  <c r="W1305" i="1"/>
  <c r="V1305" i="1"/>
  <c r="U1305" i="1"/>
  <c r="X1305" i="1" s="1"/>
  <c r="K1305" i="1"/>
  <c r="I1305" i="1"/>
  <c r="J1305" i="1" s="1"/>
  <c r="H1305" i="1"/>
  <c r="L1305" i="1" s="1"/>
  <c r="AW1304" i="1"/>
  <c r="AV1304" i="1"/>
  <c r="AU1304" i="1"/>
  <c r="AY1304" i="1" s="1"/>
  <c r="AK1304" i="1"/>
  <c r="AI1304" i="1"/>
  <c r="AJ1304" i="1" s="1"/>
  <c r="AH1304" i="1"/>
  <c r="AL1304" i="1" s="1"/>
  <c r="W1304" i="1"/>
  <c r="V1304" i="1"/>
  <c r="U1304" i="1"/>
  <c r="X1304" i="1" s="1"/>
  <c r="K1304" i="1"/>
  <c r="I1304" i="1"/>
  <c r="J1304" i="1" s="1"/>
  <c r="H1304" i="1"/>
  <c r="L1304" i="1" s="1"/>
  <c r="AW1303" i="1"/>
  <c r="AV1303" i="1"/>
  <c r="AU1303" i="1"/>
  <c r="AY1303" i="1" s="1"/>
  <c r="AK1303" i="1"/>
  <c r="AI1303" i="1"/>
  <c r="AJ1303" i="1" s="1"/>
  <c r="AH1303" i="1"/>
  <c r="AL1303" i="1" s="1"/>
  <c r="W1303" i="1"/>
  <c r="V1303" i="1"/>
  <c r="U1303" i="1"/>
  <c r="X1303" i="1" s="1"/>
  <c r="K1303" i="1"/>
  <c r="I1303" i="1"/>
  <c r="J1303" i="1" s="1"/>
  <c r="H1303" i="1"/>
  <c r="L1303" i="1" s="1"/>
  <c r="AW1302" i="1"/>
  <c r="AV1302" i="1"/>
  <c r="AU1302" i="1"/>
  <c r="AY1302" i="1" s="1"/>
  <c r="AK1302" i="1"/>
  <c r="AI1302" i="1"/>
  <c r="AJ1302" i="1" s="1"/>
  <c r="AH1302" i="1"/>
  <c r="AL1302" i="1" s="1"/>
  <c r="W1302" i="1"/>
  <c r="V1302" i="1"/>
  <c r="U1302" i="1"/>
  <c r="X1302" i="1" s="1"/>
  <c r="K1302" i="1"/>
  <c r="I1302" i="1"/>
  <c r="J1302" i="1" s="1"/>
  <c r="H1302" i="1"/>
  <c r="L1302" i="1" s="1"/>
  <c r="AW1301" i="1"/>
  <c r="AV1301" i="1"/>
  <c r="AU1301" i="1"/>
  <c r="AY1301" i="1" s="1"/>
  <c r="AK1301" i="1"/>
  <c r="AI1301" i="1"/>
  <c r="AJ1301" i="1" s="1"/>
  <c r="AH1301" i="1"/>
  <c r="AL1301" i="1" s="1"/>
  <c r="W1301" i="1"/>
  <c r="V1301" i="1"/>
  <c r="U1301" i="1"/>
  <c r="X1301" i="1" s="1"/>
  <c r="K1301" i="1"/>
  <c r="I1301" i="1"/>
  <c r="J1301" i="1" s="1"/>
  <c r="H1301" i="1"/>
  <c r="L1301" i="1" s="1"/>
  <c r="AW1300" i="1"/>
  <c r="AV1300" i="1"/>
  <c r="AU1300" i="1"/>
  <c r="AY1300" i="1" s="1"/>
  <c r="AK1300" i="1"/>
  <c r="AI1300" i="1"/>
  <c r="AJ1300" i="1" s="1"/>
  <c r="AH1300" i="1"/>
  <c r="AL1300" i="1" s="1"/>
  <c r="W1300" i="1"/>
  <c r="V1300" i="1"/>
  <c r="U1300" i="1"/>
  <c r="X1300" i="1" s="1"/>
  <c r="K1300" i="1"/>
  <c r="I1300" i="1"/>
  <c r="J1300" i="1" s="1"/>
  <c r="H1300" i="1"/>
  <c r="L1300" i="1" s="1"/>
  <c r="AW1299" i="1"/>
  <c r="AV1299" i="1"/>
  <c r="AU1299" i="1"/>
  <c r="AY1299" i="1" s="1"/>
  <c r="AK1299" i="1"/>
  <c r="AI1299" i="1"/>
  <c r="AJ1299" i="1" s="1"/>
  <c r="AH1299" i="1"/>
  <c r="AL1299" i="1" s="1"/>
  <c r="W1299" i="1"/>
  <c r="V1299" i="1"/>
  <c r="U1299" i="1"/>
  <c r="X1299" i="1" s="1"/>
  <c r="K1299" i="1"/>
  <c r="I1299" i="1"/>
  <c r="J1299" i="1" s="1"/>
  <c r="H1299" i="1"/>
  <c r="L1299" i="1" s="1"/>
  <c r="AW1298" i="1"/>
  <c r="AV1298" i="1"/>
  <c r="AU1298" i="1"/>
  <c r="AY1298" i="1" s="1"/>
  <c r="AK1298" i="1"/>
  <c r="AI1298" i="1"/>
  <c r="AJ1298" i="1" s="1"/>
  <c r="AH1298" i="1"/>
  <c r="AL1298" i="1" s="1"/>
  <c r="W1298" i="1"/>
  <c r="V1298" i="1"/>
  <c r="U1298" i="1"/>
  <c r="X1298" i="1" s="1"/>
  <c r="K1298" i="1"/>
  <c r="I1298" i="1"/>
  <c r="J1298" i="1" s="1"/>
  <c r="H1298" i="1"/>
  <c r="L1298" i="1" s="1"/>
  <c r="AW1297" i="1"/>
  <c r="AV1297" i="1"/>
  <c r="AU1297" i="1"/>
  <c r="AY1297" i="1" s="1"/>
  <c r="AK1297" i="1"/>
  <c r="AI1297" i="1"/>
  <c r="AJ1297" i="1" s="1"/>
  <c r="AH1297" i="1"/>
  <c r="AL1297" i="1" s="1"/>
  <c r="W1297" i="1"/>
  <c r="V1297" i="1"/>
  <c r="U1297" i="1"/>
  <c r="X1297" i="1" s="1"/>
  <c r="K1297" i="1"/>
  <c r="I1297" i="1"/>
  <c r="J1297" i="1" s="1"/>
  <c r="H1297" i="1"/>
  <c r="L1297" i="1" s="1"/>
  <c r="AW1296" i="1"/>
  <c r="AV1296" i="1"/>
  <c r="AU1296" i="1"/>
  <c r="AY1296" i="1" s="1"/>
  <c r="AK1296" i="1"/>
  <c r="AI1296" i="1"/>
  <c r="AJ1296" i="1" s="1"/>
  <c r="AH1296" i="1"/>
  <c r="AL1296" i="1" s="1"/>
  <c r="W1296" i="1"/>
  <c r="V1296" i="1"/>
  <c r="U1296" i="1"/>
  <c r="X1296" i="1" s="1"/>
  <c r="K1296" i="1"/>
  <c r="I1296" i="1"/>
  <c r="J1296" i="1" s="1"/>
  <c r="H1296" i="1"/>
  <c r="L1296" i="1" s="1"/>
  <c r="AW1295" i="1"/>
  <c r="AV1295" i="1"/>
  <c r="AU1295" i="1"/>
  <c r="AY1295" i="1" s="1"/>
  <c r="AK1295" i="1"/>
  <c r="AI1295" i="1"/>
  <c r="AJ1295" i="1" s="1"/>
  <c r="AH1295" i="1"/>
  <c r="AL1295" i="1" s="1"/>
  <c r="W1295" i="1"/>
  <c r="V1295" i="1"/>
  <c r="U1295" i="1"/>
  <c r="X1295" i="1" s="1"/>
  <c r="K1295" i="1"/>
  <c r="I1295" i="1"/>
  <c r="J1295" i="1" s="1"/>
  <c r="H1295" i="1"/>
  <c r="L1295" i="1" s="1"/>
  <c r="AW1294" i="1"/>
  <c r="AV1294" i="1"/>
  <c r="AU1294" i="1"/>
  <c r="AY1294" i="1" s="1"/>
  <c r="AK1294" i="1"/>
  <c r="AI1294" i="1"/>
  <c r="AJ1294" i="1" s="1"/>
  <c r="AH1294" i="1"/>
  <c r="AL1294" i="1" s="1"/>
  <c r="W1294" i="1"/>
  <c r="V1294" i="1"/>
  <c r="U1294" i="1"/>
  <c r="X1294" i="1" s="1"/>
  <c r="K1294" i="1"/>
  <c r="I1294" i="1"/>
  <c r="J1294" i="1" s="1"/>
  <c r="H1294" i="1"/>
  <c r="L1294" i="1" s="1"/>
  <c r="AW1293" i="1"/>
  <c r="AV1293" i="1"/>
  <c r="AU1293" i="1"/>
  <c r="AY1293" i="1" s="1"/>
  <c r="AK1293" i="1"/>
  <c r="AI1293" i="1"/>
  <c r="AJ1293" i="1" s="1"/>
  <c r="AH1293" i="1"/>
  <c r="AL1293" i="1" s="1"/>
  <c r="W1293" i="1"/>
  <c r="V1293" i="1"/>
  <c r="U1293" i="1"/>
  <c r="X1293" i="1" s="1"/>
  <c r="K1293" i="1"/>
  <c r="I1293" i="1"/>
  <c r="J1293" i="1" s="1"/>
  <c r="H1293" i="1"/>
  <c r="L1293" i="1" s="1"/>
  <c r="AW1292" i="1"/>
  <c r="AV1292" i="1"/>
  <c r="AU1292" i="1"/>
  <c r="AY1292" i="1" s="1"/>
  <c r="AK1292" i="1"/>
  <c r="AI1292" i="1"/>
  <c r="AJ1292" i="1" s="1"/>
  <c r="AH1292" i="1"/>
  <c r="AL1292" i="1" s="1"/>
  <c r="W1292" i="1"/>
  <c r="V1292" i="1"/>
  <c r="U1292" i="1"/>
  <c r="X1292" i="1" s="1"/>
  <c r="K1292" i="1"/>
  <c r="I1292" i="1"/>
  <c r="J1292" i="1" s="1"/>
  <c r="H1292" i="1"/>
  <c r="L1292" i="1" s="1"/>
  <c r="AW1291" i="1"/>
  <c r="AV1291" i="1"/>
  <c r="AU1291" i="1"/>
  <c r="AY1291" i="1" s="1"/>
  <c r="AK1291" i="1"/>
  <c r="AI1291" i="1"/>
  <c r="AJ1291" i="1" s="1"/>
  <c r="AH1291" i="1"/>
  <c r="AL1291" i="1" s="1"/>
  <c r="W1291" i="1"/>
  <c r="V1291" i="1"/>
  <c r="U1291" i="1"/>
  <c r="X1291" i="1" s="1"/>
  <c r="K1291" i="1"/>
  <c r="I1291" i="1"/>
  <c r="J1291" i="1" s="1"/>
  <c r="H1291" i="1"/>
  <c r="L1291" i="1" s="1"/>
  <c r="AW1290" i="1"/>
  <c r="AV1290" i="1"/>
  <c r="AU1290" i="1"/>
  <c r="AY1290" i="1" s="1"/>
  <c r="AK1290" i="1"/>
  <c r="AI1290" i="1"/>
  <c r="AJ1290" i="1" s="1"/>
  <c r="AH1290" i="1"/>
  <c r="AL1290" i="1" s="1"/>
  <c r="W1290" i="1"/>
  <c r="V1290" i="1"/>
  <c r="U1290" i="1"/>
  <c r="X1290" i="1" s="1"/>
  <c r="K1290" i="1"/>
  <c r="I1290" i="1"/>
  <c r="J1290" i="1" s="1"/>
  <c r="H1290" i="1"/>
  <c r="L1290" i="1" s="1"/>
  <c r="AW1289" i="1"/>
  <c r="AV1289" i="1"/>
  <c r="AU1289" i="1"/>
  <c r="AY1289" i="1" s="1"/>
  <c r="AK1289" i="1"/>
  <c r="AI1289" i="1"/>
  <c r="AJ1289" i="1" s="1"/>
  <c r="AH1289" i="1"/>
  <c r="AL1289" i="1" s="1"/>
  <c r="W1289" i="1"/>
  <c r="V1289" i="1"/>
  <c r="U1289" i="1"/>
  <c r="X1289" i="1" s="1"/>
  <c r="K1289" i="1"/>
  <c r="I1289" i="1"/>
  <c r="J1289" i="1" s="1"/>
  <c r="H1289" i="1"/>
  <c r="L1289" i="1" s="1"/>
  <c r="AW1288" i="1"/>
  <c r="AV1288" i="1"/>
  <c r="AU1288" i="1"/>
  <c r="AY1288" i="1" s="1"/>
  <c r="AK1288" i="1"/>
  <c r="AI1288" i="1"/>
  <c r="AJ1288" i="1" s="1"/>
  <c r="AH1288" i="1"/>
  <c r="AL1288" i="1" s="1"/>
  <c r="W1288" i="1"/>
  <c r="V1288" i="1"/>
  <c r="U1288" i="1"/>
  <c r="X1288" i="1" s="1"/>
  <c r="K1288" i="1"/>
  <c r="I1288" i="1"/>
  <c r="J1288" i="1" s="1"/>
  <c r="H1288" i="1"/>
  <c r="L1288" i="1" s="1"/>
  <c r="AW1287" i="1"/>
  <c r="AV1287" i="1"/>
  <c r="AU1287" i="1"/>
  <c r="AY1287" i="1" s="1"/>
  <c r="AK1287" i="1"/>
  <c r="AI1287" i="1"/>
  <c r="AJ1287" i="1" s="1"/>
  <c r="AH1287" i="1"/>
  <c r="AL1287" i="1" s="1"/>
  <c r="W1287" i="1"/>
  <c r="V1287" i="1"/>
  <c r="U1287" i="1"/>
  <c r="X1287" i="1" s="1"/>
  <c r="K1287" i="1"/>
  <c r="I1287" i="1"/>
  <c r="J1287" i="1" s="1"/>
  <c r="H1287" i="1"/>
  <c r="L1287" i="1" s="1"/>
  <c r="AW1286" i="1"/>
  <c r="AV1286" i="1"/>
  <c r="AU1286" i="1"/>
  <c r="AY1286" i="1" s="1"/>
  <c r="AK1286" i="1"/>
  <c r="AI1286" i="1"/>
  <c r="AJ1286" i="1" s="1"/>
  <c r="AH1286" i="1"/>
  <c r="AL1286" i="1" s="1"/>
  <c r="W1286" i="1"/>
  <c r="V1286" i="1"/>
  <c r="U1286" i="1"/>
  <c r="X1286" i="1" s="1"/>
  <c r="K1286" i="1"/>
  <c r="I1286" i="1"/>
  <c r="J1286" i="1" s="1"/>
  <c r="H1286" i="1"/>
  <c r="L1286" i="1" s="1"/>
  <c r="AW1285" i="1"/>
  <c r="AV1285" i="1"/>
  <c r="AU1285" i="1"/>
  <c r="AY1285" i="1" s="1"/>
  <c r="AK1285" i="1"/>
  <c r="AI1285" i="1"/>
  <c r="AJ1285" i="1" s="1"/>
  <c r="AH1285" i="1"/>
  <c r="AL1285" i="1" s="1"/>
  <c r="W1285" i="1"/>
  <c r="V1285" i="1"/>
  <c r="U1285" i="1"/>
  <c r="X1285" i="1" s="1"/>
  <c r="K1285" i="1"/>
  <c r="I1285" i="1"/>
  <c r="J1285" i="1" s="1"/>
  <c r="H1285" i="1"/>
  <c r="L1285" i="1" s="1"/>
  <c r="AW1284" i="1"/>
  <c r="AV1284" i="1"/>
  <c r="AU1284" i="1"/>
  <c r="AY1284" i="1" s="1"/>
  <c r="AK1284" i="1"/>
  <c r="AI1284" i="1"/>
  <c r="AJ1284" i="1" s="1"/>
  <c r="AH1284" i="1"/>
  <c r="AL1284" i="1" s="1"/>
  <c r="W1284" i="1"/>
  <c r="V1284" i="1"/>
  <c r="U1284" i="1"/>
  <c r="X1284" i="1" s="1"/>
  <c r="K1284" i="1"/>
  <c r="I1284" i="1"/>
  <c r="J1284" i="1" s="1"/>
  <c r="H1284" i="1"/>
  <c r="L1284" i="1" s="1"/>
  <c r="AW1283" i="1"/>
  <c r="AV1283" i="1"/>
  <c r="AU1283" i="1"/>
  <c r="AY1283" i="1" s="1"/>
  <c r="AK1283" i="1"/>
  <c r="AI1283" i="1"/>
  <c r="AJ1283" i="1" s="1"/>
  <c r="AH1283" i="1"/>
  <c r="AL1283" i="1" s="1"/>
  <c r="W1283" i="1"/>
  <c r="V1283" i="1"/>
  <c r="U1283" i="1"/>
  <c r="X1283" i="1" s="1"/>
  <c r="K1283" i="1"/>
  <c r="I1283" i="1"/>
  <c r="J1283" i="1" s="1"/>
  <c r="H1283" i="1"/>
  <c r="L1283" i="1" s="1"/>
  <c r="AW1282" i="1"/>
  <c r="AV1282" i="1"/>
  <c r="AU1282" i="1"/>
  <c r="AY1282" i="1" s="1"/>
  <c r="AK1282" i="1"/>
  <c r="AI1282" i="1"/>
  <c r="AJ1282" i="1" s="1"/>
  <c r="AH1282" i="1"/>
  <c r="AL1282" i="1" s="1"/>
  <c r="W1282" i="1"/>
  <c r="V1282" i="1"/>
  <c r="U1282" i="1"/>
  <c r="X1282" i="1" s="1"/>
  <c r="K1282" i="1"/>
  <c r="I1282" i="1"/>
  <c r="J1282" i="1" s="1"/>
  <c r="H1282" i="1"/>
  <c r="L1282" i="1" s="1"/>
  <c r="AW1281" i="1"/>
  <c r="AV1281" i="1"/>
  <c r="AU1281" i="1"/>
  <c r="AY1281" i="1" s="1"/>
  <c r="AK1281" i="1"/>
  <c r="AI1281" i="1"/>
  <c r="AJ1281" i="1" s="1"/>
  <c r="AH1281" i="1"/>
  <c r="AL1281" i="1" s="1"/>
  <c r="W1281" i="1"/>
  <c r="V1281" i="1"/>
  <c r="U1281" i="1"/>
  <c r="X1281" i="1" s="1"/>
  <c r="K1281" i="1"/>
  <c r="I1281" i="1"/>
  <c r="J1281" i="1" s="1"/>
  <c r="H1281" i="1"/>
  <c r="L1281" i="1" s="1"/>
  <c r="AW1280" i="1"/>
  <c r="AV1280" i="1"/>
  <c r="AU1280" i="1"/>
  <c r="AY1280" i="1" s="1"/>
  <c r="AK1280" i="1"/>
  <c r="AI1280" i="1"/>
  <c r="AJ1280" i="1" s="1"/>
  <c r="AH1280" i="1"/>
  <c r="AL1280" i="1" s="1"/>
  <c r="W1280" i="1"/>
  <c r="V1280" i="1"/>
  <c r="U1280" i="1"/>
  <c r="X1280" i="1" s="1"/>
  <c r="K1280" i="1"/>
  <c r="I1280" i="1"/>
  <c r="J1280" i="1" s="1"/>
  <c r="H1280" i="1"/>
  <c r="L1280" i="1" s="1"/>
  <c r="AW1279" i="1"/>
  <c r="AV1279" i="1"/>
  <c r="AU1279" i="1"/>
  <c r="AY1279" i="1" s="1"/>
  <c r="AK1279" i="1"/>
  <c r="AI1279" i="1"/>
  <c r="AJ1279" i="1" s="1"/>
  <c r="AH1279" i="1"/>
  <c r="AL1279" i="1" s="1"/>
  <c r="W1279" i="1"/>
  <c r="V1279" i="1"/>
  <c r="U1279" i="1"/>
  <c r="X1279" i="1" s="1"/>
  <c r="K1279" i="1"/>
  <c r="I1279" i="1"/>
  <c r="J1279" i="1" s="1"/>
  <c r="H1279" i="1"/>
  <c r="L1279" i="1" s="1"/>
  <c r="AW1278" i="1"/>
  <c r="AV1278" i="1"/>
  <c r="AU1278" i="1"/>
  <c r="AY1278" i="1" s="1"/>
  <c r="AK1278" i="1"/>
  <c r="AI1278" i="1"/>
  <c r="AJ1278" i="1" s="1"/>
  <c r="AH1278" i="1"/>
  <c r="AL1278" i="1" s="1"/>
  <c r="W1278" i="1"/>
  <c r="V1278" i="1"/>
  <c r="U1278" i="1"/>
  <c r="X1278" i="1" s="1"/>
  <c r="K1278" i="1"/>
  <c r="I1278" i="1"/>
  <c r="J1278" i="1" s="1"/>
  <c r="H1278" i="1"/>
  <c r="L1278" i="1" s="1"/>
  <c r="AW1277" i="1"/>
  <c r="AV1277" i="1"/>
  <c r="AU1277" i="1"/>
  <c r="AY1277" i="1" s="1"/>
  <c r="AK1277" i="1"/>
  <c r="AI1277" i="1"/>
  <c r="AJ1277" i="1" s="1"/>
  <c r="AH1277" i="1"/>
  <c r="AL1277" i="1" s="1"/>
  <c r="W1277" i="1"/>
  <c r="V1277" i="1"/>
  <c r="U1277" i="1"/>
  <c r="X1277" i="1" s="1"/>
  <c r="K1277" i="1"/>
  <c r="I1277" i="1"/>
  <c r="J1277" i="1" s="1"/>
  <c r="H1277" i="1"/>
  <c r="L1277" i="1" s="1"/>
  <c r="AW1276" i="1"/>
  <c r="AV1276" i="1"/>
  <c r="AU1276" i="1"/>
  <c r="AY1276" i="1" s="1"/>
  <c r="AK1276" i="1"/>
  <c r="AI1276" i="1"/>
  <c r="AJ1276" i="1" s="1"/>
  <c r="AH1276" i="1"/>
  <c r="AL1276" i="1" s="1"/>
  <c r="W1276" i="1"/>
  <c r="V1276" i="1"/>
  <c r="U1276" i="1"/>
  <c r="X1276" i="1" s="1"/>
  <c r="K1276" i="1"/>
  <c r="I1276" i="1"/>
  <c r="J1276" i="1" s="1"/>
  <c r="H1276" i="1"/>
  <c r="L1276" i="1" s="1"/>
  <c r="AW1275" i="1"/>
  <c r="AV1275" i="1"/>
  <c r="AU1275" i="1"/>
  <c r="AY1275" i="1" s="1"/>
  <c r="AK1275" i="1"/>
  <c r="AI1275" i="1"/>
  <c r="AJ1275" i="1" s="1"/>
  <c r="AH1275" i="1"/>
  <c r="AL1275" i="1" s="1"/>
  <c r="W1275" i="1"/>
  <c r="V1275" i="1"/>
  <c r="U1275" i="1"/>
  <c r="X1275" i="1" s="1"/>
  <c r="K1275" i="1"/>
  <c r="I1275" i="1"/>
  <c r="J1275" i="1" s="1"/>
  <c r="H1275" i="1"/>
  <c r="L1275" i="1" s="1"/>
  <c r="AW1274" i="1"/>
  <c r="AV1274" i="1"/>
  <c r="AU1274" i="1"/>
  <c r="AY1274" i="1" s="1"/>
  <c r="AK1274" i="1"/>
  <c r="AI1274" i="1"/>
  <c r="AJ1274" i="1" s="1"/>
  <c r="AH1274" i="1"/>
  <c r="AL1274" i="1" s="1"/>
  <c r="W1274" i="1"/>
  <c r="V1274" i="1"/>
  <c r="U1274" i="1"/>
  <c r="X1274" i="1" s="1"/>
  <c r="K1274" i="1"/>
  <c r="I1274" i="1"/>
  <c r="J1274" i="1" s="1"/>
  <c r="H1274" i="1"/>
  <c r="L1274" i="1" s="1"/>
  <c r="AW1273" i="1"/>
  <c r="AV1273" i="1"/>
  <c r="AU1273" i="1"/>
  <c r="AY1273" i="1" s="1"/>
  <c r="AK1273" i="1"/>
  <c r="AI1273" i="1"/>
  <c r="AJ1273" i="1" s="1"/>
  <c r="AH1273" i="1"/>
  <c r="AL1273" i="1" s="1"/>
  <c r="W1273" i="1"/>
  <c r="V1273" i="1"/>
  <c r="U1273" i="1"/>
  <c r="X1273" i="1" s="1"/>
  <c r="K1273" i="1"/>
  <c r="I1273" i="1"/>
  <c r="J1273" i="1" s="1"/>
  <c r="H1273" i="1"/>
  <c r="L1273" i="1" s="1"/>
  <c r="AW1272" i="1"/>
  <c r="AV1272" i="1"/>
  <c r="AU1272" i="1"/>
  <c r="AY1272" i="1" s="1"/>
  <c r="AK1272" i="1"/>
  <c r="AI1272" i="1"/>
  <c r="AJ1272" i="1" s="1"/>
  <c r="AH1272" i="1"/>
  <c r="AL1272" i="1" s="1"/>
  <c r="W1272" i="1"/>
  <c r="V1272" i="1"/>
  <c r="U1272" i="1"/>
  <c r="X1272" i="1" s="1"/>
  <c r="K1272" i="1"/>
  <c r="I1272" i="1"/>
  <c r="J1272" i="1" s="1"/>
  <c r="H1272" i="1"/>
  <c r="L1272" i="1" s="1"/>
  <c r="AW1271" i="1"/>
  <c r="AV1271" i="1"/>
  <c r="AU1271" i="1"/>
  <c r="AY1271" i="1" s="1"/>
  <c r="AK1271" i="1"/>
  <c r="AI1271" i="1"/>
  <c r="AJ1271" i="1" s="1"/>
  <c r="AH1271" i="1"/>
  <c r="AL1271" i="1" s="1"/>
  <c r="W1271" i="1"/>
  <c r="V1271" i="1"/>
  <c r="U1271" i="1"/>
  <c r="X1271" i="1" s="1"/>
  <c r="K1271" i="1"/>
  <c r="I1271" i="1"/>
  <c r="J1271" i="1" s="1"/>
  <c r="H1271" i="1"/>
  <c r="L1271" i="1" s="1"/>
  <c r="AW1270" i="1"/>
  <c r="AV1270" i="1"/>
  <c r="AU1270" i="1"/>
  <c r="AY1270" i="1" s="1"/>
  <c r="AK1270" i="1"/>
  <c r="AI1270" i="1"/>
  <c r="AJ1270" i="1" s="1"/>
  <c r="AH1270" i="1"/>
  <c r="AL1270" i="1" s="1"/>
  <c r="W1270" i="1"/>
  <c r="V1270" i="1"/>
  <c r="U1270" i="1"/>
  <c r="X1270" i="1" s="1"/>
  <c r="K1270" i="1"/>
  <c r="I1270" i="1"/>
  <c r="J1270" i="1" s="1"/>
  <c r="H1270" i="1"/>
  <c r="L1270" i="1" s="1"/>
  <c r="AW1269" i="1"/>
  <c r="AV1269" i="1"/>
  <c r="AU1269" i="1"/>
  <c r="AY1269" i="1" s="1"/>
  <c r="AK1269" i="1"/>
  <c r="AI1269" i="1"/>
  <c r="AJ1269" i="1" s="1"/>
  <c r="AH1269" i="1"/>
  <c r="AL1269" i="1" s="1"/>
  <c r="W1269" i="1"/>
  <c r="V1269" i="1"/>
  <c r="U1269" i="1"/>
  <c r="X1269" i="1" s="1"/>
  <c r="K1269" i="1"/>
  <c r="I1269" i="1"/>
  <c r="J1269" i="1" s="1"/>
  <c r="H1269" i="1"/>
  <c r="L1269" i="1" s="1"/>
  <c r="AW1268" i="1"/>
  <c r="AV1268" i="1"/>
  <c r="AU1268" i="1"/>
  <c r="AY1268" i="1" s="1"/>
  <c r="AK1268" i="1"/>
  <c r="AI1268" i="1"/>
  <c r="AJ1268" i="1" s="1"/>
  <c r="AH1268" i="1"/>
  <c r="AL1268" i="1" s="1"/>
  <c r="W1268" i="1"/>
  <c r="V1268" i="1"/>
  <c r="U1268" i="1"/>
  <c r="X1268" i="1" s="1"/>
  <c r="K1268" i="1"/>
  <c r="I1268" i="1"/>
  <c r="J1268" i="1" s="1"/>
  <c r="H1268" i="1"/>
  <c r="L1268" i="1" s="1"/>
  <c r="AW1267" i="1"/>
  <c r="AV1267" i="1"/>
  <c r="AU1267" i="1"/>
  <c r="AY1267" i="1" s="1"/>
  <c r="AK1267" i="1"/>
  <c r="AI1267" i="1"/>
  <c r="AJ1267" i="1" s="1"/>
  <c r="AH1267" i="1"/>
  <c r="AL1267" i="1" s="1"/>
  <c r="W1267" i="1"/>
  <c r="V1267" i="1"/>
  <c r="U1267" i="1"/>
  <c r="X1267" i="1" s="1"/>
  <c r="K1267" i="1"/>
  <c r="I1267" i="1"/>
  <c r="J1267" i="1" s="1"/>
  <c r="H1267" i="1"/>
  <c r="L1267" i="1" s="1"/>
  <c r="AW1266" i="1"/>
  <c r="AV1266" i="1"/>
  <c r="AU1266" i="1"/>
  <c r="AY1266" i="1" s="1"/>
  <c r="AK1266" i="1"/>
  <c r="AI1266" i="1"/>
  <c r="AJ1266" i="1" s="1"/>
  <c r="AH1266" i="1"/>
  <c r="AL1266" i="1" s="1"/>
  <c r="W1266" i="1"/>
  <c r="V1266" i="1"/>
  <c r="U1266" i="1"/>
  <c r="X1266" i="1" s="1"/>
  <c r="K1266" i="1"/>
  <c r="I1266" i="1"/>
  <c r="J1266" i="1" s="1"/>
  <c r="H1266" i="1"/>
  <c r="L1266" i="1" s="1"/>
  <c r="AW1265" i="1"/>
  <c r="AV1265" i="1"/>
  <c r="AU1265" i="1"/>
  <c r="AY1265" i="1" s="1"/>
  <c r="AK1265" i="1"/>
  <c r="AI1265" i="1"/>
  <c r="AJ1265" i="1" s="1"/>
  <c r="AH1265" i="1"/>
  <c r="AL1265" i="1" s="1"/>
  <c r="W1265" i="1"/>
  <c r="V1265" i="1"/>
  <c r="U1265" i="1"/>
  <c r="X1265" i="1" s="1"/>
  <c r="K1265" i="1"/>
  <c r="I1265" i="1"/>
  <c r="J1265" i="1" s="1"/>
  <c r="H1265" i="1"/>
  <c r="L1265" i="1" s="1"/>
  <c r="AW1264" i="1"/>
  <c r="AV1264" i="1"/>
  <c r="AU1264" i="1"/>
  <c r="AY1264" i="1" s="1"/>
  <c r="AK1264" i="1"/>
  <c r="AI1264" i="1"/>
  <c r="AJ1264" i="1" s="1"/>
  <c r="AH1264" i="1"/>
  <c r="AL1264" i="1" s="1"/>
  <c r="W1264" i="1"/>
  <c r="V1264" i="1"/>
  <c r="U1264" i="1"/>
  <c r="X1264" i="1" s="1"/>
  <c r="K1264" i="1"/>
  <c r="I1264" i="1"/>
  <c r="J1264" i="1" s="1"/>
  <c r="H1264" i="1"/>
  <c r="L1264" i="1" s="1"/>
  <c r="AW1263" i="1"/>
  <c r="AV1263" i="1"/>
  <c r="AU1263" i="1"/>
  <c r="AY1263" i="1" s="1"/>
  <c r="AK1263" i="1"/>
  <c r="AI1263" i="1"/>
  <c r="AJ1263" i="1" s="1"/>
  <c r="AH1263" i="1"/>
  <c r="AL1263" i="1" s="1"/>
  <c r="W1263" i="1"/>
  <c r="V1263" i="1"/>
  <c r="U1263" i="1"/>
  <c r="X1263" i="1" s="1"/>
  <c r="K1263" i="1"/>
  <c r="I1263" i="1"/>
  <c r="J1263" i="1" s="1"/>
  <c r="H1263" i="1"/>
  <c r="L1263" i="1" s="1"/>
  <c r="AW1262" i="1"/>
  <c r="AV1262" i="1"/>
  <c r="AU1262" i="1"/>
  <c r="AY1262" i="1" s="1"/>
  <c r="AK1262" i="1"/>
  <c r="AI1262" i="1"/>
  <c r="AJ1262" i="1" s="1"/>
  <c r="AH1262" i="1"/>
  <c r="AL1262" i="1" s="1"/>
  <c r="W1262" i="1"/>
  <c r="V1262" i="1"/>
  <c r="U1262" i="1"/>
  <c r="X1262" i="1" s="1"/>
  <c r="K1262" i="1"/>
  <c r="I1262" i="1"/>
  <c r="J1262" i="1" s="1"/>
  <c r="H1262" i="1"/>
  <c r="L1262" i="1" s="1"/>
  <c r="AW1261" i="1"/>
  <c r="AV1261" i="1"/>
  <c r="AU1261" i="1"/>
  <c r="AY1261" i="1" s="1"/>
  <c r="AK1261" i="1"/>
  <c r="AI1261" i="1"/>
  <c r="AJ1261" i="1" s="1"/>
  <c r="AH1261" i="1"/>
  <c r="AL1261" i="1" s="1"/>
  <c r="W1261" i="1"/>
  <c r="V1261" i="1"/>
  <c r="U1261" i="1"/>
  <c r="X1261" i="1" s="1"/>
  <c r="K1261" i="1"/>
  <c r="I1261" i="1"/>
  <c r="J1261" i="1" s="1"/>
  <c r="H1261" i="1"/>
  <c r="L1261" i="1" s="1"/>
  <c r="AW1260" i="1"/>
  <c r="AV1260" i="1"/>
  <c r="AU1260" i="1"/>
  <c r="AY1260" i="1" s="1"/>
  <c r="AK1260" i="1"/>
  <c r="AI1260" i="1"/>
  <c r="AJ1260" i="1" s="1"/>
  <c r="AH1260" i="1"/>
  <c r="AL1260" i="1" s="1"/>
  <c r="W1260" i="1"/>
  <c r="V1260" i="1"/>
  <c r="U1260" i="1"/>
  <c r="X1260" i="1" s="1"/>
  <c r="K1260" i="1"/>
  <c r="I1260" i="1"/>
  <c r="J1260" i="1" s="1"/>
  <c r="H1260" i="1"/>
  <c r="L1260" i="1" s="1"/>
  <c r="AW1259" i="1"/>
  <c r="AV1259" i="1"/>
  <c r="AU1259" i="1"/>
  <c r="AY1259" i="1" s="1"/>
  <c r="AK1259" i="1"/>
  <c r="AI1259" i="1"/>
  <c r="AJ1259" i="1" s="1"/>
  <c r="AH1259" i="1"/>
  <c r="AL1259" i="1" s="1"/>
  <c r="W1259" i="1"/>
  <c r="V1259" i="1"/>
  <c r="U1259" i="1"/>
  <c r="X1259" i="1" s="1"/>
  <c r="K1259" i="1"/>
  <c r="I1259" i="1"/>
  <c r="J1259" i="1" s="1"/>
  <c r="H1259" i="1"/>
  <c r="L1259" i="1" s="1"/>
  <c r="AW1258" i="1"/>
  <c r="AV1258" i="1"/>
  <c r="AU1258" i="1"/>
  <c r="AY1258" i="1" s="1"/>
  <c r="AK1258" i="1"/>
  <c r="AI1258" i="1"/>
  <c r="AJ1258" i="1" s="1"/>
  <c r="AH1258" i="1"/>
  <c r="AL1258" i="1" s="1"/>
  <c r="W1258" i="1"/>
  <c r="V1258" i="1"/>
  <c r="U1258" i="1"/>
  <c r="X1258" i="1" s="1"/>
  <c r="K1258" i="1"/>
  <c r="I1258" i="1"/>
  <c r="J1258" i="1" s="1"/>
  <c r="H1258" i="1"/>
  <c r="L1258" i="1" s="1"/>
  <c r="AW1257" i="1"/>
  <c r="AV1257" i="1"/>
  <c r="AU1257" i="1"/>
  <c r="AY1257" i="1" s="1"/>
  <c r="AK1257" i="1"/>
  <c r="AI1257" i="1"/>
  <c r="AJ1257" i="1" s="1"/>
  <c r="AH1257" i="1"/>
  <c r="AL1257" i="1" s="1"/>
  <c r="W1257" i="1"/>
  <c r="V1257" i="1"/>
  <c r="U1257" i="1"/>
  <c r="X1257" i="1" s="1"/>
  <c r="K1257" i="1"/>
  <c r="I1257" i="1"/>
  <c r="J1257" i="1" s="1"/>
  <c r="H1257" i="1"/>
  <c r="L1257" i="1" s="1"/>
  <c r="AW1256" i="1"/>
  <c r="AV1256" i="1"/>
  <c r="AU1256" i="1"/>
  <c r="AY1256" i="1" s="1"/>
  <c r="AK1256" i="1"/>
  <c r="AI1256" i="1"/>
  <c r="AJ1256" i="1" s="1"/>
  <c r="AH1256" i="1"/>
  <c r="AL1256" i="1" s="1"/>
  <c r="W1256" i="1"/>
  <c r="V1256" i="1"/>
  <c r="U1256" i="1"/>
  <c r="X1256" i="1" s="1"/>
  <c r="K1256" i="1"/>
  <c r="I1256" i="1"/>
  <c r="J1256" i="1" s="1"/>
  <c r="H1256" i="1"/>
  <c r="L1256" i="1" s="1"/>
  <c r="AW1255" i="1"/>
  <c r="AV1255" i="1"/>
  <c r="AU1255" i="1"/>
  <c r="AY1255" i="1" s="1"/>
  <c r="AK1255" i="1"/>
  <c r="AI1255" i="1"/>
  <c r="AJ1255" i="1" s="1"/>
  <c r="AH1255" i="1"/>
  <c r="AL1255" i="1" s="1"/>
  <c r="W1255" i="1"/>
  <c r="V1255" i="1"/>
  <c r="U1255" i="1"/>
  <c r="X1255" i="1" s="1"/>
  <c r="K1255" i="1"/>
  <c r="I1255" i="1"/>
  <c r="J1255" i="1" s="1"/>
  <c r="H1255" i="1"/>
  <c r="L1255" i="1" s="1"/>
  <c r="AW1254" i="1"/>
  <c r="AV1254" i="1"/>
  <c r="AU1254" i="1"/>
  <c r="AY1254" i="1" s="1"/>
  <c r="AK1254" i="1"/>
  <c r="AI1254" i="1"/>
  <c r="AJ1254" i="1" s="1"/>
  <c r="AH1254" i="1"/>
  <c r="AL1254" i="1" s="1"/>
  <c r="W1254" i="1"/>
  <c r="V1254" i="1"/>
  <c r="U1254" i="1"/>
  <c r="X1254" i="1" s="1"/>
  <c r="K1254" i="1"/>
  <c r="I1254" i="1"/>
  <c r="J1254" i="1" s="1"/>
  <c r="H1254" i="1"/>
  <c r="L1254" i="1" s="1"/>
  <c r="AW1253" i="1"/>
  <c r="AV1253" i="1"/>
  <c r="AU1253" i="1"/>
  <c r="AY1253" i="1" s="1"/>
  <c r="AK1253" i="1"/>
  <c r="AI1253" i="1"/>
  <c r="AJ1253" i="1" s="1"/>
  <c r="AH1253" i="1"/>
  <c r="AL1253" i="1" s="1"/>
  <c r="W1253" i="1"/>
  <c r="V1253" i="1"/>
  <c r="U1253" i="1"/>
  <c r="X1253" i="1" s="1"/>
  <c r="K1253" i="1"/>
  <c r="I1253" i="1"/>
  <c r="J1253" i="1" s="1"/>
  <c r="H1253" i="1"/>
  <c r="L1253" i="1" s="1"/>
  <c r="AW1252" i="1"/>
  <c r="AV1252" i="1"/>
  <c r="AU1252" i="1"/>
  <c r="AY1252" i="1" s="1"/>
  <c r="AK1252" i="1"/>
  <c r="AI1252" i="1"/>
  <c r="AJ1252" i="1" s="1"/>
  <c r="AH1252" i="1"/>
  <c r="AL1252" i="1" s="1"/>
  <c r="W1252" i="1"/>
  <c r="V1252" i="1"/>
  <c r="U1252" i="1"/>
  <c r="X1252" i="1" s="1"/>
  <c r="K1252" i="1"/>
  <c r="I1252" i="1"/>
  <c r="J1252" i="1" s="1"/>
  <c r="H1252" i="1"/>
  <c r="L1252" i="1" s="1"/>
  <c r="AW1251" i="1"/>
  <c r="AV1251" i="1"/>
  <c r="AU1251" i="1"/>
  <c r="AY1251" i="1" s="1"/>
  <c r="AK1251" i="1"/>
  <c r="AI1251" i="1"/>
  <c r="AJ1251" i="1" s="1"/>
  <c r="AH1251" i="1"/>
  <c r="AL1251" i="1" s="1"/>
  <c r="W1251" i="1"/>
  <c r="V1251" i="1"/>
  <c r="U1251" i="1"/>
  <c r="X1251" i="1" s="1"/>
  <c r="K1251" i="1"/>
  <c r="I1251" i="1"/>
  <c r="J1251" i="1" s="1"/>
  <c r="H1251" i="1"/>
  <c r="L1251" i="1" s="1"/>
  <c r="AW1250" i="1"/>
  <c r="AV1250" i="1"/>
  <c r="AU1250" i="1"/>
  <c r="AY1250" i="1" s="1"/>
  <c r="AK1250" i="1"/>
  <c r="AI1250" i="1"/>
  <c r="AJ1250" i="1" s="1"/>
  <c r="AH1250" i="1"/>
  <c r="AL1250" i="1" s="1"/>
  <c r="W1250" i="1"/>
  <c r="V1250" i="1"/>
  <c r="U1250" i="1"/>
  <c r="X1250" i="1" s="1"/>
  <c r="K1250" i="1"/>
  <c r="I1250" i="1"/>
  <c r="J1250" i="1" s="1"/>
  <c r="H1250" i="1"/>
  <c r="L1250" i="1" s="1"/>
  <c r="AW1249" i="1"/>
  <c r="AV1249" i="1"/>
  <c r="AU1249" i="1"/>
  <c r="AY1249" i="1" s="1"/>
  <c r="AK1249" i="1"/>
  <c r="AI1249" i="1"/>
  <c r="AJ1249" i="1" s="1"/>
  <c r="AH1249" i="1"/>
  <c r="AL1249" i="1" s="1"/>
  <c r="W1249" i="1"/>
  <c r="V1249" i="1"/>
  <c r="U1249" i="1"/>
  <c r="X1249" i="1" s="1"/>
  <c r="K1249" i="1"/>
  <c r="I1249" i="1"/>
  <c r="J1249" i="1" s="1"/>
  <c r="H1249" i="1"/>
  <c r="L1249" i="1" s="1"/>
  <c r="AW1248" i="1"/>
  <c r="AV1248" i="1"/>
  <c r="AU1248" i="1"/>
  <c r="AY1248" i="1" s="1"/>
  <c r="AK1248" i="1"/>
  <c r="AI1248" i="1"/>
  <c r="AJ1248" i="1" s="1"/>
  <c r="AH1248" i="1"/>
  <c r="AL1248" i="1" s="1"/>
  <c r="W1248" i="1"/>
  <c r="V1248" i="1"/>
  <c r="U1248" i="1"/>
  <c r="X1248" i="1" s="1"/>
  <c r="K1248" i="1"/>
  <c r="I1248" i="1"/>
  <c r="J1248" i="1" s="1"/>
  <c r="H1248" i="1"/>
  <c r="L1248" i="1" s="1"/>
  <c r="AW1247" i="1"/>
  <c r="AV1247" i="1"/>
  <c r="AU1247" i="1"/>
  <c r="AY1247" i="1" s="1"/>
  <c r="AK1247" i="1"/>
  <c r="AI1247" i="1"/>
  <c r="AJ1247" i="1" s="1"/>
  <c r="AH1247" i="1"/>
  <c r="AL1247" i="1" s="1"/>
  <c r="W1247" i="1"/>
  <c r="V1247" i="1"/>
  <c r="U1247" i="1"/>
  <c r="X1247" i="1" s="1"/>
  <c r="K1247" i="1"/>
  <c r="I1247" i="1"/>
  <c r="J1247" i="1" s="1"/>
  <c r="H1247" i="1"/>
  <c r="L1247" i="1" s="1"/>
  <c r="AW1246" i="1"/>
  <c r="AV1246" i="1"/>
  <c r="AU1246" i="1"/>
  <c r="AY1246" i="1" s="1"/>
  <c r="AK1246" i="1"/>
  <c r="AI1246" i="1"/>
  <c r="AJ1246" i="1" s="1"/>
  <c r="AH1246" i="1"/>
  <c r="AL1246" i="1" s="1"/>
  <c r="W1246" i="1"/>
  <c r="V1246" i="1"/>
  <c r="U1246" i="1"/>
  <c r="X1246" i="1" s="1"/>
  <c r="K1246" i="1"/>
  <c r="I1246" i="1"/>
  <c r="J1246" i="1" s="1"/>
  <c r="H1246" i="1"/>
  <c r="L1246" i="1" s="1"/>
  <c r="AW1245" i="1"/>
  <c r="AV1245" i="1"/>
  <c r="AU1245" i="1"/>
  <c r="AY1245" i="1" s="1"/>
  <c r="AK1245" i="1"/>
  <c r="AI1245" i="1"/>
  <c r="AJ1245" i="1" s="1"/>
  <c r="AH1245" i="1"/>
  <c r="AL1245" i="1" s="1"/>
  <c r="W1245" i="1"/>
  <c r="V1245" i="1"/>
  <c r="U1245" i="1"/>
  <c r="X1245" i="1" s="1"/>
  <c r="K1245" i="1"/>
  <c r="I1245" i="1"/>
  <c r="J1245" i="1" s="1"/>
  <c r="H1245" i="1"/>
  <c r="L1245" i="1" s="1"/>
  <c r="AW1244" i="1"/>
  <c r="AV1244" i="1"/>
  <c r="AU1244" i="1"/>
  <c r="AY1244" i="1" s="1"/>
  <c r="AK1244" i="1"/>
  <c r="AI1244" i="1"/>
  <c r="AJ1244" i="1" s="1"/>
  <c r="AH1244" i="1"/>
  <c r="AL1244" i="1" s="1"/>
  <c r="W1244" i="1"/>
  <c r="V1244" i="1"/>
  <c r="U1244" i="1"/>
  <c r="X1244" i="1" s="1"/>
  <c r="K1244" i="1"/>
  <c r="I1244" i="1"/>
  <c r="J1244" i="1" s="1"/>
  <c r="H1244" i="1"/>
  <c r="L1244" i="1" s="1"/>
  <c r="AW1243" i="1"/>
  <c r="AV1243" i="1"/>
  <c r="AU1243" i="1"/>
  <c r="AY1243" i="1" s="1"/>
  <c r="AK1243" i="1"/>
  <c r="AI1243" i="1"/>
  <c r="AJ1243" i="1" s="1"/>
  <c r="AH1243" i="1"/>
  <c r="AL1243" i="1" s="1"/>
  <c r="W1243" i="1"/>
  <c r="V1243" i="1"/>
  <c r="U1243" i="1"/>
  <c r="X1243" i="1" s="1"/>
  <c r="K1243" i="1"/>
  <c r="I1243" i="1"/>
  <c r="J1243" i="1" s="1"/>
  <c r="H1243" i="1"/>
  <c r="L1243" i="1" s="1"/>
  <c r="AW1242" i="1"/>
  <c r="AV1242" i="1"/>
  <c r="AU1242" i="1"/>
  <c r="AY1242" i="1" s="1"/>
  <c r="AK1242" i="1"/>
  <c r="AI1242" i="1"/>
  <c r="AJ1242" i="1" s="1"/>
  <c r="AH1242" i="1"/>
  <c r="AL1242" i="1" s="1"/>
  <c r="W1242" i="1"/>
  <c r="V1242" i="1"/>
  <c r="U1242" i="1"/>
  <c r="X1242" i="1" s="1"/>
  <c r="K1242" i="1"/>
  <c r="I1242" i="1"/>
  <c r="J1242" i="1" s="1"/>
  <c r="H1242" i="1"/>
  <c r="L1242" i="1" s="1"/>
  <c r="AW1241" i="1"/>
  <c r="AV1241" i="1"/>
  <c r="AU1241" i="1"/>
  <c r="AY1241" i="1" s="1"/>
  <c r="AK1241" i="1"/>
  <c r="AI1241" i="1"/>
  <c r="AJ1241" i="1" s="1"/>
  <c r="AH1241" i="1"/>
  <c r="AL1241" i="1" s="1"/>
  <c r="W1241" i="1"/>
  <c r="V1241" i="1"/>
  <c r="U1241" i="1"/>
  <c r="X1241" i="1" s="1"/>
  <c r="K1241" i="1"/>
  <c r="I1241" i="1"/>
  <c r="J1241" i="1" s="1"/>
  <c r="H1241" i="1"/>
  <c r="L1241" i="1" s="1"/>
  <c r="AW1240" i="1"/>
  <c r="AV1240" i="1"/>
  <c r="AU1240" i="1"/>
  <c r="AY1240" i="1" s="1"/>
  <c r="AK1240" i="1"/>
  <c r="AI1240" i="1"/>
  <c r="AJ1240" i="1" s="1"/>
  <c r="AH1240" i="1"/>
  <c r="AL1240" i="1" s="1"/>
  <c r="W1240" i="1"/>
  <c r="V1240" i="1"/>
  <c r="U1240" i="1"/>
  <c r="X1240" i="1" s="1"/>
  <c r="K1240" i="1"/>
  <c r="I1240" i="1"/>
  <c r="J1240" i="1" s="1"/>
  <c r="H1240" i="1"/>
  <c r="L1240" i="1" s="1"/>
  <c r="AW1239" i="1"/>
  <c r="AV1239" i="1"/>
  <c r="AU1239" i="1"/>
  <c r="AY1239" i="1" s="1"/>
  <c r="AK1239" i="1"/>
  <c r="AI1239" i="1"/>
  <c r="AJ1239" i="1" s="1"/>
  <c r="AH1239" i="1"/>
  <c r="AL1239" i="1" s="1"/>
  <c r="W1239" i="1"/>
  <c r="V1239" i="1"/>
  <c r="U1239" i="1"/>
  <c r="X1239" i="1" s="1"/>
  <c r="K1239" i="1"/>
  <c r="I1239" i="1"/>
  <c r="J1239" i="1" s="1"/>
  <c r="H1239" i="1"/>
  <c r="L1239" i="1" s="1"/>
  <c r="AW1238" i="1"/>
  <c r="AV1238" i="1"/>
  <c r="AU1238" i="1"/>
  <c r="AY1238" i="1" s="1"/>
  <c r="AK1238" i="1"/>
  <c r="AI1238" i="1"/>
  <c r="AJ1238" i="1" s="1"/>
  <c r="AH1238" i="1"/>
  <c r="AL1238" i="1" s="1"/>
  <c r="W1238" i="1"/>
  <c r="V1238" i="1"/>
  <c r="U1238" i="1"/>
  <c r="X1238" i="1" s="1"/>
  <c r="K1238" i="1"/>
  <c r="I1238" i="1"/>
  <c r="J1238" i="1" s="1"/>
  <c r="H1238" i="1"/>
  <c r="L1238" i="1" s="1"/>
  <c r="AW1237" i="1"/>
  <c r="AV1237" i="1"/>
  <c r="AU1237" i="1"/>
  <c r="AY1237" i="1" s="1"/>
  <c r="AK1237" i="1"/>
  <c r="AI1237" i="1"/>
  <c r="AJ1237" i="1" s="1"/>
  <c r="AH1237" i="1"/>
  <c r="AL1237" i="1" s="1"/>
  <c r="W1237" i="1"/>
  <c r="V1237" i="1"/>
  <c r="U1237" i="1"/>
  <c r="X1237" i="1" s="1"/>
  <c r="K1237" i="1"/>
  <c r="I1237" i="1"/>
  <c r="J1237" i="1" s="1"/>
  <c r="H1237" i="1"/>
  <c r="L1237" i="1" s="1"/>
  <c r="AW1236" i="1"/>
  <c r="AV1236" i="1"/>
  <c r="AU1236" i="1"/>
  <c r="AY1236" i="1" s="1"/>
  <c r="AK1236" i="1"/>
  <c r="AI1236" i="1"/>
  <c r="AJ1236" i="1" s="1"/>
  <c r="AH1236" i="1"/>
  <c r="AL1236" i="1" s="1"/>
  <c r="W1236" i="1"/>
  <c r="V1236" i="1"/>
  <c r="U1236" i="1"/>
  <c r="X1236" i="1" s="1"/>
  <c r="K1236" i="1"/>
  <c r="I1236" i="1"/>
  <c r="J1236" i="1" s="1"/>
  <c r="H1236" i="1"/>
  <c r="L1236" i="1" s="1"/>
  <c r="AW1235" i="1"/>
  <c r="AV1235" i="1"/>
  <c r="AU1235" i="1"/>
  <c r="AY1235" i="1" s="1"/>
  <c r="AK1235" i="1"/>
  <c r="AI1235" i="1"/>
  <c r="AJ1235" i="1" s="1"/>
  <c r="AH1235" i="1"/>
  <c r="AL1235" i="1" s="1"/>
  <c r="W1235" i="1"/>
  <c r="V1235" i="1"/>
  <c r="U1235" i="1"/>
  <c r="X1235" i="1" s="1"/>
  <c r="K1235" i="1"/>
  <c r="I1235" i="1"/>
  <c r="J1235" i="1" s="1"/>
  <c r="H1235" i="1"/>
  <c r="L1235" i="1" s="1"/>
  <c r="AW1234" i="1"/>
  <c r="AV1234" i="1"/>
  <c r="AU1234" i="1"/>
  <c r="AY1234" i="1" s="1"/>
  <c r="AK1234" i="1"/>
  <c r="AI1234" i="1"/>
  <c r="AJ1234" i="1" s="1"/>
  <c r="AH1234" i="1"/>
  <c r="AL1234" i="1" s="1"/>
  <c r="W1234" i="1"/>
  <c r="V1234" i="1"/>
  <c r="U1234" i="1"/>
  <c r="X1234" i="1" s="1"/>
  <c r="K1234" i="1"/>
  <c r="I1234" i="1"/>
  <c r="J1234" i="1" s="1"/>
  <c r="H1234" i="1"/>
  <c r="L1234" i="1" s="1"/>
  <c r="AW1233" i="1"/>
  <c r="AV1233" i="1"/>
  <c r="AU1233" i="1"/>
  <c r="AY1233" i="1" s="1"/>
  <c r="AK1233" i="1"/>
  <c r="AI1233" i="1"/>
  <c r="AJ1233" i="1" s="1"/>
  <c r="AH1233" i="1"/>
  <c r="AL1233" i="1" s="1"/>
  <c r="W1233" i="1"/>
  <c r="V1233" i="1"/>
  <c r="U1233" i="1"/>
  <c r="X1233" i="1" s="1"/>
  <c r="K1233" i="1"/>
  <c r="I1233" i="1"/>
  <c r="J1233" i="1" s="1"/>
  <c r="H1233" i="1"/>
  <c r="L1233" i="1" s="1"/>
  <c r="AW1232" i="1"/>
  <c r="AV1232" i="1"/>
  <c r="AU1232" i="1"/>
  <c r="AY1232" i="1" s="1"/>
  <c r="AK1232" i="1"/>
  <c r="AI1232" i="1"/>
  <c r="AJ1232" i="1" s="1"/>
  <c r="AH1232" i="1"/>
  <c r="AL1232" i="1" s="1"/>
  <c r="W1232" i="1"/>
  <c r="V1232" i="1"/>
  <c r="U1232" i="1"/>
  <c r="X1232" i="1" s="1"/>
  <c r="K1232" i="1"/>
  <c r="I1232" i="1"/>
  <c r="J1232" i="1" s="1"/>
  <c r="H1232" i="1"/>
  <c r="L1232" i="1" s="1"/>
  <c r="AW1231" i="1"/>
  <c r="AV1231" i="1"/>
  <c r="AU1231" i="1"/>
  <c r="AY1231" i="1" s="1"/>
  <c r="AK1231" i="1"/>
  <c r="AI1231" i="1"/>
  <c r="AJ1231" i="1" s="1"/>
  <c r="AH1231" i="1"/>
  <c r="AL1231" i="1" s="1"/>
  <c r="W1231" i="1"/>
  <c r="V1231" i="1"/>
  <c r="U1231" i="1"/>
  <c r="X1231" i="1" s="1"/>
  <c r="K1231" i="1"/>
  <c r="I1231" i="1"/>
  <c r="J1231" i="1" s="1"/>
  <c r="H1231" i="1"/>
  <c r="L1231" i="1" s="1"/>
  <c r="AW1230" i="1"/>
  <c r="AV1230" i="1"/>
  <c r="AU1230" i="1"/>
  <c r="AY1230" i="1" s="1"/>
  <c r="AK1230" i="1"/>
  <c r="AI1230" i="1"/>
  <c r="AJ1230" i="1" s="1"/>
  <c r="AH1230" i="1"/>
  <c r="AL1230" i="1" s="1"/>
  <c r="W1230" i="1"/>
  <c r="V1230" i="1"/>
  <c r="U1230" i="1"/>
  <c r="X1230" i="1" s="1"/>
  <c r="K1230" i="1"/>
  <c r="I1230" i="1"/>
  <c r="J1230" i="1" s="1"/>
  <c r="H1230" i="1"/>
  <c r="L1230" i="1" s="1"/>
  <c r="AW1229" i="1"/>
  <c r="AV1229" i="1"/>
  <c r="AU1229" i="1"/>
  <c r="AY1229" i="1" s="1"/>
  <c r="AK1229" i="1"/>
  <c r="AI1229" i="1"/>
  <c r="AJ1229" i="1" s="1"/>
  <c r="AH1229" i="1"/>
  <c r="AL1229" i="1" s="1"/>
  <c r="W1229" i="1"/>
  <c r="V1229" i="1"/>
  <c r="U1229" i="1"/>
  <c r="X1229" i="1" s="1"/>
  <c r="K1229" i="1"/>
  <c r="I1229" i="1"/>
  <c r="J1229" i="1" s="1"/>
  <c r="H1229" i="1"/>
  <c r="L1229" i="1" s="1"/>
  <c r="AW1228" i="1"/>
  <c r="AV1228" i="1"/>
  <c r="AU1228" i="1"/>
  <c r="AY1228" i="1" s="1"/>
  <c r="AK1228" i="1"/>
  <c r="AI1228" i="1"/>
  <c r="AJ1228" i="1" s="1"/>
  <c r="AH1228" i="1"/>
  <c r="AL1228" i="1" s="1"/>
  <c r="W1228" i="1"/>
  <c r="V1228" i="1"/>
  <c r="U1228" i="1"/>
  <c r="X1228" i="1" s="1"/>
  <c r="K1228" i="1"/>
  <c r="I1228" i="1"/>
  <c r="J1228" i="1" s="1"/>
  <c r="H1228" i="1"/>
  <c r="L1228" i="1" s="1"/>
  <c r="AW1227" i="1"/>
  <c r="AV1227" i="1"/>
  <c r="AU1227" i="1"/>
  <c r="AY1227" i="1" s="1"/>
  <c r="AK1227" i="1"/>
  <c r="AI1227" i="1"/>
  <c r="AJ1227" i="1" s="1"/>
  <c r="AH1227" i="1"/>
  <c r="AL1227" i="1" s="1"/>
  <c r="W1227" i="1"/>
  <c r="V1227" i="1"/>
  <c r="U1227" i="1"/>
  <c r="X1227" i="1" s="1"/>
  <c r="K1227" i="1"/>
  <c r="I1227" i="1"/>
  <c r="J1227" i="1" s="1"/>
  <c r="H1227" i="1"/>
  <c r="L1227" i="1" s="1"/>
  <c r="AW1226" i="1"/>
  <c r="AV1226" i="1"/>
  <c r="AU1226" i="1"/>
  <c r="AY1226" i="1" s="1"/>
  <c r="AK1226" i="1"/>
  <c r="AI1226" i="1"/>
  <c r="AJ1226" i="1" s="1"/>
  <c r="AH1226" i="1"/>
  <c r="AL1226" i="1" s="1"/>
  <c r="W1226" i="1"/>
  <c r="V1226" i="1"/>
  <c r="U1226" i="1"/>
  <c r="X1226" i="1" s="1"/>
  <c r="K1226" i="1"/>
  <c r="I1226" i="1"/>
  <c r="J1226" i="1" s="1"/>
  <c r="H1226" i="1"/>
  <c r="L1226" i="1" s="1"/>
  <c r="AW1225" i="1"/>
  <c r="AV1225" i="1"/>
  <c r="AU1225" i="1"/>
  <c r="AY1225" i="1" s="1"/>
  <c r="AK1225" i="1"/>
  <c r="AI1225" i="1"/>
  <c r="AJ1225" i="1" s="1"/>
  <c r="AH1225" i="1"/>
  <c r="AL1225" i="1" s="1"/>
  <c r="W1225" i="1"/>
  <c r="V1225" i="1"/>
  <c r="U1225" i="1"/>
  <c r="X1225" i="1" s="1"/>
  <c r="K1225" i="1"/>
  <c r="I1225" i="1"/>
  <c r="J1225" i="1" s="1"/>
  <c r="H1225" i="1"/>
  <c r="L1225" i="1" s="1"/>
  <c r="AW1224" i="1"/>
  <c r="AV1224" i="1"/>
  <c r="AU1224" i="1"/>
  <c r="AY1224" i="1" s="1"/>
  <c r="AK1224" i="1"/>
  <c r="AI1224" i="1"/>
  <c r="AJ1224" i="1" s="1"/>
  <c r="AH1224" i="1"/>
  <c r="AL1224" i="1" s="1"/>
  <c r="W1224" i="1"/>
  <c r="V1224" i="1"/>
  <c r="U1224" i="1"/>
  <c r="X1224" i="1" s="1"/>
  <c r="K1224" i="1"/>
  <c r="I1224" i="1"/>
  <c r="J1224" i="1" s="1"/>
  <c r="H1224" i="1"/>
  <c r="L1224" i="1" s="1"/>
  <c r="AW1223" i="1"/>
  <c r="AV1223" i="1"/>
  <c r="AU1223" i="1"/>
  <c r="AY1223" i="1" s="1"/>
  <c r="AK1223" i="1"/>
  <c r="AI1223" i="1"/>
  <c r="AJ1223" i="1" s="1"/>
  <c r="AH1223" i="1"/>
  <c r="AL1223" i="1" s="1"/>
  <c r="W1223" i="1"/>
  <c r="V1223" i="1"/>
  <c r="U1223" i="1"/>
  <c r="X1223" i="1" s="1"/>
  <c r="K1223" i="1"/>
  <c r="I1223" i="1"/>
  <c r="J1223" i="1" s="1"/>
  <c r="H1223" i="1"/>
  <c r="L1223" i="1" s="1"/>
  <c r="AW1222" i="1"/>
  <c r="AV1222" i="1"/>
  <c r="AU1222" i="1"/>
  <c r="AY1222" i="1" s="1"/>
  <c r="AK1222" i="1"/>
  <c r="AI1222" i="1"/>
  <c r="AJ1222" i="1" s="1"/>
  <c r="AH1222" i="1"/>
  <c r="AL1222" i="1" s="1"/>
  <c r="W1222" i="1"/>
  <c r="V1222" i="1"/>
  <c r="U1222" i="1"/>
  <c r="X1222" i="1" s="1"/>
  <c r="K1222" i="1"/>
  <c r="I1222" i="1"/>
  <c r="J1222" i="1" s="1"/>
  <c r="H1222" i="1"/>
  <c r="L1222" i="1" s="1"/>
  <c r="AW1221" i="1"/>
  <c r="AV1221" i="1"/>
  <c r="AU1221" i="1"/>
  <c r="AY1221" i="1" s="1"/>
  <c r="AK1221" i="1"/>
  <c r="AI1221" i="1"/>
  <c r="AJ1221" i="1" s="1"/>
  <c r="AH1221" i="1"/>
  <c r="AL1221" i="1" s="1"/>
  <c r="W1221" i="1"/>
  <c r="V1221" i="1"/>
  <c r="U1221" i="1"/>
  <c r="X1221" i="1" s="1"/>
  <c r="K1221" i="1"/>
  <c r="I1221" i="1"/>
  <c r="J1221" i="1" s="1"/>
  <c r="H1221" i="1"/>
  <c r="L1221" i="1" s="1"/>
  <c r="AW1220" i="1"/>
  <c r="AV1220" i="1"/>
  <c r="AU1220" i="1"/>
  <c r="AY1220" i="1" s="1"/>
  <c r="AK1220" i="1"/>
  <c r="AI1220" i="1"/>
  <c r="AJ1220" i="1" s="1"/>
  <c r="AH1220" i="1"/>
  <c r="AL1220" i="1" s="1"/>
  <c r="W1220" i="1"/>
  <c r="V1220" i="1"/>
  <c r="U1220" i="1"/>
  <c r="X1220" i="1" s="1"/>
  <c r="K1220" i="1"/>
  <c r="I1220" i="1"/>
  <c r="J1220" i="1" s="1"/>
  <c r="H1220" i="1"/>
  <c r="L1220" i="1" s="1"/>
  <c r="AW1219" i="1"/>
  <c r="AV1219" i="1"/>
  <c r="AU1219" i="1"/>
  <c r="AY1219" i="1" s="1"/>
  <c r="AK1219" i="1"/>
  <c r="AI1219" i="1"/>
  <c r="AJ1219" i="1" s="1"/>
  <c r="AH1219" i="1"/>
  <c r="AL1219" i="1" s="1"/>
  <c r="W1219" i="1"/>
  <c r="V1219" i="1"/>
  <c r="U1219" i="1"/>
  <c r="X1219" i="1" s="1"/>
  <c r="K1219" i="1"/>
  <c r="I1219" i="1"/>
  <c r="J1219" i="1" s="1"/>
  <c r="H1219" i="1"/>
  <c r="L1219" i="1" s="1"/>
  <c r="AW1218" i="1"/>
  <c r="AV1218" i="1"/>
  <c r="AU1218" i="1"/>
  <c r="AY1218" i="1" s="1"/>
  <c r="AK1218" i="1"/>
  <c r="AI1218" i="1"/>
  <c r="AJ1218" i="1" s="1"/>
  <c r="AH1218" i="1"/>
  <c r="AL1218" i="1" s="1"/>
  <c r="W1218" i="1"/>
  <c r="V1218" i="1"/>
  <c r="U1218" i="1"/>
  <c r="X1218" i="1" s="1"/>
  <c r="K1218" i="1"/>
  <c r="I1218" i="1"/>
  <c r="J1218" i="1" s="1"/>
  <c r="H1218" i="1"/>
  <c r="L1218" i="1" s="1"/>
  <c r="AW1217" i="1"/>
  <c r="AV1217" i="1"/>
  <c r="AU1217" i="1"/>
  <c r="AY1217" i="1" s="1"/>
  <c r="AK1217" i="1"/>
  <c r="AI1217" i="1"/>
  <c r="AJ1217" i="1" s="1"/>
  <c r="AH1217" i="1"/>
  <c r="AL1217" i="1" s="1"/>
  <c r="W1217" i="1"/>
  <c r="V1217" i="1"/>
  <c r="U1217" i="1"/>
  <c r="X1217" i="1" s="1"/>
  <c r="K1217" i="1"/>
  <c r="I1217" i="1"/>
  <c r="J1217" i="1" s="1"/>
  <c r="H1217" i="1"/>
  <c r="L1217" i="1" s="1"/>
  <c r="AW1216" i="1"/>
  <c r="AV1216" i="1"/>
  <c r="AU1216" i="1"/>
  <c r="AY1216" i="1" s="1"/>
  <c r="AK1216" i="1"/>
  <c r="AI1216" i="1"/>
  <c r="AJ1216" i="1" s="1"/>
  <c r="AH1216" i="1"/>
  <c r="AL1216" i="1" s="1"/>
  <c r="W1216" i="1"/>
  <c r="V1216" i="1"/>
  <c r="U1216" i="1"/>
  <c r="X1216" i="1" s="1"/>
  <c r="K1216" i="1"/>
  <c r="I1216" i="1"/>
  <c r="J1216" i="1" s="1"/>
  <c r="H1216" i="1"/>
  <c r="L1216" i="1" s="1"/>
  <c r="AW1215" i="1"/>
  <c r="AV1215" i="1"/>
  <c r="AU1215" i="1"/>
  <c r="AY1215" i="1" s="1"/>
  <c r="AK1215" i="1"/>
  <c r="AI1215" i="1"/>
  <c r="AJ1215" i="1" s="1"/>
  <c r="AH1215" i="1"/>
  <c r="AL1215" i="1" s="1"/>
  <c r="W1215" i="1"/>
  <c r="V1215" i="1"/>
  <c r="U1215" i="1"/>
  <c r="X1215" i="1" s="1"/>
  <c r="K1215" i="1"/>
  <c r="I1215" i="1"/>
  <c r="J1215" i="1" s="1"/>
  <c r="H1215" i="1"/>
  <c r="L1215" i="1" s="1"/>
  <c r="AW1214" i="1"/>
  <c r="AV1214" i="1"/>
  <c r="AU1214" i="1"/>
  <c r="AY1214" i="1" s="1"/>
  <c r="AK1214" i="1"/>
  <c r="AI1214" i="1"/>
  <c r="AJ1214" i="1" s="1"/>
  <c r="AH1214" i="1"/>
  <c r="AL1214" i="1" s="1"/>
  <c r="W1214" i="1"/>
  <c r="V1214" i="1"/>
  <c r="U1214" i="1"/>
  <c r="X1214" i="1" s="1"/>
  <c r="K1214" i="1"/>
  <c r="I1214" i="1"/>
  <c r="J1214" i="1" s="1"/>
  <c r="H1214" i="1"/>
  <c r="L1214" i="1" s="1"/>
  <c r="AW1213" i="1"/>
  <c r="AV1213" i="1"/>
  <c r="AU1213" i="1"/>
  <c r="AY1213" i="1" s="1"/>
  <c r="AK1213" i="1"/>
  <c r="AI1213" i="1"/>
  <c r="AJ1213" i="1" s="1"/>
  <c r="AH1213" i="1"/>
  <c r="AL1213" i="1" s="1"/>
  <c r="W1213" i="1"/>
  <c r="V1213" i="1"/>
  <c r="U1213" i="1"/>
  <c r="X1213" i="1" s="1"/>
  <c r="K1213" i="1"/>
  <c r="I1213" i="1"/>
  <c r="J1213" i="1" s="1"/>
  <c r="H1213" i="1"/>
  <c r="L1213" i="1" s="1"/>
  <c r="AW1212" i="1"/>
  <c r="AV1212" i="1"/>
  <c r="AU1212" i="1"/>
  <c r="AY1212" i="1" s="1"/>
  <c r="AK1212" i="1"/>
  <c r="AI1212" i="1"/>
  <c r="AJ1212" i="1" s="1"/>
  <c r="AH1212" i="1"/>
  <c r="AL1212" i="1" s="1"/>
  <c r="W1212" i="1"/>
  <c r="V1212" i="1"/>
  <c r="U1212" i="1"/>
  <c r="X1212" i="1" s="1"/>
  <c r="K1212" i="1"/>
  <c r="I1212" i="1"/>
  <c r="J1212" i="1" s="1"/>
  <c r="H1212" i="1"/>
  <c r="L1212" i="1" s="1"/>
  <c r="AW1211" i="1"/>
  <c r="AV1211" i="1"/>
  <c r="AU1211" i="1"/>
  <c r="AY1211" i="1" s="1"/>
  <c r="AK1211" i="1"/>
  <c r="AI1211" i="1"/>
  <c r="AJ1211" i="1" s="1"/>
  <c r="AH1211" i="1"/>
  <c r="AL1211" i="1" s="1"/>
  <c r="W1211" i="1"/>
  <c r="V1211" i="1"/>
  <c r="U1211" i="1"/>
  <c r="X1211" i="1" s="1"/>
  <c r="K1211" i="1"/>
  <c r="I1211" i="1"/>
  <c r="J1211" i="1" s="1"/>
  <c r="H1211" i="1"/>
  <c r="L1211" i="1" s="1"/>
  <c r="AW1210" i="1"/>
  <c r="AV1210" i="1"/>
  <c r="AU1210" i="1"/>
  <c r="AY1210" i="1" s="1"/>
  <c r="AK1210" i="1"/>
  <c r="AI1210" i="1"/>
  <c r="AJ1210" i="1" s="1"/>
  <c r="AH1210" i="1"/>
  <c r="AL1210" i="1" s="1"/>
  <c r="W1210" i="1"/>
  <c r="V1210" i="1"/>
  <c r="U1210" i="1"/>
  <c r="X1210" i="1" s="1"/>
  <c r="K1210" i="1"/>
  <c r="I1210" i="1"/>
  <c r="J1210" i="1" s="1"/>
  <c r="H1210" i="1"/>
  <c r="L1210" i="1" s="1"/>
  <c r="AW1209" i="1"/>
  <c r="AV1209" i="1"/>
  <c r="AU1209" i="1"/>
  <c r="AY1209" i="1" s="1"/>
  <c r="AK1209" i="1"/>
  <c r="AI1209" i="1"/>
  <c r="AJ1209" i="1" s="1"/>
  <c r="AH1209" i="1"/>
  <c r="AL1209" i="1" s="1"/>
  <c r="W1209" i="1"/>
  <c r="V1209" i="1"/>
  <c r="U1209" i="1"/>
  <c r="X1209" i="1" s="1"/>
  <c r="K1209" i="1"/>
  <c r="I1209" i="1"/>
  <c r="J1209" i="1" s="1"/>
  <c r="H1209" i="1"/>
  <c r="L1209" i="1" s="1"/>
  <c r="AW1208" i="1"/>
  <c r="AV1208" i="1"/>
  <c r="AU1208" i="1"/>
  <c r="AY1208" i="1" s="1"/>
  <c r="AK1208" i="1"/>
  <c r="AI1208" i="1"/>
  <c r="AJ1208" i="1" s="1"/>
  <c r="AH1208" i="1"/>
  <c r="AL1208" i="1" s="1"/>
  <c r="W1208" i="1"/>
  <c r="V1208" i="1"/>
  <c r="U1208" i="1"/>
  <c r="X1208" i="1" s="1"/>
  <c r="K1208" i="1"/>
  <c r="I1208" i="1"/>
  <c r="J1208" i="1" s="1"/>
  <c r="H1208" i="1"/>
  <c r="L1208" i="1" s="1"/>
  <c r="AW1207" i="1"/>
  <c r="AV1207" i="1"/>
  <c r="AU1207" i="1"/>
  <c r="AY1207" i="1" s="1"/>
  <c r="AK1207" i="1"/>
  <c r="AI1207" i="1"/>
  <c r="AJ1207" i="1" s="1"/>
  <c r="AH1207" i="1"/>
  <c r="AL1207" i="1" s="1"/>
  <c r="W1207" i="1"/>
  <c r="V1207" i="1"/>
  <c r="U1207" i="1"/>
  <c r="X1207" i="1" s="1"/>
  <c r="K1207" i="1"/>
  <c r="I1207" i="1"/>
  <c r="J1207" i="1" s="1"/>
  <c r="H1207" i="1"/>
  <c r="L1207" i="1" s="1"/>
  <c r="AW1206" i="1"/>
  <c r="AV1206" i="1"/>
  <c r="AU1206" i="1"/>
  <c r="AY1206" i="1" s="1"/>
  <c r="AK1206" i="1"/>
  <c r="AI1206" i="1"/>
  <c r="AJ1206" i="1" s="1"/>
  <c r="AH1206" i="1"/>
  <c r="AL1206" i="1" s="1"/>
  <c r="W1206" i="1"/>
  <c r="V1206" i="1"/>
  <c r="U1206" i="1"/>
  <c r="X1206" i="1" s="1"/>
  <c r="K1206" i="1"/>
  <c r="I1206" i="1"/>
  <c r="J1206" i="1" s="1"/>
  <c r="H1206" i="1"/>
  <c r="L1206" i="1" s="1"/>
  <c r="AW1205" i="1"/>
  <c r="AV1205" i="1"/>
  <c r="AU1205" i="1"/>
  <c r="AY1205" i="1" s="1"/>
  <c r="AK1205" i="1"/>
  <c r="AI1205" i="1"/>
  <c r="AJ1205" i="1" s="1"/>
  <c r="AH1205" i="1"/>
  <c r="AL1205" i="1" s="1"/>
  <c r="W1205" i="1"/>
  <c r="V1205" i="1"/>
  <c r="U1205" i="1"/>
  <c r="X1205" i="1" s="1"/>
  <c r="K1205" i="1"/>
  <c r="I1205" i="1"/>
  <c r="J1205" i="1" s="1"/>
  <c r="H1205" i="1"/>
  <c r="L1205" i="1" s="1"/>
  <c r="AW1204" i="1"/>
  <c r="AV1204" i="1"/>
  <c r="AU1204" i="1"/>
  <c r="AY1204" i="1" s="1"/>
  <c r="AK1204" i="1"/>
  <c r="AI1204" i="1"/>
  <c r="AJ1204" i="1" s="1"/>
  <c r="AH1204" i="1"/>
  <c r="AL1204" i="1" s="1"/>
  <c r="W1204" i="1"/>
  <c r="V1204" i="1"/>
  <c r="U1204" i="1"/>
  <c r="X1204" i="1" s="1"/>
  <c r="K1204" i="1"/>
  <c r="I1204" i="1"/>
  <c r="J1204" i="1" s="1"/>
  <c r="H1204" i="1"/>
  <c r="L1204" i="1" s="1"/>
  <c r="AW1203" i="1"/>
  <c r="AV1203" i="1"/>
  <c r="AU1203" i="1"/>
  <c r="AY1203" i="1" s="1"/>
  <c r="AK1203" i="1"/>
  <c r="AI1203" i="1"/>
  <c r="AJ1203" i="1" s="1"/>
  <c r="AH1203" i="1"/>
  <c r="AL1203" i="1" s="1"/>
  <c r="W1203" i="1"/>
  <c r="V1203" i="1"/>
  <c r="U1203" i="1"/>
  <c r="X1203" i="1" s="1"/>
  <c r="K1203" i="1"/>
  <c r="I1203" i="1"/>
  <c r="J1203" i="1" s="1"/>
  <c r="H1203" i="1"/>
  <c r="L1203" i="1" s="1"/>
  <c r="AW1202" i="1"/>
  <c r="AV1202" i="1"/>
  <c r="AU1202" i="1"/>
  <c r="AY1202" i="1" s="1"/>
  <c r="AK1202" i="1"/>
  <c r="AI1202" i="1"/>
  <c r="AJ1202" i="1" s="1"/>
  <c r="AH1202" i="1"/>
  <c r="AL1202" i="1" s="1"/>
  <c r="W1202" i="1"/>
  <c r="V1202" i="1"/>
  <c r="U1202" i="1"/>
  <c r="X1202" i="1" s="1"/>
  <c r="K1202" i="1"/>
  <c r="I1202" i="1"/>
  <c r="J1202" i="1" s="1"/>
  <c r="H1202" i="1"/>
  <c r="L1202" i="1" s="1"/>
  <c r="AW1201" i="1"/>
  <c r="AV1201" i="1"/>
  <c r="AU1201" i="1"/>
  <c r="AY1201" i="1" s="1"/>
  <c r="AK1201" i="1"/>
  <c r="AI1201" i="1"/>
  <c r="AJ1201" i="1" s="1"/>
  <c r="AH1201" i="1"/>
  <c r="AL1201" i="1" s="1"/>
  <c r="W1201" i="1"/>
  <c r="V1201" i="1"/>
  <c r="U1201" i="1"/>
  <c r="X1201" i="1" s="1"/>
  <c r="K1201" i="1"/>
  <c r="I1201" i="1"/>
  <c r="J1201" i="1" s="1"/>
  <c r="H1201" i="1"/>
  <c r="L1201" i="1" s="1"/>
  <c r="AW1200" i="1"/>
  <c r="AV1200" i="1"/>
  <c r="AU1200" i="1"/>
  <c r="AY1200" i="1" s="1"/>
  <c r="AK1200" i="1"/>
  <c r="AI1200" i="1"/>
  <c r="AJ1200" i="1" s="1"/>
  <c r="AH1200" i="1"/>
  <c r="AL1200" i="1" s="1"/>
  <c r="W1200" i="1"/>
  <c r="V1200" i="1"/>
  <c r="U1200" i="1"/>
  <c r="X1200" i="1" s="1"/>
  <c r="K1200" i="1"/>
  <c r="I1200" i="1"/>
  <c r="J1200" i="1" s="1"/>
  <c r="H1200" i="1"/>
  <c r="L1200" i="1" s="1"/>
  <c r="AW1199" i="1"/>
  <c r="AV1199" i="1"/>
  <c r="AU1199" i="1"/>
  <c r="AY1199" i="1" s="1"/>
  <c r="AK1199" i="1"/>
  <c r="AI1199" i="1"/>
  <c r="AJ1199" i="1" s="1"/>
  <c r="AH1199" i="1"/>
  <c r="AL1199" i="1" s="1"/>
  <c r="W1199" i="1"/>
  <c r="V1199" i="1"/>
  <c r="U1199" i="1"/>
  <c r="X1199" i="1" s="1"/>
  <c r="K1199" i="1"/>
  <c r="I1199" i="1"/>
  <c r="J1199" i="1" s="1"/>
  <c r="H1199" i="1"/>
  <c r="L1199" i="1" s="1"/>
  <c r="AW1198" i="1"/>
  <c r="AV1198" i="1"/>
  <c r="AU1198" i="1"/>
  <c r="AY1198" i="1" s="1"/>
  <c r="AK1198" i="1"/>
  <c r="AI1198" i="1"/>
  <c r="AJ1198" i="1" s="1"/>
  <c r="AH1198" i="1"/>
  <c r="AL1198" i="1" s="1"/>
  <c r="W1198" i="1"/>
  <c r="V1198" i="1"/>
  <c r="U1198" i="1"/>
  <c r="X1198" i="1" s="1"/>
  <c r="K1198" i="1"/>
  <c r="I1198" i="1"/>
  <c r="J1198" i="1" s="1"/>
  <c r="H1198" i="1"/>
  <c r="L1198" i="1" s="1"/>
  <c r="AW1197" i="1"/>
  <c r="AV1197" i="1"/>
  <c r="AU1197" i="1"/>
  <c r="AY1197" i="1" s="1"/>
  <c r="AK1197" i="1"/>
  <c r="AI1197" i="1"/>
  <c r="AJ1197" i="1" s="1"/>
  <c r="AH1197" i="1"/>
  <c r="AL1197" i="1" s="1"/>
  <c r="W1197" i="1"/>
  <c r="V1197" i="1"/>
  <c r="U1197" i="1"/>
  <c r="X1197" i="1" s="1"/>
  <c r="K1197" i="1"/>
  <c r="I1197" i="1"/>
  <c r="J1197" i="1" s="1"/>
  <c r="H1197" i="1"/>
  <c r="L1197" i="1" s="1"/>
  <c r="AW1196" i="1"/>
  <c r="AV1196" i="1"/>
  <c r="AU1196" i="1"/>
  <c r="AY1196" i="1" s="1"/>
  <c r="AK1196" i="1"/>
  <c r="AI1196" i="1"/>
  <c r="AJ1196" i="1" s="1"/>
  <c r="AH1196" i="1"/>
  <c r="AL1196" i="1" s="1"/>
  <c r="W1196" i="1"/>
  <c r="V1196" i="1"/>
  <c r="U1196" i="1"/>
  <c r="X1196" i="1" s="1"/>
  <c r="K1196" i="1"/>
  <c r="I1196" i="1"/>
  <c r="J1196" i="1" s="1"/>
  <c r="H1196" i="1"/>
  <c r="L1196" i="1" s="1"/>
  <c r="AW1195" i="1"/>
  <c r="AV1195" i="1"/>
  <c r="AU1195" i="1"/>
  <c r="AY1195" i="1" s="1"/>
  <c r="AK1195" i="1"/>
  <c r="AI1195" i="1"/>
  <c r="AJ1195" i="1" s="1"/>
  <c r="AH1195" i="1"/>
  <c r="AL1195" i="1" s="1"/>
  <c r="W1195" i="1"/>
  <c r="V1195" i="1"/>
  <c r="U1195" i="1"/>
  <c r="X1195" i="1" s="1"/>
  <c r="K1195" i="1"/>
  <c r="I1195" i="1"/>
  <c r="J1195" i="1" s="1"/>
  <c r="H1195" i="1"/>
  <c r="L1195" i="1" s="1"/>
  <c r="AW1194" i="1"/>
  <c r="AV1194" i="1"/>
  <c r="AU1194" i="1"/>
  <c r="AY1194" i="1" s="1"/>
  <c r="AK1194" i="1"/>
  <c r="AI1194" i="1"/>
  <c r="AJ1194" i="1" s="1"/>
  <c r="AH1194" i="1"/>
  <c r="AL1194" i="1" s="1"/>
  <c r="W1194" i="1"/>
  <c r="V1194" i="1"/>
  <c r="U1194" i="1"/>
  <c r="X1194" i="1" s="1"/>
  <c r="K1194" i="1"/>
  <c r="I1194" i="1"/>
  <c r="J1194" i="1" s="1"/>
  <c r="H1194" i="1"/>
  <c r="L1194" i="1" s="1"/>
  <c r="AW1193" i="1"/>
  <c r="AV1193" i="1"/>
  <c r="AU1193" i="1"/>
  <c r="AY1193" i="1" s="1"/>
  <c r="AK1193" i="1"/>
  <c r="AI1193" i="1"/>
  <c r="AJ1193" i="1" s="1"/>
  <c r="AH1193" i="1"/>
  <c r="AL1193" i="1" s="1"/>
  <c r="W1193" i="1"/>
  <c r="V1193" i="1"/>
  <c r="U1193" i="1"/>
  <c r="X1193" i="1" s="1"/>
  <c r="K1193" i="1"/>
  <c r="I1193" i="1"/>
  <c r="J1193" i="1" s="1"/>
  <c r="H1193" i="1"/>
  <c r="L1193" i="1" s="1"/>
  <c r="AW1192" i="1"/>
  <c r="AV1192" i="1"/>
  <c r="AU1192" i="1"/>
  <c r="AY1192" i="1" s="1"/>
  <c r="AK1192" i="1"/>
  <c r="AI1192" i="1"/>
  <c r="AJ1192" i="1" s="1"/>
  <c r="AH1192" i="1"/>
  <c r="AL1192" i="1" s="1"/>
  <c r="W1192" i="1"/>
  <c r="V1192" i="1"/>
  <c r="U1192" i="1"/>
  <c r="X1192" i="1" s="1"/>
  <c r="K1192" i="1"/>
  <c r="I1192" i="1"/>
  <c r="J1192" i="1" s="1"/>
  <c r="H1192" i="1"/>
  <c r="L1192" i="1" s="1"/>
  <c r="AW1191" i="1"/>
  <c r="AV1191" i="1"/>
  <c r="AU1191" i="1"/>
  <c r="AY1191" i="1" s="1"/>
  <c r="AK1191" i="1"/>
  <c r="AI1191" i="1"/>
  <c r="AJ1191" i="1" s="1"/>
  <c r="AH1191" i="1"/>
  <c r="AL1191" i="1" s="1"/>
  <c r="W1191" i="1"/>
  <c r="V1191" i="1"/>
  <c r="U1191" i="1"/>
  <c r="X1191" i="1" s="1"/>
  <c r="K1191" i="1"/>
  <c r="I1191" i="1"/>
  <c r="J1191" i="1" s="1"/>
  <c r="H1191" i="1"/>
  <c r="L1191" i="1" s="1"/>
  <c r="AW1190" i="1"/>
  <c r="AV1190" i="1"/>
  <c r="AU1190" i="1"/>
  <c r="AY1190" i="1" s="1"/>
  <c r="AK1190" i="1"/>
  <c r="AI1190" i="1"/>
  <c r="AJ1190" i="1" s="1"/>
  <c r="AH1190" i="1"/>
  <c r="AL1190" i="1" s="1"/>
  <c r="W1190" i="1"/>
  <c r="V1190" i="1"/>
  <c r="U1190" i="1"/>
  <c r="X1190" i="1" s="1"/>
  <c r="K1190" i="1"/>
  <c r="I1190" i="1"/>
  <c r="J1190" i="1" s="1"/>
  <c r="H1190" i="1"/>
  <c r="L1190" i="1" s="1"/>
  <c r="AW1189" i="1"/>
  <c r="AV1189" i="1"/>
  <c r="AU1189" i="1"/>
  <c r="AY1189" i="1" s="1"/>
  <c r="AK1189" i="1"/>
  <c r="AI1189" i="1"/>
  <c r="AJ1189" i="1" s="1"/>
  <c r="AH1189" i="1"/>
  <c r="AL1189" i="1" s="1"/>
  <c r="W1189" i="1"/>
  <c r="V1189" i="1"/>
  <c r="U1189" i="1"/>
  <c r="X1189" i="1" s="1"/>
  <c r="K1189" i="1"/>
  <c r="I1189" i="1"/>
  <c r="J1189" i="1" s="1"/>
  <c r="H1189" i="1"/>
  <c r="L1189" i="1" s="1"/>
  <c r="AW1188" i="1"/>
  <c r="AV1188" i="1"/>
  <c r="AU1188" i="1"/>
  <c r="AY1188" i="1" s="1"/>
  <c r="AK1188" i="1"/>
  <c r="AI1188" i="1"/>
  <c r="AJ1188" i="1" s="1"/>
  <c r="AH1188" i="1"/>
  <c r="AL1188" i="1" s="1"/>
  <c r="W1188" i="1"/>
  <c r="V1188" i="1"/>
  <c r="U1188" i="1"/>
  <c r="X1188" i="1" s="1"/>
  <c r="K1188" i="1"/>
  <c r="I1188" i="1"/>
  <c r="J1188" i="1" s="1"/>
  <c r="H1188" i="1"/>
  <c r="L1188" i="1" s="1"/>
  <c r="AW1187" i="1"/>
  <c r="AV1187" i="1"/>
  <c r="AU1187" i="1"/>
  <c r="AY1187" i="1" s="1"/>
  <c r="AK1187" i="1"/>
  <c r="AI1187" i="1"/>
  <c r="AJ1187" i="1" s="1"/>
  <c r="AH1187" i="1"/>
  <c r="AL1187" i="1" s="1"/>
  <c r="W1187" i="1"/>
  <c r="V1187" i="1"/>
  <c r="U1187" i="1"/>
  <c r="X1187" i="1" s="1"/>
  <c r="K1187" i="1"/>
  <c r="I1187" i="1"/>
  <c r="J1187" i="1" s="1"/>
  <c r="H1187" i="1"/>
  <c r="L1187" i="1" s="1"/>
  <c r="AW1186" i="1"/>
  <c r="AV1186" i="1"/>
  <c r="AU1186" i="1"/>
  <c r="AY1186" i="1" s="1"/>
  <c r="AK1186" i="1"/>
  <c r="AI1186" i="1"/>
  <c r="AJ1186" i="1" s="1"/>
  <c r="AH1186" i="1"/>
  <c r="AL1186" i="1" s="1"/>
  <c r="W1186" i="1"/>
  <c r="V1186" i="1"/>
  <c r="U1186" i="1"/>
  <c r="X1186" i="1" s="1"/>
  <c r="K1186" i="1"/>
  <c r="I1186" i="1"/>
  <c r="J1186" i="1" s="1"/>
  <c r="H1186" i="1"/>
  <c r="L1186" i="1" s="1"/>
  <c r="AW1185" i="1"/>
  <c r="AV1185" i="1"/>
  <c r="AU1185" i="1"/>
  <c r="AY1185" i="1" s="1"/>
  <c r="AK1185" i="1"/>
  <c r="AI1185" i="1"/>
  <c r="AJ1185" i="1" s="1"/>
  <c r="AH1185" i="1"/>
  <c r="AL1185" i="1" s="1"/>
  <c r="W1185" i="1"/>
  <c r="V1185" i="1"/>
  <c r="U1185" i="1"/>
  <c r="X1185" i="1" s="1"/>
  <c r="K1185" i="1"/>
  <c r="I1185" i="1"/>
  <c r="J1185" i="1" s="1"/>
  <c r="H1185" i="1"/>
  <c r="L1185" i="1" s="1"/>
  <c r="AW1184" i="1"/>
  <c r="AV1184" i="1"/>
  <c r="AU1184" i="1"/>
  <c r="AY1184" i="1" s="1"/>
  <c r="AK1184" i="1"/>
  <c r="AI1184" i="1"/>
  <c r="AJ1184" i="1" s="1"/>
  <c r="AH1184" i="1"/>
  <c r="AL1184" i="1" s="1"/>
  <c r="W1184" i="1"/>
  <c r="V1184" i="1"/>
  <c r="U1184" i="1"/>
  <c r="X1184" i="1" s="1"/>
  <c r="K1184" i="1"/>
  <c r="I1184" i="1"/>
  <c r="J1184" i="1" s="1"/>
  <c r="H1184" i="1"/>
  <c r="L1184" i="1" s="1"/>
  <c r="AW1183" i="1"/>
  <c r="AV1183" i="1"/>
  <c r="AU1183" i="1"/>
  <c r="AY1183" i="1" s="1"/>
  <c r="AK1183" i="1"/>
  <c r="AI1183" i="1"/>
  <c r="AJ1183" i="1" s="1"/>
  <c r="AH1183" i="1"/>
  <c r="AL1183" i="1" s="1"/>
  <c r="W1183" i="1"/>
  <c r="V1183" i="1"/>
  <c r="U1183" i="1"/>
  <c r="X1183" i="1" s="1"/>
  <c r="K1183" i="1"/>
  <c r="I1183" i="1"/>
  <c r="J1183" i="1" s="1"/>
  <c r="H1183" i="1"/>
  <c r="L1183" i="1" s="1"/>
  <c r="AW1182" i="1"/>
  <c r="AV1182" i="1"/>
  <c r="AU1182" i="1"/>
  <c r="AY1182" i="1" s="1"/>
  <c r="AK1182" i="1"/>
  <c r="AI1182" i="1"/>
  <c r="AJ1182" i="1" s="1"/>
  <c r="AH1182" i="1"/>
  <c r="AL1182" i="1" s="1"/>
  <c r="W1182" i="1"/>
  <c r="V1182" i="1"/>
  <c r="U1182" i="1"/>
  <c r="X1182" i="1" s="1"/>
  <c r="K1182" i="1"/>
  <c r="I1182" i="1"/>
  <c r="J1182" i="1" s="1"/>
  <c r="H1182" i="1"/>
  <c r="L1182" i="1" s="1"/>
  <c r="AW1181" i="1"/>
  <c r="AV1181" i="1"/>
  <c r="AU1181" i="1"/>
  <c r="AY1181" i="1" s="1"/>
  <c r="AK1181" i="1"/>
  <c r="AI1181" i="1"/>
  <c r="AJ1181" i="1" s="1"/>
  <c r="AH1181" i="1"/>
  <c r="AL1181" i="1" s="1"/>
  <c r="W1181" i="1"/>
  <c r="V1181" i="1"/>
  <c r="U1181" i="1"/>
  <c r="X1181" i="1" s="1"/>
  <c r="K1181" i="1"/>
  <c r="I1181" i="1"/>
  <c r="J1181" i="1" s="1"/>
  <c r="H1181" i="1"/>
  <c r="L1181" i="1" s="1"/>
  <c r="AW1180" i="1"/>
  <c r="AV1180" i="1"/>
  <c r="AU1180" i="1"/>
  <c r="AY1180" i="1" s="1"/>
  <c r="AK1180" i="1"/>
  <c r="AI1180" i="1"/>
  <c r="AJ1180" i="1" s="1"/>
  <c r="AH1180" i="1"/>
  <c r="AL1180" i="1" s="1"/>
  <c r="W1180" i="1"/>
  <c r="V1180" i="1"/>
  <c r="U1180" i="1"/>
  <c r="X1180" i="1" s="1"/>
  <c r="K1180" i="1"/>
  <c r="I1180" i="1"/>
  <c r="J1180" i="1" s="1"/>
  <c r="H1180" i="1"/>
  <c r="L1180" i="1" s="1"/>
  <c r="AW1179" i="1"/>
  <c r="AV1179" i="1"/>
  <c r="AU1179" i="1"/>
  <c r="AY1179" i="1" s="1"/>
  <c r="AK1179" i="1"/>
  <c r="AI1179" i="1"/>
  <c r="AJ1179" i="1" s="1"/>
  <c r="AH1179" i="1"/>
  <c r="AL1179" i="1" s="1"/>
  <c r="W1179" i="1"/>
  <c r="V1179" i="1"/>
  <c r="U1179" i="1"/>
  <c r="X1179" i="1" s="1"/>
  <c r="K1179" i="1"/>
  <c r="I1179" i="1"/>
  <c r="J1179" i="1" s="1"/>
  <c r="H1179" i="1"/>
  <c r="L1179" i="1" s="1"/>
  <c r="AW1178" i="1"/>
  <c r="AV1178" i="1"/>
  <c r="AU1178" i="1"/>
  <c r="AY1178" i="1" s="1"/>
  <c r="AK1178" i="1"/>
  <c r="AI1178" i="1"/>
  <c r="AJ1178" i="1" s="1"/>
  <c r="AH1178" i="1"/>
  <c r="AL1178" i="1" s="1"/>
  <c r="W1178" i="1"/>
  <c r="V1178" i="1"/>
  <c r="U1178" i="1"/>
  <c r="X1178" i="1" s="1"/>
  <c r="K1178" i="1"/>
  <c r="I1178" i="1"/>
  <c r="J1178" i="1" s="1"/>
  <c r="H1178" i="1"/>
  <c r="L1178" i="1" s="1"/>
  <c r="AW1177" i="1"/>
  <c r="AV1177" i="1"/>
  <c r="AU1177" i="1"/>
  <c r="AY1177" i="1" s="1"/>
  <c r="AK1177" i="1"/>
  <c r="AI1177" i="1"/>
  <c r="AJ1177" i="1" s="1"/>
  <c r="AH1177" i="1"/>
  <c r="AL1177" i="1" s="1"/>
  <c r="W1177" i="1"/>
  <c r="V1177" i="1"/>
  <c r="U1177" i="1"/>
  <c r="X1177" i="1" s="1"/>
  <c r="K1177" i="1"/>
  <c r="I1177" i="1"/>
  <c r="J1177" i="1" s="1"/>
  <c r="H1177" i="1"/>
  <c r="L1177" i="1" s="1"/>
  <c r="AW1176" i="1"/>
  <c r="AV1176" i="1"/>
  <c r="AU1176" i="1"/>
  <c r="AY1176" i="1" s="1"/>
  <c r="AK1176" i="1"/>
  <c r="AI1176" i="1"/>
  <c r="AJ1176" i="1" s="1"/>
  <c r="AH1176" i="1"/>
  <c r="AL1176" i="1" s="1"/>
  <c r="W1176" i="1"/>
  <c r="V1176" i="1"/>
  <c r="U1176" i="1"/>
  <c r="X1176" i="1" s="1"/>
  <c r="K1176" i="1"/>
  <c r="I1176" i="1"/>
  <c r="J1176" i="1" s="1"/>
  <c r="H1176" i="1"/>
  <c r="L1176" i="1" s="1"/>
  <c r="AW1175" i="1"/>
  <c r="AV1175" i="1"/>
  <c r="AU1175" i="1"/>
  <c r="AY1175" i="1" s="1"/>
  <c r="AK1175" i="1"/>
  <c r="AI1175" i="1"/>
  <c r="AJ1175" i="1" s="1"/>
  <c r="AH1175" i="1"/>
  <c r="AL1175" i="1" s="1"/>
  <c r="W1175" i="1"/>
  <c r="V1175" i="1"/>
  <c r="U1175" i="1"/>
  <c r="X1175" i="1" s="1"/>
  <c r="K1175" i="1"/>
  <c r="I1175" i="1"/>
  <c r="J1175" i="1" s="1"/>
  <c r="H1175" i="1"/>
  <c r="L1175" i="1" s="1"/>
  <c r="AW1174" i="1"/>
  <c r="AV1174" i="1"/>
  <c r="AU1174" i="1"/>
  <c r="AY1174" i="1" s="1"/>
  <c r="AK1174" i="1"/>
  <c r="AI1174" i="1"/>
  <c r="AJ1174" i="1" s="1"/>
  <c r="AH1174" i="1"/>
  <c r="AL1174" i="1" s="1"/>
  <c r="W1174" i="1"/>
  <c r="V1174" i="1"/>
  <c r="U1174" i="1"/>
  <c r="X1174" i="1" s="1"/>
  <c r="K1174" i="1"/>
  <c r="I1174" i="1"/>
  <c r="J1174" i="1" s="1"/>
  <c r="H1174" i="1"/>
  <c r="L1174" i="1" s="1"/>
  <c r="AW1173" i="1"/>
  <c r="AV1173" i="1"/>
  <c r="AU1173" i="1"/>
  <c r="AY1173" i="1" s="1"/>
  <c r="AK1173" i="1"/>
  <c r="AI1173" i="1"/>
  <c r="AJ1173" i="1" s="1"/>
  <c r="AH1173" i="1"/>
  <c r="AL1173" i="1" s="1"/>
  <c r="W1173" i="1"/>
  <c r="V1173" i="1"/>
  <c r="U1173" i="1"/>
  <c r="X1173" i="1" s="1"/>
  <c r="K1173" i="1"/>
  <c r="I1173" i="1"/>
  <c r="J1173" i="1" s="1"/>
  <c r="H1173" i="1"/>
  <c r="L1173" i="1" s="1"/>
  <c r="AW1172" i="1"/>
  <c r="AV1172" i="1"/>
  <c r="AU1172" i="1"/>
  <c r="AY1172" i="1" s="1"/>
  <c r="AK1172" i="1"/>
  <c r="AI1172" i="1"/>
  <c r="AJ1172" i="1" s="1"/>
  <c r="AH1172" i="1"/>
  <c r="AL1172" i="1" s="1"/>
  <c r="W1172" i="1"/>
  <c r="V1172" i="1"/>
  <c r="U1172" i="1"/>
  <c r="X1172" i="1" s="1"/>
  <c r="K1172" i="1"/>
  <c r="I1172" i="1"/>
  <c r="J1172" i="1" s="1"/>
  <c r="H1172" i="1"/>
  <c r="L1172" i="1" s="1"/>
  <c r="AW1171" i="1"/>
  <c r="AV1171" i="1"/>
  <c r="AU1171" i="1"/>
  <c r="AY1171" i="1" s="1"/>
  <c r="AK1171" i="1"/>
  <c r="AI1171" i="1"/>
  <c r="AJ1171" i="1" s="1"/>
  <c r="AH1171" i="1"/>
  <c r="AL1171" i="1" s="1"/>
  <c r="W1171" i="1"/>
  <c r="V1171" i="1"/>
  <c r="U1171" i="1"/>
  <c r="X1171" i="1" s="1"/>
  <c r="K1171" i="1"/>
  <c r="I1171" i="1"/>
  <c r="J1171" i="1" s="1"/>
  <c r="H1171" i="1"/>
  <c r="L1171" i="1" s="1"/>
  <c r="AW1170" i="1"/>
  <c r="AV1170" i="1"/>
  <c r="AU1170" i="1"/>
  <c r="AY1170" i="1" s="1"/>
  <c r="AK1170" i="1"/>
  <c r="AI1170" i="1"/>
  <c r="AJ1170" i="1" s="1"/>
  <c r="AH1170" i="1"/>
  <c r="AL1170" i="1" s="1"/>
  <c r="W1170" i="1"/>
  <c r="V1170" i="1"/>
  <c r="U1170" i="1"/>
  <c r="X1170" i="1" s="1"/>
  <c r="K1170" i="1"/>
  <c r="I1170" i="1"/>
  <c r="J1170" i="1" s="1"/>
  <c r="H1170" i="1"/>
  <c r="L1170" i="1" s="1"/>
  <c r="AW1169" i="1"/>
  <c r="AV1169" i="1"/>
  <c r="AU1169" i="1"/>
  <c r="AY1169" i="1" s="1"/>
  <c r="AK1169" i="1"/>
  <c r="AI1169" i="1"/>
  <c r="AJ1169" i="1" s="1"/>
  <c r="AH1169" i="1"/>
  <c r="AL1169" i="1" s="1"/>
  <c r="W1169" i="1"/>
  <c r="V1169" i="1"/>
  <c r="U1169" i="1"/>
  <c r="X1169" i="1" s="1"/>
  <c r="K1169" i="1"/>
  <c r="I1169" i="1"/>
  <c r="J1169" i="1" s="1"/>
  <c r="H1169" i="1"/>
  <c r="L1169" i="1" s="1"/>
  <c r="AW1168" i="1"/>
  <c r="AV1168" i="1"/>
  <c r="AU1168" i="1"/>
  <c r="AY1168" i="1" s="1"/>
  <c r="AK1168" i="1"/>
  <c r="AI1168" i="1"/>
  <c r="AJ1168" i="1" s="1"/>
  <c r="AH1168" i="1"/>
  <c r="AL1168" i="1" s="1"/>
  <c r="W1168" i="1"/>
  <c r="V1168" i="1"/>
  <c r="U1168" i="1"/>
  <c r="X1168" i="1" s="1"/>
  <c r="K1168" i="1"/>
  <c r="I1168" i="1"/>
  <c r="J1168" i="1" s="1"/>
  <c r="H1168" i="1"/>
  <c r="L1168" i="1" s="1"/>
  <c r="AW1167" i="1"/>
  <c r="AV1167" i="1"/>
  <c r="AU1167" i="1"/>
  <c r="AY1167" i="1" s="1"/>
  <c r="AK1167" i="1"/>
  <c r="AI1167" i="1"/>
  <c r="AJ1167" i="1" s="1"/>
  <c r="AH1167" i="1"/>
  <c r="AL1167" i="1" s="1"/>
  <c r="W1167" i="1"/>
  <c r="V1167" i="1"/>
  <c r="U1167" i="1"/>
  <c r="X1167" i="1" s="1"/>
  <c r="K1167" i="1"/>
  <c r="I1167" i="1"/>
  <c r="J1167" i="1" s="1"/>
  <c r="H1167" i="1"/>
  <c r="L1167" i="1" s="1"/>
  <c r="AW1166" i="1"/>
  <c r="AV1166" i="1"/>
  <c r="AU1166" i="1"/>
  <c r="AY1166" i="1" s="1"/>
  <c r="AK1166" i="1"/>
  <c r="AI1166" i="1"/>
  <c r="AJ1166" i="1" s="1"/>
  <c r="AH1166" i="1"/>
  <c r="AL1166" i="1" s="1"/>
  <c r="W1166" i="1"/>
  <c r="V1166" i="1"/>
  <c r="U1166" i="1"/>
  <c r="X1166" i="1" s="1"/>
  <c r="K1166" i="1"/>
  <c r="I1166" i="1"/>
  <c r="J1166" i="1" s="1"/>
  <c r="H1166" i="1"/>
  <c r="L1166" i="1" s="1"/>
  <c r="AW1165" i="1"/>
  <c r="AV1165" i="1"/>
  <c r="AU1165" i="1"/>
  <c r="AY1165" i="1" s="1"/>
  <c r="AK1165" i="1"/>
  <c r="AI1165" i="1"/>
  <c r="AJ1165" i="1" s="1"/>
  <c r="AH1165" i="1"/>
  <c r="AL1165" i="1" s="1"/>
  <c r="W1165" i="1"/>
  <c r="V1165" i="1"/>
  <c r="U1165" i="1"/>
  <c r="X1165" i="1" s="1"/>
  <c r="K1165" i="1"/>
  <c r="I1165" i="1"/>
  <c r="J1165" i="1" s="1"/>
  <c r="H1165" i="1"/>
  <c r="L1165" i="1" s="1"/>
  <c r="AW1164" i="1"/>
  <c r="AV1164" i="1"/>
  <c r="AU1164" i="1"/>
  <c r="AY1164" i="1" s="1"/>
  <c r="AK1164" i="1"/>
  <c r="AI1164" i="1"/>
  <c r="AJ1164" i="1" s="1"/>
  <c r="AH1164" i="1"/>
  <c r="AL1164" i="1" s="1"/>
  <c r="W1164" i="1"/>
  <c r="V1164" i="1"/>
  <c r="U1164" i="1"/>
  <c r="X1164" i="1" s="1"/>
  <c r="K1164" i="1"/>
  <c r="I1164" i="1"/>
  <c r="J1164" i="1" s="1"/>
  <c r="H1164" i="1"/>
  <c r="L1164" i="1" s="1"/>
  <c r="AW1163" i="1"/>
  <c r="AV1163" i="1"/>
  <c r="AU1163" i="1"/>
  <c r="AY1163" i="1" s="1"/>
  <c r="AK1163" i="1"/>
  <c r="AI1163" i="1"/>
  <c r="AJ1163" i="1" s="1"/>
  <c r="AH1163" i="1"/>
  <c r="AL1163" i="1" s="1"/>
  <c r="W1163" i="1"/>
  <c r="V1163" i="1"/>
  <c r="U1163" i="1"/>
  <c r="X1163" i="1" s="1"/>
  <c r="K1163" i="1"/>
  <c r="I1163" i="1"/>
  <c r="J1163" i="1" s="1"/>
  <c r="H1163" i="1"/>
  <c r="L1163" i="1" s="1"/>
  <c r="AW1162" i="1"/>
  <c r="AV1162" i="1"/>
  <c r="AU1162" i="1"/>
  <c r="AY1162" i="1" s="1"/>
  <c r="AK1162" i="1"/>
  <c r="AI1162" i="1"/>
  <c r="AJ1162" i="1" s="1"/>
  <c r="AH1162" i="1"/>
  <c r="AL1162" i="1" s="1"/>
  <c r="W1162" i="1"/>
  <c r="V1162" i="1"/>
  <c r="U1162" i="1"/>
  <c r="X1162" i="1" s="1"/>
  <c r="K1162" i="1"/>
  <c r="I1162" i="1"/>
  <c r="J1162" i="1" s="1"/>
  <c r="H1162" i="1"/>
  <c r="L1162" i="1" s="1"/>
  <c r="AW1161" i="1"/>
  <c r="AV1161" i="1"/>
  <c r="AU1161" i="1"/>
  <c r="AY1161" i="1" s="1"/>
  <c r="AK1161" i="1"/>
  <c r="AI1161" i="1"/>
  <c r="AJ1161" i="1" s="1"/>
  <c r="AH1161" i="1"/>
  <c r="AL1161" i="1" s="1"/>
  <c r="W1161" i="1"/>
  <c r="V1161" i="1"/>
  <c r="U1161" i="1"/>
  <c r="X1161" i="1" s="1"/>
  <c r="K1161" i="1"/>
  <c r="I1161" i="1"/>
  <c r="J1161" i="1" s="1"/>
  <c r="H1161" i="1"/>
  <c r="L1161" i="1" s="1"/>
  <c r="AW1160" i="1"/>
  <c r="AV1160" i="1"/>
  <c r="AU1160" i="1"/>
  <c r="AY1160" i="1" s="1"/>
  <c r="AK1160" i="1"/>
  <c r="AI1160" i="1"/>
  <c r="AJ1160" i="1" s="1"/>
  <c r="AH1160" i="1"/>
  <c r="AL1160" i="1" s="1"/>
  <c r="W1160" i="1"/>
  <c r="V1160" i="1"/>
  <c r="U1160" i="1"/>
  <c r="X1160" i="1" s="1"/>
  <c r="K1160" i="1"/>
  <c r="I1160" i="1"/>
  <c r="J1160" i="1" s="1"/>
  <c r="H1160" i="1"/>
  <c r="L1160" i="1" s="1"/>
  <c r="AW1159" i="1"/>
  <c r="AV1159" i="1"/>
  <c r="AU1159" i="1"/>
  <c r="AY1159" i="1" s="1"/>
  <c r="AK1159" i="1"/>
  <c r="AI1159" i="1"/>
  <c r="AJ1159" i="1" s="1"/>
  <c r="AH1159" i="1"/>
  <c r="AL1159" i="1" s="1"/>
  <c r="W1159" i="1"/>
  <c r="V1159" i="1"/>
  <c r="U1159" i="1"/>
  <c r="X1159" i="1" s="1"/>
  <c r="K1159" i="1"/>
  <c r="I1159" i="1"/>
  <c r="J1159" i="1" s="1"/>
  <c r="H1159" i="1"/>
  <c r="L1159" i="1" s="1"/>
  <c r="AW1158" i="1"/>
  <c r="AV1158" i="1"/>
  <c r="AU1158" i="1"/>
  <c r="AY1158" i="1" s="1"/>
  <c r="AK1158" i="1"/>
  <c r="AI1158" i="1"/>
  <c r="AJ1158" i="1" s="1"/>
  <c r="AH1158" i="1"/>
  <c r="AL1158" i="1" s="1"/>
  <c r="W1158" i="1"/>
  <c r="V1158" i="1"/>
  <c r="U1158" i="1"/>
  <c r="X1158" i="1" s="1"/>
  <c r="K1158" i="1"/>
  <c r="I1158" i="1"/>
  <c r="J1158" i="1" s="1"/>
  <c r="H1158" i="1"/>
  <c r="L1158" i="1" s="1"/>
  <c r="AW1157" i="1"/>
  <c r="AV1157" i="1"/>
  <c r="AU1157" i="1"/>
  <c r="AY1157" i="1" s="1"/>
  <c r="AK1157" i="1"/>
  <c r="AI1157" i="1"/>
  <c r="AJ1157" i="1" s="1"/>
  <c r="AH1157" i="1"/>
  <c r="AL1157" i="1" s="1"/>
  <c r="W1157" i="1"/>
  <c r="V1157" i="1"/>
  <c r="U1157" i="1"/>
  <c r="X1157" i="1" s="1"/>
  <c r="K1157" i="1"/>
  <c r="I1157" i="1"/>
  <c r="J1157" i="1" s="1"/>
  <c r="H1157" i="1"/>
  <c r="L1157" i="1" s="1"/>
  <c r="AW1156" i="1"/>
  <c r="AV1156" i="1"/>
  <c r="AU1156" i="1"/>
  <c r="AY1156" i="1" s="1"/>
  <c r="AK1156" i="1"/>
  <c r="AI1156" i="1"/>
  <c r="AJ1156" i="1" s="1"/>
  <c r="AH1156" i="1"/>
  <c r="AL1156" i="1" s="1"/>
  <c r="W1156" i="1"/>
  <c r="V1156" i="1"/>
  <c r="U1156" i="1"/>
  <c r="X1156" i="1" s="1"/>
  <c r="K1156" i="1"/>
  <c r="I1156" i="1"/>
  <c r="J1156" i="1" s="1"/>
  <c r="H1156" i="1"/>
  <c r="L1156" i="1" s="1"/>
  <c r="AW1155" i="1"/>
  <c r="AV1155" i="1"/>
  <c r="AU1155" i="1"/>
  <c r="AY1155" i="1" s="1"/>
  <c r="AK1155" i="1"/>
  <c r="AI1155" i="1"/>
  <c r="AJ1155" i="1" s="1"/>
  <c r="AH1155" i="1"/>
  <c r="AL1155" i="1" s="1"/>
  <c r="W1155" i="1"/>
  <c r="V1155" i="1"/>
  <c r="U1155" i="1"/>
  <c r="X1155" i="1" s="1"/>
  <c r="K1155" i="1"/>
  <c r="I1155" i="1"/>
  <c r="J1155" i="1" s="1"/>
  <c r="H1155" i="1"/>
  <c r="L1155" i="1" s="1"/>
  <c r="AW1154" i="1"/>
  <c r="AV1154" i="1"/>
  <c r="AU1154" i="1"/>
  <c r="AY1154" i="1" s="1"/>
  <c r="AK1154" i="1"/>
  <c r="AI1154" i="1"/>
  <c r="AJ1154" i="1" s="1"/>
  <c r="AH1154" i="1"/>
  <c r="AL1154" i="1" s="1"/>
  <c r="W1154" i="1"/>
  <c r="V1154" i="1"/>
  <c r="U1154" i="1"/>
  <c r="X1154" i="1" s="1"/>
  <c r="K1154" i="1"/>
  <c r="I1154" i="1"/>
  <c r="J1154" i="1" s="1"/>
  <c r="H1154" i="1"/>
  <c r="L1154" i="1" s="1"/>
  <c r="AW1153" i="1"/>
  <c r="AV1153" i="1"/>
  <c r="AU1153" i="1"/>
  <c r="AY1153" i="1" s="1"/>
  <c r="AK1153" i="1"/>
  <c r="AI1153" i="1"/>
  <c r="AJ1153" i="1" s="1"/>
  <c r="AH1153" i="1"/>
  <c r="AL1153" i="1" s="1"/>
  <c r="W1153" i="1"/>
  <c r="V1153" i="1"/>
  <c r="U1153" i="1"/>
  <c r="X1153" i="1" s="1"/>
  <c r="K1153" i="1"/>
  <c r="I1153" i="1"/>
  <c r="J1153" i="1" s="1"/>
  <c r="H1153" i="1"/>
  <c r="L1153" i="1" s="1"/>
  <c r="AW1152" i="1"/>
  <c r="AV1152" i="1"/>
  <c r="AU1152" i="1"/>
  <c r="AY1152" i="1" s="1"/>
  <c r="AK1152" i="1"/>
  <c r="AI1152" i="1"/>
  <c r="AJ1152" i="1" s="1"/>
  <c r="AH1152" i="1"/>
  <c r="AL1152" i="1" s="1"/>
  <c r="W1152" i="1"/>
  <c r="V1152" i="1"/>
  <c r="U1152" i="1"/>
  <c r="X1152" i="1" s="1"/>
  <c r="K1152" i="1"/>
  <c r="I1152" i="1"/>
  <c r="J1152" i="1" s="1"/>
  <c r="H1152" i="1"/>
  <c r="L1152" i="1" s="1"/>
  <c r="AW1151" i="1"/>
  <c r="AV1151" i="1"/>
  <c r="AU1151" i="1"/>
  <c r="AY1151" i="1" s="1"/>
  <c r="AK1151" i="1"/>
  <c r="AI1151" i="1"/>
  <c r="AJ1151" i="1" s="1"/>
  <c r="AH1151" i="1"/>
  <c r="AL1151" i="1" s="1"/>
  <c r="W1151" i="1"/>
  <c r="V1151" i="1"/>
  <c r="U1151" i="1"/>
  <c r="X1151" i="1" s="1"/>
  <c r="K1151" i="1"/>
  <c r="I1151" i="1"/>
  <c r="J1151" i="1" s="1"/>
  <c r="H1151" i="1"/>
  <c r="L1151" i="1" s="1"/>
  <c r="AW1150" i="1"/>
  <c r="AV1150" i="1"/>
  <c r="AU1150" i="1"/>
  <c r="AY1150" i="1" s="1"/>
  <c r="AK1150" i="1"/>
  <c r="AI1150" i="1"/>
  <c r="AJ1150" i="1" s="1"/>
  <c r="AH1150" i="1"/>
  <c r="AL1150" i="1" s="1"/>
  <c r="W1150" i="1"/>
  <c r="V1150" i="1"/>
  <c r="U1150" i="1"/>
  <c r="X1150" i="1" s="1"/>
  <c r="K1150" i="1"/>
  <c r="I1150" i="1"/>
  <c r="J1150" i="1" s="1"/>
  <c r="H1150" i="1"/>
  <c r="L1150" i="1" s="1"/>
  <c r="AW1149" i="1"/>
  <c r="AV1149" i="1"/>
  <c r="AU1149" i="1"/>
  <c r="AY1149" i="1" s="1"/>
  <c r="AK1149" i="1"/>
  <c r="AI1149" i="1"/>
  <c r="AJ1149" i="1" s="1"/>
  <c r="AH1149" i="1"/>
  <c r="AL1149" i="1" s="1"/>
  <c r="W1149" i="1"/>
  <c r="V1149" i="1"/>
  <c r="U1149" i="1"/>
  <c r="X1149" i="1" s="1"/>
  <c r="K1149" i="1"/>
  <c r="I1149" i="1"/>
  <c r="J1149" i="1" s="1"/>
  <c r="H1149" i="1"/>
  <c r="L1149" i="1" s="1"/>
  <c r="AW1148" i="1"/>
  <c r="AV1148" i="1"/>
  <c r="AU1148" i="1"/>
  <c r="AY1148" i="1" s="1"/>
  <c r="AK1148" i="1"/>
  <c r="AI1148" i="1"/>
  <c r="AJ1148" i="1" s="1"/>
  <c r="AH1148" i="1"/>
  <c r="AL1148" i="1" s="1"/>
  <c r="W1148" i="1"/>
  <c r="V1148" i="1"/>
  <c r="U1148" i="1"/>
  <c r="X1148" i="1" s="1"/>
  <c r="K1148" i="1"/>
  <c r="I1148" i="1"/>
  <c r="J1148" i="1" s="1"/>
  <c r="H1148" i="1"/>
  <c r="L1148" i="1" s="1"/>
  <c r="AW1147" i="1"/>
  <c r="AV1147" i="1"/>
  <c r="AU1147" i="1"/>
  <c r="AY1147" i="1" s="1"/>
  <c r="AK1147" i="1"/>
  <c r="AI1147" i="1"/>
  <c r="AJ1147" i="1" s="1"/>
  <c r="AH1147" i="1"/>
  <c r="AL1147" i="1" s="1"/>
  <c r="W1147" i="1"/>
  <c r="V1147" i="1"/>
  <c r="U1147" i="1"/>
  <c r="X1147" i="1" s="1"/>
  <c r="K1147" i="1"/>
  <c r="I1147" i="1"/>
  <c r="J1147" i="1" s="1"/>
  <c r="H1147" i="1"/>
  <c r="L1147" i="1" s="1"/>
  <c r="AW1146" i="1"/>
  <c r="AV1146" i="1"/>
  <c r="AU1146" i="1"/>
  <c r="AY1146" i="1" s="1"/>
  <c r="AK1146" i="1"/>
  <c r="AI1146" i="1"/>
  <c r="AJ1146" i="1" s="1"/>
  <c r="AH1146" i="1"/>
  <c r="AL1146" i="1" s="1"/>
  <c r="W1146" i="1"/>
  <c r="V1146" i="1"/>
  <c r="U1146" i="1"/>
  <c r="X1146" i="1" s="1"/>
  <c r="K1146" i="1"/>
  <c r="I1146" i="1"/>
  <c r="J1146" i="1" s="1"/>
  <c r="H1146" i="1"/>
  <c r="L1146" i="1" s="1"/>
  <c r="AW1145" i="1"/>
  <c r="AV1145" i="1"/>
  <c r="AU1145" i="1"/>
  <c r="AY1145" i="1" s="1"/>
  <c r="AK1145" i="1"/>
  <c r="AI1145" i="1"/>
  <c r="AJ1145" i="1" s="1"/>
  <c r="AH1145" i="1"/>
  <c r="AL1145" i="1" s="1"/>
  <c r="W1145" i="1"/>
  <c r="V1145" i="1"/>
  <c r="U1145" i="1"/>
  <c r="X1145" i="1" s="1"/>
  <c r="K1145" i="1"/>
  <c r="I1145" i="1"/>
  <c r="J1145" i="1" s="1"/>
  <c r="H1145" i="1"/>
  <c r="L1145" i="1" s="1"/>
  <c r="AW1144" i="1"/>
  <c r="AV1144" i="1"/>
  <c r="AU1144" i="1"/>
  <c r="AY1144" i="1" s="1"/>
  <c r="AK1144" i="1"/>
  <c r="AI1144" i="1"/>
  <c r="AJ1144" i="1" s="1"/>
  <c r="AH1144" i="1"/>
  <c r="AL1144" i="1" s="1"/>
  <c r="W1144" i="1"/>
  <c r="V1144" i="1"/>
  <c r="U1144" i="1"/>
  <c r="X1144" i="1" s="1"/>
  <c r="K1144" i="1"/>
  <c r="I1144" i="1"/>
  <c r="J1144" i="1" s="1"/>
  <c r="H1144" i="1"/>
  <c r="L1144" i="1" s="1"/>
  <c r="AW1143" i="1"/>
  <c r="AV1143" i="1"/>
  <c r="AU1143" i="1"/>
  <c r="AY1143" i="1" s="1"/>
  <c r="AK1143" i="1"/>
  <c r="AI1143" i="1"/>
  <c r="AJ1143" i="1" s="1"/>
  <c r="AH1143" i="1"/>
  <c r="AL1143" i="1" s="1"/>
  <c r="W1143" i="1"/>
  <c r="V1143" i="1"/>
  <c r="U1143" i="1"/>
  <c r="X1143" i="1" s="1"/>
  <c r="K1143" i="1"/>
  <c r="I1143" i="1"/>
  <c r="J1143" i="1" s="1"/>
  <c r="H1143" i="1"/>
  <c r="L1143" i="1" s="1"/>
  <c r="AW1142" i="1"/>
  <c r="AV1142" i="1"/>
  <c r="AU1142" i="1"/>
  <c r="AY1142" i="1" s="1"/>
  <c r="AK1142" i="1"/>
  <c r="AI1142" i="1"/>
  <c r="AJ1142" i="1" s="1"/>
  <c r="AH1142" i="1"/>
  <c r="AL1142" i="1" s="1"/>
  <c r="W1142" i="1"/>
  <c r="V1142" i="1"/>
  <c r="U1142" i="1"/>
  <c r="X1142" i="1" s="1"/>
  <c r="K1142" i="1"/>
  <c r="I1142" i="1"/>
  <c r="J1142" i="1" s="1"/>
  <c r="H1142" i="1"/>
  <c r="L1142" i="1" s="1"/>
  <c r="AW1141" i="1"/>
  <c r="AV1141" i="1"/>
  <c r="AU1141" i="1"/>
  <c r="AY1141" i="1" s="1"/>
  <c r="AK1141" i="1"/>
  <c r="AI1141" i="1"/>
  <c r="AJ1141" i="1" s="1"/>
  <c r="AH1141" i="1"/>
  <c r="AL1141" i="1" s="1"/>
  <c r="W1141" i="1"/>
  <c r="V1141" i="1"/>
  <c r="U1141" i="1"/>
  <c r="X1141" i="1" s="1"/>
  <c r="K1141" i="1"/>
  <c r="I1141" i="1"/>
  <c r="J1141" i="1" s="1"/>
  <c r="H1141" i="1"/>
  <c r="L1141" i="1" s="1"/>
  <c r="AW1140" i="1"/>
  <c r="AV1140" i="1"/>
  <c r="AU1140" i="1"/>
  <c r="AY1140" i="1" s="1"/>
  <c r="AK1140" i="1"/>
  <c r="AI1140" i="1"/>
  <c r="AJ1140" i="1" s="1"/>
  <c r="AH1140" i="1"/>
  <c r="AL1140" i="1" s="1"/>
  <c r="W1140" i="1"/>
  <c r="V1140" i="1"/>
  <c r="U1140" i="1"/>
  <c r="X1140" i="1" s="1"/>
  <c r="K1140" i="1"/>
  <c r="I1140" i="1"/>
  <c r="J1140" i="1" s="1"/>
  <c r="H1140" i="1"/>
  <c r="L1140" i="1" s="1"/>
  <c r="AW1139" i="1"/>
  <c r="AV1139" i="1"/>
  <c r="AU1139" i="1"/>
  <c r="AY1139" i="1" s="1"/>
  <c r="AK1139" i="1"/>
  <c r="AI1139" i="1"/>
  <c r="AJ1139" i="1" s="1"/>
  <c r="AH1139" i="1"/>
  <c r="AL1139" i="1" s="1"/>
  <c r="W1139" i="1"/>
  <c r="V1139" i="1"/>
  <c r="U1139" i="1"/>
  <c r="X1139" i="1" s="1"/>
  <c r="K1139" i="1"/>
  <c r="I1139" i="1"/>
  <c r="J1139" i="1" s="1"/>
  <c r="H1139" i="1"/>
  <c r="L1139" i="1" s="1"/>
  <c r="AW1138" i="1"/>
  <c r="AV1138" i="1"/>
  <c r="AU1138" i="1"/>
  <c r="AY1138" i="1" s="1"/>
  <c r="AK1138" i="1"/>
  <c r="AI1138" i="1"/>
  <c r="AJ1138" i="1" s="1"/>
  <c r="AH1138" i="1"/>
  <c r="AL1138" i="1" s="1"/>
  <c r="W1138" i="1"/>
  <c r="V1138" i="1"/>
  <c r="U1138" i="1"/>
  <c r="X1138" i="1" s="1"/>
  <c r="K1138" i="1"/>
  <c r="I1138" i="1"/>
  <c r="J1138" i="1" s="1"/>
  <c r="H1138" i="1"/>
  <c r="L1138" i="1" s="1"/>
  <c r="AW1137" i="1"/>
  <c r="AV1137" i="1"/>
  <c r="AU1137" i="1"/>
  <c r="AY1137" i="1" s="1"/>
  <c r="AK1137" i="1"/>
  <c r="AI1137" i="1"/>
  <c r="AJ1137" i="1" s="1"/>
  <c r="AH1137" i="1"/>
  <c r="AL1137" i="1" s="1"/>
  <c r="W1137" i="1"/>
  <c r="V1137" i="1"/>
  <c r="U1137" i="1"/>
  <c r="X1137" i="1" s="1"/>
  <c r="K1137" i="1"/>
  <c r="I1137" i="1"/>
  <c r="J1137" i="1" s="1"/>
  <c r="H1137" i="1"/>
  <c r="L1137" i="1" s="1"/>
  <c r="AW1136" i="1"/>
  <c r="AV1136" i="1"/>
  <c r="AU1136" i="1"/>
  <c r="AY1136" i="1" s="1"/>
  <c r="AK1136" i="1"/>
  <c r="AI1136" i="1"/>
  <c r="AJ1136" i="1" s="1"/>
  <c r="AH1136" i="1"/>
  <c r="AL1136" i="1" s="1"/>
  <c r="W1136" i="1"/>
  <c r="V1136" i="1"/>
  <c r="U1136" i="1"/>
  <c r="X1136" i="1" s="1"/>
  <c r="K1136" i="1"/>
  <c r="I1136" i="1"/>
  <c r="J1136" i="1" s="1"/>
  <c r="H1136" i="1"/>
  <c r="L1136" i="1" s="1"/>
  <c r="AW1135" i="1"/>
  <c r="AV1135" i="1"/>
  <c r="AU1135" i="1"/>
  <c r="AY1135" i="1" s="1"/>
  <c r="AK1135" i="1"/>
  <c r="AI1135" i="1"/>
  <c r="AJ1135" i="1" s="1"/>
  <c r="AH1135" i="1"/>
  <c r="AL1135" i="1" s="1"/>
  <c r="W1135" i="1"/>
  <c r="V1135" i="1"/>
  <c r="U1135" i="1"/>
  <c r="X1135" i="1" s="1"/>
  <c r="K1135" i="1"/>
  <c r="I1135" i="1"/>
  <c r="J1135" i="1" s="1"/>
  <c r="H1135" i="1"/>
  <c r="L1135" i="1" s="1"/>
  <c r="AW1134" i="1"/>
  <c r="AV1134" i="1"/>
  <c r="AU1134" i="1"/>
  <c r="AY1134" i="1" s="1"/>
  <c r="AK1134" i="1"/>
  <c r="AI1134" i="1"/>
  <c r="AJ1134" i="1" s="1"/>
  <c r="AH1134" i="1"/>
  <c r="AL1134" i="1" s="1"/>
  <c r="W1134" i="1"/>
  <c r="V1134" i="1"/>
  <c r="U1134" i="1"/>
  <c r="X1134" i="1" s="1"/>
  <c r="K1134" i="1"/>
  <c r="I1134" i="1"/>
  <c r="J1134" i="1" s="1"/>
  <c r="H1134" i="1"/>
  <c r="L1134" i="1" s="1"/>
  <c r="AW1133" i="1"/>
  <c r="AV1133" i="1"/>
  <c r="AU1133" i="1"/>
  <c r="AY1133" i="1" s="1"/>
  <c r="AK1133" i="1"/>
  <c r="AI1133" i="1"/>
  <c r="AJ1133" i="1" s="1"/>
  <c r="AH1133" i="1"/>
  <c r="AL1133" i="1" s="1"/>
  <c r="W1133" i="1"/>
  <c r="V1133" i="1"/>
  <c r="U1133" i="1"/>
  <c r="X1133" i="1" s="1"/>
  <c r="K1133" i="1"/>
  <c r="I1133" i="1"/>
  <c r="J1133" i="1" s="1"/>
  <c r="H1133" i="1"/>
  <c r="L1133" i="1" s="1"/>
  <c r="AW1132" i="1"/>
  <c r="AV1132" i="1"/>
  <c r="AU1132" i="1"/>
  <c r="AY1132" i="1" s="1"/>
  <c r="AK1132" i="1"/>
  <c r="AI1132" i="1"/>
  <c r="AJ1132" i="1" s="1"/>
  <c r="AH1132" i="1"/>
  <c r="AL1132" i="1" s="1"/>
  <c r="W1132" i="1"/>
  <c r="V1132" i="1"/>
  <c r="U1132" i="1"/>
  <c r="X1132" i="1" s="1"/>
  <c r="K1132" i="1"/>
  <c r="I1132" i="1"/>
  <c r="J1132" i="1" s="1"/>
  <c r="H1132" i="1"/>
  <c r="L1132" i="1" s="1"/>
  <c r="AW1131" i="1"/>
  <c r="AV1131" i="1"/>
  <c r="AU1131" i="1"/>
  <c r="AY1131" i="1" s="1"/>
  <c r="AK1131" i="1"/>
  <c r="AI1131" i="1"/>
  <c r="AJ1131" i="1" s="1"/>
  <c r="AH1131" i="1"/>
  <c r="AL1131" i="1" s="1"/>
  <c r="W1131" i="1"/>
  <c r="V1131" i="1"/>
  <c r="U1131" i="1"/>
  <c r="X1131" i="1" s="1"/>
  <c r="K1131" i="1"/>
  <c r="I1131" i="1"/>
  <c r="J1131" i="1" s="1"/>
  <c r="H1131" i="1"/>
  <c r="L1131" i="1" s="1"/>
  <c r="AW1130" i="1"/>
  <c r="AV1130" i="1"/>
  <c r="AU1130" i="1"/>
  <c r="AY1130" i="1" s="1"/>
  <c r="AK1130" i="1"/>
  <c r="AI1130" i="1"/>
  <c r="AJ1130" i="1" s="1"/>
  <c r="AH1130" i="1"/>
  <c r="AL1130" i="1" s="1"/>
  <c r="W1130" i="1"/>
  <c r="V1130" i="1"/>
  <c r="U1130" i="1"/>
  <c r="X1130" i="1" s="1"/>
  <c r="K1130" i="1"/>
  <c r="I1130" i="1"/>
  <c r="J1130" i="1" s="1"/>
  <c r="H1130" i="1"/>
  <c r="L1130" i="1" s="1"/>
  <c r="AW1129" i="1"/>
  <c r="AV1129" i="1"/>
  <c r="AU1129" i="1"/>
  <c r="AY1129" i="1" s="1"/>
  <c r="AK1129" i="1"/>
  <c r="AI1129" i="1"/>
  <c r="AJ1129" i="1" s="1"/>
  <c r="AH1129" i="1"/>
  <c r="AL1129" i="1" s="1"/>
  <c r="W1129" i="1"/>
  <c r="V1129" i="1"/>
  <c r="U1129" i="1"/>
  <c r="X1129" i="1" s="1"/>
  <c r="K1129" i="1"/>
  <c r="I1129" i="1"/>
  <c r="J1129" i="1" s="1"/>
  <c r="H1129" i="1"/>
  <c r="L1129" i="1" s="1"/>
  <c r="AW1128" i="1"/>
  <c r="AV1128" i="1"/>
  <c r="AU1128" i="1"/>
  <c r="AY1128" i="1" s="1"/>
  <c r="AK1128" i="1"/>
  <c r="AI1128" i="1"/>
  <c r="AJ1128" i="1" s="1"/>
  <c r="AH1128" i="1"/>
  <c r="AL1128" i="1" s="1"/>
  <c r="W1128" i="1"/>
  <c r="V1128" i="1"/>
  <c r="U1128" i="1"/>
  <c r="X1128" i="1" s="1"/>
  <c r="K1128" i="1"/>
  <c r="I1128" i="1"/>
  <c r="J1128" i="1" s="1"/>
  <c r="H1128" i="1"/>
  <c r="L1128" i="1" s="1"/>
  <c r="AW1127" i="1"/>
  <c r="AV1127" i="1"/>
  <c r="AU1127" i="1"/>
  <c r="AY1127" i="1" s="1"/>
  <c r="AK1127" i="1"/>
  <c r="AI1127" i="1"/>
  <c r="AJ1127" i="1" s="1"/>
  <c r="AH1127" i="1"/>
  <c r="AL1127" i="1" s="1"/>
  <c r="W1127" i="1"/>
  <c r="V1127" i="1"/>
  <c r="U1127" i="1"/>
  <c r="X1127" i="1" s="1"/>
  <c r="K1127" i="1"/>
  <c r="I1127" i="1"/>
  <c r="J1127" i="1" s="1"/>
  <c r="H1127" i="1"/>
  <c r="L1127" i="1" s="1"/>
  <c r="AW1126" i="1"/>
  <c r="AV1126" i="1"/>
  <c r="AU1126" i="1"/>
  <c r="AY1126" i="1" s="1"/>
  <c r="AK1126" i="1"/>
  <c r="AI1126" i="1"/>
  <c r="AJ1126" i="1" s="1"/>
  <c r="AH1126" i="1"/>
  <c r="AL1126" i="1" s="1"/>
  <c r="W1126" i="1"/>
  <c r="V1126" i="1"/>
  <c r="U1126" i="1"/>
  <c r="X1126" i="1" s="1"/>
  <c r="K1126" i="1"/>
  <c r="I1126" i="1"/>
  <c r="J1126" i="1" s="1"/>
  <c r="H1126" i="1"/>
  <c r="L1126" i="1" s="1"/>
  <c r="AW1125" i="1"/>
  <c r="AV1125" i="1"/>
  <c r="AU1125" i="1"/>
  <c r="AY1125" i="1" s="1"/>
  <c r="AK1125" i="1"/>
  <c r="AI1125" i="1"/>
  <c r="AJ1125" i="1" s="1"/>
  <c r="AH1125" i="1"/>
  <c r="AL1125" i="1" s="1"/>
  <c r="W1125" i="1"/>
  <c r="V1125" i="1"/>
  <c r="U1125" i="1"/>
  <c r="X1125" i="1" s="1"/>
  <c r="K1125" i="1"/>
  <c r="I1125" i="1"/>
  <c r="J1125" i="1" s="1"/>
  <c r="H1125" i="1"/>
  <c r="L1125" i="1" s="1"/>
  <c r="AW1124" i="1"/>
  <c r="AV1124" i="1"/>
  <c r="AU1124" i="1"/>
  <c r="AY1124" i="1" s="1"/>
  <c r="AK1124" i="1"/>
  <c r="AI1124" i="1"/>
  <c r="AJ1124" i="1" s="1"/>
  <c r="AH1124" i="1"/>
  <c r="AL1124" i="1" s="1"/>
  <c r="W1124" i="1"/>
  <c r="V1124" i="1"/>
  <c r="U1124" i="1"/>
  <c r="X1124" i="1" s="1"/>
  <c r="K1124" i="1"/>
  <c r="I1124" i="1"/>
  <c r="J1124" i="1" s="1"/>
  <c r="H1124" i="1"/>
  <c r="L1124" i="1" s="1"/>
  <c r="AW1123" i="1"/>
  <c r="AV1123" i="1"/>
  <c r="AU1123" i="1"/>
  <c r="AY1123" i="1" s="1"/>
  <c r="AK1123" i="1"/>
  <c r="AI1123" i="1"/>
  <c r="AJ1123" i="1" s="1"/>
  <c r="AH1123" i="1"/>
  <c r="AL1123" i="1" s="1"/>
  <c r="W1123" i="1"/>
  <c r="V1123" i="1"/>
  <c r="U1123" i="1"/>
  <c r="X1123" i="1" s="1"/>
  <c r="K1123" i="1"/>
  <c r="I1123" i="1"/>
  <c r="J1123" i="1" s="1"/>
  <c r="H1123" i="1"/>
  <c r="L1123" i="1" s="1"/>
  <c r="AW1122" i="1"/>
  <c r="AV1122" i="1"/>
  <c r="AU1122" i="1"/>
  <c r="AY1122" i="1" s="1"/>
  <c r="AK1122" i="1"/>
  <c r="AI1122" i="1"/>
  <c r="AJ1122" i="1" s="1"/>
  <c r="AH1122" i="1"/>
  <c r="AL1122" i="1" s="1"/>
  <c r="W1122" i="1"/>
  <c r="V1122" i="1"/>
  <c r="U1122" i="1"/>
  <c r="X1122" i="1" s="1"/>
  <c r="K1122" i="1"/>
  <c r="I1122" i="1"/>
  <c r="J1122" i="1" s="1"/>
  <c r="H1122" i="1"/>
  <c r="L1122" i="1" s="1"/>
  <c r="AW1121" i="1"/>
  <c r="AV1121" i="1"/>
  <c r="AU1121" i="1"/>
  <c r="AY1121" i="1" s="1"/>
  <c r="AK1121" i="1"/>
  <c r="AI1121" i="1"/>
  <c r="AJ1121" i="1" s="1"/>
  <c r="AH1121" i="1"/>
  <c r="AL1121" i="1" s="1"/>
  <c r="W1121" i="1"/>
  <c r="V1121" i="1"/>
  <c r="U1121" i="1"/>
  <c r="X1121" i="1" s="1"/>
  <c r="K1121" i="1"/>
  <c r="I1121" i="1"/>
  <c r="J1121" i="1" s="1"/>
  <c r="H1121" i="1"/>
  <c r="L1121" i="1" s="1"/>
  <c r="AW1120" i="1"/>
  <c r="AV1120" i="1"/>
  <c r="AU1120" i="1"/>
  <c r="AY1120" i="1" s="1"/>
  <c r="AK1120" i="1"/>
  <c r="AI1120" i="1"/>
  <c r="AJ1120" i="1" s="1"/>
  <c r="AH1120" i="1"/>
  <c r="AL1120" i="1" s="1"/>
  <c r="W1120" i="1"/>
  <c r="V1120" i="1"/>
  <c r="U1120" i="1"/>
  <c r="X1120" i="1" s="1"/>
  <c r="K1120" i="1"/>
  <c r="I1120" i="1"/>
  <c r="J1120" i="1" s="1"/>
  <c r="H1120" i="1"/>
  <c r="L1120" i="1" s="1"/>
  <c r="AW1119" i="1"/>
  <c r="AV1119" i="1"/>
  <c r="AU1119" i="1"/>
  <c r="AY1119" i="1" s="1"/>
  <c r="AK1119" i="1"/>
  <c r="AI1119" i="1"/>
  <c r="AJ1119" i="1" s="1"/>
  <c r="AH1119" i="1"/>
  <c r="AL1119" i="1" s="1"/>
  <c r="W1119" i="1"/>
  <c r="V1119" i="1"/>
  <c r="U1119" i="1"/>
  <c r="X1119" i="1" s="1"/>
  <c r="K1119" i="1"/>
  <c r="I1119" i="1"/>
  <c r="J1119" i="1" s="1"/>
  <c r="H1119" i="1"/>
  <c r="L1119" i="1" s="1"/>
  <c r="AW1118" i="1"/>
  <c r="AV1118" i="1"/>
  <c r="AU1118" i="1"/>
  <c r="AY1118" i="1" s="1"/>
  <c r="AK1118" i="1"/>
  <c r="AI1118" i="1"/>
  <c r="AJ1118" i="1" s="1"/>
  <c r="AH1118" i="1"/>
  <c r="AL1118" i="1" s="1"/>
  <c r="W1118" i="1"/>
  <c r="V1118" i="1"/>
  <c r="U1118" i="1"/>
  <c r="X1118" i="1" s="1"/>
  <c r="K1118" i="1"/>
  <c r="I1118" i="1"/>
  <c r="J1118" i="1" s="1"/>
  <c r="H1118" i="1"/>
  <c r="L1118" i="1" s="1"/>
  <c r="AW1117" i="1"/>
  <c r="AV1117" i="1"/>
  <c r="AU1117" i="1"/>
  <c r="AY1117" i="1" s="1"/>
  <c r="AK1117" i="1"/>
  <c r="AI1117" i="1"/>
  <c r="AJ1117" i="1" s="1"/>
  <c r="AH1117" i="1"/>
  <c r="AL1117" i="1" s="1"/>
  <c r="W1117" i="1"/>
  <c r="V1117" i="1"/>
  <c r="U1117" i="1"/>
  <c r="X1117" i="1" s="1"/>
  <c r="K1117" i="1"/>
  <c r="I1117" i="1"/>
  <c r="J1117" i="1" s="1"/>
  <c r="H1117" i="1"/>
  <c r="L1117" i="1" s="1"/>
  <c r="AW1116" i="1"/>
  <c r="AV1116" i="1"/>
  <c r="AU1116" i="1"/>
  <c r="AY1116" i="1" s="1"/>
  <c r="AK1116" i="1"/>
  <c r="AI1116" i="1"/>
  <c r="AJ1116" i="1" s="1"/>
  <c r="AH1116" i="1"/>
  <c r="AL1116" i="1" s="1"/>
  <c r="W1116" i="1"/>
  <c r="V1116" i="1"/>
  <c r="U1116" i="1"/>
  <c r="X1116" i="1" s="1"/>
  <c r="K1116" i="1"/>
  <c r="I1116" i="1"/>
  <c r="J1116" i="1" s="1"/>
  <c r="H1116" i="1"/>
  <c r="L1116" i="1" s="1"/>
  <c r="AW1115" i="1"/>
  <c r="AV1115" i="1"/>
  <c r="AU1115" i="1"/>
  <c r="AY1115" i="1" s="1"/>
  <c r="AK1115" i="1"/>
  <c r="AI1115" i="1"/>
  <c r="AJ1115" i="1" s="1"/>
  <c r="AH1115" i="1"/>
  <c r="AL1115" i="1" s="1"/>
  <c r="W1115" i="1"/>
  <c r="V1115" i="1"/>
  <c r="U1115" i="1"/>
  <c r="X1115" i="1" s="1"/>
  <c r="K1115" i="1"/>
  <c r="I1115" i="1"/>
  <c r="J1115" i="1" s="1"/>
  <c r="H1115" i="1"/>
  <c r="L1115" i="1" s="1"/>
  <c r="AW1114" i="1"/>
  <c r="AV1114" i="1"/>
  <c r="AU1114" i="1"/>
  <c r="AY1114" i="1" s="1"/>
  <c r="AK1114" i="1"/>
  <c r="AI1114" i="1"/>
  <c r="AJ1114" i="1" s="1"/>
  <c r="AH1114" i="1"/>
  <c r="AL1114" i="1" s="1"/>
  <c r="W1114" i="1"/>
  <c r="V1114" i="1"/>
  <c r="U1114" i="1"/>
  <c r="X1114" i="1" s="1"/>
  <c r="K1114" i="1"/>
  <c r="I1114" i="1"/>
  <c r="J1114" i="1" s="1"/>
  <c r="H1114" i="1"/>
  <c r="L1114" i="1" s="1"/>
  <c r="AW1113" i="1"/>
  <c r="AV1113" i="1"/>
  <c r="AU1113" i="1"/>
  <c r="AY1113" i="1" s="1"/>
  <c r="AK1113" i="1"/>
  <c r="AI1113" i="1"/>
  <c r="AJ1113" i="1" s="1"/>
  <c r="AH1113" i="1"/>
  <c r="AL1113" i="1" s="1"/>
  <c r="W1113" i="1"/>
  <c r="V1113" i="1"/>
  <c r="U1113" i="1"/>
  <c r="X1113" i="1" s="1"/>
  <c r="K1113" i="1"/>
  <c r="I1113" i="1"/>
  <c r="J1113" i="1" s="1"/>
  <c r="H1113" i="1"/>
  <c r="L1113" i="1" s="1"/>
  <c r="AW1112" i="1"/>
  <c r="AV1112" i="1"/>
  <c r="AU1112" i="1"/>
  <c r="AY1112" i="1" s="1"/>
  <c r="AK1112" i="1"/>
  <c r="AI1112" i="1"/>
  <c r="AJ1112" i="1" s="1"/>
  <c r="AH1112" i="1"/>
  <c r="AL1112" i="1" s="1"/>
  <c r="W1112" i="1"/>
  <c r="V1112" i="1"/>
  <c r="U1112" i="1"/>
  <c r="X1112" i="1" s="1"/>
  <c r="K1112" i="1"/>
  <c r="I1112" i="1"/>
  <c r="J1112" i="1" s="1"/>
  <c r="H1112" i="1"/>
  <c r="L1112" i="1" s="1"/>
  <c r="AW1111" i="1"/>
  <c r="AV1111" i="1"/>
  <c r="AU1111" i="1"/>
  <c r="AY1111" i="1" s="1"/>
  <c r="AK1111" i="1"/>
  <c r="AI1111" i="1"/>
  <c r="AJ1111" i="1" s="1"/>
  <c r="AH1111" i="1"/>
  <c r="AL1111" i="1" s="1"/>
  <c r="W1111" i="1"/>
  <c r="V1111" i="1"/>
  <c r="U1111" i="1"/>
  <c r="X1111" i="1" s="1"/>
  <c r="K1111" i="1"/>
  <c r="I1111" i="1"/>
  <c r="J1111" i="1" s="1"/>
  <c r="H1111" i="1"/>
  <c r="L1111" i="1" s="1"/>
  <c r="AW1110" i="1"/>
  <c r="AV1110" i="1"/>
  <c r="AU1110" i="1"/>
  <c r="AY1110" i="1" s="1"/>
  <c r="AK1110" i="1"/>
  <c r="AI1110" i="1"/>
  <c r="AJ1110" i="1" s="1"/>
  <c r="AH1110" i="1"/>
  <c r="AL1110" i="1" s="1"/>
  <c r="W1110" i="1"/>
  <c r="V1110" i="1"/>
  <c r="U1110" i="1"/>
  <c r="X1110" i="1" s="1"/>
  <c r="K1110" i="1"/>
  <c r="I1110" i="1"/>
  <c r="J1110" i="1" s="1"/>
  <c r="H1110" i="1"/>
  <c r="L1110" i="1" s="1"/>
  <c r="AW1109" i="1"/>
  <c r="AV1109" i="1"/>
  <c r="AU1109" i="1"/>
  <c r="AY1109" i="1" s="1"/>
  <c r="AK1109" i="1"/>
  <c r="AI1109" i="1"/>
  <c r="AJ1109" i="1" s="1"/>
  <c r="AH1109" i="1"/>
  <c r="AL1109" i="1" s="1"/>
  <c r="W1109" i="1"/>
  <c r="V1109" i="1"/>
  <c r="U1109" i="1"/>
  <c r="X1109" i="1" s="1"/>
  <c r="K1109" i="1"/>
  <c r="I1109" i="1"/>
  <c r="J1109" i="1" s="1"/>
  <c r="H1109" i="1"/>
  <c r="L1109" i="1" s="1"/>
  <c r="AW1108" i="1"/>
  <c r="AV1108" i="1"/>
  <c r="AU1108" i="1"/>
  <c r="AY1108" i="1" s="1"/>
  <c r="AK1108" i="1"/>
  <c r="AI1108" i="1"/>
  <c r="AJ1108" i="1" s="1"/>
  <c r="AH1108" i="1"/>
  <c r="AL1108" i="1" s="1"/>
  <c r="W1108" i="1"/>
  <c r="V1108" i="1"/>
  <c r="U1108" i="1"/>
  <c r="X1108" i="1" s="1"/>
  <c r="K1108" i="1"/>
  <c r="I1108" i="1"/>
  <c r="J1108" i="1" s="1"/>
  <c r="H1108" i="1"/>
  <c r="L1108" i="1" s="1"/>
  <c r="AW1107" i="1"/>
  <c r="AV1107" i="1"/>
  <c r="AU1107" i="1"/>
  <c r="AY1107" i="1" s="1"/>
  <c r="AK1107" i="1"/>
  <c r="AI1107" i="1"/>
  <c r="AJ1107" i="1" s="1"/>
  <c r="AH1107" i="1"/>
  <c r="AL1107" i="1" s="1"/>
  <c r="W1107" i="1"/>
  <c r="V1107" i="1"/>
  <c r="U1107" i="1"/>
  <c r="X1107" i="1" s="1"/>
  <c r="K1107" i="1"/>
  <c r="I1107" i="1"/>
  <c r="J1107" i="1" s="1"/>
  <c r="H1107" i="1"/>
  <c r="L1107" i="1" s="1"/>
  <c r="AW1106" i="1"/>
  <c r="AV1106" i="1"/>
  <c r="AU1106" i="1"/>
  <c r="AY1106" i="1" s="1"/>
  <c r="AK1106" i="1"/>
  <c r="AI1106" i="1"/>
  <c r="AJ1106" i="1" s="1"/>
  <c r="AH1106" i="1"/>
  <c r="AL1106" i="1" s="1"/>
  <c r="W1106" i="1"/>
  <c r="V1106" i="1"/>
  <c r="U1106" i="1"/>
  <c r="X1106" i="1" s="1"/>
  <c r="K1106" i="1"/>
  <c r="I1106" i="1"/>
  <c r="J1106" i="1" s="1"/>
  <c r="H1106" i="1"/>
  <c r="L1106" i="1" s="1"/>
  <c r="AW1105" i="1"/>
  <c r="AV1105" i="1"/>
  <c r="AU1105" i="1"/>
  <c r="AY1105" i="1" s="1"/>
  <c r="AK1105" i="1"/>
  <c r="AI1105" i="1"/>
  <c r="AJ1105" i="1" s="1"/>
  <c r="AH1105" i="1"/>
  <c r="AL1105" i="1" s="1"/>
  <c r="W1105" i="1"/>
  <c r="V1105" i="1"/>
  <c r="U1105" i="1"/>
  <c r="X1105" i="1" s="1"/>
  <c r="K1105" i="1"/>
  <c r="I1105" i="1"/>
  <c r="J1105" i="1" s="1"/>
  <c r="H1105" i="1"/>
  <c r="L1105" i="1" s="1"/>
  <c r="AW1104" i="1"/>
  <c r="AV1104" i="1"/>
  <c r="AU1104" i="1"/>
  <c r="AY1104" i="1" s="1"/>
  <c r="AK1104" i="1"/>
  <c r="AI1104" i="1"/>
  <c r="AJ1104" i="1" s="1"/>
  <c r="AH1104" i="1"/>
  <c r="AL1104" i="1" s="1"/>
  <c r="W1104" i="1"/>
  <c r="V1104" i="1"/>
  <c r="U1104" i="1"/>
  <c r="X1104" i="1" s="1"/>
  <c r="K1104" i="1"/>
  <c r="I1104" i="1"/>
  <c r="J1104" i="1" s="1"/>
  <c r="H1104" i="1"/>
  <c r="L1104" i="1" s="1"/>
  <c r="AW1103" i="1"/>
  <c r="AV1103" i="1"/>
  <c r="AU1103" i="1"/>
  <c r="AY1103" i="1" s="1"/>
  <c r="AK1103" i="1"/>
  <c r="AI1103" i="1"/>
  <c r="AJ1103" i="1" s="1"/>
  <c r="AH1103" i="1"/>
  <c r="AL1103" i="1" s="1"/>
  <c r="W1103" i="1"/>
  <c r="V1103" i="1"/>
  <c r="U1103" i="1"/>
  <c r="X1103" i="1" s="1"/>
  <c r="K1103" i="1"/>
  <c r="I1103" i="1"/>
  <c r="J1103" i="1" s="1"/>
  <c r="H1103" i="1"/>
  <c r="L1103" i="1" s="1"/>
  <c r="AW1102" i="1"/>
  <c r="AV1102" i="1"/>
  <c r="AU1102" i="1"/>
  <c r="AY1102" i="1" s="1"/>
  <c r="AK1102" i="1"/>
  <c r="AI1102" i="1"/>
  <c r="AJ1102" i="1" s="1"/>
  <c r="AH1102" i="1"/>
  <c r="AL1102" i="1" s="1"/>
  <c r="W1102" i="1"/>
  <c r="V1102" i="1"/>
  <c r="U1102" i="1"/>
  <c r="X1102" i="1" s="1"/>
  <c r="K1102" i="1"/>
  <c r="I1102" i="1"/>
  <c r="J1102" i="1" s="1"/>
  <c r="H1102" i="1"/>
  <c r="L1102" i="1" s="1"/>
  <c r="AW1101" i="1"/>
  <c r="AV1101" i="1"/>
  <c r="AU1101" i="1"/>
  <c r="AY1101" i="1" s="1"/>
  <c r="AK1101" i="1"/>
  <c r="AI1101" i="1"/>
  <c r="AJ1101" i="1" s="1"/>
  <c r="AH1101" i="1"/>
  <c r="AL1101" i="1" s="1"/>
  <c r="W1101" i="1"/>
  <c r="V1101" i="1"/>
  <c r="U1101" i="1"/>
  <c r="X1101" i="1" s="1"/>
  <c r="K1101" i="1"/>
  <c r="I1101" i="1"/>
  <c r="J1101" i="1" s="1"/>
  <c r="H1101" i="1"/>
  <c r="L1101" i="1" s="1"/>
  <c r="AW1100" i="1"/>
  <c r="AV1100" i="1"/>
  <c r="AU1100" i="1"/>
  <c r="AY1100" i="1" s="1"/>
  <c r="AK1100" i="1"/>
  <c r="AI1100" i="1"/>
  <c r="AJ1100" i="1" s="1"/>
  <c r="AH1100" i="1"/>
  <c r="AL1100" i="1" s="1"/>
  <c r="W1100" i="1"/>
  <c r="V1100" i="1"/>
  <c r="U1100" i="1"/>
  <c r="X1100" i="1" s="1"/>
  <c r="K1100" i="1"/>
  <c r="I1100" i="1"/>
  <c r="J1100" i="1" s="1"/>
  <c r="H1100" i="1"/>
  <c r="L1100" i="1" s="1"/>
  <c r="AW1099" i="1"/>
  <c r="AV1099" i="1"/>
  <c r="AU1099" i="1"/>
  <c r="AY1099" i="1" s="1"/>
  <c r="AK1099" i="1"/>
  <c r="AI1099" i="1"/>
  <c r="AJ1099" i="1" s="1"/>
  <c r="AH1099" i="1"/>
  <c r="AL1099" i="1" s="1"/>
  <c r="W1099" i="1"/>
  <c r="V1099" i="1"/>
  <c r="U1099" i="1"/>
  <c r="X1099" i="1" s="1"/>
  <c r="K1099" i="1"/>
  <c r="I1099" i="1"/>
  <c r="J1099" i="1" s="1"/>
  <c r="H1099" i="1"/>
  <c r="L1099" i="1" s="1"/>
  <c r="AW1098" i="1"/>
  <c r="AV1098" i="1"/>
  <c r="AU1098" i="1"/>
  <c r="AY1098" i="1" s="1"/>
  <c r="AK1098" i="1"/>
  <c r="AI1098" i="1"/>
  <c r="AJ1098" i="1" s="1"/>
  <c r="AH1098" i="1"/>
  <c r="AL1098" i="1" s="1"/>
  <c r="W1098" i="1"/>
  <c r="V1098" i="1"/>
  <c r="U1098" i="1"/>
  <c r="X1098" i="1" s="1"/>
  <c r="K1098" i="1"/>
  <c r="I1098" i="1"/>
  <c r="J1098" i="1" s="1"/>
  <c r="H1098" i="1"/>
  <c r="L1098" i="1" s="1"/>
  <c r="AW1097" i="1"/>
  <c r="AV1097" i="1"/>
  <c r="AU1097" i="1"/>
  <c r="AY1097" i="1" s="1"/>
  <c r="AK1097" i="1"/>
  <c r="AI1097" i="1"/>
  <c r="AJ1097" i="1" s="1"/>
  <c r="AH1097" i="1"/>
  <c r="AL1097" i="1" s="1"/>
  <c r="W1097" i="1"/>
  <c r="V1097" i="1"/>
  <c r="U1097" i="1"/>
  <c r="X1097" i="1" s="1"/>
  <c r="K1097" i="1"/>
  <c r="I1097" i="1"/>
  <c r="J1097" i="1" s="1"/>
  <c r="H1097" i="1"/>
  <c r="L1097" i="1" s="1"/>
  <c r="AW1096" i="1"/>
  <c r="AV1096" i="1"/>
  <c r="AU1096" i="1"/>
  <c r="AY1096" i="1" s="1"/>
  <c r="AK1096" i="1"/>
  <c r="AI1096" i="1"/>
  <c r="AJ1096" i="1" s="1"/>
  <c r="AH1096" i="1"/>
  <c r="AL1096" i="1" s="1"/>
  <c r="W1096" i="1"/>
  <c r="V1096" i="1"/>
  <c r="U1096" i="1"/>
  <c r="X1096" i="1" s="1"/>
  <c r="K1096" i="1"/>
  <c r="I1096" i="1"/>
  <c r="J1096" i="1" s="1"/>
  <c r="H1096" i="1"/>
  <c r="L1096" i="1" s="1"/>
  <c r="AW1095" i="1"/>
  <c r="AV1095" i="1"/>
  <c r="AU1095" i="1"/>
  <c r="AY1095" i="1" s="1"/>
  <c r="AK1095" i="1"/>
  <c r="AI1095" i="1"/>
  <c r="AJ1095" i="1" s="1"/>
  <c r="AH1095" i="1"/>
  <c r="AL1095" i="1" s="1"/>
  <c r="W1095" i="1"/>
  <c r="V1095" i="1"/>
  <c r="U1095" i="1"/>
  <c r="X1095" i="1" s="1"/>
  <c r="K1095" i="1"/>
  <c r="I1095" i="1"/>
  <c r="J1095" i="1" s="1"/>
  <c r="H1095" i="1"/>
  <c r="L1095" i="1" s="1"/>
  <c r="AW1094" i="1"/>
  <c r="AV1094" i="1"/>
  <c r="AU1094" i="1"/>
  <c r="AY1094" i="1" s="1"/>
  <c r="AK1094" i="1"/>
  <c r="AI1094" i="1"/>
  <c r="AJ1094" i="1" s="1"/>
  <c r="AH1094" i="1"/>
  <c r="AL1094" i="1" s="1"/>
  <c r="W1094" i="1"/>
  <c r="V1094" i="1"/>
  <c r="U1094" i="1"/>
  <c r="X1094" i="1" s="1"/>
  <c r="K1094" i="1"/>
  <c r="I1094" i="1"/>
  <c r="J1094" i="1" s="1"/>
  <c r="H1094" i="1"/>
  <c r="L1094" i="1" s="1"/>
  <c r="AW1093" i="1"/>
  <c r="AV1093" i="1"/>
  <c r="AU1093" i="1"/>
  <c r="AY1093" i="1" s="1"/>
  <c r="AK1093" i="1"/>
  <c r="AI1093" i="1"/>
  <c r="AJ1093" i="1" s="1"/>
  <c r="AH1093" i="1"/>
  <c r="AL1093" i="1" s="1"/>
  <c r="W1093" i="1"/>
  <c r="V1093" i="1"/>
  <c r="U1093" i="1"/>
  <c r="X1093" i="1" s="1"/>
  <c r="K1093" i="1"/>
  <c r="I1093" i="1"/>
  <c r="J1093" i="1" s="1"/>
  <c r="H1093" i="1"/>
  <c r="L1093" i="1" s="1"/>
  <c r="AW1092" i="1"/>
  <c r="AV1092" i="1"/>
  <c r="AU1092" i="1"/>
  <c r="AY1092" i="1" s="1"/>
  <c r="AK1092" i="1"/>
  <c r="AI1092" i="1"/>
  <c r="AJ1092" i="1" s="1"/>
  <c r="AH1092" i="1"/>
  <c r="AL1092" i="1" s="1"/>
  <c r="W1092" i="1"/>
  <c r="V1092" i="1"/>
  <c r="U1092" i="1"/>
  <c r="X1092" i="1" s="1"/>
  <c r="K1092" i="1"/>
  <c r="I1092" i="1"/>
  <c r="J1092" i="1" s="1"/>
  <c r="H1092" i="1"/>
  <c r="L1092" i="1" s="1"/>
  <c r="AW1091" i="1"/>
  <c r="AV1091" i="1"/>
  <c r="AU1091" i="1"/>
  <c r="AY1091" i="1" s="1"/>
  <c r="AK1091" i="1"/>
  <c r="AI1091" i="1"/>
  <c r="AJ1091" i="1" s="1"/>
  <c r="AH1091" i="1"/>
  <c r="AL1091" i="1" s="1"/>
  <c r="W1091" i="1"/>
  <c r="V1091" i="1"/>
  <c r="U1091" i="1"/>
  <c r="X1091" i="1" s="1"/>
  <c r="K1091" i="1"/>
  <c r="I1091" i="1"/>
  <c r="J1091" i="1" s="1"/>
  <c r="H1091" i="1"/>
  <c r="L1091" i="1" s="1"/>
  <c r="AW1090" i="1"/>
  <c r="AV1090" i="1"/>
  <c r="AU1090" i="1"/>
  <c r="AY1090" i="1" s="1"/>
  <c r="AK1090" i="1"/>
  <c r="AI1090" i="1"/>
  <c r="AJ1090" i="1" s="1"/>
  <c r="AH1090" i="1"/>
  <c r="AL1090" i="1" s="1"/>
  <c r="W1090" i="1"/>
  <c r="V1090" i="1"/>
  <c r="U1090" i="1"/>
  <c r="X1090" i="1" s="1"/>
  <c r="K1090" i="1"/>
  <c r="I1090" i="1"/>
  <c r="J1090" i="1" s="1"/>
  <c r="H1090" i="1"/>
  <c r="L1090" i="1" s="1"/>
  <c r="AW1089" i="1"/>
  <c r="AV1089" i="1"/>
  <c r="AU1089" i="1"/>
  <c r="AY1089" i="1" s="1"/>
  <c r="AK1089" i="1"/>
  <c r="AI1089" i="1"/>
  <c r="AJ1089" i="1" s="1"/>
  <c r="AH1089" i="1"/>
  <c r="AL1089" i="1" s="1"/>
  <c r="W1089" i="1"/>
  <c r="V1089" i="1"/>
  <c r="U1089" i="1"/>
  <c r="X1089" i="1" s="1"/>
  <c r="K1089" i="1"/>
  <c r="I1089" i="1"/>
  <c r="J1089" i="1" s="1"/>
  <c r="H1089" i="1"/>
  <c r="L1089" i="1" s="1"/>
  <c r="AW1088" i="1"/>
  <c r="AV1088" i="1"/>
  <c r="AU1088" i="1"/>
  <c r="AY1088" i="1" s="1"/>
  <c r="AK1088" i="1"/>
  <c r="AI1088" i="1"/>
  <c r="AJ1088" i="1" s="1"/>
  <c r="AH1088" i="1"/>
  <c r="AL1088" i="1" s="1"/>
  <c r="W1088" i="1"/>
  <c r="V1088" i="1"/>
  <c r="U1088" i="1"/>
  <c r="X1088" i="1" s="1"/>
  <c r="K1088" i="1"/>
  <c r="I1088" i="1"/>
  <c r="J1088" i="1" s="1"/>
  <c r="H1088" i="1"/>
  <c r="L1088" i="1" s="1"/>
  <c r="AW1087" i="1"/>
  <c r="AV1087" i="1"/>
  <c r="AU1087" i="1"/>
  <c r="AY1087" i="1" s="1"/>
  <c r="AK1087" i="1"/>
  <c r="AI1087" i="1"/>
  <c r="AJ1087" i="1" s="1"/>
  <c r="AH1087" i="1"/>
  <c r="AL1087" i="1" s="1"/>
  <c r="W1087" i="1"/>
  <c r="V1087" i="1"/>
  <c r="U1087" i="1"/>
  <c r="X1087" i="1" s="1"/>
  <c r="K1087" i="1"/>
  <c r="I1087" i="1"/>
  <c r="J1087" i="1" s="1"/>
  <c r="H1087" i="1"/>
  <c r="L1087" i="1" s="1"/>
  <c r="AW1086" i="1"/>
  <c r="AV1086" i="1"/>
  <c r="AU1086" i="1"/>
  <c r="AY1086" i="1" s="1"/>
  <c r="AK1086" i="1"/>
  <c r="AI1086" i="1"/>
  <c r="AJ1086" i="1" s="1"/>
  <c r="AH1086" i="1"/>
  <c r="AL1086" i="1" s="1"/>
  <c r="W1086" i="1"/>
  <c r="V1086" i="1"/>
  <c r="U1086" i="1"/>
  <c r="X1086" i="1" s="1"/>
  <c r="K1086" i="1"/>
  <c r="I1086" i="1"/>
  <c r="J1086" i="1" s="1"/>
  <c r="H1086" i="1"/>
  <c r="L1086" i="1" s="1"/>
  <c r="AW1085" i="1"/>
  <c r="AV1085" i="1"/>
  <c r="AU1085" i="1"/>
  <c r="AY1085" i="1" s="1"/>
  <c r="AK1085" i="1"/>
  <c r="AI1085" i="1"/>
  <c r="AJ1085" i="1" s="1"/>
  <c r="AH1085" i="1"/>
  <c r="AL1085" i="1" s="1"/>
  <c r="W1085" i="1"/>
  <c r="V1085" i="1"/>
  <c r="U1085" i="1"/>
  <c r="X1085" i="1" s="1"/>
  <c r="K1085" i="1"/>
  <c r="I1085" i="1"/>
  <c r="J1085" i="1" s="1"/>
  <c r="H1085" i="1"/>
  <c r="L1085" i="1" s="1"/>
  <c r="AW1084" i="1"/>
  <c r="AV1084" i="1"/>
  <c r="AU1084" i="1"/>
  <c r="AY1084" i="1" s="1"/>
  <c r="AK1084" i="1"/>
  <c r="AI1084" i="1"/>
  <c r="AJ1084" i="1" s="1"/>
  <c r="AH1084" i="1"/>
  <c r="AL1084" i="1" s="1"/>
  <c r="W1084" i="1"/>
  <c r="V1084" i="1"/>
  <c r="U1084" i="1"/>
  <c r="X1084" i="1" s="1"/>
  <c r="K1084" i="1"/>
  <c r="I1084" i="1"/>
  <c r="J1084" i="1" s="1"/>
  <c r="H1084" i="1"/>
  <c r="L1084" i="1" s="1"/>
  <c r="AW1083" i="1"/>
  <c r="AV1083" i="1"/>
  <c r="AU1083" i="1"/>
  <c r="AY1083" i="1" s="1"/>
  <c r="AK1083" i="1"/>
  <c r="AI1083" i="1"/>
  <c r="AJ1083" i="1" s="1"/>
  <c r="AH1083" i="1"/>
  <c r="AL1083" i="1" s="1"/>
  <c r="W1083" i="1"/>
  <c r="V1083" i="1"/>
  <c r="U1083" i="1"/>
  <c r="X1083" i="1" s="1"/>
  <c r="K1083" i="1"/>
  <c r="I1083" i="1"/>
  <c r="J1083" i="1" s="1"/>
  <c r="H1083" i="1"/>
  <c r="L1083" i="1" s="1"/>
  <c r="AW1082" i="1"/>
  <c r="AV1082" i="1"/>
  <c r="AU1082" i="1"/>
  <c r="AY1082" i="1" s="1"/>
  <c r="AK1082" i="1"/>
  <c r="AI1082" i="1"/>
  <c r="AJ1082" i="1" s="1"/>
  <c r="AH1082" i="1"/>
  <c r="AL1082" i="1" s="1"/>
  <c r="W1082" i="1"/>
  <c r="V1082" i="1"/>
  <c r="U1082" i="1"/>
  <c r="X1082" i="1" s="1"/>
  <c r="K1082" i="1"/>
  <c r="I1082" i="1"/>
  <c r="J1082" i="1" s="1"/>
  <c r="H1082" i="1"/>
  <c r="L1082" i="1" s="1"/>
  <c r="AW1081" i="1"/>
  <c r="AV1081" i="1"/>
  <c r="AU1081" i="1"/>
  <c r="AY1081" i="1" s="1"/>
  <c r="AK1081" i="1"/>
  <c r="AI1081" i="1"/>
  <c r="AJ1081" i="1" s="1"/>
  <c r="AH1081" i="1"/>
  <c r="AL1081" i="1" s="1"/>
  <c r="W1081" i="1"/>
  <c r="V1081" i="1"/>
  <c r="U1081" i="1"/>
  <c r="X1081" i="1" s="1"/>
  <c r="K1081" i="1"/>
  <c r="I1081" i="1"/>
  <c r="J1081" i="1" s="1"/>
  <c r="H1081" i="1"/>
  <c r="L1081" i="1" s="1"/>
  <c r="AW1080" i="1"/>
  <c r="AV1080" i="1"/>
  <c r="AU1080" i="1"/>
  <c r="AY1080" i="1" s="1"/>
  <c r="AK1080" i="1"/>
  <c r="AI1080" i="1"/>
  <c r="AJ1080" i="1" s="1"/>
  <c r="AH1080" i="1"/>
  <c r="AL1080" i="1" s="1"/>
  <c r="W1080" i="1"/>
  <c r="V1080" i="1"/>
  <c r="U1080" i="1"/>
  <c r="X1080" i="1" s="1"/>
  <c r="K1080" i="1"/>
  <c r="I1080" i="1"/>
  <c r="J1080" i="1" s="1"/>
  <c r="H1080" i="1"/>
  <c r="L1080" i="1" s="1"/>
  <c r="AW1079" i="1"/>
  <c r="AV1079" i="1"/>
  <c r="AU1079" i="1"/>
  <c r="AY1079" i="1" s="1"/>
  <c r="AK1079" i="1"/>
  <c r="AI1079" i="1"/>
  <c r="AJ1079" i="1" s="1"/>
  <c r="AH1079" i="1"/>
  <c r="AL1079" i="1" s="1"/>
  <c r="W1079" i="1"/>
  <c r="V1079" i="1"/>
  <c r="U1079" i="1"/>
  <c r="X1079" i="1" s="1"/>
  <c r="K1079" i="1"/>
  <c r="I1079" i="1"/>
  <c r="J1079" i="1" s="1"/>
  <c r="H1079" i="1"/>
  <c r="L1079" i="1" s="1"/>
  <c r="AW1078" i="1"/>
  <c r="AV1078" i="1"/>
  <c r="AU1078" i="1"/>
  <c r="AY1078" i="1" s="1"/>
  <c r="AK1078" i="1"/>
  <c r="AI1078" i="1"/>
  <c r="AJ1078" i="1" s="1"/>
  <c r="AH1078" i="1"/>
  <c r="AL1078" i="1" s="1"/>
  <c r="W1078" i="1"/>
  <c r="V1078" i="1"/>
  <c r="U1078" i="1"/>
  <c r="X1078" i="1" s="1"/>
  <c r="K1078" i="1"/>
  <c r="I1078" i="1"/>
  <c r="J1078" i="1" s="1"/>
  <c r="H1078" i="1"/>
  <c r="L1078" i="1" s="1"/>
  <c r="AW1077" i="1"/>
  <c r="AV1077" i="1"/>
  <c r="AU1077" i="1"/>
  <c r="AY1077" i="1" s="1"/>
  <c r="AK1077" i="1"/>
  <c r="AI1077" i="1"/>
  <c r="AJ1077" i="1" s="1"/>
  <c r="AH1077" i="1"/>
  <c r="AL1077" i="1" s="1"/>
  <c r="W1077" i="1"/>
  <c r="V1077" i="1"/>
  <c r="U1077" i="1"/>
  <c r="X1077" i="1" s="1"/>
  <c r="K1077" i="1"/>
  <c r="I1077" i="1"/>
  <c r="J1077" i="1" s="1"/>
  <c r="H1077" i="1"/>
  <c r="L1077" i="1" s="1"/>
  <c r="AW1076" i="1"/>
  <c r="AV1076" i="1"/>
  <c r="AU1076" i="1"/>
  <c r="AY1076" i="1" s="1"/>
  <c r="AK1076" i="1"/>
  <c r="AI1076" i="1"/>
  <c r="AJ1076" i="1" s="1"/>
  <c r="AH1076" i="1"/>
  <c r="AL1076" i="1" s="1"/>
  <c r="W1076" i="1"/>
  <c r="V1076" i="1"/>
  <c r="U1076" i="1"/>
  <c r="X1076" i="1" s="1"/>
  <c r="K1076" i="1"/>
  <c r="I1076" i="1"/>
  <c r="J1076" i="1" s="1"/>
  <c r="H1076" i="1"/>
  <c r="L1076" i="1" s="1"/>
  <c r="AW1075" i="1"/>
  <c r="AV1075" i="1"/>
  <c r="AU1075" i="1"/>
  <c r="AY1075" i="1" s="1"/>
  <c r="AK1075" i="1"/>
  <c r="AI1075" i="1"/>
  <c r="AJ1075" i="1" s="1"/>
  <c r="AH1075" i="1"/>
  <c r="AL1075" i="1" s="1"/>
  <c r="W1075" i="1"/>
  <c r="V1075" i="1"/>
  <c r="U1075" i="1"/>
  <c r="X1075" i="1" s="1"/>
  <c r="K1075" i="1"/>
  <c r="I1075" i="1"/>
  <c r="J1075" i="1" s="1"/>
  <c r="H1075" i="1"/>
  <c r="L1075" i="1" s="1"/>
  <c r="AW1074" i="1"/>
  <c r="AV1074" i="1"/>
  <c r="AU1074" i="1"/>
  <c r="AY1074" i="1" s="1"/>
  <c r="AK1074" i="1"/>
  <c r="AI1074" i="1"/>
  <c r="AJ1074" i="1" s="1"/>
  <c r="AH1074" i="1"/>
  <c r="AL1074" i="1" s="1"/>
  <c r="W1074" i="1"/>
  <c r="V1074" i="1"/>
  <c r="U1074" i="1"/>
  <c r="X1074" i="1" s="1"/>
  <c r="K1074" i="1"/>
  <c r="I1074" i="1"/>
  <c r="J1074" i="1" s="1"/>
  <c r="H1074" i="1"/>
  <c r="L1074" i="1" s="1"/>
  <c r="AW1073" i="1"/>
  <c r="AV1073" i="1"/>
  <c r="AU1073" i="1"/>
  <c r="AY1073" i="1" s="1"/>
  <c r="AK1073" i="1"/>
  <c r="AI1073" i="1"/>
  <c r="AJ1073" i="1" s="1"/>
  <c r="AH1073" i="1"/>
  <c r="AL1073" i="1" s="1"/>
  <c r="W1073" i="1"/>
  <c r="V1073" i="1"/>
  <c r="U1073" i="1"/>
  <c r="X1073" i="1" s="1"/>
  <c r="K1073" i="1"/>
  <c r="I1073" i="1"/>
  <c r="J1073" i="1" s="1"/>
  <c r="H1073" i="1"/>
  <c r="L1073" i="1" s="1"/>
  <c r="AW1072" i="1"/>
  <c r="AV1072" i="1"/>
  <c r="AU1072" i="1"/>
  <c r="AY1072" i="1" s="1"/>
  <c r="AK1072" i="1"/>
  <c r="AI1072" i="1"/>
  <c r="AJ1072" i="1" s="1"/>
  <c r="AH1072" i="1"/>
  <c r="AL1072" i="1" s="1"/>
  <c r="W1072" i="1"/>
  <c r="V1072" i="1"/>
  <c r="U1072" i="1"/>
  <c r="X1072" i="1" s="1"/>
  <c r="K1072" i="1"/>
  <c r="I1072" i="1"/>
  <c r="J1072" i="1" s="1"/>
  <c r="H1072" i="1"/>
  <c r="L1072" i="1" s="1"/>
  <c r="AW1071" i="1"/>
  <c r="AV1071" i="1"/>
  <c r="AU1071" i="1"/>
  <c r="AY1071" i="1" s="1"/>
  <c r="AK1071" i="1"/>
  <c r="AI1071" i="1"/>
  <c r="AJ1071" i="1" s="1"/>
  <c r="AH1071" i="1"/>
  <c r="AL1071" i="1" s="1"/>
  <c r="W1071" i="1"/>
  <c r="V1071" i="1"/>
  <c r="U1071" i="1"/>
  <c r="X1071" i="1" s="1"/>
  <c r="K1071" i="1"/>
  <c r="I1071" i="1"/>
  <c r="J1071" i="1" s="1"/>
  <c r="H1071" i="1"/>
  <c r="L1071" i="1" s="1"/>
  <c r="AW1070" i="1"/>
  <c r="AV1070" i="1"/>
  <c r="AU1070" i="1"/>
  <c r="AY1070" i="1" s="1"/>
  <c r="AK1070" i="1"/>
  <c r="AI1070" i="1"/>
  <c r="AJ1070" i="1" s="1"/>
  <c r="AH1070" i="1"/>
  <c r="AL1070" i="1" s="1"/>
  <c r="W1070" i="1"/>
  <c r="V1070" i="1"/>
  <c r="U1070" i="1"/>
  <c r="X1070" i="1" s="1"/>
  <c r="K1070" i="1"/>
  <c r="I1070" i="1"/>
  <c r="J1070" i="1" s="1"/>
  <c r="H1070" i="1"/>
  <c r="L1070" i="1" s="1"/>
  <c r="AW1069" i="1"/>
  <c r="AV1069" i="1"/>
  <c r="AU1069" i="1"/>
  <c r="AY1069" i="1" s="1"/>
  <c r="AK1069" i="1"/>
  <c r="AI1069" i="1"/>
  <c r="AJ1069" i="1" s="1"/>
  <c r="AH1069" i="1"/>
  <c r="AL1069" i="1" s="1"/>
  <c r="W1069" i="1"/>
  <c r="V1069" i="1"/>
  <c r="U1069" i="1"/>
  <c r="X1069" i="1" s="1"/>
  <c r="K1069" i="1"/>
  <c r="I1069" i="1"/>
  <c r="J1069" i="1" s="1"/>
  <c r="H1069" i="1"/>
  <c r="L1069" i="1" s="1"/>
  <c r="AW1068" i="1"/>
  <c r="AV1068" i="1"/>
  <c r="AU1068" i="1"/>
  <c r="AY1068" i="1" s="1"/>
  <c r="AK1068" i="1"/>
  <c r="AI1068" i="1"/>
  <c r="AJ1068" i="1" s="1"/>
  <c r="AH1068" i="1"/>
  <c r="AL1068" i="1" s="1"/>
  <c r="W1068" i="1"/>
  <c r="V1068" i="1"/>
  <c r="U1068" i="1"/>
  <c r="X1068" i="1" s="1"/>
  <c r="K1068" i="1"/>
  <c r="I1068" i="1"/>
  <c r="J1068" i="1" s="1"/>
  <c r="H1068" i="1"/>
  <c r="L1068" i="1" s="1"/>
  <c r="AW1067" i="1"/>
  <c r="AV1067" i="1"/>
  <c r="AU1067" i="1"/>
  <c r="AY1067" i="1" s="1"/>
  <c r="AK1067" i="1"/>
  <c r="AI1067" i="1"/>
  <c r="AJ1067" i="1" s="1"/>
  <c r="AH1067" i="1"/>
  <c r="AL1067" i="1" s="1"/>
  <c r="W1067" i="1"/>
  <c r="V1067" i="1"/>
  <c r="U1067" i="1"/>
  <c r="X1067" i="1" s="1"/>
  <c r="K1067" i="1"/>
  <c r="I1067" i="1"/>
  <c r="J1067" i="1" s="1"/>
  <c r="H1067" i="1"/>
  <c r="L1067" i="1" s="1"/>
  <c r="AW1066" i="1"/>
  <c r="AV1066" i="1"/>
  <c r="AU1066" i="1"/>
  <c r="AY1066" i="1" s="1"/>
  <c r="AK1066" i="1"/>
  <c r="AI1066" i="1"/>
  <c r="AJ1066" i="1" s="1"/>
  <c r="AH1066" i="1"/>
  <c r="AL1066" i="1" s="1"/>
  <c r="W1066" i="1"/>
  <c r="V1066" i="1"/>
  <c r="U1066" i="1"/>
  <c r="X1066" i="1" s="1"/>
  <c r="K1066" i="1"/>
  <c r="I1066" i="1"/>
  <c r="J1066" i="1" s="1"/>
  <c r="H1066" i="1"/>
  <c r="L1066" i="1" s="1"/>
  <c r="AW1065" i="1"/>
  <c r="AV1065" i="1"/>
  <c r="AU1065" i="1"/>
  <c r="AY1065" i="1" s="1"/>
  <c r="AK1065" i="1"/>
  <c r="AI1065" i="1"/>
  <c r="AJ1065" i="1" s="1"/>
  <c r="AH1065" i="1"/>
  <c r="AL1065" i="1" s="1"/>
  <c r="W1065" i="1"/>
  <c r="V1065" i="1"/>
  <c r="U1065" i="1"/>
  <c r="X1065" i="1" s="1"/>
  <c r="K1065" i="1"/>
  <c r="I1065" i="1"/>
  <c r="J1065" i="1" s="1"/>
  <c r="H1065" i="1"/>
  <c r="L1065" i="1" s="1"/>
  <c r="AW1064" i="1"/>
  <c r="AV1064" i="1"/>
  <c r="AU1064" i="1"/>
  <c r="AY1064" i="1" s="1"/>
  <c r="AK1064" i="1"/>
  <c r="AI1064" i="1"/>
  <c r="AJ1064" i="1" s="1"/>
  <c r="AH1064" i="1"/>
  <c r="AL1064" i="1" s="1"/>
  <c r="W1064" i="1"/>
  <c r="V1064" i="1"/>
  <c r="U1064" i="1"/>
  <c r="X1064" i="1" s="1"/>
  <c r="K1064" i="1"/>
  <c r="I1064" i="1"/>
  <c r="J1064" i="1" s="1"/>
  <c r="H1064" i="1"/>
  <c r="L1064" i="1" s="1"/>
  <c r="AW1063" i="1"/>
  <c r="AV1063" i="1"/>
  <c r="AU1063" i="1"/>
  <c r="AY1063" i="1" s="1"/>
  <c r="AK1063" i="1"/>
  <c r="AI1063" i="1"/>
  <c r="AJ1063" i="1" s="1"/>
  <c r="AH1063" i="1"/>
  <c r="AL1063" i="1" s="1"/>
  <c r="W1063" i="1"/>
  <c r="V1063" i="1"/>
  <c r="U1063" i="1"/>
  <c r="X1063" i="1" s="1"/>
  <c r="K1063" i="1"/>
  <c r="I1063" i="1"/>
  <c r="J1063" i="1" s="1"/>
  <c r="H1063" i="1"/>
  <c r="L1063" i="1" s="1"/>
  <c r="AW1062" i="1"/>
  <c r="AV1062" i="1"/>
  <c r="AU1062" i="1"/>
  <c r="AY1062" i="1" s="1"/>
  <c r="AK1062" i="1"/>
  <c r="AI1062" i="1"/>
  <c r="AJ1062" i="1" s="1"/>
  <c r="AH1062" i="1"/>
  <c r="AL1062" i="1" s="1"/>
  <c r="W1062" i="1"/>
  <c r="V1062" i="1"/>
  <c r="U1062" i="1"/>
  <c r="X1062" i="1" s="1"/>
  <c r="K1062" i="1"/>
  <c r="I1062" i="1"/>
  <c r="J1062" i="1" s="1"/>
  <c r="H1062" i="1"/>
  <c r="L1062" i="1" s="1"/>
  <c r="AW1061" i="1"/>
  <c r="AV1061" i="1"/>
  <c r="AU1061" i="1"/>
  <c r="AY1061" i="1" s="1"/>
  <c r="AK1061" i="1"/>
  <c r="AI1061" i="1"/>
  <c r="AJ1061" i="1" s="1"/>
  <c r="AH1061" i="1"/>
  <c r="AL1061" i="1" s="1"/>
  <c r="W1061" i="1"/>
  <c r="V1061" i="1"/>
  <c r="U1061" i="1"/>
  <c r="X1061" i="1" s="1"/>
  <c r="K1061" i="1"/>
  <c r="I1061" i="1"/>
  <c r="J1061" i="1" s="1"/>
  <c r="H1061" i="1"/>
  <c r="L1061" i="1" s="1"/>
  <c r="AW1060" i="1"/>
  <c r="AV1060" i="1"/>
  <c r="AU1060" i="1"/>
  <c r="AY1060" i="1" s="1"/>
  <c r="AK1060" i="1"/>
  <c r="AI1060" i="1"/>
  <c r="AJ1060" i="1" s="1"/>
  <c r="AH1060" i="1"/>
  <c r="AL1060" i="1" s="1"/>
  <c r="W1060" i="1"/>
  <c r="V1060" i="1"/>
  <c r="U1060" i="1"/>
  <c r="X1060" i="1" s="1"/>
  <c r="K1060" i="1"/>
  <c r="I1060" i="1"/>
  <c r="J1060" i="1" s="1"/>
  <c r="H1060" i="1"/>
  <c r="L1060" i="1" s="1"/>
  <c r="AW1059" i="1"/>
  <c r="AV1059" i="1"/>
  <c r="AU1059" i="1"/>
  <c r="AY1059" i="1" s="1"/>
  <c r="AK1059" i="1"/>
  <c r="AI1059" i="1"/>
  <c r="AJ1059" i="1" s="1"/>
  <c r="AH1059" i="1"/>
  <c r="AL1059" i="1" s="1"/>
  <c r="W1059" i="1"/>
  <c r="V1059" i="1"/>
  <c r="U1059" i="1"/>
  <c r="X1059" i="1" s="1"/>
  <c r="K1059" i="1"/>
  <c r="I1059" i="1"/>
  <c r="J1059" i="1" s="1"/>
  <c r="H1059" i="1"/>
  <c r="L1059" i="1" s="1"/>
  <c r="AW1058" i="1"/>
  <c r="AV1058" i="1"/>
  <c r="AU1058" i="1"/>
  <c r="AY1058" i="1" s="1"/>
  <c r="AK1058" i="1"/>
  <c r="AI1058" i="1"/>
  <c r="AJ1058" i="1" s="1"/>
  <c r="AH1058" i="1"/>
  <c r="AL1058" i="1" s="1"/>
  <c r="W1058" i="1"/>
  <c r="V1058" i="1"/>
  <c r="U1058" i="1"/>
  <c r="X1058" i="1" s="1"/>
  <c r="K1058" i="1"/>
  <c r="I1058" i="1"/>
  <c r="J1058" i="1" s="1"/>
  <c r="H1058" i="1"/>
  <c r="L1058" i="1" s="1"/>
  <c r="AW1057" i="1"/>
  <c r="AV1057" i="1"/>
  <c r="AU1057" i="1"/>
  <c r="AY1057" i="1" s="1"/>
  <c r="AK1057" i="1"/>
  <c r="AI1057" i="1"/>
  <c r="AJ1057" i="1" s="1"/>
  <c r="AH1057" i="1"/>
  <c r="AL1057" i="1" s="1"/>
  <c r="W1057" i="1"/>
  <c r="V1057" i="1"/>
  <c r="U1057" i="1"/>
  <c r="X1057" i="1" s="1"/>
  <c r="K1057" i="1"/>
  <c r="I1057" i="1"/>
  <c r="J1057" i="1" s="1"/>
  <c r="H1057" i="1"/>
  <c r="L1057" i="1" s="1"/>
  <c r="AW1056" i="1"/>
  <c r="AV1056" i="1"/>
  <c r="AU1056" i="1"/>
  <c r="AY1056" i="1" s="1"/>
  <c r="AK1056" i="1"/>
  <c r="AI1056" i="1"/>
  <c r="AJ1056" i="1" s="1"/>
  <c r="AH1056" i="1"/>
  <c r="AL1056" i="1" s="1"/>
  <c r="W1056" i="1"/>
  <c r="V1056" i="1"/>
  <c r="U1056" i="1"/>
  <c r="X1056" i="1" s="1"/>
  <c r="K1056" i="1"/>
  <c r="I1056" i="1"/>
  <c r="J1056" i="1" s="1"/>
  <c r="H1056" i="1"/>
  <c r="L1056" i="1" s="1"/>
  <c r="AW1055" i="1"/>
  <c r="AV1055" i="1"/>
  <c r="AU1055" i="1"/>
  <c r="AY1055" i="1" s="1"/>
  <c r="AK1055" i="1"/>
  <c r="AI1055" i="1"/>
  <c r="AJ1055" i="1" s="1"/>
  <c r="AH1055" i="1"/>
  <c r="AL1055" i="1" s="1"/>
  <c r="W1055" i="1"/>
  <c r="V1055" i="1"/>
  <c r="U1055" i="1"/>
  <c r="X1055" i="1" s="1"/>
  <c r="K1055" i="1"/>
  <c r="I1055" i="1"/>
  <c r="J1055" i="1" s="1"/>
  <c r="H1055" i="1"/>
  <c r="L1055" i="1" s="1"/>
  <c r="AW1054" i="1"/>
  <c r="AV1054" i="1"/>
  <c r="AU1054" i="1"/>
  <c r="AY1054" i="1" s="1"/>
  <c r="AK1054" i="1"/>
  <c r="AI1054" i="1"/>
  <c r="AJ1054" i="1" s="1"/>
  <c r="AH1054" i="1"/>
  <c r="AL1054" i="1" s="1"/>
  <c r="W1054" i="1"/>
  <c r="V1054" i="1"/>
  <c r="U1054" i="1"/>
  <c r="X1054" i="1" s="1"/>
  <c r="K1054" i="1"/>
  <c r="I1054" i="1"/>
  <c r="J1054" i="1" s="1"/>
  <c r="H1054" i="1"/>
  <c r="L1054" i="1" s="1"/>
  <c r="AW1053" i="1"/>
  <c r="AV1053" i="1"/>
  <c r="AU1053" i="1"/>
  <c r="AY1053" i="1" s="1"/>
  <c r="AK1053" i="1"/>
  <c r="AI1053" i="1"/>
  <c r="AJ1053" i="1" s="1"/>
  <c r="AH1053" i="1"/>
  <c r="AL1053" i="1" s="1"/>
  <c r="W1053" i="1"/>
  <c r="V1053" i="1"/>
  <c r="U1053" i="1"/>
  <c r="X1053" i="1" s="1"/>
  <c r="K1053" i="1"/>
  <c r="I1053" i="1"/>
  <c r="J1053" i="1" s="1"/>
  <c r="H1053" i="1"/>
  <c r="L1053" i="1" s="1"/>
  <c r="AW1052" i="1"/>
  <c r="AV1052" i="1"/>
  <c r="AU1052" i="1"/>
  <c r="AY1052" i="1" s="1"/>
  <c r="AK1052" i="1"/>
  <c r="AI1052" i="1"/>
  <c r="AJ1052" i="1" s="1"/>
  <c r="AH1052" i="1"/>
  <c r="AL1052" i="1" s="1"/>
  <c r="W1052" i="1"/>
  <c r="V1052" i="1"/>
  <c r="U1052" i="1"/>
  <c r="X1052" i="1" s="1"/>
  <c r="K1052" i="1"/>
  <c r="I1052" i="1"/>
  <c r="J1052" i="1" s="1"/>
  <c r="H1052" i="1"/>
  <c r="L1052" i="1" s="1"/>
  <c r="AW1051" i="1"/>
  <c r="AV1051" i="1"/>
  <c r="AU1051" i="1"/>
  <c r="AY1051" i="1" s="1"/>
  <c r="AK1051" i="1"/>
  <c r="AI1051" i="1"/>
  <c r="AJ1051" i="1" s="1"/>
  <c r="AH1051" i="1"/>
  <c r="AL1051" i="1" s="1"/>
  <c r="W1051" i="1"/>
  <c r="V1051" i="1"/>
  <c r="U1051" i="1"/>
  <c r="X1051" i="1" s="1"/>
  <c r="K1051" i="1"/>
  <c r="I1051" i="1"/>
  <c r="J1051" i="1" s="1"/>
  <c r="H1051" i="1"/>
  <c r="L1051" i="1" s="1"/>
  <c r="AW1050" i="1"/>
  <c r="AV1050" i="1"/>
  <c r="AU1050" i="1"/>
  <c r="AY1050" i="1" s="1"/>
  <c r="AK1050" i="1"/>
  <c r="AI1050" i="1"/>
  <c r="AJ1050" i="1" s="1"/>
  <c r="AH1050" i="1"/>
  <c r="AL1050" i="1" s="1"/>
  <c r="W1050" i="1"/>
  <c r="V1050" i="1"/>
  <c r="U1050" i="1"/>
  <c r="X1050" i="1" s="1"/>
  <c r="K1050" i="1"/>
  <c r="I1050" i="1"/>
  <c r="J1050" i="1" s="1"/>
  <c r="H1050" i="1"/>
  <c r="L1050" i="1" s="1"/>
  <c r="AW1049" i="1"/>
  <c r="AV1049" i="1"/>
  <c r="AU1049" i="1"/>
  <c r="AY1049" i="1" s="1"/>
  <c r="AK1049" i="1"/>
  <c r="AI1049" i="1"/>
  <c r="AJ1049" i="1" s="1"/>
  <c r="AH1049" i="1"/>
  <c r="AL1049" i="1" s="1"/>
  <c r="W1049" i="1"/>
  <c r="V1049" i="1"/>
  <c r="U1049" i="1"/>
  <c r="X1049" i="1" s="1"/>
  <c r="K1049" i="1"/>
  <c r="I1049" i="1"/>
  <c r="J1049" i="1" s="1"/>
  <c r="H1049" i="1"/>
  <c r="L1049" i="1" s="1"/>
  <c r="AW1048" i="1"/>
  <c r="AV1048" i="1"/>
  <c r="AU1048" i="1"/>
  <c r="AY1048" i="1" s="1"/>
  <c r="AK1048" i="1"/>
  <c r="AI1048" i="1"/>
  <c r="AJ1048" i="1" s="1"/>
  <c r="AH1048" i="1"/>
  <c r="AL1048" i="1" s="1"/>
  <c r="W1048" i="1"/>
  <c r="V1048" i="1"/>
  <c r="U1048" i="1"/>
  <c r="X1048" i="1" s="1"/>
  <c r="K1048" i="1"/>
  <c r="I1048" i="1"/>
  <c r="J1048" i="1" s="1"/>
  <c r="H1048" i="1"/>
  <c r="L1048" i="1" s="1"/>
  <c r="AW1047" i="1"/>
  <c r="AV1047" i="1"/>
  <c r="AU1047" i="1"/>
  <c r="AY1047" i="1" s="1"/>
  <c r="AK1047" i="1"/>
  <c r="AI1047" i="1"/>
  <c r="AJ1047" i="1" s="1"/>
  <c r="AH1047" i="1"/>
  <c r="AL1047" i="1" s="1"/>
  <c r="W1047" i="1"/>
  <c r="V1047" i="1"/>
  <c r="U1047" i="1"/>
  <c r="X1047" i="1" s="1"/>
  <c r="K1047" i="1"/>
  <c r="I1047" i="1"/>
  <c r="J1047" i="1" s="1"/>
  <c r="H1047" i="1"/>
  <c r="L1047" i="1" s="1"/>
  <c r="AW1046" i="1"/>
  <c r="AV1046" i="1"/>
  <c r="AU1046" i="1"/>
  <c r="AY1046" i="1" s="1"/>
  <c r="AK1046" i="1"/>
  <c r="AI1046" i="1"/>
  <c r="AJ1046" i="1" s="1"/>
  <c r="AH1046" i="1"/>
  <c r="AL1046" i="1" s="1"/>
  <c r="W1046" i="1"/>
  <c r="V1046" i="1"/>
  <c r="U1046" i="1"/>
  <c r="X1046" i="1" s="1"/>
  <c r="K1046" i="1"/>
  <c r="I1046" i="1"/>
  <c r="J1046" i="1" s="1"/>
  <c r="H1046" i="1"/>
  <c r="L1046" i="1" s="1"/>
  <c r="AW1045" i="1"/>
  <c r="AV1045" i="1"/>
  <c r="AU1045" i="1"/>
  <c r="AY1045" i="1" s="1"/>
  <c r="AK1045" i="1"/>
  <c r="AI1045" i="1"/>
  <c r="AJ1045" i="1" s="1"/>
  <c r="AH1045" i="1"/>
  <c r="AL1045" i="1" s="1"/>
  <c r="W1045" i="1"/>
  <c r="V1045" i="1"/>
  <c r="U1045" i="1"/>
  <c r="X1045" i="1" s="1"/>
  <c r="K1045" i="1"/>
  <c r="I1045" i="1"/>
  <c r="J1045" i="1" s="1"/>
  <c r="H1045" i="1"/>
  <c r="L1045" i="1" s="1"/>
  <c r="AW1044" i="1"/>
  <c r="AV1044" i="1"/>
  <c r="AU1044" i="1"/>
  <c r="AY1044" i="1" s="1"/>
  <c r="AK1044" i="1"/>
  <c r="AI1044" i="1"/>
  <c r="AJ1044" i="1" s="1"/>
  <c r="AH1044" i="1"/>
  <c r="AL1044" i="1" s="1"/>
  <c r="W1044" i="1"/>
  <c r="V1044" i="1"/>
  <c r="U1044" i="1"/>
  <c r="X1044" i="1" s="1"/>
  <c r="K1044" i="1"/>
  <c r="I1044" i="1"/>
  <c r="J1044" i="1" s="1"/>
  <c r="H1044" i="1"/>
  <c r="L1044" i="1" s="1"/>
  <c r="AW1043" i="1"/>
  <c r="AV1043" i="1"/>
  <c r="AU1043" i="1"/>
  <c r="AY1043" i="1" s="1"/>
  <c r="AK1043" i="1"/>
  <c r="AI1043" i="1"/>
  <c r="AJ1043" i="1" s="1"/>
  <c r="AH1043" i="1"/>
  <c r="AL1043" i="1" s="1"/>
  <c r="W1043" i="1"/>
  <c r="V1043" i="1"/>
  <c r="U1043" i="1"/>
  <c r="X1043" i="1" s="1"/>
  <c r="K1043" i="1"/>
  <c r="I1043" i="1"/>
  <c r="J1043" i="1" s="1"/>
  <c r="H1043" i="1"/>
  <c r="L1043" i="1" s="1"/>
  <c r="AW1042" i="1"/>
  <c r="AV1042" i="1"/>
  <c r="AU1042" i="1"/>
  <c r="AY1042" i="1" s="1"/>
  <c r="AK1042" i="1"/>
  <c r="AI1042" i="1"/>
  <c r="AJ1042" i="1" s="1"/>
  <c r="AH1042" i="1"/>
  <c r="AL1042" i="1" s="1"/>
  <c r="W1042" i="1"/>
  <c r="V1042" i="1"/>
  <c r="U1042" i="1"/>
  <c r="X1042" i="1" s="1"/>
  <c r="K1042" i="1"/>
  <c r="I1042" i="1"/>
  <c r="J1042" i="1" s="1"/>
  <c r="H1042" i="1"/>
  <c r="L1042" i="1" s="1"/>
  <c r="AW1041" i="1"/>
  <c r="AV1041" i="1"/>
  <c r="AU1041" i="1"/>
  <c r="AY1041" i="1" s="1"/>
  <c r="AK1041" i="1"/>
  <c r="AI1041" i="1"/>
  <c r="AJ1041" i="1" s="1"/>
  <c r="AH1041" i="1"/>
  <c r="AL1041" i="1" s="1"/>
  <c r="W1041" i="1"/>
  <c r="V1041" i="1"/>
  <c r="U1041" i="1"/>
  <c r="X1041" i="1" s="1"/>
  <c r="K1041" i="1"/>
  <c r="I1041" i="1"/>
  <c r="J1041" i="1" s="1"/>
  <c r="H1041" i="1"/>
  <c r="L1041" i="1" s="1"/>
  <c r="AY1040" i="1"/>
  <c r="AW1040" i="1"/>
  <c r="AV1040" i="1"/>
  <c r="AU1040" i="1"/>
  <c r="AX1040" i="1" s="1"/>
  <c r="AK1040" i="1"/>
  <c r="AI1040" i="1"/>
  <c r="AJ1040" i="1" s="1"/>
  <c r="AH1040" i="1"/>
  <c r="AL1040" i="1" s="1"/>
  <c r="W1040" i="1"/>
  <c r="V1040" i="1"/>
  <c r="U1040" i="1"/>
  <c r="X1040" i="1" s="1"/>
  <c r="K1040" i="1"/>
  <c r="I1040" i="1"/>
  <c r="J1040" i="1" s="1"/>
  <c r="H1040" i="1"/>
  <c r="AY1039" i="1"/>
  <c r="AW1039" i="1"/>
  <c r="AV1039" i="1"/>
  <c r="AU1039" i="1"/>
  <c r="AX1039" i="1" s="1"/>
  <c r="AK1039" i="1"/>
  <c r="AI1039" i="1"/>
  <c r="AJ1039" i="1" s="1"/>
  <c r="AH1039" i="1"/>
  <c r="AL1039" i="1" s="1"/>
  <c r="W1039" i="1"/>
  <c r="V1039" i="1"/>
  <c r="U1039" i="1"/>
  <c r="X1039" i="1" s="1"/>
  <c r="K1039" i="1"/>
  <c r="I1039" i="1"/>
  <c r="J1039" i="1" s="1"/>
  <c r="H1039" i="1"/>
  <c r="AY1038" i="1"/>
  <c r="AW1038" i="1"/>
  <c r="AV1038" i="1"/>
  <c r="AU1038" i="1"/>
  <c r="AX1038" i="1" s="1"/>
  <c r="AK1038" i="1"/>
  <c r="AI1038" i="1"/>
  <c r="AJ1038" i="1" s="1"/>
  <c r="AH1038" i="1"/>
  <c r="AL1038" i="1" s="1"/>
  <c r="W1038" i="1"/>
  <c r="V1038" i="1"/>
  <c r="U1038" i="1"/>
  <c r="X1038" i="1" s="1"/>
  <c r="K1038" i="1"/>
  <c r="I1038" i="1"/>
  <c r="J1038" i="1" s="1"/>
  <c r="H1038" i="1"/>
  <c r="AY1037" i="1"/>
  <c r="AW1037" i="1"/>
  <c r="AV1037" i="1"/>
  <c r="AU1037" i="1"/>
  <c r="AX1037" i="1" s="1"/>
  <c r="AK1037" i="1"/>
  <c r="AI1037" i="1"/>
  <c r="AJ1037" i="1" s="1"/>
  <c r="AH1037" i="1"/>
  <c r="AL1037" i="1" s="1"/>
  <c r="W1037" i="1"/>
  <c r="V1037" i="1"/>
  <c r="U1037" i="1"/>
  <c r="X1037" i="1" s="1"/>
  <c r="K1037" i="1"/>
  <c r="I1037" i="1"/>
  <c r="J1037" i="1" s="1"/>
  <c r="H1037" i="1"/>
  <c r="AY1036" i="1"/>
  <c r="AW1036" i="1"/>
  <c r="AV1036" i="1"/>
  <c r="AU1036" i="1"/>
  <c r="AX1036" i="1" s="1"/>
  <c r="AK1036" i="1"/>
  <c r="AI1036" i="1"/>
  <c r="AJ1036" i="1" s="1"/>
  <c r="AH1036" i="1"/>
  <c r="AL1036" i="1" s="1"/>
  <c r="W1036" i="1"/>
  <c r="V1036" i="1"/>
  <c r="U1036" i="1"/>
  <c r="X1036" i="1" s="1"/>
  <c r="K1036" i="1"/>
  <c r="I1036" i="1"/>
  <c r="J1036" i="1" s="1"/>
  <c r="H1036" i="1"/>
  <c r="AY1035" i="1"/>
  <c r="AW1035" i="1"/>
  <c r="AV1035" i="1"/>
  <c r="AU1035" i="1"/>
  <c r="AX1035" i="1" s="1"/>
  <c r="AK1035" i="1"/>
  <c r="AI1035" i="1"/>
  <c r="AJ1035" i="1" s="1"/>
  <c r="AH1035" i="1"/>
  <c r="AL1035" i="1" s="1"/>
  <c r="W1035" i="1"/>
  <c r="V1035" i="1"/>
  <c r="U1035" i="1"/>
  <c r="X1035" i="1" s="1"/>
  <c r="K1035" i="1"/>
  <c r="I1035" i="1"/>
  <c r="J1035" i="1" s="1"/>
  <c r="H1035" i="1"/>
  <c r="AY1034" i="1"/>
  <c r="AW1034" i="1"/>
  <c r="AV1034" i="1"/>
  <c r="AU1034" i="1"/>
  <c r="AX1034" i="1" s="1"/>
  <c r="AK1034" i="1"/>
  <c r="AI1034" i="1"/>
  <c r="AJ1034" i="1" s="1"/>
  <c r="AH1034" i="1"/>
  <c r="AL1034" i="1" s="1"/>
  <c r="W1034" i="1"/>
  <c r="V1034" i="1"/>
  <c r="U1034" i="1"/>
  <c r="X1034" i="1" s="1"/>
  <c r="K1034" i="1"/>
  <c r="I1034" i="1"/>
  <c r="J1034" i="1" s="1"/>
  <c r="H1034" i="1"/>
  <c r="AY1033" i="1"/>
  <c r="AW1033" i="1"/>
  <c r="AV1033" i="1"/>
  <c r="AU1033" i="1"/>
  <c r="AX1033" i="1" s="1"/>
  <c r="AK1033" i="1"/>
  <c r="AI1033" i="1"/>
  <c r="AJ1033" i="1" s="1"/>
  <c r="AH1033" i="1"/>
  <c r="AL1033" i="1" s="1"/>
  <c r="W1033" i="1"/>
  <c r="V1033" i="1"/>
  <c r="U1033" i="1"/>
  <c r="X1033" i="1" s="1"/>
  <c r="K1033" i="1"/>
  <c r="I1033" i="1"/>
  <c r="J1033" i="1" s="1"/>
  <c r="H1033" i="1"/>
  <c r="AY1032" i="1"/>
  <c r="AW1032" i="1"/>
  <c r="AV1032" i="1"/>
  <c r="AU1032" i="1"/>
  <c r="AX1032" i="1" s="1"/>
  <c r="AK1032" i="1"/>
  <c r="AI1032" i="1"/>
  <c r="AJ1032" i="1" s="1"/>
  <c r="AH1032" i="1"/>
  <c r="AL1032" i="1" s="1"/>
  <c r="W1032" i="1"/>
  <c r="V1032" i="1"/>
  <c r="U1032" i="1"/>
  <c r="X1032" i="1" s="1"/>
  <c r="K1032" i="1"/>
  <c r="I1032" i="1"/>
  <c r="J1032" i="1" s="1"/>
  <c r="H1032" i="1"/>
  <c r="AY1031" i="1"/>
  <c r="AW1031" i="1"/>
  <c r="AV1031" i="1"/>
  <c r="AU1031" i="1"/>
  <c r="AX1031" i="1" s="1"/>
  <c r="AK1031" i="1"/>
  <c r="AI1031" i="1"/>
  <c r="AJ1031" i="1" s="1"/>
  <c r="AH1031" i="1"/>
  <c r="AL1031" i="1" s="1"/>
  <c r="W1031" i="1"/>
  <c r="V1031" i="1"/>
  <c r="U1031" i="1"/>
  <c r="X1031" i="1" s="1"/>
  <c r="K1031" i="1"/>
  <c r="I1031" i="1"/>
  <c r="J1031" i="1" s="1"/>
  <c r="H1031" i="1"/>
  <c r="AY1030" i="1"/>
  <c r="AW1030" i="1"/>
  <c r="AV1030" i="1"/>
  <c r="AU1030" i="1"/>
  <c r="AX1030" i="1" s="1"/>
  <c r="AK1030" i="1"/>
  <c r="AI1030" i="1"/>
  <c r="AJ1030" i="1" s="1"/>
  <c r="AH1030" i="1"/>
  <c r="AL1030" i="1" s="1"/>
  <c r="W1030" i="1"/>
  <c r="V1030" i="1"/>
  <c r="U1030" i="1"/>
  <c r="X1030" i="1" s="1"/>
  <c r="K1030" i="1"/>
  <c r="I1030" i="1"/>
  <c r="J1030" i="1" s="1"/>
  <c r="H1030" i="1"/>
  <c r="AY1029" i="1"/>
  <c r="AW1029" i="1"/>
  <c r="AV1029" i="1"/>
  <c r="AU1029" i="1"/>
  <c r="AX1029" i="1" s="1"/>
  <c r="AK1029" i="1"/>
  <c r="AI1029" i="1"/>
  <c r="AJ1029" i="1" s="1"/>
  <c r="AH1029" i="1"/>
  <c r="AL1029" i="1" s="1"/>
  <c r="W1029" i="1"/>
  <c r="V1029" i="1"/>
  <c r="U1029" i="1"/>
  <c r="X1029" i="1" s="1"/>
  <c r="K1029" i="1"/>
  <c r="I1029" i="1"/>
  <c r="J1029" i="1" s="1"/>
  <c r="H1029" i="1"/>
  <c r="AY1028" i="1"/>
  <c r="AW1028" i="1"/>
  <c r="AV1028" i="1"/>
  <c r="AU1028" i="1"/>
  <c r="AX1028" i="1" s="1"/>
  <c r="AK1028" i="1"/>
  <c r="AI1028" i="1"/>
  <c r="AJ1028" i="1" s="1"/>
  <c r="AH1028" i="1"/>
  <c r="AL1028" i="1" s="1"/>
  <c r="W1028" i="1"/>
  <c r="V1028" i="1"/>
  <c r="U1028" i="1"/>
  <c r="X1028" i="1" s="1"/>
  <c r="K1028" i="1"/>
  <c r="I1028" i="1"/>
  <c r="J1028" i="1" s="1"/>
  <c r="H1028" i="1"/>
  <c r="AY1027" i="1"/>
  <c r="AW1027" i="1"/>
  <c r="AV1027" i="1"/>
  <c r="AU1027" i="1"/>
  <c r="AX1027" i="1" s="1"/>
  <c r="AK1027" i="1"/>
  <c r="AI1027" i="1"/>
  <c r="AJ1027" i="1" s="1"/>
  <c r="AH1027" i="1"/>
  <c r="AL1027" i="1" s="1"/>
  <c r="W1027" i="1"/>
  <c r="V1027" i="1"/>
  <c r="U1027" i="1"/>
  <c r="X1027" i="1" s="1"/>
  <c r="K1027" i="1"/>
  <c r="I1027" i="1"/>
  <c r="J1027" i="1" s="1"/>
  <c r="H1027" i="1"/>
  <c r="AY1026" i="1"/>
  <c r="AW1026" i="1"/>
  <c r="AV1026" i="1"/>
  <c r="AU1026" i="1"/>
  <c r="AX1026" i="1" s="1"/>
  <c r="AK1026" i="1"/>
  <c r="AI1026" i="1"/>
  <c r="AJ1026" i="1" s="1"/>
  <c r="AH1026" i="1"/>
  <c r="AL1026" i="1" s="1"/>
  <c r="W1026" i="1"/>
  <c r="V1026" i="1"/>
  <c r="U1026" i="1"/>
  <c r="X1026" i="1" s="1"/>
  <c r="K1026" i="1"/>
  <c r="I1026" i="1"/>
  <c r="J1026" i="1" s="1"/>
  <c r="H1026" i="1"/>
  <c r="AY1025" i="1"/>
  <c r="AW1025" i="1"/>
  <c r="AV1025" i="1"/>
  <c r="AU1025" i="1"/>
  <c r="AX1025" i="1" s="1"/>
  <c r="AK1025" i="1"/>
  <c r="AI1025" i="1"/>
  <c r="AJ1025" i="1" s="1"/>
  <c r="AH1025" i="1"/>
  <c r="AL1025" i="1" s="1"/>
  <c r="W1025" i="1"/>
  <c r="V1025" i="1"/>
  <c r="U1025" i="1"/>
  <c r="X1025" i="1" s="1"/>
  <c r="K1025" i="1"/>
  <c r="I1025" i="1"/>
  <c r="J1025" i="1" s="1"/>
  <c r="H1025" i="1"/>
  <c r="AY1024" i="1"/>
  <c r="AW1024" i="1"/>
  <c r="AV1024" i="1"/>
  <c r="AU1024" i="1"/>
  <c r="AX1024" i="1" s="1"/>
  <c r="AK1024" i="1"/>
  <c r="AI1024" i="1"/>
  <c r="AJ1024" i="1" s="1"/>
  <c r="AH1024" i="1"/>
  <c r="AL1024" i="1" s="1"/>
  <c r="W1024" i="1"/>
  <c r="V1024" i="1"/>
  <c r="U1024" i="1"/>
  <c r="X1024" i="1" s="1"/>
  <c r="K1024" i="1"/>
  <c r="I1024" i="1"/>
  <c r="J1024" i="1" s="1"/>
  <c r="H1024" i="1"/>
  <c r="AY1023" i="1"/>
  <c r="AW1023" i="1"/>
  <c r="AV1023" i="1"/>
  <c r="AU1023" i="1"/>
  <c r="AX1023" i="1" s="1"/>
  <c r="AK1023" i="1"/>
  <c r="AI1023" i="1"/>
  <c r="AJ1023" i="1" s="1"/>
  <c r="AH1023" i="1"/>
  <c r="AL1023" i="1" s="1"/>
  <c r="W1023" i="1"/>
  <c r="V1023" i="1"/>
  <c r="U1023" i="1"/>
  <c r="X1023" i="1" s="1"/>
  <c r="K1023" i="1"/>
  <c r="I1023" i="1"/>
  <c r="J1023" i="1" s="1"/>
  <c r="H1023" i="1"/>
  <c r="AY1022" i="1"/>
  <c r="AW1022" i="1"/>
  <c r="AV1022" i="1"/>
  <c r="AU1022" i="1"/>
  <c r="AX1022" i="1" s="1"/>
  <c r="AK1022" i="1"/>
  <c r="AI1022" i="1"/>
  <c r="AJ1022" i="1" s="1"/>
  <c r="AH1022" i="1"/>
  <c r="AL1022" i="1" s="1"/>
  <c r="W1022" i="1"/>
  <c r="V1022" i="1"/>
  <c r="U1022" i="1"/>
  <c r="X1022" i="1" s="1"/>
  <c r="K1022" i="1"/>
  <c r="I1022" i="1"/>
  <c r="J1022" i="1" s="1"/>
  <c r="H1022" i="1"/>
  <c r="AY1021" i="1"/>
  <c r="AW1021" i="1"/>
  <c r="AV1021" i="1"/>
  <c r="AU1021" i="1"/>
  <c r="AX1021" i="1" s="1"/>
  <c r="AK1021" i="1"/>
  <c r="AI1021" i="1"/>
  <c r="AJ1021" i="1" s="1"/>
  <c r="AH1021" i="1"/>
  <c r="AL1021" i="1" s="1"/>
  <c r="W1021" i="1"/>
  <c r="V1021" i="1"/>
  <c r="U1021" i="1"/>
  <c r="X1021" i="1" s="1"/>
  <c r="K1021" i="1"/>
  <c r="I1021" i="1"/>
  <c r="J1021" i="1" s="1"/>
  <c r="H1021" i="1"/>
  <c r="AY1020" i="1"/>
  <c r="AW1020" i="1"/>
  <c r="AV1020" i="1"/>
  <c r="AU1020" i="1"/>
  <c r="AX1020" i="1" s="1"/>
  <c r="AK1020" i="1"/>
  <c r="AI1020" i="1"/>
  <c r="AJ1020" i="1" s="1"/>
  <c r="AH1020" i="1"/>
  <c r="AL1020" i="1" s="1"/>
  <c r="W1020" i="1"/>
  <c r="V1020" i="1"/>
  <c r="U1020" i="1"/>
  <c r="X1020" i="1" s="1"/>
  <c r="K1020" i="1"/>
  <c r="I1020" i="1"/>
  <c r="J1020" i="1" s="1"/>
  <c r="H1020" i="1"/>
  <c r="AY1019" i="1"/>
  <c r="AW1019" i="1"/>
  <c r="AV1019" i="1"/>
  <c r="AU1019" i="1"/>
  <c r="AX1019" i="1" s="1"/>
  <c r="AK1019" i="1"/>
  <c r="AI1019" i="1"/>
  <c r="AJ1019" i="1" s="1"/>
  <c r="AH1019" i="1"/>
  <c r="AL1019" i="1" s="1"/>
  <c r="W1019" i="1"/>
  <c r="V1019" i="1"/>
  <c r="U1019" i="1"/>
  <c r="X1019" i="1" s="1"/>
  <c r="K1019" i="1"/>
  <c r="I1019" i="1"/>
  <c r="J1019" i="1" s="1"/>
  <c r="H1019" i="1"/>
  <c r="AY1018" i="1"/>
  <c r="AW1018" i="1"/>
  <c r="AV1018" i="1"/>
  <c r="AU1018" i="1"/>
  <c r="AX1018" i="1" s="1"/>
  <c r="AK1018" i="1"/>
  <c r="AI1018" i="1"/>
  <c r="AJ1018" i="1" s="1"/>
  <c r="AH1018" i="1"/>
  <c r="AL1018" i="1" s="1"/>
  <c r="W1018" i="1"/>
  <c r="V1018" i="1"/>
  <c r="U1018" i="1"/>
  <c r="X1018" i="1" s="1"/>
  <c r="K1018" i="1"/>
  <c r="I1018" i="1"/>
  <c r="J1018" i="1" s="1"/>
  <c r="H1018" i="1"/>
  <c r="AY1017" i="1"/>
  <c r="AW1017" i="1"/>
  <c r="AV1017" i="1"/>
  <c r="AU1017" i="1"/>
  <c r="AX1017" i="1" s="1"/>
  <c r="AK1017" i="1"/>
  <c r="AI1017" i="1"/>
  <c r="AJ1017" i="1" s="1"/>
  <c r="AH1017" i="1"/>
  <c r="AL1017" i="1" s="1"/>
  <c r="W1017" i="1"/>
  <c r="V1017" i="1"/>
  <c r="U1017" i="1"/>
  <c r="X1017" i="1" s="1"/>
  <c r="K1017" i="1"/>
  <c r="I1017" i="1"/>
  <c r="J1017" i="1" s="1"/>
  <c r="H1017" i="1"/>
  <c r="AY1016" i="1"/>
  <c r="AW1016" i="1"/>
  <c r="AV1016" i="1"/>
  <c r="AU1016" i="1"/>
  <c r="AX1016" i="1" s="1"/>
  <c r="AK1016" i="1"/>
  <c r="AI1016" i="1"/>
  <c r="AJ1016" i="1" s="1"/>
  <c r="AH1016" i="1"/>
  <c r="AL1016" i="1" s="1"/>
  <c r="W1016" i="1"/>
  <c r="V1016" i="1"/>
  <c r="U1016" i="1"/>
  <c r="X1016" i="1" s="1"/>
  <c r="K1016" i="1"/>
  <c r="I1016" i="1"/>
  <c r="J1016" i="1" s="1"/>
  <c r="H1016" i="1"/>
  <c r="AY1015" i="1"/>
  <c r="AW1015" i="1"/>
  <c r="AV1015" i="1"/>
  <c r="AU1015" i="1"/>
  <c r="AX1015" i="1" s="1"/>
  <c r="AK1015" i="1"/>
  <c r="AI1015" i="1"/>
  <c r="AJ1015" i="1" s="1"/>
  <c r="AH1015" i="1"/>
  <c r="AL1015" i="1" s="1"/>
  <c r="W1015" i="1"/>
  <c r="V1015" i="1"/>
  <c r="U1015" i="1"/>
  <c r="X1015" i="1" s="1"/>
  <c r="K1015" i="1"/>
  <c r="I1015" i="1"/>
  <c r="J1015" i="1" s="1"/>
  <c r="H1015" i="1"/>
  <c r="AY1014" i="1"/>
  <c r="AW1014" i="1"/>
  <c r="AV1014" i="1"/>
  <c r="AU1014" i="1"/>
  <c r="AX1014" i="1" s="1"/>
  <c r="AK1014" i="1"/>
  <c r="AI1014" i="1"/>
  <c r="AJ1014" i="1" s="1"/>
  <c r="AH1014" i="1"/>
  <c r="AL1014" i="1" s="1"/>
  <c r="W1014" i="1"/>
  <c r="V1014" i="1"/>
  <c r="U1014" i="1"/>
  <c r="X1014" i="1" s="1"/>
  <c r="K1014" i="1"/>
  <c r="I1014" i="1"/>
  <c r="J1014" i="1" s="1"/>
  <c r="H1014" i="1"/>
  <c r="AY1013" i="1"/>
  <c r="AW1013" i="1"/>
  <c r="AV1013" i="1"/>
  <c r="AU1013" i="1"/>
  <c r="AX1013" i="1" s="1"/>
  <c r="AK1013" i="1"/>
  <c r="AI1013" i="1"/>
  <c r="AJ1013" i="1" s="1"/>
  <c r="AH1013" i="1"/>
  <c r="AL1013" i="1" s="1"/>
  <c r="W1013" i="1"/>
  <c r="V1013" i="1"/>
  <c r="U1013" i="1"/>
  <c r="X1013" i="1" s="1"/>
  <c r="K1013" i="1"/>
  <c r="I1013" i="1"/>
  <c r="J1013" i="1" s="1"/>
  <c r="H1013" i="1"/>
  <c r="AY1012" i="1"/>
  <c r="AW1012" i="1"/>
  <c r="AV1012" i="1"/>
  <c r="AU1012" i="1"/>
  <c r="AX1012" i="1" s="1"/>
  <c r="AK1012" i="1"/>
  <c r="AI1012" i="1"/>
  <c r="AJ1012" i="1" s="1"/>
  <c r="AH1012" i="1"/>
  <c r="AL1012" i="1" s="1"/>
  <c r="W1012" i="1"/>
  <c r="V1012" i="1"/>
  <c r="U1012" i="1"/>
  <c r="X1012" i="1" s="1"/>
  <c r="K1012" i="1"/>
  <c r="I1012" i="1"/>
  <c r="J1012" i="1" s="1"/>
  <c r="H1012" i="1"/>
  <c r="AY1011" i="1"/>
  <c r="AW1011" i="1"/>
  <c r="AV1011" i="1"/>
  <c r="AU1011" i="1"/>
  <c r="AX1011" i="1" s="1"/>
  <c r="AK1011" i="1"/>
  <c r="AI1011" i="1"/>
  <c r="AJ1011" i="1" s="1"/>
  <c r="AH1011" i="1"/>
  <c r="AL1011" i="1" s="1"/>
  <c r="W1011" i="1"/>
  <c r="V1011" i="1"/>
  <c r="U1011" i="1"/>
  <c r="X1011" i="1" s="1"/>
  <c r="K1011" i="1"/>
  <c r="I1011" i="1"/>
  <c r="J1011" i="1" s="1"/>
  <c r="H1011" i="1"/>
  <c r="AY1010" i="1"/>
  <c r="AW1010" i="1"/>
  <c r="AV1010" i="1"/>
  <c r="AU1010" i="1"/>
  <c r="AX1010" i="1" s="1"/>
  <c r="AK1010" i="1"/>
  <c r="AI1010" i="1"/>
  <c r="AJ1010" i="1" s="1"/>
  <c r="AH1010" i="1"/>
  <c r="AL1010" i="1" s="1"/>
  <c r="W1010" i="1"/>
  <c r="V1010" i="1"/>
  <c r="U1010" i="1"/>
  <c r="X1010" i="1" s="1"/>
  <c r="K1010" i="1"/>
  <c r="I1010" i="1"/>
  <c r="J1010" i="1" s="1"/>
  <c r="H1010" i="1"/>
  <c r="AY1009" i="1"/>
  <c r="AW1009" i="1"/>
  <c r="AV1009" i="1"/>
  <c r="AU1009" i="1"/>
  <c r="AX1009" i="1" s="1"/>
  <c r="AK1009" i="1"/>
  <c r="AI1009" i="1"/>
  <c r="AJ1009" i="1" s="1"/>
  <c r="AH1009" i="1"/>
  <c r="AL1009" i="1" s="1"/>
  <c r="W1009" i="1"/>
  <c r="V1009" i="1"/>
  <c r="U1009" i="1"/>
  <c r="X1009" i="1" s="1"/>
  <c r="K1009" i="1"/>
  <c r="I1009" i="1"/>
  <c r="J1009" i="1" s="1"/>
  <c r="H1009" i="1"/>
  <c r="AY1008" i="1"/>
  <c r="AW1008" i="1"/>
  <c r="AV1008" i="1"/>
  <c r="AU1008" i="1"/>
  <c r="AX1008" i="1" s="1"/>
  <c r="AK1008" i="1"/>
  <c r="AI1008" i="1"/>
  <c r="AJ1008" i="1" s="1"/>
  <c r="AH1008" i="1"/>
  <c r="AL1008" i="1" s="1"/>
  <c r="W1008" i="1"/>
  <c r="V1008" i="1"/>
  <c r="U1008" i="1"/>
  <c r="X1008" i="1" s="1"/>
  <c r="K1008" i="1"/>
  <c r="I1008" i="1"/>
  <c r="J1008" i="1" s="1"/>
  <c r="H1008" i="1"/>
  <c r="AY1007" i="1"/>
  <c r="AW1007" i="1"/>
  <c r="AV1007" i="1"/>
  <c r="AU1007" i="1"/>
  <c r="AX1007" i="1" s="1"/>
  <c r="AK1007" i="1"/>
  <c r="AI1007" i="1"/>
  <c r="AJ1007" i="1" s="1"/>
  <c r="AH1007" i="1"/>
  <c r="AL1007" i="1" s="1"/>
  <c r="W1007" i="1"/>
  <c r="V1007" i="1"/>
  <c r="U1007" i="1"/>
  <c r="X1007" i="1" s="1"/>
  <c r="K1007" i="1"/>
  <c r="I1007" i="1"/>
  <c r="J1007" i="1" s="1"/>
  <c r="H1007" i="1"/>
  <c r="AY1006" i="1"/>
  <c r="AW1006" i="1"/>
  <c r="AV1006" i="1"/>
  <c r="AU1006" i="1"/>
  <c r="AX1006" i="1" s="1"/>
  <c r="AK1006" i="1"/>
  <c r="AI1006" i="1"/>
  <c r="AJ1006" i="1" s="1"/>
  <c r="AH1006" i="1"/>
  <c r="AL1006" i="1" s="1"/>
  <c r="W1006" i="1"/>
  <c r="V1006" i="1"/>
  <c r="U1006" i="1"/>
  <c r="X1006" i="1" s="1"/>
  <c r="K1006" i="1"/>
  <c r="I1006" i="1"/>
  <c r="J1006" i="1" s="1"/>
  <c r="H1006" i="1"/>
  <c r="AY1005" i="1"/>
  <c r="AW1005" i="1"/>
  <c r="AV1005" i="1"/>
  <c r="AU1005" i="1"/>
  <c r="AX1005" i="1" s="1"/>
  <c r="AK1005" i="1"/>
  <c r="AI1005" i="1"/>
  <c r="AJ1005" i="1" s="1"/>
  <c r="AH1005" i="1"/>
  <c r="AL1005" i="1" s="1"/>
  <c r="W1005" i="1"/>
  <c r="V1005" i="1"/>
  <c r="U1005" i="1"/>
  <c r="X1005" i="1" s="1"/>
  <c r="K1005" i="1"/>
  <c r="I1005" i="1"/>
  <c r="J1005" i="1" s="1"/>
  <c r="H1005" i="1"/>
  <c r="AY1004" i="1"/>
  <c r="AW1004" i="1"/>
  <c r="AV1004" i="1"/>
  <c r="AU1004" i="1"/>
  <c r="AX1004" i="1" s="1"/>
  <c r="AK1004" i="1"/>
  <c r="AI1004" i="1"/>
  <c r="AJ1004" i="1" s="1"/>
  <c r="AH1004" i="1"/>
  <c r="AL1004" i="1" s="1"/>
  <c r="W1004" i="1"/>
  <c r="V1004" i="1"/>
  <c r="U1004" i="1"/>
  <c r="X1004" i="1" s="1"/>
  <c r="K1004" i="1"/>
  <c r="I1004" i="1"/>
  <c r="J1004" i="1" s="1"/>
  <c r="H1004" i="1"/>
  <c r="AY1003" i="1"/>
  <c r="AW1003" i="1"/>
  <c r="AV1003" i="1"/>
  <c r="AU1003" i="1"/>
  <c r="AX1003" i="1" s="1"/>
  <c r="AK1003" i="1"/>
  <c r="AI1003" i="1"/>
  <c r="AJ1003" i="1" s="1"/>
  <c r="AH1003" i="1"/>
  <c r="AL1003" i="1" s="1"/>
  <c r="W1003" i="1"/>
  <c r="V1003" i="1"/>
  <c r="U1003" i="1"/>
  <c r="X1003" i="1" s="1"/>
  <c r="K1003" i="1"/>
  <c r="I1003" i="1"/>
  <c r="J1003" i="1" s="1"/>
  <c r="H1003" i="1"/>
  <c r="AY1002" i="1"/>
  <c r="AW1002" i="1"/>
  <c r="AV1002" i="1"/>
  <c r="AU1002" i="1"/>
  <c r="AX1002" i="1" s="1"/>
  <c r="AK1002" i="1"/>
  <c r="AI1002" i="1"/>
  <c r="AJ1002" i="1" s="1"/>
  <c r="AH1002" i="1"/>
  <c r="AL1002" i="1" s="1"/>
  <c r="W1002" i="1"/>
  <c r="V1002" i="1"/>
  <c r="U1002" i="1"/>
  <c r="X1002" i="1" s="1"/>
  <c r="K1002" i="1"/>
  <c r="I1002" i="1"/>
  <c r="J1002" i="1" s="1"/>
  <c r="H1002" i="1"/>
  <c r="AY1001" i="1"/>
  <c r="AW1001" i="1"/>
  <c r="AV1001" i="1"/>
  <c r="AU1001" i="1"/>
  <c r="AX1001" i="1" s="1"/>
  <c r="AK1001" i="1"/>
  <c r="AI1001" i="1"/>
  <c r="AJ1001" i="1" s="1"/>
  <c r="AH1001" i="1"/>
  <c r="AL1001" i="1" s="1"/>
  <c r="W1001" i="1"/>
  <c r="V1001" i="1"/>
  <c r="U1001" i="1"/>
  <c r="X1001" i="1" s="1"/>
  <c r="K1001" i="1"/>
  <c r="I1001" i="1"/>
  <c r="J1001" i="1" s="1"/>
  <c r="H1001" i="1"/>
  <c r="AY1000" i="1"/>
  <c r="AW1000" i="1"/>
  <c r="AV1000" i="1"/>
  <c r="AU1000" i="1"/>
  <c r="AX1000" i="1" s="1"/>
  <c r="AK1000" i="1"/>
  <c r="AI1000" i="1"/>
  <c r="AJ1000" i="1" s="1"/>
  <c r="AH1000" i="1"/>
  <c r="AL1000" i="1" s="1"/>
  <c r="W1000" i="1"/>
  <c r="V1000" i="1"/>
  <c r="U1000" i="1"/>
  <c r="X1000" i="1" s="1"/>
  <c r="K1000" i="1"/>
  <c r="I1000" i="1"/>
  <c r="J1000" i="1" s="1"/>
  <c r="H1000" i="1"/>
  <c r="AY999" i="1"/>
  <c r="AW999" i="1"/>
  <c r="AV999" i="1"/>
  <c r="AU999" i="1"/>
  <c r="AX999" i="1" s="1"/>
  <c r="AK999" i="1"/>
  <c r="AI999" i="1"/>
  <c r="AJ999" i="1" s="1"/>
  <c r="AH999" i="1"/>
  <c r="AL999" i="1" s="1"/>
  <c r="W999" i="1"/>
  <c r="V999" i="1"/>
  <c r="U999" i="1"/>
  <c r="X999" i="1" s="1"/>
  <c r="K999" i="1"/>
  <c r="I999" i="1"/>
  <c r="J999" i="1" s="1"/>
  <c r="H999" i="1"/>
  <c r="AY998" i="1"/>
  <c r="AW998" i="1"/>
  <c r="AV998" i="1"/>
  <c r="AU998" i="1"/>
  <c r="AX998" i="1" s="1"/>
  <c r="AK998" i="1"/>
  <c r="AI998" i="1"/>
  <c r="AJ998" i="1" s="1"/>
  <c r="AH998" i="1"/>
  <c r="AL998" i="1" s="1"/>
  <c r="W998" i="1"/>
  <c r="V998" i="1"/>
  <c r="U998" i="1"/>
  <c r="X998" i="1" s="1"/>
  <c r="K998" i="1"/>
  <c r="I998" i="1"/>
  <c r="J998" i="1" s="1"/>
  <c r="H998" i="1"/>
  <c r="AY997" i="1"/>
  <c r="AW997" i="1"/>
  <c r="AV997" i="1"/>
  <c r="AU997" i="1"/>
  <c r="AX997" i="1" s="1"/>
  <c r="AK997" i="1"/>
  <c r="AI997" i="1"/>
  <c r="AJ997" i="1" s="1"/>
  <c r="AH997" i="1"/>
  <c r="AL997" i="1" s="1"/>
  <c r="W997" i="1"/>
  <c r="V997" i="1"/>
  <c r="U997" i="1"/>
  <c r="X997" i="1" s="1"/>
  <c r="K997" i="1"/>
  <c r="I997" i="1"/>
  <c r="J997" i="1" s="1"/>
  <c r="H997" i="1"/>
  <c r="AY996" i="1"/>
  <c r="AW996" i="1"/>
  <c r="AV996" i="1"/>
  <c r="AU996" i="1"/>
  <c r="AX996" i="1" s="1"/>
  <c r="AK996" i="1"/>
  <c r="AI996" i="1"/>
  <c r="AJ996" i="1" s="1"/>
  <c r="AH996" i="1"/>
  <c r="AL996" i="1" s="1"/>
  <c r="W996" i="1"/>
  <c r="V996" i="1"/>
  <c r="U996" i="1"/>
  <c r="X996" i="1" s="1"/>
  <c r="K996" i="1"/>
  <c r="I996" i="1"/>
  <c r="J996" i="1" s="1"/>
  <c r="H996" i="1"/>
  <c r="AY995" i="1"/>
  <c r="AW995" i="1"/>
  <c r="AV995" i="1"/>
  <c r="AU995" i="1"/>
  <c r="AX995" i="1" s="1"/>
  <c r="AK995" i="1"/>
  <c r="AI995" i="1"/>
  <c r="AJ995" i="1" s="1"/>
  <c r="AH995" i="1"/>
  <c r="AL995" i="1" s="1"/>
  <c r="W995" i="1"/>
  <c r="V995" i="1"/>
  <c r="U995" i="1"/>
  <c r="X995" i="1" s="1"/>
  <c r="K995" i="1"/>
  <c r="I995" i="1"/>
  <c r="J995" i="1" s="1"/>
  <c r="H995" i="1"/>
  <c r="AY994" i="1"/>
  <c r="AW994" i="1"/>
  <c r="AV994" i="1"/>
  <c r="AU994" i="1"/>
  <c r="AX994" i="1" s="1"/>
  <c r="AK994" i="1"/>
  <c r="AI994" i="1"/>
  <c r="AJ994" i="1" s="1"/>
  <c r="AH994" i="1"/>
  <c r="AL994" i="1" s="1"/>
  <c r="W994" i="1"/>
  <c r="V994" i="1"/>
  <c r="U994" i="1"/>
  <c r="X994" i="1" s="1"/>
  <c r="K994" i="1"/>
  <c r="I994" i="1"/>
  <c r="J994" i="1" s="1"/>
  <c r="H994" i="1"/>
  <c r="AY993" i="1"/>
  <c r="AW993" i="1"/>
  <c r="AV993" i="1"/>
  <c r="AU993" i="1"/>
  <c r="AX993" i="1" s="1"/>
  <c r="AK993" i="1"/>
  <c r="AI993" i="1"/>
  <c r="AJ993" i="1" s="1"/>
  <c r="AH993" i="1"/>
  <c r="AL993" i="1" s="1"/>
  <c r="W993" i="1"/>
  <c r="V993" i="1"/>
  <c r="U993" i="1"/>
  <c r="X993" i="1" s="1"/>
  <c r="K993" i="1"/>
  <c r="I993" i="1"/>
  <c r="J993" i="1" s="1"/>
  <c r="H993" i="1"/>
  <c r="AY992" i="1"/>
  <c r="AW992" i="1"/>
  <c r="AV992" i="1"/>
  <c r="AU992" i="1"/>
  <c r="AX992" i="1" s="1"/>
  <c r="AK992" i="1"/>
  <c r="AI992" i="1"/>
  <c r="AJ992" i="1" s="1"/>
  <c r="AH992" i="1"/>
  <c r="AL992" i="1" s="1"/>
  <c r="W992" i="1"/>
  <c r="V992" i="1"/>
  <c r="U992" i="1"/>
  <c r="X992" i="1" s="1"/>
  <c r="K992" i="1"/>
  <c r="I992" i="1"/>
  <c r="J992" i="1" s="1"/>
  <c r="H992" i="1"/>
  <c r="AY991" i="1"/>
  <c r="AW991" i="1"/>
  <c r="AV991" i="1"/>
  <c r="AU991" i="1"/>
  <c r="AX991" i="1" s="1"/>
  <c r="AK991" i="1"/>
  <c r="AI991" i="1"/>
  <c r="AJ991" i="1" s="1"/>
  <c r="AH991" i="1"/>
  <c r="AL991" i="1" s="1"/>
  <c r="W991" i="1"/>
  <c r="V991" i="1"/>
  <c r="U991" i="1"/>
  <c r="X991" i="1" s="1"/>
  <c r="K991" i="1"/>
  <c r="I991" i="1"/>
  <c r="J991" i="1" s="1"/>
  <c r="H991" i="1"/>
  <c r="AY990" i="1"/>
  <c r="AW990" i="1"/>
  <c r="AV990" i="1"/>
  <c r="AU990" i="1"/>
  <c r="AX990" i="1" s="1"/>
  <c r="AK990" i="1"/>
  <c r="AI990" i="1"/>
  <c r="AJ990" i="1" s="1"/>
  <c r="AH990" i="1"/>
  <c r="AL990" i="1" s="1"/>
  <c r="W990" i="1"/>
  <c r="V990" i="1"/>
  <c r="U990" i="1"/>
  <c r="X990" i="1" s="1"/>
  <c r="K990" i="1"/>
  <c r="I990" i="1"/>
  <c r="J990" i="1" s="1"/>
  <c r="H990" i="1"/>
  <c r="AY989" i="1"/>
  <c r="AW989" i="1"/>
  <c r="AV989" i="1"/>
  <c r="AU989" i="1"/>
  <c r="AX989" i="1" s="1"/>
  <c r="AK989" i="1"/>
  <c r="AI989" i="1"/>
  <c r="AJ989" i="1" s="1"/>
  <c r="AH989" i="1"/>
  <c r="AL989" i="1" s="1"/>
  <c r="W989" i="1"/>
  <c r="V989" i="1"/>
  <c r="U989" i="1"/>
  <c r="X989" i="1" s="1"/>
  <c r="K989" i="1"/>
  <c r="I989" i="1"/>
  <c r="J989" i="1" s="1"/>
  <c r="H989" i="1"/>
  <c r="AY988" i="1"/>
  <c r="AW988" i="1"/>
  <c r="AV988" i="1"/>
  <c r="AU988" i="1"/>
  <c r="AX988" i="1" s="1"/>
  <c r="AK988" i="1"/>
  <c r="AI988" i="1"/>
  <c r="AJ988" i="1" s="1"/>
  <c r="AH988" i="1"/>
  <c r="AL988" i="1" s="1"/>
  <c r="W988" i="1"/>
  <c r="V988" i="1"/>
  <c r="U988" i="1"/>
  <c r="X988" i="1" s="1"/>
  <c r="K988" i="1"/>
  <c r="I988" i="1"/>
  <c r="J988" i="1" s="1"/>
  <c r="H988" i="1"/>
  <c r="AY987" i="1"/>
  <c r="AW987" i="1"/>
  <c r="AV987" i="1"/>
  <c r="AU987" i="1"/>
  <c r="AX987" i="1" s="1"/>
  <c r="AK987" i="1"/>
  <c r="AI987" i="1"/>
  <c r="AJ987" i="1" s="1"/>
  <c r="AH987" i="1"/>
  <c r="AL987" i="1" s="1"/>
  <c r="W987" i="1"/>
  <c r="V987" i="1"/>
  <c r="U987" i="1"/>
  <c r="X987" i="1" s="1"/>
  <c r="K987" i="1"/>
  <c r="I987" i="1"/>
  <c r="J987" i="1" s="1"/>
  <c r="H987" i="1"/>
  <c r="AY986" i="1"/>
  <c r="AW986" i="1"/>
  <c r="AV986" i="1"/>
  <c r="AU986" i="1"/>
  <c r="AX986" i="1" s="1"/>
  <c r="AK986" i="1"/>
  <c r="AI986" i="1"/>
  <c r="AJ986" i="1" s="1"/>
  <c r="AH986" i="1"/>
  <c r="AL986" i="1" s="1"/>
  <c r="W986" i="1"/>
  <c r="V986" i="1"/>
  <c r="U986" i="1"/>
  <c r="X986" i="1" s="1"/>
  <c r="K986" i="1"/>
  <c r="I986" i="1"/>
  <c r="J986" i="1" s="1"/>
  <c r="H986" i="1"/>
  <c r="AY985" i="1"/>
  <c r="AW985" i="1"/>
  <c r="AV985" i="1"/>
  <c r="AU985" i="1"/>
  <c r="AX985" i="1" s="1"/>
  <c r="AK985" i="1"/>
  <c r="AI985" i="1"/>
  <c r="AJ985" i="1" s="1"/>
  <c r="AH985" i="1"/>
  <c r="AL985" i="1" s="1"/>
  <c r="W985" i="1"/>
  <c r="V985" i="1"/>
  <c r="U985" i="1"/>
  <c r="X985" i="1" s="1"/>
  <c r="K985" i="1"/>
  <c r="I985" i="1"/>
  <c r="J985" i="1" s="1"/>
  <c r="H985" i="1"/>
  <c r="AY984" i="1"/>
  <c r="AW984" i="1"/>
  <c r="AV984" i="1"/>
  <c r="AU984" i="1"/>
  <c r="AX984" i="1" s="1"/>
  <c r="AK984" i="1"/>
  <c r="AI984" i="1"/>
  <c r="AJ984" i="1" s="1"/>
  <c r="AH984" i="1"/>
  <c r="AL984" i="1" s="1"/>
  <c r="W984" i="1"/>
  <c r="V984" i="1"/>
  <c r="U984" i="1"/>
  <c r="X984" i="1" s="1"/>
  <c r="K984" i="1"/>
  <c r="I984" i="1"/>
  <c r="J984" i="1" s="1"/>
  <c r="H984" i="1"/>
  <c r="AY983" i="1"/>
  <c r="AW983" i="1"/>
  <c r="AV983" i="1"/>
  <c r="AU983" i="1"/>
  <c r="AX983" i="1" s="1"/>
  <c r="AK983" i="1"/>
  <c r="AI983" i="1"/>
  <c r="AJ983" i="1" s="1"/>
  <c r="AH983" i="1"/>
  <c r="AL983" i="1" s="1"/>
  <c r="W983" i="1"/>
  <c r="V983" i="1"/>
  <c r="U983" i="1"/>
  <c r="X983" i="1" s="1"/>
  <c r="K983" i="1"/>
  <c r="I983" i="1"/>
  <c r="J983" i="1" s="1"/>
  <c r="H983" i="1"/>
  <c r="AY982" i="1"/>
  <c r="AW982" i="1"/>
  <c r="AV982" i="1"/>
  <c r="AU982" i="1"/>
  <c r="AX982" i="1" s="1"/>
  <c r="AK982" i="1"/>
  <c r="AI982" i="1"/>
  <c r="AJ982" i="1" s="1"/>
  <c r="AH982" i="1"/>
  <c r="AL982" i="1" s="1"/>
  <c r="W982" i="1"/>
  <c r="V982" i="1"/>
  <c r="U982" i="1"/>
  <c r="X982" i="1" s="1"/>
  <c r="K982" i="1"/>
  <c r="I982" i="1"/>
  <c r="J982" i="1" s="1"/>
  <c r="H982" i="1"/>
  <c r="AY981" i="1"/>
  <c r="AW981" i="1"/>
  <c r="AV981" i="1"/>
  <c r="AU981" i="1"/>
  <c r="AX981" i="1" s="1"/>
  <c r="AK981" i="1"/>
  <c r="AI981" i="1"/>
  <c r="AJ981" i="1" s="1"/>
  <c r="AH981" i="1"/>
  <c r="AL981" i="1" s="1"/>
  <c r="W981" i="1"/>
  <c r="V981" i="1"/>
  <c r="U981" i="1"/>
  <c r="X981" i="1" s="1"/>
  <c r="K981" i="1"/>
  <c r="I981" i="1"/>
  <c r="J981" i="1" s="1"/>
  <c r="H981" i="1"/>
  <c r="AY980" i="1"/>
  <c r="AW980" i="1"/>
  <c r="AV980" i="1"/>
  <c r="AU980" i="1"/>
  <c r="AX980" i="1" s="1"/>
  <c r="AK980" i="1"/>
  <c r="AI980" i="1"/>
  <c r="AJ980" i="1" s="1"/>
  <c r="AH980" i="1"/>
  <c r="AL980" i="1" s="1"/>
  <c r="W980" i="1"/>
  <c r="V980" i="1"/>
  <c r="U980" i="1"/>
  <c r="X980" i="1" s="1"/>
  <c r="K980" i="1"/>
  <c r="I980" i="1"/>
  <c r="J980" i="1" s="1"/>
  <c r="H980" i="1"/>
  <c r="AY979" i="1"/>
  <c r="AW979" i="1"/>
  <c r="AV979" i="1"/>
  <c r="AU979" i="1"/>
  <c r="AX979" i="1" s="1"/>
  <c r="AK979" i="1"/>
  <c r="AI979" i="1"/>
  <c r="AJ979" i="1" s="1"/>
  <c r="AH979" i="1"/>
  <c r="AL979" i="1" s="1"/>
  <c r="W979" i="1"/>
  <c r="V979" i="1"/>
  <c r="U979" i="1"/>
  <c r="X979" i="1" s="1"/>
  <c r="K979" i="1"/>
  <c r="I979" i="1"/>
  <c r="J979" i="1" s="1"/>
  <c r="H979" i="1"/>
  <c r="AY978" i="1"/>
  <c r="AW978" i="1"/>
  <c r="AV978" i="1"/>
  <c r="AU978" i="1"/>
  <c r="AX978" i="1" s="1"/>
  <c r="AK978" i="1"/>
  <c r="AI978" i="1"/>
  <c r="AJ978" i="1" s="1"/>
  <c r="AH978" i="1"/>
  <c r="AL978" i="1" s="1"/>
  <c r="W978" i="1"/>
  <c r="V978" i="1"/>
  <c r="U978" i="1"/>
  <c r="X978" i="1" s="1"/>
  <c r="K978" i="1"/>
  <c r="I978" i="1"/>
  <c r="J978" i="1" s="1"/>
  <c r="H978" i="1"/>
  <c r="AY977" i="1"/>
  <c r="AW977" i="1"/>
  <c r="AV977" i="1"/>
  <c r="AU977" i="1"/>
  <c r="AX977" i="1" s="1"/>
  <c r="AK977" i="1"/>
  <c r="AI977" i="1"/>
  <c r="AJ977" i="1" s="1"/>
  <c r="AH977" i="1"/>
  <c r="AL977" i="1" s="1"/>
  <c r="W977" i="1"/>
  <c r="V977" i="1"/>
  <c r="U977" i="1"/>
  <c r="X977" i="1" s="1"/>
  <c r="K977" i="1"/>
  <c r="I977" i="1"/>
  <c r="J977" i="1" s="1"/>
  <c r="H977" i="1"/>
  <c r="AY976" i="1"/>
  <c r="AW976" i="1"/>
  <c r="AV976" i="1"/>
  <c r="AU976" i="1"/>
  <c r="AX976" i="1" s="1"/>
  <c r="AK976" i="1"/>
  <c r="AI976" i="1"/>
  <c r="AJ976" i="1" s="1"/>
  <c r="AH976" i="1"/>
  <c r="W976" i="1"/>
  <c r="V976" i="1"/>
  <c r="U976" i="1"/>
  <c r="Y976" i="1" s="1"/>
  <c r="K976" i="1"/>
  <c r="I976" i="1"/>
  <c r="J976" i="1" s="1"/>
  <c r="H976" i="1"/>
  <c r="L976" i="1" s="1"/>
  <c r="AW975" i="1"/>
  <c r="AV975" i="1"/>
  <c r="AU975" i="1"/>
  <c r="AX975" i="1" s="1"/>
  <c r="AK975" i="1"/>
  <c r="AI975" i="1"/>
  <c r="AJ975" i="1" s="1"/>
  <c r="AH975" i="1"/>
  <c r="AL975" i="1" s="1"/>
  <c r="W975" i="1"/>
  <c r="V975" i="1"/>
  <c r="U975" i="1"/>
  <c r="Y975" i="1" s="1"/>
  <c r="K975" i="1"/>
  <c r="I975" i="1"/>
  <c r="J975" i="1" s="1"/>
  <c r="H975" i="1"/>
  <c r="L975" i="1" s="1"/>
  <c r="AW974" i="1"/>
  <c r="AV974" i="1"/>
  <c r="AU974" i="1"/>
  <c r="AX974" i="1" s="1"/>
  <c r="AK974" i="1"/>
  <c r="AI974" i="1"/>
  <c r="AJ974" i="1" s="1"/>
  <c r="AH974" i="1"/>
  <c r="AL974" i="1" s="1"/>
  <c r="W974" i="1"/>
  <c r="V974" i="1"/>
  <c r="U974" i="1"/>
  <c r="Y974" i="1" s="1"/>
  <c r="K974" i="1"/>
  <c r="I974" i="1"/>
  <c r="J974" i="1" s="1"/>
  <c r="H974" i="1"/>
  <c r="L974" i="1" s="1"/>
  <c r="AW973" i="1"/>
  <c r="AV973" i="1"/>
  <c r="AU973" i="1"/>
  <c r="AX973" i="1" s="1"/>
  <c r="AK973" i="1"/>
  <c r="AI973" i="1"/>
  <c r="AJ973" i="1" s="1"/>
  <c r="AH973" i="1"/>
  <c r="AL973" i="1" s="1"/>
  <c r="W973" i="1"/>
  <c r="V973" i="1"/>
  <c r="U973" i="1"/>
  <c r="Y973" i="1" s="1"/>
  <c r="K973" i="1"/>
  <c r="I973" i="1"/>
  <c r="J973" i="1" s="1"/>
  <c r="H973" i="1"/>
  <c r="L973" i="1" s="1"/>
  <c r="AW972" i="1"/>
  <c r="AV972" i="1"/>
  <c r="AU972" i="1"/>
  <c r="AX972" i="1" s="1"/>
  <c r="AK972" i="1"/>
  <c r="AI972" i="1"/>
  <c r="AJ972" i="1" s="1"/>
  <c r="AH972" i="1"/>
  <c r="AL972" i="1" s="1"/>
  <c r="W972" i="1"/>
  <c r="V972" i="1"/>
  <c r="U972" i="1"/>
  <c r="Y972" i="1" s="1"/>
  <c r="K972" i="1"/>
  <c r="I972" i="1"/>
  <c r="J972" i="1" s="1"/>
  <c r="H972" i="1"/>
  <c r="L972" i="1" s="1"/>
  <c r="AW971" i="1"/>
  <c r="AV971" i="1"/>
  <c r="AU971" i="1"/>
  <c r="AX971" i="1" s="1"/>
  <c r="AK971" i="1"/>
  <c r="AI971" i="1"/>
  <c r="AJ971" i="1" s="1"/>
  <c r="AH971" i="1"/>
  <c r="AL971" i="1" s="1"/>
  <c r="W971" i="1"/>
  <c r="V971" i="1"/>
  <c r="U971" i="1"/>
  <c r="Y971" i="1" s="1"/>
  <c r="K971" i="1"/>
  <c r="I971" i="1"/>
  <c r="J971" i="1" s="1"/>
  <c r="H971" i="1"/>
  <c r="L971" i="1" s="1"/>
  <c r="AW970" i="1"/>
  <c r="AV970" i="1"/>
  <c r="AU970" i="1"/>
  <c r="AX970" i="1" s="1"/>
  <c r="AK970" i="1"/>
  <c r="AI970" i="1"/>
  <c r="AJ970" i="1" s="1"/>
  <c r="AH970" i="1"/>
  <c r="AL970" i="1" s="1"/>
  <c r="W970" i="1"/>
  <c r="V970" i="1"/>
  <c r="U970" i="1"/>
  <c r="Y970" i="1" s="1"/>
  <c r="K970" i="1"/>
  <c r="I970" i="1"/>
  <c r="J970" i="1" s="1"/>
  <c r="H970" i="1"/>
  <c r="L970" i="1" s="1"/>
  <c r="AW969" i="1"/>
  <c r="AV969" i="1"/>
  <c r="AU969" i="1"/>
  <c r="AX969" i="1" s="1"/>
  <c r="AK969" i="1"/>
  <c r="AI969" i="1"/>
  <c r="AJ969" i="1" s="1"/>
  <c r="AH969" i="1"/>
  <c r="AL969" i="1" s="1"/>
  <c r="W969" i="1"/>
  <c r="V969" i="1"/>
  <c r="U969" i="1"/>
  <c r="Y969" i="1" s="1"/>
  <c r="K969" i="1"/>
  <c r="I969" i="1"/>
  <c r="J969" i="1" s="1"/>
  <c r="H969" i="1"/>
  <c r="L969" i="1" s="1"/>
  <c r="AW968" i="1"/>
  <c r="AV968" i="1"/>
  <c r="AU968" i="1"/>
  <c r="AX968" i="1" s="1"/>
  <c r="AK968" i="1"/>
  <c r="AI968" i="1"/>
  <c r="AJ968" i="1" s="1"/>
  <c r="AH968" i="1"/>
  <c r="AL968" i="1" s="1"/>
  <c r="W968" i="1"/>
  <c r="V968" i="1"/>
  <c r="U968" i="1"/>
  <c r="Y968" i="1" s="1"/>
  <c r="K968" i="1"/>
  <c r="I968" i="1"/>
  <c r="J968" i="1" s="1"/>
  <c r="H968" i="1"/>
  <c r="L968" i="1" s="1"/>
  <c r="AW967" i="1"/>
  <c r="AV967" i="1"/>
  <c r="AU967" i="1"/>
  <c r="AX967" i="1" s="1"/>
  <c r="AK967" i="1"/>
  <c r="AI967" i="1"/>
  <c r="AJ967" i="1" s="1"/>
  <c r="AH967" i="1"/>
  <c r="AL967" i="1" s="1"/>
  <c r="W967" i="1"/>
  <c r="V967" i="1"/>
  <c r="U967" i="1"/>
  <c r="Y967" i="1" s="1"/>
  <c r="K967" i="1"/>
  <c r="I967" i="1"/>
  <c r="J967" i="1" s="1"/>
  <c r="H967" i="1"/>
  <c r="L967" i="1" s="1"/>
  <c r="AW966" i="1"/>
  <c r="AV966" i="1"/>
  <c r="AU966" i="1"/>
  <c r="AX966" i="1" s="1"/>
  <c r="AK966" i="1"/>
  <c r="AI966" i="1"/>
  <c r="AJ966" i="1" s="1"/>
  <c r="AH966" i="1"/>
  <c r="AL966" i="1" s="1"/>
  <c r="W966" i="1"/>
  <c r="V966" i="1"/>
  <c r="U966" i="1"/>
  <c r="Y966" i="1" s="1"/>
  <c r="K966" i="1"/>
  <c r="I966" i="1"/>
  <c r="J966" i="1" s="1"/>
  <c r="H966" i="1"/>
  <c r="L966" i="1" s="1"/>
  <c r="AW965" i="1"/>
  <c r="AV965" i="1"/>
  <c r="AU965" i="1"/>
  <c r="AX965" i="1" s="1"/>
  <c r="AK965" i="1"/>
  <c r="AI965" i="1"/>
  <c r="AJ965" i="1" s="1"/>
  <c r="AH965" i="1"/>
  <c r="AL965" i="1" s="1"/>
  <c r="W965" i="1"/>
  <c r="V965" i="1"/>
  <c r="U965" i="1"/>
  <c r="Y965" i="1" s="1"/>
  <c r="K965" i="1"/>
  <c r="I965" i="1"/>
  <c r="J965" i="1" s="1"/>
  <c r="H965" i="1"/>
  <c r="L965" i="1" s="1"/>
  <c r="AW964" i="1"/>
  <c r="AV964" i="1"/>
  <c r="AU964" i="1"/>
  <c r="AX964" i="1" s="1"/>
  <c r="AK964" i="1"/>
  <c r="AI964" i="1"/>
  <c r="AJ964" i="1" s="1"/>
  <c r="AH964" i="1"/>
  <c r="AL964" i="1" s="1"/>
  <c r="W964" i="1"/>
  <c r="V964" i="1"/>
  <c r="U964" i="1"/>
  <c r="Y964" i="1" s="1"/>
  <c r="K964" i="1"/>
  <c r="I964" i="1"/>
  <c r="J964" i="1" s="1"/>
  <c r="H964" i="1"/>
  <c r="L964" i="1" s="1"/>
  <c r="AW963" i="1"/>
  <c r="AV963" i="1"/>
  <c r="AU963" i="1"/>
  <c r="AX963" i="1" s="1"/>
  <c r="AK963" i="1"/>
  <c r="AI963" i="1"/>
  <c r="AJ963" i="1" s="1"/>
  <c r="AH963" i="1"/>
  <c r="AL963" i="1" s="1"/>
  <c r="W963" i="1"/>
  <c r="V963" i="1"/>
  <c r="U963" i="1"/>
  <c r="Y963" i="1" s="1"/>
  <c r="K963" i="1"/>
  <c r="I963" i="1"/>
  <c r="J963" i="1" s="1"/>
  <c r="H963" i="1"/>
  <c r="L963" i="1" s="1"/>
  <c r="AW962" i="1"/>
  <c r="AV962" i="1"/>
  <c r="AU962" i="1"/>
  <c r="AX962" i="1" s="1"/>
  <c r="AK962" i="1"/>
  <c r="AI962" i="1"/>
  <c r="AJ962" i="1" s="1"/>
  <c r="AH962" i="1"/>
  <c r="AL962" i="1" s="1"/>
  <c r="W962" i="1"/>
  <c r="V962" i="1"/>
  <c r="U962" i="1"/>
  <c r="Y962" i="1" s="1"/>
  <c r="K962" i="1"/>
  <c r="I962" i="1"/>
  <c r="J962" i="1" s="1"/>
  <c r="H962" i="1"/>
  <c r="L962" i="1" s="1"/>
  <c r="AW961" i="1"/>
  <c r="AV961" i="1"/>
  <c r="AU961" i="1"/>
  <c r="AX961" i="1" s="1"/>
  <c r="AK961" i="1"/>
  <c r="AI961" i="1"/>
  <c r="AJ961" i="1" s="1"/>
  <c r="AH961" i="1"/>
  <c r="AL961" i="1" s="1"/>
  <c r="W961" i="1"/>
  <c r="V961" i="1"/>
  <c r="U961" i="1"/>
  <c r="Y961" i="1" s="1"/>
  <c r="K961" i="1"/>
  <c r="I961" i="1"/>
  <c r="J961" i="1" s="1"/>
  <c r="H961" i="1"/>
  <c r="L961" i="1" s="1"/>
  <c r="AW960" i="1"/>
  <c r="AV960" i="1"/>
  <c r="AU960" i="1"/>
  <c r="AX960" i="1" s="1"/>
  <c r="AK960" i="1"/>
  <c r="AI960" i="1"/>
  <c r="AJ960" i="1" s="1"/>
  <c r="AH960" i="1"/>
  <c r="AL960" i="1" s="1"/>
  <c r="W960" i="1"/>
  <c r="V960" i="1"/>
  <c r="U960" i="1"/>
  <c r="Y960" i="1" s="1"/>
  <c r="K960" i="1"/>
  <c r="I960" i="1"/>
  <c r="J960" i="1" s="1"/>
  <c r="H960" i="1"/>
  <c r="L960" i="1" s="1"/>
  <c r="AW959" i="1"/>
  <c r="AV959" i="1"/>
  <c r="AU959" i="1"/>
  <c r="AX959" i="1" s="1"/>
  <c r="AK959" i="1"/>
  <c r="AI959" i="1"/>
  <c r="AJ959" i="1" s="1"/>
  <c r="AH959" i="1"/>
  <c r="AL959" i="1" s="1"/>
  <c r="W959" i="1"/>
  <c r="V959" i="1"/>
  <c r="U959" i="1"/>
  <c r="Y959" i="1" s="1"/>
  <c r="K959" i="1"/>
  <c r="I959" i="1"/>
  <c r="J959" i="1" s="1"/>
  <c r="H959" i="1"/>
  <c r="L959" i="1" s="1"/>
  <c r="AW958" i="1"/>
  <c r="AV958" i="1"/>
  <c r="AU958" i="1"/>
  <c r="AX958" i="1" s="1"/>
  <c r="AK958" i="1"/>
  <c r="AI958" i="1"/>
  <c r="AJ958" i="1" s="1"/>
  <c r="AH958" i="1"/>
  <c r="AL958" i="1" s="1"/>
  <c r="W958" i="1"/>
  <c r="V958" i="1"/>
  <c r="U958" i="1"/>
  <c r="Y958" i="1" s="1"/>
  <c r="K958" i="1"/>
  <c r="I958" i="1"/>
  <c r="J958" i="1" s="1"/>
  <c r="H958" i="1"/>
  <c r="L958" i="1" s="1"/>
  <c r="AW957" i="1"/>
  <c r="AV957" i="1"/>
  <c r="AU957" i="1"/>
  <c r="AX957" i="1" s="1"/>
  <c r="AK957" i="1"/>
  <c r="AI957" i="1"/>
  <c r="AJ957" i="1" s="1"/>
  <c r="AH957" i="1"/>
  <c r="AL957" i="1" s="1"/>
  <c r="W957" i="1"/>
  <c r="V957" i="1"/>
  <c r="U957" i="1"/>
  <c r="Y957" i="1" s="1"/>
  <c r="K957" i="1"/>
  <c r="I957" i="1"/>
  <c r="J957" i="1" s="1"/>
  <c r="H957" i="1"/>
  <c r="L957" i="1" s="1"/>
  <c r="AW956" i="1"/>
  <c r="AV956" i="1"/>
  <c r="AU956" i="1"/>
  <c r="AX956" i="1" s="1"/>
  <c r="AK956" i="1"/>
  <c r="AI956" i="1"/>
  <c r="AJ956" i="1" s="1"/>
  <c r="AH956" i="1"/>
  <c r="AL956" i="1" s="1"/>
  <c r="W956" i="1"/>
  <c r="V956" i="1"/>
  <c r="U956" i="1"/>
  <c r="Y956" i="1" s="1"/>
  <c r="K956" i="1"/>
  <c r="I956" i="1"/>
  <c r="J956" i="1" s="1"/>
  <c r="H956" i="1"/>
  <c r="L956" i="1" s="1"/>
  <c r="AW955" i="1"/>
  <c r="AV955" i="1"/>
  <c r="AU955" i="1"/>
  <c r="AX955" i="1" s="1"/>
  <c r="AK955" i="1"/>
  <c r="AI955" i="1"/>
  <c r="AJ955" i="1" s="1"/>
  <c r="AH955" i="1"/>
  <c r="AL955" i="1" s="1"/>
  <c r="W955" i="1"/>
  <c r="V955" i="1"/>
  <c r="U955" i="1"/>
  <c r="Y955" i="1" s="1"/>
  <c r="K955" i="1"/>
  <c r="I955" i="1"/>
  <c r="J955" i="1" s="1"/>
  <c r="H955" i="1"/>
  <c r="L955" i="1" s="1"/>
  <c r="AW954" i="1"/>
  <c r="AV954" i="1"/>
  <c r="AU954" i="1"/>
  <c r="AX954" i="1" s="1"/>
  <c r="AK954" i="1"/>
  <c r="AI954" i="1"/>
  <c r="AJ954" i="1" s="1"/>
  <c r="AH954" i="1"/>
  <c r="AL954" i="1" s="1"/>
  <c r="W954" i="1"/>
  <c r="V954" i="1"/>
  <c r="U954" i="1"/>
  <c r="Y954" i="1" s="1"/>
  <c r="K954" i="1"/>
  <c r="I954" i="1"/>
  <c r="J954" i="1" s="1"/>
  <c r="H954" i="1"/>
  <c r="L954" i="1" s="1"/>
  <c r="AW953" i="1"/>
  <c r="AV953" i="1"/>
  <c r="AU953" i="1"/>
  <c r="AX953" i="1" s="1"/>
  <c r="AK953" i="1"/>
  <c r="AI953" i="1"/>
  <c r="AJ953" i="1" s="1"/>
  <c r="AH953" i="1"/>
  <c r="AL953" i="1" s="1"/>
  <c r="W953" i="1"/>
  <c r="V953" i="1"/>
  <c r="U953" i="1"/>
  <c r="Y953" i="1" s="1"/>
  <c r="K953" i="1"/>
  <c r="I953" i="1"/>
  <c r="J953" i="1" s="1"/>
  <c r="H953" i="1"/>
  <c r="L953" i="1" s="1"/>
  <c r="AW952" i="1"/>
  <c r="AV952" i="1"/>
  <c r="AU952" i="1"/>
  <c r="AX952" i="1" s="1"/>
  <c r="AK952" i="1"/>
  <c r="AI952" i="1"/>
  <c r="AJ952" i="1" s="1"/>
  <c r="AH952" i="1"/>
  <c r="AL952" i="1" s="1"/>
  <c r="W952" i="1"/>
  <c r="V952" i="1"/>
  <c r="U952" i="1"/>
  <c r="Y952" i="1" s="1"/>
  <c r="K952" i="1"/>
  <c r="I952" i="1"/>
  <c r="J952" i="1" s="1"/>
  <c r="H952" i="1"/>
  <c r="L952" i="1" s="1"/>
  <c r="AW951" i="1"/>
  <c r="AV951" i="1"/>
  <c r="AU951" i="1"/>
  <c r="AX951" i="1" s="1"/>
  <c r="AK951" i="1"/>
  <c r="AI951" i="1"/>
  <c r="AJ951" i="1" s="1"/>
  <c r="AH951" i="1"/>
  <c r="AL951" i="1" s="1"/>
  <c r="W951" i="1"/>
  <c r="V951" i="1"/>
  <c r="U951" i="1"/>
  <c r="Y951" i="1" s="1"/>
  <c r="K951" i="1"/>
  <c r="I951" i="1"/>
  <c r="J951" i="1" s="1"/>
  <c r="H951" i="1"/>
  <c r="L951" i="1" s="1"/>
  <c r="AW950" i="1"/>
  <c r="AV950" i="1"/>
  <c r="AU950" i="1"/>
  <c r="AX950" i="1" s="1"/>
  <c r="AK950" i="1"/>
  <c r="AI950" i="1"/>
  <c r="AJ950" i="1" s="1"/>
  <c r="AH950" i="1"/>
  <c r="AL950" i="1" s="1"/>
  <c r="W950" i="1"/>
  <c r="V950" i="1"/>
  <c r="U950" i="1"/>
  <c r="Y950" i="1" s="1"/>
  <c r="K950" i="1"/>
  <c r="I950" i="1"/>
  <c r="J950" i="1" s="1"/>
  <c r="H950" i="1"/>
  <c r="L950" i="1" s="1"/>
  <c r="AW949" i="1"/>
  <c r="AV949" i="1"/>
  <c r="AU949" i="1"/>
  <c r="AX949" i="1" s="1"/>
  <c r="AK949" i="1"/>
  <c r="AI949" i="1"/>
  <c r="AJ949" i="1" s="1"/>
  <c r="AH949" i="1"/>
  <c r="AL949" i="1" s="1"/>
  <c r="W949" i="1"/>
  <c r="V949" i="1"/>
  <c r="U949" i="1"/>
  <c r="Y949" i="1" s="1"/>
  <c r="K949" i="1"/>
  <c r="I949" i="1"/>
  <c r="J949" i="1" s="1"/>
  <c r="H949" i="1"/>
  <c r="L949" i="1" s="1"/>
  <c r="AW948" i="1"/>
  <c r="AV948" i="1"/>
  <c r="AU948" i="1"/>
  <c r="AX948" i="1" s="1"/>
  <c r="AK948" i="1"/>
  <c r="AI948" i="1"/>
  <c r="AJ948" i="1" s="1"/>
  <c r="AH948" i="1"/>
  <c r="AL948" i="1" s="1"/>
  <c r="W948" i="1"/>
  <c r="V948" i="1"/>
  <c r="U948" i="1"/>
  <c r="Y948" i="1" s="1"/>
  <c r="K948" i="1"/>
  <c r="I948" i="1"/>
  <c r="J948" i="1" s="1"/>
  <c r="H948" i="1"/>
  <c r="L948" i="1" s="1"/>
  <c r="AW947" i="1"/>
  <c r="AV947" i="1"/>
  <c r="AU947" i="1"/>
  <c r="AX947" i="1" s="1"/>
  <c r="AK947" i="1"/>
  <c r="AI947" i="1"/>
  <c r="AJ947" i="1" s="1"/>
  <c r="AH947" i="1"/>
  <c r="AL947" i="1" s="1"/>
  <c r="W947" i="1"/>
  <c r="V947" i="1"/>
  <c r="U947" i="1"/>
  <c r="Y947" i="1" s="1"/>
  <c r="K947" i="1"/>
  <c r="I947" i="1"/>
  <c r="J947" i="1" s="1"/>
  <c r="H947" i="1"/>
  <c r="L947" i="1" s="1"/>
  <c r="AW946" i="1"/>
  <c r="AV946" i="1"/>
  <c r="AU946" i="1"/>
  <c r="AX946" i="1" s="1"/>
  <c r="AK946" i="1"/>
  <c r="AI946" i="1"/>
  <c r="AJ946" i="1" s="1"/>
  <c r="AH946" i="1"/>
  <c r="AL946" i="1" s="1"/>
  <c r="W946" i="1"/>
  <c r="V946" i="1"/>
  <c r="U946" i="1"/>
  <c r="Y946" i="1" s="1"/>
  <c r="K946" i="1"/>
  <c r="I946" i="1"/>
  <c r="J946" i="1" s="1"/>
  <c r="H946" i="1"/>
  <c r="L946" i="1" s="1"/>
  <c r="AW945" i="1"/>
  <c r="AV945" i="1"/>
  <c r="AU945" i="1"/>
  <c r="AX945" i="1" s="1"/>
  <c r="AK945" i="1"/>
  <c r="AI945" i="1"/>
  <c r="AJ945" i="1" s="1"/>
  <c r="AH945" i="1"/>
  <c r="AL945" i="1" s="1"/>
  <c r="W945" i="1"/>
  <c r="V945" i="1"/>
  <c r="U945" i="1"/>
  <c r="Y945" i="1" s="1"/>
  <c r="K945" i="1"/>
  <c r="I945" i="1"/>
  <c r="J945" i="1" s="1"/>
  <c r="H945" i="1"/>
  <c r="L945" i="1" s="1"/>
  <c r="AW944" i="1"/>
  <c r="AV944" i="1"/>
  <c r="AU944" i="1"/>
  <c r="AX944" i="1" s="1"/>
  <c r="AK944" i="1"/>
  <c r="AI944" i="1"/>
  <c r="AJ944" i="1" s="1"/>
  <c r="AH944" i="1"/>
  <c r="AL944" i="1" s="1"/>
  <c r="W944" i="1"/>
  <c r="V944" i="1"/>
  <c r="U944" i="1"/>
  <c r="Y944" i="1" s="1"/>
  <c r="K944" i="1"/>
  <c r="I944" i="1"/>
  <c r="J944" i="1" s="1"/>
  <c r="H944" i="1"/>
  <c r="L944" i="1" s="1"/>
  <c r="AW943" i="1"/>
  <c r="AV943" i="1"/>
  <c r="AU943" i="1"/>
  <c r="AX943" i="1" s="1"/>
  <c r="AK943" i="1"/>
  <c r="AI943" i="1"/>
  <c r="AJ943" i="1" s="1"/>
  <c r="AH943" i="1"/>
  <c r="AL943" i="1" s="1"/>
  <c r="W943" i="1"/>
  <c r="V943" i="1"/>
  <c r="U943" i="1"/>
  <c r="Y943" i="1" s="1"/>
  <c r="K943" i="1"/>
  <c r="I943" i="1"/>
  <c r="J943" i="1" s="1"/>
  <c r="H943" i="1"/>
  <c r="L943" i="1" s="1"/>
  <c r="AW942" i="1"/>
  <c r="AV942" i="1"/>
  <c r="AU942" i="1"/>
  <c r="AX942" i="1" s="1"/>
  <c r="AK942" i="1"/>
  <c r="AI942" i="1"/>
  <c r="AJ942" i="1" s="1"/>
  <c r="AH942" i="1"/>
  <c r="AL942" i="1" s="1"/>
  <c r="W942" i="1"/>
  <c r="V942" i="1"/>
  <c r="U942" i="1"/>
  <c r="Y942" i="1" s="1"/>
  <c r="K942" i="1"/>
  <c r="I942" i="1"/>
  <c r="J942" i="1" s="1"/>
  <c r="H942" i="1"/>
  <c r="L942" i="1" s="1"/>
  <c r="AW941" i="1"/>
  <c r="AV941" i="1"/>
  <c r="AU941" i="1"/>
  <c r="AX941" i="1" s="1"/>
  <c r="AK941" i="1"/>
  <c r="AI941" i="1"/>
  <c r="AJ941" i="1" s="1"/>
  <c r="AH941" i="1"/>
  <c r="AL941" i="1" s="1"/>
  <c r="W941" i="1"/>
  <c r="V941" i="1"/>
  <c r="U941" i="1"/>
  <c r="Y941" i="1" s="1"/>
  <c r="K941" i="1"/>
  <c r="I941" i="1"/>
  <c r="J941" i="1" s="1"/>
  <c r="H941" i="1"/>
  <c r="L941" i="1" s="1"/>
  <c r="AW940" i="1"/>
  <c r="AV940" i="1"/>
  <c r="AU940" i="1"/>
  <c r="AX940" i="1" s="1"/>
  <c r="AK940" i="1"/>
  <c r="AI940" i="1"/>
  <c r="AJ940" i="1" s="1"/>
  <c r="AH940" i="1"/>
  <c r="AL940" i="1" s="1"/>
  <c r="W940" i="1"/>
  <c r="V940" i="1"/>
  <c r="U940" i="1"/>
  <c r="Y940" i="1" s="1"/>
  <c r="K940" i="1"/>
  <c r="I940" i="1"/>
  <c r="J940" i="1" s="1"/>
  <c r="H940" i="1"/>
  <c r="L940" i="1" s="1"/>
  <c r="AW939" i="1"/>
  <c r="AV939" i="1"/>
  <c r="AU939" i="1"/>
  <c r="AX939" i="1" s="1"/>
  <c r="AK939" i="1"/>
  <c r="AI939" i="1"/>
  <c r="AJ939" i="1" s="1"/>
  <c r="AH939" i="1"/>
  <c r="AL939" i="1" s="1"/>
  <c r="W939" i="1"/>
  <c r="V939" i="1"/>
  <c r="U939" i="1"/>
  <c r="Y939" i="1" s="1"/>
  <c r="K939" i="1"/>
  <c r="I939" i="1"/>
  <c r="J939" i="1" s="1"/>
  <c r="H939" i="1"/>
  <c r="L939" i="1" s="1"/>
  <c r="AW938" i="1"/>
  <c r="AV938" i="1"/>
  <c r="AU938" i="1"/>
  <c r="AX938" i="1" s="1"/>
  <c r="AK938" i="1"/>
  <c r="AI938" i="1"/>
  <c r="AJ938" i="1" s="1"/>
  <c r="AH938" i="1"/>
  <c r="AL938" i="1" s="1"/>
  <c r="W938" i="1"/>
  <c r="V938" i="1"/>
  <c r="U938" i="1"/>
  <c r="Y938" i="1" s="1"/>
  <c r="K938" i="1"/>
  <c r="I938" i="1"/>
  <c r="J938" i="1" s="1"/>
  <c r="H938" i="1"/>
  <c r="L938" i="1" s="1"/>
  <c r="AW937" i="1"/>
  <c r="AV937" i="1"/>
  <c r="AU937" i="1"/>
  <c r="AX937" i="1" s="1"/>
  <c r="AK937" i="1"/>
  <c r="AI937" i="1"/>
  <c r="AJ937" i="1" s="1"/>
  <c r="AH937" i="1"/>
  <c r="AL937" i="1" s="1"/>
  <c r="W937" i="1"/>
  <c r="V937" i="1"/>
  <c r="U937" i="1"/>
  <c r="Y937" i="1" s="1"/>
  <c r="K937" i="1"/>
  <c r="I937" i="1"/>
  <c r="J937" i="1" s="1"/>
  <c r="H937" i="1"/>
  <c r="L937" i="1" s="1"/>
  <c r="AW936" i="1"/>
  <c r="AV936" i="1"/>
  <c r="AU936" i="1"/>
  <c r="AX936" i="1" s="1"/>
  <c r="AK936" i="1"/>
  <c r="AI936" i="1"/>
  <c r="AJ936" i="1" s="1"/>
  <c r="AH936" i="1"/>
  <c r="AL936" i="1" s="1"/>
  <c r="W936" i="1"/>
  <c r="V936" i="1"/>
  <c r="U936" i="1"/>
  <c r="Y936" i="1" s="1"/>
  <c r="K936" i="1"/>
  <c r="I936" i="1"/>
  <c r="J936" i="1" s="1"/>
  <c r="H936" i="1"/>
  <c r="L936" i="1" s="1"/>
  <c r="AW935" i="1"/>
  <c r="AV935" i="1"/>
  <c r="AU935" i="1"/>
  <c r="AX935" i="1" s="1"/>
  <c r="AK935" i="1"/>
  <c r="AI935" i="1"/>
  <c r="AJ935" i="1" s="1"/>
  <c r="AH935" i="1"/>
  <c r="AL935" i="1" s="1"/>
  <c r="W935" i="1"/>
  <c r="V935" i="1"/>
  <c r="U935" i="1"/>
  <c r="Y935" i="1" s="1"/>
  <c r="K935" i="1"/>
  <c r="I935" i="1"/>
  <c r="J935" i="1" s="1"/>
  <c r="H935" i="1"/>
  <c r="L935" i="1" s="1"/>
  <c r="AW934" i="1"/>
  <c r="AV934" i="1"/>
  <c r="AU934" i="1"/>
  <c r="AX934" i="1" s="1"/>
  <c r="AK934" i="1"/>
  <c r="AI934" i="1"/>
  <c r="AJ934" i="1" s="1"/>
  <c r="AH934" i="1"/>
  <c r="AL934" i="1" s="1"/>
  <c r="W934" i="1"/>
  <c r="V934" i="1"/>
  <c r="U934" i="1"/>
  <c r="Y934" i="1" s="1"/>
  <c r="K934" i="1"/>
  <c r="I934" i="1"/>
  <c r="J934" i="1" s="1"/>
  <c r="H934" i="1"/>
  <c r="L934" i="1" s="1"/>
  <c r="AW933" i="1"/>
  <c r="AV933" i="1"/>
  <c r="AU933" i="1"/>
  <c r="AX933" i="1" s="1"/>
  <c r="AK933" i="1"/>
  <c r="AI933" i="1"/>
  <c r="AJ933" i="1" s="1"/>
  <c r="AH933" i="1"/>
  <c r="AL933" i="1" s="1"/>
  <c r="W933" i="1"/>
  <c r="V933" i="1"/>
  <c r="U933" i="1"/>
  <c r="Y933" i="1" s="1"/>
  <c r="K933" i="1"/>
  <c r="I933" i="1"/>
  <c r="J933" i="1" s="1"/>
  <c r="H933" i="1"/>
  <c r="L933" i="1" s="1"/>
  <c r="AW932" i="1"/>
  <c r="AV932" i="1"/>
  <c r="AU932" i="1"/>
  <c r="AX932" i="1" s="1"/>
  <c r="AK932" i="1"/>
  <c r="AI932" i="1"/>
  <c r="AJ932" i="1" s="1"/>
  <c r="AH932" i="1"/>
  <c r="AL932" i="1" s="1"/>
  <c r="W932" i="1"/>
  <c r="V932" i="1"/>
  <c r="U932" i="1"/>
  <c r="Y932" i="1" s="1"/>
  <c r="K932" i="1"/>
  <c r="I932" i="1"/>
  <c r="J932" i="1" s="1"/>
  <c r="H932" i="1"/>
  <c r="L932" i="1" s="1"/>
  <c r="AW931" i="1"/>
  <c r="AV931" i="1"/>
  <c r="AU931" i="1"/>
  <c r="AX931" i="1" s="1"/>
  <c r="AK931" i="1"/>
  <c r="AI931" i="1"/>
  <c r="AJ931" i="1" s="1"/>
  <c r="AH931" i="1"/>
  <c r="AL931" i="1" s="1"/>
  <c r="W931" i="1"/>
  <c r="V931" i="1"/>
  <c r="U931" i="1"/>
  <c r="Y931" i="1" s="1"/>
  <c r="K931" i="1"/>
  <c r="I931" i="1"/>
  <c r="J931" i="1" s="1"/>
  <c r="H931" i="1"/>
  <c r="L931" i="1" s="1"/>
  <c r="AW930" i="1"/>
  <c r="AV930" i="1"/>
  <c r="AU930" i="1"/>
  <c r="AX930" i="1" s="1"/>
  <c r="AK930" i="1"/>
  <c r="AI930" i="1"/>
  <c r="AJ930" i="1" s="1"/>
  <c r="AH930" i="1"/>
  <c r="AL930" i="1" s="1"/>
  <c r="W930" i="1"/>
  <c r="V930" i="1"/>
  <c r="U930" i="1"/>
  <c r="Y930" i="1" s="1"/>
  <c r="K930" i="1"/>
  <c r="I930" i="1"/>
  <c r="J930" i="1" s="1"/>
  <c r="H930" i="1"/>
  <c r="L930" i="1" s="1"/>
  <c r="AW929" i="1"/>
  <c r="AV929" i="1"/>
  <c r="AU929" i="1"/>
  <c r="AX929" i="1" s="1"/>
  <c r="AK929" i="1"/>
  <c r="AI929" i="1"/>
  <c r="AJ929" i="1" s="1"/>
  <c r="AH929" i="1"/>
  <c r="AL929" i="1" s="1"/>
  <c r="W929" i="1"/>
  <c r="V929" i="1"/>
  <c r="U929" i="1"/>
  <c r="Y929" i="1" s="1"/>
  <c r="K929" i="1"/>
  <c r="I929" i="1"/>
  <c r="J929" i="1" s="1"/>
  <c r="H929" i="1"/>
  <c r="L929" i="1" s="1"/>
  <c r="AW928" i="1"/>
  <c r="AV928" i="1"/>
  <c r="AU928" i="1"/>
  <c r="AX928" i="1" s="1"/>
  <c r="AK928" i="1"/>
  <c r="AI928" i="1"/>
  <c r="AJ928" i="1" s="1"/>
  <c r="AH928" i="1"/>
  <c r="AL928" i="1" s="1"/>
  <c r="W928" i="1"/>
  <c r="V928" i="1"/>
  <c r="U928" i="1"/>
  <c r="Y928" i="1" s="1"/>
  <c r="K928" i="1"/>
  <c r="I928" i="1"/>
  <c r="J928" i="1" s="1"/>
  <c r="H928" i="1"/>
  <c r="L928" i="1" s="1"/>
  <c r="AW927" i="1"/>
  <c r="AV927" i="1"/>
  <c r="AU927" i="1"/>
  <c r="AX927" i="1" s="1"/>
  <c r="AK927" i="1"/>
  <c r="AI927" i="1"/>
  <c r="AJ927" i="1" s="1"/>
  <c r="AH927" i="1"/>
  <c r="AL927" i="1" s="1"/>
  <c r="W927" i="1"/>
  <c r="V927" i="1"/>
  <c r="U927" i="1"/>
  <c r="Y927" i="1" s="1"/>
  <c r="K927" i="1"/>
  <c r="I927" i="1"/>
  <c r="J927" i="1" s="1"/>
  <c r="H927" i="1"/>
  <c r="L927" i="1" s="1"/>
  <c r="AW926" i="1"/>
  <c r="AV926" i="1"/>
  <c r="AU926" i="1"/>
  <c r="AX926" i="1" s="1"/>
  <c r="AK926" i="1"/>
  <c r="AI926" i="1"/>
  <c r="AJ926" i="1" s="1"/>
  <c r="AH926" i="1"/>
  <c r="AL926" i="1" s="1"/>
  <c r="W926" i="1"/>
  <c r="V926" i="1"/>
  <c r="U926" i="1"/>
  <c r="Y926" i="1" s="1"/>
  <c r="K926" i="1"/>
  <c r="I926" i="1"/>
  <c r="J926" i="1" s="1"/>
  <c r="H926" i="1"/>
  <c r="L926" i="1" s="1"/>
  <c r="AW925" i="1"/>
  <c r="AV925" i="1"/>
  <c r="AU925" i="1"/>
  <c r="AX925" i="1" s="1"/>
  <c r="AK925" i="1"/>
  <c r="AI925" i="1"/>
  <c r="AJ925" i="1" s="1"/>
  <c r="AH925" i="1"/>
  <c r="AL925" i="1" s="1"/>
  <c r="W925" i="1"/>
  <c r="V925" i="1"/>
  <c r="U925" i="1"/>
  <c r="Y925" i="1" s="1"/>
  <c r="K925" i="1"/>
  <c r="I925" i="1"/>
  <c r="J925" i="1" s="1"/>
  <c r="H925" i="1"/>
  <c r="L925" i="1" s="1"/>
  <c r="AW924" i="1"/>
  <c r="AV924" i="1"/>
  <c r="AU924" i="1"/>
  <c r="AX924" i="1" s="1"/>
  <c r="AK924" i="1"/>
  <c r="AI924" i="1"/>
  <c r="AJ924" i="1" s="1"/>
  <c r="AH924" i="1"/>
  <c r="AL924" i="1" s="1"/>
  <c r="W924" i="1"/>
  <c r="V924" i="1"/>
  <c r="U924" i="1"/>
  <c r="Y924" i="1" s="1"/>
  <c r="K924" i="1"/>
  <c r="I924" i="1"/>
  <c r="J924" i="1" s="1"/>
  <c r="H924" i="1"/>
  <c r="L924" i="1" s="1"/>
  <c r="AW923" i="1"/>
  <c r="AV923" i="1"/>
  <c r="AU923" i="1"/>
  <c r="AX923" i="1" s="1"/>
  <c r="AK923" i="1"/>
  <c r="AI923" i="1"/>
  <c r="AJ923" i="1" s="1"/>
  <c r="AH923" i="1"/>
  <c r="AL923" i="1" s="1"/>
  <c r="W923" i="1"/>
  <c r="V923" i="1"/>
  <c r="U923" i="1"/>
  <c r="Y923" i="1" s="1"/>
  <c r="K923" i="1"/>
  <c r="I923" i="1"/>
  <c r="J923" i="1" s="1"/>
  <c r="H923" i="1"/>
  <c r="L923" i="1" s="1"/>
  <c r="AW922" i="1"/>
  <c r="AV922" i="1"/>
  <c r="AU922" i="1"/>
  <c r="AX922" i="1" s="1"/>
  <c r="AK922" i="1"/>
  <c r="AI922" i="1"/>
  <c r="AJ922" i="1" s="1"/>
  <c r="AH922" i="1"/>
  <c r="AL922" i="1" s="1"/>
  <c r="W922" i="1"/>
  <c r="V922" i="1"/>
  <c r="U922" i="1"/>
  <c r="Y922" i="1" s="1"/>
  <c r="K922" i="1"/>
  <c r="I922" i="1"/>
  <c r="J922" i="1" s="1"/>
  <c r="H922" i="1"/>
  <c r="L922" i="1" s="1"/>
  <c r="AW921" i="1"/>
  <c r="AV921" i="1"/>
  <c r="AU921" i="1"/>
  <c r="AX921" i="1" s="1"/>
  <c r="AK921" i="1"/>
  <c r="AI921" i="1"/>
  <c r="AJ921" i="1" s="1"/>
  <c r="AH921" i="1"/>
  <c r="AL921" i="1" s="1"/>
  <c r="W921" i="1"/>
  <c r="V921" i="1"/>
  <c r="U921" i="1"/>
  <c r="Y921" i="1" s="1"/>
  <c r="K921" i="1"/>
  <c r="I921" i="1"/>
  <c r="J921" i="1" s="1"/>
  <c r="H921" i="1"/>
  <c r="L921" i="1" s="1"/>
  <c r="AW920" i="1"/>
  <c r="AV920" i="1"/>
  <c r="AU920" i="1"/>
  <c r="AX920" i="1" s="1"/>
  <c r="AK920" i="1"/>
  <c r="AI920" i="1"/>
  <c r="AJ920" i="1" s="1"/>
  <c r="AH920" i="1"/>
  <c r="AL920" i="1" s="1"/>
  <c r="W920" i="1"/>
  <c r="V920" i="1"/>
  <c r="U920" i="1"/>
  <c r="Y920" i="1" s="1"/>
  <c r="K920" i="1"/>
  <c r="I920" i="1"/>
  <c r="J920" i="1" s="1"/>
  <c r="H920" i="1"/>
  <c r="L920" i="1" s="1"/>
  <c r="AW919" i="1"/>
  <c r="AV919" i="1"/>
  <c r="AU919" i="1"/>
  <c r="AX919" i="1" s="1"/>
  <c r="AK919" i="1"/>
  <c r="AI919" i="1"/>
  <c r="AJ919" i="1" s="1"/>
  <c r="AH919" i="1"/>
  <c r="AL919" i="1" s="1"/>
  <c r="W919" i="1"/>
  <c r="V919" i="1"/>
  <c r="U919" i="1"/>
  <c r="Y919" i="1" s="1"/>
  <c r="K919" i="1"/>
  <c r="I919" i="1"/>
  <c r="J919" i="1" s="1"/>
  <c r="H919" i="1"/>
  <c r="L919" i="1" s="1"/>
  <c r="AW918" i="1"/>
  <c r="AV918" i="1"/>
  <c r="AU918" i="1"/>
  <c r="AX918" i="1" s="1"/>
  <c r="AK918" i="1"/>
  <c r="AI918" i="1"/>
  <c r="AJ918" i="1" s="1"/>
  <c r="AH918" i="1"/>
  <c r="AL918" i="1" s="1"/>
  <c r="W918" i="1"/>
  <c r="V918" i="1"/>
  <c r="U918" i="1"/>
  <c r="Y918" i="1" s="1"/>
  <c r="K918" i="1"/>
  <c r="I918" i="1"/>
  <c r="J918" i="1" s="1"/>
  <c r="H918" i="1"/>
  <c r="L918" i="1" s="1"/>
  <c r="AW917" i="1"/>
  <c r="AV917" i="1"/>
  <c r="AU917" i="1"/>
  <c r="AX917" i="1" s="1"/>
  <c r="AK917" i="1"/>
  <c r="AI917" i="1"/>
  <c r="AJ917" i="1" s="1"/>
  <c r="AH917" i="1"/>
  <c r="AL917" i="1" s="1"/>
  <c r="W917" i="1"/>
  <c r="V917" i="1"/>
  <c r="U917" i="1"/>
  <c r="Y917" i="1" s="1"/>
  <c r="K917" i="1"/>
  <c r="I917" i="1"/>
  <c r="J917" i="1" s="1"/>
  <c r="H917" i="1"/>
  <c r="L917" i="1" s="1"/>
  <c r="AW916" i="1"/>
  <c r="AV916" i="1"/>
  <c r="AU916" i="1"/>
  <c r="AX916" i="1" s="1"/>
  <c r="AK916" i="1"/>
  <c r="AI916" i="1"/>
  <c r="AJ916" i="1" s="1"/>
  <c r="AH916" i="1"/>
  <c r="AL916" i="1" s="1"/>
  <c r="W916" i="1"/>
  <c r="V916" i="1"/>
  <c r="U916" i="1"/>
  <c r="Y916" i="1" s="1"/>
  <c r="K916" i="1"/>
  <c r="I916" i="1"/>
  <c r="J916" i="1" s="1"/>
  <c r="H916" i="1"/>
  <c r="L916" i="1" s="1"/>
  <c r="AW915" i="1"/>
  <c r="AV915" i="1"/>
  <c r="AU915" i="1"/>
  <c r="AX915" i="1" s="1"/>
  <c r="AK915" i="1"/>
  <c r="AI915" i="1"/>
  <c r="AJ915" i="1" s="1"/>
  <c r="AH915" i="1"/>
  <c r="AL915" i="1" s="1"/>
  <c r="W915" i="1"/>
  <c r="V915" i="1"/>
  <c r="U915" i="1"/>
  <c r="Y915" i="1" s="1"/>
  <c r="K915" i="1"/>
  <c r="I915" i="1"/>
  <c r="J915" i="1" s="1"/>
  <c r="H915" i="1"/>
  <c r="L915" i="1" s="1"/>
  <c r="AW914" i="1"/>
  <c r="AV914" i="1"/>
  <c r="AU914" i="1"/>
  <c r="AX914" i="1" s="1"/>
  <c r="AK914" i="1"/>
  <c r="AI914" i="1"/>
  <c r="AJ914" i="1" s="1"/>
  <c r="AH914" i="1"/>
  <c r="AL914" i="1" s="1"/>
  <c r="W914" i="1"/>
  <c r="V914" i="1"/>
  <c r="U914" i="1"/>
  <c r="Y914" i="1" s="1"/>
  <c r="K914" i="1"/>
  <c r="I914" i="1"/>
  <c r="J914" i="1" s="1"/>
  <c r="H914" i="1"/>
  <c r="L914" i="1" s="1"/>
  <c r="AW913" i="1"/>
  <c r="AV913" i="1"/>
  <c r="AU913" i="1"/>
  <c r="AX913" i="1" s="1"/>
  <c r="AK913" i="1"/>
  <c r="AI913" i="1"/>
  <c r="AJ913" i="1" s="1"/>
  <c r="AH913" i="1"/>
  <c r="AL913" i="1" s="1"/>
  <c r="W913" i="1"/>
  <c r="V913" i="1"/>
  <c r="U913" i="1"/>
  <c r="Y913" i="1" s="1"/>
  <c r="K913" i="1"/>
  <c r="I913" i="1"/>
  <c r="J913" i="1" s="1"/>
  <c r="H913" i="1"/>
  <c r="L913" i="1" s="1"/>
  <c r="AW912" i="1"/>
  <c r="AV912" i="1"/>
  <c r="AU912" i="1"/>
  <c r="AX912" i="1" s="1"/>
  <c r="AK912" i="1"/>
  <c r="AI912" i="1"/>
  <c r="AJ912" i="1" s="1"/>
  <c r="AH912" i="1"/>
  <c r="AL912" i="1" s="1"/>
  <c r="W912" i="1"/>
  <c r="V912" i="1"/>
  <c r="U912" i="1"/>
  <c r="Y912" i="1" s="1"/>
  <c r="K912" i="1"/>
  <c r="I912" i="1"/>
  <c r="J912" i="1" s="1"/>
  <c r="H912" i="1"/>
  <c r="L912" i="1" s="1"/>
  <c r="AW911" i="1"/>
  <c r="AV911" i="1"/>
  <c r="AU911" i="1"/>
  <c r="AX911" i="1" s="1"/>
  <c r="AK911" i="1"/>
  <c r="AI911" i="1"/>
  <c r="AJ911" i="1" s="1"/>
  <c r="AH911" i="1"/>
  <c r="AL911" i="1" s="1"/>
  <c r="W911" i="1"/>
  <c r="V911" i="1"/>
  <c r="U911" i="1"/>
  <c r="Y911" i="1" s="1"/>
  <c r="K911" i="1"/>
  <c r="I911" i="1"/>
  <c r="J911" i="1" s="1"/>
  <c r="H911" i="1"/>
  <c r="L911" i="1" s="1"/>
  <c r="AW910" i="1"/>
  <c r="AV910" i="1"/>
  <c r="AU910" i="1"/>
  <c r="AX910" i="1" s="1"/>
  <c r="AK910" i="1"/>
  <c r="AI910" i="1"/>
  <c r="AJ910" i="1" s="1"/>
  <c r="AH910" i="1"/>
  <c r="AL910" i="1" s="1"/>
  <c r="W910" i="1"/>
  <c r="V910" i="1"/>
  <c r="U910" i="1"/>
  <c r="Y910" i="1" s="1"/>
  <c r="K910" i="1"/>
  <c r="I910" i="1"/>
  <c r="J910" i="1" s="1"/>
  <c r="H910" i="1"/>
  <c r="L910" i="1" s="1"/>
  <c r="AW909" i="1"/>
  <c r="AV909" i="1"/>
  <c r="AU909" i="1"/>
  <c r="AX909" i="1" s="1"/>
  <c r="AK909" i="1"/>
  <c r="AI909" i="1"/>
  <c r="AJ909" i="1" s="1"/>
  <c r="AH909" i="1"/>
  <c r="AL909" i="1" s="1"/>
  <c r="W909" i="1"/>
  <c r="V909" i="1"/>
  <c r="U909" i="1"/>
  <c r="Y909" i="1" s="1"/>
  <c r="K909" i="1"/>
  <c r="I909" i="1"/>
  <c r="J909" i="1" s="1"/>
  <c r="H909" i="1"/>
  <c r="L909" i="1" s="1"/>
  <c r="AW908" i="1"/>
  <c r="AV908" i="1"/>
  <c r="AU908" i="1"/>
  <c r="AX908" i="1" s="1"/>
  <c r="AK908" i="1"/>
  <c r="AI908" i="1"/>
  <c r="AJ908" i="1" s="1"/>
  <c r="AH908" i="1"/>
  <c r="AL908" i="1" s="1"/>
  <c r="W908" i="1"/>
  <c r="V908" i="1"/>
  <c r="U908" i="1"/>
  <c r="Y908" i="1" s="1"/>
  <c r="K908" i="1"/>
  <c r="I908" i="1"/>
  <c r="J908" i="1" s="1"/>
  <c r="H908" i="1"/>
  <c r="L908" i="1" s="1"/>
  <c r="AW907" i="1"/>
  <c r="AV907" i="1"/>
  <c r="AU907" i="1"/>
  <c r="AX907" i="1" s="1"/>
  <c r="AK907" i="1"/>
  <c r="AI907" i="1"/>
  <c r="AJ907" i="1" s="1"/>
  <c r="AH907" i="1"/>
  <c r="AL907" i="1" s="1"/>
  <c r="W907" i="1"/>
  <c r="V907" i="1"/>
  <c r="U907" i="1"/>
  <c r="Y907" i="1" s="1"/>
  <c r="K907" i="1"/>
  <c r="I907" i="1"/>
  <c r="J907" i="1" s="1"/>
  <c r="H907" i="1"/>
  <c r="L907" i="1" s="1"/>
  <c r="AW906" i="1"/>
  <c r="AV906" i="1"/>
  <c r="AU906" i="1"/>
  <c r="AX906" i="1" s="1"/>
  <c r="AK906" i="1"/>
  <c r="AI906" i="1"/>
  <c r="AJ906" i="1" s="1"/>
  <c r="AH906" i="1"/>
  <c r="AL906" i="1" s="1"/>
  <c r="W906" i="1"/>
  <c r="V906" i="1"/>
  <c r="U906" i="1"/>
  <c r="Y906" i="1" s="1"/>
  <c r="K906" i="1"/>
  <c r="I906" i="1"/>
  <c r="J906" i="1" s="1"/>
  <c r="H906" i="1"/>
  <c r="L906" i="1" s="1"/>
  <c r="AW905" i="1"/>
  <c r="AV905" i="1"/>
  <c r="AU905" i="1"/>
  <c r="AX905" i="1" s="1"/>
  <c r="AK905" i="1"/>
  <c r="AI905" i="1"/>
  <c r="AJ905" i="1" s="1"/>
  <c r="AH905" i="1"/>
  <c r="AL905" i="1" s="1"/>
  <c r="W905" i="1"/>
  <c r="V905" i="1"/>
  <c r="U905" i="1"/>
  <c r="Y905" i="1" s="1"/>
  <c r="K905" i="1"/>
  <c r="I905" i="1"/>
  <c r="J905" i="1" s="1"/>
  <c r="H905" i="1"/>
  <c r="L905" i="1" s="1"/>
  <c r="AW904" i="1"/>
  <c r="AV904" i="1"/>
  <c r="AU904" i="1"/>
  <c r="AX904" i="1" s="1"/>
  <c r="AK904" i="1"/>
  <c r="AI904" i="1"/>
  <c r="AJ904" i="1" s="1"/>
  <c r="AH904" i="1"/>
  <c r="AL904" i="1" s="1"/>
  <c r="W904" i="1"/>
  <c r="V904" i="1"/>
  <c r="U904" i="1"/>
  <c r="Y904" i="1" s="1"/>
  <c r="K904" i="1"/>
  <c r="I904" i="1"/>
  <c r="J904" i="1" s="1"/>
  <c r="H904" i="1"/>
  <c r="L904" i="1" s="1"/>
  <c r="AW903" i="1"/>
  <c r="AV903" i="1"/>
  <c r="AU903" i="1"/>
  <c r="AX903" i="1" s="1"/>
  <c r="AK903" i="1"/>
  <c r="AI903" i="1"/>
  <c r="AJ903" i="1" s="1"/>
  <c r="AH903" i="1"/>
  <c r="AL903" i="1" s="1"/>
  <c r="W903" i="1"/>
  <c r="V903" i="1"/>
  <c r="U903" i="1"/>
  <c r="Y903" i="1" s="1"/>
  <c r="K903" i="1"/>
  <c r="I903" i="1"/>
  <c r="J903" i="1" s="1"/>
  <c r="H903" i="1"/>
  <c r="L903" i="1" s="1"/>
  <c r="AW902" i="1"/>
  <c r="AV902" i="1"/>
  <c r="AU902" i="1"/>
  <c r="AX902" i="1" s="1"/>
  <c r="AK902" i="1"/>
  <c r="AI902" i="1"/>
  <c r="AJ902" i="1" s="1"/>
  <c r="AH902" i="1"/>
  <c r="AL902" i="1" s="1"/>
  <c r="W902" i="1"/>
  <c r="V902" i="1"/>
  <c r="U902" i="1"/>
  <c r="Y902" i="1" s="1"/>
  <c r="K902" i="1"/>
  <c r="I902" i="1"/>
  <c r="J902" i="1" s="1"/>
  <c r="H902" i="1"/>
  <c r="L902" i="1" s="1"/>
  <c r="AW901" i="1"/>
  <c r="AV901" i="1"/>
  <c r="AU901" i="1"/>
  <c r="AX901" i="1" s="1"/>
  <c r="AK901" i="1"/>
  <c r="AI901" i="1"/>
  <c r="AJ901" i="1" s="1"/>
  <c r="AH901" i="1"/>
  <c r="AL901" i="1" s="1"/>
  <c r="W901" i="1"/>
  <c r="V901" i="1"/>
  <c r="U901" i="1"/>
  <c r="Y901" i="1" s="1"/>
  <c r="K901" i="1"/>
  <c r="I901" i="1"/>
  <c r="J901" i="1" s="1"/>
  <c r="H901" i="1"/>
  <c r="L901" i="1" s="1"/>
  <c r="AW900" i="1"/>
  <c r="AV900" i="1"/>
  <c r="AU900" i="1"/>
  <c r="AX900" i="1" s="1"/>
  <c r="AK900" i="1"/>
  <c r="AI900" i="1"/>
  <c r="AJ900" i="1" s="1"/>
  <c r="AH900" i="1"/>
  <c r="AL900" i="1" s="1"/>
  <c r="W900" i="1"/>
  <c r="V900" i="1"/>
  <c r="U900" i="1"/>
  <c r="Y900" i="1" s="1"/>
  <c r="K900" i="1"/>
  <c r="I900" i="1"/>
  <c r="J900" i="1" s="1"/>
  <c r="H900" i="1"/>
  <c r="L900" i="1" s="1"/>
  <c r="AW899" i="1"/>
  <c r="AV899" i="1"/>
  <c r="AU899" i="1"/>
  <c r="AX899" i="1" s="1"/>
  <c r="AK899" i="1"/>
  <c r="AI899" i="1"/>
  <c r="AJ899" i="1" s="1"/>
  <c r="AH899" i="1"/>
  <c r="AL899" i="1" s="1"/>
  <c r="W899" i="1"/>
  <c r="V899" i="1"/>
  <c r="U899" i="1"/>
  <c r="Y899" i="1" s="1"/>
  <c r="K899" i="1"/>
  <c r="I899" i="1"/>
  <c r="J899" i="1" s="1"/>
  <c r="H899" i="1"/>
  <c r="L899" i="1" s="1"/>
  <c r="AW898" i="1"/>
  <c r="AV898" i="1"/>
  <c r="AU898" i="1"/>
  <c r="AX898" i="1" s="1"/>
  <c r="AK898" i="1"/>
  <c r="AI898" i="1"/>
  <c r="AJ898" i="1" s="1"/>
  <c r="AH898" i="1"/>
  <c r="AL898" i="1" s="1"/>
  <c r="W898" i="1"/>
  <c r="V898" i="1"/>
  <c r="U898" i="1"/>
  <c r="Y898" i="1" s="1"/>
  <c r="K898" i="1"/>
  <c r="I898" i="1"/>
  <c r="J898" i="1" s="1"/>
  <c r="H898" i="1"/>
  <c r="L898" i="1" s="1"/>
  <c r="AW897" i="1"/>
  <c r="AV897" i="1"/>
  <c r="AU897" i="1"/>
  <c r="AX897" i="1" s="1"/>
  <c r="AK897" i="1"/>
  <c r="AI897" i="1"/>
  <c r="AJ897" i="1" s="1"/>
  <c r="AH897" i="1"/>
  <c r="AL897" i="1" s="1"/>
  <c r="W897" i="1"/>
  <c r="V897" i="1"/>
  <c r="U897" i="1"/>
  <c r="Y897" i="1" s="1"/>
  <c r="K897" i="1"/>
  <c r="I897" i="1"/>
  <c r="J897" i="1" s="1"/>
  <c r="H897" i="1"/>
  <c r="L897" i="1" s="1"/>
  <c r="AW896" i="1"/>
  <c r="AV896" i="1"/>
  <c r="AU896" i="1"/>
  <c r="AX896" i="1" s="1"/>
  <c r="AK896" i="1"/>
  <c r="AI896" i="1"/>
  <c r="AJ896" i="1" s="1"/>
  <c r="AH896" i="1"/>
  <c r="AL896" i="1" s="1"/>
  <c r="W896" i="1"/>
  <c r="V896" i="1"/>
  <c r="U896" i="1"/>
  <c r="Y896" i="1" s="1"/>
  <c r="K896" i="1"/>
  <c r="I896" i="1"/>
  <c r="J896" i="1" s="1"/>
  <c r="H896" i="1"/>
  <c r="L896" i="1" s="1"/>
  <c r="AW895" i="1"/>
  <c r="AV895" i="1"/>
  <c r="AU895" i="1"/>
  <c r="AX895" i="1" s="1"/>
  <c r="AK895" i="1"/>
  <c r="AI895" i="1"/>
  <c r="AJ895" i="1" s="1"/>
  <c r="AH895" i="1"/>
  <c r="AL895" i="1" s="1"/>
  <c r="W895" i="1"/>
  <c r="V895" i="1"/>
  <c r="U895" i="1"/>
  <c r="Y895" i="1" s="1"/>
  <c r="K895" i="1"/>
  <c r="I895" i="1"/>
  <c r="J895" i="1" s="1"/>
  <c r="H895" i="1"/>
  <c r="L895" i="1" s="1"/>
  <c r="AW894" i="1"/>
  <c r="AV894" i="1"/>
  <c r="AU894" i="1"/>
  <c r="AX894" i="1" s="1"/>
  <c r="AK894" i="1"/>
  <c r="AI894" i="1"/>
  <c r="AJ894" i="1" s="1"/>
  <c r="AH894" i="1"/>
  <c r="AL894" i="1" s="1"/>
  <c r="W894" i="1"/>
  <c r="V894" i="1"/>
  <c r="U894" i="1"/>
  <c r="Y894" i="1" s="1"/>
  <c r="K894" i="1"/>
  <c r="I894" i="1"/>
  <c r="J894" i="1" s="1"/>
  <c r="H894" i="1"/>
  <c r="L894" i="1" s="1"/>
  <c r="AW893" i="1"/>
  <c r="AV893" i="1"/>
  <c r="AU893" i="1"/>
  <c r="AX893" i="1" s="1"/>
  <c r="AK893" i="1"/>
  <c r="AI893" i="1"/>
  <c r="AJ893" i="1" s="1"/>
  <c r="AH893" i="1"/>
  <c r="AL893" i="1" s="1"/>
  <c r="W893" i="1"/>
  <c r="V893" i="1"/>
  <c r="U893" i="1"/>
  <c r="Y893" i="1" s="1"/>
  <c r="K893" i="1"/>
  <c r="I893" i="1"/>
  <c r="J893" i="1" s="1"/>
  <c r="H893" i="1"/>
  <c r="L893" i="1" s="1"/>
  <c r="AW892" i="1"/>
  <c r="AV892" i="1"/>
  <c r="AU892" i="1"/>
  <c r="AX892" i="1" s="1"/>
  <c r="AK892" i="1"/>
  <c r="AI892" i="1"/>
  <c r="AJ892" i="1" s="1"/>
  <c r="AH892" i="1"/>
  <c r="AL892" i="1" s="1"/>
  <c r="W892" i="1"/>
  <c r="V892" i="1"/>
  <c r="U892" i="1"/>
  <c r="Y892" i="1" s="1"/>
  <c r="K892" i="1"/>
  <c r="I892" i="1"/>
  <c r="J892" i="1" s="1"/>
  <c r="H892" i="1"/>
  <c r="L892" i="1" s="1"/>
  <c r="AW891" i="1"/>
  <c r="AV891" i="1"/>
  <c r="AU891" i="1"/>
  <c r="AX891" i="1" s="1"/>
  <c r="AK891" i="1"/>
  <c r="AI891" i="1"/>
  <c r="AJ891" i="1" s="1"/>
  <c r="AH891" i="1"/>
  <c r="AL891" i="1" s="1"/>
  <c r="W891" i="1"/>
  <c r="V891" i="1"/>
  <c r="U891" i="1"/>
  <c r="Y891" i="1" s="1"/>
  <c r="K891" i="1"/>
  <c r="I891" i="1"/>
  <c r="J891" i="1" s="1"/>
  <c r="H891" i="1"/>
  <c r="L891" i="1" s="1"/>
  <c r="AW890" i="1"/>
  <c r="AV890" i="1"/>
  <c r="AU890" i="1"/>
  <c r="AX890" i="1" s="1"/>
  <c r="AK890" i="1"/>
  <c r="AI890" i="1"/>
  <c r="AJ890" i="1" s="1"/>
  <c r="AH890" i="1"/>
  <c r="AL890" i="1" s="1"/>
  <c r="W890" i="1"/>
  <c r="V890" i="1"/>
  <c r="U890" i="1"/>
  <c r="Y890" i="1" s="1"/>
  <c r="K890" i="1"/>
  <c r="I890" i="1"/>
  <c r="J890" i="1" s="1"/>
  <c r="H890" i="1"/>
  <c r="L890" i="1" s="1"/>
  <c r="AW889" i="1"/>
  <c r="AV889" i="1"/>
  <c r="AU889" i="1"/>
  <c r="AX889" i="1" s="1"/>
  <c r="AK889" i="1"/>
  <c r="AI889" i="1"/>
  <c r="AJ889" i="1" s="1"/>
  <c r="AH889" i="1"/>
  <c r="AL889" i="1" s="1"/>
  <c r="W889" i="1"/>
  <c r="V889" i="1"/>
  <c r="U889" i="1"/>
  <c r="Y889" i="1" s="1"/>
  <c r="K889" i="1"/>
  <c r="I889" i="1"/>
  <c r="J889" i="1" s="1"/>
  <c r="H889" i="1"/>
  <c r="L889" i="1" s="1"/>
  <c r="AW888" i="1"/>
  <c r="AV888" i="1"/>
  <c r="AU888" i="1"/>
  <c r="AX888" i="1" s="1"/>
  <c r="AK888" i="1"/>
  <c r="AI888" i="1"/>
  <c r="AJ888" i="1" s="1"/>
  <c r="AH888" i="1"/>
  <c r="AL888" i="1" s="1"/>
  <c r="W888" i="1"/>
  <c r="V888" i="1"/>
  <c r="U888" i="1"/>
  <c r="Y888" i="1" s="1"/>
  <c r="K888" i="1"/>
  <c r="I888" i="1"/>
  <c r="J888" i="1" s="1"/>
  <c r="H888" i="1"/>
  <c r="L888" i="1" s="1"/>
  <c r="AW887" i="1"/>
  <c r="AV887" i="1"/>
  <c r="AU887" i="1"/>
  <c r="AX887" i="1" s="1"/>
  <c r="AK887" i="1"/>
  <c r="AI887" i="1"/>
  <c r="AJ887" i="1" s="1"/>
  <c r="AH887" i="1"/>
  <c r="AL887" i="1" s="1"/>
  <c r="W887" i="1"/>
  <c r="V887" i="1"/>
  <c r="U887" i="1"/>
  <c r="Y887" i="1" s="1"/>
  <c r="K887" i="1"/>
  <c r="I887" i="1"/>
  <c r="J887" i="1" s="1"/>
  <c r="H887" i="1"/>
  <c r="L887" i="1" s="1"/>
  <c r="AW886" i="1"/>
  <c r="AV886" i="1"/>
  <c r="AU886" i="1"/>
  <c r="AX886" i="1" s="1"/>
  <c r="AK886" i="1"/>
  <c r="AI886" i="1"/>
  <c r="AJ886" i="1" s="1"/>
  <c r="AH886" i="1"/>
  <c r="AL886" i="1" s="1"/>
  <c r="W886" i="1"/>
  <c r="V886" i="1"/>
  <c r="U886" i="1"/>
  <c r="Y886" i="1" s="1"/>
  <c r="K886" i="1"/>
  <c r="I886" i="1"/>
  <c r="J886" i="1" s="1"/>
  <c r="H886" i="1"/>
  <c r="L886" i="1" s="1"/>
  <c r="AW885" i="1"/>
  <c r="AV885" i="1"/>
  <c r="AU885" i="1"/>
  <c r="AX885" i="1" s="1"/>
  <c r="AK885" i="1"/>
  <c r="AI885" i="1"/>
  <c r="AJ885" i="1" s="1"/>
  <c r="AH885" i="1"/>
  <c r="AL885" i="1" s="1"/>
  <c r="W885" i="1"/>
  <c r="V885" i="1"/>
  <c r="U885" i="1"/>
  <c r="Y885" i="1" s="1"/>
  <c r="K885" i="1"/>
  <c r="I885" i="1"/>
  <c r="J885" i="1" s="1"/>
  <c r="H885" i="1"/>
  <c r="L885" i="1" s="1"/>
  <c r="AW884" i="1"/>
  <c r="AV884" i="1"/>
  <c r="AU884" i="1"/>
  <c r="AX884" i="1" s="1"/>
  <c r="AK884" i="1"/>
  <c r="AI884" i="1"/>
  <c r="AJ884" i="1" s="1"/>
  <c r="AH884" i="1"/>
  <c r="AL884" i="1" s="1"/>
  <c r="W884" i="1"/>
  <c r="V884" i="1"/>
  <c r="U884" i="1"/>
  <c r="Y884" i="1" s="1"/>
  <c r="K884" i="1"/>
  <c r="I884" i="1"/>
  <c r="J884" i="1" s="1"/>
  <c r="H884" i="1"/>
  <c r="L884" i="1" s="1"/>
  <c r="AW883" i="1"/>
  <c r="AV883" i="1"/>
  <c r="AU883" i="1"/>
  <c r="AX883" i="1" s="1"/>
  <c r="AK883" i="1"/>
  <c r="AI883" i="1"/>
  <c r="AJ883" i="1" s="1"/>
  <c r="AH883" i="1"/>
  <c r="AL883" i="1" s="1"/>
  <c r="W883" i="1"/>
  <c r="V883" i="1"/>
  <c r="U883" i="1"/>
  <c r="Y883" i="1" s="1"/>
  <c r="K883" i="1"/>
  <c r="I883" i="1"/>
  <c r="J883" i="1" s="1"/>
  <c r="H883" i="1"/>
  <c r="L883" i="1" s="1"/>
  <c r="AW882" i="1"/>
  <c r="AV882" i="1"/>
  <c r="AU882" i="1"/>
  <c r="AX882" i="1" s="1"/>
  <c r="AK882" i="1"/>
  <c r="AI882" i="1"/>
  <c r="AJ882" i="1" s="1"/>
  <c r="AH882" i="1"/>
  <c r="AL882" i="1" s="1"/>
  <c r="W882" i="1"/>
  <c r="V882" i="1"/>
  <c r="U882" i="1"/>
  <c r="Y882" i="1" s="1"/>
  <c r="K882" i="1"/>
  <c r="I882" i="1"/>
  <c r="J882" i="1" s="1"/>
  <c r="H882" i="1"/>
  <c r="L882" i="1" s="1"/>
  <c r="AW881" i="1"/>
  <c r="AV881" i="1"/>
  <c r="AU881" i="1"/>
  <c r="AX881" i="1" s="1"/>
  <c r="AK881" i="1"/>
  <c r="AI881" i="1"/>
  <c r="AJ881" i="1" s="1"/>
  <c r="AH881" i="1"/>
  <c r="AL881" i="1" s="1"/>
  <c r="W881" i="1"/>
  <c r="V881" i="1"/>
  <c r="U881" i="1"/>
  <c r="Y881" i="1" s="1"/>
  <c r="K881" i="1"/>
  <c r="I881" i="1"/>
  <c r="J881" i="1" s="1"/>
  <c r="H881" i="1"/>
  <c r="L881" i="1" s="1"/>
  <c r="AW880" i="1"/>
  <c r="AV880" i="1"/>
  <c r="AU880" i="1"/>
  <c r="AX880" i="1" s="1"/>
  <c r="AK880" i="1"/>
  <c r="AI880" i="1"/>
  <c r="AJ880" i="1" s="1"/>
  <c r="AH880" i="1"/>
  <c r="AL880" i="1" s="1"/>
  <c r="W880" i="1"/>
  <c r="V880" i="1"/>
  <c r="U880" i="1"/>
  <c r="Y880" i="1" s="1"/>
  <c r="K880" i="1"/>
  <c r="I880" i="1"/>
  <c r="J880" i="1" s="1"/>
  <c r="H880" i="1"/>
  <c r="L880" i="1" s="1"/>
  <c r="AW879" i="1"/>
  <c r="AV879" i="1"/>
  <c r="AU879" i="1"/>
  <c r="AX879" i="1" s="1"/>
  <c r="AK879" i="1"/>
  <c r="AI879" i="1"/>
  <c r="AJ879" i="1" s="1"/>
  <c r="AH879" i="1"/>
  <c r="AL879" i="1" s="1"/>
  <c r="W879" i="1"/>
  <c r="V879" i="1"/>
  <c r="U879" i="1"/>
  <c r="Y879" i="1" s="1"/>
  <c r="K879" i="1"/>
  <c r="I879" i="1"/>
  <c r="J879" i="1" s="1"/>
  <c r="H879" i="1"/>
  <c r="L879" i="1" s="1"/>
  <c r="AW878" i="1"/>
  <c r="AV878" i="1"/>
  <c r="AU878" i="1"/>
  <c r="AX878" i="1" s="1"/>
  <c r="AK878" i="1"/>
  <c r="AI878" i="1"/>
  <c r="AJ878" i="1" s="1"/>
  <c r="AH878" i="1"/>
  <c r="AL878" i="1" s="1"/>
  <c r="W878" i="1"/>
  <c r="V878" i="1"/>
  <c r="U878" i="1"/>
  <c r="Y878" i="1" s="1"/>
  <c r="K878" i="1"/>
  <c r="I878" i="1"/>
  <c r="J878" i="1" s="1"/>
  <c r="H878" i="1"/>
  <c r="L878" i="1" s="1"/>
  <c r="AW877" i="1"/>
  <c r="AV877" i="1"/>
  <c r="AU877" i="1"/>
  <c r="AX877" i="1" s="1"/>
  <c r="AK877" i="1"/>
  <c r="AI877" i="1"/>
  <c r="AJ877" i="1" s="1"/>
  <c r="AH877" i="1"/>
  <c r="AL877" i="1" s="1"/>
  <c r="W877" i="1"/>
  <c r="V877" i="1"/>
  <c r="U877" i="1"/>
  <c r="Y877" i="1" s="1"/>
  <c r="K877" i="1"/>
  <c r="I877" i="1"/>
  <c r="J877" i="1" s="1"/>
  <c r="H877" i="1"/>
  <c r="L877" i="1" s="1"/>
  <c r="AW876" i="1"/>
  <c r="AV876" i="1"/>
  <c r="AU876" i="1"/>
  <c r="AX876" i="1" s="1"/>
  <c r="AK876" i="1"/>
  <c r="AI876" i="1"/>
  <c r="AJ876" i="1" s="1"/>
  <c r="AH876" i="1"/>
  <c r="AL876" i="1" s="1"/>
  <c r="W876" i="1"/>
  <c r="V876" i="1"/>
  <c r="U876" i="1"/>
  <c r="Y876" i="1" s="1"/>
  <c r="K876" i="1"/>
  <c r="I876" i="1"/>
  <c r="J876" i="1" s="1"/>
  <c r="H876" i="1"/>
  <c r="L876" i="1" s="1"/>
  <c r="AW875" i="1"/>
  <c r="AV875" i="1"/>
  <c r="AU875" i="1"/>
  <c r="AX875" i="1" s="1"/>
  <c r="AK875" i="1"/>
  <c r="AI875" i="1"/>
  <c r="AJ875" i="1" s="1"/>
  <c r="AH875" i="1"/>
  <c r="AL875" i="1" s="1"/>
  <c r="W875" i="1"/>
  <c r="V875" i="1"/>
  <c r="U875" i="1"/>
  <c r="Y875" i="1" s="1"/>
  <c r="K875" i="1"/>
  <c r="I875" i="1"/>
  <c r="J875" i="1" s="1"/>
  <c r="H875" i="1"/>
  <c r="L875" i="1" s="1"/>
  <c r="AW874" i="1"/>
  <c r="AV874" i="1"/>
  <c r="AU874" i="1"/>
  <c r="AX874" i="1" s="1"/>
  <c r="AK874" i="1"/>
  <c r="AI874" i="1"/>
  <c r="AJ874" i="1" s="1"/>
  <c r="AH874" i="1"/>
  <c r="AL874" i="1" s="1"/>
  <c r="W874" i="1"/>
  <c r="V874" i="1"/>
  <c r="U874" i="1"/>
  <c r="Y874" i="1" s="1"/>
  <c r="K874" i="1"/>
  <c r="I874" i="1"/>
  <c r="J874" i="1" s="1"/>
  <c r="H874" i="1"/>
  <c r="L874" i="1" s="1"/>
  <c r="AW873" i="1"/>
  <c r="AV873" i="1"/>
  <c r="AU873" i="1"/>
  <c r="AX873" i="1" s="1"/>
  <c r="AK873" i="1"/>
  <c r="AI873" i="1"/>
  <c r="AJ873" i="1" s="1"/>
  <c r="AH873" i="1"/>
  <c r="AL873" i="1" s="1"/>
  <c r="W873" i="1"/>
  <c r="V873" i="1"/>
  <c r="U873" i="1"/>
  <c r="Y873" i="1" s="1"/>
  <c r="K873" i="1"/>
  <c r="I873" i="1"/>
  <c r="J873" i="1" s="1"/>
  <c r="H873" i="1"/>
  <c r="L873" i="1" s="1"/>
  <c r="AW872" i="1"/>
  <c r="AV872" i="1"/>
  <c r="AU872" i="1"/>
  <c r="AX872" i="1" s="1"/>
  <c r="AK872" i="1"/>
  <c r="AI872" i="1"/>
  <c r="AJ872" i="1" s="1"/>
  <c r="AH872" i="1"/>
  <c r="AL872" i="1" s="1"/>
  <c r="W872" i="1"/>
  <c r="V872" i="1"/>
  <c r="U872" i="1"/>
  <c r="Y872" i="1" s="1"/>
  <c r="K872" i="1"/>
  <c r="I872" i="1"/>
  <c r="J872" i="1" s="1"/>
  <c r="H872" i="1"/>
  <c r="L872" i="1" s="1"/>
  <c r="AW871" i="1"/>
  <c r="AV871" i="1"/>
  <c r="AU871" i="1"/>
  <c r="AX871" i="1" s="1"/>
  <c r="AK871" i="1"/>
  <c r="AI871" i="1"/>
  <c r="AJ871" i="1" s="1"/>
  <c r="AH871" i="1"/>
  <c r="AL871" i="1" s="1"/>
  <c r="W871" i="1"/>
  <c r="V871" i="1"/>
  <c r="U871" i="1"/>
  <c r="Y871" i="1" s="1"/>
  <c r="K871" i="1"/>
  <c r="I871" i="1"/>
  <c r="J871" i="1" s="1"/>
  <c r="H871" i="1"/>
  <c r="L871" i="1" s="1"/>
  <c r="AW870" i="1"/>
  <c r="AV870" i="1"/>
  <c r="AU870" i="1"/>
  <c r="AX870" i="1" s="1"/>
  <c r="AK870" i="1"/>
  <c r="AI870" i="1"/>
  <c r="AJ870" i="1" s="1"/>
  <c r="AH870" i="1"/>
  <c r="AL870" i="1" s="1"/>
  <c r="W870" i="1"/>
  <c r="V870" i="1"/>
  <c r="U870" i="1"/>
  <c r="Y870" i="1" s="1"/>
  <c r="K870" i="1"/>
  <c r="I870" i="1"/>
  <c r="J870" i="1" s="1"/>
  <c r="H870" i="1"/>
  <c r="L870" i="1" s="1"/>
  <c r="AW869" i="1"/>
  <c r="AV869" i="1"/>
  <c r="AU869" i="1"/>
  <c r="AX869" i="1" s="1"/>
  <c r="AK869" i="1"/>
  <c r="AI869" i="1"/>
  <c r="AJ869" i="1" s="1"/>
  <c r="AH869" i="1"/>
  <c r="AL869" i="1" s="1"/>
  <c r="W869" i="1"/>
  <c r="V869" i="1"/>
  <c r="U869" i="1"/>
  <c r="Y869" i="1" s="1"/>
  <c r="K869" i="1"/>
  <c r="I869" i="1"/>
  <c r="J869" i="1" s="1"/>
  <c r="H869" i="1"/>
  <c r="L869" i="1" s="1"/>
  <c r="AW868" i="1"/>
  <c r="AV868" i="1"/>
  <c r="AU868" i="1"/>
  <c r="AX868" i="1" s="1"/>
  <c r="AK868" i="1"/>
  <c r="AI868" i="1"/>
  <c r="AJ868" i="1" s="1"/>
  <c r="AH868" i="1"/>
  <c r="AL868" i="1" s="1"/>
  <c r="W868" i="1"/>
  <c r="V868" i="1"/>
  <c r="U868" i="1"/>
  <c r="Y868" i="1" s="1"/>
  <c r="K868" i="1"/>
  <c r="I868" i="1"/>
  <c r="J868" i="1" s="1"/>
  <c r="H868" i="1"/>
  <c r="L868" i="1" s="1"/>
  <c r="AW867" i="1"/>
  <c r="AV867" i="1"/>
  <c r="AU867" i="1"/>
  <c r="AX867" i="1" s="1"/>
  <c r="AK867" i="1"/>
  <c r="AI867" i="1"/>
  <c r="AJ867" i="1" s="1"/>
  <c r="AH867" i="1"/>
  <c r="AL867" i="1" s="1"/>
  <c r="W867" i="1"/>
  <c r="V867" i="1"/>
  <c r="U867" i="1"/>
  <c r="Y867" i="1" s="1"/>
  <c r="K867" i="1"/>
  <c r="I867" i="1"/>
  <c r="J867" i="1" s="1"/>
  <c r="H867" i="1"/>
  <c r="L867" i="1" s="1"/>
  <c r="AW866" i="1"/>
  <c r="AV866" i="1"/>
  <c r="AU866" i="1"/>
  <c r="AX866" i="1" s="1"/>
  <c r="AK866" i="1"/>
  <c r="AI866" i="1"/>
  <c r="AJ866" i="1" s="1"/>
  <c r="AH866" i="1"/>
  <c r="AL866" i="1" s="1"/>
  <c r="W866" i="1"/>
  <c r="V866" i="1"/>
  <c r="U866" i="1"/>
  <c r="Y866" i="1" s="1"/>
  <c r="K866" i="1"/>
  <c r="I866" i="1"/>
  <c r="J866" i="1" s="1"/>
  <c r="H866" i="1"/>
  <c r="L866" i="1" s="1"/>
  <c r="AW865" i="1"/>
  <c r="AV865" i="1"/>
  <c r="AU865" i="1"/>
  <c r="AX865" i="1" s="1"/>
  <c r="AK865" i="1"/>
  <c r="AI865" i="1"/>
  <c r="AJ865" i="1" s="1"/>
  <c r="AH865" i="1"/>
  <c r="AL865" i="1" s="1"/>
  <c r="W865" i="1"/>
  <c r="V865" i="1"/>
  <c r="U865" i="1"/>
  <c r="Y865" i="1" s="1"/>
  <c r="K865" i="1"/>
  <c r="I865" i="1"/>
  <c r="J865" i="1" s="1"/>
  <c r="H865" i="1"/>
  <c r="L865" i="1" s="1"/>
  <c r="AW864" i="1"/>
  <c r="AV864" i="1"/>
  <c r="AU864" i="1"/>
  <c r="AX864" i="1" s="1"/>
  <c r="AK864" i="1"/>
  <c r="AI864" i="1"/>
  <c r="AJ864" i="1" s="1"/>
  <c r="AH864" i="1"/>
  <c r="AL864" i="1" s="1"/>
  <c r="W864" i="1"/>
  <c r="V864" i="1"/>
  <c r="U864" i="1"/>
  <c r="Y864" i="1" s="1"/>
  <c r="K864" i="1"/>
  <c r="I864" i="1"/>
  <c r="J864" i="1" s="1"/>
  <c r="H864" i="1"/>
  <c r="L864" i="1" s="1"/>
  <c r="AW863" i="1"/>
  <c r="AV863" i="1"/>
  <c r="AU863" i="1"/>
  <c r="AX863" i="1" s="1"/>
  <c r="AK863" i="1"/>
  <c r="AI863" i="1"/>
  <c r="AJ863" i="1" s="1"/>
  <c r="AH863" i="1"/>
  <c r="AL863" i="1" s="1"/>
  <c r="W863" i="1"/>
  <c r="V863" i="1"/>
  <c r="U863" i="1"/>
  <c r="Y863" i="1" s="1"/>
  <c r="K863" i="1"/>
  <c r="I863" i="1"/>
  <c r="J863" i="1" s="1"/>
  <c r="H863" i="1"/>
  <c r="L863" i="1" s="1"/>
  <c r="AW862" i="1"/>
  <c r="AV862" i="1"/>
  <c r="AU862" i="1"/>
  <c r="AX862" i="1" s="1"/>
  <c r="AK862" i="1"/>
  <c r="AI862" i="1"/>
  <c r="AJ862" i="1" s="1"/>
  <c r="AH862" i="1"/>
  <c r="AL862" i="1" s="1"/>
  <c r="W862" i="1"/>
  <c r="V862" i="1"/>
  <c r="U862" i="1"/>
  <c r="Y862" i="1" s="1"/>
  <c r="K862" i="1"/>
  <c r="I862" i="1"/>
  <c r="J862" i="1" s="1"/>
  <c r="H862" i="1"/>
  <c r="L862" i="1" s="1"/>
  <c r="AW861" i="1"/>
  <c r="AV861" i="1"/>
  <c r="AU861" i="1"/>
  <c r="AX861" i="1" s="1"/>
  <c r="AK861" i="1"/>
  <c r="AI861" i="1"/>
  <c r="AJ861" i="1" s="1"/>
  <c r="AH861" i="1"/>
  <c r="AL861" i="1" s="1"/>
  <c r="W861" i="1"/>
  <c r="V861" i="1"/>
  <c r="U861" i="1"/>
  <c r="Y861" i="1" s="1"/>
  <c r="K861" i="1"/>
  <c r="I861" i="1"/>
  <c r="J861" i="1" s="1"/>
  <c r="H861" i="1"/>
  <c r="L861" i="1" s="1"/>
  <c r="AW860" i="1"/>
  <c r="AV860" i="1"/>
  <c r="AU860" i="1"/>
  <c r="AX860" i="1" s="1"/>
  <c r="AK860" i="1"/>
  <c r="AI860" i="1"/>
  <c r="AJ860" i="1" s="1"/>
  <c r="AH860" i="1"/>
  <c r="AL860" i="1" s="1"/>
  <c r="W860" i="1"/>
  <c r="V860" i="1"/>
  <c r="U860" i="1"/>
  <c r="Y860" i="1" s="1"/>
  <c r="K860" i="1"/>
  <c r="I860" i="1"/>
  <c r="J860" i="1" s="1"/>
  <c r="H860" i="1"/>
  <c r="L860" i="1" s="1"/>
  <c r="AW859" i="1"/>
  <c r="AV859" i="1"/>
  <c r="AU859" i="1"/>
  <c r="AX859" i="1" s="1"/>
  <c r="AK859" i="1"/>
  <c r="AI859" i="1"/>
  <c r="AJ859" i="1" s="1"/>
  <c r="AH859" i="1"/>
  <c r="AL859" i="1" s="1"/>
  <c r="W859" i="1"/>
  <c r="V859" i="1"/>
  <c r="U859" i="1"/>
  <c r="Y859" i="1" s="1"/>
  <c r="K859" i="1"/>
  <c r="I859" i="1"/>
  <c r="J859" i="1" s="1"/>
  <c r="H859" i="1"/>
  <c r="L859" i="1" s="1"/>
  <c r="AW858" i="1"/>
  <c r="AV858" i="1"/>
  <c r="AU858" i="1"/>
  <c r="AX858" i="1" s="1"/>
  <c r="AK858" i="1"/>
  <c r="AI858" i="1"/>
  <c r="AJ858" i="1" s="1"/>
  <c r="AH858" i="1"/>
  <c r="AL858" i="1" s="1"/>
  <c r="W858" i="1"/>
  <c r="V858" i="1"/>
  <c r="U858" i="1"/>
  <c r="Y858" i="1" s="1"/>
  <c r="K858" i="1"/>
  <c r="I858" i="1"/>
  <c r="J858" i="1" s="1"/>
  <c r="H858" i="1"/>
  <c r="L858" i="1" s="1"/>
  <c r="AW857" i="1"/>
  <c r="AV857" i="1"/>
  <c r="AU857" i="1"/>
  <c r="AX857" i="1" s="1"/>
  <c r="AK857" i="1"/>
  <c r="AI857" i="1"/>
  <c r="AJ857" i="1" s="1"/>
  <c r="AH857" i="1"/>
  <c r="AL857" i="1" s="1"/>
  <c r="W857" i="1"/>
  <c r="V857" i="1"/>
  <c r="U857" i="1"/>
  <c r="Y857" i="1" s="1"/>
  <c r="K857" i="1"/>
  <c r="I857" i="1"/>
  <c r="J857" i="1" s="1"/>
  <c r="H857" i="1"/>
  <c r="L857" i="1" s="1"/>
  <c r="AW856" i="1"/>
  <c r="AV856" i="1"/>
  <c r="AU856" i="1"/>
  <c r="AX856" i="1" s="1"/>
  <c r="AK856" i="1"/>
  <c r="AI856" i="1"/>
  <c r="AJ856" i="1" s="1"/>
  <c r="AH856" i="1"/>
  <c r="AL856" i="1" s="1"/>
  <c r="W856" i="1"/>
  <c r="V856" i="1"/>
  <c r="U856" i="1"/>
  <c r="Y856" i="1" s="1"/>
  <c r="K856" i="1"/>
  <c r="I856" i="1"/>
  <c r="J856" i="1" s="1"/>
  <c r="H856" i="1"/>
  <c r="L856" i="1" s="1"/>
  <c r="AW855" i="1"/>
  <c r="AV855" i="1"/>
  <c r="AU855" i="1"/>
  <c r="AX855" i="1" s="1"/>
  <c r="AK855" i="1"/>
  <c r="AI855" i="1"/>
  <c r="AJ855" i="1" s="1"/>
  <c r="AH855" i="1"/>
  <c r="AL855" i="1" s="1"/>
  <c r="W855" i="1"/>
  <c r="V855" i="1"/>
  <c r="U855" i="1"/>
  <c r="Y855" i="1" s="1"/>
  <c r="K855" i="1"/>
  <c r="I855" i="1"/>
  <c r="J855" i="1" s="1"/>
  <c r="H855" i="1"/>
  <c r="L855" i="1" s="1"/>
  <c r="AW854" i="1"/>
  <c r="AV854" i="1"/>
  <c r="AU854" i="1"/>
  <c r="AX854" i="1" s="1"/>
  <c r="AK854" i="1"/>
  <c r="AI854" i="1"/>
  <c r="AJ854" i="1" s="1"/>
  <c r="AH854" i="1"/>
  <c r="AL854" i="1" s="1"/>
  <c r="W854" i="1"/>
  <c r="V854" i="1"/>
  <c r="U854" i="1"/>
  <c r="Y854" i="1" s="1"/>
  <c r="K854" i="1"/>
  <c r="I854" i="1"/>
  <c r="J854" i="1" s="1"/>
  <c r="H854" i="1"/>
  <c r="L854" i="1" s="1"/>
  <c r="AW853" i="1"/>
  <c r="AV853" i="1"/>
  <c r="AU853" i="1"/>
  <c r="AX853" i="1" s="1"/>
  <c r="AK853" i="1"/>
  <c r="AI853" i="1"/>
  <c r="AJ853" i="1" s="1"/>
  <c r="AH853" i="1"/>
  <c r="AL853" i="1" s="1"/>
  <c r="W853" i="1"/>
  <c r="V853" i="1"/>
  <c r="U853" i="1"/>
  <c r="Y853" i="1" s="1"/>
  <c r="K853" i="1"/>
  <c r="I853" i="1"/>
  <c r="J853" i="1" s="1"/>
  <c r="H853" i="1"/>
  <c r="L853" i="1" s="1"/>
  <c r="AW852" i="1"/>
  <c r="AV852" i="1"/>
  <c r="AU852" i="1"/>
  <c r="AX852" i="1" s="1"/>
  <c r="AK852" i="1"/>
  <c r="AI852" i="1"/>
  <c r="AJ852" i="1" s="1"/>
  <c r="AH852" i="1"/>
  <c r="AL852" i="1" s="1"/>
  <c r="W852" i="1"/>
  <c r="V852" i="1"/>
  <c r="U852" i="1"/>
  <c r="Y852" i="1" s="1"/>
  <c r="K852" i="1"/>
  <c r="I852" i="1"/>
  <c r="J852" i="1" s="1"/>
  <c r="H852" i="1"/>
  <c r="L852" i="1" s="1"/>
  <c r="AW851" i="1"/>
  <c r="AV851" i="1"/>
  <c r="AU851" i="1"/>
  <c r="AX851" i="1" s="1"/>
  <c r="AK851" i="1"/>
  <c r="AI851" i="1"/>
  <c r="AJ851" i="1" s="1"/>
  <c r="AH851" i="1"/>
  <c r="AL851" i="1" s="1"/>
  <c r="W851" i="1"/>
  <c r="V851" i="1"/>
  <c r="U851" i="1"/>
  <c r="Y851" i="1" s="1"/>
  <c r="K851" i="1"/>
  <c r="I851" i="1"/>
  <c r="J851" i="1" s="1"/>
  <c r="H851" i="1"/>
  <c r="L851" i="1" s="1"/>
  <c r="AW850" i="1"/>
  <c r="AV850" i="1"/>
  <c r="AU850" i="1"/>
  <c r="AX850" i="1" s="1"/>
  <c r="AK850" i="1"/>
  <c r="AI850" i="1"/>
  <c r="AJ850" i="1" s="1"/>
  <c r="AH850" i="1"/>
  <c r="AL850" i="1" s="1"/>
  <c r="W850" i="1"/>
  <c r="V850" i="1"/>
  <c r="U850" i="1"/>
  <c r="Y850" i="1" s="1"/>
  <c r="K850" i="1"/>
  <c r="I850" i="1"/>
  <c r="J850" i="1" s="1"/>
  <c r="H850" i="1"/>
  <c r="L850" i="1" s="1"/>
  <c r="AW849" i="1"/>
  <c r="AV849" i="1"/>
  <c r="AU849" i="1"/>
  <c r="AX849" i="1" s="1"/>
  <c r="AK849" i="1"/>
  <c r="AI849" i="1"/>
  <c r="AJ849" i="1" s="1"/>
  <c r="AH849" i="1"/>
  <c r="AL849" i="1" s="1"/>
  <c r="W849" i="1"/>
  <c r="V849" i="1"/>
  <c r="U849" i="1"/>
  <c r="Y849" i="1" s="1"/>
  <c r="K849" i="1"/>
  <c r="I849" i="1"/>
  <c r="J849" i="1" s="1"/>
  <c r="H849" i="1"/>
  <c r="L849" i="1" s="1"/>
  <c r="AW848" i="1"/>
  <c r="AV848" i="1"/>
  <c r="AU848" i="1"/>
  <c r="AX848" i="1" s="1"/>
  <c r="AK848" i="1"/>
  <c r="AI848" i="1"/>
  <c r="AJ848" i="1" s="1"/>
  <c r="AH848" i="1"/>
  <c r="AL848" i="1" s="1"/>
  <c r="W848" i="1"/>
  <c r="V848" i="1"/>
  <c r="U848" i="1"/>
  <c r="Y848" i="1" s="1"/>
  <c r="K848" i="1"/>
  <c r="I848" i="1"/>
  <c r="J848" i="1" s="1"/>
  <c r="H848" i="1"/>
  <c r="L848" i="1" s="1"/>
  <c r="AW847" i="1"/>
  <c r="AV847" i="1"/>
  <c r="AU847" i="1"/>
  <c r="AX847" i="1" s="1"/>
  <c r="AK847" i="1"/>
  <c r="AI847" i="1"/>
  <c r="AJ847" i="1" s="1"/>
  <c r="AH847" i="1"/>
  <c r="AL847" i="1" s="1"/>
  <c r="W847" i="1"/>
  <c r="V847" i="1"/>
  <c r="U847" i="1"/>
  <c r="Y847" i="1" s="1"/>
  <c r="K847" i="1"/>
  <c r="I847" i="1"/>
  <c r="J847" i="1" s="1"/>
  <c r="H847" i="1"/>
  <c r="L847" i="1" s="1"/>
  <c r="AW846" i="1"/>
  <c r="AV846" i="1"/>
  <c r="AU846" i="1"/>
  <c r="AX846" i="1" s="1"/>
  <c r="AK846" i="1"/>
  <c r="AI846" i="1"/>
  <c r="AJ846" i="1" s="1"/>
  <c r="AH846" i="1"/>
  <c r="AL846" i="1" s="1"/>
  <c r="W846" i="1"/>
  <c r="V846" i="1"/>
  <c r="U846" i="1"/>
  <c r="Y846" i="1" s="1"/>
  <c r="K846" i="1"/>
  <c r="I846" i="1"/>
  <c r="J846" i="1" s="1"/>
  <c r="H846" i="1"/>
  <c r="L846" i="1" s="1"/>
  <c r="AW845" i="1"/>
  <c r="AV845" i="1"/>
  <c r="AU845" i="1"/>
  <c r="AX845" i="1" s="1"/>
  <c r="AK845" i="1"/>
  <c r="AI845" i="1"/>
  <c r="AJ845" i="1" s="1"/>
  <c r="AH845" i="1"/>
  <c r="AL845" i="1" s="1"/>
  <c r="W845" i="1"/>
  <c r="V845" i="1"/>
  <c r="U845" i="1"/>
  <c r="Y845" i="1" s="1"/>
  <c r="K845" i="1"/>
  <c r="I845" i="1"/>
  <c r="J845" i="1" s="1"/>
  <c r="H845" i="1"/>
  <c r="L845" i="1" s="1"/>
  <c r="AW844" i="1"/>
  <c r="AV844" i="1"/>
  <c r="AU844" i="1"/>
  <c r="AX844" i="1" s="1"/>
  <c r="AK844" i="1"/>
  <c r="AI844" i="1"/>
  <c r="AJ844" i="1" s="1"/>
  <c r="AH844" i="1"/>
  <c r="AL844" i="1" s="1"/>
  <c r="W844" i="1"/>
  <c r="V844" i="1"/>
  <c r="U844" i="1"/>
  <c r="Y844" i="1" s="1"/>
  <c r="K844" i="1"/>
  <c r="I844" i="1"/>
  <c r="J844" i="1" s="1"/>
  <c r="H844" i="1"/>
  <c r="L844" i="1" s="1"/>
  <c r="AW843" i="1"/>
  <c r="AV843" i="1"/>
  <c r="AU843" i="1"/>
  <c r="AX843" i="1" s="1"/>
  <c r="AK843" i="1"/>
  <c r="AI843" i="1"/>
  <c r="AJ843" i="1" s="1"/>
  <c r="AH843" i="1"/>
  <c r="AL843" i="1" s="1"/>
  <c r="W843" i="1"/>
  <c r="V843" i="1"/>
  <c r="U843" i="1"/>
  <c r="Y843" i="1" s="1"/>
  <c r="K843" i="1"/>
  <c r="I843" i="1"/>
  <c r="J843" i="1" s="1"/>
  <c r="H843" i="1"/>
  <c r="L843" i="1" s="1"/>
  <c r="AW842" i="1"/>
  <c r="AV842" i="1"/>
  <c r="AU842" i="1"/>
  <c r="AX842" i="1" s="1"/>
  <c r="AK842" i="1"/>
  <c r="AI842" i="1"/>
  <c r="AJ842" i="1" s="1"/>
  <c r="AH842" i="1"/>
  <c r="AL842" i="1" s="1"/>
  <c r="W842" i="1"/>
  <c r="V842" i="1"/>
  <c r="U842" i="1"/>
  <c r="Y842" i="1" s="1"/>
  <c r="K842" i="1"/>
  <c r="I842" i="1"/>
  <c r="J842" i="1" s="1"/>
  <c r="H842" i="1"/>
  <c r="L842" i="1" s="1"/>
  <c r="AW841" i="1"/>
  <c r="AV841" i="1"/>
  <c r="AU841" i="1"/>
  <c r="AX841" i="1" s="1"/>
  <c r="AK841" i="1"/>
  <c r="AI841" i="1"/>
  <c r="AJ841" i="1" s="1"/>
  <c r="AH841" i="1"/>
  <c r="AL841" i="1" s="1"/>
  <c r="W841" i="1"/>
  <c r="V841" i="1"/>
  <c r="U841" i="1"/>
  <c r="Y841" i="1" s="1"/>
  <c r="K841" i="1"/>
  <c r="I841" i="1"/>
  <c r="J841" i="1" s="1"/>
  <c r="H841" i="1"/>
  <c r="L841" i="1" s="1"/>
  <c r="AW840" i="1"/>
  <c r="AV840" i="1"/>
  <c r="AU840" i="1"/>
  <c r="AX840" i="1" s="1"/>
  <c r="AK840" i="1"/>
  <c r="AI840" i="1"/>
  <c r="AJ840" i="1" s="1"/>
  <c r="AH840" i="1"/>
  <c r="AL840" i="1" s="1"/>
  <c r="W840" i="1"/>
  <c r="V840" i="1"/>
  <c r="U840" i="1"/>
  <c r="Y840" i="1" s="1"/>
  <c r="K840" i="1"/>
  <c r="I840" i="1"/>
  <c r="J840" i="1" s="1"/>
  <c r="H840" i="1"/>
  <c r="L840" i="1" s="1"/>
  <c r="AW839" i="1"/>
  <c r="AV839" i="1"/>
  <c r="AU839" i="1"/>
  <c r="AX839" i="1" s="1"/>
  <c r="AK839" i="1"/>
  <c r="AI839" i="1"/>
  <c r="AJ839" i="1" s="1"/>
  <c r="AH839" i="1"/>
  <c r="AL839" i="1" s="1"/>
  <c r="W839" i="1"/>
  <c r="V839" i="1"/>
  <c r="U839" i="1"/>
  <c r="Y839" i="1" s="1"/>
  <c r="K839" i="1"/>
  <c r="I839" i="1"/>
  <c r="J839" i="1" s="1"/>
  <c r="H839" i="1"/>
  <c r="L839" i="1" s="1"/>
  <c r="AW838" i="1"/>
  <c r="AV838" i="1"/>
  <c r="AU838" i="1"/>
  <c r="AX838" i="1" s="1"/>
  <c r="AK838" i="1"/>
  <c r="AI838" i="1"/>
  <c r="AJ838" i="1" s="1"/>
  <c r="AH838" i="1"/>
  <c r="AL838" i="1" s="1"/>
  <c r="W838" i="1"/>
  <c r="V838" i="1"/>
  <c r="U838" i="1"/>
  <c r="Y838" i="1" s="1"/>
  <c r="K838" i="1"/>
  <c r="I838" i="1"/>
  <c r="J838" i="1" s="1"/>
  <c r="H838" i="1"/>
  <c r="L838" i="1" s="1"/>
  <c r="AW837" i="1"/>
  <c r="AV837" i="1"/>
  <c r="AU837" i="1"/>
  <c r="AX837" i="1" s="1"/>
  <c r="AK837" i="1"/>
  <c r="AI837" i="1"/>
  <c r="AJ837" i="1" s="1"/>
  <c r="AH837" i="1"/>
  <c r="AL837" i="1" s="1"/>
  <c r="W837" i="1"/>
  <c r="V837" i="1"/>
  <c r="U837" i="1"/>
  <c r="Y837" i="1" s="1"/>
  <c r="K837" i="1"/>
  <c r="I837" i="1"/>
  <c r="J837" i="1" s="1"/>
  <c r="H837" i="1"/>
  <c r="L837" i="1" s="1"/>
  <c r="AW836" i="1"/>
  <c r="AV836" i="1"/>
  <c r="AU836" i="1"/>
  <c r="AX836" i="1" s="1"/>
  <c r="AK836" i="1"/>
  <c r="AI836" i="1"/>
  <c r="AJ836" i="1" s="1"/>
  <c r="AH836" i="1"/>
  <c r="AL836" i="1" s="1"/>
  <c r="W836" i="1"/>
  <c r="V836" i="1"/>
  <c r="U836" i="1"/>
  <c r="Y836" i="1" s="1"/>
  <c r="K836" i="1"/>
  <c r="I836" i="1"/>
  <c r="J836" i="1" s="1"/>
  <c r="H836" i="1"/>
  <c r="L836" i="1" s="1"/>
  <c r="AW835" i="1"/>
  <c r="AV835" i="1"/>
  <c r="AU835" i="1"/>
  <c r="AX835" i="1" s="1"/>
  <c r="AK835" i="1"/>
  <c r="AI835" i="1"/>
  <c r="AJ835" i="1" s="1"/>
  <c r="AH835" i="1"/>
  <c r="AL835" i="1" s="1"/>
  <c r="W835" i="1"/>
  <c r="V835" i="1"/>
  <c r="U835" i="1"/>
  <c r="Y835" i="1" s="1"/>
  <c r="K835" i="1"/>
  <c r="I835" i="1"/>
  <c r="J835" i="1" s="1"/>
  <c r="H835" i="1"/>
  <c r="L835" i="1" s="1"/>
  <c r="AW834" i="1"/>
  <c r="AV834" i="1"/>
  <c r="AU834" i="1"/>
  <c r="AX834" i="1" s="1"/>
  <c r="AK834" i="1"/>
  <c r="AI834" i="1"/>
  <c r="AJ834" i="1" s="1"/>
  <c r="AH834" i="1"/>
  <c r="AL834" i="1" s="1"/>
  <c r="W834" i="1"/>
  <c r="V834" i="1"/>
  <c r="U834" i="1"/>
  <c r="Y834" i="1" s="1"/>
  <c r="K834" i="1"/>
  <c r="I834" i="1"/>
  <c r="J834" i="1" s="1"/>
  <c r="H834" i="1"/>
  <c r="L834" i="1" s="1"/>
  <c r="AW833" i="1"/>
  <c r="AV833" i="1"/>
  <c r="AU833" i="1"/>
  <c r="AX833" i="1" s="1"/>
  <c r="AK833" i="1"/>
  <c r="AI833" i="1"/>
  <c r="AJ833" i="1" s="1"/>
  <c r="AH833" i="1"/>
  <c r="AL833" i="1" s="1"/>
  <c r="W833" i="1"/>
  <c r="V833" i="1"/>
  <c r="U833" i="1"/>
  <c r="Y833" i="1" s="1"/>
  <c r="K833" i="1"/>
  <c r="I833" i="1"/>
  <c r="J833" i="1" s="1"/>
  <c r="H833" i="1"/>
  <c r="L833" i="1" s="1"/>
  <c r="AW832" i="1"/>
  <c r="AV832" i="1"/>
  <c r="AU832" i="1"/>
  <c r="AX832" i="1" s="1"/>
  <c r="AK832" i="1"/>
  <c r="AI832" i="1"/>
  <c r="AJ832" i="1" s="1"/>
  <c r="AH832" i="1"/>
  <c r="AL832" i="1" s="1"/>
  <c r="W832" i="1"/>
  <c r="V832" i="1"/>
  <c r="U832" i="1"/>
  <c r="Y832" i="1" s="1"/>
  <c r="K832" i="1"/>
  <c r="I832" i="1"/>
  <c r="J832" i="1" s="1"/>
  <c r="H832" i="1"/>
  <c r="L832" i="1" s="1"/>
  <c r="AW831" i="1"/>
  <c r="AV831" i="1"/>
  <c r="AU831" i="1"/>
  <c r="AX831" i="1" s="1"/>
  <c r="AK831" i="1"/>
  <c r="AI831" i="1"/>
  <c r="AJ831" i="1" s="1"/>
  <c r="AH831" i="1"/>
  <c r="AL831" i="1" s="1"/>
  <c r="W831" i="1"/>
  <c r="V831" i="1"/>
  <c r="U831" i="1"/>
  <c r="Y831" i="1" s="1"/>
  <c r="K831" i="1"/>
  <c r="I831" i="1"/>
  <c r="J831" i="1" s="1"/>
  <c r="H831" i="1"/>
  <c r="L831" i="1" s="1"/>
  <c r="AW830" i="1"/>
  <c r="AV830" i="1"/>
  <c r="AU830" i="1"/>
  <c r="AX830" i="1" s="1"/>
  <c r="AK830" i="1"/>
  <c r="AI830" i="1"/>
  <c r="AJ830" i="1" s="1"/>
  <c r="AH830" i="1"/>
  <c r="AL830" i="1" s="1"/>
  <c r="W830" i="1"/>
  <c r="V830" i="1"/>
  <c r="U830" i="1"/>
  <c r="Y830" i="1" s="1"/>
  <c r="K830" i="1"/>
  <c r="I830" i="1"/>
  <c r="J830" i="1" s="1"/>
  <c r="H830" i="1"/>
  <c r="L830" i="1" s="1"/>
  <c r="AW829" i="1"/>
  <c r="AV829" i="1"/>
  <c r="AU829" i="1"/>
  <c r="AX829" i="1" s="1"/>
  <c r="AK829" i="1"/>
  <c r="AI829" i="1"/>
  <c r="AJ829" i="1" s="1"/>
  <c r="AH829" i="1"/>
  <c r="AL829" i="1" s="1"/>
  <c r="W829" i="1"/>
  <c r="V829" i="1"/>
  <c r="U829" i="1"/>
  <c r="Y829" i="1" s="1"/>
  <c r="K829" i="1"/>
  <c r="I829" i="1"/>
  <c r="J829" i="1" s="1"/>
  <c r="H829" i="1"/>
  <c r="L829" i="1" s="1"/>
  <c r="AW828" i="1"/>
  <c r="AV828" i="1"/>
  <c r="AU828" i="1"/>
  <c r="AX828" i="1" s="1"/>
  <c r="AK828" i="1"/>
  <c r="AI828" i="1"/>
  <c r="AJ828" i="1" s="1"/>
  <c r="AH828" i="1"/>
  <c r="AL828" i="1" s="1"/>
  <c r="W828" i="1"/>
  <c r="V828" i="1"/>
  <c r="U828" i="1"/>
  <c r="Y828" i="1" s="1"/>
  <c r="K828" i="1"/>
  <c r="I828" i="1"/>
  <c r="J828" i="1" s="1"/>
  <c r="H828" i="1"/>
  <c r="L828" i="1" s="1"/>
  <c r="AW827" i="1"/>
  <c r="AV827" i="1"/>
  <c r="AU827" i="1"/>
  <c r="AX827" i="1" s="1"/>
  <c r="AK827" i="1"/>
  <c r="AI827" i="1"/>
  <c r="AJ827" i="1" s="1"/>
  <c r="AH827" i="1"/>
  <c r="AL827" i="1" s="1"/>
  <c r="W827" i="1"/>
  <c r="V827" i="1"/>
  <c r="U827" i="1"/>
  <c r="Y827" i="1" s="1"/>
  <c r="K827" i="1"/>
  <c r="I827" i="1"/>
  <c r="J827" i="1" s="1"/>
  <c r="H827" i="1"/>
  <c r="L827" i="1" s="1"/>
  <c r="AW826" i="1"/>
  <c r="AV826" i="1"/>
  <c r="AU826" i="1"/>
  <c r="AX826" i="1" s="1"/>
  <c r="AK826" i="1"/>
  <c r="AI826" i="1"/>
  <c r="AJ826" i="1" s="1"/>
  <c r="AH826" i="1"/>
  <c r="AL826" i="1" s="1"/>
  <c r="W826" i="1"/>
  <c r="V826" i="1"/>
  <c r="U826" i="1"/>
  <c r="Y826" i="1" s="1"/>
  <c r="K826" i="1"/>
  <c r="I826" i="1"/>
  <c r="J826" i="1" s="1"/>
  <c r="H826" i="1"/>
  <c r="L826" i="1" s="1"/>
  <c r="AW825" i="1"/>
  <c r="AV825" i="1"/>
  <c r="AU825" i="1"/>
  <c r="AX825" i="1" s="1"/>
  <c r="AK825" i="1"/>
  <c r="AI825" i="1"/>
  <c r="AJ825" i="1" s="1"/>
  <c r="AH825" i="1"/>
  <c r="AL825" i="1" s="1"/>
  <c r="W825" i="1"/>
  <c r="V825" i="1"/>
  <c r="U825" i="1"/>
  <c r="Y825" i="1" s="1"/>
  <c r="K825" i="1"/>
  <c r="I825" i="1"/>
  <c r="J825" i="1" s="1"/>
  <c r="H825" i="1"/>
  <c r="L825" i="1" s="1"/>
  <c r="AW824" i="1"/>
  <c r="AV824" i="1"/>
  <c r="AU824" i="1"/>
  <c r="AX824" i="1" s="1"/>
  <c r="AK824" i="1"/>
  <c r="AI824" i="1"/>
  <c r="AJ824" i="1" s="1"/>
  <c r="AH824" i="1"/>
  <c r="AL824" i="1" s="1"/>
  <c r="W824" i="1"/>
  <c r="V824" i="1"/>
  <c r="U824" i="1"/>
  <c r="Y824" i="1" s="1"/>
  <c r="K824" i="1"/>
  <c r="I824" i="1"/>
  <c r="J824" i="1" s="1"/>
  <c r="H824" i="1"/>
  <c r="L824" i="1" s="1"/>
  <c r="AW823" i="1"/>
  <c r="AV823" i="1"/>
  <c r="AU823" i="1"/>
  <c r="AX823" i="1" s="1"/>
  <c r="AK823" i="1"/>
  <c r="AI823" i="1"/>
  <c r="AJ823" i="1" s="1"/>
  <c r="AH823" i="1"/>
  <c r="AL823" i="1" s="1"/>
  <c r="W823" i="1"/>
  <c r="V823" i="1"/>
  <c r="U823" i="1"/>
  <c r="Y823" i="1" s="1"/>
  <c r="K823" i="1"/>
  <c r="I823" i="1"/>
  <c r="J823" i="1" s="1"/>
  <c r="H823" i="1"/>
  <c r="L823" i="1" s="1"/>
  <c r="AW822" i="1"/>
  <c r="AV822" i="1"/>
  <c r="AU822" i="1"/>
  <c r="AX822" i="1" s="1"/>
  <c r="AK822" i="1"/>
  <c r="AI822" i="1"/>
  <c r="AJ822" i="1" s="1"/>
  <c r="AH822" i="1"/>
  <c r="AL822" i="1" s="1"/>
  <c r="W822" i="1"/>
  <c r="V822" i="1"/>
  <c r="U822" i="1"/>
  <c r="Y822" i="1" s="1"/>
  <c r="K822" i="1"/>
  <c r="I822" i="1"/>
  <c r="J822" i="1" s="1"/>
  <c r="H822" i="1"/>
  <c r="L822" i="1" s="1"/>
  <c r="AW821" i="1"/>
  <c r="AV821" i="1"/>
  <c r="AU821" i="1"/>
  <c r="AX821" i="1" s="1"/>
  <c r="AK821" i="1"/>
  <c r="AI821" i="1"/>
  <c r="AJ821" i="1" s="1"/>
  <c r="AH821" i="1"/>
  <c r="AL821" i="1" s="1"/>
  <c r="W821" i="1"/>
  <c r="V821" i="1"/>
  <c r="U821" i="1"/>
  <c r="Y821" i="1" s="1"/>
  <c r="K821" i="1"/>
  <c r="I821" i="1"/>
  <c r="J821" i="1" s="1"/>
  <c r="H821" i="1"/>
  <c r="L821" i="1" s="1"/>
  <c r="AW820" i="1"/>
  <c r="AV820" i="1"/>
  <c r="AU820" i="1"/>
  <c r="AX820" i="1" s="1"/>
  <c r="AK820" i="1"/>
  <c r="AI820" i="1"/>
  <c r="AJ820" i="1" s="1"/>
  <c r="AH820" i="1"/>
  <c r="AL820" i="1" s="1"/>
  <c r="W820" i="1"/>
  <c r="V820" i="1"/>
  <c r="U820" i="1"/>
  <c r="Y820" i="1" s="1"/>
  <c r="K820" i="1"/>
  <c r="I820" i="1"/>
  <c r="J820" i="1" s="1"/>
  <c r="H820" i="1"/>
  <c r="L820" i="1" s="1"/>
  <c r="AW819" i="1"/>
  <c r="AV819" i="1"/>
  <c r="AU819" i="1"/>
  <c r="AX819" i="1" s="1"/>
  <c r="AK819" i="1"/>
  <c r="AI819" i="1"/>
  <c r="AJ819" i="1" s="1"/>
  <c r="AH819" i="1"/>
  <c r="AL819" i="1" s="1"/>
  <c r="W819" i="1"/>
  <c r="V819" i="1"/>
  <c r="U819" i="1"/>
  <c r="Y819" i="1" s="1"/>
  <c r="K819" i="1"/>
  <c r="I819" i="1"/>
  <c r="J819" i="1" s="1"/>
  <c r="H819" i="1"/>
  <c r="L819" i="1" s="1"/>
  <c r="AW818" i="1"/>
  <c r="AV818" i="1"/>
  <c r="AU818" i="1"/>
  <c r="AX818" i="1" s="1"/>
  <c r="AK818" i="1"/>
  <c r="AI818" i="1"/>
  <c r="AJ818" i="1" s="1"/>
  <c r="AH818" i="1"/>
  <c r="AL818" i="1" s="1"/>
  <c r="W818" i="1"/>
  <c r="V818" i="1"/>
  <c r="U818" i="1"/>
  <c r="Y818" i="1" s="1"/>
  <c r="K818" i="1"/>
  <c r="I818" i="1"/>
  <c r="J818" i="1" s="1"/>
  <c r="H818" i="1"/>
  <c r="L818" i="1" s="1"/>
  <c r="AW817" i="1"/>
  <c r="AV817" i="1"/>
  <c r="AU817" i="1"/>
  <c r="AX817" i="1" s="1"/>
  <c r="AK817" i="1"/>
  <c r="AI817" i="1"/>
  <c r="AJ817" i="1" s="1"/>
  <c r="AH817" i="1"/>
  <c r="AL817" i="1" s="1"/>
  <c r="W817" i="1"/>
  <c r="V817" i="1"/>
  <c r="U817" i="1"/>
  <c r="Y817" i="1" s="1"/>
  <c r="K817" i="1"/>
  <c r="I817" i="1"/>
  <c r="J817" i="1" s="1"/>
  <c r="H817" i="1"/>
  <c r="L817" i="1" s="1"/>
  <c r="AW816" i="1"/>
  <c r="AV816" i="1"/>
  <c r="AU816" i="1"/>
  <c r="AX816" i="1" s="1"/>
  <c r="AK816" i="1"/>
  <c r="AI816" i="1"/>
  <c r="AJ816" i="1" s="1"/>
  <c r="AH816" i="1"/>
  <c r="AL816" i="1" s="1"/>
  <c r="W816" i="1"/>
  <c r="V816" i="1"/>
  <c r="U816" i="1"/>
  <c r="Y816" i="1" s="1"/>
  <c r="K816" i="1"/>
  <c r="I816" i="1"/>
  <c r="J816" i="1" s="1"/>
  <c r="H816" i="1"/>
  <c r="L816" i="1" s="1"/>
  <c r="AW815" i="1"/>
  <c r="AV815" i="1"/>
  <c r="AU815" i="1"/>
  <c r="AX815" i="1" s="1"/>
  <c r="AK815" i="1"/>
  <c r="AI815" i="1"/>
  <c r="AJ815" i="1" s="1"/>
  <c r="AH815" i="1"/>
  <c r="AL815" i="1" s="1"/>
  <c r="W815" i="1"/>
  <c r="V815" i="1"/>
  <c r="U815" i="1"/>
  <c r="Y815" i="1" s="1"/>
  <c r="K815" i="1"/>
  <c r="I815" i="1"/>
  <c r="J815" i="1" s="1"/>
  <c r="H815" i="1"/>
  <c r="L815" i="1" s="1"/>
  <c r="AW814" i="1"/>
  <c r="AV814" i="1"/>
  <c r="AU814" i="1"/>
  <c r="AX814" i="1" s="1"/>
  <c r="AK814" i="1"/>
  <c r="AI814" i="1"/>
  <c r="AJ814" i="1" s="1"/>
  <c r="AH814" i="1"/>
  <c r="AL814" i="1" s="1"/>
  <c r="W814" i="1"/>
  <c r="V814" i="1"/>
  <c r="U814" i="1"/>
  <c r="Y814" i="1" s="1"/>
  <c r="K814" i="1"/>
  <c r="I814" i="1"/>
  <c r="J814" i="1" s="1"/>
  <c r="H814" i="1"/>
  <c r="L814" i="1" s="1"/>
  <c r="AW813" i="1"/>
  <c r="AV813" i="1"/>
  <c r="AU813" i="1"/>
  <c r="AX813" i="1" s="1"/>
  <c r="AK813" i="1"/>
  <c r="AI813" i="1"/>
  <c r="AJ813" i="1" s="1"/>
  <c r="AH813" i="1"/>
  <c r="AL813" i="1" s="1"/>
  <c r="W813" i="1"/>
  <c r="V813" i="1"/>
  <c r="U813" i="1"/>
  <c r="Y813" i="1" s="1"/>
  <c r="K813" i="1"/>
  <c r="I813" i="1"/>
  <c r="J813" i="1" s="1"/>
  <c r="H813" i="1"/>
  <c r="L813" i="1" s="1"/>
  <c r="AW812" i="1"/>
  <c r="AV812" i="1"/>
  <c r="AU812" i="1"/>
  <c r="AX812" i="1" s="1"/>
  <c r="AK812" i="1"/>
  <c r="AI812" i="1"/>
  <c r="AJ812" i="1" s="1"/>
  <c r="AH812" i="1"/>
  <c r="AL812" i="1" s="1"/>
  <c r="W812" i="1"/>
  <c r="V812" i="1"/>
  <c r="U812" i="1"/>
  <c r="Y812" i="1" s="1"/>
  <c r="K812" i="1"/>
  <c r="I812" i="1"/>
  <c r="J812" i="1" s="1"/>
  <c r="H812" i="1"/>
  <c r="L812" i="1" s="1"/>
  <c r="AW811" i="1"/>
  <c r="AV811" i="1"/>
  <c r="AU811" i="1"/>
  <c r="AX811" i="1" s="1"/>
  <c r="AK811" i="1"/>
  <c r="AI811" i="1"/>
  <c r="AJ811" i="1" s="1"/>
  <c r="AH811" i="1"/>
  <c r="AL811" i="1" s="1"/>
  <c r="W811" i="1"/>
  <c r="V811" i="1"/>
  <c r="U811" i="1"/>
  <c r="Y811" i="1" s="1"/>
  <c r="K811" i="1"/>
  <c r="I811" i="1"/>
  <c r="J811" i="1" s="1"/>
  <c r="H811" i="1"/>
  <c r="L811" i="1" s="1"/>
  <c r="AW810" i="1"/>
  <c r="AV810" i="1"/>
  <c r="AU810" i="1"/>
  <c r="AX810" i="1" s="1"/>
  <c r="AK810" i="1"/>
  <c r="AI810" i="1"/>
  <c r="AJ810" i="1" s="1"/>
  <c r="AH810" i="1"/>
  <c r="AL810" i="1" s="1"/>
  <c r="W810" i="1"/>
  <c r="V810" i="1"/>
  <c r="U810" i="1"/>
  <c r="Y810" i="1" s="1"/>
  <c r="K810" i="1"/>
  <c r="I810" i="1"/>
  <c r="J810" i="1" s="1"/>
  <c r="H810" i="1"/>
  <c r="L810" i="1" s="1"/>
  <c r="AW809" i="1"/>
  <c r="AV809" i="1"/>
  <c r="AU809" i="1"/>
  <c r="AX809" i="1" s="1"/>
  <c r="AK809" i="1"/>
  <c r="AI809" i="1"/>
  <c r="AJ809" i="1" s="1"/>
  <c r="AH809" i="1"/>
  <c r="AL809" i="1" s="1"/>
  <c r="W809" i="1"/>
  <c r="V809" i="1"/>
  <c r="U809" i="1"/>
  <c r="Y809" i="1" s="1"/>
  <c r="K809" i="1"/>
  <c r="I809" i="1"/>
  <c r="J809" i="1" s="1"/>
  <c r="H809" i="1"/>
  <c r="L809" i="1" s="1"/>
  <c r="AW808" i="1"/>
  <c r="AV808" i="1"/>
  <c r="AU808" i="1"/>
  <c r="AX808" i="1" s="1"/>
  <c r="AK808" i="1"/>
  <c r="AI808" i="1"/>
  <c r="AJ808" i="1" s="1"/>
  <c r="AH808" i="1"/>
  <c r="AL808" i="1" s="1"/>
  <c r="W808" i="1"/>
  <c r="V808" i="1"/>
  <c r="U808" i="1"/>
  <c r="Y808" i="1" s="1"/>
  <c r="K808" i="1"/>
  <c r="I808" i="1"/>
  <c r="J808" i="1" s="1"/>
  <c r="H808" i="1"/>
  <c r="L808" i="1" s="1"/>
  <c r="AW807" i="1"/>
  <c r="AV807" i="1"/>
  <c r="AU807" i="1"/>
  <c r="AX807" i="1" s="1"/>
  <c r="AK807" i="1"/>
  <c r="AI807" i="1"/>
  <c r="AJ807" i="1" s="1"/>
  <c r="AH807" i="1"/>
  <c r="AL807" i="1" s="1"/>
  <c r="W807" i="1"/>
  <c r="V807" i="1"/>
  <c r="U807" i="1"/>
  <c r="Y807" i="1" s="1"/>
  <c r="K807" i="1"/>
  <c r="I807" i="1"/>
  <c r="J807" i="1" s="1"/>
  <c r="H807" i="1"/>
  <c r="L807" i="1" s="1"/>
  <c r="AW806" i="1"/>
  <c r="AV806" i="1"/>
  <c r="AU806" i="1"/>
  <c r="AX806" i="1" s="1"/>
  <c r="AK806" i="1"/>
  <c r="AI806" i="1"/>
  <c r="AJ806" i="1" s="1"/>
  <c r="AH806" i="1"/>
  <c r="AL806" i="1" s="1"/>
  <c r="W806" i="1"/>
  <c r="V806" i="1"/>
  <c r="U806" i="1"/>
  <c r="Y806" i="1" s="1"/>
  <c r="K806" i="1"/>
  <c r="I806" i="1"/>
  <c r="J806" i="1" s="1"/>
  <c r="H806" i="1"/>
  <c r="L806" i="1" s="1"/>
  <c r="AW805" i="1"/>
  <c r="AV805" i="1"/>
  <c r="AU805" i="1"/>
  <c r="AX805" i="1" s="1"/>
  <c r="AK805" i="1"/>
  <c r="AI805" i="1"/>
  <c r="AJ805" i="1" s="1"/>
  <c r="AH805" i="1"/>
  <c r="AL805" i="1" s="1"/>
  <c r="W805" i="1"/>
  <c r="V805" i="1"/>
  <c r="U805" i="1"/>
  <c r="Y805" i="1" s="1"/>
  <c r="K805" i="1"/>
  <c r="I805" i="1"/>
  <c r="J805" i="1" s="1"/>
  <c r="H805" i="1"/>
  <c r="L805" i="1" s="1"/>
  <c r="AW804" i="1"/>
  <c r="AV804" i="1"/>
  <c r="AU804" i="1"/>
  <c r="AX804" i="1" s="1"/>
  <c r="AK804" i="1"/>
  <c r="AI804" i="1"/>
  <c r="AJ804" i="1" s="1"/>
  <c r="AH804" i="1"/>
  <c r="AL804" i="1" s="1"/>
  <c r="W804" i="1"/>
  <c r="V804" i="1"/>
  <c r="U804" i="1"/>
  <c r="Y804" i="1" s="1"/>
  <c r="K804" i="1"/>
  <c r="I804" i="1"/>
  <c r="J804" i="1" s="1"/>
  <c r="H804" i="1"/>
  <c r="L804" i="1" s="1"/>
  <c r="AW803" i="1"/>
  <c r="AV803" i="1"/>
  <c r="AU803" i="1"/>
  <c r="AX803" i="1" s="1"/>
  <c r="AK803" i="1"/>
  <c r="AI803" i="1"/>
  <c r="AJ803" i="1" s="1"/>
  <c r="AH803" i="1"/>
  <c r="AL803" i="1" s="1"/>
  <c r="W803" i="1"/>
  <c r="V803" i="1"/>
  <c r="U803" i="1"/>
  <c r="Y803" i="1" s="1"/>
  <c r="K803" i="1"/>
  <c r="I803" i="1"/>
  <c r="J803" i="1" s="1"/>
  <c r="H803" i="1"/>
  <c r="L803" i="1" s="1"/>
  <c r="AW802" i="1"/>
  <c r="AV802" i="1"/>
  <c r="AU802" i="1"/>
  <c r="AX802" i="1" s="1"/>
  <c r="AK802" i="1"/>
  <c r="AI802" i="1"/>
  <c r="AJ802" i="1" s="1"/>
  <c r="AH802" i="1"/>
  <c r="AL802" i="1" s="1"/>
  <c r="W802" i="1"/>
  <c r="V802" i="1"/>
  <c r="U802" i="1"/>
  <c r="Y802" i="1" s="1"/>
  <c r="K802" i="1"/>
  <c r="I802" i="1"/>
  <c r="J802" i="1" s="1"/>
  <c r="H802" i="1"/>
  <c r="L802" i="1" s="1"/>
  <c r="AW801" i="1"/>
  <c r="AV801" i="1"/>
  <c r="AU801" i="1"/>
  <c r="AX801" i="1" s="1"/>
  <c r="AK801" i="1"/>
  <c r="AI801" i="1"/>
  <c r="AJ801" i="1" s="1"/>
  <c r="AH801" i="1"/>
  <c r="AL801" i="1" s="1"/>
  <c r="W801" i="1"/>
  <c r="V801" i="1"/>
  <c r="U801" i="1"/>
  <c r="Y801" i="1" s="1"/>
  <c r="K801" i="1"/>
  <c r="I801" i="1"/>
  <c r="J801" i="1" s="1"/>
  <c r="H801" i="1"/>
  <c r="L801" i="1" s="1"/>
  <c r="AW800" i="1"/>
  <c r="AV800" i="1"/>
  <c r="AU800" i="1"/>
  <c r="AX800" i="1" s="1"/>
  <c r="AK800" i="1"/>
  <c r="AI800" i="1"/>
  <c r="AJ800" i="1" s="1"/>
  <c r="AH800" i="1"/>
  <c r="AL800" i="1" s="1"/>
  <c r="W800" i="1"/>
  <c r="V800" i="1"/>
  <c r="U800" i="1"/>
  <c r="Y800" i="1" s="1"/>
  <c r="K800" i="1"/>
  <c r="I800" i="1"/>
  <c r="J800" i="1" s="1"/>
  <c r="H800" i="1"/>
  <c r="L800" i="1" s="1"/>
  <c r="AW799" i="1"/>
  <c r="AV799" i="1"/>
  <c r="AU799" i="1"/>
  <c r="AX799" i="1" s="1"/>
  <c r="AK799" i="1"/>
  <c r="AI799" i="1"/>
  <c r="AJ799" i="1" s="1"/>
  <c r="AH799" i="1"/>
  <c r="AL799" i="1" s="1"/>
  <c r="W799" i="1"/>
  <c r="V799" i="1"/>
  <c r="U799" i="1"/>
  <c r="Y799" i="1" s="1"/>
  <c r="K799" i="1"/>
  <c r="I799" i="1"/>
  <c r="J799" i="1" s="1"/>
  <c r="H799" i="1"/>
  <c r="L799" i="1" s="1"/>
  <c r="AW798" i="1"/>
  <c r="AV798" i="1"/>
  <c r="AU798" i="1"/>
  <c r="AX798" i="1" s="1"/>
  <c r="AK798" i="1"/>
  <c r="AI798" i="1"/>
  <c r="AJ798" i="1" s="1"/>
  <c r="AH798" i="1"/>
  <c r="AL798" i="1" s="1"/>
  <c r="W798" i="1"/>
  <c r="V798" i="1"/>
  <c r="U798" i="1"/>
  <c r="Y798" i="1" s="1"/>
  <c r="K798" i="1"/>
  <c r="I798" i="1"/>
  <c r="J798" i="1" s="1"/>
  <c r="H798" i="1"/>
  <c r="L798" i="1" s="1"/>
  <c r="AW797" i="1"/>
  <c r="AV797" i="1"/>
  <c r="AU797" i="1"/>
  <c r="AX797" i="1" s="1"/>
  <c r="AK797" i="1"/>
  <c r="AI797" i="1"/>
  <c r="AJ797" i="1" s="1"/>
  <c r="AH797" i="1"/>
  <c r="AL797" i="1" s="1"/>
  <c r="W797" i="1"/>
  <c r="V797" i="1"/>
  <c r="U797" i="1"/>
  <c r="Y797" i="1" s="1"/>
  <c r="K797" i="1"/>
  <c r="I797" i="1"/>
  <c r="J797" i="1" s="1"/>
  <c r="H797" i="1"/>
  <c r="L797" i="1" s="1"/>
  <c r="AW796" i="1"/>
  <c r="AV796" i="1"/>
  <c r="AU796" i="1"/>
  <c r="AX796" i="1" s="1"/>
  <c r="AK796" i="1"/>
  <c r="AI796" i="1"/>
  <c r="AJ796" i="1" s="1"/>
  <c r="AH796" i="1"/>
  <c r="AL796" i="1" s="1"/>
  <c r="W796" i="1"/>
  <c r="V796" i="1"/>
  <c r="U796" i="1"/>
  <c r="Y796" i="1" s="1"/>
  <c r="K796" i="1"/>
  <c r="I796" i="1"/>
  <c r="J796" i="1" s="1"/>
  <c r="H796" i="1"/>
  <c r="L796" i="1" s="1"/>
  <c r="AW795" i="1"/>
  <c r="AV795" i="1"/>
  <c r="AU795" i="1"/>
  <c r="AX795" i="1" s="1"/>
  <c r="AK795" i="1"/>
  <c r="AI795" i="1"/>
  <c r="AJ795" i="1" s="1"/>
  <c r="AH795" i="1"/>
  <c r="AL795" i="1" s="1"/>
  <c r="W795" i="1"/>
  <c r="V795" i="1"/>
  <c r="U795" i="1"/>
  <c r="Y795" i="1" s="1"/>
  <c r="K795" i="1"/>
  <c r="I795" i="1"/>
  <c r="J795" i="1" s="1"/>
  <c r="H795" i="1"/>
  <c r="L795" i="1" s="1"/>
  <c r="AW794" i="1"/>
  <c r="AV794" i="1"/>
  <c r="AU794" i="1"/>
  <c r="AX794" i="1" s="1"/>
  <c r="AK794" i="1"/>
  <c r="AI794" i="1"/>
  <c r="AJ794" i="1" s="1"/>
  <c r="AH794" i="1"/>
  <c r="AL794" i="1" s="1"/>
  <c r="W794" i="1"/>
  <c r="V794" i="1"/>
  <c r="U794" i="1"/>
  <c r="Y794" i="1" s="1"/>
  <c r="K794" i="1"/>
  <c r="I794" i="1"/>
  <c r="J794" i="1" s="1"/>
  <c r="H794" i="1"/>
  <c r="L794" i="1" s="1"/>
  <c r="AW793" i="1"/>
  <c r="AV793" i="1"/>
  <c r="AU793" i="1"/>
  <c r="AX793" i="1" s="1"/>
  <c r="AK793" i="1"/>
  <c r="AI793" i="1"/>
  <c r="AJ793" i="1" s="1"/>
  <c r="AH793" i="1"/>
  <c r="AL793" i="1" s="1"/>
  <c r="W793" i="1"/>
  <c r="V793" i="1"/>
  <c r="U793" i="1"/>
  <c r="Y793" i="1" s="1"/>
  <c r="K793" i="1"/>
  <c r="I793" i="1"/>
  <c r="J793" i="1" s="1"/>
  <c r="H793" i="1"/>
  <c r="L793" i="1" s="1"/>
  <c r="AW792" i="1"/>
  <c r="AV792" i="1"/>
  <c r="AU792" i="1"/>
  <c r="AX792" i="1" s="1"/>
  <c r="AK792" i="1"/>
  <c r="AI792" i="1"/>
  <c r="AJ792" i="1" s="1"/>
  <c r="AH792" i="1"/>
  <c r="AL792" i="1" s="1"/>
  <c r="W792" i="1"/>
  <c r="V792" i="1"/>
  <c r="U792" i="1"/>
  <c r="Y792" i="1" s="1"/>
  <c r="K792" i="1"/>
  <c r="I792" i="1"/>
  <c r="J792" i="1" s="1"/>
  <c r="H792" i="1"/>
  <c r="L792" i="1" s="1"/>
  <c r="AW791" i="1"/>
  <c r="AV791" i="1"/>
  <c r="AU791" i="1"/>
  <c r="AX791" i="1" s="1"/>
  <c r="AK791" i="1"/>
  <c r="AI791" i="1"/>
  <c r="AJ791" i="1" s="1"/>
  <c r="AH791" i="1"/>
  <c r="AL791" i="1" s="1"/>
  <c r="W791" i="1"/>
  <c r="V791" i="1"/>
  <c r="U791" i="1"/>
  <c r="Y791" i="1" s="1"/>
  <c r="K791" i="1"/>
  <c r="I791" i="1"/>
  <c r="J791" i="1" s="1"/>
  <c r="H791" i="1"/>
  <c r="L791" i="1" s="1"/>
  <c r="AW790" i="1"/>
  <c r="AV790" i="1"/>
  <c r="AU790" i="1"/>
  <c r="AX790" i="1" s="1"/>
  <c r="AK790" i="1"/>
  <c r="AI790" i="1"/>
  <c r="AJ790" i="1" s="1"/>
  <c r="AH790" i="1"/>
  <c r="AL790" i="1" s="1"/>
  <c r="W790" i="1"/>
  <c r="V790" i="1"/>
  <c r="U790" i="1"/>
  <c r="Y790" i="1" s="1"/>
  <c r="K790" i="1"/>
  <c r="I790" i="1"/>
  <c r="J790" i="1" s="1"/>
  <c r="H790" i="1"/>
  <c r="L790" i="1" s="1"/>
  <c r="AW789" i="1"/>
  <c r="AV789" i="1"/>
  <c r="AU789" i="1"/>
  <c r="AX789" i="1" s="1"/>
  <c r="AK789" i="1"/>
  <c r="AI789" i="1"/>
  <c r="AJ789" i="1" s="1"/>
  <c r="AH789" i="1"/>
  <c r="AL789" i="1" s="1"/>
  <c r="W789" i="1"/>
  <c r="V789" i="1"/>
  <c r="U789" i="1"/>
  <c r="Y789" i="1" s="1"/>
  <c r="K789" i="1"/>
  <c r="I789" i="1"/>
  <c r="J789" i="1" s="1"/>
  <c r="H789" i="1"/>
  <c r="L789" i="1" s="1"/>
  <c r="AW788" i="1"/>
  <c r="AV788" i="1"/>
  <c r="AU788" i="1"/>
  <c r="AX788" i="1" s="1"/>
  <c r="AK788" i="1"/>
  <c r="AI788" i="1"/>
  <c r="AJ788" i="1" s="1"/>
  <c r="AH788" i="1"/>
  <c r="AL788" i="1" s="1"/>
  <c r="W788" i="1"/>
  <c r="V788" i="1"/>
  <c r="U788" i="1"/>
  <c r="Y788" i="1" s="1"/>
  <c r="K788" i="1"/>
  <c r="I788" i="1"/>
  <c r="J788" i="1" s="1"/>
  <c r="H788" i="1"/>
  <c r="L788" i="1" s="1"/>
  <c r="AW787" i="1"/>
  <c r="AV787" i="1"/>
  <c r="AU787" i="1"/>
  <c r="AX787" i="1" s="1"/>
  <c r="AK787" i="1"/>
  <c r="AI787" i="1"/>
  <c r="AJ787" i="1" s="1"/>
  <c r="AH787" i="1"/>
  <c r="AL787" i="1" s="1"/>
  <c r="W787" i="1"/>
  <c r="V787" i="1"/>
  <c r="U787" i="1"/>
  <c r="Y787" i="1" s="1"/>
  <c r="K787" i="1"/>
  <c r="I787" i="1"/>
  <c r="J787" i="1" s="1"/>
  <c r="H787" i="1"/>
  <c r="L787" i="1" s="1"/>
  <c r="AW786" i="1"/>
  <c r="AV786" i="1"/>
  <c r="AU786" i="1"/>
  <c r="AX786" i="1" s="1"/>
  <c r="AK786" i="1"/>
  <c r="AI786" i="1"/>
  <c r="AJ786" i="1" s="1"/>
  <c r="AH786" i="1"/>
  <c r="AL786" i="1" s="1"/>
  <c r="W786" i="1"/>
  <c r="V786" i="1"/>
  <c r="U786" i="1"/>
  <c r="Y786" i="1" s="1"/>
  <c r="K786" i="1"/>
  <c r="I786" i="1"/>
  <c r="J786" i="1" s="1"/>
  <c r="H786" i="1"/>
  <c r="L786" i="1" s="1"/>
  <c r="AW785" i="1"/>
  <c r="AV785" i="1"/>
  <c r="AU785" i="1"/>
  <c r="AX785" i="1" s="1"/>
  <c r="AK785" i="1"/>
  <c r="AI785" i="1"/>
  <c r="AJ785" i="1" s="1"/>
  <c r="AH785" i="1"/>
  <c r="AL785" i="1" s="1"/>
  <c r="W785" i="1"/>
  <c r="V785" i="1"/>
  <c r="U785" i="1"/>
  <c r="Y785" i="1" s="1"/>
  <c r="K785" i="1"/>
  <c r="I785" i="1"/>
  <c r="J785" i="1" s="1"/>
  <c r="H785" i="1"/>
  <c r="L785" i="1" s="1"/>
  <c r="AW784" i="1"/>
  <c r="AV784" i="1"/>
  <c r="AU784" i="1"/>
  <c r="AX784" i="1" s="1"/>
  <c r="AK784" i="1"/>
  <c r="AI784" i="1"/>
  <c r="AJ784" i="1" s="1"/>
  <c r="AH784" i="1"/>
  <c r="AL784" i="1" s="1"/>
  <c r="W784" i="1"/>
  <c r="V784" i="1"/>
  <c r="U784" i="1"/>
  <c r="Y784" i="1" s="1"/>
  <c r="K784" i="1"/>
  <c r="I784" i="1"/>
  <c r="J784" i="1" s="1"/>
  <c r="H784" i="1"/>
  <c r="L784" i="1" s="1"/>
  <c r="AW783" i="1"/>
  <c r="AV783" i="1"/>
  <c r="AU783" i="1"/>
  <c r="AX783" i="1" s="1"/>
  <c r="AK783" i="1"/>
  <c r="AI783" i="1"/>
  <c r="AJ783" i="1" s="1"/>
  <c r="AH783" i="1"/>
  <c r="AL783" i="1" s="1"/>
  <c r="W783" i="1"/>
  <c r="V783" i="1"/>
  <c r="U783" i="1"/>
  <c r="Y783" i="1" s="1"/>
  <c r="K783" i="1"/>
  <c r="I783" i="1"/>
  <c r="J783" i="1" s="1"/>
  <c r="H783" i="1"/>
  <c r="L783" i="1" s="1"/>
  <c r="AW782" i="1"/>
  <c r="AV782" i="1"/>
  <c r="AU782" i="1"/>
  <c r="AX782" i="1" s="1"/>
  <c r="AK782" i="1"/>
  <c r="AI782" i="1"/>
  <c r="AJ782" i="1" s="1"/>
  <c r="AH782" i="1"/>
  <c r="AL782" i="1" s="1"/>
  <c r="W782" i="1"/>
  <c r="V782" i="1"/>
  <c r="U782" i="1"/>
  <c r="Y782" i="1" s="1"/>
  <c r="K782" i="1"/>
  <c r="I782" i="1"/>
  <c r="J782" i="1" s="1"/>
  <c r="H782" i="1"/>
  <c r="L782" i="1" s="1"/>
  <c r="AW781" i="1"/>
  <c r="AV781" i="1"/>
  <c r="AU781" i="1"/>
  <c r="AX781" i="1" s="1"/>
  <c r="AK781" i="1"/>
  <c r="AI781" i="1"/>
  <c r="AJ781" i="1" s="1"/>
  <c r="AH781" i="1"/>
  <c r="AL781" i="1" s="1"/>
  <c r="W781" i="1"/>
  <c r="V781" i="1"/>
  <c r="U781" i="1"/>
  <c r="Y781" i="1" s="1"/>
  <c r="K781" i="1"/>
  <c r="I781" i="1"/>
  <c r="J781" i="1" s="1"/>
  <c r="H781" i="1"/>
  <c r="L781" i="1" s="1"/>
  <c r="AW780" i="1"/>
  <c r="AV780" i="1"/>
  <c r="AU780" i="1"/>
  <c r="AX780" i="1" s="1"/>
  <c r="AK780" i="1"/>
  <c r="AI780" i="1"/>
  <c r="AJ780" i="1" s="1"/>
  <c r="AH780" i="1"/>
  <c r="AL780" i="1" s="1"/>
  <c r="W780" i="1"/>
  <c r="V780" i="1"/>
  <c r="U780" i="1"/>
  <c r="Y780" i="1" s="1"/>
  <c r="K780" i="1"/>
  <c r="I780" i="1"/>
  <c r="J780" i="1" s="1"/>
  <c r="H780" i="1"/>
  <c r="L780" i="1" s="1"/>
  <c r="AW779" i="1"/>
  <c r="AV779" i="1"/>
  <c r="AU779" i="1"/>
  <c r="AX779" i="1" s="1"/>
  <c r="AK779" i="1"/>
  <c r="AI779" i="1"/>
  <c r="AJ779" i="1" s="1"/>
  <c r="AH779" i="1"/>
  <c r="AL779" i="1" s="1"/>
  <c r="W779" i="1"/>
  <c r="V779" i="1"/>
  <c r="U779" i="1"/>
  <c r="Y779" i="1" s="1"/>
  <c r="K779" i="1"/>
  <c r="I779" i="1"/>
  <c r="J779" i="1" s="1"/>
  <c r="H779" i="1"/>
  <c r="L779" i="1" s="1"/>
  <c r="AW778" i="1"/>
  <c r="AV778" i="1"/>
  <c r="AU778" i="1"/>
  <c r="AX778" i="1" s="1"/>
  <c r="AK778" i="1"/>
  <c r="AI778" i="1"/>
  <c r="AJ778" i="1" s="1"/>
  <c r="AH778" i="1"/>
  <c r="AL778" i="1" s="1"/>
  <c r="W778" i="1"/>
  <c r="V778" i="1"/>
  <c r="U778" i="1"/>
  <c r="Y778" i="1" s="1"/>
  <c r="K778" i="1"/>
  <c r="I778" i="1"/>
  <c r="J778" i="1" s="1"/>
  <c r="H778" i="1"/>
  <c r="L778" i="1" s="1"/>
  <c r="AW777" i="1"/>
  <c r="AV777" i="1"/>
  <c r="AU777" i="1"/>
  <c r="AX777" i="1" s="1"/>
  <c r="AK777" i="1"/>
  <c r="AI777" i="1"/>
  <c r="AJ777" i="1" s="1"/>
  <c r="AH777" i="1"/>
  <c r="AL777" i="1" s="1"/>
  <c r="W777" i="1"/>
  <c r="V777" i="1"/>
  <c r="U777" i="1"/>
  <c r="Y777" i="1" s="1"/>
  <c r="K777" i="1"/>
  <c r="I777" i="1"/>
  <c r="J777" i="1" s="1"/>
  <c r="H777" i="1"/>
  <c r="L777" i="1" s="1"/>
  <c r="AW776" i="1"/>
  <c r="AV776" i="1"/>
  <c r="AU776" i="1"/>
  <c r="AX776" i="1" s="1"/>
  <c r="AK776" i="1"/>
  <c r="AI776" i="1"/>
  <c r="AJ776" i="1" s="1"/>
  <c r="AH776" i="1"/>
  <c r="AL776" i="1" s="1"/>
  <c r="W776" i="1"/>
  <c r="V776" i="1"/>
  <c r="U776" i="1"/>
  <c r="Y776" i="1" s="1"/>
  <c r="K776" i="1"/>
  <c r="I776" i="1"/>
  <c r="J776" i="1" s="1"/>
  <c r="H776" i="1"/>
  <c r="L776" i="1" s="1"/>
  <c r="AW775" i="1"/>
  <c r="AV775" i="1"/>
  <c r="AU775" i="1"/>
  <c r="AX775" i="1" s="1"/>
  <c r="AK775" i="1"/>
  <c r="AI775" i="1"/>
  <c r="AJ775" i="1" s="1"/>
  <c r="AH775" i="1"/>
  <c r="AL775" i="1" s="1"/>
  <c r="W775" i="1"/>
  <c r="V775" i="1"/>
  <c r="U775" i="1"/>
  <c r="Y775" i="1" s="1"/>
  <c r="K775" i="1"/>
  <c r="I775" i="1"/>
  <c r="J775" i="1" s="1"/>
  <c r="H775" i="1"/>
  <c r="L775" i="1" s="1"/>
  <c r="AW774" i="1"/>
  <c r="AV774" i="1"/>
  <c r="AU774" i="1"/>
  <c r="AX774" i="1" s="1"/>
  <c r="AK774" i="1"/>
  <c r="AI774" i="1"/>
  <c r="AJ774" i="1" s="1"/>
  <c r="AH774" i="1"/>
  <c r="AL774" i="1" s="1"/>
  <c r="W774" i="1"/>
  <c r="V774" i="1"/>
  <c r="U774" i="1"/>
  <c r="Y774" i="1" s="1"/>
  <c r="K774" i="1"/>
  <c r="I774" i="1"/>
  <c r="J774" i="1" s="1"/>
  <c r="H774" i="1"/>
  <c r="L774" i="1" s="1"/>
  <c r="AW773" i="1"/>
  <c r="AV773" i="1"/>
  <c r="AU773" i="1"/>
  <c r="AX773" i="1" s="1"/>
  <c r="AK773" i="1"/>
  <c r="AI773" i="1"/>
  <c r="AJ773" i="1" s="1"/>
  <c r="AH773" i="1"/>
  <c r="AL773" i="1" s="1"/>
  <c r="W773" i="1"/>
  <c r="V773" i="1"/>
  <c r="U773" i="1"/>
  <c r="Y773" i="1" s="1"/>
  <c r="K773" i="1"/>
  <c r="I773" i="1"/>
  <c r="J773" i="1" s="1"/>
  <c r="H773" i="1"/>
  <c r="L773" i="1" s="1"/>
  <c r="AW772" i="1"/>
  <c r="AV772" i="1"/>
  <c r="AU772" i="1"/>
  <c r="AX772" i="1" s="1"/>
  <c r="AK772" i="1"/>
  <c r="AI772" i="1"/>
  <c r="AJ772" i="1" s="1"/>
  <c r="AH772" i="1"/>
  <c r="AL772" i="1" s="1"/>
  <c r="W772" i="1"/>
  <c r="V772" i="1"/>
  <c r="U772" i="1"/>
  <c r="Y772" i="1" s="1"/>
  <c r="K772" i="1"/>
  <c r="I772" i="1"/>
  <c r="J772" i="1" s="1"/>
  <c r="H772" i="1"/>
  <c r="L772" i="1" s="1"/>
  <c r="AW771" i="1"/>
  <c r="AV771" i="1"/>
  <c r="AU771" i="1"/>
  <c r="AX771" i="1" s="1"/>
  <c r="AK771" i="1"/>
  <c r="AI771" i="1"/>
  <c r="AJ771" i="1" s="1"/>
  <c r="AH771" i="1"/>
  <c r="AL771" i="1" s="1"/>
  <c r="W771" i="1"/>
  <c r="V771" i="1"/>
  <c r="U771" i="1"/>
  <c r="Y771" i="1" s="1"/>
  <c r="K771" i="1"/>
  <c r="I771" i="1"/>
  <c r="J771" i="1" s="1"/>
  <c r="H771" i="1"/>
  <c r="L771" i="1" s="1"/>
  <c r="AW770" i="1"/>
  <c r="AV770" i="1"/>
  <c r="AU770" i="1"/>
  <c r="AX770" i="1" s="1"/>
  <c r="AK770" i="1"/>
  <c r="AI770" i="1"/>
  <c r="AJ770" i="1" s="1"/>
  <c r="AH770" i="1"/>
  <c r="AL770" i="1" s="1"/>
  <c r="W770" i="1"/>
  <c r="V770" i="1"/>
  <c r="U770" i="1"/>
  <c r="Y770" i="1" s="1"/>
  <c r="K770" i="1"/>
  <c r="I770" i="1"/>
  <c r="J770" i="1" s="1"/>
  <c r="H770" i="1"/>
  <c r="L770" i="1" s="1"/>
  <c r="AW769" i="1"/>
  <c r="AV769" i="1"/>
  <c r="AU769" i="1"/>
  <c r="AX769" i="1" s="1"/>
  <c r="AK769" i="1"/>
  <c r="AI769" i="1"/>
  <c r="AJ769" i="1" s="1"/>
  <c r="AH769" i="1"/>
  <c r="AL769" i="1" s="1"/>
  <c r="W769" i="1"/>
  <c r="V769" i="1"/>
  <c r="U769" i="1"/>
  <c r="Y769" i="1" s="1"/>
  <c r="K769" i="1"/>
  <c r="I769" i="1"/>
  <c r="J769" i="1" s="1"/>
  <c r="H769" i="1"/>
  <c r="L769" i="1" s="1"/>
  <c r="AW768" i="1"/>
  <c r="AV768" i="1"/>
  <c r="AU768" i="1"/>
  <c r="AX768" i="1" s="1"/>
  <c r="AK768" i="1"/>
  <c r="AI768" i="1"/>
  <c r="AJ768" i="1" s="1"/>
  <c r="AH768" i="1"/>
  <c r="AL768" i="1" s="1"/>
  <c r="W768" i="1"/>
  <c r="V768" i="1"/>
  <c r="U768" i="1"/>
  <c r="Y768" i="1" s="1"/>
  <c r="K768" i="1"/>
  <c r="I768" i="1"/>
  <c r="J768" i="1" s="1"/>
  <c r="H768" i="1"/>
  <c r="L768" i="1" s="1"/>
  <c r="AW767" i="1"/>
  <c r="AV767" i="1"/>
  <c r="AU767" i="1"/>
  <c r="AX767" i="1" s="1"/>
  <c r="AK767" i="1"/>
  <c r="AI767" i="1"/>
  <c r="AJ767" i="1" s="1"/>
  <c r="AH767" i="1"/>
  <c r="AL767" i="1" s="1"/>
  <c r="W767" i="1"/>
  <c r="V767" i="1"/>
  <c r="U767" i="1"/>
  <c r="Y767" i="1" s="1"/>
  <c r="K767" i="1"/>
  <c r="I767" i="1"/>
  <c r="J767" i="1" s="1"/>
  <c r="H767" i="1"/>
  <c r="L767" i="1" s="1"/>
  <c r="AW766" i="1"/>
  <c r="AV766" i="1"/>
  <c r="AU766" i="1"/>
  <c r="AX766" i="1" s="1"/>
  <c r="AK766" i="1"/>
  <c r="AI766" i="1"/>
  <c r="AJ766" i="1" s="1"/>
  <c r="AH766" i="1"/>
  <c r="AL766" i="1" s="1"/>
  <c r="W766" i="1"/>
  <c r="V766" i="1"/>
  <c r="U766" i="1"/>
  <c r="Y766" i="1" s="1"/>
  <c r="K766" i="1"/>
  <c r="I766" i="1"/>
  <c r="J766" i="1" s="1"/>
  <c r="H766" i="1"/>
  <c r="L766" i="1" s="1"/>
  <c r="AW765" i="1"/>
  <c r="AV765" i="1"/>
  <c r="AU765" i="1"/>
  <c r="AX765" i="1" s="1"/>
  <c r="AK765" i="1"/>
  <c r="AI765" i="1"/>
  <c r="AJ765" i="1" s="1"/>
  <c r="AH765" i="1"/>
  <c r="AL765" i="1" s="1"/>
  <c r="W765" i="1"/>
  <c r="V765" i="1"/>
  <c r="U765" i="1"/>
  <c r="Y765" i="1" s="1"/>
  <c r="K765" i="1"/>
  <c r="I765" i="1"/>
  <c r="J765" i="1" s="1"/>
  <c r="H765" i="1"/>
  <c r="L765" i="1" s="1"/>
  <c r="AW764" i="1"/>
  <c r="AV764" i="1"/>
  <c r="AU764" i="1"/>
  <c r="AX764" i="1" s="1"/>
  <c r="AK764" i="1"/>
  <c r="AI764" i="1"/>
  <c r="AJ764" i="1" s="1"/>
  <c r="AH764" i="1"/>
  <c r="AL764" i="1" s="1"/>
  <c r="W764" i="1"/>
  <c r="V764" i="1"/>
  <c r="U764" i="1"/>
  <c r="Y764" i="1" s="1"/>
  <c r="K764" i="1"/>
  <c r="I764" i="1"/>
  <c r="J764" i="1" s="1"/>
  <c r="H764" i="1"/>
  <c r="L764" i="1" s="1"/>
  <c r="AW763" i="1"/>
  <c r="AV763" i="1"/>
  <c r="AU763" i="1"/>
  <c r="AX763" i="1" s="1"/>
  <c r="AK763" i="1"/>
  <c r="AI763" i="1"/>
  <c r="AJ763" i="1" s="1"/>
  <c r="AH763" i="1"/>
  <c r="AL763" i="1" s="1"/>
  <c r="W763" i="1"/>
  <c r="V763" i="1"/>
  <c r="U763" i="1"/>
  <c r="Y763" i="1" s="1"/>
  <c r="K763" i="1"/>
  <c r="I763" i="1"/>
  <c r="J763" i="1" s="1"/>
  <c r="H763" i="1"/>
  <c r="L763" i="1" s="1"/>
  <c r="AW762" i="1"/>
  <c r="AV762" i="1"/>
  <c r="AU762" i="1"/>
  <c r="AX762" i="1" s="1"/>
  <c r="AK762" i="1"/>
  <c r="AI762" i="1"/>
  <c r="AJ762" i="1" s="1"/>
  <c r="AH762" i="1"/>
  <c r="AL762" i="1" s="1"/>
  <c r="W762" i="1"/>
  <c r="V762" i="1"/>
  <c r="U762" i="1"/>
  <c r="Y762" i="1" s="1"/>
  <c r="K762" i="1"/>
  <c r="I762" i="1"/>
  <c r="J762" i="1" s="1"/>
  <c r="H762" i="1"/>
  <c r="L762" i="1" s="1"/>
  <c r="AW761" i="1"/>
  <c r="AV761" i="1"/>
  <c r="AU761" i="1"/>
  <c r="AX761" i="1" s="1"/>
  <c r="AK761" i="1"/>
  <c r="AI761" i="1"/>
  <c r="AJ761" i="1" s="1"/>
  <c r="AH761" i="1"/>
  <c r="AL761" i="1" s="1"/>
  <c r="W761" i="1"/>
  <c r="V761" i="1"/>
  <c r="U761" i="1"/>
  <c r="Y761" i="1" s="1"/>
  <c r="K761" i="1"/>
  <c r="I761" i="1"/>
  <c r="J761" i="1" s="1"/>
  <c r="H761" i="1"/>
  <c r="L761" i="1" s="1"/>
  <c r="AW760" i="1"/>
  <c r="AV760" i="1"/>
  <c r="AU760" i="1"/>
  <c r="AX760" i="1" s="1"/>
  <c r="AK760" i="1"/>
  <c r="AI760" i="1"/>
  <c r="AJ760" i="1" s="1"/>
  <c r="AH760" i="1"/>
  <c r="AL760" i="1" s="1"/>
  <c r="W760" i="1"/>
  <c r="V760" i="1"/>
  <c r="U760" i="1"/>
  <c r="Y760" i="1" s="1"/>
  <c r="K760" i="1"/>
  <c r="I760" i="1"/>
  <c r="J760" i="1" s="1"/>
  <c r="H760" i="1"/>
  <c r="L760" i="1" s="1"/>
  <c r="AW759" i="1"/>
  <c r="AV759" i="1"/>
  <c r="AU759" i="1"/>
  <c r="AX759" i="1" s="1"/>
  <c r="AK759" i="1"/>
  <c r="AI759" i="1"/>
  <c r="AJ759" i="1" s="1"/>
  <c r="AH759" i="1"/>
  <c r="AL759" i="1" s="1"/>
  <c r="W759" i="1"/>
  <c r="V759" i="1"/>
  <c r="U759" i="1"/>
  <c r="Y759" i="1" s="1"/>
  <c r="K759" i="1"/>
  <c r="I759" i="1"/>
  <c r="J759" i="1" s="1"/>
  <c r="H759" i="1"/>
  <c r="L759" i="1" s="1"/>
  <c r="AW758" i="1"/>
  <c r="AV758" i="1"/>
  <c r="AU758" i="1"/>
  <c r="AX758" i="1" s="1"/>
  <c r="AK758" i="1"/>
  <c r="AI758" i="1"/>
  <c r="AJ758" i="1" s="1"/>
  <c r="AH758" i="1"/>
  <c r="AL758" i="1" s="1"/>
  <c r="W758" i="1"/>
  <c r="V758" i="1"/>
  <c r="U758" i="1"/>
  <c r="Y758" i="1" s="1"/>
  <c r="K758" i="1"/>
  <c r="I758" i="1"/>
  <c r="J758" i="1" s="1"/>
  <c r="H758" i="1"/>
  <c r="L758" i="1" s="1"/>
  <c r="AW757" i="1"/>
  <c r="AV757" i="1"/>
  <c r="AU757" i="1"/>
  <c r="AX757" i="1" s="1"/>
  <c r="AK757" i="1"/>
  <c r="AI757" i="1"/>
  <c r="AJ757" i="1" s="1"/>
  <c r="AH757" i="1"/>
  <c r="AL757" i="1" s="1"/>
  <c r="W757" i="1"/>
  <c r="V757" i="1"/>
  <c r="U757" i="1"/>
  <c r="Y757" i="1" s="1"/>
  <c r="K757" i="1"/>
  <c r="I757" i="1"/>
  <c r="J757" i="1" s="1"/>
  <c r="H757" i="1"/>
  <c r="L757" i="1" s="1"/>
  <c r="AW756" i="1"/>
  <c r="AV756" i="1"/>
  <c r="AU756" i="1"/>
  <c r="AX756" i="1" s="1"/>
  <c r="AK756" i="1"/>
  <c r="AI756" i="1"/>
  <c r="AJ756" i="1" s="1"/>
  <c r="AH756" i="1"/>
  <c r="AL756" i="1" s="1"/>
  <c r="W756" i="1"/>
  <c r="V756" i="1"/>
  <c r="U756" i="1"/>
  <c r="Y756" i="1" s="1"/>
  <c r="K756" i="1"/>
  <c r="I756" i="1"/>
  <c r="J756" i="1" s="1"/>
  <c r="H756" i="1"/>
  <c r="L756" i="1" s="1"/>
  <c r="AW755" i="1"/>
  <c r="AV755" i="1"/>
  <c r="AU755" i="1"/>
  <c r="AX755" i="1" s="1"/>
  <c r="AK755" i="1"/>
  <c r="AI755" i="1"/>
  <c r="AJ755" i="1" s="1"/>
  <c r="AH755" i="1"/>
  <c r="AL755" i="1" s="1"/>
  <c r="W755" i="1"/>
  <c r="V755" i="1"/>
  <c r="U755" i="1"/>
  <c r="Y755" i="1" s="1"/>
  <c r="K755" i="1"/>
  <c r="I755" i="1"/>
  <c r="J755" i="1" s="1"/>
  <c r="H755" i="1"/>
  <c r="L755" i="1" s="1"/>
  <c r="AW754" i="1"/>
  <c r="AV754" i="1"/>
  <c r="AU754" i="1"/>
  <c r="AX754" i="1" s="1"/>
  <c r="AK754" i="1"/>
  <c r="AI754" i="1"/>
  <c r="AJ754" i="1" s="1"/>
  <c r="AH754" i="1"/>
  <c r="AL754" i="1" s="1"/>
  <c r="W754" i="1"/>
  <c r="V754" i="1"/>
  <c r="U754" i="1"/>
  <c r="Y754" i="1" s="1"/>
  <c r="K754" i="1"/>
  <c r="I754" i="1"/>
  <c r="J754" i="1" s="1"/>
  <c r="H754" i="1"/>
  <c r="L754" i="1" s="1"/>
  <c r="AW753" i="1"/>
  <c r="AV753" i="1"/>
  <c r="AU753" i="1"/>
  <c r="AX753" i="1" s="1"/>
  <c r="AK753" i="1"/>
  <c r="AI753" i="1"/>
  <c r="AJ753" i="1" s="1"/>
  <c r="AH753" i="1"/>
  <c r="AL753" i="1" s="1"/>
  <c r="W753" i="1"/>
  <c r="V753" i="1"/>
  <c r="U753" i="1"/>
  <c r="Y753" i="1" s="1"/>
  <c r="K753" i="1"/>
  <c r="I753" i="1"/>
  <c r="J753" i="1" s="1"/>
  <c r="H753" i="1"/>
  <c r="L753" i="1" s="1"/>
  <c r="AW752" i="1"/>
  <c r="AV752" i="1"/>
  <c r="AU752" i="1"/>
  <c r="AX752" i="1" s="1"/>
  <c r="AK752" i="1"/>
  <c r="AI752" i="1"/>
  <c r="AJ752" i="1" s="1"/>
  <c r="AH752" i="1"/>
  <c r="AL752" i="1" s="1"/>
  <c r="W752" i="1"/>
  <c r="V752" i="1"/>
  <c r="U752" i="1"/>
  <c r="Y752" i="1" s="1"/>
  <c r="K752" i="1"/>
  <c r="I752" i="1"/>
  <c r="J752" i="1" s="1"/>
  <c r="H752" i="1"/>
  <c r="L752" i="1" s="1"/>
  <c r="AW751" i="1"/>
  <c r="AV751" i="1"/>
  <c r="AU751" i="1"/>
  <c r="AX751" i="1" s="1"/>
  <c r="AK751" i="1"/>
  <c r="AI751" i="1"/>
  <c r="AJ751" i="1" s="1"/>
  <c r="AH751" i="1"/>
  <c r="AL751" i="1" s="1"/>
  <c r="W751" i="1"/>
  <c r="V751" i="1"/>
  <c r="U751" i="1"/>
  <c r="Y751" i="1" s="1"/>
  <c r="K751" i="1"/>
  <c r="I751" i="1"/>
  <c r="J751" i="1" s="1"/>
  <c r="H751" i="1"/>
  <c r="L751" i="1" s="1"/>
  <c r="AW750" i="1"/>
  <c r="AV750" i="1"/>
  <c r="AU750" i="1"/>
  <c r="AX750" i="1" s="1"/>
  <c r="AK750" i="1"/>
  <c r="AI750" i="1"/>
  <c r="AJ750" i="1" s="1"/>
  <c r="AH750" i="1"/>
  <c r="AL750" i="1" s="1"/>
  <c r="W750" i="1"/>
  <c r="V750" i="1"/>
  <c r="U750" i="1"/>
  <c r="Y750" i="1" s="1"/>
  <c r="K750" i="1"/>
  <c r="I750" i="1"/>
  <c r="J750" i="1" s="1"/>
  <c r="H750" i="1"/>
  <c r="L750" i="1" s="1"/>
  <c r="AW749" i="1"/>
  <c r="AV749" i="1"/>
  <c r="AU749" i="1"/>
  <c r="AX749" i="1" s="1"/>
  <c r="AK749" i="1"/>
  <c r="AI749" i="1"/>
  <c r="AJ749" i="1" s="1"/>
  <c r="AH749" i="1"/>
  <c r="AL749" i="1" s="1"/>
  <c r="W749" i="1"/>
  <c r="V749" i="1"/>
  <c r="U749" i="1"/>
  <c r="Y749" i="1" s="1"/>
  <c r="K749" i="1"/>
  <c r="I749" i="1"/>
  <c r="J749" i="1" s="1"/>
  <c r="H749" i="1"/>
  <c r="L749" i="1" s="1"/>
  <c r="AW748" i="1"/>
  <c r="AV748" i="1"/>
  <c r="AU748" i="1"/>
  <c r="AX748" i="1" s="1"/>
  <c r="AK748" i="1"/>
  <c r="AI748" i="1"/>
  <c r="AJ748" i="1" s="1"/>
  <c r="AH748" i="1"/>
  <c r="AL748" i="1" s="1"/>
  <c r="W748" i="1"/>
  <c r="V748" i="1"/>
  <c r="U748" i="1"/>
  <c r="Y748" i="1" s="1"/>
  <c r="K748" i="1"/>
  <c r="I748" i="1"/>
  <c r="J748" i="1" s="1"/>
  <c r="H748" i="1"/>
  <c r="L748" i="1" s="1"/>
  <c r="AW747" i="1"/>
  <c r="AV747" i="1"/>
  <c r="AU747" i="1"/>
  <c r="AX747" i="1" s="1"/>
  <c r="AK747" i="1"/>
  <c r="AI747" i="1"/>
  <c r="AJ747" i="1" s="1"/>
  <c r="AH747" i="1"/>
  <c r="AL747" i="1" s="1"/>
  <c r="W747" i="1"/>
  <c r="V747" i="1"/>
  <c r="U747" i="1"/>
  <c r="Y747" i="1" s="1"/>
  <c r="K747" i="1"/>
  <c r="I747" i="1"/>
  <c r="J747" i="1" s="1"/>
  <c r="H747" i="1"/>
  <c r="L747" i="1" s="1"/>
  <c r="AW746" i="1"/>
  <c r="AV746" i="1"/>
  <c r="AU746" i="1"/>
  <c r="AX746" i="1" s="1"/>
  <c r="AK746" i="1"/>
  <c r="AI746" i="1"/>
  <c r="AJ746" i="1" s="1"/>
  <c r="AH746" i="1"/>
  <c r="AL746" i="1" s="1"/>
  <c r="W746" i="1"/>
  <c r="V746" i="1"/>
  <c r="U746" i="1"/>
  <c r="Y746" i="1" s="1"/>
  <c r="K746" i="1"/>
  <c r="I746" i="1"/>
  <c r="J746" i="1" s="1"/>
  <c r="H746" i="1"/>
  <c r="L746" i="1" s="1"/>
  <c r="AW745" i="1"/>
  <c r="AV745" i="1"/>
  <c r="AU745" i="1"/>
  <c r="AX745" i="1" s="1"/>
  <c r="AK745" i="1"/>
  <c r="AI745" i="1"/>
  <c r="AJ745" i="1" s="1"/>
  <c r="AH745" i="1"/>
  <c r="AL745" i="1" s="1"/>
  <c r="W745" i="1"/>
  <c r="V745" i="1"/>
  <c r="U745" i="1"/>
  <c r="Y745" i="1" s="1"/>
  <c r="K745" i="1"/>
  <c r="I745" i="1"/>
  <c r="J745" i="1" s="1"/>
  <c r="H745" i="1"/>
  <c r="L745" i="1" s="1"/>
  <c r="AW744" i="1"/>
  <c r="AV744" i="1"/>
  <c r="AU744" i="1"/>
  <c r="AX744" i="1" s="1"/>
  <c r="AK744" i="1"/>
  <c r="AI744" i="1"/>
  <c r="AJ744" i="1" s="1"/>
  <c r="AH744" i="1"/>
  <c r="AL744" i="1" s="1"/>
  <c r="W744" i="1"/>
  <c r="V744" i="1"/>
  <c r="U744" i="1"/>
  <c r="Y744" i="1" s="1"/>
  <c r="K744" i="1"/>
  <c r="I744" i="1"/>
  <c r="J744" i="1" s="1"/>
  <c r="H744" i="1"/>
  <c r="L744" i="1" s="1"/>
  <c r="AW743" i="1"/>
  <c r="AV743" i="1"/>
  <c r="AU743" i="1"/>
  <c r="AX743" i="1" s="1"/>
  <c r="AK743" i="1"/>
  <c r="AI743" i="1"/>
  <c r="AJ743" i="1" s="1"/>
  <c r="AH743" i="1"/>
  <c r="AL743" i="1" s="1"/>
  <c r="W743" i="1"/>
  <c r="V743" i="1"/>
  <c r="U743" i="1"/>
  <c r="Y743" i="1" s="1"/>
  <c r="K743" i="1"/>
  <c r="I743" i="1"/>
  <c r="J743" i="1" s="1"/>
  <c r="H743" i="1"/>
  <c r="L743" i="1" s="1"/>
  <c r="AW742" i="1"/>
  <c r="AV742" i="1"/>
  <c r="AU742" i="1"/>
  <c r="AX742" i="1" s="1"/>
  <c r="AK742" i="1"/>
  <c r="AI742" i="1"/>
  <c r="AJ742" i="1" s="1"/>
  <c r="AH742" i="1"/>
  <c r="AL742" i="1" s="1"/>
  <c r="W742" i="1"/>
  <c r="V742" i="1"/>
  <c r="U742" i="1"/>
  <c r="Y742" i="1" s="1"/>
  <c r="K742" i="1"/>
  <c r="I742" i="1"/>
  <c r="J742" i="1" s="1"/>
  <c r="H742" i="1"/>
  <c r="L742" i="1" s="1"/>
  <c r="AW741" i="1"/>
  <c r="AV741" i="1"/>
  <c r="AU741" i="1"/>
  <c r="AX741" i="1" s="1"/>
  <c r="AK741" i="1"/>
  <c r="AI741" i="1"/>
  <c r="AJ741" i="1" s="1"/>
  <c r="AH741" i="1"/>
  <c r="AL741" i="1" s="1"/>
  <c r="W741" i="1"/>
  <c r="V741" i="1"/>
  <c r="U741" i="1"/>
  <c r="Y741" i="1" s="1"/>
  <c r="K741" i="1"/>
  <c r="I741" i="1"/>
  <c r="J741" i="1" s="1"/>
  <c r="H741" i="1"/>
  <c r="L741" i="1" s="1"/>
  <c r="AW740" i="1"/>
  <c r="AV740" i="1"/>
  <c r="AU740" i="1"/>
  <c r="AX740" i="1" s="1"/>
  <c r="AK740" i="1"/>
  <c r="AI740" i="1"/>
  <c r="AJ740" i="1" s="1"/>
  <c r="AH740" i="1"/>
  <c r="AL740" i="1" s="1"/>
  <c r="W740" i="1"/>
  <c r="V740" i="1"/>
  <c r="U740" i="1"/>
  <c r="Y740" i="1" s="1"/>
  <c r="K740" i="1"/>
  <c r="I740" i="1"/>
  <c r="J740" i="1" s="1"/>
  <c r="H740" i="1"/>
  <c r="L740" i="1" s="1"/>
  <c r="AW739" i="1"/>
  <c r="AV739" i="1"/>
  <c r="AU739" i="1"/>
  <c r="AX739" i="1" s="1"/>
  <c r="AK739" i="1"/>
  <c r="AI739" i="1"/>
  <c r="AJ739" i="1" s="1"/>
  <c r="AH739" i="1"/>
  <c r="AL739" i="1" s="1"/>
  <c r="W739" i="1"/>
  <c r="V739" i="1"/>
  <c r="U739" i="1"/>
  <c r="Y739" i="1" s="1"/>
  <c r="K739" i="1"/>
  <c r="I739" i="1"/>
  <c r="J739" i="1" s="1"/>
  <c r="H739" i="1"/>
  <c r="L739" i="1" s="1"/>
  <c r="AW738" i="1"/>
  <c r="AV738" i="1"/>
  <c r="AU738" i="1"/>
  <c r="AX738" i="1" s="1"/>
  <c r="AK738" i="1"/>
  <c r="AI738" i="1"/>
  <c r="AJ738" i="1" s="1"/>
  <c r="AH738" i="1"/>
  <c r="AL738" i="1" s="1"/>
  <c r="W738" i="1"/>
  <c r="V738" i="1"/>
  <c r="U738" i="1"/>
  <c r="Y738" i="1" s="1"/>
  <c r="K738" i="1"/>
  <c r="I738" i="1"/>
  <c r="J738" i="1" s="1"/>
  <c r="H738" i="1"/>
  <c r="L738" i="1" s="1"/>
  <c r="AW737" i="1"/>
  <c r="AV737" i="1"/>
  <c r="AU737" i="1"/>
  <c r="AX737" i="1" s="1"/>
  <c r="AK737" i="1"/>
  <c r="AI737" i="1"/>
  <c r="AJ737" i="1" s="1"/>
  <c r="AH737" i="1"/>
  <c r="AL737" i="1" s="1"/>
  <c r="W737" i="1"/>
  <c r="V737" i="1"/>
  <c r="U737" i="1"/>
  <c r="Y737" i="1" s="1"/>
  <c r="K737" i="1"/>
  <c r="I737" i="1"/>
  <c r="J737" i="1" s="1"/>
  <c r="H737" i="1"/>
  <c r="L737" i="1" s="1"/>
  <c r="AW736" i="1"/>
  <c r="AV736" i="1"/>
  <c r="AU736" i="1"/>
  <c r="AX736" i="1" s="1"/>
  <c r="AK736" i="1"/>
  <c r="AI736" i="1"/>
  <c r="AJ736" i="1" s="1"/>
  <c r="AH736" i="1"/>
  <c r="AL736" i="1" s="1"/>
  <c r="W736" i="1"/>
  <c r="V736" i="1"/>
  <c r="U736" i="1"/>
  <c r="Y736" i="1" s="1"/>
  <c r="K736" i="1"/>
  <c r="I736" i="1"/>
  <c r="J736" i="1" s="1"/>
  <c r="H736" i="1"/>
  <c r="L736" i="1" s="1"/>
  <c r="AW735" i="1"/>
  <c r="AV735" i="1"/>
  <c r="AU735" i="1"/>
  <c r="AX735" i="1" s="1"/>
  <c r="AK735" i="1"/>
  <c r="AI735" i="1"/>
  <c r="AJ735" i="1" s="1"/>
  <c r="AH735" i="1"/>
  <c r="AL735" i="1" s="1"/>
  <c r="W735" i="1"/>
  <c r="V735" i="1"/>
  <c r="U735" i="1"/>
  <c r="Y735" i="1" s="1"/>
  <c r="K735" i="1"/>
  <c r="I735" i="1"/>
  <c r="J735" i="1" s="1"/>
  <c r="H735" i="1"/>
  <c r="L735" i="1" s="1"/>
  <c r="AW734" i="1"/>
  <c r="AV734" i="1"/>
  <c r="AU734" i="1"/>
  <c r="AX734" i="1" s="1"/>
  <c r="AK734" i="1"/>
  <c r="AI734" i="1"/>
  <c r="AJ734" i="1" s="1"/>
  <c r="AH734" i="1"/>
  <c r="AL734" i="1" s="1"/>
  <c r="W734" i="1"/>
  <c r="V734" i="1"/>
  <c r="U734" i="1"/>
  <c r="Y734" i="1" s="1"/>
  <c r="K734" i="1"/>
  <c r="I734" i="1"/>
  <c r="J734" i="1" s="1"/>
  <c r="H734" i="1"/>
  <c r="L734" i="1" s="1"/>
  <c r="AW733" i="1"/>
  <c r="AV733" i="1"/>
  <c r="AU733" i="1"/>
  <c r="AX733" i="1" s="1"/>
  <c r="AK733" i="1"/>
  <c r="AI733" i="1"/>
  <c r="AJ733" i="1" s="1"/>
  <c r="AH733" i="1"/>
  <c r="AL733" i="1" s="1"/>
  <c r="W733" i="1"/>
  <c r="V733" i="1"/>
  <c r="U733" i="1"/>
  <c r="Y733" i="1" s="1"/>
  <c r="K733" i="1"/>
  <c r="I733" i="1"/>
  <c r="J733" i="1" s="1"/>
  <c r="H733" i="1"/>
  <c r="L733" i="1" s="1"/>
  <c r="AW732" i="1"/>
  <c r="AV732" i="1"/>
  <c r="AU732" i="1"/>
  <c r="AX732" i="1" s="1"/>
  <c r="AK732" i="1"/>
  <c r="AI732" i="1"/>
  <c r="AJ732" i="1" s="1"/>
  <c r="AH732" i="1"/>
  <c r="AL732" i="1" s="1"/>
  <c r="W732" i="1"/>
  <c r="V732" i="1"/>
  <c r="U732" i="1"/>
  <c r="Y732" i="1" s="1"/>
  <c r="K732" i="1"/>
  <c r="I732" i="1"/>
  <c r="J732" i="1" s="1"/>
  <c r="H732" i="1"/>
  <c r="L732" i="1" s="1"/>
  <c r="AW731" i="1"/>
  <c r="AV731" i="1"/>
  <c r="AU731" i="1"/>
  <c r="AX731" i="1" s="1"/>
  <c r="AK731" i="1"/>
  <c r="AI731" i="1"/>
  <c r="AJ731" i="1" s="1"/>
  <c r="AH731" i="1"/>
  <c r="AL731" i="1" s="1"/>
  <c r="W731" i="1"/>
  <c r="V731" i="1"/>
  <c r="U731" i="1"/>
  <c r="Y731" i="1" s="1"/>
  <c r="K731" i="1"/>
  <c r="I731" i="1"/>
  <c r="J731" i="1" s="1"/>
  <c r="H731" i="1"/>
  <c r="L731" i="1" s="1"/>
  <c r="AW730" i="1"/>
  <c r="AV730" i="1"/>
  <c r="AU730" i="1"/>
  <c r="AX730" i="1" s="1"/>
  <c r="AK730" i="1"/>
  <c r="AI730" i="1"/>
  <c r="AJ730" i="1" s="1"/>
  <c r="AH730" i="1"/>
  <c r="AL730" i="1" s="1"/>
  <c r="W730" i="1"/>
  <c r="V730" i="1"/>
  <c r="U730" i="1"/>
  <c r="Y730" i="1" s="1"/>
  <c r="K730" i="1"/>
  <c r="I730" i="1"/>
  <c r="J730" i="1" s="1"/>
  <c r="H730" i="1"/>
  <c r="L730" i="1" s="1"/>
  <c r="AW729" i="1"/>
  <c r="AV729" i="1"/>
  <c r="AU729" i="1"/>
  <c r="AX729" i="1" s="1"/>
  <c r="AK729" i="1"/>
  <c r="AI729" i="1"/>
  <c r="AJ729" i="1" s="1"/>
  <c r="AH729" i="1"/>
  <c r="AL729" i="1" s="1"/>
  <c r="W729" i="1"/>
  <c r="V729" i="1"/>
  <c r="U729" i="1"/>
  <c r="Y729" i="1" s="1"/>
  <c r="K729" i="1"/>
  <c r="I729" i="1"/>
  <c r="J729" i="1" s="1"/>
  <c r="H729" i="1"/>
  <c r="L729" i="1" s="1"/>
  <c r="AW728" i="1"/>
  <c r="AV728" i="1"/>
  <c r="AU728" i="1"/>
  <c r="AX728" i="1" s="1"/>
  <c r="AK728" i="1"/>
  <c r="AI728" i="1"/>
  <c r="AJ728" i="1" s="1"/>
  <c r="AH728" i="1"/>
  <c r="AL728" i="1" s="1"/>
  <c r="W728" i="1"/>
  <c r="V728" i="1"/>
  <c r="U728" i="1"/>
  <c r="Y728" i="1" s="1"/>
  <c r="K728" i="1"/>
  <c r="I728" i="1"/>
  <c r="J728" i="1" s="1"/>
  <c r="H728" i="1"/>
  <c r="L728" i="1" s="1"/>
  <c r="AW727" i="1"/>
  <c r="AV727" i="1"/>
  <c r="AU727" i="1"/>
  <c r="AX727" i="1" s="1"/>
  <c r="AK727" i="1"/>
  <c r="AI727" i="1"/>
  <c r="AJ727" i="1" s="1"/>
  <c r="AH727" i="1"/>
  <c r="AL727" i="1" s="1"/>
  <c r="W727" i="1"/>
  <c r="V727" i="1"/>
  <c r="U727" i="1"/>
  <c r="Y727" i="1" s="1"/>
  <c r="K727" i="1"/>
  <c r="I727" i="1"/>
  <c r="J727" i="1" s="1"/>
  <c r="H727" i="1"/>
  <c r="L727" i="1" s="1"/>
  <c r="AW726" i="1"/>
  <c r="AV726" i="1"/>
  <c r="AU726" i="1"/>
  <c r="AX726" i="1" s="1"/>
  <c r="AK726" i="1"/>
  <c r="AI726" i="1"/>
  <c r="AJ726" i="1" s="1"/>
  <c r="AH726" i="1"/>
  <c r="AL726" i="1" s="1"/>
  <c r="W726" i="1"/>
  <c r="V726" i="1"/>
  <c r="U726" i="1"/>
  <c r="Y726" i="1" s="1"/>
  <c r="K726" i="1"/>
  <c r="I726" i="1"/>
  <c r="J726" i="1" s="1"/>
  <c r="H726" i="1"/>
  <c r="L726" i="1" s="1"/>
  <c r="AW725" i="1"/>
  <c r="AV725" i="1"/>
  <c r="AU725" i="1"/>
  <c r="AX725" i="1" s="1"/>
  <c r="AK725" i="1"/>
  <c r="AI725" i="1"/>
  <c r="AJ725" i="1" s="1"/>
  <c r="AH725" i="1"/>
  <c r="AL725" i="1" s="1"/>
  <c r="W725" i="1"/>
  <c r="V725" i="1"/>
  <c r="U725" i="1"/>
  <c r="Y725" i="1" s="1"/>
  <c r="K725" i="1"/>
  <c r="I725" i="1"/>
  <c r="J725" i="1" s="1"/>
  <c r="H725" i="1"/>
  <c r="L725" i="1" s="1"/>
  <c r="AW724" i="1"/>
  <c r="AV724" i="1"/>
  <c r="AU724" i="1"/>
  <c r="AX724" i="1" s="1"/>
  <c r="AK724" i="1"/>
  <c r="AI724" i="1"/>
  <c r="AJ724" i="1" s="1"/>
  <c r="AH724" i="1"/>
  <c r="AL724" i="1" s="1"/>
  <c r="W724" i="1"/>
  <c r="V724" i="1"/>
  <c r="U724" i="1"/>
  <c r="Y724" i="1" s="1"/>
  <c r="K724" i="1"/>
  <c r="I724" i="1"/>
  <c r="J724" i="1" s="1"/>
  <c r="H724" i="1"/>
  <c r="L724" i="1" s="1"/>
  <c r="AW723" i="1"/>
  <c r="AV723" i="1"/>
  <c r="AU723" i="1"/>
  <c r="AX723" i="1" s="1"/>
  <c r="AK723" i="1"/>
  <c r="AI723" i="1"/>
  <c r="AJ723" i="1" s="1"/>
  <c r="AH723" i="1"/>
  <c r="AL723" i="1" s="1"/>
  <c r="W723" i="1"/>
  <c r="V723" i="1"/>
  <c r="U723" i="1"/>
  <c r="Y723" i="1" s="1"/>
  <c r="K723" i="1"/>
  <c r="I723" i="1"/>
  <c r="J723" i="1" s="1"/>
  <c r="H723" i="1"/>
  <c r="L723" i="1" s="1"/>
  <c r="AW722" i="1"/>
  <c r="AV722" i="1"/>
  <c r="AU722" i="1"/>
  <c r="AX722" i="1" s="1"/>
  <c r="AK722" i="1"/>
  <c r="AI722" i="1"/>
  <c r="AJ722" i="1" s="1"/>
  <c r="AH722" i="1"/>
  <c r="AL722" i="1" s="1"/>
  <c r="W722" i="1"/>
  <c r="V722" i="1"/>
  <c r="U722" i="1"/>
  <c r="Y722" i="1" s="1"/>
  <c r="K722" i="1"/>
  <c r="I722" i="1"/>
  <c r="J722" i="1" s="1"/>
  <c r="H722" i="1"/>
  <c r="L722" i="1" s="1"/>
  <c r="AW721" i="1"/>
  <c r="AV721" i="1"/>
  <c r="AU721" i="1"/>
  <c r="AX721" i="1" s="1"/>
  <c r="AK721" i="1"/>
  <c r="AI721" i="1"/>
  <c r="AJ721" i="1" s="1"/>
  <c r="AH721" i="1"/>
  <c r="AL721" i="1" s="1"/>
  <c r="W721" i="1"/>
  <c r="V721" i="1"/>
  <c r="U721" i="1"/>
  <c r="Y721" i="1" s="1"/>
  <c r="K721" i="1"/>
  <c r="I721" i="1"/>
  <c r="J721" i="1" s="1"/>
  <c r="H721" i="1"/>
  <c r="L721" i="1" s="1"/>
  <c r="AW720" i="1"/>
  <c r="AV720" i="1"/>
  <c r="AU720" i="1"/>
  <c r="AX720" i="1" s="1"/>
  <c r="AK720" i="1"/>
  <c r="AI720" i="1"/>
  <c r="AJ720" i="1" s="1"/>
  <c r="AH720" i="1"/>
  <c r="AL720" i="1" s="1"/>
  <c r="W720" i="1"/>
  <c r="V720" i="1"/>
  <c r="U720" i="1"/>
  <c r="Y720" i="1" s="1"/>
  <c r="K720" i="1"/>
  <c r="I720" i="1"/>
  <c r="J720" i="1" s="1"/>
  <c r="H720" i="1"/>
  <c r="L720" i="1" s="1"/>
  <c r="AW719" i="1"/>
  <c r="AV719" i="1"/>
  <c r="AU719" i="1"/>
  <c r="AX719" i="1" s="1"/>
  <c r="AK719" i="1"/>
  <c r="AI719" i="1"/>
  <c r="AJ719" i="1" s="1"/>
  <c r="AH719" i="1"/>
  <c r="AL719" i="1" s="1"/>
  <c r="W719" i="1"/>
  <c r="V719" i="1"/>
  <c r="U719" i="1"/>
  <c r="Y719" i="1" s="1"/>
  <c r="K719" i="1"/>
  <c r="I719" i="1"/>
  <c r="J719" i="1" s="1"/>
  <c r="H719" i="1"/>
  <c r="L719" i="1" s="1"/>
  <c r="AW718" i="1"/>
  <c r="AV718" i="1"/>
  <c r="AU718" i="1"/>
  <c r="AX718" i="1" s="1"/>
  <c r="AK718" i="1"/>
  <c r="AI718" i="1"/>
  <c r="AJ718" i="1" s="1"/>
  <c r="AH718" i="1"/>
  <c r="AL718" i="1" s="1"/>
  <c r="W718" i="1"/>
  <c r="V718" i="1"/>
  <c r="U718" i="1"/>
  <c r="Y718" i="1" s="1"/>
  <c r="K718" i="1"/>
  <c r="I718" i="1"/>
  <c r="J718" i="1" s="1"/>
  <c r="H718" i="1"/>
  <c r="L718" i="1" s="1"/>
  <c r="AW717" i="1"/>
  <c r="AV717" i="1"/>
  <c r="AU717" i="1"/>
  <c r="AX717" i="1" s="1"/>
  <c r="AK717" i="1"/>
  <c r="AI717" i="1"/>
  <c r="AJ717" i="1" s="1"/>
  <c r="AH717" i="1"/>
  <c r="AL717" i="1" s="1"/>
  <c r="W717" i="1"/>
  <c r="V717" i="1"/>
  <c r="U717" i="1"/>
  <c r="Y717" i="1" s="1"/>
  <c r="K717" i="1"/>
  <c r="I717" i="1"/>
  <c r="J717" i="1" s="1"/>
  <c r="H717" i="1"/>
  <c r="L717" i="1" s="1"/>
  <c r="AW716" i="1"/>
  <c r="AV716" i="1"/>
  <c r="AU716" i="1"/>
  <c r="AX716" i="1" s="1"/>
  <c r="AK716" i="1"/>
  <c r="AI716" i="1"/>
  <c r="AJ716" i="1" s="1"/>
  <c r="AH716" i="1"/>
  <c r="AL716" i="1" s="1"/>
  <c r="W716" i="1"/>
  <c r="V716" i="1"/>
  <c r="U716" i="1"/>
  <c r="Y716" i="1" s="1"/>
  <c r="K716" i="1"/>
  <c r="I716" i="1"/>
  <c r="J716" i="1" s="1"/>
  <c r="H716" i="1"/>
  <c r="L716" i="1" s="1"/>
  <c r="AW715" i="1"/>
  <c r="AV715" i="1"/>
  <c r="AU715" i="1"/>
  <c r="AX715" i="1" s="1"/>
  <c r="AK715" i="1"/>
  <c r="AI715" i="1"/>
  <c r="AJ715" i="1" s="1"/>
  <c r="AH715" i="1"/>
  <c r="AL715" i="1" s="1"/>
  <c r="W715" i="1"/>
  <c r="V715" i="1"/>
  <c r="U715" i="1"/>
  <c r="Y715" i="1" s="1"/>
  <c r="K715" i="1"/>
  <c r="I715" i="1"/>
  <c r="J715" i="1" s="1"/>
  <c r="H715" i="1"/>
  <c r="L715" i="1" s="1"/>
  <c r="AW714" i="1"/>
  <c r="AV714" i="1"/>
  <c r="AU714" i="1"/>
  <c r="AX714" i="1" s="1"/>
  <c r="AK714" i="1"/>
  <c r="AI714" i="1"/>
  <c r="AJ714" i="1" s="1"/>
  <c r="AH714" i="1"/>
  <c r="AL714" i="1" s="1"/>
  <c r="W714" i="1"/>
  <c r="V714" i="1"/>
  <c r="U714" i="1"/>
  <c r="Y714" i="1" s="1"/>
  <c r="K714" i="1"/>
  <c r="I714" i="1"/>
  <c r="J714" i="1" s="1"/>
  <c r="H714" i="1"/>
  <c r="L714" i="1" s="1"/>
  <c r="AW713" i="1"/>
  <c r="AV713" i="1"/>
  <c r="AU713" i="1"/>
  <c r="AX713" i="1" s="1"/>
  <c r="AK713" i="1"/>
  <c r="AI713" i="1"/>
  <c r="AJ713" i="1" s="1"/>
  <c r="AH713" i="1"/>
  <c r="AL713" i="1" s="1"/>
  <c r="W713" i="1"/>
  <c r="V713" i="1"/>
  <c r="U713" i="1"/>
  <c r="Y713" i="1" s="1"/>
  <c r="K713" i="1"/>
  <c r="I713" i="1"/>
  <c r="J713" i="1" s="1"/>
  <c r="H713" i="1"/>
  <c r="L713" i="1" s="1"/>
  <c r="AW712" i="1"/>
  <c r="AV712" i="1"/>
  <c r="AU712" i="1"/>
  <c r="AX712" i="1" s="1"/>
  <c r="AK712" i="1"/>
  <c r="AI712" i="1"/>
  <c r="AJ712" i="1" s="1"/>
  <c r="AH712" i="1"/>
  <c r="AL712" i="1" s="1"/>
  <c r="W712" i="1"/>
  <c r="V712" i="1"/>
  <c r="U712" i="1"/>
  <c r="Y712" i="1" s="1"/>
  <c r="K712" i="1"/>
  <c r="I712" i="1"/>
  <c r="J712" i="1" s="1"/>
  <c r="H712" i="1"/>
  <c r="L712" i="1" s="1"/>
  <c r="AW711" i="1"/>
  <c r="AV711" i="1"/>
  <c r="AU711" i="1"/>
  <c r="AX711" i="1" s="1"/>
  <c r="AK711" i="1"/>
  <c r="AI711" i="1"/>
  <c r="AJ711" i="1" s="1"/>
  <c r="AH711" i="1"/>
  <c r="AL711" i="1" s="1"/>
  <c r="W711" i="1"/>
  <c r="V711" i="1"/>
  <c r="U711" i="1"/>
  <c r="Y711" i="1" s="1"/>
  <c r="K711" i="1"/>
  <c r="I711" i="1"/>
  <c r="J711" i="1" s="1"/>
  <c r="H711" i="1"/>
  <c r="L711" i="1" s="1"/>
  <c r="AW710" i="1"/>
  <c r="AV710" i="1"/>
  <c r="AU710" i="1"/>
  <c r="AX710" i="1" s="1"/>
  <c r="AK710" i="1"/>
  <c r="AI710" i="1"/>
  <c r="AJ710" i="1" s="1"/>
  <c r="AH710" i="1"/>
  <c r="AL710" i="1" s="1"/>
  <c r="W710" i="1"/>
  <c r="V710" i="1"/>
  <c r="U710" i="1"/>
  <c r="Y710" i="1" s="1"/>
  <c r="K710" i="1"/>
  <c r="I710" i="1"/>
  <c r="J710" i="1" s="1"/>
  <c r="H710" i="1"/>
  <c r="L710" i="1" s="1"/>
  <c r="AW709" i="1"/>
  <c r="AV709" i="1"/>
  <c r="AU709" i="1"/>
  <c r="AX709" i="1" s="1"/>
  <c r="AK709" i="1"/>
  <c r="AI709" i="1"/>
  <c r="AJ709" i="1" s="1"/>
  <c r="AH709" i="1"/>
  <c r="AL709" i="1" s="1"/>
  <c r="W709" i="1"/>
  <c r="V709" i="1"/>
  <c r="U709" i="1"/>
  <c r="Y709" i="1" s="1"/>
  <c r="K709" i="1"/>
  <c r="I709" i="1"/>
  <c r="J709" i="1" s="1"/>
  <c r="H709" i="1"/>
  <c r="L709" i="1" s="1"/>
  <c r="AW708" i="1"/>
  <c r="AV708" i="1"/>
  <c r="AU708" i="1"/>
  <c r="AX708" i="1" s="1"/>
  <c r="AK708" i="1"/>
  <c r="AI708" i="1"/>
  <c r="AJ708" i="1" s="1"/>
  <c r="AH708" i="1"/>
  <c r="AL708" i="1" s="1"/>
  <c r="W708" i="1"/>
  <c r="V708" i="1"/>
  <c r="U708" i="1"/>
  <c r="Y708" i="1" s="1"/>
  <c r="K708" i="1"/>
  <c r="I708" i="1"/>
  <c r="J708" i="1" s="1"/>
  <c r="H708" i="1"/>
  <c r="L708" i="1" s="1"/>
  <c r="AW707" i="1"/>
  <c r="AV707" i="1"/>
  <c r="AU707" i="1"/>
  <c r="AX707" i="1" s="1"/>
  <c r="AK707" i="1"/>
  <c r="AI707" i="1"/>
  <c r="AJ707" i="1" s="1"/>
  <c r="AH707" i="1"/>
  <c r="AL707" i="1" s="1"/>
  <c r="W707" i="1"/>
  <c r="V707" i="1"/>
  <c r="U707" i="1"/>
  <c r="Y707" i="1" s="1"/>
  <c r="K707" i="1"/>
  <c r="I707" i="1"/>
  <c r="J707" i="1" s="1"/>
  <c r="H707" i="1"/>
  <c r="L707" i="1" s="1"/>
  <c r="AW706" i="1"/>
  <c r="AV706" i="1"/>
  <c r="AU706" i="1"/>
  <c r="AX706" i="1" s="1"/>
  <c r="AK706" i="1"/>
  <c r="AI706" i="1"/>
  <c r="AJ706" i="1" s="1"/>
  <c r="AH706" i="1"/>
  <c r="AL706" i="1" s="1"/>
  <c r="W706" i="1"/>
  <c r="V706" i="1"/>
  <c r="U706" i="1"/>
  <c r="Y706" i="1" s="1"/>
  <c r="K706" i="1"/>
  <c r="I706" i="1"/>
  <c r="J706" i="1" s="1"/>
  <c r="H706" i="1"/>
  <c r="L706" i="1" s="1"/>
  <c r="AW705" i="1"/>
  <c r="AV705" i="1"/>
  <c r="AU705" i="1"/>
  <c r="AX705" i="1" s="1"/>
  <c r="AK705" i="1"/>
  <c r="AI705" i="1"/>
  <c r="AJ705" i="1" s="1"/>
  <c r="AH705" i="1"/>
  <c r="AL705" i="1" s="1"/>
  <c r="W705" i="1"/>
  <c r="V705" i="1"/>
  <c r="U705" i="1"/>
  <c r="Y705" i="1" s="1"/>
  <c r="K705" i="1"/>
  <c r="I705" i="1"/>
  <c r="J705" i="1" s="1"/>
  <c r="H705" i="1"/>
  <c r="L705" i="1" s="1"/>
  <c r="AW704" i="1"/>
  <c r="AV704" i="1"/>
  <c r="AU704" i="1"/>
  <c r="AX704" i="1" s="1"/>
  <c r="AK704" i="1"/>
  <c r="AI704" i="1"/>
  <c r="AJ704" i="1" s="1"/>
  <c r="AH704" i="1"/>
  <c r="AL704" i="1" s="1"/>
  <c r="W704" i="1"/>
  <c r="V704" i="1"/>
  <c r="U704" i="1"/>
  <c r="Y704" i="1" s="1"/>
  <c r="K704" i="1"/>
  <c r="I704" i="1"/>
  <c r="J704" i="1" s="1"/>
  <c r="H704" i="1"/>
  <c r="L704" i="1" s="1"/>
  <c r="AW703" i="1"/>
  <c r="AV703" i="1"/>
  <c r="AU703" i="1"/>
  <c r="AX703" i="1" s="1"/>
  <c r="AK703" i="1"/>
  <c r="AI703" i="1"/>
  <c r="AJ703" i="1" s="1"/>
  <c r="AH703" i="1"/>
  <c r="AL703" i="1" s="1"/>
  <c r="W703" i="1"/>
  <c r="V703" i="1"/>
  <c r="U703" i="1"/>
  <c r="Y703" i="1" s="1"/>
  <c r="K703" i="1"/>
  <c r="I703" i="1"/>
  <c r="J703" i="1" s="1"/>
  <c r="H703" i="1"/>
  <c r="L703" i="1" s="1"/>
  <c r="AW702" i="1"/>
  <c r="AV702" i="1"/>
  <c r="AU702" i="1"/>
  <c r="AX702" i="1" s="1"/>
  <c r="AK702" i="1"/>
  <c r="AI702" i="1"/>
  <c r="AJ702" i="1" s="1"/>
  <c r="AH702" i="1"/>
  <c r="AL702" i="1" s="1"/>
  <c r="W702" i="1"/>
  <c r="V702" i="1"/>
  <c r="U702" i="1"/>
  <c r="Y702" i="1" s="1"/>
  <c r="K702" i="1"/>
  <c r="I702" i="1"/>
  <c r="J702" i="1" s="1"/>
  <c r="H702" i="1"/>
  <c r="L702" i="1" s="1"/>
  <c r="AW701" i="1"/>
  <c r="AV701" i="1"/>
  <c r="AU701" i="1"/>
  <c r="AX701" i="1" s="1"/>
  <c r="AK701" i="1"/>
  <c r="AI701" i="1"/>
  <c r="AJ701" i="1" s="1"/>
  <c r="AH701" i="1"/>
  <c r="AL701" i="1" s="1"/>
  <c r="W701" i="1"/>
  <c r="V701" i="1"/>
  <c r="U701" i="1"/>
  <c r="Y701" i="1" s="1"/>
  <c r="K701" i="1"/>
  <c r="I701" i="1"/>
  <c r="J701" i="1" s="1"/>
  <c r="H701" i="1"/>
  <c r="L701" i="1" s="1"/>
  <c r="AW700" i="1"/>
  <c r="AV700" i="1"/>
  <c r="AU700" i="1"/>
  <c r="AX700" i="1" s="1"/>
  <c r="AK700" i="1"/>
  <c r="AI700" i="1"/>
  <c r="AJ700" i="1" s="1"/>
  <c r="AH700" i="1"/>
  <c r="AL700" i="1" s="1"/>
  <c r="W700" i="1"/>
  <c r="V700" i="1"/>
  <c r="U700" i="1"/>
  <c r="Y700" i="1" s="1"/>
  <c r="K700" i="1"/>
  <c r="I700" i="1"/>
  <c r="J700" i="1" s="1"/>
  <c r="H700" i="1"/>
  <c r="L700" i="1" s="1"/>
  <c r="AW699" i="1"/>
  <c r="AV699" i="1"/>
  <c r="AU699" i="1"/>
  <c r="AX699" i="1" s="1"/>
  <c r="AK699" i="1"/>
  <c r="AI699" i="1"/>
  <c r="AJ699" i="1" s="1"/>
  <c r="AH699" i="1"/>
  <c r="AL699" i="1" s="1"/>
  <c r="W699" i="1"/>
  <c r="V699" i="1"/>
  <c r="U699" i="1"/>
  <c r="Y699" i="1" s="1"/>
  <c r="K699" i="1"/>
  <c r="I699" i="1"/>
  <c r="J699" i="1" s="1"/>
  <c r="H699" i="1"/>
  <c r="L699" i="1" s="1"/>
  <c r="AW698" i="1"/>
  <c r="AV698" i="1"/>
  <c r="AU698" i="1"/>
  <c r="AX698" i="1" s="1"/>
  <c r="AK698" i="1"/>
  <c r="AI698" i="1"/>
  <c r="AJ698" i="1" s="1"/>
  <c r="AH698" i="1"/>
  <c r="AL698" i="1" s="1"/>
  <c r="W698" i="1"/>
  <c r="V698" i="1"/>
  <c r="U698" i="1"/>
  <c r="Y698" i="1" s="1"/>
  <c r="K698" i="1"/>
  <c r="I698" i="1"/>
  <c r="J698" i="1" s="1"/>
  <c r="H698" i="1"/>
  <c r="L698" i="1" s="1"/>
  <c r="AW697" i="1"/>
  <c r="AV697" i="1"/>
  <c r="AU697" i="1"/>
  <c r="AX697" i="1" s="1"/>
  <c r="AK697" i="1"/>
  <c r="AI697" i="1"/>
  <c r="AJ697" i="1" s="1"/>
  <c r="AH697" i="1"/>
  <c r="AL697" i="1" s="1"/>
  <c r="W697" i="1"/>
  <c r="V697" i="1"/>
  <c r="U697" i="1"/>
  <c r="Y697" i="1" s="1"/>
  <c r="K697" i="1"/>
  <c r="I697" i="1"/>
  <c r="J697" i="1" s="1"/>
  <c r="H697" i="1"/>
  <c r="L697" i="1" s="1"/>
  <c r="AW696" i="1"/>
  <c r="AV696" i="1"/>
  <c r="AU696" i="1"/>
  <c r="AX696" i="1" s="1"/>
  <c r="AK696" i="1"/>
  <c r="AI696" i="1"/>
  <c r="AJ696" i="1" s="1"/>
  <c r="AH696" i="1"/>
  <c r="AL696" i="1" s="1"/>
  <c r="W696" i="1"/>
  <c r="V696" i="1"/>
  <c r="U696" i="1"/>
  <c r="Y696" i="1" s="1"/>
  <c r="K696" i="1"/>
  <c r="I696" i="1"/>
  <c r="J696" i="1" s="1"/>
  <c r="H696" i="1"/>
  <c r="L696" i="1" s="1"/>
  <c r="AW695" i="1"/>
  <c r="AV695" i="1"/>
  <c r="AU695" i="1"/>
  <c r="AX695" i="1" s="1"/>
  <c r="AK695" i="1"/>
  <c r="AI695" i="1"/>
  <c r="AJ695" i="1" s="1"/>
  <c r="AH695" i="1"/>
  <c r="AL695" i="1" s="1"/>
  <c r="W695" i="1"/>
  <c r="V695" i="1"/>
  <c r="U695" i="1"/>
  <c r="Y695" i="1" s="1"/>
  <c r="K695" i="1"/>
  <c r="I695" i="1"/>
  <c r="J695" i="1" s="1"/>
  <c r="H695" i="1"/>
  <c r="L695" i="1" s="1"/>
  <c r="AW694" i="1"/>
  <c r="AV694" i="1"/>
  <c r="AU694" i="1"/>
  <c r="AX694" i="1" s="1"/>
  <c r="AK694" i="1"/>
  <c r="AI694" i="1"/>
  <c r="AJ694" i="1" s="1"/>
  <c r="AH694" i="1"/>
  <c r="AL694" i="1" s="1"/>
  <c r="W694" i="1"/>
  <c r="V694" i="1"/>
  <c r="U694" i="1"/>
  <c r="Y694" i="1" s="1"/>
  <c r="K694" i="1"/>
  <c r="I694" i="1"/>
  <c r="J694" i="1" s="1"/>
  <c r="H694" i="1"/>
  <c r="L694" i="1" s="1"/>
  <c r="AW693" i="1"/>
  <c r="AV693" i="1"/>
  <c r="AU693" i="1"/>
  <c r="AX693" i="1" s="1"/>
  <c r="AK693" i="1"/>
  <c r="AI693" i="1"/>
  <c r="AJ693" i="1" s="1"/>
  <c r="AH693" i="1"/>
  <c r="AL693" i="1" s="1"/>
  <c r="W693" i="1"/>
  <c r="V693" i="1"/>
  <c r="U693" i="1"/>
  <c r="Y693" i="1" s="1"/>
  <c r="K693" i="1"/>
  <c r="I693" i="1"/>
  <c r="J693" i="1" s="1"/>
  <c r="H693" i="1"/>
  <c r="L693" i="1" s="1"/>
  <c r="AW692" i="1"/>
  <c r="AV692" i="1"/>
  <c r="AU692" i="1"/>
  <c r="AX692" i="1" s="1"/>
  <c r="AK692" i="1"/>
  <c r="AI692" i="1"/>
  <c r="AJ692" i="1" s="1"/>
  <c r="AH692" i="1"/>
  <c r="AL692" i="1" s="1"/>
  <c r="W692" i="1"/>
  <c r="V692" i="1"/>
  <c r="U692" i="1"/>
  <c r="Y692" i="1" s="1"/>
  <c r="K692" i="1"/>
  <c r="I692" i="1"/>
  <c r="J692" i="1" s="1"/>
  <c r="H692" i="1"/>
  <c r="L692" i="1" s="1"/>
  <c r="AW691" i="1"/>
  <c r="AV691" i="1"/>
  <c r="AU691" i="1"/>
  <c r="AX691" i="1" s="1"/>
  <c r="AK691" i="1"/>
  <c r="AI691" i="1"/>
  <c r="AJ691" i="1" s="1"/>
  <c r="AH691" i="1"/>
  <c r="AL691" i="1" s="1"/>
  <c r="W691" i="1"/>
  <c r="V691" i="1"/>
  <c r="U691" i="1"/>
  <c r="Y691" i="1" s="1"/>
  <c r="K691" i="1"/>
  <c r="I691" i="1"/>
  <c r="J691" i="1" s="1"/>
  <c r="H691" i="1"/>
  <c r="L691" i="1" s="1"/>
  <c r="AW690" i="1"/>
  <c r="AV690" i="1"/>
  <c r="AU690" i="1"/>
  <c r="AX690" i="1" s="1"/>
  <c r="AK690" i="1"/>
  <c r="AI690" i="1"/>
  <c r="AJ690" i="1" s="1"/>
  <c r="AH690" i="1"/>
  <c r="AL690" i="1" s="1"/>
  <c r="W690" i="1"/>
  <c r="V690" i="1"/>
  <c r="U690" i="1"/>
  <c r="Y690" i="1" s="1"/>
  <c r="K690" i="1"/>
  <c r="I690" i="1"/>
  <c r="J690" i="1" s="1"/>
  <c r="H690" i="1"/>
  <c r="L690" i="1" s="1"/>
  <c r="AW689" i="1"/>
  <c r="AV689" i="1"/>
  <c r="AU689" i="1"/>
  <c r="AX689" i="1" s="1"/>
  <c r="AK689" i="1"/>
  <c r="AI689" i="1"/>
  <c r="AJ689" i="1" s="1"/>
  <c r="AH689" i="1"/>
  <c r="AL689" i="1" s="1"/>
  <c r="W689" i="1"/>
  <c r="V689" i="1"/>
  <c r="U689" i="1"/>
  <c r="Y689" i="1" s="1"/>
  <c r="K689" i="1"/>
  <c r="I689" i="1"/>
  <c r="J689" i="1" s="1"/>
  <c r="H689" i="1"/>
  <c r="L689" i="1" s="1"/>
  <c r="AW688" i="1"/>
  <c r="AV688" i="1"/>
  <c r="AU688" i="1"/>
  <c r="AX688" i="1" s="1"/>
  <c r="AK688" i="1"/>
  <c r="AI688" i="1"/>
  <c r="AJ688" i="1" s="1"/>
  <c r="AH688" i="1"/>
  <c r="AL688" i="1" s="1"/>
  <c r="W688" i="1"/>
  <c r="V688" i="1"/>
  <c r="U688" i="1"/>
  <c r="Y688" i="1" s="1"/>
  <c r="K688" i="1"/>
  <c r="I688" i="1"/>
  <c r="J688" i="1" s="1"/>
  <c r="H688" i="1"/>
  <c r="L688" i="1" s="1"/>
  <c r="AW687" i="1"/>
  <c r="AV687" i="1"/>
  <c r="AU687" i="1"/>
  <c r="AX687" i="1" s="1"/>
  <c r="AK687" i="1"/>
  <c r="AI687" i="1"/>
  <c r="AJ687" i="1" s="1"/>
  <c r="AH687" i="1"/>
  <c r="AL687" i="1" s="1"/>
  <c r="W687" i="1"/>
  <c r="V687" i="1"/>
  <c r="U687" i="1"/>
  <c r="Y687" i="1" s="1"/>
  <c r="K687" i="1"/>
  <c r="I687" i="1"/>
  <c r="J687" i="1" s="1"/>
  <c r="H687" i="1"/>
  <c r="L687" i="1" s="1"/>
  <c r="AW686" i="1"/>
  <c r="AV686" i="1"/>
  <c r="AU686" i="1"/>
  <c r="AX686" i="1" s="1"/>
  <c r="AK686" i="1"/>
  <c r="AI686" i="1"/>
  <c r="AJ686" i="1" s="1"/>
  <c r="AH686" i="1"/>
  <c r="AL686" i="1" s="1"/>
  <c r="W686" i="1"/>
  <c r="V686" i="1"/>
  <c r="U686" i="1"/>
  <c r="Y686" i="1" s="1"/>
  <c r="K686" i="1"/>
  <c r="I686" i="1"/>
  <c r="J686" i="1" s="1"/>
  <c r="H686" i="1"/>
  <c r="L686" i="1" s="1"/>
  <c r="AW685" i="1"/>
  <c r="AV685" i="1"/>
  <c r="AU685" i="1"/>
  <c r="AX685" i="1" s="1"/>
  <c r="AK685" i="1"/>
  <c r="AI685" i="1"/>
  <c r="AJ685" i="1" s="1"/>
  <c r="AH685" i="1"/>
  <c r="AL685" i="1" s="1"/>
  <c r="W685" i="1"/>
  <c r="V685" i="1"/>
  <c r="U685" i="1"/>
  <c r="Y685" i="1" s="1"/>
  <c r="K685" i="1"/>
  <c r="I685" i="1"/>
  <c r="J685" i="1" s="1"/>
  <c r="H685" i="1"/>
  <c r="L685" i="1" s="1"/>
  <c r="AW684" i="1"/>
  <c r="AV684" i="1"/>
  <c r="AU684" i="1"/>
  <c r="AX684" i="1" s="1"/>
  <c r="AK684" i="1"/>
  <c r="AI684" i="1"/>
  <c r="AJ684" i="1" s="1"/>
  <c r="AH684" i="1"/>
  <c r="AL684" i="1" s="1"/>
  <c r="W684" i="1"/>
  <c r="V684" i="1"/>
  <c r="U684" i="1"/>
  <c r="Y684" i="1" s="1"/>
  <c r="K684" i="1"/>
  <c r="I684" i="1"/>
  <c r="J684" i="1" s="1"/>
  <c r="H684" i="1"/>
  <c r="L684" i="1" s="1"/>
  <c r="AW683" i="1"/>
  <c r="AV683" i="1"/>
  <c r="AU683" i="1"/>
  <c r="AX683" i="1" s="1"/>
  <c r="AK683" i="1"/>
  <c r="AI683" i="1"/>
  <c r="AJ683" i="1" s="1"/>
  <c r="AH683" i="1"/>
  <c r="AL683" i="1" s="1"/>
  <c r="W683" i="1"/>
  <c r="V683" i="1"/>
  <c r="U683" i="1"/>
  <c r="Y683" i="1" s="1"/>
  <c r="K683" i="1"/>
  <c r="I683" i="1"/>
  <c r="J683" i="1" s="1"/>
  <c r="H683" i="1"/>
  <c r="L683" i="1" s="1"/>
  <c r="AW682" i="1"/>
  <c r="AV682" i="1"/>
  <c r="AU682" i="1"/>
  <c r="AX682" i="1" s="1"/>
  <c r="AK682" i="1"/>
  <c r="AI682" i="1"/>
  <c r="AJ682" i="1" s="1"/>
  <c r="AH682" i="1"/>
  <c r="AL682" i="1" s="1"/>
  <c r="W682" i="1"/>
  <c r="V682" i="1"/>
  <c r="U682" i="1"/>
  <c r="Y682" i="1" s="1"/>
  <c r="K682" i="1"/>
  <c r="I682" i="1"/>
  <c r="J682" i="1" s="1"/>
  <c r="H682" i="1"/>
  <c r="L682" i="1" s="1"/>
  <c r="AW681" i="1"/>
  <c r="AV681" i="1"/>
  <c r="AU681" i="1"/>
  <c r="AX681" i="1" s="1"/>
  <c r="AK681" i="1"/>
  <c r="AI681" i="1"/>
  <c r="AJ681" i="1" s="1"/>
  <c r="AH681" i="1"/>
  <c r="AL681" i="1" s="1"/>
  <c r="W681" i="1"/>
  <c r="V681" i="1"/>
  <c r="U681" i="1"/>
  <c r="Y681" i="1" s="1"/>
  <c r="K681" i="1"/>
  <c r="I681" i="1"/>
  <c r="J681" i="1" s="1"/>
  <c r="H681" i="1"/>
  <c r="L681" i="1" s="1"/>
  <c r="AW680" i="1"/>
  <c r="AV680" i="1"/>
  <c r="AU680" i="1"/>
  <c r="AX680" i="1" s="1"/>
  <c r="AK680" i="1"/>
  <c r="AI680" i="1"/>
  <c r="AJ680" i="1" s="1"/>
  <c r="AH680" i="1"/>
  <c r="AL680" i="1" s="1"/>
  <c r="W680" i="1"/>
  <c r="V680" i="1"/>
  <c r="U680" i="1"/>
  <c r="Y680" i="1" s="1"/>
  <c r="K680" i="1"/>
  <c r="I680" i="1"/>
  <c r="J680" i="1" s="1"/>
  <c r="H680" i="1"/>
  <c r="L680" i="1" s="1"/>
  <c r="AW679" i="1"/>
  <c r="AV679" i="1"/>
  <c r="AU679" i="1"/>
  <c r="AX679" i="1" s="1"/>
  <c r="AK679" i="1"/>
  <c r="AI679" i="1"/>
  <c r="AJ679" i="1" s="1"/>
  <c r="AH679" i="1"/>
  <c r="AL679" i="1" s="1"/>
  <c r="W679" i="1"/>
  <c r="V679" i="1"/>
  <c r="U679" i="1"/>
  <c r="Y679" i="1" s="1"/>
  <c r="K679" i="1"/>
  <c r="I679" i="1"/>
  <c r="J679" i="1" s="1"/>
  <c r="H679" i="1"/>
  <c r="L679" i="1" s="1"/>
  <c r="AW678" i="1"/>
  <c r="AV678" i="1"/>
  <c r="AU678" i="1"/>
  <c r="AX678" i="1" s="1"/>
  <c r="AK678" i="1"/>
  <c r="AI678" i="1"/>
  <c r="AJ678" i="1" s="1"/>
  <c r="AH678" i="1"/>
  <c r="AL678" i="1" s="1"/>
  <c r="W678" i="1"/>
  <c r="V678" i="1"/>
  <c r="U678" i="1"/>
  <c r="Y678" i="1" s="1"/>
  <c r="K678" i="1"/>
  <c r="I678" i="1"/>
  <c r="J678" i="1" s="1"/>
  <c r="H678" i="1"/>
  <c r="L678" i="1" s="1"/>
  <c r="AW677" i="1"/>
  <c r="AV677" i="1"/>
  <c r="AU677" i="1"/>
  <c r="AX677" i="1" s="1"/>
  <c r="AK677" i="1"/>
  <c r="AI677" i="1"/>
  <c r="AJ677" i="1" s="1"/>
  <c r="AH677" i="1"/>
  <c r="AL677" i="1" s="1"/>
  <c r="W677" i="1"/>
  <c r="V677" i="1"/>
  <c r="U677" i="1"/>
  <c r="Y677" i="1" s="1"/>
  <c r="K677" i="1"/>
  <c r="I677" i="1"/>
  <c r="J677" i="1" s="1"/>
  <c r="H677" i="1"/>
  <c r="L677" i="1" s="1"/>
  <c r="AW676" i="1"/>
  <c r="AV676" i="1"/>
  <c r="AU676" i="1"/>
  <c r="AX676" i="1" s="1"/>
  <c r="AK676" i="1"/>
  <c r="AI676" i="1"/>
  <c r="AJ676" i="1" s="1"/>
  <c r="AH676" i="1"/>
  <c r="AL676" i="1" s="1"/>
  <c r="W676" i="1"/>
  <c r="V676" i="1"/>
  <c r="U676" i="1"/>
  <c r="Y676" i="1" s="1"/>
  <c r="K676" i="1"/>
  <c r="I676" i="1"/>
  <c r="J676" i="1" s="1"/>
  <c r="H676" i="1"/>
  <c r="L676" i="1" s="1"/>
  <c r="AW675" i="1"/>
  <c r="AV675" i="1"/>
  <c r="AU675" i="1"/>
  <c r="AX675" i="1" s="1"/>
  <c r="AK675" i="1"/>
  <c r="AI675" i="1"/>
  <c r="AJ675" i="1" s="1"/>
  <c r="AH675" i="1"/>
  <c r="AL675" i="1" s="1"/>
  <c r="W675" i="1"/>
  <c r="V675" i="1"/>
  <c r="U675" i="1"/>
  <c r="Y675" i="1" s="1"/>
  <c r="K675" i="1"/>
  <c r="I675" i="1"/>
  <c r="J675" i="1" s="1"/>
  <c r="H675" i="1"/>
  <c r="L675" i="1" s="1"/>
  <c r="AW674" i="1"/>
  <c r="AV674" i="1"/>
  <c r="AU674" i="1"/>
  <c r="AX674" i="1" s="1"/>
  <c r="AK674" i="1"/>
  <c r="AI674" i="1"/>
  <c r="AJ674" i="1" s="1"/>
  <c r="AH674" i="1"/>
  <c r="AL674" i="1" s="1"/>
  <c r="W674" i="1"/>
  <c r="V674" i="1"/>
  <c r="U674" i="1"/>
  <c r="Y674" i="1" s="1"/>
  <c r="K674" i="1"/>
  <c r="I674" i="1"/>
  <c r="J674" i="1" s="1"/>
  <c r="H674" i="1"/>
  <c r="L674" i="1" s="1"/>
  <c r="AW673" i="1"/>
  <c r="AV673" i="1"/>
  <c r="AU673" i="1"/>
  <c r="AX673" i="1" s="1"/>
  <c r="AK673" i="1"/>
  <c r="AI673" i="1"/>
  <c r="AJ673" i="1" s="1"/>
  <c r="AH673" i="1"/>
  <c r="AL673" i="1" s="1"/>
  <c r="W673" i="1"/>
  <c r="V673" i="1"/>
  <c r="U673" i="1"/>
  <c r="Y673" i="1" s="1"/>
  <c r="K673" i="1"/>
  <c r="I673" i="1"/>
  <c r="J673" i="1" s="1"/>
  <c r="H673" i="1"/>
  <c r="L673" i="1" s="1"/>
  <c r="AW672" i="1"/>
  <c r="AV672" i="1"/>
  <c r="AU672" i="1"/>
  <c r="AX672" i="1" s="1"/>
  <c r="AK672" i="1"/>
  <c r="AI672" i="1"/>
  <c r="AJ672" i="1" s="1"/>
  <c r="AH672" i="1"/>
  <c r="AL672" i="1" s="1"/>
  <c r="W672" i="1"/>
  <c r="V672" i="1"/>
  <c r="U672" i="1"/>
  <c r="Y672" i="1" s="1"/>
  <c r="K672" i="1"/>
  <c r="I672" i="1"/>
  <c r="J672" i="1" s="1"/>
  <c r="H672" i="1"/>
  <c r="L672" i="1" s="1"/>
  <c r="AW671" i="1"/>
  <c r="AV671" i="1"/>
  <c r="AU671" i="1"/>
  <c r="AX671" i="1" s="1"/>
  <c r="AK671" i="1"/>
  <c r="AI671" i="1"/>
  <c r="AJ671" i="1" s="1"/>
  <c r="AH671" i="1"/>
  <c r="AL671" i="1" s="1"/>
  <c r="W671" i="1"/>
  <c r="V671" i="1"/>
  <c r="U671" i="1"/>
  <c r="Y671" i="1" s="1"/>
  <c r="K671" i="1"/>
  <c r="I671" i="1"/>
  <c r="J671" i="1" s="1"/>
  <c r="H671" i="1"/>
  <c r="L671" i="1" s="1"/>
  <c r="AW670" i="1"/>
  <c r="AV670" i="1"/>
  <c r="AU670" i="1"/>
  <c r="AX670" i="1" s="1"/>
  <c r="AK670" i="1"/>
  <c r="AI670" i="1"/>
  <c r="AJ670" i="1" s="1"/>
  <c r="AH670" i="1"/>
  <c r="AL670" i="1" s="1"/>
  <c r="W670" i="1"/>
  <c r="V670" i="1"/>
  <c r="U670" i="1"/>
  <c r="Y670" i="1" s="1"/>
  <c r="K670" i="1"/>
  <c r="I670" i="1"/>
  <c r="J670" i="1" s="1"/>
  <c r="H670" i="1"/>
  <c r="L670" i="1" s="1"/>
  <c r="AW669" i="1"/>
  <c r="AV669" i="1"/>
  <c r="AU669" i="1"/>
  <c r="AX669" i="1" s="1"/>
  <c r="AK669" i="1"/>
  <c r="AI669" i="1"/>
  <c r="AJ669" i="1" s="1"/>
  <c r="AH669" i="1"/>
  <c r="AL669" i="1" s="1"/>
  <c r="W669" i="1"/>
  <c r="V669" i="1"/>
  <c r="U669" i="1"/>
  <c r="Y669" i="1" s="1"/>
  <c r="K669" i="1"/>
  <c r="I669" i="1"/>
  <c r="J669" i="1" s="1"/>
  <c r="H669" i="1"/>
  <c r="L669" i="1" s="1"/>
  <c r="AW668" i="1"/>
  <c r="AV668" i="1"/>
  <c r="AU668" i="1"/>
  <c r="AX668" i="1" s="1"/>
  <c r="AK668" i="1"/>
  <c r="AI668" i="1"/>
  <c r="AJ668" i="1" s="1"/>
  <c r="AH668" i="1"/>
  <c r="AL668" i="1" s="1"/>
  <c r="W668" i="1"/>
  <c r="V668" i="1"/>
  <c r="U668" i="1"/>
  <c r="Y668" i="1" s="1"/>
  <c r="K668" i="1"/>
  <c r="I668" i="1"/>
  <c r="J668" i="1" s="1"/>
  <c r="H668" i="1"/>
  <c r="L668" i="1" s="1"/>
  <c r="AW667" i="1"/>
  <c r="AV667" i="1"/>
  <c r="AU667" i="1"/>
  <c r="AX667" i="1" s="1"/>
  <c r="AK667" i="1"/>
  <c r="AI667" i="1"/>
  <c r="AJ667" i="1" s="1"/>
  <c r="AH667" i="1"/>
  <c r="AL667" i="1" s="1"/>
  <c r="W667" i="1"/>
  <c r="V667" i="1"/>
  <c r="U667" i="1"/>
  <c r="Y667" i="1" s="1"/>
  <c r="K667" i="1"/>
  <c r="I667" i="1"/>
  <c r="J667" i="1" s="1"/>
  <c r="H667" i="1"/>
  <c r="L667" i="1" s="1"/>
  <c r="AW666" i="1"/>
  <c r="AV666" i="1"/>
  <c r="AU666" i="1"/>
  <c r="AX666" i="1" s="1"/>
  <c r="AK666" i="1"/>
  <c r="AI666" i="1"/>
  <c r="AJ666" i="1" s="1"/>
  <c r="AH666" i="1"/>
  <c r="AL666" i="1" s="1"/>
  <c r="W666" i="1"/>
  <c r="V666" i="1"/>
  <c r="U666" i="1"/>
  <c r="Y666" i="1" s="1"/>
  <c r="K666" i="1"/>
  <c r="I666" i="1"/>
  <c r="J666" i="1" s="1"/>
  <c r="H666" i="1"/>
  <c r="L666" i="1" s="1"/>
  <c r="AW665" i="1"/>
  <c r="AV665" i="1"/>
  <c r="AU665" i="1"/>
  <c r="AX665" i="1" s="1"/>
  <c r="AK665" i="1"/>
  <c r="AI665" i="1"/>
  <c r="AJ665" i="1" s="1"/>
  <c r="AH665" i="1"/>
  <c r="AL665" i="1" s="1"/>
  <c r="W665" i="1"/>
  <c r="V665" i="1"/>
  <c r="U665" i="1"/>
  <c r="Y665" i="1" s="1"/>
  <c r="K665" i="1"/>
  <c r="I665" i="1"/>
  <c r="J665" i="1" s="1"/>
  <c r="H665" i="1"/>
  <c r="L665" i="1" s="1"/>
  <c r="AW664" i="1"/>
  <c r="AV664" i="1"/>
  <c r="AU664" i="1"/>
  <c r="AX664" i="1" s="1"/>
  <c r="AK664" i="1"/>
  <c r="AI664" i="1"/>
  <c r="AJ664" i="1" s="1"/>
  <c r="AH664" i="1"/>
  <c r="AL664" i="1" s="1"/>
  <c r="W664" i="1"/>
  <c r="V664" i="1"/>
  <c r="U664" i="1"/>
  <c r="Y664" i="1" s="1"/>
  <c r="K664" i="1"/>
  <c r="I664" i="1"/>
  <c r="J664" i="1" s="1"/>
  <c r="H664" i="1"/>
  <c r="L664" i="1" s="1"/>
  <c r="AW663" i="1"/>
  <c r="AV663" i="1"/>
  <c r="AU663" i="1"/>
  <c r="AX663" i="1" s="1"/>
  <c r="AK663" i="1"/>
  <c r="AI663" i="1"/>
  <c r="AJ663" i="1" s="1"/>
  <c r="AH663" i="1"/>
  <c r="AL663" i="1" s="1"/>
  <c r="W663" i="1"/>
  <c r="V663" i="1"/>
  <c r="U663" i="1"/>
  <c r="Y663" i="1" s="1"/>
  <c r="K663" i="1"/>
  <c r="I663" i="1"/>
  <c r="J663" i="1" s="1"/>
  <c r="H663" i="1"/>
  <c r="L663" i="1" s="1"/>
  <c r="AW662" i="1"/>
  <c r="AV662" i="1"/>
  <c r="AU662" i="1"/>
  <c r="AX662" i="1" s="1"/>
  <c r="AK662" i="1"/>
  <c r="AI662" i="1"/>
  <c r="AJ662" i="1" s="1"/>
  <c r="AH662" i="1"/>
  <c r="AL662" i="1" s="1"/>
  <c r="W662" i="1"/>
  <c r="V662" i="1"/>
  <c r="U662" i="1"/>
  <c r="Y662" i="1" s="1"/>
  <c r="K662" i="1"/>
  <c r="I662" i="1"/>
  <c r="J662" i="1" s="1"/>
  <c r="H662" i="1"/>
  <c r="L662" i="1" s="1"/>
  <c r="AW661" i="1"/>
  <c r="AV661" i="1"/>
  <c r="AU661" i="1"/>
  <c r="AX661" i="1" s="1"/>
  <c r="AK661" i="1"/>
  <c r="AI661" i="1"/>
  <c r="AJ661" i="1" s="1"/>
  <c r="AH661" i="1"/>
  <c r="AL661" i="1" s="1"/>
  <c r="W661" i="1"/>
  <c r="V661" i="1"/>
  <c r="U661" i="1"/>
  <c r="Y661" i="1" s="1"/>
  <c r="K661" i="1"/>
  <c r="I661" i="1"/>
  <c r="J661" i="1" s="1"/>
  <c r="H661" i="1"/>
  <c r="L661" i="1" s="1"/>
  <c r="AW660" i="1"/>
  <c r="AV660" i="1"/>
  <c r="AU660" i="1"/>
  <c r="AX660" i="1" s="1"/>
  <c r="AK660" i="1"/>
  <c r="AI660" i="1"/>
  <c r="AJ660" i="1" s="1"/>
  <c r="AH660" i="1"/>
  <c r="AL660" i="1" s="1"/>
  <c r="W660" i="1"/>
  <c r="V660" i="1"/>
  <c r="U660" i="1"/>
  <c r="Y660" i="1" s="1"/>
  <c r="K660" i="1"/>
  <c r="I660" i="1"/>
  <c r="J660" i="1" s="1"/>
  <c r="H660" i="1"/>
  <c r="L660" i="1" s="1"/>
  <c r="AW659" i="1"/>
  <c r="AV659" i="1"/>
  <c r="AU659" i="1"/>
  <c r="AX659" i="1" s="1"/>
  <c r="AK659" i="1"/>
  <c r="AI659" i="1"/>
  <c r="AJ659" i="1" s="1"/>
  <c r="AH659" i="1"/>
  <c r="AL659" i="1" s="1"/>
  <c r="W659" i="1"/>
  <c r="V659" i="1"/>
  <c r="U659" i="1"/>
  <c r="Y659" i="1" s="1"/>
  <c r="K659" i="1"/>
  <c r="I659" i="1"/>
  <c r="J659" i="1" s="1"/>
  <c r="H659" i="1"/>
  <c r="L659" i="1" s="1"/>
  <c r="AW658" i="1"/>
  <c r="AV658" i="1"/>
  <c r="AU658" i="1"/>
  <c r="AX658" i="1" s="1"/>
  <c r="AK658" i="1"/>
  <c r="AI658" i="1"/>
  <c r="AJ658" i="1" s="1"/>
  <c r="AH658" i="1"/>
  <c r="AL658" i="1" s="1"/>
  <c r="W658" i="1"/>
  <c r="V658" i="1"/>
  <c r="U658" i="1"/>
  <c r="Y658" i="1" s="1"/>
  <c r="K658" i="1"/>
  <c r="I658" i="1"/>
  <c r="J658" i="1" s="1"/>
  <c r="H658" i="1"/>
  <c r="L658" i="1" s="1"/>
  <c r="AW657" i="1"/>
  <c r="AV657" i="1"/>
  <c r="AU657" i="1"/>
  <c r="AX657" i="1" s="1"/>
  <c r="AK657" i="1"/>
  <c r="AI657" i="1"/>
  <c r="AJ657" i="1" s="1"/>
  <c r="AH657" i="1"/>
  <c r="AL657" i="1" s="1"/>
  <c r="W657" i="1"/>
  <c r="V657" i="1"/>
  <c r="U657" i="1"/>
  <c r="Y657" i="1" s="1"/>
  <c r="K657" i="1"/>
  <c r="I657" i="1"/>
  <c r="J657" i="1" s="1"/>
  <c r="H657" i="1"/>
  <c r="L657" i="1" s="1"/>
  <c r="AW656" i="1"/>
  <c r="AV656" i="1"/>
  <c r="AU656" i="1"/>
  <c r="AX656" i="1" s="1"/>
  <c r="AK656" i="1"/>
  <c r="AI656" i="1"/>
  <c r="AJ656" i="1" s="1"/>
  <c r="AH656" i="1"/>
  <c r="AL656" i="1" s="1"/>
  <c r="W656" i="1"/>
  <c r="V656" i="1"/>
  <c r="U656" i="1"/>
  <c r="Y656" i="1" s="1"/>
  <c r="K656" i="1"/>
  <c r="I656" i="1"/>
  <c r="J656" i="1" s="1"/>
  <c r="H656" i="1"/>
  <c r="L656" i="1" s="1"/>
  <c r="AW655" i="1"/>
  <c r="AV655" i="1"/>
  <c r="AU655" i="1"/>
  <c r="AX655" i="1" s="1"/>
  <c r="AK655" i="1"/>
  <c r="AI655" i="1"/>
  <c r="AJ655" i="1" s="1"/>
  <c r="AH655" i="1"/>
  <c r="AL655" i="1" s="1"/>
  <c r="W655" i="1"/>
  <c r="V655" i="1"/>
  <c r="U655" i="1"/>
  <c r="Y655" i="1" s="1"/>
  <c r="K655" i="1"/>
  <c r="I655" i="1"/>
  <c r="J655" i="1" s="1"/>
  <c r="H655" i="1"/>
  <c r="L655" i="1" s="1"/>
  <c r="AW654" i="1"/>
  <c r="AV654" i="1"/>
  <c r="AU654" i="1"/>
  <c r="AX654" i="1" s="1"/>
  <c r="AK654" i="1"/>
  <c r="AI654" i="1"/>
  <c r="AJ654" i="1" s="1"/>
  <c r="AH654" i="1"/>
  <c r="AL654" i="1" s="1"/>
  <c r="W654" i="1"/>
  <c r="V654" i="1"/>
  <c r="U654" i="1"/>
  <c r="Y654" i="1" s="1"/>
  <c r="K654" i="1"/>
  <c r="I654" i="1"/>
  <c r="J654" i="1" s="1"/>
  <c r="H654" i="1"/>
  <c r="L654" i="1" s="1"/>
  <c r="AW653" i="1"/>
  <c r="AV653" i="1"/>
  <c r="AU653" i="1"/>
  <c r="AX653" i="1" s="1"/>
  <c r="AK653" i="1"/>
  <c r="AI653" i="1"/>
  <c r="AJ653" i="1" s="1"/>
  <c r="AH653" i="1"/>
  <c r="AL653" i="1" s="1"/>
  <c r="W653" i="1"/>
  <c r="V653" i="1"/>
  <c r="U653" i="1"/>
  <c r="Y653" i="1" s="1"/>
  <c r="K653" i="1"/>
  <c r="I653" i="1"/>
  <c r="J653" i="1" s="1"/>
  <c r="H653" i="1"/>
  <c r="L653" i="1" s="1"/>
  <c r="AW652" i="1"/>
  <c r="AV652" i="1"/>
  <c r="AU652" i="1"/>
  <c r="AX652" i="1" s="1"/>
  <c r="AK652" i="1"/>
  <c r="AI652" i="1"/>
  <c r="AJ652" i="1" s="1"/>
  <c r="AH652" i="1"/>
  <c r="AL652" i="1" s="1"/>
  <c r="W652" i="1"/>
  <c r="V652" i="1"/>
  <c r="U652" i="1"/>
  <c r="Y652" i="1" s="1"/>
  <c r="K652" i="1"/>
  <c r="I652" i="1"/>
  <c r="J652" i="1" s="1"/>
  <c r="H652" i="1"/>
  <c r="L652" i="1" s="1"/>
  <c r="AW651" i="1"/>
  <c r="AV651" i="1"/>
  <c r="AU651" i="1"/>
  <c r="AX651" i="1" s="1"/>
  <c r="AK651" i="1"/>
  <c r="AI651" i="1"/>
  <c r="AJ651" i="1" s="1"/>
  <c r="AH651" i="1"/>
  <c r="AL651" i="1" s="1"/>
  <c r="W651" i="1"/>
  <c r="V651" i="1"/>
  <c r="U651" i="1"/>
  <c r="Y651" i="1" s="1"/>
  <c r="K651" i="1"/>
  <c r="I651" i="1"/>
  <c r="J651" i="1" s="1"/>
  <c r="H651" i="1"/>
  <c r="L651" i="1" s="1"/>
  <c r="AW650" i="1"/>
  <c r="AV650" i="1"/>
  <c r="AU650" i="1"/>
  <c r="AX650" i="1" s="1"/>
  <c r="AK650" i="1"/>
  <c r="AI650" i="1"/>
  <c r="AJ650" i="1" s="1"/>
  <c r="AH650" i="1"/>
  <c r="AL650" i="1" s="1"/>
  <c r="W650" i="1"/>
  <c r="V650" i="1"/>
  <c r="U650" i="1"/>
  <c r="Y650" i="1" s="1"/>
  <c r="K650" i="1"/>
  <c r="I650" i="1"/>
  <c r="J650" i="1" s="1"/>
  <c r="H650" i="1"/>
  <c r="L650" i="1" s="1"/>
  <c r="AW649" i="1"/>
  <c r="AV649" i="1"/>
  <c r="AU649" i="1"/>
  <c r="AX649" i="1" s="1"/>
  <c r="AK649" i="1"/>
  <c r="AI649" i="1"/>
  <c r="AJ649" i="1" s="1"/>
  <c r="AH649" i="1"/>
  <c r="AL649" i="1" s="1"/>
  <c r="W649" i="1"/>
  <c r="V649" i="1"/>
  <c r="U649" i="1"/>
  <c r="Y649" i="1" s="1"/>
  <c r="K649" i="1"/>
  <c r="I649" i="1"/>
  <c r="J649" i="1" s="1"/>
  <c r="H649" i="1"/>
  <c r="L649" i="1" s="1"/>
  <c r="AW648" i="1"/>
  <c r="AV648" i="1"/>
  <c r="AU648" i="1"/>
  <c r="AX648" i="1" s="1"/>
  <c r="AK648" i="1"/>
  <c r="AI648" i="1"/>
  <c r="AJ648" i="1" s="1"/>
  <c r="AH648" i="1"/>
  <c r="AL648" i="1" s="1"/>
  <c r="W648" i="1"/>
  <c r="V648" i="1"/>
  <c r="U648" i="1"/>
  <c r="Y648" i="1" s="1"/>
  <c r="K648" i="1"/>
  <c r="I648" i="1"/>
  <c r="J648" i="1" s="1"/>
  <c r="H648" i="1"/>
  <c r="L648" i="1" s="1"/>
  <c r="AW647" i="1"/>
  <c r="AV647" i="1"/>
  <c r="AU647" i="1"/>
  <c r="AX647" i="1" s="1"/>
  <c r="AK647" i="1"/>
  <c r="AI647" i="1"/>
  <c r="AJ647" i="1" s="1"/>
  <c r="AH647" i="1"/>
  <c r="AL647" i="1" s="1"/>
  <c r="W647" i="1"/>
  <c r="V647" i="1"/>
  <c r="U647" i="1"/>
  <c r="Y647" i="1" s="1"/>
  <c r="K647" i="1"/>
  <c r="I647" i="1"/>
  <c r="J647" i="1" s="1"/>
  <c r="H647" i="1"/>
  <c r="L647" i="1" s="1"/>
  <c r="AW646" i="1"/>
  <c r="AV646" i="1"/>
  <c r="AU646" i="1"/>
  <c r="AX646" i="1" s="1"/>
  <c r="AK646" i="1"/>
  <c r="AI646" i="1"/>
  <c r="AJ646" i="1" s="1"/>
  <c r="AH646" i="1"/>
  <c r="AL646" i="1" s="1"/>
  <c r="W646" i="1"/>
  <c r="V646" i="1"/>
  <c r="U646" i="1"/>
  <c r="Y646" i="1" s="1"/>
  <c r="K646" i="1"/>
  <c r="I646" i="1"/>
  <c r="J646" i="1" s="1"/>
  <c r="H646" i="1"/>
  <c r="L646" i="1" s="1"/>
  <c r="AW645" i="1"/>
  <c r="AV645" i="1"/>
  <c r="AU645" i="1"/>
  <c r="AX645" i="1" s="1"/>
  <c r="AK645" i="1"/>
  <c r="AI645" i="1"/>
  <c r="AJ645" i="1" s="1"/>
  <c r="AH645" i="1"/>
  <c r="AL645" i="1" s="1"/>
  <c r="W645" i="1"/>
  <c r="V645" i="1"/>
  <c r="U645" i="1"/>
  <c r="Y645" i="1" s="1"/>
  <c r="K645" i="1"/>
  <c r="I645" i="1"/>
  <c r="J645" i="1" s="1"/>
  <c r="H645" i="1"/>
  <c r="L645" i="1" s="1"/>
  <c r="AW644" i="1"/>
  <c r="AV644" i="1"/>
  <c r="AU644" i="1"/>
  <c r="AX644" i="1" s="1"/>
  <c r="AK644" i="1"/>
  <c r="AI644" i="1"/>
  <c r="AJ644" i="1" s="1"/>
  <c r="AH644" i="1"/>
  <c r="AL644" i="1" s="1"/>
  <c r="W644" i="1"/>
  <c r="V644" i="1"/>
  <c r="U644" i="1"/>
  <c r="Y644" i="1" s="1"/>
  <c r="K644" i="1"/>
  <c r="I644" i="1"/>
  <c r="J644" i="1" s="1"/>
  <c r="H644" i="1"/>
  <c r="L644" i="1" s="1"/>
  <c r="AW643" i="1"/>
  <c r="AV643" i="1"/>
  <c r="AU643" i="1"/>
  <c r="AX643" i="1" s="1"/>
  <c r="AK643" i="1"/>
  <c r="AI643" i="1"/>
  <c r="AJ643" i="1" s="1"/>
  <c r="AH643" i="1"/>
  <c r="AL643" i="1" s="1"/>
  <c r="W643" i="1"/>
  <c r="V643" i="1"/>
  <c r="U643" i="1"/>
  <c r="Y643" i="1" s="1"/>
  <c r="K643" i="1"/>
  <c r="I643" i="1"/>
  <c r="J643" i="1" s="1"/>
  <c r="H643" i="1"/>
  <c r="L643" i="1" s="1"/>
  <c r="AW642" i="1"/>
  <c r="AV642" i="1"/>
  <c r="AU642" i="1"/>
  <c r="AX642" i="1" s="1"/>
  <c r="AK642" i="1"/>
  <c r="AI642" i="1"/>
  <c r="AJ642" i="1" s="1"/>
  <c r="AH642" i="1"/>
  <c r="AL642" i="1" s="1"/>
  <c r="W642" i="1"/>
  <c r="V642" i="1"/>
  <c r="U642" i="1"/>
  <c r="Y642" i="1" s="1"/>
  <c r="K642" i="1"/>
  <c r="I642" i="1"/>
  <c r="J642" i="1" s="1"/>
  <c r="H642" i="1"/>
  <c r="L642" i="1" s="1"/>
  <c r="AW641" i="1"/>
  <c r="AV641" i="1"/>
  <c r="AU641" i="1"/>
  <c r="AX641" i="1" s="1"/>
  <c r="AK641" i="1"/>
  <c r="AI641" i="1"/>
  <c r="AJ641" i="1" s="1"/>
  <c r="AH641" i="1"/>
  <c r="AL641" i="1" s="1"/>
  <c r="W641" i="1"/>
  <c r="V641" i="1"/>
  <c r="U641" i="1"/>
  <c r="Y641" i="1" s="1"/>
  <c r="K641" i="1"/>
  <c r="I641" i="1"/>
  <c r="J641" i="1" s="1"/>
  <c r="H641" i="1"/>
  <c r="L641" i="1" s="1"/>
  <c r="AW640" i="1"/>
  <c r="AV640" i="1"/>
  <c r="AU640" i="1"/>
  <c r="AX640" i="1" s="1"/>
  <c r="AK640" i="1"/>
  <c r="AI640" i="1"/>
  <c r="AJ640" i="1" s="1"/>
  <c r="AH640" i="1"/>
  <c r="AL640" i="1" s="1"/>
  <c r="W640" i="1"/>
  <c r="V640" i="1"/>
  <c r="U640" i="1"/>
  <c r="K640" i="1"/>
  <c r="I640" i="1"/>
  <c r="J640" i="1" s="1"/>
  <c r="H640" i="1"/>
  <c r="AY639" i="1"/>
  <c r="AW639" i="1"/>
  <c r="AV639" i="1"/>
  <c r="AU639" i="1"/>
  <c r="AX639" i="1" s="1"/>
  <c r="AK639" i="1"/>
  <c r="AI639" i="1"/>
  <c r="AJ639" i="1" s="1"/>
  <c r="AH639" i="1"/>
  <c r="W639" i="1"/>
  <c r="V639" i="1"/>
  <c r="U639" i="1"/>
  <c r="X639" i="1" s="1"/>
  <c r="K639" i="1"/>
  <c r="I639" i="1"/>
  <c r="J639" i="1" s="1"/>
  <c r="H639" i="1"/>
  <c r="AW638" i="1"/>
  <c r="AV638" i="1"/>
  <c r="AU638" i="1"/>
  <c r="AX638" i="1" s="1"/>
  <c r="AK638" i="1"/>
  <c r="AI638" i="1"/>
  <c r="AJ638" i="1" s="1"/>
  <c r="AH638" i="1"/>
  <c r="AL638" i="1" s="1"/>
  <c r="W638" i="1"/>
  <c r="V638" i="1"/>
  <c r="U638" i="1"/>
  <c r="X638" i="1" s="1"/>
  <c r="K638" i="1"/>
  <c r="I638" i="1"/>
  <c r="J638" i="1" s="1"/>
  <c r="H638" i="1"/>
  <c r="AY637" i="1"/>
  <c r="AW637" i="1"/>
  <c r="AV637" i="1"/>
  <c r="AU637" i="1"/>
  <c r="AX637" i="1" s="1"/>
  <c r="AK637" i="1"/>
  <c r="AI637" i="1"/>
  <c r="AJ637" i="1" s="1"/>
  <c r="AH637" i="1"/>
  <c r="W637" i="1"/>
  <c r="V637" i="1"/>
  <c r="U637" i="1"/>
  <c r="X637" i="1" s="1"/>
  <c r="K637" i="1"/>
  <c r="I637" i="1"/>
  <c r="J637" i="1" s="1"/>
  <c r="H637" i="1"/>
  <c r="AW636" i="1"/>
  <c r="AV636" i="1"/>
  <c r="AU636" i="1"/>
  <c r="AX636" i="1" s="1"/>
  <c r="AK636" i="1"/>
  <c r="AI636" i="1"/>
  <c r="AJ636" i="1" s="1"/>
  <c r="AH636" i="1"/>
  <c r="AL636" i="1" s="1"/>
  <c r="W636" i="1"/>
  <c r="V636" i="1"/>
  <c r="U636" i="1"/>
  <c r="X636" i="1" s="1"/>
  <c r="K636" i="1"/>
  <c r="I636" i="1"/>
  <c r="J636" i="1" s="1"/>
  <c r="H636" i="1"/>
  <c r="AY635" i="1"/>
  <c r="AW635" i="1"/>
  <c r="AV635" i="1"/>
  <c r="AU635" i="1"/>
  <c r="AX635" i="1" s="1"/>
  <c r="AK635" i="1"/>
  <c r="AI635" i="1"/>
  <c r="AJ635" i="1" s="1"/>
  <c r="AH635" i="1"/>
  <c r="W635" i="1"/>
  <c r="V635" i="1"/>
  <c r="U635" i="1"/>
  <c r="X635" i="1" s="1"/>
  <c r="K635" i="1"/>
  <c r="I635" i="1"/>
  <c r="J635" i="1" s="1"/>
  <c r="H635" i="1"/>
  <c r="AW634" i="1"/>
  <c r="AV634" i="1"/>
  <c r="AU634" i="1"/>
  <c r="AX634" i="1" s="1"/>
  <c r="AK634" i="1"/>
  <c r="AI634" i="1"/>
  <c r="AJ634" i="1" s="1"/>
  <c r="AH634" i="1"/>
  <c r="AL634" i="1" s="1"/>
  <c r="W634" i="1"/>
  <c r="V634" i="1"/>
  <c r="U634" i="1"/>
  <c r="X634" i="1" s="1"/>
  <c r="K634" i="1"/>
  <c r="I634" i="1"/>
  <c r="J634" i="1" s="1"/>
  <c r="H634" i="1"/>
  <c r="AY633" i="1"/>
  <c r="AW633" i="1"/>
  <c r="AV633" i="1"/>
  <c r="AU633" i="1"/>
  <c r="AX633" i="1" s="1"/>
  <c r="AK633" i="1"/>
  <c r="AI633" i="1"/>
  <c r="AJ633" i="1" s="1"/>
  <c r="AH633" i="1"/>
  <c r="W633" i="1"/>
  <c r="V633" i="1"/>
  <c r="U633" i="1"/>
  <c r="X633" i="1" s="1"/>
  <c r="K633" i="1"/>
  <c r="I633" i="1"/>
  <c r="J633" i="1" s="1"/>
  <c r="H633" i="1"/>
  <c r="AW632" i="1"/>
  <c r="AV632" i="1"/>
  <c r="AU632" i="1"/>
  <c r="AX632" i="1" s="1"/>
  <c r="AK632" i="1"/>
  <c r="AI632" i="1"/>
  <c r="AJ632" i="1" s="1"/>
  <c r="AH632" i="1"/>
  <c r="AL632" i="1" s="1"/>
  <c r="W632" i="1"/>
  <c r="V632" i="1"/>
  <c r="U632" i="1"/>
  <c r="X632" i="1" s="1"/>
  <c r="K632" i="1"/>
  <c r="I632" i="1"/>
  <c r="J632" i="1" s="1"/>
  <c r="H632" i="1"/>
  <c r="AY631" i="1"/>
  <c r="AW631" i="1"/>
  <c r="AV631" i="1"/>
  <c r="AU631" i="1"/>
  <c r="AX631" i="1" s="1"/>
  <c r="AK631" i="1"/>
  <c r="AI631" i="1"/>
  <c r="AJ631" i="1" s="1"/>
  <c r="AH631" i="1"/>
  <c r="W631" i="1"/>
  <c r="V631" i="1"/>
  <c r="U631" i="1"/>
  <c r="X631" i="1" s="1"/>
  <c r="K631" i="1"/>
  <c r="I631" i="1"/>
  <c r="J631" i="1" s="1"/>
  <c r="H631" i="1"/>
  <c r="AW630" i="1"/>
  <c r="AV630" i="1"/>
  <c r="AU630" i="1"/>
  <c r="AX630" i="1" s="1"/>
  <c r="AK630" i="1"/>
  <c r="AI630" i="1"/>
  <c r="AJ630" i="1" s="1"/>
  <c r="AH630" i="1"/>
  <c r="AL630" i="1" s="1"/>
  <c r="W630" i="1"/>
  <c r="V630" i="1"/>
  <c r="U630" i="1"/>
  <c r="X630" i="1" s="1"/>
  <c r="K630" i="1"/>
  <c r="I630" i="1"/>
  <c r="J630" i="1" s="1"/>
  <c r="H630" i="1"/>
  <c r="AY629" i="1"/>
  <c r="AW629" i="1"/>
  <c r="AV629" i="1"/>
  <c r="AU629" i="1"/>
  <c r="AX629" i="1" s="1"/>
  <c r="AK629" i="1"/>
  <c r="AI629" i="1"/>
  <c r="AJ629" i="1" s="1"/>
  <c r="AH629" i="1"/>
  <c r="W629" i="1"/>
  <c r="V629" i="1"/>
  <c r="U629" i="1"/>
  <c r="X629" i="1" s="1"/>
  <c r="K629" i="1"/>
  <c r="I629" i="1"/>
  <c r="J629" i="1" s="1"/>
  <c r="H629" i="1"/>
  <c r="AW628" i="1"/>
  <c r="AV628" i="1"/>
  <c r="AU628" i="1"/>
  <c r="AX628" i="1" s="1"/>
  <c r="AK628" i="1"/>
  <c r="AI628" i="1"/>
  <c r="AJ628" i="1" s="1"/>
  <c r="AH628" i="1"/>
  <c r="AL628" i="1" s="1"/>
  <c r="W628" i="1"/>
  <c r="V628" i="1"/>
  <c r="U628" i="1"/>
  <c r="X628" i="1" s="1"/>
  <c r="K628" i="1"/>
  <c r="I628" i="1"/>
  <c r="J628" i="1" s="1"/>
  <c r="H628" i="1"/>
  <c r="AY627" i="1"/>
  <c r="AW627" i="1"/>
  <c r="AV627" i="1"/>
  <c r="AU627" i="1"/>
  <c r="AX627" i="1" s="1"/>
  <c r="AK627" i="1"/>
  <c r="AI627" i="1"/>
  <c r="AJ627" i="1" s="1"/>
  <c r="AH627" i="1"/>
  <c r="W627" i="1"/>
  <c r="V627" i="1"/>
  <c r="U627" i="1"/>
  <c r="X627" i="1" s="1"/>
  <c r="K627" i="1"/>
  <c r="I627" i="1"/>
  <c r="J627" i="1" s="1"/>
  <c r="H627" i="1"/>
  <c r="AW626" i="1"/>
  <c r="AV626" i="1"/>
  <c r="AU626" i="1"/>
  <c r="AX626" i="1" s="1"/>
  <c r="AK626" i="1"/>
  <c r="AI626" i="1"/>
  <c r="AJ626" i="1" s="1"/>
  <c r="AH626" i="1"/>
  <c r="AL626" i="1" s="1"/>
  <c r="W626" i="1"/>
  <c r="V626" i="1"/>
  <c r="U626" i="1"/>
  <c r="X626" i="1" s="1"/>
  <c r="K626" i="1"/>
  <c r="I626" i="1"/>
  <c r="J626" i="1" s="1"/>
  <c r="H626" i="1"/>
  <c r="AY625" i="1"/>
  <c r="AW625" i="1"/>
  <c r="AV625" i="1"/>
  <c r="AU625" i="1"/>
  <c r="AX625" i="1" s="1"/>
  <c r="AK625" i="1"/>
  <c r="AI625" i="1"/>
  <c r="AJ625" i="1" s="1"/>
  <c r="AH625" i="1"/>
  <c r="W625" i="1"/>
  <c r="V625" i="1"/>
  <c r="U625" i="1"/>
  <c r="X625" i="1" s="1"/>
  <c r="K625" i="1"/>
  <c r="I625" i="1"/>
  <c r="J625" i="1" s="1"/>
  <c r="H625" i="1"/>
  <c r="AW624" i="1"/>
  <c r="AV624" i="1"/>
  <c r="AU624" i="1"/>
  <c r="AX624" i="1" s="1"/>
  <c r="AK624" i="1"/>
  <c r="AI624" i="1"/>
  <c r="AJ624" i="1" s="1"/>
  <c r="AH624" i="1"/>
  <c r="AL624" i="1" s="1"/>
  <c r="W624" i="1"/>
  <c r="V624" i="1"/>
  <c r="U624" i="1"/>
  <c r="X624" i="1" s="1"/>
  <c r="K624" i="1"/>
  <c r="I624" i="1"/>
  <c r="J624" i="1" s="1"/>
  <c r="H624" i="1"/>
  <c r="AY623" i="1"/>
  <c r="AW623" i="1"/>
  <c r="AV623" i="1"/>
  <c r="AU623" i="1"/>
  <c r="AX623" i="1" s="1"/>
  <c r="AK623" i="1"/>
  <c r="AI623" i="1"/>
  <c r="AJ623" i="1" s="1"/>
  <c r="AH623" i="1"/>
  <c r="W623" i="1"/>
  <c r="V623" i="1"/>
  <c r="U623" i="1"/>
  <c r="X623" i="1" s="1"/>
  <c r="K623" i="1"/>
  <c r="I623" i="1"/>
  <c r="J623" i="1" s="1"/>
  <c r="H623" i="1"/>
  <c r="AW622" i="1"/>
  <c r="AV622" i="1"/>
  <c r="AU622" i="1"/>
  <c r="AX622" i="1" s="1"/>
  <c r="AK622" i="1"/>
  <c r="AI622" i="1"/>
  <c r="AJ622" i="1" s="1"/>
  <c r="AH622" i="1"/>
  <c r="AL622" i="1" s="1"/>
  <c r="W622" i="1"/>
  <c r="V622" i="1"/>
  <c r="U622" i="1"/>
  <c r="X622" i="1" s="1"/>
  <c r="K622" i="1"/>
  <c r="I622" i="1"/>
  <c r="J622" i="1" s="1"/>
  <c r="H622" i="1"/>
  <c r="AY621" i="1"/>
  <c r="AW621" i="1"/>
  <c r="AV621" i="1"/>
  <c r="AU621" i="1"/>
  <c r="AX621" i="1" s="1"/>
  <c r="AK621" i="1"/>
  <c r="AI621" i="1"/>
  <c r="AJ621" i="1" s="1"/>
  <c r="AH621" i="1"/>
  <c r="W621" i="1"/>
  <c r="V621" i="1"/>
  <c r="U621" i="1"/>
  <c r="X621" i="1" s="1"/>
  <c r="K621" i="1"/>
  <c r="I621" i="1"/>
  <c r="J621" i="1" s="1"/>
  <c r="H621" i="1"/>
  <c r="AW620" i="1"/>
  <c r="AV620" i="1"/>
  <c r="AU620" i="1"/>
  <c r="AX620" i="1" s="1"/>
  <c r="AK620" i="1"/>
  <c r="AI620" i="1"/>
  <c r="AJ620" i="1" s="1"/>
  <c r="AH620" i="1"/>
  <c r="AL620" i="1" s="1"/>
  <c r="W620" i="1"/>
  <c r="V620" i="1"/>
  <c r="U620" i="1"/>
  <c r="X620" i="1" s="1"/>
  <c r="K620" i="1"/>
  <c r="I620" i="1"/>
  <c r="J620" i="1" s="1"/>
  <c r="H620" i="1"/>
  <c r="AY619" i="1"/>
  <c r="AW619" i="1"/>
  <c r="AV619" i="1"/>
  <c r="AU619" i="1"/>
  <c r="AX619" i="1" s="1"/>
  <c r="AK619" i="1"/>
  <c r="AI619" i="1"/>
  <c r="AJ619" i="1" s="1"/>
  <c r="AH619" i="1"/>
  <c r="W619" i="1"/>
  <c r="V619" i="1"/>
  <c r="U619" i="1"/>
  <c r="X619" i="1" s="1"/>
  <c r="K619" i="1"/>
  <c r="I619" i="1"/>
  <c r="J619" i="1" s="1"/>
  <c r="H619" i="1"/>
  <c r="AW618" i="1"/>
  <c r="AV618" i="1"/>
  <c r="AU618" i="1"/>
  <c r="AX618" i="1" s="1"/>
  <c r="AK618" i="1"/>
  <c r="AI618" i="1"/>
  <c r="AJ618" i="1" s="1"/>
  <c r="AH618" i="1"/>
  <c r="AL618" i="1" s="1"/>
  <c r="W618" i="1"/>
  <c r="V618" i="1"/>
  <c r="U618" i="1"/>
  <c r="X618" i="1" s="1"/>
  <c r="K618" i="1"/>
  <c r="I618" i="1"/>
  <c r="J618" i="1" s="1"/>
  <c r="H618" i="1"/>
  <c r="AY617" i="1"/>
  <c r="AW617" i="1"/>
  <c r="AV617" i="1"/>
  <c r="AU617" i="1"/>
  <c r="AX617" i="1" s="1"/>
  <c r="AK617" i="1"/>
  <c r="AI617" i="1"/>
  <c r="AJ617" i="1" s="1"/>
  <c r="AH617" i="1"/>
  <c r="W617" i="1"/>
  <c r="V617" i="1"/>
  <c r="U617" i="1"/>
  <c r="X617" i="1" s="1"/>
  <c r="K617" i="1"/>
  <c r="I617" i="1"/>
  <c r="J617" i="1" s="1"/>
  <c r="H617" i="1"/>
  <c r="AW616" i="1"/>
  <c r="AV616" i="1"/>
  <c r="AU616" i="1"/>
  <c r="AX616" i="1" s="1"/>
  <c r="AK616" i="1"/>
  <c r="AI616" i="1"/>
  <c r="AJ616" i="1" s="1"/>
  <c r="AH616" i="1"/>
  <c r="AL616" i="1" s="1"/>
  <c r="W616" i="1"/>
  <c r="V616" i="1"/>
  <c r="U616" i="1"/>
  <c r="X616" i="1" s="1"/>
  <c r="K616" i="1"/>
  <c r="I616" i="1"/>
  <c r="J616" i="1" s="1"/>
  <c r="H616" i="1"/>
  <c r="AY615" i="1"/>
  <c r="AW615" i="1"/>
  <c r="AV615" i="1"/>
  <c r="AU615" i="1"/>
  <c r="AX615" i="1" s="1"/>
  <c r="AK615" i="1"/>
  <c r="AI615" i="1"/>
  <c r="AJ615" i="1" s="1"/>
  <c r="AH615" i="1"/>
  <c r="W615" i="1"/>
  <c r="V615" i="1"/>
  <c r="U615" i="1"/>
  <c r="X615" i="1" s="1"/>
  <c r="K615" i="1"/>
  <c r="I615" i="1"/>
  <c r="J615" i="1" s="1"/>
  <c r="H615" i="1"/>
  <c r="AW614" i="1"/>
  <c r="AV614" i="1"/>
  <c r="AU614" i="1"/>
  <c r="AX614" i="1" s="1"/>
  <c r="AK614" i="1"/>
  <c r="AI614" i="1"/>
  <c r="AJ614" i="1" s="1"/>
  <c r="AH614" i="1"/>
  <c r="AL614" i="1" s="1"/>
  <c r="W614" i="1"/>
  <c r="V614" i="1"/>
  <c r="U614" i="1"/>
  <c r="X614" i="1" s="1"/>
  <c r="K614" i="1"/>
  <c r="I614" i="1"/>
  <c r="J614" i="1" s="1"/>
  <c r="H614" i="1"/>
  <c r="AY613" i="1"/>
  <c r="AW613" i="1"/>
  <c r="AV613" i="1"/>
  <c r="AU613" i="1"/>
  <c r="AX613" i="1" s="1"/>
  <c r="AK613" i="1"/>
  <c r="AI613" i="1"/>
  <c r="AJ613" i="1" s="1"/>
  <c r="AH613" i="1"/>
  <c r="W613" i="1"/>
  <c r="V613" i="1"/>
  <c r="U613" i="1"/>
  <c r="X613" i="1" s="1"/>
  <c r="K613" i="1"/>
  <c r="I613" i="1"/>
  <c r="J613" i="1" s="1"/>
  <c r="H613" i="1"/>
  <c r="AW612" i="1"/>
  <c r="AV612" i="1"/>
  <c r="AU612" i="1"/>
  <c r="AX612" i="1" s="1"/>
  <c r="AK612" i="1"/>
  <c r="AI612" i="1"/>
  <c r="AJ612" i="1" s="1"/>
  <c r="AH612" i="1"/>
  <c r="AL612" i="1" s="1"/>
  <c r="W612" i="1"/>
  <c r="V612" i="1"/>
  <c r="U612" i="1"/>
  <c r="X612" i="1" s="1"/>
  <c r="K612" i="1"/>
  <c r="I612" i="1"/>
  <c r="J612" i="1" s="1"/>
  <c r="H612" i="1"/>
  <c r="AY611" i="1"/>
  <c r="AW611" i="1"/>
  <c r="AV611" i="1"/>
  <c r="AU611" i="1"/>
  <c r="AX611" i="1" s="1"/>
  <c r="AK611" i="1"/>
  <c r="AI611" i="1"/>
  <c r="AJ611" i="1" s="1"/>
  <c r="AH611" i="1"/>
  <c r="W611" i="1"/>
  <c r="V611" i="1"/>
  <c r="U611" i="1"/>
  <c r="X611" i="1" s="1"/>
  <c r="K611" i="1"/>
  <c r="I611" i="1"/>
  <c r="J611" i="1" s="1"/>
  <c r="H611" i="1"/>
  <c r="AW610" i="1"/>
  <c r="AV610" i="1"/>
  <c r="AU610" i="1"/>
  <c r="AX610" i="1" s="1"/>
  <c r="AK610" i="1"/>
  <c r="AI610" i="1"/>
  <c r="AJ610" i="1" s="1"/>
  <c r="AH610" i="1"/>
  <c r="AL610" i="1" s="1"/>
  <c r="W610" i="1"/>
  <c r="V610" i="1"/>
  <c r="U610" i="1"/>
  <c r="X610" i="1" s="1"/>
  <c r="K610" i="1"/>
  <c r="I610" i="1"/>
  <c r="J610" i="1" s="1"/>
  <c r="H610" i="1"/>
  <c r="AY609" i="1"/>
  <c r="AW609" i="1"/>
  <c r="AV609" i="1"/>
  <c r="AU609" i="1"/>
  <c r="AX609" i="1" s="1"/>
  <c r="AK609" i="1"/>
  <c r="AI609" i="1"/>
  <c r="AJ609" i="1" s="1"/>
  <c r="AH609" i="1"/>
  <c r="W609" i="1"/>
  <c r="V609" i="1"/>
  <c r="U609" i="1"/>
  <c r="X609" i="1" s="1"/>
  <c r="K609" i="1"/>
  <c r="I609" i="1"/>
  <c r="J609" i="1" s="1"/>
  <c r="H609" i="1"/>
  <c r="AW608" i="1"/>
  <c r="AV608" i="1"/>
  <c r="AU608" i="1"/>
  <c r="AX608" i="1" s="1"/>
  <c r="AK608" i="1"/>
  <c r="AI608" i="1"/>
  <c r="AJ608" i="1" s="1"/>
  <c r="AH608" i="1"/>
  <c r="AL608" i="1" s="1"/>
  <c r="W608" i="1"/>
  <c r="V608" i="1"/>
  <c r="U608" i="1"/>
  <c r="X608" i="1" s="1"/>
  <c r="K608" i="1"/>
  <c r="I608" i="1"/>
  <c r="J608" i="1" s="1"/>
  <c r="H608" i="1"/>
  <c r="AY607" i="1"/>
  <c r="AW607" i="1"/>
  <c r="AV607" i="1"/>
  <c r="AU607" i="1"/>
  <c r="AX607" i="1" s="1"/>
  <c r="AK607" i="1"/>
  <c r="AI607" i="1"/>
  <c r="AJ607" i="1" s="1"/>
  <c r="AH607" i="1"/>
  <c r="W607" i="1"/>
  <c r="V607" i="1"/>
  <c r="U607" i="1"/>
  <c r="X607" i="1" s="1"/>
  <c r="K607" i="1"/>
  <c r="I607" i="1"/>
  <c r="J607" i="1" s="1"/>
  <c r="H607" i="1"/>
  <c r="AW606" i="1"/>
  <c r="AV606" i="1"/>
  <c r="AU606" i="1"/>
  <c r="AX606" i="1" s="1"/>
  <c r="AK606" i="1"/>
  <c r="AI606" i="1"/>
  <c r="AJ606" i="1" s="1"/>
  <c r="AH606" i="1"/>
  <c r="AL606" i="1" s="1"/>
  <c r="W606" i="1"/>
  <c r="V606" i="1"/>
  <c r="U606" i="1"/>
  <c r="X606" i="1" s="1"/>
  <c r="K606" i="1"/>
  <c r="I606" i="1"/>
  <c r="J606" i="1" s="1"/>
  <c r="H606" i="1"/>
  <c r="AY605" i="1"/>
  <c r="AW605" i="1"/>
  <c r="AV605" i="1"/>
  <c r="AU605" i="1"/>
  <c r="AX605" i="1" s="1"/>
  <c r="AK605" i="1"/>
  <c r="AI605" i="1"/>
  <c r="AJ605" i="1" s="1"/>
  <c r="AH605" i="1"/>
  <c r="W605" i="1"/>
  <c r="V605" i="1"/>
  <c r="U605" i="1"/>
  <c r="X605" i="1" s="1"/>
  <c r="K605" i="1"/>
  <c r="I605" i="1"/>
  <c r="J605" i="1" s="1"/>
  <c r="H605" i="1"/>
  <c r="AW604" i="1"/>
  <c r="AV604" i="1"/>
  <c r="AU604" i="1"/>
  <c r="AX604" i="1" s="1"/>
  <c r="AK604" i="1"/>
  <c r="AI604" i="1"/>
  <c r="AJ604" i="1" s="1"/>
  <c r="AH604" i="1"/>
  <c r="AL604" i="1" s="1"/>
  <c r="W604" i="1"/>
  <c r="V604" i="1"/>
  <c r="U604" i="1"/>
  <c r="X604" i="1" s="1"/>
  <c r="K604" i="1"/>
  <c r="I604" i="1"/>
  <c r="J604" i="1" s="1"/>
  <c r="H604" i="1"/>
  <c r="AY603" i="1"/>
  <c r="AW603" i="1"/>
  <c r="AV603" i="1"/>
  <c r="AU603" i="1"/>
  <c r="AX603" i="1" s="1"/>
  <c r="AK603" i="1"/>
  <c r="AI603" i="1"/>
  <c r="AJ603" i="1" s="1"/>
  <c r="AH603" i="1"/>
  <c r="W603" i="1"/>
  <c r="V603" i="1"/>
  <c r="U603" i="1"/>
  <c r="X603" i="1" s="1"/>
  <c r="K603" i="1"/>
  <c r="I603" i="1"/>
  <c r="J603" i="1" s="1"/>
  <c r="H603" i="1"/>
  <c r="AW602" i="1"/>
  <c r="AV602" i="1"/>
  <c r="AU602" i="1"/>
  <c r="AX602" i="1" s="1"/>
  <c r="AK602" i="1"/>
  <c r="AI602" i="1"/>
  <c r="AJ602" i="1" s="1"/>
  <c r="AH602" i="1"/>
  <c r="AL602" i="1" s="1"/>
  <c r="W602" i="1"/>
  <c r="V602" i="1"/>
  <c r="U602" i="1"/>
  <c r="X602" i="1" s="1"/>
  <c r="K602" i="1"/>
  <c r="I602" i="1"/>
  <c r="J602" i="1" s="1"/>
  <c r="H602" i="1"/>
  <c r="AY601" i="1"/>
  <c r="AW601" i="1"/>
  <c r="AV601" i="1"/>
  <c r="AU601" i="1"/>
  <c r="AX601" i="1" s="1"/>
  <c r="AK601" i="1"/>
  <c r="AI601" i="1"/>
  <c r="AJ601" i="1" s="1"/>
  <c r="AH601" i="1"/>
  <c r="W601" i="1"/>
  <c r="V601" i="1"/>
  <c r="U601" i="1"/>
  <c r="X601" i="1" s="1"/>
  <c r="K601" i="1"/>
  <c r="I601" i="1"/>
  <c r="J601" i="1" s="1"/>
  <c r="H601" i="1"/>
  <c r="AW600" i="1"/>
  <c r="AV600" i="1"/>
  <c r="AU600" i="1"/>
  <c r="AX600" i="1" s="1"/>
  <c r="AK600" i="1"/>
  <c r="AI600" i="1"/>
  <c r="AJ600" i="1" s="1"/>
  <c r="AH600" i="1"/>
  <c r="AL600" i="1" s="1"/>
  <c r="W600" i="1"/>
  <c r="V600" i="1"/>
  <c r="U600" i="1"/>
  <c r="X600" i="1" s="1"/>
  <c r="K600" i="1"/>
  <c r="I600" i="1"/>
  <c r="J600" i="1" s="1"/>
  <c r="H600" i="1"/>
  <c r="AY599" i="1"/>
  <c r="AW599" i="1"/>
  <c r="AV599" i="1"/>
  <c r="AU599" i="1"/>
  <c r="AX599" i="1" s="1"/>
  <c r="AK599" i="1"/>
  <c r="AI599" i="1"/>
  <c r="AJ599" i="1" s="1"/>
  <c r="AH599" i="1"/>
  <c r="W599" i="1"/>
  <c r="V599" i="1"/>
  <c r="U599" i="1"/>
  <c r="X599" i="1" s="1"/>
  <c r="K599" i="1"/>
  <c r="I599" i="1"/>
  <c r="J599" i="1" s="1"/>
  <c r="H599" i="1"/>
  <c r="AW598" i="1"/>
  <c r="AV598" i="1"/>
  <c r="AU598" i="1"/>
  <c r="AX598" i="1" s="1"/>
  <c r="AK598" i="1"/>
  <c r="AI598" i="1"/>
  <c r="AJ598" i="1" s="1"/>
  <c r="AH598" i="1"/>
  <c r="AL598" i="1" s="1"/>
  <c r="W598" i="1"/>
  <c r="V598" i="1"/>
  <c r="U598" i="1"/>
  <c r="X598" i="1" s="1"/>
  <c r="K598" i="1"/>
  <c r="I598" i="1"/>
  <c r="J598" i="1" s="1"/>
  <c r="H598" i="1"/>
  <c r="AY597" i="1"/>
  <c r="AW597" i="1"/>
  <c r="AV597" i="1"/>
  <c r="AU597" i="1"/>
  <c r="AX597" i="1" s="1"/>
  <c r="AK597" i="1"/>
  <c r="AI597" i="1"/>
  <c r="AJ597" i="1" s="1"/>
  <c r="AH597" i="1"/>
  <c r="W597" i="1"/>
  <c r="V597" i="1"/>
  <c r="U597" i="1"/>
  <c r="X597" i="1" s="1"/>
  <c r="K597" i="1"/>
  <c r="I597" i="1"/>
  <c r="J597" i="1" s="1"/>
  <c r="H597" i="1"/>
  <c r="AW596" i="1"/>
  <c r="AV596" i="1"/>
  <c r="AU596" i="1"/>
  <c r="AX596" i="1" s="1"/>
  <c r="AK596" i="1"/>
  <c r="AI596" i="1"/>
  <c r="AJ596" i="1" s="1"/>
  <c r="AH596" i="1"/>
  <c r="AL596" i="1" s="1"/>
  <c r="W596" i="1"/>
  <c r="V596" i="1"/>
  <c r="U596" i="1"/>
  <c r="X596" i="1" s="1"/>
  <c r="K596" i="1"/>
  <c r="I596" i="1"/>
  <c r="J596" i="1" s="1"/>
  <c r="H596" i="1"/>
  <c r="AY595" i="1"/>
  <c r="AW595" i="1"/>
  <c r="AV595" i="1"/>
  <c r="AU595" i="1"/>
  <c r="AX595" i="1" s="1"/>
  <c r="AK595" i="1"/>
  <c r="AI595" i="1"/>
  <c r="AJ595" i="1" s="1"/>
  <c r="AH595" i="1"/>
  <c r="W595" i="1"/>
  <c r="V595" i="1"/>
  <c r="U595" i="1"/>
  <c r="X595" i="1" s="1"/>
  <c r="K595" i="1"/>
  <c r="I595" i="1"/>
  <c r="J595" i="1" s="1"/>
  <c r="H595" i="1"/>
  <c r="AW594" i="1"/>
  <c r="AV594" i="1"/>
  <c r="AU594" i="1"/>
  <c r="AX594" i="1" s="1"/>
  <c r="AK594" i="1"/>
  <c r="AI594" i="1"/>
  <c r="AJ594" i="1" s="1"/>
  <c r="AH594" i="1"/>
  <c r="AL594" i="1" s="1"/>
  <c r="W594" i="1"/>
  <c r="V594" i="1"/>
  <c r="U594" i="1"/>
  <c r="X594" i="1" s="1"/>
  <c r="K594" i="1"/>
  <c r="I594" i="1"/>
  <c r="J594" i="1" s="1"/>
  <c r="H594" i="1"/>
  <c r="AY593" i="1"/>
  <c r="AW593" i="1"/>
  <c r="AV593" i="1"/>
  <c r="AU593" i="1"/>
  <c r="AX593" i="1" s="1"/>
  <c r="AK593" i="1"/>
  <c r="AI593" i="1"/>
  <c r="AJ593" i="1" s="1"/>
  <c r="AH593" i="1"/>
  <c r="W593" i="1"/>
  <c r="V593" i="1"/>
  <c r="U593" i="1"/>
  <c r="X593" i="1" s="1"/>
  <c r="K593" i="1"/>
  <c r="I593" i="1"/>
  <c r="J593" i="1" s="1"/>
  <c r="H593" i="1"/>
  <c r="AW592" i="1"/>
  <c r="AV592" i="1"/>
  <c r="AU592" i="1"/>
  <c r="AX592" i="1" s="1"/>
  <c r="AK592" i="1"/>
  <c r="AI592" i="1"/>
  <c r="AJ592" i="1" s="1"/>
  <c r="AH592" i="1"/>
  <c r="AL592" i="1" s="1"/>
  <c r="W592" i="1"/>
  <c r="V592" i="1"/>
  <c r="U592" i="1"/>
  <c r="X592" i="1" s="1"/>
  <c r="K592" i="1"/>
  <c r="I592" i="1"/>
  <c r="J592" i="1" s="1"/>
  <c r="H592" i="1"/>
  <c r="AY591" i="1"/>
  <c r="AW591" i="1"/>
  <c r="AV591" i="1"/>
  <c r="AU591" i="1"/>
  <c r="AX591" i="1" s="1"/>
  <c r="AK591" i="1"/>
  <c r="AI591" i="1"/>
  <c r="AJ591" i="1" s="1"/>
  <c r="AH591" i="1"/>
  <c r="W591" i="1"/>
  <c r="V591" i="1"/>
  <c r="U591" i="1"/>
  <c r="X591" i="1" s="1"/>
  <c r="K591" i="1"/>
  <c r="I591" i="1"/>
  <c r="J591" i="1" s="1"/>
  <c r="H591" i="1"/>
  <c r="AW590" i="1"/>
  <c r="AV590" i="1"/>
  <c r="AU590" i="1"/>
  <c r="AX590" i="1" s="1"/>
  <c r="AK590" i="1"/>
  <c r="AI590" i="1"/>
  <c r="AJ590" i="1" s="1"/>
  <c r="AH590" i="1"/>
  <c r="AL590" i="1" s="1"/>
  <c r="W590" i="1"/>
  <c r="V590" i="1"/>
  <c r="U590" i="1"/>
  <c r="X590" i="1" s="1"/>
  <c r="K590" i="1"/>
  <c r="I590" i="1"/>
  <c r="J590" i="1" s="1"/>
  <c r="H590" i="1"/>
  <c r="AY589" i="1"/>
  <c r="AW589" i="1"/>
  <c r="AV589" i="1"/>
  <c r="AU589" i="1"/>
  <c r="AX589" i="1" s="1"/>
  <c r="AK589" i="1"/>
  <c r="AI589" i="1"/>
  <c r="AJ589" i="1" s="1"/>
  <c r="AH589" i="1"/>
  <c r="W589" i="1"/>
  <c r="V589" i="1"/>
  <c r="U589" i="1"/>
  <c r="X589" i="1" s="1"/>
  <c r="K589" i="1"/>
  <c r="I589" i="1"/>
  <c r="J589" i="1" s="1"/>
  <c r="H589" i="1"/>
  <c r="AW588" i="1"/>
  <c r="AV588" i="1"/>
  <c r="AU588" i="1"/>
  <c r="AX588" i="1" s="1"/>
  <c r="AK588" i="1"/>
  <c r="AI588" i="1"/>
  <c r="AJ588" i="1" s="1"/>
  <c r="AH588" i="1"/>
  <c r="AL588" i="1" s="1"/>
  <c r="W588" i="1"/>
  <c r="V588" i="1"/>
  <c r="U588" i="1"/>
  <c r="X588" i="1" s="1"/>
  <c r="K588" i="1"/>
  <c r="I588" i="1"/>
  <c r="J588" i="1" s="1"/>
  <c r="H588" i="1"/>
  <c r="AY587" i="1"/>
  <c r="AW587" i="1"/>
  <c r="AV587" i="1"/>
  <c r="AU587" i="1"/>
  <c r="AX587" i="1" s="1"/>
  <c r="AK587" i="1"/>
  <c r="AI587" i="1"/>
  <c r="AJ587" i="1" s="1"/>
  <c r="AH587" i="1"/>
  <c r="W587" i="1"/>
  <c r="V587" i="1"/>
  <c r="U587" i="1"/>
  <c r="X587" i="1" s="1"/>
  <c r="K587" i="1"/>
  <c r="I587" i="1"/>
  <c r="J587" i="1" s="1"/>
  <c r="H587" i="1"/>
  <c r="AW586" i="1"/>
  <c r="AV586" i="1"/>
  <c r="AU586" i="1"/>
  <c r="AX586" i="1" s="1"/>
  <c r="AK586" i="1"/>
  <c r="AI586" i="1"/>
  <c r="AJ586" i="1" s="1"/>
  <c r="AH586" i="1"/>
  <c r="AL586" i="1" s="1"/>
  <c r="W586" i="1"/>
  <c r="V586" i="1"/>
  <c r="U586" i="1"/>
  <c r="X586" i="1" s="1"/>
  <c r="K586" i="1"/>
  <c r="I586" i="1"/>
  <c r="J586" i="1" s="1"/>
  <c r="H586" i="1"/>
  <c r="AY585" i="1"/>
  <c r="AW585" i="1"/>
  <c r="AV585" i="1"/>
  <c r="AU585" i="1"/>
  <c r="AX585" i="1" s="1"/>
  <c r="AK585" i="1"/>
  <c r="AI585" i="1"/>
  <c r="AJ585" i="1" s="1"/>
  <c r="AH585" i="1"/>
  <c r="W585" i="1"/>
  <c r="V585" i="1"/>
  <c r="U585" i="1"/>
  <c r="X585" i="1" s="1"/>
  <c r="K585" i="1"/>
  <c r="I585" i="1"/>
  <c r="J585" i="1" s="1"/>
  <c r="H585" i="1"/>
  <c r="AW584" i="1"/>
  <c r="AV584" i="1"/>
  <c r="AU584" i="1"/>
  <c r="AX584" i="1" s="1"/>
  <c r="AK584" i="1"/>
  <c r="AI584" i="1"/>
  <c r="AJ584" i="1" s="1"/>
  <c r="AH584" i="1"/>
  <c r="AL584" i="1" s="1"/>
  <c r="W584" i="1"/>
  <c r="V584" i="1"/>
  <c r="U584" i="1"/>
  <c r="X584" i="1" s="1"/>
  <c r="K584" i="1"/>
  <c r="I584" i="1"/>
  <c r="J584" i="1" s="1"/>
  <c r="H584" i="1"/>
  <c r="AY583" i="1"/>
  <c r="AW583" i="1"/>
  <c r="AV583" i="1"/>
  <c r="AU583" i="1"/>
  <c r="AX583" i="1" s="1"/>
  <c r="AK583" i="1"/>
  <c r="AI583" i="1"/>
  <c r="AJ583" i="1" s="1"/>
  <c r="AH583" i="1"/>
  <c r="W583" i="1"/>
  <c r="V583" i="1"/>
  <c r="U583" i="1"/>
  <c r="X583" i="1" s="1"/>
  <c r="K583" i="1"/>
  <c r="I583" i="1"/>
  <c r="J583" i="1" s="1"/>
  <c r="H583" i="1"/>
  <c r="AW582" i="1"/>
  <c r="AV582" i="1"/>
  <c r="AU582" i="1"/>
  <c r="AX582" i="1" s="1"/>
  <c r="AK582" i="1"/>
  <c r="AI582" i="1"/>
  <c r="AJ582" i="1" s="1"/>
  <c r="AH582" i="1"/>
  <c r="AL582" i="1" s="1"/>
  <c r="W582" i="1"/>
  <c r="V582" i="1"/>
  <c r="U582" i="1"/>
  <c r="X582" i="1" s="1"/>
  <c r="K582" i="1"/>
  <c r="I582" i="1"/>
  <c r="J582" i="1" s="1"/>
  <c r="H582" i="1"/>
  <c r="AY581" i="1"/>
  <c r="AW581" i="1"/>
  <c r="AV581" i="1"/>
  <c r="AU581" i="1"/>
  <c r="AX581" i="1" s="1"/>
  <c r="AK581" i="1"/>
  <c r="AI581" i="1"/>
  <c r="AJ581" i="1" s="1"/>
  <c r="AH581" i="1"/>
  <c r="W581" i="1"/>
  <c r="V581" i="1"/>
  <c r="U581" i="1"/>
  <c r="X581" i="1" s="1"/>
  <c r="K581" i="1"/>
  <c r="I581" i="1"/>
  <c r="J581" i="1" s="1"/>
  <c r="H581" i="1"/>
  <c r="AW580" i="1"/>
  <c r="AV580" i="1"/>
  <c r="AU580" i="1"/>
  <c r="AX580" i="1" s="1"/>
  <c r="AK580" i="1"/>
  <c r="AI580" i="1"/>
  <c r="AJ580" i="1" s="1"/>
  <c r="AH580" i="1"/>
  <c r="AL580" i="1" s="1"/>
  <c r="W580" i="1"/>
  <c r="V580" i="1"/>
  <c r="U580" i="1"/>
  <c r="X580" i="1" s="1"/>
  <c r="K580" i="1"/>
  <c r="I580" i="1"/>
  <c r="J580" i="1" s="1"/>
  <c r="H580" i="1"/>
  <c r="AY579" i="1"/>
  <c r="AW579" i="1"/>
  <c r="AV579" i="1"/>
  <c r="AU579" i="1"/>
  <c r="AX579" i="1" s="1"/>
  <c r="AK579" i="1"/>
  <c r="AI579" i="1"/>
  <c r="AJ579" i="1" s="1"/>
  <c r="AH579" i="1"/>
  <c r="W579" i="1"/>
  <c r="V579" i="1"/>
  <c r="U579" i="1"/>
  <c r="X579" i="1" s="1"/>
  <c r="K579" i="1"/>
  <c r="I579" i="1"/>
  <c r="J579" i="1" s="1"/>
  <c r="H579" i="1"/>
  <c r="AW578" i="1"/>
  <c r="AV578" i="1"/>
  <c r="AU578" i="1"/>
  <c r="AX578" i="1" s="1"/>
  <c r="AK578" i="1"/>
  <c r="AI578" i="1"/>
  <c r="AJ578" i="1" s="1"/>
  <c r="AH578" i="1"/>
  <c r="AL578" i="1" s="1"/>
  <c r="W578" i="1"/>
  <c r="V578" i="1"/>
  <c r="U578" i="1"/>
  <c r="X578" i="1" s="1"/>
  <c r="K578" i="1"/>
  <c r="I578" i="1"/>
  <c r="J578" i="1" s="1"/>
  <c r="H578" i="1"/>
  <c r="AY577" i="1"/>
  <c r="AW577" i="1"/>
  <c r="AV577" i="1"/>
  <c r="AU577" i="1"/>
  <c r="AX577" i="1" s="1"/>
  <c r="AK577" i="1"/>
  <c r="AI577" i="1"/>
  <c r="AJ577" i="1" s="1"/>
  <c r="AH577" i="1"/>
  <c r="W577" i="1"/>
  <c r="V577" i="1"/>
  <c r="U577" i="1"/>
  <c r="X577" i="1" s="1"/>
  <c r="K577" i="1"/>
  <c r="I577" i="1"/>
  <c r="J577" i="1" s="1"/>
  <c r="H577" i="1"/>
  <c r="AW576" i="1"/>
  <c r="AV576" i="1"/>
  <c r="AU576" i="1"/>
  <c r="AX576" i="1" s="1"/>
  <c r="AK576" i="1"/>
  <c r="AI576" i="1"/>
  <c r="AJ576" i="1" s="1"/>
  <c r="AH576" i="1"/>
  <c r="AL576" i="1" s="1"/>
  <c r="W576" i="1"/>
  <c r="V576" i="1"/>
  <c r="U576" i="1"/>
  <c r="X576" i="1" s="1"/>
  <c r="K576" i="1"/>
  <c r="I576" i="1"/>
  <c r="J576" i="1" s="1"/>
  <c r="H576" i="1"/>
  <c r="AY575" i="1"/>
  <c r="AW575" i="1"/>
  <c r="AV575" i="1"/>
  <c r="AU575" i="1"/>
  <c r="AX575" i="1" s="1"/>
  <c r="AK575" i="1"/>
  <c r="AI575" i="1"/>
  <c r="AJ575" i="1" s="1"/>
  <c r="AH575" i="1"/>
  <c r="W575" i="1"/>
  <c r="V575" i="1"/>
  <c r="U575" i="1"/>
  <c r="X575" i="1" s="1"/>
  <c r="K575" i="1"/>
  <c r="I575" i="1"/>
  <c r="J575" i="1" s="1"/>
  <c r="H575" i="1"/>
  <c r="AW574" i="1"/>
  <c r="AV574" i="1"/>
  <c r="AU574" i="1"/>
  <c r="AX574" i="1" s="1"/>
  <c r="AK574" i="1"/>
  <c r="AI574" i="1"/>
  <c r="AJ574" i="1" s="1"/>
  <c r="AH574" i="1"/>
  <c r="AL574" i="1" s="1"/>
  <c r="W574" i="1"/>
  <c r="V574" i="1"/>
  <c r="U574" i="1"/>
  <c r="X574" i="1" s="1"/>
  <c r="K574" i="1"/>
  <c r="I574" i="1"/>
  <c r="J574" i="1" s="1"/>
  <c r="H574" i="1"/>
  <c r="AY573" i="1"/>
  <c r="AW573" i="1"/>
  <c r="AV573" i="1"/>
  <c r="AU573" i="1"/>
  <c r="AX573" i="1" s="1"/>
  <c r="AK573" i="1"/>
  <c r="AI573" i="1"/>
  <c r="AJ573" i="1" s="1"/>
  <c r="AH573" i="1"/>
  <c r="W573" i="1"/>
  <c r="V573" i="1"/>
  <c r="U573" i="1"/>
  <c r="X573" i="1" s="1"/>
  <c r="K573" i="1"/>
  <c r="I573" i="1"/>
  <c r="J573" i="1" s="1"/>
  <c r="H573" i="1"/>
  <c r="AW572" i="1"/>
  <c r="AV572" i="1"/>
  <c r="AU572" i="1"/>
  <c r="AX572" i="1" s="1"/>
  <c r="AK572" i="1"/>
  <c r="AI572" i="1"/>
  <c r="AJ572" i="1" s="1"/>
  <c r="AH572" i="1"/>
  <c r="AL572" i="1" s="1"/>
  <c r="W572" i="1"/>
  <c r="V572" i="1"/>
  <c r="U572" i="1"/>
  <c r="X572" i="1" s="1"/>
  <c r="K572" i="1"/>
  <c r="I572" i="1"/>
  <c r="J572" i="1" s="1"/>
  <c r="H572" i="1"/>
  <c r="AY571" i="1"/>
  <c r="AW571" i="1"/>
  <c r="AV571" i="1"/>
  <c r="AU571" i="1"/>
  <c r="AX571" i="1" s="1"/>
  <c r="AK571" i="1"/>
  <c r="AI571" i="1"/>
  <c r="AJ571" i="1" s="1"/>
  <c r="AH571" i="1"/>
  <c r="W571" i="1"/>
  <c r="V571" i="1"/>
  <c r="U571" i="1"/>
  <c r="X571" i="1" s="1"/>
  <c r="K571" i="1"/>
  <c r="I571" i="1"/>
  <c r="J571" i="1" s="1"/>
  <c r="H571" i="1"/>
  <c r="AW570" i="1"/>
  <c r="AV570" i="1"/>
  <c r="AU570" i="1"/>
  <c r="AX570" i="1" s="1"/>
  <c r="AK570" i="1"/>
  <c r="AI570" i="1"/>
  <c r="AJ570" i="1" s="1"/>
  <c r="AH570" i="1"/>
  <c r="AL570" i="1" s="1"/>
  <c r="W570" i="1"/>
  <c r="V570" i="1"/>
  <c r="U570" i="1"/>
  <c r="X570" i="1" s="1"/>
  <c r="K570" i="1"/>
  <c r="I570" i="1"/>
  <c r="J570" i="1" s="1"/>
  <c r="H570" i="1"/>
  <c r="AY569" i="1"/>
  <c r="AW569" i="1"/>
  <c r="AV569" i="1"/>
  <c r="AU569" i="1"/>
  <c r="AX569" i="1" s="1"/>
  <c r="AK569" i="1"/>
  <c r="AI569" i="1"/>
  <c r="AJ569" i="1" s="1"/>
  <c r="AH569" i="1"/>
  <c r="W569" i="1"/>
  <c r="V569" i="1"/>
  <c r="U569" i="1"/>
  <c r="X569" i="1" s="1"/>
  <c r="K569" i="1"/>
  <c r="I569" i="1"/>
  <c r="J569" i="1" s="1"/>
  <c r="H569" i="1"/>
  <c r="AW568" i="1"/>
  <c r="AV568" i="1"/>
  <c r="AU568" i="1"/>
  <c r="AX568" i="1" s="1"/>
  <c r="AK568" i="1"/>
  <c r="AI568" i="1"/>
  <c r="AJ568" i="1" s="1"/>
  <c r="AH568" i="1"/>
  <c r="AL568" i="1" s="1"/>
  <c r="W568" i="1"/>
  <c r="V568" i="1"/>
  <c r="U568" i="1"/>
  <c r="X568" i="1" s="1"/>
  <c r="K568" i="1"/>
  <c r="I568" i="1"/>
  <c r="J568" i="1" s="1"/>
  <c r="H568" i="1"/>
  <c r="AY567" i="1"/>
  <c r="AW567" i="1"/>
  <c r="AV567" i="1"/>
  <c r="AU567" i="1"/>
  <c r="AX567" i="1" s="1"/>
  <c r="AK567" i="1"/>
  <c r="AI567" i="1"/>
  <c r="AJ567" i="1" s="1"/>
  <c r="AH567" i="1"/>
  <c r="W567" i="1"/>
  <c r="V567" i="1"/>
  <c r="U567" i="1"/>
  <c r="X567" i="1" s="1"/>
  <c r="K567" i="1"/>
  <c r="I567" i="1"/>
  <c r="J567" i="1" s="1"/>
  <c r="H567" i="1"/>
  <c r="AW566" i="1"/>
  <c r="AV566" i="1"/>
  <c r="AU566" i="1"/>
  <c r="AX566" i="1" s="1"/>
  <c r="AK566" i="1"/>
  <c r="AI566" i="1"/>
  <c r="AJ566" i="1" s="1"/>
  <c r="AH566" i="1"/>
  <c r="AL566" i="1" s="1"/>
  <c r="W566" i="1"/>
  <c r="V566" i="1"/>
  <c r="U566" i="1"/>
  <c r="X566" i="1" s="1"/>
  <c r="K566" i="1"/>
  <c r="I566" i="1"/>
  <c r="J566" i="1" s="1"/>
  <c r="H566" i="1"/>
  <c r="AY565" i="1"/>
  <c r="AW565" i="1"/>
  <c r="AV565" i="1"/>
  <c r="AU565" i="1"/>
  <c r="AX565" i="1" s="1"/>
  <c r="AK565" i="1"/>
  <c r="AI565" i="1"/>
  <c r="AJ565" i="1" s="1"/>
  <c r="AH565" i="1"/>
  <c r="W565" i="1"/>
  <c r="V565" i="1"/>
  <c r="U565" i="1"/>
  <c r="X565" i="1" s="1"/>
  <c r="K565" i="1"/>
  <c r="I565" i="1"/>
  <c r="J565" i="1" s="1"/>
  <c r="H565" i="1"/>
  <c r="AW564" i="1"/>
  <c r="AV564" i="1"/>
  <c r="AU564" i="1"/>
  <c r="AX564" i="1" s="1"/>
  <c r="AK564" i="1"/>
  <c r="AI564" i="1"/>
  <c r="AJ564" i="1" s="1"/>
  <c r="AH564" i="1"/>
  <c r="AL564" i="1" s="1"/>
  <c r="W564" i="1"/>
  <c r="V564" i="1"/>
  <c r="U564" i="1"/>
  <c r="X564" i="1" s="1"/>
  <c r="K564" i="1"/>
  <c r="I564" i="1"/>
  <c r="J564" i="1" s="1"/>
  <c r="H564" i="1"/>
  <c r="AY563" i="1"/>
  <c r="AW563" i="1"/>
  <c r="AV563" i="1"/>
  <c r="AU563" i="1"/>
  <c r="AX563" i="1" s="1"/>
  <c r="AK563" i="1"/>
  <c r="AI563" i="1"/>
  <c r="AJ563" i="1" s="1"/>
  <c r="AH563" i="1"/>
  <c r="W563" i="1"/>
  <c r="V563" i="1"/>
  <c r="U563" i="1"/>
  <c r="X563" i="1" s="1"/>
  <c r="K563" i="1"/>
  <c r="I563" i="1"/>
  <c r="J563" i="1" s="1"/>
  <c r="H563" i="1"/>
  <c r="AW562" i="1"/>
  <c r="AV562" i="1"/>
  <c r="AU562" i="1"/>
  <c r="AX562" i="1" s="1"/>
  <c r="AK562" i="1"/>
  <c r="AI562" i="1"/>
  <c r="AJ562" i="1" s="1"/>
  <c r="AH562" i="1"/>
  <c r="AL562" i="1" s="1"/>
  <c r="W562" i="1"/>
  <c r="V562" i="1"/>
  <c r="U562" i="1"/>
  <c r="X562" i="1" s="1"/>
  <c r="K562" i="1"/>
  <c r="I562" i="1"/>
  <c r="J562" i="1" s="1"/>
  <c r="H562" i="1"/>
  <c r="AY561" i="1"/>
  <c r="AW561" i="1"/>
  <c r="AV561" i="1"/>
  <c r="AU561" i="1"/>
  <c r="AX561" i="1" s="1"/>
  <c r="AK561" i="1"/>
  <c r="AI561" i="1"/>
  <c r="AJ561" i="1" s="1"/>
  <c r="AH561" i="1"/>
  <c r="W561" i="1"/>
  <c r="V561" i="1"/>
  <c r="U561" i="1"/>
  <c r="X561" i="1" s="1"/>
  <c r="K561" i="1"/>
  <c r="I561" i="1"/>
  <c r="J561" i="1" s="1"/>
  <c r="H561" i="1"/>
  <c r="AW560" i="1"/>
  <c r="AV560" i="1"/>
  <c r="AU560" i="1"/>
  <c r="AX560" i="1" s="1"/>
  <c r="AK560" i="1"/>
  <c r="AI560" i="1"/>
  <c r="AJ560" i="1" s="1"/>
  <c r="AH560" i="1"/>
  <c r="AL560" i="1" s="1"/>
  <c r="W560" i="1"/>
  <c r="V560" i="1"/>
  <c r="U560" i="1"/>
  <c r="X560" i="1" s="1"/>
  <c r="K560" i="1"/>
  <c r="I560" i="1"/>
  <c r="J560" i="1" s="1"/>
  <c r="H560" i="1"/>
  <c r="AY559" i="1"/>
  <c r="AW559" i="1"/>
  <c r="AV559" i="1"/>
  <c r="AU559" i="1"/>
  <c r="AX559" i="1" s="1"/>
  <c r="AK559" i="1"/>
  <c r="AI559" i="1"/>
  <c r="AJ559" i="1" s="1"/>
  <c r="AH559" i="1"/>
  <c r="W559" i="1"/>
  <c r="V559" i="1"/>
  <c r="U559" i="1"/>
  <c r="X559" i="1" s="1"/>
  <c r="K559" i="1"/>
  <c r="I559" i="1"/>
  <c r="J559" i="1" s="1"/>
  <c r="H559" i="1"/>
  <c r="AW558" i="1"/>
  <c r="AV558" i="1"/>
  <c r="AU558" i="1"/>
  <c r="AX558" i="1" s="1"/>
  <c r="AK558" i="1"/>
  <c r="AI558" i="1"/>
  <c r="AJ558" i="1" s="1"/>
  <c r="AH558" i="1"/>
  <c r="AL558" i="1" s="1"/>
  <c r="W558" i="1"/>
  <c r="V558" i="1"/>
  <c r="U558" i="1"/>
  <c r="X558" i="1" s="1"/>
  <c r="K558" i="1"/>
  <c r="I558" i="1"/>
  <c r="J558" i="1" s="1"/>
  <c r="H558" i="1"/>
  <c r="L558" i="1" s="1"/>
  <c r="AY557" i="1"/>
  <c r="AW557" i="1"/>
  <c r="AV557" i="1"/>
  <c r="AU557" i="1"/>
  <c r="AX557" i="1" s="1"/>
  <c r="AK557" i="1"/>
  <c r="AI557" i="1"/>
  <c r="AJ557" i="1" s="1"/>
  <c r="AH557" i="1"/>
  <c r="Y557" i="1"/>
  <c r="W557" i="1"/>
  <c r="V557" i="1"/>
  <c r="U557" i="1"/>
  <c r="X557" i="1" s="1"/>
  <c r="K557" i="1"/>
  <c r="I557" i="1"/>
  <c r="J557" i="1" s="1"/>
  <c r="H557" i="1"/>
  <c r="AW556" i="1"/>
  <c r="AV556" i="1"/>
  <c r="AU556" i="1"/>
  <c r="AX556" i="1" s="1"/>
  <c r="AK556" i="1"/>
  <c r="AI556" i="1"/>
  <c r="AJ556" i="1" s="1"/>
  <c r="AH556" i="1"/>
  <c r="AL556" i="1" s="1"/>
  <c r="W556" i="1"/>
  <c r="V556" i="1"/>
  <c r="U556" i="1"/>
  <c r="X556" i="1" s="1"/>
  <c r="K556" i="1"/>
  <c r="I556" i="1"/>
  <c r="J556" i="1" s="1"/>
  <c r="H556" i="1"/>
  <c r="L556" i="1" s="1"/>
  <c r="AY555" i="1"/>
  <c r="AW555" i="1"/>
  <c r="AV555" i="1"/>
  <c r="AU555" i="1"/>
  <c r="AX555" i="1" s="1"/>
  <c r="AK555" i="1"/>
  <c r="AI555" i="1"/>
  <c r="AJ555" i="1" s="1"/>
  <c r="AH555" i="1"/>
  <c r="Y555" i="1"/>
  <c r="W555" i="1"/>
  <c r="V555" i="1"/>
  <c r="U555" i="1"/>
  <c r="X555" i="1" s="1"/>
  <c r="K555" i="1"/>
  <c r="I555" i="1"/>
  <c r="J555" i="1" s="1"/>
  <c r="H555" i="1"/>
  <c r="AW554" i="1"/>
  <c r="AV554" i="1"/>
  <c r="AU554" i="1"/>
  <c r="AX554" i="1" s="1"/>
  <c r="AK554" i="1"/>
  <c r="AI554" i="1"/>
  <c r="AJ554" i="1" s="1"/>
  <c r="AH554" i="1"/>
  <c r="AL554" i="1" s="1"/>
  <c r="W554" i="1"/>
  <c r="V554" i="1"/>
  <c r="U554" i="1"/>
  <c r="X554" i="1" s="1"/>
  <c r="K554" i="1"/>
  <c r="I554" i="1"/>
  <c r="J554" i="1" s="1"/>
  <c r="H554" i="1"/>
  <c r="L554" i="1" s="1"/>
  <c r="AY553" i="1"/>
  <c r="AW553" i="1"/>
  <c r="AV553" i="1"/>
  <c r="AU553" i="1"/>
  <c r="AX553" i="1" s="1"/>
  <c r="AK553" i="1"/>
  <c r="AI553" i="1"/>
  <c r="AJ553" i="1" s="1"/>
  <c r="AH553" i="1"/>
  <c r="Y553" i="1"/>
  <c r="W553" i="1"/>
  <c r="V553" i="1"/>
  <c r="U553" i="1"/>
  <c r="X553" i="1" s="1"/>
  <c r="K553" i="1"/>
  <c r="I553" i="1"/>
  <c r="J553" i="1" s="1"/>
  <c r="H553" i="1"/>
  <c r="AW552" i="1"/>
  <c r="AV552" i="1"/>
  <c r="AU552" i="1"/>
  <c r="AX552" i="1" s="1"/>
  <c r="AK552" i="1"/>
  <c r="AI552" i="1"/>
  <c r="AJ552" i="1" s="1"/>
  <c r="AH552" i="1"/>
  <c r="AL552" i="1" s="1"/>
  <c r="W552" i="1"/>
  <c r="V552" i="1"/>
  <c r="U552" i="1"/>
  <c r="X552" i="1" s="1"/>
  <c r="K552" i="1"/>
  <c r="I552" i="1"/>
  <c r="J552" i="1" s="1"/>
  <c r="H552" i="1"/>
  <c r="L552" i="1" s="1"/>
  <c r="AY551" i="1"/>
  <c r="AW551" i="1"/>
  <c r="AV551" i="1"/>
  <c r="AU551" i="1"/>
  <c r="AX551" i="1" s="1"/>
  <c r="AK551" i="1"/>
  <c r="AI551" i="1"/>
  <c r="AJ551" i="1" s="1"/>
  <c r="AH551" i="1"/>
  <c r="Y551" i="1"/>
  <c r="W551" i="1"/>
  <c r="V551" i="1"/>
  <c r="U551" i="1"/>
  <c r="X551" i="1" s="1"/>
  <c r="K551" i="1"/>
  <c r="I551" i="1"/>
  <c r="J551" i="1" s="1"/>
  <c r="H551" i="1"/>
  <c r="AW550" i="1"/>
  <c r="AV550" i="1"/>
  <c r="AU550" i="1"/>
  <c r="AX550" i="1" s="1"/>
  <c r="AK550" i="1"/>
  <c r="AI550" i="1"/>
  <c r="AJ550" i="1" s="1"/>
  <c r="AH550" i="1"/>
  <c r="AL550" i="1" s="1"/>
  <c r="W550" i="1"/>
  <c r="V550" i="1"/>
  <c r="U550" i="1"/>
  <c r="X550" i="1" s="1"/>
  <c r="K550" i="1"/>
  <c r="I550" i="1"/>
  <c r="J550" i="1" s="1"/>
  <c r="H550" i="1"/>
  <c r="L550" i="1" s="1"/>
  <c r="AY549" i="1"/>
  <c r="AW549" i="1"/>
  <c r="AV549" i="1"/>
  <c r="AU549" i="1"/>
  <c r="AX549" i="1" s="1"/>
  <c r="AK549" i="1"/>
  <c r="AI549" i="1"/>
  <c r="AJ549" i="1" s="1"/>
  <c r="AH549" i="1"/>
  <c r="Y549" i="1"/>
  <c r="W549" i="1"/>
  <c r="V549" i="1"/>
  <c r="U549" i="1"/>
  <c r="X549" i="1" s="1"/>
  <c r="K549" i="1"/>
  <c r="I549" i="1"/>
  <c r="J549" i="1" s="1"/>
  <c r="H549" i="1"/>
  <c r="AW548" i="1"/>
  <c r="AV548" i="1"/>
  <c r="AU548" i="1"/>
  <c r="AX548" i="1" s="1"/>
  <c r="AK548" i="1"/>
  <c r="AI548" i="1"/>
  <c r="AJ548" i="1" s="1"/>
  <c r="AH548" i="1"/>
  <c r="AL548" i="1" s="1"/>
  <c r="W548" i="1"/>
  <c r="V548" i="1"/>
  <c r="U548" i="1"/>
  <c r="X548" i="1" s="1"/>
  <c r="K548" i="1"/>
  <c r="I548" i="1"/>
  <c r="J548" i="1" s="1"/>
  <c r="H548" i="1"/>
  <c r="AY547" i="1"/>
  <c r="AW547" i="1"/>
  <c r="AV547" i="1"/>
  <c r="AU547" i="1"/>
  <c r="AX547" i="1" s="1"/>
  <c r="AK547" i="1"/>
  <c r="AI547" i="1"/>
  <c r="AJ547" i="1" s="1"/>
  <c r="AH547" i="1"/>
  <c r="W547" i="1"/>
  <c r="V547" i="1"/>
  <c r="U547" i="1"/>
  <c r="X547" i="1" s="1"/>
  <c r="K547" i="1"/>
  <c r="I547" i="1"/>
  <c r="J547" i="1" s="1"/>
  <c r="H547" i="1"/>
  <c r="AW546" i="1"/>
  <c r="AV546" i="1"/>
  <c r="AU546" i="1"/>
  <c r="AX546" i="1" s="1"/>
  <c r="AK546" i="1"/>
  <c r="AI546" i="1"/>
  <c r="AJ546" i="1" s="1"/>
  <c r="AH546" i="1"/>
  <c r="AL546" i="1" s="1"/>
  <c r="W546" i="1"/>
  <c r="V546" i="1"/>
  <c r="U546" i="1"/>
  <c r="X546" i="1" s="1"/>
  <c r="K546" i="1"/>
  <c r="I546" i="1"/>
  <c r="J546" i="1" s="1"/>
  <c r="H546" i="1"/>
  <c r="AY545" i="1"/>
  <c r="AW545" i="1"/>
  <c r="AV545" i="1"/>
  <c r="AU545" i="1"/>
  <c r="AX545" i="1" s="1"/>
  <c r="AK545" i="1"/>
  <c r="AI545" i="1"/>
  <c r="AJ545" i="1" s="1"/>
  <c r="AH545" i="1"/>
  <c r="W545" i="1"/>
  <c r="V545" i="1"/>
  <c r="U545" i="1"/>
  <c r="X545" i="1" s="1"/>
  <c r="K545" i="1"/>
  <c r="I545" i="1"/>
  <c r="J545" i="1" s="1"/>
  <c r="H545" i="1"/>
  <c r="AW544" i="1"/>
  <c r="AV544" i="1"/>
  <c r="AU544" i="1"/>
  <c r="AX544" i="1" s="1"/>
  <c r="AK544" i="1"/>
  <c r="AI544" i="1"/>
  <c r="AJ544" i="1" s="1"/>
  <c r="AH544" i="1"/>
  <c r="AL544" i="1" s="1"/>
  <c r="W544" i="1"/>
  <c r="V544" i="1"/>
  <c r="U544" i="1"/>
  <c r="X544" i="1" s="1"/>
  <c r="K544" i="1"/>
  <c r="I544" i="1"/>
  <c r="J544" i="1" s="1"/>
  <c r="H544" i="1"/>
  <c r="AY543" i="1"/>
  <c r="AW543" i="1"/>
  <c r="AV543" i="1"/>
  <c r="AU543" i="1"/>
  <c r="AX543" i="1" s="1"/>
  <c r="AK543" i="1"/>
  <c r="AI543" i="1"/>
  <c r="AJ543" i="1" s="1"/>
  <c r="AH543" i="1"/>
  <c r="W543" i="1"/>
  <c r="V543" i="1"/>
  <c r="U543" i="1"/>
  <c r="X543" i="1" s="1"/>
  <c r="K543" i="1"/>
  <c r="I543" i="1"/>
  <c r="J543" i="1" s="1"/>
  <c r="H543" i="1"/>
  <c r="AW542" i="1"/>
  <c r="AV542" i="1"/>
  <c r="AU542" i="1"/>
  <c r="AY542" i="1" s="1"/>
  <c r="AK542" i="1"/>
  <c r="AJ542" i="1"/>
  <c r="AI542" i="1"/>
  <c r="AH542" i="1"/>
  <c r="AL542" i="1" s="1"/>
  <c r="V542" i="1"/>
  <c r="W542" i="1" s="1"/>
  <c r="U542" i="1"/>
  <c r="Y542" i="1" s="1"/>
  <c r="I542" i="1"/>
  <c r="J542" i="1" s="1"/>
  <c r="H542" i="1"/>
  <c r="K542" i="1" s="1"/>
  <c r="AW541" i="1"/>
  <c r="AV541" i="1"/>
  <c r="AU541" i="1"/>
  <c r="AY541" i="1" s="1"/>
  <c r="AK541" i="1"/>
  <c r="AJ541" i="1"/>
  <c r="AI541" i="1"/>
  <c r="AH541" i="1"/>
  <c r="AL541" i="1" s="1"/>
  <c r="V541" i="1"/>
  <c r="W541" i="1" s="1"/>
  <c r="U541" i="1"/>
  <c r="Y541" i="1" s="1"/>
  <c r="I541" i="1"/>
  <c r="J541" i="1" s="1"/>
  <c r="H541" i="1"/>
  <c r="K541" i="1" s="1"/>
  <c r="AW540" i="1"/>
  <c r="AV540" i="1"/>
  <c r="AU540" i="1"/>
  <c r="AY540" i="1" s="1"/>
  <c r="AK540" i="1"/>
  <c r="AJ540" i="1"/>
  <c r="AI540" i="1"/>
  <c r="AH540" i="1"/>
  <c r="AL540" i="1" s="1"/>
  <c r="V540" i="1"/>
  <c r="W540" i="1" s="1"/>
  <c r="U540" i="1"/>
  <c r="Y540" i="1" s="1"/>
  <c r="I540" i="1"/>
  <c r="J540" i="1" s="1"/>
  <c r="H540" i="1"/>
  <c r="K540" i="1" s="1"/>
  <c r="AW539" i="1"/>
  <c r="AV539" i="1"/>
  <c r="AU539" i="1"/>
  <c r="AY539" i="1" s="1"/>
  <c r="AK539" i="1"/>
  <c r="AJ539" i="1"/>
  <c r="AI539" i="1"/>
  <c r="AH539" i="1"/>
  <c r="AL539" i="1" s="1"/>
  <c r="V539" i="1"/>
  <c r="W539" i="1" s="1"/>
  <c r="U539" i="1"/>
  <c r="Y539" i="1" s="1"/>
  <c r="I539" i="1"/>
  <c r="J539" i="1" s="1"/>
  <c r="H539" i="1"/>
  <c r="K539" i="1" s="1"/>
  <c r="AW538" i="1"/>
  <c r="AV538" i="1"/>
  <c r="AU538" i="1"/>
  <c r="AY538" i="1" s="1"/>
  <c r="AK538" i="1"/>
  <c r="AJ538" i="1"/>
  <c r="AI538" i="1"/>
  <c r="AH538" i="1"/>
  <c r="AL538" i="1" s="1"/>
  <c r="V538" i="1"/>
  <c r="W538" i="1" s="1"/>
  <c r="U538" i="1"/>
  <c r="Y538" i="1" s="1"/>
  <c r="I538" i="1"/>
  <c r="J538" i="1" s="1"/>
  <c r="H538" i="1"/>
  <c r="K538" i="1" s="1"/>
  <c r="AW537" i="1"/>
  <c r="AV537" i="1"/>
  <c r="AU537" i="1"/>
  <c r="AY537" i="1" s="1"/>
  <c r="AK537" i="1"/>
  <c r="AJ537" i="1"/>
  <c r="AI537" i="1"/>
  <c r="AH537" i="1"/>
  <c r="AL537" i="1" s="1"/>
  <c r="V537" i="1"/>
  <c r="W537" i="1" s="1"/>
  <c r="U537" i="1"/>
  <c r="Y537" i="1" s="1"/>
  <c r="I537" i="1"/>
  <c r="J537" i="1" s="1"/>
  <c r="H537" i="1"/>
  <c r="K537" i="1" s="1"/>
  <c r="AW536" i="1"/>
  <c r="AV536" i="1"/>
  <c r="AU536" i="1"/>
  <c r="AY536" i="1" s="1"/>
  <c r="AK536" i="1"/>
  <c r="AJ536" i="1"/>
  <c r="AI536" i="1"/>
  <c r="AH536" i="1"/>
  <c r="AL536" i="1" s="1"/>
  <c r="V536" i="1"/>
  <c r="W536" i="1" s="1"/>
  <c r="U536" i="1"/>
  <c r="Y536" i="1" s="1"/>
  <c r="I536" i="1"/>
  <c r="J536" i="1" s="1"/>
  <c r="H536" i="1"/>
  <c r="K536" i="1" s="1"/>
  <c r="AW535" i="1"/>
  <c r="AV535" i="1"/>
  <c r="AU535" i="1"/>
  <c r="AY535" i="1" s="1"/>
  <c r="AK535" i="1"/>
  <c r="AJ535" i="1"/>
  <c r="AI535" i="1"/>
  <c r="AH535" i="1"/>
  <c r="AL535" i="1" s="1"/>
  <c r="V535" i="1"/>
  <c r="W535" i="1" s="1"/>
  <c r="U535" i="1"/>
  <c r="Y535" i="1" s="1"/>
  <c r="I535" i="1"/>
  <c r="J535" i="1" s="1"/>
  <c r="H535" i="1"/>
  <c r="K535" i="1" s="1"/>
  <c r="AW534" i="1"/>
  <c r="AV534" i="1"/>
  <c r="AU534" i="1"/>
  <c r="AY534" i="1" s="1"/>
  <c r="AK534" i="1"/>
  <c r="AJ534" i="1"/>
  <c r="AI534" i="1"/>
  <c r="AH534" i="1"/>
  <c r="AL534" i="1" s="1"/>
  <c r="V534" i="1"/>
  <c r="W534" i="1" s="1"/>
  <c r="U534" i="1"/>
  <c r="Y534" i="1" s="1"/>
  <c r="I534" i="1"/>
  <c r="J534" i="1" s="1"/>
  <c r="H534" i="1"/>
  <c r="K534" i="1" s="1"/>
  <c r="AW533" i="1"/>
  <c r="AV533" i="1"/>
  <c r="AU533" i="1"/>
  <c r="AY533" i="1" s="1"/>
  <c r="AK533" i="1"/>
  <c r="AJ533" i="1"/>
  <c r="AI533" i="1"/>
  <c r="AH533" i="1"/>
  <c r="AL533" i="1" s="1"/>
  <c r="V533" i="1"/>
  <c r="W533" i="1" s="1"/>
  <c r="U533" i="1"/>
  <c r="Y533" i="1" s="1"/>
  <c r="I533" i="1"/>
  <c r="J533" i="1" s="1"/>
  <c r="H533" i="1"/>
  <c r="K533" i="1" s="1"/>
  <c r="AW532" i="1"/>
  <c r="AV532" i="1"/>
  <c r="AU532" i="1"/>
  <c r="AY532" i="1" s="1"/>
  <c r="AK532" i="1"/>
  <c r="AJ532" i="1"/>
  <c r="AI532" i="1"/>
  <c r="AH532" i="1"/>
  <c r="AL532" i="1" s="1"/>
  <c r="V532" i="1"/>
  <c r="W532" i="1" s="1"/>
  <c r="U532" i="1"/>
  <c r="Y532" i="1" s="1"/>
  <c r="I532" i="1"/>
  <c r="J532" i="1" s="1"/>
  <c r="H532" i="1"/>
  <c r="K532" i="1" s="1"/>
  <c r="AW531" i="1"/>
  <c r="AV531" i="1"/>
  <c r="AU531" i="1"/>
  <c r="AY531" i="1" s="1"/>
  <c r="AK531" i="1"/>
  <c r="AJ531" i="1"/>
  <c r="AI531" i="1"/>
  <c r="AH531" i="1"/>
  <c r="AL531" i="1" s="1"/>
  <c r="V531" i="1"/>
  <c r="W531" i="1" s="1"/>
  <c r="U531" i="1"/>
  <c r="Y531" i="1" s="1"/>
  <c r="I531" i="1"/>
  <c r="J531" i="1" s="1"/>
  <c r="H531" i="1"/>
  <c r="K531" i="1" s="1"/>
  <c r="AW530" i="1"/>
  <c r="AV530" i="1"/>
  <c r="AU530" i="1"/>
  <c r="AY530" i="1" s="1"/>
  <c r="AK530" i="1"/>
  <c r="AJ530" i="1"/>
  <c r="AI530" i="1"/>
  <c r="AH530" i="1"/>
  <c r="AL530" i="1" s="1"/>
  <c r="V530" i="1"/>
  <c r="W530" i="1" s="1"/>
  <c r="U530" i="1"/>
  <c r="Y530" i="1" s="1"/>
  <c r="I530" i="1"/>
  <c r="J530" i="1" s="1"/>
  <c r="H530" i="1"/>
  <c r="K530" i="1" s="1"/>
  <c r="AW529" i="1"/>
  <c r="AV529" i="1"/>
  <c r="AU529" i="1"/>
  <c r="AY529" i="1" s="1"/>
  <c r="AK529" i="1"/>
  <c r="AJ529" i="1"/>
  <c r="AI529" i="1"/>
  <c r="AH529" i="1"/>
  <c r="AL529" i="1" s="1"/>
  <c r="V529" i="1"/>
  <c r="W529" i="1" s="1"/>
  <c r="U529" i="1"/>
  <c r="Y529" i="1" s="1"/>
  <c r="I529" i="1"/>
  <c r="J529" i="1" s="1"/>
  <c r="H529" i="1"/>
  <c r="K529" i="1" s="1"/>
  <c r="AW528" i="1"/>
  <c r="AV528" i="1"/>
  <c r="AU528" i="1"/>
  <c r="AY528" i="1" s="1"/>
  <c r="AK528" i="1"/>
  <c r="AJ528" i="1"/>
  <c r="AI528" i="1"/>
  <c r="AH528" i="1"/>
  <c r="AL528" i="1" s="1"/>
  <c r="V528" i="1"/>
  <c r="W528" i="1" s="1"/>
  <c r="U528" i="1"/>
  <c r="Y528" i="1" s="1"/>
  <c r="I528" i="1"/>
  <c r="J528" i="1" s="1"/>
  <c r="H528" i="1"/>
  <c r="K528" i="1" s="1"/>
  <c r="AW527" i="1"/>
  <c r="AV527" i="1"/>
  <c r="AU527" i="1"/>
  <c r="AY527" i="1" s="1"/>
  <c r="AK527" i="1"/>
  <c r="AJ527" i="1"/>
  <c r="AI527" i="1"/>
  <c r="AH527" i="1"/>
  <c r="AL527" i="1" s="1"/>
  <c r="V527" i="1"/>
  <c r="W527" i="1" s="1"/>
  <c r="U527" i="1"/>
  <c r="Y527" i="1" s="1"/>
  <c r="I527" i="1"/>
  <c r="J527" i="1" s="1"/>
  <c r="H527" i="1"/>
  <c r="K527" i="1" s="1"/>
  <c r="AW526" i="1"/>
  <c r="AV526" i="1"/>
  <c r="AU526" i="1"/>
  <c r="AY526" i="1" s="1"/>
  <c r="AK526" i="1"/>
  <c r="AJ526" i="1"/>
  <c r="AI526" i="1"/>
  <c r="AH526" i="1"/>
  <c r="AL526" i="1" s="1"/>
  <c r="V526" i="1"/>
  <c r="W526" i="1" s="1"/>
  <c r="U526" i="1"/>
  <c r="Y526" i="1" s="1"/>
  <c r="I526" i="1"/>
  <c r="J526" i="1" s="1"/>
  <c r="H526" i="1"/>
  <c r="K526" i="1" s="1"/>
  <c r="AW525" i="1"/>
  <c r="AV525" i="1"/>
  <c r="AU525" i="1"/>
  <c r="AY525" i="1" s="1"/>
  <c r="AK525" i="1"/>
  <c r="AJ525" i="1"/>
  <c r="AI525" i="1"/>
  <c r="AH525" i="1"/>
  <c r="AL525" i="1" s="1"/>
  <c r="V525" i="1"/>
  <c r="W525" i="1" s="1"/>
  <c r="U525" i="1"/>
  <c r="Y525" i="1" s="1"/>
  <c r="I525" i="1"/>
  <c r="J525" i="1" s="1"/>
  <c r="H525" i="1"/>
  <c r="K525" i="1" s="1"/>
  <c r="AW524" i="1"/>
  <c r="AV524" i="1"/>
  <c r="AU524" i="1"/>
  <c r="AY524" i="1" s="1"/>
  <c r="AK524" i="1"/>
  <c r="AJ524" i="1"/>
  <c r="AI524" i="1"/>
  <c r="AH524" i="1"/>
  <c r="AL524" i="1" s="1"/>
  <c r="V524" i="1"/>
  <c r="W524" i="1" s="1"/>
  <c r="U524" i="1"/>
  <c r="Y524" i="1" s="1"/>
  <c r="I524" i="1"/>
  <c r="J524" i="1" s="1"/>
  <c r="H524" i="1"/>
  <c r="K524" i="1" s="1"/>
  <c r="AW523" i="1"/>
  <c r="AV523" i="1"/>
  <c r="AU523" i="1"/>
  <c r="AY523" i="1" s="1"/>
  <c r="AK523" i="1"/>
  <c r="AJ523" i="1"/>
  <c r="AI523" i="1"/>
  <c r="AH523" i="1"/>
  <c r="AL523" i="1" s="1"/>
  <c r="V523" i="1"/>
  <c r="W523" i="1" s="1"/>
  <c r="U523" i="1"/>
  <c r="Y523" i="1" s="1"/>
  <c r="I523" i="1"/>
  <c r="J523" i="1" s="1"/>
  <c r="H523" i="1"/>
  <c r="K523" i="1" s="1"/>
  <c r="AW522" i="1"/>
  <c r="AV522" i="1"/>
  <c r="AU522" i="1"/>
  <c r="AY522" i="1" s="1"/>
  <c r="AK522" i="1"/>
  <c r="AJ522" i="1"/>
  <c r="AI522" i="1"/>
  <c r="AH522" i="1"/>
  <c r="AL522" i="1" s="1"/>
  <c r="V522" i="1"/>
  <c r="W522" i="1" s="1"/>
  <c r="U522" i="1"/>
  <c r="Y522" i="1" s="1"/>
  <c r="I522" i="1"/>
  <c r="J522" i="1" s="1"/>
  <c r="H522" i="1"/>
  <c r="K522" i="1" s="1"/>
  <c r="AW521" i="1"/>
  <c r="AV521" i="1"/>
  <c r="AU521" i="1"/>
  <c r="AY521" i="1" s="1"/>
  <c r="AK521" i="1"/>
  <c r="AJ521" i="1"/>
  <c r="AI521" i="1"/>
  <c r="AH521" i="1"/>
  <c r="AL521" i="1" s="1"/>
  <c r="V521" i="1"/>
  <c r="W521" i="1" s="1"/>
  <c r="U521" i="1"/>
  <c r="Y521" i="1" s="1"/>
  <c r="I521" i="1"/>
  <c r="J521" i="1" s="1"/>
  <c r="H521" i="1"/>
  <c r="K521" i="1" s="1"/>
  <c r="AW520" i="1"/>
  <c r="AV520" i="1"/>
  <c r="AU520" i="1"/>
  <c r="AY520" i="1" s="1"/>
  <c r="AK520" i="1"/>
  <c r="AJ520" i="1"/>
  <c r="AI520" i="1"/>
  <c r="AH520" i="1"/>
  <c r="AL520" i="1" s="1"/>
  <c r="V520" i="1"/>
  <c r="W520" i="1" s="1"/>
  <c r="U520" i="1"/>
  <c r="Y520" i="1" s="1"/>
  <c r="I520" i="1"/>
  <c r="J520" i="1" s="1"/>
  <c r="H520" i="1"/>
  <c r="K520" i="1" s="1"/>
  <c r="AW519" i="1"/>
  <c r="AV519" i="1"/>
  <c r="AU519" i="1"/>
  <c r="AY519" i="1" s="1"/>
  <c r="AK519" i="1"/>
  <c r="AJ519" i="1"/>
  <c r="AI519" i="1"/>
  <c r="AH519" i="1"/>
  <c r="AL519" i="1" s="1"/>
  <c r="V519" i="1"/>
  <c r="W519" i="1" s="1"/>
  <c r="U519" i="1"/>
  <c r="Y519" i="1" s="1"/>
  <c r="I519" i="1"/>
  <c r="J519" i="1" s="1"/>
  <c r="H519" i="1"/>
  <c r="K519" i="1" s="1"/>
  <c r="AW518" i="1"/>
  <c r="AV518" i="1"/>
  <c r="AU518" i="1"/>
  <c r="AY518" i="1" s="1"/>
  <c r="AK518" i="1"/>
  <c r="AJ518" i="1"/>
  <c r="AI518" i="1"/>
  <c r="AH518" i="1"/>
  <c r="AL518" i="1" s="1"/>
  <c r="V518" i="1"/>
  <c r="W518" i="1" s="1"/>
  <c r="U518" i="1"/>
  <c r="Y518" i="1" s="1"/>
  <c r="I518" i="1"/>
  <c r="J518" i="1" s="1"/>
  <c r="H518" i="1"/>
  <c r="K518" i="1" s="1"/>
  <c r="AW517" i="1"/>
  <c r="AV517" i="1"/>
  <c r="AU517" i="1"/>
  <c r="AY517" i="1" s="1"/>
  <c r="AK517" i="1"/>
  <c r="AJ517" i="1"/>
  <c r="AI517" i="1"/>
  <c r="AH517" i="1"/>
  <c r="AL517" i="1" s="1"/>
  <c r="V517" i="1"/>
  <c r="W517" i="1" s="1"/>
  <c r="U517" i="1"/>
  <c r="Y517" i="1" s="1"/>
  <c r="I517" i="1"/>
  <c r="J517" i="1" s="1"/>
  <c r="H517" i="1"/>
  <c r="K517" i="1" s="1"/>
  <c r="AW516" i="1"/>
  <c r="AV516" i="1"/>
  <c r="AU516" i="1"/>
  <c r="AY516" i="1" s="1"/>
  <c r="AK516" i="1"/>
  <c r="AJ516" i="1"/>
  <c r="AI516" i="1"/>
  <c r="AH516" i="1"/>
  <c r="AL516" i="1" s="1"/>
  <c r="V516" i="1"/>
  <c r="W516" i="1" s="1"/>
  <c r="U516" i="1"/>
  <c r="Y516" i="1" s="1"/>
  <c r="I516" i="1"/>
  <c r="J516" i="1" s="1"/>
  <c r="H516" i="1"/>
  <c r="K516" i="1" s="1"/>
  <c r="AW515" i="1"/>
  <c r="AV515" i="1"/>
  <c r="AU515" i="1"/>
  <c r="AY515" i="1" s="1"/>
  <c r="AK515" i="1"/>
  <c r="AJ515" i="1"/>
  <c r="AI515" i="1"/>
  <c r="AH515" i="1"/>
  <c r="AL515" i="1" s="1"/>
  <c r="V515" i="1"/>
  <c r="W515" i="1" s="1"/>
  <c r="U515" i="1"/>
  <c r="Y515" i="1" s="1"/>
  <c r="I515" i="1"/>
  <c r="J515" i="1" s="1"/>
  <c r="H515" i="1"/>
  <c r="K515" i="1" s="1"/>
  <c r="AW514" i="1"/>
  <c r="AV514" i="1"/>
  <c r="AU514" i="1"/>
  <c r="AY514" i="1" s="1"/>
  <c r="AK514" i="1"/>
  <c r="AJ514" i="1"/>
  <c r="AI514" i="1"/>
  <c r="AH514" i="1"/>
  <c r="AL514" i="1" s="1"/>
  <c r="V514" i="1"/>
  <c r="W514" i="1" s="1"/>
  <c r="U514" i="1"/>
  <c r="Y514" i="1" s="1"/>
  <c r="I514" i="1"/>
  <c r="J514" i="1" s="1"/>
  <c r="H514" i="1"/>
  <c r="K514" i="1" s="1"/>
  <c r="AW513" i="1"/>
  <c r="AV513" i="1"/>
  <c r="AU513" i="1"/>
  <c r="AY513" i="1" s="1"/>
  <c r="AK513" i="1"/>
  <c r="AJ513" i="1"/>
  <c r="AI513" i="1"/>
  <c r="AH513" i="1"/>
  <c r="AL513" i="1" s="1"/>
  <c r="V513" i="1"/>
  <c r="W513" i="1" s="1"/>
  <c r="U513" i="1"/>
  <c r="Y513" i="1" s="1"/>
  <c r="I513" i="1"/>
  <c r="J513" i="1" s="1"/>
  <c r="H513" i="1"/>
  <c r="K513" i="1" s="1"/>
  <c r="AW512" i="1"/>
  <c r="AV512" i="1"/>
  <c r="AU512" i="1"/>
  <c r="AY512" i="1" s="1"/>
  <c r="AK512" i="1"/>
  <c r="AJ512" i="1"/>
  <c r="AI512" i="1"/>
  <c r="AH512" i="1"/>
  <c r="AL512" i="1" s="1"/>
  <c r="V512" i="1"/>
  <c r="W512" i="1" s="1"/>
  <c r="U512" i="1"/>
  <c r="Y512" i="1" s="1"/>
  <c r="I512" i="1"/>
  <c r="J512" i="1" s="1"/>
  <c r="H512" i="1"/>
  <c r="K512" i="1" s="1"/>
  <c r="AW511" i="1"/>
  <c r="AV511" i="1"/>
  <c r="AU511" i="1"/>
  <c r="AY511" i="1" s="1"/>
  <c r="AK511" i="1"/>
  <c r="AJ511" i="1"/>
  <c r="AI511" i="1"/>
  <c r="AH511" i="1"/>
  <c r="AL511" i="1" s="1"/>
  <c r="V511" i="1"/>
  <c r="W511" i="1" s="1"/>
  <c r="U511" i="1"/>
  <c r="Y511" i="1" s="1"/>
  <c r="I511" i="1"/>
  <c r="J511" i="1" s="1"/>
  <c r="H511" i="1"/>
  <c r="K511" i="1" s="1"/>
  <c r="AW510" i="1"/>
  <c r="AV510" i="1"/>
  <c r="AU510" i="1"/>
  <c r="AY510" i="1" s="1"/>
  <c r="AK510" i="1"/>
  <c r="AJ510" i="1"/>
  <c r="AI510" i="1"/>
  <c r="AH510" i="1"/>
  <c r="AL510" i="1" s="1"/>
  <c r="V510" i="1"/>
  <c r="W510" i="1" s="1"/>
  <c r="U510" i="1"/>
  <c r="Y510" i="1" s="1"/>
  <c r="I510" i="1"/>
  <c r="J510" i="1" s="1"/>
  <c r="H510" i="1"/>
  <c r="K510" i="1" s="1"/>
  <c r="AW509" i="1"/>
  <c r="AV509" i="1"/>
  <c r="AU509" i="1"/>
  <c r="AY509" i="1" s="1"/>
  <c r="AK509" i="1"/>
  <c r="AJ509" i="1"/>
  <c r="AI509" i="1"/>
  <c r="AH509" i="1"/>
  <c r="AL509" i="1" s="1"/>
  <c r="V509" i="1"/>
  <c r="W509" i="1" s="1"/>
  <c r="U509" i="1"/>
  <c r="Y509" i="1" s="1"/>
  <c r="I509" i="1"/>
  <c r="J509" i="1" s="1"/>
  <c r="H509" i="1"/>
  <c r="K509" i="1" s="1"/>
  <c r="AW508" i="1"/>
  <c r="AV508" i="1"/>
  <c r="AU508" i="1"/>
  <c r="AY508" i="1" s="1"/>
  <c r="AK508" i="1"/>
  <c r="AJ508" i="1"/>
  <c r="AI508" i="1"/>
  <c r="AH508" i="1"/>
  <c r="AL508" i="1" s="1"/>
  <c r="V508" i="1"/>
  <c r="W508" i="1" s="1"/>
  <c r="U508" i="1"/>
  <c r="Y508" i="1" s="1"/>
  <c r="I508" i="1"/>
  <c r="J508" i="1" s="1"/>
  <c r="H508" i="1"/>
  <c r="K508" i="1" s="1"/>
  <c r="AW507" i="1"/>
  <c r="AV507" i="1"/>
  <c r="AU507" i="1"/>
  <c r="AY507" i="1" s="1"/>
  <c r="AK507" i="1"/>
  <c r="AJ507" i="1"/>
  <c r="AI507" i="1"/>
  <c r="AH507" i="1"/>
  <c r="AL507" i="1" s="1"/>
  <c r="V507" i="1"/>
  <c r="W507" i="1" s="1"/>
  <c r="U507" i="1"/>
  <c r="Y507" i="1" s="1"/>
  <c r="I507" i="1"/>
  <c r="J507" i="1" s="1"/>
  <c r="H507" i="1"/>
  <c r="K507" i="1" s="1"/>
  <c r="AW506" i="1"/>
  <c r="AV506" i="1"/>
  <c r="AU506" i="1"/>
  <c r="AY506" i="1" s="1"/>
  <c r="AK506" i="1"/>
  <c r="AJ506" i="1"/>
  <c r="AI506" i="1"/>
  <c r="AH506" i="1"/>
  <c r="AL506" i="1" s="1"/>
  <c r="V506" i="1"/>
  <c r="W506" i="1" s="1"/>
  <c r="U506" i="1"/>
  <c r="Y506" i="1" s="1"/>
  <c r="I506" i="1"/>
  <c r="J506" i="1" s="1"/>
  <c r="H506" i="1"/>
  <c r="K506" i="1" s="1"/>
  <c r="AW505" i="1"/>
  <c r="AV505" i="1"/>
  <c r="AU505" i="1"/>
  <c r="AY505" i="1" s="1"/>
  <c r="AK505" i="1"/>
  <c r="AJ505" i="1"/>
  <c r="AI505" i="1"/>
  <c r="AH505" i="1"/>
  <c r="AL505" i="1" s="1"/>
  <c r="V505" i="1"/>
  <c r="W505" i="1" s="1"/>
  <c r="U505" i="1"/>
  <c r="Y505" i="1" s="1"/>
  <c r="I505" i="1"/>
  <c r="J505" i="1" s="1"/>
  <c r="H505" i="1"/>
  <c r="K505" i="1" s="1"/>
  <c r="AW504" i="1"/>
  <c r="AV504" i="1"/>
  <c r="AU504" i="1"/>
  <c r="AY504" i="1" s="1"/>
  <c r="AK504" i="1"/>
  <c r="AJ504" i="1"/>
  <c r="AI504" i="1"/>
  <c r="AH504" i="1"/>
  <c r="AL504" i="1" s="1"/>
  <c r="V504" i="1"/>
  <c r="W504" i="1" s="1"/>
  <c r="U504" i="1"/>
  <c r="Y504" i="1" s="1"/>
  <c r="I504" i="1"/>
  <c r="J504" i="1" s="1"/>
  <c r="H504" i="1"/>
  <c r="K504" i="1" s="1"/>
  <c r="AW503" i="1"/>
  <c r="AV503" i="1"/>
  <c r="AU503" i="1"/>
  <c r="AY503" i="1" s="1"/>
  <c r="AK503" i="1"/>
  <c r="AJ503" i="1"/>
  <c r="AI503" i="1"/>
  <c r="AH503" i="1"/>
  <c r="AL503" i="1" s="1"/>
  <c r="V503" i="1"/>
  <c r="W503" i="1" s="1"/>
  <c r="U503" i="1"/>
  <c r="Y503" i="1" s="1"/>
  <c r="I503" i="1"/>
  <c r="J503" i="1" s="1"/>
  <c r="H503" i="1"/>
  <c r="K503" i="1" s="1"/>
  <c r="AW502" i="1"/>
  <c r="AV502" i="1"/>
  <c r="AU502" i="1"/>
  <c r="AY502" i="1" s="1"/>
  <c r="AK502" i="1"/>
  <c r="AJ502" i="1"/>
  <c r="AI502" i="1"/>
  <c r="AH502" i="1"/>
  <c r="AL502" i="1" s="1"/>
  <c r="V502" i="1"/>
  <c r="W502" i="1" s="1"/>
  <c r="U502" i="1"/>
  <c r="Y502" i="1" s="1"/>
  <c r="I502" i="1"/>
  <c r="J502" i="1" s="1"/>
  <c r="H502" i="1"/>
  <c r="K502" i="1" s="1"/>
  <c r="AW501" i="1"/>
  <c r="AV501" i="1"/>
  <c r="AU501" i="1"/>
  <c r="AY501" i="1" s="1"/>
  <c r="AK501" i="1"/>
  <c r="AJ501" i="1"/>
  <c r="AI501" i="1"/>
  <c r="AH501" i="1"/>
  <c r="AL501" i="1" s="1"/>
  <c r="V501" i="1"/>
  <c r="W501" i="1" s="1"/>
  <c r="U501" i="1"/>
  <c r="Y501" i="1" s="1"/>
  <c r="I501" i="1"/>
  <c r="J501" i="1" s="1"/>
  <c r="H501" i="1"/>
  <c r="K501" i="1" s="1"/>
  <c r="AW500" i="1"/>
  <c r="AV500" i="1"/>
  <c r="AU500" i="1"/>
  <c r="AY500" i="1" s="1"/>
  <c r="AK500" i="1"/>
  <c r="AJ500" i="1"/>
  <c r="AI500" i="1"/>
  <c r="AH500" i="1"/>
  <c r="AL500" i="1" s="1"/>
  <c r="V500" i="1"/>
  <c r="W500" i="1" s="1"/>
  <c r="U500" i="1"/>
  <c r="Y500" i="1" s="1"/>
  <c r="I500" i="1"/>
  <c r="J500" i="1" s="1"/>
  <c r="H500" i="1"/>
  <c r="K500" i="1" s="1"/>
  <c r="AW499" i="1"/>
  <c r="AV499" i="1"/>
  <c r="AU499" i="1"/>
  <c r="AY499" i="1" s="1"/>
  <c r="AK499" i="1"/>
  <c r="AJ499" i="1"/>
  <c r="AI499" i="1"/>
  <c r="AH499" i="1"/>
  <c r="AL499" i="1" s="1"/>
  <c r="V499" i="1"/>
  <c r="W499" i="1" s="1"/>
  <c r="U499" i="1"/>
  <c r="Y499" i="1" s="1"/>
  <c r="I499" i="1"/>
  <c r="J499" i="1" s="1"/>
  <c r="H499" i="1"/>
  <c r="K499" i="1" s="1"/>
  <c r="AW498" i="1"/>
  <c r="AV498" i="1"/>
  <c r="AU498" i="1"/>
  <c r="AY498" i="1" s="1"/>
  <c r="AK498" i="1"/>
  <c r="AJ498" i="1"/>
  <c r="AI498" i="1"/>
  <c r="AH498" i="1"/>
  <c r="AL498" i="1" s="1"/>
  <c r="V498" i="1"/>
  <c r="W498" i="1" s="1"/>
  <c r="U498" i="1"/>
  <c r="Y498" i="1" s="1"/>
  <c r="I498" i="1"/>
  <c r="J498" i="1" s="1"/>
  <c r="H498" i="1"/>
  <c r="K498" i="1" s="1"/>
  <c r="AW497" i="1"/>
  <c r="AV497" i="1"/>
  <c r="AU497" i="1"/>
  <c r="AY497" i="1" s="1"/>
  <c r="AK497" i="1"/>
  <c r="AJ497" i="1"/>
  <c r="AI497" i="1"/>
  <c r="AH497" i="1"/>
  <c r="AL497" i="1" s="1"/>
  <c r="V497" i="1"/>
  <c r="W497" i="1" s="1"/>
  <c r="U497" i="1"/>
  <c r="Y497" i="1" s="1"/>
  <c r="I497" i="1"/>
  <c r="J497" i="1" s="1"/>
  <c r="H497" i="1"/>
  <c r="K497" i="1" s="1"/>
  <c r="AW496" i="1"/>
  <c r="AV496" i="1"/>
  <c r="AU496" i="1"/>
  <c r="AY496" i="1" s="1"/>
  <c r="AK496" i="1"/>
  <c r="AJ496" i="1"/>
  <c r="AI496" i="1"/>
  <c r="AH496" i="1"/>
  <c r="AL496" i="1" s="1"/>
  <c r="V496" i="1"/>
  <c r="W496" i="1" s="1"/>
  <c r="U496" i="1"/>
  <c r="Y496" i="1" s="1"/>
  <c r="I496" i="1"/>
  <c r="J496" i="1" s="1"/>
  <c r="H496" i="1"/>
  <c r="K496" i="1" s="1"/>
  <c r="AW495" i="1"/>
  <c r="AV495" i="1"/>
  <c r="AU495" i="1"/>
  <c r="AY495" i="1" s="1"/>
  <c r="AK495" i="1"/>
  <c r="AJ495" i="1"/>
  <c r="AI495" i="1"/>
  <c r="AH495" i="1"/>
  <c r="AL495" i="1" s="1"/>
  <c r="V495" i="1"/>
  <c r="W495" i="1" s="1"/>
  <c r="U495" i="1"/>
  <c r="Y495" i="1" s="1"/>
  <c r="I495" i="1"/>
  <c r="J495" i="1" s="1"/>
  <c r="H495" i="1"/>
  <c r="K495" i="1" s="1"/>
  <c r="AW494" i="1"/>
  <c r="AV494" i="1"/>
  <c r="AU494" i="1"/>
  <c r="AY494" i="1" s="1"/>
  <c r="AK494" i="1"/>
  <c r="AJ494" i="1"/>
  <c r="AI494" i="1"/>
  <c r="AH494" i="1"/>
  <c r="AL494" i="1" s="1"/>
  <c r="V494" i="1"/>
  <c r="W494" i="1" s="1"/>
  <c r="U494" i="1"/>
  <c r="Y494" i="1" s="1"/>
  <c r="I494" i="1"/>
  <c r="J494" i="1" s="1"/>
  <c r="H494" i="1"/>
  <c r="K494" i="1" s="1"/>
  <c r="AW493" i="1"/>
  <c r="AV493" i="1"/>
  <c r="AU493" i="1"/>
  <c r="AY493" i="1" s="1"/>
  <c r="AK493" i="1"/>
  <c r="AJ493" i="1"/>
  <c r="AI493" i="1"/>
  <c r="AH493" i="1"/>
  <c r="AL493" i="1" s="1"/>
  <c r="V493" i="1"/>
  <c r="W493" i="1" s="1"/>
  <c r="U493" i="1"/>
  <c r="Y493" i="1" s="1"/>
  <c r="I493" i="1"/>
  <c r="J493" i="1" s="1"/>
  <c r="H493" i="1"/>
  <c r="K493" i="1" s="1"/>
  <c r="AW492" i="1"/>
  <c r="AV492" i="1"/>
  <c r="AU492" i="1"/>
  <c r="AY492" i="1" s="1"/>
  <c r="AK492" i="1"/>
  <c r="AJ492" i="1"/>
  <c r="AI492" i="1"/>
  <c r="AH492" i="1"/>
  <c r="AL492" i="1" s="1"/>
  <c r="V492" i="1"/>
  <c r="W492" i="1" s="1"/>
  <c r="U492" i="1"/>
  <c r="Y492" i="1" s="1"/>
  <c r="I492" i="1"/>
  <c r="J492" i="1" s="1"/>
  <c r="H492" i="1"/>
  <c r="K492" i="1" s="1"/>
  <c r="AW491" i="1"/>
  <c r="AV491" i="1"/>
  <c r="AU491" i="1"/>
  <c r="AY491" i="1" s="1"/>
  <c r="AK491" i="1"/>
  <c r="AJ491" i="1"/>
  <c r="AI491" i="1"/>
  <c r="AH491" i="1"/>
  <c r="AL491" i="1" s="1"/>
  <c r="V491" i="1"/>
  <c r="W491" i="1" s="1"/>
  <c r="U491" i="1"/>
  <c r="Y491" i="1" s="1"/>
  <c r="I491" i="1"/>
  <c r="J491" i="1" s="1"/>
  <c r="H491" i="1"/>
  <c r="K491" i="1" s="1"/>
  <c r="AW490" i="1"/>
  <c r="AV490" i="1"/>
  <c r="AU490" i="1"/>
  <c r="AY490" i="1" s="1"/>
  <c r="AK490" i="1"/>
  <c r="AJ490" i="1"/>
  <c r="AI490" i="1"/>
  <c r="AH490" i="1"/>
  <c r="AL490" i="1" s="1"/>
  <c r="V490" i="1"/>
  <c r="W490" i="1" s="1"/>
  <c r="U490" i="1"/>
  <c r="Y490" i="1" s="1"/>
  <c r="I490" i="1"/>
  <c r="J490" i="1" s="1"/>
  <c r="H490" i="1"/>
  <c r="K490" i="1" s="1"/>
  <c r="AW489" i="1"/>
  <c r="AV489" i="1"/>
  <c r="AU489" i="1"/>
  <c r="AY489" i="1" s="1"/>
  <c r="AK489" i="1"/>
  <c r="AJ489" i="1"/>
  <c r="AI489" i="1"/>
  <c r="AH489" i="1"/>
  <c r="AL489" i="1" s="1"/>
  <c r="V489" i="1"/>
  <c r="W489" i="1" s="1"/>
  <c r="U489" i="1"/>
  <c r="Y489" i="1" s="1"/>
  <c r="I489" i="1"/>
  <c r="J489" i="1" s="1"/>
  <c r="H489" i="1"/>
  <c r="K489" i="1" s="1"/>
  <c r="AW488" i="1"/>
  <c r="AV488" i="1"/>
  <c r="AU488" i="1"/>
  <c r="AY488" i="1" s="1"/>
  <c r="AK488" i="1"/>
  <c r="AJ488" i="1"/>
  <c r="AI488" i="1"/>
  <c r="AH488" i="1"/>
  <c r="AL488" i="1" s="1"/>
  <c r="V488" i="1"/>
  <c r="W488" i="1" s="1"/>
  <c r="U488" i="1"/>
  <c r="Y488" i="1" s="1"/>
  <c r="I488" i="1"/>
  <c r="J488" i="1" s="1"/>
  <c r="H488" i="1"/>
  <c r="K488" i="1" s="1"/>
  <c r="AW487" i="1"/>
  <c r="AV487" i="1"/>
  <c r="AU487" i="1"/>
  <c r="AY487" i="1" s="1"/>
  <c r="AK487" i="1"/>
  <c r="AJ487" i="1"/>
  <c r="AI487" i="1"/>
  <c r="AH487" i="1"/>
  <c r="AL487" i="1" s="1"/>
  <c r="V487" i="1"/>
  <c r="W487" i="1" s="1"/>
  <c r="U487" i="1"/>
  <c r="Y487" i="1" s="1"/>
  <c r="I487" i="1"/>
  <c r="J487" i="1" s="1"/>
  <c r="H487" i="1"/>
  <c r="K487" i="1" s="1"/>
  <c r="AW486" i="1"/>
  <c r="AV486" i="1"/>
  <c r="AU486" i="1"/>
  <c r="AY486" i="1" s="1"/>
  <c r="AK486" i="1"/>
  <c r="AJ486" i="1"/>
  <c r="AI486" i="1"/>
  <c r="AH486" i="1"/>
  <c r="AL486" i="1" s="1"/>
  <c r="V486" i="1"/>
  <c r="W486" i="1" s="1"/>
  <c r="U486" i="1"/>
  <c r="Y486" i="1" s="1"/>
  <c r="I486" i="1"/>
  <c r="J486" i="1" s="1"/>
  <c r="H486" i="1"/>
  <c r="K486" i="1" s="1"/>
  <c r="AW485" i="1"/>
  <c r="AV485" i="1"/>
  <c r="AU485" i="1"/>
  <c r="AY485" i="1" s="1"/>
  <c r="AK485" i="1"/>
  <c r="AJ485" i="1"/>
  <c r="AI485" i="1"/>
  <c r="AH485" i="1"/>
  <c r="AL485" i="1" s="1"/>
  <c r="V485" i="1"/>
  <c r="W485" i="1" s="1"/>
  <c r="U485" i="1"/>
  <c r="Y485" i="1" s="1"/>
  <c r="I485" i="1"/>
  <c r="J485" i="1" s="1"/>
  <c r="H485" i="1"/>
  <c r="K485" i="1" s="1"/>
  <c r="AW484" i="1"/>
  <c r="AV484" i="1"/>
  <c r="AU484" i="1"/>
  <c r="AY484" i="1" s="1"/>
  <c r="AK484" i="1"/>
  <c r="AJ484" i="1"/>
  <c r="AI484" i="1"/>
  <c r="AH484" i="1"/>
  <c r="AL484" i="1" s="1"/>
  <c r="V484" i="1"/>
  <c r="W484" i="1" s="1"/>
  <c r="U484" i="1"/>
  <c r="Y484" i="1" s="1"/>
  <c r="I484" i="1"/>
  <c r="J484" i="1" s="1"/>
  <c r="H484" i="1"/>
  <c r="K484" i="1" s="1"/>
  <c r="AW483" i="1"/>
  <c r="AV483" i="1"/>
  <c r="AU483" i="1"/>
  <c r="AY483" i="1" s="1"/>
  <c r="AK483" i="1"/>
  <c r="AJ483" i="1"/>
  <c r="AI483" i="1"/>
  <c r="AH483" i="1"/>
  <c r="AL483" i="1" s="1"/>
  <c r="V483" i="1"/>
  <c r="W483" i="1" s="1"/>
  <c r="U483" i="1"/>
  <c r="Y483" i="1" s="1"/>
  <c r="I483" i="1"/>
  <c r="J483" i="1" s="1"/>
  <c r="H483" i="1"/>
  <c r="K483" i="1" s="1"/>
  <c r="AW482" i="1"/>
  <c r="AV482" i="1"/>
  <c r="AU482" i="1"/>
  <c r="AY482" i="1" s="1"/>
  <c r="AK482" i="1"/>
  <c r="AJ482" i="1"/>
  <c r="AI482" i="1"/>
  <c r="AH482" i="1"/>
  <c r="AL482" i="1" s="1"/>
  <c r="V482" i="1"/>
  <c r="W482" i="1" s="1"/>
  <c r="U482" i="1"/>
  <c r="Y482" i="1" s="1"/>
  <c r="I482" i="1"/>
  <c r="J482" i="1" s="1"/>
  <c r="H482" i="1"/>
  <c r="K482" i="1" s="1"/>
  <c r="AW481" i="1"/>
  <c r="AV481" i="1"/>
  <c r="AU481" i="1"/>
  <c r="AY481" i="1" s="1"/>
  <c r="AK481" i="1"/>
  <c r="AJ481" i="1"/>
  <c r="AI481" i="1"/>
  <c r="AH481" i="1"/>
  <c r="AL481" i="1" s="1"/>
  <c r="W481" i="1"/>
  <c r="V481" i="1"/>
  <c r="U481" i="1"/>
  <c r="Y481" i="1" s="1"/>
  <c r="I481" i="1"/>
  <c r="J481" i="1" s="1"/>
  <c r="H481" i="1"/>
  <c r="K481" i="1" s="1"/>
  <c r="AW480" i="1"/>
  <c r="AV480" i="1"/>
  <c r="AU480" i="1"/>
  <c r="AY480" i="1" s="1"/>
  <c r="AK480" i="1"/>
  <c r="AJ480" i="1"/>
  <c r="AI480" i="1"/>
  <c r="AH480" i="1"/>
  <c r="AL480" i="1" s="1"/>
  <c r="V480" i="1"/>
  <c r="W480" i="1" s="1"/>
  <c r="U480" i="1"/>
  <c r="Y480" i="1" s="1"/>
  <c r="I480" i="1"/>
  <c r="J480" i="1" s="1"/>
  <c r="H480" i="1"/>
  <c r="K480" i="1" s="1"/>
  <c r="AV479" i="1"/>
  <c r="AW479" i="1" s="1"/>
  <c r="AU479" i="1"/>
  <c r="AY479" i="1" s="1"/>
  <c r="AK479" i="1"/>
  <c r="AJ479" i="1"/>
  <c r="AI479" i="1"/>
  <c r="AH479" i="1"/>
  <c r="AL479" i="1" s="1"/>
  <c r="X479" i="1"/>
  <c r="V479" i="1"/>
  <c r="W479" i="1" s="1"/>
  <c r="U479" i="1"/>
  <c r="Y479" i="1" s="1"/>
  <c r="I479" i="1"/>
  <c r="J479" i="1" s="1"/>
  <c r="H479" i="1"/>
  <c r="K479" i="1" s="1"/>
  <c r="AW478" i="1"/>
  <c r="AV478" i="1"/>
  <c r="AU478" i="1"/>
  <c r="AY478" i="1" s="1"/>
  <c r="AK478" i="1"/>
  <c r="AJ478" i="1"/>
  <c r="AI478" i="1"/>
  <c r="AH478" i="1"/>
  <c r="AL478" i="1" s="1"/>
  <c r="V478" i="1"/>
  <c r="W478" i="1" s="1"/>
  <c r="U478" i="1"/>
  <c r="Y478" i="1" s="1"/>
  <c r="I478" i="1"/>
  <c r="J478" i="1" s="1"/>
  <c r="H478" i="1"/>
  <c r="K478" i="1" s="1"/>
  <c r="AW477" i="1"/>
  <c r="AV477" i="1"/>
  <c r="AU477" i="1"/>
  <c r="AY477" i="1" s="1"/>
  <c r="AK477" i="1"/>
  <c r="AJ477" i="1"/>
  <c r="AI477" i="1"/>
  <c r="AH477" i="1"/>
  <c r="AL477" i="1" s="1"/>
  <c r="V477" i="1"/>
  <c r="W477" i="1" s="1"/>
  <c r="U477" i="1"/>
  <c r="Y477" i="1" s="1"/>
  <c r="I477" i="1"/>
  <c r="J477" i="1" s="1"/>
  <c r="H477" i="1"/>
  <c r="K477" i="1" s="1"/>
  <c r="AW476" i="1"/>
  <c r="AV476" i="1"/>
  <c r="AU476" i="1"/>
  <c r="AY476" i="1" s="1"/>
  <c r="AK476" i="1"/>
  <c r="AJ476" i="1"/>
  <c r="AI476" i="1"/>
  <c r="AH476" i="1"/>
  <c r="AL476" i="1" s="1"/>
  <c r="V476" i="1"/>
  <c r="W476" i="1" s="1"/>
  <c r="U476" i="1"/>
  <c r="Y476" i="1" s="1"/>
  <c r="I476" i="1"/>
  <c r="J476" i="1" s="1"/>
  <c r="H476" i="1"/>
  <c r="K476" i="1" s="1"/>
  <c r="AX475" i="1"/>
  <c r="AW475" i="1"/>
  <c r="AV475" i="1"/>
  <c r="AU475" i="1"/>
  <c r="AY475" i="1" s="1"/>
  <c r="AK475" i="1"/>
  <c r="AJ475" i="1"/>
  <c r="AI475" i="1"/>
  <c r="AH475" i="1"/>
  <c r="AL475" i="1" s="1"/>
  <c r="V475" i="1"/>
  <c r="W475" i="1" s="1"/>
  <c r="U475" i="1"/>
  <c r="Y475" i="1" s="1"/>
  <c r="I475" i="1"/>
  <c r="J475" i="1" s="1"/>
  <c r="H475" i="1"/>
  <c r="K475" i="1" s="1"/>
  <c r="AW474" i="1"/>
  <c r="AV474" i="1"/>
  <c r="AU474" i="1"/>
  <c r="AY474" i="1" s="1"/>
  <c r="AK474" i="1"/>
  <c r="AJ474" i="1"/>
  <c r="AI474" i="1"/>
  <c r="AH474" i="1"/>
  <c r="AL474" i="1" s="1"/>
  <c r="V474" i="1"/>
  <c r="W474" i="1" s="1"/>
  <c r="U474" i="1"/>
  <c r="Y474" i="1" s="1"/>
  <c r="I474" i="1"/>
  <c r="J474" i="1" s="1"/>
  <c r="H474" i="1"/>
  <c r="K474" i="1" s="1"/>
  <c r="AW473" i="1"/>
  <c r="AV473" i="1"/>
  <c r="AU473" i="1"/>
  <c r="AY473" i="1" s="1"/>
  <c r="AK473" i="1"/>
  <c r="AJ473" i="1"/>
  <c r="AI473" i="1"/>
  <c r="AH473" i="1"/>
  <c r="AL473" i="1" s="1"/>
  <c r="V473" i="1"/>
  <c r="W473" i="1" s="1"/>
  <c r="U473" i="1"/>
  <c r="Y473" i="1" s="1"/>
  <c r="I473" i="1"/>
  <c r="J473" i="1" s="1"/>
  <c r="H473" i="1"/>
  <c r="K473" i="1" s="1"/>
  <c r="AW472" i="1"/>
  <c r="AV472" i="1"/>
  <c r="AU472" i="1"/>
  <c r="AY472" i="1" s="1"/>
  <c r="AK472" i="1"/>
  <c r="AJ472" i="1"/>
  <c r="AI472" i="1"/>
  <c r="AH472" i="1"/>
  <c r="AL472" i="1" s="1"/>
  <c r="V472" i="1"/>
  <c r="W472" i="1" s="1"/>
  <c r="U472" i="1"/>
  <c r="Y472" i="1" s="1"/>
  <c r="I472" i="1"/>
  <c r="J472" i="1" s="1"/>
  <c r="H472" i="1"/>
  <c r="K472" i="1" s="1"/>
  <c r="AW471" i="1"/>
  <c r="AV471" i="1"/>
  <c r="AU471" i="1"/>
  <c r="AY471" i="1" s="1"/>
  <c r="AK471" i="1"/>
  <c r="AJ471" i="1"/>
  <c r="AI471" i="1"/>
  <c r="AH471" i="1"/>
  <c r="AL471" i="1" s="1"/>
  <c r="V471" i="1"/>
  <c r="W471" i="1" s="1"/>
  <c r="U471" i="1"/>
  <c r="Y471" i="1" s="1"/>
  <c r="I471" i="1"/>
  <c r="J471" i="1" s="1"/>
  <c r="H471" i="1"/>
  <c r="K471" i="1" s="1"/>
  <c r="AW470" i="1"/>
  <c r="AV470" i="1"/>
  <c r="AU470" i="1"/>
  <c r="AY470" i="1" s="1"/>
  <c r="AK470" i="1"/>
  <c r="AJ470" i="1"/>
  <c r="AI470" i="1"/>
  <c r="AH470" i="1"/>
  <c r="AL470" i="1" s="1"/>
  <c r="V470" i="1"/>
  <c r="W470" i="1" s="1"/>
  <c r="U470" i="1"/>
  <c r="Y470" i="1" s="1"/>
  <c r="I470" i="1"/>
  <c r="J470" i="1" s="1"/>
  <c r="H470" i="1"/>
  <c r="K470" i="1" s="1"/>
  <c r="AW469" i="1"/>
  <c r="AV469" i="1"/>
  <c r="AU469" i="1"/>
  <c r="AY469" i="1" s="1"/>
  <c r="AK469" i="1"/>
  <c r="AJ469" i="1"/>
  <c r="AI469" i="1"/>
  <c r="AH469" i="1"/>
  <c r="AL469" i="1" s="1"/>
  <c r="V469" i="1"/>
  <c r="W469" i="1" s="1"/>
  <c r="U469" i="1"/>
  <c r="Y469" i="1" s="1"/>
  <c r="I469" i="1"/>
  <c r="J469" i="1" s="1"/>
  <c r="H469" i="1"/>
  <c r="K469" i="1" s="1"/>
  <c r="AW468" i="1"/>
  <c r="AV468" i="1"/>
  <c r="AU468" i="1"/>
  <c r="AY468" i="1" s="1"/>
  <c r="AK468" i="1"/>
  <c r="AJ468" i="1"/>
  <c r="AI468" i="1"/>
  <c r="AH468" i="1"/>
  <c r="AL468" i="1" s="1"/>
  <c r="V468" i="1"/>
  <c r="W468" i="1" s="1"/>
  <c r="U468" i="1"/>
  <c r="Y468" i="1" s="1"/>
  <c r="I468" i="1"/>
  <c r="J468" i="1" s="1"/>
  <c r="H468" i="1"/>
  <c r="K468" i="1" s="1"/>
  <c r="AW467" i="1"/>
  <c r="AV467" i="1"/>
  <c r="AU467" i="1"/>
  <c r="AY467" i="1" s="1"/>
  <c r="AK467" i="1"/>
  <c r="AJ467" i="1"/>
  <c r="AI467" i="1"/>
  <c r="AH467" i="1"/>
  <c r="AL467" i="1" s="1"/>
  <c r="V467" i="1"/>
  <c r="W467" i="1" s="1"/>
  <c r="U467" i="1"/>
  <c r="Y467" i="1" s="1"/>
  <c r="I467" i="1"/>
  <c r="J467" i="1" s="1"/>
  <c r="H467" i="1"/>
  <c r="K467" i="1" s="1"/>
  <c r="AW466" i="1"/>
  <c r="AV466" i="1"/>
  <c r="AU466" i="1"/>
  <c r="AY466" i="1" s="1"/>
  <c r="AK466" i="1"/>
  <c r="AJ466" i="1"/>
  <c r="AI466" i="1"/>
  <c r="AH466" i="1"/>
  <c r="AL466" i="1" s="1"/>
  <c r="V466" i="1"/>
  <c r="W466" i="1" s="1"/>
  <c r="U466" i="1"/>
  <c r="Y466" i="1" s="1"/>
  <c r="I466" i="1"/>
  <c r="J466" i="1" s="1"/>
  <c r="H466" i="1"/>
  <c r="K466" i="1" s="1"/>
  <c r="AW465" i="1"/>
  <c r="AV465" i="1"/>
  <c r="AU465" i="1"/>
  <c r="AY465" i="1" s="1"/>
  <c r="AK465" i="1"/>
  <c r="AJ465" i="1"/>
  <c r="AI465" i="1"/>
  <c r="AH465" i="1"/>
  <c r="AL465" i="1" s="1"/>
  <c r="V465" i="1"/>
  <c r="W465" i="1" s="1"/>
  <c r="U465" i="1"/>
  <c r="Y465" i="1" s="1"/>
  <c r="I465" i="1"/>
  <c r="J465" i="1" s="1"/>
  <c r="H465" i="1"/>
  <c r="K465" i="1" s="1"/>
  <c r="AW464" i="1"/>
  <c r="AV464" i="1"/>
  <c r="AU464" i="1"/>
  <c r="AY464" i="1" s="1"/>
  <c r="AK464" i="1"/>
  <c r="AJ464" i="1"/>
  <c r="AI464" i="1"/>
  <c r="AH464" i="1"/>
  <c r="AL464" i="1" s="1"/>
  <c r="V464" i="1"/>
  <c r="W464" i="1" s="1"/>
  <c r="U464" i="1"/>
  <c r="Y464" i="1" s="1"/>
  <c r="I464" i="1"/>
  <c r="J464" i="1" s="1"/>
  <c r="H464" i="1"/>
  <c r="K464" i="1" s="1"/>
  <c r="AW463" i="1"/>
  <c r="AV463" i="1"/>
  <c r="AU463" i="1"/>
  <c r="AY463" i="1" s="1"/>
  <c r="AK463" i="1"/>
  <c r="AJ463" i="1"/>
  <c r="AI463" i="1"/>
  <c r="AH463" i="1"/>
  <c r="AL463" i="1" s="1"/>
  <c r="V463" i="1"/>
  <c r="W463" i="1" s="1"/>
  <c r="U463" i="1"/>
  <c r="Y463" i="1" s="1"/>
  <c r="I463" i="1"/>
  <c r="J463" i="1" s="1"/>
  <c r="H463" i="1"/>
  <c r="K463" i="1" s="1"/>
  <c r="AW462" i="1"/>
  <c r="AV462" i="1"/>
  <c r="AU462" i="1"/>
  <c r="AY462" i="1" s="1"/>
  <c r="AK462" i="1"/>
  <c r="AJ462" i="1"/>
  <c r="AI462" i="1"/>
  <c r="AH462" i="1"/>
  <c r="AL462" i="1" s="1"/>
  <c r="V462" i="1"/>
  <c r="W462" i="1" s="1"/>
  <c r="U462" i="1"/>
  <c r="Y462" i="1" s="1"/>
  <c r="I462" i="1"/>
  <c r="J462" i="1" s="1"/>
  <c r="H462" i="1"/>
  <c r="K462" i="1" s="1"/>
  <c r="AW461" i="1"/>
  <c r="AV461" i="1"/>
  <c r="AU461" i="1"/>
  <c r="AY461" i="1" s="1"/>
  <c r="AK461" i="1"/>
  <c r="AJ461" i="1"/>
  <c r="AI461" i="1"/>
  <c r="AH461" i="1"/>
  <c r="AL461" i="1" s="1"/>
  <c r="V461" i="1"/>
  <c r="W461" i="1" s="1"/>
  <c r="U461" i="1"/>
  <c r="Y461" i="1" s="1"/>
  <c r="I461" i="1"/>
  <c r="J461" i="1" s="1"/>
  <c r="H461" i="1"/>
  <c r="K461" i="1" s="1"/>
  <c r="AW460" i="1"/>
  <c r="AV460" i="1"/>
  <c r="AU460" i="1"/>
  <c r="AY460" i="1" s="1"/>
  <c r="AK460" i="1"/>
  <c r="AJ460" i="1"/>
  <c r="AI460" i="1"/>
  <c r="AH460" i="1"/>
  <c r="AL460" i="1" s="1"/>
  <c r="V460" i="1"/>
  <c r="W460" i="1" s="1"/>
  <c r="U460" i="1"/>
  <c r="Y460" i="1" s="1"/>
  <c r="I460" i="1"/>
  <c r="J460" i="1" s="1"/>
  <c r="H460" i="1"/>
  <c r="K460" i="1" s="1"/>
  <c r="AW459" i="1"/>
  <c r="AV459" i="1"/>
  <c r="AU459" i="1"/>
  <c r="AY459" i="1" s="1"/>
  <c r="AK459" i="1"/>
  <c r="AJ459" i="1"/>
  <c r="AI459" i="1"/>
  <c r="AH459" i="1"/>
  <c r="AL459" i="1" s="1"/>
  <c r="V459" i="1"/>
  <c r="W459" i="1" s="1"/>
  <c r="U459" i="1"/>
  <c r="Y459" i="1" s="1"/>
  <c r="I459" i="1"/>
  <c r="J459" i="1" s="1"/>
  <c r="H459" i="1"/>
  <c r="K459" i="1" s="1"/>
  <c r="AW458" i="1"/>
  <c r="AV458" i="1"/>
  <c r="AU458" i="1"/>
  <c r="AY458" i="1" s="1"/>
  <c r="AK458" i="1"/>
  <c r="AJ458" i="1"/>
  <c r="AI458" i="1"/>
  <c r="AH458" i="1"/>
  <c r="AL458" i="1" s="1"/>
  <c r="V458" i="1"/>
  <c r="W458" i="1" s="1"/>
  <c r="U458" i="1"/>
  <c r="Y458" i="1" s="1"/>
  <c r="I458" i="1"/>
  <c r="J458" i="1" s="1"/>
  <c r="H458" i="1"/>
  <c r="K458" i="1" s="1"/>
  <c r="AW457" i="1"/>
  <c r="AV457" i="1"/>
  <c r="AU457" i="1"/>
  <c r="AY457" i="1" s="1"/>
  <c r="AK457" i="1"/>
  <c r="AJ457" i="1"/>
  <c r="AI457" i="1"/>
  <c r="AH457" i="1"/>
  <c r="AL457" i="1" s="1"/>
  <c r="V457" i="1"/>
  <c r="W457" i="1" s="1"/>
  <c r="U457" i="1"/>
  <c r="Y457" i="1" s="1"/>
  <c r="I457" i="1"/>
  <c r="J457" i="1" s="1"/>
  <c r="H457" i="1"/>
  <c r="K457" i="1" s="1"/>
  <c r="AW456" i="1"/>
  <c r="AV456" i="1"/>
  <c r="AU456" i="1"/>
  <c r="AY456" i="1" s="1"/>
  <c r="AK456" i="1"/>
  <c r="AJ456" i="1"/>
  <c r="AI456" i="1"/>
  <c r="AH456" i="1"/>
  <c r="AL456" i="1" s="1"/>
  <c r="V456" i="1"/>
  <c r="W456" i="1" s="1"/>
  <c r="U456" i="1"/>
  <c r="Y456" i="1" s="1"/>
  <c r="I456" i="1"/>
  <c r="J456" i="1" s="1"/>
  <c r="H456" i="1"/>
  <c r="K456" i="1" s="1"/>
  <c r="AW455" i="1"/>
  <c r="AV455" i="1"/>
  <c r="AU455" i="1"/>
  <c r="AY455" i="1" s="1"/>
  <c r="AK455" i="1"/>
  <c r="AJ455" i="1"/>
  <c r="AI455" i="1"/>
  <c r="AH455" i="1"/>
  <c r="AL455" i="1" s="1"/>
  <c r="V455" i="1"/>
  <c r="W455" i="1" s="1"/>
  <c r="U455" i="1"/>
  <c r="Y455" i="1" s="1"/>
  <c r="I455" i="1"/>
  <c r="J455" i="1" s="1"/>
  <c r="H455" i="1"/>
  <c r="K455" i="1" s="1"/>
  <c r="AW454" i="1"/>
  <c r="AV454" i="1"/>
  <c r="AU454" i="1"/>
  <c r="AY454" i="1" s="1"/>
  <c r="AK454" i="1"/>
  <c r="AJ454" i="1"/>
  <c r="AI454" i="1"/>
  <c r="AH454" i="1"/>
  <c r="AL454" i="1" s="1"/>
  <c r="V454" i="1"/>
  <c r="W454" i="1" s="1"/>
  <c r="U454" i="1"/>
  <c r="Y454" i="1" s="1"/>
  <c r="I454" i="1"/>
  <c r="J454" i="1" s="1"/>
  <c r="H454" i="1"/>
  <c r="K454" i="1" s="1"/>
  <c r="AW453" i="1"/>
  <c r="AV453" i="1"/>
  <c r="AU453" i="1"/>
  <c r="AY453" i="1" s="1"/>
  <c r="AK453" i="1"/>
  <c r="AJ453" i="1"/>
  <c r="AI453" i="1"/>
  <c r="AH453" i="1"/>
  <c r="AL453" i="1" s="1"/>
  <c r="V453" i="1"/>
  <c r="W453" i="1" s="1"/>
  <c r="U453" i="1"/>
  <c r="Y453" i="1" s="1"/>
  <c r="I453" i="1"/>
  <c r="J453" i="1" s="1"/>
  <c r="H453" i="1"/>
  <c r="K453" i="1" s="1"/>
  <c r="AW452" i="1"/>
  <c r="AV452" i="1"/>
  <c r="AU452" i="1"/>
  <c r="AY452" i="1" s="1"/>
  <c r="AK452" i="1"/>
  <c r="AJ452" i="1"/>
  <c r="AI452" i="1"/>
  <c r="AH452" i="1"/>
  <c r="AL452" i="1" s="1"/>
  <c r="V452" i="1"/>
  <c r="W452" i="1" s="1"/>
  <c r="U452" i="1"/>
  <c r="Y452" i="1" s="1"/>
  <c r="I452" i="1"/>
  <c r="J452" i="1" s="1"/>
  <c r="H452" i="1"/>
  <c r="K452" i="1" s="1"/>
  <c r="AW451" i="1"/>
  <c r="AV451" i="1"/>
  <c r="AU451" i="1"/>
  <c r="AY451" i="1" s="1"/>
  <c r="AK451" i="1"/>
  <c r="AJ451" i="1"/>
  <c r="AI451" i="1"/>
  <c r="AH451" i="1"/>
  <c r="AL451" i="1" s="1"/>
  <c r="V451" i="1"/>
  <c r="W451" i="1" s="1"/>
  <c r="U451" i="1"/>
  <c r="Y451" i="1" s="1"/>
  <c r="I451" i="1"/>
  <c r="J451" i="1" s="1"/>
  <c r="H451" i="1"/>
  <c r="K451" i="1" s="1"/>
  <c r="AW450" i="1"/>
  <c r="AV450" i="1"/>
  <c r="AU450" i="1"/>
  <c r="AY450" i="1" s="1"/>
  <c r="AK450" i="1"/>
  <c r="AJ450" i="1"/>
  <c r="AI450" i="1"/>
  <c r="AH450" i="1"/>
  <c r="AL450" i="1" s="1"/>
  <c r="V450" i="1"/>
  <c r="W450" i="1" s="1"/>
  <c r="U450" i="1"/>
  <c r="Y450" i="1" s="1"/>
  <c r="I450" i="1"/>
  <c r="J450" i="1" s="1"/>
  <c r="H450" i="1"/>
  <c r="K450" i="1" s="1"/>
  <c r="AW449" i="1"/>
  <c r="AV449" i="1"/>
  <c r="AU449" i="1"/>
  <c r="AY449" i="1" s="1"/>
  <c r="AK449" i="1"/>
  <c r="AJ449" i="1"/>
  <c r="AI449" i="1"/>
  <c r="AH449" i="1"/>
  <c r="AL449" i="1" s="1"/>
  <c r="V449" i="1"/>
  <c r="W449" i="1" s="1"/>
  <c r="U449" i="1"/>
  <c r="Y449" i="1" s="1"/>
  <c r="I449" i="1"/>
  <c r="J449" i="1" s="1"/>
  <c r="H449" i="1"/>
  <c r="K449" i="1" s="1"/>
  <c r="AW448" i="1"/>
  <c r="AV448" i="1"/>
  <c r="AU448" i="1"/>
  <c r="AY448" i="1" s="1"/>
  <c r="AK448" i="1"/>
  <c r="AJ448" i="1"/>
  <c r="AI448" i="1"/>
  <c r="AH448" i="1"/>
  <c r="AL448" i="1" s="1"/>
  <c r="V448" i="1"/>
  <c r="W448" i="1" s="1"/>
  <c r="U448" i="1"/>
  <c r="Y448" i="1" s="1"/>
  <c r="I448" i="1"/>
  <c r="J448" i="1" s="1"/>
  <c r="H448" i="1"/>
  <c r="K448" i="1" s="1"/>
  <c r="AW447" i="1"/>
  <c r="AV447" i="1"/>
  <c r="AU447" i="1"/>
  <c r="AY447" i="1" s="1"/>
  <c r="AK447" i="1"/>
  <c r="AJ447" i="1"/>
  <c r="AI447" i="1"/>
  <c r="AH447" i="1"/>
  <c r="AL447" i="1" s="1"/>
  <c r="V447" i="1"/>
  <c r="W447" i="1" s="1"/>
  <c r="U447" i="1"/>
  <c r="Y447" i="1" s="1"/>
  <c r="I447" i="1"/>
  <c r="J447" i="1" s="1"/>
  <c r="H447" i="1"/>
  <c r="K447" i="1" s="1"/>
  <c r="AW446" i="1"/>
  <c r="AV446" i="1"/>
  <c r="AU446" i="1"/>
  <c r="AY446" i="1" s="1"/>
  <c r="AK446" i="1"/>
  <c r="AJ446" i="1"/>
  <c r="AI446" i="1"/>
  <c r="AH446" i="1"/>
  <c r="AL446" i="1" s="1"/>
  <c r="V446" i="1"/>
  <c r="W446" i="1" s="1"/>
  <c r="U446" i="1"/>
  <c r="Y446" i="1" s="1"/>
  <c r="I446" i="1"/>
  <c r="J446" i="1" s="1"/>
  <c r="H446" i="1"/>
  <c r="K446" i="1" s="1"/>
  <c r="AW445" i="1"/>
  <c r="AV445" i="1"/>
  <c r="AU445" i="1"/>
  <c r="AY445" i="1" s="1"/>
  <c r="AK445" i="1"/>
  <c r="AJ445" i="1"/>
  <c r="AI445" i="1"/>
  <c r="AH445" i="1"/>
  <c r="AL445" i="1" s="1"/>
  <c r="W445" i="1"/>
  <c r="V445" i="1"/>
  <c r="U445" i="1"/>
  <c r="Y445" i="1" s="1"/>
  <c r="I445" i="1"/>
  <c r="J445" i="1" s="1"/>
  <c r="H445" i="1"/>
  <c r="K445" i="1" s="1"/>
  <c r="AW444" i="1"/>
  <c r="AV444" i="1"/>
  <c r="AU444" i="1"/>
  <c r="AY444" i="1" s="1"/>
  <c r="AK444" i="1"/>
  <c r="AJ444" i="1"/>
  <c r="AI444" i="1"/>
  <c r="AH444" i="1"/>
  <c r="AL444" i="1" s="1"/>
  <c r="V444" i="1"/>
  <c r="W444" i="1" s="1"/>
  <c r="U444" i="1"/>
  <c r="Y444" i="1" s="1"/>
  <c r="I444" i="1"/>
  <c r="J444" i="1" s="1"/>
  <c r="H444" i="1"/>
  <c r="K444" i="1" s="1"/>
  <c r="AW443" i="1"/>
  <c r="AV443" i="1"/>
  <c r="AU443" i="1"/>
  <c r="AY443" i="1" s="1"/>
  <c r="AK443" i="1"/>
  <c r="AJ443" i="1"/>
  <c r="AI443" i="1"/>
  <c r="AH443" i="1"/>
  <c r="AL443" i="1" s="1"/>
  <c r="V443" i="1"/>
  <c r="W443" i="1" s="1"/>
  <c r="U443" i="1"/>
  <c r="Y443" i="1" s="1"/>
  <c r="I443" i="1"/>
  <c r="J443" i="1" s="1"/>
  <c r="H443" i="1"/>
  <c r="K443" i="1" s="1"/>
  <c r="AW442" i="1"/>
  <c r="AV442" i="1"/>
  <c r="AU442" i="1"/>
  <c r="AY442" i="1" s="1"/>
  <c r="AK442" i="1"/>
  <c r="AJ442" i="1"/>
  <c r="AI442" i="1"/>
  <c r="AH442" i="1"/>
  <c r="AL442" i="1" s="1"/>
  <c r="V442" i="1"/>
  <c r="W442" i="1" s="1"/>
  <c r="U442" i="1"/>
  <c r="Y442" i="1" s="1"/>
  <c r="I442" i="1"/>
  <c r="J442" i="1" s="1"/>
  <c r="H442" i="1"/>
  <c r="K442" i="1" s="1"/>
  <c r="AW441" i="1"/>
  <c r="AV441" i="1"/>
  <c r="AU441" i="1"/>
  <c r="AY441" i="1" s="1"/>
  <c r="AK441" i="1"/>
  <c r="AJ441" i="1"/>
  <c r="AI441" i="1"/>
  <c r="AH441" i="1"/>
  <c r="AL441" i="1" s="1"/>
  <c r="V441" i="1"/>
  <c r="W441" i="1" s="1"/>
  <c r="U441" i="1"/>
  <c r="Y441" i="1" s="1"/>
  <c r="I441" i="1"/>
  <c r="J441" i="1" s="1"/>
  <c r="H441" i="1"/>
  <c r="K441" i="1" s="1"/>
  <c r="AW440" i="1"/>
  <c r="AV440" i="1"/>
  <c r="AU440" i="1"/>
  <c r="AY440" i="1" s="1"/>
  <c r="AK440" i="1"/>
  <c r="AJ440" i="1"/>
  <c r="AI440" i="1"/>
  <c r="AH440" i="1"/>
  <c r="AL440" i="1" s="1"/>
  <c r="V440" i="1"/>
  <c r="W440" i="1" s="1"/>
  <c r="U440" i="1"/>
  <c r="Y440" i="1" s="1"/>
  <c r="I440" i="1"/>
  <c r="J440" i="1" s="1"/>
  <c r="H440" i="1"/>
  <c r="K440" i="1" s="1"/>
  <c r="AW439" i="1"/>
  <c r="AV439" i="1"/>
  <c r="AU439" i="1"/>
  <c r="AY439" i="1" s="1"/>
  <c r="AK439" i="1"/>
  <c r="AJ439" i="1"/>
  <c r="AI439" i="1"/>
  <c r="AH439" i="1"/>
  <c r="AL439" i="1" s="1"/>
  <c r="V439" i="1"/>
  <c r="W439" i="1" s="1"/>
  <c r="U439" i="1"/>
  <c r="Y439" i="1" s="1"/>
  <c r="I439" i="1"/>
  <c r="J439" i="1" s="1"/>
  <c r="H439" i="1"/>
  <c r="K439" i="1" s="1"/>
  <c r="AW438" i="1"/>
  <c r="AV438" i="1"/>
  <c r="AU438" i="1"/>
  <c r="AY438" i="1" s="1"/>
  <c r="AK438" i="1"/>
  <c r="AJ438" i="1"/>
  <c r="AI438" i="1"/>
  <c r="AH438" i="1"/>
  <c r="AL438" i="1" s="1"/>
  <c r="V438" i="1"/>
  <c r="W438" i="1" s="1"/>
  <c r="U438" i="1"/>
  <c r="Y438" i="1" s="1"/>
  <c r="I438" i="1"/>
  <c r="J438" i="1" s="1"/>
  <c r="H438" i="1"/>
  <c r="K438" i="1" s="1"/>
  <c r="AW437" i="1"/>
  <c r="AV437" i="1"/>
  <c r="AU437" i="1"/>
  <c r="AY437" i="1" s="1"/>
  <c r="AK437" i="1"/>
  <c r="AJ437" i="1"/>
  <c r="AI437" i="1"/>
  <c r="AH437" i="1"/>
  <c r="AL437" i="1" s="1"/>
  <c r="V437" i="1"/>
  <c r="W437" i="1" s="1"/>
  <c r="U437" i="1"/>
  <c r="Y437" i="1" s="1"/>
  <c r="I437" i="1"/>
  <c r="J437" i="1" s="1"/>
  <c r="H437" i="1"/>
  <c r="K437" i="1" s="1"/>
  <c r="AW436" i="1"/>
  <c r="AV436" i="1"/>
  <c r="AU436" i="1"/>
  <c r="AY436" i="1" s="1"/>
  <c r="AK436" i="1"/>
  <c r="AJ436" i="1"/>
  <c r="AI436" i="1"/>
  <c r="AH436" i="1"/>
  <c r="AL436" i="1" s="1"/>
  <c r="V436" i="1"/>
  <c r="W436" i="1" s="1"/>
  <c r="U436" i="1"/>
  <c r="Y436" i="1" s="1"/>
  <c r="I436" i="1"/>
  <c r="J436" i="1" s="1"/>
  <c r="H436" i="1"/>
  <c r="K436" i="1" s="1"/>
  <c r="AW435" i="1"/>
  <c r="AV435" i="1"/>
  <c r="AU435" i="1"/>
  <c r="AY435" i="1" s="1"/>
  <c r="AK435" i="1"/>
  <c r="AJ435" i="1"/>
  <c r="AI435" i="1"/>
  <c r="AH435" i="1"/>
  <c r="AL435" i="1" s="1"/>
  <c r="V435" i="1"/>
  <c r="W435" i="1" s="1"/>
  <c r="U435" i="1"/>
  <c r="Y435" i="1" s="1"/>
  <c r="I435" i="1"/>
  <c r="J435" i="1" s="1"/>
  <c r="H435" i="1"/>
  <c r="K435" i="1" s="1"/>
  <c r="AW434" i="1"/>
  <c r="AV434" i="1"/>
  <c r="AU434" i="1"/>
  <c r="AY434" i="1" s="1"/>
  <c r="AK434" i="1"/>
  <c r="AJ434" i="1"/>
  <c r="AI434" i="1"/>
  <c r="AH434" i="1"/>
  <c r="AL434" i="1" s="1"/>
  <c r="V434" i="1"/>
  <c r="W434" i="1" s="1"/>
  <c r="U434" i="1"/>
  <c r="Y434" i="1" s="1"/>
  <c r="I434" i="1"/>
  <c r="J434" i="1" s="1"/>
  <c r="H434" i="1"/>
  <c r="K434" i="1" s="1"/>
  <c r="AW433" i="1"/>
  <c r="AV433" i="1"/>
  <c r="AU433" i="1"/>
  <c r="AY433" i="1" s="1"/>
  <c r="AK433" i="1"/>
  <c r="AJ433" i="1"/>
  <c r="AI433" i="1"/>
  <c r="AH433" i="1"/>
  <c r="AL433" i="1" s="1"/>
  <c r="V433" i="1"/>
  <c r="W433" i="1" s="1"/>
  <c r="U433" i="1"/>
  <c r="Y433" i="1" s="1"/>
  <c r="I433" i="1"/>
  <c r="J433" i="1" s="1"/>
  <c r="H433" i="1"/>
  <c r="K433" i="1" s="1"/>
  <c r="AW432" i="1"/>
  <c r="AV432" i="1"/>
  <c r="AU432" i="1"/>
  <c r="AY432" i="1" s="1"/>
  <c r="AK432" i="1"/>
  <c r="AJ432" i="1"/>
  <c r="AI432" i="1"/>
  <c r="AH432" i="1"/>
  <c r="AL432" i="1" s="1"/>
  <c r="V432" i="1"/>
  <c r="W432" i="1" s="1"/>
  <c r="U432" i="1"/>
  <c r="Y432" i="1" s="1"/>
  <c r="I432" i="1"/>
  <c r="J432" i="1" s="1"/>
  <c r="H432" i="1"/>
  <c r="K432" i="1" s="1"/>
  <c r="AW431" i="1"/>
  <c r="AV431" i="1"/>
  <c r="AU431" i="1"/>
  <c r="AY431" i="1" s="1"/>
  <c r="AK431" i="1"/>
  <c r="AJ431" i="1"/>
  <c r="AI431" i="1"/>
  <c r="AH431" i="1"/>
  <c r="AL431" i="1" s="1"/>
  <c r="V431" i="1"/>
  <c r="W431" i="1" s="1"/>
  <c r="U431" i="1"/>
  <c r="Y431" i="1" s="1"/>
  <c r="I431" i="1"/>
  <c r="J431" i="1" s="1"/>
  <c r="H431" i="1"/>
  <c r="K431" i="1" s="1"/>
  <c r="AW430" i="1"/>
  <c r="AV430" i="1"/>
  <c r="AU430" i="1"/>
  <c r="AY430" i="1" s="1"/>
  <c r="AK430" i="1"/>
  <c r="AJ430" i="1"/>
  <c r="AI430" i="1"/>
  <c r="AH430" i="1"/>
  <c r="AL430" i="1" s="1"/>
  <c r="V430" i="1"/>
  <c r="W430" i="1" s="1"/>
  <c r="U430" i="1"/>
  <c r="Y430" i="1" s="1"/>
  <c r="I430" i="1"/>
  <c r="J430" i="1" s="1"/>
  <c r="H430" i="1"/>
  <c r="K430" i="1" s="1"/>
  <c r="AW429" i="1"/>
  <c r="AV429" i="1"/>
  <c r="AU429" i="1"/>
  <c r="AY429" i="1" s="1"/>
  <c r="AK429" i="1"/>
  <c r="AJ429" i="1"/>
  <c r="AI429" i="1"/>
  <c r="AH429" i="1"/>
  <c r="AL429" i="1" s="1"/>
  <c r="V429" i="1"/>
  <c r="W429" i="1" s="1"/>
  <c r="U429" i="1"/>
  <c r="Y429" i="1" s="1"/>
  <c r="I429" i="1"/>
  <c r="J429" i="1" s="1"/>
  <c r="H429" i="1"/>
  <c r="K429" i="1" s="1"/>
  <c r="AW428" i="1"/>
  <c r="AV428" i="1"/>
  <c r="AU428" i="1"/>
  <c r="AY428" i="1" s="1"/>
  <c r="AK428" i="1"/>
  <c r="AJ428" i="1"/>
  <c r="AI428" i="1"/>
  <c r="AH428" i="1"/>
  <c r="AL428" i="1" s="1"/>
  <c r="V428" i="1"/>
  <c r="W428" i="1" s="1"/>
  <c r="U428" i="1"/>
  <c r="Y428" i="1" s="1"/>
  <c r="I428" i="1"/>
  <c r="J428" i="1" s="1"/>
  <c r="H428" i="1"/>
  <c r="K428" i="1" s="1"/>
  <c r="AW427" i="1"/>
  <c r="AV427" i="1"/>
  <c r="AU427" i="1"/>
  <c r="AY427" i="1" s="1"/>
  <c r="AK427" i="1"/>
  <c r="AJ427" i="1"/>
  <c r="AI427" i="1"/>
  <c r="AH427" i="1"/>
  <c r="AL427" i="1" s="1"/>
  <c r="V427" i="1"/>
  <c r="W427" i="1" s="1"/>
  <c r="U427" i="1"/>
  <c r="Y427" i="1" s="1"/>
  <c r="I427" i="1"/>
  <c r="J427" i="1" s="1"/>
  <c r="H427" i="1"/>
  <c r="K427" i="1" s="1"/>
  <c r="AW426" i="1"/>
  <c r="AV426" i="1"/>
  <c r="AU426" i="1"/>
  <c r="AY426" i="1" s="1"/>
  <c r="AK426" i="1"/>
  <c r="AJ426" i="1"/>
  <c r="AI426" i="1"/>
  <c r="AH426" i="1"/>
  <c r="AL426" i="1" s="1"/>
  <c r="V426" i="1"/>
  <c r="W426" i="1" s="1"/>
  <c r="U426" i="1"/>
  <c r="Y426" i="1" s="1"/>
  <c r="I426" i="1"/>
  <c r="J426" i="1" s="1"/>
  <c r="H426" i="1"/>
  <c r="K426" i="1" s="1"/>
  <c r="AW425" i="1"/>
  <c r="AV425" i="1"/>
  <c r="AU425" i="1"/>
  <c r="AY425" i="1" s="1"/>
  <c r="AK425" i="1"/>
  <c r="AJ425" i="1"/>
  <c r="AI425" i="1"/>
  <c r="AH425" i="1"/>
  <c r="AL425" i="1" s="1"/>
  <c r="V425" i="1"/>
  <c r="W425" i="1" s="1"/>
  <c r="U425" i="1"/>
  <c r="Y425" i="1" s="1"/>
  <c r="I425" i="1"/>
  <c r="J425" i="1" s="1"/>
  <c r="H425" i="1"/>
  <c r="K425" i="1" s="1"/>
  <c r="AW424" i="1"/>
  <c r="AV424" i="1"/>
  <c r="AU424" i="1"/>
  <c r="AY424" i="1" s="1"/>
  <c r="AK424" i="1"/>
  <c r="AJ424" i="1"/>
  <c r="AI424" i="1"/>
  <c r="AH424" i="1"/>
  <c r="AL424" i="1" s="1"/>
  <c r="V424" i="1"/>
  <c r="W424" i="1" s="1"/>
  <c r="U424" i="1"/>
  <c r="Y424" i="1" s="1"/>
  <c r="I424" i="1"/>
  <c r="J424" i="1" s="1"/>
  <c r="H424" i="1"/>
  <c r="K424" i="1" s="1"/>
  <c r="AW423" i="1"/>
  <c r="AV423" i="1"/>
  <c r="AU423" i="1"/>
  <c r="AY423" i="1" s="1"/>
  <c r="AK423" i="1"/>
  <c r="AJ423" i="1"/>
  <c r="AI423" i="1"/>
  <c r="AH423" i="1"/>
  <c r="AL423" i="1" s="1"/>
  <c r="V423" i="1"/>
  <c r="W423" i="1" s="1"/>
  <c r="U423" i="1"/>
  <c r="Y423" i="1" s="1"/>
  <c r="I423" i="1"/>
  <c r="J423" i="1" s="1"/>
  <c r="H423" i="1"/>
  <c r="K423" i="1" s="1"/>
  <c r="AW422" i="1"/>
  <c r="AV422" i="1"/>
  <c r="AU422" i="1"/>
  <c r="AY422" i="1" s="1"/>
  <c r="AK422" i="1"/>
  <c r="AJ422" i="1"/>
  <c r="AI422" i="1"/>
  <c r="AH422" i="1"/>
  <c r="AL422" i="1" s="1"/>
  <c r="V422" i="1"/>
  <c r="W422" i="1" s="1"/>
  <c r="U422" i="1"/>
  <c r="Y422" i="1" s="1"/>
  <c r="I422" i="1"/>
  <c r="J422" i="1" s="1"/>
  <c r="H422" i="1"/>
  <c r="K422" i="1" s="1"/>
  <c r="AW421" i="1"/>
  <c r="AV421" i="1"/>
  <c r="AU421" i="1"/>
  <c r="AY421" i="1" s="1"/>
  <c r="AK421" i="1"/>
  <c r="AJ421" i="1"/>
  <c r="AI421" i="1"/>
  <c r="AH421" i="1"/>
  <c r="AL421" i="1" s="1"/>
  <c r="V421" i="1"/>
  <c r="W421" i="1" s="1"/>
  <c r="U421" i="1"/>
  <c r="Y421" i="1" s="1"/>
  <c r="I421" i="1"/>
  <c r="J421" i="1" s="1"/>
  <c r="H421" i="1"/>
  <c r="K421" i="1" s="1"/>
  <c r="AW420" i="1"/>
  <c r="AV420" i="1"/>
  <c r="AU420" i="1"/>
  <c r="AY420" i="1" s="1"/>
  <c r="AK420" i="1"/>
  <c r="AJ420" i="1"/>
  <c r="AI420" i="1"/>
  <c r="AH420" i="1"/>
  <c r="AL420" i="1" s="1"/>
  <c r="V420" i="1"/>
  <c r="W420" i="1" s="1"/>
  <c r="U420" i="1"/>
  <c r="Y420" i="1" s="1"/>
  <c r="I420" i="1"/>
  <c r="J420" i="1" s="1"/>
  <c r="H420" i="1"/>
  <c r="K420" i="1" s="1"/>
  <c r="AW419" i="1"/>
  <c r="AV419" i="1"/>
  <c r="AU419" i="1"/>
  <c r="AY419" i="1" s="1"/>
  <c r="AK419" i="1"/>
  <c r="AJ419" i="1"/>
  <c r="AI419" i="1"/>
  <c r="AH419" i="1"/>
  <c r="AL419" i="1" s="1"/>
  <c r="V419" i="1"/>
  <c r="W419" i="1" s="1"/>
  <c r="U419" i="1"/>
  <c r="Y419" i="1" s="1"/>
  <c r="I419" i="1"/>
  <c r="J419" i="1" s="1"/>
  <c r="H419" i="1"/>
  <c r="K419" i="1" s="1"/>
  <c r="AW418" i="1"/>
  <c r="AV418" i="1"/>
  <c r="AU418" i="1"/>
  <c r="AY418" i="1" s="1"/>
  <c r="AK418" i="1"/>
  <c r="AJ418" i="1"/>
  <c r="AI418" i="1"/>
  <c r="AH418" i="1"/>
  <c r="AL418" i="1" s="1"/>
  <c r="V418" i="1"/>
  <c r="W418" i="1" s="1"/>
  <c r="U418" i="1"/>
  <c r="Y418" i="1" s="1"/>
  <c r="I418" i="1"/>
  <c r="J418" i="1" s="1"/>
  <c r="H418" i="1"/>
  <c r="K418" i="1" s="1"/>
  <c r="AW417" i="1"/>
  <c r="AV417" i="1"/>
  <c r="AU417" i="1"/>
  <c r="AY417" i="1" s="1"/>
  <c r="AK417" i="1"/>
  <c r="AJ417" i="1"/>
  <c r="AI417" i="1"/>
  <c r="AH417" i="1"/>
  <c r="AL417" i="1" s="1"/>
  <c r="V417" i="1"/>
  <c r="W417" i="1" s="1"/>
  <c r="U417" i="1"/>
  <c r="Y417" i="1" s="1"/>
  <c r="I417" i="1"/>
  <c r="J417" i="1" s="1"/>
  <c r="H417" i="1"/>
  <c r="K417" i="1" s="1"/>
  <c r="AW416" i="1"/>
  <c r="AV416" i="1"/>
  <c r="AU416" i="1"/>
  <c r="AY416" i="1" s="1"/>
  <c r="AK416" i="1"/>
  <c r="AJ416" i="1"/>
  <c r="AI416" i="1"/>
  <c r="AH416" i="1"/>
  <c r="AL416" i="1" s="1"/>
  <c r="W416" i="1"/>
  <c r="V416" i="1"/>
  <c r="U416" i="1"/>
  <c r="Y416" i="1" s="1"/>
  <c r="I416" i="1"/>
  <c r="J416" i="1" s="1"/>
  <c r="H416" i="1"/>
  <c r="K416" i="1" s="1"/>
  <c r="AW415" i="1"/>
  <c r="AV415" i="1"/>
  <c r="AU415" i="1"/>
  <c r="AY415" i="1" s="1"/>
  <c r="AK415" i="1"/>
  <c r="AJ415" i="1"/>
  <c r="AI415" i="1"/>
  <c r="AH415" i="1"/>
  <c r="AL415" i="1" s="1"/>
  <c r="V415" i="1"/>
  <c r="W415" i="1" s="1"/>
  <c r="U415" i="1"/>
  <c r="Y415" i="1" s="1"/>
  <c r="I415" i="1"/>
  <c r="J415" i="1" s="1"/>
  <c r="H415" i="1"/>
  <c r="K415" i="1" s="1"/>
  <c r="AW414" i="1"/>
  <c r="AV414" i="1"/>
  <c r="AU414" i="1"/>
  <c r="AY414" i="1" s="1"/>
  <c r="AK414" i="1"/>
  <c r="AJ414" i="1"/>
  <c r="AI414" i="1"/>
  <c r="AH414" i="1"/>
  <c r="AL414" i="1" s="1"/>
  <c r="W414" i="1"/>
  <c r="V414" i="1"/>
  <c r="U414" i="1"/>
  <c r="Y414" i="1" s="1"/>
  <c r="I414" i="1"/>
  <c r="J414" i="1" s="1"/>
  <c r="H414" i="1"/>
  <c r="K414" i="1" s="1"/>
  <c r="AW413" i="1"/>
  <c r="AV413" i="1"/>
  <c r="AU413" i="1"/>
  <c r="AY413" i="1" s="1"/>
  <c r="AK413" i="1"/>
  <c r="AJ413" i="1"/>
  <c r="AI413" i="1"/>
  <c r="AH413" i="1"/>
  <c r="AL413" i="1" s="1"/>
  <c r="W413" i="1"/>
  <c r="V413" i="1"/>
  <c r="U413" i="1"/>
  <c r="Y413" i="1" s="1"/>
  <c r="I413" i="1"/>
  <c r="J413" i="1" s="1"/>
  <c r="H413" i="1"/>
  <c r="K413" i="1" s="1"/>
  <c r="AW412" i="1"/>
  <c r="AV412" i="1"/>
  <c r="AU412" i="1"/>
  <c r="AY412" i="1" s="1"/>
  <c r="AK412" i="1"/>
  <c r="AJ412" i="1"/>
  <c r="AI412" i="1"/>
  <c r="AH412" i="1"/>
  <c r="AL412" i="1" s="1"/>
  <c r="V412" i="1"/>
  <c r="W412" i="1" s="1"/>
  <c r="U412" i="1"/>
  <c r="Y412" i="1" s="1"/>
  <c r="I412" i="1"/>
  <c r="J412" i="1" s="1"/>
  <c r="H412" i="1"/>
  <c r="K412" i="1" s="1"/>
  <c r="AW411" i="1"/>
  <c r="AV411" i="1"/>
  <c r="AU411" i="1"/>
  <c r="AY411" i="1" s="1"/>
  <c r="AK411" i="1"/>
  <c r="AJ411" i="1"/>
  <c r="AI411" i="1"/>
  <c r="AH411" i="1"/>
  <c r="AL411" i="1" s="1"/>
  <c r="V411" i="1"/>
  <c r="W411" i="1" s="1"/>
  <c r="U411" i="1"/>
  <c r="Y411" i="1" s="1"/>
  <c r="I411" i="1"/>
  <c r="J411" i="1" s="1"/>
  <c r="H411" i="1"/>
  <c r="K411" i="1" s="1"/>
  <c r="AW410" i="1"/>
  <c r="AV410" i="1"/>
  <c r="AU410" i="1"/>
  <c r="AY410" i="1" s="1"/>
  <c r="AK410" i="1"/>
  <c r="AJ410" i="1"/>
  <c r="AI410" i="1"/>
  <c r="AH410" i="1"/>
  <c r="AL410" i="1" s="1"/>
  <c r="V410" i="1"/>
  <c r="W410" i="1" s="1"/>
  <c r="U410" i="1"/>
  <c r="Y410" i="1" s="1"/>
  <c r="I410" i="1"/>
  <c r="J410" i="1" s="1"/>
  <c r="H410" i="1"/>
  <c r="K410" i="1" s="1"/>
  <c r="AW409" i="1"/>
  <c r="AV409" i="1"/>
  <c r="AU409" i="1"/>
  <c r="AY409" i="1" s="1"/>
  <c r="AK409" i="1"/>
  <c r="AJ409" i="1"/>
  <c r="AI409" i="1"/>
  <c r="AH409" i="1"/>
  <c r="AL409" i="1" s="1"/>
  <c r="V409" i="1"/>
  <c r="W409" i="1" s="1"/>
  <c r="U409" i="1"/>
  <c r="Y409" i="1" s="1"/>
  <c r="I409" i="1"/>
  <c r="J409" i="1" s="1"/>
  <c r="H409" i="1"/>
  <c r="K409" i="1" s="1"/>
  <c r="AW408" i="1"/>
  <c r="AV408" i="1"/>
  <c r="AU408" i="1"/>
  <c r="AY408" i="1" s="1"/>
  <c r="AK408" i="1"/>
  <c r="AJ408" i="1"/>
  <c r="AI408" i="1"/>
  <c r="AH408" i="1"/>
  <c r="AL408" i="1" s="1"/>
  <c r="V408" i="1"/>
  <c r="W408" i="1" s="1"/>
  <c r="U408" i="1"/>
  <c r="Y408" i="1" s="1"/>
  <c r="I408" i="1"/>
  <c r="J408" i="1" s="1"/>
  <c r="H408" i="1"/>
  <c r="K408" i="1" s="1"/>
  <c r="AW407" i="1"/>
  <c r="AV407" i="1"/>
  <c r="AU407" i="1"/>
  <c r="AY407" i="1" s="1"/>
  <c r="AK407" i="1"/>
  <c r="AJ407" i="1"/>
  <c r="AI407" i="1"/>
  <c r="AH407" i="1"/>
  <c r="AL407" i="1" s="1"/>
  <c r="V407" i="1"/>
  <c r="W407" i="1" s="1"/>
  <c r="U407" i="1"/>
  <c r="Y407" i="1" s="1"/>
  <c r="I407" i="1"/>
  <c r="J407" i="1" s="1"/>
  <c r="H407" i="1"/>
  <c r="K407" i="1" s="1"/>
  <c r="AW406" i="1"/>
  <c r="AV406" i="1"/>
  <c r="AU406" i="1"/>
  <c r="AY406" i="1" s="1"/>
  <c r="AK406" i="1"/>
  <c r="AJ406" i="1"/>
  <c r="AI406" i="1"/>
  <c r="AH406" i="1"/>
  <c r="AL406" i="1" s="1"/>
  <c r="V406" i="1"/>
  <c r="W406" i="1" s="1"/>
  <c r="U406" i="1"/>
  <c r="Y406" i="1" s="1"/>
  <c r="I406" i="1"/>
  <c r="J406" i="1" s="1"/>
  <c r="H406" i="1"/>
  <c r="K406" i="1" s="1"/>
  <c r="AW405" i="1"/>
  <c r="AV405" i="1"/>
  <c r="AU405" i="1"/>
  <c r="AY405" i="1" s="1"/>
  <c r="AK405" i="1"/>
  <c r="AJ405" i="1"/>
  <c r="AI405" i="1"/>
  <c r="AH405" i="1"/>
  <c r="AL405" i="1" s="1"/>
  <c r="V405" i="1"/>
  <c r="W405" i="1" s="1"/>
  <c r="U405" i="1"/>
  <c r="Y405" i="1" s="1"/>
  <c r="I405" i="1"/>
  <c r="J405" i="1" s="1"/>
  <c r="H405" i="1"/>
  <c r="K405" i="1" s="1"/>
  <c r="AW404" i="1"/>
  <c r="AV404" i="1"/>
  <c r="AU404" i="1"/>
  <c r="AY404" i="1" s="1"/>
  <c r="AK404" i="1"/>
  <c r="AJ404" i="1"/>
  <c r="AI404" i="1"/>
  <c r="AH404" i="1"/>
  <c r="AL404" i="1" s="1"/>
  <c r="V404" i="1"/>
  <c r="W404" i="1" s="1"/>
  <c r="U404" i="1"/>
  <c r="Y404" i="1" s="1"/>
  <c r="I404" i="1"/>
  <c r="J404" i="1" s="1"/>
  <c r="H404" i="1"/>
  <c r="K404" i="1" s="1"/>
  <c r="AW403" i="1"/>
  <c r="AV403" i="1"/>
  <c r="AU403" i="1"/>
  <c r="AY403" i="1" s="1"/>
  <c r="AK403" i="1"/>
  <c r="AJ403" i="1"/>
  <c r="AI403" i="1"/>
  <c r="AH403" i="1"/>
  <c r="AL403" i="1" s="1"/>
  <c r="V403" i="1"/>
  <c r="W403" i="1" s="1"/>
  <c r="U403" i="1"/>
  <c r="Y403" i="1" s="1"/>
  <c r="I403" i="1"/>
  <c r="J403" i="1" s="1"/>
  <c r="H403" i="1"/>
  <c r="K403" i="1" s="1"/>
  <c r="AW402" i="1"/>
  <c r="AV402" i="1"/>
  <c r="AU402" i="1"/>
  <c r="AY402" i="1" s="1"/>
  <c r="AK402" i="1"/>
  <c r="AJ402" i="1"/>
  <c r="AI402" i="1"/>
  <c r="AH402" i="1"/>
  <c r="AL402" i="1" s="1"/>
  <c r="V402" i="1"/>
  <c r="W402" i="1" s="1"/>
  <c r="U402" i="1"/>
  <c r="Y402" i="1" s="1"/>
  <c r="I402" i="1"/>
  <c r="J402" i="1" s="1"/>
  <c r="H402" i="1"/>
  <c r="K402" i="1" s="1"/>
  <c r="AW401" i="1"/>
  <c r="AV401" i="1"/>
  <c r="AU401" i="1"/>
  <c r="AY401" i="1" s="1"/>
  <c r="AK401" i="1"/>
  <c r="AJ401" i="1"/>
  <c r="AI401" i="1"/>
  <c r="AH401" i="1"/>
  <c r="AL401" i="1" s="1"/>
  <c r="V401" i="1"/>
  <c r="W401" i="1" s="1"/>
  <c r="U401" i="1"/>
  <c r="Y401" i="1" s="1"/>
  <c r="I401" i="1"/>
  <c r="J401" i="1" s="1"/>
  <c r="H401" i="1"/>
  <c r="K401" i="1" s="1"/>
  <c r="AW400" i="1"/>
  <c r="AV400" i="1"/>
  <c r="AU400" i="1"/>
  <c r="AY400" i="1" s="1"/>
  <c r="AK400" i="1"/>
  <c r="AJ400" i="1"/>
  <c r="AI400" i="1"/>
  <c r="AH400" i="1"/>
  <c r="AL400" i="1" s="1"/>
  <c r="V400" i="1"/>
  <c r="W400" i="1" s="1"/>
  <c r="U400" i="1"/>
  <c r="Y400" i="1" s="1"/>
  <c r="I400" i="1"/>
  <c r="J400" i="1" s="1"/>
  <c r="H400" i="1"/>
  <c r="K400" i="1" s="1"/>
  <c r="AW399" i="1"/>
  <c r="AV399" i="1"/>
  <c r="AU399" i="1"/>
  <c r="AY399" i="1" s="1"/>
  <c r="AK399" i="1"/>
  <c r="AJ399" i="1"/>
  <c r="AI399" i="1"/>
  <c r="AH399" i="1"/>
  <c r="AL399" i="1" s="1"/>
  <c r="V399" i="1"/>
  <c r="W399" i="1" s="1"/>
  <c r="U399" i="1"/>
  <c r="Y399" i="1" s="1"/>
  <c r="I399" i="1"/>
  <c r="J399" i="1" s="1"/>
  <c r="H399" i="1"/>
  <c r="K399" i="1" s="1"/>
  <c r="AW398" i="1"/>
  <c r="AV398" i="1"/>
  <c r="AU398" i="1"/>
  <c r="AY398" i="1" s="1"/>
  <c r="AK398" i="1"/>
  <c r="AJ398" i="1"/>
  <c r="AI398" i="1"/>
  <c r="AH398" i="1"/>
  <c r="AL398" i="1" s="1"/>
  <c r="V398" i="1"/>
  <c r="W398" i="1" s="1"/>
  <c r="U398" i="1"/>
  <c r="Y398" i="1" s="1"/>
  <c r="I398" i="1"/>
  <c r="J398" i="1" s="1"/>
  <c r="H398" i="1"/>
  <c r="K398" i="1" s="1"/>
  <c r="AW397" i="1"/>
  <c r="AV397" i="1"/>
  <c r="AU397" i="1"/>
  <c r="AY397" i="1" s="1"/>
  <c r="AK397" i="1"/>
  <c r="AJ397" i="1"/>
  <c r="AI397" i="1"/>
  <c r="AH397" i="1"/>
  <c r="AL397" i="1" s="1"/>
  <c r="V397" i="1"/>
  <c r="W397" i="1" s="1"/>
  <c r="U397" i="1"/>
  <c r="Y397" i="1" s="1"/>
  <c r="I397" i="1"/>
  <c r="J397" i="1" s="1"/>
  <c r="H397" i="1"/>
  <c r="K397" i="1" s="1"/>
  <c r="AW396" i="1"/>
  <c r="AV396" i="1"/>
  <c r="AU396" i="1"/>
  <c r="AY396" i="1" s="1"/>
  <c r="AK396" i="1"/>
  <c r="AJ396" i="1"/>
  <c r="AI396" i="1"/>
  <c r="AH396" i="1"/>
  <c r="AL396" i="1" s="1"/>
  <c r="V396" i="1"/>
  <c r="W396" i="1" s="1"/>
  <c r="U396" i="1"/>
  <c r="Y396" i="1" s="1"/>
  <c r="I396" i="1"/>
  <c r="J396" i="1" s="1"/>
  <c r="H396" i="1"/>
  <c r="K396" i="1" s="1"/>
  <c r="AW395" i="1"/>
  <c r="AV395" i="1"/>
  <c r="AU395" i="1"/>
  <c r="AY395" i="1" s="1"/>
  <c r="AK395" i="1"/>
  <c r="AJ395" i="1"/>
  <c r="AI395" i="1"/>
  <c r="AH395" i="1"/>
  <c r="AL395" i="1" s="1"/>
  <c r="V395" i="1"/>
  <c r="W395" i="1" s="1"/>
  <c r="U395" i="1"/>
  <c r="Y395" i="1" s="1"/>
  <c r="I395" i="1"/>
  <c r="J395" i="1" s="1"/>
  <c r="H395" i="1"/>
  <c r="K395" i="1" s="1"/>
  <c r="AW394" i="1"/>
  <c r="AV394" i="1"/>
  <c r="AU394" i="1"/>
  <c r="AY394" i="1" s="1"/>
  <c r="AK394" i="1"/>
  <c r="AJ394" i="1"/>
  <c r="AI394" i="1"/>
  <c r="AH394" i="1"/>
  <c r="AL394" i="1" s="1"/>
  <c r="V394" i="1"/>
  <c r="W394" i="1" s="1"/>
  <c r="U394" i="1"/>
  <c r="Y394" i="1" s="1"/>
  <c r="I394" i="1"/>
  <c r="J394" i="1" s="1"/>
  <c r="H394" i="1"/>
  <c r="K394" i="1" s="1"/>
  <c r="AW393" i="1"/>
  <c r="AV393" i="1"/>
  <c r="AU393" i="1"/>
  <c r="AY393" i="1" s="1"/>
  <c r="AK393" i="1"/>
  <c r="AJ393" i="1"/>
  <c r="AI393" i="1"/>
  <c r="AH393" i="1"/>
  <c r="AL393" i="1" s="1"/>
  <c r="V393" i="1"/>
  <c r="W393" i="1" s="1"/>
  <c r="U393" i="1"/>
  <c r="Y393" i="1" s="1"/>
  <c r="I393" i="1"/>
  <c r="J393" i="1" s="1"/>
  <c r="H393" i="1"/>
  <c r="K393" i="1" s="1"/>
  <c r="AW392" i="1"/>
  <c r="AV392" i="1"/>
  <c r="AU392" i="1"/>
  <c r="AY392" i="1" s="1"/>
  <c r="AK392" i="1"/>
  <c r="AJ392" i="1"/>
  <c r="AI392" i="1"/>
  <c r="AH392" i="1"/>
  <c r="AL392" i="1" s="1"/>
  <c r="V392" i="1"/>
  <c r="W392" i="1" s="1"/>
  <c r="U392" i="1"/>
  <c r="Y392" i="1" s="1"/>
  <c r="I392" i="1"/>
  <c r="J392" i="1" s="1"/>
  <c r="H392" i="1"/>
  <c r="K392" i="1" s="1"/>
  <c r="AW391" i="1"/>
  <c r="AV391" i="1"/>
  <c r="AU391" i="1"/>
  <c r="AY391" i="1" s="1"/>
  <c r="AK391" i="1"/>
  <c r="AJ391" i="1"/>
  <c r="AI391" i="1"/>
  <c r="AH391" i="1"/>
  <c r="AL391" i="1" s="1"/>
  <c r="V391" i="1"/>
  <c r="W391" i="1" s="1"/>
  <c r="U391" i="1"/>
  <c r="Y391" i="1" s="1"/>
  <c r="I391" i="1"/>
  <c r="J391" i="1" s="1"/>
  <c r="H391" i="1"/>
  <c r="K391" i="1" s="1"/>
  <c r="AW390" i="1"/>
  <c r="AV390" i="1"/>
  <c r="AU390" i="1"/>
  <c r="AY390" i="1" s="1"/>
  <c r="AK390" i="1"/>
  <c r="AJ390" i="1"/>
  <c r="AI390" i="1"/>
  <c r="AH390" i="1"/>
  <c r="AL390" i="1" s="1"/>
  <c r="V390" i="1"/>
  <c r="W390" i="1" s="1"/>
  <c r="U390" i="1"/>
  <c r="Y390" i="1" s="1"/>
  <c r="I390" i="1"/>
  <c r="J390" i="1" s="1"/>
  <c r="H390" i="1"/>
  <c r="K390" i="1" s="1"/>
  <c r="AW389" i="1"/>
  <c r="AV389" i="1"/>
  <c r="AU389" i="1"/>
  <c r="AY389" i="1" s="1"/>
  <c r="AK389" i="1"/>
  <c r="AJ389" i="1"/>
  <c r="AI389" i="1"/>
  <c r="AH389" i="1"/>
  <c r="AL389" i="1" s="1"/>
  <c r="V389" i="1"/>
  <c r="W389" i="1" s="1"/>
  <c r="U389" i="1"/>
  <c r="Y389" i="1" s="1"/>
  <c r="I389" i="1"/>
  <c r="J389" i="1" s="1"/>
  <c r="H389" i="1"/>
  <c r="K389" i="1" s="1"/>
  <c r="AW388" i="1"/>
  <c r="AV388" i="1"/>
  <c r="AU388" i="1"/>
  <c r="AY388" i="1" s="1"/>
  <c r="AK388" i="1"/>
  <c r="AJ388" i="1"/>
  <c r="AI388" i="1"/>
  <c r="AH388" i="1"/>
  <c r="AL388" i="1" s="1"/>
  <c r="V388" i="1"/>
  <c r="W388" i="1" s="1"/>
  <c r="U388" i="1"/>
  <c r="Y388" i="1" s="1"/>
  <c r="I388" i="1"/>
  <c r="J388" i="1" s="1"/>
  <c r="H388" i="1"/>
  <c r="K388" i="1" s="1"/>
  <c r="AW387" i="1"/>
  <c r="AV387" i="1"/>
  <c r="AU387" i="1"/>
  <c r="AY387" i="1" s="1"/>
  <c r="AK387" i="1"/>
  <c r="AJ387" i="1"/>
  <c r="AI387" i="1"/>
  <c r="AH387" i="1"/>
  <c r="AL387" i="1" s="1"/>
  <c r="V387" i="1"/>
  <c r="W387" i="1" s="1"/>
  <c r="U387" i="1"/>
  <c r="Y387" i="1" s="1"/>
  <c r="I387" i="1"/>
  <c r="J387" i="1" s="1"/>
  <c r="H387" i="1"/>
  <c r="K387" i="1" s="1"/>
  <c r="AW386" i="1"/>
  <c r="AV386" i="1"/>
  <c r="AU386" i="1"/>
  <c r="AY386" i="1" s="1"/>
  <c r="AK386" i="1"/>
  <c r="AJ386" i="1"/>
  <c r="AI386" i="1"/>
  <c r="AH386" i="1"/>
  <c r="AL386" i="1" s="1"/>
  <c r="V386" i="1"/>
  <c r="W386" i="1" s="1"/>
  <c r="U386" i="1"/>
  <c r="Y386" i="1" s="1"/>
  <c r="I386" i="1"/>
  <c r="J386" i="1" s="1"/>
  <c r="H386" i="1"/>
  <c r="K386" i="1" s="1"/>
  <c r="AW385" i="1"/>
  <c r="AV385" i="1"/>
  <c r="AU385" i="1"/>
  <c r="AY385" i="1" s="1"/>
  <c r="AK385" i="1"/>
  <c r="AJ385" i="1"/>
  <c r="AI385" i="1"/>
  <c r="AH385" i="1"/>
  <c r="AL385" i="1" s="1"/>
  <c r="V385" i="1"/>
  <c r="W385" i="1" s="1"/>
  <c r="U385" i="1"/>
  <c r="Y385" i="1" s="1"/>
  <c r="I385" i="1"/>
  <c r="J385" i="1" s="1"/>
  <c r="H385" i="1"/>
  <c r="K385" i="1" s="1"/>
  <c r="AW384" i="1"/>
  <c r="AV384" i="1"/>
  <c r="AU384" i="1"/>
  <c r="AY384" i="1" s="1"/>
  <c r="AK384" i="1"/>
  <c r="AJ384" i="1"/>
  <c r="AI384" i="1"/>
  <c r="AH384" i="1"/>
  <c r="AL384" i="1" s="1"/>
  <c r="V384" i="1"/>
  <c r="W384" i="1" s="1"/>
  <c r="U384" i="1"/>
  <c r="Y384" i="1" s="1"/>
  <c r="I384" i="1"/>
  <c r="J384" i="1" s="1"/>
  <c r="H384" i="1"/>
  <c r="K384" i="1" s="1"/>
  <c r="AW383" i="1"/>
  <c r="AV383" i="1"/>
  <c r="AU383" i="1"/>
  <c r="AY383" i="1" s="1"/>
  <c r="AK383" i="1"/>
  <c r="AJ383" i="1"/>
  <c r="AI383" i="1"/>
  <c r="AH383" i="1"/>
  <c r="AL383" i="1" s="1"/>
  <c r="V383" i="1"/>
  <c r="W383" i="1" s="1"/>
  <c r="U383" i="1"/>
  <c r="Y383" i="1" s="1"/>
  <c r="I383" i="1"/>
  <c r="J383" i="1" s="1"/>
  <c r="H383" i="1"/>
  <c r="K383" i="1" s="1"/>
  <c r="AW382" i="1"/>
  <c r="AV382" i="1"/>
  <c r="AU382" i="1"/>
  <c r="AY382" i="1" s="1"/>
  <c r="AK382" i="1"/>
  <c r="AJ382" i="1"/>
  <c r="AI382" i="1"/>
  <c r="AH382" i="1"/>
  <c r="AL382" i="1" s="1"/>
  <c r="V382" i="1"/>
  <c r="W382" i="1" s="1"/>
  <c r="U382" i="1"/>
  <c r="Y382" i="1" s="1"/>
  <c r="I382" i="1"/>
  <c r="J382" i="1" s="1"/>
  <c r="H382" i="1"/>
  <c r="K382" i="1" s="1"/>
  <c r="AW381" i="1"/>
  <c r="AV381" i="1"/>
  <c r="AU381" i="1"/>
  <c r="AY381" i="1" s="1"/>
  <c r="AK381" i="1"/>
  <c r="AJ381" i="1"/>
  <c r="AI381" i="1"/>
  <c r="AH381" i="1"/>
  <c r="AL381" i="1" s="1"/>
  <c r="V381" i="1"/>
  <c r="W381" i="1" s="1"/>
  <c r="U381" i="1"/>
  <c r="Y381" i="1" s="1"/>
  <c r="I381" i="1"/>
  <c r="J381" i="1" s="1"/>
  <c r="H381" i="1"/>
  <c r="K381" i="1" s="1"/>
  <c r="AW380" i="1"/>
  <c r="AV380" i="1"/>
  <c r="AU380" i="1"/>
  <c r="AY380" i="1" s="1"/>
  <c r="AK380" i="1"/>
  <c r="AJ380" i="1"/>
  <c r="AI380" i="1"/>
  <c r="AH380" i="1"/>
  <c r="AL380" i="1" s="1"/>
  <c r="V380" i="1"/>
  <c r="W380" i="1" s="1"/>
  <c r="U380" i="1"/>
  <c r="Y380" i="1" s="1"/>
  <c r="I380" i="1"/>
  <c r="J380" i="1" s="1"/>
  <c r="H380" i="1"/>
  <c r="K380" i="1" s="1"/>
  <c r="AW379" i="1"/>
  <c r="AV379" i="1"/>
  <c r="AU379" i="1"/>
  <c r="AY379" i="1" s="1"/>
  <c r="AK379" i="1"/>
  <c r="AJ379" i="1"/>
  <c r="AI379" i="1"/>
  <c r="AH379" i="1"/>
  <c r="AL379" i="1" s="1"/>
  <c r="V379" i="1"/>
  <c r="W379" i="1" s="1"/>
  <c r="U379" i="1"/>
  <c r="Y379" i="1" s="1"/>
  <c r="I379" i="1"/>
  <c r="J379" i="1" s="1"/>
  <c r="H379" i="1"/>
  <c r="K379" i="1" s="1"/>
  <c r="AW378" i="1"/>
  <c r="AV378" i="1"/>
  <c r="AU378" i="1"/>
  <c r="AY378" i="1" s="1"/>
  <c r="AK378" i="1"/>
  <c r="AJ378" i="1"/>
  <c r="AI378" i="1"/>
  <c r="AH378" i="1"/>
  <c r="AL378" i="1" s="1"/>
  <c r="V378" i="1"/>
  <c r="W378" i="1" s="1"/>
  <c r="U378" i="1"/>
  <c r="Y378" i="1" s="1"/>
  <c r="I378" i="1"/>
  <c r="J378" i="1" s="1"/>
  <c r="H378" i="1"/>
  <c r="K378" i="1" s="1"/>
  <c r="AW377" i="1"/>
  <c r="AV377" i="1"/>
  <c r="AU377" i="1"/>
  <c r="AY377" i="1" s="1"/>
  <c r="AK377" i="1"/>
  <c r="AJ377" i="1"/>
  <c r="AI377" i="1"/>
  <c r="AH377" i="1"/>
  <c r="AL377" i="1" s="1"/>
  <c r="V377" i="1"/>
  <c r="W377" i="1" s="1"/>
  <c r="U377" i="1"/>
  <c r="Y377" i="1" s="1"/>
  <c r="I377" i="1"/>
  <c r="J377" i="1" s="1"/>
  <c r="H377" i="1"/>
  <c r="K377" i="1" s="1"/>
  <c r="AW376" i="1"/>
  <c r="AV376" i="1"/>
  <c r="AU376" i="1"/>
  <c r="AY376" i="1" s="1"/>
  <c r="AK376" i="1"/>
  <c r="AJ376" i="1"/>
  <c r="AI376" i="1"/>
  <c r="AH376" i="1"/>
  <c r="AL376" i="1" s="1"/>
  <c r="V376" i="1"/>
  <c r="W376" i="1" s="1"/>
  <c r="U376" i="1"/>
  <c r="Y376" i="1" s="1"/>
  <c r="I376" i="1"/>
  <c r="J376" i="1" s="1"/>
  <c r="H376" i="1"/>
  <c r="K376" i="1" s="1"/>
  <c r="AW375" i="1"/>
  <c r="AV375" i="1"/>
  <c r="AU375" i="1"/>
  <c r="AY375" i="1" s="1"/>
  <c r="AK375" i="1"/>
  <c r="AJ375" i="1"/>
  <c r="AI375" i="1"/>
  <c r="AH375" i="1"/>
  <c r="AL375" i="1" s="1"/>
  <c r="V375" i="1"/>
  <c r="W375" i="1" s="1"/>
  <c r="U375" i="1"/>
  <c r="Y375" i="1" s="1"/>
  <c r="I375" i="1"/>
  <c r="J375" i="1" s="1"/>
  <c r="H375" i="1"/>
  <c r="K375" i="1" s="1"/>
  <c r="AW374" i="1"/>
  <c r="AV374" i="1"/>
  <c r="AU374" i="1"/>
  <c r="AY374" i="1" s="1"/>
  <c r="AK374" i="1"/>
  <c r="AJ374" i="1"/>
  <c r="AI374" i="1"/>
  <c r="AH374" i="1"/>
  <c r="AL374" i="1" s="1"/>
  <c r="V374" i="1"/>
  <c r="W374" i="1" s="1"/>
  <c r="U374" i="1"/>
  <c r="Y374" i="1" s="1"/>
  <c r="I374" i="1"/>
  <c r="J374" i="1" s="1"/>
  <c r="H374" i="1"/>
  <c r="K374" i="1" s="1"/>
  <c r="AW373" i="1"/>
  <c r="AV373" i="1"/>
  <c r="AU373" i="1"/>
  <c r="AY373" i="1" s="1"/>
  <c r="AK373" i="1"/>
  <c r="AJ373" i="1"/>
  <c r="AI373" i="1"/>
  <c r="AH373" i="1"/>
  <c r="AL373" i="1" s="1"/>
  <c r="V373" i="1"/>
  <c r="W373" i="1" s="1"/>
  <c r="U373" i="1"/>
  <c r="Y373" i="1" s="1"/>
  <c r="I373" i="1"/>
  <c r="J373" i="1" s="1"/>
  <c r="H373" i="1"/>
  <c r="K373" i="1" s="1"/>
  <c r="AW372" i="1"/>
  <c r="AV372" i="1"/>
  <c r="AU372" i="1"/>
  <c r="AY372" i="1" s="1"/>
  <c r="AK372" i="1"/>
  <c r="AJ372" i="1"/>
  <c r="AI372" i="1"/>
  <c r="AH372" i="1"/>
  <c r="AL372" i="1" s="1"/>
  <c r="V372" i="1"/>
  <c r="W372" i="1" s="1"/>
  <c r="U372" i="1"/>
  <c r="Y372" i="1" s="1"/>
  <c r="I372" i="1"/>
  <c r="J372" i="1" s="1"/>
  <c r="H372" i="1"/>
  <c r="K372" i="1" s="1"/>
  <c r="AW371" i="1"/>
  <c r="AV371" i="1"/>
  <c r="AU371" i="1"/>
  <c r="AY371" i="1" s="1"/>
  <c r="AK371" i="1"/>
  <c r="AJ371" i="1"/>
  <c r="AI371" i="1"/>
  <c r="AH371" i="1"/>
  <c r="AL371" i="1" s="1"/>
  <c r="W371" i="1"/>
  <c r="V371" i="1"/>
  <c r="U371" i="1"/>
  <c r="Y371" i="1" s="1"/>
  <c r="I371" i="1"/>
  <c r="J371" i="1" s="1"/>
  <c r="H371" i="1"/>
  <c r="K371" i="1" s="1"/>
  <c r="AW370" i="1"/>
  <c r="AV370" i="1"/>
  <c r="AU370" i="1"/>
  <c r="AY370" i="1" s="1"/>
  <c r="AK370" i="1"/>
  <c r="AJ370" i="1"/>
  <c r="AI370" i="1"/>
  <c r="AH370" i="1"/>
  <c r="AL370" i="1" s="1"/>
  <c r="W370" i="1"/>
  <c r="V370" i="1"/>
  <c r="U370" i="1"/>
  <c r="Y370" i="1" s="1"/>
  <c r="I370" i="1"/>
  <c r="J370" i="1" s="1"/>
  <c r="H370" i="1"/>
  <c r="K370" i="1" s="1"/>
  <c r="AW369" i="1"/>
  <c r="AV369" i="1"/>
  <c r="AU369" i="1"/>
  <c r="AY369" i="1" s="1"/>
  <c r="AK369" i="1"/>
  <c r="AJ369" i="1"/>
  <c r="AI369" i="1"/>
  <c r="AH369" i="1"/>
  <c r="AL369" i="1" s="1"/>
  <c r="W369" i="1"/>
  <c r="V369" i="1"/>
  <c r="U369" i="1"/>
  <c r="Y369" i="1" s="1"/>
  <c r="I369" i="1"/>
  <c r="J369" i="1" s="1"/>
  <c r="H369" i="1"/>
  <c r="K369" i="1" s="1"/>
  <c r="AW368" i="1"/>
  <c r="AV368" i="1"/>
  <c r="AU368" i="1"/>
  <c r="AY368" i="1" s="1"/>
  <c r="AK368" i="1"/>
  <c r="AJ368" i="1"/>
  <c r="AI368" i="1"/>
  <c r="AH368" i="1"/>
  <c r="AL368" i="1" s="1"/>
  <c r="W368" i="1"/>
  <c r="V368" i="1"/>
  <c r="U368" i="1"/>
  <c r="Y368" i="1" s="1"/>
  <c r="I368" i="1"/>
  <c r="J368" i="1" s="1"/>
  <c r="H368" i="1"/>
  <c r="K368" i="1" s="1"/>
  <c r="AW367" i="1"/>
  <c r="AV367" i="1"/>
  <c r="AU367" i="1"/>
  <c r="AY367" i="1" s="1"/>
  <c r="AK367" i="1"/>
  <c r="AJ367" i="1"/>
  <c r="AI367" i="1"/>
  <c r="AH367" i="1"/>
  <c r="AL367" i="1" s="1"/>
  <c r="W367" i="1"/>
  <c r="V367" i="1"/>
  <c r="U367" i="1"/>
  <c r="Y367" i="1" s="1"/>
  <c r="I367" i="1"/>
  <c r="J367" i="1" s="1"/>
  <c r="H367" i="1"/>
  <c r="K367" i="1" s="1"/>
  <c r="AW366" i="1"/>
  <c r="AV366" i="1"/>
  <c r="AU366" i="1"/>
  <c r="AY366" i="1" s="1"/>
  <c r="AK366" i="1"/>
  <c r="AJ366" i="1"/>
  <c r="AI366" i="1"/>
  <c r="AH366" i="1"/>
  <c r="AL366" i="1" s="1"/>
  <c r="W366" i="1"/>
  <c r="V366" i="1"/>
  <c r="U366" i="1"/>
  <c r="Y366" i="1" s="1"/>
  <c r="I366" i="1"/>
  <c r="J366" i="1" s="1"/>
  <c r="H366" i="1"/>
  <c r="K366" i="1" s="1"/>
  <c r="AW365" i="1"/>
  <c r="AV365" i="1"/>
  <c r="AU365" i="1"/>
  <c r="AY365" i="1" s="1"/>
  <c r="AK365" i="1"/>
  <c r="AJ365" i="1"/>
  <c r="AI365" i="1"/>
  <c r="AH365" i="1"/>
  <c r="AL365" i="1" s="1"/>
  <c r="W365" i="1"/>
  <c r="V365" i="1"/>
  <c r="U365" i="1"/>
  <c r="Y365" i="1" s="1"/>
  <c r="I365" i="1"/>
  <c r="J365" i="1" s="1"/>
  <c r="H365" i="1"/>
  <c r="K365" i="1" s="1"/>
  <c r="AW364" i="1"/>
  <c r="AV364" i="1"/>
  <c r="AU364" i="1"/>
  <c r="AY364" i="1" s="1"/>
  <c r="AK364" i="1"/>
  <c r="AJ364" i="1"/>
  <c r="AI364" i="1"/>
  <c r="AH364" i="1"/>
  <c r="AL364" i="1" s="1"/>
  <c r="W364" i="1"/>
  <c r="V364" i="1"/>
  <c r="U364" i="1"/>
  <c r="Y364" i="1" s="1"/>
  <c r="I364" i="1"/>
  <c r="J364" i="1" s="1"/>
  <c r="H364" i="1"/>
  <c r="K364" i="1" s="1"/>
  <c r="AW363" i="1"/>
  <c r="AV363" i="1"/>
  <c r="AU363" i="1"/>
  <c r="AY363" i="1" s="1"/>
  <c r="AK363" i="1"/>
  <c r="AJ363" i="1"/>
  <c r="AI363" i="1"/>
  <c r="AH363" i="1"/>
  <c r="AL363" i="1" s="1"/>
  <c r="W363" i="1"/>
  <c r="V363" i="1"/>
  <c r="U363" i="1"/>
  <c r="Y363" i="1" s="1"/>
  <c r="I363" i="1"/>
  <c r="J363" i="1" s="1"/>
  <c r="H363" i="1"/>
  <c r="K363" i="1" s="1"/>
  <c r="AW362" i="1"/>
  <c r="AV362" i="1"/>
  <c r="AU362" i="1"/>
  <c r="AY362" i="1" s="1"/>
  <c r="AK362" i="1"/>
  <c r="AJ362" i="1"/>
  <c r="AI362" i="1"/>
  <c r="AH362" i="1"/>
  <c r="AL362" i="1" s="1"/>
  <c r="W362" i="1"/>
  <c r="V362" i="1"/>
  <c r="U362" i="1"/>
  <c r="Y362" i="1" s="1"/>
  <c r="I362" i="1"/>
  <c r="J362" i="1" s="1"/>
  <c r="H362" i="1"/>
  <c r="K362" i="1" s="1"/>
  <c r="AW361" i="1"/>
  <c r="AV361" i="1"/>
  <c r="AU361" i="1"/>
  <c r="AY361" i="1" s="1"/>
  <c r="AK361" i="1"/>
  <c r="AJ361" i="1"/>
  <c r="AI361" i="1"/>
  <c r="AH361" i="1"/>
  <c r="AL361" i="1" s="1"/>
  <c r="W361" i="1"/>
  <c r="V361" i="1"/>
  <c r="U361" i="1"/>
  <c r="Y361" i="1" s="1"/>
  <c r="I361" i="1"/>
  <c r="J361" i="1" s="1"/>
  <c r="H361" i="1"/>
  <c r="K361" i="1" s="1"/>
  <c r="AW360" i="1"/>
  <c r="AV360" i="1"/>
  <c r="AU360" i="1"/>
  <c r="AY360" i="1" s="1"/>
  <c r="AK360" i="1"/>
  <c r="AJ360" i="1"/>
  <c r="AI360" i="1"/>
  <c r="AH360" i="1"/>
  <c r="AL360" i="1" s="1"/>
  <c r="W360" i="1"/>
  <c r="V360" i="1"/>
  <c r="U360" i="1"/>
  <c r="Y360" i="1" s="1"/>
  <c r="I360" i="1"/>
  <c r="J360" i="1" s="1"/>
  <c r="H360" i="1"/>
  <c r="K360" i="1" s="1"/>
  <c r="AW359" i="1"/>
  <c r="AV359" i="1"/>
  <c r="AU359" i="1"/>
  <c r="AY359" i="1" s="1"/>
  <c r="AK359" i="1"/>
  <c r="AJ359" i="1"/>
  <c r="AI359" i="1"/>
  <c r="AH359" i="1"/>
  <c r="AL359" i="1" s="1"/>
  <c r="W359" i="1"/>
  <c r="V359" i="1"/>
  <c r="U359" i="1"/>
  <c r="Y359" i="1" s="1"/>
  <c r="I359" i="1"/>
  <c r="J359" i="1" s="1"/>
  <c r="H359" i="1"/>
  <c r="K359" i="1" s="1"/>
  <c r="AW358" i="1"/>
  <c r="AV358" i="1"/>
  <c r="AU358" i="1"/>
  <c r="AY358" i="1" s="1"/>
  <c r="AK358" i="1"/>
  <c r="AJ358" i="1"/>
  <c r="AI358" i="1"/>
  <c r="AH358" i="1"/>
  <c r="AL358" i="1" s="1"/>
  <c r="V358" i="1"/>
  <c r="W358" i="1" s="1"/>
  <c r="U358" i="1"/>
  <c r="Y358" i="1" s="1"/>
  <c r="I358" i="1"/>
  <c r="J358" i="1" s="1"/>
  <c r="H358" i="1"/>
  <c r="K358" i="1" s="1"/>
  <c r="AX357" i="1"/>
  <c r="AW357" i="1"/>
  <c r="AV357" i="1"/>
  <c r="AU357" i="1"/>
  <c r="AY357" i="1" s="1"/>
  <c r="AK357" i="1"/>
  <c r="AJ357" i="1"/>
  <c r="AI357" i="1"/>
  <c r="AH357" i="1"/>
  <c r="AL357" i="1" s="1"/>
  <c r="V357" i="1"/>
  <c r="W357" i="1" s="1"/>
  <c r="U357" i="1"/>
  <c r="Y357" i="1" s="1"/>
  <c r="I357" i="1"/>
  <c r="J357" i="1" s="1"/>
  <c r="H357" i="1"/>
  <c r="K357" i="1" s="1"/>
  <c r="AX356" i="1"/>
  <c r="AW356" i="1"/>
  <c r="AV356" i="1"/>
  <c r="AU356" i="1"/>
  <c r="AY356" i="1" s="1"/>
  <c r="AK356" i="1"/>
  <c r="AJ356" i="1"/>
  <c r="AI356" i="1"/>
  <c r="AH356" i="1"/>
  <c r="AL356" i="1" s="1"/>
  <c r="V356" i="1"/>
  <c r="W356" i="1" s="1"/>
  <c r="U356" i="1"/>
  <c r="Y356" i="1" s="1"/>
  <c r="I356" i="1"/>
  <c r="J356" i="1" s="1"/>
  <c r="H356" i="1"/>
  <c r="K356" i="1" s="1"/>
  <c r="AX355" i="1"/>
  <c r="AW355" i="1"/>
  <c r="AV355" i="1"/>
  <c r="AU355" i="1"/>
  <c r="AY355" i="1" s="1"/>
  <c r="AK355" i="1"/>
  <c r="AJ355" i="1"/>
  <c r="AI355" i="1"/>
  <c r="AH355" i="1"/>
  <c r="AL355" i="1" s="1"/>
  <c r="V355" i="1"/>
  <c r="W355" i="1" s="1"/>
  <c r="U355" i="1"/>
  <c r="Y355" i="1" s="1"/>
  <c r="I355" i="1"/>
  <c r="J355" i="1" s="1"/>
  <c r="H355" i="1"/>
  <c r="K355" i="1" s="1"/>
  <c r="AX354" i="1"/>
  <c r="AW354" i="1"/>
  <c r="AV354" i="1"/>
  <c r="AU354" i="1"/>
  <c r="AY354" i="1" s="1"/>
  <c r="AK354" i="1"/>
  <c r="AJ354" i="1"/>
  <c r="AI354" i="1"/>
  <c r="AH354" i="1"/>
  <c r="AL354" i="1" s="1"/>
  <c r="V354" i="1"/>
  <c r="W354" i="1" s="1"/>
  <c r="U354" i="1"/>
  <c r="Y354" i="1" s="1"/>
  <c r="I354" i="1"/>
  <c r="J354" i="1" s="1"/>
  <c r="H354" i="1"/>
  <c r="K354" i="1" s="1"/>
  <c r="AX353" i="1"/>
  <c r="AW353" i="1"/>
  <c r="AV353" i="1"/>
  <c r="AU353" i="1"/>
  <c r="AY353" i="1" s="1"/>
  <c r="AK353" i="1"/>
  <c r="AJ353" i="1"/>
  <c r="AI353" i="1"/>
  <c r="AH353" i="1"/>
  <c r="AL353" i="1" s="1"/>
  <c r="V353" i="1"/>
  <c r="W353" i="1" s="1"/>
  <c r="U353" i="1"/>
  <c r="Y353" i="1" s="1"/>
  <c r="I353" i="1"/>
  <c r="J353" i="1" s="1"/>
  <c r="H353" i="1"/>
  <c r="K353" i="1" s="1"/>
  <c r="AX352" i="1"/>
  <c r="AW352" i="1"/>
  <c r="AV352" i="1"/>
  <c r="AU352" i="1"/>
  <c r="AY352" i="1" s="1"/>
  <c r="AK352" i="1"/>
  <c r="AJ352" i="1"/>
  <c r="AI352" i="1"/>
  <c r="AH352" i="1"/>
  <c r="AL352" i="1" s="1"/>
  <c r="V352" i="1"/>
  <c r="W352" i="1" s="1"/>
  <c r="U352" i="1"/>
  <c r="Y352" i="1" s="1"/>
  <c r="I352" i="1"/>
  <c r="J352" i="1" s="1"/>
  <c r="H352" i="1"/>
  <c r="K352" i="1" s="1"/>
  <c r="AX351" i="1"/>
  <c r="AW351" i="1"/>
  <c r="AV351" i="1"/>
  <c r="AU351" i="1"/>
  <c r="AY351" i="1" s="1"/>
  <c r="AK351" i="1"/>
  <c r="AJ351" i="1"/>
  <c r="AI351" i="1"/>
  <c r="AH351" i="1"/>
  <c r="AL351" i="1" s="1"/>
  <c r="V351" i="1"/>
  <c r="W351" i="1" s="1"/>
  <c r="U351" i="1"/>
  <c r="Y351" i="1" s="1"/>
  <c r="I351" i="1"/>
  <c r="J351" i="1" s="1"/>
  <c r="H351" i="1"/>
  <c r="K351" i="1" s="1"/>
  <c r="AX350" i="1"/>
  <c r="AW350" i="1"/>
  <c r="AV350" i="1"/>
  <c r="AU350" i="1"/>
  <c r="AY350" i="1" s="1"/>
  <c r="AK350" i="1"/>
  <c r="AJ350" i="1"/>
  <c r="AI350" i="1"/>
  <c r="AH350" i="1"/>
  <c r="AL350" i="1" s="1"/>
  <c r="V350" i="1"/>
  <c r="W350" i="1" s="1"/>
  <c r="U350" i="1"/>
  <c r="Y350" i="1" s="1"/>
  <c r="I350" i="1"/>
  <c r="J350" i="1" s="1"/>
  <c r="H350" i="1"/>
  <c r="K350" i="1" s="1"/>
  <c r="AX349" i="1"/>
  <c r="AW349" i="1"/>
  <c r="AV349" i="1"/>
  <c r="AU349" i="1"/>
  <c r="AY349" i="1" s="1"/>
  <c r="AK349" i="1"/>
  <c r="AJ349" i="1"/>
  <c r="AI349" i="1"/>
  <c r="AH349" i="1"/>
  <c r="AL349" i="1" s="1"/>
  <c r="V349" i="1"/>
  <c r="W349" i="1" s="1"/>
  <c r="U349" i="1"/>
  <c r="Y349" i="1" s="1"/>
  <c r="I349" i="1"/>
  <c r="J349" i="1" s="1"/>
  <c r="H349" i="1"/>
  <c r="K349" i="1" s="1"/>
  <c r="AX348" i="1"/>
  <c r="AW348" i="1"/>
  <c r="AV348" i="1"/>
  <c r="AU348" i="1"/>
  <c r="AY348" i="1" s="1"/>
  <c r="AK348" i="1"/>
  <c r="AJ348" i="1"/>
  <c r="AI348" i="1"/>
  <c r="AH348" i="1"/>
  <c r="AL348" i="1" s="1"/>
  <c r="V348" i="1"/>
  <c r="W348" i="1" s="1"/>
  <c r="U348" i="1"/>
  <c r="Y348" i="1" s="1"/>
  <c r="I348" i="1"/>
  <c r="J348" i="1" s="1"/>
  <c r="H348" i="1"/>
  <c r="K348" i="1" s="1"/>
  <c r="AX347" i="1"/>
  <c r="AW347" i="1"/>
  <c r="AV347" i="1"/>
  <c r="AU347" i="1"/>
  <c r="AY347" i="1" s="1"/>
  <c r="AK347" i="1"/>
  <c r="AJ347" i="1"/>
  <c r="AI347" i="1"/>
  <c r="AH347" i="1"/>
  <c r="AL347" i="1" s="1"/>
  <c r="V347" i="1"/>
  <c r="W347" i="1" s="1"/>
  <c r="U347" i="1"/>
  <c r="Y347" i="1" s="1"/>
  <c r="I347" i="1"/>
  <c r="J347" i="1" s="1"/>
  <c r="H347" i="1"/>
  <c r="K347" i="1" s="1"/>
  <c r="AX346" i="1"/>
  <c r="AW346" i="1"/>
  <c r="AV346" i="1"/>
  <c r="AU346" i="1"/>
  <c r="AY346" i="1" s="1"/>
  <c r="AK346" i="1"/>
  <c r="AJ346" i="1"/>
  <c r="AI346" i="1"/>
  <c r="AH346" i="1"/>
  <c r="AL346" i="1" s="1"/>
  <c r="V346" i="1"/>
  <c r="W346" i="1" s="1"/>
  <c r="U346" i="1"/>
  <c r="Y346" i="1" s="1"/>
  <c r="I346" i="1"/>
  <c r="J346" i="1" s="1"/>
  <c r="H346" i="1"/>
  <c r="K346" i="1" s="1"/>
  <c r="AX345" i="1"/>
  <c r="AW345" i="1"/>
  <c r="AV345" i="1"/>
  <c r="AU345" i="1"/>
  <c r="AY345" i="1" s="1"/>
  <c r="AK345" i="1"/>
  <c r="AJ345" i="1"/>
  <c r="AI345" i="1"/>
  <c r="AH345" i="1"/>
  <c r="AL345" i="1" s="1"/>
  <c r="V345" i="1"/>
  <c r="W345" i="1" s="1"/>
  <c r="U345" i="1"/>
  <c r="Y345" i="1" s="1"/>
  <c r="I345" i="1"/>
  <c r="J345" i="1" s="1"/>
  <c r="H345" i="1"/>
  <c r="K345" i="1" s="1"/>
  <c r="AX344" i="1"/>
  <c r="AW344" i="1"/>
  <c r="AV344" i="1"/>
  <c r="AU344" i="1"/>
  <c r="AY344" i="1" s="1"/>
  <c r="AK344" i="1"/>
  <c r="AJ344" i="1"/>
  <c r="AI344" i="1"/>
  <c r="AH344" i="1"/>
  <c r="AL344" i="1" s="1"/>
  <c r="V344" i="1"/>
  <c r="W344" i="1" s="1"/>
  <c r="U344" i="1"/>
  <c r="Y344" i="1" s="1"/>
  <c r="I344" i="1"/>
  <c r="J344" i="1" s="1"/>
  <c r="H344" i="1"/>
  <c r="K344" i="1" s="1"/>
  <c r="AX343" i="1"/>
  <c r="AW343" i="1"/>
  <c r="AV343" i="1"/>
  <c r="AU343" i="1"/>
  <c r="AY343" i="1" s="1"/>
  <c r="AK343" i="1"/>
  <c r="AJ343" i="1"/>
  <c r="AI343" i="1"/>
  <c r="AH343" i="1"/>
  <c r="AL343" i="1" s="1"/>
  <c r="V343" i="1"/>
  <c r="W343" i="1" s="1"/>
  <c r="U343" i="1"/>
  <c r="Y343" i="1" s="1"/>
  <c r="I343" i="1"/>
  <c r="J343" i="1" s="1"/>
  <c r="H343" i="1"/>
  <c r="K343" i="1" s="1"/>
  <c r="AX342" i="1"/>
  <c r="AW342" i="1"/>
  <c r="AV342" i="1"/>
  <c r="AU342" i="1"/>
  <c r="AY342" i="1" s="1"/>
  <c r="AK342" i="1"/>
  <c r="AJ342" i="1"/>
  <c r="AI342" i="1"/>
  <c r="AH342" i="1"/>
  <c r="AL342" i="1" s="1"/>
  <c r="V342" i="1"/>
  <c r="W342" i="1" s="1"/>
  <c r="U342" i="1"/>
  <c r="Y342" i="1" s="1"/>
  <c r="I342" i="1"/>
  <c r="J342" i="1" s="1"/>
  <c r="H342" i="1"/>
  <c r="K342" i="1" s="1"/>
  <c r="AX341" i="1"/>
  <c r="AW341" i="1"/>
  <c r="AV341" i="1"/>
  <c r="AU341" i="1"/>
  <c r="AY341" i="1" s="1"/>
  <c r="AK341" i="1"/>
  <c r="AJ341" i="1"/>
  <c r="AI341" i="1"/>
  <c r="AH341" i="1"/>
  <c r="AL341" i="1" s="1"/>
  <c r="V341" i="1"/>
  <c r="W341" i="1" s="1"/>
  <c r="U341" i="1"/>
  <c r="Y341" i="1" s="1"/>
  <c r="I341" i="1"/>
  <c r="J341" i="1" s="1"/>
  <c r="H341" i="1"/>
  <c r="K341" i="1" s="1"/>
  <c r="AX340" i="1"/>
  <c r="AW340" i="1"/>
  <c r="AV340" i="1"/>
  <c r="AU340" i="1"/>
  <c r="AY340" i="1" s="1"/>
  <c r="AK340" i="1"/>
  <c r="AJ340" i="1"/>
  <c r="AI340" i="1"/>
  <c r="AH340" i="1"/>
  <c r="AL340" i="1" s="1"/>
  <c r="V340" i="1"/>
  <c r="W340" i="1" s="1"/>
  <c r="U340" i="1"/>
  <c r="Y340" i="1" s="1"/>
  <c r="I340" i="1"/>
  <c r="J340" i="1" s="1"/>
  <c r="H340" i="1"/>
  <c r="K340" i="1" s="1"/>
  <c r="AX339" i="1"/>
  <c r="AW339" i="1"/>
  <c r="AV339" i="1"/>
  <c r="AU339" i="1"/>
  <c r="AY339" i="1" s="1"/>
  <c r="AK339" i="1"/>
  <c r="AJ339" i="1"/>
  <c r="AI339" i="1"/>
  <c r="AH339" i="1"/>
  <c r="AL339" i="1" s="1"/>
  <c r="V339" i="1"/>
  <c r="W339" i="1" s="1"/>
  <c r="U339" i="1"/>
  <c r="Y339" i="1" s="1"/>
  <c r="I339" i="1"/>
  <c r="J339" i="1" s="1"/>
  <c r="H339" i="1"/>
  <c r="K339" i="1" s="1"/>
  <c r="AX338" i="1"/>
  <c r="AW338" i="1"/>
  <c r="AV338" i="1"/>
  <c r="AU338" i="1"/>
  <c r="AY338" i="1" s="1"/>
  <c r="AK338" i="1"/>
  <c r="AJ338" i="1"/>
  <c r="AI338" i="1"/>
  <c r="AH338" i="1"/>
  <c r="AL338" i="1" s="1"/>
  <c r="V338" i="1"/>
  <c r="W338" i="1" s="1"/>
  <c r="U338" i="1"/>
  <c r="Y338" i="1" s="1"/>
  <c r="I338" i="1"/>
  <c r="J338" i="1" s="1"/>
  <c r="H338" i="1"/>
  <c r="K338" i="1" s="1"/>
  <c r="AX337" i="1"/>
  <c r="AW337" i="1"/>
  <c r="AV337" i="1"/>
  <c r="AU337" i="1"/>
  <c r="AY337" i="1" s="1"/>
  <c r="AK337" i="1"/>
  <c r="AJ337" i="1"/>
  <c r="AI337" i="1"/>
  <c r="AH337" i="1"/>
  <c r="AL337" i="1" s="1"/>
  <c r="V337" i="1"/>
  <c r="W337" i="1" s="1"/>
  <c r="U337" i="1"/>
  <c r="Y337" i="1" s="1"/>
  <c r="I337" i="1"/>
  <c r="J337" i="1" s="1"/>
  <c r="H337" i="1"/>
  <c r="K337" i="1" s="1"/>
  <c r="AX336" i="1"/>
  <c r="AW336" i="1"/>
  <c r="AV336" i="1"/>
  <c r="AU336" i="1"/>
  <c r="AY336" i="1" s="1"/>
  <c r="AK336" i="1"/>
  <c r="AJ336" i="1"/>
  <c r="AI336" i="1"/>
  <c r="AH336" i="1"/>
  <c r="AL336" i="1" s="1"/>
  <c r="V336" i="1"/>
  <c r="W336" i="1" s="1"/>
  <c r="U336" i="1"/>
  <c r="Y336" i="1" s="1"/>
  <c r="I336" i="1"/>
  <c r="J336" i="1" s="1"/>
  <c r="H336" i="1"/>
  <c r="K336" i="1" s="1"/>
  <c r="AX335" i="1"/>
  <c r="AW335" i="1"/>
  <c r="AV335" i="1"/>
  <c r="AU335" i="1"/>
  <c r="AY335" i="1" s="1"/>
  <c r="AK335" i="1"/>
  <c r="AJ335" i="1"/>
  <c r="AI335" i="1"/>
  <c r="AH335" i="1"/>
  <c r="AL335" i="1" s="1"/>
  <c r="V335" i="1"/>
  <c r="W335" i="1" s="1"/>
  <c r="U335" i="1"/>
  <c r="Y335" i="1" s="1"/>
  <c r="I335" i="1"/>
  <c r="J335" i="1" s="1"/>
  <c r="H335" i="1"/>
  <c r="K335" i="1" s="1"/>
  <c r="AX334" i="1"/>
  <c r="AW334" i="1"/>
  <c r="AV334" i="1"/>
  <c r="AU334" i="1"/>
  <c r="AY334" i="1" s="1"/>
  <c r="AK334" i="1"/>
  <c r="AJ334" i="1"/>
  <c r="AI334" i="1"/>
  <c r="AH334" i="1"/>
  <c r="AL334" i="1" s="1"/>
  <c r="V334" i="1"/>
  <c r="W334" i="1" s="1"/>
  <c r="U334" i="1"/>
  <c r="Y334" i="1" s="1"/>
  <c r="I334" i="1"/>
  <c r="J334" i="1" s="1"/>
  <c r="H334" i="1"/>
  <c r="K334" i="1" s="1"/>
  <c r="AX333" i="1"/>
  <c r="AW333" i="1"/>
  <c r="AV333" i="1"/>
  <c r="AU333" i="1"/>
  <c r="AY333" i="1" s="1"/>
  <c r="AK333" i="1"/>
  <c r="AJ333" i="1"/>
  <c r="AI333" i="1"/>
  <c r="AH333" i="1"/>
  <c r="AL333" i="1" s="1"/>
  <c r="V333" i="1"/>
  <c r="W333" i="1" s="1"/>
  <c r="U333" i="1"/>
  <c r="Y333" i="1" s="1"/>
  <c r="I333" i="1"/>
  <c r="J333" i="1" s="1"/>
  <c r="H333" i="1"/>
  <c r="K333" i="1" s="1"/>
  <c r="AX332" i="1"/>
  <c r="AW332" i="1"/>
  <c r="AV332" i="1"/>
  <c r="AU332" i="1"/>
  <c r="AY332" i="1" s="1"/>
  <c r="AK332" i="1"/>
  <c r="AJ332" i="1"/>
  <c r="AI332" i="1"/>
  <c r="AH332" i="1"/>
  <c r="AL332" i="1" s="1"/>
  <c r="V332" i="1"/>
  <c r="W332" i="1" s="1"/>
  <c r="U332" i="1"/>
  <c r="Y332" i="1" s="1"/>
  <c r="I332" i="1"/>
  <c r="J332" i="1" s="1"/>
  <c r="H332" i="1"/>
  <c r="K332" i="1" s="1"/>
  <c r="AX331" i="1"/>
  <c r="AW331" i="1"/>
  <c r="AV331" i="1"/>
  <c r="AU331" i="1"/>
  <c r="AY331" i="1" s="1"/>
  <c r="AK331" i="1"/>
  <c r="AJ331" i="1"/>
  <c r="AI331" i="1"/>
  <c r="AH331" i="1"/>
  <c r="AL331" i="1" s="1"/>
  <c r="V331" i="1"/>
  <c r="W331" i="1" s="1"/>
  <c r="U331" i="1"/>
  <c r="Y331" i="1" s="1"/>
  <c r="I331" i="1"/>
  <c r="J331" i="1" s="1"/>
  <c r="H331" i="1"/>
  <c r="K331" i="1" s="1"/>
  <c r="AX330" i="1"/>
  <c r="AW330" i="1"/>
  <c r="AV330" i="1"/>
  <c r="AU330" i="1"/>
  <c r="AY330" i="1" s="1"/>
  <c r="AK330" i="1"/>
  <c r="AJ330" i="1"/>
  <c r="AI330" i="1"/>
  <c r="AH330" i="1"/>
  <c r="AL330" i="1" s="1"/>
  <c r="V330" i="1"/>
  <c r="W330" i="1" s="1"/>
  <c r="U330" i="1"/>
  <c r="Y330" i="1" s="1"/>
  <c r="I330" i="1"/>
  <c r="J330" i="1" s="1"/>
  <c r="H330" i="1"/>
  <c r="K330" i="1" s="1"/>
  <c r="AX329" i="1"/>
  <c r="AW329" i="1"/>
  <c r="AV329" i="1"/>
  <c r="AU329" i="1"/>
  <c r="AY329" i="1" s="1"/>
  <c r="AK329" i="1"/>
  <c r="AJ329" i="1"/>
  <c r="AI329" i="1"/>
  <c r="AH329" i="1"/>
  <c r="AL329" i="1" s="1"/>
  <c r="V329" i="1"/>
  <c r="W329" i="1" s="1"/>
  <c r="U329" i="1"/>
  <c r="Y329" i="1" s="1"/>
  <c r="I329" i="1"/>
  <c r="J329" i="1" s="1"/>
  <c r="H329" i="1"/>
  <c r="K329" i="1" s="1"/>
  <c r="AX328" i="1"/>
  <c r="AW328" i="1"/>
  <c r="AV328" i="1"/>
  <c r="AU328" i="1"/>
  <c r="AY328" i="1" s="1"/>
  <c r="AK328" i="1"/>
  <c r="AJ328" i="1"/>
  <c r="AI328" i="1"/>
  <c r="AH328" i="1"/>
  <c r="AL328" i="1" s="1"/>
  <c r="V328" i="1"/>
  <c r="W328" i="1" s="1"/>
  <c r="U328" i="1"/>
  <c r="Y328" i="1" s="1"/>
  <c r="I328" i="1"/>
  <c r="J328" i="1" s="1"/>
  <c r="H328" i="1"/>
  <c r="K328" i="1" s="1"/>
  <c r="AX327" i="1"/>
  <c r="AW327" i="1"/>
  <c r="AV327" i="1"/>
  <c r="AU327" i="1"/>
  <c r="AY327" i="1" s="1"/>
  <c r="AK327" i="1"/>
  <c r="AJ327" i="1"/>
  <c r="AI327" i="1"/>
  <c r="AH327" i="1"/>
  <c r="AL327" i="1" s="1"/>
  <c r="V327" i="1"/>
  <c r="W327" i="1" s="1"/>
  <c r="U327" i="1"/>
  <c r="Y327" i="1" s="1"/>
  <c r="I327" i="1"/>
  <c r="J327" i="1" s="1"/>
  <c r="H327" i="1"/>
  <c r="K327" i="1" s="1"/>
  <c r="AX326" i="1"/>
  <c r="AW326" i="1"/>
  <c r="AV326" i="1"/>
  <c r="AU326" i="1"/>
  <c r="AY326" i="1" s="1"/>
  <c r="AK326" i="1"/>
  <c r="AJ326" i="1"/>
  <c r="AI326" i="1"/>
  <c r="AH326" i="1"/>
  <c r="AL326" i="1" s="1"/>
  <c r="V326" i="1"/>
  <c r="W326" i="1" s="1"/>
  <c r="U326" i="1"/>
  <c r="Y326" i="1" s="1"/>
  <c r="I326" i="1"/>
  <c r="J326" i="1" s="1"/>
  <c r="H326" i="1"/>
  <c r="K326" i="1" s="1"/>
  <c r="AX325" i="1"/>
  <c r="AW325" i="1"/>
  <c r="AV325" i="1"/>
  <c r="AU325" i="1"/>
  <c r="AY325" i="1" s="1"/>
  <c r="AK325" i="1"/>
  <c r="AJ325" i="1"/>
  <c r="AI325" i="1"/>
  <c r="AH325" i="1"/>
  <c r="AL325" i="1" s="1"/>
  <c r="V325" i="1"/>
  <c r="W325" i="1" s="1"/>
  <c r="U325" i="1"/>
  <c r="Y325" i="1" s="1"/>
  <c r="I325" i="1"/>
  <c r="J325" i="1" s="1"/>
  <c r="H325" i="1"/>
  <c r="K325" i="1" s="1"/>
  <c r="AX324" i="1"/>
  <c r="AW324" i="1"/>
  <c r="AV324" i="1"/>
  <c r="AU324" i="1"/>
  <c r="AY324" i="1" s="1"/>
  <c r="AK324" i="1"/>
  <c r="AJ324" i="1"/>
  <c r="AI324" i="1"/>
  <c r="AH324" i="1"/>
  <c r="AL324" i="1" s="1"/>
  <c r="V324" i="1"/>
  <c r="W324" i="1" s="1"/>
  <c r="U324" i="1"/>
  <c r="Y324" i="1" s="1"/>
  <c r="I324" i="1"/>
  <c r="J324" i="1" s="1"/>
  <c r="H324" i="1"/>
  <c r="K324" i="1" s="1"/>
  <c r="AX323" i="1"/>
  <c r="AW323" i="1"/>
  <c r="AV323" i="1"/>
  <c r="AU323" i="1"/>
  <c r="AY323" i="1" s="1"/>
  <c r="AK323" i="1"/>
  <c r="AJ323" i="1"/>
  <c r="AI323" i="1"/>
  <c r="AH323" i="1"/>
  <c r="AL323" i="1" s="1"/>
  <c r="V323" i="1"/>
  <c r="W323" i="1" s="1"/>
  <c r="U323" i="1"/>
  <c r="Y323" i="1" s="1"/>
  <c r="I323" i="1"/>
  <c r="J323" i="1" s="1"/>
  <c r="H323" i="1"/>
  <c r="K323" i="1" s="1"/>
  <c r="AX322" i="1"/>
  <c r="AW322" i="1"/>
  <c r="AV322" i="1"/>
  <c r="AU322" i="1"/>
  <c r="AY322" i="1" s="1"/>
  <c r="AK322" i="1"/>
  <c r="AJ322" i="1"/>
  <c r="AI322" i="1"/>
  <c r="AH322" i="1"/>
  <c r="AL322" i="1" s="1"/>
  <c r="V322" i="1"/>
  <c r="W322" i="1" s="1"/>
  <c r="U322" i="1"/>
  <c r="Y322" i="1" s="1"/>
  <c r="I322" i="1"/>
  <c r="J322" i="1" s="1"/>
  <c r="H322" i="1"/>
  <c r="K322" i="1" s="1"/>
  <c r="AX321" i="1"/>
  <c r="AW321" i="1"/>
  <c r="AV321" i="1"/>
  <c r="AU321" i="1"/>
  <c r="AY321" i="1" s="1"/>
  <c r="AK321" i="1"/>
  <c r="AJ321" i="1"/>
  <c r="AI321" i="1"/>
  <c r="AH321" i="1"/>
  <c r="AL321" i="1" s="1"/>
  <c r="V321" i="1"/>
  <c r="W321" i="1" s="1"/>
  <c r="U321" i="1"/>
  <c r="Y321" i="1" s="1"/>
  <c r="I321" i="1"/>
  <c r="J321" i="1" s="1"/>
  <c r="H321" i="1"/>
  <c r="K321" i="1" s="1"/>
  <c r="AX320" i="1"/>
  <c r="AW320" i="1"/>
  <c r="AV320" i="1"/>
  <c r="AU320" i="1"/>
  <c r="AY320" i="1" s="1"/>
  <c r="AK320" i="1"/>
  <c r="AJ320" i="1"/>
  <c r="AI320" i="1"/>
  <c r="AH320" i="1"/>
  <c r="AL320" i="1" s="1"/>
  <c r="V320" i="1"/>
  <c r="W320" i="1" s="1"/>
  <c r="U320" i="1"/>
  <c r="Y320" i="1" s="1"/>
  <c r="I320" i="1"/>
  <c r="J320" i="1" s="1"/>
  <c r="H320" i="1"/>
  <c r="K320" i="1" s="1"/>
  <c r="AX319" i="1"/>
  <c r="AW319" i="1"/>
  <c r="AV319" i="1"/>
  <c r="AU319" i="1"/>
  <c r="AY319" i="1" s="1"/>
  <c r="AK319" i="1"/>
  <c r="AJ319" i="1"/>
  <c r="AI319" i="1"/>
  <c r="AH319" i="1"/>
  <c r="AL319" i="1" s="1"/>
  <c r="V319" i="1"/>
  <c r="W319" i="1" s="1"/>
  <c r="U319" i="1"/>
  <c r="Y319" i="1" s="1"/>
  <c r="I319" i="1"/>
  <c r="J319" i="1" s="1"/>
  <c r="H319" i="1"/>
  <c r="K319" i="1" s="1"/>
  <c r="AX318" i="1"/>
  <c r="AW318" i="1"/>
  <c r="AV318" i="1"/>
  <c r="AU318" i="1"/>
  <c r="AY318" i="1" s="1"/>
  <c r="AK318" i="1"/>
  <c r="AJ318" i="1"/>
  <c r="AI318" i="1"/>
  <c r="AH318" i="1"/>
  <c r="AL318" i="1" s="1"/>
  <c r="V318" i="1"/>
  <c r="W318" i="1" s="1"/>
  <c r="U318" i="1"/>
  <c r="Y318" i="1" s="1"/>
  <c r="I318" i="1"/>
  <c r="J318" i="1" s="1"/>
  <c r="H318" i="1"/>
  <c r="K318" i="1" s="1"/>
  <c r="AX317" i="1"/>
  <c r="AW317" i="1"/>
  <c r="AV317" i="1"/>
  <c r="AU317" i="1"/>
  <c r="AY317" i="1" s="1"/>
  <c r="AK317" i="1"/>
  <c r="AJ317" i="1"/>
  <c r="AI317" i="1"/>
  <c r="AH317" i="1"/>
  <c r="AL317" i="1" s="1"/>
  <c r="V317" i="1"/>
  <c r="W317" i="1" s="1"/>
  <c r="U317" i="1"/>
  <c r="Y317" i="1" s="1"/>
  <c r="I317" i="1"/>
  <c r="J317" i="1" s="1"/>
  <c r="H317" i="1"/>
  <c r="K317" i="1" s="1"/>
  <c r="AX316" i="1"/>
  <c r="AW316" i="1"/>
  <c r="AV316" i="1"/>
  <c r="AU316" i="1"/>
  <c r="AY316" i="1" s="1"/>
  <c r="AK316" i="1"/>
  <c r="AJ316" i="1"/>
  <c r="AI316" i="1"/>
  <c r="AH316" i="1"/>
  <c r="AL316" i="1" s="1"/>
  <c r="V316" i="1"/>
  <c r="W316" i="1" s="1"/>
  <c r="U316" i="1"/>
  <c r="Y316" i="1" s="1"/>
  <c r="I316" i="1"/>
  <c r="J316" i="1" s="1"/>
  <c r="H316" i="1"/>
  <c r="K316" i="1" s="1"/>
  <c r="AX315" i="1"/>
  <c r="AW315" i="1"/>
  <c r="AV315" i="1"/>
  <c r="AU315" i="1"/>
  <c r="AY315" i="1" s="1"/>
  <c r="AK315" i="1"/>
  <c r="AJ315" i="1"/>
  <c r="AI315" i="1"/>
  <c r="AH315" i="1"/>
  <c r="AL315" i="1" s="1"/>
  <c r="V315" i="1"/>
  <c r="W315" i="1" s="1"/>
  <c r="U315" i="1"/>
  <c r="Y315" i="1" s="1"/>
  <c r="I315" i="1"/>
  <c r="J315" i="1" s="1"/>
  <c r="H315" i="1"/>
  <c r="K315" i="1" s="1"/>
  <c r="AX314" i="1"/>
  <c r="AW314" i="1"/>
  <c r="AV314" i="1"/>
  <c r="AU314" i="1"/>
  <c r="AY314" i="1" s="1"/>
  <c r="AK314" i="1"/>
  <c r="AJ314" i="1"/>
  <c r="AI314" i="1"/>
  <c r="AH314" i="1"/>
  <c r="AL314" i="1" s="1"/>
  <c r="V314" i="1"/>
  <c r="W314" i="1" s="1"/>
  <c r="U314" i="1"/>
  <c r="Y314" i="1" s="1"/>
  <c r="I314" i="1"/>
  <c r="J314" i="1" s="1"/>
  <c r="H314" i="1"/>
  <c r="K314" i="1" s="1"/>
  <c r="AX313" i="1"/>
  <c r="AW313" i="1"/>
  <c r="AV313" i="1"/>
  <c r="AU313" i="1"/>
  <c r="AY313" i="1" s="1"/>
  <c r="AK313" i="1"/>
  <c r="AJ313" i="1"/>
  <c r="AI313" i="1"/>
  <c r="AH313" i="1"/>
  <c r="AL313" i="1" s="1"/>
  <c r="V313" i="1"/>
  <c r="W313" i="1" s="1"/>
  <c r="U313" i="1"/>
  <c r="Y313" i="1" s="1"/>
  <c r="I313" i="1"/>
  <c r="J313" i="1" s="1"/>
  <c r="H313" i="1"/>
  <c r="K313" i="1" s="1"/>
  <c r="AX312" i="1"/>
  <c r="AW312" i="1"/>
  <c r="AV312" i="1"/>
  <c r="AU312" i="1"/>
  <c r="AY312" i="1" s="1"/>
  <c r="AK312" i="1"/>
  <c r="AJ312" i="1"/>
  <c r="AI312" i="1"/>
  <c r="AH312" i="1"/>
  <c r="AL312" i="1" s="1"/>
  <c r="V312" i="1"/>
  <c r="W312" i="1" s="1"/>
  <c r="U312" i="1"/>
  <c r="Y312" i="1" s="1"/>
  <c r="I312" i="1"/>
  <c r="J312" i="1" s="1"/>
  <c r="H312" i="1"/>
  <c r="K312" i="1" s="1"/>
  <c r="AX311" i="1"/>
  <c r="AW311" i="1"/>
  <c r="AV311" i="1"/>
  <c r="AU311" i="1"/>
  <c r="AY311" i="1" s="1"/>
  <c r="AK311" i="1"/>
  <c r="AJ311" i="1"/>
  <c r="AI311" i="1"/>
  <c r="AH311" i="1"/>
  <c r="AL311" i="1" s="1"/>
  <c r="V311" i="1"/>
  <c r="W311" i="1" s="1"/>
  <c r="U311" i="1"/>
  <c r="Y311" i="1" s="1"/>
  <c r="I311" i="1"/>
  <c r="J311" i="1" s="1"/>
  <c r="H311" i="1"/>
  <c r="K311" i="1" s="1"/>
  <c r="AX310" i="1"/>
  <c r="AW310" i="1"/>
  <c r="AV310" i="1"/>
  <c r="AU310" i="1"/>
  <c r="AY310" i="1" s="1"/>
  <c r="AK310" i="1"/>
  <c r="AJ310" i="1"/>
  <c r="AI310" i="1"/>
  <c r="AH310" i="1"/>
  <c r="AL310" i="1" s="1"/>
  <c r="V310" i="1"/>
  <c r="W310" i="1" s="1"/>
  <c r="U310" i="1"/>
  <c r="Y310" i="1" s="1"/>
  <c r="I310" i="1"/>
  <c r="J310" i="1" s="1"/>
  <c r="H310" i="1"/>
  <c r="K310" i="1" s="1"/>
  <c r="AX309" i="1"/>
  <c r="AW309" i="1"/>
  <c r="AV309" i="1"/>
  <c r="AU309" i="1"/>
  <c r="AY309" i="1" s="1"/>
  <c r="AK309" i="1"/>
  <c r="AJ309" i="1"/>
  <c r="AI309" i="1"/>
  <c r="AH309" i="1"/>
  <c r="AL309" i="1" s="1"/>
  <c r="V309" i="1"/>
  <c r="W309" i="1" s="1"/>
  <c r="U309" i="1"/>
  <c r="Y309" i="1" s="1"/>
  <c r="I309" i="1"/>
  <c r="J309" i="1" s="1"/>
  <c r="H309" i="1"/>
  <c r="K309" i="1" s="1"/>
  <c r="AX308" i="1"/>
  <c r="AW308" i="1"/>
  <c r="AV308" i="1"/>
  <c r="AU308" i="1"/>
  <c r="AY308" i="1" s="1"/>
  <c r="AK308" i="1"/>
  <c r="AJ308" i="1"/>
  <c r="AI308" i="1"/>
  <c r="AH308" i="1"/>
  <c r="AL308" i="1" s="1"/>
  <c r="V308" i="1"/>
  <c r="W308" i="1" s="1"/>
  <c r="U308" i="1"/>
  <c r="Y308" i="1" s="1"/>
  <c r="I308" i="1"/>
  <c r="J308" i="1" s="1"/>
  <c r="H308" i="1"/>
  <c r="K308" i="1" s="1"/>
  <c r="AX307" i="1"/>
  <c r="AW307" i="1"/>
  <c r="AV307" i="1"/>
  <c r="AU307" i="1"/>
  <c r="AY307" i="1" s="1"/>
  <c r="AK307" i="1"/>
  <c r="AJ307" i="1"/>
  <c r="AI307" i="1"/>
  <c r="AH307" i="1"/>
  <c r="AL307" i="1" s="1"/>
  <c r="V307" i="1"/>
  <c r="W307" i="1" s="1"/>
  <c r="U307" i="1"/>
  <c r="Y307" i="1" s="1"/>
  <c r="I307" i="1"/>
  <c r="J307" i="1" s="1"/>
  <c r="H307" i="1"/>
  <c r="K307" i="1" s="1"/>
  <c r="AX306" i="1"/>
  <c r="AW306" i="1"/>
  <c r="AV306" i="1"/>
  <c r="AU306" i="1"/>
  <c r="AY306" i="1" s="1"/>
  <c r="AK306" i="1"/>
  <c r="AJ306" i="1"/>
  <c r="AI306" i="1"/>
  <c r="AH306" i="1"/>
  <c r="AL306" i="1" s="1"/>
  <c r="V306" i="1"/>
  <c r="W306" i="1" s="1"/>
  <c r="U306" i="1"/>
  <c r="Y306" i="1" s="1"/>
  <c r="I306" i="1"/>
  <c r="J306" i="1" s="1"/>
  <c r="H306" i="1"/>
  <c r="K306" i="1" s="1"/>
  <c r="AX305" i="1"/>
  <c r="AW305" i="1"/>
  <c r="AV305" i="1"/>
  <c r="AU305" i="1"/>
  <c r="AY305" i="1" s="1"/>
  <c r="AK305" i="1"/>
  <c r="AJ305" i="1"/>
  <c r="AI305" i="1"/>
  <c r="AH305" i="1"/>
  <c r="AL305" i="1" s="1"/>
  <c r="V305" i="1"/>
  <c r="W305" i="1" s="1"/>
  <c r="U305" i="1"/>
  <c r="Y305" i="1" s="1"/>
  <c r="I305" i="1"/>
  <c r="J305" i="1" s="1"/>
  <c r="H305" i="1"/>
  <c r="K305" i="1" s="1"/>
  <c r="AX304" i="1"/>
  <c r="AW304" i="1"/>
  <c r="AV304" i="1"/>
  <c r="AU304" i="1"/>
  <c r="AY304" i="1" s="1"/>
  <c r="AK304" i="1"/>
  <c r="AJ304" i="1"/>
  <c r="AI304" i="1"/>
  <c r="AH304" i="1"/>
  <c r="AL304" i="1" s="1"/>
  <c r="V304" i="1"/>
  <c r="W304" i="1" s="1"/>
  <c r="U304" i="1"/>
  <c r="Y304" i="1" s="1"/>
  <c r="I304" i="1"/>
  <c r="J304" i="1" s="1"/>
  <c r="H304" i="1"/>
  <c r="K304" i="1" s="1"/>
  <c r="AX303" i="1"/>
  <c r="AW303" i="1"/>
  <c r="AV303" i="1"/>
  <c r="AU303" i="1"/>
  <c r="AY303" i="1" s="1"/>
  <c r="AK303" i="1"/>
  <c r="AJ303" i="1"/>
  <c r="AI303" i="1"/>
  <c r="AH303" i="1"/>
  <c r="AL303" i="1" s="1"/>
  <c r="V303" i="1"/>
  <c r="W303" i="1" s="1"/>
  <c r="U303" i="1"/>
  <c r="Y303" i="1" s="1"/>
  <c r="I303" i="1"/>
  <c r="J303" i="1" s="1"/>
  <c r="H303" i="1"/>
  <c r="K303" i="1" s="1"/>
  <c r="AX302" i="1"/>
  <c r="AW302" i="1"/>
  <c r="AV302" i="1"/>
  <c r="AU302" i="1"/>
  <c r="AY302" i="1" s="1"/>
  <c r="AK302" i="1"/>
  <c r="AJ302" i="1"/>
  <c r="AI302" i="1"/>
  <c r="AH302" i="1"/>
  <c r="AL302" i="1" s="1"/>
  <c r="V302" i="1"/>
  <c r="W302" i="1" s="1"/>
  <c r="U302" i="1"/>
  <c r="Y302" i="1" s="1"/>
  <c r="I302" i="1"/>
  <c r="J302" i="1" s="1"/>
  <c r="H302" i="1"/>
  <c r="K302" i="1" s="1"/>
  <c r="AX301" i="1"/>
  <c r="AW301" i="1"/>
  <c r="AV301" i="1"/>
  <c r="AU301" i="1"/>
  <c r="AY301" i="1" s="1"/>
  <c r="AK301" i="1"/>
  <c r="AJ301" i="1"/>
  <c r="AI301" i="1"/>
  <c r="AH301" i="1"/>
  <c r="AL301" i="1" s="1"/>
  <c r="V301" i="1"/>
  <c r="W301" i="1" s="1"/>
  <c r="U301" i="1"/>
  <c r="Y301" i="1" s="1"/>
  <c r="I301" i="1"/>
  <c r="J301" i="1" s="1"/>
  <c r="H301" i="1"/>
  <c r="K301" i="1" s="1"/>
  <c r="AX300" i="1"/>
  <c r="AW300" i="1"/>
  <c r="AV300" i="1"/>
  <c r="AU300" i="1"/>
  <c r="AY300" i="1" s="1"/>
  <c r="AK300" i="1"/>
  <c r="AJ300" i="1"/>
  <c r="AI300" i="1"/>
  <c r="AH300" i="1"/>
  <c r="AL300" i="1" s="1"/>
  <c r="V300" i="1"/>
  <c r="W300" i="1" s="1"/>
  <c r="U300" i="1"/>
  <c r="Y300" i="1" s="1"/>
  <c r="I300" i="1"/>
  <c r="J300" i="1" s="1"/>
  <c r="H300" i="1"/>
  <c r="K300" i="1" s="1"/>
  <c r="AX299" i="1"/>
  <c r="AW299" i="1"/>
  <c r="AV299" i="1"/>
  <c r="AU299" i="1"/>
  <c r="AY299" i="1" s="1"/>
  <c r="AK299" i="1"/>
  <c r="AJ299" i="1"/>
  <c r="AI299" i="1"/>
  <c r="AH299" i="1"/>
  <c r="AL299" i="1" s="1"/>
  <c r="V299" i="1"/>
  <c r="W299" i="1" s="1"/>
  <c r="U299" i="1"/>
  <c r="I299" i="1"/>
  <c r="J299" i="1" s="1"/>
  <c r="H299" i="1"/>
  <c r="K299" i="1" s="1"/>
  <c r="AX298" i="1"/>
  <c r="AW298" i="1"/>
  <c r="AV298" i="1"/>
  <c r="AU298" i="1"/>
  <c r="AY298" i="1" s="1"/>
  <c r="AK298" i="1"/>
  <c r="AJ298" i="1"/>
  <c r="AI298" i="1"/>
  <c r="AH298" i="1"/>
  <c r="AL298" i="1" s="1"/>
  <c r="Y298" i="1"/>
  <c r="V298" i="1"/>
  <c r="W298" i="1" s="1"/>
  <c r="U298" i="1"/>
  <c r="X298" i="1" s="1"/>
  <c r="I298" i="1"/>
  <c r="J298" i="1" s="1"/>
  <c r="H298" i="1"/>
  <c r="K298" i="1" s="1"/>
  <c r="AX297" i="1"/>
  <c r="AW297" i="1"/>
  <c r="AV297" i="1"/>
  <c r="AU297" i="1"/>
  <c r="AY297" i="1" s="1"/>
  <c r="AK297" i="1"/>
  <c r="AJ297" i="1"/>
  <c r="AI297" i="1"/>
  <c r="AH297" i="1"/>
  <c r="AL297" i="1" s="1"/>
  <c r="V297" i="1"/>
  <c r="W297" i="1" s="1"/>
  <c r="U297" i="1"/>
  <c r="X297" i="1" s="1"/>
  <c r="I297" i="1"/>
  <c r="J297" i="1" s="1"/>
  <c r="H297" i="1"/>
  <c r="K297" i="1" s="1"/>
  <c r="AX296" i="1"/>
  <c r="AW296" i="1"/>
  <c r="AV296" i="1"/>
  <c r="AU296" i="1"/>
  <c r="AY296" i="1" s="1"/>
  <c r="AK296" i="1"/>
  <c r="AJ296" i="1"/>
  <c r="AI296" i="1"/>
  <c r="AH296" i="1"/>
  <c r="AL296" i="1" s="1"/>
  <c r="V296" i="1"/>
  <c r="W296" i="1" s="1"/>
  <c r="U296" i="1"/>
  <c r="X296" i="1" s="1"/>
  <c r="I296" i="1"/>
  <c r="J296" i="1" s="1"/>
  <c r="H296" i="1"/>
  <c r="K296" i="1" s="1"/>
  <c r="AX295" i="1"/>
  <c r="AW295" i="1"/>
  <c r="AV295" i="1"/>
  <c r="AU295" i="1"/>
  <c r="AY295" i="1" s="1"/>
  <c r="AK295" i="1"/>
  <c r="AJ295" i="1"/>
  <c r="AI295" i="1"/>
  <c r="AH295" i="1"/>
  <c r="AL295" i="1" s="1"/>
  <c r="Y295" i="1"/>
  <c r="V295" i="1"/>
  <c r="W295" i="1" s="1"/>
  <c r="U295" i="1"/>
  <c r="X295" i="1" s="1"/>
  <c r="I295" i="1"/>
  <c r="J295" i="1" s="1"/>
  <c r="H295" i="1"/>
  <c r="K295" i="1" s="1"/>
  <c r="AX294" i="1"/>
  <c r="AW294" i="1"/>
  <c r="AV294" i="1"/>
  <c r="AU294" i="1"/>
  <c r="AY294" i="1" s="1"/>
  <c r="AK294" i="1"/>
  <c r="AJ294" i="1"/>
  <c r="AI294" i="1"/>
  <c r="AH294" i="1"/>
  <c r="AL294" i="1" s="1"/>
  <c r="Y294" i="1"/>
  <c r="V294" i="1"/>
  <c r="W294" i="1" s="1"/>
  <c r="U294" i="1"/>
  <c r="X294" i="1" s="1"/>
  <c r="I294" i="1"/>
  <c r="J294" i="1" s="1"/>
  <c r="H294" i="1"/>
  <c r="K294" i="1" s="1"/>
  <c r="AX293" i="1"/>
  <c r="AW293" i="1"/>
  <c r="AV293" i="1"/>
  <c r="AU293" i="1"/>
  <c r="AY293" i="1" s="1"/>
  <c r="AK293" i="1"/>
  <c r="AJ293" i="1"/>
  <c r="AI293" i="1"/>
  <c r="AH293" i="1"/>
  <c r="AL293" i="1" s="1"/>
  <c r="V293" i="1"/>
  <c r="W293" i="1" s="1"/>
  <c r="U293" i="1"/>
  <c r="X293" i="1" s="1"/>
  <c r="I293" i="1"/>
  <c r="J293" i="1" s="1"/>
  <c r="H293" i="1"/>
  <c r="K293" i="1" s="1"/>
  <c r="AX292" i="1"/>
  <c r="AW292" i="1"/>
  <c r="AV292" i="1"/>
  <c r="AU292" i="1"/>
  <c r="AY292" i="1" s="1"/>
  <c r="AK292" i="1"/>
  <c r="AJ292" i="1"/>
  <c r="AI292" i="1"/>
  <c r="AH292" i="1"/>
  <c r="AL292" i="1" s="1"/>
  <c r="V292" i="1"/>
  <c r="W292" i="1" s="1"/>
  <c r="U292" i="1"/>
  <c r="X292" i="1" s="1"/>
  <c r="I292" i="1"/>
  <c r="J292" i="1" s="1"/>
  <c r="H292" i="1"/>
  <c r="K292" i="1" s="1"/>
  <c r="AX291" i="1"/>
  <c r="AW291" i="1"/>
  <c r="AV291" i="1"/>
  <c r="AU291" i="1"/>
  <c r="AY291" i="1" s="1"/>
  <c r="AK291" i="1"/>
  <c r="AJ291" i="1"/>
  <c r="AI291" i="1"/>
  <c r="AH291" i="1"/>
  <c r="AL291" i="1" s="1"/>
  <c r="Y291" i="1"/>
  <c r="V291" i="1"/>
  <c r="W291" i="1" s="1"/>
  <c r="U291" i="1"/>
  <c r="X291" i="1" s="1"/>
  <c r="I291" i="1"/>
  <c r="J291" i="1" s="1"/>
  <c r="H291" i="1"/>
  <c r="K291" i="1" s="1"/>
  <c r="AX290" i="1"/>
  <c r="AW290" i="1"/>
  <c r="AV290" i="1"/>
  <c r="AU290" i="1"/>
  <c r="AY290" i="1" s="1"/>
  <c r="AK290" i="1"/>
  <c r="AJ290" i="1"/>
  <c r="AI290" i="1"/>
  <c r="AH290" i="1"/>
  <c r="AL290" i="1" s="1"/>
  <c r="Y290" i="1"/>
  <c r="V290" i="1"/>
  <c r="W290" i="1" s="1"/>
  <c r="U290" i="1"/>
  <c r="X290" i="1" s="1"/>
  <c r="I290" i="1"/>
  <c r="J290" i="1" s="1"/>
  <c r="H290" i="1"/>
  <c r="K290" i="1" s="1"/>
  <c r="AX289" i="1"/>
  <c r="AW289" i="1"/>
  <c r="AV289" i="1"/>
  <c r="AU289" i="1"/>
  <c r="AY289" i="1" s="1"/>
  <c r="AK289" i="1"/>
  <c r="AJ289" i="1"/>
  <c r="AI289" i="1"/>
  <c r="AH289" i="1"/>
  <c r="AL289" i="1" s="1"/>
  <c r="V289" i="1"/>
  <c r="W289" i="1" s="1"/>
  <c r="U289" i="1"/>
  <c r="X289" i="1" s="1"/>
  <c r="I289" i="1"/>
  <c r="J289" i="1" s="1"/>
  <c r="H289" i="1"/>
  <c r="K289" i="1" s="1"/>
  <c r="AX288" i="1"/>
  <c r="AW288" i="1"/>
  <c r="AV288" i="1"/>
  <c r="AU288" i="1"/>
  <c r="AY288" i="1" s="1"/>
  <c r="AK288" i="1"/>
  <c r="AJ288" i="1"/>
  <c r="AI288" i="1"/>
  <c r="AH288" i="1"/>
  <c r="AL288" i="1" s="1"/>
  <c r="V288" i="1"/>
  <c r="W288" i="1" s="1"/>
  <c r="U288" i="1"/>
  <c r="X288" i="1" s="1"/>
  <c r="I288" i="1"/>
  <c r="J288" i="1" s="1"/>
  <c r="H288" i="1"/>
  <c r="K288" i="1" s="1"/>
  <c r="AX287" i="1"/>
  <c r="AW287" i="1"/>
  <c r="AV287" i="1"/>
  <c r="AU287" i="1"/>
  <c r="AY287" i="1" s="1"/>
  <c r="AK287" i="1"/>
  <c r="AJ287" i="1"/>
  <c r="AI287" i="1"/>
  <c r="AH287" i="1"/>
  <c r="AL287" i="1" s="1"/>
  <c r="Y287" i="1"/>
  <c r="V287" i="1"/>
  <c r="W287" i="1" s="1"/>
  <c r="U287" i="1"/>
  <c r="X287" i="1" s="1"/>
  <c r="I287" i="1"/>
  <c r="J287" i="1" s="1"/>
  <c r="H287" i="1"/>
  <c r="K287" i="1" s="1"/>
  <c r="AX286" i="1"/>
  <c r="AW286" i="1"/>
  <c r="AV286" i="1"/>
  <c r="AU286" i="1"/>
  <c r="AY286" i="1" s="1"/>
  <c r="AK286" i="1"/>
  <c r="AJ286" i="1"/>
  <c r="AI286" i="1"/>
  <c r="AH286" i="1"/>
  <c r="AL286" i="1" s="1"/>
  <c r="Y286" i="1"/>
  <c r="V286" i="1"/>
  <c r="W286" i="1" s="1"/>
  <c r="U286" i="1"/>
  <c r="X286" i="1" s="1"/>
  <c r="I286" i="1"/>
  <c r="J286" i="1" s="1"/>
  <c r="H286" i="1"/>
  <c r="K286" i="1" s="1"/>
  <c r="AX285" i="1"/>
  <c r="AW285" i="1"/>
  <c r="AV285" i="1"/>
  <c r="AU285" i="1"/>
  <c r="AY285" i="1" s="1"/>
  <c r="AK285" i="1"/>
  <c r="AJ285" i="1"/>
  <c r="AI285" i="1"/>
  <c r="AH285" i="1"/>
  <c r="AL285" i="1" s="1"/>
  <c r="V285" i="1"/>
  <c r="W285" i="1" s="1"/>
  <c r="U285" i="1"/>
  <c r="X285" i="1" s="1"/>
  <c r="I285" i="1"/>
  <c r="J285" i="1" s="1"/>
  <c r="H285" i="1"/>
  <c r="K285" i="1" s="1"/>
  <c r="AX284" i="1"/>
  <c r="AW284" i="1"/>
  <c r="AV284" i="1"/>
  <c r="AU284" i="1"/>
  <c r="AY284" i="1" s="1"/>
  <c r="AK284" i="1"/>
  <c r="AJ284" i="1"/>
  <c r="AI284" i="1"/>
  <c r="AH284" i="1"/>
  <c r="AL284" i="1" s="1"/>
  <c r="V284" i="1"/>
  <c r="W284" i="1" s="1"/>
  <c r="U284" i="1"/>
  <c r="X284" i="1" s="1"/>
  <c r="I284" i="1"/>
  <c r="J284" i="1" s="1"/>
  <c r="H284" i="1"/>
  <c r="K284" i="1" s="1"/>
  <c r="AX283" i="1"/>
  <c r="AW283" i="1"/>
  <c r="AV283" i="1"/>
  <c r="AU283" i="1"/>
  <c r="AY283" i="1" s="1"/>
  <c r="AK283" i="1"/>
  <c r="AJ283" i="1"/>
  <c r="AI283" i="1"/>
  <c r="AH283" i="1"/>
  <c r="AL283" i="1" s="1"/>
  <c r="Y283" i="1"/>
  <c r="V283" i="1"/>
  <c r="W283" i="1" s="1"/>
  <c r="U283" i="1"/>
  <c r="X283" i="1" s="1"/>
  <c r="I283" i="1"/>
  <c r="J283" i="1" s="1"/>
  <c r="H283" i="1"/>
  <c r="K283" i="1" s="1"/>
  <c r="AX282" i="1"/>
  <c r="AW282" i="1"/>
  <c r="AV282" i="1"/>
  <c r="AU282" i="1"/>
  <c r="AY282" i="1" s="1"/>
  <c r="AK282" i="1"/>
  <c r="AJ282" i="1"/>
  <c r="AI282" i="1"/>
  <c r="AH282" i="1"/>
  <c r="AL282" i="1" s="1"/>
  <c r="Y282" i="1"/>
  <c r="V282" i="1"/>
  <c r="W282" i="1" s="1"/>
  <c r="U282" i="1"/>
  <c r="X282" i="1" s="1"/>
  <c r="I282" i="1"/>
  <c r="J282" i="1" s="1"/>
  <c r="H282" i="1"/>
  <c r="K282" i="1" s="1"/>
  <c r="AX281" i="1"/>
  <c r="AW281" i="1"/>
  <c r="AV281" i="1"/>
  <c r="AU281" i="1"/>
  <c r="AY281" i="1" s="1"/>
  <c r="AK281" i="1"/>
  <c r="AJ281" i="1"/>
  <c r="AI281" i="1"/>
  <c r="AH281" i="1"/>
  <c r="AL281" i="1" s="1"/>
  <c r="V281" i="1"/>
  <c r="W281" i="1" s="1"/>
  <c r="U281" i="1"/>
  <c r="X281" i="1" s="1"/>
  <c r="I281" i="1"/>
  <c r="J281" i="1" s="1"/>
  <c r="H281" i="1"/>
  <c r="K281" i="1" s="1"/>
  <c r="AX280" i="1"/>
  <c r="AW280" i="1"/>
  <c r="AV280" i="1"/>
  <c r="AU280" i="1"/>
  <c r="AY280" i="1" s="1"/>
  <c r="AK280" i="1"/>
  <c r="AJ280" i="1"/>
  <c r="AI280" i="1"/>
  <c r="AH280" i="1"/>
  <c r="AL280" i="1" s="1"/>
  <c r="V280" i="1"/>
  <c r="W280" i="1" s="1"/>
  <c r="U280" i="1"/>
  <c r="X280" i="1" s="1"/>
  <c r="I280" i="1"/>
  <c r="J280" i="1" s="1"/>
  <c r="H280" i="1"/>
  <c r="K280" i="1" s="1"/>
  <c r="AX279" i="1"/>
  <c r="AW279" i="1"/>
  <c r="AV279" i="1"/>
  <c r="AU279" i="1"/>
  <c r="AY279" i="1" s="1"/>
  <c r="AK279" i="1"/>
  <c r="AJ279" i="1"/>
  <c r="AI279" i="1"/>
  <c r="AH279" i="1"/>
  <c r="AL279" i="1" s="1"/>
  <c r="Y279" i="1"/>
  <c r="V279" i="1"/>
  <c r="W279" i="1" s="1"/>
  <c r="U279" i="1"/>
  <c r="X279" i="1" s="1"/>
  <c r="I279" i="1"/>
  <c r="J279" i="1" s="1"/>
  <c r="H279" i="1"/>
  <c r="K279" i="1" s="1"/>
  <c r="AX278" i="1"/>
  <c r="AW278" i="1"/>
  <c r="AV278" i="1"/>
  <c r="AU278" i="1"/>
  <c r="AY278" i="1" s="1"/>
  <c r="AK278" i="1"/>
  <c r="AJ278" i="1"/>
  <c r="AI278" i="1"/>
  <c r="AH278" i="1"/>
  <c r="AL278" i="1" s="1"/>
  <c r="Y278" i="1"/>
  <c r="V278" i="1"/>
  <c r="W278" i="1" s="1"/>
  <c r="U278" i="1"/>
  <c r="X278" i="1" s="1"/>
  <c r="I278" i="1"/>
  <c r="J278" i="1" s="1"/>
  <c r="H278" i="1"/>
  <c r="K278" i="1" s="1"/>
  <c r="AX277" i="1"/>
  <c r="AW277" i="1"/>
  <c r="AV277" i="1"/>
  <c r="AU277" i="1"/>
  <c r="AY277" i="1" s="1"/>
  <c r="AK277" i="1"/>
  <c r="AJ277" i="1"/>
  <c r="AI277" i="1"/>
  <c r="AH277" i="1"/>
  <c r="AL277" i="1" s="1"/>
  <c r="V277" i="1"/>
  <c r="W277" i="1" s="1"/>
  <c r="U277" i="1"/>
  <c r="X277" i="1" s="1"/>
  <c r="I277" i="1"/>
  <c r="J277" i="1" s="1"/>
  <c r="H277" i="1"/>
  <c r="K277" i="1" s="1"/>
  <c r="AX276" i="1"/>
  <c r="AW276" i="1"/>
  <c r="AV276" i="1"/>
  <c r="AU276" i="1"/>
  <c r="AY276" i="1" s="1"/>
  <c r="AK276" i="1"/>
  <c r="AJ276" i="1"/>
  <c r="AI276" i="1"/>
  <c r="AH276" i="1"/>
  <c r="AL276" i="1" s="1"/>
  <c r="V276" i="1"/>
  <c r="W276" i="1" s="1"/>
  <c r="U276" i="1"/>
  <c r="X276" i="1" s="1"/>
  <c r="I276" i="1"/>
  <c r="J276" i="1" s="1"/>
  <c r="H276" i="1"/>
  <c r="K276" i="1" s="1"/>
  <c r="AX275" i="1"/>
  <c r="AW275" i="1"/>
  <c r="AV275" i="1"/>
  <c r="AU275" i="1"/>
  <c r="AY275" i="1" s="1"/>
  <c r="AK275" i="1"/>
  <c r="AJ275" i="1"/>
  <c r="AI275" i="1"/>
  <c r="AH275" i="1"/>
  <c r="AL275" i="1" s="1"/>
  <c r="Y275" i="1"/>
  <c r="V275" i="1"/>
  <c r="W275" i="1" s="1"/>
  <c r="U275" i="1"/>
  <c r="X275" i="1" s="1"/>
  <c r="I275" i="1"/>
  <c r="J275" i="1" s="1"/>
  <c r="H275" i="1"/>
  <c r="K275" i="1" s="1"/>
  <c r="AX274" i="1"/>
  <c r="AW274" i="1"/>
  <c r="AV274" i="1"/>
  <c r="AU274" i="1"/>
  <c r="AY274" i="1" s="1"/>
  <c r="AK274" i="1"/>
  <c r="AJ274" i="1"/>
  <c r="AI274" i="1"/>
  <c r="AH274" i="1"/>
  <c r="AL274" i="1" s="1"/>
  <c r="Y274" i="1"/>
  <c r="V274" i="1"/>
  <c r="W274" i="1" s="1"/>
  <c r="U274" i="1"/>
  <c r="X274" i="1" s="1"/>
  <c r="I274" i="1"/>
  <c r="J274" i="1" s="1"/>
  <c r="H274" i="1"/>
  <c r="K274" i="1" s="1"/>
  <c r="AX273" i="1"/>
  <c r="AW273" i="1"/>
  <c r="AV273" i="1"/>
  <c r="AU273" i="1"/>
  <c r="AY273" i="1" s="1"/>
  <c r="AK273" i="1"/>
  <c r="AJ273" i="1"/>
  <c r="AI273" i="1"/>
  <c r="AH273" i="1"/>
  <c r="AL273" i="1" s="1"/>
  <c r="V273" i="1"/>
  <c r="W273" i="1" s="1"/>
  <c r="U273" i="1"/>
  <c r="X273" i="1" s="1"/>
  <c r="I273" i="1"/>
  <c r="J273" i="1" s="1"/>
  <c r="H273" i="1"/>
  <c r="K273" i="1" s="1"/>
  <c r="AX272" i="1"/>
  <c r="AW272" i="1"/>
  <c r="AV272" i="1"/>
  <c r="AU272" i="1"/>
  <c r="AY272" i="1" s="1"/>
  <c r="AK272" i="1"/>
  <c r="AJ272" i="1"/>
  <c r="AI272" i="1"/>
  <c r="AH272" i="1"/>
  <c r="AL272" i="1" s="1"/>
  <c r="V272" i="1"/>
  <c r="W272" i="1" s="1"/>
  <c r="U272" i="1"/>
  <c r="X272" i="1" s="1"/>
  <c r="I272" i="1"/>
  <c r="J272" i="1" s="1"/>
  <c r="H272" i="1"/>
  <c r="K272" i="1" s="1"/>
  <c r="AX271" i="1"/>
  <c r="AW271" i="1"/>
  <c r="AV271" i="1"/>
  <c r="AU271" i="1"/>
  <c r="AY271" i="1" s="1"/>
  <c r="AK271" i="1"/>
  <c r="AJ271" i="1"/>
  <c r="AI271" i="1"/>
  <c r="AH271" i="1"/>
  <c r="AL271" i="1" s="1"/>
  <c r="Y271" i="1"/>
  <c r="V271" i="1"/>
  <c r="W271" i="1" s="1"/>
  <c r="U271" i="1"/>
  <c r="X271" i="1" s="1"/>
  <c r="I271" i="1"/>
  <c r="J271" i="1" s="1"/>
  <c r="H271" i="1"/>
  <c r="K271" i="1" s="1"/>
  <c r="AX270" i="1"/>
  <c r="AW270" i="1"/>
  <c r="AV270" i="1"/>
  <c r="AU270" i="1"/>
  <c r="AY270" i="1" s="1"/>
  <c r="AK270" i="1"/>
  <c r="AJ270" i="1"/>
  <c r="AI270" i="1"/>
  <c r="AH270" i="1"/>
  <c r="AL270" i="1" s="1"/>
  <c r="Y270" i="1"/>
  <c r="V270" i="1"/>
  <c r="W270" i="1" s="1"/>
  <c r="U270" i="1"/>
  <c r="X270" i="1" s="1"/>
  <c r="I270" i="1"/>
  <c r="J270" i="1" s="1"/>
  <c r="H270" i="1"/>
  <c r="K270" i="1" s="1"/>
  <c r="AX269" i="1"/>
  <c r="AW269" i="1"/>
  <c r="AV269" i="1"/>
  <c r="AU269" i="1"/>
  <c r="AY269" i="1" s="1"/>
  <c r="AK269" i="1"/>
  <c r="AJ269" i="1"/>
  <c r="AI269" i="1"/>
  <c r="AH269" i="1"/>
  <c r="AL269" i="1" s="1"/>
  <c r="V269" i="1"/>
  <c r="W269" i="1" s="1"/>
  <c r="U269" i="1"/>
  <c r="X269" i="1" s="1"/>
  <c r="I269" i="1"/>
  <c r="J269" i="1" s="1"/>
  <c r="H269" i="1"/>
  <c r="K269" i="1" s="1"/>
  <c r="AX268" i="1"/>
  <c r="AW268" i="1"/>
  <c r="AV268" i="1"/>
  <c r="AU268" i="1"/>
  <c r="AY268" i="1" s="1"/>
  <c r="AK268" i="1"/>
  <c r="AJ268" i="1"/>
  <c r="AI268" i="1"/>
  <c r="AH268" i="1"/>
  <c r="AL268" i="1" s="1"/>
  <c r="V268" i="1"/>
  <c r="W268" i="1" s="1"/>
  <c r="U268" i="1"/>
  <c r="X268" i="1" s="1"/>
  <c r="I268" i="1"/>
  <c r="J268" i="1" s="1"/>
  <c r="H268" i="1"/>
  <c r="K268" i="1" s="1"/>
  <c r="AX267" i="1"/>
  <c r="AW267" i="1"/>
  <c r="AV267" i="1"/>
  <c r="AU267" i="1"/>
  <c r="AY267" i="1" s="1"/>
  <c r="AK267" i="1"/>
  <c r="AJ267" i="1"/>
  <c r="AI267" i="1"/>
  <c r="AH267" i="1"/>
  <c r="AL267" i="1" s="1"/>
  <c r="Y267" i="1"/>
  <c r="V267" i="1"/>
  <c r="W267" i="1" s="1"/>
  <c r="U267" i="1"/>
  <c r="X267" i="1" s="1"/>
  <c r="I267" i="1"/>
  <c r="J267" i="1" s="1"/>
  <c r="H267" i="1"/>
  <c r="K267" i="1" s="1"/>
  <c r="AX266" i="1"/>
  <c r="AW266" i="1"/>
  <c r="AV266" i="1"/>
  <c r="AU266" i="1"/>
  <c r="AY266" i="1" s="1"/>
  <c r="AK266" i="1"/>
  <c r="AJ266" i="1"/>
  <c r="AI266" i="1"/>
  <c r="AH266" i="1"/>
  <c r="AL266" i="1" s="1"/>
  <c r="Y266" i="1"/>
  <c r="V266" i="1"/>
  <c r="W266" i="1" s="1"/>
  <c r="U266" i="1"/>
  <c r="X266" i="1" s="1"/>
  <c r="I266" i="1"/>
  <c r="J266" i="1" s="1"/>
  <c r="H266" i="1"/>
  <c r="K266" i="1" s="1"/>
  <c r="AX265" i="1"/>
  <c r="AW265" i="1"/>
  <c r="AV265" i="1"/>
  <c r="AU265" i="1"/>
  <c r="AY265" i="1" s="1"/>
  <c r="AK265" i="1"/>
  <c r="AJ265" i="1"/>
  <c r="AI265" i="1"/>
  <c r="AH265" i="1"/>
  <c r="AL265" i="1" s="1"/>
  <c r="V265" i="1"/>
  <c r="W265" i="1" s="1"/>
  <c r="U265" i="1"/>
  <c r="X265" i="1" s="1"/>
  <c r="I265" i="1"/>
  <c r="J265" i="1" s="1"/>
  <c r="H265" i="1"/>
  <c r="K265" i="1" s="1"/>
  <c r="AX264" i="1"/>
  <c r="AW264" i="1"/>
  <c r="AV264" i="1"/>
  <c r="AU264" i="1"/>
  <c r="AY264" i="1" s="1"/>
  <c r="AK264" i="1"/>
  <c r="AJ264" i="1"/>
  <c r="AI264" i="1"/>
  <c r="AH264" i="1"/>
  <c r="AL264" i="1" s="1"/>
  <c r="V264" i="1"/>
  <c r="W264" i="1" s="1"/>
  <c r="U264" i="1"/>
  <c r="X264" i="1" s="1"/>
  <c r="I264" i="1"/>
  <c r="J264" i="1" s="1"/>
  <c r="H264" i="1"/>
  <c r="K264" i="1" s="1"/>
  <c r="AX263" i="1"/>
  <c r="AW263" i="1"/>
  <c r="AV263" i="1"/>
  <c r="AU263" i="1"/>
  <c r="AY263" i="1" s="1"/>
  <c r="AK263" i="1"/>
  <c r="AJ263" i="1"/>
  <c r="AI263" i="1"/>
  <c r="AH263" i="1"/>
  <c r="AL263" i="1" s="1"/>
  <c r="Y263" i="1"/>
  <c r="V263" i="1"/>
  <c r="W263" i="1" s="1"/>
  <c r="U263" i="1"/>
  <c r="X263" i="1" s="1"/>
  <c r="I263" i="1"/>
  <c r="J263" i="1" s="1"/>
  <c r="H263" i="1"/>
  <c r="K263" i="1" s="1"/>
  <c r="AX262" i="1"/>
  <c r="AW262" i="1"/>
  <c r="AV262" i="1"/>
  <c r="AU262" i="1"/>
  <c r="AY262" i="1" s="1"/>
  <c r="AK262" i="1"/>
  <c r="AJ262" i="1"/>
  <c r="AI262" i="1"/>
  <c r="AH262" i="1"/>
  <c r="AL262" i="1" s="1"/>
  <c r="Y262" i="1"/>
  <c r="V262" i="1"/>
  <c r="W262" i="1" s="1"/>
  <c r="U262" i="1"/>
  <c r="X262" i="1" s="1"/>
  <c r="I262" i="1"/>
  <c r="J262" i="1" s="1"/>
  <c r="H262" i="1"/>
  <c r="K262" i="1" s="1"/>
  <c r="AX261" i="1"/>
  <c r="AW261" i="1"/>
  <c r="AV261" i="1"/>
  <c r="AU261" i="1"/>
  <c r="AY261" i="1" s="1"/>
  <c r="AK261" i="1"/>
  <c r="AJ261" i="1"/>
  <c r="AI261" i="1"/>
  <c r="AH261" i="1"/>
  <c r="AL261" i="1" s="1"/>
  <c r="V261" i="1"/>
  <c r="W261" i="1" s="1"/>
  <c r="U261" i="1"/>
  <c r="X261" i="1" s="1"/>
  <c r="I261" i="1"/>
  <c r="J261" i="1" s="1"/>
  <c r="H261" i="1"/>
  <c r="K261" i="1" s="1"/>
  <c r="AX260" i="1"/>
  <c r="AW260" i="1"/>
  <c r="AV260" i="1"/>
  <c r="AU260" i="1"/>
  <c r="AY260" i="1" s="1"/>
  <c r="AK260" i="1"/>
  <c r="AJ260" i="1"/>
  <c r="AI260" i="1"/>
  <c r="AH260" i="1"/>
  <c r="AL260" i="1" s="1"/>
  <c r="V260" i="1"/>
  <c r="W260" i="1" s="1"/>
  <c r="U260" i="1"/>
  <c r="X260" i="1" s="1"/>
  <c r="I260" i="1"/>
  <c r="J260" i="1" s="1"/>
  <c r="H260" i="1"/>
  <c r="K260" i="1" s="1"/>
  <c r="AX259" i="1"/>
  <c r="AW259" i="1"/>
  <c r="AV259" i="1"/>
  <c r="AU259" i="1"/>
  <c r="AY259" i="1" s="1"/>
  <c r="AK259" i="1"/>
  <c r="AJ259" i="1"/>
  <c r="AI259" i="1"/>
  <c r="AH259" i="1"/>
  <c r="AL259" i="1" s="1"/>
  <c r="Y259" i="1"/>
  <c r="V259" i="1"/>
  <c r="W259" i="1" s="1"/>
  <c r="U259" i="1"/>
  <c r="X259" i="1" s="1"/>
  <c r="I259" i="1"/>
  <c r="J259" i="1" s="1"/>
  <c r="H259" i="1"/>
  <c r="K259" i="1" s="1"/>
  <c r="AX258" i="1"/>
  <c r="AW258" i="1"/>
  <c r="AV258" i="1"/>
  <c r="AU258" i="1"/>
  <c r="AY258" i="1" s="1"/>
  <c r="AK258" i="1"/>
  <c r="AJ258" i="1"/>
  <c r="AI258" i="1"/>
  <c r="AH258" i="1"/>
  <c r="AL258" i="1" s="1"/>
  <c r="Y258" i="1"/>
  <c r="V258" i="1"/>
  <c r="W258" i="1" s="1"/>
  <c r="U258" i="1"/>
  <c r="X258" i="1" s="1"/>
  <c r="I258" i="1"/>
  <c r="J258" i="1" s="1"/>
  <c r="H258" i="1"/>
  <c r="K258" i="1" s="1"/>
  <c r="AX257" i="1"/>
  <c r="AW257" i="1"/>
  <c r="AV257" i="1"/>
  <c r="AU257" i="1"/>
  <c r="AY257" i="1" s="1"/>
  <c r="AK257" i="1"/>
  <c r="AJ257" i="1"/>
  <c r="AI257" i="1"/>
  <c r="AH257" i="1"/>
  <c r="AL257" i="1" s="1"/>
  <c r="V257" i="1"/>
  <c r="W257" i="1" s="1"/>
  <c r="U257" i="1"/>
  <c r="X257" i="1" s="1"/>
  <c r="I257" i="1"/>
  <c r="J257" i="1" s="1"/>
  <c r="H257" i="1"/>
  <c r="K257" i="1" s="1"/>
  <c r="AX256" i="1"/>
  <c r="AW256" i="1"/>
  <c r="AV256" i="1"/>
  <c r="AU256" i="1"/>
  <c r="AY256" i="1" s="1"/>
  <c r="AK256" i="1"/>
  <c r="AJ256" i="1"/>
  <c r="AI256" i="1"/>
  <c r="AH256" i="1"/>
  <c r="AL256" i="1" s="1"/>
  <c r="V256" i="1"/>
  <c r="W256" i="1" s="1"/>
  <c r="U256" i="1"/>
  <c r="X256" i="1" s="1"/>
  <c r="I256" i="1"/>
  <c r="J256" i="1" s="1"/>
  <c r="H256" i="1"/>
  <c r="K256" i="1" s="1"/>
  <c r="AX255" i="1"/>
  <c r="AW255" i="1"/>
  <c r="AV255" i="1"/>
  <c r="AU255" i="1"/>
  <c r="AY255" i="1" s="1"/>
  <c r="AK255" i="1"/>
  <c r="AJ255" i="1"/>
  <c r="AI255" i="1"/>
  <c r="AH255" i="1"/>
  <c r="AL255" i="1" s="1"/>
  <c r="Y255" i="1"/>
  <c r="V255" i="1"/>
  <c r="W255" i="1" s="1"/>
  <c r="U255" i="1"/>
  <c r="X255" i="1" s="1"/>
  <c r="I255" i="1"/>
  <c r="J255" i="1" s="1"/>
  <c r="H255" i="1"/>
  <c r="K255" i="1" s="1"/>
  <c r="AX254" i="1"/>
  <c r="AW254" i="1"/>
  <c r="AV254" i="1"/>
  <c r="AU254" i="1"/>
  <c r="AY254" i="1" s="1"/>
  <c r="AK254" i="1"/>
  <c r="AJ254" i="1"/>
  <c r="AI254" i="1"/>
  <c r="AH254" i="1"/>
  <c r="AL254" i="1" s="1"/>
  <c r="Y254" i="1"/>
  <c r="V254" i="1"/>
  <c r="W254" i="1" s="1"/>
  <c r="U254" i="1"/>
  <c r="X254" i="1" s="1"/>
  <c r="I254" i="1"/>
  <c r="J254" i="1" s="1"/>
  <c r="H254" i="1"/>
  <c r="K254" i="1" s="1"/>
  <c r="AX253" i="1"/>
  <c r="AW253" i="1"/>
  <c r="AV253" i="1"/>
  <c r="AU253" i="1"/>
  <c r="AY253" i="1" s="1"/>
  <c r="AK253" i="1"/>
  <c r="AJ253" i="1"/>
  <c r="AI253" i="1"/>
  <c r="AH253" i="1"/>
  <c r="AL253" i="1" s="1"/>
  <c r="V253" i="1"/>
  <c r="W253" i="1" s="1"/>
  <c r="U253" i="1"/>
  <c r="X253" i="1" s="1"/>
  <c r="I253" i="1"/>
  <c r="J253" i="1" s="1"/>
  <c r="H253" i="1"/>
  <c r="K253" i="1" s="1"/>
  <c r="AX252" i="1"/>
  <c r="AW252" i="1"/>
  <c r="AV252" i="1"/>
  <c r="AU252" i="1"/>
  <c r="AY252" i="1" s="1"/>
  <c r="AK252" i="1"/>
  <c r="AJ252" i="1"/>
  <c r="AI252" i="1"/>
  <c r="AH252" i="1"/>
  <c r="AL252" i="1" s="1"/>
  <c r="V252" i="1"/>
  <c r="W252" i="1" s="1"/>
  <c r="U252" i="1"/>
  <c r="X252" i="1" s="1"/>
  <c r="I252" i="1"/>
  <c r="J252" i="1" s="1"/>
  <c r="H252" i="1"/>
  <c r="K252" i="1" s="1"/>
  <c r="AX251" i="1"/>
  <c r="AW251" i="1"/>
  <c r="AV251" i="1"/>
  <c r="AU251" i="1"/>
  <c r="AY251" i="1" s="1"/>
  <c r="AK251" i="1"/>
  <c r="AJ251" i="1"/>
  <c r="AI251" i="1"/>
  <c r="AH251" i="1"/>
  <c r="AL251" i="1" s="1"/>
  <c r="Y251" i="1"/>
  <c r="V251" i="1"/>
  <c r="W251" i="1" s="1"/>
  <c r="U251" i="1"/>
  <c r="X251" i="1" s="1"/>
  <c r="I251" i="1"/>
  <c r="J251" i="1" s="1"/>
  <c r="H251" i="1"/>
  <c r="K251" i="1" s="1"/>
  <c r="AX250" i="1"/>
  <c r="AW250" i="1"/>
  <c r="AV250" i="1"/>
  <c r="AU250" i="1"/>
  <c r="AY250" i="1" s="1"/>
  <c r="AK250" i="1"/>
  <c r="AJ250" i="1"/>
  <c r="AI250" i="1"/>
  <c r="AH250" i="1"/>
  <c r="AL250" i="1" s="1"/>
  <c r="Y250" i="1"/>
  <c r="V250" i="1"/>
  <c r="W250" i="1" s="1"/>
  <c r="U250" i="1"/>
  <c r="X250" i="1" s="1"/>
  <c r="I250" i="1"/>
  <c r="J250" i="1" s="1"/>
  <c r="H250" i="1"/>
  <c r="AX249" i="1"/>
  <c r="AW249" i="1"/>
  <c r="AV249" i="1"/>
  <c r="AU249" i="1"/>
  <c r="AY249" i="1" s="1"/>
  <c r="AK249" i="1"/>
  <c r="AJ249" i="1"/>
  <c r="AI249" i="1"/>
  <c r="AH249" i="1"/>
  <c r="AL249" i="1" s="1"/>
  <c r="V249" i="1"/>
  <c r="W249" i="1" s="1"/>
  <c r="U249" i="1"/>
  <c r="X249" i="1" s="1"/>
  <c r="I249" i="1"/>
  <c r="J249" i="1" s="1"/>
  <c r="H249" i="1"/>
  <c r="K249" i="1" s="1"/>
  <c r="AX248" i="1"/>
  <c r="AV248" i="1"/>
  <c r="AW248" i="1" s="1"/>
  <c r="AU248" i="1"/>
  <c r="AK248" i="1"/>
  <c r="AJ248" i="1"/>
  <c r="AI248" i="1"/>
  <c r="AH248" i="1"/>
  <c r="AL248" i="1" s="1"/>
  <c r="Y248" i="1"/>
  <c r="V248" i="1"/>
  <c r="W248" i="1" s="1"/>
  <c r="U248" i="1"/>
  <c r="X248" i="1" s="1"/>
  <c r="L248" i="1"/>
  <c r="I248" i="1"/>
  <c r="J248" i="1" s="1"/>
  <c r="H248" i="1"/>
  <c r="K248" i="1" s="1"/>
  <c r="AX247" i="1"/>
  <c r="AW247" i="1"/>
  <c r="AV247" i="1"/>
  <c r="AU247" i="1"/>
  <c r="AY247" i="1" s="1"/>
  <c r="AK247" i="1"/>
  <c r="AJ247" i="1"/>
  <c r="AI247" i="1"/>
  <c r="AH247" i="1"/>
  <c r="AL247" i="1" s="1"/>
  <c r="X247" i="1"/>
  <c r="V247" i="1"/>
  <c r="W247" i="1" s="1"/>
  <c r="U247" i="1"/>
  <c r="Y247" i="1" s="1"/>
  <c r="I247" i="1"/>
  <c r="J247" i="1" s="1"/>
  <c r="H247" i="1"/>
  <c r="K247" i="1" s="1"/>
  <c r="AX246" i="1"/>
  <c r="AV246" i="1"/>
  <c r="AW246" i="1" s="1"/>
  <c r="AU246" i="1"/>
  <c r="AK246" i="1"/>
  <c r="AJ246" i="1"/>
  <c r="AI246" i="1"/>
  <c r="AH246" i="1"/>
  <c r="AL246" i="1" s="1"/>
  <c r="Y246" i="1"/>
  <c r="X246" i="1"/>
  <c r="V246" i="1"/>
  <c r="W246" i="1" s="1"/>
  <c r="U246" i="1"/>
  <c r="I246" i="1"/>
  <c r="J246" i="1" s="1"/>
  <c r="H246" i="1"/>
  <c r="K246" i="1" s="1"/>
  <c r="AX245" i="1"/>
  <c r="AW245" i="1"/>
  <c r="AV245" i="1"/>
  <c r="AU245" i="1"/>
  <c r="AY245" i="1" s="1"/>
  <c r="AK245" i="1"/>
  <c r="AJ245" i="1"/>
  <c r="AI245" i="1"/>
  <c r="AH245" i="1"/>
  <c r="AL245" i="1" s="1"/>
  <c r="V245" i="1"/>
  <c r="W245" i="1" s="1"/>
  <c r="U245" i="1"/>
  <c r="X245" i="1" s="1"/>
  <c r="I245" i="1"/>
  <c r="J245" i="1" s="1"/>
  <c r="H245" i="1"/>
  <c r="K245" i="1" s="1"/>
  <c r="AX244" i="1"/>
  <c r="AV244" i="1"/>
  <c r="AW244" i="1" s="1"/>
  <c r="AU244" i="1"/>
  <c r="AK244" i="1"/>
  <c r="AJ244" i="1"/>
  <c r="AI244" i="1"/>
  <c r="AH244" i="1"/>
  <c r="AL244" i="1" s="1"/>
  <c r="Y244" i="1"/>
  <c r="V244" i="1"/>
  <c r="W244" i="1" s="1"/>
  <c r="U244" i="1"/>
  <c r="X244" i="1" s="1"/>
  <c r="L244" i="1"/>
  <c r="I244" i="1"/>
  <c r="J244" i="1" s="1"/>
  <c r="H244" i="1"/>
  <c r="K244" i="1" s="1"/>
  <c r="AX243" i="1"/>
  <c r="AW243" i="1"/>
  <c r="AV243" i="1"/>
  <c r="AU243" i="1"/>
  <c r="AY243" i="1" s="1"/>
  <c r="AK243" i="1"/>
  <c r="AJ243" i="1"/>
  <c r="AI243" i="1"/>
  <c r="AH243" i="1"/>
  <c r="AL243" i="1" s="1"/>
  <c r="X243" i="1"/>
  <c r="V243" i="1"/>
  <c r="W243" i="1" s="1"/>
  <c r="U243" i="1"/>
  <c r="Y243" i="1" s="1"/>
  <c r="I243" i="1"/>
  <c r="J243" i="1" s="1"/>
  <c r="H243" i="1"/>
  <c r="K243" i="1" s="1"/>
  <c r="AX242" i="1"/>
  <c r="AV242" i="1"/>
  <c r="AW242" i="1" s="1"/>
  <c r="AU242" i="1"/>
  <c r="AK242" i="1"/>
  <c r="AJ242" i="1"/>
  <c r="AI242" i="1"/>
  <c r="AH242" i="1"/>
  <c r="AL242" i="1" s="1"/>
  <c r="Y242" i="1"/>
  <c r="X242" i="1"/>
  <c r="V242" i="1"/>
  <c r="W242" i="1" s="1"/>
  <c r="U242" i="1"/>
  <c r="I242" i="1"/>
  <c r="J242" i="1" s="1"/>
  <c r="H242" i="1"/>
  <c r="K242" i="1" s="1"/>
  <c r="AX241" i="1"/>
  <c r="AW241" i="1"/>
  <c r="AV241" i="1"/>
  <c r="AU241" i="1"/>
  <c r="AY241" i="1" s="1"/>
  <c r="AK241" i="1"/>
  <c r="AJ241" i="1"/>
  <c r="AI241" i="1"/>
  <c r="AH241" i="1"/>
  <c r="AL241" i="1" s="1"/>
  <c r="V241" i="1"/>
  <c r="W241" i="1" s="1"/>
  <c r="U241" i="1"/>
  <c r="X241" i="1" s="1"/>
  <c r="I241" i="1"/>
  <c r="J241" i="1" s="1"/>
  <c r="H241" i="1"/>
  <c r="K241" i="1" s="1"/>
  <c r="AX240" i="1"/>
  <c r="AV240" i="1"/>
  <c r="AW240" i="1" s="1"/>
  <c r="AU240" i="1"/>
  <c r="AK240" i="1"/>
  <c r="AJ240" i="1"/>
  <c r="AI240" i="1"/>
  <c r="AH240" i="1"/>
  <c r="AL240" i="1" s="1"/>
  <c r="Y240" i="1"/>
  <c r="V240" i="1"/>
  <c r="W240" i="1" s="1"/>
  <c r="U240" i="1"/>
  <c r="X240" i="1" s="1"/>
  <c r="L240" i="1"/>
  <c r="I240" i="1"/>
  <c r="J240" i="1" s="1"/>
  <c r="H240" i="1"/>
  <c r="K240" i="1" s="1"/>
  <c r="AX239" i="1"/>
  <c r="AW239" i="1"/>
  <c r="AV239" i="1"/>
  <c r="AU239" i="1"/>
  <c r="AY239" i="1" s="1"/>
  <c r="AK239" i="1"/>
  <c r="AJ239" i="1"/>
  <c r="AI239" i="1"/>
  <c r="AH239" i="1"/>
  <c r="AL239" i="1" s="1"/>
  <c r="X239" i="1"/>
  <c r="V239" i="1"/>
  <c r="W239" i="1" s="1"/>
  <c r="U239" i="1"/>
  <c r="Y239" i="1" s="1"/>
  <c r="I239" i="1"/>
  <c r="J239" i="1" s="1"/>
  <c r="H239" i="1"/>
  <c r="K239" i="1" s="1"/>
  <c r="AX238" i="1"/>
  <c r="AV238" i="1"/>
  <c r="AW238" i="1" s="1"/>
  <c r="AU238" i="1"/>
  <c r="AK238" i="1"/>
  <c r="AJ238" i="1"/>
  <c r="AI238" i="1"/>
  <c r="AH238" i="1"/>
  <c r="AL238" i="1" s="1"/>
  <c r="Y238" i="1"/>
  <c r="X238" i="1"/>
  <c r="V238" i="1"/>
  <c r="W238" i="1" s="1"/>
  <c r="U238" i="1"/>
  <c r="I238" i="1"/>
  <c r="J238" i="1" s="1"/>
  <c r="H238" i="1"/>
  <c r="K238" i="1" s="1"/>
  <c r="AX237" i="1"/>
  <c r="AW237" i="1"/>
  <c r="AV237" i="1"/>
  <c r="AU237" i="1"/>
  <c r="AY237" i="1" s="1"/>
  <c r="AK237" i="1"/>
  <c r="AJ237" i="1"/>
  <c r="AI237" i="1"/>
  <c r="AH237" i="1"/>
  <c r="AL237" i="1" s="1"/>
  <c r="V237" i="1"/>
  <c r="W237" i="1" s="1"/>
  <c r="U237" i="1"/>
  <c r="X237" i="1" s="1"/>
  <c r="I237" i="1"/>
  <c r="J237" i="1" s="1"/>
  <c r="H237" i="1"/>
  <c r="K237" i="1" s="1"/>
  <c r="AX236" i="1"/>
  <c r="AV236" i="1"/>
  <c r="AW236" i="1" s="1"/>
  <c r="AU236" i="1"/>
  <c r="AK236" i="1"/>
  <c r="AJ236" i="1"/>
  <c r="AI236" i="1"/>
  <c r="AH236" i="1"/>
  <c r="AL236" i="1" s="1"/>
  <c r="Y236" i="1"/>
  <c r="V236" i="1"/>
  <c r="W236" i="1" s="1"/>
  <c r="U236" i="1"/>
  <c r="X236" i="1" s="1"/>
  <c r="L236" i="1"/>
  <c r="I236" i="1"/>
  <c r="J236" i="1" s="1"/>
  <c r="H236" i="1"/>
  <c r="K236" i="1" s="1"/>
  <c r="AX235" i="1"/>
  <c r="AW235" i="1"/>
  <c r="AV235" i="1"/>
  <c r="AU235" i="1"/>
  <c r="AY235" i="1" s="1"/>
  <c r="AK235" i="1"/>
  <c r="AJ235" i="1"/>
  <c r="AI235" i="1"/>
  <c r="AH235" i="1"/>
  <c r="AL235" i="1" s="1"/>
  <c r="X235" i="1"/>
  <c r="V235" i="1"/>
  <c r="W235" i="1" s="1"/>
  <c r="U235" i="1"/>
  <c r="Y235" i="1" s="1"/>
  <c r="I235" i="1"/>
  <c r="J235" i="1" s="1"/>
  <c r="H235" i="1"/>
  <c r="K235" i="1" s="1"/>
  <c r="AX234" i="1"/>
  <c r="AV234" i="1"/>
  <c r="AW234" i="1" s="1"/>
  <c r="AU234" i="1"/>
  <c r="AK234" i="1"/>
  <c r="AJ234" i="1"/>
  <c r="AI234" i="1"/>
  <c r="AH234" i="1"/>
  <c r="AL234" i="1" s="1"/>
  <c r="Y234" i="1"/>
  <c r="X234" i="1"/>
  <c r="V234" i="1"/>
  <c r="W234" i="1" s="1"/>
  <c r="U234" i="1"/>
  <c r="I234" i="1"/>
  <c r="J234" i="1" s="1"/>
  <c r="H234" i="1"/>
  <c r="K234" i="1" s="1"/>
  <c r="AX233" i="1"/>
  <c r="AW233" i="1"/>
  <c r="AV233" i="1"/>
  <c r="AU233" i="1"/>
  <c r="AY233" i="1" s="1"/>
  <c r="AK233" i="1"/>
  <c r="AJ233" i="1"/>
  <c r="AI233" i="1"/>
  <c r="AH233" i="1"/>
  <c r="AL233" i="1" s="1"/>
  <c r="V233" i="1"/>
  <c r="W233" i="1" s="1"/>
  <c r="U233" i="1"/>
  <c r="X233" i="1" s="1"/>
  <c r="I233" i="1"/>
  <c r="J233" i="1" s="1"/>
  <c r="H233" i="1"/>
  <c r="K233" i="1" s="1"/>
  <c r="AX232" i="1"/>
  <c r="AV232" i="1"/>
  <c r="AW232" i="1" s="1"/>
  <c r="AU232" i="1"/>
  <c r="AK232" i="1"/>
  <c r="AJ232" i="1"/>
  <c r="AI232" i="1"/>
  <c r="AH232" i="1"/>
  <c r="AL232" i="1" s="1"/>
  <c r="Y232" i="1"/>
  <c r="V232" i="1"/>
  <c r="W232" i="1" s="1"/>
  <c r="U232" i="1"/>
  <c r="X232" i="1" s="1"/>
  <c r="L232" i="1"/>
  <c r="I232" i="1"/>
  <c r="J232" i="1" s="1"/>
  <c r="H232" i="1"/>
  <c r="K232" i="1" s="1"/>
  <c r="AX231" i="1"/>
  <c r="AW231" i="1"/>
  <c r="AV231" i="1"/>
  <c r="AU231" i="1"/>
  <c r="AY231" i="1" s="1"/>
  <c r="AK231" i="1"/>
  <c r="AJ231" i="1"/>
  <c r="AI231" i="1"/>
  <c r="AH231" i="1"/>
  <c r="AL231" i="1" s="1"/>
  <c r="X231" i="1"/>
  <c r="V231" i="1"/>
  <c r="W231" i="1" s="1"/>
  <c r="U231" i="1"/>
  <c r="Y231" i="1" s="1"/>
  <c r="I231" i="1"/>
  <c r="J231" i="1" s="1"/>
  <c r="H231" i="1"/>
  <c r="K231" i="1" s="1"/>
  <c r="AX230" i="1"/>
  <c r="AV230" i="1"/>
  <c r="AW230" i="1" s="1"/>
  <c r="AU230" i="1"/>
  <c r="AK230" i="1"/>
  <c r="AJ230" i="1"/>
  <c r="AI230" i="1"/>
  <c r="AH230" i="1"/>
  <c r="AL230" i="1" s="1"/>
  <c r="Y230" i="1"/>
  <c r="X230" i="1"/>
  <c r="V230" i="1"/>
  <c r="W230" i="1" s="1"/>
  <c r="U230" i="1"/>
  <c r="I230" i="1"/>
  <c r="J230" i="1" s="1"/>
  <c r="H230" i="1"/>
  <c r="K230" i="1" s="1"/>
  <c r="AX229" i="1"/>
  <c r="AW229" i="1"/>
  <c r="AV229" i="1"/>
  <c r="AU229" i="1"/>
  <c r="AY229" i="1" s="1"/>
  <c r="AK229" i="1"/>
  <c r="AJ229" i="1"/>
  <c r="AI229" i="1"/>
  <c r="AH229" i="1"/>
  <c r="AL229" i="1" s="1"/>
  <c r="V229" i="1"/>
  <c r="W229" i="1" s="1"/>
  <c r="U229" i="1"/>
  <c r="X229" i="1" s="1"/>
  <c r="I229" i="1"/>
  <c r="J229" i="1" s="1"/>
  <c r="H229" i="1"/>
  <c r="K229" i="1" s="1"/>
  <c r="AX228" i="1"/>
  <c r="AV228" i="1"/>
  <c r="AW228" i="1" s="1"/>
  <c r="AU228" i="1"/>
  <c r="AK228" i="1"/>
  <c r="AJ228" i="1"/>
  <c r="AI228" i="1"/>
  <c r="AH228" i="1"/>
  <c r="AL228" i="1" s="1"/>
  <c r="Y228" i="1"/>
  <c r="V228" i="1"/>
  <c r="W228" i="1" s="1"/>
  <c r="U228" i="1"/>
  <c r="X228" i="1" s="1"/>
  <c r="L228" i="1"/>
  <c r="I228" i="1"/>
  <c r="J228" i="1" s="1"/>
  <c r="H228" i="1"/>
  <c r="K228" i="1" s="1"/>
  <c r="AX227" i="1"/>
  <c r="AW227" i="1"/>
  <c r="AV227" i="1"/>
  <c r="AU227" i="1"/>
  <c r="AY227" i="1" s="1"/>
  <c r="AK227" i="1"/>
  <c r="AJ227" i="1"/>
  <c r="AI227" i="1"/>
  <c r="AH227" i="1"/>
  <c r="AL227" i="1" s="1"/>
  <c r="X227" i="1"/>
  <c r="V227" i="1"/>
  <c r="W227" i="1" s="1"/>
  <c r="U227" i="1"/>
  <c r="Y227" i="1" s="1"/>
  <c r="I227" i="1"/>
  <c r="J227" i="1" s="1"/>
  <c r="H227" i="1"/>
  <c r="K227" i="1" s="1"/>
  <c r="AX226" i="1"/>
  <c r="AV226" i="1"/>
  <c r="AW226" i="1" s="1"/>
  <c r="AU226" i="1"/>
  <c r="AK226" i="1"/>
  <c r="AJ226" i="1"/>
  <c r="AI226" i="1"/>
  <c r="AH226" i="1"/>
  <c r="AL226" i="1" s="1"/>
  <c r="Y226" i="1"/>
  <c r="X226" i="1"/>
  <c r="V226" i="1"/>
  <c r="W226" i="1" s="1"/>
  <c r="U226" i="1"/>
  <c r="I226" i="1"/>
  <c r="J226" i="1" s="1"/>
  <c r="H226" i="1"/>
  <c r="K226" i="1" s="1"/>
  <c r="AX225" i="1"/>
  <c r="AW225" i="1"/>
  <c r="AV225" i="1"/>
  <c r="AU225" i="1"/>
  <c r="AY225" i="1" s="1"/>
  <c r="AK225" i="1"/>
  <c r="AJ225" i="1"/>
  <c r="AI225" i="1"/>
  <c r="AH225" i="1"/>
  <c r="AL225" i="1" s="1"/>
  <c r="V225" i="1"/>
  <c r="W225" i="1" s="1"/>
  <c r="U225" i="1"/>
  <c r="X225" i="1" s="1"/>
  <c r="I225" i="1"/>
  <c r="J225" i="1" s="1"/>
  <c r="H225" i="1"/>
  <c r="K225" i="1" s="1"/>
  <c r="AX224" i="1"/>
  <c r="AV224" i="1"/>
  <c r="AW224" i="1" s="1"/>
  <c r="AU224" i="1"/>
  <c r="AK224" i="1"/>
  <c r="AJ224" i="1"/>
  <c r="AI224" i="1"/>
  <c r="AH224" i="1"/>
  <c r="AL224" i="1" s="1"/>
  <c r="Y224" i="1"/>
  <c r="V224" i="1"/>
  <c r="W224" i="1" s="1"/>
  <c r="U224" i="1"/>
  <c r="X224" i="1" s="1"/>
  <c r="L224" i="1"/>
  <c r="I224" i="1"/>
  <c r="J224" i="1" s="1"/>
  <c r="H224" i="1"/>
  <c r="K224" i="1" s="1"/>
  <c r="AX223" i="1"/>
  <c r="AW223" i="1"/>
  <c r="AV223" i="1"/>
  <c r="AU223" i="1"/>
  <c r="AY223" i="1" s="1"/>
  <c r="AK223" i="1"/>
  <c r="AJ223" i="1"/>
  <c r="AI223" i="1"/>
  <c r="AH223" i="1"/>
  <c r="AL223" i="1" s="1"/>
  <c r="X223" i="1"/>
  <c r="V223" i="1"/>
  <c r="W223" i="1" s="1"/>
  <c r="U223" i="1"/>
  <c r="Y223" i="1" s="1"/>
  <c r="I223" i="1"/>
  <c r="J223" i="1" s="1"/>
  <c r="H223" i="1"/>
  <c r="K223" i="1" s="1"/>
  <c r="AX222" i="1"/>
  <c r="AV222" i="1"/>
  <c r="AW222" i="1" s="1"/>
  <c r="AU222" i="1"/>
  <c r="AK222" i="1"/>
  <c r="AJ222" i="1"/>
  <c r="AI222" i="1"/>
  <c r="AH222" i="1"/>
  <c r="AL222" i="1" s="1"/>
  <c r="Y222" i="1"/>
  <c r="X222" i="1"/>
  <c r="V222" i="1"/>
  <c r="W222" i="1" s="1"/>
  <c r="U222" i="1"/>
  <c r="I222" i="1"/>
  <c r="J222" i="1" s="1"/>
  <c r="H222" i="1"/>
  <c r="K222" i="1" s="1"/>
  <c r="AX221" i="1"/>
  <c r="AW221" i="1"/>
  <c r="AV221" i="1"/>
  <c r="AU221" i="1"/>
  <c r="AY221" i="1" s="1"/>
  <c r="AK221" i="1"/>
  <c r="AJ221" i="1"/>
  <c r="AI221" i="1"/>
  <c r="AH221" i="1"/>
  <c r="AL221" i="1" s="1"/>
  <c r="V221" i="1"/>
  <c r="W221" i="1" s="1"/>
  <c r="U221" i="1"/>
  <c r="X221" i="1" s="1"/>
  <c r="I221" i="1"/>
  <c r="J221" i="1" s="1"/>
  <c r="H221" i="1"/>
  <c r="K221" i="1" s="1"/>
  <c r="AX220" i="1"/>
  <c r="AV220" i="1"/>
  <c r="AW220" i="1" s="1"/>
  <c r="AU220" i="1"/>
  <c r="AK220" i="1"/>
  <c r="AJ220" i="1"/>
  <c r="AI220" i="1"/>
  <c r="AH220" i="1"/>
  <c r="AL220" i="1" s="1"/>
  <c r="Y220" i="1"/>
  <c r="V220" i="1"/>
  <c r="W220" i="1" s="1"/>
  <c r="U220" i="1"/>
  <c r="X220" i="1" s="1"/>
  <c r="L220" i="1"/>
  <c r="I220" i="1"/>
  <c r="J220" i="1" s="1"/>
  <c r="H220" i="1"/>
  <c r="K220" i="1" s="1"/>
  <c r="AX219" i="1"/>
  <c r="AW219" i="1"/>
  <c r="AV219" i="1"/>
  <c r="AU219" i="1"/>
  <c r="AY219" i="1" s="1"/>
  <c r="AK219" i="1"/>
  <c r="AJ219" i="1"/>
  <c r="AI219" i="1"/>
  <c r="AH219" i="1"/>
  <c r="AL219" i="1" s="1"/>
  <c r="X219" i="1"/>
  <c r="V219" i="1"/>
  <c r="W219" i="1" s="1"/>
  <c r="U219" i="1"/>
  <c r="Y219" i="1" s="1"/>
  <c r="I219" i="1"/>
  <c r="J219" i="1" s="1"/>
  <c r="H219" i="1"/>
  <c r="K219" i="1" s="1"/>
  <c r="AX218" i="1"/>
  <c r="AV218" i="1"/>
  <c r="AW218" i="1" s="1"/>
  <c r="AU218" i="1"/>
  <c r="AK218" i="1"/>
  <c r="AJ218" i="1"/>
  <c r="AI218" i="1"/>
  <c r="AH218" i="1"/>
  <c r="AL218" i="1" s="1"/>
  <c r="Y218" i="1"/>
  <c r="X218" i="1"/>
  <c r="V218" i="1"/>
  <c r="W218" i="1" s="1"/>
  <c r="U218" i="1"/>
  <c r="I218" i="1"/>
  <c r="J218" i="1" s="1"/>
  <c r="H218" i="1"/>
  <c r="K218" i="1" s="1"/>
  <c r="AX217" i="1"/>
  <c r="AW217" i="1"/>
  <c r="AV217" i="1"/>
  <c r="AU217" i="1"/>
  <c r="AY217" i="1" s="1"/>
  <c r="AK217" i="1"/>
  <c r="AJ217" i="1"/>
  <c r="AI217" i="1"/>
  <c r="AH217" i="1"/>
  <c r="AL217" i="1" s="1"/>
  <c r="V217" i="1"/>
  <c r="W217" i="1" s="1"/>
  <c r="U217" i="1"/>
  <c r="X217" i="1" s="1"/>
  <c r="I217" i="1"/>
  <c r="J217" i="1" s="1"/>
  <c r="H217" i="1"/>
  <c r="K217" i="1" s="1"/>
  <c r="AX216" i="1"/>
  <c r="AV216" i="1"/>
  <c r="AW216" i="1" s="1"/>
  <c r="AU216" i="1"/>
  <c r="AK216" i="1"/>
  <c r="AJ216" i="1"/>
  <c r="AI216" i="1"/>
  <c r="AH216" i="1"/>
  <c r="AL216" i="1" s="1"/>
  <c r="Y216" i="1"/>
  <c r="V216" i="1"/>
  <c r="W216" i="1" s="1"/>
  <c r="U216" i="1"/>
  <c r="X216" i="1" s="1"/>
  <c r="L216" i="1"/>
  <c r="I216" i="1"/>
  <c r="J216" i="1" s="1"/>
  <c r="H216" i="1"/>
  <c r="K216" i="1" s="1"/>
  <c r="AX215" i="1"/>
  <c r="AW215" i="1"/>
  <c r="AV215" i="1"/>
  <c r="AU215" i="1"/>
  <c r="AY215" i="1" s="1"/>
  <c r="AK215" i="1"/>
  <c r="AJ215" i="1"/>
  <c r="AI215" i="1"/>
  <c r="AH215" i="1"/>
  <c r="AL215" i="1" s="1"/>
  <c r="X215" i="1"/>
  <c r="V215" i="1"/>
  <c r="W215" i="1" s="1"/>
  <c r="U215" i="1"/>
  <c r="Y215" i="1" s="1"/>
  <c r="I215" i="1"/>
  <c r="J215" i="1" s="1"/>
  <c r="H215" i="1"/>
  <c r="K215" i="1" s="1"/>
  <c r="AX214" i="1"/>
  <c r="AV214" i="1"/>
  <c r="AW214" i="1" s="1"/>
  <c r="AU214" i="1"/>
  <c r="AK214" i="1"/>
  <c r="AJ214" i="1"/>
  <c r="AI214" i="1"/>
  <c r="AH214" i="1"/>
  <c r="AL214" i="1" s="1"/>
  <c r="Y214" i="1"/>
  <c r="X214" i="1"/>
  <c r="V214" i="1"/>
  <c r="W214" i="1" s="1"/>
  <c r="U214" i="1"/>
  <c r="I214" i="1"/>
  <c r="J214" i="1" s="1"/>
  <c r="H214" i="1"/>
  <c r="K214" i="1" s="1"/>
  <c r="AX213" i="1"/>
  <c r="AW213" i="1"/>
  <c r="AV213" i="1"/>
  <c r="AU213" i="1"/>
  <c r="AY213" i="1" s="1"/>
  <c r="AK213" i="1"/>
  <c r="AJ213" i="1"/>
  <c r="AI213" i="1"/>
  <c r="AH213" i="1"/>
  <c r="AL213" i="1" s="1"/>
  <c r="V213" i="1"/>
  <c r="W213" i="1" s="1"/>
  <c r="U213" i="1"/>
  <c r="X213" i="1" s="1"/>
  <c r="I213" i="1"/>
  <c r="J213" i="1" s="1"/>
  <c r="H213" i="1"/>
  <c r="K213" i="1" s="1"/>
  <c r="AX212" i="1"/>
  <c r="AV212" i="1"/>
  <c r="AW212" i="1" s="1"/>
  <c r="AU212" i="1"/>
  <c r="AK212" i="1"/>
  <c r="AJ212" i="1"/>
  <c r="AI212" i="1"/>
  <c r="AH212" i="1"/>
  <c r="AL212" i="1" s="1"/>
  <c r="Y212" i="1"/>
  <c r="V212" i="1"/>
  <c r="W212" i="1" s="1"/>
  <c r="U212" i="1"/>
  <c r="X212" i="1" s="1"/>
  <c r="L212" i="1"/>
  <c r="I212" i="1"/>
  <c r="J212" i="1" s="1"/>
  <c r="H212" i="1"/>
  <c r="K212" i="1" s="1"/>
  <c r="AX211" i="1"/>
  <c r="AW211" i="1"/>
  <c r="AV211" i="1"/>
  <c r="AU211" i="1"/>
  <c r="AY211" i="1" s="1"/>
  <c r="AK211" i="1"/>
  <c r="AJ211" i="1"/>
  <c r="AI211" i="1"/>
  <c r="AH211" i="1"/>
  <c r="AL211" i="1" s="1"/>
  <c r="X211" i="1"/>
  <c r="V211" i="1"/>
  <c r="W211" i="1" s="1"/>
  <c r="U211" i="1"/>
  <c r="Y211" i="1" s="1"/>
  <c r="I211" i="1"/>
  <c r="J211" i="1" s="1"/>
  <c r="H211" i="1"/>
  <c r="K211" i="1" s="1"/>
  <c r="AX210" i="1"/>
  <c r="AV210" i="1"/>
  <c r="AW210" i="1" s="1"/>
  <c r="AU210" i="1"/>
  <c r="AK210" i="1"/>
  <c r="AJ210" i="1"/>
  <c r="AI210" i="1"/>
  <c r="AH210" i="1"/>
  <c r="AL210" i="1" s="1"/>
  <c r="Y210" i="1"/>
  <c r="X210" i="1"/>
  <c r="V210" i="1"/>
  <c r="W210" i="1" s="1"/>
  <c r="U210" i="1"/>
  <c r="I210" i="1"/>
  <c r="J210" i="1" s="1"/>
  <c r="H210" i="1"/>
  <c r="K210" i="1" s="1"/>
  <c r="AX209" i="1"/>
  <c r="AW209" i="1"/>
  <c r="AV209" i="1"/>
  <c r="AU209" i="1"/>
  <c r="AY209" i="1" s="1"/>
  <c r="AK209" i="1"/>
  <c r="AJ209" i="1"/>
  <c r="AI209" i="1"/>
  <c r="AH209" i="1"/>
  <c r="AL209" i="1" s="1"/>
  <c r="V209" i="1"/>
  <c r="W209" i="1" s="1"/>
  <c r="U209" i="1"/>
  <c r="X209" i="1" s="1"/>
  <c r="I209" i="1"/>
  <c r="J209" i="1" s="1"/>
  <c r="H209" i="1"/>
  <c r="K209" i="1" s="1"/>
  <c r="AX208" i="1"/>
  <c r="AV208" i="1"/>
  <c r="AW208" i="1" s="1"/>
  <c r="AU208" i="1"/>
  <c r="AK208" i="1"/>
  <c r="AJ208" i="1"/>
  <c r="AI208" i="1"/>
  <c r="AH208" i="1"/>
  <c r="AL208" i="1" s="1"/>
  <c r="Y208" i="1"/>
  <c r="V208" i="1"/>
  <c r="W208" i="1" s="1"/>
  <c r="U208" i="1"/>
  <c r="X208" i="1" s="1"/>
  <c r="L208" i="1"/>
  <c r="I208" i="1"/>
  <c r="J208" i="1" s="1"/>
  <c r="H208" i="1"/>
  <c r="K208" i="1" s="1"/>
  <c r="AX207" i="1"/>
  <c r="AW207" i="1"/>
  <c r="AV207" i="1"/>
  <c r="AU207" i="1"/>
  <c r="AY207" i="1" s="1"/>
  <c r="AK207" i="1"/>
  <c r="AJ207" i="1"/>
  <c r="AI207" i="1"/>
  <c r="AH207" i="1"/>
  <c r="AL207" i="1" s="1"/>
  <c r="X207" i="1"/>
  <c r="V207" i="1"/>
  <c r="W207" i="1" s="1"/>
  <c r="U207" i="1"/>
  <c r="Y207" i="1" s="1"/>
  <c r="I207" i="1"/>
  <c r="J207" i="1" s="1"/>
  <c r="H207" i="1"/>
  <c r="K207" i="1" s="1"/>
  <c r="AX206" i="1"/>
  <c r="AV206" i="1"/>
  <c r="AW206" i="1" s="1"/>
  <c r="AU206" i="1"/>
  <c r="AK206" i="1"/>
  <c r="AJ206" i="1"/>
  <c r="AI206" i="1"/>
  <c r="AH206" i="1"/>
  <c r="AL206" i="1" s="1"/>
  <c r="Y206" i="1"/>
  <c r="X206" i="1"/>
  <c r="V206" i="1"/>
  <c r="W206" i="1" s="1"/>
  <c r="U206" i="1"/>
  <c r="I206" i="1"/>
  <c r="J206" i="1" s="1"/>
  <c r="H206" i="1"/>
  <c r="K206" i="1" s="1"/>
  <c r="AX205" i="1"/>
  <c r="AW205" i="1"/>
  <c r="AV205" i="1"/>
  <c r="AU205" i="1"/>
  <c r="AY205" i="1" s="1"/>
  <c r="AK205" i="1"/>
  <c r="AJ205" i="1"/>
  <c r="AI205" i="1"/>
  <c r="AH205" i="1"/>
  <c r="AL205" i="1" s="1"/>
  <c r="V205" i="1"/>
  <c r="W205" i="1" s="1"/>
  <c r="U205" i="1"/>
  <c r="X205" i="1" s="1"/>
  <c r="I205" i="1"/>
  <c r="J205" i="1" s="1"/>
  <c r="H205" i="1"/>
  <c r="K205" i="1" s="1"/>
  <c r="AX204" i="1"/>
  <c r="AV204" i="1"/>
  <c r="AW204" i="1" s="1"/>
  <c r="AU204" i="1"/>
  <c r="AK204" i="1"/>
  <c r="AJ204" i="1"/>
  <c r="AI204" i="1"/>
  <c r="AH204" i="1"/>
  <c r="AL204" i="1" s="1"/>
  <c r="Y204" i="1"/>
  <c r="V204" i="1"/>
  <c r="W204" i="1" s="1"/>
  <c r="U204" i="1"/>
  <c r="X204" i="1" s="1"/>
  <c r="L204" i="1"/>
  <c r="I204" i="1"/>
  <c r="J204" i="1" s="1"/>
  <c r="H204" i="1"/>
  <c r="K204" i="1" s="1"/>
  <c r="AX203" i="1"/>
  <c r="AW203" i="1"/>
  <c r="AV203" i="1"/>
  <c r="AU203" i="1"/>
  <c r="AY203" i="1" s="1"/>
  <c r="AK203" i="1"/>
  <c r="AJ203" i="1"/>
  <c r="AI203" i="1"/>
  <c r="AH203" i="1"/>
  <c r="AL203" i="1" s="1"/>
  <c r="X203" i="1"/>
  <c r="V203" i="1"/>
  <c r="W203" i="1" s="1"/>
  <c r="U203" i="1"/>
  <c r="Y203" i="1" s="1"/>
  <c r="I203" i="1"/>
  <c r="J203" i="1" s="1"/>
  <c r="H203" i="1"/>
  <c r="K203" i="1" s="1"/>
  <c r="AX202" i="1"/>
  <c r="AV202" i="1"/>
  <c r="AW202" i="1" s="1"/>
  <c r="AU202" i="1"/>
  <c r="AK202" i="1"/>
  <c r="AJ202" i="1"/>
  <c r="AI202" i="1"/>
  <c r="AH202" i="1"/>
  <c r="AL202" i="1" s="1"/>
  <c r="Y202" i="1"/>
  <c r="X202" i="1"/>
  <c r="V202" i="1"/>
  <c r="W202" i="1" s="1"/>
  <c r="U202" i="1"/>
  <c r="I202" i="1"/>
  <c r="J202" i="1" s="1"/>
  <c r="H202" i="1"/>
  <c r="K202" i="1" s="1"/>
  <c r="AX201" i="1"/>
  <c r="AW201" i="1"/>
  <c r="AV201" i="1"/>
  <c r="AU201" i="1"/>
  <c r="AY201" i="1" s="1"/>
  <c r="AK201" i="1"/>
  <c r="AJ201" i="1"/>
  <c r="AI201" i="1"/>
  <c r="AH201" i="1"/>
  <c r="AL201" i="1" s="1"/>
  <c r="V201" i="1"/>
  <c r="W201" i="1" s="1"/>
  <c r="U201" i="1"/>
  <c r="X201" i="1" s="1"/>
  <c r="I201" i="1"/>
  <c r="J201" i="1" s="1"/>
  <c r="H201" i="1"/>
  <c r="K201" i="1" s="1"/>
  <c r="AX200" i="1"/>
  <c r="AV200" i="1"/>
  <c r="AW200" i="1" s="1"/>
  <c r="AU200" i="1"/>
  <c r="AK200" i="1"/>
  <c r="AJ200" i="1"/>
  <c r="AI200" i="1"/>
  <c r="AH200" i="1"/>
  <c r="AL200" i="1" s="1"/>
  <c r="Y200" i="1"/>
  <c r="V200" i="1"/>
  <c r="W200" i="1" s="1"/>
  <c r="U200" i="1"/>
  <c r="X200" i="1" s="1"/>
  <c r="L200" i="1"/>
  <c r="I200" i="1"/>
  <c r="J200" i="1" s="1"/>
  <c r="H200" i="1"/>
  <c r="K200" i="1" s="1"/>
  <c r="AX199" i="1"/>
  <c r="AW199" i="1"/>
  <c r="AV199" i="1"/>
  <c r="AU199" i="1"/>
  <c r="AY199" i="1" s="1"/>
  <c r="AK199" i="1"/>
  <c r="AJ199" i="1"/>
  <c r="AI199" i="1"/>
  <c r="AH199" i="1"/>
  <c r="AL199" i="1" s="1"/>
  <c r="X199" i="1"/>
  <c r="V199" i="1"/>
  <c r="W199" i="1" s="1"/>
  <c r="U199" i="1"/>
  <c r="Y199" i="1" s="1"/>
  <c r="I199" i="1"/>
  <c r="J199" i="1" s="1"/>
  <c r="H199" i="1"/>
  <c r="K199" i="1" s="1"/>
  <c r="AX198" i="1"/>
  <c r="AV198" i="1"/>
  <c r="AW198" i="1" s="1"/>
  <c r="AU198" i="1"/>
  <c r="AK198" i="1"/>
  <c r="AJ198" i="1"/>
  <c r="AI198" i="1"/>
  <c r="AH198" i="1"/>
  <c r="AL198" i="1" s="1"/>
  <c r="Y198" i="1"/>
  <c r="X198" i="1"/>
  <c r="V198" i="1"/>
  <c r="W198" i="1" s="1"/>
  <c r="U198" i="1"/>
  <c r="I198" i="1"/>
  <c r="J198" i="1" s="1"/>
  <c r="H198" i="1"/>
  <c r="K198" i="1" s="1"/>
  <c r="AX197" i="1"/>
  <c r="AW197" i="1"/>
  <c r="AV197" i="1"/>
  <c r="AU197" i="1"/>
  <c r="AY197" i="1" s="1"/>
  <c r="AK197" i="1"/>
  <c r="AJ197" i="1"/>
  <c r="AI197" i="1"/>
  <c r="AH197" i="1"/>
  <c r="AL197" i="1" s="1"/>
  <c r="V197" i="1"/>
  <c r="W197" i="1" s="1"/>
  <c r="U197" i="1"/>
  <c r="X197" i="1" s="1"/>
  <c r="I197" i="1"/>
  <c r="J197" i="1" s="1"/>
  <c r="H197" i="1"/>
  <c r="K197" i="1" s="1"/>
  <c r="AX196" i="1"/>
  <c r="AV196" i="1"/>
  <c r="AW196" i="1" s="1"/>
  <c r="AU196" i="1"/>
  <c r="AK196" i="1"/>
  <c r="AJ196" i="1"/>
  <c r="AI196" i="1"/>
  <c r="AH196" i="1"/>
  <c r="AL196" i="1" s="1"/>
  <c r="Y196" i="1"/>
  <c r="V196" i="1"/>
  <c r="W196" i="1" s="1"/>
  <c r="U196" i="1"/>
  <c r="X196" i="1" s="1"/>
  <c r="L196" i="1"/>
  <c r="I196" i="1"/>
  <c r="J196" i="1" s="1"/>
  <c r="H196" i="1"/>
  <c r="K196" i="1" s="1"/>
  <c r="AX195" i="1"/>
  <c r="AW195" i="1"/>
  <c r="AV195" i="1"/>
  <c r="AU195" i="1"/>
  <c r="AY195" i="1" s="1"/>
  <c r="AK195" i="1"/>
  <c r="AJ195" i="1"/>
  <c r="AI195" i="1"/>
  <c r="AH195" i="1"/>
  <c r="AL195" i="1" s="1"/>
  <c r="X195" i="1"/>
  <c r="V195" i="1"/>
  <c r="W195" i="1" s="1"/>
  <c r="U195" i="1"/>
  <c r="Y195" i="1" s="1"/>
  <c r="I195" i="1"/>
  <c r="J195" i="1" s="1"/>
  <c r="H195" i="1"/>
  <c r="K195" i="1" s="1"/>
  <c r="AX194" i="1"/>
  <c r="AV194" i="1"/>
  <c r="AW194" i="1" s="1"/>
  <c r="AU194" i="1"/>
  <c r="AK194" i="1"/>
  <c r="AJ194" i="1"/>
  <c r="AI194" i="1"/>
  <c r="AH194" i="1"/>
  <c r="AL194" i="1" s="1"/>
  <c r="Y194" i="1"/>
  <c r="X194" i="1"/>
  <c r="V194" i="1"/>
  <c r="W194" i="1" s="1"/>
  <c r="U194" i="1"/>
  <c r="I194" i="1"/>
  <c r="J194" i="1" s="1"/>
  <c r="H194" i="1"/>
  <c r="K194" i="1" s="1"/>
  <c r="AX193" i="1"/>
  <c r="AW193" i="1"/>
  <c r="AV193" i="1"/>
  <c r="AU193" i="1"/>
  <c r="AY193" i="1" s="1"/>
  <c r="AK193" i="1"/>
  <c r="AJ193" i="1"/>
  <c r="AI193" i="1"/>
  <c r="AH193" i="1"/>
  <c r="AL193" i="1" s="1"/>
  <c r="V193" i="1"/>
  <c r="W193" i="1" s="1"/>
  <c r="U193" i="1"/>
  <c r="X193" i="1" s="1"/>
  <c r="I193" i="1"/>
  <c r="J193" i="1" s="1"/>
  <c r="H193" i="1"/>
  <c r="K193" i="1" s="1"/>
  <c r="AX192" i="1"/>
  <c r="AV192" i="1"/>
  <c r="AW192" i="1" s="1"/>
  <c r="AU192" i="1"/>
  <c r="AK192" i="1"/>
  <c r="AJ192" i="1"/>
  <c r="AI192" i="1"/>
  <c r="AH192" i="1"/>
  <c r="AL192" i="1" s="1"/>
  <c r="Y192" i="1"/>
  <c r="V192" i="1"/>
  <c r="W192" i="1" s="1"/>
  <c r="U192" i="1"/>
  <c r="X192" i="1" s="1"/>
  <c r="I192" i="1"/>
  <c r="J192" i="1" s="1"/>
  <c r="H192" i="1"/>
  <c r="K192" i="1" s="1"/>
  <c r="AX191" i="1"/>
  <c r="AW191" i="1"/>
  <c r="AV191" i="1"/>
  <c r="AU191" i="1"/>
  <c r="AY191" i="1" s="1"/>
  <c r="AK191" i="1"/>
  <c r="AJ191" i="1"/>
  <c r="AI191" i="1"/>
  <c r="AH191" i="1"/>
  <c r="AL191" i="1" s="1"/>
  <c r="V191" i="1"/>
  <c r="W191" i="1" s="1"/>
  <c r="U191" i="1"/>
  <c r="Y191" i="1" s="1"/>
  <c r="I191" i="1"/>
  <c r="J191" i="1" s="1"/>
  <c r="H191" i="1"/>
  <c r="K191" i="1" s="1"/>
  <c r="AX190" i="1"/>
  <c r="AV190" i="1"/>
  <c r="AW190" i="1" s="1"/>
  <c r="AU190" i="1"/>
  <c r="AK190" i="1"/>
  <c r="AJ190" i="1"/>
  <c r="AI190" i="1"/>
  <c r="AH190" i="1"/>
  <c r="AL190" i="1" s="1"/>
  <c r="Y190" i="1"/>
  <c r="X190" i="1"/>
  <c r="V190" i="1"/>
  <c r="W190" i="1" s="1"/>
  <c r="U190" i="1"/>
  <c r="L190" i="1"/>
  <c r="I190" i="1"/>
  <c r="J190" i="1" s="1"/>
  <c r="H190" i="1"/>
  <c r="K190" i="1" s="1"/>
  <c r="AX189" i="1"/>
  <c r="AW189" i="1"/>
  <c r="AV189" i="1"/>
  <c r="AU189" i="1"/>
  <c r="AY189" i="1" s="1"/>
  <c r="AK189" i="1"/>
  <c r="AJ189" i="1"/>
  <c r="AI189" i="1"/>
  <c r="AH189" i="1"/>
  <c r="AL189" i="1" s="1"/>
  <c r="X189" i="1"/>
  <c r="V189" i="1"/>
  <c r="W189" i="1" s="1"/>
  <c r="U189" i="1"/>
  <c r="Y189" i="1" s="1"/>
  <c r="I189" i="1"/>
  <c r="J189" i="1" s="1"/>
  <c r="H189" i="1"/>
  <c r="K189" i="1" s="1"/>
  <c r="AX188" i="1"/>
  <c r="AV188" i="1"/>
  <c r="AW188" i="1" s="1"/>
  <c r="AU188" i="1"/>
  <c r="AK188" i="1"/>
  <c r="AJ188" i="1"/>
  <c r="AI188" i="1"/>
  <c r="AH188" i="1"/>
  <c r="AL188" i="1" s="1"/>
  <c r="Y188" i="1"/>
  <c r="V188" i="1"/>
  <c r="W188" i="1" s="1"/>
  <c r="U188" i="1"/>
  <c r="X188" i="1" s="1"/>
  <c r="I188" i="1"/>
  <c r="J188" i="1" s="1"/>
  <c r="H188" i="1"/>
  <c r="K188" i="1" s="1"/>
  <c r="AX187" i="1"/>
  <c r="AW187" i="1"/>
  <c r="AV187" i="1"/>
  <c r="AU187" i="1"/>
  <c r="AY187" i="1" s="1"/>
  <c r="AK187" i="1"/>
  <c r="AJ187" i="1"/>
  <c r="AI187" i="1"/>
  <c r="AH187" i="1"/>
  <c r="AL187" i="1" s="1"/>
  <c r="V187" i="1"/>
  <c r="W187" i="1" s="1"/>
  <c r="U187" i="1"/>
  <c r="Y187" i="1" s="1"/>
  <c r="I187" i="1"/>
  <c r="J187" i="1" s="1"/>
  <c r="H187" i="1"/>
  <c r="K187" i="1" s="1"/>
  <c r="AX186" i="1"/>
  <c r="AV186" i="1"/>
  <c r="AW186" i="1" s="1"/>
  <c r="AU186" i="1"/>
  <c r="AK186" i="1"/>
  <c r="AJ186" i="1"/>
  <c r="AI186" i="1"/>
  <c r="AH186" i="1"/>
  <c r="AL186" i="1" s="1"/>
  <c r="Y186" i="1"/>
  <c r="X186" i="1"/>
  <c r="V186" i="1"/>
  <c r="W186" i="1" s="1"/>
  <c r="U186" i="1"/>
  <c r="L186" i="1"/>
  <c r="I186" i="1"/>
  <c r="J186" i="1" s="1"/>
  <c r="H186" i="1"/>
  <c r="K186" i="1" s="1"/>
  <c r="AX185" i="1"/>
  <c r="AW185" i="1"/>
  <c r="AV185" i="1"/>
  <c r="AU185" i="1"/>
  <c r="AY185" i="1" s="1"/>
  <c r="AK185" i="1"/>
  <c r="AJ185" i="1"/>
  <c r="AI185" i="1"/>
  <c r="AH185" i="1"/>
  <c r="AL185" i="1" s="1"/>
  <c r="X185" i="1"/>
  <c r="V185" i="1"/>
  <c r="W185" i="1" s="1"/>
  <c r="U185" i="1"/>
  <c r="Y185" i="1" s="1"/>
  <c r="I185" i="1"/>
  <c r="J185" i="1" s="1"/>
  <c r="H185" i="1"/>
  <c r="K185" i="1" s="1"/>
  <c r="AX184" i="1"/>
  <c r="AV184" i="1"/>
  <c r="AW184" i="1" s="1"/>
  <c r="AU184" i="1"/>
  <c r="AK184" i="1"/>
  <c r="AJ184" i="1"/>
  <c r="AI184" i="1"/>
  <c r="AH184" i="1"/>
  <c r="AL184" i="1" s="1"/>
  <c r="Y184" i="1"/>
  <c r="V184" i="1"/>
  <c r="W184" i="1" s="1"/>
  <c r="U184" i="1"/>
  <c r="X184" i="1" s="1"/>
  <c r="I184" i="1"/>
  <c r="J184" i="1" s="1"/>
  <c r="H184" i="1"/>
  <c r="K184" i="1" s="1"/>
  <c r="AX183" i="1"/>
  <c r="AW183" i="1"/>
  <c r="AV183" i="1"/>
  <c r="AU183" i="1"/>
  <c r="AY183" i="1" s="1"/>
  <c r="AK183" i="1"/>
  <c r="AJ183" i="1"/>
  <c r="AI183" i="1"/>
  <c r="AH183" i="1"/>
  <c r="AL183" i="1" s="1"/>
  <c r="V183" i="1"/>
  <c r="W183" i="1" s="1"/>
  <c r="U183" i="1"/>
  <c r="Y183" i="1" s="1"/>
  <c r="I183" i="1"/>
  <c r="J183" i="1" s="1"/>
  <c r="H183" i="1"/>
  <c r="K183" i="1" s="1"/>
  <c r="AX182" i="1"/>
  <c r="AV182" i="1"/>
  <c r="AW182" i="1" s="1"/>
  <c r="AU182" i="1"/>
  <c r="AK182" i="1"/>
  <c r="AJ182" i="1"/>
  <c r="AI182" i="1"/>
  <c r="AH182" i="1"/>
  <c r="AL182" i="1" s="1"/>
  <c r="Y182" i="1"/>
  <c r="X182" i="1"/>
  <c r="V182" i="1"/>
  <c r="W182" i="1" s="1"/>
  <c r="U182" i="1"/>
  <c r="L182" i="1"/>
  <c r="I182" i="1"/>
  <c r="J182" i="1" s="1"/>
  <c r="H182" i="1"/>
  <c r="K182" i="1" s="1"/>
  <c r="AX181" i="1"/>
  <c r="AW181" i="1"/>
  <c r="AV181" i="1"/>
  <c r="AU181" i="1"/>
  <c r="AY181" i="1" s="1"/>
  <c r="AK181" i="1"/>
  <c r="AJ181" i="1"/>
  <c r="AI181" i="1"/>
  <c r="AH181" i="1"/>
  <c r="AL181" i="1" s="1"/>
  <c r="X181" i="1"/>
  <c r="V181" i="1"/>
  <c r="W181" i="1" s="1"/>
  <c r="U181" i="1"/>
  <c r="Y181" i="1" s="1"/>
  <c r="I181" i="1"/>
  <c r="J181" i="1" s="1"/>
  <c r="H181" i="1"/>
  <c r="K181" i="1" s="1"/>
  <c r="AX180" i="1"/>
  <c r="AV180" i="1"/>
  <c r="AW180" i="1" s="1"/>
  <c r="AU180" i="1"/>
  <c r="AK180" i="1"/>
  <c r="AJ180" i="1"/>
  <c r="AI180" i="1"/>
  <c r="AH180" i="1"/>
  <c r="AL180" i="1" s="1"/>
  <c r="Y180" i="1"/>
  <c r="V180" i="1"/>
  <c r="W180" i="1" s="1"/>
  <c r="U180" i="1"/>
  <c r="X180" i="1" s="1"/>
  <c r="I180" i="1"/>
  <c r="J180" i="1" s="1"/>
  <c r="H180" i="1"/>
  <c r="K180" i="1" s="1"/>
  <c r="AX179" i="1"/>
  <c r="AW179" i="1"/>
  <c r="AV179" i="1"/>
  <c r="AU179" i="1"/>
  <c r="AY179" i="1" s="1"/>
  <c r="AK179" i="1"/>
  <c r="AJ179" i="1"/>
  <c r="AI179" i="1"/>
  <c r="AH179" i="1"/>
  <c r="AL179" i="1" s="1"/>
  <c r="V179" i="1"/>
  <c r="W179" i="1" s="1"/>
  <c r="U179" i="1"/>
  <c r="Y179" i="1" s="1"/>
  <c r="I179" i="1"/>
  <c r="J179" i="1" s="1"/>
  <c r="H179" i="1"/>
  <c r="K179" i="1" s="1"/>
  <c r="AX178" i="1"/>
  <c r="AV178" i="1"/>
  <c r="AW178" i="1" s="1"/>
  <c r="AU178" i="1"/>
  <c r="AK178" i="1"/>
  <c r="AJ178" i="1"/>
  <c r="AI178" i="1"/>
  <c r="AH178" i="1"/>
  <c r="AL178" i="1" s="1"/>
  <c r="Y178" i="1"/>
  <c r="X178" i="1"/>
  <c r="V178" i="1"/>
  <c r="W178" i="1" s="1"/>
  <c r="U178" i="1"/>
  <c r="L178" i="1"/>
  <c r="I178" i="1"/>
  <c r="J178" i="1" s="1"/>
  <c r="H178" i="1"/>
  <c r="K178" i="1" s="1"/>
  <c r="AX177" i="1"/>
  <c r="AW177" i="1"/>
  <c r="AV177" i="1"/>
  <c r="AU177" i="1"/>
  <c r="AY177" i="1" s="1"/>
  <c r="AK177" i="1"/>
  <c r="AJ177" i="1"/>
  <c r="AI177" i="1"/>
  <c r="AH177" i="1"/>
  <c r="AL177" i="1" s="1"/>
  <c r="X177" i="1"/>
  <c r="V177" i="1"/>
  <c r="W177" i="1" s="1"/>
  <c r="U177" i="1"/>
  <c r="Y177" i="1" s="1"/>
  <c r="I177" i="1"/>
  <c r="J177" i="1" s="1"/>
  <c r="H177" i="1"/>
  <c r="K177" i="1" s="1"/>
  <c r="AX176" i="1"/>
  <c r="AV176" i="1"/>
  <c r="AW176" i="1" s="1"/>
  <c r="AU176" i="1"/>
  <c r="AK176" i="1"/>
  <c r="AJ176" i="1"/>
  <c r="AI176" i="1"/>
  <c r="AH176" i="1"/>
  <c r="AL176" i="1" s="1"/>
  <c r="Y176" i="1"/>
  <c r="V176" i="1"/>
  <c r="W176" i="1" s="1"/>
  <c r="U176" i="1"/>
  <c r="X176" i="1" s="1"/>
  <c r="I176" i="1"/>
  <c r="J176" i="1" s="1"/>
  <c r="H176" i="1"/>
  <c r="K176" i="1" s="1"/>
  <c r="AX175" i="1"/>
  <c r="AW175" i="1"/>
  <c r="AV175" i="1"/>
  <c r="AU175" i="1"/>
  <c r="AY175" i="1" s="1"/>
  <c r="AK175" i="1"/>
  <c r="AJ175" i="1"/>
  <c r="AI175" i="1"/>
  <c r="AH175" i="1"/>
  <c r="AL175" i="1" s="1"/>
  <c r="V175" i="1"/>
  <c r="W175" i="1" s="1"/>
  <c r="U175" i="1"/>
  <c r="Y175" i="1" s="1"/>
  <c r="I175" i="1"/>
  <c r="J175" i="1" s="1"/>
  <c r="H175" i="1"/>
  <c r="K175" i="1" s="1"/>
  <c r="AX174" i="1"/>
  <c r="AV174" i="1"/>
  <c r="AW174" i="1" s="1"/>
  <c r="AU174" i="1"/>
  <c r="AK174" i="1"/>
  <c r="AJ174" i="1"/>
  <c r="AI174" i="1"/>
  <c r="AH174" i="1"/>
  <c r="AL174" i="1" s="1"/>
  <c r="Y174" i="1"/>
  <c r="X174" i="1"/>
  <c r="V174" i="1"/>
  <c r="W174" i="1" s="1"/>
  <c r="U174" i="1"/>
  <c r="L174" i="1"/>
  <c r="I174" i="1"/>
  <c r="J174" i="1" s="1"/>
  <c r="H174" i="1"/>
  <c r="K174" i="1" s="1"/>
  <c r="AX173" i="1"/>
  <c r="AW173" i="1"/>
  <c r="AV173" i="1"/>
  <c r="AU173" i="1"/>
  <c r="AY173" i="1" s="1"/>
  <c r="AK173" i="1"/>
  <c r="AJ173" i="1"/>
  <c r="AI173" i="1"/>
  <c r="AH173" i="1"/>
  <c r="AL173" i="1" s="1"/>
  <c r="X173" i="1"/>
  <c r="V173" i="1"/>
  <c r="W173" i="1" s="1"/>
  <c r="U173" i="1"/>
  <c r="Y173" i="1" s="1"/>
  <c r="I173" i="1"/>
  <c r="J173" i="1" s="1"/>
  <c r="H173" i="1"/>
  <c r="K173" i="1" s="1"/>
  <c r="AX172" i="1"/>
  <c r="AV172" i="1"/>
  <c r="AW172" i="1" s="1"/>
  <c r="AU172" i="1"/>
  <c r="AK172" i="1"/>
  <c r="AJ172" i="1"/>
  <c r="AI172" i="1"/>
  <c r="AH172" i="1"/>
  <c r="AL172" i="1" s="1"/>
  <c r="Y172" i="1"/>
  <c r="V172" i="1"/>
  <c r="W172" i="1" s="1"/>
  <c r="U172" i="1"/>
  <c r="X172" i="1" s="1"/>
  <c r="I172" i="1"/>
  <c r="J172" i="1" s="1"/>
  <c r="H172" i="1"/>
  <c r="K172" i="1" s="1"/>
  <c r="AX171" i="1"/>
  <c r="AW171" i="1"/>
  <c r="AV171" i="1"/>
  <c r="AU171" i="1"/>
  <c r="AY171" i="1" s="1"/>
  <c r="AK171" i="1"/>
  <c r="AJ171" i="1"/>
  <c r="AI171" i="1"/>
  <c r="AH171" i="1"/>
  <c r="AL171" i="1" s="1"/>
  <c r="V171" i="1"/>
  <c r="W171" i="1" s="1"/>
  <c r="U171" i="1"/>
  <c r="Y171" i="1" s="1"/>
  <c r="I171" i="1"/>
  <c r="J171" i="1" s="1"/>
  <c r="H171" i="1"/>
  <c r="K171" i="1" s="1"/>
  <c r="AX170" i="1"/>
  <c r="AV170" i="1"/>
  <c r="AW170" i="1" s="1"/>
  <c r="AU170" i="1"/>
  <c r="AK170" i="1"/>
  <c r="AJ170" i="1"/>
  <c r="AI170" i="1"/>
  <c r="AH170" i="1"/>
  <c r="AL170" i="1" s="1"/>
  <c r="Y170" i="1"/>
  <c r="X170" i="1"/>
  <c r="V170" i="1"/>
  <c r="W170" i="1" s="1"/>
  <c r="U170" i="1"/>
  <c r="L170" i="1"/>
  <c r="I170" i="1"/>
  <c r="J170" i="1" s="1"/>
  <c r="H170" i="1"/>
  <c r="K170" i="1" s="1"/>
  <c r="AX169" i="1"/>
  <c r="AW169" i="1"/>
  <c r="AV169" i="1"/>
  <c r="AU169" i="1"/>
  <c r="AY169" i="1" s="1"/>
  <c r="AK169" i="1"/>
  <c r="AJ169" i="1"/>
  <c r="AI169" i="1"/>
  <c r="AH169" i="1"/>
  <c r="AL169" i="1" s="1"/>
  <c r="X169" i="1"/>
  <c r="V169" i="1"/>
  <c r="W169" i="1" s="1"/>
  <c r="U169" i="1"/>
  <c r="Y169" i="1" s="1"/>
  <c r="I169" i="1"/>
  <c r="J169" i="1" s="1"/>
  <c r="H169" i="1"/>
  <c r="K169" i="1" s="1"/>
  <c r="AX168" i="1"/>
  <c r="AV168" i="1"/>
  <c r="AW168" i="1" s="1"/>
  <c r="AU168" i="1"/>
  <c r="AK168" i="1"/>
  <c r="AJ168" i="1"/>
  <c r="AI168" i="1"/>
  <c r="AH168" i="1"/>
  <c r="AL168" i="1" s="1"/>
  <c r="Y168" i="1"/>
  <c r="V168" i="1"/>
  <c r="W168" i="1" s="1"/>
  <c r="U168" i="1"/>
  <c r="X168" i="1" s="1"/>
  <c r="I168" i="1"/>
  <c r="J168" i="1" s="1"/>
  <c r="H168" i="1"/>
  <c r="K168" i="1" s="1"/>
  <c r="AX167" i="1"/>
  <c r="AW167" i="1"/>
  <c r="AV167" i="1"/>
  <c r="AU167" i="1"/>
  <c r="AY167" i="1" s="1"/>
  <c r="AK167" i="1"/>
  <c r="AJ167" i="1"/>
  <c r="AI167" i="1"/>
  <c r="AH167" i="1"/>
  <c r="AL167" i="1" s="1"/>
  <c r="V167" i="1"/>
  <c r="W167" i="1" s="1"/>
  <c r="U167" i="1"/>
  <c r="Y167" i="1" s="1"/>
  <c r="I167" i="1"/>
  <c r="J167" i="1" s="1"/>
  <c r="H167" i="1"/>
  <c r="K167" i="1" s="1"/>
  <c r="AX166" i="1"/>
  <c r="AV166" i="1"/>
  <c r="AW166" i="1" s="1"/>
  <c r="AU166" i="1"/>
  <c r="AK166" i="1"/>
  <c r="AJ166" i="1"/>
  <c r="AI166" i="1"/>
  <c r="AH166" i="1"/>
  <c r="AL166" i="1" s="1"/>
  <c r="Y166" i="1"/>
  <c r="X166" i="1"/>
  <c r="V166" i="1"/>
  <c r="W166" i="1" s="1"/>
  <c r="U166" i="1"/>
  <c r="L166" i="1"/>
  <c r="I166" i="1"/>
  <c r="J166" i="1" s="1"/>
  <c r="H166" i="1"/>
  <c r="K166" i="1" s="1"/>
  <c r="AX165" i="1"/>
  <c r="AW165" i="1"/>
  <c r="AV165" i="1"/>
  <c r="AU165" i="1"/>
  <c r="AY165" i="1" s="1"/>
  <c r="AK165" i="1"/>
  <c r="AJ165" i="1"/>
  <c r="AI165" i="1"/>
  <c r="AH165" i="1"/>
  <c r="AL165" i="1" s="1"/>
  <c r="X165" i="1"/>
  <c r="V165" i="1"/>
  <c r="W165" i="1" s="1"/>
  <c r="U165" i="1"/>
  <c r="Y165" i="1" s="1"/>
  <c r="I165" i="1"/>
  <c r="J165" i="1" s="1"/>
  <c r="H165" i="1"/>
  <c r="K165" i="1" s="1"/>
  <c r="AX164" i="1"/>
  <c r="AV164" i="1"/>
  <c r="AW164" i="1" s="1"/>
  <c r="AU164" i="1"/>
  <c r="AK164" i="1"/>
  <c r="AJ164" i="1"/>
  <c r="AI164" i="1"/>
  <c r="AH164" i="1"/>
  <c r="AL164" i="1" s="1"/>
  <c r="Y164" i="1"/>
  <c r="V164" i="1"/>
  <c r="W164" i="1" s="1"/>
  <c r="U164" i="1"/>
  <c r="X164" i="1" s="1"/>
  <c r="I164" i="1"/>
  <c r="J164" i="1" s="1"/>
  <c r="H164" i="1"/>
  <c r="K164" i="1" s="1"/>
  <c r="AX163" i="1"/>
  <c r="AW163" i="1"/>
  <c r="AV163" i="1"/>
  <c r="AU163" i="1"/>
  <c r="AY163" i="1" s="1"/>
  <c r="AK163" i="1"/>
  <c r="AJ163" i="1"/>
  <c r="AI163" i="1"/>
  <c r="AH163" i="1"/>
  <c r="AL163" i="1" s="1"/>
  <c r="V163" i="1"/>
  <c r="W163" i="1" s="1"/>
  <c r="U163" i="1"/>
  <c r="Y163" i="1" s="1"/>
  <c r="I163" i="1"/>
  <c r="J163" i="1" s="1"/>
  <c r="H163" i="1"/>
  <c r="K163" i="1" s="1"/>
  <c r="AX162" i="1"/>
  <c r="AV162" i="1"/>
  <c r="AW162" i="1" s="1"/>
  <c r="AU162" i="1"/>
  <c r="AK162" i="1"/>
  <c r="AJ162" i="1"/>
  <c r="AI162" i="1"/>
  <c r="AH162" i="1"/>
  <c r="AL162" i="1" s="1"/>
  <c r="Y162" i="1"/>
  <c r="X162" i="1"/>
  <c r="V162" i="1"/>
  <c r="W162" i="1" s="1"/>
  <c r="U162" i="1"/>
  <c r="L162" i="1"/>
  <c r="I162" i="1"/>
  <c r="J162" i="1" s="1"/>
  <c r="H162" i="1"/>
  <c r="K162" i="1" s="1"/>
  <c r="AX161" i="1"/>
  <c r="AW161" i="1"/>
  <c r="AV161" i="1"/>
  <c r="AU161" i="1"/>
  <c r="AY161" i="1" s="1"/>
  <c r="AK161" i="1"/>
  <c r="AJ161" i="1"/>
  <c r="AI161" i="1"/>
  <c r="AH161" i="1"/>
  <c r="AL161" i="1" s="1"/>
  <c r="X161" i="1"/>
  <c r="V161" i="1"/>
  <c r="W161" i="1" s="1"/>
  <c r="U161" i="1"/>
  <c r="Y161" i="1" s="1"/>
  <c r="I161" i="1"/>
  <c r="J161" i="1" s="1"/>
  <c r="H161" i="1"/>
  <c r="K161" i="1" s="1"/>
  <c r="AX160" i="1"/>
  <c r="AV160" i="1"/>
  <c r="AW160" i="1" s="1"/>
  <c r="AU160" i="1"/>
  <c r="AK160" i="1"/>
  <c r="AJ160" i="1"/>
  <c r="AI160" i="1"/>
  <c r="AH160" i="1"/>
  <c r="AL160" i="1" s="1"/>
  <c r="Y160" i="1"/>
  <c r="V160" i="1"/>
  <c r="W160" i="1" s="1"/>
  <c r="U160" i="1"/>
  <c r="X160" i="1" s="1"/>
  <c r="I160" i="1"/>
  <c r="J160" i="1" s="1"/>
  <c r="H160" i="1"/>
  <c r="K160" i="1" s="1"/>
  <c r="AX159" i="1"/>
  <c r="AW159" i="1"/>
  <c r="AV159" i="1"/>
  <c r="AU159" i="1"/>
  <c r="AY159" i="1" s="1"/>
  <c r="AK159" i="1"/>
  <c r="AJ159" i="1"/>
  <c r="AI159" i="1"/>
  <c r="AH159" i="1"/>
  <c r="AL159" i="1" s="1"/>
  <c r="V159" i="1"/>
  <c r="W159" i="1" s="1"/>
  <c r="U159" i="1"/>
  <c r="Y159" i="1" s="1"/>
  <c r="I159" i="1"/>
  <c r="J159" i="1" s="1"/>
  <c r="H159" i="1"/>
  <c r="K159" i="1" s="1"/>
  <c r="AX158" i="1"/>
  <c r="AV158" i="1"/>
  <c r="AW158" i="1" s="1"/>
  <c r="AU158" i="1"/>
  <c r="AK158" i="1"/>
  <c r="AJ158" i="1"/>
  <c r="AI158" i="1"/>
  <c r="AH158" i="1"/>
  <c r="AL158" i="1" s="1"/>
  <c r="Y158" i="1"/>
  <c r="X158" i="1"/>
  <c r="V158" i="1"/>
  <c r="W158" i="1" s="1"/>
  <c r="U158" i="1"/>
  <c r="L158" i="1"/>
  <c r="I158" i="1"/>
  <c r="J158" i="1" s="1"/>
  <c r="H158" i="1"/>
  <c r="K158" i="1" s="1"/>
  <c r="AX157" i="1"/>
  <c r="AW157" i="1"/>
  <c r="AV157" i="1"/>
  <c r="AU157" i="1"/>
  <c r="AY157" i="1" s="1"/>
  <c r="AK157" i="1"/>
  <c r="AJ157" i="1"/>
  <c r="AI157" i="1"/>
  <c r="AH157" i="1"/>
  <c r="AL157" i="1" s="1"/>
  <c r="X157" i="1"/>
  <c r="V157" i="1"/>
  <c r="W157" i="1" s="1"/>
  <c r="U157" i="1"/>
  <c r="Y157" i="1" s="1"/>
  <c r="I157" i="1"/>
  <c r="J157" i="1" s="1"/>
  <c r="H157" i="1"/>
  <c r="K157" i="1" s="1"/>
  <c r="AX156" i="1"/>
  <c r="AV156" i="1"/>
  <c r="AW156" i="1" s="1"/>
  <c r="AU156" i="1"/>
  <c r="AK156" i="1"/>
  <c r="AJ156" i="1"/>
  <c r="AI156" i="1"/>
  <c r="AH156" i="1"/>
  <c r="AL156" i="1" s="1"/>
  <c r="Y156" i="1"/>
  <c r="V156" i="1"/>
  <c r="W156" i="1" s="1"/>
  <c r="U156" i="1"/>
  <c r="X156" i="1" s="1"/>
  <c r="I156" i="1"/>
  <c r="J156" i="1" s="1"/>
  <c r="H156" i="1"/>
  <c r="K156" i="1" s="1"/>
  <c r="AX155" i="1"/>
  <c r="AW155" i="1"/>
  <c r="AV155" i="1"/>
  <c r="AU155" i="1"/>
  <c r="AY155" i="1" s="1"/>
  <c r="AK155" i="1"/>
  <c r="AJ155" i="1"/>
  <c r="AI155" i="1"/>
  <c r="AH155" i="1"/>
  <c r="AL155" i="1" s="1"/>
  <c r="V155" i="1"/>
  <c r="W155" i="1" s="1"/>
  <c r="U155" i="1"/>
  <c r="Y155" i="1" s="1"/>
  <c r="I155" i="1"/>
  <c r="J155" i="1" s="1"/>
  <c r="H155" i="1"/>
  <c r="K155" i="1" s="1"/>
  <c r="AX154" i="1"/>
  <c r="AV154" i="1"/>
  <c r="AW154" i="1" s="1"/>
  <c r="AU154" i="1"/>
  <c r="AK154" i="1"/>
  <c r="AJ154" i="1"/>
  <c r="AI154" i="1"/>
  <c r="AH154" i="1"/>
  <c r="AL154" i="1" s="1"/>
  <c r="Y154" i="1"/>
  <c r="X154" i="1"/>
  <c r="V154" i="1"/>
  <c r="W154" i="1" s="1"/>
  <c r="U154" i="1"/>
  <c r="L154" i="1"/>
  <c r="I154" i="1"/>
  <c r="J154" i="1" s="1"/>
  <c r="H154" i="1"/>
  <c r="K154" i="1" s="1"/>
  <c r="AX153" i="1"/>
  <c r="AW153" i="1"/>
  <c r="AV153" i="1"/>
  <c r="AU153" i="1"/>
  <c r="AY153" i="1" s="1"/>
  <c r="AK153" i="1"/>
  <c r="AJ153" i="1"/>
  <c r="AI153" i="1"/>
  <c r="AH153" i="1"/>
  <c r="AL153" i="1" s="1"/>
  <c r="X153" i="1"/>
  <c r="V153" i="1"/>
  <c r="W153" i="1" s="1"/>
  <c r="U153" i="1"/>
  <c r="Y153" i="1" s="1"/>
  <c r="I153" i="1"/>
  <c r="J153" i="1" s="1"/>
  <c r="H153" i="1"/>
  <c r="K153" i="1" s="1"/>
  <c r="AX152" i="1"/>
  <c r="AV152" i="1"/>
  <c r="AW152" i="1" s="1"/>
  <c r="AU152" i="1"/>
  <c r="AK152" i="1"/>
  <c r="AJ152" i="1"/>
  <c r="AI152" i="1"/>
  <c r="AH152" i="1"/>
  <c r="AL152" i="1" s="1"/>
  <c r="Y152" i="1"/>
  <c r="V152" i="1"/>
  <c r="W152" i="1" s="1"/>
  <c r="U152" i="1"/>
  <c r="X152" i="1" s="1"/>
  <c r="I152" i="1"/>
  <c r="J152" i="1" s="1"/>
  <c r="H152" i="1"/>
  <c r="K152" i="1" s="1"/>
  <c r="AX151" i="1"/>
  <c r="AW151" i="1"/>
  <c r="AV151" i="1"/>
  <c r="AU151" i="1"/>
  <c r="AY151" i="1" s="1"/>
  <c r="AK151" i="1"/>
  <c r="AJ151" i="1"/>
  <c r="AI151" i="1"/>
  <c r="AH151" i="1"/>
  <c r="AL151" i="1" s="1"/>
  <c r="V151" i="1"/>
  <c r="W151" i="1" s="1"/>
  <c r="U151" i="1"/>
  <c r="Y151" i="1" s="1"/>
  <c r="I151" i="1"/>
  <c r="J151" i="1" s="1"/>
  <c r="H151" i="1"/>
  <c r="K151" i="1" s="1"/>
  <c r="AX150" i="1"/>
  <c r="AV150" i="1"/>
  <c r="AW150" i="1" s="1"/>
  <c r="AU150" i="1"/>
  <c r="AK150" i="1"/>
  <c r="AJ150" i="1"/>
  <c r="AI150" i="1"/>
  <c r="AH150" i="1"/>
  <c r="AL150" i="1" s="1"/>
  <c r="Y150" i="1"/>
  <c r="X150" i="1"/>
  <c r="V150" i="1"/>
  <c r="W150" i="1" s="1"/>
  <c r="U150" i="1"/>
  <c r="L150" i="1"/>
  <c r="I150" i="1"/>
  <c r="J150" i="1" s="1"/>
  <c r="H150" i="1"/>
  <c r="K150" i="1" s="1"/>
  <c r="AX149" i="1"/>
  <c r="AW149" i="1"/>
  <c r="AV149" i="1"/>
  <c r="AU149" i="1"/>
  <c r="AY149" i="1" s="1"/>
  <c r="AK149" i="1"/>
  <c r="AJ149" i="1"/>
  <c r="AI149" i="1"/>
  <c r="AH149" i="1"/>
  <c r="AL149" i="1" s="1"/>
  <c r="X149" i="1"/>
  <c r="V149" i="1"/>
  <c r="W149" i="1" s="1"/>
  <c r="U149" i="1"/>
  <c r="Y149" i="1" s="1"/>
  <c r="I149" i="1"/>
  <c r="J149" i="1" s="1"/>
  <c r="H149" i="1"/>
  <c r="K149" i="1" s="1"/>
  <c r="AX148" i="1"/>
  <c r="AV148" i="1"/>
  <c r="AW148" i="1" s="1"/>
  <c r="AU148" i="1"/>
  <c r="AK148" i="1"/>
  <c r="AJ148" i="1"/>
  <c r="AI148" i="1"/>
  <c r="AH148" i="1"/>
  <c r="AL148" i="1" s="1"/>
  <c r="Y148" i="1"/>
  <c r="V148" i="1"/>
  <c r="W148" i="1" s="1"/>
  <c r="U148" i="1"/>
  <c r="X148" i="1" s="1"/>
  <c r="I148" i="1"/>
  <c r="J148" i="1" s="1"/>
  <c r="H148" i="1"/>
  <c r="K148" i="1" s="1"/>
  <c r="AX147" i="1"/>
  <c r="AW147" i="1"/>
  <c r="AV147" i="1"/>
  <c r="AU147" i="1"/>
  <c r="AY147" i="1" s="1"/>
  <c r="AK147" i="1"/>
  <c r="AJ147" i="1"/>
  <c r="AI147" i="1"/>
  <c r="AH147" i="1"/>
  <c r="AL147" i="1" s="1"/>
  <c r="V147" i="1"/>
  <c r="W147" i="1" s="1"/>
  <c r="U147" i="1"/>
  <c r="Y147" i="1" s="1"/>
  <c r="I147" i="1"/>
  <c r="J147" i="1" s="1"/>
  <c r="H147" i="1"/>
  <c r="K147" i="1" s="1"/>
  <c r="AX146" i="1"/>
  <c r="AV146" i="1"/>
  <c r="AW146" i="1" s="1"/>
  <c r="AU146" i="1"/>
  <c r="AK146" i="1"/>
  <c r="AJ146" i="1"/>
  <c r="AI146" i="1"/>
  <c r="AH146" i="1"/>
  <c r="AL146" i="1" s="1"/>
  <c r="Y146" i="1"/>
  <c r="X146" i="1"/>
  <c r="V146" i="1"/>
  <c r="W146" i="1" s="1"/>
  <c r="U146" i="1"/>
  <c r="L146" i="1"/>
  <c r="I146" i="1"/>
  <c r="J146" i="1" s="1"/>
  <c r="H146" i="1"/>
  <c r="K146" i="1" s="1"/>
  <c r="AX145" i="1"/>
  <c r="AW145" i="1"/>
  <c r="AV145" i="1"/>
  <c r="AU145" i="1"/>
  <c r="AY145" i="1" s="1"/>
  <c r="AK145" i="1"/>
  <c r="AJ145" i="1"/>
  <c r="AI145" i="1"/>
  <c r="AH145" i="1"/>
  <c r="AL145" i="1" s="1"/>
  <c r="X145" i="1"/>
  <c r="V145" i="1"/>
  <c r="W145" i="1" s="1"/>
  <c r="U145" i="1"/>
  <c r="Y145" i="1" s="1"/>
  <c r="I145" i="1"/>
  <c r="J145" i="1" s="1"/>
  <c r="H145" i="1"/>
  <c r="K145" i="1" s="1"/>
  <c r="AX144" i="1"/>
  <c r="AV144" i="1"/>
  <c r="AW144" i="1" s="1"/>
  <c r="AU144" i="1"/>
  <c r="AK144" i="1"/>
  <c r="AJ144" i="1"/>
  <c r="AI144" i="1"/>
  <c r="AH144" i="1"/>
  <c r="AL144" i="1" s="1"/>
  <c r="Y144" i="1"/>
  <c r="V144" i="1"/>
  <c r="W144" i="1" s="1"/>
  <c r="U144" i="1"/>
  <c r="X144" i="1" s="1"/>
  <c r="I144" i="1"/>
  <c r="J144" i="1" s="1"/>
  <c r="H144" i="1"/>
  <c r="K144" i="1" s="1"/>
  <c r="AX143" i="1"/>
  <c r="AW143" i="1"/>
  <c r="AV143" i="1"/>
  <c r="AU143" i="1"/>
  <c r="AY143" i="1" s="1"/>
  <c r="AK143" i="1"/>
  <c r="AJ143" i="1"/>
  <c r="AI143" i="1"/>
  <c r="AH143" i="1"/>
  <c r="AL143" i="1" s="1"/>
  <c r="V143" i="1"/>
  <c r="W143" i="1" s="1"/>
  <c r="U143" i="1"/>
  <c r="Y143" i="1" s="1"/>
  <c r="I143" i="1"/>
  <c r="J143" i="1" s="1"/>
  <c r="H143" i="1"/>
  <c r="K143" i="1" s="1"/>
  <c r="AX142" i="1"/>
  <c r="AV142" i="1"/>
  <c r="AW142" i="1" s="1"/>
  <c r="AU142" i="1"/>
  <c r="AK142" i="1"/>
  <c r="AJ142" i="1"/>
  <c r="AI142" i="1"/>
  <c r="AH142" i="1"/>
  <c r="AL142" i="1" s="1"/>
  <c r="Y142" i="1"/>
  <c r="V142" i="1"/>
  <c r="W142" i="1" s="1"/>
  <c r="U142" i="1"/>
  <c r="X142" i="1" s="1"/>
  <c r="L142" i="1"/>
  <c r="I142" i="1"/>
  <c r="J142" i="1" s="1"/>
  <c r="H142" i="1"/>
  <c r="K142" i="1" s="1"/>
  <c r="AX141" i="1"/>
  <c r="AW141" i="1"/>
  <c r="AV141" i="1"/>
  <c r="AU141" i="1"/>
  <c r="AY141" i="1" s="1"/>
  <c r="AK141" i="1"/>
  <c r="AJ141" i="1"/>
  <c r="AI141" i="1"/>
  <c r="AH141" i="1"/>
  <c r="AL141" i="1" s="1"/>
  <c r="X141" i="1"/>
  <c r="V141" i="1"/>
  <c r="W141" i="1" s="1"/>
  <c r="U141" i="1"/>
  <c r="Y141" i="1" s="1"/>
  <c r="I141" i="1"/>
  <c r="J141" i="1" s="1"/>
  <c r="H141" i="1"/>
  <c r="K141" i="1" s="1"/>
  <c r="AX140" i="1"/>
  <c r="AV140" i="1"/>
  <c r="AW140" i="1" s="1"/>
  <c r="AU140" i="1"/>
  <c r="AK140" i="1"/>
  <c r="AJ140" i="1"/>
  <c r="AI140" i="1"/>
  <c r="AH140" i="1"/>
  <c r="AL140" i="1" s="1"/>
  <c r="Y140" i="1"/>
  <c r="V140" i="1"/>
  <c r="W140" i="1" s="1"/>
  <c r="U140" i="1"/>
  <c r="X140" i="1" s="1"/>
  <c r="I140" i="1"/>
  <c r="J140" i="1" s="1"/>
  <c r="H140" i="1"/>
  <c r="K140" i="1" s="1"/>
  <c r="AX139" i="1"/>
  <c r="AW139" i="1"/>
  <c r="AV139" i="1"/>
  <c r="AU139" i="1"/>
  <c r="AY139" i="1" s="1"/>
  <c r="AK139" i="1"/>
  <c r="AJ139" i="1"/>
  <c r="AI139" i="1"/>
  <c r="AH139" i="1"/>
  <c r="AL139" i="1" s="1"/>
  <c r="V139" i="1"/>
  <c r="W139" i="1" s="1"/>
  <c r="U139" i="1"/>
  <c r="Y139" i="1" s="1"/>
  <c r="I139" i="1"/>
  <c r="J139" i="1" s="1"/>
  <c r="H139" i="1"/>
  <c r="K139" i="1" s="1"/>
  <c r="AX138" i="1"/>
  <c r="AV138" i="1"/>
  <c r="AW138" i="1" s="1"/>
  <c r="AU138" i="1"/>
  <c r="AK138" i="1"/>
  <c r="AJ138" i="1"/>
  <c r="AI138" i="1"/>
  <c r="AH138" i="1"/>
  <c r="AL138" i="1" s="1"/>
  <c r="Y138" i="1"/>
  <c r="V138" i="1"/>
  <c r="W138" i="1" s="1"/>
  <c r="U138" i="1"/>
  <c r="X138" i="1" s="1"/>
  <c r="L138" i="1"/>
  <c r="I138" i="1"/>
  <c r="J138" i="1" s="1"/>
  <c r="H138" i="1"/>
  <c r="K138" i="1" s="1"/>
  <c r="AX137" i="1"/>
  <c r="AW137" i="1"/>
  <c r="AV137" i="1"/>
  <c r="AU137" i="1"/>
  <c r="AY137" i="1" s="1"/>
  <c r="AK137" i="1"/>
  <c r="AJ137" i="1"/>
  <c r="AI137" i="1"/>
  <c r="AH137" i="1"/>
  <c r="AL137" i="1" s="1"/>
  <c r="X137" i="1"/>
  <c r="V137" i="1"/>
  <c r="W137" i="1" s="1"/>
  <c r="U137" i="1"/>
  <c r="Y137" i="1" s="1"/>
  <c r="I137" i="1"/>
  <c r="J137" i="1" s="1"/>
  <c r="H137" i="1"/>
  <c r="K137" i="1" s="1"/>
  <c r="AX136" i="1"/>
  <c r="AV136" i="1"/>
  <c r="AW136" i="1" s="1"/>
  <c r="AU136" i="1"/>
  <c r="AK136" i="1"/>
  <c r="AJ136" i="1"/>
  <c r="AI136" i="1"/>
  <c r="AH136" i="1"/>
  <c r="AL136" i="1" s="1"/>
  <c r="Y136" i="1"/>
  <c r="V136" i="1"/>
  <c r="W136" i="1" s="1"/>
  <c r="U136" i="1"/>
  <c r="X136" i="1" s="1"/>
  <c r="I136" i="1"/>
  <c r="J136" i="1" s="1"/>
  <c r="H136" i="1"/>
  <c r="K136" i="1" s="1"/>
  <c r="AX135" i="1"/>
  <c r="AW135" i="1"/>
  <c r="AV135" i="1"/>
  <c r="AU135" i="1"/>
  <c r="AY135" i="1" s="1"/>
  <c r="AK135" i="1"/>
  <c r="AJ135" i="1"/>
  <c r="AI135" i="1"/>
  <c r="AH135" i="1"/>
  <c r="AL135" i="1" s="1"/>
  <c r="V135" i="1"/>
  <c r="W135" i="1" s="1"/>
  <c r="U135" i="1"/>
  <c r="Y135" i="1" s="1"/>
  <c r="I135" i="1"/>
  <c r="J135" i="1" s="1"/>
  <c r="H135" i="1"/>
  <c r="K135" i="1" s="1"/>
  <c r="AX134" i="1"/>
  <c r="AV134" i="1"/>
  <c r="AW134" i="1" s="1"/>
  <c r="AU134" i="1"/>
  <c r="AK134" i="1"/>
  <c r="AJ134" i="1"/>
  <c r="AI134" i="1"/>
  <c r="AH134" i="1"/>
  <c r="AL134" i="1" s="1"/>
  <c r="Y134" i="1"/>
  <c r="V134" i="1"/>
  <c r="W134" i="1" s="1"/>
  <c r="U134" i="1"/>
  <c r="X134" i="1" s="1"/>
  <c r="L134" i="1"/>
  <c r="I134" i="1"/>
  <c r="J134" i="1" s="1"/>
  <c r="H134" i="1"/>
  <c r="K134" i="1" s="1"/>
  <c r="AX133" i="1"/>
  <c r="AW133" i="1"/>
  <c r="AV133" i="1"/>
  <c r="AU133" i="1"/>
  <c r="AY133" i="1" s="1"/>
  <c r="AK133" i="1"/>
  <c r="AJ133" i="1"/>
  <c r="AI133" i="1"/>
  <c r="AH133" i="1"/>
  <c r="AL133" i="1" s="1"/>
  <c r="X133" i="1"/>
  <c r="V133" i="1"/>
  <c r="W133" i="1" s="1"/>
  <c r="U133" i="1"/>
  <c r="Y133" i="1" s="1"/>
  <c r="I133" i="1"/>
  <c r="J133" i="1" s="1"/>
  <c r="H133" i="1"/>
  <c r="K133" i="1" s="1"/>
  <c r="AX132" i="1"/>
  <c r="AV132" i="1"/>
  <c r="AW132" i="1" s="1"/>
  <c r="AU132" i="1"/>
  <c r="AK132" i="1"/>
  <c r="AJ132" i="1"/>
  <c r="AI132" i="1"/>
  <c r="AH132" i="1"/>
  <c r="AL132" i="1" s="1"/>
  <c r="Y132" i="1"/>
  <c r="V132" i="1"/>
  <c r="W132" i="1" s="1"/>
  <c r="U132" i="1"/>
  <c r="X132" i="1" s="1"/>
  <c r="I132" i="1"/>
  <c r="J132" i="1" s="1"/>
  <c r="H132" i="1"/>
  <c r="K132" i="1" s="1"/>
  <c r="AX131" i="1"/>
  <c r="AW131" i="1"/>
  <c r="AV131" i="1"/>
  <c r="AU131" i="1"/>
  <c r="AY131" i="1" s="1"/>
  <c r="AK131" i="1"/>
  <c r="AJ131" i="1"/>
  <c r="AI131" i="1"/>
  <c r="AH131" i="1"/>
  <c r="AL131" i="1" s="1"/>
  <c r="V131" i="1"/>
  <c r="W131" i="1" s="1"/>
  <c r="U131" i="1"/>
  <c r="Y131" i="1" s="1"/>
  <c r="I131" i="1"/>
  <c r="J131" i="1" s="1"/>
  <c r="H131" i="1"/>
  <c r="K131" i="1" s="1"/>
  <c r="AX130" i="1"/>
  <c r="AV130" i="1"/>
  <c r="AW130" i="1" s="1"/>
  <c r="AU130" i="1"/>
  <c r="AK130" i="1"/>
  <c r="AJ130" i="1"/>
  <c r="AI130" i="1"/>
  <c r="AH130" i="1"/>
  <c r="AL130" i="1" s="1"/>
  <c r="Y130" i="1"/>
  <c r="V130" i="1"/>
  <c r="W130" i="1" s="1"/>
  <c r="U130" i="1"/>
  <c r="X130" i="1" s="1"/>
  <c r="L130" i="1"/>
  <c r="I130" i="1"/>
  <c r="J130" i="1" s="1"/>
  <c r="H130" i="1"/>
  <c r="K130" i="1" s="1"/>
  <c r="AX129" i="1"/>
  <c r="AW129" i="1"/>
  <c r="AV129" i="1"/>
  <c r="AU129" i="1"/>
  <c r="AY129" i="1" s="1"/>
  <c r="AK129" i="1"/>
  <c r="AJ129" i="1"/>
  <c r="AI129" i="1"/>
  <c r="AH129" i="1"/>
  <c r="AL129" i="1" s="1"/>
  <c r="X129" i="1"/>
  <c r="V129" i="1"/>
  <c r="W129" i="1" s="1"/>
  <c r="U129" i="1"/>
  <c r="Y129" i="1" s="1"/>
  <c r="I129" i="1"/>
  <c r="J129" i="1" s="1"/>
  <c r="H129" i="1"/>
  <c r="K129" i="1" s="1"/>
  <c r="AX128" i="1"/>
  <c r="AV128" i="1"/>
  <c r="AW128" i="1" s="1"/>
  <c r="AU128" i="1"/>
  <c r="AK128" i="1"/>
  <c r="AJ128" i="1"/>
  <c r="AI128" i="1"/>
  <c r="AH128" i="1"/>
  <c r="AL128" i="1" s="1"/>
  <c r="Y128" i="1"/>
  <c r="V128" i="1"/>
  <c r="W128" i="1" s="1"/>
  <c r="U128" i="1"/>
  <c r="X128" i="1" s="1"/>
  <c r="I128" i="1"/>
  <c r="J128" i="1" s="1"/>
  <c r="H128" i="1"/>
  <c r="K128" i="1" s="1"/>
  <c r="AX127" i="1"/>
  <c r="AW127" i="1"/>
  <c r="AV127" i="1"/>
  <c r="AU127" i="1"/>
  <c r="AY127" i="1" s="1"/>
  <c r="AK127" i="1"/>
  <c r="AJ127" i="1"/>
  <c r="AI127" i="1"/>
  <c r="AH127" i="1"/>
  <c r="AL127" i="1" s="1"/>
  <c r="V127" i="1"/>
  <c r="W127" i="1" s="1"/>
  <c r="U127" i="1"/>
  <c r="Y127" i="1" s="1"/>
  <c r="I127" i="1"/>
  <c r="J127" i="1" s="1"/>
  <c r="H127" i="1"/>
  <c r="K127" i="1" s="1"/>
  <c r="AX126" i="1"/>
  <c r="AV126" i="1"/>
  <c r="AW126" i="1" s="1"/>
  <c r="AU126" i="1"/>
  <c r="AK126" i="1"/>
  <c r="AJ126" i="1"/>
  <c r="AI126" i="1"/>
  <c r="AH126" i="1"/>
  <c r="AL126" i="1" s="1"/>
  <c r="Y126" i="1"/>
  <c r="V126" i="1"/>
  <c r="W126" i="1" s="1"/>
  <c r="U126" i="1"/>
  <c r="X126" i="1" s="1"/>
  <c r="L126" i="1"/>
  <c r="I126" i="1"/>
  <c r="J126" i="1" s="1"/>
  <c r="H126" i="1"/>
  <c r="K126" i="1" s="1"/>
  <c r="AX125" i="1"/>
  <c r="AW125" i="1"/>
  <c r="AV125" i="1"/>
  <c r="AU125" i="1"/>
  <c r="AY125" i="1" s="1"/>
  <c r="AK125" i="1"/>
  <c r="AJ125" i="1"/>
  <c r="AI125" i="1"/>
  <c r="AH125" i="1"/>
  <c r="AL125" i="1" s="1"/>
  <c r="X125" i="1"/>
  <c r="V125" i="1"/>
  <c r="W125" i="1" s="1"/>
  <c r="U125" i="1"/>
  <c r="Y125" i="1" s="1"/>
  <c r="I125" i="1"/>
  <c r="J125" i="1" s="1"/>
  <c r="H125" i="1"/>
  <c r="K125" i="1" s="1"/>
  <c r="AX124" i="1"/>
  <c r="AV124" i="1"/>
  <c r="AW124" i="1" s="1"/>
  <c r="AU124" i="1"/>
  <c r="AK124" i="1"/>
  <c r="AJ124" i="1"/>
  <c r="AI124" i="1"/>
  <c r="AH124" i="1"/>
  <c r="AL124" i="1" s="1"/>
  <c r="Y124" i="1"/>
  <c r="V124" i="1"/>
  <c r="W124" i="1" s="1"/>
  <c r="U124" i="1"/>
  <c r="X124" i="1" s="1"/>
  <c r="I124" i="1"/>
  <c r="J124" i="1" s="1"/>
  <c r="H124" i="1"/>
  <c r="K124" i="1" s="1"/>
  <c r="AX123" i="1"/>
  <c r="AW123" i="1"/>
  <c r="AV123" i="1"/>
  <c r="AU123" i="1"/>
  <c r="AY123" i="1" s="1"/>
  <c r="AK123" i="1"/>
  <c r="AJ123" i="1"/>
  <c r="AI123" i="1"/>
  <c r="AH123" i="1"/>
  <c r="AL123" i="1" s="1"/>
  <c r="V123" i="1"/>
  <c r="W123" i="1" s="1"/>
  <c r="U123" i="1"/>
  <c r="Y123" i="1" s="1"/>
  <c r="I123" i="1"/>
  <c r="J123" i="1" s="1"/>
  <c r="H123" i="1"/>
  <c r="K123" i="1" s="1"/>
  <c r="AX122" i="1"/>
  <c r="AV122" i="1"/>
  <c r="AW122" i="1" s="1"/>
  <c r="AU122" i="1"/>
  <c r="AK122" i="1"/>
  <c r="AJ122" i="1"/>
  <c r="AI122" i="1"/>
  <c r="AH122" i="1"/>
  <c r="AL122" i="1" s="1"/>
  <c r="Y122" i="1"/>
  <c r="V122" i="1"/>
  <c r="W122" i="1" s="1"/>
  <c r="U122" i="1"/>
  <c r="X122" i="1" s="1"/>
  <c r="L122" i="1"/>
  <c r="I122" i="1"/>
  <c r="J122" i="1" s="1"/>
  <c r="H122" i="1"/>
  <c r="K122" i="1" s="1"/>
  <c r="AX121" i="1"/>
  <c r="AW121" i="1"/>
  <c r="AV121" i="1"/>
  <c r="AU121" i="1"/>
  <c r="AY121" i="1" s="1"/>
  <c r="AK121" i="1"/>
  <c r="AJ121" i="1"/>
  <c r="AI121" i="1"/>
  <c r="AH121" i="1"/>
  <c r="AL121" i="1" s="1"/>
  <c r="X121" i="1"/>
  <c r="V121" i="1"/>
  <c r="W121" i="1" s="1"/>
  <c r="U121" i="1"/>
  <c r="Y121" i="1" s="1"/>
  <c r="I121" i="1"/>
  <c r="J121" i="1" s="1"/>
  <c r="H121" i="1"/>
  <c r="K121" i="1" s="1"/>
  <c r="AX120" i="1"/>
  <c r="AV120" i="1"/>
  <c r="AW120" i="1" s="1"/>
  <c r="AU120" i="1"/>
  <c r="AK120" i="1"/>
  <c r="AJ120" i="1"/>
  <c r="AI120" i="1"/>
  <c r="AH120" i="1"/>
  <c r="AL120" i="1" s="1"/>
  <c r="Y120" i="1"/>
  <c r="V120" i="1"/>
  <c r="W120" i="1" s="1"/>
  <c r="U120" i="1"/>
  <c r="X120" i="1" s="1"/>
  <c r="I120" i="1"/>
  <c r="J120" i="1" s="1"/>
  <c r="H120" i="1"/>
  <c r="K120" i="1" s="1"/>
  <c r="AX119" i="1"/>
  <c r="AW119" i="1"/>
  <c r="AV119" i="1"/>
  <c r="AU119" i="1"/>
  <c r="AY119" i="1" s="1"/>
  <c r="AK119" i="1"/>
  <c r="AJ119" i="1"/>
  <c r="AI119" i="1"/>
  <c r="AH119" i="1"/>
  <c r="AL119" i="1" s="1"/>
  <c r="V119" i="1"/>
  <c r="W119" i="1" s="1"/>
  <c r="U119" i="1"/>
  <c r="Y119" i="1" s="1"/>
  <c r="I119" i="1"/>
  <c r="J119" i="1" s="1"/>
  <c r="H119" i="1"/>
  <c r="K119" i="1" s="1"/>
  <c r="AX118" i="1"/>
  <c r="AV118" i="1"/>
  <c r="AW118" i="1" s="1"/>
  <c r="AU118" i="1"/>
  <c r="AK118" i="1"/>
  <c r="AJ118" i="1"/>
  <c r="AI118" i="1"/>
  <c r="AH118" i="1"/>
  <c r="AL118" i="1" s="1"/>
  <c r="Y118" i="1"/>
  <c r="V118" i="1"/>
  <c r="W118" i="1" s="1"/>
  <c r="U118" i="1"/>
  <c r="X118" i="1" s="1"/>
  <c r="L118" i="1"/>
  <c r="I118" i="1"/>
  <c r="J118" i="1" s="1"/>
  <c r="H118" i="1"/>
  <c r="K118" i="1" s="1"/>
  <c r="AX117" i="1"/>
  <c r="AW117" i="1"/>
  <c r="AV117" i="1"/>
  <c r="AU117" i="1"/>
  <c r="AY117" i="1" s="1"/>
  <c r="AK117" i="1"/>
  <c r="AJ117" i="1"/>
  <c r="AI117" i="1"/>
  <c r="AH117" i="1"/>
  <c r="AL117" i="1" s="1"/>
  <c r="X117" i="1"/>
  <c r="V117" i="1"/>
  <c r="W117" i="1" s="1"/>
  <c r="U117" i="1"/>
  <c r="Y117" i="1" s="1"/>
  <c r="I117" i="1"/>
  <c r="J117" i="1" s="1"/>
  <c r="H117" i="1"/>
  <c r="K117" i="1" s="1"/>
  <c r="AX116" i="1"/>
  <c r="AV116" i="1"/>
  <c r="AW116" i="1" s="1"/>
  <c r="AU116" i="1"/>
  <c r="AK116" i="1"/>
  <c r="AJ116" i="1"/>
  <c r="AI116" i="1"/>
  <c r="AH116" i="1"/>
  <c r="AL116" i="1" s="1"/>
  <c r="Y116" i="1"/>
  <c r="V116" i="1"/>
  <c r="W116" i="1" s="1"/>
  <c r="U116" i="1"/>
  <c r="X116" i="1" s="1"/>
  <c r="I116" i="1"/>
  <c r="J116" i="1" s="1"/>
  <c r="H116" i="1"/>
  <c r="K116" i="1" s="1"/>
  <c r="AX115" i="1"/>
  <c r="AW115" i="1"/>
  <c r="AV115" i="1"/>
  <c r="AU115" i="1"/>
  <c r="AY115" i="1" s="1"/>
  <c r="AK115" i="1"/>
  <c r="AJ115" i="1"/>
  <c r="AI115" i="1"/>
  <c r="AH115" i="1"/>
  <c r="AL115" i="1" s="1"/>
  <c r="V115" i="1"/>
  <c r="W115" i="1" s="1"/>
  <c r="U115" i="1"/>
  <c r="Y115" i="1" s="1"/>
  <c r="I115" i="1"/>
  <c r="J115" i="1" s="1"/>
  <c r="H115" i="1"/>
  <c r="K115" i="1" s="1"/>
  <c r="AX114" i="1"/>
  <c r="AV114" i="1"/>
  <c r="AW114" i="1" s="1"/>
  <c r="AU114" i="1"/>
  <c r="AK114" i="1"/>
  <c r="AJ114" i="1"/>
  <c r="AI114" i="1"/>
  <c r="AH114" i="1"/>
  <c r="AL114" i="1" s="1"/>
  <c r="Y114" i="1"/>
  <c r="V114" i="1"/>
  <c r="W114" i="1" s="1"/>
  <c r="U114" i="1"/>
  <c r="X114" i="1" s="1"/>
  <c r="L114" i="1"/>
  <c r="I114" i="1"/>
  <c r="J114" i="1" s="1"/>
  <c r="H114" i="1"/>
  <c r="K114" i="1" s="1"/>
  <c r="AX113" i="1"/>
  <c r="AW113" i="1"/>
  <c r="AV113" i="1"/>
  <c r="AU113" i="1"/>
  <c r="AY113" i="1" s="1"/>
  <c r="AK113" i="1"/>
  <c r="AJ113" i="1"/>
  <c r="AI113" i="1"/>
  <c r="AH113" i="1"/>
  <c r="AL113" i="1" s="1"/>
  <c r="X113" i="1"/>
  <c r="V113" i="1"/>
  <c r="W113" i="1" s="1"/>
  <c r="U113" i="1"/>
  <c r="Y113" i="1" s="1"/>
  <c r="I113" i="1"/>
  <c r="J113" i="1" s="1"/>
  <c r="H113" i="1"/>
  <c r="K113" i="1" s="1"/>
  <c r="AX112" i="1"/>
  <c r="AV112" i="1"/>
  <c r="AW112" i="1" s="1"/>
  <c r="AU112" i="1"/>
  <c r="AK112" i="1"/>
  <c r="AJ112" i="1"/>
  <c r="AI112" i="1"/>
  <c r="AH112" i="1"/>
  <c r="AL112" i="1" s="1"/>
  <c r="Y112" i="1"/>
  <c r="V112" i="1"/>
  <c r="W112" i="1" s="1"/>
  <c r="U112" i="1"/>
  <c r="X112" i="1" s="1"/>
  <c r="I112" i="1"/>
  <c r="J112" i="1" s="1"/>
  <c r="H112" i="1"/>
  <c r="K112" i="1" s="1"/>
  <c r="AX111" i="1"/>
  <c r="AW111" i="1"/>
  <c r="AV111" i="1"/>
  <c r="AU111" i="1"/>
  <c r="AY111" i="1" s="1"/>
  <c r="AK111" i="1"/>
  <c r="AJ111" i="1"/>
  <c r="AI111" i="1"/>
  <c r="AH111" i="1"/>
  <c r="AL111" i="1" s="1"/>
  <c r="V111" i="1"/>
  <c r="W111" i="1" s="1"/>
  <c r="U111" i="1"/>
  <c r="Y111" i="1" s="1"/>
  <c r="I111" i="1"/>
  <c r="J111" i="1" s="1"/>
  <c r="H111" i="1"/>
  <c r="K111" i="1" s="1"/>
  <c r="AX110" i="1"/>
  <c r="AV110" i="1"/>
  <c r="AW110" i="1" s="1"/>
  <c r="AU110" i="1"/>
  <c r="AK110" i="1"/>
  <c r="AJ110" i="1"/>
  <c r="AI110" i="1"/>
  <c r="AH110" i="1"/>
  <c r="AL110" i="1" s="1"/>
  <c r="Y110" i="1"/>
  <c r="V110" i="1"/>
  <c r="W110" i="1" s="1"/>
  <c r="U110" i="1"/>
  <c r="X110" i="1" s="1"/>
  <c r="L110" i="1"/>
  <c r="I110" i="1"/>
  <c r="J110" i="1" s="1"/>
  <c r="H110" i="1"/>
  <c r="K110" i="1" s="1"/>
  <c r="AX109" i="1"/>
  <c r="AW109" i="1"/>
  <c r="AV109" i="1"/>
  <c r="AU109" i="1"/>
  <c r="AY109" i="1" s="1"/>
  <c r="AK109" i="1"/>
  <c r="AJ109" i="1"/>
  <c r="AI109" i="1"/>
  <c r="AH109" i="1"/>
  <c r="AL109" i="1" s="1"/>
  <c r="X109" i="1"/>
  <c r="V109" i="1"/>
  <c r="W109" i="1" s="1"/>
  <c r="U109" i="1"/>
  <c r="Y109" i="1" s="1"/>
  <c r="I109" i="1"/>
  <c r="J109" i="1" s="1"/>
  <c r="H109" i="1"/>
  <c r="K109" i="1" s="1"/>
  <c r="AX108" i="1"/>
  <c r="AV108" i="1"/>
  <c r="AW108" i="1" s="1"/>
  <c r="AU108" i="1"/>
  <c r="AK108" i="1"/>
  <c r="AJ108" i="1"/>
  <c r="AI108" i="1"/>
  <c r="AH108" i="1"/>
  <c r="AL108" i="1" s="1"/>
  <c r="Y108" i="1"/>
  <c r="V108" i="1"/>
  <c r="W108" i="1" s="1"/>
  <c r="U108" i="1"/>
  <c r="X108" i="1" s="1"/>
  <c r="I108" i="1"/>
  <c r="J108" i="1" s="1"/>
  <c r="H108" i="1"/>
  <c r="K108" i="1" s="1"/>
  <c r="AX107" i="1"/>
  <c r="AW107" i="1"/>
  <c r="AV107" i="1"/>
  <c r="AU107" i="1"/>
  <c r="AY107" i="1" s="1"/>
  <c r="AK107" i="1"/>
  <c r="AJ107" i="1"/>
  <c r="AI107" i="1"/>
  <c r="AH107" i="1"/>
  <c r="AL107" i="1" s="1"/>
  <c r="V107" i="1"/>
  <c r="W107" i="1" s="1"/>
  <c r="U107" i="1"/>
  <c r="Y107" i="1" s="1"/>
  <c r="I107" i="1"/>
  <c r="J107" i="1" s="1"/>
  <c r="H107" i="1"/>
  <c r="K107" i="1" s="1"/>
  <c r="AX106" i="1"/>
  <c r="AV106" i="1"/>
  <c r="AW106" i="1" s="1"/>
  <c r="AU106" i="1"/>
  <c r="AK106" i="1"/>
  <c r="AJ106" i="1"/>
  <c r="AI106" i="1"/>
  <c r="AH106" i="1"/>
  <c r="AL106" i="1" s="1"/>
  <c r="Y106" i="1"/>
  <c r="V106" i="1"/>
  <c r="W106" i="1" s="1"/>
  <c r="U106" i="1"/>
  <c r="X106" i="1" s="1"/>
  <c r="L106" i="1"/>
  <c r="I106" i="1"/>
  <c r="J106" i="1" s="1"/>
  <c r="H106" i="1"/>
  <c r="K106" i="1" s="1"/>
  <c r="AX105" i="1"/>
  <c r="AW105" i="1"/>
  <c r="AV105" i="1"/>
  <c r="AU105" i="1"/>
  <c r="AY105" i="1" s="1"/>
  <c r="AK105" i="1"/>
  <c r="AJ105" i="1"/>
  <c r="AI105" i="1"/>
  <c r="AH105" i="1"/>
  <c r="AL105" i="1" s="1"/>
  <c r="X105" i="1"/>
  <c r="V105" i="1"/>
  <c r="W105" i="1" s="1"/>
  <c r="U105" i="1"/>
  <c r="Y105" i="1" s="1"/>
  <c r="I105" i="1"/>
  <c r="J105" i="1" s="1"/>
  <c r="H105" i="1"/>
  <c r="K105" i="1" s="1"/>
  <c r="AX104" i="1"/>
  <c r="AV104" i="1"/>
  <c r="AW104" i="1" s="1"/>
  <c r="AU104" i="1"/>
  <c r="AK104" i="1"/>
  <c r="AJ104" i="1"/>
  <c r="AI104" i="1"/>
  <c r="AH104" i="1"/>
  <c r="AL104" i="1" s="1"/>
  <c r="Y104" i="1"/>
  <c r="V104" i="1"/>
  <c r="W104" i="1" s="1"/>
  <c r="U104" i="1"/>
  <c r="X104" i="1" s="1"/>
  <c r="I104" i="1"/>
  <c r="J104" i="1" s="1"/>
  <c r="H104" i="1"/>
  <c r="K104" i="1" s="1"/>
  <c r="AX103" i="1"/>
  <c r="AW103" i="1"/>
  <c r="AV103" i="1"/>
  <c r="AU103" i="1"/>
  <c r="AY103" i="1" s="1"/>
  <c r="AK103" i="1"/>
  <c r="AJ103" i="1"/>
  <c r="AI103" i="1"/>
  <c r="AH103" i="1"/>
  <c r="AL103" i="1" s="1"/>
  <c r="V103" i="1"/>
  <c r="W103" i="1" s="1"/>
  <c r="U103" i="1"/>
  <c r="Y103" i="1" s="1"/>
  <c r="I103" i="1"/>
  <c r="J103" i="1" s="1"/>
  <c r="H103" i="1"/>
  <c r="K103" i="1" s="1"/>
  <c r="AX102" i="1"/>
  <c r="AV102" i="1"/>
  <c r="AW102" i="1" s="1"/>
  <c r="AU102" i="1"/>
  <c r="AK102" i="1"/>
  <c r="AJ102" i="1"/>
  <c r="AI102" i="1"/>
  <c r="AH102" i="1"/>
  <c r="AL102" i="1" s="1"/>
  <c r="Y102" i="1"/>
  <c r="V102" i="1"/>
  <c r="W102" i="1" s="1"/>
  <c r="U102" i="1"/>
  <c r="X102" i="1" s="1"/>
  <c r="L102" i="1"/>
  <c r="I102" i="1"/>
  <c r="J102" i="1" s="1"/>
  <c r="H102" i="1"/>
  <c r="K102" i="1" s="1"/>
  <c r="AX101" i="1"/>
  <c r="AW101" i="1"/>
  <c r="AV101" i="1"/>
  <c r="AU101" i="1"/>
  <c r="AY101" i="1" s="1"/>
  <c r="AK101" i="1"/>
  <c r="AJ101" i="1"/>
  <c r="AI101" i="1"/>
  <c r="AH101" i="1"/>
  <c r="AL101" i="1" s="1"/>
  <c r="X101" i="1"/>
  <c r="V101" i="1"/>
  <c r="W101" i="1" s="1"/>
  <c r="U101" i="1"/>
  <c r="Y101" i="1" s="1"/>
  <c r="I101" i="1"/>
  <c r="J101" i="1" s="1"/>
  <c r="H101" i="1"/>
  <c r="K101" i="1" s="1"/>
  <c r="AX100" i="1"/>
  <c r="AV100" i="1"/>
  <c r="AW100" i="1" s="1"/>
  <c r="AU100" i="1"/>
  <c r="AK100" i="1"/>
  <c r="AJ100" i="1"/>
  <c r="AI100" i="1"/>
  <c r="AH100" i="1"/>
  <c r="AL100" i="1" s="1"/>
  <c r="Y100" i="1"/>
  <c r="V100" i="1"/>
  <c r="W100" i="1" s="1"/>
  <c r="U100" i="1"/>
  <c r="X100" i="1" s="1"/>
  <c r="I100" i="1"/>
  <c r="J100" i="1" s="1"/>
  <c r="H100" i="1"/>
  <c r="K100" i="1" s="1"/>
  <c r="AX99" i="1"/>
  <c r="AW99" i="1"/>
  <c r="AV99" i="1"/>
  <c r="AU99" i="1"/>
  <c r="AY99" i="1" s="1"/>
  <c r="AK99" i="1"/>
  <c r="AJ99" i="1"/>
  <c r="AI99" i="1"/>
  <c r="AH99" i="1"/>
  <c r="AL99" i="1" s="1"/>
  <c r="V99" i="1"/>
  <c r="W99" i="1" s="1"/>
  <c r="U99" i="1"/>
  <c r="Y99" i="1" s="1"/>
  <c r="I99" i="1"/>
  <c r="J99" i="1" s="1"/>
  <c r="H99" i="1"/>
  <c r="K99" i="1" s="1"/>
  <c r="AX98" i="1"/>
  <c r="AV98" i="1"/>
  <c r="AW98" i="1" s="1"/>
  <c r="AU98" i="1"/>
  <c r="AK98" i="1"/>
  <c r="AJ98" i="1"/>
  <c r="AI98" i="1"/>
  <c r="AH98" i="1"/>
  <c r="AL98" i="1" s="1"/>
  <c r="Y98" i="1"/>
  <c r="V98" i="1"/>
  <c r="W98" i="1" s="1"/>
  <c r="U98" i="1"/>
  <c r="X98" i="1" s="1"/>
  <c r="L98" i="1"/>
  <c r="I98" i="1"/>
  <c r="J98" i="1" s="1"/>
  <c r="H98" i="1"/>
  <c r="K98" i="1" s="1"/>
  <c r="AX97" i="1"/>
  <c r="AW97" i="1"/>
  <c r="AV97" i="1"/>
  <c r="AU97" i="1"/>
  <c r="AY97" i="1" s="1"/>
  <c r="AK97" i="1"/>
  <c r="AJ97" i="1"/>
  <c r="AI97" i="1"/>
  <c r="AH97" i="1"/>
  <c r="AL97" i="1" s="1"/>
  <c r="X97" i="1"/>
  <c r="V97" i="1"/>
  <c r="W97" i="1" s="1"/>
  <c r="U97" i="1"/>
  <c r="Y97" i="1" s="1"/>
  <c r="I97" i="1"/>
  <c r="J97" i="1" s="1"/>
  <c r="H97" i="1"/>
  <c r="K97" i="1" s="1"/>
  <c r="AX96" i="1"/>
  <c r="AV96" i="1"/>
  <c r="AW96" i="1" s="1"/>
  <c r="AU96" i="1"/>
  <c r="AK96" i="1"/>
  <c r="AJ96" i="1"/>
  <c r="AI96" i="1"/>
  <c r="AH96" i="1"/>
  <c r="AL96" i="1" s="1"/>
  <c r="Y96" i="1"/>
  <c r="V96" i="1"/>
  <c r="W96" i="1" s="1"/>
  <c r="U96" i="1"/>
  <c r="X96" i="1" s="1"/>
  <c r="I96" i="1"/>
  <c r="J96" i="1" s="1"/>
  <c r="H96" i="1"/>
  <c r="K96" i="1" s="1"/>
  <c r="AX95" i="1"/>
  <c r="AW95" i="1"/>
  <c r="AV95" i="1"/>
  <c r="AU95" i="1"/>
  <c r="AY95" i="1" s="1"/>
  <c r="AK95" i="1"/>
  <c r="AJ95" i="1"/>
  <c r="AI95" i="1"/>
  <c r="AH95" i="1"/>
  <c r="AL95" i="1" s="1"/>
  <c r="V95" i="1"/>
  <c r="W95" i="1" s="1"/>
  <c r="U95" i="1"/>
  <c r="Y95" i="1" s="1"/>
  <c r="I95" i="1"/>
  <c r="J95" i="1" s="1"/>
  <c r="H95" i="1"/>
  <c r="K95" i="1" s="1"/>
  <c r="AX94" i="1"/>
  <c r="AV94" i="1"/>
  <c r="AW94" i="1" s="1"/>
  <c r="AU94" i="1"/>
  <c r="AK94" i="1"/>
  <c r="AJ94" i="1"/>
  <c r="AI94" i="1"/>
  <c r="AH94" i="1"/>
  <c r="AL94" i="1" s="1"/>
  <c r="Y94" i="1"/>
  <c r="V94" i="1"/>
  <c r="W94" i="1" s="1"/>
  <c r="U94" i="1"/>
  <c r="X94" i="1" s="1"/>
  <c r="L94" i="1"/>
  <c r="I94" i="1"/>
  <c r="J94" i="1" s="1"/>
  <c r="H94" i="1"/>
  <c r="K94" i="1" s="1"/>
  <c r="AX93" i="1"/>
  <c r="AW93" i="1"/>
  <c r="AV93" i="1"/>
  <c r="AU93" i="1"/>
  <c r="AY93" i="1" s="1"/>
  <c r="AK93" i="1"/>
  <c r="AJ93" i="1"/>
  <c r="AI93" i="1"/>
  <c r="AH93" i="1"/>
  <c r="AL93" i="1" s="1"/>
  <c r="X93" i="1"/>
  <c r="V93" i="1"/>
  <c r="W93" i="1" s="1"/>
  <c r="U93" i="1"/>
  <c r="Y93" i="1" s="1"/>
  <c r="I93" i="1"/>
  <c r="J93" i="1" s="1"/>
  <c r="H93" i="1"/>
  <c r="K93" i="1" s="1"/>
  <c r="AX92" i="1"/>
  <c r="AV92" i="1"/>
  <c r="AW92" i="1" s="1"/>
  <c r="AU92" i="1"/>
  <c r="AK92" i="1"/>
  <c r="AJ92" i="1"/>
  <c r="AI92" i="1"/>
  <c r="AH92" i="1"/>
  <c r="AL92" i="1" s="1"/>
  <c r="Y92" i="1"/>
  <c r="V92" i="1"/>
  <c r="W92" i="1" s="1"/>
  <c r="U92" i="1"/>
  <c r="X92" i="1" s="1"/>
  <c r="I92" i="1"/>
  <c r="J92" i="1" s="1"/>
  <c r="H92" i="1"/>
  <c r="K92" i="1" s="1"/>
  <c r="AX91" i="1"/>
  <c r="AW91" i="1"/>
  <c r="AV91" i="1"/>
  <c r="AU91" i="1"/>
  <c r="AY91" i="1" s="1"/>
  <c r="AK91" i="1"/>
  <c r="AJ91" i="1"/>
  <c r="AI91" i="1"/>
  <c r="AH91" i="1"/>
  <c r="AL91" i="1" s="1"/>
  <c r="V91" i="1"/>
  <c r="W91" i="1" s="1"/>
  <c r="U91" i="1"/>
  <c r="Y91" i="1" s="1"/>
  <c r="I91" i="1"/>
  <c r="J91" i="1" s="1"/>
  <c r="H91" i="1"/>
  <c r="K91" i="1" s="1"/>
  <c r="AX90" i="1"/>
  <c r="AV90" i="1"/>
  <c r="AW90" i="1" s="1"/>
  <c r="AU90" i="1"/>
  <c r="AK90" i="1"/>
  <c r="AJ90" i="1"/>
  <c r="AI90" i="1"/>
  <c r="AH90" i="1"/>
  <c r="AL90" i="1" s="1"/>
  <c r="Y90" i="1"/>
  <c r="V90" i="1"/>
  <c r="W90" i="1" s="1"/>
  <c r="U90" i="1"/>
  <c r="X90" i="1" s="1"/>
  <c r="L90" i="1"/>
  <c r="I90" i="1"/>
  <c r="J90" i="1" s="1"/>
  <c r="H90" i="1"/>
  <c r="K90" i="1" s="1"/>
  <c r="AX89" i="1"/>
  <c r="AW89" i="1"/>
  <c r="AV89" i="1"/>
  <c r="AU89" i="1"/>
  <c r="AY89" i="1" s="1"/>
  <c r="AK89" i="1"/>
  <c r="AJ89" i="1"/>
  <c r="AI89" i="1"/>
  <c r="AH89" i="1"/>
  <c r="AL89" i="1" s="1"/>
  <c r="X89" i="1"/>
  <c r="V89" i="1"/>
  <c r="W89" i="1" s="1"/>
  <c r="U89" i="1"/>
  <c r="Y89" i="1" s="1"/>
  <c r="I89" i="1"/>
  <c r="J89" i="1" s="1"/>
  <c r="H89" i="1"/>
  <c r="K89" i="1" s="1"/>
  <c r="AX88" i="1"/>
  <c r="AV88" i="1"/>
  <c r="AW88" i="1" s="1"/>
  <c r="AU88" i="1"/>
  <c r="AK88" i="1"/>
  <c r="AJ88" i="1"/>
  <c r="AI88" i="1"/>
  <c r="AH88" i="1"/>
  <c r="AL88" i="1" s="1"/>
  <c r="Y88" i="1"/>
  <c r="V88" i="1"/>
  <c r="W88" i="1" s="1"/>
  <c r="U88" i="1"/>
  <c r="X88" i="1" s="1"/>
  <c r="I88" i="1"/>
  <c r="J88" i="1" s="1"/>
  <c r="H88" i="1"/>
  <c r="K88" i="1" s="1"/>
  <c r="AX87" i="1"/>
  <c r="AW87" i="1"/>
  <c r="AV87" i="1"/>
  <c r="AU87" i="1"/>
  <c r="AY87" i="1" s="1"/>
  <c r="AK87" i="1"/>
  <c r="AJ87" i="1"/>
  <c r="AI87" i="1"/>
  <c r="AH87" i="1"/>
  <c r="AL87" i="1" s="1"/>
  <c r="V87" i="1"/>
  <c r="W87" i="1" s="1"/>
  <c r="U87" i="1"/>
  <c r="Y87" i="1" s="1"/>
  <c r="I87" i="1"/>
  <c r="J87" i="1" s="1"/>
  <c r="H87" i="1"/>
  <c r="K87" i="1" s="1"/>
  <c r="AX86" i="1"/>
  <c r="AV86" i="1"/>
  <c r="AW86" i="1" s="1"/>
  <c r="AU86" i="1"/>
  <c r="AK86" i="1"/>
  <c r="AJ86" i="1"/>
  <c r="AI86" i="1"/>
  <c r="AH86" i="1"/>
  <c r="AL86" i="1" s="1"/>
  <c r="Y86" i="1"/>
  <c r="V86" i="1"/>
  <c r="W86" i="1" s="1"/>
  <c r="U86" i="1"/>
  <c r="X86" i="1" s="1"/>
  <c r="L86" i="1"/>
  <c r="I86" i="1"/>
  <c r="J86" i="1" s="1"/>
  <c r="H86" i="1"/>
  <c r="K86" i="1" s="1"/>
  <c r="AX85" i="1"/>
  <c r="AW85" i="1"/>
  <c r="AV85" i="1"/>
  <c r="AU85" i="1"/>
  <c r="AY85" i="1" s="1"/>
  <c r="AK85" i="1"/>
  <c r="AJ85" i="1"/>
  <c r="AI85" i="1"/>
  <c r="AH85" i="1"/>
  <c r="AL85" i="1" s="1"/>
  <c r="X85" i="1"/>
  <c r="V85" i="1"/>
  <c r="W85" i="1" s="1"/>
  <c r="U85" i="1"/>
  <c r="Y85" i="1" s="1"/>
  <c r="I85" i="1"/>
  <c r="J85" i="1" s="1"/>
  <c r="H85" i="1"/>
  <c r="K85" i="1" s="1"/>
  <c r="AX84" i="1"/>
  <c r="AV84" i="1"/>
  <c r="AW84" i="1" s="1"/>
  <c r="AU84" i="1"/>
  <c r="AK84" i="1"/>
  <c r="AJ84" i="1"/>
  <c r="AI84" i="1"/>
  <c r="AH84" i="1"/>
  <c r="AL84" i="1" s="1"/>
  <c r="Y84" i="1"/>
  <c r="V84" i="1"/>
  <c r="W84" i="1" s="1"/>
  <c r="U84" i="1"/>
  <c r="X84" i="1" s="1"/>
  <c r="I84" i="1"/>
  <c r="J84" i="1" s="1"/>
  <c r="H84" i="1"/>
  <c r="K84" i="1" s="1"/>
  <c r="AX83" i="1"/>
  <c r="AW83" i="1"/>
  <c r="AV83" i="1"/>
  <c r="AU83" i="1"/>
  <c r="AY83" i="1" s="1"/>
  <c r="AK83" i="1"/>
  <c r="AJ83" i="1"/>
  <c r="AI83" i="1"/>
  <c r="AH83" i="1"/>
  <c r="AL83" i="1" s="1"/>
  <c r="V83" i="1"/>
  <c r="W83" i="1" s="1"/>
  <c r="U83" i="1"/>
  <c r="Y83" i="1" s="1"/>
  <c r="I83" i="1"/>
  <c r="J83" i="1" s="1"/>
  <c r="H83" i="1"/>
  <c r="K83" i="1" s="1"/>
  <c r="AX82" i="1"/>
  <c r="AV82" i="1"/>
  <c r="AW82" i="1" s="1"/>
  <c r="AU82" i="1"/>
  <c r="AK82" i="1"/>
  <c r="AJ82" i="1"/>
  <c r="AI82" i="1"/>
  <c r="AH82" i="1"/>
  <c r="AL82" i="1" s="1"/>
  <c r="Y82" i="1"/>
  <c r="V82" i="1"/>
  <c r="W82" i="1" s="1"/>
  <c r="U82" i="1"/>
  <c r="X82" i="1" s="1"/>
  <c r="L82" i="1"/>
  <c r="I82" i="1"/>
  <c r="J82" i="1" s="1"/>
  <c r="H82" i="1"/>
  <c r="K82" i="1" s="1"/>
  <c r="AX81" i="1"/>
  <c r="AW81" i="1"/>
  <c r="AV81" i="1"/>
  <c r="AU81" i="1"/>
  <c r="AY81" i="1" s="1"/>
  <c r="AK81" i="1"/>
  <c r="AJ81" i="1"/>
  <c r="AI81" i="1"/>
  <c r="AH81" i="1"/>
  <c r="AL81" i="1" s="1"/>
  <c r="X81" i="1"/>
  <c r="V81" i="1"/>
  <c r="W81" i="1" s="1"/>
  <c r="U81" i="1"/>
  <c r="Y81" i="1" s="1"/>
  <c r="I81" i="1"/>
  <c r="J81" i="1" s="1"/>
  <c r="H81" i="1"/>
  <c r="K81" i="1" s="1"/>
  <c r="AX80" i="1"/>
  <c r="AV80" i="1"/>
  <c r="AW80" i="1" s="1"/>
  <c r="AU80" i="1"/>
  <c r="AK80" i="1"/>
  <c r="AJ80" i="1"/>
  <c r="AI80" i="1"/>
  <c r="AH80" i="1"/>
  <c r="AL80" i="1" s="1"/>
  <c r="Y80" i="1"/>
  <c r="V80" i="1"/>
  <c r="W80" i="1" s="1"/>
  <c r="U80" i="1"/>
  <c r="X80" i="1" s="1"/>
  <c r="I80" i="1"/>
  <c r="J80" i="1" s="1"/>
  <c r="H80" i="1"/>
  <c r="K80" i="1" s="1"/>
  <c r="AX79" i="1"/>
  <c r="AW79" i="1"/>
  <c r="AV79" i="1"/>
  <c r="AU79" i="1"/>
  <c r="AY79" i="1" s="1"/>
  <c r="AK79" i="1"/>
  <c r="AJ79" i="1"/>
  <c r="AI79" i="1"/>
  <c r="AH79" i="1"/>
  <c r="AL79" i="1" s="1"/>
  <c r="V79" i="1"/>
  <c r="W79" i="1" s="1"/>
  <c r="U79" i="1"/>
  <c r="Y79" i="1" s="1"/>
  <c r="I79" i="1"/>
  <c r="J79" i="1" s="1"/>
  <c r="H79" i="1"/>
  <c r="K79" i="1" s="1"/>
  <c r="AX78" i="1"/>
  <c r="AV78" i="1"/>
  <c r="AW78" i="1" s="1"/>
  <c r="AU78" i="1"/>
  <c r="AK78" i="1"/>
  <c r="AJ78" i="1"/>
  <c r="AI78" i="1"/>
  <c r="AH78" i="1"/>
  <c r="AL78" i="1" s="1"/>
  <c r="Y78" i="1"/>
  <c r="V78" i="1"/>
  <c r="W78" i="1" s="1"/>
  <c r="U78" i="1"/>
  <c r="X78" i="1" s="1"/>
  <c r="L78" i="1"/>
  <c r="I78" i="1"/>
  <c r="J78" i="1" s="1"/>
  <c r="H78" i="1"/>
  <c r="K78" i="1" s="1"/>
  <c r="AX77" i="1"/>
  <c r="AW77" i="1"/>
  <c r="AV77" i="1"/>
  <c r="AU77" i="1"/>
  <c r="AY77" i="1" s="1"/>
  <c r="AK77" i="1"/>
  <c r="AJ77" i="1"/>
  <c r="AI77" i="1"/>
  <c r="AH77" i="1"/>
  <c r="AL77" i="1" s="1"/>
  <c r="X77" i="1"/>
  <c r="V77" i="1"/>
  <c r="W77" i="1" s="1"/>
  <c r="U77" i="1"/>
  <c r="Y77" i="1" s="1"/>
  <c r="I77" i="1"/>
  <c r="J77" i="1" s="1"/>
  <c r="H77" i="1"/>
  <c r="K77" i="1" s="1"/>
  <c r="AX76" i="1"/>
  <c r="AV76" i="1"/>
  <c r="AW76" i="1" s="1"/>
  <c r="AU76" i="1"/>
  <c r="AK76" i="1"/>
  <c r="AJ76" i="1"/>
  <c r="AI76" i="1"/>
  <c r="AH76" i="1"/>
  <c r="AL76" i="1" s="1"/>
  <c r="Y76" i="1"/>
  <c r="V76" i="1"/>
  <c r="W76" i="1" s="1"/>
  <c r="U76" i="1"/>
  <c r="X76" i="1" s="1"/>
  <c r="I76" i="1"/>
  <c r="J76" i="1" s="1"/>
  <c r="H76" i="1"/>
  <c r="K76" i="1" s="1"/>
  <c r="AX75" i="1"/>
  <c r="AW75" i="1"/>
  <c r="AV75" i="1"/>
  <c r="AU75" i="1"/>
  <c r="AY75" i="1" s="1"/>
  <c r="AK75" i="1"/>
  <c r="AJ75" i="1"/>
  <c r="AI75" i="1"/>
  <c r="AH75" i="1"/>
  <c r="AL75" i="1" s="1"/>
  <c r="V75" i="1"/>
  <c r="W75" i="1" s="1"/>
  <c r="U75" i="1"/>
  <c r="Y75" i="1" s="1"/>
  <c r="I75" i="1"/>
  <c r="J75" i="1" s="1"/>
  <c r="H75" i="1"/>
  <c r="K75" i="1" s="1"/>
  <c r="AX74" i="1"/>
  <c r="AV74" i="1"/>
  <c r="AW74" i="1" s="1"/>
  <c r="AU74" i="1"/>
  <c r="AK74" i="1"/>
  <c r="AJ74" i="1"/>
  <c r="AI74" i="1"/>
  <c r="AH74" i="1"/>
  <c r="AL74" i="1" s="1"/>
  <c r="Y74" i="1"/>
  <c r="V74" i="1"/>
  <c r="W74" i="1" s="1"/>
  <c r="U74" i="1"/>
  <c r="X74" i="1" s="1"/>
  <c r="L74" i="1"/>
  <c r="I74" i="1"/>
  <c r="J74" i="1" s="1"/>
  <c r="H74" i="1"/>
  <c r="K74" i="1" s="1"/>
  <c r="AX73" i="1"/>
  <c r="AW73" i="1"/>
  <c r="AV73" i="1"/>
  <c r="AU73" i="1"/>
  <c r="AY73" i="1" s="1"/>
  <c r="AK73" i="1"/>
  <c r="AJ73" i="1"/>
  <c r="AI73" i="1"/>
  <c r="AH73" i="1"/>
  <c r="AL73" i="1" s="1"/>
  <c r="X73" i="1"/>
  <c r="V73" i="1"/>
  <c r="W73" i="1" s="1"/>
  <c r="U73" i="1"/>
  <c r="Y73" i="1" s="1"/>
  <c r="I73" i="1"/>
  <c r="J73" i="1" s="1"/>
  <c r="H73" i="1"/>
  <c r="K73" i="1" s="1"/>
  <c r="AX72" i="1"/>
  <c r="AV72" i="1"/>
  <c r="AW72" i="1" s="1"/>
  <c r="AU72" i="1"/>
  <c r="AK72" i="1"/>
  <c r="AJ72" i="1"/>
  <c r="AI72" i="1"/>
  <c r="AH72" i="1"/>
  <c r="AL72" i="1" s="1"/>
  <c r="Y72" i="1"/>
  <c r="V72" i="1"/>
  <c r="W72" i="1" s="1"/>
  <c r="U72" i="1"/>
  <c r="X72" i="1" s="1"/>
  <c r="I72" i="1"/>
  <c r="J72" i="1" s="1"/>
  <c r="H72" i="1"/>
  <c r="K72" i="1" s="1"/>
  <c r="AX71" i="1"/>
  <c r="AW71" i="1"/>
  <c r="AV71" i="1"/>
  <c r="AU71" i="1"/>
  <c r="AY71" i="1" s="1"/>
  <c r="AK71" i="1"/>
  <c r="AJ71" i="1"/>
  <c r="AI71" i="1"/>
  <c r="AH71" i="1"/>
  <c r="AL71" i="1" s="1"/>
  <c r="V71" i="1"/>
  <c r="W71" i="1" s="1"/>
  <c r="U71" i="1"/>
  <c r="Y71" i="1" s="1"/>
  <c r="I71" i="1"/>
  <c r="J71" i="1" s="1"/>
  <c r="H71" i="1"/>
  <c r="K71" i="1" s="1"/>
  <c r="AX70" i="1"/>
  <c r="AV70" i="1"/>
  <c r="AW70" i="1" s="1"/>
  <c r="AU70" i="1"/>
  <c r="AK70" i="1"/>
  <c r="AJ70" i="1"/>
  <c r="AI70" i="1"/>
  <c r="AH70" i="1"/>
  <c r="AL70" i="1" s="1"/>
  <c r="Y70" i="1"/>
  <c r="V70" i="1"/>
  <c r="W70" i="1" s="1"/>
  <c r="U70" i="1"/>
  <c r="X70" i="1" s="1"/>
  <c r="L70" i="1"/>
  <c r="I70" i="1"/>
  <c r="J70" i="1" s="1"/>
  <c r="H70" i="1"/>
  <c r="K70" i="1" s="1"/>
  <c r="AX69" i="1"/>
  <c r="AW69" i="1"/>
  <c r="AV69" i="1"/>
  <c r="AU69" i="1"/>
  <c r="AY69" i="1" s="1"/>
  <c r="AK69" i="1"/>
  <c r="AJ69" i="1"/>
  <c r="AI69" i="1"/>
  <c r="AH69" i="1"/>
  <c r="AL69" i="1" s="1"/>
  <c r="X69" i="1"/>
  <c r="V69" i="1"/>
  <c r="W69" i="1" s="1"/>
  <c r="U69" i="1"/>
  <c r="Y69" i="1" s="1"/>
  <c r="I69" i="1"/>
  <c r="J69" i="1" s="1"/>
  <c r="H69" i="1"/>
  <c r="K69" i="1" s="1"/>
  <c r="AX68" i="1"/>
  <c r="AV68" i="1"/>
  <c r="AW68" i="1" s="1"/>
  <c r="AU68" i="1"/>
  <c r="AK68" i="1"/>
  <c r="AJ68" i="1"/>
  <c r="AI68" i="1"/>
  <c r="AH68" i="1"/>
  <c r="AL68" i="1" s="1"/>
  <c r="Y68" i="1"/>
  <c r="V68" i="1"/>
  <c r="W68" i="1" s="1"/>
  <c r="U68" i="1"/>
  <c r="X68" i="1" s="1"/>
  <c r="I68" i="1"/>
  <c r="J68" i="1" s="1"/>
  <c r="H68" i="1"/>
  <c r="K68" i="1" s="1"/>
  <c r="AX67" i="1"/>
  <c r="AW67" i="1"/>
  <c r="AV67" i="1"/>
  <c r="AU67" i="1"/>
  <c r="AY67" i="1" s="1"/>
  <c r="AK67" i="1"/>
  <c r="AJ67" i="1"/>
  <c r="AI67" i="1"/>
  <c r="AH67" i="1"/>
  <c r="AL67" i="1" s="1"/>
  <c r="V67" i="1"/>
  <c r="W67" i="1" s="1"/>
  <c r="U67" i="1"/>
  <c r="Y67" i="1" s="1"/>
  <c r="I67" i="1"/>
  <c r="J67" i="1" s="1"/>
  <c r="H67" i="1"/>
  <c r="K67" i="1" s="1"/>
  <c r="AX66" i="1"/>
  <c r="AV66" i="1"/>
  <c r="AW66" i="1" s="1"/>
  <c r="AU66" i="1"/>
  <c r="AK66" i="1"/>
  <c r="AJ66" i="1"/>
  <c r="AI66" i="1"/>
  <c r="AH66" i="1"/>
  <c r="AL66" i="1" s="1"/>
  <c r="Y66" i="1"/>
  <c r="V66" i="1"/>
  <c r="W66" i="1" s="1"/>
  <c r="U66" i="1"/>
  <c r="X66" i="1" s="1"/>
  <c r="L66" i="1"/>
  <c r="I66" i="1"/>
  <c r="J66" i="1" s="1"/>
  <c r="H66" i="1"/>
  <c r="K66" i="1" s="1"/>
  <c r="AX65" i="1"/>
  <c r="AW65" i="1"/>
  <c r="AV65" i="1"/>
  <c r="AU65" i="1"/>
  <c r="AY65" i="1" s="1"/>
  <c r="AK65" i="1"/>
  <c r="AJ65" i="1"/>
  <c r="AI65" i="1"/>
  <c r="AH65" i="1"/>
  <c r="AL65" i="1" s="1"/>
  <c r="X65" i="1"/>
  <c r="V65" i="1"/>
  <c r="W65" i="1" s="1"/>
  <c r="U65" i="1"/>
  <c r="Y65" i="1" s="1"/>
  <c r="I65" i="1"/>
  <c r="J65" i="1" s="1"/>
  <c r="H65" i="1"/>
  <c r="K65" i="1" s="1"/>
  <c r="AX64" i="1"/>
  <c r="AV64" i="1"/>
  <c r="AW64" i="1" s="1"/>
  <c r="AU64" i="1"/>
  <c r="AK64" i="1"/>
  <c r="AJ64" i="1"/>
  <c r="AI64" i="1"/>
  <c r="AH64" i="1"/>
  <c r="AL64" i="1" s="1"/>
  <c r="Y64" i="1"/>
  <c r="V64" i="1"/>
  <c r="W64" i="1" s="1"/>
  <c r="U64" i="1"/>
  <c r="X64" i="1" s="1"/>
  <c r="I64" i="1"/>
  <c r="J64" i="1" s="1"/>
  <c r="H64" i="1"/>
  <c r="K64" i="1" s="1"/>
  <c r="AX63" i="1"/>
  <c r="AW63" i="1"/>
  <c r="AV63" i="1"/>
  <c r="AU63" i="1"/>
  <c r="AY63" i="1" s="1"/>
  <c r="AK63" i="1"/>
  <c r="AJ63" i="1"/>
  <c r="AI63" i="1"/>
  <c r="AH63" i="1"/>
  <c r="AL63" i="1" s="1"/>
  <c r="V63" i="1"/>
  <c r="W63" i="1" s="1"/>
  <c r="U63" i="1"/>
  <c r="Y63" i="1" s="1"/>
  <c r="I63" i="1"/>
  <c r="J63" i="1" s="1"/>
  <c r="H63" i="1"/>
  <c r="K63" i="1" s="1"/>
  <c r="AX62" i="1"/>
  <c r="AV62" i="1"/>
  <c r="AW62" i="1" s="1"/>
  <c r="AU62" i="1"/>
  <c r="AK62" i="1"/>
  <c r="AJ62" i="1"/>
  <c r="AI62" i="1"/>
  <c r="AH62" i="1"/>
  <c r="AL62" i="1" s="1"/>
  <c r="Y62" i="1"/>
  <c r="V62" i="1"/>
  <c r="W62" i="1" s="1"/>
  <c r="U62" i="1"/>
  <c r="X62" i="1" s="1"/>
  <c r="L62" i="1"/>
  <c r="I62" i="1"/>
  <c r="J62" i="1" s="1"/>
  <c r="H62" i="1"/>
  <c r="K62" i="1" s="1"/>
  <c r="AX61" i="1"/>
  <c r="AW61" i="1"/>
  <c r="AV61" i="1"/>
  <c r="AU61" i="1"/>
  <c r="AY61" i="1" s="1"/>
  <c r="AK61" i="1"/>
  <c r="AJ61" i="1"/>
  <c r="AI61" i="1"/>
  <c r="AH61" i="1"/>
  <c r="AL61" i="1" s="1"/>
  <c r="X61" i="1"/>
  <c r="V61" i="1"/>
  <c r="W61" i="1" s="1"/>
  <c r="U61" i="1"/>
  <c r="Y61" i="1" s="1"/>
  <c r="I61" i="1"/>
  <c r="J61" i="1" s="1"/>
  <c r="H61" i="1"/>
  <c r="K61" i="1" s="1"/>
  <c r="AX60" i="1"/>
  <c r="AV60" i="1"/>
  <c r="AW60" i="1" s="1"/>
  <c r="AU60" i="1"/>
  <c r="AK60" i="1"/>
  <c r="AJ60" i="1"/>
  <c r="AI60" i="1"/>
  <c r="AH60" i="1"/>
  <c r="AL60" i="1" s="1"/>
  <c r="Y60" i="1"/>
  <c r="V60" i="1"/>
  <c r="W60" i="1" s="1"/>
  <c r="U60" i="1"/>
  <c r="X60" i="1" s="1"/>
  <c r="I60" i="1"/>
  <c r="J60" i="1" s="1"/>
  <c r="H60" i="1"/>
  <c r="K60" i="1" s="1"/>
  <c r="AX59" i="1"/>
  <c r="AW59" i="1"/>
  <c r="AV59" i="1"/>
  <c r="AU59" i="1"/>
  <c r="AY59" i="1" s="1"/>
  <c r="AK59" i="1"/>
  <c r="AJ59" i="1"/>
  <c r="AI59" i="1"/>
  <c r="AH59" i="1"/>
  <c r="AL59" i="1" s="1"/>
  <c r="V59" i="1"/>
  <c r="W59" i="1" s="1"/>
  <c r="U59" i="1"/>
  <c r="Y59" i="1" s="1"/>
  <c r="I59" i="1"/>
  <c r="J59" i="1" s="1"/>
  <c r="H59" i="1"/>
  <c r="K59" i="1" s="1"/>
  <c r="AX58" i="1"/>
  <c r="AV58" i="1"/>
  <c r="AW58" i="1" s="1"/>
  <c r="AU58" i="1"/>
  <c r="AK58" i="1"/>
  <c r="AJ58" i="1"/>
  <c r="AI58" i="1"/>
  <c r="AH58" i="1"/>
  <c r="AL58" i="1" s="1"/>
  <c r="Y58" i="1"/>
  <c r="V58" i="1"/>
  <c r="W58" i="1" s="1"/>
  <c r="U58" i="1"/>
  <c r="X58" i="1" s="1"/>
  <c r="L58" i="1"/>
  <c r="I58" i="1"/>
  <c r="J58" i="1" s="1"/>
  <c r="H58" i="1"/>
  <c r="K58" i="1" s="1"/>
  <c r="AX57" i="1"/>
  <c r="AW57" i="1"/>
  <c r="AV57" i="1"/>
  <c r="AU57" i="1"/>
  <c r="AY57" i="1" s="1"/>
  <c r="AK57" i="1"/>
  <c r="AJ57" i="1"/>
  <c r="AI57" i="1"/>
  <c r="AH57" i="1"/>
  <c r="AL57" i="1" s="1"/>
  <c r="X57" i="1"/>
  <c r="V57" i="1"/>
  <c r="W57" i="1" s="1"/>
  <c r="U57" i="1"/>
  <c r="Y57" i="1" s="1"/>
  <c r="I57" i="1"/>
  <c r="J57" i="1" s="1"/>
  <c r="H57" i="1"/>
  <c r="K57" i="1" s="1"/>
  <c r="AX56" i="1"/>
  <c r="AV56" i="1"/>
  <c r="AW56" i="1" s="1"/>
  <c r="AU56" i="1"/>
  <c r="AK56" i="1"/>
  <c r="AJ56" i="1"/>
  <c r="AI56" i="1"/>
  <c r="AH56" i="1"/>
  <c r="AL56" i="1" s="1"/>
  <c r="Y56" i="1"/>
  <c r="V56" i="1"/>
  <c r="W56" i="1" s="1"/>
  <c r="U56" i="1"/>
  <c r="X56" i="1" s="1"/>
  <c r="I56" i="1"/>
  <c r="J56" i="1" s="1"/>
  <c r="H56" i="1"/>
  <c r="K56" i="1" s="1"/>
  <c r="AX55" i="1"/>
  <c r="AW55" i="1"/>
  <c r="AV55" i="1"/>
  <c r="AU55" i="1"/>
  <c r="AY55" i="1" s="1"/>
  <c r="AK55" i="1"/>
  <c r="AJ55" i="1"/>
  <c r="AI55" i="1"/>
  <c r="AH55" i="1"/>
  <c r="AL55" i="1" s="1"/>
  <c r="V55" i="1"/>
  <c r="W55" i="1" s="1"/>
  <c r="U55" i="1"/>
  <c r="Y55" i="1" s="1"/>
  <c r="I55" i="1"/>
  <c r="J55" i="1" s="1"/>
  <c r="H55" i="1"/>
  <c r="K55" i="1" s="1"/>
  <c r="AX54" i="1"/>
  <c r="AV54" i="1"/>
  <c r="AW54" i="1" s="1"/>
  <c r="AU54" i="1"/>
  <c r="AK54" i="1"/>
  <c r="AJ54" i="1"/>
  <c r="AI54" i="1"/>
  <c r="AH54" i="1"/>
  <c r="AL54" i="1" s="1"/>
  <c r="Y54" i="1"/>
  <c r="V54" i="1"/>
  <c r="W54" i="1" s="1"/>
  <c r="U54" i="1"/>
  <c r="X54" i="1" s="1"/>
  <c r="L54" i="1"/>
  <c r="I54" i="1"/>
  <c r="J54" i="1" s="1"/>
  <c r="H54" i="1"/>
  <c r="K54" i="1" s="1"/>
  <c r="AX53" i="1"/>
  <c r="AW53" i="1"/>
  <c r="AV53" i="1"/>
  <c r="AU53" i="1"/>
  <c r="AY53" i="1" s="1"/>
  <c r="AK53" i="1"/>
  <c r="AJ53" i="1"/>
  <c r="AI53" i="1"/>
  <c r="AH53" i="1"/>
  <c r="AL53" i="1" s="1"/>
  <c r="X53" i="1"/>
  <c r="V53" i="1"/>
  <c r="W53" i="1" s="1"/>
  <c r="U53" i="1"/>
  <c r="Y53" i="1" s="1"/>
  <c r="I53" i="1"/>
  <c r="J53" i="1" s="1"/>
  <c r="H53" i="1"/>
  <c r="K53" i="1" s="1"/>
  <c r="AX52" i="1"/>
  <c r="AV52" i="1"/>
  <c r="AW52" i="1" s="1"/>
  <c r="AU52" i="1"/>
  <c r="AK52" i="1"/>
  <c r="AJ52" i="1"/>
  <c r="AI52" i="1"/>
  <c r="AH52" i="1"/>
  <c r="AL52" i="1" s="1"/>
  <c r="Y52" i="1"/>
  <c r="V52" i="1"/>
  <c r="W52" i="1" s="1"/>
  <c r="U52" i="1"/>
  <c r="X52" i="1" s="1"/>
  <c r="I52" i="1"/>
  <c r="J52" i="1" s="1"/>
  <c r="H52" i="1"/>
  <c r="K52" i="1" s="1"/>
  <c r="AX51" i="1"/>
  <c r="AW51" i="1"/>
  <c r="AV51" i="1"/>
  <c r="AU51" i="1"/>
  <c r="AY51" i="1" s="1"/>
  <c r="AK51" i="1"/>
  <c r="AJ51" i="1"/>
  <c r="AI51" i="1"/>
  <c r="AH51" i="1"/>
  <c r="AL51" i="1" s="1"/>
  <c r="V51" i="1"/>
  <c r="W51" i="1" s="1"/>
  <c r="U51" i="1"/>
  <c r="Y51" i="1" s="1"/>
  <c r="I51" i="1"/>
  <c r="J51" i="1" s="1"/>
  <c r="H51" i="1"/>
  <c r="K51" i="1" s="1"/>
  <c r="AX50" i="1"/>
  <c r="AV50" i="1"/>
  <c r="AW50" i="1" s="1"/>
  <c r="AU50" i="1"/>
  <c r="AK50" i="1"/>
  <c r="AJ50" i="1"/>
  <c r="AI50" i="1"/>
  <c r="AH50" i="1"/>
  <c r="AL50" i="1" s="1"/>
  <c r="Y50" i="1"/>
  <c r="V50" i="1"/>
  <c r="W50" i="1" s="1"/>
  <c r="U50" i="1"/>
  <c r="X50" i="1" s="1"/>
  <c r="L50" i="1"/>
  <c r="I50" i="1"/>
  <c r="J50" i="1" s="1"/>
  <c r="H50" i="1"/>
  <c r="K50" i="1" s="1"/>
  <c r="AX49" i="1"/>
  <c r="AW49" i="1"/>
  <c r="AV49" i="1"/>
  <c r="AU49" i="1"/>
  <c r="AY49" i="1" s="1"/>
  <c r="AK49" i="1"/>
  <c r="AJ49" i="1"/>
  <c r="AI49" i="1"/>
  <c r="AH49" i="1"/>
  <c r="AL49" i="1" s="1"/>
  <c r="X49" i="1"/>
  <c r="V49" i="1"/>
  <c r="W49" i="1" s="1"/>
  <c r="U49" i="1"/>
  <c r="Y49" i="1" s="1"/>
  <c r="I49" i="1"/>
  <c r="J49" i="1" s="1"/>
  <c r="H49" i="1"/>
  <c r="K49" i="1" s="1"/>
  <c r="AX48" i="1"/>
  <c r="AV48" i="1"/>
  <c r="AW48" i="1" s="1"/>
  <c r="AU48" i="1"/>
  <c r="AK48" i="1"/>
  <c r="AJ48" i="1"/>
  <c r="AI48" i="1"/>
  <c r="AH48" i="1"/>
  <c r="AL48" i="1" s="1"/>
  <c r="Y48" i="1"/>
  <c r="V48" i="1"/>
  <c r="W48" i="1" s="1"/>
  <c r="U48" i="1"/>
  <c r="X48" i="1" s="1"/>
  <c r="I48" i="1"/>
  <c r="J48" i="1" s="1"/>
  <c r="H48" i="1"/>
  <c r="K48" i="1" s="1"/>
  <c r="AX47" i="1"/>
  <c r="AW47" i="1"/>
  <c r="AV47" i="1"/>
  <c r="AU47" i="1"/>
  <c r="AY47" i="1" s="1"/>
  <c r="AK47" i="1"/>
  <c r="AJ47" i="1"/>
  <c r="AI47" i="1"/>
  <c r="AH47" i="1"/>
  <c r="AL47" i="1" s="1"/>
  <c r="V47" i="1"/>
  <c r="W47" i="1" s="1"/>
  <c r="U47" i="1"/>
  <c r="Y47" i="1" s="1"/>
  <c r="I47" i="1"/>
  <c r="J47" i="1" s="1"/>
  <c r="H47" i="1"/>
  <c r="K47" i="1" s="1"/>
  <c r="AX46" i="1"/>
  <c r="AV46" i="1"/>
  <c r="AW46" i="1" s="1"/>
  <c r="AU46" i="1"/>
  <c r="AK46" i="1"/>
  <c r="AJ46" i="1"/>
  <c r="AI46" i="1"/>
  <c r="AH46" i="1"/>
  <c r="AL46" i="1" s="1"/>
  <c r="Y46" i="1"/>
  <c r="V46" i="1"/>
  <c r="W46" i="1" s="1"/>
  <c r="U46" i="1"/>
  <c r="X46" i="1" s="1"/>
  <c r="L46" i="1"/>
  <c r="I46" i="1"/>
  <c r="J46" i="1" s="1"/>
  <c r="H46" i="1"/>
  <c r="K46" i="1" s="1"/>
  <c r="AX45" i="1"/>
  <c r="AW45" i="1"/>
  <c r="AV45" i="1"/>
  <c r="AU45" i="1"/>
  <c r="AY45" i="1" s="1"/>
  <c r="AK45" i="1"/>
  <c r="AJ45" i="1"/>
  <c r="AI45" i="1"/>
  <c r="AH45" i="1"/>
  <c r="AL45" i="1" s="1"/>
  <c r="X45" i="1"/>
  <c r="V45" i="1"/>
  <c r="W45" i="1" s="1"/>
  <c r="U45" i="1"/>
  <c r="Y45" i="1" s="1"/>
  <c r="I45" i="1"/>
  <c r="J45" i="1" s="1"/>
  <c r="H45" i="1"/>
  <c r="K45" i="1" s="1"/>
  <c r="AX44" i="1"/>
  <c r="AV44" i="1"/>
  <c r="AW44" i="1" s="1"/>
  <c r="AU44" i="1"/>
  <c r="AK44" i="1"/>
  <c r="AJ44" i="1"/>
  <c r="AI44" i="1"/>
  <c r="AH44" i="1"/>
  <c r="AL44" i="1" s="1"/>
  <c r="Y44" i="1"/>
  <c r="V44" i="1"/>
  <c r="W44" i="1" s="1"/>
  <c r="U44" i="1"/>
  <c r="X44" i="1" s="1"/>
  <c r="I44" i="1"/>
  <c r="J44" i="1" s="1"/>
  <c r="H44" i="1"/>
  <c r="K44" i="1" s="1"/>
  <c r="AX43" i="1"/>
  <c r="AW43" i="1"/>
  <c r="AV43" i="1"/>
  <c r="AU43" i="1"/>
  <c r="AY43" i="1" s="1"/>
  <c r="AK43" i="1"/>
  <c r="AJ43" i="1"/>
  <c r="AI43" i="1"/>
  <c r="AH43" i="1"/>
  <c r="AL43" i="1" s="1"/>
  <c r="V43" i="1"/>
  <c r="W43" i="1" s="1"/>
  <c r="U43" i="1"/>
  <c r="Y43" i="1" s="1"/>
  <c r="I43" i="1"/>
  <c r="J43" i="1" s="1"/>
  <c r="H43" i="1"/>
  <c r="K43" i="1" s="1"/>
  <c r="AX42" i="1"/>
  <c r="AV42" i="1"/>
  <c r="AW42" i="1" s="1"/>
  <c r="AU42" i="1"/>
  <c r="AK42" i="1"/>
  <c r="AJ42" i="1"/>
  <c r="AI42" i="1"/>
  <c r="AH42" i="1"/>
  <c r="AL42" i="1" s="1"/>
  <c r="Y42" i="1"/>
  <c r="V42" i="1"/>
  <c r="W42" i="1" s="1"/>
  <c r="U42" i="1"/>
  <c r="X42" i="1" s="1"/>
  <c r="L42" i="1"/>
  <c r="I42" i="1"/>
  <c r="J42" i="1" s="1"/>
  <c r="H42" i="1"/>
  <c r="K42" i="1" s="1"/>
  <c r="AX41" i="1"/>
  <c r="AW41" i="1"/>
  <c r="AV41" i="1"/>
  <c r="AU41" i="1"/>
  <c r="AY41" i="1" s="1"/>
  <c r="AK41" i="1"/>
  <c r="AJ41" i="1"/>
  <c r="AI41" i="1"/>
  <c r="AH41" i="1"/>
  <c r="AL41" i="1" s="1"/>
  <c r="X41" i="1"/>
  <c r="V41" i="1"/>
  <c r="W41" i="1" s="1"/>
  <c r="U41" i="1"/>
  <c r="Y41" i="1" s="1"/>
  <c r="I41" i="1"/>
  <c r="J41" i="1" s="1"/>
  <c r="H41" i="1"/>
  <c r="K41" i="1" s="1"/>
  <c r="AX40" i="1"/>
  <c r="AV40" i="1"/>
  <c r="AW40" i="1" s="1"/>
  <c r="AU40" i="1"/>
  <c r="AK40" i="1"/>
  <c r="AJ40" i="1"/>
  <c r="AI40" i="1"/>
  <c r="AH40" i="1"/>
  <c r="AL40" i="1" s="1"/>
  <c r="Y40" i="1"/>
  <c r="V40" i="1"/>
  <c r="W40" i="1" s="1"/>
  <c r="U40" i="1"/>
  <c r="X40" i="1" s="1"/>
  <c r="I40" i="1"/>
  <c r="J40" i="1" s="1"/>
  <c r="H40" i="1"/>
  <c r="K40" i="1" s="1"/>
  <c r="AX39" i="1"/>
  <c r="AW39" i="1"/>
  <c r="AV39" i="1"/>
  <c r="AU39" i="1"/>
  <c r="AY39" i="1" s="1"/>
  <c r="AK39" i="1"/>
  <c r="AJ39" i="1"/>
  <c r="AI39" i="1"/>
  <c r="AH39" i="1"/>
  <c r="AL39" i="1" s="1"/>
  <c r="V39" i="1"/>
  <c r="W39" i="1" s="1"/>
  <c r="U39" i="1"/>
  <c r="Y39" i="1" s="1"/>
  <c r="I39" i="1"/>
  <c r="J39" i="1" s="1"/>
  <c r="H39" i="1"/>
  <c r="K39" i="1" s="1"/>
  <c r="AX38" i="1"/>
  <c r="AV38" i="1"/>
  <c r="AW38" i="1" s="1"/>
  <c r="AU38" i="1"/>
  <c r="AK38" i="1"/>
  <c r="AJ38" i="1"/>
  <c r="AI38" i="1"/>
  <c r="AH38" i="1"/>
  <c r="AL38" i="1" s="1"/>
  <c r="Y38" i="1"/>
  <c r="V38" i="1"/>
  <c r="W38" i="1" s="1"/>
  <c r="U38" i="1"/>
  <c r="X38" i="1" s="1"/>
  <c r="L38" i="1"/>
  <c r="I38" i="1"/>
  <c r="J38" i="1" s="1"/>
  <c r="H38" i="1"/>
  <c r="K38" i="1" s="1"/>
  <c r="AX37" i="1"/>
  <c r="AW37" i="1"/>
  <c r="AV37" i="1"/>
  <c r="AU37" i="1"/>
  <c r="AY37" i="1" s="1"/>
  <c r="AK37" i="1"/>
  <c r="AJ37" i="1"/>
  <c r="AI37" i="1"/>
  <c r="AH37" i="1"/>
  <c r="AL37" i="1" s="1"/>
  <c r="X37" i="1"/>
  <c r="V37" i="1"/>
  <c r="W37" i="1" s="1"/>
  <c r="U37" i="1"/>
  <c r="Y37" i="1" s="1"/>
  <c r="I37" i="1"/>
  <c r="J37" i="1" s="1"/>
  <c r="H37" i="1"/>
  <c r="K37" i="1" s="1"/>
  <c r="AX36" i="1"/>
  <c r="AV36" i="1"/>
  <c r="AW36" i="1" s="1"/>
  <c r="AU36" i="1"/>
  <c r="AK36" i="1"/>
  <c r="AJ36" i="1"/>
  <c r="AI36" i="1"/>
  <c r="AH36" i="1"/>
  <c r="AL36" i="1" s="1"/>
  <c r="Y36" i="1"/>
  <c r="V36" i="1"/>
  <c r="W36" i="1" s="1"/>
  <c r="U36" i="1"/>
  <c r="X36" i="1" s="1"/>
  <c r="I36" i="1"/>
  <c r="J36" i="1" s="1"/>
  <c r="H36" i="1"/>
  <c r="K36" i="1" s="1"/>
  <c r="AX35" i="1"/>
  <c r="AW35" i="1"/>
  <c r="AV35" i="1"/>
  <c r="AU35" i="1"/>
  <c r="AY35" i="1" s="1"/>
  <c r="AK35" i="1"/>
  <c r="AJ35" i="1"/>
  <c r="AI35" i="1"/>
  <c r="AH35" i="1"/>
  <c r="AL35" i="1" s="1"/>
  <c r="V35" i="1"/>
  <c r="W35" i="1" s="1"/>
  <c r="U35" i="1"/>
  <c r="Y35" i="1" s="1"/>
  <c r="I35" i="1"/>
  <c r="J35" i="1" s="1"/>
  <c r="H35" i="1"/>
  <c r="K35" i="1" s="1"/>
  <c r="AX34" i="1"/>
  <c r="AV34" i="1"/>
  <c r="AW34" i="1" s="1"/>
  <c r="AU34" i="1"/>
  <c r="AK34" i="1"/>
  <c r="AJ34" i="1"/>
  <c r="AI34" i="1"/>
  <c r="AH34" i="1"/>
  <c r="AL34" i="1" s="1"/>
  <c r="Y34" i="1"/>
  <c r="V34" i="1"/>
  <c r="W34" i="1" s="1"/>
  <c r="U34" i="1"/>
  <c r="X34" i="1" s="1"/>
  <c r="L34" i="1"/>
  <c r="I34" i="1"/>
  <c r="J34" i="1" s="1"/>
  <c r="H34" i="1"/>
  <c r="K34" i="1" s="1"/>
  <c r="AX33" i="1"/>
  <c r="AW33" i="1"/>
  <c r="AV33" i="1"/>
  <c r="AU33" i="1"/>
  <c r="AY33" i="1" s="1"/>
  <c r="AK33" i="1"/>
  <c r="AJ33" i="1"/>
  <c r="AI33" i="1"/>
  <c r="AH33" i="1"/>
  <c r="AL33" i="1" s="1"/>
  <c r="X33" i="1"/>
  <c r="V33" i="1"/>
  <c r="W33" i="1" s="1"/>
  <c r="U33" i="1"/>
  <c r="Y33" i="1" s="1"/>
  <c r="I33" i="1"/>
  <c r="J33" i="1" s="1"/>
  <c r="H33" i="1"/>
  <c r="K33" i="1" s="1"/>
  <c r="AX32" i="1"/>
  <c r="AV32" i="1"/>
  <c r="AW32" i="1" s="1"/>
  <c r="AU32" i="1"/>
  <c r="AK32" i="1"/>
  <c r="AJ32" i="1"/>
  <c r="AI32" i="1"/>
  <c r="AH32" i="1"/>
  <c r="AL32" i="1" s="1"/>
  <c r="Y32" i="1"/>
  <c r="V32" i="1"/>
  <c r="W32" i="1" s="1"/>
  <c r="U32" i="1"/>
  <c r="X32" i="1" s="1"/>
  <c r="I32" i="1"/>
  <c r="J32" i="1" s="1"/>
  <c r="H32" i="1"/>
  <c r="K32" i="1" s="1"/>
  <c r="AX31" i="1"/>
  <c r="AW31" i="1"/>
  <c r="AV31" i="1"/>
  <c r="AU31" i="1"/>
  <c r="AY31" i="1" s="1"/>
  <c r="AK31" i="1"/>
  <c r="AJ31" i="1"/>
  <c r="AI31" i="1"/>
  <c r="AH31" i="1"/>
  <c r="AL31" i="1" s="1"/>
  <c r="V31" i="1"/>
  <c r="W31" i="1" s="1"/>
  <c r="U31" i="1"/>
  <c r="Y31" i="1" s="1"/>
  <c r="I31" i="1"/>
  <c r="J31" i="1" s="1"/>
  <c r="H31" i="1"/>
  <c r="K31" i="1" s="1"/>
  <c r="AX30" i="1"/>
  <c r="AV30" i="1"/>
  <c r="AW30" i="1" s="1"/>
  <c r="AU30" i="1"/>
  <c r="AK30" i="1"/>
  <c r="AJ30" i="1"/>
  <c r="AI30" i="1"/>
  <c r="AH30" i="1"/>
  <c r="AL30" i="1" s="1"/>
  <c r="Y30" i="1"/>
  <c r="V30" i="1"/>
  <c r="W30" i="1" s="1"/>
  <c r="U30" i="1"/>
  <c r="X30" i="1" s="1"/>
  <c r="L30" i="1"/>
  <c r="I30" i="1"/>
  <c r="J30" i="1" s="1"/>
  <c r="H30" i="1"/>
  <c r="K30" i="1" s="1"/>
  <c r="AX29" i="1"/>
  <c r="AW29" i="1"/>
  <c r="AV29" i="1"/>
  <c r="AU29" i="1"/>
  <c r="AY29" i="1" s="1"/>
  <c r="AK29" i="1"/>
  <c r="AJ29" i="1"/>
  <c r="AI29" i="1"/>
  <c r="AH29" i="1"/>
  <c r="AL29" i="1" s="1"/>
  <c r="X29" i="1"/>
  <c r="V29" i="1"/>
  <c r="W29" i="1" s="1"/>
  <c r="U29" i="1"/>
  <c r="Y29" i="1" s="1"/>
  <c r="I29" i="1"/>
  <c r="J29" i="1" s="1"/>
  <c r="H29" i="1"/>
  <c r="K29" i="1" s="1"/>
  <c r="AX28" i="1"/>
  <c r="AV28" i="1"/>
  <c r="AW28" i="1" s="1"/>
  <c r="AU28" i="1"/>
  <c r="AK28" i="1"/>
  <c r="AJ28" i="1"/>
  <c r="AI28" i="1"/>
  <c r="AH28" i="1"/>
  <c r="AL28" i="1" s="1"/>
  <c r="Y28" i="1"/>
  <c r="V28" i="1"/>
  <c r="W28" i="1" s="1"/>
  <c r="U28" i="1"/>
  <c r="X28" i="1" s="1"/>
  <c r="I28" i="1"/>
  <c r="J28" i="1" s="1"/>
  <c r="H28" i="1"/>
  <c r="K28" i="1" s="1"/>
  <c r="AX27" i="1"/>
  <c r="AW27" i="1"/>
  <c r="AV27" i="1"/>
  <c r="AU27" i="1"/>
  <c r="AY27" i="1" s="1"/>
  <c r="AK27" i="1"/>
  <c r="AJ27" i="1"/>
  <c r="AI27" i="1"/>
  <c r="AH27" i="1"/>
  <c r="AL27" i="1" s="1"/>
  <c r="V27" i="1"/>
  <c r="W27" i="1" s="1"/>
  <c r="U27" i="1"/>
  <c r="Y27" i="1" s="1"/>
  <c r="I27" i="1"/>
  <c r="J27" i="1" s="1"/>
  <c r="H27" i="1"/>
  <c r="K27" i="1" s="1"/>
  <c r="AX26" i="1"/>
  <c r="AV26" i="1"/>
  <c r="AW26" i="1" s="1"/>
  <c r="AU26" i="1"/>
  <c r="AK26" i="1"/>
  <c r="AJ26" i="1"/>
  <c r="AI26" i="1"/>
  <c r="AH26" i="1"/>
  <c r="AL26" i="1" s="1"/>
  <c r="Y26" i="1"/>
  <c r="V26" i="1"/>
  <c r="W26" i="1" s="1"/>
  <c r="U26" i="1"/>
  <c r="X26" i="1" s="1"/>
  <c r="L26" i="1"/>
  <c r="I26" i="1"/>
  <c r="J26" i="1" s="1"/>
  <c r="H26" i="1"/>
  <c r="K26" i="1" s="1"/>
  <c r="AX25" i="1"/>
  <c r="AW25" i="1"/>
  <c r="AV25" i="1"/>
  <c r="AU25" i="1"/>
  <c r="AY25" i="1" s="1"/>
  <c r="AK25" i="1"/>
  <c r="AJ25" i="1"/>
  <c r="AI25" i="1"/>
  <c r="AH25" i="1"/>
  <c r="AL25" i="1" s="1"/>
  <c r="X25" i="1"/>
  <c r="V25" i="1"/>
  <c r="W25" i="1" s="1"/>
  <c r="U25" i="1"/>
  <c r="Y25" i="1" s="1"/>
  <c r="I25" i="1"/>
  <c r="J25" i="1" s="1"/>
  <c r="H25" i="1"/>
  <c r="K25" i="1" s="1"/>
  <c r="AX24" i="1"/>
  <c r="AV24" i="1"/>
  <c r="AW24" i="1" s="1"/>
  <c r="AU24" i="1"/>
  <c r="AK24" i="1"/>
  <c r="AJ24" i="1"/>
  <c r="AI24" i="1"/>
  <c r="AH24" i="1"/>
  <c r="AL24" i="1" s="1"/>
  <c r="Y24" i="1"/>
  <c r="V24" i="1"/>
  <c r="W24" i="1" s="1"/>
  <c r="U24" i="1"/>
  <c r="X24" i="1" s="1"/>
  <c r="I24" i="1"/>
  <c r="J24" i="1" s="1"/>
  <c r="H24" i="1"/>
  <c r="K24" i="1" s="1"/>
  <c r="AX23" i="1"/>
  <c r="AW23" i="1"/>
  <c r="AV23" i="1"/>
  <c r="AU23" i="1"/>
  <c r="AY23" i="1" s="1"/>
  <c r="AK23" i="1"/>
  <c r="AJ23" i="1"/>
  <c r="AI23" i="1"/>
  <c r="AH23" i="1"/>
  <c r="AL23" i="1" s="1"/>
  <c r="V23" i="1"/>
  <c r="W23" i="1" s="1"/>
  <c r="U23" i="1"/>
  <c r="Y23" i="1" s="1"/>
  <c r="I23" i="1"/>
  <c r="J23" i="1" s="1"/>
  <c r="H23" i="1"/>
  <c r="K23" i="1" s="1"/>
  <c r="AX22" i="1"/>
  <c r="AV22" i="1"/>
  <c r="AW22" i="1" s="1"/>
  <c r="AU22" i="1"/>
  <c r="AK22" i="1"/>
  <c r="AJ22" i="1"/>
  <c r="AI22" i="1"/>
  <c r="AH22" i="1"/>
  <c r="AL22" i="1" s="1"/>
  <c r="Y22" i="1"/>
  <c r="V22" i="1"/>
  <c r="W22" i="1" s="1"/>
  <c r="U22" i="1"/>
  <c r="X22" i="1" s="1"/>
  <c r="L22" i="1"/>
  <c r="I22" i="1"/>
  <c r="J22" i="1" s="1"/>
  <c r="H22" i="1"/>
  <c r="K22" i="1" s="1"/>
  <c r="AX21" i="1"/>
  <c r="AW21" i="1"/>
  <c r="AV21" i="1"/>
  <c r="AU21" i="1"/>
  <c r="AY21" i="1" s="1"/>
  <c r="AK21" i="1"/>
  <c r="AJ21" i="1"/>
  <c r="AI21" i="1"/>
  <c r="AH21" i="1"/>
  <c r="AL21" i="1" s="1"/>
  <c r="X21" i="1"/>
  <c r="V21" i="1"/>
  <c r="W21" i="1" s="1"/>
  <c r="U21" i="1"/>
  <c r="Y21" i="1" s="1"/>
  <c r="I21" i="1"/>
  <c r="J21" i="1" s="1"/>
  <c r="H21" i="1"/>
  <c r="K21" i="1" s="1"/>
  <c r="AX20" i="1"/>
  <c r="AV20" i="1"/>
  <c r="AW20" i="1" s="1"/>
  <c r="AU20" i="1"/>
  <c r="AK20" i="1"/>
  <c r="AJ20" i="1"/>
  <c r="AI20" i="1"/>
  <c r="AH20" i="1"/>
  <c r="AL20" i="1" s="1"/>
  <c r="Y20" i="1"/>
  <c r="V20" i="1"/>
  <c r="W20" i="1" s="1"/>
  <c r="U20" i="1"/>
  <c r="X20" i="1" s="1"/>
  <c r="L20" i="1"/>
  <c r="I20" i="1"/>
  <c r="J20" i="1" s="1"/>
  <c r="H20" i="1"/>
  <c r="K20" i="1" s="1"/>
  <c r="BF19" i="1"/>
  <c r="BE19" i="1"/>
  <c r="AX19" i="1"/>
  <c r="AV19" i="1"/>
  <c r="AW19" i="1" s="1"/>
  <c r="AU19" i="1"/>
  <c r="AJ19" i="1"/>
  <c r="AI19" i="1"/>
  <c r="AH19" i="1"/>
  <c r="AL19" i="1" s="1"/>
  <c r="V19" i="1"/>
  <c r="W19" i="1" s="1"/>
  <c r="U19" i="1"/>
  <c r="Y19" i="1" s="1"/>
  <c r="J19" i="1"/>
  <c r="I19" i="1"/>
  <c r="H19" i="1"/>
  <c r="K19" i="1" s="1"/>
  <c r="AX18" i="1"/>
  <c r="AV18" i="1"/>
  <c r="AW18" i="1" s="1"/>
  <c r="AU18" i="1"/>
  <c r="AY18" i="1" s="1"/>
  <c r="AJ18" i="1"/>
  <c r="AI18" i="1"/>
  <c r="AH18" i="1"/>
  <c r="AL18" i="1" s="1"/>
  <c r="X18" i="1"/>
  <c r="V18" i="1"/>
  <c r="W18" i="1" s="1"/>
  <c r="U18" i="1"/>
  <c r="Y18" i="1" s="1"/>
  <c r="J18" i="1"/>
  <c r="I18" i="1"/>
  <c r="H18" i="1"/>
  <c r="K18" i="1" s="1"/>
  <c r="AX17" i="1"/>
  <c r="AV17" i="1"/>
  <c r="AW17" i="1" s="1"/>
  <c r="AU17" i="1"/>
  <c r="AY17" i="1" s="1"/>
  <c r="AJ17" i="1"/>
  <c r="AI17" i="1"/>
  <c r="AH17" i="1"/>
  <c r="AL17" i="1" s="1"/>
  <c r="X17" i="1"/>
  <c r="V17" i="1"/>
  <c r="W17" i="1" s="1"/>
  <c r="U17" i="1"/>
  <c r="Y17" i="1" s="1"/>
  <c r="J17" i="1"/>
  <c r="I17" i="1"/>
  <c r="H17" i="1"/>
  <c r="K17" i="1" s="1"/>
  <c r="AX16" i="1"/>
  <c r="AV16" i="1"/>
  <c r="AW16" i="1" s="1"/>
  <c r="AU16" i="1"/>
  <c r="AY16" i="1" s="1"/>
  <c r="AJ16" i="1"/>
  <c r="AI16" i="1"/>
  <c r="AH16" i="1"/>
  <c r="AL16" i="1" s="1"/>
  <c r="X16" i="1"/>
  <c r="V16" i="1"/>
  <c r="W16" i="1" s="1"/>
  <c r="U16" i="1"/>
  <c r="Y16" i="1" s="1"/>
  <c r="J16" i="1"/>
  <c r="I16" i="1"/>
  <c r="H16" i="1"/>
  <c r="K16" i="1" s="1"/>
  <c r="AX15" i="1"/>
  <c r="AV15" i="1"/>
  <c r="AW15" i="1" s="1"/>
  <c r="AU15" i="1"/>
  <c r="AY15" i="1" s="1"/>
  <c r="AJ15" i="1"/>
  <c r="AI15" i="1"/>
  <c r="AH15" i="1"/>
  <c r="AL15" i="1" s="1"/>
  <c r="X15" i="1"/>
  <c r="V15" i="1"/>
  <c r="W15" i="1" s="1"/>
  <c r="U15" i="1"/>
  <c r="Y15" i="1" s="1"/>
  <c r="J15" i="1"/>
  <c r="I15" i="1"/>
  <c r="H15" i="1"/>
  <c r="K15" i="1" s="1"/>
  <c r="BF14" i="1"/>
  <c r="BE14" i="1"/>
  <c r="AW14" i="1"/>
  <c r="AV14" i="1"/>
  <c r="AU14" i="1"/>
  <c r="AY14" i="1" s="1"/>
  <c r="AK14" i="1"/>
  <c r="AI14" i="1"/>
  <c r="AJ14" i="1" s="1"/>
  <c r="AH14" i="1"/>
  <c r="AL14" i="1" s="1"/>
  <c r="W14" i="1"/>
  <c r="V14" i="1"/>
  <c r="U14" i="1"/>
  <c r="X14" i="1" s="1"/>
  <c r="K14" i="1"/>
  <c r="I14" i="1"/>
  <c r="J14" i="1" s="1"/>
  <c r="H14" i="1"/>
  <c r="L14" i="1" s="1"/>
  <c r="AX13" i="1"/>
  <c r="AV13" i="1"/>
  <c r="AW13" i="1" s="1"/>
  <c r="AU13" i="1"/>
  <c r="AY13" i="1" s="1"/>
  <c r="AJ13" i="1"/>
  <c r="AI13" i="1"/>
  <c r="AH13" i="1"/>
  <c r="AL13" i="1" s="1"/>
  <c r="X13" i="1"/>
  <c r="V13" i="1"/>
  <c r="W13" i="1" s="1"/>
  <c r="U13" i="1"/>
  <c r="Y13" i="1" s="1"/>
  <c r="J13" i="1"/>
  <c r="I13" i="1"/>
  <c r="H13" i="1"/>
  <c r="L13" i="1" s="1"/>
  <c r="AX12" i="1"/>
  <c r="AV12" i="1"/>
  <c r="AW12" i="1" s="1"/>
  <c r="AU12" i="1"/>
  <c r="AY12" i="1" s="1"/>
  <c r="AJ12" i="1"/>
  <c r="AI12" i="1"/>
  <c r="AH12" i="1"/>
  <c r="AL12" i="1" s="1"/>
  <c r="X12" i="1"/>
  <c r="V12" i="1"/>
  <c r="W12" i="1" s="1"/>
  <c r="U12" i="1"/>
  <c r="Y12" i="1" s="1"/>
  <c r="J12" i="1"/>
  <c r="I12" i="1"/>
  <c r="H12" i="1"/>
  <c r="L12" i="1" s="1"/>
  <c r="AX11" i="1"/>
  <c r="AV11" i="1"/>
  <c r="AW11" i="1" s="1"/>
  <c r="AU11" i="1"/>
  <c r="AY11" i="1" s="1"/>
  <c r="AJ11" i="1"/>
  <c r="AI11" i="1"/>
  <c r="AH11" i="1"/>
  <c r="AK11" i="1" s="1"/>
  <c r="X11" i="1"/>
  <c r="V11" i="1"/>
  <c r="W11" i="1" s="1"/>
  <c r="U11" i="1"/>
  <c r="Y11" i="1" s="1"/>
  <c r="J11" i="1"/>
  <c r="I11" i="1"/>
  <c r="H11" i="1"/>
  <c r="L11" i="1" s="1"/>
  <c r="AX10" i="1"/>
  <c r="AV10" i="1"/>
  <c r="AW10" i="1" s="1"/>
  <c r="AU10" i="1"/>
  <c r="AY10" i="1" s="1"/>
  <c r="AJ10" i="1"/>
  <c r="AI10" i="1"/>
  <c r="AH10" i="1"/>
  <c r="AL10" i="1" s="1"/>
  <c r="X10" i="1"/>
  <c r="V10" i="1"/>
  <c r="W10" i="1" s="1"/>
  <c r="U10" i="1"/>
  <c r="Y10" i="1" s="1"/>
  <c r="J10" i="1"/>
  <c r="I10" i="1"/>
  <c r="H10" i="1"/>
  <c r="L10" i="1" s="1"/>
  <c r="BF9" i="1"/>
  <c r="BE9" i="1"/>
  <c r="AW9" i="1"/>
  <c r="AV9" i="1"/>
  <c r="AU9" i="1"/>
  <c r="AX9" i="1" s="1"/>
  <c r="AK9" i="1"/>
  <c r="AI9" i="1"/>
  <c r="AJ9" i="1" s="1"/>
  <c r="AH9" i="1"/>
  <c r="AL9" i="1" s="1"/>
  <c r="W9" i="1"/>
  <c r="V9" i="1"/>
  <c r="U9" i="1"/>
  <c r="Y9" i="1" s="1"/>
  <c r="K9" i="1"/>
  <c r="I9" i="1"/>
  <c r="J9" i="1" s="1"/>
  <c r="H9" i="1"/>
  <c r="L9" i="1" s="1"/>
  <c r="AX8" i="1"/>
  <c r="AV8" i="1"/>
  <c r="AW8" i="1" s="1"/>
  <c r="AU8" i="1"/>
  <c r="AY8" i="1" s="1"/>
  <c r="AJ8" i="1"/>
  <c r="AI8" i="1"/>
  <c r="AH8" i="1"/>
  <c r="AL8" i="1" s="1"/>
  <c r="X8" i="1"/>
  <c r="V8" i="1"/>
  <c r="W8" i="1" s="1"/>
  <c r="U8" i="1"/>
  <c r="Y8" i="1" s="1"/>
  <c r="J8" i="1"/>
  <c r="I8" i="1"/>
  <c r="H8" i="1"/>
  <c r="K8" i="1" s="1"/>
  <c r="AX7" i="1"/>
  <c r="AV7" i="1"/>
  <c r="AW7" i="1" s="1"/>
  <c r="AU7" i="1"/>
  <c r="AY7" i="1" s="1"/>
  <c r="AJ7" i="1"/>
  <c r="AI7" i="1"/>
  <c r="AH7" i="1"/>
  <c r="AL7" i="1" s="1"/>
  <c r="X7" i="1"/>
  <c r="V7" i="1"/>
  <c r="W7" i="1" s="1"/>
  <c r="U7" i="1"/>
  <c r="Y7" i="1" s="1"/>
  <c r="J7" i="1"/>
  <c r="I7" i="1"/>
  <c r="H7" i="1"/>
  <c r="L7" i="1" s="1"/>
  <c r="AX6" i="1"/>
  <c r="AV6" i="1"/>
  <c r="AW6" i="1" s="1"/>
  <c r="AU6" i="1"/>
  <c r="AY6" i="1" s="1"/>
  <c r="AJ6" i="1"/>
  <c r="AI6" i="1"/>
  <c r="AH6" i="1"/>
  <c r="AL6" i="1" s="1"/>
  <c r="X6" i="1"/>
  <c r="V6" i="1"/>
  <c r="W6" i="1" s="1"/>
  <c r="U6" i="1"/>
  <c r="Y6" i="1" s="1"/>
  <c r="J6" i="1"/>
  <c r="I6" i="1"/>
  <c r="H6" i="1"/>
  <c r="L6" i="1" s="1"/>
  <c r="AX5" i="1"/>
  <c r="AV5" i="1"/>
  <c r="AW5" i="1" s="1"/>
  <c r="AU5" i="1"/>
  <c r="AY5" i="1" s="1"/>
  <c r="AJ5" i="1"/>
  <c r="AI5" i="1"/>
  <c r="AH5" i="1"/>
  <c r="AL5" i="1" s="1"/>
  <c r="X5" i="1"/>
  <c r="V5" i="1"/>
  <c r="W5" i="1" s="1"/>
  <c r="U5" i="1"/>
  <c r="Y5" i="1" s="1"/>
  <c r="J5" i="1"/>
  <c r="I5" i="1"/>
  <c r="H5" i="1"/>
  <c r="K5" i="1" s="1"/>
  <c r="BF4" i="1"/>
  <c r="BE4" i="1"/>
  <c r="AW4" i="1"/>
  <c r="AV4" i="1"/>
  <c r="AU4" i="1"/>
  <c r="AY4" i="1" s="1"/>
  <c r="AK4" i="1"/>
  <c r="AI4" i="1"/>
  <c r="AJ4" i="1" s="1"/>
  <c r="AH4" i="1"/>
  <c r="AL4" i="1" s="1"/>
  <c r="W4" i="1"/>
  <c r="V4" i="1"/>
  <c r="U4" i="1"/>
  <c r="BE8" i="1" s="1"/>
  <c r="K4" i="1"/>
  <c r="I4" i="1"/>
  <c r="J4" i="1" s="1"/>
  <c r="H4" i="1"/>
  <c r="L4" i="1" s="1"/>
  <c r="AX3" i="1"/>
  <c r="AV3" i="1"/>
  <c r="AW3" i="1" s="1"/>
  <c r="AU3" i="1"/>
  <c r="AJ3" i="1"/>
  <c r="BG13" i="1" s="1"/>
  <c r="AI3" i="1"/>
  <c r="BF13" i="1" s="1"/>
  <c r="AH3" i="1"/>
  <c r="AK3" i="1" s="1"/>
  <c r="X3" i="1"/>
  <c r="V3" i="1"/>
  <c r="BF8" i="1" s="1"/>
  <c r="U3" i="1"/>
  <c r="Y3" i="1" s="1"/>
  <c r="J3" i="1"/>
  <c r="BG3" i="1" s="1"/>
  <c r="I3" i="1"/>
  <c r="BF3" i="1" s="1"/>
  <c r="H3" i="1"/>
  <c r="BE3" i="1" s="1"/>
  <c r="AD88" i="4" a="1"/>
  <c r="AU88" i="4" l="1"/>
  <c r="AU341" i="4" s="1"/>
  <c r="AQ88" i="4"/>
  <c r="AM88" i="4"/>
  <c r="AM341" i="4" s="1"/>
  <c r="AI88" i="4"/>
  <c r="AI341" i="4" s="1"/>
  <c r="AE88" i="4"/>
  <c r="AE341" i="4" s="1"/>
  <c r="AT88" i="4"/>
  <c r="AP88" i="4"/>
  <c r="AP341" i="4" s="1"/>
  <c r="AL88" i="4"/>
  <c r="AL341" i="4" s="1"/>
  <c r="AH88" i="4"/>
  <c r="AH341" i="4" s="1"/>
  <c r="AD88" i="4"/>
  <c r="AS88" i="4"/>
  <c r="AO88" i="4"/>
  <c r="AO341" i="4" s="1"/>
  <c r="AK88" i="4"/>
  <c r="AG88" i="4"/>
  <c r="AR88" i="4"/>
  <c r="AR341" i="4" s="1"/>
  <c r="AN88" i="4"/>
  <c r="AN341" i="4" s="1"/>
  <c r="AJ88" i="4"/>
  <c r="AJ341" i="4" s="1"/>
  <c r="AF88" i="4"/>
  <c r="W70" i="4"/>
  <c r="F77" i="4"/>
  <c r="AF341" i="4"/>
  <c r="AQ341" i="4"/>
  <c r="AA342" i="4"/>
  <c r="AT341" i="4"/>
  <c r="AD341" i="4"/>
  <c r="AS341" i="4"/>
  <c r="AK341" i="4"/>
  <c r="AG341" i="4"/>
  <c r="F35" i="4"/>
  <c r="F41" i="4"/>
  <c r="F67" i="4" s="1"/>
  <c r="F44" i="4"/>
  <c r="F70" i="4" s="1"/>
  <c r="F47" i="4"/>
  <c r="K64" i="4"/>
  <c r="K72" i="4"/>
  <c r="K76" i="4"/>
  <c r="AB64" i="4"/>
  <c r="AB68" i="4"/>
  <c r="AB72" i="4"/>
  <c r="AB76" i="4"/>
  <c r="AS64" i="4"/>
  <c r="X65" i="4"/>
  <c r="AN65" i="4"/>
  <c r="W36" i="4"/>
  <c r="F37" i="4"/>
  <c r="F63" i="4" s="1"/>
  <c r="C38" i="4"/>
  <c r="C64" i="4" s="1"/>
  <c r="G38" i="4"/>
  <c r="G64" i="4" s="1"/>
  <c r="V38" i="4"/>
  <c r="V64" i="4" s="1"/>
  <c r="AK38" i="4"/>
  <c r="AO38" i="4"/>
  <c r="AO64" i="4" s="1"/>
  <c r="F40" i="4"/>
  <c r="W42" i="4"/>
  <c r="F43" i="4"/>
  <c r="F69" i="4" s="1"/>
  <c r="C44" i="4"/>
  <c r="C70" i="4" s="1"/>
  <c r="H70" i="4" s="1"/>
  <c r="G44" i="4"/>
  <c r="G70" i="4" s="1"/>
  <c r="V44" i="4"/>
  <c r="V70" i="4" s="1"/>
  <c r="AK44" i="4"/>
  <c r="AO44" i="4"/>
  <c r="AO70" i="4" s="1"/>
  <c r="F46" i="4"/>
  <c r="C47" i="4"/>
  <c r="G47" i="4"/>
  <c r="V47" i="4"/>
  <c r="AK47" i="4"/>
  <c r="AO47" i="4"/>
  <c r="AO73" i="4" s="1"/>
  <c r="F49" i="4"/>
  <c r="F61" i="4"/>
  <c r="K61" i="4"/>
  <c r="K65" i="4"/>
  <c r="K69" i="4"/>
  <c r="K73" i="4"/>
  <c r="K77" i="4"/>
  <c r="W61" i="4"/>
  <c r="AB61" i="4"/>
  <c r="AB65" i="4"/>
  <c r="AB69" i="4"/>
  <c r="AB73" i="4"/>
  <c r="AB77" i="4"/>
  <c r="AN61" i="4"/>
  <c r="AP61" i="4" s="1"/>
  <c r="AS61" i="4"/>
  <c r="AA89" i="4" s="1"/>
  <c r="AS65" i="4"/>
  <c r="AA161" i="4" s="1"/>
  <c r="AS69" i="4"/>
  <c r="AA233" i="4" s="1"/>
  <c r="AS73" i="4"/>
  <c r="AA305" i="4" s="1"/>
  <c r="AS77" i="4"/>
  <c r="AA377" i="4" s="1"/>
  <c r="V62" i="4"/>
  <c r="AL62" i="4"/>
  <c r="AP62" i="4" s="1"/>
  <c r="C63" i="4"/>
  <c r="G63" i="4"/>
  <c r="W63" i="4"/>
  <c r="AM63" i="4"/>
  <c r="AP63" i="4" s="1"/>
  <c r="D64" i="4"/>
  <c r="T64" i="4"/>
  <c r="Y64" i="4" s="1"/>
  <c r="X64" i="4"/>
  <c r="AN64" i="4"/>
  <c r="E65" i="4"/>
  <c r="U65" i="4"/>
  <c r="AK65" i="4"/>
  <c r="AO65" i="4"/>
  <c r="F66" i="4"/>
  <c r="V66" i="4"/>
  <c r="AL66" i="4"/>
  <c r="C67" i="4"/>
  <c r="H67" i="4" s="1"/>
  <c r="G67" i="4"/>
  <c r="W67" i="4"/>
  <c r="AM67" i="4"/>
  <c r="C68" i="4"/>
  <c r="G68" i="4"/>
  <c r="W68" i="4"/>
  <c r="AM68" i="4"/>
  <c r="AP68" i="4" s="1"/>
  <c r="D69" i="4"/>
  <c r="T69" i="4"/>
  <c r="X69" i="4"/>
  <c r="AN69" i="4"/>
  <c r="D70" i="4"/>
  <c r="T70" i="4"/>
  <c r="X70" i="4"/>
  <c r="AN70" i="4"/>
  <c r="E71" i="4"/>
  <c r="U71" i="4"/>
  <c r="AK71" i="4"/>
  <c r="AO71" i="4"/>
  <c r="E72" i="4"/>
  <c r="U72" i="4"/>
  <c r="AK72" i="4"/>
  <c r="AO72" i="4"/>
  <c r="E73" i="4"/>
  <c r="U73" i="4"/>
  <c r="AK73" i="4"/>
  <c r="E74" i="4"/>
  <c r="U74" i="4"/>
  <c r="AK74" i="4"/>
  <c r="AO74" i="4"/>
  <c r="F75" i="4"/>
  <c r="V75" i="4"/>
  <c r="AL75" i="4"/>
  <c r="AP75" i="4" s="1"/>
  <c r="E76" i="4"/>
  <c r="U76" i="4"/>
  <c r="AK76" i="4"/>
  <c r="AO76" i="4"/>
  <c r="E77" i="4"/>
  <c r="U77" i="4"/>
  <c r="Y77" i="4" s="1"/>
  <c r="AK77" i="4"/>
  <c r="AO77" i="4"/>
  <c r="F38" i="4"/>
  <c r="F64" i="4" s="1"/>
  <c r="F50" i="4"/>
  <c r="F76" i="4" s="1"/>
  <c r="K68" i="4"/>
  <c r="AS68" i="4"/>
  <c r="AA215" i="4" s="1"/>
  <c r="AS72" i="4"/>
  <c r="AA287" i="4" s="1"/>
  <c r="AS76" i="4"/>
  <c r="AA359" i="4" s="1"/>
  <c r="D65" i="4"/>
  <c r="T65" i="4"/>
  <c r="W38" i="4"/>
  <c r="W64" i="4" s="1"/>
  <c r="F39" i="4"/>
  <c r="W44" i="4"/>
  <c r="F45" i="4"/>
  <c r="F71" i="4" s="1"/>
  <c r="W47" i="4"/>
  <c r="F48" i="4"/>
  <c r="C61" i="4"/>
  <c r="G61" i="4"/>
  <c r="K62" i="4"/>
  <c r="K66" i="4"/>
  <c r="K70" i="4"/>
  <c r="K74" i="4"/>
  <c r="K78" i="4"/>
  <c r="L78" i="4" s="1"/>
  <c r="T61" i="4"/>
  <c r="Y61" i="4" s="1"/>
  <c r="X61" i="4"/>
  <c r="AB62" i="4"/>
  <c r="AB66" i="4"/>
  <c r="AB70" i="4"/>
  <c r="AB74" i="4"/>
  <c r="AB78" i="4"/>
  <c r="AC78" i="4" s="1"/>
  <c r="AS62" i="4"/>
  <c r="AA107" i="4" s="1"/>
  <c r="AS66" i="4"/>
  <c r="AA179" i="4" s="1"/>
  <c r="AS70" i="4"/>
  <c r="AA251" i="4" s="1"/>
  <c r="AS74" i="4"/>
  <c r="AA323" i="4" s="1"/>
  <c r="AS78" i="4"/>
  <c r="C62" i="4"/>
  <c r="G62" i="4"/>
  <c r="W62" i="4"/>
  <c r="AM62" i="4"/>
  <c r="D63" i="4"/>
  <c r="T63" i="4"/>
  <c r="X63" i="4"/>
  <c r="AN63" i="4"/>
  <c r="E64" i="4"/>
  <c r="U64" i="4"/>
  <c r="AK64" i="4"/>
  <c r="F65" i="4"/>
  <c r="V65" i="4"/>
  <c r="AL65" i="4"/>
  <c r="C66" i="4"/>
  <c r="G66" i="4"/>
  <c r="W66" i="4"/>
  <c r="AM66" i="4"/>
  <c r="D67" i="4"/>
  <c r="T67" i="4"/>
  <c r="Y67" i="4" s="1"/>
  <c r="X67" i="4"/>
  <c r="AN67" i="4"/>
  <c r="AP67" i="4" s="1"/>
  <c r="D68" i="4"/>
  <c r="T68" i="4"/>
  <c r="Y68" i="4" s="1"/>
  <c r="X68" i="4"/>
  <c r="AN68" i="4"/>
  <c r="E69" i="4"/>
  <c r="U69" i="4"/>
  <c r="AK69" i="4"/>
  <c r="AO69" i="4"/>
  <c r="E70" i="4"/>
  <c r="U70" i="4"/>
  <c r="AK70" i="4"/>
  <c r="V71" i="4"/>
  <c r="AL71" i="4"/>
  <c r="CY71" i="4"/>
  <c r="F72" i="4"/>
  <c r="V72" i="4"/>
  <c r="AL72" i="4"/>
  <c r="CY72" i="4"/>
  <c r="F73" i="4"/>
  <c r="V73" i="4"/>
  <c r="AL73" i="4"/>
  <c r="F74" i="4"/>
  <c r="V74" i="4"/>
  <c r="AL74" i="4"/>
  <c r="C75" i="4"/>
  <c r="G75" i="4"/>
  <c r="W75" i="4"/>
  <c r="AM75" i="4"/>
  <c r="V76" i="4"/>
  <c r="AL76" i="4"/>
  <c r="E412" i="4"/>
  <c r="E394" i="4"/>
  <c r="E376" i="4"/>
  <c r="E358" i="4"/>
  <c r="E340" i="4"/>
  <c r="E322" i="4"/>
  <c r="E286" i="4"/>
  <c r="E304" i="4"/>
  <c r="E250" i="4"/>
  <c r="E232" i="4"/>
  <c r="E214" i="4"/>
  <c r="E268" i="4"/>
  <c r="E178" i="4"/>
  <c r="E196" i="4"/>
  <c r="E160" i="4"/>
  <c r="E124" i="4"/>
  <c r="E142" i="4"/>
  <c r="F36" i="4"/>
  <c r="F62" i="4" s="1"/>
  <c r="F42" i="4"/>
  <c r="F68" i="4" s="1"/>
  <c r="D61" i="4"/>
  <c r="K63" i="4"/>
  <c r="K67" i="4"/>
  <c r="K71" i="4"/>
  <c r="AB63" i="4"/>
  <c r="AB67" i="4"/>
  <c r="AB71" i="4"/>
  <c r="AS63" i="4"/>
  <c r="AS67" i="4"/>
  <c r="AA197" i="4" s="1"/>
  <c r="AS71" i="4"/>
  <c r="AA269" i="4" s="1"/>
  <c r="D62" i="4"/>
  <c r="T62" i="4"/>
  <c r="Y62" i="4" s="1"/>
  <c r="X62" i="4"/>
  <c r="AN62" i="4"/>
  <c r="C65" i="4"/>
  <c r="G65" i="4"/>
  <c r="W65" i="4"/>
  <c r="AM65" i="4"/>
  <c r="D66" i="4"/>
  <c r="T66" i="4"/>
  <c r="Y66" i="4" s="1"/>
  <c r="X66" i="4"/>
  <c r="AN66" i="4"/>
  <c r="AP66" i="4" s="1"/>
  <c r="C71" i="4"/>
  <c r="G71" i="4"/>
  <c r="W71" i="4"/>
  <c r="AM71" i="4"/>
  <c r="C72" i="4"/>
  <c r="G72" i="4"/>
  <c r="W72" i="4"/>
  <c r="AM72" i="4"/>
  <c r="C73" i="4"/>
  <c r="G73" i="4"/>
  <c r="W73" i="4"/>
  <c r="AM73" i="4"/>
  <c r="C74" i="4"/>
  <c r="G74" i="4"/>
  <c r="W74" i="4"/>
  <c r="AM74" i="4"/>
  <c r="D75" i="4"/>
  <c r="T75" i="4"/>
  <c r="Y75" i="4" s="1"/>
  <c r="X75" i="4"/>
  <c r="AN75" i="4"/>
  <c r="C76" i="4"/>
  <c r="G76" i="4"/>
  <c r="W76" i="4"/>
  <c r="AM76" i="4"/>
  <c r="C77" i="4"/>
  <c r="G77" i="4"/>
  <c r="W77" i="4"/>
  <c r="AM77" i="4"/>
  <c r="C69" i="4"/>
  <c r="G69" i="4"/>
  <c r="W69" i="4"/>
  <c r="AM69" i="4"/>
  <c r="D71" i="4"/>
  <c r="T71" i="4"/>
  <c r="Y71" i="4" s="1"/>
  <c r="X71" i="4"/>
  <c r="AN71" i="4"/>
  <c r="D72" i="4"/>
  <c r="T72" i="4"/>
  <c r="Y72" i="4" s="1"/>
  <c r="X72" i="4"/>
  <c r="AN72" i="4"/>
  <c r="D73" i="4"/>
  <c r="T73" i="4"/>
  <c r="Y73" i="4" s="1"/>
  <c r="X73" i="4"/>
  <c r="AN73" i="4"/>
  <c r="D74" i="4"/>
  <c r="T74" i="4"/>
  <c r="Y74" i="4" s="1"/>
  <c r="X74" i="4"/>
  <c r="AN74" i="4"/>
  <c r="D76" i="4"/>
  <c r="T76" i="4"/>
  <c r="Y76" i="4" s="1"/>
  <c r="X76" i="4"/>
  <c r="AN76" i="4"/>
  <c r="E106" i="4"/>
  <c r="AK9" i="3"/>
  <c r="AJ9" i="3"/>
  <c r="AI9" i="3"/>
  <c r="AL9" i="3"/>
  <c r="AI5" i="3"/>
  <c r="AI6" i="3"/>
  <c r="AI3" i="3"/>
  <c r="U7" i="2"/>
  <c r="T4" i="2"/>
  <c r="U4" i="2" s="1"/>
  <c r="BI3" i="1"/>
  <c r="BK3" i="1" s="1"/>
  <c r="BM3" i="1" s="1"/>
  <c r="BH3" i="1"/>
  <c r="BG18" i="1"/>
  <c r="BI13" i="1"/>
  <c r="BH13" i="1"/>
  <c r="BJ3" i="1"/>
  <c r="BL3" i="1" s="1"/>
  <c r="AL3" i="1"/>
  <c r="Y4" i="1"/>
  <c r="L5" i="1"/>
  <c r="L8" i="1"/>
  <c r="AY9" i="1"/>
  <c r="AL11" i="1"/>
  <c r="Y14" i="1"/>
  <c r="L15" i="1"/>
  <c r="L16" i="1"/>
  <c r="L17" i="1"/>
  <c r="L18" i="1"/>
  <c r="BF18" i="1"/>
  <c r="X19" i="1"/>
  <c r="K3" i="1"/>
  <c r="W3" i="1"/>
  <c r="BG8" i="1" s="1"/>
  <c r="BE18" i="1"/>
  <c r="AY3" i="1"/>
  <c r="AX4" i="1"/>
  <c r="AK5" i="1"/>
  <c r="AK6" i="1"/>
  <c r="AK7" i="1"/>
  <c r="AK8" i="1"/>
  <c r="X9" i="1"/>
  <c r="K10" i="1"/>
  <c r="K11" i="1"/>
  <c r="K12" i="1"/>
  <c r="K13" i="1"/>
  <c r="AX14" i="1"/>
  <c r="AK15" i="1"/>
  <c r="AK16" i="1"/>
  <c r="AK17" i="1"/>
  <c r="AK18" i="1"/>
  <c r="L19" i="1"/>
  <c r="AK19" i="1"/>
  <c r="L21" i="1"/>
  <c r="AY22" i="1"/>
  <c r="L25" i="1"/>
  <c r="AY26" i="1"/>
  <c r="L29" i="1"/>
  <c r="AY30" i="1"/>
  <c r="L33" i="1"/>
  <c r="AY34" i="1"/>
  <c r="L37" i="1"/>
  <c r="AY38" i="1"/>
  <c r="L41" i="1"/>
  <c r="AY42" i="1"/>
  <c r="L45" i="1"/>
  <c r="AY46" i="1"/>
  <c r="L49" i="1"/>
  <c r="AY50" i="1"/>
  <c r="L53" i="1"/>
  <c r="AY54" i="1"/>
  <c r="L57" i="1"/>
  <c r="AY58" i="1"/>
  <c r="L61" i="1"/>
  <c r="AY62" i="1"/>
  <c r="L65" i="1"/>
  <c r="AY66" i="1"/>
  <c r="L69" i="1"/>
  <c r="AY70" i="1"/>
  <c r="L73" i="1"/>
  <c r="AY74" i="1"/>
  <c r="L77" i="1"/>
  <c r="AY78" i="1"/>
  <c r="L81" i="1"/>
  <c r="AY82" i="1"/>
  <c r="L85" i="1"/>
  <c r="AY86" i="1"/>
  <c r="L89" i="1"/>
  <c r="AY90" i="1"/>
  <c r="L93" i="1"/>
  <c r="AY94" i="1"/>
  <c r="L97" i="1"/>
  <c r="AY98" i="1"/>
  <c r="L101" i="1"/>
  <c r="AY102" i="1"/>
  <c r="L105" i="1"/>
  <c r="AY106" i="1"/>
  <c r="L109" i="1"/>
  <c r="AY110" i="1"/>
  <c r="L113" i="1"/>
  <c r="AY114" i="1"/>
  <c r="L117" i="1"/>
  <c r="AY118" i="1"/>
  <c r="L121" i="1"/>
  <c r="AY122" i="1"/>
  <c r="L125" i="1"/>
  <c r="AY126" i="1"/>
  <c r="L129" i="1"/>
  <c r="AY130" i="1"/>
  <c r="L133" i="1"/>
  <c r="AY134" i="1"/>
  <c r="L137" i="1"/>
  <c r="AY138" i="1"/>
  <c r="L141" i="1"/>
  <c r="AY142" i="1"/>
  <c r="L145" i="1"/>
  <c r="AY146" i="1"/>
  <c r="L149" i="1"/>
  <c r="AY150" i="1"/>
  <c r="L153" i="1"/>
  <c r="AY154" i="1"/>
  <c r="L157" i="1"/>
  <c r="AY158" i="1"/>
  <c r="L161" i="1"/>
  <c r="AY162" i="1"/>
  <c r="L165" i="1"/>
  <c r="AY166" i="1"/>
  <c r="L169" i="1"/>
  <c r="AY170" i="1"/>
  <c r="L173" i="1"/>
  <c r="AY174" i="1"/>
  <c r="L177" i="1"/>
  <c r="AY178" i="1"/>
  <c r="L181" i="1"/>
  <c r="AY182" i="1"/>
  <c r="L185" i="1"/>
  <c r="AY186" i="1"/>
  <c r="L189" i="1"/>
  <c r="AY190" i="1"/>
  <c r="L193" i="1"/>
  <c r="Y193" i="1"/>
  <c r="AY194" i="1"/>
  <c r="L197" i="1"/>
  <c r="Y197" i="1"/>
  <c r="AY198" i="1"/>
  <c r="L201" i="1"/>
  <c r="Y201" i="1"/>
  <c r="AY202" i="1"/>
  <c r="L205" i="1"/>
  <c r="Y205" i="1"/>
  <c r="AY206" i="1"/>
  <c r="L209" i="1"/>
  <c r="Y209" i="1"/>
  <c r="AY210" i="1"/>
  <c r="L213" i="1"/>
  <c r="Y213" i="1"/>
  <c r="AY214" i="1"/>
  <c r="L217" i="1"/>
  <c r="Y217" i="1"/>
  <c r="AY218" i="1"/>
  <c r="L221" i="1"/>
  <c r="Y221" i="1"/>
  <c r="AY222" i="1"/>
  <c r="L225" i="1"/>
  <c r="Y225" i="1"/>
  <c r="AY226" i="1"/>
  <c r="L229" i="1"/>
  <c r="Y229" i="1"/>
  <c r="AY230" i="1"/>
  <c r="L233" i="1"/>
  <c r="Y233" i="1"/>
  <c r="AY234" i="1"/>
  <c r="L237" i="1"/>
  <c r="Y237" i="1"/>
  <c r="AY238" i="1"/>
  <c r="L241" i="1"/>
  <c r="Y241" i="1"/>
  <c r="AY242" i="1"/>
  <c r="L245" i="1"/>
  <c r="Y245" i="1"/>
  <c r="AY246" i="1"/>
  <c r="L249" i="1"/>
  <c r="Y249" i="1"/>
  <c r="Y253" i="1"/>
  <c r="Y257" i="1"/>
  <c r="Y261" i="1"/>
  <c r="Y265" i="1"/>
  <c r="Y269" i="1"/>
  <c r="Y273" i="1"/>
  <c r="Y277" i="1"/>
  <c r="Y281" i="1"/>
  <c r="Y285" i="1"/>
  <c r="Y289" i="1"/>
  <c r="Y293" i="1"/>
  <c r="Y297" i="1"/>
  <c r="Y299" i="1"/>
  <c r="X299" i="1"/>
  <c r="X23" i="1"/>
  <c r="L24" i="1"/>
  <c r="X27" i="1"/>
  <c r="L28" i="1"/>
  <c r="X31" i="1"/>
  <c r="L32" i="1"/>
  <c r="X35" i="1"/>
  <c r="L36" i="1"/>
  <c r="X39" i="1"/>
  <c r="L40" i="1"/>
  <c r="X43" i="1"/>
  <c r="L44" i="1"/>
  <c r="X47" i="1"/>
  <c r="L48" i="1"/>
  <c r="X51" i="1"/>
  <c r="L52" i="1"/>
  <c r="X55" i="1"/>
  <c r="L56" i="1"/>
  <c r="X59" i="1"/>
  <c r="L60" i="1"/>
  <c r="X63" i="1"/>
  <c r="L64" i="1"/>
  <c r="X67" i="1"/>
  <c r="L68" i="1"/>
  <c r="X71" i="1"/>
  <c r="L72" i="1"/>
  <c r="X75" i="1"/>
  <c r="L76" i="1"/>
  <c r="X79" i="1"/>
  <c r="L80" i="1"/>
  <c r="X83" i="1"/>
  <c r="L84" i="1"/>
  <c r="X87" i="1"/>
  <c r="L88" i="1"/>
  <c r="X91" i="1"/>
  <c r="L92" i="1"/>
  <c r="X95" i="1"/>
  <c r="L96" i="1"/>
  <c r="X99" i="1"/>
  <c r="L100" i="1"/>
  <c r="X103" i="1"/>
  <c r="L104" i="1"/>
  <c r="X107" i="1"/>
  <c r="L108" i="1"/>
  <c r="X111" i="1"/>
  <c r="L112" i="1"/>
  <c r="X115" i="1"/>
  <c r="L116" i="1"/>
  <c r="X119" i="1"/>
  <c r="L120" i="1"/>
  <c r="X123" i="1"/>
  <c r="L124" i="1"/>
  <c r="X127" i="1"/>
  <c r="L128" i="1"/>
  <c r="X131" i="1"/>
  <c r="L132" i="1"/>
  <c r="X135" i="1"/>
  <c r="L136" i="1"/>
  <c r="X139" i="1"/>
  <c r="L140" i="1"/>
  <c r="X143" i="1"/>
  <c r="L144" i="1"/>
  <c r="X147" i="1"/>
  <c r="L148" i="1"/>
  <c r="X151" i="1"/>
  <c r="L152" i="1"/>
  <c r="X155" i="1"/>
  <c r="L156" i="1"/>
  <c r="X159" i="1"/>
  <c r="L160" i="1"/>
  <c r="X163" i="1"/>
  <c r="L164" i="1"/>
  <c r="X167" i="1"/>
  <c r="L168" i="1"/>
  <c r="X171" i="1"/>
  <c r="L172" i="1"/>
  <c r="X175" i="1"/>
  <c r="L176" i="1"/>
  <c r="X179" i="1"/>
  <c r="L180" i="1"/>
  <c r="X183" i="1"/>
  <c r="L184" i="1"/>
  <c r="X187" i="1"/>
  <c r="L188" i="1"/>
  <c r="X191" i="1"/>
  <c r="L192" i="1"/>
  <c r="K250" i="1"/>
  <c r="L250" i="1"/>
  <c r="L3" i="1"/>
  <c r="BE13" i="1"/>
  <c r="X4" i="1"/>
  <c r="K6" i="1"/>
  <c r="K7" i="1"/>
  <c r="AK10" i="1"/>
  <c r="AK12" i="1"/>
  <c r="AK13" i="1"/>
  <c r="AY19" i="1"/>
  <c r="AY20" i="1"/>
  <c r="L23" i="1"/>
  <c r="AY24" i="1"/>
  <c r="L27" i="1"/>
  <c r="AY28" i="1"/>
  <c r="L31" i="1"/>
  <c r="AY32" i="1"/>
  <c r="L35" i="1"/>
  <c r="AY36" i="1"/>
  <c r="L39" i="1"/>
  <c r="AY40" i="1"/>
  <c r="L43" i="1"/>
  <c r="AY44" i="1"/>
  <c r="L47" i="1"/>
  <c r="AY48" i="1"/>
  <c r="L51" i="1"/>
  <c r="AY52" i="1"/>
  <c r="L55" i="1"/>
  <c r="AY56" i="1"/>
  <c r="L59" i="1"/>
  <c r="AY60" i="1"/>
  <c r="L63" i="1"/>
  <c r="AY64" i="1"/>
  <c r="L67" i="1"/>
  <c r="AY68" i="1"/>
  <c r="L71" i="1"/>
  <c r="AY72" i="1"/>
  <c r="L75" i="1"/>
  <c r="AY76" i="1"/>
  <c r="L79" i="1"/>
  <c r="AY80" i="1"/>
  <c r="L83" i="1"/>
  <c r="AY84" i="1"/>
  <c r="L87" i="1"/>
  <c r="AY88" i="1"/>
  <c r="L91" i="1"/>
  <c r="AY92" i="1"/>
  <c r="L95" i="1"/>
  <c r="AY96" i="1"/>
  <c r="L99" i="1"/>
  <c r="AY100" i="1"/>
  <c r="L103" i="1"/>
  <c r="AY104" i="1"/>
  <c r="L107" i="1"/>
  <c r="AY108" i="1"/>
  <c r="L111" i="1"/>
  <c r="AY112" i="1"/>
  <c r="L115" i="1"/>
  <c r="AY116" i="1"/>
  <c r="L119" i="1"/>
  <c r="AY120" i="1"/>
  <c r="L123" i="1"/>
  <c r="AY124" i="1"/>
  <c r="L127" i="1"/>
  <c r="AY128" i="1"/>
  <c r="L131" i="1"/>
  <c r="AY132" i="1"/>
  <c r="L135" i="1"/>
  <c r="AY136" i="1"/>
  <c r="L139" i="1"/>
  <c r="AY140" i="1"/>
  <c r="L143" i="1"/>
  <c r="AY144" i="1"/>
  <c r="L147" i="1"/>
  <c r="AY148" i="1"/>
  <c r="L151" i="1"/>
  <c r="AY152" i="1"/>
  <c r="L155" i="1"/>
  <c r="AY156" i="1"/>
  <c r="L159" i="1"/>
  <c r="AY160" i="1"/>
  <c r="L163" i="1"/>
  <c r="AY164" i="1"/>
  <c r="L167" i="1"/>
  <c r="AY168" i="1"/>
  <c r="L171" i="1"/>
  <c r="AY172" i="1"/>
  <c r="L175" i="1"/>
  <c r="AY176" i="1"/>
  <c r="L179" i="1"/>
  <c r="AY180" i="1"/>
  <c r="L183" i="1"/>
  <c r="AY184" i="1"/>
  <c r="L187" i="1"/>
  <c r="AY188" i="1"/>
  <c r="L191" i="1"/>
  <c r="AY192" i="1"/>
  <c r="L195" i="1"/>
  <c r="AY196" i="1"/>
  <c r="L199" i="1"/>
  <c r="AY200" i="1"/>
  <c r="L203" i="1"/>
  <c r="AY204" i="1"/>
  <c r="L207" i="1"/>
  <c r="AY208" i="1"/>
  <c r="L211" i="1"/>
  <c r="AY212" i="1"/>
  <c r="L215" i="1"/>
  <c r="AY216" i="1"/>
  <c r="L219" i="1"/>
  <c r="AY220" i="1"/>
  <c r="L223" i="1"/>
  <c r="AY224" i="1"/>
  <c r="L227" i="1"/>
  <c r="AY228" i="1"/>
  <c r="L231" i="1"/>
  <c r="AY232" i="1"/>
  <c r="L235" i="1"/>
  <c r="AY236" i="1"/>
  <c r="L239" i="1"/>
  <c r="AY240" i="1"/>
  <c r="L243" i="1"/>
  <c r="AY244" i="1"/>
  <c r="L247" i="1"/>
  <c r="AY248" i="1"/>
  <c r="L194" i="1"/>
  <c r="L198" i="1"/>
  <c r="L202" i="1"/>
  <c r="L206" i="1"/>
  <c r="L210" i="1"/>
  <c r="L214" i="1"/>
  <c r="L218" i="1"/>
  <c r="L222" i="1"/>
  <c r="L226" i="1"/>
  <c r="L230" i="1"/>
  <c r="L234" i="1"/>
  <c r="L238" i="1"/>
  <c r="L242" i="1"/>
  <c r="L246" i="1"/>
  <c r="Y252" i="1"/>
  <c r="Y256" i="1"/>
  <c r="Y260" i="1"/>
  <c r="Y264" i="1"/>
  <c r="Y268" i="1"/>
  <c r="Y272" i="1"/>
  <c r="Y276" i="1"/>
  <c r="Y280" i="1"/>
  <c r="Y284" i="1"/>
  <c r="Y288" i="1"/>
  <c r="Y292" i="1"/>
  <c r="Y296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X300" i="1"/>
  <c r="L301" i="1"/>
  <c r="X301" i="1"/>
  <c r="L302" i="1"/>
  <c r="X302" i="1"/>
  <c r="L303" i="1"/>
  <c r="X303" i="1"/>
  <c r="L304" i="1"/>
  <c r="X304" i="1"/>
  <c r="L305" i="1"/>
  <c r="X305" i="1"/>
  <c r="L306" i="1"/>
  <c r="X306" i="1"/>
  <c r="L307" i="1"/>
  <c r="X307" i="1"/>
  <c r="L308" i="1"/>
  <c r="X308" i="1"/>
  <c r="L309" i="1"/>
  <c r="X309" i="1"/>
  <c r="L310" i="1"/>
  <c r="X310" i="1"/>
  <c r="L311" i="1"/>
  <c r="X311" i="1"/>
  <c r="L312" i="1"/>
  <c r="X312" i="1"/>
  <c r="L313" i="1"/>
  <c r="X313" i="1"/>
  <c r="L314" i="1"/>
  <c r="X314" i="1"/>
  <c r="L315" i="1"/>
  <c r="X315" i="1"/>
  <c r="L316" i="1"/>
  <c r="X316" i="1"/>
  <c r="L317" i="1"/>
  <c r="X317" i="1"/>
  <c r="L318" i="1"/>
  <c r="X318" i="1"/>
  <c r="L319" i="1"/>
  <c r="X319" i="1"/>
  <c r="L320" i="1"/>
  <c r="X320" i="1"/>
  <c r="L321" i="1"/>
  <c r="X321" i="1"/>
  <c r="L322" i="1"/>
  <c r="X322" i="1"/>
  <c r="L323" i="1"/>
  <c r="X323" i="1"/>
  <c r="L324" i="1"/>
  <c r="X324" i="1"/>
  <c r="L325" i="1"/>
  <c r="X325" i="1"/>
  <c r="L326" i="1"/>
  <c r="X326" i="1"/>
  <c r="L327" i="1"/>
  <c r="X327" i="1"/>
  <c r="L328" i="1"/>
  <c r="X328" i="1"/>
  <c r="L329" i="1"/>
  <c r="X329" i="1"/>
  <c r="L330" i="1"/>
  <c r="X330" i="1"/>
  <c r="L331" i="1"/>
  <c r="X331" i="1"/>
  <c r="L332" i="1"/>
  <c r="X332" i="1"/>
  <c r="L333" i="1"/>
  <c r="X333" i="1"/>
  <c r="L334" i="1"/>
  <c r="X334" i="1"/>
  <c r="L335" i="1"/>
  <c r="X335" i="1"/>
  <c r="L336" i="1"/>
  <c r="X336" i="1"/>
  <c r="L337" i="1"/>
  <c r="X337" i="1"/>
  <c r="L338" i="1"/>
  <c r="X338" i="1"/>
  <c r="L339" i="1"/>
  <c r="X339" i="1"/>
  <c r="L340" i="1"/>
  <c r="X340" i="1"/>
  <c r="L341" i="1"/>
  <c r="X341" i="1"/>
  <c r="L342" i="1"/>
  <c r="X342" i="1"/>
  <c r="L343" i="1"/>
  <c r="X343" i="1"/>
  <c r="L344" i="1"/>
  <c r="X344" i="1"/>
  <c r="L345" i="1"/>
  <c r="X345" i="1"/>
  <c r="L346" i="1"/>
  <c r="X346" i="1"/>
  <c r="L347" i="1"/>
  <c r="X347" i="1"/>
  <c r="L348" i="1"/>
  <c r="X348" i="1"/>
  <c r="L349" i="1"/>
  <c r="X349" i="1"/>
  <c r="L350" i="1"/>
  <c r="X350" i="1"/>
  <c r="L351" i="1"/>
  <c r="X351" i="1"/>
  <c r="L352" i="1"/>
  <c r="X352" i="1"/>
  <c r="L353" i="1"/>
  <c r="X353" i="1"/>
  <c r="L354" i="1"/>
  <c r="X354" i="1"/>
  <c r="L355" i="1"/>
  <c r="X355" i="1"/>
  <c r="L356" i="1"/>
  <c r="X356" i="1"/>
  <c r="L357" i="1"/>
  <c r="X357" i="1"/>
  <c r="L358" i="1"/>
  <c r="X358" i="1"/>
  <c r="L359" i="1"/>
  <c r="X359" i="1"/>
  <c r="L360" i="1"/>
  <c r="X360" i="1"/>
  <c r="L361" i="1"/>
  <c r="X361" i="1"/>
  <c r="L362" i="1"/>
  <c r="X362" i="1"/>
  <c r="L363" i="1"/>
  <c r="X363" i="1"/>
  <c r="L364" i="1"/>
  <c r="X364" i="1"/>
  <c r="L365" i="1"/>
  <c r="X365" i="1"/>
  <c r="L366" i="1"/>
  <c r="X366" i="1"/>
  <c r="L367" i="1"/>
  <c r="X367" i="1"/>
  <c r="L368" i="1"/>
  <c r="X368" i="1"/>
  <c r="L369" i="1"/>
  <c r="X369" i="1"/>
  <c r="L370" i="1"/>
  <c r="X370" i="1"/>
  <c r="L371" i="1"/>
  <c r="X371" i="1"/>
  <c r="L372" i="1"/>
  <c r="X372" i="1"/>
  <c r="L373" i="1"/>
  <c r="X373" i="1"/>
  <c r="L374" i="1"/>
  <c r="X374" i="1"/>
  <c r="L375" i="1"/>
  <c r="X375" i="1"/>
  <c r="L376" i="1"/>
  <c r="X376" i="1"/>
  <c r="L377" i="1"/>
  <c r="X377" i="1"/>
  <c r="L378" i="1"/>
  <c r="X378" i="1"/>
  <c r="L379" i="1"/>
  <c r="X379" i="1"/>
  <c r="L380" i="1"/>
  <c r="X380" i="1"/>
  <c r="L381" i="1"/>
  <c r="X381" i="1"/>
  <c r="L382" i="1"/>
  <c r="X382" i="1"/>
  <c r="L383" i="1"/>
  <c r="X383" i="1"/>
  <c r="L384" i="1"/>
  <c r="X384" i="1"/>
  <c r="L385" i="1"/>
  <c r="X385" i="1"/>
  <c r="L386" i="1"/>
  <c r="X386" i="1"/>
  <c r="L387" i="1"/>
  <c r="X387" i="1"/>
  <c r="L388" i="1"/>
  <c r="X388" i="1"/>
  <c r="L389" i="1"/>
  <c r="X389" i="1"/>
  <c r="L390" i="1"/>
  <c r="X390" i="1"/>
  <c r="L391" i="1"/>
  <c r="X391" i="1"/>
  <c r="L392" i="1"/>
  <c r="X392" i="1"/>
  <c r="L393" i="1"/>
  <c r="X393" i="1"/>
  <c r="L394" i="1"/>
  <c r="X394" i="1"/>
  <c r="L395" i="1"/>
  <c r="X395" i="1"/>
  <c r="L396" i="1"/>
  <c r="X396" i="1"/>
  <c r="L397" i="1"/>
  <c r="X397" i="1"/>
  <c r="L398" i="1"/>
  <c r="X398" i="1"/>
  <c r="L399" i="1"/>
  <c r="X399" i="1"/>
  <c r="L400" i="1"/>
  <c r="X400" i="1"/>
  <c r="L401" i="1"/>
  <c r="X401" i="1"/>
  <c r="L402" i="1"/>
  <c r="X402" i="1"/>
  <c r="L403" i="1"/>
  <c r="X403" i="1"/>
  <c r="L404" i="1"/>
  <c r="X404" i="1"/>
  <c r="L405" i="1"/>
  <c r="X405" i="1"/>
  <c r="L406" i="1"/>
  <c r="X406" i="1"/>
  <c r="L407" i="1"/>
  <c r="X407" i="1"/>
  <c r="L408" i="1"/>
  <c r="X408" i="1"/>
  <c r="L409" i="1"/>
  <c r="X409" i="1"/>
  <c r="L410" i="1"/>
  <c r="X410" i="1"/>
  <c r="L411" i="1"/>
  <c r="X411" i="1"/>
  <c r="L412" i="1"/>
  <c r="X412" i="1"/>
  <c r="L413" i="1"/>
  <c r="X413" i="1"/>
  <c r="L414" i="1"/>
  <c r="X414" i="1"/>
  <c r="L415" i="1"/>
  <c r="X415" i="1"/>
  <c r="L416" i="1"/>
  <c r="X416" i="1"/>
  <c r="L417" i="1"/>
  <c r="X417" i="1"/>
  <c r="L418" i="1"/>
  <c r="X418" i="1"/>
  <c r="L419" i="1"/>
  <c r="X419" i="1"/>
  <c r="L420" i="1"/>
  <c r="X420" i="1"/>
  <c r="L421" i="1"/>
  <c r="X421" i="1"/>
  <c r="L422" i="1"/>
  <c r="X422" i="1"/>
  <c r="L423" i="1"/>
  <c r="X423" i="1"/>
  <c r="L424" i="1"/>
  <c r="X424" i="1"/>
  <c r="L425" i="1"/>
  <c r="X425" i="1"/>
  <c r="L426" i="1"/>
  <c r="X426" i="1"/>
  <c r="L427" i="1"/>
  <c r="X427" i="1"/>
  <c r="L428" i="1"/>
  <c r="X428" i="1"/>
  <c r="L429" i="1"/>
  <c r="X429" i="1"/>
  <c r="L430" i="1"/>
  <c r="X430" i="1"/>
  <c r="L431" i="1"/>
  <c r="X431" i="1"/>
  <c r="L432" i="1"/>
  <c r="X432" i="1"/>
  <c r="L433" i="1"/>
  <c r="X433" i="1"/>
  <c r="L434" i="1"/>
  <c r="X434" i="1"/>
  <c r="L435" i="1"/>
  <c r="X435" i="1"/>
  <c r="L436" i="1"/>
  <c r="X436" i="1"/>
  <c r="L437" i="1"/>
  <c r="X437" i="1"/>
  <c r="L438" i="1"/>
  <c r="X438" i="1"/>
  <c r="L439" i="1"/>
  <c r="X439" i="1"/>
  <c r="L440" i="1"/>
  <c r="X440" i="1"/>
  <c r="L441" i="1"/>
  <c r="X441" i="1"/>
  <c r="L442" i="1"/>
  <c r="X442" i="1"/>
  <c r="L443" i="1"/>
  <c r="X443" i="1"/>
  <c r="L444" i="1"/>
  <c r="X444" i="1"/>
  <c r="L445" i="1"/>
  <c r="X445" i="1"/>
  <c r="L446" i="1"/>
  <c r="X446" i="1"/>
  <c r="L447" i="1"/>
  <c r="X447" i="1"/>
  <c r="L448" i="1"/>
  <c r="X448" i="1"/>
  <c r="L449" i="1"/>
  <c r="X449" i="1"/>
  <c r="L450" i="1"/>
  <c r="X450" i="1"/>
  <c r="L451" i="1"/>
  <c r="X451" i="1"/>
  <c r="L452" i="1"/>
  <c r="X452" i="1"/>
  <c r="L453" i="1"/>
  <c r="X453" i="1"/>
  <c r="L454" i="1"/>
  <c r="X454" i="1"/>
  <c r="L455" i="1"/>
  <c r="X455" i="1"/>
  <c r="L456" i="1"/>
  <c r="X456" i="1"/>
  <c r="L457" i="1"/>
  <c r="X457" i="1"/>
  <c r="L458" i="1"/>
  <c r="X458" i="1"/>
  <c r="L459" i="1"/>
  <c r="X459" i="1"/>
  <c r="L460" i="1"/>
  <c r="X460" i="1"/>
  <c r="L461" i="1"/>
  <c r="X461" i="1"/>
  <c r="L462" i="1"/>
  <c r="X462" i="1"/>
  <c r="L463" i="1"/>
  <c r="X463" i="1"/>
  <c r="L464" i="1"/>
  <c r="X464" i="1"/>
  <c r="L465" i="1"/>
  <c r="X465" i="1"/>
  <c r="L466" i="1"/>
  <c r="X466" i="1"/>
  <c r="L467" i="1"/>
  <c r="X467" i="1"/>
  <c r="L468" i="1"/>
  <c r="X468" i="1"/>
  <c r="L469" i="1"/>
  <c r="X469" i="1"/>
  <c r="L470" i="1"/>
  <c r="X470" i="1"/>
  <c r="L471" i="1"/>
  <c r="X471" i="1"/>
  <c r="L472" i="1"/>
  <c r="X472" i="1"/>
  <c r="L473" i="1"/>
  <c r="X473" i="1"/>
  <c r="L474" i="1"/>
  <c r="X474" i="1"/>
  <c r="L475" i="1"/>
  <c r="X475" i="1"/>
  <c r="L476" i="1"/>
  <c r="X476" i="1"/>
  <c r="L477" i="1"/>
  <c r="X477" i="1"/>
  <c r="L478" i="1"/>
  <c r="X478" i="1"/>
  <c r="L479" i="1"/>
  <c r="L480" i="1"/>
  <c r="X480" i="1"/>
  <c r="L481" i="1"/>
  <c r="X481" i="1"/>
  <c r="L482" i="1"/>
  <c r="X482" i="1"/>
  <c r="L483" i="1"/>
  <c r="X483" i="1"/>
  <c r="L484" i="1"/>
  <c r="X484" i="1"/>
  <c r="L485" i="1"/>
  <c r="X485" i="1"/>
  <c r="L486" i="1"/>
  <c r="X486" i="1"/>
  <c r="L487" i="1"/>
  <c r="X487" i="1"/>
  <c r="L488" i="1"/>
  <c r="X488" i="1"/>
  <c r="L489" i="1"/>
  <c r="X489" i="1"/>
  <c r="L490" i="1"/>
  <c r="X490" i="1"/>
  <c r="L491" i="1"/>
  <c r="X491" i="1"/>
  <c r="L492" i="1"/>
  <c r="X492" i="1"/>
  <c r="L493" i="1"/>
  <c r="X493" i="1"/>
  <c r="L494" i="1"/>
  <c r="X494" i="1"/>
  <c r="L495" i="1"/>
  <c r="X495" i="1"/>
  <c r="L496" i="1"/>
  <c r="X496" i="1"/>
  <c r="L497" i="1"/>
  <c r="X497" i="1"/>
  <c r="L498" i="1"/>
  <c r="X498" i="1"/>
  <c r="L499" i="1"/>
  <c r="X499" i="1"/>
  <c r="L500" i="1"/>
  <c r="X500" i="1"/>
  <c r="L501" i="1"/>
  <c r="X501" i="1"/>
  <c r="L502" i="1"/>
  <c r="X502" i="1"/>
  <c r="L503" i="1"/>
  <c r="X503" i="1"/>
  <c r="L504" i="1"/>
  <c r="X504" i="1"/>
  <c r="L505" i="1"/>
  <c r="X505" i="1"/>
  <c r="L506" i="1"/>
  <c r="X506" i="1"/>
  <c r="L507" i="1"/>
  <c r="X507" i="1"/>
  <c r="L508" i="1"/>
  <c r="X508" i="1"/>
  <c r="L509" i="1"/>
  <c r="X509" i="1"/>
  <c r="L510" i="1"/>
  <c r="X510" i="1"/>
  <c r="L511" i="1"/>
  <c r="X511" i="1"/>
  <c r="L512" i="1"/>
  <c r="X512" i="1"/>
  <c r="L513" i="1"/>
  <c r="X513" i="1"/>
  <c r="L514" i="1"/>
  <c r="X514" i="1"/>
  <c r="L515" i="1"/>
  <c r="X515" i="1"/>
  <c r="L516" i="1"/>
  <c r="X516" i="1"/>
  <c r="L517" i="1"/>
  <c r="X517" i="1"/>
  <c r="L518" i="1"/>
  <c r="X518" i="1"/>
  <c r="L519" i="1"/>
  <c r="X519" i="1"/>
  <c r="L520" i="1"/>
  <c r="X520" i="1"/>
  <c r="L521" i="1"/>
  <c r="X521" i="1"/>
  <c r="L522" i="1"/>
  <c r="X522" i="1"/>
  <c r="L523" i="1"/>
  <c r="X523" i="1"/>
  <c r="L524" i="1"/>
  <c r="X524" i="1"/>
  <c r="L525" i="1"/>
  <c r="X525" i="1"/>
  <c r="L526" i="1"/>
  <c r="X526" i="1"/>
  <c r="L527" i="1"/>
  <c r="X527" i="1"/>
  <c r="L528" i="1"/>
  <c r="X528" i="1"/>
  <c r="L529" i="1"/>
  <c r="X529" i="1"/>
  <c r="L530" i="1"/>
  <c r="X530" i="1"/>
  <c r="L531" i="1"/>
  <c r="X531" i="1"/>
  <c r="L532" i="1"/>
  <c r="X532" i="1"/>
  <c r="L533" i="1"/>
  <c r="X533" i="1"/>
  <c r="L534" i="1"/>
  <c r="X534" i="1"/>
  <c r="L535" i="1"/>
  <c r="X535" i="1"/>
  <c r="L536" i="1"/>
  <c r="X536" i="1"/>
  <c r="L537" i="1"/>
  <c r="X537" i="1"/>
  <c r="L538" i="1"/>
  <c r="X538" i="1"/>
  <c r="L539" i="1"/>
  <c r="X539" i="1"/>
  <c r="L540" i="1"/>
  <c r="X540" i="1"/>
  <c r="L541" i="1"/>
  <c r="X541" i="1"/>
  <c r="L542" i="1"/>
  <c r="X542" i="1"/>
  <c r="L543" i="1"/>
  <c r="Y544" i="1"/>
  <c r="L545" i="1"/>
  <c r="Y546" i="1"/>
  <c r="L547" i="1"/>
  <c r="Y548" i="1"/>
  <c r="L549" i="1"/>
  <c r="Y550" i="1"/>
  <c r="L551" i="1"/>
  <c r="Y552" i="1"/>
  <c r="L553" i="1"/>
  <c r="Y554" i="1"/>
  <c r="L555" i="1"/>
  <c r="Y556" i="1"/>
  <c r="L557" i="1"/>
  <c r="Y558" i="1"/>
  <c r="L559" i="1"/>
  <c r="Y560" i="1"/>
  <c r="L561" i="1"/>
  <c r="Y562" i="1"/>
  <c r="L563" i="1"/>
  <c r="Y564" i="1"/>
  <c r="L565" i="1"/>
  <c r="Y566" i="1"/>
  <c r="L567" i="1"/>
  <c r="Y568" i="1"/>
  <c r="L569" i="1"/>
  <c r="Y570" i="1"/>
  <c r="L571" i="1"/>
  <c r="Y572" i="1"/>
  <c r="L573" i="1"/>
  <c r="Y574" i="1"/>
  <c r="L575" i="1"/>
  <c r="Y576" i="1"/>
  <c r="L577" i="1"/>
  <c r="Y578" i="1"/>
  <c r="L579" i="1"/>
  <c r="Y580" i="1"/>
  <c r="L581" i="1"/>
  <c r="Y582" i="1"/>
  <c r="L583" i="1"/>
  <c r="Y584" i="1"/>
  <c r="L585" i="1"/>
  <c r="Y586" i="1"/>
  <c r="L587" i="1"/>
  <c r="Y588" i="1"/>
  <c r="L589" i="1"/>
  <c r="Y590" i="1"/>
  <c r="L591" i="1"/>
  <c r="Y592" i="1"/>
  <c r="L593" i="1"/>
  <c r="Y594" i="1"/>
  <c r="L595" i="1"/>
  <c r="Y596" i="1"/>
  <c r="L597" i="1"/>
  <c r="Y598" i="1"/>
  <c r="L599" i="1"/>
  <c r="Y600" i="1"/>
  <c r="L601" i="1"/>
  <c r="Y602" i="1"/>
  <c r="L603" i="1"/>
  <c r="Y604" i="1"/>
  <c r="L605" i="1"/>
  <c r="Y606" i="1"/>
  <c r="L607" i="1"/>
  <c r="Y608" i="1"/>
  <c r="L609" i="1"/>
  <c r="Y610" i="1"/>
  <c r="L611" i="1"/>
  <c r="Y612" i="1"/>
  <c r="L613" i="1"/>
  <c r="Y614" i="1"/>
  <c r="L615" i="1"/>
  <c r="Y616" i="1"/>
  <c r="L617" i="1"/>
  <c r="Y618" i="1"/>
  <c r="L619" i="1"/>
  <c r="Y620" i="1"/>
  <c r="L621" i="1"/>
  <c r="Y622" i="1"/>
  <c r="L623" i="1"/>
  <c r="Y624" i="1"/>
  <c r="L625" i="1"/>
  <c r="Y626" i="1"/>
  <c r="L627" i="1"/>
  <c r="Y628" i="1"/>
  <c r="L629" i="1"/>
  <c r="Y630" i="1"/>
  <c r="L631" i="1"/>
  <c r="Y632" i="1"/>
  <c r="L633" i="1"/>
  <c r="Y634" i="1"/>
  <c r="L635" i="1"/>
  <c r="Y636" i="1"/>
  <c r="L637" i="1"/>
  <c r="Y638" i="1"/>
  <c r="L639" i="1"/>
  <c r="Y640" i="1"/>
  <c r="X640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Y543" i="1"/>
  <c r="L544" i="1"/>
  <c r="Y545" i="1"/>
  <c r="L546" i="1"/>
  <c r="Y547" i="1"/>
  <c r="L548" i="1"/>
  <c r="Y559" i="1"/>
  <c r="L560" i="1"/>
  <c r="Y561" i="1"/>
  <c r="L562" i="1"/>
  <c r="Y563" i="1"/>
  <c r="L564" i="1"/>
  <c r="Y565" i="1"/>
  <c r="L566" i="1"/>
  <c r="Y567" i="1"/>
  <c r="L568" i="1"/>
  <c r="Y569" i="1"/>
  <c r="L570" i="1"/>
  <c r="Y571" i="1"/>
  <c r="L572" i="1"/>
  <c r="Y573" i="1"/>
  <c r="L574" i="1"/>
  <c r="Y575" i="1"/>
  <c r="L576" i="1"/>
  <c r="Y577" i="1"/>
  <c r="L578" i="1"/>
  <c r="Y579" i="1"/>
  <c r="L580" i="1"/>
  <c r="Y581" i="1"/>
  <c r="L582" i="1"/>
  <c r="Y583" i="1"/>
  <c r="L584" i="1"/>
  <c r="Y585" i="1"/>
  <c r="L586" i="1"/>
  <c r="Y587" i="1"/>
  <c r="L588" i="1"/>
  <c r="Y589" i="1"/>
  <c r="L590" i="1"/>
  <c r="Y591" i="1"/>
  <c r="L592" i="1"/>
  <c r="Y593" i="1"/>
  <c r="L594" i="1"/>
  <c r="Y595" i="1"/>
  <c r="L596" i="1"/>
  <c r="Y597" i="1"/>
  <c r="L598" i="1"/>
  <c r="Y599" i="1"/>
  <c r="L600" i="1"/>
  <c r="Y601" i="1"/>
  <c r="L602" i="1"/>
  <c r="Y603" i="1"/>
  <c r="L604" i="1"/>
  <c r="Y605" i="1"/>
  <c r="L606" i="1"/>
  <c r="Y607" i="1"/>
  <c r="L608" i="1"/>
  <c r="Y609" i="1"/>
  <c r="L610" i="1"/>
  <c r="Y611" i="1"/>
  <c r="L612" i="1"/>
  <c r="Y613" i="1"/>
  <c r="L614" i="1"/>
  <c r="Y615" i="1"/>
  <c r="L616" i="1"/>
  <c r="Y617" i="1"/>
  <c r="L618" i="1"/>
  <c r="Y619" i="1"/>
  <c r="L620" i="1"/>
  <c r="Y621" i="1"/>
  <c r="L622" i="1"/>
  <c r="Y623" i="1"/>
  <c r="L624" i="1"/>
  <c r="Y625" i="1"/>
  <c r="L626" i="1"/>
  <c r="Y627" i="1"/>
  <c r="L628" i="1"/>
  <c r="Y629" i="1"/>
  <c r="L630" i="1"/>
  <c r="Y631" i="1"/>
  <c r="L632" i="1"/>
  <c r="Y633" i="1"/>
  <c r="L634" i="1"/>
  <c r="Y635" i="1"/>
  <c r="L636" i="1"/>
  <c r="Y637" i="1"/>
  <c r="L638" i="1"/>
  <c r="Y639" i="1"/>
  <c r="L640" i="1"/>
  <c r="AL543" i="1"/>
  <c r="AY544" i="1"/>
  <c r="AL545" i="1"/>
  <c r="AY546" i="1"/>
  <c r="AL547" i="1"/>
  <c r="AY548" i="1"/>
  <c r="AL549" i="1"/>
  <c r="AY550" i="1"/>
  <c r="AL551" i="1"/>
  <c r="AY552" i="1"/>
  <c r="AL553" i="1"/>
  <c r="AY554" i="1"/>
  <c r="AL555" i="1"/>
  <c r="AY556" i="1"/>
  <c r="AL557" i="1"/>
  <c r="AY558" i="1"/>
  <c r="AL559" i="1"/>
  <c r="AY560" i="1"/>
  <c r="AL561" i="1"/>
  <c r="AY562" i="1"/>
  <c r="AL563" i="1"/>
  <c r="AY564" i="1"/>
  <c r="AL565" i="1"/>
  <c r="AY566" i="1"/>
  <c r="AL567" i="1"/>
  <c r="AY568" i="1"/>
  <c r="AL569" i="1"/>
  <c r="AY570" i="1"/>
  <c r="AL571" i="1"/>
  <c r="AY572" i="1"/>
  <c r="AL573" i="1"/>
  <c r="AY574" i="1"/>
  <c r="AL575" i="1"/>
  <c r="AY576" i="1"/>
  <c r="AL577" i="1"/>
  <c r="AY578" i="1"/>
  <c r="AL579" i="1"/>
  <c r="AY580" i="1"/>
  <c r="AL581" i="1"/>
  <c r="AY582" i="1"/>
  <c r="AL583" i="1"/>
  <c r="AY584" i="1"/>
  <c r="AL585" i="1"/>
  <c r="AY586" i="1"/>
  <c r="AL587" i="1"/>
  <c r="AY588" i="1"/>
  <c r="AL589" i="1"/>
  <c r="AY590" i="1"/>
  <c r="AL591" i="1"/>
  <c r="AY592" i="1"/>
  <c r="AL593" i="1"/>
  <c r="AY594" i="1"/>
  <c r="AL595" i="1"/>
  <c r="AY596" i="1"/>
  <c r="AL597" i="1"/>
  <c r="AY598" i="1"/>
  <c r="AL599" i="1"/>
  <c r="AY600" i="1"/>
  <c r="AL601" i="1"/>
  <c r="AY602" i="1"/>
  <c r="AL603" i="1"/>
  <c r="AY604" i="1"/>
  <c r="AL605" i="1"/>
  <c r="AY606" i="1"/>
  <c r="AL607" i="1"/>
  <c r="AY608" i="1"/>
  <c r="AL609" i="1"/>
  <c r="AY610" i="1"/>
  <c r="AL611" i="1"/>
  <c r="AY612" i="1"/>
  <c r="AL613" i="1"/>
  <c r="AY614" i="1"/>
  <c r="AL615" i="1"/>
  <c r="AY616" i="1"/>
  <c r="AL617" i="1"/>
  <c r="AY618" i="1"/>
  <c r="AL619" i="1"/>
  <c r="AY620" i="1"/>
  <c r="AL621" i="1"/>
  <c r="AY622" i="1"/>
  <c r="AL623" i="1"/>
  <c r="AY624" i="1"/>
  <c r="AL625" i="1"/>
  <c r="AY626" i="1"/>
  <c r="AL627" i="1"/>
  <c r="AY628" i="1"/>
  <c r="AL629" i="1"/>
  <c r="AY630" i="1"/>
  <c r="AL631" i="1"/>
  <c r="AY632" i="1"/>
  <c r="AL633" i="1"/>
  <c r="AY634" i="1"/>
  <c r="AL635" i="1"/>
  <c r="AY636" i="1"/>
  <c r="AL637" i="1"/>
  <c r="AY638" i="1"/>
  <c r="AL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Y977" i="1"/>
  <c r="L978" i="1"/>
  <c r="Y979" i="1"/>
  <c r="L980" i="1"/>
  <c r="Y981" i="1"/>
  <c r="L982" i="1"/>
  <c r="Y983" i="1"/>
  <c r="L984" i="1"/>
  <c r="Y985" i="1"/>
  <c r="L986" i="1"/>
  <c r="Y987" i="1"/>
  <c r="L988" i="1"/>
  <c r="Y989" i="1"/>
  <c r="L990" i="1"/>
  <c r="Y991" i="1"/>
  <c r="L992" i="1"/>
  <c r="Y993" i="1"/>
  <c r="L994" i="1"/>
  <c r="Y995" i="1"/>
  <c r="L996" i="1"/>
  <c r="Y997" i="1"/>
  <c r="L998" i="1"/>
  <c r="Y999" i="1"/>
  <c r="L1000" i="1"/>
  <c r="Y1001" i="1"/>
  <c r="L1002" i="1"/>
  <c r="Y1003" i="1"/>
  <c r="L1004" i="1"/>
  <c r="Y1005" i="1"/>
  <c r="L1006" i="1"/>
  <c r="Y1007" i="1"/>
  <c r="L1008" i="1"/>
  <c r="Y1009" i="1"/>
  <c r="L1010" i="1"/>
  <c r="Y1011" i="1"/>
  <c r="L1012" i="1"/>
  <c r="Y1013" i="1"/>
  <c r="L1014" i="1"/>
  <c r="Y1015" i="1"/>
  <c r="L1016" i="1"/>
  <c r="Y1017" i="1"/>
  <c r="L1018" i="1"/>
  <c r="Y1019" i="1"/>
  <c r="L1020" i="1"/>
  <c r="Y1021" i="1"/>
  <c r="L1022" i="1"/>
  <c r="Y1023" i="1"/>
  <c r="L1024" i="1"/>
  <c r="Y1025" i="1"/>
  <c r="L1026" i="1"/>
  <c r="Y1027" i="1"/>
  <c r="L1028" i="1"/>
  <c r="Y1029" i="1"/>
  <c r="L1030" i="1"/>
  <c r="Y1031" i="1"/>
  <c r="L1032" i="1"/>
  <c r="Y1033" i="1"/>
  <c r="L1034" i="1"/>
  <c r="Y1035" i="1"/>
  <c r="L1036" i="1"/>
  <c r="Y1037" i="1"/>
  <c r="L1038" i="1"/>
  <c r="Y1039" i="1"/>
  <c r="L1040" i="1"/>
  <c r="AL976" i="1"/>
  <c r="L977" i="1"/>
  <c r="Y978" i="1"/>
  <c r="L979" i="1"/>
  <c r="Y980" i="1"/>
  <c r="L981" i="1"/>
  <c r="Y982" i="1"/>
  <c r="L983" i="1"/>
  <c r="Y984" i="1"/>
  <c r="L985" i="1"/>
  <c r="Y986" i="1"/>
  <c r="L987" i="1"/>
  <c r="Y988" i="1"/>
  <c r="L989" i="1"/>
  <c r="Y990" i="1"/>
  <c r="L991" i="1"/>
  <c r="Y992" i="1"/>
  <c r="L993" i="1"/>
  <c r="Y994" i="1"/>
  <c r="L995" i="1"/>
  <c r="Y996" i="1"/>
  <c r="L997" i="1"/>
  <c r="Y998" i="1"/>
  <c r="L999" i="1"/>
  <c r="Y1000" i="1"/>
  <c r="L1001" i="1"/>
  <c r="Y1002" i="1"/>
  <c r="L1003" i="1"/>
  <c r="Y1004" i="1"/>
  <c r="L1005" i="1"/>
  <c r="Y1006" i="1"/>
  <c r="L1007" i="1"/>
  <c r="Y1008" i="1"/>
  <c r="L1009" i="1"/>
  <c r="Y1010" i="1"/>
  <c r="L1011" i="1"/>
  <c r="Y1012" i="1"/>
  <c r="L1013" i="1"/>
  <c r="Y1014" i="1"/>
  <c r="L1015" i="1"/>
  <c r="Y1016" i="1"/>
  <c r="L1017" i="1"/>
  <c r="Y1018" i="1"/>
  <c r="L1019" i="1"/>
  <c r="Y1020" i="1"/>
  <c r="L1021" i="1"/>
  <c r="Y1022" i="1"/>
  <c r="L1023" i="1"/>
  <c r="Y1024" i="1"/>
  <c r="L1025" i="1"/>
  <c r="Y1026" i="1"/>
  <c r="L1027" i="1"/>
  <c r="Y1028" i="1"/>
  <c r="L1029" i="1"/>
  <c r="Y1030" i="1"/>
  <c r="L1031" i="1"/>
  <c r="Y1032" i="1"/>
  <c r="L1033" i="1"/>
  <c r="Y1034" i="1"/>
  <c r="L1035" i="1"/>
  <c r="Y1036" i="1"/>
  <c r="L1037" i="1"/>
  <c r="Y1038" i="1"/>
  <c r="L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5" i="1"/>
  <c r="Y1406" i="1"/>
  <c r="Y1407" i="1"/>
  <c r="Y1408" i="1"/>
  <c r="Y1409" i="1"/>
  <c r="Y1410" i="1"/>
  <c r="Y1411" i="1"/>
  <c r="Y1412" i="1"/>
  <c r="Y1413" i="1"/>
  <c r="Y1414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5" i="1"/>
  <c r="AX1406" i="1"/>
  <c r="AX1407" i="1"/>
  <c r="AX1408" i="1"/>
  <c r="AX1409" i="1"/>
  <c r="AX1410" i="1"/>
  <c r="AX1411" i="1"/>
  <c r="AX1412" i="1"/>
  <c r="AX1413" i="1"/>
  <c r="AX1414" i="1"/>
  <c r="L1416" i="1"/>
  <c r="AY1416" i="1"/>
  <c r="L1418" i="1"/>
  <c r="AY1418" i="1"/>
  <c r="L1420" i="1"/>
  <c r="AY1420" i="1"/>
  <c r="L1422" i="1"/>
  <c r="AY1422" i="1"/>
  <c r="L1424" i="1"/>
  <c r="AY1424" i="1"/>
  <c r="L1426" i="1"/>
  <c r="AY1426" i="1"/>
  <c r="L1428" i="1"/>
  <c r="AY1428" i="1"/>
  <c r="L1430" i="1"/>
  <c r="AY1430" i="1"/>
  <c r="L1432" i="1"/>
  <c r="AY1432" i="1"/>
  <c r="L1434" i="1"/>
  <c r="AY1434" i="1"/>
  <c r="L1436" i="1"/>
  <c r="AY1436" i="1"/>
  <c r="L1438" i="1"/>
  <c r="AY1438" i="1"/>
  <c r="L1440" i="1"/>
  <c r="AY1440" i="1"/>
  <c r="L1442" i="1"/>
  <c r="AY1442" i="1"/>
  <c r="L1444" i="1"/>
  <c r="AY1444" i="1"/>
  <c r="L1446" i="1"/>
  <c r="AY1446" i="1"/>
  <c r="L1448" i="1"/>
  <c r="AY1448" i="1"/>
  <c r="L1450" i="1"/>
  <c r="AY1450" i="1"/>
  <c r="L1452" i="1"/>
  <c r="AY1452" i="1"/>
  <c r="L1454" i="1"/>
  <c r="AY1454" i="1"/>
  <c r="L1456" i="1"/>
  <c r="AY1456" i="1"/>
  <c r="L1458" i="1"/>
  <c r="AY1458" i="1"/>
  <c r="L1460" i="1"/>
  <c r="AY1460" i="1"/>
  <c r="L1462" i="1"/>
  <c r="AY1462" i="1"/>
  <c r="L1464" i="1"/>
  <c r="AY1464" i="1"/>
  <c r="L1466" i="1"/>
  <c r="AY1466" i="1"/>
  <c r="L1468" i="1"/>
  <c r="AY1468" i="1"/>
  <c r="L1470" i="1"/>
  <c r="AY1415" i="1"/>
  <c r="L1417" i="1"/>
  <c r="AY1417" i="1"/>
  <c r="L1419" i="1"/>
  <c r="AY1419" i="1"/>
  <c r="L1421" i="1"/>
  <c r="AY1421" i="1"/>
  <c r="L1423" i="1"/>
  <c r="AY1423" i="1"/>
  <c r="L1425" i="1"/>
  <c r="AY1425" i="1"/>
  <c r="L1427" i="1"/>
  <c r="AY1427" i="1"/>
  <c r="L1429" i="1"/>
  <c r="AY1429" i="1"/>
  <c r="L1431" i="1"/>
  <c r="AY1431" i="1"/>
  <c r="L1433" i="1"/>
  <c r="AY1433" i="1"/>
  <c r="L1435" i="1"/>
  <c r="AY1435" i="1"/>
  <c r="L1437" i="1"/>
  <c r="AY1437" i="1"/>
  <c r="L1439" i="1"/>
  <c r="AY1439" i="1"/>
  <c r="L1441" i="1"/>
  <c r="AY1441" i="1"/>
  <c r="L1443" i="1"/>
  <c r="AY1443" i="1"/>
  <c r="L1445" i="1"/>
  <c r="AY1445" i="1"/>
  <c r="L1447" i="1"/>
  <c r="AY1447" i="1"/>
  <c r="L1449" i="1"/>
  <c r="AY1449" i="1"/>
  <c r="L1451" i="1"/>
  <c r="AY1451" i="1"/>
  <c r="L1453" i="1"/>
  <c r="AY1453" i="1"/>
  <c r="L1455" i="1"/>
  <c r="AY1455" i="1"/>
  <c r="L1457" i="1"/>
  <c r="AY1457" i="1"/>
  <c r="L1459" i="1"/>
  <c r="AY1459" i="1"/>
  <c r="L1461" i="1"/>
  <c r="AY1461" i="1"/>
  <c r="L1463" i="1"/>
  <c r="AY1463" i="1"/>
  <c r="L1465" i="1"/>
  <c r="AY1465" i="1"/>
  <c r="L1467" i="1"/>
  <c r="AY1467" i="1"/>
  <c r="L1469" i="1"/>
  <c r="AY1469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L1629" i="1"/>
  <c r="AY1629" i="1"/>
  <c r="L1631" i="1"/>
  <c r="AY1631" i="1"/>
  <c r="L1633" i="1"/>
  <c r="AY1633" i="1"/>
  <c r="L1635" i="1"/>
  <c r="AY1635" i="1"/>
  <c r="L1637" i="1"/>
  <c r="AY1637" i="1"/>
  <c r="L1639" i="1"/>
  <c r="AY1639" i="1"/>
  <c r="L1641" i="1"/>
  <c r="AY1641" i="1"/>
  <c r="L1643" i="1"/>
  <c r="AY1643" i="1"/>
  <c r="L1645" i="1"/>
  <c r="AY1645" i="1"/>
  <c r="L1647" i="1"/>
  <c r="AY1647" i="1"/>
  <c r="L1649" i="1"/>
  <c r="AY1649" i="1"/>
  <c r="L1651" i="1"/>
  <c r="AY1651" i="1"/>
  <c r="L1653" i="1"/>
  <c r="AY1653" i="1"/>
  <c r="L1655" i="1"/>
  <c r="AY1655" i="1"/>
  <c r="L1657" i="1"/>
  <c r="AY1657" i="1"/>
  <c r="L1659" i="1"/>
  <c r="AY1659" i="1"/>
  <c r="L1661" i="1"/>
  <c r="AY1661" i="1"/>
  <c r="L1663" i="1"/>
  <c r="AY1663" i="1"/>
  <c r="L1665" i="1"/>
  <c r="AY1665" i="1"/>
  <c r="L1667" i="1"/>
  <c r="AY1667" i="1"/>
  <c r="L1669" i="1"/>
  <c r="AY1669" i="1"/>
  <c r="L1671" i="1"/>
  <c r="L1628" i="1"/>
  <c r="AY1628" i="1"/>
  <c r="L1630" i="1"/>
  <c r="AY1630" i="1"/>
  <c r="L1632" i="1"/>
  <c r="AY1632" i="1"/>
  <c r="L1634" i="1"/>
  <c r="AY1634" i="1"/>
  <c r="L1636" i="1"/>
  <c r="AY1636" i="1"/>
  <c r="L1638" i="1"/>
  <c r="AY1638" i="1"/>
  <c r="L1640" i="1"/>
  <c r="AY1640" i="1"/>
  <c r="L1642" i="1"/>
  <c r="AY1642" i="1"/>
  <c r="L1644" i="1"/>
  <c r="AY1644" i="1"/>
  <c r="L1646" i="1"/>
  <c r="AY1646" i="1"/>
  <c r="L1648" i="1"/>
  <c r="AY1648" i="1"/>
  <c r="L1650" i="1"/>
  <c r="AY1650" i="1"/>
  <c r="L1652" i="1"/>
  <c r="AY1652" i="1"/>
  <c r="L1654" i="1"/>
  <c r="AY1654" i="1"/>
  <c r="L1656" i="1"/>
  <c r="AY1656" i="1"/>
  <c r="L1658" i="1"/>
  <c r="AY1658" i="1"/>
  <c r="L1660" i="1"/>
  <c r="AY1660" i="1"/>
  <c r="L1662" i="1"/>
  <c r="AY1662" i="1"/>
  <c r="L1664" i="1"/>
  <c r="AY1664" i="1"/>
  <c r="L1666" i="1"/>
  <c r="AY1666" i="1"/>
  <c r="L1668" i="1"/>
  <c r="AY1668" i="1"/>
  <c r="L1670" i="1"/>
  <c r="AY1670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W1843" i="1"/>
  <c r="BG19" i="1" s="1"/>
  <c r="AL1845" i="1"/>
  <c r="L1846" i="1"/>
  <c r="Y1847" i="1"/>
  <c r="L1848" i="1"/>
  <c r="Y1849" i="1"/>
  <c r="L1850" i="1"/>
  <c r="Y1851" i="1"/>
  <c r="L1852" i="1"/>
  <c r="Y1853" i="1"/>
  <c r="L1854" i="1"/>
  <c r="Y1855" i="1"/>
  <c r="L1856" i="1"/>
  <c r="Y1857" i="1"/>
  <c r="L1858" i="1"/>
  <c r="Y1859" i="1"/>
  <c r="L1860" i="1"/>
  <c r="Y1861" i="1"/>
  <c r="L1862" i="1"/>
  <c r="Y1863" i="1"/>
  <c r="L1864" i="1"/>
  <c r="Y1865" i="1"/>
  <c r="L1866" i="1"/>
  <c r="Y1867" i="1"/>
  <c r="L1868" i="1"/>
  <c r="Y1869" i="1"/>
  <c r="L1870" i="1"/>
  <c r="AL1871" i="1"/>
  <c r="AY1873" i="1"/>
  <c r="AL1875" i="1"/>
  <c r="AY1877" i="1"/>
  <c r="L1844" i="1"/>
  <c r="K1845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AY1844" i="1"/>
  <c r="X1845" i="1"/>
  <c r="Y1846" i="1"/>
  <c r="L1847" i="1"/>
  <c r="Y1848" i="1"/>
  <c r="L1849" i="1"/>
  <c r="Y1850" i="1"/>
  <c r="L1851" i="1"/>
  <c r="Y1852" i="1"/>
  <c r="L1853" i="1"/>
  <c r="Y1854" i="1"/>
  <c r="L1855" i="1"/>
  <c r="Y1856" i="1"/>
  <c r="L1857" i="1"/>
  <c r="Y1858" i="1"/>
  <c r="L1859" i="1"/>
  <c r="Y1860" i="1"/>
  <c r="L1861" i="1"/>
  <c r="Y1862" i="1"/>
  <c r="L1863" i="1"/>
  <c r="Y1864" i="1"/>
  <c r="L1865" i="1"/>
  <c r="Y1866" i="1"/>
  <c r="L1867" i="1"/>
  <c r="Y1868" i="1"/>
  <c r="L1869" i="1"/>
  <c r="Y1870" i="1"/>
  <c r="L1871" i="1"/>
  <c r="AY1871" i="1"/>
  <c r="AL1873" i="1"/>
  <c r="AY1875" i="1"/>
  <c r="AL1877" i="1"/>
  <c r="AX1879" i="1"/>
  <c r="AX1880" i="1"/>
  <c r="AX1881" i="1"/>
  <c r="AX1882" i="1"/>
  <c r="AX1883" i="1"/>
  <c r="AX1884" i="1"/>
  <c r="AX1885" i="1"/>
  <c r="AX1886" i="1"/>
  <c r="AX1887" i="1"/>
  <c r="AX1888" i="1"/>
  <c r="AX1889" i="1"/>
  <c r="AX1890" i="1"/>
  <c r="AX1891" i="1"/>
  <c r="AX1892" i="1"/>
  <c r="AX1893" i="1"/>
  <c r="AX1894" i="1"/>
  <c r="AX1895" i="1"/>
  <c r="AX1896" i="1"/>
  <c r="AX1897" i="1"/>
  <c r="AX1898" i="1"/>
  <c r="AX1899" i="1"/>
  <c r="AX1900" i="1"/>
  <c r="AX1901" i="1"/>
  <c r="AX1902" i="1"/>
  <c r="AX1903" i="1"/>
  <c r="AX1904" i="1"/>
  <c r="AX1905" i="1"/>
  <c r="AX1906" i="1"/>
  <c r="AX1907" i="1"/>
  <c r="AX1908" i="1"/>
  <c r="AX1909" i="1"/>
  <c r="AX1910" i="1"/>
  <c r="AX1911" i="1"/>
  <c r="AX1912" i="1"/>
  <c r="AX1913" i="1"/>
  <c r="AX1914" i="1"/>
  <c r="AX1915" i="1"/>
  <c r="AX1916" i="1"/>
  <c r="AX1917" i="1"/>
  <c r="AX1918" i="1"/>
  <c r="AX1919" i="1"/>
  <c r="AX1920" i="1"/>
  <c r="AX1921" i="1"/>
  <c r="AX1922" i="1"/>
  <c r="AX1923" i="1"/>
  <c r="AX1924" i="1"/>
  <c r="AX1925" i="1"/>
  <c r="AX1926" i="1"/>
  <c r="AX1927" i="1"/>
  <c r="AX1928" i="1"/>
  <c r="AX1929" i="1"/>
  <c r="AX1930" i="1"/>
  <c r="AX1931" i="1"/>
  <c r="AX1932" i="1"/>
  <c r="AX1933" i="1"/>
  <c r="AX1934" i="1"/>
  <c r="AX1935" i="1"/>
  <c r="AX1936" i="1"/>
  <c r="AX1937" i="1"/>
  <c r="AX1938" i="1"/>
  <c r="AX1939" i="1"/>
  <c r="AX1940" i="1"/>
  <c r="AX1941" i="1"/>
  <c r="AX1942" i="1"/>
  <c r="AX1943" i="1"/>
  <c r="AX1944" i="1"/>
  <c r="AX1945" i="1"/>
  <c r="AX1946" i="1"/>
  <c r="AX1947" i="1"/>
  <c r="Y1949" i="1"/>
  <c r="Y1951" i="1"/>
  <c r="Y1953" i="1"/>
  <c r="Y1955" i="1"/>
  <c r="Y1957" i="1"/>
  <c r="Y1959" i="1"/>
  <c r="Y1961" i="1"/>
  <c r="Y1963" i="1"/>
  <c r="Y1965" i="1"/>
  <c r="Y1967" i="1"/>
  <c r="Y1969" i="1"/>
  <c r="Y1971" i="1"/>
  <c r="Y1973" i="1"/>
  <c r="Y1975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Y1948" i="1"/>
  <c r="Y1950" i="1"/>
  <c r="Y1952" i="1"/>
  <c r="Y1954" i="1"/>
  <c r="Y1956" i="1"/>
  <c r="Y1958" i="1"/>
  <c r="Y1960" i="1"/>
  <c r="Y1962" i="1"/>
  <c r="Y1964" i="1"/>
  <c r="Y1966" i="1"/>
  <c r="Y1968" i="1"/>
  <c r="Y1970" i="1"/>
  <c r="Y1972" i="1"/>
  <c r="Y1974" i="1"/>
  <c r="AL1948" i="1"/>
  <c r="AL1950" i="1"/>
  <c r="AL1952" i="1"/>
  <c r="AL1954" i="1"/>
  <c r="AL1956" i="1"/>
  <c r="AL1958" i="1"/>
  <c r="AL1960" i="1"/>
  <c r="AL1962" i="1"/>
  <c r="AL1964" i="1"/>
  <c r="AL1966" i="1"/>
  <c r="AL1968" i="1"/>
  <c r="AL1970" i="1"/>
  <c r="AL1972" i="1"/>
  <c r="AL1974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X1998" i="1"/>
  <c r="AL1999" i="1"/>
  <c r="AX1999" i="1"/>
  <c r="AL2000" i="1"/>
  <c r="AX2000" i="1"/>
  <c r="AL2001" i="1"/>
  <c r="AX2001" i="1"/>
  <c r="AL2002" i="1"/>
  <c r="AX2002" i="1"/>
  <c r="AL2003" i="1"/>
  <c r="AX2003" i="1"/>
  <c r="AL2004" i="1"/>
  <c r="AX2004" i="1"/>
  <c r="AL2005" i="1"/>
  <c r="AX2005" i="1"/>
  <c r="AL2006" i="1"/>
  <c r="AX2006" i="1"/>
  <c r="AL2007" i="1"/>
  <c r="AX2007" i="1"/>
  <c r="AL2008" i="1"/>
  <c r="AX2008" i="1"/>
  <c r="AL2009" i="1"/>
  <c r="AX2009" i="1"/>
  <c r="AL2010" i="1"/>
  <c r="AX2010" i="1"/>
  <c r="AL2011" i="1"/>
  <c r="AX2011" i="1"/>
  <c r="AL2012" i="1"/>
  <c r="AX2012" i="1"/>
  <c r="AL2013" i="1"/>
  <c r="AX2013" i="1"/>
  <c r="AL2014" i="1"/>
  <c r="AX2014" i="1"/>
  <c r="AL2015" i="1"/>
  <c r="AX2015" i="1"/>
  <c r="AL2016" i="1"/>
  <c r="AX2016" i="1"/>
  <c r="AL2017" i="1"/>
  <c r="AX2017" i="1"/>
  <c r="AL2018" i="1"/>
  <c r="AX2018" i="1"/>
  <c r="AL2019" i="1"/>
  <c r="Y2020" i="1"/>
  <c r="AL2021" i="1"/>
  <c r="Y2022" i="1"/>
  <c r="AL2023" i="1"/>
  <c r="Y2024" i="1"/>
  <c r="AL2025" i="1"/>
  <c r="Y2026" i="1"/>
  <c r="AL2027" i="1"/>
  <c r="Y2028" i="1"/>
  <c r="AL2029" i="1"/>
  <c r="Y2030" i="1"/>
  <c r="AL2031" i="1"/>
  <c r="Y2032" i="1"/>
  <c r="AL2033" i="1"/>
  <c r="Y2034" i="1"/>
  <c r="AL2035" i="1"/>
  <c r="Y2036" i="1"/>
  <c r="AL2037" i="1"/>
  <c r="Y2038" i="1"/>
  <c r="AL2039" i="1"/>
  <c r="Y2040" i="1"/>
  <c r="AL2041" i="1"/>
  <c r="Y2042" i="1"/>
  <c r="AL2043" i="1"/>
  <c r="Y2044" i="1"/>
  <c r="AL2045" i="1"/>
  <c r="Y2046" i="1"/>
  <c r="AL2047" i="1"/>
  <c r="Y2048" i="1"/>
  <c r="AL2049" i="1"/>
  <c r="Y2050" i="1"/>
  <c r="AL2051" i="1"/>
  <c r="Y2052" i="1"/>
  <c r="AL2053" i="1"/>
  <c r="Y2055" i="1"/>
  <c r="AL2057" i="1"/>
  <c r="Y2059" i="1"/>
  <c r="AL2061" i="1"/>
  <c r="Y2063" i="1"/>
  <c r="AL2065" i="1"/>
  <c r="Y2067" i="1"/>
  <c r="AL2069" i="1"/>
  <c r="Y2071" i="1"/>
  <c r="AL2073" i="1"/>
  <c r="Y2075" i="1"/>
  <c r="AL2077" i="1"/>
  <c r="Y2079" i="1"/>
  <c r="AL2081" i="1"/>
  <c r="Y2083" i="1"/>
  <c r="AL2085" i="1"/>
  <c r="Y2087" i="1"/>
  <c r="AL2089" i="1"/>
  <c r="Y2091" i="1"/>
  <c r="AL2093" i="1"/>
  <c r="Y2095" i="1"/>
  <c r="AL2097" i="1"/>
  <c r="Y2099" i="1"/>
  <c r="AL2101" i="1"/>
  <c r="Y2103" i="1"/>
  <c r="AL2105" i="1"/>
  <c r="Y2107" i="1"/>
  <c r="AL2109" i="1"/>
  <c r="Y2111" i="1"/>
  <c r="AL2113" i="1"/>
  <c r="Y2115" i="1"/>
  <c r="AL2117" i="1"/>
  <c r="Y2119" i="1"/>
  <c r="AL2121" i="1"/>
  <c r="Y2123" i="1"/>
  <c r="AL2125" i="1"/>
  <c r="Y2127" i="1"/>
  <c r="AL2129" i="1"/>
  <c r="Y2131" i="1"/>
  <c r="AL2133" i="1"/>
  <c r="Y2135" i="1"/>
  <c r="AL2137" i="1"/>
  <c r="Y2139" i="1"/>
  <c r="AL2141" i="1"/>
  <c r="Y2143" i="1"/>
  <c r="AL2145" i="1"/>
  <c r="Y2147" i="1"/>
  <c r="AL2149" i="1"/>
  <c r="Y2144" i="1"/>
  <c r="AL2146" i="1"/>
  <c r="Y2148" i="1"/>
  <c r="AL2150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AL2020" i="1"/>
  <c r="Y2021" i="1"/>
  <c r="AL2022" i="1"/>
  <c r="Y2023" i="1"/>
  <c r="AL2024" i="1"/>
  <c r="Y2025" i="1"/>
  <c r="AL2026" i="1"/>
  <c r="Y2027" i="1"/>
  <c r="AL2028" i="1"/>
  <c r="Y2029" i="1"/>
  <c r="AL2030" i="1"/>
  <c r="Y2031" i="1"/>
  <c r="AL2032" i="1"/>
  <c r="Y2033" i="1"/>
  <c r="AL2034" i="1"/>
  <c r="Y2035" i="1"/>
  <c r="AL2036" i="1"/>
  <c r="Y2037" i="1"/>
  <c r="AL2038" i="1"/>
  <c r="Y2039" i="1"/>
  <c r="AL2040" i="1"/>
  <c r="Y2041" i="1"/>
  <c r="AL2042" i="1"/>
  <c r="Y2043" i="1"/>
  <c r="AL2044" i="1"/>
  <c r="Y2045" i="1"/>
  <c r="AL2046" i="1"/>
  <c r="Y2047" i="1"/>
  <c r="AL2048" i="1"/>
  <c r="Y2049" i="1"/>
  <c r="AL2050" i="1"/>
  <c r="Y2051" i="1"/>
  <c r="AL2052" i="1"/>
  <c r="Y2053" i="1"/>
  <c r="AL2055" i="1"/>
  <c r="Y2057" i="1"/>
  <c r="AL2059" i="1"/>
  <c r="Y2061" i="1"/>
  <c r="AL2063" i="1"/>
  <c r="Y2065" i="1"/>
  <c r="AL2067" i="1"/>
  <c r="Y2069" i="1"/>
  <c r="AL2071" i="1"/>
  <c r="Y2073" i="1"/>
  <c r="AL2075" i="1"/>
  <c r="Y2077" i="1"/>
  <c r="AL2079" i="1"/>
  <c r="Y2081" i="1"/>
  <c r="AL2083" i="1"/>
  <c r="Y2085" i="1"/>
  <c r="AL2087" i="1"/>
  <c r="Y2089" i="1"/>
  <c r="AL2091" i="1"/>
  <c r="Y2093" i="1"/>
  <c r="AL2095" i="1"/>
  <c r="Y2097" i="1"/>
  <c r="AL2099" i="1"/>
  <c r="Y2101" i="1"/>
  <c r="AL2103" i="1"/>
  <c r="Y2105" i="1"/>
  <c r="AL2107" i="1"/>
  <c r="Y2109" i="1"/>
  <c r="AL2111" i="1"/>
  <c r="Y2113" i="1"/>
  <c r="AL2115" i="1"/>
  <c r="Y2117" i="1"/>
  <c r="AL2119" i="1"/>
  <c r="Y2121" i="1"/>
  <c r="AL2123" i="1"/>
  <c r="Y2125" i="1"/>
  <c r="AL2127" i="1"/>
  <c r="Y2129" i="1"/>
  <c r="AL2131" i="1"/>
  <c r="Y2133" i="1"/>
  <c r="AL2135" i="1"/>
  <c r="Y2137" i="1"/>
  <c r="AL2139" i="1"/>
  <c r="Y2141" i="1"/>
  <c r="AL2143" i="1"/>
  <c r="Y2145" i="1"/>
  <c r="AL2147" i="1"/>
  <c r="Y2149" i="1"/>
  <c r="AX2019" i="1"/>
  <c r="L2020" i="1"/>
  <c r="AY2020" i="1"/>
  <c r="L2022" i="1"/>
  <c r="AY2022" i="1"/>
  <c r="L2024" i="1"/>
  <c r="AY2024" i="1"/>
  <c r="L2026" i="1"/>
  <c r="AY2026" i="1"/>
  <c r="L2028" i="1"/>
  <c r="AY2028" i="1"/>
  <c r="L2030" i="1"/>
  <c r="AY2030" i="1"/>
  <c r="L2032" i="1"/>
  <c r="AY2032" i="1"/>
  <c r="L2034" i="1"/>
  <c r="AY2034" i="1"/>
  <c r="L2036" i="1"/>
  <c r="AY2036" i="1"/>
  <c r="L2038" i="1"/>
  <c r="AY2038" i="1"/>
  <c r="L2040" i="1"/>
  <c r="AY2040" i="1"/>
  <c r="L2042" i="1"/>
  <c r="AY2042" i="1"/>
  <c r="L2044" i="1"/>
  <c r="AY2044" i="1"/>
  <c r="L2046" i="1"/>
  <c r="AY2046" i="1"/>
  <c r="L2048" i="1"/>
  <c r="AY2048" i="1"/>
  <c r="L2050" i="1"/>
  <c r="AY2050" i="1"/>
  <c r="L2052" i="1"/>
  <c r="AY2052" i="1"/>
  <c r="Y2054" i="1"/>
  <c r="AL2056" i="1"/>
  <c r="Y2058" i="1"/>
  <c r="AL2060" i="1"/>
  <c r="Y2062" i="1"/>
  <c r="AL2064" i="1"/>
  <c r="Y2066" i="1"/>
  <c r="AL2068" i="1"/>
  <c r="Y2070" i="1"/>
  <c r="AL2072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AY2219" i="1"/>
  <c r="AY2221" i="1"/>
  <c r="AY2227" i="1"/>
  <c r="L2228" i="1"/>
  <c r="AY2231" i="1"/>
  <c r="L2232" i="1"/>
  <c r="AY2235" i="1"/>
  <c r="L2236" i="1"/>
  <c r="AY2236" i="1"/>
  <c r="L2237" i="1"/>
  <c r="AY2237" i="1"/>
  <c r="L2238" i="1"/>
  <c r="AY2238" i="1"/>
  <c r="L2239" i="1"/>
  <c r="AY2239" i="1"/>
  <c r="L2240" i="1"/>
  <c r="AY2240" i="1"/>
  <c r="L2241" i="1"/>
  <c r="AY2241" i="1"/>
  <c r="L2242" i="1"/>
  <c r="AY2242" i="1"/>
  <c r="L2243" i="1"/>
  <c r="AY2243" i="1"/>
  <c r="L2244" i="1"/>
  <c r="AY2244" i="1"/>
  <c r="L2245" i="1"/>
  <c r="AY2245" i="1"/>
  <c r="L2246" i="1"/>
  <c r="AY2246" i="1"/>
  <c r="L2247" i="1"/>
  <c r="AY2247" i="1"/>
  <c r="L2248" i="1"/>
  <c r="L2254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AY2339" i="1"/>
  <c r="L2343" i="1"/>
  <c r="AY2343" i="1"/>
  <c r="L2347" i="1"/>
  <c r="AY2347" i="1"/>
  <c r="L2351" i="1"/>
  <c r="AY2351" i="1"/>
  <c r="L2355" i="1"/>
  <c r="AY2355" i="1"/>
  <c r="L2359" i="1"/>
  <c r="AY2359" i="1"/>
  <c r="L2363" i="1"/>
  <c r="AY2363" i="1"/>
  <c r="Y2366" i="1"/>
  <c r="Y2367" i="1"/>
  <c r="X2367" i="1"/>
  <c r="Y2370" i="1"/>
  <c r="AW2373" i="1"/>
  <c r="AY2373" i="1"/>
  <c r="L2377" i="1"/>
  <c r="K2377" i="1"/>
  <c r="L2220" i="1"/>
  <c r="L2222" i="1"/>
  <c r="L2223" i="1"/>
  <c r="L2224" i="1"/>
  <c r="L2225" i="1"/>
  <c r="L2229" i="1"/>
  <c r="L2233" i="1"/>
  <c r="L2249" i="1"/>
  <c r="K2367" i="1"/>
  <c r="L2367" i="1"/>
  <c r="K2371" i="1"/>
  <c r="L2371" i="1"/>
  <c r="AW2375" i="1"/>
  <c r="AY2375" i="1"/>
  <c r="AY2220" i="1"/>
  <c r="AY2225" i="1"/>
  <c r="AY2229" i="1"/>
  <c r="AY2233" i="1"/>
  <c r="AY2249" i="1"/>
  <c r="AY2250" i="1"/>
  <c r="AY2251" i="1"/>
  <c r="AY2252" i="1"/>
  <c r="AY2255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AY2299" i="1"/>
  <c r="L2341" i="1"/>
  <c r="AY2341" i="1"/>
  <c r="L2345" i="1"/>
  <c r="AY2345" i="1"/>
  <c r="L2349" i="1"/>
  <c r="AY2349" i="1"/>
  <c r="L2353" i="1"/>
  <c r="AY2353" i="1"/>
  <c r="L2357" i="1"/>
  <c r="AY2357" i="1"/>
  <c r="L2361" i="1"/>
  <c r="AY2361" i="1"/>
  <c r="K2373" i="1"/>
  <c r="L2373" i="1"/>
  <c r="X2375" i="1"/>
  <c r="Y2375" i="1"/>
  <c r="L2379" i="1"/>
  <c r="K2379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L2365" i="1"/>
  <c r="AK2365" i="1"/>
  <c r="X2366" i="1"/>
  <c r="AY2367" i="1"/>
  <c r="L2369" i="1"/>
  <c r="AK2369" i="1"/>
  <c r="X2370" i="1"/>
  <c r="L2372" i="1"/>
  <c r="AY2372" i="1"/>
  <c r="L2374" i="1"/>
  <c r="AX2376" i="1"/>
  <c r="AY2376" i="1"/>
  <c r="AX2378" i="1"/>
  <c r="AY2378" i="1"/>
  <c r="J2383" i="1"/>
  <c r="L2383" i="1"/>
  <c r="K2386" i="1"/>
  <c r="L2386" i="1"/>
  <c r="AX2219" i="1"/>
  <c r="AX2220" i="1"/>
  <c r="AX2221" i="1"/>
  <c r="AX2222" i="1"/>
  <c r="AX2223" i="1"/>
  <c r="AX2224" i="1"/>
  <c r="AX2225" i="1"/>
  <c r="AX2226" i="1"/>
  <c r="AX2227" i="1"/>
  <c r="AX2228" i="1"/>
  <c r="AX2229" i="1"/>
  <c r="AX2230" i="1"/>
  <c r="AX2231" i="1"/>
  <c r="AX2232" i="1"/>
  <c r="AX2233" i="1"/>
  <c r="AX2234" i="1"/>
  <c r="AX2235" i="1"/>
  <c r="AX2236" i="1"/>
  <c r="AX2237" i="1"/>
  <c r="AX2238" i="1"/>
  <c r="AX2239" i="1"/>
  <c r="AX2240" i="1"/>
  <c r="AX2241" i="1"/>
  <c r="AX2242" i="1"/>
  <c r="AX2243" i="1"/>
  <c r="AX2244" i="1"/>
  <c r="AX2245" i="1"/>
  <c r="AX2246" i="1"/>
  <c r="AX2247" i="1"/>
  <c r="AX2248" i="1"/>
  <c r="AX2249" i="1"/>
  <c r="AX2250" i="1"/>
  <c r="AX2251" i="1"/>
  <c r="AX2254" i="1"/>
  <c r="AX2255" i="1"/>
  <c r="AX2256" i="1"/>
  <c r="AX2257" i="1"/>
  <c r="AX2258" i="1"/>
  <c r="AX2259" i="1"/>
  <c r="AX2260" i="1"/>
  <c r="AX2261" i="1"/>
  <c r="AX2262" i="1"/>
  <c r="AX2263" i="1"/>
  <c r="AX2264" i="1"/>
  <c r="AX2265" i="1"/>
  <c r="AX2266" i="1"/>
  <c r="AX2267" i="1"/>
  <c r="AX2268" i="1"/>
  <c r="AX2269" i="1"/>
  <c r="AX2270" i="1"/>
  <c r="AX2271" i="1"/>
  <c r="AX2272" i="1"/>
  <c r="AX2273" i="1"/>
  <c r="AX2274" i="1"/>
  <c r="AX2275" i="1"/>
  <c r="AX2276" i="1"/>
  <c r="AX2277" i="1"/>
  <c r="AX2278" i="1"/>
  <c r="AX2279" i="1"/>
  <c r="AX2280" i="1"/>
  <c r="AX2281" i="1"/>
  <c r="AX2282" i="1"/>
  <c r="AX2283" i="1"/>
  <c r="AX2284" i="1"/>
  <c r="AX2285" i="1"/>
  <c r="AX2286" i="1"/>
  <c r="AX2287" i="1"/>
  <c r="AX2288" i="1"/>
  <c r="AX2289" i="1"/>
  <c r="AX2290" i="1"/>
  <c r="AX2291" i="1"/>
  <c r="AX2292" i="1"/>
  <c r="AX2293" i="1"/>
  <c r="AX2294" i="1"/>
  <c r="AX2295" i="1"/>
  <c r="AX2296" i="1"/>
  <c r="AX2297" i="1"/>
  <c r="AX2300" i="1"/>
  <c r="AX2301" i="1"/>
  <c r="AX2302" i="1"/>
  <c r="AX2303" i="1"/>
  <c r="AX2304" i="1"/>
  <c r="AX2305" i="1"/>
  <c r="AX2306" i="1"/>
  <c r="AX2307" i="1"/>
  <c r="AX2308" i="1"/>
  <c r="AX2309" i="1"/>
  <c r="AX2310" i="1"/>
  <c r="AX2311" i="1"/>
  <c r="AX2312" i="1"/>
  <c r="AX2313" i="1"/>
  <c r="AX2314" i="1"/>
  <c r="AX2315" i="1"/>
  <c r="AX2316" i="1"/>
  <c r="AX2317" i="1"/>
  <c r="AX2318" i="1"/>
  <c r="AX2319" i="1"/>
  <c r="AX2320" i="1"/>
  <c r="AX2321" i="1"/>
  <c r="AX2322" i="1"/>
  <c r="AX2323" i="1"/>
  <c r="AX2324" i="1"/>
  <c r="AX2325" i="1"/>
  <c r="AX2326" i="1"/>
  <c r="AX2327" i="1"/>
  <c r="AX2328" i="1"/>
  <c r="AX2329" i="1"/>
  <c r="AX2330" i="1"/>
  <c r="AX2331" i="1"/>
  <c r="AX2332" i="1"/>
  <c r="AX2333" i="1"/>
  <c r="AX2334" i="1"/>
  <c r="AX2335" i="1"/>
  <c r="AX2336" i="1"/>
  <c r="AX2337" i="1"/>
  <c r="AX2338" i="1"/>
  <c r="AX2339" i="1"/>
  <c r="AX2340" i="1"/>
  <c r="AX2341" i="1"/>
  <c r="AX2342" i="1"/>
  <c r="AX2343" i="1"/>
  <c r="AX2344" i="1"/>
  <c r="AX2345" i="1"/>
  <c r="AX2346" i="1"/>
  <c r="AX2347" i="1"/>
  <c r="AX2348" i="1"/>
  <c r="AX2349" i="1"/>
  <c r="AX2350" i="1"/>
  <c r="AX2351" i="1"/>
  <c r="AX2352" i="1"/>
  <c r="AX2353" i="1"/>
  <c r="AX2354" i="1"/>
  <c r="AX2355" i="1"/>
  <c r="AX2356" i="1"/>
  <c r="AX2357" i="1"/>
  <c r="AX2358" i="1"/>
  <c r="AX2359" i="1"/>
  <c r="AX2360" i="1"/>
  <c r="AX2361" i="1"/>
  <c r="AX2362" i="1"/>
  <c r="AX2363" i="1"/>
  <c r="AY2364" i="1"/>
  <c r="L2366" i="1"/>
  <c r="AK2366" i="1"/>
  <c r="AY2368" i="1"/>
  <c r="L2370" i="1"/>
  <c r="AK2370" i="1"/>
  <c r="AL2371" i="1"/>
  <c r="Y2372" i="1"/>
  <c r="AL2373" i="1"/>
  <c r="AX2374" i="1"/>
  <c r="AY2374" i="1"/>
  <c r="Y2377" i="1"/>
  <c r="Y2379" i="1"/>
  <c r="Y2385" i="1"/>
  <c r="AY2365" i="1"/>
  <c r="AY2369" i="1"/>
  <c r="AY2371" i="1"/>
  <c r="K2382" i="1"/>
  <c r="L2382" i="1"/>
  <c r="J2387" i="1"/>
  <c r="L2387" i="1"/>
  <c r="K2390" i="1"/>
  <c r="L2390" i="1"/>
  <c r="AL2377" i="1"/>
  <c r="L2381" i="1"/>
  <c r="AY2383" i="1"/>
  <c r="L2385" i="1"/>
  <c r="AY2387" i="1"/>
  <c r="L2389" i="1"/>
  <c r="AY2391" i="1"/>
  <c r="L2393" i="1"/>
  <c r="X2393" i="1"/>
  <c r="AY2395" i="1"/>
  <c r="L2397" i="1"/>
  <c r="X2397" i="1"/>
  <c r="AY2399" i="1"/>
  <c r="Y2403" i="1"/>
  <c r="L2404" i="1"/>
  <c r="Y2407" i="1"/>
  <c r="L2408" i="1"/>
  <c r="Y2411" i="1"/>
  <c r="L2412" i="1"/>
  <c r="Y2415" i="1"/>
  <c r="L2416" i="1"/>
  <c r="Y2419" i="1"/>
  <c r="L2420" i="1"/>
  <c r="Y2423" i="1"/>
  <c r="L2424" i="1"/>
  <c r="Y2427" i="1"/>
  <c r="L2428" i="1"/>
  <c r="Y2431" i="1"/>
  <c r="L2432" i="1"/>
  <c r="Y2435" i="1"/>
  <c r="AL2375" i="1"/>
  <c r="AL2379" i="1"/>
  <c r="AY2381" i="1"/>
  <c r="X2383" i="1"/>
  <c r="AY2385" i="1"/>
  <c r="X2387" i="1"/>
  <c r="AY2389" i="1"/>
  <c r="L2391" i="1"/>
  <c r="X2391" i="1"/>
  <c r="AY2393" i="1"/>
  <c r="L2395" i="1"/>
  <c r="X2395" i="1"/>
  <c r="AY2397" i="1"/>
  <c r="L2399" i="1"/>
  <c r="X2399" i="1"/>
  <c r="Y2401" i="1"/>
  <c r="L2402" i="1"/>
  <c r="Y2405" i="1"/>
  <c r="L2406" i="1"/>
  <c r="Y2409" i="1"/>
  <c r="L2410" i="1"/>
  <c r="Y2413" i="1"/>
  <c r="L2414" i="1"/>
  <c r="Y2417" i="1"/>
  <c r="L2418" i="1"/>
  <c r="Y2421" i="1"/>
  <c r="L2422" i="1"/>
  <c r="Y2425" i="1"/>
  <c r="L2426" i="1"/>
  <c r="Y2429" i="1"/>
  <c r="L2430" i="1"/>
  <c r="Y2433" i="1"/>
  <c r="L2434" i="1"/>
  <c r="L2394" i="1"/>
  <c r="L2398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AL2451" i="1"/>
  <c r="AL2455" i="1"/>
  <c r="AL2459" i="1"/>
  <c r="AL2463" i="1"/>
  <c r="AL2467" i="1"/>
  <c r="AL2471" i="1"/>
  <c r="AL2475" i="1"/>
  <c r="AL2479" i="1"/>
  <c r="AW2559" i="1"/>
  <c r="AY2559" i="1"/>
  <c r="AW2563" i="1"/>
  <c r="AY2563" i="1"/>
  <c r="AW2567" i="1"/>
  <c r="AY2567" i="1"/>
  <c r="X2643" i="1"/>
  <c r="Y2643" i="1"/>
  <c r="X2655" i="1"/>
  <c r="Y2655" i="1"/>
  <c r="X2671" i="1"/>
  <c r="Y2671" i="1"/>
  <c r="AX2684" i="1"/>
  <c r="AY2684" i="1"/>
  <c r="X2700" i="1"/>
  <c r="Y2700" i="1"/>
  <c r="AX2739" i="1"/>
  <c r="AY2739" i="1"/>
  <c r="AX2747" i="1"/>
  <c r="AY2747" i="1"/>
  <c r="X2791" i="1"/>
  <c r="Y2791" i="1"/>
  <c r="AX2380" i="1"/>
  <c r="AX2381" i="1"/>
  <c r="AX2382" i="1"/>
  <c r="AX2383" i="1"/>
  <c r="AX2384" i="1"/>
  <c r="AX2385" i="1"/>
  <c r="AX2386" i="1"/>
  <c r="AX2387" i="1"/>
  <c r="AX2388" i="1"/>
  <c r="AX2389" i="1"/>
  <c r="AX2390" i="1"/>
  <c r="AX2391" i="1"/>
  <c r="AX2392" i="1"/>
  <c r="AX2393" i="1"/>
  <c r="AX2394" i="1"/>
  <c r="AX2395" i="1"/>
  <c r="AX2396" i="1"/>
  <c r="AX2397" i="1"/>
  <c r="AX2398" i="1"/>
  <c r="AX2399" i="1"/>
  <c r="AX2400" i="1"/>
  <c r="AX2401" i="1"/>
  <c r="AX2402" i="1"/>
  <c r="AX2403" i="1"/>
  <c r="AX2404" i="1"/>
  <c r="AX2405" i="1"/>
  <c r="AX2406" i="1"/>
  <c r="AX2407" i="1"/>
  <c r="AX2408" i="1"/>
  <c r="AX2409" i="1"/>
  <c r="AX2410" i="1"/>
  <c r="AX2411" i="1"/>
  <c r="AX2412" i="1"/>
  <c r="AX2413" i="1"/>
  <c r="AX2414" i="1"/>
  <c r="AX2415" i="1"/>
  <c r="AX2416" i="1"/>
  <c r="AX2417" i="1"/>
  <c r="AX2418" i="1"/>
  <c r="AX2419" i="1"/>
  <c r="AX2420" i="1"/>
  <c r="AX2421" i="1"/>
  <c r="AX2422" i="1"/>
  <c r="AX2423" i="1"/>
  <c r="AX2424" i="1"/>
  <c r="AX2425" i="1"/>
  <c r="AX2426" i="1"/>
  <c r="AX2427" i="1"/>
  <c r="AX2428" i="1"/>
  <c r="AX2429" i="1"/>
  <c r="AX2430" i="1"/>
  <c r="AX2431" i="1"/>
  <c r="AX2432" i="1"/>
  <c r="AX2433" i="1"/>
  <c r="AX2434" i="1"/>
  <c r="AX2435" i="1"/>
  <c r="AX2436" i="1"/>
  <c r="AX2437" i="1"/>
  <c r="AX2438" i="1"/>
  <c r="AX2439" i="1"/>
  <c r="AX2440" i="1"/>
  <c r="AX2441" i="1"/>
  <c r="AX2442" i="1"/>
  <c r="AX2443" i="1"/>
  <c r="AX2444" i="1"/>
  <c r="AX2445" i="1"/>
  <c r="AX2446" i="1"/>
  <c r="AX2447" i="1"/>
  <c r="AX2448" i="1"/>
  <c r="AX2449" i="1"/>
  <c r="AX2450" i="1"/>
  <c r="AY2451" i="1"/>
  <c r="L2453" i="1"/>
  <c r="AK2453" i="1"/>
  <c r="X2454" i="1"/>
  <c r="AY2455" i="1"/>
  <c r="L2457" i="1"/>
  <c r="AK2457" i="1"/>
  <c r="X2458" i="1"/>
  <c r="AY2459" i="1"/>
  <c r="L2461" i="1"/>
  <c r="AK2461" i="1"/>
  <c r="X2462" i="1"/>
  <c r="AY2463" i="1"/>
  <c r="L2465" i="1"/>
  <c r="AK2465" i="1"/>
  <c r="X2466" i="1"/>
  <c r="AY2467" i="1"/>
  <c r="L2469" i="1"/>
  <c r="AK2469" i="1"/>
  <c r="X2470" i="1"/>
  <c r="AY2471" i="1"/>
  <c r="L2473" i="1"/>
  <c r="AK2473" i="1"/>
  <c r="X2474" i="1"/>
  <c r="AY2475" i="1"/>
  <c r="L2477" i="1"/>
  <c r="AK2477" i="1"/>
  <c r="X2478" i="1"/>
  <c r="AY2479" i="1"/>
  <c r="X2481" i="1"/>
  <c r="L2482" i="1"/>
  <c r="AY2483" i="1"/>
  <c r="X2485" i="1"/>
  <c r="L2486" i="1"/>
  <c r="AY2487" i="1"/>
  <c r="X2489" i="1"/>
  <c r="L2490" i="1"/>
  <c r="AY2491" i="1"/>
  <c r="X2493" i="1"/>
  <c r="L2494" i="1"/>
  <c r="AY2495" i="1"/>
  <c r="L2498" i="1"/>
  <c r="AY2498" i="1"/>
  <c r="L2502" i="1"/>
  <c r="AY2502" i="1"/>
  <c r="L2506" i="1"/>
  <c r="AY2506" i="1"/>
  <c r="L2510" i="1"/>
  <c r="AY2510" i="1"/>
  <c r="L2514" i="1"/>
  <c r="AY2514" i="1"/>
  <c r="L2518" i="1"/>
  <c r="AY2518" i="1"/>
  <c r="L2522" i="1"/>
  <c r="AY2522" i="1"/>
  <c r="L2526" i="1"/>
  <c r="AY2526" i="1"/>
  <c r="L2530" i="1"/>
  <c r="AY2530" i="1"/>
  <c r="L2534" i="1"/>
  <c r="AY2534" i="1"/>
  <c r="L2538" i="1"/>
  <c r="AY2538" i="1"/>
  <c r="L2542" i="1"/>
  <c r="AY2542" i="1"/>
  <c r="L2546" i="1"/>
  <c r="AY2546" i="1"/>
  <c r="L2550" i="1"/>
  <c r="AY2550" i="1"/>
  <c r="L2554" i="1"/>
  <c r="AY2554" i="1"/>
  <c r="AK2560" i="1"/>
  <c r="AL2560" i="1"/>
  <c r="AK2564" i="1"/>
  <c r="AL2564" i="1"/>
  <c r="AK2568" i="1"/>
  <c r="AL2568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X2451" i="1"/>
  <c r="AY2452" i="1"/>
  <c r="L2454" i="1"/>
  <c r="AK2454" i="1"/>
  <c r="X2455" i="1"/>
  <c r="AY2456" i="1"/>
  <c r="L2458" i="1"/>
  <c r="AK2458" i="1"/>
  <c r="X2459" i="1"/>
  <c r="AY2460" i="1"/>
  <c r="L2462" i="1"/>
  <c r="AK2462" i="1"/>
  <c r="X2463" i="1"/>
  <c r="AY2464" i="1"/>
  <c r="L2466" i="1"/>
  <c r="AK2466" i="1"/>
  <c r="X2467" i="1"/>
  <c r="AY2468" i="1"/>
  <c r="L2470" i="1"/>
  <c r="AK2470" i="1"/>
  <c r="X2471" i="1"/>
  <c r="AY2472" i="1"/>
  <c r="L2474" i="1"/>
  <c r="AK2474" i="1"/>
  <c r="X2475" i="1"/>
  <c r="AY2476" i="1"/>
  <c r="L2478" i="1"/>
  <c r="AK2478" i="1"/>
  <c r="X2479" i="1"/>
  <c r="X2480" i="1"/>
  <c r="L2481" i="1"/>
  <c r="AY2482" i="1"/>
  <c r="X2484" i="1"/>
  <c r="L2485" i="1"/>
  <c r="AY2486" i="1"/>
  <c r="X2488" i="1"/>
  <c r="L2489" i="1"/>
  <c r="AY2490" i="1"/>
  <c r="X2492" i="1"/>
  <c r="L2493" i="1"/>
  <c r="AY2494" i="1"/>
  <c r="X2496" i="1"/>
  <c r="L2499" i="1"/>
  <c r="AY2499" i="1"/>
  <c r="L2503" i="1"/>
  <c r="AY2503" i="1"/>
  <c r="L2507" i="1"/>
  <c r="AY2507" i="1"/>
  <c r="L2511" i="1"/>
  <c r="AY2511" i="1"/>
  <c r="L2515" i="1"/>
  <c r="AY2515" i="1"/>
  <c r="L2519" i="1"/>
  <c r="AY2519" i="1"/>
  <c r="L2523" i="1"/>
  <c r="AY2523" i="1"/>
  <c r="L2527" i="1"/>
  <c r="AY2527" i="1"/>
  <c r="L2531" i="1"/>
  <c r="AY2531" i="1"/>
  <c r="L2535" i="1"/>
  <c r="AY2535" i="1"/>
  <c r="L2539" i="1"/>
  <c r="AY2539" i="1"/>
  <c r="L2543" i="1"/>
  <c r="AY2543" i="1"/>
  <c r="L2547" i="1"/>
  <c r="AY2547" i="1"/>
  <c r="L2551" i="1"/>
  <c r="AY2551" i="1"/>
  <c r="L2555" i="1"/>
  <c r="AY2555" i="1"/>
  <c r="AL2559" i="1"/>
  <c r="AJ2559" i="1"/>
  <c r="AL2563" i="1"/>
  <c r="AJ2563" i="1"/>
  <c r="AL2567" i="1"/>
  <c r="AJ2567" i="1"/>
  <c r="AY2453" i="1"/>
  <c r="L2455" i="1"/>
  <c r="AY2457" i="1"/>
  <c r="L2459" i="1"/>
  <c r="AY2461" i="1"/>
  <c r="L2463" i="1"/>
  <c r="AY2465" i="1"/>
  <c r="L2467" i="1"/>
  <c r="AY2469" i="1"/>
  <c r="L2471" i="1"/>
  <c r="AY2473" i="1"/>
  <c r="L2475" i="1"/>
  <c r="AY2477" i="1"/>
  <c r="L2479" i="1"/>
  <c r="AY2481" i="1"/>
  <c r="AY2485" i="1"/>
  <c r="AY2489" i="1"/>
  <c r="AY2493" i="1"/>
  <c r="AY2496" i="1"/>
  <c r="AY2500" i="1"/>
  <c r="AY2504" i="1"/>
  <c r="AY2508" i="1"/>
  <c r="AY2512" i="1"/>
  <c r="AY2516" i="1"/>
  <c r="AY2520" i="1"/>
  <c r="AY2524" i="1"/>
  <c r="AY2528" i="1"/>
  <c r="AY2532" i="1"/>
  <c r="AY2536" i="1"/>
  <c r="AY2540" i="1"/>
  <c r="AY2544" i="1"/>
  <c r="AY2548" i="1"/>
  <c r="AY2552" i="1"/>
  <c r="AY2556" i="1"/>
  <c r="AY2560" i="1"/>
  <c r="AX2560" i="1"/>
  <c r="AY2564" i="1"/>
  <c r="AX2564" i="1"/>
  <c r="L2634" i="1"/>
  <c r="L2635" i="1"/>
  <c r="L2636" i="1"/>
  <c r="L2637" i="1"/>
  <c r="L2638" i="1"/>
  <c r="L2639" i="1"/>
  <c r="L2640" i="1"/>
  <c r="X2645" i="1"/>
  <c r="Y2645" i="1"/>
  <c r="X2659" i="1"/>
  <c r="Y2659" i="1"/>
  <c r="X2675" i="1"/>
  <c r="Y2675" i="1"/>
  <c r="AJ2695" i="1"/>
  <c r="AL2695" i="1"/>
  <c r="AL2696" i="1"/>
  <c r="AK2696" i="1"/>
  <c r="X2647" i="1"/>
  <c r="Y2647" i="1"/>
  <c r="X2663" i="1"/>
  <c r="Y2663" i="1"/>
  <c r="X2679" i="1"/>
  <c r="Y2679" i="1"/>
  <c r="AJ2691" i="1"/>
  <c r="AL2691" i="1"/>
  <c r="Y2559" i="1"/>
  <c r="Y2563" i="1"/>
  <c r="Y2567" i="1"/>
  <c r="X2641" i="1"/>
  <c r="Y2641" i="1"/>
  <c r="X2651" i="1"/>
  <c r="Y2651" i="1"/>
  <c r="X2667" i="1"/>
  <c r="Y2667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L2641" i="1"/>
  <c r="Y2642" i="1"/>
  <c r="L2643" i="1"/>
  <c r="Y2644" i="1"/>
  <c r="L2645" i="1"/>
  <c r="Y2646" i="1"/>
  <c r="L2647" i="1"/>
  <c r="Y2649" i="1"/>
  <c r="L2651" i="1"/>
  <c r="Y2653" i="1"/>
  <c r="L2655" i="1"/>
  <c r="Y2657" i="1"/>
  <c r="L2659" i="1"/>
  <c r="Y2661" i="1"/>
  <c r="L2663" i="1"/>
  <c r="Y2665" i="1"/>
  <c r="L2667" i="1"/>
  <c r="Y2669" i="1"/>
  <c r="L2671" i="1"/>
  <c r="Y2673" i="1"/>
  <c r="L2675" i="1"/>
  <c r="Y2677" i="1"/>
  <c r="L2679" i="1"/>
  <c r="Y2681" i="1"/>
  <c r="AJ2683" i="1"/>
  <c r="AL2683" i="1"/>
  <c r="AJ2687" i="1"/>
  <c r="AL2687" i="1"/>
  <c r="AL2688" i="1"/>
  <c r="AK2688" i="1"/>
  <c r="AL2692" i="1"/>
  <c r="AK2692" i="1"/>
  <c r="X2696" i="1"/>
  <c r="Y2696" i="1"/>
  <c r="AY2696" i="1"/>
  <c r="Y2699" i="1"/>
  <c r="W2699" i="1"/>
  <c r="AX2705" i="1"/>
  <c r="AY2705" i="1"/>
  <c r="AX2713" i="1"/>
  <c r="AY2713" i="1"/>
  <c r="AX2721" i="1"/>
  <c r="AY2721" i="1"/>
  <c r="AX2729" i="1"/>
  <c r="AY2729" i="1"/>
  <c r="AX2568" i="1"/>
  <c r="AX2569" i="1"/>
  <c r="AX2570" i="1"/>
  <c r="AX2571" i="1"/>
  <c r="AX2572" i="1"/>
  <c r="AX2573" i="1"/>
  <c r="AX2574" i="1"/>
  <c r="AX2575" i="1"/>
  <c r="AX2576" i="1"/>
  <c r="AX2577" i="1"/>
  <c r="AX2578" i="1"/>
  <c r="AX2579" i="1"/>
  <c r="AX2580" i="1"/>
  <c r="AX2581" i="1"/>
  <c r="AX2582" i="1"/>
  <c r="AX2583" i="1"/>
  <c r="AX2584" i="1"/>
  <c r="AX2585" i="1"/>
  <c r="AX2586" i="1"/>
  <c r="AX2587" i="1"/>
  <c r="AX2588" i="1"/>
  <c r="AX2589" i="1"/>
  <c r="AX2590" i="1"/>
  <c r="AX2591" i="1"/>
  <c r="AX2592" i="1"/>
  <c r="AX2593" i="1"/>
  <c r="AX2594" i="1"/>
  <c r="AX2595" i="1"/>
  <c r="AX2596" i="1"/>
  <c r="AX2597" i="1"/>
  <c r="AX2598" i="1"/>
  <c r="AX2599" i="1"/>
  <c r="AX2600" i="1"/>
  <c r="AX2601" i="1"/>
  <c r="AX2602" i="1"/>
  <c r="AX2603" i="1"/>
  <c r="AX2604" i="1"/>
  <c r="AX2605" i="1"/>
  <c r="AX2606" i="1"/>
  <c r="AX2607" i="1"/>
  <c r="AX2608" i="1"/>
  <c r="AX2609" i="1"/>
  <c r="AX2610" i="1"/>
  <c r="AX2611" i="1"/>
  <c r="AX2612" i="1"/>
  <c r="AX2613" i="1"/>
  <c r="AX2614" i="1"/>
  <c r="AX2615" i="1"/>
  <c r="AX2616" i="1"/>
  <c r="AX2617" i="1"/>
  <c r="AX2618" i="1"/>
  <c r="AX2619" i="1"/>
  <c r="AX2620" i="1"/>
  <c r="AX2621" i="1"/>
  <c r="AX2622" i="1"/>
  <c r="AX2623" i="1"/>
  <c r="AX2624" i="1"/>
  <c r="AX2625" i="1"/>
  <c r="AX2626" i="1"/>
  <c r="AX2627" i="1"/>
  <c r="AX2628" i="1"/>
  <c r="AX2629" i="1"/>
  <c r="AX2630" i="1"/>
  <c r="AX2631" i="1"/>
  <c r="AX2632" i="1"/>
  <c r="AX2633" i="1"/>
  <c r="AX2634" i="1"/>
  <c r="AX2635" i="1"/>
  <c r="AX2636" i="1"/>
  <c r="AX2637" i="1"/>
  <c r="AX2638" i="1"/>
  <c r="AX2639" i="1"/>
  <c r="AL2640" i="1"/>
  <c r="AY2641" i="1"/>
  <c r="AL2642" i="1"/>
  <c r="AY2643" i="1"/>
  <c r="AL2644" i="1"/>
  <c r="AY2645" i="1"/>
  <c r="AL2646" i="1"/>
  <c r="L2648" i="1"/>
  <c r="Y2650" i="1"/>
  <c r="L2652" i="1"/>
  <c r="Y2654" i="1"/>
  <c r="L2656" i="1"/>
  <c r="Y2658" i="1"/>
  <c r="L2660" i="1"/>
  <c r="Y2662" i="1"/>
  <c r="L2664" i="1"/>
  <c r="Y2666" i="1"/>
  <c r="L2668" i="1"/>
  <c r="Y2670" i="1"/>
  <c r="L2672" i="1"/>
  <c r="Y2674" i="1"/>
  <c r="L2676" i="1"/>
  <c r="Y2678" i="1"/>
  <c r="L2680" i="1"/>
  <c r="AL2684" i="1"/>
  <c r="AK2684" i="1"/>
  <c r="X2688" i="1"/>
  <c r="Y2688" i="1"/>
  <c r="AY2688" i="1"/>
  <c r="Y2691" i="1"/>
  <c r="W2691" i="1"/>
  <c r="X2692" i="1"/>
  <c r="Y2692" i="1"/>
  <c r="AY2692" i="1"/>
  <c r="Y2695" i="1"/>
  <c r="W2695" i="1"/>
  <c r="L2642" i="1"/>
  <c r="L2644" i="1"/>
  <c r="L2646" i="1"/>
  <c r="L2649" i="1"/>
  <c r="L2653" i="1"/>
  <c r="L2657" i="1"/>
  <c r="L2661" i="1"/>
  <c r="L2665" i="1"/>
  <c r="L2669" i="1"/>
  <c r="L2673" i="1"/>
  <c r="L2677" i="1"/>
  <c r="L2681" i="1"/>
  <c r="Y2683" i="1"/>
  <c r="W2683" i="1"/>
  <c r="X2684" i="1"/>
  <c r="Y2684" i="1"/>
  <c r="Y2687" i="1"/>
  <c r="W2687" i="1"/>
  <c r="AJ2699" i="1"/>
  <c r="AL2699" i="1"/>
  <c r="AX2701" i="1"/>
  <c r="AY2701" i="1"/>
  <c r="AX2709" i="1"/>
  <c r="AY2709" i="1"/>
  <c r="AX2717" i="1"/>
  <c r="AY2717" i="1"/>
  <c r="AX2725" i="1"/>
  <c r="AY2725" i="1"/>
  <c r="AX2647" i="1"/>
  <c r="AX2648" i="1"/>
  <c r="AX2649" i="1"/>
  <c r="AX2650" i="1"/>
  <c r="AX2651" i="1"/>
  <c r="AX2652" i="1"/>
  <c r="AX2653" i="1"/>
  <c r="AX2654" i="1"/>
  <c r="AX2655" i="1"/>
  <c r="AX2656" i="1"/>
  <c r="AX2657" i="1"/>
  <c r="AX2658" i="1"/>
  <c r="AX2659" i="1"/>
  <c r="AX2660" i="1"/>
  <c r="AX2661" i="1"/>
  <c r="AX2662" i="1"/>
  <c r="AX2663" i="1"/>
  <c r="AX2664" i="1"/>
  <c r="AX2665" i="1"/>
  <c r="AX2666" i="1"/>
  <c r="AX2667" i="1"/>
  <c r="AX2668" i="1"/>
  <c r="AX2669" i="1"/>
  <c r="AX2670" i="1"/>
  <c r="AX2671" i="1"/>
  <c r="AX2672" i="1"/>
  <c r="AX2673" i="1"/>
  <c r="AX2674" i="1"/>
  <c r="AX2675" i="1"/>
  <c r="AX2676" i="1"/>
  <c r="AX2677" i="1"/>
  <c r="AX2678" i="1"/>
  <c r="AX2679" i="1"/>
  <c r="AX2680" i="1"/>
  <c r="Y2682" i="1"/>
  <c r="AX2682" i="1"/>
  <c r="L2685" i="1"/>
  <c r="Y2686" i="1"/>
  <c r="AX2686" i="1"/>
  <c r="L2689" i="1"/>
  <c r="Y2690" i="1"/>
  <c r="AX2690" i="1"/>
  <c r="L2693" i="1"/>
  <c r="Y2694" i="1"/>
  <c r="AX2694" i="1"/>
  <c r="L2697" i="1"/>
  <c r="Y2698" i="1"/>
  <c r="AX2698" i="1"/>
  <c r="AL2701" i="1"/>
  <c r="AY2703" i="1"/>
  <c r="AL2705" i="1"/>
  <c r="AY2707" i="1"/>
  <c r="AL2709" i="1"/>
  <c r="AY2711" i="1"/>
  <c r="AL2713" i="1"/>
  <c r="AY2715" i="1"/>
  <c r="AL2717" i="1"/>
  <c r="AY2719" i="1"/>
  <c r="AL2721" i="1"/>
  <c r="AY2723" i="1"/>
  <c r="AL2725" i="1"/>
  <c r="AY2727" i="1"/>
  <c r="AL2729" i="1"/>
  <c r="L2732" i="1"/>
  <c r="K2732" i="1"/>
  <c r="Y2762" i="1"/>
  <c r="X2762" i="1"/>
  <c r="AX2731" i="1"/>
  <c r="AY2731" i="1"/>
  <c r="AX2735" i="1"/>
  <c r="AY2735" i="1"/>
  <c r="AX2743" i="1"/>
  <c r="AY2743" i="1"/>
  <c r="L2753" i="1"/>
  <c r="J2753" i="1"/>
  <c r="K2754" i="1"/>
  <c r="L2754" i="1"/>
  <c r="Y2758" i="1"/>
  <c r="X2758" i="1"/>
  <c r="L2683" i="1"/>
  <c r="L2687" i="1"/>
  <c r="L2691" i="1"/>
  <c r="L2695" i="1"/>
  <c r="L2699" i="1"/>
  <c r="AL2703" i="1"/>
  <c r="AL2707" i="1"/>
  <c r="AL2711" i="1"/>
  <c r="AL2715" i="1"/>
  <c r="AL2719" i="1"/>
  <c r="AL2723" i="1"/>
  <c r="AL2727" i="1"/>
  <c r="AL2731" i="1"/>
  <c r="AX2737" i="1"/>
  <c r="AY2737" i="1"/>
  <c r="Y2750" i="1"/>
  <c r="X275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AL2732" i="1"/>
  <c r="AY2733" i="1"/>
  <c r="X2734" i="1"/>
  <c r="AY2734" i="1"/>
  <c r="AL2735" i="1"/>
  <c r="AY2736" i="1"/>
  <c r="AL2737" i="1"/>
  <c r="AY2738" i="1"/>
  <c r="AL2739" i="1"/>
  <c r="AY2741" i="1"/>
  <c r="AL2743" i="1"/>
  <c r="AY2745" i="1"/>
  <c r="AL2747" i="1"/>
  <c r="L2749" i="1"/>
  <c r="J2749" i="1"/>
  <c r="K2750" i="1"/>
  <c r="L2750" i="1"/>
  <c r="AL2750" i="1"/>
  <c r="W2757" i="1"/>
  <c r="Y2757" i="1"/>
  <c r="AL2758" i="1"/>
  <c r="W2761" i="1"/>
  <c r="Y2761" i="1"/>
  <c r="AL2762" i="1"/>
  <c r="AK2770" i="1"/>
  <c r="AL2770" i="1"/>
  <c r="AL2733" i="1"/>
  <c r="L2735" i="1"/>
  <c r="Y2736" i="1"/>
  <c r="L2737" i="1"/>
  <c r="Y2738" i="1"/>
  <c r="L2739" i="1"/>
  <c r="W2753" i="1"/>
  <c r="Y2753" i="1"/>
  <c r="K2758" i="1"/>
  <c r="L2758" i="1"/>
  <c r="K2762" i="1"/>
  <c r="L2762" i="1"/>
  <c r="AL2734" i="1"/>
  <c r="AL2736" i="1"/>
  <c r="AL2738" i="1"/>
  <c r="AL2741" i="1"/>
  <c r="AL2745" i="1"/>
  <c r="W2749" i="1"/>
  <c r="Y2749" i="1"/>
  <c r="Y2754" i="1"/>
  <c r="X2754" i="1"/>
  <c r="L2757" i="1"/>
  <c r="J2757" i="1"/>
  <c r="L2761" i="1"/>
  <c r="J2761" i="1"/>
  <c r="X2740" i="1"/>
  <c r="X2741" i="1"/>
  <c r="X2742" i="1"/>
  <c r="X2743" i="1"/>
  <c r="X2744" i="1"/>
  <c r="X2745" i="1"/>
  <c r="X2746" i="1"/>
  <c r="X2747" i="1"/>
  <c r="AK2748" i="1"/>
  <c r="AY2750" i="1"/>
  <c r="L2752" i="1"/>
  <c r="AK2752" i="1"/>
  <c r="AY2754" i="1"/>
  <c r="L2756" i="1"/>
  <c r="AK2756" i="1"/>
  <c r="AY2758" i="1"/>
  <c r="X2778" i="1"/>
  <c r="Y2778" i="1"/>
  <c r="X2790" i="1"/>
  <c r="Y2790" i="1"/>
  <c r="AL2772" i="1"/>
  <c r="AK2772" i="1"/>
  <c r="X2793" i="1"/>
  <c r="Y2793" i="1"/>
  <c r="AY2748" i="1"/>
  <c r="AY2752" i="1"/>
  <c r="AY2756" i="1"/>
  <c r="AY2760" i="1"/>
  <c r="Y2771" i="1"/>
  <c r="X2786" i="1"/>
  <c r="Y2786" i="1"/>
  <c r="X2792" i="1"/>
  <c r="Y2792" i="1"/>
  <c r="K2764" i="1"/>
  <c r="K2765" i="1"/>
  <c r="K2766" i="1"/>
  <c r="K2767" i="1"/>
  <c r="K2768" i="1"/>
  <c r="K2769" i="1"/>
  <c r="K2770" i="1"/>
  <c r="K2771" i="1"/>
  <c r="K2772" i="1"/>
  <c r="Y2773" i="1"/>
  <c r="Y2776" i="1"/>
  <c r="L2778" i="1"/>
  <c r="Y2780" i="1"/>
  <c r="Y2781" i="1"/>
  <c r="Y2782" i="1"/>
  <c r="Y2783" i="1"/>
  <c r="Y2785" i="1"/>
  <c r="L2786" i="1"/>
  <c r="Y2789" i="1"/>
  <c r="L2790" i="1"/>
  <c r="Y2803" i="1"/>
  <c r="X2764" i="1"/>
  <c r="X2765" i="1"/>
  <c r="X2766" i="1"/>
  <c r="X2767" i="1"/>
  <c r="X2768" i="1"/>
  <c r="X2769" i="1"/>
  <c r="X2770" i="1"/>
  <c r="X2771" i="1"/>
  <c r="X2772" i="1"/>
  <c r="Y2777" i="1"/>
  <c r="L2779" i="1"/>
  <c r="L2787" i="1"/>
  <c r="L2775" i="1"/>
  <c r="L2776" i="1"/>
  <c r="L2780" i="1"/>
  <c r="L2788" i="1"/>
  <c r="L2774" i="1"/>
  <c r="L2784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AK2804" i="1"/>
  <c r="AX2773" i="1"/>
  <c r="AX2774" i="1"/>
  <c r="AX2775" i="1"/>
  <c r="AX2776" i="1"/>
  <c r="AX2777" i="1"/>
  <c r="AX2778" i="1"/>
  <c r="AX2779" i="1"/>
  <c r="AX2780" i="1"/>
  <c r="AX2781" i="1"/>
  <c r="AX2782" i="1"/>
  <c r="AX2783" i="1"/>
  <c r="AX2795" i="1"/>
  <c r="AX2796" i="1"/>
  <c r="AX2797" i="1"/>
  <c r="AX2798" i="1"/>
  <c r="AX2799" i="1"/>
  <c r="AX2800" i="1"/>
  <c r="AX2801" i="1"/>
  <c r="AX2802" i="1"/>
  <c r="AX2803" i="1"/>
  <c r="AX2804" i="1"/>
  <c r="N25" i="3" l="1"/>
  <c r="N26" i="3" s="1"/>
  <c r="C341" i="4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AT75" i="4"/>
  <c r="AT61" i="4"/>
  <c r="C89" i="4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L70" i="4"/>
  <c r="C197" i="4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AT67" i="4"/>
  <c r="C125" i="4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AT63" i="4"/>
  <c r="C107" i="4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AT62" i="4"/>
  <c r="C179" i="4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AT66" i="4"/>
  <c r="E411" i="4"/>
  <c r="E393" i="4"/>
  <c r="E375" i="4"/>
  <c r="E357" i="4"/>
  <c r="E339" i="4"/>
  <c r="E321" i="4"/>
  <c r="E303" i="4"/>
  <c r="E285" i="4"/>
  <c r="E267" i="4"/>
  <c r="E249" i="4"/>
  <c r="E213" i="4"/>
  <c r="E231" i="4"/>
  <c r="E195" i="4"/>
  <c r="E177" i="4"/>
  <c r="E159" i="4"/>
  <c r="E123" i="4"/>
  <c r="E141" i="4"/>
  <c r="AC77" i="4"/>
  <c r="E105" i="4"/>
  <c r="C215" i="4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AT68" i="4"/>
  <c r="H69" i="4"/>
  <c r="H77" i="4"/>
  <c r="H76" i="4"/>
  <c r="H74" i="4"/>
  <c r="H73" i="4"/>
  <c r="H72" i="4"/>
  <c r="H71" i="4"/>
  <c r="H65" i="4"/>
  <c r="H75" i="4"/>
  <c r="AP70" i="4"/>
  <c r="AP69" i="4"/>
  <c r="Y63" i="4"/>
  <c r="AA252" i="4"/>
  <c r="AT251" i="4"/>
  <c r="AP251" i="4"/>
  <c r="AL251" i="4"/>
  <c r="AH251" i="4"/>
  <c r="AD251" i="4"/>
  <c r="AS251" i="4"/>
  <c r="AO251" i="4"/>
  <c r="AK251" i="4"/>
  <c r="AG251" i="4"/>
  <c r="AR251" i="4"/>
  <c r="AN251" i="4"/>
  <c r="AJ251" i="4"/>
  <c r="AF251" i="4"/>
  <c r="AI251" i="4"/>
  <c r="AU251" i="4"/>
  <c r="AE251" i="4"/>
  <c r="AQ251" i="4"/>
  <c r="AM251" i="4"/>
  <c r="H61" i="4"/>
  <c r="AP77" i="4"/>
  <c r="AP76" i="4"/>
  <c r="Y70" i="4"/>
  <c r="Y69" i="4"/>
  <c r="H63" i="4"/>
  <c r="AU377" i="4"/>
  <c r="AQ377" i="4"/>
  <c r="AM377" i="4"/>
  <c r="AI377" i="4"/>
  <c r="AE377" i="4"/>
  <c r="AS377" i="4"/>
  <c r="AN377" i="4"/>
  <c r="AH377" i="4"/>
  <c r="AR377" i="4"/>
  <c r="AL377" i="4"/>
  <c r="AG377" i="4"/>
  <c r="AA378" i="4"/>
  <c r="AP377" i="4"/>
  <c r="AK377" i="4"/>
  <c r="AF377" i="4"/>
  <c r="AT377" i="4"/>
  <c r="AO377" i="4"/>
  <c r="AJ377" i="4"/>
  <c r="AD377" i="4"/>
  <c r="AR89" i="4"/>
  <c r="AN89" i="4"/>
  <c r="AJ89" i="4"/>
  <c r="AF89" i="4"/>
  <c r="AU89" i="4"/>
  <c r="AQ89" i="4"/>
  <c r="AM89" i="4"/>
  <c r="AI89" i="4"/>
  <c r="AE89" i="4"/>
  <c r="AA90" i="4"/>
  <c r="AT89" i="4"/>
  <c r="AP89" i="4"/>
  <c r="AL89" i="4"/>
  <c r="AH89" i="4"/>
  <c r="AD89" i="4"/>
  <c r="AS89" i="4"/>
  <c r="AO89" i="4"/>
  <c r="AK89" i="4"/>
  <c r="AG89" i="4"/>
  <c r="AR269" i="4"/>
  <c r="AN269" i="4"/>
  <c r="AJ269" i="4"/>
  <c r="AF269" i="4"/>
  <c r="AU269" i="4"/>
  <c r="AQ269" i="4"/>
  <c r="AM269" i="4"/>
  <c r="AI269" i="4"/>
  <c r="AE269" i="4"/>
  <c r="AA270" i="4"/>
  <c r="AT269" i="4"/>
  <c r="AP269" i="4"/>
  <c r="AL269" i="4"/>
  <c r="AH269" i="4"/>
  <c r="AD269" i="4"/>
  <c r="AO269" i="4"/>
  <c r="AK269" i="4"/>
  <c r="AG269" i="4"/>
  <c r="AS269" i="4"/>
  <c r="E402" i="4"/>
  <c r="E384" i="4"/>
  <c r="E366" i="4"/>
  <c r="E330" i="4"/>
  <c r="E348" i="4"/>
  <c r="E312" i="4"/>
  <c r="E294" i="4"/>
  <c r="E258" i="4"/>
  <c r="E276" i="4"/>
  <c r="E204" i="4"/>
  <c r="E240" i="4"/>
  <c r="E222" i="4"/>
  <c r="E186" i="4"/>
  <c r="E168" i="4"/>
  <c r="E132" i="4"/>
  <c r="E150" i="4"/>
  <c r="E114" i="4"/>
  <c r="AC68" i="4"/>
  <c r="E96" i="4"/>
  <c r="E401" i="4"/>
  <c r="E383" i="4"/>
  <c r="E365" i="4"/>
  <c r="E347" i="4"/>
  <c r="E311" i="4"/>
  <c r="E329" i="4"/>
  <c r="E293" i="4"/>
  <c r="E275" i="4"/>
  <c r="E239" i="4"/>
  <c r="E257" i="4"/>
  <c r="E221" i="4"/>
  <c r="E203" i="4"/>
  <c r="E185" i="4"/>
  <c r="E167" i="4"/>
  <c r="E131" i="4"/>
  <c r="E149" i="4"/>
  <c r="E113" i="4"/>
  <c r="E95" i="4"/>
  <c r="AC67" i="4"/>
  <c r="H62" i="4"/>
  <c r="AS179" i="4"/>
  <c r="AO179" i="4"/>
  <c r="AK179" i="4"/>
  <c r="AG179" i="4"/>
  <c r="AR179" i="4"/>
  <c r="AN179" i="4"/>
  <c r="AJ179" i="4"/>
  <c r="AF179" i="4"/>
  <c r="AU179" i="4"/>
  <c r="AQ179" i="4"/>
  <c r="AM179" i="4"/>
  <c r="AI179" i="4"/>
  <c r="AE179" i="4"/>
  <c r="AA180" i="4"/>
  <c r="AT179" i="4"/>
  <c r="AP179" i="4"/>
  <c r="AL179" i="4"/>
  <c r="AH179" i="4"/>
  <c r="AD179" i="4"/>
  <c r="E395" i="4"/>
  <c r="E377" i="4"/>
  <c r="E359" i="4"/>
  <c r="E341" i="4"/>
  <c r="E323" i="4"/>
  <c r="E305" i="4"/>
  <c r="E251" i="4"/>
  <c r="E269" i="4"/>
  <c r="E233" i="4"/>
  <c r="E197" i="4"/>
  <c r="E215" i="4"/>
  <c r="E287" i="4"/>
  <c r="E179" i="4"/>
  <c r="E143" i="4"/>
  <c r="E107" i="4"/>
  <c r="E161" i="4"/>
  <c r="E125" i="4"/>
  <c r="AC61" i="4"/>
  <c r="E89" i="4"/>
  <c r="AA360" i="4"/>
  <c r="AT359" i="4"/>
  <c r="AP359" i="4"/>
  <c r="AL359" i="4"/>
  <c r="AH359" i="4"/>
  <c r="AD359" i="4"/>
  <c r="AS359" i="4"/>
  <c r="AO359" i="4"/>
  <c r="AK359" i="4"/>
  <c r="AG359" i="4"/>
  <c r="AR359" i="4"/>
  <c r="AN359" i="4"/>
  <c r="AJ359" i="4"/>
  <c r="AF359" i="4"/>
  <c r="AQ359" i="4"/>
  <c r="AM359" i="4"/>
  <c r="AI359" i="4"/>
  <c r="AU359" i="4"/>
  <c r="AE359" i="4"/>
  <c r="H68" i="4"/>
  <c r="L67" i="4"/>
  <c r="AU305" i="4"/>
  <c r="AQ305" i="4"/>
  <c r="AM305" i="4"/>
  <c r="AI305" i="4"/>
  <c r="AE305" i="4"/>
  <c r="AA306" i="4"/>
  <c r="AT305" i="4"/>
  <c r="AP305" i="4"/>
  <c r="AL305" i="4"/>
  <c r="AH305" i="4"/>
  <c r="AD305" i="4"/>
  <c r="AS305" i="4"/>
  <c r="AO305" i="4"/>
  <c r="AK305" i="4"/>
  <c r="AG305" i="4"/>
  <c r="AF305" i="4"/>
  <c r="AR305" i="4"/>
  <c r="AN305" i="4"/>
  <c r="AJ305" i="4"/>
  <c r="H64" i="4"/>
  <c r="AA198" i="4"/>
  <c r="AT197" i="4"/>
  <c r="AP197" i="4"/>
  <c r="AL197" i="4"/>
  <c r="AH197" i="4"/>
  <c r="AD197" i="4"/>
  <c r="AS197" i="4"/>
  <c r="AO197" i="4"/>
  <c r="AK197" i="4"/>
  <c r="AG197" i="4"/>
  <c r="AR197" i="4"/>
  <c r="AN197" i="4"/>
  <c r="AJ197" i="4"/>
  <c r="AF197" i="4"/>
  <c r="AQ197" i="4"/>
  <c r="AI197" i="4"/>
  <c r="AU197" i="4"/>
  <c r="AM197" i="4"/>
  <c r="AE197" i="4"/>
  <c r="H66" i="4"/>
  <c r="AA395" i="4"/>
  <c r="AT78" i="4"/>
  <c r="AU107" i="4"/>
  <c r="AQ107" i="4"/>
  <c r="AM107" i="4"/>
  <c r="AI107" i="4"/>
  <c r="AE107" i="4"/>
  <c r="AA108" i="4"/>
  <c r="AT107" i="4"/>
  <c r="AP107" i="4"/>
  <c r="AL107" i="4"/>
  <c r="AH107" i="4"/>
  <c r="AD107" i="4"/>
  <c r="AS107" i="4"/>
  <c r="AO107" i="4"/>
  <c r="AK107" i="4"/>
  <c r="AG107" i="4"/>
  <c r="AR107" i="4"/>
  <c r="AN107" i="4"/>
  <c r="AJ107" i="4"/>
  <c r="AF107" i="4"/>
  <c r="AS287" i="4"/>
  <c r="AO287" i="4"/>
  <c r="AK287" i="4"/>
  <c r="AG287" i="4"/>
  <c r="AR287" i="4"/>
  <c r="AN287" i="4"/>
  <c r="AJ287" i="4"/>
  <c r="AF287" i="4"/>
  <c r="AU287" i="4"/>
  <c r="AQ287" i="4"/>
  <c r="AM287" i="4"/>
  <c r="AI287" i="4"/>
  <c r="AE287" i="4"/>
  <c r="AA288" i="4"/>
  <c r="AP287" i="4"/>
  <c r="AL287" i="4"/>
  <c r="AH287" i="4"/>
  <c r="AT287" i="4"/>
  <c r="AD287" i="4"/>
  <c r="AP65" i="4"/>
  <c r="AA234" i="4"/>
  <c r="AT233" i="4"/>
  <c r="AP233" i="4"/>
  <c r="AL233" i="4"/>
  <c r="AH233" i="4"/>
  <c r="AD233" i="4"/>
  <c r="AS233" i="4"/>
  <c r="AO233" i="4"/>
  <c r="AK233" i="4"/>
  <c r="AG233" i="4"/>
  <c r="AR233" i="4"/>
  <c r="AN233" i="4"/>
  <c r="AJ233" i="4"/>
  <c r="AF233" i="4"/>
  <c r="AQ233" i="4"/>
  <c r="AI233" i="4"/>
  <c r="AU233" i="4"/>
  <c r="AM233" i="4"/>
  <c r="AE233" i="4"/>
  <c r="E410" i="4"/>
  <c r="E392" i="4"/>
  <c r="E374" i="4"/>
  <c r="E356" i="4"/>
  <c r="E338" i="4"/>
  <c r="E302" i="4"/>
  <c r="E320" i="4"/>
  <c r="E266" i="4"/>
  <c r="E248" i="4"/>
  <c r="E212" i="4"/>
  <c r="E284" i="4"/>
  <c r="E230" i="4"/>
  <c r="E194" i="4"/>
  <c r="E176" i="4"/>
  <c r="E140" i="4"/>
  <c r="E158" i="4"/>
  <c r="E122" i="4"/>
  <c r="AC76" i="4"/>
  <c r="E104" i="4"/>
  <c r="E408" i="4"/>
  <c r="E390" i="4"/>
  <c r="E372" i="4"/>
  <c r="E354" i="4"/>
  <c r="E336" i="4"/>
  <c r="E318" i="4"/>
  <c r="E300" i="4"/>
  <c r="E282" i="4"/>
  <c r="E246" i="4"/>
  <c r="E264" i="4"/>
  <c r="E228" i="4"/>
  <c r="E210" i="4"/>
  <c r="E174" i="4"/>
  <c r="E192" i="4"/>
  <c r="E156" i="4"/>
  <c r="E120" i="4"/>
  <c r="E138" i="4"/>
  <c r="E102" i="4"/>
  <c r="AC74" i="4"/>
  <c r="E407" i="4"/>
  <c r="E371" i="4"/>
  <c r="E389" i="4"/>
  <c r="E335" i="4"/>
  <c r="E353" i="4"/>
  <c r="E317" i="4"/>
  <c r="E263" i="4"/>
  <c r="E299" i="4"/>
  <c r="E281" i="4"/>
  <c r="E245" i="4"/>
  <c r="E209" i="4"/>
  <c r="E227" i="4"/>
  <c r="E191" i="4"/>
  <c r="E173" i="4"/>
  <c r="E155" i="4"/>
  <c r="E119" i="4"/>
  <c r="E137" i="4"/>
  <c r="E101" i="4"/>
  <c r="AC73" i="4"/>
  <c r="E406" i="4"/>
  <c r="E388" i="4"/>
  <c r="E370" i="4"/>
  <c r="E352" i="4"/>
  <c r="E298" i="4"/>
  <c r="E262" i="4"/>
  <c r="E334" i="4"/>
  <c r="E316" i="4"/>
  <c r="E280" i="4"/>
  <c r="E244" i="4"/>
  <c r="E208" i="4"/>
  <c r="E226" i="4"/>
  <c r="E190" i="4"/>
  <c r="E172" i="4"/>
  <c r="E136" i="4"/>
  <c r="E154" i="4"/>
  <c r="E118" i="4"/>
  <c r="AC72" i="4"/>
  <c r="E100" i="4"/>
  <c r="E405" i="4"/>
  <c r="E387" i="4"/>
  <c r="E369" i="4"/>
  <c r="E351" i="4"/>
  <c r="E333" i="4"/>
  <c r="E315" i="4"/>
  <c r="E297" i="4"/>
  <c r="E279" i="4"/>
  <c r="E243" i="4"/>
  <c r="E261" i="4"/>
  <c r="E225" i="4"/>
  <c r="E207" i="4"/>
  <c r="E189" i="4"/>
  <c r="E171" i="4"/>
  <c r="E135" i="4"/>
  <c r="E153" i="4"/>
  <c r="E117" i="4"/>
  <c r="E99" i="4"/>
  <c r="AC71" i="4"/>
  <c r="E409" i="4"/>
  <c r="E391" i="4"/>
  <c r="E373" i="4"/>
  <c r="E337" i="4"/>
  <c r="E319" i="4"/>
  <c r="E355" i="4"/>
  <c r="E301" i="4"/>
  <c r="E283" i="4"/>
  <c r="E247" i="4"/>
  <c r="E265" i="4"/>
  <c r="E229" i="4"/>
  <c r="E193" i="4"/>
  <c r="E211" i="4"/>
  <c r="E175" i="4"/>
  <c r="E139" i="4"/>
  <c r="E157" i="4"/>
  <c r="E121" i="4"/>
  <c r="E103" i="4"/>
  <c r="AC75" i="4"/>
  <c r="E400" i="4"/>
  <c r="E382" i="4"/>
  <c r="E364" i="4"/>
  <c r="E346" i="4"/>
  <c r="E310" i="4"/>
  <c r="E328" i="4"/>
  <c r="E292" i="4"/>
  <c r="E274" i="4"/>
  <c r="E238" i="4"/>
  <c r="E220" i="4"/>
  <c r="E256" i="4"/>
  <c r="E202" i="4"/>
  <c r="E184" i="4"/>
  <c r="E148" i="4"/>
  <c r="E112" i="4"/>
  <c r="E166" i="4"/>
  <c r="E130" i="4"/>
  <c r="E94" i="4"/>
  <c r="AC66" i="4"/>
  <c r="E396" i="4"/>
  <c r="E378" i="4"/>
  <c r="E360" i="4"/>
  <c r="E342" i="4"/>
  <c r="E306" i="4"/>
  <c r="E324" i="4"/>
  <c r="E288" i="4"/>
  <c r="E270" i="4"/>
  <c r="E216" i="4"/>
  <c r="E252" i="4"/>
  <c r="E234" i="4"/>
  <c r="E198" i="4"/>
  <c r="E180" i="4"/>
  <c r="E162" i="4"/>
  <c r="E144" i="4"/>
  <c r="E108" i="4"/>
  <c r="E126" i="4"/>
  <c r="E90" i="4"/>
  <c r="AC62" i="4"/>
  <c r="CY73" i="4"/>
  <c r="AP64" i="4"/>
  <c r="AA324" i="4"/>
  <c r="AT323" i="4"/>
  <c r="AP323" i="4"/>
  <c r="AL323" i="4"/>
  <c r="AH323" i="4"/>
  <c r="AD323" i="4"/>
  <c r="AS323" i="4"/>
  <c r="AO323" i="4"/>
  <c r="AK323" i="4"/>
  <c r="AG323" i="4"/>
  <c r="AR323" i="4"/>
  <c r="AN323" i="4"/>
  <c r="AJ323" i="4"/>
  <c r="AF323" i="4"/>
  <c r="AQ323" i="4"/>
  <c r="AM323" i="4"/>
  <c r="AI323" i="4"/>
  <c r="AE323" i="4"/>
  <c r="AU323" i="4"/>
  <c r="Y65" i="4"/>
  <c r="AR215" i="4"/>
  <c r="AN215" i="4"/>
  <c r="AJ215" i="4"/>
  <c r="AF215" i="4"/>
  <c r="AU215" i="4"/>
  <c r="AQ215" i="4"/>
  <c r="AM215" i="4"/>
  <c r="AI215" i="4"/>
  <c r="AE215" i="4"/>
  <c r="AA216" i="4"/>
  <c r="AT215" i="4"/>
  <c r="AP215" i="4"/>
  <c r="AL215" i="4"/>
  <c r="AH215" i="4"/>
  <c r="AD215" i="4"/>
  <c r="AK215" i="4"/>
  <c r="AS215" i="4"/>
  <c r="AO215" i="4"/>
  <c r="AG215" i="4"/>
  <c r="AP74" i="4"/>
  <c r="AP73" i="4"/>
  <c r="AP72" i="4"/>
  <c r="AP71" i="4"/>
  <c r="E398" i="4"/>
  <c r="E380" i="4"/>
  <c r="E362" i="4"/>
  <c r="E326" i="4"/>
  <c r="E290" i="4"/>
  <c r="E308" i="4"/>
  <c r="E344" i="4"/>
  <c r="E254" i="4"/>
  <c r="E200" i="4"/>
  <c r="E272" i="4"/>
  <c r="E236" i="4"/>
  <c r="E218" i="4"/>
  <c r="E182" i="4"/>
  <c r="E128" i="4"/>
  <c r="E146" i="4"/>
  <c r="E110" i="4"/>
  <c r="E164" i="4"/>
  <c r="AC64" i="4"/>
  <c r="E92" i="4"/>
  <c r="AA162" i="4"/>
  <c r="AT161" i="4"/>
  <c r="AP161" i="4"/>
  <c r="AL161" i="4"/>
  <c r="AH161" i="4"/>
  <c r="AR161" i="4"/>
  <c r="AN161" i="4"/>
  <c r="AU161" i="4"/>
  <c r="AM161" i="4"/>
  <c r="AG161" i="4"/>
  <c r="AS161" i="4"/>
  <c r="AK161" i="4"/>
  <c r="AF161" i="4"/>
  <c r="AQ161" i="4"/>
  <c r="AJ161" i="4"/>
  <c r="AE161" i="4"/>
  <c r="AO161" i="4"/>
  <c r="AI161" i="4"/>
  <c r="AD161" i="4"/>
  <c r="AU342" i="4"/>
  <c r="AQ342" i="4"/>
  <c r="AM342" i="4"/>
  <c r="AI342" i="4"/>
  <c r="AE342" i="4"/>
  <c r="AA343" i="4"/>
  <c r="AT342" i="4"/>
  <c r="AP342" i="4"/>
  <c r="AL342" i="4"/>
  <c r="AH342" i="4"/>
  <c r="AD342" i="4"/>
  <c r="AS342" i="4"/>
  <c r="AO342" i="4"/>
  <c r="AK342" i="4"/>
  <c r="AG342" i="4"/>
  <c r="AF342" i="4"/>
  <c r="AR342" i="4"/>
  <c r="AN342" i="4"/>
  <c r="AJ342" i="4"/>
  <c r="BG14" i="1"/>
  <c r="BK13" i="1"/>
  <c r="BM13" i="1" s="1"/>
  <c r="BJ13" i="1"/>
  <c r="BL13" i="1" s="1"/>
  <c r="BK18" i="1"/>
  <c r="BM18" i="1" s="1"/>
  <c r="BI19" i="1"/>
  <c r="BK19" i="1" s="1"/>
  <c r="BM19" i="1" s="1"/>
  <c r="BH19" i="1"/>
  <c r="BJ19" i="1" s="1"/>
  <c r="BL19" i="1" s="1"/>
  <c r="BI8" i="1"/>
  <c r="BK8" i="1" s="1"/>
  <c r="BM8" i="1" s="1"/>
  <c r="BH8" i="1"/>
  <c r="BJ8" i="1" s="1"/>
  <c r="BL8" i="1" s="1"/>
  <c r="BI18" i="1"/>
  <c r="BH18" i="1"/>
  <c r="BJ18" i="1" s="1"/>
  <c r="BL18" i="1" s="1"/>
  <c r="BG9" i="1"/>
  <c r="BG4" i="1"/>
  <c r="AA344" i="4" l="1"/>
  <c r="AT343" i="4"/>
  <c r="AP343" i="4"/>
  <c r="AL343" i="4"/>
  <c r="AH343" i="4"/>
  <c r="AD343" i="4"/>
  <c r="AS343" i="4"/>
  <c r="AO343" i="4"/>
  <c r="AK343" i="4"/>
  <c r="AG343" i="4"/>
  <c r="AR343" i="4"/>
  <c r="AN343" i="4"/>
  <c r="AJ343" i="4"/>
  <c r="AF343" i="4"/>
  <c r="AI343" i="4"/>
  <c r="AU343" i="4"/>
  <c r="AE343" i="4"/>
  <c r="AQ343" i="4"/>
  <c r="AM343" i="4"/>
  <c r="C305" i="4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AT73" i="4"/>
  <c r="AS324" i="4"/>
  <c r="AO324" i="4"/>
  <c r="AK324" i="4"/>
  <c r="AG324" i="4"/>
  <c r="AR324" i="4"/>
  <c r="AN324" i="4"/>
  <c r="AJ324" i="4"/>
  <c r="AF324" i="4"/>
  <c r="AU324" i="4"/>
  <c r="AQ324" i="4"/>
  <c r="AM324" i="4"/>
  <c r="AI324" i="4"/>
  <c r="AE324" i="4"/>
  <c r="AT324" i="4"/>
  <c r="AD324" i="4"/>
  <c r="AA325" i="4"/>
  <c r="AP324" i="4"/>
  <c r="AL324" i="4"/>
  <c r="AH324" i="4"/>
  <c r="AU234" i="4"/>
  <c r="AQ234" i="4"/>
  <c r="AM234" i="4"/>
  <c r="AI234" i="4"/>
  <c r="AA235" i="4"/>
  <c r="AT234" i="4"/>
  <c r="AP234" i="4"/>
  <c r="AL234" i="4"/>
  <c r="AH234" i="4"/>
  <c r="AO234" i="4"/>
  <c r="AG234" i="4"/>
  <c r="AN234" i="4"/>
  <c r="AF234" i="4"/>
  <c r="AS234" i="4"/>
  <c r="AK234" i="4"/>
  <c r="AE234" i="4"/>
  <c r="AD234" i="4"/>
  <c r="AR234" i="4"/>
  <c r="AJ234" i="4"/>
  <c r="AT306" i="4"/>
  <c r="AP306" i="4"/>
  <c r="AL306" i="4"/>
  <c r="AH306" i="4"/>
  <c r="AD306" i="4"/>
  <c r="AA307" i="4"/>
  <c r="AS306" i="4"/>
  <c r="AO306" i="4"/>
  <c r="AK306" i="4"/>
  <c r="AG306" i="4"/>
  <c r="AR306" i="4"/>
  <c r="AN306" i="4"/>
  <c r="AJ306" i="4"/>
  <c r="AF306" i="4"/>
  <c r="AI306" i="4"/>
  <c r="AU306" i="4"/>
  <c r="AE306" i="4"/>
  <c r="AQ306" i="4"/>
  <c r="AM306" i="4"/>
  <c r="L68" i="4"/>
  <c r="E403" i="4"/>
  <c r="E385" i="4"/>
  <c r="E367" i="4"/>
  <c r="E349" i="4"/>
  <c r="E331" i="4"/>
  <c r="E313" i="4"/>
  <c r="E259" i="4"/>
  <c r="E295" i="4"/>
  <c r="E277" i="4"/>
  <c r="E241" i="4"/>
  <c r="E205" i="4"/>
  <c r="E223" i="4"/>
  <c r="E187" i="4"/>
  <c r="E169" i="4"/>
  <c r="E151" i="4"/>
  <c r="E115" i="4"/>
  <c r="E133" i="4"/>
  <c r="AC69" i="4"/>
  <c r="E97" i="4"/>
  <c r="F88" i="4" a="1"/>
  <c r="L61" i="4"/>
  <c r="E397" i="4"/>
  <c r="E379" i="4"/>
  <c r="E361" i="4"/>
  <c r="E343" i="4"/>
  <c r="E325" i="4"/>
  <c r="E289" i="4"/>
  <c r="E307" i="4"/>
  <c r="E271" i="4"/>
  <c r="E235" i="4"/>
  <c r="E253" i="4"/>
  <c r="E217" i="4"/>
  <c r="E199" i="4"/>
  <c r="E181" i="4"/>
  <c r="E163" i="4"/>
  <c r="E127" i="4"/>
  <c r="E145" i="4"/>
  <c r="E109" i="4"/>
  <c r="E91" i="4"/>
  <c r="AC63" i="4"/>
  <c r="L65" i="4"/>
  <c r="L74" i="4"/>
  <c r="C143" i="4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AT64" i="4"/>
  <c r="C161" i="4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AT65" i="4"/>
  <c r="AA396" i="4"/>
  <c r="AT395" i="4"/>
  <c r="AP395" i="4"/>
  <c r="AL395" i="4"/>
  <c r="AH395" i="4"/>
  <c r="AD395" i="4"/>
  <c r="AR395" i="4"/>
  <c r="AM395" i="4"/>
  <c r="AG395" i="4"/>
  <c r="AQ395" i="4"/>
  <c r="AK395" i="4"/>
  <c r="AF395" i="4"/>
  <c r="AU395" i="4"/>
  <c r="AO395" i="4"/>
  <c r="AJ395" i="4"/>
  <c r="AE395" i="4"/>
  <c r="AI395" i="4"/>
  <c r="AS395" i="4"/>
  <c r="AN395" i="4"/>
  <c r="AS198" i="4"/>
  <c r="AO198" i="4"/>
  <c r="AK198" i="4"/>
  <c r="AG198" i="4"/>
  <c r="AR198" i="4"/>
  <c r="AN198" i="4"/>
  <c r="AJ198" i="4"/>
  <c r="AF198" i="4"/>
  <c r="AU198" i="4"/>
  <c r="AQ198" i="4"/>
  <c r="AM198" i="4"/>
  <c r="AI198" i="4"/>
  <c r="AE198" i="4"/>
  <c r="AT198" i="4"/>
  <c r="AD198" i="4"/>
  <c r="AL198" i="4"/>
  <c r="AA199" i="4"/>
  <c r="AP198" i="4"/>
  <c r="AH198" i="4"/>
  <c r="AR180" i="4"/>
  <c r="AN180" i="4"/>
  <c r="AJ180" i="4"/>
  <c r="AF180" i="4"/>
  <c r="AU180" i="4"/>
  <c r="AQ180" i="4"/>
  <c r="AM180" i="4"/>
  <c r="AI180" i="4"/>
  <c r="AE180" i="4"/>
  <c r="AA181" i="4"/>
  <c r="AT180" i="4"/>
  <c r="AP180" i="4"/>
  <c r="AL180" i="4"/>
  <c r="AH180" i="4"/>
  <c r="AD180" i="4"/>
  <c r="AS180" i="4"/>
  <c r="AO180" i="4"/>
  <c r="AK180" i="4"/>
  <c r="AG180" i="4"/>
  <c r="AU270" i="4"/>
  <c r="AQ270" i="4"/>
  <c r="AM270" i="4"/>
  <c r="AI270" i="4"/>
  <c r="AE270" i="4"/>
  <c r="AA271" i="4"/>
  <c r="AT270" i="4"/>
  <c r="AP270" i="4"/>
  <c r="AL270" i="4"/>
  <c r="AH270" i="4"/>
  <c r="AD270" i="4"/>
  <c r="AS270" i="4"/>
  <c r="AO270" i="4"/>
  <c r="AK270" i="4"/>
  <c r="AG270" i="4"/>
  <c r="AR270" i="4"/>
  <c r="AN270" i="4"/>
  <c r="AJ270" i="4"/>
  <c r="AF270" i="4"/>
  <c r="E404" i="4"/>
  <c r="E386" i="4"/>
  <c r="E350" i="4"/>
  <c r="E368" i="4"/>
  <c r="E332" i="4"/>
  <c r="E314" i="4"/>
  <c r="E296" i="4"/>
  <c r="E278" i="4"/>
  <c r="E242" i="4"/>
  <c r="E260" i="4"/>
  <c r="E224" i="4"/>
  <c r="E206" i="4"/>
  <c r="E170" i="4"/>
  <c r="E188" i="4"/>
  <c r="E152" i="4"/>
  <c r="E116" i="4"/>
  <c r="E134" i="4"/>
  <c r="E98" i="4"/>
  <c r="AC70" i="4"/>
  <c r="C233" i="4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AT69" i="4"/>
  <c r="L71" i="4"/>
  <c r="L76" i="4"/>
  <c r="AS162" i="4"/>
  <c r="AO162" i="4"/>
  <c r="AK162" i="4"/>
  <c r="AG162" i="4"/>
  <c r="AU162" i="4"/>
  <c r="AQ162" i="4"/>
  <c r="AM162" i="4"/>
  <c r="AI162" i="4"/>
  <c r="AE162" i="4"/>
  <c r="AA163" i="4"/>
  <c r="AP162" i="4"/>
  <c r="AH162" i="4"/>
  <c r="AN162" i="4"/>
  <c r="AF162" i="4"/>
  <c r="AT162" i="4"/>
  <c r="AL162" i="4"/>
  <c r="AD162" i="4"/>
  <c r="AR162" i="4"/>
  <c r="AJ162" i="4"/>
  <c r="C323" i="4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AT74" i="4"/>
  <c r="E399" i="4"/>
  <c r="E363" i="4"/>
  <c r="E381" i="4"/>
  <c r="E345" i="4"/>
  <c r="E327" i="4"/>
  <c r="E309" i="4"/>
  <c r="E255" i="4"/>
  <c r="E273" i="4"/>
  <c r="E237" i="4"/>
  <c r="E201" i="4"/>
  <c r="E219" i="4"/>
  <c r="E291" i="4"/>
  <c r="E165" i="4"/>
  <c r="E183" i="4"/>
  <c r="E147" i="4"/>
  <c r="E111" i="4"/>
  <c r="E129" i="4"/>
  <c r="E93" i="4"/>
  <c r="AC65" i="4"/>
  <c r="C269" i="4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AT71" i="4"/>
  <c r="AA109" i="4"/>
  <c r="AT108" i="4"/>
  <c r="AP108" i="4"/>
  <c r="AL108" i="4"/>
  <c r="AH108" i="4"/>
  <c r="AD108" i="4"/>
  <c r="AS108" i="4"/>
  <c r="AO108" i="4"/>
  <c r="AK108" i="4"/>
  <c r="AG108" i="4"/>
  <c r="AR108" i="4"/>
  <c r="AN108" i="4"/>
  <c r="AJ108" i="4"/>
  <c r="AF108" i="4"/>
  <c r="AU108" i="4"/>
  <c r="AQ108" i="4"/>
  <c r="AM108" i="4"/>
  <c r="AI108" i="4"/>
  <c r="AE108" i="4"/>
  <c r="L66" i="4"/>
  <c r="L64" i="4"/>
  <c r="AC79" i="4"/>
  <c r="AD70" i="4" s="1"/>
  <c r="AE70" i="4" s="1"/>
  <c r="AU90" i="4"/>
  <c r="AQ90" i="4"/>
  <c r="AM90" i="4"/>
  <c r="AI90" i="4"/>
  <c r="AE90" i="4"/>
  <c r="AA91" i="4"/>
  <c r="AT90" i="4"/>
  <c r="AP90" i="4"/>
  <c r="AL90" i="4"/>
  <c r="AH90" i="4"/>
  <c r="AD90" i="4"/>
  <c r="AS90" i="4"/>
  <c r="AO90" i="4"/>
  <c r="AK90" i="4"/>
  <c r="AG90" i="4"/>
  <c r="AR90" i="4"/>
  <c r="AN90" i="4"/>
  <c r="AJ90" i="4"/>
  <c r="AF90" i="4"/>
  <c r="C359" i="4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AT76" i="4"/>
  <c r="C251" i="4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AT70" i="4"/>
  <c r="L72" i="4"/>
  <c r="L77" i="4"/>
  <c r="C287" i="4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AT72" i="4"/>
  <c r="AU216" i="4"/>
  <c r="AQ216" i="4"/>
  <c r="AM216" i="4"/>
  <c r="AI216" i="4"/>
  <c r="AE216" i="4"/>
  <c r="AA217" i="4"/>
  <c r="AT216" i="4"/>
  <c r="AP216" i="4"/>
  <c r="AL216" i="4"/>
  <c r="AH216" i="4"/>
  <c r="AD216" i="4"/>
  <c r="AS216" i="4"/>
  <c r="AO216" i="4"/>
  <c r="AK216" i="4"/>
  <c r="AG216" i="4"/>
  <c r="AN216" i="4"/>
  <c r="AF216" i="4"/>
  <c r="AR216" i="4"/>
  <c r="AJ216" i="4"/>
  <c r="AR288" i="4"/>
  <c r="AN288" i="4"/>
  <c r="AJ288" i="4"/>
  <c r="AF288" i="4"/>
  <c r="AU288" i="4"/>
  <c r="AQ288" i="4"/>
  <c r="AM288" i="4"/>
  <c r="AI288" i="4"/>
  <c r="AE288" i="4"/>
  <c r="AA289" i="4"/>
  <c r="AT288" i="4"/>
  <c r="AP288" i="4"/>
  <c r="AL288" i="4"/>
  <c r="AH288" i="4"/>
  <c r="AD288" i="4"/>
  <c r="AS288" i="4"/>
  <c r="AO288" i="4"/>
  <c r="AK288" i="4"/>
  <c r="AG288" i="4"/>
  <c r="AS360" i="4"/>
  <c r="AO360" i="4"/>
  <c r="AK360" i="4"/>
  <c r="AG360" i="4"/>
  <c r="AR360" i="4"/>
  <c r="AN360" i="4"/>
  <c r="AJ360" i="4"/>
  <c r="AF360" i="4"/>
  <c r="AU360" i="4"/>
  <c r="AQ360" i="4"/>
  <c r="AM360" i="4"/>
  <c r="AI360" i="4"/>
  <c r="AE360" i="4"/>
  <c r="AT360" i="4"/>
  <c r="AD360" i="4"/>
  <c r="AA361" i="4"/>
  <c r="AP360" i="4"/>
  <c r="AL360" i="4"/>
  <c r="AH360" i="4"/>
  <c r="L62" i="4"/>
  <c r="AA379" i="4"/>
  <c r="AT378" i="4"/>
  <c r="AP378" i="4"/>
  <c r="AL378" i="4"/>
  <c r="AH378" i="4"/>
  <c r="AD378" i="4"/>
  <c r="AQ378" i="4"/>
  <c r="AK378" i="4"/>
  <c r="AF378" i="4"/>
  <c r="AU378" i="4"/>
  <c r="AO378" i="4"/>
  <c r="AJ378" i="4"/>
  <c r="AE378" i="4"/>
  <c r="AS378" i="4"/>
  <c r="AN378" i="4"/>
  <c r="AI378" i="4"/>
  <c r="AM378" i="4"/>
  <c r="AG378" i="4"/>
  <c r="AR378" i="4"/>
  <c r="L63" i="4"/>
  <c r="C377" i="4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AT77" i="4"/>
  <c r="AT79" i="4" s="1"/>
  <c r="AS252" i="4"/>
  <c r="AO252" i="4"/>
  <c r="AK252" i="4"/>
  <c r="AG252" i="4"/>
  <c r="AR252" i="4"/>
  <c r="AN252" i="4"/>
  <c r="AJ252" i="4"/>
  <c r="AF252" i="4"/>
  <c r="AU252" i="4"/>
  <c r="AQ252" i="4"/>
  <c r="AM252" i="4"/>
  <c r="AI252" i="4"/>
  <c r="AE252" i="4"/>
  <c r="AL252" i="4"/>
  <c r="AH252" i="4"/>
  <c r="AT252" i="4"/>
  <c r="AD252" i="4"/>
  <c r="AP252" i="4"/>
  <c r="AA253" i="4"/>
  <c r="L75" i="4"/>
  <c r="L73" i="4"/>
  <c r="L69" i="4"/>
  <c r="BH9" i="1"/>
  <c r="BJ9" i="1" s="1"/>
  <c r="BL9" i="1" s="1"/>
  <c r="BI9" i="1"/>
  <c r="BK9" i="1" s="1"/>
  <c r="BM9" i="1" s="1"/>
  <c r="BI14" i="1"/>
  <c r="BK14" i="1" s="1"/>
  <c r="BM14" i="1" s="1"/>
  <c r="BH14" i="1"/>
  <c r="BJ14" i="1" s="1"/>
  <c r="BL14" i="1" s="1"/>
  <c r="BI4" i="1"/>
  <c r="BK4" i="1" s="1"/>
  <c r="BM4" i="1" s="1"/>
  <c r="BH4" i="1"/>
  <c r="BJ4" i="1" s="1"/>
  <c r="BL4" i="1" s="1"/>
  <c r="AU78" i="4" l="1"/>
  <c r="AV78" i="4" s="1"/>
  <c r="AU66" i="4"/>
  <c r="AV66" i="4" s="1"/>
  <c r="AU61" i="4"/>
  <c r="AV61" i="4" s="1"/>
  <c r="AU62" i="4"/>
  <c r="AV62" i="4" s="1"/>
  <c r="AU75" i="4"/>
  <c r="AV75" i="4" s="1"/>
  <c r="AU63" i="4"/>
  <c r="AV63" i="4" s="1"/>
  <c r="AU67" i="4"/>
  <c r="AV67" i="4" s="1"/>
  <c r="AU68" i="4"/>
  <c r="AV68" i="4" s="1"/>
  <c r="AU73" i="4"/>
  <c r="AV73" i="4" s="1"/>
  <c r="AU64" i="4"/>
  <c r="AV64" i="4" s="1"/>
  <c r="AU69" i="4"/>
  <c r="AV69" i="4" s="1"/>
  <c r="AU76" i="4"/>
  <c r="AV76" i="4" s="1"/>
  <c r="AU74" i="4"/>
  <c r="AV74" i="4" s="1"/>
  <c r="AU71" i="4"/>
  <c r="AV71" i="4" s="1"/>
  <c r="AU70" i="4"/>
  <c r="AV70" i="4" s="1"/>
  <c r="AU77" i="4"/>
  <c r="AV77" i="4" s="1"/>
  <c r="AU65" i="4"/>
  <c r="AV65" i="4" s="1"/>
  <c r="AU72" i="4"/>
  <c r="AV72" i="4" s="1"/>
  <c r="AU289" i="4"/>
  <c r="AQ289" i="4"/>
  <c r="AM289" i="4"/>
  <c r="AI289" i="4"/>
  <c r="AE289" i="4"/>
  <c r="AA290" i="4"/>
  <c r="AT289" i="4"/>
  <c r="AP289" i="4"/>
  <c r="AL289" i="4"/>
  <c r="AH289" i="4"/>
  <c r="AD289" i="4"/>
  <c r="AS289" i="4"/>
  <c r="AO289" i="4"/>
  <c r="AK289" i="4"/>
  <c r="AG289" i="4"/>
  <c r="AF289" i="4"/>
  <c r="AR289" i="4"/>
  <c r="AN289" i="4"/>
  <c r="AJ289" i="4"/>
  <c r="AA218" i="4"/>
  <c r="AT217" i="4"/>
  <c r="AP217" i="4"/>
  <c r="AL217" i="4"/>
  <c r="AH217" i="4"/>
  <c r="AD217" i="4"/>
  <c r="AS217" i="4"/>
  <c r="AO217" i="4"/>
  <c r="AK217" i="4"/>
  <c r="AG217" i="4"/>
  <c r="AR217" i="4"/>
  <c r="AN217" i="4"/>
  <c r="AJ217" i="4"/>
  <c r="AF217" i="4"/>
  <c r="AQ217" i="4"/>
  <c r="AI217" i="4"/>
  <c r="AE217" i="4"/>
  <c r="AU217" i="4"/>
  <c r="AM217" i="4"/>
  <c r="AS109" i="4"/>
  <c r="AO109" i="4"/>
  <c r="AK109" i="4"/>
  <c r="AG109" i="4"/>
  <c r="AR109" i="4"/>
  <c r="AN109" i="4"/>
  <c r="AJ109" i="4"/>
  <c r="AF109" i="4"/>
  <c r="AU109" i="4"/>
  <c r="AQ109" i="4"/>
  <c r="AM109" i="4"/>
  <c r="AI109" i="4"/>
  <c r="AE109" i="4"/>
  <c r="AA110" i="4"/>
  <c r="AT109" i="4"/>
  <c r="AP109" i="4"/>
  <c r="AL109" i="4"/>
  <c r="AH109" i="4"/>
  <c r="AD109" i="4"/>
  <c r="AA272" i="4"/>
  <c r="AT271" i="4"/>
  <c r="AP271" i="4"/>
  <c r="AL271" i="4"/>
  <c r="AH271" i="4"/>
  <c r="AD271" i="4"/>
  <c r="AS271" i="4"/>
  <c r="AO271" i="4"/>
  <c r="AK271" i="4"/>
  <c r="AG271" i="4"/>
  <c r="AR271" i="4"/>
  <c r="AN271" i="4"/>
  <c r="AJ271" i="4"/>
  <c r="AF271" i="4"/>
  <c r="AU271" i="4"/>
  <c r="AE271" i="4"/>
  <c r="AQ271" i="4"/>
  <c r="AM271" i="4"/>
  <c r="AI271" i="4"/>
  <c r="AU181" i="4"/>
  <c r="AQ181" i="4"/>
  <c r="AM181" i="4"/>
  <c r="AI181" i="4"/>
  <c r="AE181" i="4"/>
  <c r="AA182" i="4"/>
  <c r="AT181" i="4"/>
  <c r="AP181" i="4"/>
  <c r="AL181" i="4"/>
  <c r="AH181" i="4"/>
  <c r="AD181" i="4"/>
  <c r="AS181" i="4"/>
  <c r="AO181" i="4"/>
  <c r="AK181" i="4"/>
  <c r="AG181" i="4"/>
  <c r="AR181" i="4"/>
  <c r="AN181" i="4"/>
  <c r="AJ181" i="4"/>
  <c r="AF181" i="4"/>
  <c r="V88" i="4"/>
  <c r="R88" i="4"/>
  <c r="N88" i="4"/>
  <c r="J88" i="4"/>
  <c r="F88" i="4"/>
  <c r="U88" i="4"/>
  <c r="Q88" i="4"/>
  <c r="M88" i="4"/>
  <c r="I88" i="4"/>
  <c r="T88" i="4"/>
  <c r="P88" i="4"/>
  <c r="L88" i="4"/>
  <c r="H88" i="4"/>
  <c r="W88" i="4"/>
  <c r="S88" i="4"/>
  <c r="O88" i="4"/>
  <c r="K88" i="4"/>
  <c r="G88" i="4"/>
  <c r="AR307" i="4"/>
  <c r="AN307" i="4"/>
  <c r="AJ307" i="4"/>
  <c r="AF307" i="4"/>
  <c r="AT307" i="4"/>
  <c r="AO307" i="4"/>
  <c r="AI307" i="4"/>
  <c r="AD307" i="4"/>
  <c r="AS307" i="4"/>
  <c r="AM307" i="4"/>
  <c r="AH307" i="4"/>
  <c r="AQ307" i="4"/>
  <c r="AL307" i="4"/>
  <c r="AG307" i="4"/>
  <c r="AE307" i="4"/>
  <c r="AU307" i="4"/>
  <c r="AP307" i="4"/>
  <c r="AA308" i="4"/>
  <c r="AK307" i="4"/>
  <c r="AR253" i="4"/>
  <c r="AN253" i="4"/>
  <c r="AJ253" i="4"/>
  <c r="AF253" i="4"/>
  <c r="AU253" i="4"/>
  <c r="AQ253" i="4"/>
  <c r="AM253" i="4"/>
  <c r="AI253" i="4"/>
  <c r="AE253" i="4"/>
  <c r="AA254" i="4"/>
  <c r="AT253" i="4"/>
  <c r="AP253" i="4"/>
  <c r="AL253" i="4"/>
  <c r="AH253" i="4"/>
  <c r="AD253" i="4"/>
  <c r="AO253" i="4"/>
  <c r="AK253" i="4"/>
  <c r="AG253" i="4"/>
  <c r="AS253" i="4"/>
  <c r="AS379" i="4"/>
  <c r="AO379" i="4"/>
  <c r="AK379" i="4"/>
  <c r="AG379" i="4"/>
  <c r="AT379" i="4"/>
  <c r="AN379" i="4"/>
  <c r="AI379" i="4"/>
  <c r="AD379" i="4"/>
  <c r="AR379" i="4"/>
  <c r="AM379" i="4"/>
  <c r="AH379" i="4"/>
  <c r="AQ379" i="4"/>
  <c r="AL379" i="4"/>
  <c r="AF379" i="4"/>
  <c r="AE379" i="4"/>
  <c r="AU379" i="4"/>
  <c r="AP379" i="4"/>
  <c r="AA380" i="4"/>
  <c r="AJ379" i="4"/>
  <c r="AR361" i="4"/>
  <c r="AN361" i="4"/>
  <c r="AJ361" i="4"/>
  <c r="AF361" i="4"/>
  <c r="AU361" i="4"/>
  <c r="AQ361" i="4"/>
  <c r="AM361" i="4"/>
  <c r="AI361" i="4"/>
  <c r="AE361" i="4"/>
  <c r="AA362" i="4"/>
  <c r="AT361" i="4"/>
  <c r="AP361" i="4"/>
  <c r="AL361" i="4"/>
  <c r="AH361" i="4"/>
  <c r="AD361" i="4"/>
  <c r="AG361" i="4"/>
  <c r="AS361" i="4"/>
  <c r="AO361" i="4"/>
  <c r="AK361" i="4"/>
  <c r="AA92" i="4"/>
  <c r="AT91" i="4"/>
  <c r="AP91" i="4"/>
  <c r="AL91" i="4"/>
  <c r="AH91" i="4"/>
  <c r="AD91" i="4"/>
  <c r="AS91" i="4"/>
  <c r="AO91" i="4"/>
  <c r="AK91" i="4"/>
  <c r="AG91" i="4"/>
  <c r="AR91" i="4"/>
  <c r="AN91" i="4"/>
  <c r="AJ91" i="4"/>
  <c r="AF91" i="4"/>
  <c r="AU91" i="4"/>
  <c r="AQ91" i="4"/>
  <c r="AM91" i="4"/>
  <c r="AI91" i="4"/>
  <c r="AE91" i="4"/>
  <c r="AD65" i="4"/>
  <c r="AE65" i="4" s="1"/>
  <c r="AR163" i="4"/>
  <c r="AN163" i="4"/>
  <c r="AJ163" i="4"/>
  <c r="AF163" i="4"/>
  <c r="AA164" i="4"/>
  <c r="AT163" i="4"/>
  <c r="AP163" i="4"/>
  <c r="AL163" i="4"/>
  <c r="AH163" i="4"/>
  <c r="AD163" i="4"/>
  <c r="AS163" i="4"/>
  <c r="AK163" i="4"/>
  <c r="AQ163" i="4"/>
  <c r="AI163" i="4"/>
  <c r="AO163" i="4"/>
  <c r="AG163" i="4"/>
  <c r="AU163" i="4"/>
  <c r="AM163" i="4"/>
  <c r="AE163" i="4"/>
  <c r="AA236" i="4"/>
  <c r="AT235" i="4"/>
  <c r="AP235" i="4"/>
  <c r="AL235" i="4"/>
  <c r="AH235" i="4"/>
  <c r="AD235" i="4"/>
  <c r="AS235" i="4"/>
  <c r="AO235" i="4"/>
  <c r="AK235" i="4"/>
  <c r="AG235" i="4"/>
  <c r="AR235" i="4"/>
  <c r="AN235" i="4"/>
  <c r="AJ235" i="4"/>
  <c r="AF235" i="4"/>
  <c r="AI235" i="4"/>
  <c r="AU235" i="4"/>
  <c r="AE235" i="4"/>
  <c r="AQ235" i="4"/>
  <c r="AM235" i="4"/>
  <c r="AR325" i="4"/>
  <c r="AN325" i="4"/>
  <c r="AJ325" i="4"/>
  <c r="AF325" i="4"/>
  <c r="AU325" i="4"/>
  <c r="AQ325" i="4"/>
  <c r="AM325" i="4"/>
  <c r="AI325" i="4"/>
  <c r="AE325" i="4"/>
  <c r="AA326" i="4"/>
  <c r="AT325" i="4"/>
  <c r="AP325" i="4"/>
  <c r="AL325" i="4"/>
  <c r="AH325" i="4"/>
  <c r="AD325" i="4"/>
  <c r="AG325" i="4"/>
  <c r="AS325" i="4"/>
  <c r="AO325" i="4"/>
  <c r="AK325" i="4"/>
  <c r="AS344" i="4"/>
  <c r="AO344" i="4"/>
  <c r="AK344" i="4"/>
  <c r="AG344" i="4"/>
  <c r="AR344" i="4"/>
  <c r="AN344" i="4"/>
  <c r="AJ344" i="4"/>
  <c r="AF344" i="4"/>
  <c r="AU344" i="4"/>
  <c r="AQ344" i="4"/>
  <c r="AM344" i="4"/>
  <c r="AI344" i="4"/>
  <c r="AE344" i="4"/>
  <c r="AL344" i="4"/>
  <c r="AH344" i="4"/>
  <c r="AT344" i="4"/>
  <c r="AD344" i="4"/>
  <c r="AP344" i="4"/>
  <c r="AA345" i="4"/>
  <c r="AA397" i="4"/>
  <c r="AS396" i="4"/>
  <c r="AO396" i="4"/>
  <c r="AK396" i="4"/>
  <c r="AG396" i="4"/>
  <c r="AU396" i="4"/>
  <c r="AP396" i="4"/>
  <c r="AJ396" i="4"/>
  <c r="AE396" i="4"/>
  <c r="AT396" i="4"/>
  <c r="AN396" i="4"/>
  <c r="AI396" i="4"/>
  <c r="AD396" i="4"/>
  <c r="AR396" i="4"/>
  <c r="AM396" i="4"/>
  <c r="AH396" i="4"/>
  <c r="AQ396" i="4"/>
  <c r="AL396" i="4"/>
  <c r="AF396" i="4"/>
  <c r="AD78" i="4"/>
  <c r="AE78" i="4" s="1"/>
  <c r="AD64" i="4"/>
  <c r="AE64" i="4" s="1"/>
  <c r="AD76" i="4"/>
  <c r="AE76" i="4" s="1"/>
  <c r="AD73" i="4"/>
  <c r="AE73" i="4" s="1"/>
  <c r="AD72" i="4"/>
  <c r="AE72" i="4" s="1"/>
  <c r="AD77" i="4"/>
  <c r="AE77" i="4" s="1"/>
  <c r="AD68" i="4"/>
  <c r="AE68" i="4" s="1"/>
  <c r="AD67" i="4"/>
  <c r="AE67" i="4" s="1"/>
  <c r="AD61" i="4"/>
  <c r="AE61" i="4" s="1"/>
  <c r="AD74" i="4"/>
  <c r="AE74" i="4" s="1"/>
  <c r="AD71" i="4"/>
  <c r="AE71" i="4" s="1"/>
  <c r="AD75" i="4"/>
  <c r="AE75" i="4" s="1"/>
  <c r="AD66" i="4"/>
  <c r="AE66" i="4" s="1"/>
  <c r="AD62" i="4"/>
  <c r="AE62" i="4" s="1"/>
  <c r="AR199" i="4"/>
  <c r="AN199" i="4"/>
  <c r="AJ199" i="4"/>
  <c r="AF199" i="4"/>
  <c r="AU199" i="4"/>
  <c r="AQ199" i="4"/>
  <c r="AM199" i="4"/>
  <c r="AI199" i="4"/>
  <c r="AE199" i="4"/>
  <c r="AA200" i="4"/>
  <c r="AT199" i="4"/>
  <c r="AP199" i="4"/>
  <c r="AL199" i="4"/>
  <c r="AH199" i="4"/>
  <c r="AD199" i="4"/>
  <c r="AG199" i="4"/>
  <c r="AO199" i="4"/>
  <c r="AS199" i="4"/>
  <c r="AK199" i="4"/>
  <c r="AD63" i="4"/>
  <c r="AE63" i="4" s="1"/>
  <c r="L79" i="4"/>
  <c r="AD69" i="4"/>
  <c r="AE69" i="4" s="1"/>
  <c r="AE79" i="4" l="1"/>
  <c r="AE80" i="4" s="1"/>
  <c r="AC83" i="4" s="1"/>
  <c r="BP396" i="4"/>
  <c r="AR345" i="4"/>
  <c r="BP345" i="4" s="1"/>
  <c r="AN345" i="4"/>
  <c r="AJ345" i="4"/>
  <c r="AF345" i="4"/>
  <c r="AU345" i="4"/>
  <c r="BS345" i="4" s="1"/>
  <c r="AQ345" i="4"/>
  <c r="AM345" i="4"/>
  <c r="AI345" i="4"/>
  <c r="AE345" i="4"/>
  <c r="BC345" i="4" s="1"/>
  <c r="AA346" i="4"/>
  <c r="AT345" i="4"/>
  <c r="AP345" i="4"/>
  <c r="AL345" i="4"/>
  <c r="AH345" i="4"/>
  <c r="AD345" i="4"/>
  <c r="AO345" i="4"/>
  <c r="AK345" i="4"/>
  <c r="AG345" i="4"/>
  <c r="AS345" i="4"/>
  <c r="BC235" i="4"/>
  <c r="AS236" i="4"/>
  <c r="AO236" i="4"/>
  <c r="AK236" i="4"/>
  <c r="AG236" i="4"/>
  <c r="AR236" i="4"/>
  <c r="BP236" i="4" s="1"/>
  <c r="AN236" i="4"/>
  <c r="AJ236" i="4"/>
  <c r="AF236" i="4"/>
  <c r="AU236" i="4"/>
  <c r="AQ236" i="4"/>
  <c r="AM236" i="4"/>
  <c r="AI236" i="4"/>
  <c r="AE236" i="4"/>
  <c r="BC236" i="4" s="1"/>
  <c r="AL236" i="4"/>
  <c r="AH236" i="4"/>
  <c r="AT236" i="4"/>
  <c r="AD236" i="4"/>
  <c r="AA237" i="4"/>
  <c r="AP236" i="4"/>
  <c r="AS92" i="4"/>
  <c r="AO92" i="4"/>
  <c r="AK92" i="4"/>
  <c r="AG92" i="4"/>
  <c r="AR92" i="4"/>
  <c r="BP92" i="4" s="1"/>
  <c r="AN92" i="4"/>
  <c r="AJ92" i="4"/>
  <c r="AF92" i="4"/>
  <c r="AU92" i="4"/>
  <c r="BS92" i="4" s="1"/>
  <c r="AQ92" i="4"/>
  <c r="AM92" i="4"/>
  <c r="AI92" i="4"/>
  <c r="AE92" i="4"/>
  <c r="BC92" i="4" s="1"/>
  <c r="AA93" i="4"/>
  <c r="AT92" i="4"/>
  <c r="AP92" i="4"/>
  <c r="AL92" i="4"/>
  <c r="AH92" i="4"/>
  <c r="AD92" i="4"/>
  <c r="AU254" i="4"/>
  <c r="AQ254" i="4"/>
  <c r="AM254" i="4"/>
  <c r="AI254" i="4"/>
  <c r="AE254" i="4"/>
  <c r="AA255" i="4"/>
  <c r="AT254" i="4"/>
  <c r="AP254" i="4"/>
  <c r="AL254" i="4"/>
  <c r="AH254" i="4"/>
  <c r="AD254" i="4"/>
  <c r="AS254" i="4"/>
  <c r="AO254" i="4"/>
  <c r="AK254" i="4"/>
  <c r="AG254" i="4"/>
  <c r="AR254" i="4"/>
  <c r="AN254" i="4"/>
  <c r="AJ254" i="4"/>
  <c r="AF254" i="4"/>
  <c r="G412" i="4"/>
  <c r="G411" i="4"/>
  <c r="G409" i="4"/>
  <c r="G408" i="4"/>
  <c r="G404" i="4"/>
  <c r="G405" i="4"/>
  <c r="G410" i="4"/>
  <c r="G406" i="4"/>
  <c r="G399" i="4"/>
  <c r="G402" i="4"/>
  <c r="G398" i="4"/>
  <c r="G407" i="4"/>
  <c r="G403" i="4"/>
  <c r="G401" i="4"/>
  <c r="G397" i="4"/>
  <c r="G393" i="4"/>
  <c r="G395" i="4"/>
  <c r="G390" i="4"/>
  <c r="G396" i="4"/>
  <c r="G394" i="4"/>
  <c r="G392" i="4"/>
  <c r="G400" i="4"/>
  <c r="G386" i="4"/>
  <c r="G382" i="4"/>
  <c r="G385" i="4"/>
  <c r="G389" i="4"/>
  <c r="G388" i="4"/>
  <c r="G384" i="4"/>
  <c r="G380" i="4"/>
  <c r="G383" i="4"/>
  <c r="G373" i="4"/>
  <c r="G369" i="4"/>
  <c r="G379" i="4"/>
  <c r="G377" i="4"/>
  <c r="G376" i="4"/>
  <c r="G372" i="4"/>
  <c r="G391" i="4"/>
  <c r="G381" i="4"/>
  <c r="G375" i="4"/>
  <c r="G371" i="4"/>
  <c r="G370" i="4"/>
  <c r="G365" i="4"/>
  <c r="G361" i="4"/>
  <c r="G387" i="4"/>
  <c r="G378" i="4"/>
  <c r="G368" i="4"/>
  <c r="G364" i="4"/>
  <c r="G360" i="4"/>
  <c r="G367" i="4"/>
  <c r="G363" i="4"/>
  <c r="G359" i="4"/>
  <c r="G355" i="4"/>
  <c r="G356" i="4"/>
  <c r="G353" i="4"/>
  <c r="G349" i="4"/>
  <c r="G345" i="4"/>
  <c r="G341" i="4"/>
  <c r="G337" i="4"/>
  <c r="G333" i="4"/>
  <c r="G366" i="4"/>
  <c r="G352" i="4"/>
  <c r="G348" i="4"/>
  <c r="G344" i="4"/>
  <c r="G340" i="4"/>
  <c r="G336" i="4"/>
  <c r="G362" i="4"/>
  <c r="G357" i="4"/>
  <c r="G351" i="4"/>
  <c r="G347" i="4"/>
  <c r="G343" i="4"/>
  <c r="G339" i="4"/>
  <c r="G335" i="4"/>
  <c r="G331" i="4"/>
  <c r="G374" i="4"/>
  <c r="G346" i="4"/>
  <c r="G329" i="4"/>
  <c r="G325" i="4"/>
  <c r="BC325" i="4" s="1"/>
  <c r="G321" i="4"/>
  <c r="G317" i="4"/>
  <c r="G313" i="4"/>
  <c r="G342" i="4"/>
  <c r="G328" i="4"/>
  <c r="G324" i="4"/>
  <c r="G320" i="4"/>
  <c r="G316" i="4"/>
  <c r="G312" i="4"/>
  <c r="G358" i="4"/>
  <c r="G338" i="4"/>
  <c r="G334" i="4"/>
  <c r="G327" i="4"/>
  <c r="G323" i="4"/>
  <c r="G319" i="4"/>
  <c r="G315" i="4"/>
  <c r="G311" i="4"/>
  <c r="G307" i="4"/>
  <c r="G354" i="4"/>
  <c r="G318" i="4"/>
  <c r="G308" i="4"/>
  <c r="G304" i="4"/>
  <c r="G300" i="4"/>
  <c r="G296" i="4"/>
  <c r="G292" i="4"/>
  <c r="G288" i="4"/>
  <c r="G330" i="4"/>
  <c r="G314" i="4"/>
  <c r="G303" i="4"/>
  <c r="G299" i="4"/>
  <c r="G295" i="4"/>
  <c r="G291" i="4"/>
  <c r="G332" i="4"/>
  <c r="G326" i="4"/>
  <c r="G310" i="4"/>
  <c r="G309" i="4"/>
  <c r="G306" i="4"/>
  <c r="G302" i="4"/>
  <c r="G298" i="4"/>
  <c r="G294" i="4"/>
  <c r="G290" i="4"/>
  <c r="G286" i="4"/>
  <c r="G293" i="4"/>
  <c r="G281" i="4"/>
  <c r="G277" i="4"/>
  <c r="G273" i="4"/>
  <c r="G269" i="4"/>
  <c r="G265" i="4"/>
  <c r="G261" i="4"/>
  <c r="G257" i="4"/>
  <c r="G253" i="4"/>
  <c r="G249" i="4"/>
  <c r="G245" i="4"/>
  <c r="G241" i="4"/>
  <c r="G237" i="4"/>
  <c r="G305" i="4"/>
  <c r="G289" i="4"/>
  <c r="G284" i="4"/>
  <c r="G280" i="4"/>
  <c r="G276" i="4"/>
  <c r="G272" i="4"/>
  <c r="G268" i="4"/>
  <c r="G264" i="4"/>
  <c r="G260" i="4"/>
  <c r="G256" i="4"/>
  <c r="G252" i="4"/>
  <c r="G248" i="4"/>
  <c r="G244" i="4"/>
  <c r="G240" i="4"/>
  <c r="G236" i="4"/>
  <c r="G350" i="4"/>
  <c r="G301" i="4"/>
  <c r="G287" i="4"/>
  <c r="G283" i="4"/>
  <c r="G279" i="4"/>
  <c r="G275" i="4"/>
  <c r="G271" i="4"/>
  <c r="G267" i="4"/>
  <c r="G263" i="4"/>
  <c r="G259" i="4"/>
  <c r="G255" i="4"/>
  <c r="G251" i="4"/>
  <c r="G247" i="4"/>
  <c r="G243" i="4"/>
  <c r="G239" i="4"/>
  <c r="G235" i="4"/>
  <c r="G322" i="4"/>
  <c r="G297" i="4"/>
  <c r="G270" i="4"/>
  <c r="G254" i="4"/>
  <c r="G238" i="4"/>
  <c r="G231" i="4"/>
  <c r="G227" i="4"/>
  <c r="G223" i="4"/>
  <c r="G219" i="4"/>
  <c r="G215" i="4"/>
  <c r="G211" i="4"/>
  <c r="G207" i="4"/>
  <c r="G203" i="4"/>
  <c r="G199" i="4"/>
  <c r="G195" i="4"/>
  <c r="G191" i="4"/>
  <c r="G282" i="4"/>
  <c r="G266" i="4"/>
  <c r="G250" i="4"/>
  <c r="G234" i="4"/>
  <c r="G230" i="4"/>
  <c r="G226" i="4"/>
  <c r="G222" i="4"/>
  <c r="G218" i="4"/>
  <c r="G214" i="4"/>
  <c r="G210" i="4"/>
  <c r="G206" i="4"/>
  <c r="G202" i="4"/>
  <c r="G198" i="4"/>
  <c r="G285" i="4"/>
  <c r="G278" i="4"/>
  <c r="G262" i="4"/>
  <c r="G246" i="4"/>
  <c r="G233" i="4"/>
  <c r="G229" i="4"/>
  <c r="G225" i="4"/>
  <c r="G221" i="4"/>
  <c r="G217" i="4"/>
  <c r="G213" i="4"/>
  <c r="G209" i="4"/>
  <c r="G205" i="4"/>
  <c r="G201" i="4"/>
  <c r="G197" i="4"/>
  <c r="G193" i="4"/>
  <c r="G274" i="4"/>
  <c r="G242" i="4"/>
  <c r="G258" i="4"/>
  <c r="G228" i="4"/>
  <c r="G220" i="4"/>
  <c r="G232" i="4"/>
  <c r="G212" i="4"/>
  <c r="G224" i="4"/>
  <c r="G208" i="4"/>
  <c r="G196" i="4"/>
  <c r="G187" i="4"/>
  <c r="G216" i="4"/>
  <c r="G204" i="4"/>
  <c r="G200" i="4"/>
  <c r="G192" i="4"/>
  <c r="G189" i="4"/>
  <c r="G194" i="4"/>
  <c r="G190" i="4"/>
  <c r="G184" i="4"/>
  <c r="G180" i="4"/>
  <c r="G176" i="4"/>
  <c r="G172" i="4"/>
  <c r="G168" i="4"/>
  <c r="G188" i="4"/>
  <c r="G183" i="4"/>
  <c r="G179" i="4"/>
  <c r="G175" i="4"/>
  <c r="G171" i="4"/>
  <c r="G167" i="4"/>
  <c r="G163" i="4"/>
  <c r="G186" i="4"/>
  <c r="G182" i="4"/>
  <c r="G178" i="4"/>
  <c r="G174" i="4"/>
  <c r="G170" i="4"/>
  <c r="G185" i="4"/>
  <c r="G181" i="4"/>
  <c r="G177" i="4"/>
  <c r="G173" i="4"/>
  <c r="G169" i="4"/>
  <c r="G165" i="4"/>
  <c r="G158" i="4"/>
  <c r="G154" i="4"/>
  <c r="G150" i="4"/>
  <c r="G146" i="4"/>
  <c r="G142" i="4"/>
  <c r="G138" i="4"/>
  <c r="G134" i="4"/>
  <c r="G130" i="4"/>
  <c r="G126" i="4"/>
  <c r="G122" i="4"/>
  <c r="G118" i="4"/>
  <c r="G114" i="4"/>
  <c r="G110" i="4"/>
  <c r="G166" i="4"/>
  <c r="G161" i="4"/>
  <c r="G157" i="4"/>
  <c r="G153" i="4"/>
  <c r="G149" i="4"/>
  <c r="G145" i="4"/>
  <c r="G141" i="4"/>
  <c r="G137" i="4"/>
  <c r="G133" i="4"/>
  <c r="G129" i="4"/>
  <c r="G125" i="4"/>
  <c r="G121" i="4"/>
  <c r="G117" i="4"/>
  <c r="G113" i="4"/>
  <c r="G109" i="4"/>
  <c r="G105" i="4"/>
  <c r="G164" i="4"/>
  <c r="G160" i="4"/>
  <c r="G156" i="4"/>
  <c r="G152" i="4"/>
  <c r="G148" i="4"/>
  <c r="G144" i="4"/>
  <c r="G140" i="4"/>
  <c r="G136" i="4"/>
  <c r="G132" i="4"/>
  <c r="G128" i="4"/>
  <c r="G124" i="4"/>
  <c r="G120" i="4"/>
  <c r="G116" i="4"/>
  <c r="G112" i="4"/>
  <c r="G108" i="4"/>
  <c r="G162" i="4"/>
  <c r="G159" i="4"/>
  <c r="G155" i="4"/>
  <c r="G151" i="4"/>
  <c r="G147" i="4"/>
  <c r="G143" i="4"/>
  <c r="G139" i="4"/>
  <c r="G135" i="4"/>
  <c r="G131" i="4"/>
  <c r="G127" i="4"/>
  <c r="G123" i="4"/>
  <c r="G119" i="4"/>
  <c r="G115" i="4"/>
  <c r="G111" i="4"/>
  <c r="G107" i="4"/>
  <c r="G101" i="4"/>
  <c r="G97" i="4"/>
  <c r="G93" i="4"/>
  <c r="G89" i="4"/>
  <c r="G104" i="4"/>
  <c r="G100" i="4"/>
  <c r="G96" i="4"/>
  <c r="G92" i="4"/>
  <c r="G103" i="4"/>
  <c r="G99" i="4"/>
  <c r="G95" i="4"/>
  <c r="G91" i="4"/>
  <c r="G106" i="4"/>
  <c r="G102" i="4"/>
  <c r="G98" i="4"/>
  <c r="G94" i="4"/>
  <c r="G90" i="4"/>
  <c r="W412" i="4"/>
  <c r="W411" i="4"/>
  <c r="W409" i="4"/>
  <c r="W408" i="4"/>
  <c r="W404" i="4"/>
  <c r="W410" i="4"/>
  <c r="W405" i="4"/>
  <c r="W407" i="4"/>
  <c r="W406" i="4"/>
  <c r="W402" i="4"/>
  <c r="W399" i="4"/>
  <c r="W398" i="4"/>
  <c r="W401" i="4"/>
  <c r="W397" i="4"/>
  <c r="W393" i="4"/>
  <c r="W403" i="4"/>
  <c r="W395" i="4"/>
  <c r="W390" i="4"/>
  <c r="W396" i="4"/>
  <c r="W394" i="4"/>
  <c r="W392" i="4"/>
  <c r="W386" i="4"/>
  <c r="W382" i="4"/>
  <c r="W385" i="4"/>
  <c r="W389" i="4"/>
  <c r="W388" i="4"/>
  <c r="W384" i="4"/>
  <c r="W380" i="4"/>
  <c r="W383" i="4"/>
  <c r="W373" i="4"/>
  <c r="W369" i="4"/>
  <c r="W400" i="4"/>
  <c r="W391" i="4"/>
  <c r="W379" i="4"/>
  <c r="W377" i="4"/>
  <c r="W376" i="4"/>
  <c r="W372" i="4"/>
  <c r="W381" i="4"/>
  <c r="W375" i="4"/>
  <c r="W371" i="4"/>
  <c r="W387" i="4"/>
  <c r="W370" i="4"/>
  <c r="W365" i="4"/>
  <c r="W361" i="4"/>
  <c r="W368" i="4"/>
  <c r="W364" i="4"/>
  <c r="W360" i="4"/>
  <c r="W378" i="4"/>
  <c r="W367" i="4"/>
  <c r="W363" i="4"/>
  <c r="W359" i="4"/>
  <c r="W355" i="4"/>
  <c r="W356" i="4"/>
  <c r="W353" i="4"/>
  <c r="W349" i="4"/>
  <c r="W345" i="4"/>
  <c r="W341" i="4"/>
  <c r="W337" i="4"/>
  <c r="W333" i="4"/>
  <c r="W366" i="4"/>
  <c r="W352" i="4"/>
  <c r="W348" i="4"/>
  <c r="W344" i="4"/>
  <c r="W340" i="4"/>
  <c r="W336" i="4"/>
  <c r="W374" i="4"/>
  <c r="W362" i="4"/>
  <c r="W357" i="4"/>
  <c r="W351" i="4"/>
  <c r="W347" i="4"/>
  <c r="W343" i="4"/>
  <c r="W339" i="4"/>
  <c r="W335" i="4"/>
  <c r="W331" i="4"/>
  <c r="W354" i="4"/>
  <c r="W346" i="4"/>
  <c r="W329" i="4"/>
  <c r="W325" i="4"/>
  <c r="W321" i="4"/>
  <c r="W317" i="4"/>
  <c r="W313" i="4"/>
  <c r="W358" i="4"/>
  <c r="W342" i="4"/>
  <c r="W328" i="4"/>
  <c r="W324" i="4"/>
  <c r="W320" i="4"/>
  <c r="W316" i="4"/>
  <c r="W312" i="4"/>
  <c r="W338" i="4"/>
  <c r="W334" i="4"/>
  <c r="W327" i="4"/>
  <c r="W323" i="4"/>
  <c r="W319" i="4"/>
  <c r="W315" i="4"/>
  <c r="W311" i="4"/>
  <c r="W307" i="4"/>
  <c r="W332" i="4"/>
  <c r="W318" i="4"/>
  <c r="W308" i="4"/>
  <c r="W304" i="4"/>
  <c r="W300" i="4"/>
  <c r="W296" i="4"/>
  <c r="W292" i="4"/>
  <c r="W288" i="4"/>
  <c r="W284" i="4"/>
  <c r="W330" i="4"/>
  <c r="W314" i="4"/>
  <c r="W303" i="4"/>
  <c r="W299" i="4"/>
  <c r="W295" i="4"/>
  <c r="W291" i="4"/>
  <c r="W287" i="4"/>
  <c r="W350" i="4"/>
  <c r="W326" i="4"/>
  <c r="W310" i="4"/>
  <c r="W309" i="4"/>
  <c r="W306" i="4"/>
  <c r="W302" i="4"/>
  <c r="W298" i="4"/>
  <c r="W294" i="4"/>
  <c r="W290" i="4"/>
  <c r="W286" i="4"/>
  <c r="W293" i="4"/>
  <c r="W281" i="4"/>
  <c r="W277" i="4"/>
  <c r="W273" i="4"/>
  <c r="W269" i="4"/>
  <c r="W265" i="4"/>
  <c r="W261" i="4"/>
  <c r="W257" i="4"/>
  <c r="W253" i="4"/>
  <c r="W249" i="4"/>
  <c r="W245" i="4"/>
  <c r="W241" i="4"/>
  <c r="W237" i="4"/>
  <c r="W305" i="4"/>
  <c r="W289" i="4"/>
  <c r="W280" i="4"/>
  <c r="W276" i="4"/>
  <c r="W272" i="4"/>
  <c r="W268" i="4"/>
  <c r="W264" i="4"/>
  <c r="W260" i="4"/>
  <c r="W256" i="4"/>
  <c r="W252" i="4"/>
  <c r="W248" i="4"/>
  <c r="W244" i="4"/>
  <c r="W240" i="4"/>
  <c r="W236" i="4"/>
  <c r="W322" i="4"/>
  <c r="W301" i="4"/>
  <c r="W283" i="4"/>
  <c r="W279" i="4"/>
  <c r="W275" i="4"/>
  <c r="W271" i="4"/>
  <c r="W267" i="4"/>
  <c r="W263" i="4"/>
  <c r="W259" i="4"/>
  <c r="W255" i="4"/>
  <c r="W251" i="4"/>
  <c r="W247" i="4"/>
  <c r="W243" i="4"/>
  <c r="W239" i="4"/>
  <c r="W235" i="4"/>
  <c r="W285" i="4"/>
  <c r="W270" i="4"/>
  <c r="W254" i="4"/>
  <c r="W238" i="4"/>
  <c r="W231" i="4"/>
  <c r="W227" i="4"/>
  <c r="W223" i="4"/>
  <c r="W219" i="4"/>
  <c r="W215" i="4"/>
  <c r="W211" i="4"/>
  <c r="W207" i="4"/>
  <c r="W203" i="4"/>
  <c r="W199" i="4"/>
  <c r="W195" i="4"/>
  <c r="W191" i="4"/>
  <c r="W282" i="4"/>
  <c r="W266" i="4"/>
  <c r="W250" i="4"/>
  <c r="W234" i="4"/>
  <c r="W230" i="4"/>
  <c r="W226" i="4"/>
  <c r="W222" i="4"/>
  <c r="W218" i="4"/>
  <c r="W214" i="4"/>
  <c r="W210" i="4"/>
  <c r="W206" i="4"/>
  <c r="W202" i="4"/>
  <c r="W198" i="4"/>
  <c r="W278" i="4"/>
  <c r="W262" i="4"/>
  <c r="W246" i="4"/>
  <c r="W233" i="4"/>
  <c r="W229" i="4"/>
  <c r="W225" i="4"/>
  <c r="W221" i="4"/>
  <c r="W217" i="4"/>
  <c r="W213" i="4"/>
  <c r="W209" i="4"/>
  <c r="W205" i="4"/>
  <c r="W201" i="4"/>
  <c r="W197" i="4"/>
  <c r="W193" i="4"/>
  <c r="W258" i="4"/>
  <c r="W297" i="4"/>
  <c r="W228" i="4"/>
  <c r="W242" i="4"/>
  <c r="W220" i="4"/>
  <c r="W216" i="4"/>
  <c r="W212" i="4"/>
  <c r="W208" i="4"/>
  <c r="W196" i="4"/>
  <c r="W187" i="4"/>
  <c r="W232" i="4"/>
  <c r="W204" i="4"/>
  <c r="W274" i="4"/>
  <c r="W224" i="4"/>
  <c r="W200" i="4"/>
  <c r="W192" i="4"/>
  <c r="W189" i="4"/>
  <c r="W194" i="4"/>
  <c r="W190" i="4"/>
  <c r="W184" i="4"/>
  <c r="W180" i="4"/>
  <c r="W176" i="4"/>
  <c r="W172" i="4"/>
  <c r="W168" i="4"/>
  <c r="W188" i="4"/>
  <c r="W183" i="4"/>
  <c r="W179" i="4"/>
  <c r="W175" i="4"/>
  <c r="W171" i="4"/>
  <c r="W167" i="4"/>
  <c r="W163" i="4"/>
  <c r="W186" i="4"/>
  <c r="W182" i="4"/>
  <c r="W178" i="4"/>
  <c r="W174" i="4"/>
  <c r="W170" i="4"/>
  <c r="W185" i="4"/>
  <c r="W181" i="4"/>
  <c r="W177" i="4"/>
  <c r="W173" i="4"/>
  <c r="W169" i="4"/>
  <c r="W165" i="4"/>
  <c r="W158" i="4"/>
  <c r="W154" i="4"/>
  <c r="W150" i="4"/>
  <c r="W146" i="4"/>
  <c r="W142" i="4"/>
  <c r="W138" i="4"/>
  <c r="W134" i="4"/>
  <c r="W130" i="4"/>
  <c r="W126" i="4"/>
  <c r="W122" i="4"/>
  <c r="W118" i="4"/>
  <c r="W114" i="4"/>
  <c r="W110" i="4"/>
  <c r="W166" i="4"/>
  <c r="W161" i="4"/>
  <c r="W157" i="4"/>
  <c r="W153" i="4"/>
  <c r="W149" i="4"/>
  <c r="W145" i="4"/>
  <c r="W141" i="4"/>
  <c r="W137" i="4"/>
  <c r="W133" i="4"/>
  <c r="W129" i="4"/>
  <c r="W125" i="4"/>
  <c r="W121" i="4"/>
  <c r="W117" i="4"/>
  <c r="W113" i="4"/>
  <c r="W109" i="4"/>
  <c r="W105" i="4"/>
  <c r="W164" i="4"/>
  <c r="W160" i="4"/>
  <c r="W156" i="4"/>
  <c r="W152" i="4"/>
  <c r="W148" i="4"/>
  <c r="W144" i="4"/>
  <c r="W140" i="4"/>
  <c r="W136" i="4"/>
  <c r="W132" i="4"/>
  <c r="W128" i="4"/>
  <c r="W124" i="4"/>
  <c r="W120" i="4"/>
  <c r="W116" i="4"/>
  <c r="W112" i="4"/>
  <c r="W108" i="4"/>
  <c r="W162" i="4"/>
  <c r="W159" i="4"/>
  <c r="W155" i="4"/>
  <c r="W151" i="4"/>
  <c r="W147" i="4"/>
  <c r="W143" i="4"/>
  <c r="W139" i="4"/>
  <c r="W135" i="4"/>
  <c r="W131" i="4"/>
  <c r="W127" i="4"/>
  <c r="W123" i="4"/>
  <c r="W119" i="4"/>
  <c r="W115" i="4"/>
  <c r="W111" i="4"/>
  <c r="W107" i="4"/>
  <c r="W101" i="4"/>
  <c r="W97" i="4"/>
  <c r="W93" i="4"/>
  <c r="W89" i="4"/>
  <c r="W104" i="4"/>
  <c r="W100" i="4"/>
  <c r="W96" i="4"/>
  <c r="W92" i="4"/>
  <c r="W103" i="4"/>
  <c r="W99" i="4"/>
  <c r="W95" i="4"/>
  <c r="W91" i="4"/>
  <c r="W106" i="4"/>
  <c r="W102" i="4"/>
  <c r="W98" i="4"/>
  <c r="W94" i="4"/>
  <c r="W90" i="4"/>
  <c r="T412" i="4"/>
  <c r="T411" i="4"/>
  <c r="T410" i="4"/>
  <c r="T408" i="4"/>
  <c r="T407" i="4"/>
  <c r="T403" i="4"/>
  <c r="T406" i="4"/>
  <c r="T404" i="4"/>
  <c r="T405" i="4"/>
  <c r="T398" i="4"/>
  <c r="T401" i="4"/>
  <c r="T397" i="4"/>
  <c r="T409" i="4"/>
  <c r="T402" i="4"/>
  <c r="T400" i="4"/>
  <c r="T396" i="4"/>
  <c r="T394" i="4"/>
  <c r="T389" i="4"/>
  <c r="T392" i="4"/>
  <c r="T395" i="4"/>
  <c r="T393" i="4"/>
  <c r="T391" i="4"/>
  <c r="T385" i="4"/>
  <c r="T399" i="4"/>
  <c r="T390" i="4"/>
  <c r="T388" i="4"/>
  <c r="T384" i="4"/>
  <c r="T387" i="4"/>
  <c r="T383" i="4"/>
  <c r="T379" i="4"/>
  <c r="T382" i="4"/>
  <c r="T381" i="4"/>
  <c r="T376" i="4"/>
  <c r="T372" i="4"/>
  <c r="T378" i="4"/>
  <c r="T375" i="4"/>
  <c r="T371" i="4"/>
  <c r="T380" i="4"/>
  <c r="T374" i="4"/>
  <c r="T370" i="4"/>
  <c r="T377" i="4"/>
  <c r="T368" i="4"/>
  <c r="T364" i="4"/>
  <c r="T360" i="4"/>
  <c r="T367" i="4"/>
  <c r="T363" i="4"/>
  <c r="T359" i="4"/>
  <c r="T386" i="4"/>
  <c r="T366" i="4"/>
  <c r="T362" i="4"/>
  <c r="T358" i="4"/>
  <c r="T354" i="4"/>
  <c r="T373" i="4"/>
  <c r="T357" i="4"/>
  <c r="T355" i="4"/>
  <c r="T352" i="4"/>
  <c r="T348" i="4"/>
  <c r="T344" i="4"/>
  <c r="T340" i="4"/>
  <c r="T336" i="4"/>
  <c r="T332" i="4"/>
  <c r="T365" i="4"/>
  <c r="T351" i="4"/>
  <c r="T347" i="4"/>
  <c r="T343" i="4"/>
  <c r="T339" i="4"/>
  <c r="T335" i="4"/>
  <c r="T369" i="4"/>
  <c r="T361" i="4"/>
  <c r="T356" i="4"/>
  <c r="T350" i="4"/>
  <c r="T346" i="4"/>
  <c r="T342" i="4"/>
  <c r="T338" i="4"/>
  <c r="T334" i="4"/>
  <c r="T345" i="4"/>
  <c r="T328" i="4"/>
  <c r="T324" i="4"/>
  <c r="T320" i="4"/>
  <c r="T316" i="4"/>
  <c r="T312" i="4"/>
  <c r="T341" i="4"/>
  <c r="T327" i="4"/>
  <c r="T323" i="4"/>
  <c r="T319" i="4"/>
  <c r="T315" i="4"/>
  <c r="T311" i="4"/>
  <c r="T353" i="4"/>
  <c r="T337" i="4"/>
  <c r="T333" i="4"/>
  <c r="T330" i="4"/>
  <c r="T326" i="4"/>
  <c r="T322" i="4"/>
  <c r="T318" i="4"/>
  <c r="T314" i="4"/>
  <c r="T310" i="4"/>
  <c r="T349" i="4"/>
  <c r="T331" i="4"/>
  <c r="T317" i="4"/>
  <c r="T309" i="4"/>
  <c r="T307" i="4"/>
  <c r="T303" i="4"/>
  <c r="T299" i="4"/>
  <c r="T295" i="4"/>
  <c r="T291" i="4"/>
  <c r="T287" i="4"/>
  <c r="T329" i="4"/>
  <c r="T313" i="4"/>
  <c r="T306" i="4"/>
  <c r="T302" i="4"/>
  <c r="T298" i="4"/>
  <c r="T294" i="4"/>
  <c r="T290" i="4"/>
  <c r="T325" i="4"/>
  <c r="T308" i="4"/>
  <c r="T305" i="4"/>
  <c r="T301" i="4"/>
  <c r="T297" i="4"/>
  <c r="T293" i="4"/>
  <c r="T289" i="4"/>
  <c r="T285" i="4"/>
  <c r="T321" i="4"/>
  <c r="T292" i="4"/>
  <c r="T280" i="4"/>
  <c r="T276" i="4"/>
  <c r="T272" i="4"/>
  <c r="T268" i="4"/>
  <c r="T264" i="4"/>
  <c r="T260" i="4"/>
  <c r="T256" i="4"/>
  <c r="T252" i="4"/>
  <c r="T248" i="4"/>
  <c r="T244" i="4"/>
  <c r="T240" i="4"/>
  <c r="T236" i="4"/>
  <c r="T304" i="4"/>
  <c r="T288" i="4"/>
  <c r="T283" i="4"/>
  <c r="T279" i="4"/>
  <c r="T275" i="4"/>
  <c r="T271" i="4"/>
  <c r="T267" i="4"/>
  <c r="T263" i="4"/>
  <c r="T259" i="4"/>
  <c r="T255" i="4"/>
  <c r="T251" i="4"/>
  <c r="T247" i="4"/>
  <c r="T243" i="4"/>
  <c r="T239" i="4"/>
  <c r="T235" i="4"/>
  <c r="T300" i="4"/>
  <c r="T286" i="4"/>
  <c r="T282" i="4"/>
  <c r="T278" i="4"/>
  <c r="T274" i="4"/>
  <c r="T270" i="4"/>
  <c r="T266" i="4"/>
  <c r="T262" i="4"/>
  <c r="T258" i="4"/>
  <c r="T254" i="4"/>
  <c r="T250" i="4"/>
  <c r="T246" i="4"/>
  <c r="T242" i="4"/>
  <c r="T238" i="4"/>
  <c r="T284" i="4"/>
  <c r="T269" i="4"/>
  <c r="T253" i="4"/>
  <c r="T237" i="4"/>
  <c r="T234" i="4"/>
  <c r="T230" i="4"/>
  <c r="T226" i="4"/>
  <c r="T222" i="4"/>
  <c r="T218" i="4"/>
  <c r="T214" i="4"/>
  <c r="T210" i="4"/>
  <c r="T206" i="4"/>
  <c r="T202" i="4"/>
  <c r="T198" i="4"/>
  <c r="T194" i="4"/>
  <c r="T296" i="4"/>
  <c r="T281" i="4"/>
  <c r="T265" i="4"/>
  <c r="T249" i="4"/>
  <c r="T233" i="4"/>
  <c r="T229" i="4"/>
  <c r="T225" i="4"/>
  <c r="T221" i="4"/>
  <c r="T217" i="4"/>
  <c r="T213" i="4"/>
  <c r="T209" i="4"/>
  <c r="T205" i="4"/>
  <c r="T201" i="4"/>
  <c r="T197" i="4"/>
  <c r="T277" i="4"/>
  <c r="T261" i="4"/>
  <c r="T245" i="4"/>
  <c r="T232" i="4"/>
  <c r="T228" i="4"/>
  <c r="T224" i="4"/>
  <c r="T220" i="4"/>
  <c r="T216" i="4"/>
  <c r="T212" i="4"/>
  <c r="T208" i="4"/>
  <c r="T204" i="4"/>
  <c r="T200" i="4"/>
  <c r="T196" i="4"/>
  <c r="T192" i="4"/>
  <c r="T257" i="4"/>
  <c r="T273" i="4"/>
  <c r="T227" i="4"/>
  <c r="T219" i="4"/>
  <c r="T215" i="4"/>
  <c r="T211" i="4"/>
  <c r="T207" i="4"/>
  <c r="T195" i="4"/>
  <c r="T190" i="4"/>
  <c r="T231" i="4"/>
  <c r="T241" i="4"/>
  <c r="T223" i="4"/>
  <c r="T199" i="4"/>
  <c r="T191" i="4"/>
  <c r="T188" i="4"/>
  <c r="T193" i="4"/>
  <c r="T189" i="4"/>
  <c r="T183" i="4"/>
  <c r="T179" i="4"/>
  <c r="T175" i="4"/>
  <c r="T171" i="4"/>
  <c r="T167" i="4"/>
  <c r="T187" i="4"/>
  <c r="T186" i="4"/>
  <c r="T182" i="4"/>
  <c r="T178" i="4"/>
  <c r="T174" i="4"/>
  <c r="T170" i="4"/>
  <c r="T166" i="4"/>
  <c r="T162" i="4"/>
  <c r="T203" i="4"/>
  <c r="T185" i="4"/>
  <c r="T181" i="4"/>
  <c r="T177" i="4"/>
  <c r="T173" i="4"/>
  <c r="T169" i="4"/>
  <c r="T184" i="4"/>
  <c r="T180" i="4"/>
  <c r="T176" i="4"/>
  <c r="T172" i="4"/>
  <c r="T168" i="4"/>
  <c r="T164" i="4"/>
  <c r="T161" i="4"/>
  <c r="T157" i="4"/>
  <c r="T153" i="4"/>
  <c r="T149" i="4"/>
  <c r="T145" i="4"/>
  <c r="T141" i="4"/>
  <c r="T137" i="4"/>
  <c r="T133" i="4"/>
  <c r="T129" i="4"/>
  <c r="T125" i="4"/>
  <c r="T121" i="4"/>
  <c r="T117" i="4"/>
  <c r="T113" i="4"/>
  <c r="T109" i="4"/>
  <c r="T165" i="4"/>
  <c r="T160" i="4"/>
  <c r="T156" i="4"/>
  <c r="T152" i="4"/>
  <c r="T148" i="4"/>
  <c r="T144" i="4"/>
  <c r="T140" i="4"/>
  <c r="T136" i="4"/>
  <c r="T132" i="4"/>
  <c r="T128" i="4"/>
  <c r="T124" i="4"/>
  <c r="T120" i="4"/>
  <c r="T116" i="4"/>
  <c r="T112" i="4"/>
  <c r="T108" i="4"/>
  <c r="T163" i="4"/>
  <c r="T159" i="4"/>
  <c r="T155" i="4"/>
  <c r="T151" i="4"/>
  <c r="T147" i="4"/>
  <c r="T143" i="4"/>
  <c r="T139" i="4"/>
  <c r="T135" i="4"/>
  <c r="T131" i="4"/>
  <c r="T127" i="4"/>
  <c r="T123" i="4"/>
  <c r="T119" i="4"/>
  <c r="T115" i="4"/>
  <c r="T111" i="4"/>
  <c r="T107" i="4"/>
  <c r="T158" i="4"/>
  <c r="T154" i="4"/>
  <c r="T150" i="4"/>
  <c r="T146" i="4"/>
  <c r="T142" i="4"/>
  <c r="T138" i="4"/>
  <c r="T134" i="4"/>
  <c r="T130" i="4"/>
  <c r="T126" i="4"/>
  <c r="T122" i="4"/>
  <c r="T118" i="4"/>
  <c r="T114" i="4"/>
  <c r="T110" i="4"/>
  <c r="T106" i="4"/>
  <c r="T104" i="4"/>
  <c r="T100" i="4"/>
  <c r="T96" i="4"/>
  <c r="T92" i="4"/>
  <c r="T103" i="4"/>
  <c r="T99" i="4"/>
  <c r="T95" i="4"/>
  <c r="T91" i="4"/>
  <c r="T102" i="4"/>
  <c r="T98" i="4"/>
  <c r="T94" i="4"/>
  <c r="T90" i="4"/>
  <c r="T105" i="4"/>
  <c r="T101" i="4"/>
  <c r="T97" i="4"/>
  <c r="T93" i="4"/>
  <c r="T89" i="4"/>
  <c r="U411" i="4"/>
  <c r="U410" i="4"/>
  <c r="U412" i="4"/>
  <c r="U407" i="4"/>
  <c r="U409" i="4"/>
  <c r="U406" i="4"/>
  <c r="U402" i="4"/>
  <c r="U405" i="4"/>
  <c r="U404" i="4"/>
  <c r="U403" i="4"/>
  <c r="U401" i="4"/>
  <c r="U397" i="4"/>
  <c r="U400" i="4"/>
  <c r="U399" i="4"/>
  <c r="U395" i="4"/>
  <c r="U396" i="4"/>
  <c r="U392" i="4"/>
  <c r="U393" i="4"/>
  <c r="U391" i="4"/>
  <c r="U408" i="4"/>
  <c r="U398" i="4"/>
  <c r="U390" i="4"/>
  <c r="U388" i="4"/>
  <c r="U384" i="4"/>
  <c r="U387" i="4"/>
  <c r="U383" i="4"/>
  <c r="U386" i="4"/>
  <c r="U382" i="4"/>
  <c r="U378" i="4"/>
  <c r="U389" i="4"/>
  <c r="U375" i="4"/>
  <c r="U371" i="4"/>
  <c r="U380" i="4"/>
  <c r="U374" i="4"/>
  <c r="U370" i="4"/>
  <c r="U394" i="4"/>
  <c r="U385" i="4"/>
  <c r="U377" i="4"/>
  <c r="U373" i="4"/>
  <c r="U369" i="4"/>
  <c r="U367" i="4"/>
  <c r="U363" i="4"/>
  <c r="U359" i="4"/>
  <c r="U379" i="4"/>
  <c r="U376" i="4"/>
  <c r="U366" i="4"/>
  <c r="U362" i="4"/>
  <c r="U358" i="4"/>
  <c r="U381" i="4"/>
  <c r="U372" i="4"/>
  <c r="U365" i="4"/>
  <c r="U361" i="4"/>
  <c r="U357" i="4"/>
  <c r="U364" i="4"/>
  <c r="U351" i="4"/>
  <c r="U347" i="4"/>
  <c r="U343" i="4"/>
  <c r="U339" i="4"/>
  <c r="U335" i="4"/>
  <c r="U331" i="4"/>
  <c r="U360" i="4"/>
  <c r="U356" i="4"/>
  <c r="U354" i="4"/>
  <c r="U350" i="4"/>
  <c r="U346" i="4"/>
  <c r="U342" i="4"/>
  <c r="U338" i="4"/>
  <c r="U353" i="4"/>
  <c r="U349" i="4"/>
  <c r="U345" i="4"/>
  <c r="U341" i="4"/>
  <c r="U337" i="4"/>
  <c r="U333" i="4"/>
  <c r="U340" i="4"/>
  <c r="U332" i="4"/>
  <c r="U327" i="4"/>
  <c r="U323" i="4"/>
  <c r="U319" i="4"/>
  <c r="U315" i="4"/>
  <c r="U311" i="4"/>
  <c r="U352" i="4"/>
  <c r="U336" i="4"/>
  <c r="U330" i="4"/>
  <c r="U326" i="4"/>
  <c r="U322" i="4"/>
  <c r="U318" i="4"/>
  <c r="U314" i="4"/>
  <c r="U310" i="4"/>
  <c r="U348" i="4"/>
  <c r="U329" i="4"/>
  <c r="U325" i="4"/>
  <c r="BQ325" i="4" s="1"/>
  <c r="U321" i="4"/>
  <c r="U317" i="4"/>
  <c r="U313" i="4"/>
  <c r="U309" i="4"/>
  <c r="U328" i="4"/>
  <c r="U312" i="4"/>
  <c r="U306" i="4"/>
  <c r="U302" i="4"/>
  <c r="U298" i="4"/>
  <c r="U294" i="4"/>
  <c r="U290" i="4"/>
  <c r="U286" i="4"/>
  <c r="U368" i="4"/>
  <c r="U344" i="4"/>
  <c r="U334" i="4"/>
  <c r="U324" i="4"/>
  <c r="U308" i="4"/>
  <c r="U305" i="4"/>
  <c r="U301" i="4"/>
  <c r="U297" i="4"/>
  <c r="U293" i="4"/>
  <c r="U289" i="4"/>
  <c r="U320" i="4"/>
  <c r="U304" i="4"/>
  <c r="U300" i="4"/>
  <c r="U296" i="4"/>
  <c r="U292" i="4"/>
  <c r="U288" i="4"/>
  <c r="U284" i="4"/>
  <c r="U303" i="4"/>
  <c r="U287" i="4"/>
  <c r="U285" i="4"/>
  <c r="U283" i="4"/>
  <c r="U279" i="4"/>
  <c r="U275" i="4"/>
  <c r="U271" i="4"/>
  <c r="U267" i="4"/>
  <c r="U263" i="4"/>
  <c r="U259" i="4"/>
  <c r="U255" i="4"/>
  <c r="U251" i="4"/>
  <c r="U247" i="4"/>
  <c r="U243" i="4"/>
  <c r="U239" i="4"/>
  <c r="U235" i="4"/>
  <c r="U316" i="4"/>
  <c r="U307" i="4"/>
  <c r="U299" i="4"/>
  <c r="U282" i="4"/>
  <c r="U278" i="4"/>
  <c r="U274" i="4"/>
  <c r="U270" i="4"/>
  <c r="U266" i="4"/>
  <c r="U262" i="4"/>
  <c r="U258" i="4"/>
  <c r="U254" i="4"/>
  <c r="U250" i="4"/>
  <c r="U246" i="4"/>
  <c r="U242" i="4"/>
  <c r="U238" i="4"/>
  <c r="U295" i="4"/>
  <c r="U281" i="4"/>
  <c r="U277" i="4"/>
  <c r="U273" i="4"/>
  <c r="U269" i="4"/>
  <c r="U265" i="4"/>
  <c r="U261" i="4"/>
  <c r="U257" i="4"/>
  <c r="U253" i="4"/>
  <c r="U249" i="4"/>
  <c r="U245" i="4"/>
  <c r="U241" i="4"/>
  <c r="U237" i="4"/>
  <c r="U280" i="4"/>
  <c r="U264" i="4"/>
  <c r="U248" i="4"/>
  <c r="U233" i="4"/>
  <c r="U229" i="4"/>
  <c r="U225" i="4"/>
  <c r="U221" i="4"/>
  <c r="U217" i="4"/>
  <c r="U213" i="4"/>
  <c r="U209" i="4"/>
  <c r="U205" i="4"/>
  <c r="U201" i="4"/>
  <c r="U197" i="4"/>
  <c r="U193" i="4"/>
  <c r="U355" i="4"/>
  <c r="U276" i="4"/>
  <c r="U260" i="4"/>
  <c r="U244" i="4"/>
  <c r="U232" i="4"/>
  <c r="U228" i="4"/>
  <c r="U224" i="4"/>
  <c r="U220" i="4"/>
  <c r="U216" i="4"/>
  <c r="U212" i="4"/>
  <c r="U208" i="4"/>
  <c r="U204" i="4"/>
  <c r="U200" i="4"/>
  <c r="U291" i="4"/>
  <c r="U272" i="4"/>
  <c r="U256" i="4"/>
  <c r="U240" i="4"/>
  <c r="U231" i="4"/>
  <c r="U227" i="4"/>
  <c r="U223" i="4"/>
  <c r="U219" i="4"/>
  <c r="U215" i="4"/>
  <c r="U211" i="4"/>
  <c r="U207" i="4"/>
  <c r="U203" i="4"/>
  <c r="U199" i="4"/>
  <c r="U195" i="4"/>
  <c r="U191" i="4"/>
  <c r="U236" i="4"/>
  <c r="U268" i="4"/>
  <c r="U222" i="4"/>
  <c r="U230" i="4"/>
  <c r="U214" i="4"/>
  <c r="U226" i="4"/>
  <c r="U206" i="4"/>
  <c r="U218" i="4"/>
  <c r="U202" i="4"/>
  <c r="U189" i="4"/>
  <c r="U252" i="4"/>
  <c r="U234" i="4"/>
  <c r="U210" i="4"/>
  <c r="U194" i="4"/>
  <c r="U187" i="4"/>
  <c r="U198" i="4"/>
  <c r="U186" i="4"/>
  <c r="U182" i="4"/>
  <c r="U178" i="4"/>
  <c r="U174" i="4"/>
  <c r="U170" i="4"/>
  <c r="U190" i="4"/>
  <c r="U185" i="4"/>
  <c r="U181" i="4"/>
  <c r="U177" i="4"/>
  <c r="U173" i="4"/>
  <c r="U169" i="4"/>
  <c r="U165" i="4"/>
  <c r="U196" i="4"/>
  <c r="U188" i="4"/>
  <c r="U184" i="4"/>
  <c r="U180" i="4"/>
  <c r="U176" i="4"/>
  <c r="U172" i="4"/>
  <c r="U168" i="4"/>
  <c r="U192" i="4"/>
  <c r="U183" i="4"/>
  <c r="U179" i="4"/>
  <c r="U175" i="4"/>
  <c r="U171" i="4"/>
  <c r="U167" i="4"/>
  <c r="U163" i="4"/>
  <c r="U162" i="4"/>
  <c r="U160" i="4"/>
  <c r="U156" i="4"/>
  <c r="U152" i="4"/>
  <c r="U148" i="4"/>
  <c r="U144" i="4"/>
  <c r="U140" i="4"/>
  <c r="U136" i="4"/>
  <c r="U132" i="4"/>
  <c r="U128" i="4"/>
  <c r="U124" i="4"/>
  <c r="U120" i="4"/>
  <c r="U116" i="4"/>
  <c r="U112" i="4"/>
  <c r="U108" i="4"/>
  <c r="U159" i="4"/>
  <c r="U155" i="4"/>
  <c r="U151" i="4"/>
  <c r="U147" i="4"/>
  <c r="U143" i="4"/>
  <c r="U139" i="4"/>
  <c r="U135" i="4"/>
  <c r="U131" i="4"/>
  <c r="U127" i="4"/>
  <c r="U123" i="4"/>
  <c r="U119" i="4"/>
  <c r="U115" i="4"/>
  <c r="U111" i="4"/>
  <c r="U107" i="4"/>
  <c r="U166" i="4"/>
  <c r="U158" i="4"/>
  <c r="U154" i="4"/>
  <c r="U150" i="4"/>
  <c r="U146" i="4"/>
  <c r="U142" i="4"/>
  <c r="U138" i="4"/>
  <c r="U134" i="4"/>
  <c r="U130" i="4"/>
  <c r="U126" i="4"/>
  <c r="U122" i="4"/>
  <c r="U118" i="4"/>
  <c r="U114" i="4"/>
  <c r="U110" i="4"/>
  <c r="U164" i="4"/>
  <c r="U161" i="4"/>
  <c r="U157" i="4"/>
  <c r="U153" i="4"/>
  <c r="U149" i="4"/>
  <c r="U145" i="4"/>
  <c r="U141" i="4"/>
  <c r="U137" i="4"/>
  <c r="U133" i="4"/>
  <c r="U129" i="4"/>
  <c r="U125" i="4"/>
  <c r="U121" i="4"/>
  <c r="U117" i="4"/>
  <c r="U113" i="4"/>
  <c r="U109" i="4"/>
  <c r="U105" i="4"/>
  <c r="U106" i="4"/>
  <c r="U103" i="4"/>
  <c r="U99" i="4"/>
  <c r="U95" i="4"/>
  <c r="U91" i="4"/>
  <c r="U102" i="4"/>
  <c r="U98" i="4"/>
  <c r="U94" i="4"/>
  <c r="U90" i="4"/>
  <c r="U101" i="4"/>
  <c r="U97" i="4"/>
  <c r="U93" i="4"/>
  <c r="U89" i="4"/>
  <c r="U104" i="4"/>
  <c r="U100" i="4"/>
  <c r="U96" i="4"/>
  <c r="U92" i="4"/>
  <c r="R410" i="4"/>
  <c r="R412" i="4"/>
  <c r="R411" i="4"/>
  <c r="R408" i="4"/>
  <c r="R405" i="4"/>
  <c r="R409" i="4"/>
  <c r="R407" i="4"/>
  <c r="R406" i="4"/>
  <c r="R402" i="4"/>
  <c r="R400" i="4"/>
  <c r="R404" i="4"/>
  <c r="R399" i="4"/>
  <c r="R403" i="4"/>
  <c r="R398" i="4"/>
  <c r="R394" i="4"/>
  <c r="R395" i="4"/>
  <c r="R391" i="4"/>
  <c r="R401" i="4"/>
  <c r="R397" i="4"/>
  <c r="R396" i="4"/>
  <c r="R389" i="4"/>
  <c r="R387" i="4"/>
  <c r="R383" i="4"/>
  <c r="R393" i="4"/>
  <c r="R392" i="4"/>
  <c r="R386" i="4"/>
  <c r="R382" i="4"/>
  <c r="R390" i="4"/>
  <c r="R385" i="4"/>
  <c r="R381" i="4"/>
  <c r="R377" i="4"/>
  <c r="R374" i="4"/>
  <c r="R370" i="4"/>
  <c r="R388" i="4"/>
  <c r="R379" i="4"/>
  <c r="R373" i="4"/>
  <c r="R384" i="4"/>
  <c r="R376" i="4"/>
  <c r="R372" i="4"/>
  <c r="R380" i="4"/>
  <c r="R369" i="4"/>
  <c r="R366" i="4"/>
  <c r="R362" i="4"/>
  <c r="R358" i="4"/>
  <c r="R375" i="4"/>
  <c r="R365" i="4"/>
  <c r="R361" i="4"/>
  <c r="BN361" i="4" s="1"/>
  <c r="R371" i="4"/>
  <c r="R368" i="4"/>
  <c r="R364" i="4"/>
  <c r="R360" i="4"/>
  <c r="R356" i="4"/>
  <c r="R363" i="4"/>
  <c r="R350" i="4"/>
  <c r="R346" i="4"/>
  <c r="R342" i="4"/>
  <c r="R338" i="4"/>
  <c r="R334" i="4"/>
  <c r="R378" i="4"/>
  <c r="R359" i="4"/>
  <c r="R355" i="4"/>
  <c r="R353" i="4"/>
  <c r="R349" i="4"/>
  <c r="R345" i="4"/>
  <c r="R341" i="4"/>
  <c r="R337" i="4"/>
  <c r="R357" i="4"/>
  <c r="R352" i="4"/>
  <c r="R348" i="4"/>
  <c r="R344" i="4"/>
  <c r="R340" i="4"/>
  <c r="R336" i="4"/>
  <c r="R332" i="4"/>
  <c r="R339" i="4"/>
  <c r="R331" i="4"/>
  <c r="R330" i="4"/>
  <c r="R326" i="4"/>
  <c r="R322" i="4"/>
  <c r="R318" i="4"/>
  <c r="R314" i="4"/>
  <c r="R310" i="4"/>
  <c r="R367" i="4"/>
  <c r="R354" i="4"/>
  <c r="R351" i="4"/>
  <c r="R335" i="4"/>
  <c r="R329" i="4"/>
  <c r="R325" i="4"/>
  <c r="R321" i="4"/>
  <c r="R317" i="4"/>
  <c r="R313" i="4"/>
  <c r="R347" i="4"/>
  <c r="R328" i="4"/>
  <c r="R324" i="4"/>
  <c r="R320" i="4"/>
  <c r="R316" i="4"/>
  <c r="R312" i="4"/>
  <c r="R308" i="4"/>
  <c r="R327" i="4"/>
  <c r="R311" i="4"/>
  <c r="R305" i="4"/>
  <c r="R301" i="4"/>
  <c r="R297" i="4"/>
  <c r="R293" i="4"/>
  <c r="R289" i="4"/>
  <c r="R285" i="4"/>
  <c r="R333" i="4"/>
  <c r="R323" i="4"/>
  <c r="R307" i="4"/>
  <c r="R304" i="4"/>
  <c r="R300" i="4"/>
  <c r="R296" i="4"/>
  <c r="R292" i="4"/>
  <c r="R288" i="4"/>
  <c r="R319" i="4"/>
  <c r="R309" i="4"/>
  <c r="R303" i="4"/>
  <c r="R299" i="4"/>
  <c r="R295" i="4"/>
  <c r="R291" i="4"/>
  <c r="R287" i="4"/>
  <c r="R343" i="4"/>
  <c r="R302" i="4"/>
  <c r="R284" i="4"/>
  <c r="R282" i="4"/>
  <c r="R278" i="4"/>
  <c r="R274" i="4"/>
  <c r="R270" i="4"/>
  <c r="R266" i="4"/>
  <c r="R262" i="4"/>
  <c r="R258" i="4"/>
  <c r="R254" i="4"/>
  <c r="R250" i="4"/>
  <c r="R246" i="4"/>
  <c r="R242" i="4"/>
  <c r="R238" i="4"/>
  <c r="R298" i="4"/>
  <c r="R281" i="4"/>
  <c r="R277" i="4"/>
  <c r="R273" i="4"/>
  <c r="R269" i="4"/>
  <c r="R265" i="4"/>
  <c r="R261" i="4"/>
  <c r="R257" i="4"/>
  <c r="R253" i="4"/>
  <c r="R249" i="4"/>
  <c r="R245" i="4"/>
  <c r="R241" i="4"/>
  <c r="R237" i="4"/>
  <c r="R294" i="4"/>
  <c r="R280" i="4"/>
  <c r="R276" i="4"/>
  <c r="R272" i="4"/>
  <c r="R268" i="4"/>
  <c r="R264" i="4"/>
  <c r="R260" i="4"/>
  <c r="R256" i="4"/>
  <c r="R252" i="4"/>
  <c r="R248" i="4"/>
  <c r="R244" i="4"/>
  <c r="R240" i="4"/>
  <c r="R236" i="4"/>
  <c r="R290" i="4"/>
  <c r="R279" i="4"/>
  <c r="R263" i="4"/>
  <c r="R247" i="4"/>
  <c r="R232" i="4"/>
  <c r="R228" i="4"/>
  <c r="R224" i="4"/>
  <c r="R220" i="4"/>
  <c r="R216" i="4"/>
  <c r="R212" i="4"/>
  <c r="R208" i="4"/>
  <c r="R204" i="4"/>
  <c r="R200" i="4"/>
  <c r="R196" i="4"/>
  <c r="R192" i="4"/>
  <c r="R286" i="4"/>
  <c r="R275" i="4"/>
  <c r="R259" i="4"/>
  <c r="R243" i="4"/>
  <c r="R231" i="4"/>
  <c r="R227" i="4"/>
  <c r="R223" i="4"/>
  <c r="R219" i="4"/>
  <c r="R215" i="4"/>
  <c r="R211" i="4"/>
  <c r="R207" i="4"/>
  <c r="R203" i="4"/>
  <c r="R199" i="4"/>
  <c r="R315" i="4"/>
  <c r="R271" i="4"/>
  <c r="R255" i="4"/>
  <c r="R239" i="4"/>
  <c r="R234" i="4"/>
  <c r="R230" i="4"/>
  <c r="R226" i="4"/>
  <c r="R222" i="4"/>
  <c r="R218" i="4"/>
  <c r="R214" i="4"/>
  <c r="R210" i="4"/>
  <c r="R206" i="4"/>
  <c r="R202" i="4"/>
  <c r="R198" i="4"/>
  <c r="R194" i="4"/>
  <c r="R267" i="4"/>
  <c r="R235" i="4"/>
  <c r="R251" i="4"/>
  <c r="R221" i="4"/>
  <c r="R306" i="4"/>
  <c r="R229" i="4"/>
  <c r="R213" i="4"/>
  <c r="R225" i="4"/>
  <c r="R205" i="4"/>
  <c r="R217" i="4"/>
  <c r="R201" i="4"/>
  <c r="R188" i="4"/>
  <c r="R283" i="4"/>
  <c r="R233" i="4"/>
  <c r="R209" i="4"/>
  <c r="R193" i="4"/>
  <c r="R190" i="4"/>
  <c r="R197" i="4"/>
  <c r="R185" i="4"/>
  <c r="R181" i="4"/>
  <c r="R177" i="4"/>
  <c r="R173" i="4"/>
  <c r="R169" i="4"/>
  <c r="R189" i="4"/>
  <c r="R184" i="4"/>
  <c r="R180" i="4"/>
  <c r="R176" i="4"/>
  <c r="R172" i="4"/>
  <c r="R168" i="4"/>
  <c r="R164" i="4"/>
  <c r="R195" i="4"/>
  <c r="R187" i="4"/>
  <c r="R183" i="4"/>
  <c r="R179" i="4"/>
  <c r="R175" i="4"/>
  <c r="R171" i="4"/>
  <c r="R167" i="4"/>
  <c r="R191" i="4"/>
  <c r="R186" i="4"/>
  <c r="R182" i="4"/>
  <c r="R178" i="4"/>
  <c r="R174" i="4"/>
  <c r="R170" i="4"/>
  <c r="R166" i="4"/>
  <c r="R162" i="4"/>
  <c r="R159" i="4"/>
  <c r="R155" i="4"/>
  <c r="R151" i="4"/>
  <c r="R147" i="4"/>
  <c r="R143" i="4"/>
  <c r="R139" i="4"/>
  <c r="R135" i="4"/>
  <c r="R131" i="4"/>
  <c r="R127" i="4"/>
  <c r="R123" i="4"/>
  <c r="R119" i="4"/>
  <c r="R115" i="4"/>
  <c r="R111" i="4"/>
  <c r="R107" i="4"/>
  <c r="R158" i="4"/>
  <c r="R154" i="4"/>
  <c r="R150" i="4"/>
  <c r="R146" i="4"/>
  <c r="R142" i="4"/>
  <c r="R138" i="4"/>
  <c r="R134" i="4"/>
  <c r="R130" i="4"/>
  <c r="R126" i="4"/>
  <c r="R122" i="4"/>
  <c r="R118" i="4"/>
  <c r="R114" i="4"/>
  <c r="R110" i="4"/>
  <c r="R106" i="4"/>
  <c r="R165" i="4"/>
  <c r="R161" i="4"/>
  <c r="R157" i="4"/>
  <c r="R153" i="4"/>
  <c r="R149" i="4"/>
  <c r="R145" i="4"/>
  <c r="R141" i="4"/>
  <c r="R137" i="4"/>
  <c r="R133" i="4"/>
  <c r="R129" i="4"/>
  <c r="R125" i="4"/>
  <c r="R121" i="4"/>
  <c r="R117" i="4"/>
  <c r="R113" i="4"/>
  <c r="R109" i="4"/>
  <c r="R163" i="4"/>
  <c r="R160" i="4"/>
  <c r="R156" i="4"/>
  <c r="R152" i="4"/>
  <c r="R148" i="4"/>
  <c r="R144" i="4"/>
  <c r="R140" i="4"/>
  <c r="R136" i="4"/>
  <c r="R132" i="4"/>
  <c r="R128" i="4"/>
  <c r="R124" i="4"/>
  <c r="R120" i="4"/>
  <c r="R116" i="4"/>
  <c r="R112" i="4"/>
  <c r="R108" i="4"/>
  <c r="R105" i="4"/>
  <c r="R102" i="4"/>
  <c r="R98" i="4"/>
  <c r="R94" i="4"/>
  <c r="R90" i="4"/>
  <c r="R101" i="4"/>
  <c r="R97" i="4"/>
  <c r="R93" i="4"/>
  <c r="R89" i="4"/>
  <c r="R104" i="4"/>
  <c r="R100" i="4"/>
  <c r="R96" i="4"/>
  <c r="R92" i="4"/>
  <c r="R103" i="4"/>
  <c r="R99" i="4"/>
  <c r="R95" i="4"/>
  <c r="R91" i="4"/>
  <c r="BP181" i="4"/>
  <c r="BQ181" i="4"/>
  <c r="BN181" i="4"/>
  <c r="BC109" i="4"/>
  <c r="BS109" i="4"/>
  <c r="BP109" i="4"/>
  <c r="BQ109" i="4"/>
  <c r="BS217" i="4"/>
  <c r="BE217" i="4"/>
  <c r="AA291" i="4"/>
  <c r="AT290" i="4"/>
  <c r="AP290" i="4"/>
  <c r="BN290" i="4" s="1"/>
  <c r="AL290" i="4"/>
  <c r="AH290" i="4"/>
  <c r="AD290" i="4"/>
  <c r="AS290" i="4"/>
  <c r="BQ290" i="4" s="1"/>
  <c r="AO290" i="4"/>
  <c r="AK290" i="4"/>
  <c r="AG290" i="4"/>
  <c r="AR290" i="4"/>
  <c r="BP290" i="4" s="1"/>
  <c r="AN290" i="4"/>
  <c r="AJ290" i="4"/>
  <c r="AF290" i="4"/>
  <c r="AI290" i="4"/>
  <c r="AU290" i="4"/>
  <c r="BS290" i="4" s="1"/>
  <c r="AE290" i="4"/>
  <c r="BC290" i="4" s="1"/>
  <c r="AQ290" i="4"/>
  <c r="AM290" i="4"/>
  <c r="BC396" i="4"/>
  <c r="AA398" i="4"/>
  <c r="AT397" i="4"/>
  <c r="AP397" i="4"/>
  <c r="BN397" i="4" s="1"/>
  <c r="AL397" i="4"/>
  <c r="AH397" i="4"/>
  <c r="AD397" i="4"/>
  <c r="AS397" i="4"/>
  <c r="BQ397" i="4" s="1"/>
  <c r="AO397" i="4"/>
  <c r="AK397" i="4"/>
  <c r="AG397" i="4"/>
  <c r="BE397" i="4" s="1"/>
  <c r="AR397" i="4"/>
  <c r="BP397" i="4" s="1"/>
  <c r="AN397" i="4"/>
  <c r="AJ397" i="4"/>
  <c r="AF397" i="4"/>
  <c r="BD397" i="4" s="1"/>
  <c r="AU397" i="4"/>
  <c r="BS397" i="4" s="1"/>
  <c r="AE397" i="4"/>
  <c r="BC397" i="4" s="1"/>
  <c r="AQ397" i="4"/>
  <c r="AM397" i="4"/>
  <c r="AI397" i="4"/>
  <c r="BN325" i="4"/>
  <c r="BS235" i="4"/>
  <c r="AU164" i="4"/>
  <c r="BS164" i="4" s="1"/>
  <c r="AQ164" i="4"/>
  <c r="AM164" i="4"/>
  <c r="AI164" i="4"/>
  <c r="BG164" i="4" s="1"/>
  <c r="AE164" i="4"/>
  <c r="BC164" i="4" s="1"/>
  <c r="AS164" i="4"/>
  <c r="BQ164" i="4" s="1"/>
  <c r="AO164" i="4"/>
  <c r="AK164" i="4"/>
  <c r="AG164" i="4"/>
  <c r="AN164" i="4"/>
  <c r="AF164" i="4"/>
  <c r="BD164" i="4" s="1"/>
  <c r="AT164" i="4"/>
  <c r="AL164" i="4"/>
  <c r="AD164" i="4"/>
  <c r="AR164" i="4"/>
  <c r="BP164" i="4" s="1"/>
  <c r="AJ164" i="4"/>
  <c r="AA165" i="4"/>
  <c r="AP164" i="4"/>
  <c r="AH164" i="4"/>
  <c r="BP163" i="4"/>
  <c r="BR361" i="4"/>
  <c r="AR380" i="4"/>
  <c r="BP380" i="4" s="1"/>
  <c r="AN380" i="4"/>
  <c r="AJ380" i="4"/>
  <c r="AF380" i="4"/>
  <c r="AQ380" i="4"/>
  <c r="AL380" i="4"/>
  <c r="AG380" i="4"/>
  <c r="AA381" i="4"/>
  <c r="AU380" i="4"/>
  <c r="BS380" i="4" s="1"/>
  <c r="AP380" i="4"/>
  <c r="BN380" i="4" s="1"/>
  <c r="AK380" i="4"/>
  <c r="AE380" i="4"/>
  <c r="BC380" i="4" s="1"/>
  <c r="AT380" i="4"/>
  <c r="AO380" i="4"/>
  <c r="AI380" i="4"/>
  <c r="AD380" i="4"/>
  <c r="AS380" i="4"/>
  <c r="AM380" i="4"/>
  <c r="AH380" i="4"/>
  <c r="BC253" i="4"/>
  <c r="BS253" i="4"/>
  <c r="BP253" i="4"/>
  <c r="BS307" i="4"/>
  <c r="K412" i="4"/>
  <c r="K411" i="4"/>
  <c r="K409" i="4"/>
  <c r="K410" i="4"/>
  <c r="K404" i="4"/>
  <c r="K408" i="4"/>
  <c r="K407" i="4"/>
  <c r="K405" i="4"/>
  <c r="K399" i="4"/>
  <c r="K406" i="4"/>
  <c r="K402" i="4"/>
  <c r="K398" i="4"/>
  <c r="K401" i="4"/>
  <c r="K397" i="4"/>
  <c r="K393" i="4"/>
  <c r="K390" i="4"/>
  <c r="K395" i="4"/>
  <c r="K403" i="4"/>
  <c r="K400" i="4"/>
  <c r="K392" i="4"/>
  <c r="K389" i="4"/>
  <c r="K386" i="4"/>
  <c r="K382" i="4"/>
  <c r="K394" i="4"/>
  <c r="K385" i="4"/>
  <c r="K396" i="4"/>
  <c r="K391" i="4"/>
  <c r="K388" i="4"/>
  <c r="K384" i="4"/>
  <c r="K380" i="4"/>
  <c r="K378" i="4"/>
  <c r="K373" i="4"/>
  <c r="K369" i="4"/>
  <c r="K376" i="4"/>
  <c r="K372" i="4"/>
  <c r="K387" i="4"/>
  <c r="K379" i="4"/>
  <c r="K377" i="4"/>
  <c r="K375" i="4"/>
  <c r="K371" i="4"/>
  <c r="K383" i="4"/>
  <c r="K381" i="4"/>
  <c r="K365" i="4"/>
  <c r="K361" i="4"/>
  <c r="BG361" i="4" s="1"/>
  <c r="K368" i="4"/>
  <c r="K364" i="4"/>
  <c r="K360" i="4"/>
  <c r="K374" i="4"/>
  <c r="K367" i="4"/>
  <c r="K363" i="4"/>
  <c r="K359" i="4"/>
  <c r="K355" i="4"/>
  <c r="K366" i="4"/>
  <c r="K354" i="4"/>
  <c r="K353" i="4"/>
  <c r="K349" i="4"/>
  <c r="K345" i="4"/>
  <c r="K341" i="4"/>
  <c r="K337" i="4"/>
  <c r="K333" i="4"/>
  <c r="K362" i="4"/>
  <c r="K356" i="4"/>
  <c r="K352" i="4"/>
  <c r="K348" i="4"/>
  <c r="K344" i="4"/>
  <c r="K340" i="4"/>
  <c r="K336" i="4"/>
  <c r="K370" i="4"/>
  <c r="K358" i="4"/>
  <c r="K351" i="4"/>
  <c r="K347" i="4"/>
  <c r="K343" i="4"/>
  <c r="K339" i="4"/>
  <c r="K335" i="4"/>
  <c r="K331" i="4"/>
  <c r="K342" i="4"/>
  <c r="K334" i="4"/>
  <c r="K329" i="4"/>
  <c r="K325" i="4"/>
  <c r="K321" i="4"/>
  <c r="K317" i="4"/>
  <c r="K313" i="4"/>
  <c r="K338" i="4"/>
  <c r="K332" i="4"/>
  <c r="K328" i="4"/>
  <c r="K324" i="4"/>
  <c r="K320" i="4"/>
  <c r="K316" i="4"/>
  <c r="K312" i="4"/>
  <c r="K357" i="4"/>
  <c r="K350" i="4"/>
  <c r="K327" i="4"/>
  <c r="K323" i="4"/>
  <c r="K319" i="4"/>
  <c r="K315" i="4"/>
  <c r="K311" i="4"/>
  <c r="K307" i="4"/>
  <c r="K330" i="4"/>
  <c r="K314" i="4"/>
  <c r="K304" i="4"/>
  <c r="K300" i="4"/>
  <c r="K296" i="4"/>
  <c r="K292" i="4"/>
  <c r="K288" i="4"/>
  <c r="K326" i="4"/>
  <c r="K310" i="4"/>
  <c r="K308" i="4"/>
  <c r="K303" i="4"/>
  <c r="K299" i="4"/>
  <c r="K295" i="4"/>
  <c r="K291" i="4"/>
  <c r="K346" i="4"/>
  <c r="K322" i="4"/>
  <c r="K306" i="4"/>
  <c r="K302" i="4"/>
  <c r="K298" i="4"/>
  <c r="K294" i="4"/>
  <c r="K290" i="4"/>
  <c r="K286" i="4"/>
  <c r="K309" i="4"/>
  <c r="K305" i="4"/>
  <c r="K289" i="4"/>
  <c r="K287" i="4"/>
  <c r="K281" i="4"/>
  <c r="K277" i="4"/>
  <c r="K273" i="4"/>
  <c r="K269" i="4"/>
  <c r="K265" i="4"/>
  <c r="K261" i="4"/>
  <c r="K257" i="4"/>
  <c r="K253" i="4"/>
  <c r="K249" i="4"/>
  <c r="K245" i="4"/>
  <c r="K241" i="4"/>
  <c r="K237" i="4"/>
  <c r="K301" i="4"/>
  <c r="K285" i="4"/>
  <c r="K284" i="4"/>
  <c r="K280" i="4"/>
  <c r="K276" i="4"/>
  <c r="K272" i="4"/>
  <c r="K268" i="4"/>
  <c r="K264" i="4"/>
  <c r="K260" i="4"/>
  <c r="K256" i="4"/>
  <c r="K252" i="4"/>
  <c r="K248" i="4"/>
  <c r="K244" i="4"/>
  <c r="K240" i="4"/>
  <c r="K236" i="4"/>
  <c r="K318" i="4"/>
  <c r="K297" i="4"/>
  <c r="K283" i="4"/>
  <c r="K279" i="4"/>
  <c r="K275" i="4"/>
  <c r="K271" i="4"/>
  <c r="K267" i="4"/>
  <c r="K263" i="4"/>
  <c r="K259" i="4"/>
  <c r="K255" i="4"/>
  <c r="K251" i="4"/>
  <c r="K247" i="4"/>
  <c r="K243" i="4"/>
  <c r="K239" i="4"/>
  <c r="K235" i="4"/>
  <c r="K282" i="4"/>
  <c r="K266" i="4"/>
  <c r="K250" i="4"/>
  <c r="K231" i="4"/>
  <c r="K227" i="4"/>
  <c r="K223" i="4"/>
  <c r="K219" i="4"/>
  <c r="K215" i="4"/>
  <c r="K211" i="4"/>
  <c r="K207" i="4"/>
  <c r="K203" i="4"/>
  <c r="K199" i="4"/>
  <c r="BG199" i="4" s="1"/>
  <c r="K195" i="4"/>
  <c r="K191" i="4"/>
  <c r="K278" i="4"/>
  <c r="K262" i="4"/>
  <c r="K246" i="4"/>
  <c r="K234" i="4"/>
  <c r="K230" i="4"/>
  <c r="K226" i="4"/>
  <c r="K222" i="4"/>
  <c r="K218" i="4"/>
  <c r="K214" i="4"/>
  <c r="K210" i="4"/>
  <c r="K206" i="4"/>
  <c r="K202" i="4"/>
  <c r="K198" i="4"/>
  <c r="K274" i="4"/>
  <c r="K258" i="4"/>
  <c r="K242" i="4"/>
  <c r="K233" i="4"/>
  <c r="K229" i="4"/>
  <c r="K225" i="4"/>
  <c r="K221" i="4"/>
  <c r="K217" i="4"/>
  <c r="K213" i="4"/>
  <c r="K209" i="4"/>
  <c r="K205" i="4"/>
  <c r="K201" i="4"/>
  <c r="K197" i="4"/>
  <c r="K193" i="4"/>
  <c r="K293" i="4"/>
  <c r="K254" i="4"/>
  <c r="K224" i="4"/>
  <c r="K238" i="4"/>
  <c r="K232" i="4"/>
  <c r="K216" i="4"/>
  <c r="K208" i="4"/>
  <c r="K270" i="4"/>
  <c r="K204" i="4"/>
  <c r="K192" i="4"/>
  <c r="K187" i="4"/>
  <c r="K228" i="4"/>
  <c r="K220" i="4"/>
  <c r="K212" i="4"/>
  <c r="K196" i="4"/>
  <c r="K189" i="4"/>
  <c r="K184" i="4"/>
  <c r="K180" i="4"/>
  <c r="K176" i="4"/>
  <c r="K172" i="4"/>
  <c r="K168" i="4"/>
  <c r="K183" i="4"/>
  <c r="K179" i="4"/>
  <c r="K175" i="4"/>
  <c r="K171" i="4"/>
  <c r="K167" i="4"/>
  <c r="K163" i="4"/>
  <c r="BG163" i="4" s="1"/>
  <c r="K200" i="4"/>
  <c r="K190" i="4"/>
  <c r="K186" i="4"/>
  <c r="K182" i="4"/>
  <c r="K178" i="4"/>
  <c r="K174" i="4"/>
  <c r="K170" i="4"/>
  <c r="K194" i="4"/>
  <c r="K188" i="4"/>
  <c r="K185" i="4"/>
  <c r="K181" i="4"/>
  <c r="BG181" i="4" s="1"/>
  <c r="K177" i="4"/>
  <c r="K173" i="4"/>
  <c r="K169" i="4"/>
  <c r="K165" i="4"/>
  <c r="K164" i="4"/>
  <c r="K158" i="4"/>
  <c r="K154" i="4"/>
  <c r="K150" i="4"/>
  <c r="K146" i="4"/>
  <c r="K142" i="4"/>
  <c r="K138" i="4"/>
  <c r="K134" i="4"/>
  <c r="K130" i="4"/>
  <c r="K126" i="4"/>
  <c r="K122" i="4"/>
  <c r="K118" i="4"/>
  <c r="K114" i="4"/>
  <c r="K110" i="4"/>
  <c r="K162" i="4"/>
  <c r="K161" i="4"/>
  <c r="K157" i="4"/>
  <c r="K153" i="4"/>
  <c r="K149" i="4"/>
  <c r="K145" i="4"/>
  <c r="K141" i="4"/>
  <c r="K137" i="4"/>
  <c r="K133" i="4"/>
  <c r="K129" i="4"/>
  <c r="K125" i="4"/>
  <c r="K121" i="4"/>
  <c r="K117" i="4"/>
  <c r="K113" i="4"/>
  <c r="K109" i="4"/>
  <c r="K105" i="4"/>
  <c r="K160" i="4"/>
  <c r="K156" i="4"/>
  <c r="K152" i="4"/>
  <c r="K148" i="4"/>
  <c r="K144" i="4"/>
  <c r="K140" i="4"/>
  <c r="K136" i="4"/>
  <c r="K132" i="4"/>
  <c r="K128" i="4"/>
  <c r="K124" i="4"/>
  <c r="K120" i="4"/>
  <c r="K116" i="4"/>
  <c r="K112" i="4"/>
  <c r="K108" i="4"/>
  <c r="K166" i="4"/>
  <c r="K159" i="4"/>
  <c r="K155" i="4"/>
  <c r="K151" i="4"/>
  <c r="K147" i="4"/>
  <c r="K143" i="4"/>
  <c r="K139" i="4"/>
  <c r="K135" i="4"/>
  <c r="K131" i="4"/>
  <c r="K127" i="4"/>
  <c r="K123" i="4"/>
  <c r="K119" i="4"/>
  <c r="K115" i="4"/>
  <c r="K111" i="4"/>
  <c r="K107" i="4"/>
  <c r="K101" i="4"/>
  <c r="K97" i="4"/>
  <c r="K93" i="4"/>
  <c r="K89" i="4"/>
  <c r="K106" i="4"/>
  <c r="K104" i="4"/>
  <c r="K100" i="4"/>
  <c r="K96" i="4"/>
  <c r="K92" i="4"/>
  <c r="K103" i="4"/>
  <c r="K99" i="4"/>
  <c r="K95" i="4"/>
  <c r="K91" i="4"/>
  <c r="K102" i="4"/>
  <c r="K98" i="4"/>
  <c r="K94" i="4"/>
  <c r="K90" i="4"/>
  <c r="H412" i="4"/>
  <c r="H411" i="4"/>
  <c r="H410" i="4"/>
  <c r="H408" i="4"/>
  <c r="H403" i="4"/>
  <c r="H406" i="4"/>
  <c r="H409" i="4"/>
  <c r="H407" i="4"/>
  <c r="H402" i="4"/>
  <c r="H398" i="4"/>
  <c r="H404" i="4"/>
  <c r="H401" i="4"/>
  <c r="H397" i="4"/>
  <c r="H400" i="4"/>
  <c r="H396" i="4"/>
  <c r="H389" i="4"/>
  <c r="H394" i="4"/>
  <c r="H392" i="4"/>
  <c r="H405" i="4"/>
  <c r="H399" i="4"/>
  <c r="H391" i="4"/>
  <c r="H395" i="4"/>
  <c r="H385" i="4"/>
  <c r="H388" i="4"/>
  <c r="H384" i="4"/>
  <c r="H387" i="4"/>
  <c r="H383" i="4"/>
  <c r="H379" i="4"/>
  <c r="H377" i="4"/>
  <c r="H376" i="4"/>
  <c r="H372" i="4"/>
  <c r="H381" i="4"/>
  <c r="H375" i="4"/>
  <c r="H371" i="4"/>
  <c r="H390" i="4"/>
  <c r="H386" i="4"/>
  <c r="H378" i="4"/>
  <c r="H374" i="4"/>
  <c r="H370" i="4"/>
  <c r="H368" i="4"/>
  <c r="H364" i="4"/>
  <c r="H360" i="4"/>
  <c r="H369" i="4"/>
  <c r="H367" i="4"/>
  <c r="H363" i="4"/>
  <c r="H359" i="4"/>
  <c r="H393" i="4"/>
  <c r="H382" i="4"/>
  <c r="H380" i="4"/>
  <c r="H373" i="4"/>
  <c r="H366" i="4"/>
  <c r="H362" i="4"/>
  <c r="H358" i="4"/>
  <c r="H354" i="4"/>
  <c r="H365" i="4"/>
  <c r="H352" i="4"/>
  <c r="H348" i="4"/>
  <c r="H344" i="4"/>
  <c r="H340" i="4"/>
  <c r="H336" i="4"/>
  <c r="H332" i="4"/>
  <c r="H361" i="4"/>
  <c r="H357" i="4"/>
  <c r="H355" i="4"/>
  <c r="H351" i="4"/>
  <c r="H347" i="4"/>
  <c r="H343" i="4"/>
  <c r="H339" i="4"/>
  <c r="H335" i="4"/>
  <c r="H350" i="4"/>
  <c r="H346" i="4"/>
  <c r="H342" i="4"/>
  <c r="H338" i="4"/>
  <c r="H334" i="4"/>
  <c r="H356" i="4"/>
  <c r="H341" i="4"/>
  <c r="H333" i="4"/>
  <c r="H328" i="4"/>
  <c r="H324" i="4"/>
  <c r="H320" i="4"/>
  <c r="H316" i="4"/>
  <c r="H312" i="4"/>
  <c r="H353" i="4"/>
  <c r="H337" i="4"/>
  <c r="H327" i="4"/>
  <c r="H323" i="4"/>
  <c r="H319" i="4"/>
  <c r="H315" i="4"/>
  <c r="H311" i="4"/>
  <c r="H349" i="4"/>
  <c r="H331" i="4"/>
  <c r="H330" i="4"/>
  <c r="H326" i="4"/>
  <c r="H322" i="4"/>
  <c r="H318" i="4"/>
  <c r="H314" i="4"/>
  <c r="H310" i="4"/>
  <c r="H345" i="4"/>
  <c r="H329" i="4"/>
  <c r="H313" i="4"/>
  <c r="H303" i="4"/>
  <c r="H299" i="4"/>
  <c r="H295" i="4"/>
  <c r="H291" i="4"/>
  <c r="H287" i="4"/>
  <c r="H325" i="4"/>
  <c r="H309" i="4"/>
  <c r="H307" i="4"/>
  <c r="H306" i="4"/>
  <c r="H302" i="4"/>
  <c r="H298" i="4"/>
  <c r="H294" i="4"/>
  <c r="H290" i="4"/>
  <c r="H321" i="4"/>
  <c r="H305" i="4"/>
  <c r="H301" i="4"/>
  <c r="H297" i="4"/>
  <c r="H293" i="4"/>
  <c r="H289" i="4"/>
  <c r="H285" i="4"/>
  <c r="H317" i="4"/>
  <c r="H304" i="4"/>
  <c r="H288" i="4"/>
  <c r="H286" i="4"/>
  <c r="H284" i="4"/>
  <c r="H280" i="4"/>
  <c r="H276" i="4"/>
  <c r="H272" i="4"/>
  <c r="H268" i="4"/>
  <c r="H264" i="4"/>
  <c r="H260" i="4"/>
  <c r="H256" i="4"/>
  <c r="H252" i="4"/>
  <c r="H248" i="4"/>
  <c r="H244" i="4"/>
  <c r="H240" i="4"/>
  <c r="H236" i="4"/>
  <c r="H300" i="4"/>
  <c r="H283" i="4"/>
  <c r="H279" i="4"/>
  <c r="H275" i="4"/>
  <c r="H271" i="4"/>
  <c r="BD271" i="4" s="1"/>
  <c r="H267" i="4"/>
  <c r="H263" i="4"/>
  <c r="H259" i="4"/>
  <c r="H255" i="4"/>
  <c r="H251" i="4"/>
  <c r="H247" i="4"/>
  <c r="H243" i="4"/>
  <c r="H239" i="4"/>
  <c r="H235" i="4"/>
  <c r="H308" i="4"/>
  <c r="H296" i="4"/>
  <c r="H282" i="4"/>
  <c r="H278" i="4"/>
  <c r="H274" i="4"/>
  <c r="H270" i="4"/>
  <c r="H266" i="4"/>
  <c r="H262" i="4"/>
  <c r="H258" i="4"/>
  <c r="H254" i="4"/>
  <c r="H250" i="4"/>
  <c r="H246" i="4"/>
  <c r="H242" i="4"/>
  <c r="H238" i="4"/>
  <c r="H281" i="4"/>
  <c r="H265" i="4"/>
  <c r="H249" i="4"/>
  <c r="H234" i="4"/>
  <c r="H230" i="4"/>
  <c r="H226" i="4"/>
  <c r="H222" i="4"/>
  <c r="H218" i="4"/>
  <c r="H214" i="4"/>
  <c r="H210" i="4"/>
  <c r="H206" i="4"/>
  <c r="H202" i="4"/>
  <c r="H198" i="4"/>
  <c r="H194" i="4"/>
  <c r="H292" i="4"/>
  <c r="H277" i="4"/>
  <c r="H261" i="4"/>
  <c r="H245" i="4"/>
  <c r="H233" i="4"/>
  <c r="H229" i="4"/>
  <c r="H225" i="4"/>
  <c r="H221" i="4"/>
  <c r="H217" i="4"/>
  <c r="BD217" i="4" s="1"/>
  <c r="H213" i="4"/>
  <c r="H209" i="4"/>
  <c r="H205" i="4"/>
  <c r="H201" i="4"/>
  <c r="H197" i="4"/>
  <c r="H273" i="4"/>
  <c r="H257" i="4"/>
  <c r="H241" i="4"/>
  <c r="H232" i="4"/>
  <c r="H228" i="4"/>
  <c r="H224" i="4"/>
  <c r="H220" i="4"/>
  <c r="H216" i="4"/>
  <c r="H212" i="4"/>
  <c r="H208" i="4"/>
  <c r="H204" i="4"/>
  <c r="H200" i="4"/>
  <c r="H196" i="4"/>
  <c r="H192" i="4"/>
  <c r="H253" i="4"/>
  <c r="H269" i="4"/>
  <c r="H223" i="4"/>
  <c r="H231" i="4"/>
  <c r="H215" i="4"/>
  <c r="H207" i="4"/>
  <c r="H237" i="4"/>
  <c r="H203" i="4"/>
  <c r="H191" i="4"/>
  <c r="H190" i="4"/>
  <c r="H227" i="4"/>
  <c r="H219" i="4"/>
  <c r="H211" i="4"/>
  <c r="H195" i="4"/>
  <c r="H188" i="4"/>
  <c r="H183" i="4"/>
  <c r="H179" i="4"/>
  <c r="H175" i="4"/>
  <c r="H171" i="4"/>
  <c r="H167" i="4"/>
  <c r="H186" i="4"/>
  <c r="H182" i="4"/>
  <c r="H178" i="4"/>
  <c r="H174" i="4"/>
  <c r="H170" i="4"/>
  <c r="H166" i="4"/>
  <c r="H162" i="4"/>
  <c r="H199" i="4"/>
  <c r="H189" i="4"/>
  <c r="H185" i="4"/>
  <c r="H181" i="4"/>
  <c r="H177" i="4"/>
  <c r="H173" i="4"/>
  <c r="H169" i="4"/>
  <c r="H193" i="4"/>
  <c r="H187" i="4"/>
  <c r="H184" i="4"/>
  <c r="H180" i="4"/>
  <c r="H176" i="4"/>
  <c r="H172" i="4"/>
  <c r="H168" i="4"/>
  <c r="H164" i="4"/>
  <c r="H163" i="4"/>
  <c r="H161" i="4"/>
  <c r="H157" i="4"/>
  <c r="H153" i="4"/>
  <c r="H149" i="4"/>
  <c r="H145" i="4"/>
  <c r="H141" i="4"/>
  <c r="H137" i="4"/>
  <c r="H133" i="4"/>
  <c r="H129" i="4"/>
  <c r="H125" i="4"/>
  <c r="H121" i="4"/>
  <c r="H117" i="4"/>
  <c r="H113" i="4"/>
  <c r="H109" i="4"/>
  <c r="H160" i="4"/>
  <c r="H156" i="4"/>
  <c r="H152" i="4"/>
  <c r="H148" i="4"/>
  <c r="H144" i="4"/>
  <c r="H140" i="4"/>
  <c r="H136" i="4"/>
  <c r="H132" i="4"/>
  <c r="H128" i="4"/>
  <c r="H124" i="4"/>
  <c r="H120" i="4"/>
  <c r="H116" i="4"/>
  <c r="H112" i="4"/>
  <c r="H108" i="4"/>
  <c r="H159" i="4"/>
  <c r="H155" i="4"/>
  <c r="H151" i="4"/>
  <c r="H147" i="4"/>
  <c r="H143" i="4"/>
  <c r="H139" i="4"/>
  <c r="H135" i="4"/>
  <c r="H131" i="4"/>
  <c r="H127" i="4"/>
  <c r="H123" i="4"/>
  <c r="H119" i="4"/>
  <c r="H115" i="4"/>
  <c r="H111" i="4"/>
  <c r="H107" i="4"/>
  <c r="H165" i="4"/>
  <c r="H158" i="4"/>
  <c r="H154" i="4"/>
  <c r="H150" i="4"/>
  <c r="H146" i="4"/>
  <c r="H142" i="4"/>
  <c r="H138" i="4"/>
  <c r="H134" i="4"/>
  <c r="H130" i="4"/>
  <c r="H126" i="4"/>
  <c r="H122" i="4"/>
  <c r="H118" i="4"/>
  <c r="H114" i="4"/>
  <c r="H110" i="4"/>
  <c r="H106" i="4"/>
  <c r="H104" i="4"/>
  <c r="H100" i="4"/>
  <c r="H96" i="4"/>
  <c r="H92" i="4"/>
  <c r="H105" i="4"/>
  <c r="H103" i="4"/>
  <c r="H99" i="4"/>
  <c r="H95" i="4"/>
  <c r="H91" i="4"/>
  <c r="H102" i="4"/>
  <c r="H98" i="4"/>
  <c r="H94" i="4"/>
  <c r="H90" i="4"/>
  <c r="H101" i="4"/>
  <c r="H97" i="4"/>
  <c r="H93" i="4"/>
  <c r="H89" i="4"/>
  <c r="I411" i="4"/>
  <c r="I410" i="4"/>
  <c r="I407" i="4"/>
  <c r="I406" i="4"/>
  <c r="I412" i="4"/>
  <c r="I404" i="4"/>
  <c r="I409" i="4"/>
  <c r="I408" i="4"/>
  <c r="I405" i="4"/>
  <c r="I401" i="4"/>
  <c r="I397" i="4"/>
  <c r="I403" i="4"/>
  <c r="I400" i="4"/>
  <c r="I399" i="4"/>
  <c r="I395" i="4"/>
  <c r="I402" i="4"/>
  <c r="I394" i="4"/>
  <c r="I392" i="4"/>
  <c r="I398" i="4"/>
  <c r="I396" i="4"/>
  <c r="I391" i="4"/>
  <c r="I393" i="4"/>
  <c r="I390" i="4"/>
  <c r="I388" i="4"/>
  <c r="I384" i="4"/>
  <c r="I389" i="4"/>
  <c r="I387" i="4"/>
  <c r="I383" i="4"/>
  <c r="I386" i="4"/>
  <c r="I382" i="4"/>
  <c r="I378" i="4"/>
  <c r="I381" i="4"/>
  <c r="I379" i="4"/>
  <c r="I375" i="4"/>
  <c r="I371" i="4"/>
  <c r="I385" i="4"/>
  <c r="I374" i="4"/>
  <c r="I370" i="4"/>
  <c r="I380" i="4"/>
  <c r="I373" i="4"/>
  <c r="I369" i="4"/>
  <c r="I376" i="4"/>
  <c r="I367" i="4"/>
  <c r="I363" i="4"/>
  <c r="I359" i="4"/>
  <c r="I372" i="4"/>
  <c r="I366" i="4"/>
  <c r="I362" i="4"/>
  <c r="I358" i="4"/>
  <c r="I377" i="4"/>
  <c r="I365" i="4"/>
  <c r="I361" i="4"/>
  <c r="BE361" i="4" s="1"/>
  <c r="I357" i="4"/>
  <c r="I360" i="4"/>
  <c r="I355" i="4"/>
  <c r="I351" i="4"/>
  <c r="I347" i="4"/>
  <c r="I343" i="4"/>
  <c r="I339" i="4"/>
  <c r="I335" i="4"/>
  <c r="I350" i="4"/>
  <c r="I346" i="4"/>
  <c r="I342" i="4"/>
  <c r="I338" i="4"/>
  <c r="I368" i="4"/>
  <c r="I356" i="4"/>
  <c r="I354" i="4"/>
  <c r="I353" i="4"/>
  <c r="I349" i="4"/>
  <c r="I345" i="4"/>
  <c r="I341" i="4"/>
  <c r="I337" i="4"/>
  <c r="I333" i="4"/>
  <c r="I352" i="4"/>
  <c r="I336" i="4"/>
  <c r="I327" i="4"/>
  <c r="I323" i="4"/>
  <c r="I319" i="4"/>
  <c r="I315" i="4"/>
  <c r="I311" i="4"/>
  <c r="I348" i="4"/>
  <c r="I334" i="4"/>
  <c r="I331" i="4"/>
  <c r="I330" i="4"/>
  <c r="I326" i="4"/>
  <c r="I322" i="4"/>
  <c r="I318" i="4"/>
  <c r="I314" i="4"/>
  <c r="I310" i="4"/>
  <c r="I344" i="4"/>
  <c r="I332" i="4"/>
  <c r="I329" i="4"/>
  <c r="I325" i="4"/>
  <c r="I321" i="4"/>
  <c r="I317" i="4"/>
  <c r="I313" i="4"/>
  <c r="I309" i="4"/>
  <c r="I324" i="4"/>
  <c r="I307" i="4"/>
  <c r="I306" i="4"/>
  <c r="I302" i="4"/>
  <c r="I298" i="4"/>
  <c r="I294" i="4"/>
  <c r="I290" i="4"/>
  <c r="I286" i="4"/>
  <c r="I340" i="4"/>
  <c r="I320" i="4"/>
  <c r="I305" i="4"/>
  <c r="I301" i="4"/>
  <c r="I297" i="4"/>
  <c r="I293" i="4"/>
  <c r="I289" i="4"/>
  <c r="I316" i="4"/>
  <c r="I308" i="4"/>
  <c r="I304" i="4"/>
  <c r="I300" i="4"/>
  <c r="I296" i="4"/>
  <c r="I292" i="4"/>
  <c r="I288" i="4"/>
  <c r="I328" i="4"/>
  <c r="I299" i="4"/>
  <c r="I283" i="4"/>
  <c r="I279" i="4"/>
  <c r="I275" i="4"/>
  <c r="I271" i="4"/>
  <c r="I267" i="4"/>
  <c r="I263" i="4"/>
  <c r="I259" i="4"/>
  <c r="I255" i="4"/>
  <c r="I251" i="4"/>
  <c r="I247" i="4"/>
  <c r="I243" i="4"/>
  <c r="I239" i="4"/>
  <c r="I235" i="4"/>
  <c r="I312" i="4"/>
  <c r="I295" i="4"/>
  <c r="I287" i="4"/>
  <c r="I282" i="4"/>
  <c r="I278" i="4"/>
  <c r="I274" i="4"/>
  <c r="I270" i="4"/>
  <c r="I266" i="4"/>
  <c r="I262" i="4"/>
  <c r="I258" i="4"/>
  <c r="I254" i="4"/>
  <c r="I250" i="4"/>
  <c r="I246" i="4"/>
  <c r="I242" i="4"/>
  <c r="I238" i="4"/>
  <c r="I364" i="4"/>
  <c r="I291" i="4"/>
  <c r="I285" i="4"/>
  <c r="I281" i="4"/>
  <c r="I277" i="4"/>
  <c r="I273" i="4"/>
  <c r="I269" i="4"/>
  <c r="I265" i="4"/>
  <c r="I261" i="4"/>
  <c r="I257" i="4"/>
  <c r="I253" i="4"/>
  <c r="BE253" i="4" s="1"/>
  <c r="I249" i="4"/>
  <c r="I245" i="4"/>
  <c r="I241" i="4"/>
  <c r="I237" i="4"/>
  <c r="I276" i="4"/>
  <c r="I260" i="4"/>
  <c r="I244" i="4"/>
  <c r="I233" i="4"/>
  <c r="I229" i="4"/>
  <c r="I225" i="4"/>
  <c r="I221" i="4"/>
  <c r="I217" i="4"/>
  <c r="I213" i="4"/>
  <c r="I209" i="4"/>
  <c r="I205" i="4"/>
  <c r="I201" i="4"/>
  <c r="I197" i="4"/>
  <c r="I193" i="4"/>
  <c r="I303" i="4"/>
  <c r="I272" i="4"/>
  <c r="I256" i="4"/>
  <c r="I240" i="4"/>
  <c r="I232" i="4"/>
  <c r="I228" i="4"/>
  <c r="I224" i="4"/>
  <c r="I220" i="4"/>
  <c r="I216" i="4"/>
  <c r="I212" i="4"/>
  <c r="I208" i="4"/>
  <c r="I204" i="4"/>
  <c r="I200" i="4"/>
  <c r="I284" i="4"/>
  <c r="I268" i="4"/>
  <c r="I252" i="4"/>
  <c r="I236" i="4"/>
  <c r="I231" i="4"/>
  <c r="I227" i="4"/>
  <c r="I223" i="4"/>
  <c r="I219" i="4"/>
  <c r="I215" i="4"/>
  <c r="I211" i="4"/>
  <c r="I207" i="4"/>
  <c r="I203" i="4"/>
  <c r="I199" i="4"/>
  <c r="I195" i="4"/>
  <c r="I191" i="4"/>
  <c r="I264" i="4"/>
  <c r="I280" i="4"/>
  <c r="I234" i="4"/>
  <c r="I218" i="4"/>
  <c r="I226" i="4"/>
  <c r="I222" i="4"/>
  <c r="I248" i="4"/>
  <c r="I214" i="4"/>
  <c r="I198" i="4"/>
  <c r="I194" i="4"/>
  <c r="I189" i="4"/>
  <c r="I210" i="4"/>
  <c r="I230" i="4"/>
  <c r="I206" i="4"/>
  <c r="I187" i="4"/>
  <c r="I188" i="4"/>
  <c r="I186" i="4"/>
  <c r="I182" i="4"/>
  <c r="I178" i="4"/>
  <c r="I174" i="4"/>
  <c r="I170" i="4"/>
  <c r="I196" i="4"/>
  <c r="I185" i="4"/>
  <c r="I181" i="4"/>
  <c r="I177" i="4"/>
  <c r="I173" i="4"/>
  <c r="I169" i="4"/>
  <c r="I165" i="4"/>
  <c r="I192" i="4"/>
  <c r="I184" i="4"/>
  <c r="I180" i="4"/>
  <c r="I176" i="4"/>
  <c r="I172" i="4"/>
  <c r="I168" i="4"/>
  <c r="I202" i="4"/>
  <c r="I190" i="4"/>
  <c r="I183" i="4"/>
  <c r="I179" i="4"/>
  <c r="I175" i="4"/>
  <c r="I171" i="4"/>
  <c r="I167" i="4"/>
  <c r="I163" i="4"/>
  <c r="I166" i="4"/>
  <c r="I160" i="4"/>
  <c r="I156" i="4"/>
  <c r="I152" i="4"/>
  <c r="I148" i="4"/>
  <c r="I144" i="4"/>
  <c r="I140" i="4"/>
  <c r="I136" i="4"/>
  <c r="I132" i="4"/>
  <c r="I128" i="4"/>
  <c r="I124" i="4"/>
  <c r="I120" i="4"/>
  <c r="I116" i="4"/>
  <c r="I112" i="4"/>
  <c r="I108" i="4"/>
  <c r="I164" i="4"/>
  <c r="I159" i="4"/>
  <c r="I155" i="4"/>
  <c r="I151" i="4"/>
  <c r="I147" i="4"/>
  <c r="I143" i="4"/>
  <c r="I139" i="4"/>
  <c r="I135" i="4"/>
  <c r="I131" i="4"/>
  <c r="I127" i="4"/>
  <c r="I123" i="4"/>
  <c r="I119" i="4"/>
  <c r="I115" i="4"/>
  <c r="I111" i="4"/>
  <c r="I107" i="4"/>
  <c r="I162" i="4"/>
  <c r="I158" i="4"/>
  <c r="I154" i="4"/>
  <c r="I150" i="4"/>
  <c r="I146" i="4"/>
  <c r="I142" i="4"/>
  <c r="I138" i="4"/>
  <c r="I134" i="4"/>
  <c r="I130" i="4"/>
  <c r="I126" i="4"/>
  <c r="I122" i="4"/>
  <c r="I118" i="4"/>
  <c r="I114" i="4"/>
  <c r="I110" i="4"/>
  <c r="I161" i="4"/>
  <c r="I157" i="4"/>
  <c r="I153" i="4"/>
  <c r="I149" i="4"/>
  <c r="I145" i="4"/>
  <c r="I141" i="4"/>
  <c r="I137" i="4"/>
  <c r="I133" i="4"/>
  <c r="I129" i="4"/>
  <c r="I125" i="4"/>
  <c r="I121" i="4"/>
  <c r="I117" i="4"/>
  <c r="I113" i="4"/>
  <c r="I109" i="4"/>
  <c r="I105" i="4"/>
  <c r="I103" i="4"/>
  <c r="I99" i="4"/>
  <c r="I95" i="4"/>
  <c r="I91" i="4"/>
  <c r="I102" i="4"/>
  <c r="I98" i="4"/>
  <c r="I94" i="4"/>
  <c r="I90" i="4"/>
  <c r="I106" i="4"/>
  <c r="I101" i="4"/>
  <c r="I97" i="4"/>
  <c r="I93" i="4"/>
  <c r="I89" i="4"/>
  <c r="I104" i="4"/>
  <c r="I100" i="4"/>
  <c r="I96" i="4"/>
  <c r="I92" i="4"/>
  <c r="F410" i="4"/>
  <c r="F412" i="4"/>
  <c r="F411" i="4"/>
  <c r="F405" i="4"/>
  <c r="F407" i="4"/>
  <c r="F404" i="4"/>
  <c r="F409" i="4"/>
  <c r="F400" i="4"/>
  <c r="F408" i="4"/>
  <c r="F399" i="4"/>
  <c r="F406" i="4"/>
  <c r="F402" i="4"/>
  <c r="F398" i="4"/>
  <c r="F394" i="4"/>
  <c r="F401" i="4"/>
  <c r="F393" i="4"/>
  <c r="F391" i="4"/>
  <c r="F397" i="4"/>
  <c r="F395" i="4"/>
  <c r="F389" i="4"/>
  <c r="F403" i="4"/>
  <c r="F392" i="4"/>
  <c r="F390" i="4"/>
  <c r="F387" i="4"/>
  <c r="F383" i="4"/>
  <c r="F386" i="4"/>
  <c r="F382" i="4"/>
  <c r="F385" i="4"/>
  <c r="F381" i="4"/>
  <c r="F377" i="4"/>
  <c r="F388" i="4"/>
  <c r="F380" i="4"/>
  <c r="F378" i="4"/>
  <c r="F374" i="4"/>
  <c r="F370" i="4"/>
  <c r="F384" i="4"/>
  <c r="F373" i="4"/>
  <c r="F396" i="4"/>
  <c r="F379" i="4"/>
  <c r="F376" i="4"/>
  <c r="F372" i="4"/>
  <c r="F375" i="4"/>
  <c r="F366" i="4"/>
  <c r="F362" i="4"/>
  <c r="F358" i="4"/>
  <c r="F371" i="4"/>
  <c r="F365" i="4"/>
  <c r="F361" i="4"/>
  <c r="BB361" i="4" s="1"/>
  <c r="F369" i="4"/>
  <c r="F368" i="4"/>
  <c r="F364" i="4"/>
  <c r="F360" i="4"/>
  <c r="F356" i="4"/>
  <c r="F359" i="4"/>
  <c r="F354" i="4"/>
  <c r="F350" i="4"/>
  <c r="F346" i="4"/>
  <c r="F342" i="4"/>
  <c r="F338" i="4"/>
  <c r="F334" i="4"/>
  <c r="F353" i="4"/>
  <c r="F349" i="4"/>
  <c r="F345" i="4"/>
  <c r="F341" i="4"/>
  <c r="F337" i="4"/>
  <c r="F367" i="4"/>
  <c r="F355" i="4"/>
  <c r="F352" i="4"/>
  <c r="F348" i="4"/>
  <c r="F344" i="4"/>
  <c r="F340" i="4"/>
  <c r="F336" i="4"/>
  <c r="F332" i="4"/>
  <c r="F351" i="4"/>
  <c r="F335" i="4"/>
  <c r="F330" i="4"/>
  <c r="F326" i="4"/>
  <c r="F322" i="4"/>
  <c r="F318" i="4"/>
  <c r="F314" i="4"/>
  <c r="F310" i="4"/>
  <c r="F363" i="4"/>
  <c r="F347" i="4"/>
  <c r="F333" i="4"/>
  <c r="F329" i="4"/>
  <c r="F325" i="4"/>
  <c r="F321" i="4"/>
  <c r="F317" i="4"/>
  <c r="F313" i="4"/>
  <c r="F343" i="4"/>
  <c r="F328" i="4"/>
  <c r="F324" i="4"/>
  <c r="F320" i="4"/>
  <c r="F316" i="4"/>
  <c r="F312" i="4"/>
  <c r="F308" i="4"/>
  <c r="F323" i="4"/>
  <c r="F305" i="4"/>
  <c r="F301" i="4"/>
  <c r="F297" i="4"/>
  <c r="F293" i="4"/>
  <c r="F289" i="4"/>
  <c r="F285" i="4"/>
  <c r="F319" i="4"/>
  <c r="F304" i="4"/>
  <c r="F300" i="4"/>
  <c r="F296" i="4"/>
  <c r="F292" i="4"/>
  <c r="F288" i="4"/>
  <c r="F331" i="4"/>
  <c r="F315" i="4"/>
  <c r="F307" i="4"/>
  <c r="BB307" i="4" s="1"/>
  <c r="F303" i="4"/>
  <c r="F299" i="4"/>
  <c r="F295" i="4"/>
  <c r="F291" i="4"/>
  <c r="F287" i="4"/>
  <c r="F298" i="4"/>
  <c r="F282" i="4"/>
  <c r="F278" i="4"/>
  <c r="F274" i="4"/>
  <c r="F270" i="4"/>
  <c r="F266" i="4"/>
  <c r="F262" i="4"/>
  <c r="F258" i="4"/>
  <c r="F254" i="4"/>
  <c r="F250" i="4"/>
  <c r="F246" i="4"/>
  <c r="F242" i="4"/>
  <c r="F238" i="4"/>
  <c r="F357" i="4"/>
  <c r="F309" i="4"/>
  <c r="F294" i="4"/>
  <c r="F286" i="4"/>
  <c r="F281" i="4"/>
  <c r="F277" i="4"/>
  <c r="F273" i="4"/>
  <c r="F269" i="4"/>
  <c r="F265" i="4"/>
  <c r="F261" i="4"/>
  <c r="F257" i="4"/>
  <c r="F253" i="4"/>
  <c r="F249" i="4"/>
  <c r="F245" i="4"/>
  <c r="F241" i="4"/>
  <c r="F237" i="4"/>
  <c r="F339" i="4"/>
  <c r="F327" i="4"/>
  <c r="F306" i="4"/>
  <c r="F290" i="4"/>
  <c r="F284" i="4"/>
  <c r="F280" i="4"/>
  <c r="F276" i="4"/>
  <c r="F272" i="4"/>
  <c r="F268" i="4"/>
  <c r="F264" i="4"/>
  <c r="F260" i="4"/>
  <c r="F256" i="4"/>
  <c r="F252" i="4"/>
  <c r="F248" i="4"/>
  <c r="F244" i="4"/>
  <c r="F240" i="4"/>
  <c r="F236" i="4"/>
  <c r="F311" i="4"/>
  <c r="F275" i="4"/>
  <c r="F259" i="4"/>
  <c r="F243" i="4"/>
  <c r="F232" i="4"/>
  <c r="F228" i="4"/>
  <c r="F224" i="4"/>
  <c r="F220" i="4"/>
  <c r="F216" i="4"/>
  <c r="F212" i="4"/>
  <c r="F208" i="4"/>
  <c r="F204" i="4"/>
  <c r="F200" i="4"/>
  <c r="F196" i="4"/>
  <c r="F192" i="4"/>
  <c r="F271" i="4"/>
  <c r="F255" i="4"/>
  <c r="F239" i="4"/>
  <c r="F231" i="4"/>
  <c r="F227" i="4"/>
  <c r="F223" i="4"/>
  <c r="F219" i="4"/>
  <c r="F215" i="4"/>
  <c r="F211" i="4"/>
  <c r="F207" i="4"/>
  <c r="F203" i="4"/>
  <c r="F199" i="4"/>
  <c r="F283" i="4"/>
  <c r="F267" i="4"/>
  <c r="F251" i="4"/>
  <c r="F235" i="4"/>
  <c r="F234" i="4"/>
  <c r="F230" i="4"/>
  <c r="F226" i="4"/>
  <c r="F222" i="4"/>
  <c r="F218" i="4"/>
  <c r="F214" i="4"/>
  <c r="F210" i="4"/>
  <c r="F206" i="4"/>
  <c r="F202" i="4"/>
  <c r="F198" i="4"/>
  <c r="F194" i="4"/>
  <c r="F263" i="4"/>
  <c r="F247" i="4"/>
  <c r="F233" i="4"/>
  <c r="F217" i="4"/>
  <c r="BB217" i="4" s="1"/>
  <c r="F302" i="4"/>
  <c r="F225" i="4"/>
  <c r="F279" i="4"/>
  <c r="F221" i="4"/>
  <c r="F213" i="4"/>
  <c r="F197" i="4"/>
  <c r="F193" i="4"/>
  <c r="F188" i="4"/>
  <c r="F209" i="4"/>
  <c r="F229" i="4"/>
  <c r="F205" i="4"/>
  <c r="F190" i="4"/>
  <c r="F187" i="4"/>
  <c r="F185" i="4"/>
  <c r="F181" i="4"/>
  <c r="F177" i="4"/>
  <c r="F173" i="4"/>
  <c r="F169" i="4"/>
  <c r="F195" i="4"/>
  <c r="F184" i="4"/>
  <c r="F180" i="4"/>
  <c r="F176" i="4"/>
  <c r="F172" i="4"/>
  <c r="F168" i="4"/>
  <c r="F164" i="4"/>
  <c r="F191" i="4"/>
  <c r="F183" i="4"/>
  <c r="F179" i="4"/>
  <c r="F175" i="4"/>
  <c r="F171" i="4"/>
  <c r="F167" i="4"/>
  <c r="F201" i="4"/>
  <c r="F189" i="4"/>
  <c r="F186" i="4"/>
  <c r="F182" i="4"/>
  <c r="F178" i="4"/>
  <c r="F174" i="4"/>
  <c r="F170" i="4"/>
  <c r="F166" i="4"/>
  <c r="F162" i="4"/>
  <c r="F165" i="4"/>
  <c r="F159" i="4"/>
  <c r="F155" i="4"/>
  <c r="F151" i="4"/>
  <c r="F147" i="4"/>
  <c r="F143" i="4"/>
  <c r="F139" i="4"/>
  <c r="F135" i="4"/>
  <c r="F131" i="4"/>
  <c r="F127" i="4"/>
  <c r="F123" i="4"/>
  <c r="F119" i="4"/>
  <c r="F115" i="4"/>
  <c r="F111" i="4"/>
  <c r="F107" i="4"/>
  <c r="F163" i="4"/>
  <c r="BB163" i="4" s="1"/>
  <c r="F158" i="4"/>
  <c r="F154" i="4"/>
  <c r="F150" i="4"/>
  <c r="F146" i="4"/>
  <c r="F142" i="4"/>
  <c r="F138" i="4"/>
  <c r="F134" i="4"/>
  <c r="F130" i="4"/>
  <c r="F126" i="4"/>
  <c r="F122" i="4"/>
  <c r="F118" i="4"/>
  <c r="F114" i="4"/>
  <c r="F110" i="4"/>
  <c r="F106" i="4"/>
  <c r="F161" i="4"/>
  <c r="F157" i="4"/>
  <c r="F153" i="4"/>
  <c r="F149" i="4"/>
  <c r="F145" i="4"/>
  <c r="F141" i="4"/>
  <c r="F137" i="4"/>
  <c r="F133" i="4"/>
  <c r="F129" i="4"/>
  <c r="F125" i="4"/>
  <c r="F121" i="4"/>
  <c r="F117" i="4"/>
  <c r="F113" i="4"/>
  <c r="F109" i="4"/>
  <c r="F160" i="4"/>
  <c r="F156" i="4"/>
  <c r="F152" i="4"/>
  <c r="F148" i="4"/>
  <c r="F144" i="4"/>
  <c r="F140" i="4"/>
  <c r="F136" i="4"/>
  <c r="F132" i="4"/>
  <c r="F128" i="4"/>
  <c r="F124" i="4"/>
  <c r="F120" i="4"/>
  <c r="F116" i="4"/>
  <c r="F112" i="4"/>
  <c r="F108" i="4"/>
  <c r="F102" i="4"/>
  <c r="F98" i="4"/>
  <c r="F94" i="4"/>
  <c r="F90" i="4"/>
  <c r="F101" i="4"/>
  <c r="F97" i="4"/>
  <c r="F93" i="4"/>
  <c r="F89" i="4"/>
  <c r="F105" i="4"/>
  <c r="F104" i="4"/>
  <c r="F100" i="4"/>
  <c r="F96" i="4"/>
  <c r="F92" i="4"/>
  <c r="F103" i="4"/>
  <c r="F99" i="4"/>
  <c r="F95" i="4"/>
  <c r="F91" i="4"/>
  <c r="V410" i="4"/>
  <c r="V412" i="4"/>
  <c r="V405" i="4"/>
  <c r="V403" i="4"/>
  <c r="V409" i="4"/>
  <c r="V408" i="4"/>
  <c r="V404" i="4"/>
  <c r="V407" i="4"/>
  <c r="V400" i="4"/>
  <c r="V411" i="4"/>
  <c r="V402" i="4"/>
  <c r="V399" i="4"/>
  <c r="V398" i="4"/>
  <c r="V394" i="4"/>
  <c r="V401" i="4"/>
  <c r="V393" i="4"/>
  <c r="V391" i="4"/>
  <c r="V406" i="4"/>
  <c r="V397" i="4"/>
  <c r="V395" i="4"/>
  <c r="V389" i="4"/>
  <c r="V396" i="4"/>
  <c r="BR396" i="4" s="1"/>
  <c r="V392" i="4"/>
  <c r="V390" i="4"/>
  <c r="V387" i="4"/>
  <c r="V383" i="4"/>
  <c r="V386" i="4"/>
  <c r="V382" i="4"/>
  <c r="V385" i="4"/>
  <c r="V381" i="4"/>
  <c r="V377" i="4"/>
  <c r="V388" i="4"/>
  <c r="V380" i="4"/>
  <c r="V378" i="4"/>
  <c r="V374" i="4"/>
  <c r="V370" i="4"/>
  <c r="V384" i="4"/>
  <c r="V373" i="4"/>
  <c r="V379" i="4"/>
  <c r="V376" i="4"/>
  <c r="V372" i="4"/>
  <c r="V375" i="4"/>
  <c r="V366" i="4"/>
  <c r="V362" i="4"/>
  <c r="V358" i="4"/>
  <c r="V371" i="4"/>
  <c r="V365" i="4"/>
  <c r="V361" i="4"/>
  <c r="V369" i="4"/>
  <c r="V368" i="4"/>
  <c r="V364" i="4"/>
  <c r="V360" i="4"/>
  <c r="V356" i="4"/>
  <c r="V359" i="4"/>
  <c r="V354" i="4"/>
  <c r="V350" i="4"/>
  <c r="V346" i="4"/>
  <c r="V342" i="4"/>
  <c r="V338" i="4"/>
  <c r="V334" i="4"/>
  <c r="V353" i="4"/>
  <c r="V349" i="4"/>
  <c r="V345" i="4"/>
  <c r="V341" i="4"/>
  <c r="V337" i="4"/>
  <c r="V367" i="4"/>
  <c r="V355" i="4"/>
  <c r="V352" i="4"/>
  <c r="V348" i="4"/>
  <c r="V344" i="4"/>
  <c r="V340" i="4"/>
  <c r="V336" i="4"/>
  <c r="V332" i="4"/>
  <c r="V363" i="4"/>
  <c r="V357" i="4"/>
  <c r="V351" i="4"/>
  <c r="V335" i="4"/>
  <c r="V330" i="4"/>
  <c r="V326" i="4"/>
  <c r="V322" i="4"/>
  <c r="V318" i="4"/>
  <c r="V314" i="4"/>
  <c r="V310" i="4"/>
  <c r="V347" i="4"/>
  <c r="V333" i="4"/>
  <c r="V329" i="4"/>
  <c r="V325" i="4"/>
  <c r="V321" i="4"/>
  <c r="V317" i="4"/>
  <c r="V313" i="4"/>
  <c r="V343" i="4"/>
  <c r="V331" i="4"/>
  <c r="V328" i="4"/>
  <c r="V324" i="4"/>
  <c r="V320" i="4"/>
  <c r="V316" i="4"/>
  <c r="V312" i="4"/>
  <c r="V308" i="4"/>
  <c r="V323" i="4"/>
  <c r="V305" i="4"/>
  <c r="V301" i="4"/>
  <c r="V297" i="4"/>
  <c r="V293" i="4"/>
  <c r="V289" i="4"/>
  <c r="V285" i="4"/>
  <c r="V319" i="4"/>
  <c r="V304" i="4"/>
  <c r="V300" i="4"/>
  <c r="V296" i="4"/>
  <c r="V292" i="4"/>
  <c r="V288" i="4"/>
  <c r="V339" i="4"/>
  <c r="V315" i="4"/>
  <c r="V307" i="4"/>
  <c r="V303" i="4"/>
  <c r="V299" i="4"/>
  <c r="V295" i="4"/>
  <c r="V291" i="4"/>
  <c r="V287" i="4"/>
  <c r="V298" i="4"/>
  <c r="V282" i="4"/>
  <c r="V278" i="4"/>
  <c r="V274" i="4"/>
  <c r="V270" i="4"/>
  <c r="V266" i="4"/>
  <c r="V262" i="4"/>
  <c r="V258" i="4"/>
  <c r="V254" i="4"/>
  <c r="V250" i="4"/>
  <c r="V246" i="4"/>
  <c r="V242" i="4"/>
  <c r="V238" i="4"/>
  <c r="V327" i="4"/>
  <c r="V294" i="4"/>
  <c r="V286" i="4"/>
  <c r="V281" i="4"/>
  <c r="V277" i="4"/>
  <c r="V273" i="4"/>
  <c r="V269" i="4"/>
  <c r="V265" i="4"/>
  <c r="V261" i="4"/>
  <c r="V257" i="4"/>
  <c r="V253" i="4"/>
  <c r="V249" i="4"/>
  <c r="V245" i="4"/>
  <c r="V241" i="4"/>
  <c r="V237" i="4"/>
  <c r="V311" i="4"/>
  <c r="V309" i="4"/>
  <c r="V306" i="4"/>
  <c r="V290" i="4"/>
  <c r="V284" i="4"/>
  <c r="V280" i="4"/>
  <c r="V276" i="4"/>
  <c r="V272" i="4"/>
  <c r="V268" i="4"/>
  <c r="V264" i="4"/>
  <c r="V260" i="4"/>
  <c r="V256" i="4"/>
  <c r="V252" i="4"/>
  <c r="V248" i="4"/>
  <c r="V244" i="4"/>
  <c r="V240" i="4"/>
  <c r="V236" i="4"/>
  <c r="V275" i="4"/>
  <c r="V259" i="4"/>
  <c r="V243" i="4"/>
  <c r="V232" i="4"/>
  <c r="V228" i="4"/>
  <c r="V224" i="4"/>
  <c r="V220" i="4"/>
  <c r="V216" i="4"/>
  <c r="V212" i="4"/>
  <c r="V208" i="4"/>
  <c r="V204" i="4"/>
  <c r="V200" i="4"/>
  <c r="V196" i="4"/>
  <c r="V192" i="4"/>
  <c r="V271" i="4"/>
  <c r="V255" i="4"/>
  <c r="V239" i="4"/>
  <c r="V231" i="4"/>
  <c r="V227" i="4"/>
  <c r="V223" i="4"/>
  <c r="V219" i="4"/>
  <c r="V215" i="4"/>
  <c r="V211" i="4"/>
  <c r="V207" i="4"/>
  <c r="V203" i="4"/>
  <c r="V199" i="4"/>
  <c r="V302" i="4"/>
  <c r="V283" i="4"/>
  <c r="V267" i="4"/>
  <c r="V251" i="4"/>
  <c r="V235" i="4"/>
  <c r="V234" i="4"/>
  <c r="V230" i="4"/>
  <c r="V226" i="4"/>
  <c r="V222" i="4"/>
  <c r="V218" i="4"/>
  <c r="V214" i="4"/>
  <c r="V210" i="4"/>
  <c r="V206" i="4"/>
  <c r="V202" i="4"/>
  <c r="V198" i="4"/>
  <c r="V194" i="4"/>
  <c r="V247" i="4"/>
  <c r="V279" i="4"/>
  <c r="V233" i="4"/>
  <c r="V217" i="4"/>
  <c r="V225" i="4"/>
  <c r="V229" i="4"/>
  <c r="V197" i="4"/>
  <c r="V193" i="4"/>
  <c r="V188" i="4"/>
  <c r="V221" i="4"/>
  <c r="V209" i="4"/>
  <c r="V263" i="4"/>
  <c r="V213" i="4"/>
  <c r="V205" i="4"/>
  <c r="V190" i="4"/>
  <c r="V187" i="4"/>
  <c r="V185" i="4"/>
  <c r="V181" i="4"/>
  <c r="V177" i="4"/>
  <c r="V173" i="4"/>
  <c r="V169" i="4"/>
  <c r="V201" i="4"/>
  <c r="V195" i="4"/>
  <c r="V184" i="4"/>
  <c r="V180" i="4"/>
  <c r="V176" i="4"/>
  <c r="V172" i="4"/>
  <c r="V168" i="4"/>
  <c r="V164" i="4"/>
  <c r="V191" i="4"/>
  <c r="V183" i="4"/>
  <c r="V179" i="4"/>
  <c r="V175" i="4"/>
  <c r="V171" i="4"/>
  <c r="V167" i="4"/>
  <c r="V189" i="4"/>
  <c r="V186" i="4"/>
  <c r="V182" i="4"/>
  <c r="V178" i="4"/>
  <c r="V174" i="4"/>
  <c r="V170" i="4"/>
  <c r="V166" i="4"/>
  <c r="V162" i="4"/>
  <c r="V165" i="4"/>
  <c r="V159" i="4"/>
  <c r="V155" i="4"/>
  <c r="V151" i="4"/>
  <c r="V147" i="4"/>
  <c r="V143" i="4"/>
  <c r="V139" i="4"/>
  <c r="V135" i="4"/>
  <c r="V131" i="4"/>
  <c r="V127" i="4"/>
  <c r="V123" i="4"/>
  <c r="V119" i="4"/>
  <c r="V115" i="4"/>
  <c r="V111" i="4"/>
  <c r="V107" i="4"/>
  <c r="V163" i="4"/>
  <c r="V158" i="4"/>
  <c r="V154" i="4"/>
  <c r="V150" i="4"/>
  <c r="V146" i="4"/>
  <c r="V142" i="4"/>
  <c r="V138" i="4"/>
  <c r="V134" i="4"/>
  <c r="V130" i="4"/>
  <c r="V126" i="4"/>
  <c r="V122" i="4"/>
  <c r="V118" i="4"/>
  <c r="V114" i="4"/>
  <c r="V110" i="4"/>
  <c r="V106" i="4"/>
  <c r="V161" i="4"/>
  <c r="V157" i="4"/>
  <c r="V153" i="4"/>
  <c r="V149" i="4"/>
  <c r="V145" i="4"/>
  <c r="V141" i="4"/>
  <c r="V137" i="4"/>
  <c r="V133" i="4"/>
  <c r="V129" i="4"/>
  <c r="V125" i="4"/>
  <c r="V121" i="4"/>
  <c r="V117" i="4"/>
  <c r="V113" i="4"/>
  <c r="V109" i="4"/>
  <c r="V160" i="4"/>
  <c r="V156" i="4"/>
  <c r="V152" i="4"/>
  <c r="V148" i="4"/>
  <c r="V144" i="4"/>
  <c r="V140" i="4"/>
  <c r="V136" i="4"/>
  <c r="V132" i="4"/>
  <c r="V128" i="4"/>
  <c r="V124" i="4"/>
  <c r="V120" i="4"/>
  <c r="V116" i="4"/>
  <c r="V112" i="4"/>
  <c r="V108" i="4"/>
  <c r="V102" i="4"/>
  <c r="V98" i="4"/>
  <c r="V94" i="4"/>
  <c r="V90" i="4"/>
  <c r="V101" i="4"/>
  <c r="V97" i="4"/>
  <c r="V93" i="4"/>
  <c r="V89" i="4"/>
  <c r="V105" i="4"/>
  <c r="V104" i="4"/>
  <c r="V100" i="4"/>
  <c r="V96" i="4"/>
  <c r="V92" i="4"/>
  <c r="V103" i="4"/>
  <c r="V99" i="4"/>
  <c r="V95" i="4"/>
  <c r="V91" i="4"/>
  <c r="BE181" i="4"/>
  <c r="BB181" i="4"/>
  <c r="BR181" i="4"/>
  <c r="AS272" i="4"/>
  <c r="BQ272" i="4" s="1"/>
  <c r="AO272" i="4"/>
  <c r="AK272" i="4"/>
  <c r="AG272" i="4"/>
  <c r="BE272" i="4" s="1"/>
  <c r="AR272" i="4"/>
  <c r="BP272" i="4" s="1"/>
  <c r="AN272" i="4"/>
  <c r="AJ272" i="4"/>
  <c r="AF272" i="4"/>
  <c r="BD272" i="4" s="1"/>
  <c r="AU272" i="4"/>
  <c r="BS272" i="4" s="1"/>
  <c r="AQ272" i="4"/>
  <c r="BO272" i="4" s="1"/>
  <c r="AM272" i="4"/>
  <c r="AI272" i="4"/>
  <c r="BG272" i="4" s="1"/>
  <c r="AE272" i="4"/>
  <c r="BC272" i="4" s="1"/>
  <c r="AH272" i="4"/>
  <c r="AT272" i="4"/>
  <c r="AD272" i="4"/>
  <c r="AA273" i="4"/>
  <c r="AP272" i="4"/>
  <c r="BN272" i="4" s="1"/>
  <c r="AL272" i="4"/>
  <c r="BN109" i="4"/>
  <c r="BG109" i="4"/>
  <c r="BD109" i="4"/>
  <c r="BC217" i="4"/>
  <c r="AS218" i="4"/>
  <c r="BQ218" i="4" s="1"/>
  <c r="AO218" i="4"/>
  <c r="AK218" i="4"/>
  <c r="AG218" i="4"/>
  <c r="AR218" i="4"/>
  <c r="BP218" i="4" s="1"/>
  <c r="AN218" i="4"/>
  <c r="AJ218" i="4"/>
  <c r="BH218" i="4" s="1"/>
  <c r="AF218" i="4"/>
  <c r="BD218" i="4" s="1"/>
  <c r="AU218" i="4"/>
  <c r="BS218" i="4" s="1"/>
  <c r="AQ218" i="4"/>
  <c r="AM218" i="4"/>
  <c r="BK218" i="4" s="1"/>
  <c r="AI218" i="4"/>
  <c r="BG218" i="4" s="1"/>
  <c r="AE218" i="4"/>
  <c r="BC218" i="4" s="1"/>
  <c r="AT218" i="4"/>
  <c r="BR218" i="4" s="1"/>
  <c r="AD218" i="4"/>
  <c r="BB218" i="4" s="1"/>
  <c r="AL218" i="4"/>
  <c r="AH218" i="4"/>
  <c r="AA219" i="4"/>
  <c r="AP218" i="4"/>
  <c r="BN218" i="4" s="1"/>
  <c r="BP289" i="4"/>
  <c r="BC289" i="4"/>
  <c r="BS289" i="4"/>
  <c r="AV79" i="4"/>
  <c r="AV80" i="4" s="1"/>
  <c r="AT83" i="4" s="1"/>
  <c r="BQ199" i="4"/>
  <c r="AU200" i="4"/>
  <c r="BS200" i="4" s="1"/>
  <c r="AQ200" i="4"/>
  <c r="AM200" i="4"/>
  <c r="BK200" i="4" s="1"/>
  <c r="AI200" i="4"/>
  <c r="BG200" i="4" s="1"/>
  <c r="AE200" i="4"/>
  <c r="BC200" i="4" s="1"/>
  <c r="AA201" i="4"/>
  <c r="AT200" i="4"/>
  <c r="BR200" i="4" s="1"/>
  <c r="AP200" i="4"/>
  <c r="BN200" i="4" s="1"/>
  <c r="AL200" i="4"/>
  <c r="AH200" i="4"/>
  <c r="AD200" i="4"/>
  <c r="BB200" i="4" s="1"/>
  <c r="AS200" i="4"/>
  <c r="BQ200" i="4" s="1"/>
  <c r="AO200" i="4"/>
  <c r="AK200" i="4"/>
  <c r="AG200" i="4"/>
  <c r="BE200" i="4" s="1"/>
  <c r="AJ200" i="4"/>
  <c r="BH200" i="4" s="1"/>
  <c r="AR200" i="4"/>
  <c r="BP200" i="4" s="1"/>
  <c r="AF200" i="4"/>
  <c r="BD200" i="4" s="1"/>
  <c r="AN200" i="4"/>
  <c r="BO199" i="4"/>
  <c r="BG396" i="4"/>
  <c r="BH396" i="4"/>
  <c r="BC344" i="4"/>
  <c r="BS344" i="4"/>
  <c r="BP344" i="4"/>
  <c r="BQ344" i="4"/>
  <c r="BI325" i="4"/>
  <c r="BB325" i="4"/>
  <c r="BK235" i="4"/>
  <c r="BG235" i="4"/>
  <c r="BP235" i="4"/>
  <c r="BQ235" i="4"/>
  <c r="BN235" i="4"/>
  <c r="BE163" i="4"/>
  <c r="BD163" i="4"/>
  <c r="BC91" i="4"/>
  <c r="BS91" i="4"/>
  <c r="BP91" i="4"/>
  <c r="BQ91" i="4"/>
  <c r="BN91" i="4"/>
  <c r="AU362" i="4"/>
  <c r="BS362" i="4" s="1"/>
  <c r="AQ362" i="4"/>
  <c r="AM362" i="4"/>
  <c r="AI362" i="4"/>
  <c r="BG362" i="4" s="1"/>
  <c r="AE362" i="4"/>
  <c r="BC362" i="4" s="1"/>
  <c r="AA363" i="4"/>
  <c r="AT362" i="4"/>
  <c r="BR362" i="4" s="1"/>
  <c r="AP362" i="4"/>
  <c r="BN362" i="4" s="1"/>
  <c r="AL362" i="4"/>
  <c r="AH362" i="4"/>
  <c r="AD362" i="4"/>
  <c r="BB362" i="4" s="1"/>
  <c r="AS362" i="4"/>
  <c r="BQ362" i="4" s="1"/>
  <c r="AO362" i="4"/>
  <c r="AK362" i="4"/>
  <c r="AG362" i="4"/>
  <c r="BE362" i="4" s="1"/>
  <c r="AJ362" i="4"/>
  <c r="BH362" i="4" s="1"/>
  <c r="AF362" i="4"/>
  <c r="BD362" i="4" s="1"/>
  <c r="AR362" i="4"/>
  <c r="BP362" i="4" s="1"/>
  <c r="AN362" i="4"/>
  <c r="BO361" i="4"/>
  <c r="BN379" i="4"/>
  <c r="BP379" i="4"/>
  <c r="BR379" i="4"/>
  <c r="BQ379" i="4"/>
  <c r="BN253" i="4"/>
  <c r="BG253" i="4"/>
  <c r="BD253" i="4"/>
  <c r="BC307" i="4"/>
  <c r="BG307" i="4"/>
  <c r="O412" i="4"/>
  <c r="O411" i="4"/>
  <c r="O410" i="4"/>
  <c r="O409" i="4"/>
  <c r="O407" i="4"/>
  <c r="O404" i="4"/>
  <c r="O406" i="4"/>
  <c r="O408" i="4"/>
  <c r="O405" i="4"/>
  <c r="O403" i="4"/>
  <c r="O399" i="4"/>
  <c r="O398" i="4"/>
  <c r="O402" i="4"/>
  <c r="O401" i="4"/>
  <c r="O397" i="4"/>
  <c r="O393" i="4"/>
  <c r="O396" i="4"/>
  <c r="O394" i="4"/>
  <c r="O390" i="4"/>
  <c r="O400" i="4"/>
  <c r="O395" i="4"/>
  <c r="O392" i="4"/>
  <c r="O386" i="4"/>
  <c r="O382" i="4"/>
  <c r="O391" i="4"/>
  <c r="O385" i="4"/>
  <c r="O389" i="4"/>
  <c r="O388" i="4"/>
  <c r="O384" i="4"/>
  <c r="O380" i="4"/>
  <c r="O381" i="4"/>
  <c r="O373" i="4"/>
  <c r="O369" i="4"/>
  <c r="O387" i="4"/>
  <c r="O378" i="4"/>
  <c r="O376" i="4"/>
  <c r="O372" i="4"/>
  <c r="O383" i="4"/>
  <c r="O375" i="4"/>
  <c r="O371" i="4"/>
  <c r="O365" i="4"/>
  <c r="O361" i="4"/>
  <c r="O377" i="4"/>
  <c r="O374" i="4"/>
  <c r="O368" i="4"/>
  <c r="O364" i="4"/>
  <c r="O360" i="4"/>
  <c r="O379" i="4"/>
  <c r="O370" i="4"/>
  <c r="O367" i="4"/>
  <c r="O363" i="4"/>
  <c r="O359" i="4"/>
  <c r="O355" i="4"/>
  <c r="O362" i="4"/>
  <c r="O357" i="4"/>
  <c r="O353" i="4"/>
  <c r="O349" i="4"/>
  <c r="O345" i="4"/>
  <c r="O341" i="4"/>
  <c r="O337" i="4"/>
  <c r="O333" i="4"/>
  <c r="O358" i="4"/>
  <c r="O354" i="4"/>
  <c r="O352" i="4"/>
  <c r="O348" i="4"/>
  <c r="O344" i="4"/>
  <c r="O340" i="4"/>
  <c r="O336" i="4"/>
  <c r="O356" i="4"/>
  <c r="O351" i="4"/>
  <c r="O347" i="4"/>
  <c r="O343" i="4"/>
  <c r="O339" i="4"/>
  <c r="O335" i="4"/>
  <c r="O331" i="4"/>
  <c r="O338" i="4"/>
  <c r="O329" i="4"/>
  <c r="O325" i="4"/>
  <c r="O321" i="4"/>
  <c r="O317" i="4"/>
  <c r="O313" i="4"/>
  <c r="O350" i="4"/>
  <c r="O328" i="4"/>
  <c r="O324" i="4"/>
  <c r="O320" i="4"/>
  <c r="O316" i="4"/>
  <c r="O312" i="4"/>
  <c r="O346" i="4"/>
  <c r="O334" i="4"/>
  <c r="O327" i="4"/>
  <c r="O323" i="4"/>
  <c r="O319" i="4"/>
  <c r="O315" i="4"/>
  <c r="O311" i="4"/>
  <c r="O307" i="4"/>
  <c r="O366" i="4"/>
  <c r="O326" i="4"/>
  <c r="O310" i="4"/>
  <c r="O309" i="4"/>
  <c r="O304" i="4"/>
  <c r="O300" i="4"/>
  <c r="O296" i="4"/>
  <c r="O292" i="4"/>
  <c r="O288" i="4"/>
  <c r="O284" i="4"/>
  <c r="O342" i="4"/>
  <c r="O332" i="4"/>
  <c r="O322" i="4"/>
  <c r="O303" i="4"/>
  <c r="O299" i="4"/>
  <c r="O295" i="4"/>
  <c r="O291" i="4"/>
  <c r="O318" i="4"/>
  <c r="O308" i="4"/>
  <c r="O306" i="4"/>
  <c r="O302" i="4"/>
  <c r="O298" i="4"/>
  <c r="O294" i="4"/>
  <c r="O290" i="4"/>
  <c r="O286" i="4"/>
  <c r="O330" i="4"/>
  <c r="O301" i="4"/>
  <c r="O281" i="4"/>
  <c r="O277" i="4"/>
  <c r="O273" i="4"/>
  <c r="O269" i="4"/>
  <c r="O265" i="4"/>
  <c r="O261" i="4"/>
  <c r="O257" i="4"/>
  <c r="O253" i="4"/>
  <c r="O249" i="4"/>
  <c r="O245" i="4"/>
  <c r="O241" i="4"/>
  <c r="O237" i="4"/>
  <c r="O314" i="4"/>
  <c r="O297" i="4"/>
  <c r="O280" i="4"/>
  <c r="O276" i="4"/>
  <c r="O272" i="4"/>
  <c r="O268" i="4"/>
  <c r="O264" i="4"/>
  <c r="O260" i="4"/>
  <c r="O256" i="4"/>
  <c r="O252" i="4"/>
  <c r="O248" i="4"/>
  <c r="O244" i="4"/>
  <c r="O240" i="4"/>
  <c r="O236" i="4"/>
  <c r="O293" i="4"/>
  <c r="O287" i="4"/>
  <c r="O283" i="4"/>
  <c r="O279" i="4"/>
  <c r="O275" i="4"/>
  <c r="O271" i="4"/>
  <c r="O267" i="4"/>
  <c r="O263" i="4"/>
  <c r="O259" i="4"/>
  <c r="O255" i="4"/>
  <c r="O251" i="4"/>
  <c r="O247" i="4"/>
  <c r="O243" i="4"/>
  <c r="O239" i="4"/>
  <c r="O235" i="4"/>
  <c r="O278" i="4"/>
  <c r="O262" i="4"/>
  <c r="O246" i="4"/>
  <c r="O231" i="4"/>
  <c r="O227" i="4"/>
  <c r="O223" i="4"/>
  <c r="O219" i="4"/>
  <c r="O215" i="4"/>
  <c r="O211" i="4"/>
  <c r="O207" i="4"/>
  <c r="O203" i="4"/>
  <c r="O199" i="4"/>
  <c r="BK199" i="4" s="1"/>
  <c r="O195" i="4"/>
  <c r="O191" i="4"/>
  <c r="O305" i="4"/>
  <c r="O285" i="4"/>
  <c r="O274" i="4"/>
  <c r="O258" i="4"/>
  <c r="O242" i="4"/>
  <c r="O234" i="4"/>
  <c r="O230" i="4"/>
  <c r="O226" i="4"/>
  <c r="O222" i="4"/>
  <c r="O218" i="4"/>
  <c r="O214" i="4"/>
  <c r="O210" i="4"/>
  <c r="O206" i="4"/>
  <c r="O202" i="4"/>
  <c r="O198" i="4"/>
  <c r="O289" i="4"/>
  <c r="O270" i="4"/>
  <c r="O254" i="4"/>
  <c r="O238" i="4"/>
  <c r="O233" i="4"/>
  <c r="O229" i="4"/>
  <c r="O225" i="4"/>
  <c r="O221" i="4"/>
  <c r="O217" i="4"/>
  <c r="O213" i="4"/>
  <c r="O209" i="4"/>
  <c r="O205" i="4"/>
  <c r="O201" i="4"/>
  <c r="O197" i="4"/>
  <c r="O193" i="4"/>
  <c r="O266" i="4"/>
  <c r="O220" i="4"/>
  <c r="O282" i="4"/>
  <c r="O228" i="4"/>
  <c r="O224" i="4"/>
  <c r="O204" i="4"/>
  <c r="O216" i="4"/>
  <c r="O200" i="4"/>
  <c r="O196" i="4"/>
  <c r="O187" i="4"/>
  <c r="O250" i="4"/>
  <c r="O212" i="4"/>
  <c r="O232" i="4"/>
  <c r="O208" i="4"/>
  <c r="O192" i="4"/>
  <c r="O189" i="4"/>
  <c r="O190" i="4"/>
  <c r="O184" i="4"/>
  <c r="O180" i="4"/>
  <c r="O176" i="4"/>
  <c r="O172" i="4"/>
  <c r="O168" i="4"/>
  <c r="O188" i="4"/>
  <c r="O183" i="4"/>
  <c r="O179" i="4"/>
  <c r="O175" i="4"/>
  <c r="O171" i="4"/>
  <c r="O167" i="4"/>
  <c r="O163" i="4"/>
  <c r="O194" i="4"/>
  <c r="O186" i="4"/>
  <c r="O182" i="4"/>
  <c r="O178" i="4"/>
  <c r="O174" i="4"/>
  <c r="O170" i="4"/>
  <c r="O185" i="4"/>
  <c r="O181" i="4"/>
  <c r="O177" i="4"/>
  <c r="O173" i="4"/>
  <c r="O169" i="4"/>
  <c r="O165" i="4"/>
  <c r="O158" i="4"/>
  <c r="O154" i="4"/>
  <c r="O150" i="4"/>
  <c r="O146" i="4"/>
  <c r="O142" i="4"/>
  <c r="O138" i="4"/>
  <c r="O134" i="4"/>
  <c r="O130" i="4"/>
  <c r="O126" i="4"/>
  <c r="O122" i="4"/>
  <c r="O118" i="4"/>
  <c r="O114" i="4"/>
  <c r="O110" i="4"/>
  <c r="O166" i="4"/>
  <c r="O161" i="4"/>
  <c r="O157" i="4"/>
  <c r="O153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O164" i="4"/>
  <c r="O160" i="4"/>
  <c r="O156" i="4"/>
  <c r="O152" i="4"/>
  <c r="O148" i="4"/>
  <c r="O144" i="4"/>
  <c r="O140" i="4"/>
  <c r="O136" i="4"/>
  <c r="O132" i="4"/>
  <c r="O128" i="4"/>
  <c r="O124" i="4"/>
  <c r="O120" i="4"/>
  <c r="O116" i="4"/>
  <c r="O112" i="4"/>
  <c r="O108" i="4"/>
  <c r="O162" i="4"/>
  <c r="O159" i="4"/>
  <c r="O155" i="4"/>
  <c r="O151" i="4"/>
  <c r="O147" i="4"/>
  <c r="O143" i="4"/>
  <c r="O139" i="4"/>
  <c r="O135" i="4"/>
  <c r="O131" i="4"/>
  <c r="O127" i="4"/>
  <c r="O123" i="4"/>
  <c r="O119" i="4"/>
  <c r="O115" i="4"/>
  <c r="O111" i="4"/>
  <c r="O107" i="4"/>
  <c r="O101" i="4"/>
  <c r="O97" i="4"/>
  <c r="O93" i="4"/>
  <c r="O89" i="4"/>
  <c r="O104" i="4"/>
  <c r="O100" i="4"/>
  <c r="O96" i="4"/>
  <c r="O92" i="4"/>
  <c r="O103" i="4"/>
  <c r="O99" i="4"/>
  <c r="O95" i="4"/>
  <c r="O91" i="4"/>
  <c r="BK91" i="4" s="1"/>
  <c r="O106" i="4"/>
  <c r="O102" i="4"/>
  <c r="O98" i="4"/>
  <c r="O94" i="4"/>
  <c r="O90" i="4"/>
  <c r="L412" i="4"/>
  <c r="L411" i="4"/>
  <c r="L410" i="4"/>
  <c r="L408" i="4"/>
  <c r="L403" i="4"/>
  <c r="L409" i="4"/>
  <c r="L407" i="4"/>
  <c r="L405" i="4"/>
  <c r="L406" i="4"/>
  <c r="L404" i="4"/>
  <c r="L402" i="4"/>
  <c r="L398" i="4"/>
  <c r="L401" i="4"/>
  <c r="L397" i="4"/>
  <c r="L400" i="4"/>
  <c r="L396" i="4"/>
  <c r="L395" i="4"/>
  <c r="L393" i="4"/>
  <c r="L389" i="4"/>
  <c r="L399" i="4"/>
  <c r="L392" i="4"/>
  <c r="L394" i="4"/>
  <c r="L391" i="4"/>
  <c r="L385" i="4"/>
  <c r="L390" i="4"/>
  <c r="L388" i="4"/>
  <c r="L384" i="4"/>
  <c r="L387" i="4"/>
  <c r="L383" i="4"/>
  <c r="L379" i="4"/>
  <c r="L380" i="4"/>
  <c r="L376" i="4"/>
  <c r="L372" i="4"/>
  <c r="L386" i="4"/>
  <c r="L377" i="4"/>
  <c r="L375" i="4"/>
  <c r="L371" i="4"/>
  <c r="L382" i="4"/>
  <c r="L381" i="4"/>
  <c r="L374" i="4"/>
  <c r="L370" i="4"/>
  <c r="L378" i="4"/>
  <c r="L368" i="4"/>
  <c r="L364" i="4"/>
  <c r="L360" i="4"/>
  <c r="L373" i="4"/>
  <c r="L367" i="4"/>
  <c r="L363" i="4"/>
  <c r="L359" i="4"/>
  <c r="L366" i="4"/>
  <c r="L362" i="4"/>
  <c r="L358" i="4"/>
  <c r="L354" i="4"/>
  <c r="L361" i="4"/>
  <c r="L356" i="4"/>
  <c r="L352" i="4"/>
  <c r="L348" i="4"/>
  <c r="L344" i="4"/>
  <c r="L340" i="4"/>
  <c r="L336" i="4"/>
  <c r="L332" i="4"/>
  <c r="L351" i="4"/>
  <c r="L347" i="4"/>
  <c r="L343" i="4"/>
  <c r="L339" i="4"/>
  <c r="L335" i="4"/>
  <c r="L357" i="4"/>
  <c r="L355" i="4"/>
  <c r="L350" i="4"/>
  <c r="L346" i="4"/>
  <c r="L342" i="4"/>
  <c r="L338" i="4"/>
  <c r="L334" i="4"/>
  <c r="L369" i="4"/>
  <c r="L353" i="4"/>
  <c r="L337" i="4"/>
  <c r="L328" i="4"/>
  <c r="L324" i="4"/>
  <c r="L320" i="4"/>
  <c r="L316" i="4"/>
  <c r="L312" i="4"/>
  <c r="L365" i="4"/>
  <c r="L349" i="4"/>
  <c r="L327" i="4"/>
  <c r="L323" i="4"/>
  <c r="L319" i="4"/>
  <c r="L315" i="4"/>
  <c r="L311" i="4"/>
  <c r="L345" i="4"/>
  <c r="L333" i="4"/>
  <c r="L330" i="4"/>
  <c r="L326" i="4"/>
  <c r="L322" i="4"/>
  <c r="L318" i="4"/>
  <c r="L314" i="4"/>
  <c r="L310" i="4"/>
  <c r="L325" i="4"/>
  <c r="BH325" i="4" s="1"/>
  <c r="L308" i="4"/>
  <c r="L303" i="4"/>
  <c r="L299" i="4"/>
  <c r="L295" i="4"/>
  <c r="L291" i="4"/>
  <c r="L287" i="4"/>
  <c r="L331" i="4"/>
  <c r="L321" i="4"/>
  <c r="L306" i="4"/>
  <c r="L302" i="4"/>
  <c r="L298" i="4"/>
  <c r="L294" i="4"/>
  <c r="L290" i="4"/>
  <c r="L317" i="4"/>
  <c r="L309" i="4"/>
  <c r="L307" i="4"/>
  <c r="BH307" i="4" s="1"/>
  <c r="L305" i="4"/>
  <c r="L301" i="4"/>
  <c r="L297" i="4"/>
  <c r="L293" i="4"/>
  <c r="L289" i="4"/>
  <c r="L285" i="4"/>
  <c r="L300" i="4"/>
  <c r="L284" i="4"/>
  <c r="L280" i="4"/>
  <c r="L276" i="4"/>
  <c r="L272" i="4"/>
  <c r="L268" i="4"/>
  <c r="L264" i="4"/>
  <c r="L260" i="4"/>
  <c r="L256" i="4"/>
  <c r="L252" i="4"/>
  <c r="L248" i="4"/>
  <c r="L244" i="4"/>
  <c r="L240" i="4"/>
  <c r="L236" i="4"/>
  <c r="L296" i="4"/>
  <c r="L283" i="4"/>
  <c r="L279" i="4"/>
  <c r="L275" i="4"/>
  <c r="L271" i="4"/>
  <c r="L267" i="4"/>
  <c r="L263" i="4"/>
  <c r="L259" i="4"/>
  <c r="L255" i="4"/>
  <c r="L251" i="4"/>
  <c r="L247" i="4"/>
  <c r="L243" i="4"/>
  <c r="L239" i="4"/>
  <c r="L235" i="4"/>
  <c r="BH235" i="4" s="1"/>
  <c r="L329" i="4"/>
  <c r="L292" i="4"/>
  <c r="L286" i="4"/>
  <c r="L282" i="4"/>
  <c r="L278" i="4"/>
  <c r="L274" i="4"/>
  <c r="L270" i="4"/>
  <c r="L266" i="4"/>
  <c r="L262" i="4"/>
  <c r="L258" i="4"/>
  <c r="L254" i="4"/>
  <c r="L250" i="4"/>
  <c r="L246" i="4"/>
  <c r="L242" i="4"/>
  <c r="L238" i="4"/>
  <c r="L288" i="4"/>
  <c r="L277" i="4"/>
  <c r="L261" i="4"/>
  <c r="L245" i="4"/>
  <c r="L234" i="4"/>
  <c r="L230" i="4"/>
  <c r="L226" i="4"/>
  <c r="L222" i="4"/>
  <c r="L218" i="4"/>
  <c r="L214" i="4"/>
  <c r="L210" i="4"/>
  <c r="L206" i="4"/>
  <c r="L202" i="4"/>
  <c r="L198" i="4"/>
  <c r="L194" i="4"/>
  <c r="L313" i="4"/>
  <c r="L273" i="4"/>
  <c r="L257" i="4"/>
  <c r="L241" i="4"/>
  <c r="L233" i="4"/>
  <c r="L229" i="4"/>
  <c r="L225" i="4"/>
  <c r="L221" i="4"/>
  <c r="L217" i="4"/>
  <c r="L213" i="4"/>
  <c r="L209" i="4"/>
  <c r="L205" i="4"/>
  <c r="L201" i="4"/>
  <c r="L197" i="4"/>
  <c r="L341" i="4"/>
  <c r="L269" i="4"/>
  <c r="L253" i="4"/>
  <c r="L237" i="4"/>
  <c r="L232" i="4"/>
  <c r="L228" i="4"/>
  <c r="L224" i="4"/>
  <c r="L220" i="4"/>
  <c r="L216" i="4"/>
  <c r="L212" i="4"/>
  <c r="L208" i="4"/>
  <c r="L204" i="4"/>
  <c r="L200" i="4"/>
  <c r="L196" i="4"/>
  <c r="L192" i="4"/>
  <c r="L304" i="4"/>
  <c r="L265" i="4"/>
  <c r="L219" i="4"/>
  <c r="L249" i="4"/>
  <c r="L227" i="4"/>
  <c r="L223" i="4"/>
  <c r="L281" i="4"/>
  <c r="L215" i="4"/>
  <c r="L199" i="4"/>
  <c r="L195" i="4"/>
  <c r="L190" i="4"/>
  <c r="L211" i="4"/>
  <c r="L231" i="4"/>
  <c r="L207" i="4"/>
  <c r="L191" i="4"/>
  <c r="L188" i="4"/>
  <c r="L189" i="4"/>
  <c r="L183" i="4"/>
  <c r="L179" i="4"/>
  <c r="L175" i="4"/>
  <c r="L171" i="4"/>
  <c r="L167" i="4"/>
  <c r="L187" i="4"/>
  <c r="L186" i="4"/>
  <c r="L182" i="4"/>
  <c r="L178" i="4"/>
  <c r="L174" i="4"/>
  <c r="L170" i="4"/>
  <c r="L166" i="4"/>
  <c r="L162" i="4"/>
  <c r="L193" i="4"/>
  <c r="L185" i="4"/>
  <c r="L181" i="4"/>
  <c r="L177" i="4"/>
  <c r="L173" i="4"/>
  <c r="L169" i="4"/>
  <c r="L203" i="4"/>
  <c r="L184" i="4"/>
  <c r="L180" i="4"/>
  <c r="L176" i="4"/>
  <c r="L172" i="4"/>
  <c r="L168" i="4"/>
  <c r="L164" i="4"/>
  <c r="L161" i="4"/>
  <c r="L157" i="4"/>
  <c r="L153" i="4"/>
  <c r="L149" i="4"/>
  <c r="L145" i="4"/>
  <c r="L141" i="4"/>
  <c r="L137" i="4"/>
  <c r="L133" i="4"/>
  <c r="L129" i="4"/>
  <c r="L125" i="4"/>
  <c r="L121" i="4"/>
  <c r="L117" i="4"/>
  <c r="L113" i="4"/>
  <c r="L109" i="4"/>
  <c r="L165" i="4"/>
  <c r="L160" i="4"/>
  <c r="L156" i="4"/>
  <c r="L152" i="4"/>
  <c r="L148" i="4"/>
  <c r="L144" i="4"/>
  <c r="L140" i="4"/>
  <c r="L136" i="4"/>
  <c r="L132" i="4"/>
  <c r="L128" i="4"/>
  <c r="L124" i="4"/>
  <c r="L120" i="4"/>
  <c r="L116" i="4"/>
  <c r="L112" i="4"/>
  <c r="L108" i="4"/>
  <c r="L163" i="4"/>
  <c r="L159" i="4"/>
  <c r="L155" i="4"/>
  <c r="L151" i="4"/>
  <c r="L147" i="4"/>
  <c r="L143" i="4"/>
  <c r="L139" i="4"/>
  <c r="L135" i="4"/>
  <c r="L131" i="4"/>
  <c r="L127" i="4"/>
  <c r="L123" i="4"/>
  <c r="L119" i="4"/>
  <c r="L115" i="4"/>
  <c r="L111" i="4"/>
  <c r="L107" i="4"/>
  <c r="L158" i="4"/>
  <c r="L154" i="4"/>
  <c r="L150" i="4"/>
  <c r="L146" i="4"/>
  <c r="L142" i="4"/>
  <c r="L138" i="4"/>
  <c r="L134" i="4"/>
  <c r="L130" i="4"/>
  <c r="L126" i="4"/>
  <c r="L122" i="4"/>
  <c r="L118" i="4"/>
  <c r="L114" i="4"/>
  <c r="L110" i="4"/>
  <c r="L106" i="4"/>
  <c r="L104" i="4"/>
  <c r="L100" i="4"/>
  <c r="L96" i="4"/>
  <c r="L92" i="4"/>
  <c r="L103" i="4"/>
  <c r="L99" i="4"/>
  <c r="L95" i="4"/>
  <c r="L91" i="4"/>
  <c r="BH91" i="4" s="1"/>
  <c r="L102" i="4"/>
  <c r="L98" i="4"/>
  <c r="L94" i="4"/>
  <c r="L90" i="4"/>
  <c r="L105" i="4"/>
  <c r="L101" i="4"/>
  <c r="L97" i="4"/>
  <c r="L93" i="4"/>
  <c r="L89" i="4"/>
  <c r="M411" i="4"/>
  <c r="M410" i="4"/>
  <c r="M407" i="4"/>
  <c r="M408" i="4"/>
  <c r="M406" i="4"/>
  <c r="M402" i="4"/>
  <c r="M401" i="4"/>
  <c r="M397" i="4"/>
  <c r="M400" i="4"/>
  <c r="M412" i="4"/>
  <c r="M405" i="4"/>
  <c r="M403" i="4"/>
  <c r="M399" i="4"/>
  <c r="M395" i="4"/>
  <c r="M404" i="4"/>
  <c r="M398" i="4"/>
  <c r="M392" i="4"/>
  <c r="M394" i="4"/>
  <c r="M391" i="4"/>
  <c r="M396" i="4"/>
  <c r="M390" i="4"/>
  <c r="M409" i="4"/>
  <c r="M388" i="4"/>
  <c r="M384" i="4"/>
  <c r="M387" i="4"/>
  <c r="M383" i="4"/>
  <c r="M393" i="4"/>
  <c r="M386" i="4"/>
  <c r="M382" i="4"/>
  <c r="M378" i="4"/>
  <c r="M385" i="4"/>
  <c r="M377" i="4"/>
  <c r="M375" i="4"/>
  <c r="M371" i="4"/>
  <c r="M389" i="4"/>
  <c r="M381" i="4"/>
  <c r="M379" i="4"/>
  <c r="M374" i="4"/>
  <c r="M370" i="4"/>
  <c r="M373" i="4"/>
  <c r="M369" i="4"/>
  <c r="M372" i="4"/>
  <c r="M367" i="4"/>
  <c r="M363" i="4"/>
  <c r="M359" i="4"/>
  <c r="M380" i="4"/>
  <c r="M366" i="4"/>
  <c r="M362" i="4"/>
  <c r="M358" i="4"/>
  <c r="M365" i="4"/>
  <c r="M361" i="4"/>
  <c r="M357" i="4"/>
  <c r="M351" i="4"/>
  <c r="M347" i="4"/>
  <c r="M343" i="4"/>
  <c r="M339" i="4"/>
  <c r="M335" i="4"/>
  <c r="M331" i="4"/>
  <c r="M368" i="4"/>
  <c r="M355" i="4"/>
  <c r="M350" i="4"/>
  <c r="M346" i="4"/>
  <c r="M342" i="4"/>
  <c r="M338" i="4"/>
  <c r="M364" i="4"/>
  <c r="M353" i="4"/>
  <c r="M349" i="4"/>
  <c r="M345" i="4"/>
  <c r="M341" i="4"/>
  <c r="M337" i="4"/>
  <c r="M333" i="4"/>
  <c r="M348" i="4"/>
  <c r="M332" i="4"/>
  <c r="M327" i="4"/>
  <c r="M323" i="4"/>
  <c r="M319" i="4"/>
  <c r="M315" i="4"/>
  <c r="M311" i="4"/>
  <c r="M376" i="4"/>
  <c r="M344" i="4"/>
  <c r="M330" i="4"/>
  <c r="M326" i="4"/>
  <c r="M322" i="4"/>
  <c r="M318" i="4"/>
  <c r="M314" i="4"/>
  <c r="M310" i="4"/>
  <c r="M360" i="4"/>
  <c r="M354" i="4"/>
  <c r="M340" i="4"/>
  <c r="M329" i="4"/>
  <c r="M325" i="4"/>
  <c r="M321" i="4"/>
  <c r="M317" i="4"/>
  <c r="M313" i="4"/>
  <c r="M309" i="4"/>
  <c r="M336" i="4"/>
  <c r="M320" i="4"/>
  <c r="M306" i="4"/>
  <c r="M302" i="4"/>
  <c r="M298" i="4"/>
  <c r="M294" i="4"/>
  <c r="M290" i="4"/>
  <c r="M286" i="4"/>
  <c r="M316" i="4"/>
  <c r="M307" i="4"/>
  <c r="M305" i="4"/>
  <c r="M301" i="4"/>
  <c r="M297" i="4"/>
  <c r="M293" i="4"/>
  <c r="M289" i="4"/>
  <c r="M334" i="4"/>
  <c r="M328" i="4"/>
  <c r="M312" i="4"/>
  <c r="M304" i="4"/>
  <c r="M300" i="4"/>
  <c r="M296" i="4"/>
  <c r="M292" i="4"/>
  <c r="M288" i="4"/>
  <c r="M295" i="4"/>
  <c r="M285" i="4"/>
  <c r="M283" i="4"/>
  <c r="M279" i="4"/>
  <c r="M275" i="4"/>
  <c r="M271" i="4"/>
  <c r="M267" i="4"/>
  <c r="M263" i="4"/>
  <c r="M259" i="4"/>
  <c r="M255" i="4"/>
  <c r="M251" i="4"/>
  <c r="M247" i="4"/>
  <c r="M243" i="4"/>
  <c r="M239" i="4"/>
  <c r="M235" i="4"/>
  <c r="M308" i="4"/>
  <c r="M291" i="4"/>
  <c r="M282" i="4"/>
  <c r="M278" i="4"/>
  <c r="M274" i="4"/>
  <c r="M270" i="4"/>
  <c r="M266" i="4"/>
  <c r="M262" i="4"/>
  <c r="M258" i="4"/>
  <c r="M254" i="4"/>
  <c r="M250" i="4"/>
  <c r="M246" i="4"/>
  <c r="M242" i="4"/>
  <c r="M238" i="4"/>
  <c r="M356" i="4"/>
  <c r="M303" i="4"/>
  <c r="M281" i="4"/>
  <c r="M277" i="4"/>
  <c r="M273" i="4"/>
  <c r="M269" i="4"/>
  <c r="M265" i="4"/>
  <c r="M261" i="4"/>
  <c r="M257" i="4"/>
  <c r="M253" i="4"/>
  <c r="M249" i="4"/>
  <c r="M245" i="4"/>
  <c r="M241" i="4"/>
  <c r="M237" i="4"/>
  <c r="M299" i="4"/>
  <c r="M272" i="4"/>
  <c r="M256" i="4"/>
  <c r="M240" i="4"/>
  <c r="M233" i="4"/>
  <c r="M229" i="4"/>
  <c r="M225" i="4"/>
  <c r="M221" i="4"/>
  <c r="M217" i="4"/>
  <c r="M213" i="4"/>
  <c r="M209" i="4"/>
  <c r="M205" i="4"/>
  <c r="M201" i="4"/>
  <c r="M197" i="4"/>
  <c r="M193" i="4"/>
  <c r="M324" i="4"/>
  <c r="M284" i="4"/>
  <c r="M268" i="4"/>
  <c r="M252" i="4"/>
  <c r="M236" i="4"/>
  <c r="M232" i="4"/>
  <c r="M228" i="4"/>
  <c r="M224" i="4"/>
  <c r="M220" i="4"/>
  <c r="M216" i="4"/>
  <c r="M212" i="4"/>
  <c r="M208" i="4"/>
  <c r="M204" i="4"/>
  <c r="M200" i="4"/>
  <c r="M352" i="4"/>
  <c r="M287" i="4"/>
  <c r="M280" i="4"/>
  <c r="M264" i="4"/>
  <c r="M248" i="4"/>
  <c r="M231" i="4"/>
  <c r="M227" i="4"/>
  <c r="M223" i="4"/>
  <c r="M219" i="4"/>
  <c r="M215" i="4"/>
  <c r="M211" i="4"/>
  <c r="M207" i="4"/>
  <c r="M203" i="4"/>
  <c r="M199" i="4"/>
  <c r="M195" i="4"/>
  <c r="M191" i="4"/>
  <c r="M276" i="4"/>
  <c r="M244" i="4"/>
  <c r="M230" i="4"/>
  <c r="M214" i="4"/>
  <c r="M260" i="4"/>
  <c r="M222" i="4"/>
  <c r="M234" i="4"/>
  <c r="M226" i="4"/>
  <c r="M210" i="4"/>
  <c r="M189" i="4"/>
  <c r="M218" i="4"/>
  <c r="M206" i="4"/>
  <c r="M202" i="4"/>
  <c r="M194" i="4"/>
  <c r="M187" i="4"/>
  <c r="M196" i="4"/>
  <c r="M186" i="4"/>
  <c r="M182" i="4"/>
  <c r="M178" i="4"/>
  <c r="M174" i="4"/>
  <c r="M170" i="4"/>
  <c r="M198" i="4"/>
  <c r="M192" i="4"/>
  <c r="M190" i="4"/>
  <c r="M185" i="4"/>
  <c r="M181" i="4"/>
  <c r="M177" i="4"/>
  <c r="M173" i="4"/>
  <c r="M169" i="4"/>
  <c r="M165" i="4"/>
  <c r="M188" i="4"/>
  <c r="M184" i="4"/>
  <c r="M180" i="4"/>
  <c r="M176" i="4"/>
  <c r="M172" i="4"/>
  <c r="M168" i="4"/>
  <c r="M183" i="4"/>
  <c r="M179" i="4"/>
  <c r="M175" i="4"/>
  <c r="M171" i="4"/>
  <c r="M167" i="4"/>
  <c r="M163" i="4"/>
  <c r="M162" i="4"/>
  <c r="M160" i="4"/>
  <c r="M156" i="4"/>
  <c r="M152" i="4"/>
  <c r="M148" i="4"/>
  <c r="M144" i="4"/>
  <c r="M140" i="4"/>
  <c r="M136" i="4"/>
  <c r="M132" i="4"/>
  <c r="M128" i="4"/>
  <c r="M124" i="4"/>
  <c r="M120" i="4"/>
  <c r="M116" i="4"/>
  <c r="M112" i="4"/>
  <c r="M108" i="4"/>
  <c r="M159" i="4"/>
  <c r="M155" i="4"/>
  <c r="M151" i="4"/>
  <c r="M147" i="4"/>
  <c r="M143" i="4"/>
  <c r="M139" i="4"/>
  <c r="M135" i="4"/>
  <c r="M131" i="4"/>
  <c r="M127" i="4"/>
  <c r="M123" i="4"/>
  <c r="M119" i="4"/>
  <c r="M115" i="4"/>
  <c r="M111" i="4"/>
  <c r="M107" i="4"/>
  <c r="M166" i="4"/>
  <c r="M158" i="4"/>
  <c r="M154" i="4"/>
  <c r="M150" i="4"/>
  <c r="M146" i="4"/>
  <c r="M142" i="4"/>
  <c r="M138" i="4"/>
  <c r="M134" i="4"/>
  <c r="M130" i="4"/>
  <c r="M126" i="4"/>
  <c r="M122" i="4"/>
  <c r="M118" i="4"/>
  <c r="M114" i="4"/>
  <c r="M110" i="4"/>
  <c r="M164" i="4"/>
  <c r="M161" i="4"/>
  <c r="M157" i="4"/>
  <c r="M153" i="4"/>
  <c r="M149" i="4"/>
  <c r="M145" i="4"/>
  <c r="M141" i="4"/>
  <c r="M137" i="4"/>
  <c r="M133" i="4"/>
  <c r="M129" i="4"/>
  <c r="M125" i="4"/>
  <c r="M121" i="4"/>
  <c r="M117" i="4"/>
  <c r="M113" i="4"/>
  <c r="M109" i="4"/>
  <c r="M105" i="4"/>
  <c r="M106" i="4"/>
  <c r="M103" i="4"/>
  <c r="M99" i="4"/>
  <c r="M95" i="4"/>
  <c r="M91" i="4"/>
  <c r="M102" i="4"/>
  <c r="M98" i="4"/>
  <c r="M94" i="4"/>
  <c r="M90" i="4"/>
  <c r="M101" i="4"/>
  <c r="M97" i="4"/>
  <c r="M93" i="4"/>
  <c r="M89" i="4"/>
  <c r="M104" i="4"/>
  <c r="M100" i="4"/>
  <c r="M96" i="4"/>
  <c r="M92" i="4"/>
  <c r="J410" i="4"/>
  <c r="J412" i="4"/>
  <c r="J409" i="4"/>
  <c r="J407" i="4"/>
  <c r="J405" i="4"/>
  <c r="J406" i="4"/>
  <c r="J411" i="4"/>
  <c r="J408" i="4"/>
  <c r="J404" i="4"/>
  <c r="J403" i="4"/>
  <c r="J400" i="4"/>
  <c r="J399" i="4"/>
  <c r="J402" i="4"/>
  <c r="J398" i="4"/>
  <c r="J394" i="4"/>
  <c r="J397" i="4"/>
  <c r="J396" i="4"/>
  <c r="BF396" i="4" s="1"/>
  <c r="J391" i="4"/>
  <c r="J393" i="4"/>
  <c r="J395" i="4"/>
  <c r="J389" i="4"/>
  <c r="J387" i="4"/>
  <c r="J383" i="4"/>
  <c r="J386" i="4"/>
  <c r="J382" i="4"/>
  <c r="J401" i="4"/>
  <c r="J390" i="4"/>
  <c r="J385" i="4"/>
  <c r="J381" i="4"/>
  <c r="J377" i="4"/>
  <c r="J392" i="4"/>
  <c r="J384" i="4"/>
  <c r="J374" i="4"/>
  <c r="J370" i="4"/>
  <c r="J380" i="4"/>
  <c r="J378" i="4"/>
  <c r="J373" i="4"/>
  <c r="J376" i="4"/>
  <c r="J372" i="4"/>
  <c r="J371" i="4"/>
  <c r="J369" i="4"/>
  <c r="J366" i="4"/>
  <c r="J362" i="4"/>
  <c r="J358" i="4"/>
  <c r="J365" i="4"/>
  <c r="J361" i="4"/>
  <c r="J368" i="4"/>
  <c r="J364" i="4"/>
  <c r="J360" i="4"/>
  <c r="J356" i="4"/>
  <c r="J388" i="4"/>
  <c r="J357" i="4"/>
  <c r="J350" i="4"/>
  <c r="J346" i="4"/>
  <c r="J342" i="4"/>
  <c r="J338" i="4"/>
  <c r="J334" i="4"/>
  <c r="J379" i="4"/>
  <c r="J375" i="4"/>
  <c r="J367" i="4"/>
  <c r="J354" i="4"/>
  <c r="J353" i="4"/>
  <c r="J349" i="4"/>
  <c r="J345" i="4"/>
  <c r="J341" i="4"/>
  <c r="J337" i="4"/>
  <c r="J363" i="4"/>
  <c r="J352" i="4"/>
  <c r="J348" i="4"/>
  <c r="J344" i="4"/>
  <c r="J340" i="4"/>
  <c r="J336" i="4"/>
  <c r="J332" i="4"/>
  <c r="J359" i="4"/>
  <c r="J347" i="4"/>
  <c r="J331" i="4"/>
  <c r="J330" i="4"/>
  <c r="J326" i="4"/>
  <c r="J322" i="4"/>
  <c r="J318" i="4"/>
  <c r="J314" i="4"/>
  <c r="J310" i="4"/>
  <c r="J355" i="4"/>
  <c r="J343" i="4"/>
  <c r="J329" i="4"/>
  <c r="J325" i="4"/>
  <c r="J321" i="4"/>
  <c r="J317" i="4"/>
  <c r="J313" i="4"/>
  <c r="J339" i="4"/>
  <c r="J328" i="4"/>
  <c r="J324" i="4"/>
  <c r="J320" i="4"/>
  <c r="J316" i="4"/>
  <c r="J312" i="4"/>
  <c r="J308" i="4"/>
  <c r="J319" i="4"/>
  <c r="J309" i="4"/>
  <c r="J305" i="4"/>
  <c r="J301" i="4"/>
  <c r="J297" i="4"/>
  <c r="J293" i="4"/>
  <c r="J289" i="4"/>
  <c r="BF289" i="4" s="1"/>
  <c r="J285" i="4"/>
  <c r="J351" i="4"/>
  <c r="J315" i="4"/>
  <c r="J304" i="4"/>
  <c r="J300" i="4"/>
  <c r="J296" i="4"/>
  <c r="J292" i="4"/>
  <c r="J288" i="4"/>
  <c r="J335" i="4"/>
  <c r="J333" i="4"/>
  <c r="J327" i="4"/>
  <c r="J311" i="4"/>
  <c r="J303" i="4"/>
  <c r="J299" i="4"/>
  <c r="J295" i="4"/>
  <c r="J291" i="4"/>
  <c r="J287" i="4"/>
  <c r="J294" i="4"/>
  <c r="J282" i="4"/>
  <c r="J278" i="4"/>
  <c r="J274" i="4"/>
  <c r="J270" i="4"/>
  <c r="J266" i="4"/>
  <c r="J262" i="4"/>
  <c r="J258" i="4"/>
  <c r="J254" i="4"/>
  <c r="J250" i="4"/>
  <c r="J246" i="4"/>
  <c r="J242" i="4"/>
  <c r="J238" i="4"/>
  <c r="J323" i="4"/>
  <c r="J306" i="4"/>
  <c r="J290" i="4"/>
  <c r="J281" i="4"/>
  <c r="J277" i="4"/>
  <c r="J273" i="4"/>
  <c r="J269" i="4"/>
  <c r="J265" i="4"/>
  <c r="J261" i="4"/>
  <c r="J257" i="4"/>
  <c r="J253" i="4"/>
  <c r="BF253" i="4" s="1"/>
  <c r="J249" i="4"/>
  <c r="J245" i="4"/>
  <c r="J241" i="4"/>
  <c r="J237" i="4"/>
  <c r="J302" i="4"/>
  <c r="J284" i="4"/>
  <c r="J280" i="4"/>
  <c r="J276" i="4"/>
  <c r="J272" i="4"/>
  <c r="J268" i="4"/>
  <c r="J264" i="4"/>
  <c r="J260" i="4"/>
  <c r="J256" i="4"/>
  <c r="J252" i="4"/>
  <c r="J248" i="4"/>
  <c r="J244" i="4"/>
  <c r="J240" i="4"/>
  <c r="J236" i="4"/>
  <c r="J271" i="4"/>
  <c r="BF271" i="4" s="1"/>
  <c r="J255" i="4"/>
  <c r="J239" i="4"/>
  <c r="J232" i="4"/>
  <c r="J228" i="4"/>
  <c r="J224" i="4"/>
  <c r="J220" i="4"/>
  <c r="J216" i="4"/>
  <c r="J212" i="4"/>
  <c r="J208" i="4"/>
  <c r="J204" i="4"/>
  <c r="J200" i="4"/>
  <c r="J196" i="4"/>
  <c r="J192" i="4"/>
  <c r="J283" i="4"/>
  <c r="J267" i="4"/>
  <c r="J251" i="4"/>
  <c r="J235" i="4"/>
  <c r="J231" i="4"/>
  <c r="J227" i="4"/>
  <c r="J223" i="4"/>
  <c r="J219" i="4"/>
  <c r="J215" i="4"/>
  <c r="J211" i="4"/>
  <c r="J207" i="4"/>
  <c r="J203" i="4"/>
  <c r="J199" i="4"/>
  <c r="BF199" i="4" s="1"/>
  <c r="J307" i="4"/>
  <c r="J298" i="4"/>
  <c r="J286" i="4"/>
  <c r="J279" i="4"/>
  <c r="J263" i="4"/>
  <c r="J247" i="4"/>
  <c r="J234" i="4"/>
  <c r="J230" i="4"/>
  <c r="J226" i="4"/>
  <c r="J222" i="4"/>
  <c r="J218" i="4"/>
  <c r="J214" i="4"/>
  <c r="J210" i="4"/>
  <c r="J206" i="4"/>
  <c r="J202" i="4"/>
  <c r="J198" i="4"/>
  <c r="J194" i="4"/>
  <c r="J243" i="4"/>
  <c r="J275" i="4"/>
  <c r="J229" i="4"/>
  <c r="J213" i="4"/>
  <c r="J221" i="4"/>
  <c r="J233" i="4"/>
  <c r="J259" i="4"/>
  <c r="J225" i="4"/>
  <c r="J209" i="4"/>
  <c r="J188" i="4"/>
  <c r="J217" i="4"/>
  <c r="J205" i="4"/>
  <c r="J201" i="4"/>
  <c r="J193" i="4"/>
  <c r="J190" i="4"/>
  <c r="J195" i="4"/>
  <c r="J185" i="4"/>
  <c r="J181" i="4"/>
  <c r="J177" i="4"/>
  <c r="J173" i="4"/>
  <c r="J169" i="4"/>
  <c r="J197" i="4"/>
  <c r="J191" i="4"/>
  <c r="J189" i="4"/>
  <c r="J184" i="4"/>
  <c r="J180" i="4"/>
  <c r="J176" i="4"/>
  <c r="J172" i="4"/>
  <c r="J168" i="4"/>
  <c r="J164" i="4"/>
  <c r="J187" i="4"/>
  <c r="J183" i="4"/>
  <c r="J179" i="4"/>
  <c r="J175" i="4"/>
  <c r="J171" i="4"/>
  <c r="J167" i="4"/>
  <c r="J186" i="4"/>
  <c r="J182" i="4"/>
  <c r="J178" i="4"/>
  <c r="J174" i="4"/>
  <c r="J170" i="4"/>
  <c r="J166" i="4"/>
  <c r="J162" i="4"/>
  <c r="J159" i="4"/>
  <c r="J155" i="4"/>
  <c r="J151" i="4"/>
  <c r="J147" i="4"/>
  <c r="J143" i="4"/>
  <c r="J139" i="4"/>
  <c r="J135" i="4"/>
  <c r="J131" i="4"/>
  <c r="J127" i="4"/>
  <c r="J123" i="4"/>
  <c r="J119" i="4"/>
  <c r="J115" i="4"/>
  <c r="J111" i="4"/>
  <c r="J107" i="4"/>
  <c r="J158" i="4"/>
  <c r="J154" i="4"/>
  <c r="J150" i="4"/>
  <c r="J146" i="4"/>
  <c r="J142" i="4"/>
  <c r="J138" i="4"/>
  <c r="J134" i="4"/>
  <c r="J130" i="4"/>
  <c r="J126" i="4"/>
  <c r="J122" i="4"/>
  <c r="J118" i="4"/>
  <c r="J114" i="4"/>
  <c r="J110" i="4"/>
  <c r="J106" i="4"/>
  <c r="J165" i="4"/>
  <c r="J161" i="4"/>
  <c r="J157" i="4"/>
  <c r="J153" i="4"/>
  <c r="J149" i="4"/>
  <c r="J145" i="4"/>
  <c r="J141" i="4"/>
  <c r="J137" i="4"/>
  <c r="J133" i="4"/>
  <c r="J129" i="4"/>
  <c r="J125" i="4"/>
  <c r="J121" i="4"/>
  <c r="J117" i="4"/>
  <c r="J113" i="4"/>
  <c r="J109" i="4"/>
  <c r="J163" i="4"/>
  <c r="BF163" i="4" s="1"/>
  <c r="J160" i="4"/>
  <c r="J156" i="4"/>
  <c r="J152" i="4"/>
  <c r="J148" i="4"/>
  <c r="J144" i="4"/>
  <c r="J140" i="4"/>
  <c r="J136" i="4"/>
  <c r="J132" i="4"/>
  <c r="J128" i="4"/>
  <c r="J124" i="4"/>
  <c r="J120" i="4"/>
  <c r="J116" i="4"/>
  <c r="J112" i="4"/>
  <c r="J108" i="4"/>
  <c r="J105" i="4"/>
  <c r="J102" i="4"/>
  <c r="J98" i="4"/>
  <c r="J94" i="4"/>
  <c r="J90" i="4"/>
  <c r="J101" i="4"/>
  <c r="J97" i="4"/>
  <c r="J93" i="4"/>
  <c r="J89" i="4"/>
  <c r="J104" i="4"/>
  <c r="J100" i="4"/>
  <c r="J96" i="4"/>
  <c r="J92" i="4"/>
  <c r="J103" i="4"/>
  <c r="J99" i="4"/>
  <c r="J95" i="4"/>
  <c r="J91" i="4"/>
  <c r="BH181" i="4"/>
  <c r="BI181" i="4"/>
  <c r="BF181" i="4"/>
  <c r="AA183" i="4"/>
  <c r="AT182" i="4"/>
  <c r="BR182" i="4" s="1"/>
  <c r="AP182" i="4"/>
  <c r="BN182" i="4" s="1"/>
  <c r="AL182" i="4"/>
  <c r="AH182" i="4"/>
  <c r="BF182" i="4" s="1"/>
  <c r="AD182" i="4"/>
  <c r="BB182" i="4" s="1"/>
  <c r="AS182" i="4"/>
  <c r="BQ182" i="4" s="1"/>
  <c r="AO182" i="4"/>
  <c r="AK182" i="4"/>
  <c r="BI182" i="4" s="1"/>
  <c r="AG182" i="4"/>
  <c r="BE182" i="4" s="1"/>
  <c r="AR182" i="4"/>
  <c r="BP182" i="4" s="1"/>
  <c r="AN182" i="4"/>
  <c r="AJ182" i="4"/>
  <c r="BH182" i="4" s="1"/>
  <c r="AF182" i="4"/>
  <c r="BD182" i="4" s="1"/>
  <c r="AU182" i="4"/>
  <c r="BS182" i="4" s="1"/>
  <c r="AQ182" i="4"/>
  <c r="AM182" i="4"/>
  <c r="BK182" i="4" s="1"/>
  <c r="AI182" i="4"/>
  <c r="BG182" i="4" s="1"/>
  <c r="AE182" i="4"/>
  <c r="BC182" i="4" s="1"/>
  <c r="BC271" i="4"/>
  <c r="BL271" i="4"/>
  <c r="BB109" i="4"/>
  <c r="BR109" i="4"/>
  <c r="BK109" i="4"/>
  <c r="BH109" i="4"/>
  <c r="BG217" i="4"/>
  <c r="BD289" i="4"/>
  <c r="BQ289" i="4"/>
  <c r="BN289" i="4"/>
  <c r="BG289" i="4"/>
  <c r="M78" i="4"/>
  <c r="N78" i="4" s="1"/>
  <c r="M67" i="4"/>
  <c r="N67" i="4" s="1"/>
  <c r="M70" i="4"/>
  <c r="N70" i="4" s="1"/>
  <c r="M74" i="4"/>
  <c r="N74" i="4" s="1"/>
  <c r="M66" i="4"/>
  <c r="N66" i="4" s="1"/>
  <c r="M77" i="4"/>
  <c r="N77" i="4" s="1"/>
  <c r="M63" i="4"/>
  <c r="N63" i="4" s="1"/>
  <c r="M75" i="4"/>
  <c r="N75" i="4" s="1"/>
  <c r="M61" i="4"/>
  <c r="N61" i="4" s="1"/>
  <c r="M71" i="4"/>
  <c r="N71" i="4" s="1"/>
  <c r="M64" i="4"/>
  <c r="N64" i="4" s="1"/>
  <c r="M73" i="4"/>
  <c r="N73" i="4" s="1"/>
  <c r="M68" i="4"/>
  <c r="N68" i="4" s="1"/>
  <c r="M65" i="4"/>
  <c r="N65" i="4" s="1"/>
  <c r="M72" i="4"/>
  <c r="N72" i="4" s="1"/>
  <c r="M76" i="4"/>
  <c r="N76" i="4" s="1"/>
  <c r="M62" i="4"/>
  <c r="N62" i="4" s="1"/>
  <c r="M69" i="4"/>
  <c r="N69" i="4" s="1"/>
  <c r="BC199" i="4"/>
  <c r="BS199" i="4"/>
  <c r="BP199" i="4"/>
  <c r="BD396" i="4"/>
  <c r="BK396" i="4"/>
  <c r="BL396" i="4"/>
  <c r="BN396" i="4"/>
  <c r="BR344" i="4"/>
  <c r="BG344" i="4"/>
  <c r="BD344" i="4"/>
  <c r="BE344" i="4"/>
  <c r="BF325" i="4"/>
  <c r="AU326" i="4"/>
  <c r="BS326" i="4" s="1"/>
  <c r="AQ326" i="4"/>
  <c r="AM326" i="4"/>
  <c r="BK326" i="4" s="1"/>
  <c r="AI326" i="4"/>
  <c r="BG326" i="4" s="1"/>
  <c r="AE326" i="4"/>
  <c r="BC326" i="4" s="1"/>
  <c r="AA327" i="4"/>
  <c r="AT326" i="4"/>
  <c r="BR326" i="4" s="1"/>
  <c r="AP326" i="4"/>
  <c r="BN326" i="4" s="1"/>
  <c r="AL326" i="4"/>
  <c r="AH326" i="4"/>
  <c r="AD326" i="4"/>
  <c r="BB326" i="4" s="1"/>
  <c r="AS326" i="4"/>
  <c r="BQ326" i="4" s="1"/>
  <c r="AO326" i="4"/>
  <c r="AK326" i="4"/>
  <c r="AG326" i="4"/>
  <c r="BE326" i="4" s="1"/>
  <c r="AJ326" i="4"/>
  <c r="BH326" i="4" s="1"/>
  <c r="AF326" i="4"/>
  <c r="BD326" i="4" s="1"/>
  <c r="AR326" i="4"/>
  <c r="BP326" i="4" s="1"/>
  <c r="AN326" i="4"/>
  <c r="BL326" i="4" s="1"/>
  <c r="BO325" i="4"/>
  <c r="BD235" i="4"/>
  <c r="BE235" i="4"/>
  <c r="BB235" i="4"/>
  <c r="BC163" i="4"/>
  <c r="BM163" i="4"/>
  <c r="BQ163" i="4"/>
  <c r="BN163" i="4"/>
  <c r="BH163" i="4"/>
  <c r="BG91" i="4"/>
  <c r="BD91" i="4"/>
  <c r="BE91" i="4"/>
  <c r="BB91" i="4"/>
  <c r="BR91" i="4"/>
  <c r="BQ361" i="4"/>
  <c r="BC361" i="4"/>
  <c r="BS361" i="4"/>
  <c r="BP361" i="4"/>
  <c r="BS379" i="4"/>
  <c r="BO379" i="4"/>
  <c r="BB379" i="4"/>
  <c r="BE379" i="4"/>
  <c r="BQ253" i="4"/>
  <c r="BB253" i="4"/>
  <c r="BR253" i="4"/>
  <c r="AU308" i="4"/>
  <c r="BS308" i="4" s="1"/>
  <c r="AQ308" i="4"/>
  <c r="BO308" i="4" s="1"/>
  <c r="AM308" i="4"/>
  <c r="AI308" i="4"/>
  <c r="BG308" i="4" s="1"/>
  <c r="AE308" i="4"/>
  <c r="BC308" i="4" s="1"/>
  <c r="AR308" i="4"/>
  <c r="BP308" i="4" s="1"/>
  <c r="AL308" i="4"/>
  <c r="AG308" i="4"/>
  <c r="BE308" i="4" s="1"/>
  <c r="AA309" i="4"/>
  <c r="AP308" i="4"/>
  <c r="BN308" i="4" s="1"/>
  <c r="AK308" i="4"/>
  <c r="AF308" i="4"/>
  <c r="BD308" i="4" s="1"/>
  <c r="AT308" i="4"/>
  <c r="BR308" i="4" s="1"/>
  <c r="AO308" i="4"/>
  <c r="BM308" i="4" s="1"/>
  <c r="AJ308" i="4"/>
  <c r="AD308" i="4"/>
  <c r="BB308" i="4" s="1"/>
  <c r="AS308" i="4"/>
  <c r="BQ308" i="4" s="1"/>
  <c r="AN308" i="4"/>
  <c r="BL308" i="4" s="1"/>
  <c r="AH308" i="4"/>
  <c r="BF308" i="4" s="1"/>
  <c r="BE307" i="4"/>
  <c r="BK307" i="4"/>
  <c r="BM307" i="4"/>
  <c r="S412" i="4"/>
  <c r="S411" i="4"/>
  <c r="S409" i="4"/>
  <c r="S404" i="4"/>
  <c r="S408" i="4"/>
  <c r="S407" i="4"/>
  <c r="S410" i="4"/>
  <c r="S406" i="4"/>
  <c r="S399" i="4"/>
  <c r="S405" i="4"/>
  <c r="S403" i="4"/>
  <c r="S398" i="4"/>
  <c r="S401" i="4"/>
  <c r="S397" i="4"/>
  <c r="S393" i="4"/>
  <c r="S400" i="4"/>
  <c r="S390" i="4"/>
  <c r="S396" i="4"/>
  <c r="BO396" i="4" s="1"/>
  <c r="S394" i="4"/>
  <c r="S402" i="4"/>
  <c r="S392" i="4"/>
  <c r="S391" i="4"/>
  <c r="S389" i="4"/>
  <c r="S386" i="4"/>
  <c r="S382" i="4"/>
  <c r="S385" i="4"/>
  <c r="S395" i="4"/>
  <c r="S388" i="4"/>
  <c r="S384" i="4"/>
  <c r="S380" i="4"/>
  <c r="S387" i="4"/>
  <c r="S379" i="4"/>
  <c r="S377" i="4"/>
  <c r="S373" i="4"/>
  <c r="S369" i="4"/>
  <c r="S383" i="4"/>
  <c r="S381" i="4"/>
  <c r="S376" i="4"/>
  <c r="S372" i="4"/>
  <c r="S378" i="4"/>
  <c r="S375" i="4"/>
  <c r="S371" i="4"/>
  <c r="S374" i="4"/>
  <c r="S365" i="4"/>
  <c r="S361" i="4"/>
  <c r="S370" i="4"/>
  <c r="S368" i="4"/>
  <c r="S364" i="4"/>
  <c r="S360" i="4"/>
  <c r="S367" i="4"/>
  <c r="S363" i="4"/>
  <c r="S359" i="4"/>
  <c r="S355" i="4"/>
  <c r="S358" i="4"/>
  <c r="S353" i="4"/>
  <c r="S349" i="4"/>
  <c r="S345" i="4"/>
  <c r="S341" i="4"/>
  <c r="S337" i="4"/>
  <c r="S333" i="4"/>
  <c r="S357" i="4"/>
  <c r="S352" i="4"/>
  <c r="S348" i="4"/>
  <c r="S344" i="4"/>
  <c r="BO344" i="4" s="1"/>
  <c r="S340" i="4"/>
  <c r="S336" i="4"/>
  <c r="S366" i="4"/>
  <c r="S354" i="4"/>
  <c r="S351" i="4"/>
  <c r="S347" i="4"/>
  <c r="S343" i="4"/>
  <c r="S339" i="4"/>
  <c r="S335" i="4"/>
  <c r="S331" i="4"/>
  <c r="S350" i="4"/>
  <c r="S334" i="4"/>
  <c r="S329" i="4"/>
  <c r="S325" i="4"/>
  <c r="S321" i="4"/>
  <c r="S317" i="4"/>
  <c r="S313" i="4"/>
  <c r="S346" i="4"/>
  <c r="S332" i="4"/>
  <c r="S328" i="4"/>
  <c r="S324" i="4"/>
  <c r="S320" i="4"/>
  <c r="S316" i="4"/>
  <c r="S312" i="4"/>
  <c r="S362" i="4"/>
  <c r="S356" i="4"/>
  <c r="S342" i="4"/>
  <c r="S327" i="4"/>
  <c r="S323" i="4"/>
  <c r="S319" i="4"/>
  <c r="S315" i="4"/>
  <c r="S311" i="4"/>
  <c r="S307" i="4"/>
  <c r="BO307" i="4" s="1"/>
  <c r="S338" i="4"/>
  <c r="S322" i="4"/>
  <c r="S304" i="4"/>
  <c r="S300" i="4"/>
  <c r="S296" i="4"/>
  <c r="S292" i="4"/>
  <c r="S288" i="4"/>
  <c r="S284" i="4"/>
  <c r="S318" i="4"/>
  <c r="S309" i="4"/>
  <c r="S303" i="4"/>
  <c r="S299" i="4"/>
  <c r="S295" i="4"/>
  <c r="S291" i="4"/>
  <c r="S287" i="4"/>
  <c r="S330" i="4"/>
  <c r="S314" i="4"/>
  <c r="S306" i="4"/>
  <c r="S302" i="4"/>
  <c r="S298" i="4"/>
  <c r="S294" i="4"/>
  <c r="S290" i="4"/>
  <c r="S286" i="4"/>
  <c r="S310" i="4"/>
  <c r="S308" i="4"/>
  <c r="S297" i="4"/>
  <c r="S281" i="4"/>
  <c r="S277" i="4"/>
  <c r="S273" i="4"/>
  <c r="S269" i="4"/>
  <c r="S265" i="4"/>
  <c r="S261" i="4"/>
  <c r="S257" i="4"/>
  <c r="S253" i="4"/>
  <c r="BO253" i="4" s="1"/>
  <c r="S249" i="4"/>
  <c r="S245" i="4"/>
  <c r="S241" i="4"/>
  <c r="S237" i="4"/>
  <c r="S293" i="4"/>
  <c r="S285" i="4"/>
  <c r="S280" i="4"/>
  <c r="S276" i="4"/>
  <c r="S272" i="4"/>
  <c r="S268" i="4"/>
  <c r="S264" i="4"/>
  <c r="S260" i="4"/>
  <c r="S256" i="4"/>
  <c r="S252" i="4"/>
  <c r="S248" i="4"/>
  <c r="S244" i="4"/>
  <c r="S240" i="4"/>
  <c r="S236" i="4"/>
  <c r="S305" i="4"/>
  <c r="S289" i="4"/>
  <c r="BO289" i="4" s="1"/>
  <c r="S283" i="4"/>
  <c r="S279" i="4"/>
  <c r="S275" i="4"/>
  <c r="S271" i="4"/>
  <c r="BO271" i="4" s="1"/>
  <c r="S267" i="4"/>
  <c r="S263" i="4"/>
  <c r="S259" i="4"/>
  <c r="S255" i="4"/>
  <c r="S251" i="4"/>
  <c r="S247" i="4"/>
  <c r="S243" i="4"/>
  <c r="S239" i="4"/>
  <c r="S235" i="4"/>
  <c r="BO235" i="4" s="1"/>
  <c r="S301" i="4"/>
  <c r="S274" i="4"/>
  <c r="S258" i="4"/>
  <c r="S242" i="4"/>
  <c r="S231" i="4"/>
  <c r="S227" i="4"/>
  <c r="S223" i="4"/>
  <c r="S219" i="4"/>
  <c r="S215" i="4"/>
  <c r="S211" i="4"/>
  <c r="S207" i="4"/>
  <c r="S203" i="4"/>
  <c r="S199" i="4"/>
  <c r="S195" i="4"/>
  <c r="S191" i="4"/>
  <c r="S270" i="4"/>
  <c r="S254" i="4"/>
  <c r="S238" i="4"/>
  <c r="S234" i="4"/>
  <c r="S230" i="4"/>
  <c r="S226" i="4"/>
  <c r="S222" i="4"/>
  <c r="S218" i="4"/>
  <c r="S214" i="4"/>
  <c r="S210" i="4"/>
  <c r="S206" i="4"/>
  <c r="S202" i="4"/>
  <c r="S198" i="4"/>
  <c r="S326" i="4"/>
  <c r="S282" i="4"/>
  <c r="S266" i="4"/>
  <c r="S250" i="4"/>
  <c r="S233" i="4"/>
  <c r="S229" i="4"/>
  <c r="S225" i="4"/>
  <c r="S221" i="4"/>
  <c r="S217" i="4"/>
  <c r="S213" i="4"/>
  <c r="S209" i="4"/>
  <c r="S205" i="4"/>
  <c r="S201" i="4"/>
  <c r="S197" i="4"/>
  <c r="S193" i="4"/>
  <c r="S278" i="4"/>
  <c r="S246" i="4"/>
  <c r="S262" i="4"/>
  <c r="S232" i="4"/>
  <c r="S216" i="4"/>
  <c r="S224" i="4"/>
  <c r="S228" i="4"/>
  <c r="S212" i="4"/>
  <c r="S192" i="4"/>
  <c r="S187" i="4"/>
  <c r="S220" i="4"/>
  <c r="S208" i="4"/>
  <c r="S204" i="4"/>
  <c r="S196" i="4"/>
  <c r="S189" i="4"/>
  <c r="S184" i="4"/>
  <c r="S180" i="4"/>
  <c r="S176" i="4"/>
  <c r="S172" i="4"/>
  <c r="S168" i="4"/>
  <c r="S200" i="4"/>
  <c r="S194" i="4"/>
  <c r="S183" i="4"/>
  <c r="S179" i="4"/>
  <c r="S175" i="4"/>
  <c r="S171" i="4"/>
  <c r="S167" i="4"/>
  <c r="S163" i="4"/>
  <c r="BO163" i="4" s="1"/>
  <c r="S190" i="4"/>
  <c r="S186" i="4"/>
  <c r="S182" i="4"/>
  <c r="S178" i="4"/>
  <c r="S174" i="4"/>
  <c r="S170" i="4"/>
  <c r="S188" i="4"/>
  <c r="S185" i="4"/>
  <c r="S181" i="4"/>
  <c r="S177" i="4"/>
  <c r="S173" i="4"/>
  <c r="S169" i="4"/>
  <c r="S165" i="4"/>
  <c r="S164" i="4"/>
  <c r="S158" i="4"/>
  <c r="S154" i="4"/>
  <c r="S150" i="4"/>
  <c r="S146" i="4"/>
  <c r="S142" i="4"/>
  <c r="S138" i="4"/>
  <c r="S134" i="4"/>
  <c r="S130" i="4"/>
  <c r="S126" i="4"/>
  <c r="S122" i="4"/>
  <c r="S118" i="4"/>
  <c r="S114" i="4"/>
  <c r="S110" i="4"/>
  <c r="S162" i="4"/>
  <c r="S161" i="4"/>
  <c r="S157" i="4"/>
  <c r="S153" i="4"/>
  <c r="S149" i="4"/>
  <c r="S145" i="4"/>
  <c r="S141" i="4"/>
  <c r="S137" i="4"/>
  <c r="S133" i="4"/>
  <c r="S129" i="4"/>
  <c r="S125" i="4"/>
  <c r="S121" i="4"/>
  <c r="S117" i="4"/>
  <c r="S113" i="4"/>
  <c r="S109" i="4"/>
  <c r="S105" i="4"/>
  <c r="S160" i="4"/>
  <c r="S156" i="4"/>
  <c r="S152" i="4"/>
  <c r="S148" i="4"/>
  <c r="S144" i="4"/>
  <c r="S140" i="4"/>
  <c r="S136" i="4"/>
  <c r="S132" i="4"/>
  <c r="S128" i="4"/>
  <c r="S124" i="4"/>
  <c r="S120" i="4"/>
  <c r="S116" i="4"/>
  <c r="S112" i="4"/>
  <c r="S108" i="4"/>
  <c r="S166" i="4"/>
  <c r="S159" i="4"/>
  <c r="S155" i="4"/>
  <c r="S151" i="4"/>
  <c r="S147" i="4"/>
  <c r="S143" i="4"/>
  <c r="S139" i="4"/>
  <c r="S135" i="4"/>
  <c r="S131" i="4"/>
  <c r="S127" i="4"/>
  <c r="S123" i="4"/>
  <c r="S119" i="4"/>
  <c r="S115" i="4"/>
  <c r="S111" i="4"/>
  <c r="S107" i="4"/>
  <c r="S101" i="4"/>
  <c r="S97" i="4"/>
  <c r="S93" i="4"/>
  <c r="S89" i="4"/>
  <c r="S106" i="4"/>
  <c r="S104" i="4"/>
  <c r="S100" i="4"/>
  <c r="S96" i="4"/>
  <c r="S92" i="4"/>
  <c r="S103" i="4"/>
  <c r="S99" i="4"/>
  <c r="S95" i="4"/>
  <c r="S91" i="4"/>
  <c r="S102" i="4"/>
  <c r="S98" i="4"/>
  <c r="S94" i="4"/>
  <c r="S90" i="4"/>
  <c r="P412" i="4"/>
  <c r="P411" i="4"/>
  <c r="P410" i="4"/>
  <c r="P408" i="4"/>
  <c r="P409" i="4"/>
  <c r="P403" i="4"/>
  <c r="P405" i="4"/>
  <c r="P407" i="4"/>
  <c r="P406" i="4"/>
  <c r="P398" i="4"/>
  <c r="P402" i="4"/>
  <c r="P401" i="4"/>
  <c r="P397" i="4"/>
  <c r="P404" i="4"/>
  <c r="P400" i="4"/>
  <c r="P396" i="4"/>
  <c r="P399" i="4"/>
  <c r="P389" i="4"/>
  <c r="P395" i="4"/>
  <c r="P393" i="4"/>
  <c r="P392" i="4"/>
  <c r="P391" i="4"/>
  <c r="P394" i="4"/>
  <c r="P385" i="4"/>
  <c r="P388" i="4"/>
  <c r="P384" i="4"/>
  <c r="P387" i="4"/>
  <c r="P383" i="4"/>
  <c r="P379" i="4"/>
  <c r="BL379" i="4" s="1"/>
  <c r="P386" i="4"/>
  <c r="P378" i="4"/>
  <c r="P376" i="4"/>
  <c r="P372" i="4"/>
  <c r="P390" i="4"/>
  <c r="P382" i="4"/>
  <c r="P380" i="4"/>
  <c r="P375" i="4"/>
  <c r="P371" i="4"/>
  <c r="P377" i="4"/>
  <c r="P374" i="4"/>
  <c r="P370" i="4"/>
  <c r="P373" i="4"/>
  <c r="P368" i="4"/>
  <c r="P364" i="4"/>
  <c r="P360" i="4"/>
  <c r="P369" i="4"/>
  <c r="P367" i="4"/>
  <c r="P363" i="4"/>
  <c r="P359" i="4"/>
  <c r="P366" i="4"/>
  <c r="P362" i="4"/>
  <c r="P358" i="4"/>
  <c r="P354" i="4"/>
  <c r="P381" i="4"/>
  <c r="P352" i="4"/>
  <c r="P348" i="4"/>
  <c r="P344" i="4"/>
  <c r="BL344" i="4" s="1"/>
  <c r="P340" i="4"/>
  <c r="P336" i="4"/>
  <c r="P332" i="4"/>
  <c r="P356" i="4"/>
  <c r="P351" i="4"/>
  <c r="P347" i="4"/>
  <c r="P343" i="4"/>
  <c r="P339" i="4"/>
  <c r="P335" i="4"/>
  <c r="P365" i="4"/>
  <c r="P350" i="4"/>
  <c r="P346" i="4"/>
  <c r="P342" i="4"/>
  <c r="P338" i="4"/>
  <c r="P334" i="4"/>
  <c r="P361" i="4"/>
  <c r="BL361" i="4" s="1"/>
  <c r="P355" i="4"/>
  <c r="P349" i="4"/>
  <c r="P333" i="4"/>
  <c r="P328" i="4"/>
  <c r="P324" i="4"/>
  <c r="P320" i="4"/>
  <c r="P316" i="4"/>
  <c r="P312" i="4"/>
  <c r="P357" i="4"/>
  <c r="P345" i="4"/>
  <c r="P331" i="4"/>
  <c r="P327" i="4"/>
  <c r="P323" i="4"/>
  <c r="P319" i="4"/>
  <c r="P315" i="4"/>
  <c r="P311" i="4"/>
  <c r="P341" i="4"/>
  <c r="P330" i="4"/>
  <c r="P326" i="4"/>
  <c r="P322" i="4"/>
  <c r="P318" i="4"/>
  <c r="P314" i="4"/>
  <c r="P310" i="4"/>
  <c r="P321" i="4"/>
  <c r="P303" i="4"/>
  <c r="P299" i="4"/>
  <c r="P295" i="4"/>
  <c r="P291" i="4"/>
  <c r="P287" i="4"/>
  <c r="P353" i="4"/>
  <c r="P317" i="4"/>
  <c r="P308" i="4"/>
  <c r="P306" i="4"/>
  <c r="P302" i="4"/>
  <c r="P298" i="4"/>
  <c r="P294" i="4"/>
  <c r="P290" i="4"/>
  <c r="P337" i="4"/>
  <c r="P329" i="4"/>
  <c r="P313" i="4"/>
  <c r="P305" i="4"/>
  <c r="P301" i="4"/>
  <c r="P297" i="4"/>
  <c r="P293" i="4"/>
  <c r="P289" i="4"/>
  <c r="P285" i="4"/>
  <c r="P296" i="4"/>
  <c r="P286" i="4"/>
  <c r="P280" i="4"/>
  <c r="P276" i="4"/>
  <c r="P272" i="4"/>
  <c r="P268" i="4"/>
  <c r="P264" i="4"/>
  <c r="P260" i="4"/>
  <c r="P256" i="4"/>
  <c r="P252" i="4"/>
  <c r="P248" i="4"/>
  <c r="P244" i="4"/>
  <c r="P240" i="4"/>
  <c r="P236" i="4"/>
  <c r="P325" i="4"/>
  <c r="P292" i="4"/>
  <c r="P284" i="4"/>
  <c r="P283" i="4"/>
  <c r="P279" i="4"/>
  <c r="P275" i="4"/>
  <c r="P271" i="4"/>
  <c r="P267" i="4"/>
  <c r="P263" i="4"/>
  <c r="P259" i="4"/>
  <c r="P255" i="4"/>
  <c r="P251" i="4"/>
  <c r="P247" i="4"/>
  <c r="P243" i="4"/>
  <c r="P239" i="4"/>
  <c r="P235" i="4"/>
  <c r="BL235" i="4" s="1"/>
  <c r="P307" i="4"/>
  <c r="P304" i="4"/>
  <c r="P288" i="4"/>
  <c r="P282" i="4"/>
  <c r="P278" i="4"/>
  <c r="P274" i="4"/>
  <c r="P270" i="4"/>
  <c r="P266" i="4"/>
  <c r="P262" i="4"/>
  <c r="P258" i="4"/>
  <c r="P254" i="4"/>
  <c r="P250" i="4"/>
  <c r="P246" i="4"/>
  <c r="P242" i="4"/>
  <c r="P238" i="4"/>
  <c r="P273" i="4"/>
  <c r="P257" i="4"/>
  <c r="P241" i="4"/>
  <c r="P234" i="4"/>
  <c r="P230" i="4"/>
  <c r="P226" i="4"/>
  <c r="P222" i="4"/>
  <c r="P218" i="4"/>
  <c r="P214" i="4"/>
  <c r="P210" i="4"/>
  <c r="P206" i="4"/>
  <c r="P202" i="4"/>
  <c r="P198" i="4"/>
  <c r="P194" i="4"/>
  <c r="P309" i="4"/>
  <c r="P269" i="4"/>
  <c r="P253" i="4"/>
  <c r="P237" i="4"/>
  <c r="P233" i="4"/>
  <c r="P229" i="4"/>
  <c r="P225" i="4"/>
  <c r="P221" i="4"/>
  <c r="P217" i="4"/>
  <c r="BL217" i="4" s="1"/>
  <c r="P213" i="4"/>
  <c r="P209" i="4"/>
  <c r="P205" i="4"/>
  <c r="P201" i="4"/>
  <c r="P197" i="4"/>
  <c r="P300" i="4"/>
  <c r="P281" i="4"/>
  <c r="P265" i="4"/>
  <c r="P249" i="4"/>
  <c r="P232" i="4"/>
  <c r="P228" i="4"/>
  <c r="P224" i="4"/>
  <c r="P220" i="4"/>
  <c r="P216" i="4"/>
  <c r="P212" i="4"/>
  <c r="P208" i="4"/>
  <c r="P204" i="4"/>
  <c r="P200" i="4"/>
  <c r="P196" i="4"/>
  <c r="P192" i="4"/>
  <c r="P245" i="4"/>
  <c r="P277" i="4"/>
  <c r="P231" i="4"/>
  <c r="P215" i="4"/>
  <c r="P223" i="4"/>
  <c r="P227" i="4"/>
  <c r="P211" i="4"/>
  <c r="P191" i="4"/>
  <c r="P190" i="4"/>
  <c r="P261" i="4"/>
  <c r="P219" i="4"/>
  <c r="P207" i="4"/>
  <c r="P203" i="4"/>
  <c r="P195" i="4"/>
  <c r="P188" i="4"/>
  <c r="P183" i="4"/>
  <c r="P179" i="4"/>
  <c r="P175" i="4"/>
  <c r="P171" i="4"/>
  <c r="P167" i="4"/>
  <c r="P199" i="4"/>
  <c r="P193" i="4"/>
  <c r="P186" i="4"/>
  <c r="P182" i="4"/>
  <c r="P178" i="4"/>
  <c r="P174" i="4"/>
  <c r="P170" i="4"/>
  <c r="P166" i="4"/>
  <c r="P162" i="4"/>
  <c r="P189" i="4"/>
  <c r="P185" i="4"/>
  <c r="P181" i="4"/>
  <c r="BL181" i="4" s="1"/>
  <c r="P177" i="4"/>
  <c r="P173" i="4"/>
  <c r="P169" i="4"/>
  <c r="P187" i="4"/>
  <c r="P184" i="4"/>
  <c r="P180" i="4"/>
  <c r="P176" i="4"/>
  <c r="P172" i="4"/>
  <c r="P168" i="4"/>
  <c r="P164" i="4"/>
  <c r="P163" i="4"/>
  <c r="P161" i="4"/>
  <c r="P157" i="4"/>
  <c r="P153" i="4"/>
  <c r="P149" i="4"/>
  <c r="P145" i="4"/>
  <c r="P141" i="4"/>
  <c r="P137" i="4"/>
  <c r="P133" i="4"/>
  <c r="P129" i="4"/>
  <c r="P125" i="4"/>
  <c r="P121" i="4"/>
  <c r="P117" i="4"/>
  <c r="P113" i="4"/>
  <c r="P109" i="4"/>
  <c r="P160" i="4"/>
  <c r="P156" i="4"/>
  <c r="P152" i="4"/>
  <c r="P148" i="4"/>
  <c r="P144" i="4"/>
  <c r="P140" i="4"/>
  <c r="P136" i="4"/>
  <c r="P132" i="4"/>
  <c r="P128" i="4"/>
  <c r="P124" i="4"/>
  <c r="P120" i="4"/>
  <c r="P116" i="4"/>
  <c r="P112" i="4"/>
  <c r="P108" i="4"/>
  <c r="P159" i="4"/>
  <c r="P155" i="4"/>
  <c r="P151" i="4"/>
  <c r="P147" i="4"/>
  <c r="P143" i="4"/>
  <c r="P139" i="4"/>
  <c r="P135" i="4"/>
  <c r="P131" i="4"/>
  <c r="P127" i="4"/>
  <c r="P123" i="4"/>
  <c r="P119" i="4"/>
  <c r="P115" i="4"/>
  <c r="P111" i="4"/>
  <c r="P107" i="4"/>
  <c r="P165" i="4"/>
  <c r="P158" i="4"/>
  <c r="P154" i="4"/>
  <c r="P150" i="4"/>
  <c r="P146" i="4"/>
  <c r="P142" i="4"/>
  <c r="P138" i="4"/>
  <c r="P134" i="4"/>
  <c r="P130" i="4"/>
  <c r="P126" i="4"/>
  <c r="P122" i="4"/>
  <c r="P118" i="4"/>
  <c r="P114" i="4"/>
  <c r="P110" i="4"/>
  <c r="P106" i="4"/>
  <c r="P104" i="4"/>
  <c r="P100" i="4"/>
  <c r="P96" i="4"/>
  <c r="P92" i="4"/>
  <c r="P105" i="4"/>
  <c r="P103" i="4"/>
  <c r="P99" i="4"/>
  <c r="P95" i="4"/>
  <c r="P91" i="4"/>
  <c r="BL91" i="4" s="1"/>
  <c r="P102" i="4"/>
  <c r="P98" i="4"/>
  <c r="P94" i="4"/>
  <c r="P90" i="4"/>
  <c r="P101" i="4"/>
  <c r="P97" i="4"/>
  <c r="P93" i="4"/>
  <c r="P89" i="4"/>
  <c r="Q411" i="4"/>
  <c r="Q410" i="4"/>
  <c r="Q407" i="4"/>
  <c r="Q412" i="4"/>
  <c r="Q406" i="4"/>
  <c r="Q402" i="4"/>
  <c r="Q405" i="4"/>
  <c r="Q409" i="4"/>
  <c r="Q408" i="4"/>
  <c r="Q404" i="4"/>
  <c r="Q401" i="4"/>
  <c r="Q397" i="4"/>
  <c r="Q400" i="4"/>
  <c r="Q399" i="4"/>
  <c r="Q395" i="4"/>
  <c r="Q393" i="4"/>
  <c r="Q392" i="4"/>
  <c r="Q403" i="4"/>
  <c r="Q391" i="4"/>
  <c r="Q394" i="4"/>
  <c r="Q390" i="4"/>
  <c r="Q388" i="4"/>
  <c r="Q384" i="4"/>
  <c r="Q396" i="4"/>
  <c r="BM396" i="4" s="1"/>
  <c r="Q389" i="4"/>
  <c r="Q387" i="4"/>
  <c r="Q383" i="4"/>
  <c r="Q386" i="4"/>
  <c r="Q382" i="4"/>
  <c r="Q378" i="4"/>
  <c r="Q398" i="4"/>
  <c r="Q380" i="4"/>
  <c r="Q375" i="4"/>
  <c r="Q371" i="4"/>
  <c r="Q377" i="4"/>
  <c r="Q374" i="4"/>
  <c r="Q370" i="4"/>
  <c r="Q381" i="4"/>
  <c r="Q379" i="4"/>
  <c r="BM379" i="4" s="1"/>
  <c r="Q373" i="4"/>
  <c r="Q369" i="4"/>
  <c r="Q385" i="4"/>
  <c r="Q367" i="4"/>
  <c r="Q363" i="4"/>
  <c r="Q359" i="4"/>
  <c r="Q366" i="4"/>
  <c r="Q362" i="4"/>
  <c r="Q358" i="4"/>
  <c r="Q376" i="4"/>
  <c r="Q365" i="4"/>
  <c r="Q361" i="4"/>
  <c r="Q357" i="4"/>
  <c r="Q368" i="4"/>
  <c r="Q356" i="4"/>
  <c r="Q354" i="4"/>
  <c r="Q351" i="4"/>
  <c r="Q347" i="4"/>
  <c r="Q343" i="4"/>
  <c r="Q339" i="4"/>
  <c r="Q335" i="4"/>
  <c r="Q331" i="4"/>
  <c r="Q364" i="4"/>
  <c r="Q350" i="4"/>
  <c r="Q346" i="4"/>
  <c r="Q342" i="4"/>
  <c r="Q338" i="4"/>
  <c r="Q372" i="4"/>
  <c r="Q360" i="4"/>
  <c r="Q355" i="4"/>
  <c r="Q353" i="4"/>
  <c r="Q349" i="4"/>
  <c r="Q345" i="4"/>
  <c r="Q341" i="4"/>
  <c r="Q337" i="4"/>
  <c r="Q333" i="4"/>
  <c r="Q344" i="4"/>
  <c r="Q327" i="4"/>
  <c r="Q323" i="4"/>
  <c r="Q319" i="4"/>
  <c r="Q315" i="4"/>
  <c r="Q311" i="4"/>
  <c r="Q340" i="4"/>
  <c r="Q334" i="4"/>
  <c r="Q330" i="4"/>
  <c r="Q326" i="4"/>
  <c r="Q322" i="4"/>
  <c r="Q318" i="4"/>
  <c r="Q314" i="4"/>
  <c r="Q310" i="4"/>
  <c r="Q352" i="4"/>
  <c r="Q336" i="4"/>
  <c r="Q332" i="4"/>
  <c r="Q329" i="4"/>
  <c r="Q325" i="4"/>
  <c r="BM325" i="4" s="1"/>
  <c r="Q321" i="4"/>
  <c r="Q317" i="4"/>
  <c r="Q313" i="4"/>
  <c r="Q309" i="4"/>
  <c r="Q316" i="4"/>
  <c r="Q308" i="4"/>
  <c r="Q306" i="4"/>
  <c r="Q302" i="4"/>
  <c r="Q298" i="4"/>
  <c r="Q294" i="4"/>
  <c r="Q290" i="4"/>
  <c r="Q286" i="4"/>
  <c r="Q328" i="4"/>
  <c r="Q312" i="4"/>
  <c r="Q305" i="4"/>
  <c r="Q301" i="4"/>
  <c r="Q297" i="4"/>
  <c r="Q293" i="4"/>
  <c r="Q289" i="4"/>
  <c r="Q348" i="4"/>
  <c r="Q324" i="4"/>
  <c r="Q307" i="4"/>
  <c r="Q304" i="4"/>
  <c r="Q300" i="4"/>
  <c r="Q296" i="4"/>
  <c r="Q292" i="4"/>
  <c r="Q288" i="4"/>
  <c r="Q284" i="4"/>
  <c r="Q291" i="4"/>
  <c r="Q283" i="4"/>
  <c r="Q279" i="4"/>
  <c r="Q275" i="4"/>
  <c r="Q271" i="4"/>
  <c r="BM271" i="4" s="1"/>
  <c r="Q267" i="4"/>
  <c r="Q263" i="4"/>
  <c r="Q259" i="4"/>
  <c r="Q255" i="4"/>
  <c r="Q251" i="4"/>
  <c r="Q247" i="4"/>
  <c r="Q243" i="4"/>
  <c r="Q239" i="4"/>
  <c r="Q235" i="4"/>
  <c r="BM235" i="4" s="1"/>
  <c r="Q303" i="4"/>
  <c r="Q287" i="4"/>
  <c r="Q282" i="4"/>
  <c r="Q278" i="4"/>
  <c r="Q274" i="4"/>
  <c r="Q270" i="4"/>
  <c r="Q266" i="4"/>
  <c r="Q262" i="4"/>
  <c r="Q258" i="4"/>
  <c r="Q254" i="4"/>
  <c r="Q250" i="4"/>
  <c r="Q246" i="4"/>
  <c r="Q242" i="4"/>
  <c r="Q238" i="4"/>
  <c r="Q320" i="4"/>
  <c r="Q299" i="4"/>
  <c r="Q285" i="4"/>
  <c r="Q281" i="4"/>
  <c r="Q277" i="4"/>
  <c r="Q273" i="4"/>
  <c r="Q269" i="4"/>
  <c r="Q265" i="4"/>
  <c r="Q261" i="4"/>
  <c r="Q257" i="4"/>
  <c r="Q253" i="4"/>
  <c r="Q249" i="4"/>
  <c r="Q245" i="4"/>
  <c r="Q241" i="4"/>
  <c r="Q237" i="4"/>
  <c r="Q268" i="4"/>
  <c r="Q252" i="4"/>
  <c r="Q236" i="4"/>
  <c r="Q233" i="4"/>
  <c r="Q229" i="4"/>
  <c r="Q225" i="4"/>
  <c r="Q221" i="4"/>
  <c r="Q217" i="4"/>
  <c r="Q213" i="4"/>
  <c r="Q209" i="4"/>
  <c r="Q205" i="4"/>
  <c r="Q201" i="4"/>
  <c r="Q197" i="4"/>
  <c r="Q193" i="4"/>
  <c r="Q280" i="4"/>
  <c r="Q264" i="4"/>
  <c r="Q248" i="4"/>
  <c r="Q232" i="4"/>
  <c r="Q228" i="4"/>
  <c r="Q224" i="4"/>
  <c r="Q220" i="4"/>
  <c r="Q216" i="4"/>
  <c r="Q212" i="4"/>
  <c r="Q208" i="4"/>
  <c r="Q204" i="4"/>
  <c r="Q200" i="4"/>
  <c r="Q276" i="4"/>
  <c r="Q260" i="4"/>
  <c r="Q244" i="4"/>
  <c r="Q231" i="4"/>
  <c r="Q227" i="4"/>
  <c r="Q223" i="4"/>
  <c r="Q219" i="4"/>
  <c r="Q215" i="4"/>
  <c r="Q211" i="4"/>
  <c r="Q207" i="4"/>
  <c r="Q203" i="4"/>
  <c r="Q199" i="4"/>
  <c r="Q195" i="4"/>
  <c r="Q191" i="4"/>
  <c r="Q256" i="4"/>
  <c r="Q240" i="4"/>
  <c r="Q226" i="4"/>
  <c r="Q295" i="4"/>
  <c r="Q234" i="4"/>
  <c r="Q218" i="4"/>
  <c r="Q214" i="4"/>
  <c r="Q210" i="4"/>
  <c r="Q206" i="4"/>
  <c r="Q194" i="4"/>
  <c r="Q189" i="4"/>
  <c r="Q272" i="4"/>
  <c r="Q230" i="4"/>
  <c r="Q222" i="4"/>
  <c r="Q198" i="4"/>
  <c r="Q187" i="4"/>
  <c r="Q192" i="4"/>
  <c r="Q188" i="4"/>
  <c r="Q186" i="4"/>
  <c r="Q182" i="4"/>
  <c r="Q178" i="4"/>
  <c r="Q174" i="4"/>
  <c r="Q170" i="4"/>
  <c r="Q185" i="4"/>
  <c r="Q181" i="4"/>
  <c r="Q177" i="4"/>
  <c r="Q173" i="4"/>
  <c r="Q169" i="4"/>
  <c r="Q165" i="4"/>
  <c r="Q202" i="4"/>
  <c r="Q184" i="4"/>
  <c r="Q180" i="4"/>
  <c r="Q176" i="4"/>
  <c r="Q172" i="4"/>
  <c r="Q168" i="4"/>
  <c r="Q196" i="4"/>
  <c r="Q190" i="4"/>
  <c r="Q183" i="4"/>
  <c r="Q179" i="4"/>
  <c r="Q175" i="4"/>
  <c r="Q171" i="4"/>
  <c r="Q167" i="4"/>
  <c r="Q163" i="4"/>
  <c r="Q166" i="4"/>
  <c r="Q160" i="4"/>
  <c r="Q156" i="4"/>
  <c r="Q152" i="4"/>
  <c r="Q148" i="4"/>
  <c r="Q144" i="4"/>
  <c r="Q140" i="4"/>
  <c r="Q136" i="4"/>
  <c r="Q132" i="4"/>
  <c r="Q128" i="4"/>
  <c r="Q124" i="4"/>
  <c r="Q120" i="4"/>
  <c r="Q116" i="4"/>
  <c r="Q112" i="4"/>
  <c r="Q108" i="4"/>
  <c r="Q164" i="4"/>
  <c r="Q159" i="4"/>
  <c r="Q155" i="4"/>
  <c r="Q151" i="4"/>
  <c r="Q147" i="4"/>
  <c r="Q143" i="4"/>
  <c r="Q139" i="4"/>
  <c r="Q135" i="4"/>
  <c r="Q131" i="4"/>
  <c r="Q127" i="4"/>
  <c r="Q123" i="4"/>
  <c r="Q119" i="4"/>
  <c r="Q115" i="4"/>
  <c r="Q111" i="4"/>
  <c r="Q107" i="4"/>
  <c r="Q162" i="4"/>
  <c r="Q158" i="4"/>
  <c r="Q154" i="4"/>
  <c r="Q150" i="4"/>
  <c r="Q146" i="4"/>
  <c r="Q142" i="4"/>
  <c r="Q138" i="4"/>
  <c r="Q134" i="4"/>
  <c r="Q130" i="4"/>
  <c r="Q126" i="4"/>
  <c r="Q122" i="4"/>
  <c r="Q118" i="4"/>
  <c r="Q114" i="4"/>
  <c r="Q110" i="4"/>
  <c r="Q161" i="4"/>
  <c r="Q157" i="4"/>
  <c r="Q153" i="4"/>
  <c r="Q149" i="4"/>
  <c r="Q145" i="4"/>
  <c r="Q141" i="4"/>
  <c r="Q137" i="4"/>
  <c r="Q133" i="4"/>
  <c r="Q129" i="4"/>
  <c r="Q125" i="4"/>
  <c r="Q121" i="4"/>
  <c r="Q117" i="4"/>
  <c r="Q113" i="4"/>
  <c r="Q109" i="4"/>
  <c r="BM109" i="4" s="1"/>
  <c r="Q105" i="4"/>
  <c r="Q103" i="4"/>
  <c r="Q99" i="4"/>
  <c r="Q95" i="4"/>
  <c r="Q91" i="4"/>
  <c r="BM91" i="4" s="1"/>
  <c r="Q102" i="4"/>
  <c r="Q98" i="4"/>
  <c r="Q94" i="4"/>
  <c r="Q90" i="4"/>
  <c r="Q106" i="4"/>
  <c r="Q101" i="4"/>
  <c r="Q97" i="4"/>
  <c r="Q93" i="4"/>
  <c r="Q89" i="4"/>
  <c r="Q104" i="4"/>
  <c r="Q100" i="4"/>
  <c r="Q96" i="4"/>
  <c r="Q92" i="4"/>
  <c r="N410" i="4"/>
  <c r="N412" i="4"/>
  <c r="N405" i="4"/>
  <c r="N411" i="4"/>
  <c r="N404" i="4"/>
  <c r="N406" i="4"/>
  <c r="N409" i="4"/>
  <c r="N408" i="4"/>
  <c r="N400" i="4"/>
  <c r="N407" i="4"/>
  <c r="N403" i="4"/>
  <c r="N399" i="4"/>
  <c r="N398" i="4"/>
  <c r="N394" i="4"/>
  <c r="N391" i="4"/>
  <c r="N396" i="4"/>
  <c r="BJ396" i="4" s="1"/>
  <c r="N401" i="4"/>
  <c r="N393" i="4"/>
  <c r="N389" i="4"/>
  <c r="N402" i="4"/>
  <c r="N390" i="4"/>
  <c r="N387" i="4"/>
  <c r="N383" i="4"/>
  <c r="N397" i="4"/>
  <c r="N386" i="4"/>
  <c r="N382" i="4"/>
  <c r="N392" i="4"/>
  <c r="N385" i="4"/>
  <c r="N381" i="4"/>
  <c r="N377" i="4"/>
  <c r="N379" i="4"/>
  <c r="N374" i="4"/>
  <c r="N370" i="4"/>
  <c r="N373" i="4"/>
  <c r="N395" i="4"/>
  <c r="N388" i="4"/>
  <c r="N380" i="4"/>
  <c r="N378" i="4"/>
  <c r="N376" i="4"/>
  <c r="N372" i="4"/>
  <c r="N366" i="4"/>
  <c r="N362" i="4"/>
  <c r="N358" i="4"/>
  <c r="N365" i="4"/>
  <c r="N361" i="4"/>
  <c r="N384" i="4"/>
  <c r="N375" i="4"/>
  <c r="N369" i="4"/>
  <c r="N368" i="4"/>
  <c r="N364" i="4"/>
  <c r="N360" i="4"/>
  <c r="N356" i="4"/>
  <c r="N371" i="4"/>
  <c r="N367" i="4"/>
  <c r="N355" i="4"/>
  <c r="N350" i="4"/>
  <c r="N346" i="4"/>
  <c r="N342" i="4"/>
  <c r="N338" i="4"/>
  <c r="N334" i="4"/>
  <c r="N363" i="4"/>
  <c r="N357" i="4"/>
  <c r="N353" i="4"/>
  <c r="N349" i="4"/>
  <c r="N345" i="4"/>
  <c r="N341" i="4"/>
  <c r="N337" i="4"/>
  <c r="N359" i="4"/>
  <c r="N354" i="4"/>
  <c r="N352" i="4"/>
  <c r="N348" i="4"/>
  <c r="N344" i="4"/>
  <c r="BJ344" i="4" s="1"/>
  <c r="N340" i="4"/>
  <c r="N336" i="4"/>
  <c r="N332" i="4"/>
  <c r="N343" i="4"/>
  <c r="N330" i="4"/>
  <c r="N326" i="4"/>
  <c r="N322" i="4"/>
  <c r="N318" i="4"/>
  <c r="N314" i="4"/>
  <c r="N310" i="4"/>
  <c r="N339" i="4"/>
  <c r="N333" i="4"/>
  <c r="N329" i="4"/>
  <c r="N325" i="4"/>
  <c r="BJ325" i="4" s="1"/>
  <c r="N321" i="4"/>
  <c r="N317" i="4"/>
  <c r="N313" i="4"/>
  <c r="N351" i="4"/>
  <c r="N335" i="4"/>
  <c r="N331" i="4"/>
  <c r="N328" i="4"/>
  <c r="N324" i="4"/>
  <c r="N320" i="4"/>
  <c r="N316" i="4"/>
  <c r="N312" i="4"/>
  <c r="N308" i="4"/>
  <c r="N347" i="4"/>
  <c r="N315" i="4"/>
  <c r="N307" i="4"/>
  <c r="BJ307" i="4" s="1"/>
  <c r="N305" i="4"/>
  <c r="N301" i="4"/>
  <c r="N297" i="4"/>
  <c r="N293" i="4"/>
  <c r="N289" i="4"/>
  <c r="BJ289" i="4" s="1"/>
  <c r="N285" i="4"/>
  <c r="N327" i="4"/>
  <c r="N311" i="4"/>
  <c r="N309" i="4"/>
  <c r="N304" i="4"/>
  <c r="N300" i="4"/>
  <c r="N296" i="4"/>
  <c r="N292" i="4"/>
  <c r="N288" i="4"/>
  <c r="N323" i="4"/>
  <c r="N303" i="4"/>
  <c r="N299" i="4"/>
  <c r="N295" i="4"/>
  <c r="N291" i="4"/>
  <c r="N287" i="4"/>
  <c r="N319" i="4"/>
  <c r="N306" i="4"/>
  <c r="N290" i="4"/>
  <c r="N282" i="4"/>
  <c r="N278" i="4"/>
  <c r="N274" i="4"/>
  <c r="N270" i="4"/>
  <c r="N266" i="4"/>
  <c r="N262" i="4"/>
  <c r="N258" i="4"/>
  <c r="N254" i="4"/>
  <c r="N250" i="4"/>
  <c r="N246" i="4"/>
  <c r="N242" i="4"/>
  <c r="N238" i="4"/>
  <c r="N302" i="4"/>
  <c r="N286" i="4"/>
  <c r="N281" i="4"/>
  <c r="N277" i="4"/>
  <c r="N273" i="4"/>
  <c r="N269" i="4"/>
  <c r="N265" i="4"/>
  <c r="N261" i="4"/>
  <c r="N257" i="4"/>
  <c r="N253" i="4"/>
  <c r="N249" i="4"/>
  <c r="N245" i="4"/>
  <c r="N241" i="4"/>
  <c r="N237" i="4"/>
  <c r="N298" i="4"/>
  <c r="N284" i="4"/>
  <c r="N280" i="4"/>
  <c r="N276" i="4"/>
  <c r="N272" i="4"/>
  <c r="N268" i="4"/>
  <c r="N264" i="4"/>
  <c r="N260" i="4"/>
  <c r="N256" i="4"/>
  <c r="N252" i="4"/>
  <c r="N248" i="4"/>
  <c r="N244" i="4"/>
  <c r="N240" i="4"/>
  <c r="N236" i="4"/>
  <c r="N283" i="4"/>
  <c r="N267" i="4"/>
  <c r="N251" i="4"/>
  <c r="N235" i="4"/>
  <c r="N232" i="4"/>
  <c r="N228" i="4"/>
  <c r="N224" i="4"/>
  <c r="N220" i="4"/>
  <c r="N216" i="4"/>
  <c r="N212" i="4"/>
  <c r="N208" i="4"/>
  <c r="N204" i="4"/>
  <c r="N200" i="4"/>
  <c r="N196" i="4"/>
  <c r="N192" i="4"/>
  <c r="N294" i="4"/>
  <c r="N279" i="4"/>
  <c r="N263" i="4"/>
  <c r="N247" i="4"/>
  <c r="N231" i="4"/>
  <c r="N227" i="4"/>
  <c r="N223" i="4"/>
  <c r="N219" i="4"/>
  <c r="N215" i="4"/>
  <c r="N211" i="4"/>
  <c r="N207" i="4"/>
  <c r="N203" i="4"/>
  <c r="N199" i="4"/>
  <c r="BJ199" i="4" s="1"/>
  <c r="N275" i="4"/>
  <c r="N259" i="4"/>
  <c r="N243" i="4"/>
  <c r="N234" i="4"/>
  <c r="N230" i="4"/>
  <c r="N226" i="4"/>
  <c r="N222" i="4"/>
  <c r="N218" i="4"/>
  <c r="N214" i="4"/>
  <c r="N210" i="4"/>
  <c r="N206" i="4"/>
  <c r="N202" i="4"/>
  <c r="N198" i="4"/>
  <c r="N194" i="4"/>
  <c r="N255" i="4"/>
  <c r="N225" i="4"/>
  <c r="N271" i="4"/>
  <c r="N233" i="4"/>
  <c r="N217" i="4"/>
  <c r="BJ217" i="4" s="1"/>
  <c r="N213" i="4"/>
  <c r="N209" i="4"/>
  <c r="N205" i="4"/>
  <c r="N193" i="4"/>
  <c r="N188" i="4"/>
  <c r="N239" i="4"/>
  <c r="N229" i="4"/>
  <c r="N221" i="4"/>
  <c r="N197" i="4"/>
  <c r="N190" i="4"/>
  <c r="N191" i="4"/>
  <c r="N187" i="4"/>
  <c r="N185" i="4"/>
  <c r="N181" i="4"/>
  <c r="N177" i="4"/>
  <c r="N173" i="4"/>
  <c r="N169" i="4"/>
  <c r="N184" i="4"/>
  <c r="N180" i="4"/>
  <c r="N176" i="4"/>
  <c r="N172" i="4"/>
  <c r="N168" i="4"/>
  <c r="N164" i="4"/>
  <c r="N201" i="4"/>
  <c r="N183" i="4"/>
  <c r="N179" i="4"/>
  <c r="N175" i="4"/>
  <c r="N171" i="4"/>
  <c r="N167" i="4"/>
  <c r="N195" i="4"/>
  <c r="N189" i="4"/>
  <c r="N186" i="4"/>
  <c r="N182" i="4"/>
  <c r="N178" i="4"/>
  <c r="N174" i="4"/>
  <c r="N170" i="4"/>
  <c r="N166" i="4"/>
  <c r="N162" i="4"/>
  <c r="N165" i="4"/>
  <c r="N159" i="4"/>
  <c r="N155" i="4"/>
  <c r="N151" i="4"/>
  <c r="N147" i="4"/>
  <c r="N143" i="4"/>
  <c r="N139" i="4"/>
  <c r="N135" i="4"/>
  <c r="N131" i="4"/>
  <c r="N127" i="4"/>
  <c r="N123" i="4"/>
  <c r="N119" i="4"/>
  <c r="N115" i="4"/>
  <c r="N111" i="4"/>
  <c r="N107" i="4"/>
  <c r="N163" i="4"/>
  <c r="BJ163" i="4" s="1"/>
  <c r="N158" i="4"/>
  <c r="N154" i="4"/>
  <c r="N150" i="4"/>
  <c r="N146" i="4"/>
  <c r="N142" i="4"/>
  <c r="N138" i="4"/>
  <c r="N134" i="4"/>
  <c r="N130" i="4"/>
  <c r="N126" i="4"/>
  <c r="N122" i="4"/>
  <c r="N118" i="4"/>
  <c r="N114" i="4"/>
  <c r="N110" i="4"/>
  <c r="N106" i="4"/>
  <c r="N161" i="4"/>
  <c r="N157" i="4"/>
  <c r="N153" i="4"/>
  <c r="N149" i="4"/>
  <c r="N145" i="4"/>
  <c r="N141" i="4"/>
  <c r="N137" i="4"/>
  <c r="N133" i="4"/>
  <c r="N129" i="4"/>
  <c r="N125" i="4"/>
  <c r="N121" i="4"/>
  <c r="N117" i="4"/>
  <c r="N113" i="4"/>
  <c r="N109" i="4"/>
  <c r="BJ109" i="4" s="1"/>
  <c r="N160" i="4"/>
  <c r="N156" i="4"/>
  <c r="N152" i="4"/>
  <c r="N148" i="4"/>
  <c r="N144" i="4"/>
  <c r="N140" i="4"/>
  <c r="N136" i="4"/>
  <c r="N132" i="4"/>
  <c r="N128" i="4"/>
  <c r="N124" i="4"/>
  <c r="N120" i="4"/>
  <c r="N116" i="4"/>
  <c r="N112" i="4"/>
  <c r="N108" i="4"/>
  <c r="N102" i="4"/>
  <c r="N98" i="4"/>
  <c r="N94" i="4"/>
  <c r="N90" i="4"/>
  <c r="N101" i="4"/>
  <c r="N97" i="4"/>
  <c r="N93" i="4"/>
  <c r="N89" i="4"/>
  <c r="N105" i="4"/>
  <c r="N104" i="4"/>
  <c r="N100" i="4"/>
  <c r="N96" i="4"/>
  <c r="N92" i="4"/>
  <c r="N103" i="4"/>
  <c r="N99" i="4"/>
  <c r="N95" i="4"/>
  <c r="N91" i="4"/>
  <c r="BJ91" i="4" s="1"/>
  <c r="BM181" i="4"/>
  <c r="BJ181" i="4"/>
  <c r="BC181" i="4"/>
  <c r="BS181" i="4"/>
  <c r="BG271" i="4"/>
  <c r="BS271" i="4"/>
  <c r="BP271" i="4"/>
  <c r="BQ271" i="4"/>
  <c r="BN271" i="4"/>
  <c r="BF109" i="4"/>
  <c r="AR110" i="4"/>
  <c r="BP110" i="4" s="1"/>
  <c r="AN110" i="4"/>
  <c r="AJ110" i="4"/>
  <c r="BH110" i="4" s="1"/>
  <c r="AF110" i="4"/>
  <c r="BD110" i="4" s="1"/>
  <c r="AU110" i="4"/>
  <c r="BS110" i="4" s="1"/>
  <c r="AQ110" i="4"/>
  <c r="AM110" i="4"/>
  <c r="BK110" i="4" s="1"/>
  <c r="AI110" i="4"/>
  <c r="BG110" i="4" s="1"/>
  <c r="AE110" i="4"/>
  <c r="BC110" i="4" s="1"/>
  <c r="AA111" i="4"/>
  <c r="AT110" i="4"/>
  <c r="BR110" i="4" s="1"/>
  <c r="AP110" i="4"/>
  <c r="BN110" i="4" s="1"/>
  <c r="AL110" i="4"/>
  <c r="AH110" i="4"/>
  <c r="BF110" i="4" s="1"/>
  <c r="AD110" i="4"/>
  <c r="BB110" i="4" s="1"/>
  <c r="AS110" i="4"/>
  <c r="BQ110" i="4" s="1"/>
  <c r="AO110" i="4"/>
  <c r="BM110" i="4" s="1"/>
  <c r="AK110" i="4"/>
  <c r="BI110" i="4" s="1"/>
  <c r="AG110" i="4"/>
  <c r="BE110" i="4" s="1"/>
  <c r="BO109" i="4"/>
  <c r="BL109" i="4"/>
  <c r="BK217" i="4"/>
  <c r="BO217" i="4"/>
  <c r="BP217" i="4"/>
  <c r="BQ217" i="4"/>
  <c r="BN217" i="4"/>
  <c r="BH289" i="4"/>
  <c r="BE289" i="4"/>
  <c r="BB289" i="4"/>
  <c r="BR289" i="4"/>
  <c r="BK289" i="4"/>
  <c r="BJ108" i="4" l="1"/>
  <c r="BJ288" i="4"/>
  <c r="BO343" i="4"/>
  <c r="BO395" i="4"/>
  <c r="BF216" i="4"/>
  <c r="BF252" i="4"/>
  <c r="BF323" i="4"/>
  <c r="BF359" i="4"/>
  <c r="BF377" i="4"/>
  <c r="BI216" i="4"/>
  <c r="BI233" i="4"/>
  <c r="BI288" i="4"/>
  <c r="BI305" i="4"/>
  <c r="BI306" i="4"/>
  <c r="BI378" i="4"/>
  <c r="BI395" i="4"/>
  <c r="BH108" i="4"/>
  <c r="BH161" i="4"/>
  <c r="BH215" i="4"/>
  <c r="BH233" i="4"/>
  <c r="BH270" i="4"/>
  <c r="BH305" i="4"/>
  <c r="BH306" i="4"/>
  <c r="BH324" i="4"/>
  <c r="BH378" i="4"/>
  <c r="BK180" i="4"/>
  <c r="BK216" i="4"/>
  <c r="BK197" i="4"/>
  <c r="BK270" i="4"/>
  <c r="BK305" i="4"/>
  <c r="BK287" i="4"/>
  <c r="BK269" i="4"/>
  <c r="BK342" i="4"/>
  <c r="BF307" i="4"/>
  <c r="BM362" i="4"/>
  <c r="BJ362" i="4"/>
  <c r="BI218" i="4"/>
  <c r="BI217" i="4"/>
  <c r="BF272" i="4"/>
  <c r="BL272" i="4"/>
  <c r="BM272" i="4"/>
  <c r="BH271" i="4"/>
  <c r="BR89" i="4"/>
  <c r="BR90" i="4"/>
  <c r="BR108" i="4"/>
  <c r="BR180" i="4"/>
  <c r="BR269" i="4"/>
  <c r="BR287" i="4"/>
  <c r="BR288" i="4"/>
  <c r="BR323" i="4"/>
  <c r="BR343" i="4"/>
  <c r="BR377" i="4"/>
  <c r="BB89" i="4"/>
  <c r="BR82" i="4" s="1"/>
  <c r="CH95" i="4" s="1"/>
  <c r="BB90" i="4"/>
  <c r="BB108" i="4"/>
  <c r="BZ117" i="4"/>
  <c r="BZ127" i="4"/>
  <c r="BZ186" i="4"/>
  <c r="BZ191" i="4"/>
  <c r="BZ169" i="4"/>
  <c r="BZ229" i="4"/>
  <c r="BZ197" i="4"/>
  <c r="CX197" i="4" s="1"/>
  <c r="BB197" i="4"/>
  <c r="BZ247" i="4"/>
  <c r="BZ202" i="4"/>
  <c r="BZ218" i="4"/>
  <c r="CX218" i="4" s="1"/>
  <c r="BB234" i="4"/>
  <c r="BZ283" i="4"/>
  <c r="BZ211" i="4"/>
  <c r="BZ271" i="4"/>
  <c r="CX271" i="4" s="1"/>
  <c r="BZ204" i="4"/>
  <c r="BZ220" i="4"/>
  <c r="BZ236" i="4"/>
  <c r="CX236" i="4" s="1"/>
  <c r="BZ252" i="4"/>
  <c r="CX252" i="4" s="1"/>
  <c r="BB252" i="4"/>
  <c r="BZ284" i="4"/>
  <c r="BZ339" i="4"/>
  <c r="BZ249" i="4"/>
  <c r="BZ281" i="4"/>
  <c r="BZ357" i="4"/>
  <c r="BZ250" i="4"/>
  <c r="BZ282" i="4"/>
  <c r="BZ295" i="4"/>
  <c r="BZ315" i="4"/>
  <c r="BZ285" i="4"/>
  <c r="BZ301" i="4"/>
  <c r="BZ312" i="4"/>
  <c r="BZ321" i="4"/>
  <c r="BZ347" i="4"/>
  <c r="BZ318" i="4"/>
  <c r="BZ340" i="4"/>
  <c r="BZ355" i="4"/>
  <c r="BZ345" i="4"/>
  <c r="CX345" i="4" s="1"/>
  <c r="BZ354" i="4"/>
  <c r="BZ364" i="4"/>
  <c r="BZ365" i="4"/>
  <c r="BZ379" i="4"/>
  <c r="CX379" i="4" s="1"/>
  <c r="BZ370" i="4"/>
  <c r="BZ388" i="4"/>
  <c r="BZ390" i="4"/>
  <c r="BZ395" i="4"/>
  <c r="CX395" i="4" s="1"/>
  <c r="BB395" i="4"/>
  <c r="BZ406" i="4"/>
  <c r="BZ409" i="4"/>
  <c r="BZ411" i="4"/>
  <c r="CC93" i="4"/>
  <c r="CC90" i="4"/>
  <c r="DA90" i="4" s="1"/>
  <c r="BE90" i="4"/>
  <c r="CC105" i="4"/>
  <c r="CC121" i="4"/>
  <c r="CC137" i="4"/>
  <c r="CC114" i="4"/>
  <c r="CC130" i="4"/>
  <c r="CC146" i="4"/>
  <c r="BE162" i="4"/>
  <c r="CC119" i="4"/>
  <c r="CC135" i="4"/>
  <c r="CC108" i="4"/>
  <c r="DA108" i="4" s="1"/>
  <c r="BE108" i="4"/>
  <c r="CC124" i="4"/>
  <c r="CC156" i="4"/>
  <c r="CC167" i="4"/>
  <c r="CC183" i="4"/>
  <c r="CC192" i="4"/>
  <c r="CC177" i="4"/>
  <c r="CC170" i="4"/>
  <c r="CC230" i="4"/>
  <c r="CC198" i="4"/>
  <c r="DA198" i="4" s="1"/>
  <c r="BE198" i="4"/>
  <c r="CC264" i="4"/>
  <c r="CC203" i="4"/>
  <c r="CC219" i="4"/>
  <c r="CC200" i="4"/>
  <c r="DA200" i="4" s="1"/>
  <c r="CC216" i="4"/>
  <c r="DA216" i="4" s="1"/>
  <c r="BE216" i="4"/>
  <c r="CC303" i="4"/>
  <c r="CC205" i="4"/>
  <c r="CC221" i="4"/>
  <c r="CC241" i="4"/>
  <c r="CC257" i="4"/>
  <c r="CC273" i="4"/>
  <c r="CC246" i="4"/>
  <c r="CC262" i="4"/>
  <c r="CC278" i="4"/>
  <c r="CC247" i="4"/>
  <c r="CC263" i="4"/>
  <c r="CC279" i="4"/>
  <c r="BE288" i="4"/>
  <c r="CC304" i="4"/>
  <c r="CC293" i="4"/>
  <c r="CC294" i="4"/>
  <c r="CC307" i="4"/>
  <c r="DA307" i="4" s="1"/>
  <c r="CC317" i="4"/>
  <c r="CC318" i="4"/>
  <c r="CC331" i="4"/>
  <c r="CC315" i="4"/>
  <c r="CC341" i="4"/>
  <c r="DA341" i="4" s="1"/>
  <c r="BE341" i="4"/>
  <c r="CC354" i="4"/>
  <c r="BE342" i="4"/>
  <c r="CC339" i="4"/>
  <c r="CC355" i="4"/>
  <c r="CC366" i="4"/>
  <c r="CC367" i="4"/>
  <c r="CC380" i="4"/>
  <c r="DA380" i="4" s="1"/>
  <c r="CC378" i="4"/>
  <c r="DA378" i="4" s="1"/>
  <c r="BE378" i="4"/>
  <c r="CC387" i="4"/>
  <c r="CC398" i="4"/>
  <c r="CC395" i="4"/>
  <c r="DA395" i="4" s="1"/>
  <c r="BE395" i="4"/>
  <c r="CC409" i="4"/>
  <c r="CC407" i="4"/>
  <c r="CB93" i="4"/>
  <c r="CB95" i="4"/>
  <c r="CB92" i="4"/>
  <c r="CZ92" i="4" s="1"/>
  <c r="CB106" i="4"/>
  <c r="CB138" i="4"/>
  <c r="CB154" i="4"/>
  <c r="CB111" i="4"/>
  <c r="CB143" i="4"/>
  <c r="CB159" i="4"/>
  <c r="CB120" i="4"/>
  <c r="CB152" i="4"/>
  <c r="CB113" i="4"/>
  <c r="CB129" i="4"/>
  <c r="CB161" i="4"/>
  <c r="CZ161" i="4" s="1"/>
  <c r="BD161" i="4"/>
  <c r="CB172" i="4"/>
  <c r="CB177" i="4"/>
  <c r="CB199" i="4"/>
  <c r="CZ199" i="4" s="1"/>
  <c r="CB174" i="4"/>
  <c r="CB183" i="4"/>
  <c r="CB219" i="4"/>
  <c r="CB203" i="4"/>
  <c r="CB192" i="4"/>
  <c r="CB208" i="4"/>
  <c r="CB224" i="4"/>
  <c r="CB205" i="4"/>
  <c r="CB221" i="4"/>
  <c r="CB245" i="4"/>
  <c r="CB210" i="4"/>
  <c r="CB226" i="4"/>
  <c r="CB265" i="4"/>
  <c r="CB262" i="4"/>
  <c r="CB278" i="4"/>
  <c r="CB235" i="4"/>
  <c r="CZ235" i="4" s="1"/>
  <c r="BD251" i="4"/>
  <c r="CB267" i="4"/>
  <c r="CB283" i="4"/>
  <c r="CB260" i="4"/>
  <c r="CB276" i="4"/>
  <c r="CB288" i="4"/>
  <c r="CZ288" i="4" s="1"/>
  <c r="BD288" i="4"/>
  <c r="CB289" i="4"/>
  <c r="CZ289" i="4" s="1"/>
  <c r="CB305" i="4"/>
  <c r="CZ305" i="4" s="1"/>
  <c r="BD305" i="4"/>
  <c r="CB309" i="4"/>
  <c r="CB295" i="4"/>
  <c r="CB329" i="4"/>
  <c r="CB331" i="4"/>
  <c r="CB319" i="4"/>
  <c r="CB353" i="4"/>
  <c r="BD324" i="4"/>
  <c r="CB356" i="4"/>
  <c r="CB346" i="4"/>
  <c r="BD343" i="4"/>
  <c r="CB357" i="4"/>
  <c r="CB340" i="4"/>
  <c r="CB366" i="4"/>
  <c r="CB393" i="4"/>
  <c r="CB369" i="4"/>
  <c r="CB390" i="4"/>
  <c r="CB372" i="4"/>
  <c r="CB383" i="4"/>
  <c r="CB405" i="4"/>
  <c r="CB396" i="4"/>
  <c r="CZ396" i="4" s="1"/>
  <c r="CB404" i="4"/>
  <c r="CB410" i="4"/>
  <c r="CE94" i="4"/>
  <c r="CE95" i="4"/>
  <c r="CE89" i="4"/>
  <c r="DC89" i="4" s="1"/>
  <c r="BG89" i="4"/>
  <c r="CE107" i="4"/>
  <c r="DC107" i="4" s="1"/>
  <c r="BG107" i="4"/>
  <c r="CE123" i="4"/>
  <c r="CE139" i="4"/>
  <c r="CE155" i="4"/>
  <c r="CE128" i="4"/>
  <c r="CE144" i="4"/>
  <c r="CE160" i="4"/>
  <c r="CE133" i="4"/>
  <c r="CE149" i="4"/>
  <c r="CE162" i="4"/>
  <c r="DC162" i="4" s="1"/>
  <c r="BG162" i="4"/>
  <c r="CE122" i="4"/>
  <c r="CE138" i="4"/>
  <c r="CE154" i="4"/>
  <c r="CE185" i="4"/>
  <c r="CE174" i="4"/>
  <c r="CE190" i="4"/>
  <c r="CE168" i="4"/>
  <c r="CE184" i="4"/>
  <c r="CE220" i="4"/>
  <c r="CE232" i="4"/>
  <c r="CE293" i="4"/>
  <c r="CE205" i="4"/>
  <c r="CE242" i="4"/>
  <c r="CE202" i="4"/>
  <c r="CE218" i="4"/>
  <c r="DC218" i="4" s="1"/>
  <c r="BG234" i="4"/>
  <c r="CE191" i="4"/>
  <c r="CE207" i="4"/>
  <c r="CE266" i="4"/>
  <c r="CE243" i="4"/>
  <c r="CE259" i="4"/>
  <c r="CE318" i="4"/>
  <c r="CE248" i="4"/>
  <c r="CE264" i="4"/>
  <c r="CE237" i="4"/>
  <c r="CE253" i="4"/>
  <c r="DC253" i="4" s="1"/>
  <c r="CE269" i="4"/>
  <c r="DC269" i="4" s="1"/>
  <c r="BG269" i="4"/>
  <c r="CE287" i="4"/>
  <c r="DC287" i="4" s="1"/>
  <c r="BG287" i="4"/>
  <c r="CE286" i="4"/>
  <c r="CE291" i="4"/>
  <c r="CE308" i="4"/>
  <c r="DC308" i="4" s="1"/>
  <c r="CE292" i="4"/>
  <c r="CE315" i="4"/>
  <c r="CE350" i="4"/>
  <c r="CE320" i="4"/>
  <c r="CE325" i="4"/>
  <c r="DC325" i="4" s="1"/>
  <c r="CE331" i="4"/>
  <c r="CE347" i="4"/>
  <c r="CE352" i="4"/>
  <c r="CE337" i="4"/>
  <c r="CE353" i="4"/>
  <c r="BG359" i="4"/>
  <c r="CE360" i="4"/>
  <c r="DC360" i="4" s="1"/>
  <c r="BG360" i="4"/>
  <c r="CE375" i="4"/>
  <c r="CE372" i="4"/>
  <c r="CE378" i="4"/>
  <c r="DC378" i="4" s="1"/>
  <c r="BG378" i="4"/>
  <c r="CE391" i="4"/>
  <c r="CE382" i="4"/>
  <c r="CE400" i="4"/>
  <c r="CE402" i="4"/>
  <c r="CE407" i="4"/>
  <c r="CE409" i="4"/>
  <c r="BF380" i="4"/>
  <c r="BG380" i="4"/>
  <c r="BI380" i="4"/>
  <c r="BE380" i="4"/>
  <c r="BH380" i="4"/>
  <c r="BK361" i="4"/>
  <c r="BH164" i="4"/>
  <c r="BR164" i="4"/>
  <c r="BI164" i="4"/>
  <c r="BG325" i="4"/>
  <c r="BG397" i="4"/>
  <c r="BL290" i="4"/>
  <c r="BM290" i="4"/>
  <c r="BJ290" i="4"/>
  <c r="CL99" i="4"/>
  <c r="CL100" i="4"/>
  <c r="CL97" i="4"/>
  <c r="CL98" i="4"/>
  <c r="CL112" i="4"/>
  <c r="CL128" i="4"/>
  <c r="CL144" i="4"/>
  <c r="CL160" i="4"/>
  <c r="CL117" i="4"/>
  <c r="CL133" i="4"/>
  <c r="CL149" i="4"/>
  <c r="CL165" i="4"/>
  <c r="CL118" i="4"/>
  <c r="CL134" i="4"/>
  <c r="CL150" i="4"/>
  <c r="CL111" i="4"/>
  <c r="CL127" i="4"/>
  <c r="CL143" i="4"/>
  <c r="CL159" i="4"/>
  <c r="CL174" i="4"/>
  <c r="CL191" i="4"/>
  <c r="CL179" i="4"/>
  <c r="DJ179" i="4" s="1"/>
  <c r="BN179" i="4"/>
  <c r="CL164" i="4"/>
  <c r="DJ164" i="4" s="1"/>
  <c r="CL180" i="4"/>
  <c r="DJ180" i="4" s="1"/>
  <c r="BN180" i="4"/>
  <c r="CL173" i="4"/>
  <c r="CL197" i="4"/>
  <c r="DJ197" i="4" s="1"/>
  <c r="BN197" i="4"/>
  <c r="CL233" i="4"/>
  <c r="DJ233" i="4" s="1"/>
  <c r="BN233" i="4"/>
  <c r="CL217" i="4"/>
  <c r="DJ217" i="4" s="1"/>
  <c r="CL229" i="4"/>
  <c r="CL235" i="4"/>
  <c r="DJ235" i="4" s="1"/>
  <c r="CL202" i="4"/>
  <c r="CL218" i="4"/>
  <c r="DJ218" i="4" s="1"/>
  <c r="CL234" i="4"/>
  <c r="DJ234" i="4" s="1"/>
  <c r="BN234" i="4"/>
  <c r="CL315" i="4"/>
  <c r="CL211" i="4"/>
  <c r="CL227" i="4"/>
  <c r="CL275" i="4"/>
  <c r="CL200" i="4"/>
  <c r="DJ200" i="4" s="1"/>
  <c r="CL216" i="4"/>
  <c r="DJ216" i="4" s="1"/>
  <c r="BN216" i="4"/>
  <c r="CL232" i="4"/>
  <c r="CL290" i="4"/>
  <c r="DJ290" i="4" s="1"/>
  <c r="CL248" i="4"/>
  <c r="CL264" i="4"/>
  <c r="CL280" i="4"/>
  <c r="CL245" i="4"/>
  <c r="CL261" i="4"/>
  <c r="CL277" i="4"/>
  <c r="CL242" i="4"/>
  <c r="CL258" i="4"/>
  <c r="CL274" i="4"/>
  <c r="CL302" i="4"/>
  <c r="CL295" i="4"/>
  <c r="CL319" i="4"/>
  <c r="CL300" i="4"/>
  <c r="CL333" i="4"/>
  <c r="CL297" i="4"/>
  <c r="CL327" i="4"/>
  <c r="CL320" i="4"/>
  <c r="CL313" i="4"/>
  <c r="CL329" i="4"/>
  <c r="CL367" i="4"/>
  <c r="CL322" i="4"/>
  <c r="CL339" i="4"/>
  <c r="CL344" i="4"/>
  <c r="DJ344" i="4" s="1"/>
  <c r="CL337" i="4"/>
  <c r="CL353" i="4"/>
  <c r="CL334" i="4"/>
  <c r="CL350" i="4"/>
  <c r="CL364" i="4"/>
  <c r="CL365" i="4"/>
  <c r="CL366" i="4"/>
  <c r="CL376" i="4"/>
  <c r="CL388" i="4"/>
  <c r="CL381" i="4"/>
  <c r="CL386" i="4"/>
  <c r="CL387" i="4"/>
  <c r="CL401" i="4"/>
  <c r="CL398" i="4"/>
  <c r="CL400" i="4"/>
  <c r="CL409" i="4"/>
  <c r="CL412" i="4"/>
  <c r="CO100" i="4"/>
  <c r="CO97" i="4"/>
  <c r="CO98" i="4"/>
  <c r="CO99" i="4"/>
  <c r="CO109" i="4"/>
  <c r="DM109" i="4" s="1"/>
  <c r="CO125" i="4"/>
  <c r="CO141" i="4"/>
  <c r="CO157" i="4"/>
  <c r="CO114" i="4"/>
  <c r="CO130" i="4"/>
  <c r="CO146" i="4"/>
  <c r="CO166" i="4"/>
  <c r="CO119" i="4"/>
  <c r="CO135" i="4"/>
  <c r="CO151" i="4"/>
  <c r="CO112" i="4"/>
  <c r="CO128" i="4"/>
  <c r="CO144" i="4"/>
  <c r="CO160" i="4"/>
  <c r="CO171" i="4"/>
  <c r="CO192" i="4"/>
  <c r="CO180" i="4"/>
  <c r="DM180" i="4" s="1"/>
  <c r="BQ180" i="4"/>
  <c r="CO165" i="4"/>
  <c r="CO181" i="4"/>
  <c r="DM181" i="4" s="1"/>
  <c r="CO174" i="4"/>
  <c r="CO198" i="4"/>
  <c r="DM198" i="4" s="1"/>
  <c r="BQ198" i="4"/>
  <c r="CO234" i="4"/>
  <c r="DM234" i="4" s="1"/>
  <c r="BQ234" i="4"/>
  <c r="CO218" i="4"/>
  <c r="DM218" i="4" s="1"/>
  <c r="CO230" i="4"/>
  <c r="CO191" i="4"/>
  <c r="CO207" i="4"/>
  <c r="CO223" i="4"/>
  <c r="CO256" i="4"/>
  <c r="CO204" i="4"/>
  <c r="CO220" i="4"/>
  <c r="CO244" i="4"/>
  <c r="CO193" i="4"/>
  <c r="CO209" i="4"/>
  <c r="CO225" i="4"/>
  <c r="CO264" i="4"/>
  <c r="CO245" i="4"/>
  <c r="CO261" i="4"/>
  <c r="CO277" i="4"/>
  <c r="CO242" i="4"/>
  <c r="CO258" i="4"/>
  <c r="CO274" i="4"/>
  <c r="CO307" i="4"/>
  <c r="DM307" i="4" s="1"/>
  <c r="CO243" i="4"/>
  <c r="CO259" i="4"/>
  <c r="CO275" i="4"/>
  <c r="CO287" i="4"/>
  <c r="DM287" i="4" s="1"/>
  <c r="BQ287" i="4"/>
  <c r="CO292" i="4"/>
  <c r="CO320" i="4"/>
  <c r="CO301" i="4"/>
  <c r="CO334" i="4"/>
  <c r="CO290" i="4"/>
  <c r="DM290" i="4" s="1"/>
  <c r="CO306" i="4"/>
  <c r="DM306" i="4" s="1"/>
  <c r="BQ306" i="4"/>
  <c r="CO313" i="4"/>
  <c r="CO329" i="4"/>
  <c r="CO318" i="4"/>
  <c r="CO336" i="4"/>
  <c r="CO319" i="4"/>
  <c r="CO340" i="4"/>
  <c r="CO345" i="4"/>
  <c r="DM345" i="4" s="1"/>
  <c r="CO342" i="4"/>
  <c r="DM342" i="4" s="1"/>
  <c r="BQ342" i="4"/>
  <c r="CO356" i="4"/>
  <c r="CO339" i="4"/>
  <c r="CO364" i="4"/>
  <c r="CO372" i="4"/>
  <c r="CO366" i="4"/>
  <c r="CO363" i="4"/>
  <c r="CO377" i="4"/>
  <c r="DM377" i="4" s="1"/>
  <c r="BQ377" i="4"/>
  <c r="CO374" i="4"/>
  <c r="CO389" i="4"/>
  <c r="CO383" i="4"/>
  <c r="CO390" i="4"/>
  <c r="CO393" i="4"/>
  <c r="CO399" i="4"/>
  <c r="CO403" i="4"/>
  <c r="CO406" i="4"/>
  <c r="CO410" i="4"/>
  <c r="CN97" i="4"/>
  <c r="CN94" i="4"/>
  <c r="CN95" i="4"/>
  <c r="CN96" i="4"/>
  <c r="CN110" i="4"/>
  <c r="DL110" i="4" s="1"/>
  <c r="CN126" i="4"/>
  <c r="CN142" i="4"/>
  <c r="CN158" i="4"/>
  <c r="CN119" i="4"/>
  <c r="CN135" i="4"/>
  <c r="CN151" i="4"/>
  <c r="CN108" i="4"/>
  <c r="DL108" i="4" s="1"/>
  <c r="BP108" i="4"/>
  <c r="CN124" i="4"/>
  <c r="CN140" i="4"/>
  <c r="CN156" i="4"/>
  <c r="CN113" i="4"/>
  <c r="CN129" i="4"/>
  <c r="CN145" i="4"/>
  <c r="CN161" i="4"/>
  <c r="DL161" i="4" s="1"/>
  <c r="BP161" i="4"/>
  <c r="CN176" i="4"/>
  <c r="CN173" i="4"/>
  <c r="CN203" i="4"/>
  <c r="CN174" i="4"/>
  <c r="CN187" i="4"/>
  <c r="CN179" i="4"/>
  <c r="DL179" i="4" s="1"/>
  <c r="BP179" i="4"/>
  <c r="CN188" i="4"/>
  <c r="CN241" i="4"/>
  <c r="CN207" i="4"/>
  <c r="CN227" i="4"/>
  <c r="CN196" i="4"/>
  <c r="CN212" i="4"/>
  <c r="CN228" i="4"/>
  <c r="CN277" i="4"/>
  <c r="CN209" i="4"/>
  <c r="CN225" i="4"/>
  <c r="CN265" i="4"/>
  <c r="CN198" i="4"/>
  <c r="DL198" i="4" s="1"/>
  <c r="BP198" i="4"/>
  <c r="CN214" i="4"/>
  <c r="CN230" i="4"/>
  <c r="CN269" i="4"/>
  <c r="DL269" i="4" s="1"/>
  <c r="BP269" i="4"/>
  <c r="CN246" i="4"/>
  <c r="CN262" i="4"/>
  <c r="CN278" i="4"/>
  <c r="CN235" i="4"/>
  <c r="DL235" i="4" s="1"/>
  <c r="CN251" i="4"/>
  <c r="DL251" i="4" s="1"/>
  <c r="BP251" i="4"/>
  <c r="CN267" i="4"/>
  <c r="CN283" i="4"/>
  <c r="CN240" i="4"/>
  <c r="CN256" i="4"/>
  <c r="CN272" i="4"/>
  <c r="DL272" i="4" s="1"/>
  <c r="CN321" i="4"/>
  <c r="CN297" i="4"/>
  <c r="CN325" i="4"/>
  <c r="DL325" i="4" s="1"/>
  <c r="CN302" i="4"/>
  <c r="CN287" i="4"/>
  <c r="DL287" i="4" s="1"/>
  <c r="BP287" i="4"/>
  <c r="CN303" i="4"/>
  <c r="CN331" i="4"/>
  <c r="CN318" i="4"/>
  <c r="CN333" i="4"/>
  <c r="CN315" i="4"/>
  <c r="CN341" i="4"/>
  <c r="DL341" i="4" s="1"/>
  <c r="BP341" i="4"/>
  <c r="CN324" i="4"/>
  <c r="DL324" i="4" s="1"/>
  <c r="BP324" i="4"/>
  <c r="CN338" i="4"/>
  <c r="CN356" i="4"/>
  <c r="CN339" i="4"/>
  <c r="CN365" i="4"/>
  <c r="CN344" i="4"/>
  <c r="DL344" i="4" s="1"/>
  <c r="CN357" i="4"/>
  <c r="CN362" i="4"/>
  <c r="DL362" i="4" s="1"/>
  <c r="CN363" i="4"/>
  <c r="CN368" i="4"/>
  <c r="CN380" i="4"/>
  <c r="DL380" i="4" s="1"/>
  <c r="CN372" i="4"/>
  <c r="CN379" i="4"/>
  <c r="DL379" i="4" s="1"/>
  <c r="CN388" i="4"/>
  <c r="CN391" i="4"/>
  <c r="CN389" i="4"/>
  <c r="CN402" i="4"/>
  <c r="CN398" i="4"/>
  <c r="CN403" i="4"/>
  <c r="CN411" i="4"/>
  <c r="CQ98" i="4"/>
  <c r="CQ95" i="4"/>
  <c r="CQ96" i="4"/>
  <c r="CQ93" i="4"/>
  <c r="CQ111" i="4"/>
  <c r="CQ127" i="4"/>
  <c r="CQ143" i="4"/>
  <c r="CQ159" i="4"/>
  <c r="CQ116" i="4"/>
  <c r="CQ132" i="4"/>
  <c r="CQ148" i="4"/>
  <c r="CQ164" i="4"/>
  <c r="DO164" i="4" s="1"/>
  <c r="CQ117" i="4"/>
  <c r="CQ133" i="4"/>
  <c r="CQ149" i="4"/>
  <c r="CQ166" i="4"/>
  <c r="CQ122" i="4"/>
  <c r="CQ138" i="4"/>
  <c r="CQ154" i="4"/>
  <c r="CQ173" i="4"/>
  <c r="CQ170" i="4"/>
  <c r="CQ186" i="4"/>
  <c r="CQ175" i="4"/>
  <c r="CQ168" i="4"/>
  <c r="CQ184" i="4"/>
  <c r="CQ192" i="4"/>
  <c r="CQ204" i="4"/>
  <c r="CQ208" i="4"/>
  <c r="CQ242" i="4"/>
  <c r="CQ193" i="4"/>
  <c r="CQ209" i="4"/>
  <c r="CQ225" i="4"/>
  <c r="CQ262" i="4"/>
  <c r="CQ206" i="4"/>
  <c r="CQ222" i="4"/>
  <c r="CQ250" i="4"/>
  <c r="CQ195" i="4"/>
  <c r="CQ211" i="4"/>
  <c r="CQ227" i="4"/>
  <c r="CQ270" i="4"/>
  <c r="DO270" i="4" s="1"/>
  <c r="BS270" i="4"/>
  <c r="CQ243" i="4"/>
  <c r="CQ259" i="4"/>
  <c r="CQ275" i="4"/>
  <c r="CQ322" i="4"/>
  <c r="CQ248" i="4"/>
  <c r="CQ264" i="4"/>
  <c r="CQ280" i="4"/>
  <c r="CQ241" i="4"/>
  <c r="CQ257" i="4"/>
  <c r="CQ273" i="4"/>
  <c r="CQ286" i="4"/>
  <c r="CQ302" i="4"/>
  <c r="CQ326" i="4"/>
  <c r="DO326" i="4" s="1"/>
  <c r="CQ295" i="4"/>
  <c r="CQ330" i="4"/>
  <c r="CQ296" i="4"/>
  <c r="CQ318" i="4"/>
  <c r="CQ315" i="4"/>
  <c r="CQ334" i="4"/>
  <c r="CQ320" i="4"/>
  <c r="CQ358" i="4"/>
  <c r="CQ325" i="4"/>
  <c r="DO325" i="4" s="1"/>
  <c r="CQ331" i="4"/>
  <c r="CQ347" i="4"/>
  <c r="CQ374" i="4"/>
  <c r="CQ348" i="4"/>
  <c r="CQ337" i="4"/>
  <c r="CQ353" i="4"/>
  <c r="CQ363" i="4"/>
  <c r="CQ364" i="4"/>
  <c r="CQ370" i="4"/>
  <c r="CQ381" i="4"/>
  <c r="CQ379" i="4"/>
  <c r="DO379" i="4" s="1"/>
  <c r="CQ373" i="4"/>
  <c r="CQ388" i="4"/>
  <c r="CQ386" i="4"/>
  <c r="CQ390" i="4"/>
  <c r="CQ397" i="4"/>
  <c r="DO397" i="4" s="1"/>
  <c r="CQ402" i="4"/>
  <c r="CQ410" i="4"/>
  <c r="CQ411" i="4"/>
  <c r="CA98" i="4"/>
  <c r="CA95" i="4"/>
  <c r="CA96" i="4"/>
  <c r="CA93" i="4"/>
  <c r="CA111" i="4"/>
  <c r="CA127" i="4"/>
  <c r="CA143" i="4"/>
  <c r="CA159" i="4"/>
  <c r="CA116" i="4"/>
  <c r="CA132" i="4"/>
  <c r="CA148" i="4"/>
  <c r="CA164" i="4"/>
  <c r="CY164" i="4" s="1"/>
  <c r="CA117" i="4"/>
  <c r="CA133" i="4"/>
  <c r="CA149" i="4"/>
  <c r="CA166" i="4"/>
  <c r="CA122" i="4"/>
  <c r="CA138" i="4"/>
  <c r="CA154" i="4"/>
  <c r="CA173" i="4"/>
  <c r="CA170" i="4"/>
  <c r="CA186" i="4"/>
  <c r="CA175" i="4"/>
  <c r="CA168" i="4"/>
  <c r="CA184" i="4"/>
  <c r="CA192" i="4"/>
  <c r="CA187" i="4"/>
  <c r="CA212" i="4"/>
  <c r="CA258" i="4"/>
  <c r="CA197" i="4"/>
  <c r="CY197" i="4" s="1"/>
  <c r="BC197" i="4"/>
  <c r="CA213" i="4"/>
  <c r="CA229" i="4"/>
  <c r="CA278" i="4"/>
  <c r="CA206" i="4"/>
  <c r="CA222" i="4"/>
  <c r="CA250" i="4"/>
  <c r="CA195" i="4"/>
  <c r="CA211" i="4"/>
  <c r="CA227" i="4"/>
  <c r="CA270" i="4"/>
  <c r="CY270" i="4" s="1"/>
  <c r="BC270" i="4"/>
  <c r="CA239" i="4"/>
  <c r="CA255" i="4"/>
  <c r="CA271" i="4"/>
  <c r="CY271" i="4" s="1"/>
  <c r="CA287" i="4"/>
  <c r="CY287" i="4" s="1"/>
  <c r="BC287" i="4"/>
  <c r="CA240" i="4"/>
  <c r="CA256" i="4"/>
  <c r="CA272" i="4"/>
  <c r="CY272" i="4" s="1"/>
  <c r="CA289" i="4"/>
  <c r="CY289" i="4" s="1"/>
  <c r="CA245" i="4"/>
  <c r="CA261" i="4"/>
  <c r="CA277" i="4"/>
  <c r="CA290" i="4"/>
  <c r="CY290" i="4" s="1"/>
  <c r="CA306" i="4"/>
  <c r="CY306" i="4" s="1"/>
  <c r="BC306" i="4"/>
  <c r="CA332" i="4"/>
  <c r="CA303" i="4"/>
  <c r="CA292" i="4"/>
  <c r="CA308" i="4"/>
  <c r="CY308" i="4" s="1"/>
  <c r="CA311" i="4"/>
  <c r="CA327" i="4"/>
  <c r="CA312" i="4"/>
  <c r="CA328" i="4"/>
  <c r="CA321" i="4"/>
  <c r="CA374" i="4"/>
  <c r="CA343" i="4"/>
  <c r="CY343" i="4" s="1"/>
  <c r="BC343" i="4"/>
  <c r="CA362" i="4"/>
  <c r="CY362" i="4" s="1"/>
  <c r="CA348" i="4"/>
  <c r="CA337" i="4"/>
  <c r="CA353" i="4"/>
  <c r="CA363" i="4"/>
  <c r="CA368" i="4"/>
  <c r="CA365" i="4"/>
  <c r="CA381" i="4"/>
  <c r="CA377" i="4"/>
  <c r="CY377" i="4" s="1"/>
  <c r="BC377" i="4"/>
  <c r="CA383" i="4"/>
  <c r="CA389" i="4"/>
  <c r="CA400" i="4"/>
  <c r="CA390" i="4"/>
  <c r="CA401" i="4"/>
  <c r="CA402" i="4"/>
  <c r="CA405" i="4"/>
  <c r="CA411" i="4"/>
  <c r="BQ307" i="4"/>
  <c r="BP254" i="4"/>
  <c r="BQ254" i="4"/>
  <c r="BN254" i="4"/>
  <c r="BG254" i="4"/>
  <c r="BF379" i="4"/>
  <c r="BF92" i="4"/>
  <c r="AR93" i="4"/>
  <c r="BP93" i="4" s="1"/>
  <c r="AN93" i="4"/>
  <c r="BL93" i="4" s="1"/>
  <c r="AJ93" i="4"/>
  <c r="BH93" i="4" s="1"/>
  <c r="AF93" i="4"/>
  <c r="BD93" i="4" s="1"/>
  <c r="AU93" i="4"/>
  <c r="BS93" i="4" s="1"/>
  <c r="AQ93" i="4"/>
  <c r="BO93" i="4" s="1"/>
  <c r="AM93" i="4"/>
  <c r="BK93" i="4" s="1"/>
  <c r="AI93" i="4"/>
  <c r="BG93" i="4" s="1"/>
  <c r="AE93" i="4"/>
  <c r="BC93" i="4" s="1"/>
  <c r="AA94" i="4"/>
  <c r="AT93" i="4"/>
  <c r="BR93" i="4" s="1"/>
  <c r="AP93" i="4"/>
  <c r="BN93" i="4" s="1"/>
  <c r="AL93" i="4"/>
  <c r="BJ93" i="4" s="1"/>
  <c r="AH93" i="4"/>
  <c r="BF93" i="4" s="1"/>
  <c r="AD93" i="4"/>
  <c r="BB93" i="4" s="1"/>
  <c r="AS93" i="4"/>
  <c r="BQ93" i="4" s="1"/>
  <c r="AO93" i="4"/>
  <c r="BM93" i="4" s="1"/>
  <c r="AK93" i="4"/>
  <c r="BI93" i="4" s="1"/>
  <c r="AG93" i="4"/>
  <c r="BE93" i="4" s="1"/>
  <c r="BO92" i="4"/>
  <c r="BL92" i="4"/>
  <c r="BM92" i="4"/>
  <c r="AR237" i="4"/>
  <c r="BP237" i="4" s="1"/>
  <c r="AN237" i="4"/>
  <c r="BL237" i="4" s="1"/>
  <c r="AJ237" i="4"/>
  <c r="BH237" i="4" s="1"/>
  <c r="AF237" i="4"/>
  <c r="BD237" i="4" s="1"/>
  <c r="AU237" i="4"/>
  <c r="BS237" i="4" s="1"/>
  <c r="AQ237" i="4"/>
  <c r="BO237" i="4" s="1"/>
  <c r="AM237" i="4"/>
  <c r="BK237" i="4" s="1"/>
  <c r="AI237" i="4"/>
  <c r="BG237" i="4" s="1"/>
  <c r="AE237" i="4"/>
  <c r="BC237" i="4" s="1"/>
  <c r="AA238" i="4"/>
  <c r="AT237" i="4"/>
  <c r="BR237" i="4" s="1"/>
  <c r="AP237" i="4"/>
  <c r="BN237" i="4" s="1"/>
  <c r="AL237" i="4"/>
  <c r="BJ237" i="4" s="1"/>
  <c r="AH237" i="4"/>
  <c r="BF237" i="4" s="1"/>
  <c r="AD237" i="4"/>
  <c r="BB237" i="4" s="1"/>
  <c r="AO237" i="4"/>
  <c r="BM237" i="4" s="1"/>
  <c r="AK237" i="4"/>
  <c r="BI237" i="4" s="1"/>
  <c r="AG237" i="4"/>
  <c r="BE237" i="4" s="1"/>
  <c r="AS237" i="4"/>
  <c r="BQ237" i="4" s="1"/>
  <c r="BJ236" i="4"/>
  <c r="BO236" i="4"/>
  <c r="BL236" i="4"/>
  <c r="BM236" i="4"/>
  <c r="BH344" i="4"/>
  <c r="BE345" i="4"/>
  <c r="BF345" i="4"/>
  <c r="AU346" i="4"/>
  <c r="BS346" i="4" s="1"/>
  <c r="AQ346" i="4"/>
  <c r="BO346" i="4" s="1"/>
  <c r="AM346" i="4"/>
  <c r="BK346" i="4" s="1"/>
  <c r="AI346" i="4"/>
  <c r="BG346" i="4" s="1"/>
  <c r="AE346" i="4"/>
  <c r="BC346" i="4" s="1"/>
  <c r="AA347" i="4"/>
  <c r="AT346" i="4"/>
  <c r="BR346" i="4" s="1"/>
  <c r="AP346" i="4"/>
  <c r="BN346" i="4" s="1"/>
  <c r="AL346" i="4"/>
  <c r="BJ346" i="4" s="1"/>
  <c r="AH346" i="4"/>
  <c r="BF346" i="4" s="1"/>
  <c r="AD346" i="4"/>
  <c r="BB346" i="4" s="1"/>
  <c r="AS346" i="4"/>
  <c r="BQ346" i="4" s="1"/>
  <c r="AO346" i="4"/>
  <c r="BM346" i="4" s="1"/>
  <c r="AK346" i="4"/>
  <c r="BI346" i="4" s="1"/>
  <c r="AG346" i="4"/>
  <c r="BE346" i="4" s="1"/>
  <c r="AR346" i="4"/>
  <c r="BP346" i="4" s="1"/>
  <c r="AN346" i="4"/>
  <c r="BL346" i="4" s="1"/>
  <c r="AJ346" i="4"/>
  <c r="BH346" i="4" s="1"/>
  <c r="AF346" i="4"/>
  <c r="BD346" i="4" s="1"/>
  <c r="BO345" i="4"/>
  <c r="BL345" i="4"/>
  <c r="BD199" i="4"/>
  <c r="CH90" i="4"/>
  <c r="DF90" i="4" s="1"/>
  <c r="BJ90" i="4"/>
  <c r="CH117" i="4"/>
  <c r="CH138" i="4"/>
  <c r="CH170" i="4"/>
  <c r="CH176" i="4"/>
  <c r="CH193" i="4"/>
  <c r="CH203" i="4"/>
  <c r="CH224" i="4"/>
  <c r="CH272" i="4"/>
  <c r="DF272" i="4" s="1"/>
  <c r="CH242" i="4"/>
  <c r="CH304" i="4"/>
  <c r="CH321" i="4"/>
  <c r="CH353" i="4"/>
  <c r="CH376" i="4"/>
  <c r="CH391" i="4"/>
  <c r="CK93" i="4"/>
  <c r="CK153" i="4"/>
  <c r="CK135" i="4"/>
  <c r="CK202" i="4"/>
  <c r="CK277" i="4"/>
  <c r="CJ113" i="4"/>
  <c r="CM234" i="4"/>
  <c r="DK234" i="4" s="1"/>
  <c r="BO234" i="4"/>
  <c r="CM342" i="4"/>
  <c r="DK342" i="4" s="1"/>
  <c r="BO342" i="4"/>
  <c r="CH99" i="4"/>
  <c r="CH94" i="4"/>
  <c r="CH144" i="4"/>
  <c r="CH110" i="4"/>
  <c r="DF110" i="4" s="1"/>
  <c r="CH158" i="4"/>
  <c r="CH147" i="4"/>
  <c r="CH189" i="4"/>
  <c r="CH191" i="4"/>
  <c r="CH233" i="4"/>
  <c r="DF233" i="4" s="1"/>
  <c r="BJ233" i="4"/>
  <c r="CH226" i="4"/>
  <c r="CH196" i="4"/>
  <c r="CH267" i="4"/>
  <c r="CH276" i="4"/>
  <c r="CH246" i="4"/>
  <c r="CH292" i="4"/>
  <c r="CH308" i="4"/>
  <c r="DF308" i="4" s="1"/>
  <c r="CH326" i="4"/>
  <c r="DF326" i="4" s="1"/>
  <c r="CH367" i="4"/>
  <c r="CH378" i="4"/>
  <c r="DF378" i="4" s="1"/>
  <c r="BJ378" i="4"/>
  <c r="CH393" i="4"/>
  <c r="CK100" i="4"/>
  <c r="CK125" i="4"/>
  <c r="CK150" i="4"/>
  <c r="CK112" i="4"/>
  <c r="CK171" i="4"/>
  <c r="CK178" i="4"/>
  <c r="CK234" i="4"/>
  <c r="DI234" i="4" s="1"/>
  <c r="BM234" i="4"/>
  <c r="CK244" i="4"/>
  <c r="CK213" i="4"/>
  <c r="CK281" i="4"/>
  <c r="CK243" i="4"/>
  <c r="CK348" i="4"/>
  <c r="CK302" i="4"/>
  <c r="CK340" i="4"/>
  <c r="CK364" i="4"/>
  <c r="CK366" i="4"/>
  <c r="CK378" i="4"/>
  <c r="DI378" i="4" s="1"/>
  <c r="BM378" i="4"/>
  <c r="CK402" i="4"/>
  <c r="CJ96" i="4"/>
  <c r="CJ115" i="4"/>
  <c r="CJ124" i="4"/>
  <c r="CJ133" i="4"/>
  <c r="CJ169" i="4"/>
  <c r="CJ188" i="4"/>
  <c r="CJ212" i="4"/>
  <c r="CJ205" i="4"/>
  <c r="CJ226" i="4"/>
  <c r="CJ262" i="4"/>
  <c r="CJ279" i="4"/>
  <c r="CJ289" i="4"/>
  <c r="DH289" i="4" s="1"/>
  <c r="CJ287" i="4"/>
  <c r="DH287" i="4" s="1"/>
  <c r="BL287" i="4"/>
  <c r="CJ341" i="4"/>
  <c r="DH341" i="4" s="1"/>
  <c r="BL341" i="4"/>
  <c r="CJ324" i="4"/>
  <c r="DH324" i="4" s="1"/>
  <c r="BL324" i="4"/>
  <c r="CJ340" i="4"/>
  <c r="CJ371" i="4"/>
  <c r="CJ389" i="4"/>
  <c r="CM98" i="4"/>
  <c r="CM127" i="4"/>
  <c r="CM148" i="4"/>
  <c r="CM110" i="4"/>
  <c r="DK110" i="4" s="1"/>
  <c r="CM188" i="4"/>
  <c r="CM189" i="4"/>
  <c r="CM213" i="4"/>
  <c r="CM206" i="4"/>
  <c r="CM227" i="4"/>
  <c r="CM305" i="4"/>
  <c r="DK305" i="4" s="1"/>
  <c r="BO305" i="4"/>
  <c r="CM280" i="4"/>
  <c r="CM294" i="4"/>
  <c r="CM296" i="4"/>
  <c r="CM346" i="4"/>
  <c r="DK346" i="4" s="1"/>
  <c r="CM352" i="4"/>
  <c r="CM371" i="4"/>
  <c r="CM391" i="4"/>
  <c r="CM407" i="4"/>
  <c r="N79" i="4"/>
  <c r="N80" i="4" s="1"/>
  <c r="L83" i="4" s="1"/>
  <c r="CD116" i="4"/>
  <c r="CD137" i="4"/>
  <c r="CD154" i="4"/>
  <c r="CD147" i="4"/>
  <c r="CD176" i="4"/>
  <c r="CD190" i="4"/>
  <c r="CD214" i="4"/>
  <c r="CD199" i="4"/>
  <c r="DB199" i="4" s="1"/>
  <c r="CD283" i="4"/>
  <c r="CD240" i="4"/>
  <c r="CD302" i="4"/>
  <c r="CD281" i="4"/>
  <c r="CD294" i="4"/>
  <c r="CD351" i="4"/>
  <c r="CD313" i="4"/>
  <c r="CD330" i="4"/>
  <c r="CD334" i="4"/>
  <c r="CD365" i="4"/>
  <c r="CD382" i="4"/>
  <c r="CD402" i="4"/>
  <c r="CG101" i="4"/>
  <c r="CG113" i="4"/>
  <c r="CG161" i="4"/>
  <c r="DE161" i="4" s="1"/>
  <c r="BI161" i="4"/>
  <c r="CG107" i="4"/>
  <c r="DE107" i="4" s="1"/>
  <c r="BI107" i="4"/>
  <c r="CG116" i="4"/>
  <c r="CG162" i="4"/>
  <c r="DE162" i="4" s="1"/>
  <c r="BI162" i="4"/>
  <c r="CG192" i="4"/>
  <c r="CG218" i="4"/>
  <c r="DE218" i="4" s="1"/>
  <c r="CG227" i="4"/>
  <c r="CG324" i="4"/>
  <c r="DE324" i="4" s="1"/>
  <c r="BI324" i="4"/>
  <c r="CG237" i="4"/>
  <c r="CG246" i="4"/>
  <c r="CG251" i="4"/>
  <c r="DE251" i="4" s="1"/>
  <c r="BI251" i="4"/>
  <c r="CG312" i="4"/>
  <c r="CG317" i="4"/>
  <c r="CG315" i="4"/>
  <c r="CG335" i="4"/>
  <c r="CG379" i="4"/>
  <c r="DE379" i="4" s="1"/>
  <c r="CG390" i="4"/>
  <c r="CG406" i="4"/>
  <c r="CF100" i="4"/>
  <c r="CF123" i="4"/>
  <c r="CF144" i="4"/>
  <c r="CF164" i="4"/>
  <c r="DD164" i="4" s="1"/>
  <c r="CF187" i="4"/>
  <c r="CF219" i="4"/>
  <c r="CF205" i="4"/>
  <c r="CF226" i="4"/>
  <c r="CF292" i="4"/>
  <c r="CF252" i="4"/>
  <c r="DD252" i="4" s="1"/>
  <c r="BH252" i="4"/>
  <c r="CF294" i="4"/>
  <c r="CF345" i="4"/>
  <c r="DD345" i="4" s="1"/>
  <c r="CF350" i="4"/>
  <c r="CF359" i="4"/>
  <c r="DD359" i="4" s="1"/>
  <c r="BH359" i="4"/>
  <c r="CF392" i="4"/>
  <c r="CF412" i="4"/>
  <c r="CI115" i="4"/>
  <c r="CI136" i="4"/>
  <c r="CI153" i="4"/>
  <c r="CI142" i="4"/>
  <c r="CI158" i="4"/>
  <c r="CI177" i="4"/>
  <c r="CI175" i="4"/>
  <c r="CI168" i="4"/>
  <c r="CI184" i="4"/>
  <c r="CI208" i="4"/>
  <c r="CI187" i="4"/>
  <c r="CI204" i="4"/>
  <c r="CI220" i="4"/>
  <c r="CI201" i="4"/>
  <c r="CI217" i="4"/>
  <c r="DG217" i="4" s="1"/>
  <c r="CI233" i="4"/>
  <c r="DG233" i="4" s="1"/>
  <c r="BK233" i="4"/>
  <c r="CI289" i="4"/>
  <c r="DG289" i="4" s="1"/>
  <c r="CI210" i="4"/>
  <c r="CI226" i="4"/>
  <c r="CI258" i="4"/>
  <c r="CI191" i="4"/>
  <c r="CI207" i="4"/>
  <c r="CI223" i="4"/>
  <c r="CI262" i="4"/>
  <c r="CI243" i="4"/>
  <c r="CI259" i="4"/>
  <c r="CI275" i="4"/>
  <c r="CI293" i="4"/>
  <c r="CI248" i="4"/>
  <c r="CI264" i="4"/>
  <c r="CI280" i="4"/>
  <c r="CI241" i="4"/>
  <c r="CI257" i="4"/>
  <c r="CI273" i="4"/>
  <c r="CI330" i="4"/>
  <c r="CI298" i="4"/>
  <c r="CI318" i="4"/>
  <c r="CI303" i="4"/>
  <c r="CI284" i="4"/>
  <c r="CI300" i="4"/>
  <c r="CI326" i="4"/>
  <c r="DG326" i="4" s="1"/>
  <c r="CI315" i="4"/>
  <c r="CI334" i="4"/>
  <c r="CI320" i="4"/>
  <c r="CI313" i="4"/>
  <c r="CI329" i="4"/>
  <c r="CI339" i="4"/>
  <c r="CI356" i="4"/>
  <c r="CI348" i="4"/>
  <c r="CI333" i="4"/>
  <c r="CI349" i="4"/>
  <c r="CI355" i="4"/>
  <c r="CI365" i="4"/>
  <c r="CI372" i="4"/>
  <c r="CI369" i="4"/>
  <c r="CI384" i="4"/>
  <c r="CI391" i="4"/>
  <c r="CI395" i="4"/>
  <c r="DG395" i="4" s="1"/>
  <c r="BK395" i="4"/>
  <c r="CI396" i="4"/>
  <c r="DG396" i="4" s="1"/>
  <c r="CI402" i="4"/>
  <c r="CI405" i="4"/>
  <c r="CI407" i="4"/>
  <c r="CI412" i="4"/>
  <c r="BF361" i="4"/>
  <c r="BL200" i="4"/>
  <c r="AR219" i="4"/>
  <c r="BP219" i="4" s="1"/>
  <c r="AN219" i="4"/>
  <c r="BL219" i="4" s="1"/>
  <c r="AJ219" i="4"/>
  <c r="BH219" i="4" s="1"/>
  <c r="AF219" i="4"/>
  <c r="BD219" i="4" s="1"/>
  <c r="AU219" i="4"/>
  <c r="BS219" i="4" s="1"/>
  <c r="AQ219" i="4"/>
  <c r="BO219" i="4" s="1"/>
  <c r="AM219" i="4"/>
  <c r="BK219" i="4" s="1"/>
  <c r="AI219" i="4"/>
  <c r="BG219" i="4" s="1"/>
  <c r="AE219" i="4"/>
  <c r="BC219" i="4" s="1"/>
  <c r="AA220" i="4"/>
  <c r="AT219" i="4"/>
  <c r="BR219" i="4" s="1"/>
  <c r="AP219" i="4"/>
  <c r="BN219" i="4" s="1"/>
  <c r="AL219" i="4"/>
  <c r="BJ219" i="4" s="1"/>
  <c r="AH219" i="4"/>
  <c r="BF219" i="4" s="1"/>
  <c r="AD219" i="4"/>
  <c r="BB219" i="4" s="1"/>
  <c r="AG219" i="4"/>
  <c r="BE219" i="4" s="1"/>
  <c r="AO219" i="4"/>
  <c r="BM219" i="4" s="1"/>
  <c r="AK219" i="4"/>
  <c r="BI219" i="4" s="1"/>
  <c r="AS219" i="4"/>
  <c r="BQ219" i="4" s="1"/>
  <c r="BO218" i="4"/>
  <c r="BL218" i="4"/>
  <c r="BM218" i="4"/>
  <c r="BH217" i="4"/>
  <c r="AR273" i="4"/>
  <c r="BP273" i="4" s="1"/>
  <c r="AN273" i="4"/>
  <c r="BL273" i="4" s="1"/>
  <c r="AJ273" i="4"/>
  <c r="BH273" i="4" s="1"/>
  <c r="AF273" i="4"/>
  <c r="BD273" i="4" s="1"/>
  <c r="AU273" i="4"/>
  <c r="BS273" i="4" s="1"/>
  <c r="AQ273" i="4"/>
  <c r="BO273" i="4" s="1"/>
  <c r="AM273" i="4"/>
  <c r="BK273" i="4" s="1"/>
  <c r="AI273" i="4"/>
  <c r="BG273" i="4" s="1"/>
  <c r="AE273" i="4"/>
  <c r="BC273" i="4" s="1"/>
  <c r="AA274" i="4"/>
  <c r="AT273" i="4"/>
  <c r="BR273" i="4" s="1"/>
  <c r="AP273" i="4"/>
  <c r="BN273" i="4" s="1"/>
  <c r="AL273" i="4"/>
  <c r="BJ273" i="4" s="1"/>
  <c r="AH273" i="4"/>
  <c r="BF273" i="4" s="1"/>
  <c r="AD273" i="4"/>
  <c r="BB273" i="4" s="1"/>
  <c r="AK273" i="4"/>
  <c r="BI273" i="4" s="1"/>
  <c r="AG273" i="4"/>
  <c r="BE273" i="4" s="1"/>
  <c r="AS273" i="4"/>
  <c r="BQ273" i="4" s="1"/>
  <c r="AO273" i="4"/>
  <c r="BM273" i="4" s="1"/>
  <c r="CP99" i="4"/>
  <c r="CP100" i="4"/>
  <c r="CP93" i="4"/>
  <c r="CP94" i="4"/>
  <c r="CP112" i="4"/>
  <c r="CP128" i="4"/>
  <c r="CP144" i="4"/>
  <c r="CP160" i="4"/>
  <c r="CP121" i="4"/>
  <c r="CP137" i="4"/>
  <c r="CP153" i="4"/>
  <c r="CP110" i="4"/>
  <c r="DN110" i="4" s="1"/>
  <c r="CP126" i="4"/>
  <c r="CP142" i="4"/>
  <c r="CP158" i="4"/>
  <c r="CP115" i="4"/>
  <c r="CP131" i="4"/>
  <c r="CP147" i="4"/>
  <c r="CP165" i="4"/>
  <c r="CP174" i="4"/>
  <c r="CP189" i="4"/>
  <c r="CP179" i="4"/>
  <c r="DN179" i="4" s="1"/>
  <c r="BR179" i="4"/>
  <c r="CP168" i="4"/>
  <c r="CP184" i="4"/>
  <c r="CP173" i="4"/>
  <c r="CP187" i="4"/>
  <c r="CP263" i="4"/>
  <c r="CP193" i="4"/>
  <c r="CP217" i="4"/>
  <c r="DN217" i="4" s="1"/>
  <c r="CP194" i="4"/>
  <c r="CP210" i="4"/>
  <c r="CP226" i="4"/>
  <c r="CP251" i="4"/>
  <c r="DN251" i="4" s="1"/>
  <c r="BR251" i="4"/>
  <c r="CP199" i="4"/>
  <c r="DN199" i="4" s="1"/>
  <c r="CP215" i="4"/>
  <c r="DN215" i="4" s="1"/>
  <c r="BR215" i="4"/>
  <c r="CP231" i="4"/>
  <c r="CP192" i="4"/>
  <c r="CP208" i="4"/>
  <c r="CP224" i="4"/>
  <c r="CP259" i="4"/>
  <c r="CP244" i="4"/>
  <c r="CP260" i="4"/>
  <c r="CP276" i="4"/>
  <c r="CP306" i="4"/>
  <c r="DN306" i="4" s="1"/>
  <c r="BR306" i="4"/>
  <c r="CP241" i="4"/>
  <c r="CP257" i="4"/>
  <c r="CP273" i="4"/>
  <c r="CP294" i="4"/>
  <c r="CP246" i="4"/>
  <c r="CP262" i="4"/>
  <c r="CP278" i="4"/>
  <c r="CP291" i="4"/>
  <c r="CP307" i="4"/>
  <c r="DN307" i="4" s="1"/>
  <c r="CP292" i="4"/>
  <c r="CP319" i="4"/>
  <c r="CP297" i="4"/>
  <c r="CP308" i="4"/>
  <c r="DN308" i="4" s="1"/>
  <c r="CP324" i="4"/>
  <c r="DN324" i="4" s="1"/>
  <c r="BR324" i="4"/>
  <c r="CP313" i="4"/>
  <c r="CP329" i="4"/>
  <c r="CP314" i="4"/>
  <c r="CP330" i="4"/>
  <c r="CP363" i="4"/>
  <c r="CP344" i="4"/>
  <c r="DN344" i="4" s="1"/>
  <c r="CP367" i="4"/>
  <c r="CP349" i="4"/>
  <c r="CP342" i="4"/>
  <c r="DN342" i="4" s="1"/>
  <c r="BR342" i="4"/>
  <c r="CP359" i="4"/>
  <c r="DN359" i="4" s="1"/>
  <c r="BR359" i="4"/>
  <c r="CP368" i="4"/>
  <c r="CP371" i="4"/>
  <c r="CP375" i="4"/>
  <c r="CP373" i="4"/>
  <c r="CP378" i="4"/>
  <c r="DN378" i="4" s="1"/>
  <c r="BR378" i="4"/>
  <c r="CP381" i="4"/>
  <c r="CP383" i="4"/>
  <c r="CP396" i="4"/>
  <c r="DN396" i="4" s="1"/>
  <c r="CP406" i="4"/>
  <c r="CP394" i="4"/>
  <c r="CP411" i="4"/>
  <c r="CP408" i="4"/>
  <c r="CP412" i="4"/>
  <c r="BZ99" i="4"/>
  <c r="BZ100" i="4"/>
  <c r="BZ93" i="4"/>
  <c r="CX93" i="4" s="1"/>
  <c r="BZ94" i="4"/>
  <c r="BZ112" i="4"/>
  <c r="BZ128" i="4"/>
  <c r="BZ144" i="4"/>
  <c r="BZ160" i="4"/>
  <c r="BZ121" i="4"/>
  <c r="BZ137" i="4"/>
  <c r="BZ153" i="4"/>
  <c r="BZ110" i="4"/>
  <c r="CX110" i="4" s="1"/>
  <c r="BZ126" i="4"/>
  <c r="BZ142" i="4"/>
  <c r="BZ158" i="4"/>
  <c r="BZ115" i="4"/>
  <c r="BZ131" i="4"/>
  <c r="BZ147" i="4"/>
  <c r="BZ165" i="4"/>
  <c r="BZ174" i="4"/>
  <c r="BZ189" i="4"/>
  <c r="BZ175" i="4"/>
  <c r="BZ164" i="4"/>
  <c r="CX164" i="4" s="1"/>
  <c r="BZ180" i="4"/>
  <c r="CX180" i="4" s="1"/>
  <c r="BB180" i="4"/>
  <c r="BZ173" i="4"/>
  <c r="BZ187" i="4"/>
  <c r="BZ209" i="4"/>
  <c r="BZ213" i="4"/>
  <c r="BZ302" i="4"/>
  <c r="BZ263" i="4"/>
  <c r="BZ206" i="4"/>
  <c r="BZ222" i="4"/>
  <c r="BZ235" i="4"/>
  <c r="CX235" i="4" s="1"/>
  <c r="BZ199" i="4"/>
  <c r="CX199" i="4" s="1"/>
  <c r="BZ215" i="4"/>
  <c r="CX215" i="4" s="1"/>
  <c r="BB215" i="4"/>
  <c r="BZ231" i="4"/>
  <c r="BZ192" i="4"/>
  <c r="BZ208" i="4"/>
  <c r="BZ224" i="4"/>
  <c r="BZ259" i="4"/>
  <c r="BZ240" i="4"/>
  <c r="BZ256" i="4"/>
  <c r="BZ272" i="4"/>
  <c r="CX272" i="4" s="1"/>
  <c r="BZ290" i="4"/>
  <c r="CX290" i="4" s="1"/>
  <c r="BZ237" i="4"/>
  <c r="CX237" i="4" s="1"/>
  <c r="BZ253" i="4"/>
  <c r="CX253" i="4" s="1"/>
  <c r="BZ269" i="4"/>
  <c r="CX269" i="4" s="1"/>
  <c r="BB269" i="4"/>
  <c r="BZ286" i="4"/>
  <c r="BZ238" i="4"/>
  <c r="BZ254" i="4"/>
  <c r="CX254" i="4" s="1"/>
  <c r="BZ270" i="4"/>
  <c r="CX270" i="4" s="1"/>
  <c r="BB270" i="4"/>
  <c r="BZ298" i="4"/>
  <c r="BZ299" i="4"/>
  <c r="BZ331" i="4"/>
  <c r="BZ300" i="4"/>
  <c r="BZ289" i="4"/>
  <c r="CX289" i="4" s="1"/>
  <c r="BZ305" i="4"/>
  <c r="CX305" i="4" s="1"/>
  <c r="BB305" i="4"/>
  <c r="BZ316" i="4"/>
  <c r="BZ343" i="4"/>
  <c r="CX343" i="4" s="1"/>
  <c r="BB343" i="4"/>
  <c r="BZ325" i="4"/>
  <c r="CX325" i="4" s="1"/>
  <c r="BZ363" i="4"/>
  <c r="BZ322" i="4"/>
  <c r="BZ351" i="4"/>
  <c r="BZ344" i="4"/>
  <c r="CX344" i="4" s="1"/>
  <c r="BZ367" i="4"/>
  <c r="BZ349" i="4"/>
  <c r="BZ342" i="4"/>
  <c r="CX342" i="4" s="1"/>
  <c r="BB342" i="4"/>
  <c r="BZ359" i="4"/>
  <c r="CX359" i="4" s="1"/>
  <c r="BB359" i="4"/>
  <c r="BZ368" i="4"/>
  <c r="BZ371" i="4"/>
  <c r="BZ375" i="4"/>
  <c r="BZ396" i="4"/>
  <c r="CX396" i="4" s="1"/>
  <c r="BZ374" i="4"/>
  <c r="BZ377" i="4"/>
  <c r="CX377" i="4" s="1"/>
  <c r="BB377" i="4"/>
  <c r="BZ386" i="4"/>
  <c r="BZ392" i="4"/>
  <c r="BZ397" i="4"/>
  <c r="CX397" i="4" s="1"/>
  <c r="BZ394" i="4"/>
  <c r="BZ399" i="4"/>
  <c r="BZ404" i="4"/>
  <c r="BZ412" i="4"/>
  <c r="CC100" i="4"/>
  <c r="CC97" i="4"/>
  <c r="CC94" i="4"/>
  <c r="CC95" i="4"/>
  <c r="CC109" i="4"/>
  <c r="DA109" i="4" s="1"/>
  <c r="CC125" i="4"/>
  <c r="CC141" i="4"/>
  <c r="CC157" i="4"/>
  <c r="CC118" i="4"/>
  <c r="CC134" i="4"/>
  <c r="CC150" i="4"/>
  <c r="CC107" i="4"/>
  <c r="DA107" i="4" s="1"/>
  <c r="BE107" i="4"/>
  <c r="CC123" i="4"/>
  <c r="CC139" i="4"/>
  <c r="CC155" i="4"/>
  <c r="CC112" i="4"/>
  <c r="CC128" i="4"/>
  <c r="CC144" i="4"/>
  <c r="CC160" i="4"/>
  <c r="CC171" i="4"/>
  <c r="CC190" i="4"/>
  <c r="CC176" i="4"/>
  <c r="CC165" i="4"/>
  <c r="CC181" i="4"/>
  <c r="DA181" i="4" s="1"/>
  <c r="CC174" i="4"/>
  <c r="CC188" i="4"/>
  <c r="CC210" i="4"/>
  <c r="CC214" i="4"/>
  <c r="CC218" i="4"/>
  <c r="DA218" i="4" s="1"/>
  <c r="CC191" i="4"/>
  <c r="CC207" i="4"/>
  <c r="CC223" i="4"/>
  <c r="CC252" i="4"/>
  <c r="DA252" i="4" s="1"/>
  <c r="BE252" i="4"/>
  <c r="CC204" i="4"/>
  <c r="CC220" i="4"/>
  <c r="CC240" i="4"/>
  <c r="CC193" i="4"/>
  <c r="CC209" i="4"/>
  <c r="CC225" i="4"/>
  <c r="CC260" i="4"/>
  <c r="CC245" i="4"/>
  <c r="CC261" i="4"/>
  <c r="CC277" i="4"/>
  <c r="CC364" i="4"/>
  <c r="CC250" i="4"/>
  <c r="CC266" i="4"/>
  <c r="CC282" i="4"/>
  <c r="CC235" i="4"/>
  <c r="DA235" i="4" s="1"/>
  <c r="CC251" i="4"/>
  <c r="DA251" i="4" s="1"/>
  <c r="BE251" i="4"/>
  <c r="CC267" i="4"/>
  <c r="CC283" i="4"/>
  <c r="CC292" i="4"/>
  <c r="CC308" i="4"/>
  <c r="DA308" i="4" s="1"/>
  <c r="CC297" i="4"/>
  <c r="CC340" i="4"/>
  <c r="CC298" i="4"/>
  <c r="CC324" i="4"/>
  <c r="DA324" i="4" s="1"/>
  <c r="BE324" i="4"/>
  <c r="CC321" i="4"/>
  <c r="CC344" i="4"/>
  <c r="DA344" i="4" s="1"/>
  <c r="CC322" i="4"/>
  <c r="CC334" i="4"/>
  <c r="CC319" i="4"/>
  <c r="CC352" i="4"/>
  <c r="CC345" i="4"/>
  <c r="DA345" i="4" s="1"/>
  <c r="CC356" i="4"/>
  <c r="CC346" i="4"/>
  <c r="CC343" i="4"/>
  <c r="DA343" i="4" s="1"/>
  <c r="BE343" i="4"/>
  <c r="CC360" i="4"/>
  <c r="DA360" i="4" s="1"/>
  <c r="BE360" i="4"/>
  <c r="CC377" i="4"/>
  <c r="DA377" i="4" s="1"/>
  <c r="BE377" i="4"/>
  <c r="CC372" i="4"/>
  <c r="CC376" i="4"/>
  <c r="CC370" i="4"/>
  <c r="CC375" i="4"/>
  <c r="CC382" i="4"/>
  <c r="CC389" i="4"/>
  <c r="CC393" i="4"/>
  <c r="CC392" i="4"/>
  <c r="CC399" i="4"/>
  <c r="CC401" i="4"/>
  <c r="CC404" i="4"/>
  <c r="CC410" i="4"/>
  <c r="CB97" i="4"/>
  <c r="CB98" i="4"/>
  <c r="CB99" i="4"/>
  <c r="CB96" i="4"/>
  <c r="CB110" i="4"/>
  <c r="CZ110" i="4" s="1"/>
  <c r="CB126" i="4"/>
  <c r="CB142" i="4"/>
  <c r="CB158" i="4"/>
  <c r="CB115" i="4"/>
  <c r="CB131" i="4"/>
  <c r="CB147" i="4"/>
  <c r="CB108" i="4"/>
  <c r="CZ108" i="4" s="1"/>
  <c r="BD108" i="4"/>
  <c r="CB124" i="4"/>
  <c r="CB140" i="4"/>
  <c r="CB156" i="4"/>
  <c r="CB117" i="4"/>
  <c r="CB133" i="4"/>
  <c r="CB149" i="4"/>
  <c r="CB163" i="4"/>
  <c r="CZ163" i="4" s="1"/>
  <c r="CB176" i="4"/>
  <c r="CB193" i="4"/>
  <c r="CB181" i="4"/>
  <c r="CZ181" i="4" s="1"/>
  <c r="CB162" i="4"/>
  <c r="CZ162" i="4" s="1"/>
  <c r="BD162" i="4"/>
  <c r="CB178" i="4"/>
  <c r="CB171" i="4"/>
  <c r="CB188" i="4"/>
  <c r="CB227" i="4"/>
  <c r="CB237" i="4"/>
  <c r="CB223" i="4"/>
  <c r="CB196" i="4"/>
  <c r="CB212" i="4"/>
  <c r="CB228" i="4"/>
  <c r="CB273" i="4"/>
  <c r="CB209" i="4"/>
  <c r="CB225" i="4"/>
  <c r="CB261" i="4"/>
  <c r="CB198" i="4"/>
  <c r="CZ198" i="4" s="1"/>
  <c r="BD198" i="4"/>
  <c r="CB214" i="4"/>
  <c r="CB230" i="4"/>
  <c r="CB281" i="4"/>
  <c r="CB250" i="4"/>
  <c r="CB266" i="4"/>
  <c r="CB282" i="4"/>
  <c r="CB239" i="4"/>
  <c r="CB255" i="4"/>
  <c r="CB271" i="4"/>
  <c r="CZ271" i="4" s="1"/>
  <c r="CB300" i="4"/>
  <c r="CB248" i="4"/>
  <c r="CB264" i="4"/>
  <c r="CB280" i="4"/>
  <c r="CB304" i="4"/>
  <c r="CB293" i="4"/>
  <c r="CB321" i="4"/>
  <c r="CB302" i="4"/>
  <c r="CB325" i="4"/>
  <c r="CZ325" i="4" s="1"/>
  <c r="CB299" i="4"/>
  <c r="CB345" i="4"/>
  <c r="CZ345" i="4" s="1"/>
  <c r="CB322" i="4"/>
  <c r="CB349" i="4"/>
  <c r="CB323" i="4"/>
  <c r="CZ323" i="4" s="1"/>
  <c r="BD323" i="4"/>
  <c r="CB312" i="4"/>
  <c r="CB328" i="4"/>
  <c r="CB334" i="4"/>
  <c r="CB350" i="4"/>
  <c r="CB347" i="4"/>
  <c r="CB361" i="4"/>
  <c r="CZ361" i="4" s="1"/>
  <c r="CB344" i="4"/>
  <c r="CZ344" i="4" s="1"/>
  <c r="CB354" i="4"/>
  <c r="CB373" i="4"/>
  <c r="CB359" i="4"/>
  <c r="CZ359" i="4" s="1"/>
  <c r="BD359" i="4"/>
  <c r="CB360" i="4"/>
  <c r="CZ360" i="4" s="1"/>
  <c r="BD360" i="4"/>
  <c r="CB374" i="4"/>
  <c r="CB371" i="4"/>
  <c r="CB376" i="4"/>
  <c r="CB387" i="4"/>
  <c r="CB395" i="4"/>
  <c r="CZ395" i="4" s="1"/>
  <c r="BD395" i="4"/>
  <c r="CB392" i="4"/>
  <c r="CB400" i="4"/>
  <c r="CB398" i="4"/>
  <c r="CB406" i="4"/>
  <c r="CB411" i="4"/>
  <c r="CE98" i="4"/>
  <c r="CE99" i="4"/>
  <c r="CE100" i="4"/>
  <c r="CE93" i="4"/>
  <c r="CE111" i="4"/>
  <c r="CE127" i="4"/>
  <c r="CE143" i="4"/>
  <c r="CE159" i="4"/>
  <c r="CE116" i="4"/>
  <c r="CE132" i="4"/>
  <c r="CE148" i="4"/>
  <c r="CE105" i="4"/>
  <c r="CE121" i="4"/>
  <c r="CE137" i="4"/>
  <c r="CE153" i="4"/>
  <c r="CE110" i="4"/>
  <c r="DC110" i="4" s="1"/>
  <c r="CE126" i="4"/>
  <c r="CE142" i="4"/>
  <c r="CE158" i="4"/>
  <c r="CE173" i="4"/>
  <c r="CE188" i="4"/>
  <c r="CE178" i="4"/>
  <c r="CE200" i="4"/>
  <c r="DC200" i="4" s="1"/>
  <c r="CE175" i="4"/>
  <c r="CE172" i="4"/>
  <c r="CE189" i="4"/>
  <c r="CE228" i="4"/>
  <c r="CE270" i="4"/>
  <c r="DC270" i="4" s="1"/>
  <c r="BG270" i="4"/>
  <c r="CE238" i="4"/>
  <c r="CE193" i="4"/>
  <c r="CE209" i="4"/>
  <c r="CE225" i="4"/>
  <c r="CE258" i="4"/>
  <c r="CE206" i="4"/>
  <c r="CE222" i="4"/>
  <c r="CE246" i="4"/>
  <c r="CE195" i="4"/>
  <c r="CE211" i="4"/>
  <c r="CE227" i="4"/>
  <c r="CE282" i="4"/>
  <c r="CE247" i="4"/>
  <c r="CE263" i="4"/>
  <c r="CE279" i="4"/>
  <c r="CE236" i="4"/>
  <c r="DC236" i="4" s="1"/>
  <c r="CE252" i="4"/>
  <c r="DC252" i="4" s="1"/>
  <c r="BG252" i="4"/>
  <c r="CE268" i="4"/>
  <c r="CE284" i="4"/>
  <c r="CE241" i="4"/>
  <c r="CE257" i="4"/>
  <c r="CE273" i="4"/>
  <c r="DC273" i="4" s="1"/>
  <c r="CE289" i="4"/>
  <c r="DC289" i="4" s="1"/>
  <c r="CE290" i="4"/>
  <c r="DC290" i="4" s="1"/>
  <c r="CE306" i="4"/>
  <c r="DC306" i="4" s="1"/>
  <c r="BG306" i="4"/>
  <c r="CE295" i="4"/>
  <c r="CE310" i="4"/>
  <c r="CE296" i="4"/>
  <c r="CE330" i="4"/>
  <c r="CE319" i="4"/>
  <c r="CE357" i="4"/>
  <c r="CE324" i="4"/>
  <c r="DC324" i="4" s="1"/>
  <c r="BG324" i="4"/>
  <c r="CE313" i="4"/>
  <c r="CE329" i="4"/>
  <c r="CE335" i="4"/>
  <c r="CE351" i="4"/>
  <c r="CE340" i="4"/>
  <c r="CE356" i="4"/>
  <c r="CE341" i="4"/>
  <c r="DC341" i="4" s="1"/>
  <c r="BG341" i="4"/>
  <c r="CE354" i="4"/>
  <c r="CE363" i="4"/>
  <c r="CE364" i="4"/>
  <c r="CE381" i="4"/>
  <c r="CE377" i="4"/>
  <c r="DC377" i="4" s="1"/>
  <c r="BG377" i="4"/>
  <c r="CE376" i="4"/>
  <c r="CE380" i="4"/>
  <c r="DC380" i="4" s="1"/>
  <c r="CE396" i="4"/>
  <c r="DC396" i="4" s="1"/>
  <c r="CE386" i="4"/>
  <c r="CE403" i="4"/>
  <c r="CE397" i="4"/>
  <c r="DC397" i="4" s="1"/>
  <c r="CE406" i="4"/>
  <c r="CE408" i="4"/>
  <c r="CE411" i="4"/>
  <c r="BK380" i="4"/>
  <c r="BM380" i="4"/>
  <c r="BJ380" i="4"/>
  <c r="BL380" i="4"/>
  <c r="BF164" i="4"/>
  <c r="BM164" i="4"/>
  <c r="BK164" i="4"/>
  <c r="BK397" i="4"/>
  <c r="BB397" i="4"/>
  <c r="BR397" i="4"/>
  <c r="BB396" i="4"/>
  <c r="BR199" i="4"/>
  <c r="BK290" i="4"/>
  <c r="BG290" i="4"/>
  <c r="BI289" i="4"/>
  <c r="BR271" i="4"/>
  <c r="BK271" i="4"/>
  <c r="CL103" i="4"/>
  <c r="CL104" i="4"/>
  <c r="CL101" i="4"/>
  <c r="CL102" i="4"/>
  <c r="CL116" i="4"/>
  <c r="CL132" i="4"/>
  <c r="CL148" i="4"/>
  <c r="CL163" i="4"/>
  <c r="DJ163" i="4" s="1"/>
  <c r="CL121" i="4"/>
  <c r="CL137" i="4"/>
  <c r="CL153" i="4"/>
  <c r="CL106" i="4"/>
  <c r="CL122" i="4"/>
  <c r="CL138" i="4"/>
  <c r="CL154" i="4"/>
  <c r="CL115" i="4"/>
  <c r="CL131" i="4"/>
  <c r="CL147" i="4"/>
  <c r="CL162" i="4"/>
  <c r="DJ162" i="4" s="1"/>
  <c r="BN162" i="4"/>
  <c r="CL178" i="4"/>
  <c r="CL167" i="4"/>
  <c r="CL183" i="4"/>
  <c r="CL168" i="4"/>
  <c r="CL184" i="4"/>
  <c r="CL177" i="4"/>
  <c r="CL190" i="4"/>
  <c r="CL283" i="4"/>
  <c r="CL205" i="4"/>
  <c r="CL306" i="4"/>
  <c r="DJ306" i="4" s="1"/>
  <c r="BN306" i="4"/>
  <c r="CL267" i="4"/>
  <c r="CL206" i="4"/>
  <c r="CL222" i="4"/>
  <c r="CL239" i="4"/>
  <c r="CL199" i="4"/>
  <c r="DJ199" i="4" s="1"/>
  <c r="CL215" i="4"/>
  <c r="DJ215" i="4" s="1"/>
  <c r="BN215" i="4"/>
  <c r="CL231" i="4"/>
  <c r="CL286" i="4"/>
  <c r="CL204" i="4"/>
  <c r="CL220" i="4"/>
  <c r="CL247" i="4"/>
  <c r="CL236" i="4"/>
  <c r="DJ236" i="4" s="1"/>
  <c r="CL252" i="4"/>
  <c r="DJ252" i="4" s="1"/>
  <c r="BN252" i="4"/>
  <c r="CL268" i="4"/>
  <c r="CL294" i="4"/>
  <c r="CL249" i="4"/>
  <c r="CL265" i="4"/>
  <c r="CL281" i="4"/>
  <c r="CL246" i="4"/>
  <c r="CL262" i="4"/>
  <c r="CL278" i="4"/>
  <c r="CL343" i="4"/>
  <c r="DJ343" i="4" s="1"/>
  <c r="BN343" i="4"/>
  <c r="CL299" i="4"/>
  <c r="CL288" i="4"/>
  <c r="DJ288" i="4" s="1"/>
  <c r="BN288" i="4"/>
  <c r="CL304" i="4"/>
  <c r="CL285" i="4"/>
  <c r="CL301" i="4"/>
  <c r="CL308" i="4"/>
  <c r="DJ308" i="4" s="1"/>
  <c r="CL324" i="4"/>
  <c r="DJ324" i="4" s="1"/>
  <c r="BN324" i="4"/>
  <c r="CL317" i="4"/>
  <c r="CL335" i="4"/>
  <c r="CL310" i="4"/>
  <c r="CL326" i="4"/>
  <c r="DJ326" i="4" s="1"/>
  <c r="CL332" i="4"/>
  <c r="CL348" i="4"/>
  <c r="CL341" i="4"/>
  <c r="DJ341" i="4" s="1"/>
  <c r="BN341" i="4"/>
  <c r="CL355" i="4"/>
  <c r="CL338" i="4"/>
  <c r="CL363" i="4"/>
  <c r="CL368" i="4"/>
  <c r="CL375" i="4"/>
  <c r="CL369" i="4"/>
  <c r="CL384" i="4"/>
  <c r="CL370" i="4"/>
  <c r="CL385" i="4"/>
  <c r="CL392" i="4"/>
  <c r="CL389" i="4"/>
  <c r="CL391" i="4"/>
  <c r="CL403" i="4"/>
  <c r="CL402" i="4"/>
  <c r="CL405" i="4"/>
  <c r="CL410" i="4"/>
  <c r="CO104" i="4"/>
  <c r="CO101" i="4"/>
  <c r="CO102" i="4"/>
  <c r="CO103" i="4"/>
  <c r="CO113" i="4"/>
  <c r="CO129" i="4"/>
  <c r="CO145" i="4"/>
  <c r="CO161" i="4"/>
  <c r="DM161" i="4" s="1"/>
  <c r="BQ161" i="4"/>
  <c r="CO118" i="4"/>
  <c r="CO134" i="4"/>
  <c r="CO150" i="4"/>
  <c r="CO107" i="4"/>
  <c r="DM107" i="4" s="1"/>
  <c r="BQ107" i="4"/>
  <c r="CO123" i="4"/>
  <c r="CO139" i="4"/>
  <c r="CO155" i="4"/>
  <c r="CO116" i="4"/>
  <c r="CO132" i="4"/>
  <c r="CO148" i="4"/>
  <c r="CO162" i="4"/>
  <c r="DM162" i="4" s="1"/>
  <c r="BQ162" i="4"/>
  <c r="CO175" i="4"/>
  <c r="CO168" i="4"/>
  <c r="CO184" i="4"/>
  <c r="CO169" i="4"/>
  <c r="CO185" i="4"/>
  <c r="CO178" i="4"/>
  <c r="CO187" i="4"/>
  <c r="CO252" i="4"/>
  <c r="DM252" i="4" s="1"/>
  <c r="BQ252" i="4"/>
  <c r="CO206" i="4"/>
  <c r="CO222" i="4"/>
  <c r="CO195" i="4"/>
  <c r="CO211" i="4"/>
  <c r="CO227" i="4"/>
  <c r="CO272" i="4"/>
  <c r="DM272" i="4" s="1"/>
  <c r="CO208" i="4"/>
  <c r="CO224" i="4"/>
  <c r="CO260" i="4"/>
  <c r="CO197" i="4"/>
  <c r="DM197" i="4" s="1"/>
  <c r="BQ197" i="4"/>
  <c r="CO213" i="4"/>
  <c r="CO229" i="4"/>
  <c r="CO280" i="4"/>
  <c r="CO249" i="4"/>
  <c r="CO265" i="4"/>
  <c r="CO281" i="4"/>
  <c r="CO246" i="4"/>
  <c r="CO262" i="4"/>
  <c r="CO278" i="4"/>
  <c r="CO316" i="4"/>
  <c r="CO247" i="4"/>
  <c r="CO263" i="4"/>
  <c r="CO279" i="4"/>
  <c r="CO303" i="4"/>
  <c r="CO296" i="4"/>
  <c r="CO289" i="4"/>
  <c r="DM289" i="4" s="1"/>
  <c r="CO305" i="4"/>
  <c r="DM305" i="4" s="1"/>
  <c r="BQ305" i="4"/>
  <c r="CO344" i="4"/>
  <c r="DM344" i="4" s="1"/>
  <c r="CO294" i="4"/>
  <c r="CO312" i="4"/>
  <c r="CO317" i="4"/>
  <c r="CO348" i="4"/>
  <c r="CO322" i="4"/>
  <c r="CO352" i="4"/>
  <c r="CO323" i="4"/>
  <c r="DM323" i="4" s="1"/>
  <c r="BQ323" i="4"/>
  <c r="CO333" i="4"/>
  <c r="CO349" i="4"/>
  <c r="CO346" i="4"/>
  <c r="CO360" i="4"/>
  <c r="DM360" i="4" s="1"/>
  <c r="BQ360" i="4"/>
  <c r="CO343" i="4"/>
  <c r="DM343" i="4" s="1"/>
  <c r="BQ343" i="4"/>
  <c r="CO357" i="4"/>
  <c r="CO381" i="4"/>
  <c r="CO376" i="4"/>
  <c r="CO367" i="4"/>
  <c r="CO385" i="4"/>
  <c r="CO380" i="4"/>
  <c r="DM380" i="4" s="1"/>
  <c r="CO378" i="4"/>
  <c r="DM378" i="4" s="1"/>
  <c r="BQ378" i="4"/>
  <c r="CO387" i="4"/>
  <c r="CO398" i="4"/>
  <c r="CO392" i="4"/>
  <c r="CO400" i="4"/>
  <c r="CO404" i="4"/>
  <c r="CO409" i="4"/>
  <c r="CO411" i="4"/>
  <c r="CN101" i="4"/>
  <c r="CN98" i="4"/>
  <c r="CN99" i="4"/>
  <c r="CN100" i="4"/>
  <c r="CN114" i="4"/>
  <c r="CN130" i="4"/>
  <c r="CN146" i="4"/>
  <c r="CN107" i="4"/>
  <c r="DL107" i="4" s="1"/>
  <c r="BP107" i="4"/>
  <c r="CN123" i="4"/>
  <c r="CN139" i="4"/>
  <c r="CN155" i="4"/>
  <c r="CN112" i="4"/>
  <c r="CN128" i="4"/>
  <c r="CN144" i="4"/>
  <c r="CN160" i="4"/>
  <c r="CN117" i="4"/>
  <c r="CN133" i="4"/>
  <c r="CN149" i="4"/>
  <c r="CN164" i="4"/>
  <c r="DL164" i="4" s="1"/>
  <c r="CN180" i="4"/>
  <c r="DL180" i="4" s="1"/>
  <c r="BP180" i="4"/>
  <c r="CN177" i="4"/>
  <c r="CN162" i="4"/>
  <c r="DL162" i="4" s="1"/>
  <c r="BP162" i="4"/>
  <c r="CN178" i="4"/>
  <c r="CN167" i="4"/>
  <c r="CN183" i="4"/>
  <c r="CN191" i="4"/>
  <c r="CN231" i="4"/>
  <c r="CN211" i="4"/>
  <c r="CN273" i="4"/>
  <c r="DL273" i="4" s="1"/>
  <c r="CN200" i="4"/>
  <c r="DL200" i="4" s="1"/>
  <c r="CN216" i="4"/>
  <c r="DL216" i="4" s="1"/>
  <c r="BP216" i="4"/>
  <c r="CN232" i="4"/>
  <c r="CN197" i="4"/>
  <c r="DL197" i="4" s="1"/>
  <c r="BP197" i="4"/>
  <c r="CN213" i="4"/>
  <c r="CN229" i="4"/>
  <c r="CN281" i="4"/>
  <c r="CN202" i="4"/>
  <c r="CN218" i="4"/>
  <c r="DL218" i="4" s="1"/>
  <c r="CN234" i="4"/>
  <c r="DL234" i="4" s="1"/>
  <c r="BP234" i="4"/>
  <c r="CN284" i="4"/>
  <c r="CN250" i="4"/>
  <c r="CN266" i="4"/>
  <c r="CN282" i="4"/>
  <c r="CN239" i="4"/>
  <c r="CN255" i="4"/>
  <c r="CN271" i="4"/>
  <c r="DL271" i="4" s="1"/>
  <c r="CN288" i="4"/>
  <c r="DL288" i="4" s="1"/>
  <c r="BP288" i="4"/>
  <c r="CN244" i="4"/>
  <c r="CN260" i="4"/>
  <c r="CN276" i="4"/>
  <c r="CN285" i="4"/>
  <c r="CN301" i="4"/>
  <c r="CN290" i="4"/>
  <c r="DL290" i="4" s="1"/>
  <c r="CN306" i="4"/>
  <c r="DL306" i="4" s="1"/>
  <c r="BP306" i="4"/>
  <c r="CN291" i="4"/>
  <c r="CN307" i="4"/>
  <c r="DL307" i="4" s="1"/>
  <c r="CN349" i="4"/>
  <c r="CN322" i="4"/>
  <c r="CN337" i="4"/>
  <c r="CN319" i="4"/>
  <c r="CN312" i="4"/>
  <c r="CN328" i="4"/>
  <c r="CN342" i="4"/>
  <c r="DL342" i="4" s="1"/>
  <c r="BP342" i="4"/>
  <c r="CN361" i="4"/>
  <c r="DL361" i="4" s="1"/>
  <c r="CN343" i="4"/>
  <c r="DL343" i="4" s="1"/>
  <c r="BP343" i="4"/>
  <c r="CN332" i="4"/>
  <c r="CN348" i="4"/>
  <c r="CN373" i="4"/>
  <c r="CN366" i="4"/>
  <c r="CN367" i="4"/>
  <c r="CN377" i="4"/>
  <c r="DL377" i="4" s="1"/>
  <c r="BP377" i="4"/>
  <c r="CN371" i="4"/>
  <c r="CN376" i="4"/>
  <c r="CN383" i="4"/>
  <c r="CN390" i="4"/>
  <c r="CN393" i="4"/>
  <c r="CN394" i="4"/>
  <c r="CN409" i="4"/>
  <c r="CN405" i="4"/>
  <c r="CN407" i="4"/>
  <c r="CN412" i="4"/>
  <c r="CQ102" i="4"/>
  <c r="CQ99" i="4"/>
  <c r="CQ100" i="4"/>
  <c r="CQ97" i="4"/>
  <c r="CQ115" i="4"/>
  <c r="CQ131" i="4"/>
  <c r="CQ147" i="4"/>
  <c r="CQ162" i="4"/>
  <c r="DO162" i="4" s="1"/>
  <c r="BS162" i="4"/>
  <c r="CQ120" i="4"/>
  <c r="CQ136" i="4"/>
  <c r="CQ152" i="4"/>
  <c r="CQ105" i="4"/>
  <c r="CQ121" i="4"/>
  <c r="CQ137" i="4"/>
  <c r="CQ153" i="4"/>
  <c r="CQ110" i="4"/>
  <c r="DO110" i="4" s="1"/>
  <c r="CQ126" i="4"/>
  <c r="CQ142" i="4"/>
  <c r="CQ158" i="4"/>
  <c r="CQ177" i="4"/>
  <c r="CQ174" i="4"/>
  <c r="CQ163" i="4"/>
  <c r="DO163" i="4" s="1"/>
  <c r="CQ179" i="4"/>
  <c r="DO179" i="4" s="1"/>
  <c r="BS179" i="4"/>
  <c r="CQ172" i="4"/>
  <c r="CQ190" i="4"/>
  <c r="CQ200" i="4"/>
  <c r="DO200" i="4" s="1"/>
  <c r="CQ232" i="4"/>
  <c r="CQ212" i="4"/>
  <c r="CQ228" i="4"/>
  <c r="CQ197" i="4"/>
  <c r="DO197" i="4" s="1"/>
  <c r="BS197" i="4"/>
  <c r="CQ213" i="4"/>
  <c r="CQ229" i="4"/>
  <c r="CQ278" i="4"/>
  <c r="CQ210" i="4"/>
  <c r="CQ226" i="4"/>
  <c r="CQ266" i="4"/>
  <c r="CQ199" i="4"/>
  <c r="DO199" i="4" s="1"/>
  <c r="CQ215" i="4"/>
  <c r="DO215" i="4" s="1"/>
  <c r="BS215" i="4"/>
  <c r="CQ231" i="4"/>
  <c r="CQ285" i="4"/>
  <c r="CQ247" i="4"/>
  <c r="CQ263" i="4"/>
  <c r="CQ279" i="4"/>
  <c r="CQ236" i="4"/>
  <c r="DO236" i="4" s="1"/>
  <c r="CQ252" i="4"/>
  <c r="DO252" i="4" s="1"/>
  <c r="BS252" i="4"/>
  <c r="CQ268" i="4"/>
  <c r="CQ289" i="4"/>
  <c r="DO289" i="4" s="1"/>
  <c r="CQ245" i="4"/>
  <c r="CQ261" i="4"/>
  <c r="CQ277" i="4"/>
  <c r="CQ290" i="4"/>
  <c r="DO290" i="4" s="1"/>
  <c r="CQ306" i="4"/>
  <c r="DO306" i="4" s="1"/>
  <c r="BS306" i="4"/>
  <c r="CQ350" i="4"/>
  <c r="CQ299" i="4"/>
  <c r="CQ284" i="4"/>
  <c r="CQ300" i="4"/>
  <c r="CQ332" i="4"/>
  <c r="CQ319" i="4"/>
  <c r="CQ338" i="4"/>
  <c r="CQ324" i="4"/>
  <c r="DO324" i="4" s="1"/>
  <c r="BS324" i="4"/>
  <c r="CQ313" i="4"/>
  <c r="CQ329" i="4"/>
  <c r="CQ335" i="4"/>
  <c r="CQ351" i="4"/>
  <c r="CQ336" i="4"/>
  <c r="CQ352" i="4"/>
  <c r="CQ341" i="4"/>
  <c r="DO341" i="4" s="1"/>
  <c r="BS341" i="4"/>
  <c r="CQ356" i="4"/>
  <c r="CQ367" i="4"/>
  <c r="CQ368" i="4"/>
  <c r="CQ387" i="4"/>
  <c r="CQ372" i="4"/>
  <c r="CQ391" i="4"/>
  <c r="CQ383" i="4"/>
  <c r="CQ389" i="4"/>
  <c r="CQ392" i="4"/>
  <c r="CQ395" i="4"/>
  <c r="DO395" i="4" s="1"/>
  <c r="BS395" i="4"/>
  <c r="CQ401" i="4"/>
  <c r="CQ406" i="4"/>
  <c r="CQ404" i="4"/>
  <c r="CQ412" i="4"/>
  <c r="CA102" i="4"/>
  <c r="CA99" i="4"/>
  <c r="CA100" i="4"/>
  <c r="CA97" i="4"/>
  <c r="CA115" i="4"/>
  <c r="CA131" i="4"/>
  <c r="CA147" i="4"/>
  <c r="CA162" i="4"/>
  <c r="CY162" i="4" s="1"/>
  <c r="BC162" i="4"/>
  <c r="CA120" i="4"/>
  <c r="CA136" i="4"/>
  <c r="CA152" i="4"/>
  <c r="CA105" i="4"/>
  <c r="CA121" i="4"/>
  <c r="CA137" i="4"/>
  <c r="CA153" i="4"/>
  <c r="CA110" i="4"/>
  <c r="CY110" i="4" s="1"/>
  <c r="CA126" i="4"/>
  <c r="CA142" i="4"/>
  <c r="CA158" i="4"/>
  <c r="CA177" i="4"/>
  <c r="CA174" i="4"/>
  <c r="CA163" i="4"/>
  <c r="CY163" i="4" s="1"/>
  <c r="CA179" i="4"/>
  <c r="CY179" i="4" s="1"/>
  <c r="BC179" i="4"/>
  <c r="CA172" i="4"/>
  <c r="CA190" i="4"/>
  <c r="CA200" i="4"/>
  <c r="CY200" i="4" s="1"/>
  <c r="CA196" i="4"/>
  <c r="CA232" i="4"/>
  <c r="CA242" i="4"/>
  <c r="CA201" i="4"/>
  <c r="CA217" i="4"/>
  <c r="CY217" i="4" s="1"/>
  <c r="CA233" i="4"/>
  <c r="CY233" i="4" s="1"/>
  <c r="BC233" i="4"/>
  <c r="CA285" i="4"/>
  <c r="CA210" i="4"/>
  <c r="CA226" i="4"/>
  <c r="CA266" i="4"/>
  <c r="CA199" i="4"/>
  <c r="CY199" i="4" s="1"/>
  <c r="CA215" i="4"/>
  <c r="CY215" i="4" s="1"/>
  <c r="BC215" i="4"/>
  <c r="CA231" i="4"/>
  <c r="CA297" i="4"/>
  <c r="CA243" i="4"/>
  <c r="CA259" i="4"/>
  <c r="CA275" i="4"/>
  <c r="CA301" i="4"/>
  <c r="CA244" i="4"/>
  <c r="CA260" i="4"/>
  <c r="CA276" i="4"/>
  <c r="CA305" i="4"/>
  <c r="CY305" i="4" s="1"/>
  <c r="BC305" i="4"/>
  <c r="CA249" i="4"/>
  <c r="CA265" i="4"/>
  <c r="CA281" i="4"/>
  <c r="CA294" i="4"/>
  <c r="CA309" i="4"/>
  <c r="CA291" i="4"/>
  <c r="CA314" i="4"/>
  <c r="CA296" i="4"/>
  <c r="CA318" i="4"/>
  <c r="CA315" i="4"/>
  <c r="CA334" i="4"/>
  <c r="CA316" i="4"/>
  <c r="CA342" i="4"/>
  <c r="CY342" i="4" s="1"/>
  <c r="BC342" i="4"/>
  <c r="CA325" i="4"/>
  <c r="CY325" i="4" s="1"/>
  <c r="CA331" i="4"/>
  <c r="CA347" i="4"/>
  <c r="CA336" i="4"/>
  <c r="CA352" i="4"/>
  <c r="CA341" i="4"/>
  <c r="CY341" i="4" s="1"/>
  <c r="BC341" i="4"/>
  <c r="CA356" i="4"/>
  <c r="CA367" i="4"/>
  <c r="CA378" i="4"/>
  <c r="CY378" i="4" s="1"/>
  <c r="BC378" i="4"/>
  <c r="CA370" i="4"/>
  <c r="CA391" i="4"/>
  <c r="CA379" i="4"/>
  <c r="CY379" i="4" s="1"/>
  <c r="CA380" i="4"/>
  <c r="CY380" i="4" s="1"/>
  <c r="CA385" i="4"/>
  <c r="CA392" i="4"/>
  <c r="CA395" i="4"/>
  <c r="CY395" i="4" s="1"/>
  <c r="BC395" i="4"/>
  <c r="CA403" i="4"/>
  <c r="CA399" i="4"/>
  <c r="CA404" i="4"/>
  <c r="CA412" i="4"/>
  <c r="BD254" i="4"/>
  <c r="BE254" i="4"/>
  <c r="BB254" i="4"/>
  <c r="BR254" i="4"/>
  <c r="BK254" i="4"/>
  <c r="BC379" i="4"/>
  <c r="BJ92" i="4"/>
  <c r="BQ92" i="4"/>
  <c r="BB236" i="4"/>
  <c r="BS236" i="4"/>
  <c r="BQ236" i="4"/>
  <c r="BK344" i="4"/>
  <c r="BI345" i="4"/>
  <c r="BJ345" i="4"/>
  <c r="CH96" i="4"/>
  <c r="CH124" i="4"/>
  <c r="CH156" i="4"/>
  <c r="CH106" i="4"/>
  <c r="CH111" i="4"/>
  <c r="CH143" i="4"/>
  <c r="CH171" i="4"/>
  <c r="CH221" i="4"/>
  <c r="CH255" i="4"/>
  <c r="CH243" i="4"/>
  <c r="CH247" i="4"/>
  <c r="CH251" i="4"/>
  <c r="DF251" i="4" s="1"/>
  <c r="BJ251" i="4"/>
  <c r="CH256" i="4"/>
  <c r="CH265" i="4"/>
  <c r="CH258" i="4"/>
  <c r="CH306" i="4"/>
  <c r="DF306" i="4" s="1"/>
  <c r="BJ306" i="4"/>
  <c r="CH285" i="4"/>
  <c r="CH347" i="4"/>
  <c r="CH339" i="4"/>
  <c r="CH348" i="4"/>
  <c r="CH355" i="4"/>
  <c r="CH360" i="4"/>
  <c r="DF360" i="4" s="1"/>
  <c r="BJ360" i="4"/>
  <c r="CH379" i="4"/>
  <c r="DF379" i="4" s="1"/>
  <c r="CH383" i="4"/>
  <c r="CH409" i="4"/>
  <c r="CK96" i="4"/>
  <c r="CK91" i="4"/>
  <c r="DI91" i="4" s="1"/>
  <c r="CK137" i="4"/>
  <c r="CK130" i="4"/>
  <c r="CK162" i="4"/>
  <c r="DI162" i="4" s="1"/>
  <c r="BM162" i="4"/>
  <c r="CK151" i="4"/>
  <c r="CK124" i="4"/>
  <c r="CK156" i="4"/>
  <c r="CK183" i="4"/>
  <c r="CK177" i="4"/>
  <c r="CK188" i="4"/>
  <c r="CK194" i="4"/>
  <c r="CK240" i="4"/>
  <c r="CK215" i="4"/>
  <c r="DI215" i="4" s="1"/>
  <c r="BM215" i="4"/>
  <c r="CK200" i="4"/>
  <c r="DI200" i="4" s="1"/>
  <c r="CK232" i="4"/>
  <c r="CK209" i="4"/>
  <c r="CK252" i="4"/>
  <c r="DI252" i="4" s="1"/>
  <c r="BM252" i="4"/>
  <c r="CK261" i="4"/>
  <c r="CK250" i="4"/>
  <c r="CK282" i="4"/>
  <c r="CK255" i="4"/>
  <c r="CK291" i="4"/>
  <c r="CK324" i="4"/>
  <c r="DI324" i="4" s="1"/>
  <c r="BM324" i="4"/>
  <c r="CK328" i="4"/>
  <c r="CK316" i="4"/>
  <c r="CK336" i="4"/>
  <c r="CK334" i="4"/>
  <c r="CK333" i="4"/>
  <c r="CK372" i="4"/>
  <c r="CK339" i="4"/>
  <c r="CK361" i="4"/>
  <c r="DI361" i="4" s="1"/>
  <c r="CK367" i="4"/>
  <c r="CK377" i="4"/>
  <c r="DI377" i="4" s="1"/>
  <c r="BM377" i="4"/>
  <c r="CK383" i="4"/>
  <c r="CK391" i="4"/>
  <c r="CK401" i="4"/>
  <c r="CK407" i="4"/>
  <c r="CJ94" i="4"/>
  <c r="CJ92" i="4"/>
  <c r="DH92" i="4" s="1"/>
  <c r="CJ122" i="4"/>
  <c r="CJ154" i="4"/>
  <c r="CJ127" i="4"/>
  <c r="CJ159" i="4"/>
  <c r="CJ136" i="4"/>
  <c r="CJ129" i="4"/>
  <c r="CJ161" i="4"/>
  <c r="DH161" i="4" s="1"/>
  <c r="BL161" i="4"/>
  <c r="CJ187" i="4"/>
  <c r="CJ166" i="4"/>
  <c r="CJ167" i="4"/>
  <c r="CJ207" i="4"/>
  <c r="CJ215" i="4"/>
  <c r="DH215" i="4" s="1"/>
  <c r="BL215" i="4"/>
  <c r="CJ208" i="4"/>
  <c r="CJ265" i="4"/>
  <c r="CJ217" i="4"/>
  <c r="DH217" i="4" s="1"/>
  <c r="CJ309" i="4"/>
  <c r="CJ222" i="4"/>
  <c r="CJ242" i="4"/>
  <c r="CJ274" i="4"/>
  <c r="CJ243" i="4"/>
  <c r="CJ275" i="4"/>
  <c r="CJ244" i="4"/>
  <c r="CJ276" i="4"/>
  <c r="CJ301" i="4"/>
  <c r="CJ302" i="4"/>
  <c r="CJ299" i="4"/>
  <c r="CJ330" i="4"/>
  <c r="CJ345" i="4"/>
  <c r="DH345" i="4" s="1"/>
  <c r="CJ349" i="4"/>
  <c r="CJ365" i="4"/>
  <c r="CJ336" i="4"/>
  <c r="CJ362" i="4"/>
  <c r="DH362" i="4" s="1"/>
  <c r="CJ368" i="4"/>
  <c r="CJ382" i="4"/>
  <c r="CJ387" i="4"/>
  <c r="CJ400" i="4"/>
  <c r="CJ405" i="4"/>
  <c r="CM94" i="4"/>
  <c r="CM96" i="4"/>
  <c r="CM107" i="4"/>
  <c r="DK107" i="4" s="1"/>
  <c r="BO107" i="4"/>
  <c r="CM139" i="4"/>
  <c r="CM112" i="4"/>
  <c r="CM144" i="4"/>
  <c r="CM117" i="4"/>
  <c r="CM149" i="4"/>
  <c r="CM122" i="4"/>
  <c r="CM154" i="4"/>
  <c r="CM185" i="4"/>
  <c r="CM163" i="4"/>
  <c r="DK163" i="4" s="1"/>
  <c r="CM179" i="4"/>
  <c r="DK179" i="4" s="1"/>
  <c r="BO179" i="4"/>
  <c r="CM184" i="4"/>
  <c r="CM212" i="4"/>
  <c r="CM193" i="4"/>
  <c r="CM225" i="4"/>
  <c r="CM202" i="4"/>
  <c r="CM191" i="4"/>
  <c r="CM223" i="4"/>
  <c r="CM239" i="4"/>
  <c r="CM271" i="4"/>
  <c r="DK271" i="4" s="1"/>
  <c r="CM244" i="4"/>
  <c r="CM276" i="4"/>
  <c r="CM253" i="4"/>
  <c r="DK253" i="4" s="1"/>
  <c r="CM297" i="4"/>
  <c r="CM291" i="4"/>
  <c r="CM309" i="4"/>
  <c r="CM322" i="4"/>
  <c r="CM332" i="4"/>
  <c r="CH93" i="4"/>
  <c r="DF93" i="4" s="1"/>
  <c r="CH128" i="4"/>
  <c r="CH121" i="4"/>
  <c r="CH153" i="4"/>
  <c r="CH142" i="4"/>
  <c r="CH131" i="4"/>
  <c r="CH174" i="4"/>
  <c r="CH164" i="4"/>
  <c r="DF164" i="4" s="1"/>
  <c r="CH180" i="4"/>
  <c r="DF180" i="4" s="1"/>
  <c r="BJ180" i="4"/>
  <c r="CH205" i="4"/>
  <c r="CH210" i="4"/>
  <c r="CH207" i="4"/>
  <c r="CH263" i="4"/>
  <c r="CH228" i="4"/>
  <c r="CH260" i="4"/>
  <c r="CH253" i="4"/>
  <c r="DF253" i="4" s="1"/>
  <c r="CH286" i="4"/>
  <c r="CH278" i="4"/>
  <c r="CH299" i="4"/>
  <c r="CH289" i="4"/>
  <c r="DF289" i="4" s="1"/>
  <c r="CH351" i="4"/>
  <c r="CH310" i="4"/>
  <c r="CH352" i="4"/>
  <c r="CH341" i="4"/>
  <c r="DF341" i="4" s="1"/>
  <c r="BJ341" i="4"/>
  <c r="CH342" i="4"/>
  <c r="DF342" i="4" s="1"/>
  <c r="BJ342" i="4"/>
  <c r="CH384" i="4"/>
  <c r="CH373" i="4"/>
  <c r="CH382" i="4"/>
  <c r="CH394" i="4"/>
  <c r="CH406" i="4"/>
  <c r="CK97" i="4"/>
  <c r="CK95" i="4"/>
  <c r="CK141" i="4"/>
  <c r="CK118" i="4"/>
  <c r="CK123" i="4"/>
  <c r="CK155" i="4"/>
  <c r="CK144" i="4"/>
  <c r="CK190" i="4"/>
  <c r="CK165" i="4"/>
  <c r="CK192" i="4"/>
  <c r="CK206" i="4"/>
  <c r="CK203" i="4"/>
  <c r="CK204" i="4"/>
  <c r="CK248" i="4"/>
  <c r="CK229" i="4"/>
  <c r="CK249" i="4"/>
  <c r="CK238" i="4"/>
  <c r="CK270" i="4"/>
  <c r="DI270" i="4" s="1"/>
  <c r="BM270" i="4"/>
  <c r="CK259" i="4"/>
  <c r="CK284" i="4"/>
  <c r="CK301" i="4"/>
  <c r="CK309" i="4"/>
  <c r="CK352" i="4"/>
  <c r="CK323" i="4"/>
  <c r="DI323" i="4" s="1"/>
  <c r="BM323" i="4"/>
  <c r="CK353" i="4"/>
  <c r="CK343" i="4"/>
  <c r="DI343" i="4" s="1"/>
  <c r="BM343" i="4"/>
  <c r="CK365" i="4"/>
  <c r="CK381" i="4"/>
  <c r="CK387" i="4"/>
  <c r="CK403" i="4"/>
  <c r="CK404" i="4"/>
  <c r="CJ97" i="4"/>
  <c r="CJ99" i="4"/>
  <c r="CJ126" i="4"/>
  <c r="CJ158" i="4"/>
  <c r="CJ147" i="4"/>
  <c r="CJ140" i="4"/>
  <c r="CJ117" i="4"/>
  <c r="CJ163" i="4"/>
  <c r="DH163" i="4" s="1"/>
  <c r="CJ185" i="4"/>
  <c r="CJ171" i="4"/>
  <c r="CJ211" i="4"/>
  <c r="CJ196" i="4"/>
  <c r="CJ281" i="4"/>
  <c r="CJ237" i="4"/>
  <c r="DH237" i="4" s="1"/>
  <c r="CJ210" i="4"/>
  <c r="CJ246" i="4"/>
  <c r="CJ307" i="4"/>
  <c r="DH307" i="4" s="1"/>
  <c r="CJ263" i="4"/>
  <c r="CJ248" i="4"/>
  <c r="CJ280" i="4"/>
  <c r="CJ290" i="4"/>
  <c r="DH290" i="4" s="1"/>
  <c r="CJ303" i="4"/>
  <c r="CJ323" i="4"/>
  <c r="DH323" i="4" s="1"/>
  <c r="BL323" i="4"/>
  <c r="CJ355" i="4"/>
  <c r="CJ335" i="4"/>
  <c r="CJ381" i="4"/>
  <c r="CJ369" i="4"/>
  <c r="CJ390" i="4"/>
  <c r="CJ384" i="4"/>
  <c r="CJ404" i="4"/>
  <c r="CJ403" i="4"/>
  <c r="CM99" i="4"/>
  <c r="CM93" i="4"/>
  <c r="CM143" i="4"/>
  <c r="CM116" i="4"/>
  <c r="CM105" i="4"/>
  <c r="CM137" i="4"/>
  <c r="CM126" i="4"/>
  <c r="CM158" i="4"/>
  <c r="CM182" i="4"/>
  <c r="DK182" i="4" s="1"/>
  <c r="CM183" i="4"/>
  <c r="CM220" i="4"/>
  <c r="CM262" i="4"/>
  <c r="CM229" i="4"/>
  <c r="CM222" i="4"/>
  <c r="CM195" i="4"/>
  <c r="CM243" i="4"/>
  <c r="CM275" i="4"/>
  <c r="CM264" i="4"/>
  <c r="CM257" i="4"/>
  <c r="CM308" i="4"/>
  <c r="DK308" i="4" s="1"/>
  <c r="CM295" i="4"/>
  <c r="CM338" i="4"/>
  <c r="CM356" i="4"/>
  <c r="CM325" i="4"/>
  <c r="DK325" i="4" s="1"/>
  <c r="CM347" i="4"/>
  <c r="CM341" i="4"/>
  <c r="DK341" i="4" s="1"/>
  <c r="BO341" i="4"/>
  <c r="CM367" i="4"/>
  <c r="CM373" i="4"/>
  <c r="CM385" i="4"/>
  <c r="CM397" i="4"/>
  <c r="DK397" i="4" s="1"/>
  <c r="CM411" i="4"/>
  <c r="CD103" i="4"/>
  <c r="CD101" i="4"/>
  <c r="CD132" i="4"/>
  <c r="CD163" i="4"/>
  <c r="DB163" i="4" s="1"/>
  <c r="CD106" i="4"/>
  <c r="CD138" i="4"/>
  <c r="CD131" i="4"/>
  <c r="CD178" i="4"/>
  <c r="CD187" i="4"/>
  <c r="CD177" i="4"/>
  <c r="CD259" i="4"/>
  <c r="CD198" i="4"/>
  <c r="DB198" i="4" s="1"/>
  <c r="BF198" i="4"/>
  <c r="CD279" i="4"/>
  <c r="CD215" i="4"/>
  <c r="DB215" i="4" s="1"/>
  <c r="BF215" i="4"/>
  <c r="CD204" i="4"/>
  <c r="CD256" i="4"/>
  <c r="CD249" i="4"/>
  <c r="CD238" i="4"/>
  <c r="CD270" i="4"/>
  <c r="DB270" i="4" s="1"/>
  <c r="BF270" i="4"/>
  <c r="CD333" i="4"/>
  <c r="CD297" i="4"/>
  <c r="CD320" i="4"/>
  <c r="CD314" i="4"/>
  <c r="CD348" i="4"/>
  <c r="CD341" i="4"/>
  <c r="DB341" i="4" s="1"/>
  <c r="BF341" i="4"/>
  <c r="CD350" i="4"/>
  <c r="CD369" i="4"/>
  <c r="CD374" i="4"/>
  <c r="CD389" i="4"/>
  <c r="CD404" i="4"/>
  <c r="CD410" i="4"/>
  <c r="CG102" i="4"/>
  <c r="CG129" i="4"/>
  <c r="CG118" i="4"/>
  <c r="CG150" i="4"/>
  <c r="CG139" i="4"/>
  <c r="CG148" i="4"/>
  <c r="CG172" i="4"/>
  <c r="CG177" i="4"/>
  <c r="CG187" i="4"/>
  <c r="CG230" i="4"/>
  <c r="CG211" i="4"/>
  <c r="CG204" i="4"/>
  <c r="CG236" i="4"/>
  <c r="DE236" i="4" s="1"/>
  <c r="CG221" i="4"/>
  <c r="CG253" i="4"/>
  <c r="DE253" i="4" s="1"/>
  <c r="CG303" i="4"/>
  <c r="CG278" i="4"/>
  <c r="CG267" i="4"/>
  <c r="CG292" i="4"/>
  <c r="CG307" i="4"/>
  <c r="DE307" i="4" s="1"/>
  <c r="CG320" i="4"/>
  <c r="CG314" i="4"/>
  <c r="CG332" i="4"/>
  <c r="CG364" i="4"/>
  <c r="CG351" i="4"/>
  <c r="CG359" i="4"/>
  <c r="DE359" i="4" s="1"/>
  <c r="BI359" i="4"/>
  <c r="CG375" i="4"/>
  <c r="CG387" i="4"/>
  <c r="CG399" i="4"/>
  <c r="CG411" i="4"/>
  <c r="CF98" i="4"/>
  <c r="CF114" i="4"/>
  <c r="CF146" i="4"/>
  <c r="CF139" i="4"/>
  <c r="CF112" i="4"/>
  <c r="CF160" i="4"/>
  <c r="CF133" i="4"/>
  <c r="CF180" i="4"/>
  <c r="DD180" i="4" s="1"/>
  <c r="BH180" i="4"/>
  <c r="CF193" i="4"/>
  <c r="CF191" i="4"/>
  <c r="CF281" i="4"/>
  <c r="CF212" i="4"/>
  <c r="CF269" i="4"/>
  <c r="DD269" i="4" s="1"/>
  <c r="BH269" i="4"/>
  <c r="CF241" i="4"/>
  <c r="CF210" i="4"/>
  <c r="CF242" i="4"/>
  <c r="CF274" i="4"/>
  <c r="CF259" i="4"/>
  <c r="CF275" i="4"/>
  <c r="CF268" i="4"/>
  <c r="CF293" i="4"/>
  <c r="CF295" i="4"/>
  <c r="CF322" i="4"/>
  <c r="CF312" i="4"/>
  <c r="CF334" i="4"/>
  <c r="CF332" i="4"/>
  <c r="CF354" i="4"/>
  <c r="CF360" i="4"/>
  <c r="DD360" i="4" s="1"/>
  <c r="BH360" i="4"/>
  <c r="CF372" i="4"/>
  <c r="CF390" i="4"/>
  <c r="CF395" i="4"/>
  <c r="DD395" i="4" s="1"/>
  <c r="BH395" i="4"/>
  <c r="CF406" i="4"/>
  <c r="CI102" i="4"/>
  <c r="CI100" i="4"/>
  <c r="CI131" i="4"/>
  <c r="CI162" i="4"/>
  <c r="DG162" i="4" s="1"/>
  <c r="BK162" i="4"/>
  <c r="CI105" i="4"/>
  <c r="CI137" i="4"/>
  <c r="CI110" i="4"/>
  <c r="DG110" i="4" s="1"/>
  <c r="CI174" i="4"/>
  <c r="CI368" i="4"/>
  <c r="AU111" i="4"/>
  <c r="BS111" i="4" s="1"/>
  <c r="AQ111" i="4"/>
  <c r="BO111" i="4" s="1"/>
  <c r="AM111" i="4"/>
  <c r="BK111" i="4" s="1"/>
  <c r="AI111" i="4"/>
  <c r="BG111" i="4" s="1"/>
  <c r="AE111" i="4"/>
  <c r="BC111" i="4" s="1"/>
  <c r="AA112" i="4"/>
  <c r="AT111" i="4"/>
  <c r="BR111" i="4" s="1"/>
  <c r="AP111" i="4"/>
  <c r="BN111" i="4" s="1"/>
  <c r="AL111" i="4"/>
  <c r="BJ111" i="4" s="1"/>
  <c r="AH111" i="4"/>
  <c r="BF111" i="4" s="1"/>
  <c r="AD111" i="4"/>
  <c r="BB111" i="4" s="1"/>
  <c r="AS111" i="4"/>
  <c r="BQ111" i="4" s="1"/>
  <c r="AO111" i="4"/>
  <c r="BM111" i="4" s="1"/>
  <c r="AK111" i="4"/>
  <c r="BI111" i="4" s="1"/>
  <c r="AG111" i="4"/>
  <c r="BE111" i="4" s="1"/>
  <c r="AR111" i="4"/>
  <c r="BP111" i="4" s="1"/>
  <c r="AN111" i="4"/>
  <c r="BL111" i="4" s="1"/>
  <c r="AJ111" i="4"/>
  <c r="BH111" i="4" s="1"/>
  <c r="AF111" i="4"/>
  <c r="BD111" i="4" s="1"/>
  <c r="BO110" i="4"/>
  <c r="BL110" i="4"/>
  <c r="CH103" i="4"/>
  <c r="CH104" i="4"/>
  <c r="CH97" i="4"/>
  <c r="CH98" i="4"/>
  <c r="CH116" i="4"/>
  <c r="CH132" i="4"/>
  <c r="CH148" i="4"/>
  <c r="CH109" i="4"/>
  <c r="DF109" i="4" s="1"/>
  <c r="CH125" i="4"/>
  <c r="CH141" i="4"/>
  <c r="CH157" i="4"/>
  <c r="CH114" i="4"/>
  <c r="CH130" i="4"/>
  <c r="CH146" i="4"/>
  <c r="CH163" i="4"/>
  <c r="DF163" i="4" s="1"/>
  <c r="CH119" i="4"/>
  <c r="CH135" i="4"/>
  <c r="CH151" i="4"/>
  <c r="CH162" i="4"/>
  <c r="DF162" i="4" s="1"/>
  <c r="BJ162" i="4"/>
  <c r="CH178" i="4"/>
  <c r="CH195" i="4"/>
  <c r="CH179" i="4"/>
  <c r="DF179" i="4" s="1"/>
  <c r="BJ179" i="4"/>
  <c r="CH168" i="4"/>
  <c r="CH184" i="4"/>
  <c r="CH181" i="4"/>
  <c r="DF181" i="4" s="1"/>
  <c r="CH190" i="4"/>
  <c r="CH239" i="4"/>
  <c r="CH209" i="4"/>
  <c r="CH271" i="4"/>
  <c r="DF271" i="4" s="1"/>
  <c r="CH198" i="4"/>
  <c r="DF198" i="4" s="1"/>
  <c r="BJ198" i="4"/>
  <c r="CH214" i="4"/>
  <c r="CH230" i="4"/>
  <c r="CH275" i="4"/>
  <c r="CH211" i="4"/>
  <c r="CH227" i="4"/>
  <c r="CH279" i="4"/>
  <c r="CH200" i="4"/>
  <c r="DF200" i="4" s="1"/>
  <c r="CH216" i="4"/>
  <c r="DF216" i="4" s="1"/>
  <c r="BJ216" i="4"/>
  <c r="CH232" i="4"/>
  <c r="CH283" i="4"/>
  <c r="CH248" i="4"/>
  <c r="CH264" i="4"/>
  <c r="CH280" i="4"/>
  <c r="CH241" i="4"/>
  <c r="CH257" i="4"/>
  <c r="CH273" i="4"/>
  <c r="DF273" i="4" s="1"/>
  <c r="CH302" i="4"/>
  <c r="CH250" i="4"/>
  <c r="CH266" i="4"/>
  <c r="CH282" i="4"/>
  <c r="CH287" i="4"/>
  <c r="DF287" i="4" s="1"/>
  <c r="BJ287" i="4"/>
  <c r="CH303" i="4"/>
  <c r="CH296" i="4"/>
  <c r="CH311" i="4"/>
  <c r="CH293" i="4"/>
  <c r="CH307" i="4"/>
  <c r="DF307" i="4" s="1"/>
  <c r="CH312" i="4"/>
  <c r="CH328" i="4"/>
  <c r="CH313" i="4"/>
  <c r="CH329" i="4"/>
  <c r="CH314" i="4"/>
  <c r="CH330" i="4"/>
  <c r="CH340" i="4"/>
  <c r="CH354" i="4"/>
  <c r="CH345" i="4"/>
  <c r="DF345" i="4" s="1"/>
  <c r="CH363" i="4"/>
  <c r="CH346" i="4"/>
  <c r="DF346" i="4" s="1"/>
  <c r="CH371" i="4"/>
  <c r="CH368" i="4"/>
  <c r="CH361" i="4"/>
  <c r="DF361" i="4" s="1"/>
  <c r="CH366" i="4"/>
  <c r="CH380" i="4"/>
  <c r="DF380" i="4" s="1"/>
  <c r="CH370" i="4"/>
  <c r="CH381" i="4"/>
  <c r="CH386" i="4"/>
  <c r="CH390" i="4"/>
  <c r="CH401" i="4"/>
  <c r="CH398" i="4"/>
  <c r="CH400" i="4"/>
  <c r="CH404" i="4"/>
  <c r="CH410" i="4"/>
  <c r="CK104" i="4"/>
  <c r="CK101" i="4"/>
  <c r="CK98" i="4"/>
  <c r="CK99" i="4"/>
  <c r="CK113" i="4"/>
  <c r="CK129" i="4"/>
  <c r="CK145" i="4"/>
  <c r="CK161" i="4"/>
  <c r="DI161" i="4" s="1"/>
  <c r="BM161" i="4"/>
  <c r="CK122" i="4"/>
  <c r="CK138" i="4"/>
  <c r="CK154" i="4"/>
  <c r="CK111" i="4"/>
  <c r="CK127" i="4"/>
  <c r="CK143" i="4"/>
  <c r="CK159" i="4"/>
  <c r="CK116" i="4"/>
  <c r="CK132" i="4"/>
  <c r="CK148" i="4"/>
  <c r="CK166" i="4"/>
  <c r="CK175" i="4"/>
  <c r="CK196" i="4"/>
  <c r="CK180" i="4"/>
  <c r="DI180" i="4" s="1"/>
  <c r="BM180" i="4"/>
  <c r="CK169" i="4"/>
  <c r="CK185" i="4"/>
  <c r="CK182" i="4"/>
  <c r="DI182" i="4" s="1"/>
  <c r="CK187" i="4"/>
  <c r="CK272" i="4"/>
  <c r="DI272" i="4" s="1"/>
  <c r="CK210" i="4"/>
  <c r="CK295" i="4"/>
  <c r="CK191" i="4"/>
  <c r="CK207" i="4"/>
  <c r="CK223" i="4"/>
  <c r="CK260" i="4"/>
  <c r="CK208" i="4"/>
  <c r="CK224" i="4"/>
  <c r="CK264" i="4"/>
  <c r="CK201" i="4"/>
  <c r="CK217" i="4"/>
  <c r="DI217" i="4" s="1"/>
  <c r="CK233" i="4"/>
  <c r="DI233" i="4" s="1"/>
  <c r="BM233" i="4"/>
  <c r="CK237" i="4"/>
  <c r="CK253" i="4"/>
  <c r="DI253" i="4" s="1"/>
  <c r="CK269" i="4"/>
  <c r="DI269" i="4" s="1"/>
  <c r="BM269" i="4"/>
  <c r="CK285" i="4"/>
  <c r="CK242" i="4"/>
  <c r="CK258" i="4"/>
  <c r="CK274" i="4"/>
  <c r="CK303" i="4"/>
  <c r="CK247" i="4"/>
  <c r="CK263" i="4"/>
  <c r="CK279" i="4"/>
  <c r="CK288" i="4"/>
  <c r="DI288" i="4" s="1"/>
  <c r="BM288" i="4"/>
  <c r="CK304" i="4"/>
  <c r="CK289" i="4"/>
  <c r="DI289" i="4" s="1"/>
  <c r="CK305" i="4"/>
  <c r="DI305" i="4" s="1"/>
  <c r="BM305" i="4"/>
  <c r="CK290" i="4"/>
  <c r="DI290" i="4" s="1"/>
  <c r="CK306" i="4"/>
  <c r="DI306" i="4" s="1"/>
  <c r="BM306" i="4"/>
  <c r="CK313" i="4"/>
  <c r="CK329" i="4"/>
  <c r="CK310" i="4"/>
  <c r="CK326" i="4"/>
  <c r="DI326" i="4" s="1"/>
  <c r="CK311" i="4"/>
  <c r="CK327" i="4"/>
  <c r="CK341" i="4"/>
  <c r="DI341" i="4" s="1"/>
  <c r="BM341" i="4"/>
  <c r="CK355" i="4"/>
  <c r="CK342" i="4"/>
  <c r="DI342" i="4" s="1"/>
  <c r="BM342" i="4"/>
  <c r="CK331" i="4"/>
  <c r="CK347" i="4"/>
  <c r="CK368" i="4"/>
  <c r="CK376" i="4"/>
  <c r="CK359" i="4"/>
  <c r="DI359" i="4" s="1"/>
  <c r="BM359" i="4"/>
  <c r="CK369" i="4"/>
  <c r="CK370" i="4"/>
  <c r="CK375" i="4"/>
  <c r="CK382" i="4"/>
  <c r="CK389" i="4"/>
  <c r="CK390" i="4"/>
  <c r="CK392" i="4"/>
  <c r="CK400" i="4"/>
  <c r="CK408" i="4"/>
  <c r="CK406" i="4"/>
  <c r="CK411" i="4"/>
  <c r="CJ101" i="4"/>
  <c r="CJ102" i="4"/>
  <c r="CJ103" i="4"/>
  <c r="CJ100" i="4"/>
  <c r="CJ114" i="4"/>
  <c r="CJ130" i="4"/>
  <c r="CJ146" i="4"/>
  <c r="CJ165" i="4"/>
  <c r="CJ119" i="4"/>
  <c r="CJ135" i="4"/>
  <c r="CJ151" i="4"/>
  <c r="CJ112" i="4"/>
  <c r="CJ128" i="4"/>
  <c r="CJ144" i="4"/>
  <c r="CJ160" i="4"/>
  <c r="CJ121" i="4"/>
  <c r="CJ137" i="4"/>
  <c r="CJ153" i="4"/>
  <c r="CJ164" i="4"/>
  <c r="DH164" i="4" s="1"/>
  <c r="CJ180" i="4"/>
  <c r="DH180" i="4" s="1"/>
  <c r="BL180" i="4"/>
  <c r="CJ173" i="4"/>
  <c r="CJ189" i="4"/>
  <c r="CJ174" i="4"/>
  <c r="CJ193" i="4"/>
  <c r="CJ175" i="4"/>
  <c r="CJ195" i="4"/>
  <c r="CJ261" i="4"/>
  <c r="CJ227" i="4"/>
  <c r="CJ277" i="4"/>
  <c r="CJ200" i="4"/>
  <c r="DH200" i="4" s="1"/>
  <c r="CJ216" i="4"/>
  <c r="DH216" i="4" s="1"/>
  <c r="BL216" i="4"/>
  <c r="CJ232" i="4"/>
  <c r="CJ300" i="4"/>
  <c r="CJ209" i="4"/>
  <c r="CJ225" i="4"/>
  <c r="CJ253" i="4"/>
  <c r="DH253" i="4" s="1"/>
  <c r="CJ198" i="4"/>
  <c r="DH198" i="4" s="1"/>
  <c r="BL198" i="4"/>
  <c r="CJ214" i="4"/>
  <c r="CJ230" i="4"/>
  <c r="CJ273" i="4"/>
  <c r="CJ250" i="4"/>
  <c r="CJ266" i="4"/>
  <c r="CJ282" i="4"/>
  <c r="CJ235" i="4"/>
  <c r="DH235" i="4" s="1"/>
  <c r="CJ251" i="4"/>
  <c r="DH251" i="4" s="1"/>
  <c r="BL251" i="4"/>
  <c r="CJ267" i="4"/>
  <c r="CJ283" i="4"/>
  <c r="CJ236" i="4"/>
  <c r="DH236" i="4" s="1"/>
  <c r="CJ252" i="4"/>
  <c r="DH252" i="4" s="1"/>
  <c r="BL252" i="4"/>
  <c r="CJ268" i="4"/>
  <c r="CJ286" i="4"/>
  <c r="CJ293" i="4"/>
  <c r="CJ313" i="4"/>
  <c r="CJ294" i="4"/>
  <c r="CJ308" i="4"/>
  <c r="DH308" i="4" s="1"/>
  <c r="CJ291" i="4"/>
  <c r="CJ321" i="4"/>
  <c r="CJ322" i="4"/>
  <c r="CJ311" i="4"/>
  <c r="CJ327" i="4"/>
  <c r="CJ312" i="4"/>
  <c r="CJ328" i="4"/>
  <c r="CJ361" i="4"/>
  <c r="DH361" i="4" s="1"/>
  <c r="CJ346" i="4"/>
  <c r="DH346" i="4" s="1"/>
  <c r="CJ339" i="4"/>
  <c r="CJ356" i="4"/>
  <c r="CJ344" i="4"/>
  <c r="DH344" i="4" s="1"/>
  <c r="CJ354" i="4"/>
  <c r="CJ359" i="4"/>
  <c r="DH359" i="4" s="1"/>
  <c r="BL359" i="4"/>
  <c r="CJ360" i="4"/>
  <c r="DH360" i="4" s="1"/>
  <c r="BL360" i="4"/>
  <c r="CJ370" i="4"/>
  <c r="CJ375" i="4"/>
  <c r="CJ372" i="4"/>
  <c r="CJ379" i="4"/>
  <c r="DH379" i="4" s="1"/>
  <c r="CJ388" i="4"/>
  <c r="CJ392" i="4"/>
  <c r="CJ399" i="4"/>
  <c r="CJ397" i="4"/>
  <c r="DH397" i="4" s="1"/>
  <c r="CJ406" i="4"/>
  <c r="CJ409" i="4"/>
  <c r="CJ412" i="4"/>
  <c r="CM102" i="4"/>
  <c r="CM103" i="4"/>
  <c r="CM104" i="4"/>
  <c r="CM97" i="4"/>
  <c r="CM115" i="4"/>
  <c r="CM131" i="4"/>
  <c r="CM147" i="4"/>
  <c r="CM166" i="4"/>
  <c r="CM120" i="4"/>
  <c r="CM136" i="4"/>
  <c r="CM152" i="4"/>
  <c r="CM109" i="4"/>
  <c r="DK109" i="4" s="1"/>
  <c r="CM125" i="4"/>
  <c r="CM141" i="4"/>
  <c r="CM157" i="4"/>
  <c r="CM114" i="4"/>
  <c r="CM130" i="4"/>
  <c r="CM146" i="4"/>
  <c r="CM164" i="4"/>
  <c r="DK164" i="4" s="1"/>
  <c r="CM177" i="4"/>
  <c r="CM170" i="4"/>
  <c r="CM186" i="4"/>
  <c r="CM171" i="4"/>
  <c r="CM194" i="4"/>
  <c r="CM176" i="4"/>
  <c r="CM196" i="4"/>
  <c r="CM187" i="4"/>
  <c r="CM224" i="4"/>
  <c r="CM246" i="4"/>
  <c r="CM201" i="4"/>
  <c r="CM217" i="4"/>
  <c r="DK217" i="4" s="1"/>
  <c r="CM233" i="4"/>
  <c r="DK233" i="4" s="1"/>
  <c r="BO233" i="4"/>
  <c r="CM326" i="4"/>
  <c r="DK326" i="4" s="1"/>
  <c r="CM210" i="4"/>
  <c r="CM226" i="4"/>
  <c r="CM254" i="4"/>
  <c r="DK254" i="4" s="1"/>
  <c r="CM199" i="4"/>
  <c r="DK199" i="4" s="1"/>
  <c r="CM215" i="4"/>
  <c r="DK215" i="4" s="1"/>
  <c r="BO215" i="4"/>
  <c r="CM231" i="4"/>
  <c r="CM301" i="4"/>
  <c r="CM247" i="4"/>
  <c r="CM263" i="4"/>
  <c r="CM279" i="4"/>
  <c r="CM236" i="4"/>
  <c r="DK236" i="4" s="1"/>
  <c r="CM252" i="4"/>
  <c r="DK252" i="4" s="1"/>
  <c r="BO252" i="4"/>
  <c r="CM268" i="4"/>
  <c r="CM285" i="4"/>
  <c r="CM245" i="4"/>
  <c r="CM261" i="4"/>
  <c r="CM277" i="4"/>
  <c r="CM310" i="4"/>
  <c r="CM298" i="4"/>
  <c r="CM330" i="4"/>
  <c r="CM299" i="4"/>
  <c r="CM284" i="4"/>
  <c r="CM300" i="4"/>
  <c r="CM307" i="4"/>
  <c r="DK307" i="4" s="1"/>
  <c r="CM323" i="4"/>
  <c r="DK323" i="4" s="1"/>
  <c r="BO323" i="4"/>
  <c r="CM362" i="4"/>
  <c r="DK362" i="4" s="1"/>
  <c r="CM324" i="4"/>
  <c r="DK324" i="4" s="1"/>
  <c r="BO324" i="4"/>
  <c r="CM313" i="4"/>
  <c r="CM329" i="4"/>
  <c r="CM335" i="4"/>
  <c r="CM351" i="4"/>
  <c r="CM340" i="4"/>
  <c r="CM357" i="4"/>
  <c r="CM345" i="4"/>
  <c r="DK345" i="4" s="1"/>
  <c r="CM355" i="4"/>
  <c r="CM360" i="4"/>
  <c r="DK360" i="4" s="1"/>
  <c r="BO360" i="4"/>
  <c r="CM361" i="4"/>
  <c r="DK361" i="4" s="1"/>
  <c r="CM375" i="4"/>
  <c r="CM381" i="4"/>
  <c r="CM377" i="4"/>
  <c r="DK377" i="4" s="1"/>
  <c r="BO377" i="4"/>
  <c r="CM384" i="4"/>
  <c r="CM382" i="4"/>
  <c r="CM392" i="4"/>
  <c r="CM390" i="4"/>
  <c r="CM401" i="4"/>
  <c r="CM399" i="4"/>
  <c r="CM408" i="4"/>
  <c r="CM412" i="4"/>
  <c r="BH253" i="4"/>
  <c r="BJ361" i="4"/>
  <c r="BR235" i="4"/>
  <c r="BI326" i="4"/>
  <c r="BF326" i="4"/>
  <c r="AA328" i="4"/>
  <c r="AT327" i="4"/>
  <c r="BR327" i="4" s="1"/>
  <c r="AP327" i="4"/>
  <c r="BN327" i="4" s="1"/>
  <c r="AL327" i="4"/>
  <c r="BJ327" i="4" s="1"/>
  <c r="AH327" i="4"/>
  <c r="BF327" i="4" s="1"/>
  <c r="AD327" i="4"/>
  <c r="BB327" i="4" s="1"/>
  <c r="AS327" i="4"/>
  <c r="BQ327" i="4" s="1"/>
  <c r="AO327" i="4"/>
  <c r="BM327" i="4" s="1"/>
  <c r="AK327" i="4"/>
  <c r="BI327" i="4" s="1"/>
  <c r="AG327" i="4"/>
  <c r="BE327" i="4" s="1"/>
  <c r="AR327" i="4"/>
  <c r="BP327" i="4" s="1"/>
  <c r="AN327" i="4"/>
  <c r="BL327" i="4" s="1"/>
  <c r="AJ327" i="4"/>
  <c r="BH327" i="4" s="1"/>
  <c r="AF327" i="4"/>
  <c r="BD327" i="4" s="1"/>
  <c r="AM327" i="4"/>
  <c r="BK327" i="4" s="1"/>
  <c r="AI327" i="4"/>
  <c r="BG327" i="4" s="1"/>
  <c r="AU327" i="4"/>
  <c r="BS327" i="4" s="1"/>
  <c r="AE327" i="4"/>
  <c r="BC327" i="4" s="1"/>
  <c r="AQ327" i="4"/>
  <c r="BO327" i="4" s="1"/>
  <c r="BO326" i="4"/>
  <c r="BI109" i="4"/>
  <c r="AS183" i="4"/>
  <c r="BQ183" i="4" s="1"/>
  <c r="AO183" i="4"/>
  <c r="BM183" i="4" s="1"/>
  <c r="AK183" i="4"/>
  <c r="BI183" i="4" s="1"/>
  <c r="AG183" i="4"/>
  <c r="BE183" i="4" s="1"/>
  <c r="AR183" i="4"/>
  <c r="BP183" i="4" s="1"/>
  <c r="AN183" i="4"/>
  <c r="BL183" i="4" s="1"/>
  <c r="AJ183" i="4"/>
  <c r="BH183" i="4" s="1"/>
  <c r="AF183" i="4"/>
  <c r="BD183" i="4" s="1"/>
  <c r="AU183" i="4"/>
  <c r="BS183" i="4" s="1"/>
  <c r="AQ183" i="4"/>
  <c r="BO183" i="4" s="1"/>
  <c r="AM183" i="4"/>
  <c r="BK183" i="4" s="1"/>
  <c r="AI183" i="4"/>
  <c r="BG183" i="4" s="1"/>
  <c r="AE183" i="4"/>
  <c r="BC183" i="4" s="1"/>
  <c r="AA184" i="4"/>
  <c r="AT183" i="4"/>
  <c r="BR183" i="4" s="1"/>
  <c r="AP183" i="4"/>
  <c r="BN183" i="4" s="1"/>
  <c r="AL183" i="4"/>
  <c r="BJ183" i="4" s="1"/>
  <c r="AH183" i="4"/>
  <c r="BF183" i="4" s="1"/>
  <c r="AD183" i="4"/>
  <c r="BB183" i="4" s="1"/>
  <c r="CD91" i="4"/>
  <c r="DB91" i="4" s="1"/>
  <c r="CD92" i="4"/>
  <c r="DB92" i="4" s="1"/>
  <c r="CD89" i="4"/>
  <c r="DB89" i="4" s="1"/>
  <c r="BF89" i="4"/>
  <c r="CD90" i="4"/>
  <c r="DB90" i="4" s="1"/>
  <c r="BF90" i="4"/>
  <c r="CD105" i="4"/>
  <c r="CD120" i="4"/>
  <c r="CD136" i="4"/>
  <c r="CD152" i="4"/>
  <c r="CD109" i="4"/>
  <c r="DB109" i="4" s="1"/>
  <c r="CD125" i="4"/>
  <c r="CD141" i="4"/>
  <c r="CD157" i="4"/>
  <c r="CD110" i="4"/>
  <c r="DB110" i="4" s="1"/>
  <c r="CD126" i="4"/>
  <c r="CD142" i="4"/>
  <c r="CD158" i="4"/>
  <c r="CD119" i="4"/>
  <c r="CD135" i="4"/>
  <c r="CD151" i="4"/>
  <c r="CD166" i="4"/>
  <c r="CD182" i="4"/>
  <c r="DB182" i="4" s="1"/>
  <c r="CD175" i="4"/>
  <c r="CD164" i="4"/>
  <c r="DB164" i="4" s="1"/>
  <c r="CD180" i="4"/>
  <c r="DB180" i="4" s="1"/>
  <c r="BF180" i="4"/>
  <c r="CD197" i="4"/>
  <c r="DB197" i="4" s="1"/>
  <c r="BF197" i="4"/>
  <c r="CD181" i="4"/>
  <c r="DB181" i="4" s="1"/>
  <c r="CD193" i="4"/>
  <c r="CD188" i="4"/>
  <c r="CD233" i="4"/>
  <c r="DB233" i="4" s="1"/>
  <c r="BF233" i="4"/>
  <c r="CD275" i="4"/>
  <c r="CD202" i="4"/>
  <c r="CD218" i="4"/>
  <c r="DB218" i="4" s="1"/>
  <c r="CD234" i="4"/>
  <c r="DB234" i="4" s="1"/>
  <c r="BF234" i="4"/>
  <c r="CD286" i="4"/>
  <c r="CD203" i="4"/>
  <c r="CD219" i="4"/>
  <c r="DB219" i="4" s="1"/>
  <c r="CD235" i="4"/>
  <c r="DB235" i="4" s="1"/>
  <c r="CD192" i="4"/>
  <c r="CD208" i="4"/>
  <c r="CD224" i="4"/>
  <c r="CD255" i="4"/>
  <c r="CD244" i="4"/>
  <c r="CD260" i="4"/>
  <c r="CD276" i="4"/>
  <c r="CD237" i="4"/>
  <c r="DB237" i="4" s="1"/>
  <c r="CD253" i="4"/>
  <c r="DB253" i="4" s="1"/>
  <c r="CD269" i="4"/>
  <c r="DB269" i="4" s="1"/>
  <c r="BF269" i="4"/>
  <c r="CD290" i="4"/>
  <c r="DB290" i="4" s="1"/>
  <c r="CD242" i="4"/>
  <c r="CD258" i="4"/>
  <c r="CD274" i="4"/>
  <c r="CD287" i="4"/>
  <c r="DB287" i="4" s="1"/>
  <c r="BF287" i="4"/>
  <c r="CD303" i="4"/>
  <c r="CD335" i="4"/>
  <c r="CD300" i="4"/>
  <c r="CD285" i="4"/>
  <c r="CD301" i="4"/>
  <c r="CD308" i="4"/>
  <c r="DB308" i="4" s="1"/>
  <c r="CD324" i="4"/>
  <c r="DB324" i="4" s="1"/>
  <c r="BF324" i="4"/>
  <c r="CD317" i="4"/>
  <c r="CD343" i="4"/>
  <c r="DB343" i="4" s="1"/>
  <c r="BF343" i="4"/>
  <c r="CD318" i="4"/>
  <c r="CD331" i="4"/>
  <c r="CD336" i="4"/>
  <c r="CD352" i="4"/>
  <c r="CD345" i="4"/>
  <c r="DB345" i="4" s="1"/>
  <c r="CD367" i="4"/>
  <c r="CD338" i="4"/>
  <c r="CD357" i="4"/>
  <c r="CD364" i="4"/>
  <c r="CD358" i="4"/>
  <c r="CD371" i="4"/>
  <c r="CD378" i="4"/>
  <c r="DB378" i="4" s="1"/>
  <c r="BF378" i="4"/>
  <c r="CD384" i="4"/>
  <c r="CD385" i="4"/>
  <c r="CD386" i="4"/>
  <c r="CD395" i="4"/>
  <c r="DB395" i="4" s="1"/>
  <c r="BF395" i="4"/>
  <c r="CD397" i="4"/>
  <c r="DB397" i="4" s="1"/>
  <c r="CD399" i="4"/>
  <c r="CD408" i="4"/>
  <c r="CD407" i="4"/>
  <c r="CG92" i="4"/>
  <c r="DE92" i="4" s="1"/>
  <c r="CG89" i="4"/>
  <c r="DE89" i="4" s="1"/>
  <c r="BI89" i="4"/>
  <c r="CG90" i="4"/>
  <c r="DE90" i="4" s="1"/>
  <c r="BI90" i="4"/>
  <c r="CG91" i="4"/>
  <c r="DE91" i="4" s="1"/>
  <c r="CG106" i="4"/>
  <c r="CG117" i="4"/>
  <c r="CG133" i="4"/>
  <c r="CG149" i="4"/>
  <c r="CG164" i="4"/>
  <c r="DE164" i="4" s="1"/>
  <c r="CG122" i="4"/>
  <c r="CG138" i="4"/>
  <c r="CG154" i="4"/>
  <c r="CG111" i="4"/>
  <c r="DE111" i="4" s="1"/>
  <c r="CG127" i="4"/>
  <c r="CG143" i="4"/>
  <c r="CG159" i="4"/>
  <c r="CG120" i="4"/>
  <c r="CG136" i="4"/>
  <c r="CG152" i="4"/>
  <c r="CG163" i="4"/>
  <c r="DE163" i="4" s="1"/>
  <c r="CG179" i="4"/>
  <c r="DE179" i="4" s="1"/>
  <c r="BI179" i="4"/>
  <c r="CG176" i="4"/>
  <c r="CG165" i="4"/>
  <c r="CG181" i="4"/>
  <c r="DE181" i="4" s="1"/>
  <c r="CG198" i="4"/>
  <c r="DE198" i="4" s="1"/>
  <c r="BI198" i="4"/>
  <c r="CG182" i="4"/>
  <c r="DE182" i="4" s="1"/>
  <c r="CG194" i="4"/>
  <c r="CG189" i="4"/>
  <c r="CG222" i="4"/>
  <c r="CG244" i="4"/>
  <c r="CG199" i="4"/>
  <c r="DE199" i="4" s="1"/>
  <c r="CG215" i="4"/>
  <c r="DE215" i="4" s="1"/>
  <c r="BI215" i="4"/>
  <c r="CG231" i="4"/>
  <c r="CG287" i="4"/>
  <c r="DE287" i="4" s="1"/>
  <c r="BI287" i="4"/>
  <c r="CG208" i="4"/>
  <c r="CG224" i="4"/>
  <c r="CG252" i="4"/>
  <c r="DE252" i="4" s="1"/>
  <c r="BI252" i="4"/>
  <c r="CG193" i="4"/>
  <c r="CG209" i="4"/>
  <c r="CG225" i="4"/>
  <c r="CG256" i="4"/>
  <c r="CG241" i="4"/>
  <c r="CG257" i="4"/>
  <c r="CG273" i="4"/>
  <c r="DE273" i="4" s="1"/>
  <c r="CG356" i="4"/>
  <c r="CG250" i="4"/>
  <c r="CG266" i="4"/>
  <c r="CG282" i="4"/>
  <c r="CG239" i="4"/>
  <c r="CG255" i="4"/>
  <c r="CG271" i="4"/>
  <c r="DE271" i="4" s="1"/>
  <c r="CG285" i="4"/>
  <c r="CG296" i="4"/>
  <c r="CG328" i="4"/>
  <c r="CG297" i="4"/>
  <c r="CG316" i="4"/>
  <c r="CG298" i="4"/>
  <c r="CG336" i="4"/>
  <c r="CG321" i="4"/>
  <c r="CG354" i="4"/>
  <c r="CG318" i="4"/>
  <c r="CG344" i="4"/>
  <c r="DE344" i="4" s="1"/>
  <c r="CG319" i="4"/>
  <c r="CG348" i="4"/>
  <c r="CG345" i="4"/>
  <c r="DE345" i="4" s="1"/>
  <c r="CG338" i="4"/>
  <c r="CG355" i="4"/>
  <c r="CG339" i="4"/>
  <c r="CG357" i="4"/>
  <c r="CG362" i="4"/>
  <c r="DE362" i="4" s="1"/>
  <c r="CG363" i="4"/>
  <c r="CG373" i="4"/>
  <c r="CG381" i="4"/>
  <c r="CG377" i="4"/>
  <c r="DE377" i="4" s="1"/>
  <c r="BI377" i="4"/>
  <c r="CG386" i="4"/>
  <c r="CG384" i="4"/>
  <c r="CG396" i="4"/>
  <c r="DE396" i="4" s="1"/>
  <c r="CG398" i="4"/>
  <c r="CG403" i="4"/>
  <c r="CG397" i="4"/>
  <c r="DE397" i="4" s="1"/>
  <c r="CG408" i="4"/>
  <c r="CF89" i="4"/>
  <c r="DD89" i="4" s="1"/>
  <c r="BH89" i="4"/>
  <c r="CF105" i="4"/>
  <c r="CF102" i="4"/>
  <c r="CF103" i="4"/>
  <c r="CF104" i="4"/>
  <c r="CF118" i="4"/>
  <c r="CF134" i="4"/>
  <c r="CF150" i="4"/>
  <c r="CF111" i="4"/>
  <c r="DD111" i="4" s="1"/>
  <c r="CF127" i="4"/>
  <c r="CF143" i="4"/>
  <c r="CF159" i="4"/>
  <c r="CF116" i="4"/>
  <c r="CF132" i="4"/>
  <c r="CF148" i="4"/>
  <c r="CF165" i="4"/>
  <c r="CF121" i="4"/>
  <c r="CF137" i="4"/>
  <c r="CF153" i="4"/>
  <c r="CF168" i="4"/>
  <c r="CF184" i="4"/>
  <c r="CF177" i="4"/>
  <c r="CF162" i="4"/>
  <c r="DD162" i="4" s="1"/>
  <c r="BH162" i="4"/>
  <c r="CF178" i="4"/>
  <c r="CF167" i="4"/>
  <c r="CF183" i="4"/>
  <c r="CF207" i="4"/>
  <c r="CF195" i="4"/>
  <c r="CF223" i="4"/>
  <c r="CF265" i="4"/>
  <c r="CF200" i="4"/>
  <c r="DD200" i="4" s="1"/>
  <c r="CF216" i="4"/>
  <c r="DD216" i="4" s="1"/>
  <c r="BH216" i="4"/>
  <c r="CF232" i="4"/>
  <c r="CF341" i="4"/>
  <c r="DD341" i="4" s="1"/>
  <c r="BH341" i="4"/>
  <c r="CF209" i="4"/>
  <c r="CF225" i="4"/>
  <c r="CF257" i="4"/>
  <c r="CF198" i="4"/>
  <c r="DD198" i="4" s="1"/>
  <c r="BH198" i="4"/>
  <c r="CF214" i="4"/>
  <c r="CF230" i="4"/>
  <c r="CF277" i="4"/>
  <c r="CF246" i="4"/>
  <c r="CF262" i="4"/>
  <c r="CF278" i="4"/>
  <c r="CF329" i="4"/>
  <c r="CF247" i="4"/>
  <c r="CF263" i="4"/>
  <c r="CF279" i="4"/>
  <c r="CF240" i="4"/>
  <c r="CF256" i="4"/>
  <c r="CF272" i="4"/>
  <c r="DD272" i="4" s="1"/>
  <c r="CF300" i="4"/>
  <c r="CF297" i="4"/>
  <c r="CF309" i="4"/>
  <c r="CF298" i="4"/>
  <c r="CF331" i="4"/>
  <c r="CF299" i="4"/>
  <c r="CF310" i="4"/>
  <c r="CF326" i="4"/>
  <c r="DD326" i="4" s="1"/>
  <c r="CF311" i="4"/>
  <c r="CF327" i="4"/>
  <c r="DD327" i="4" s="1"/>
  <c r="CF316" i="4"/>
  <c r="CF337" i="4"/>
  <c r="CF338" i="4"/>
  <c r="CF355" i="4"/>
  <c r="CF343" i="4"/>
  <c r="DD343" i="4" s="1"/>
  <c r="BH343" i="4"/>
  <c r="CF336" i="4"/>
  <c r="CF352" i="4"/>
  <c r="CF358" i="4"/>
  <c r="CF363" i="4"/>
  <c r="CF364" i="4"/>
  <c r="CF374" i="4"/>
  <c r="CF375" i="4"/>
  <c r="CF376" i="4"/>
  <c r="CF387" i="4"/>
  <c r="CF385" i="4"/>
  <c r="CF399" i="4"/>
  <c r="CF396" i="4"/>
  <c r="DD396" i="4" s="1"/>
  <c r="CF398" i="4"/>
  <c r="CF405" i="4"/>
  <c r="CF408" i="4"/>
  <c r="CI90" i="4"/>
  <c r="DG90" i="4" s="1"/>
  <c r="BK90" i="4"/>
  <c r="CI106" i="4"/>
  <c r="CI103" i="4"/>
  <c r="CI104" i="4"/>
  <c r="CI101" i="4"/>
  <c r="CI119" i="4"/>
  <c r="CI135" i="4"/>
  <c r="CI151" i="4"/>
  <c r="CI108" i="4"/>
  <c r="DG108" i="4" s="1"/>
  <c r="BK108" i="4"/>
  <c r="CI124" i="4"/>
  <c r="CI140" i="4"/>
  <c r="CI156" i="4"/>
  <c r="CI109" i="4"/>
  <c r="DG109" i="4" s="1"/>
  <c r="CI125" i="4"/>
  <c r="CI141" i="4"/>
  <c r="CI157" i="4"/>
  <c r="CI114" i="4"/>
  <c r="CI130" i="4"/>
  <c r="CI146" i="4"/>
  <c r="CI165" i="4"/>
  <c r="CI181" i="4"/>
  <c r="DG181" i="4" s="1"/>
  <c r="CI178" i="4"/>
  <c r="CI163" i="4"/>
  <c r="DG163" i="4" s="1"/>
  <c r="CI179" i="4"/>
  <c r="DG179" i="4" s="1"/>
  <c r="BK179" i="4"/>
  <c r="CI172" i="4"/>
  <c r="CI190" i="4"/>
  <c r="CI232" i="4"/>
  <c r="CI196" i="4"/>
  <c r="CI224" i="4"/>
  <c r="CI266" i="4"/>
  <c r="CI205" i="4"/>
  <c r="CI221" i="4"/>
  <c r="CI238" i="4"/>
  <c r="CI198" i="4"/>
  <c r="DG198" i="4" s="1"/>
  <c r="BK198" i="4"/>
  <c r="CI214" i="4"/>
  <c r="CI230" i="4"/>
  <c r="CI274" i="4"/>
  <c r="CI195" i="4"/>
  <c r="CI211" i="4"/>
  <c r="CI227" i="4"/>
  <c r="CI278" i="4"/>
  <c r="CI247" i="4"/>
  <c r="CI263" i="4"/>
  <c r="CI279" i="4"/>
  <c r="CI236" i="4"/>
  <c r="DG236" i="4" s="1"/>
  <c r="CI252" i="4"/>
  <c r="DG252" i="4" s="1"/>
  <c r="BK252" i="4"/>
  <c r="CI268" i="4"/>
  <c r="CI297" i="4"/>
  <c r="CI245" i="4"/>
  <c r="CI261" i="4"/>
  <c r="CI277" i="4"/>
  <c r="CI286" i="4"/>
  <c r="CI302" i="4"/>
  <c r="CI291" i="4"/>
  <c r="CI322" i="4"/>
  <c r="CI288" i="4"/>
  <c r="DG288" i="4" s="1"/>
  <c r="BK288" i="4"/>
  <c r="CI304" i="4"/>
  <c r="CI366" i="4"/>
  <c r="CI319" i="4"/>
  <c r="CI346" i="4"/>
  <c r="DG346" i="4" s="1"/>
  <c r="CI324" i="4"/>
  <c r="DG324" i="4" s="1"/>
  <c r="BK324" i="4"/>
  <c r="CI317" i="4"/>
  <c r="CI338" i="4"/>
  <c r="CI343" i="4"/>
  <c r="DG343" i="4" s="1"/>
  <c r="BK343" i="4"/>
  <c r="CI336" i="4"/>
  <c r="CI352" i="4"/>
  <c r="CI337" i="4"/>
  <c r="CI353" i="4"/>
  <c r="CI359" i="4"/>
  <c r="DG359" i="4" s="1"/>
  <c r="BK359" i="4"/>
  <c r="CI379" i="4"/>
  <c r="DG379" i="4" s="1"/>
  <c r="CI374" i="4"/>
  <c r="CI371" i="4"/>
  <c r="CI376" i="4"/>
  <c r="CI373" i="4"/>
  <c r="CI388" i="4"/>
  <c r="CI382" i="4"/>
  <c r="CI400" i="4"/>
  <c r="CI393" i="4"/>
  <c r="CI398" i="4"/>
  <c r="CI408" i="4"/>
  <c r="CI409" i="4"/>
  <c r="BI307" i="4"/>
  <c r="BM253" i="4"/>
  <c r="BJ379" i="4"/>
  <c r="BL362" i="4"/>
  <c r="BK362" i="4"/>
  <c r="BM361" i="4"/>
  <c r="BI163" i="4"/>
  <c r="BK325" i="4"/>
  <c r="BB344" i="4"/>
  <c r="BI200" i="4"/>
  <c r="BF200" i="4"/>
  <c r="AA202" i="4"/>
  <c r="AT201" i="4"/>
  <c r="BR201" i="4" s="1"/>
  <c r="AP201" i="4"/>
  <c r="BN201" i="4" s="1"/>
  <c r="AL201" i="4"/>
  <c r="BJ201" i="4" s="1"/>
  <c r="AH201" i="4"/>
  <c r="BF201" i="4" s="1"/>
  <c r="AD201" i="4"/>
  <c r="BB201" i="4" s="1"/>
  <c r="AS201" i="4"/>
  <c r="BQ201" i="4" s="1"/>
  <c r="AO201" i="4"/>
  <c r="BM201" i="4" s="1"/>
  <c r="AK201" i="4"/>
  <c r="BI201" i="4" s="1"/>
  <c r="AG201" i="4"/>
  <c r="BE201" i="4" s="1"/>
  <c r="AR201" i="4"/>
  <c r="BP201" i="4" s="1"/>
  <c r="AN201" i="4"/>
  <c r="BL201" i="4" s="1"/>
  <c r="AJ201" i="4"/>
  <c r="BH201" i="4" s="1"/>
  <c r="AF201" i="4"/>
  <c r="BD201" i="4" s="1"/>
  <c r="AM201" i="4"/>
  <c r="BK201" i="4" s="1"/>
  <c r="AU201" i="4"/>
  <c r="BS201" i="4" s="1"/>
  <c r="AE201" i="4"/>
  <c r="BC201" i="4" s="1"/>
  <c r="AI201" i="4"/>
  <c r="BG201" i="4" s="1"/>
  <c r="AQ201" i="4"/>
  <c r="BO201" i="4" s="1"/>
  <c r="BO200" i="4"/>
  <c r="BM289" i="4"/>
  <c r="BF218" i="4"/>
  <c r="BB272" i="4"/>
  <c r="BK181" i="4"/>
  <c r="BD181" i="4"/>
  <c r="CP103" i="4"/>
  <c r="CP104" i="4"/>
  <c r="CP97" i="4"/>
  <c r="CP98" i="4"/>
  <c r="CP116" i="4"/>
  <c r="CP132" i="4"/>
  <c r="CP148" i="4"/>
  <c r="CP109" i="4"/>
  <c r="DN109" i="4" s="1"/>
  <c r="CP125" i="4"/>
  <c r="CP141" i="4"/>
  <c r="CP157" i="4"/>
  <c r="CP114" i="4"/>
  <c r="CP130" i="4"/>
  <c r="CP146" i="4"/>
  <c r="CP163" i="4"/>
  <c r="DN163" i="4" s="1"/>
  <c r="CP119" i="4"/>
  <c r="CP135" i="4"/>
  <c r="CP151" i="4"/>
  <c r="CP162" i="4"/>
  <c r="DN162" i="4" s="1"/>
  <c r="BR162" i="4"/>
  <c r="CP178" i="4"/>
  <c r="CP167" i="4"/>
  <c r="CP183" i="4"/>
  <c r="CP172" i="4"/>
  <c r="CP195" i="4"/>
  <c r="CP177" i="4"/>
  <c r="CP190" i="4"/>
  <c r="CP209" i="4"/>
  <c r="CP197" i="4"/>
  <c r="DN197" i="4" s="1"/>
  <c r="BR197" i="4"/>
  <c r="CP233" i="4"/>
  <c r="DN233" i="4" s="1"/>
  <c r="BR233" i="4"/>
  <c r="CP198" i="4"/>
  <c r="DN198" i="4" s="1"/>
  <c r="BR198" i="4"/>
  <c r="CP214" i="4"/>
  <c r="CP230" i="4"/>
  <c r="CP267" i="4"/>
  <c r="CP203" i="4"/>
  <c r="CP219" i="4"/>
  <c r="DN219" i="4" s="1"/>
  <c r="CP239" i="4"/>
  <c r="CP196" i="4"/>
  <c r="CP212" i="4"/>
  <c r="CP228" i="4"/>
  <c r="CP275" i="4"/>
  <c r="CP248" i="4"/>
  <c r="CP264" i="4"/>
  <c r="CP280" i="4"/>
  <c r="CP309" i="4"/>
  <c r="CP245" i="4"/>
  <c r="CP261" i="4"/>
  <c r="CP277" i="4"/>
  <c r="CP327" i="4"/>
  <c r="CP250" i="4"/>
  <c r="CP266" i="4"/>
  <c r="CP282" i="4"/>
  <c r="CP295" i="4"/>
  <c r="CP315" i="4"/>
  <c r="CP296" i="4"/>
  <c r="CP285" i="4"/>
  <c r="CP301" i="4"/>
  <c r="CP312" i="4"/>
  <c r="CP328" i="4"/>
  <c r="CP317" i="4"/>
  <c r="CP333" i="4"/>
  <c r="CP318" i="4"/>
  <c r="CP335" i="4"/>
  <c r="CP332" i="4"/>
  <c r="CP348" i="4"/>
  <c r="CP337" i="4"/>
  <c r="CP353" i="4"/>
  <c r="CP346" i="4"/>
  <c r="DN346" i="4" s="1"/>
  <c r="CP356" i="4"/>
  <c r="CP369" i="4"/>
  <c r="CP358" i="4"/>
  <c r="CP372" i="4"/>
  <c r="CP384" i="4"/>
  <c r="CP380" i="4"/>
  <c r="DN380" i="4" s="1"/>
  <c r="CP385" i="4"/>
  <c r="CP387" i="4"/>
  <c r="CP389" i="4"/>
  <c r="CP391" i="4"/>
  <c r="CP398" i="4"/>
  <c r="CP400" i="4"/>
  <c r="CP409" i="4"/>
  <c r="CP410" i="4"/>
  <c r="BZ103" i="4"/>
  <c r="BZ104" i="4"/>
  <c r="BZ97" i="4"/>
  <c r="BZ98" i="4"/>
  <c r="BZ116" i="4"/>
  <c r="BZ132" i="4"/>
  <c r="BZ148" i="4"/>
  <c r="BZ109" i="4"/>
  <c r="CX109" i="4" s="1"/>
  <c r="BZ125" i="4"/>
  <c r="BZ141" i="4"/>
  <c r="BZ157" i="4"/>
  <c r="BZ114" i="4"/>
  <c r="BZ130" i="4"/>
  <c r="BZ146" i="4"/>
  <c r="BZ163" i="4"/>
  <c r="CX163" i="4" s="1"/>
  <c r="BZ119" i="4"/>
  <c r="BZ135" i="4"/>
  <c r="BZ151" i="4"/>
  <c r="BZ162" i="4"/>
  <c r="CX162" i="4" s="1"/>
  <c r="BB162" i="4"/>
  <c r="BZ178" i="4"/>
  <c r="BZ201" i="4"/>
  <c r="BZ179" i="4"/>
  <c r="CX179" i="4" s="1"/>
  <c r="BB179" i="4"/>
  <c r="BZ168" i="4"/>
  <c r="BZ184" i="4"/>
  <c r="BZ177" i="4"/>
  <c r="BZ190" i="4"/>
  <c r="BZ188" i="4"/>
  <c r="BZ221" i="4"/>
  <c r="BZ217" i="4"/>
  <c r="CX217" i="4" s="1"/>
  <c r="BZ194" i="4"/>
  <c r="BZ210" i="4"/>
  <c r="BZ226" i="4"/>
  <c r="BZ251" i="4"/>
  <c r="CX251" i="4" s="1"/>
  <c r="BB251" i="4"/>
  <c r="BZ203" i="4"/>
  <c r="BZ219" i="4"/>
  <c r="CX219" i="4" s="1"/>
  <c r="BZ239" i="4"/>
  <c r="BZ196" i="4"/>
  <c r="BZ212" i="4"/>
  <c r="BZ228" i="4"/>
  <c r="BZ275" i="4"/>
  <c r="BZ244" i="4"/>
  <c r="BZ260" i="4"/>
  <c r="BZ276" i="4"/>
  <c r="BZ306" i="4"/>
  <c r="CX306" i="4" s="1"/>
  <c r="BB306" i="4"/>
  <c r="BZ241" i="4"/>
  <c r="BZ257" i="4"/>
  <c r="BZ273" i="4"/>
  <c r="CX273" i="4" s="1"/>
  <c r="BZ294" i="4"/>
  <c r="BZ242" i="4"/>
  <c r="BZ258" i="4"/>
  <c r="BZ274" i="4"/>
  <c r="BZ287" i="4"/>
  <c r="CX287" i="4" s="1"/>
  <c r="BB287" i="4"/>
  <c r="BZ303" i="4"/>
  <c r="BZ288" i="4"/>
  <c r="CX288" i="4" s="1"/>
  <c r="BB288" i="4"/>
  <c r="BZ304" i="4"/>
  <c r="BZ293" i="4"/>
  <c r="BZ323" i="4"/>
  <c r="CX323" i="4" s="1"/>
  <c r="BB323" i="4"/>
  <c r="BZ320" i="4"/>
  <c r="BZ313" i="4"/>
  <c r="BZ329" i="4"/>
  <c r="BZ310" i="4"/>
  <c r="BZ326" i="4"/>
  <c r="CX326" i="4" s="1"/>
  <c r="BZ332" i="4"/>
  <c r="BZ348" i="4"/>
  <c r="BZ337" i="4"/>
  <c r="BZ353" i="4"/>
  <c r="BZ346" i="4"/>
  <c r="CX346" i="4" s="1"/>
  <c r="BZ356" i="4"/>
  <c r="BZ369" i="4"/>
  <c r="BZ358" i="4"/>
  <c r="BZ372" i="4"/>
  <c r="BZ373" i="4"/>
  <c r="BZ378" i="4"/>
  <c r="CX378" i="4" s="1"/>
  <c r="BB378" i="4"/>
  <c r="BZ381" i="4"/>
  <c r="BZ383" i="4"/>
  <c r="BZ403" i="4"/>
  <c r="BZ391" i="4"/>
  <c r="BZ398" i="4"/>
  <c r="BZ408" i="4"/>
  <c r="BZ407" i="4"/>
  <c r="BZ410" i="4"/>
  <c r="CC104" i="4"/>
  <c r="CC101" i="4"/>
  <c r="CC98" i="4"/>
  <c r="CC99" i="4"/>
  <c r="CC113" i="4"/>
  <c r="CC129" i="4"/>
  <c r="CC145" i="4"/>
  <c r="CC161" i="4"/>
  <c r="DA161" i="4" s="1"/>
  <c r="BE161" i="4"/>
  <c r="CC122" i="4"/>
  <c r="CC138" i="4"/>
  <c r="CC154" i="4"/>
  <c r="CC111" i="4"/>
  <c r="CC127" i="4"/>
  <c r="CC143" i="4"/>
  <c r="CC159" i="4"/>
  <c r="CC116" i="4"/>
  <c r="CC132" i="4"/>
  <c r="CC148" i="4"/>
  <c r="CC166" i="4"/>
  <c r="CC175" i="4"/>
  <c r="CC202" i="4"/>
  <c r="CC180" i="4"/>
  <c r="DA180" i="4" s="1"/>
  <c r="BE180" i="4"/>
  <c r="CC169" i="4"/>
  <c r="CC185" i="4"/>
  <c r="CC178" i="4"/>
  <c r="CC187" i="4"/>
  <c r="CC189" i="4"/>
  <c r="CC248" i="4"/>
  <c r="CC234" i="4"/>
  <c r="DA234" i="4" s="1"/>
  <c r="BE234" i="4"/>
  <c r="CC195" i="4"/>
  <c r="CC211" i="4"/>
  <c r="CC227" i="4"/>
  <c r="CC268" i="4"/>
  <c r="CC208" i="4"/>
  <c r="CC224" i="4"/>
  <c r="CC256" i="4"/>
  <c r="CC197" i="4"/>
  <c r="DA197" i="4" s="1"/>
  <c r="BE197" i="4"/>
  <c r="CC213" i="4"/>
  <c r="CC229" i="4"/>
  <c r="CC276" i="4"/>
  <c r="CC249" i="4"/>
  <c r="CC265" i="4"/>
  <c r="CC281" i="4"/>
  <c r="CC238" i="4"/>
  <c r="CC254" i="4"/>
  <c r="DA254" i="4" s="1"/>
  <c r="CC270" i="4"/>
  <c r="DA270" i="4" s="1"/>
  <c r="BE270" i="4"/>
  <c r="CC287" i="4"/>
  <c r="DA287" i="4" s="1"/>
  <c r="BE287" i="4"/>
  <c r="CC239" i="4"/>
  <c r="CC255" i="4"/>
  <c r="CC271" i="4"/>
  <c r="DA271" i="4" s="1"/>
  <c r="CC299" i="4"/>
  <c r="CC296" i="4"/>
  <c r="CC316" i="4"/>
  <c r="CC301" i="4"/>
  <c r="CC286" i="4"/>
  <c r="CC302" i="4"/>
  <c r="CC309" i="4"/>
  <c r="CC325" i="4"/>
  <c r="DA325" i="4" s="1"/>
  <c r="CC310" i="4"/>
  <c r="CC326" i="4"/>
  <c r="DA326" i="4" s="1"/>
  <c r="CC348" i="4"/>
  <c r="CC323" i="4"/>
  <c r="DA323" i="4" s="1"/>
  <c r="BE323" i="4"/>
  <c r="CC333" i="4"/>
  <c r="CC349" i="4"/>
  <c r="CC368" i="4"/>
  <c r="CC350" i="4"/>
  <c r="CC347" i="4"/>
  <c r="CC357" i="4"/>
  <c r="CC358" i="4"/>
  <c r="CC359" i="4"/>
  <c r="DA359" i="4" s="1"/>
  <c r="BE359" i="4"/>
  <c r="CC369" i="4"/>
  <c r="CC374" i="4"/>
  <c r="CC379" i="4"/>
  <c r="DA379" i="4" s="1"/>
  <c r="CC386" i="4"/>
  <c r="CC384" i="4"/>
  <c r="CC391" i="4"/>
  <c r="CC394" i="4"/>
  <c r="CC400" i="4"/>
  <c r="CC405" i="4"/>
  <c r="CC412" i="4"/>
  <c r="CC411" i="4"/>
  <c r="CB101" i="4"/>
  <c r="CB102" i="4"/>
  <c r="CB103" i="4"/>
  <c r="CB100" i="4"/>
  <c r="CB114" i="4"/>
  <c r="CB130" i="4"/>
  <c r="CB146" i="4"/>
  <c r="CB165" i="4"/>
  <c r="CB119" i="4"/>
  <c r="CB135" i="4"/>
  <c r="CB151" i="4"/>
  <c r="CB112" i="4"/>
  <c r="CB128" i="4"/>
  <c r="CB144" i="4"/>
  <c r="CB160" i="4"/>
  <c r="CB121" i="4"/>
  <c r="CB137" i="4"/>
  <c r="CB153" i="4"/>
  <c r="CB164" i="4"/>
  <c r="CZ164" i="4" s="1"/>
  <c r="CB180" i="4"/>
  <c r="CZ180" i="4" s="1"/>
  <c r="BD180" i="4"/>
  <c r="CB169" i="4"/>
  <c r="CB185" i="4"/>
  <c r="CB166" i="4"/>
  <c r="CB182" i="4"/>
  <c r="CZ182" i="4" s="1"/>
  <c r="CB175" i="4"/>
  <c r="CB195" i="4"/>
  <c r="CB190" i="4"/>
  <c r="CB207" i="4"/>
  <c r="CB269" i="4"/>
  <c r="CZ269" i="4" s="1"/>
  <c r="BD269" i="4"/>
  <c r="CB200" i="4"/>
  <c r="CZ200" i="4" s="1"/>
  <c r="CB216" i="4"/>
  <c r="CZ216" i="4" s="1"/>
  <c r="BD216" i="4"/>
  <c r="CB232" i="4"/>
  <c r="CB197" i="4"/>
  <c r="CZ197" i="4" s="1"/>
  <c r="BD197" i="4"/>
  <c r="CB213" i="4"/>
  <c r="CB229" i="4"/>
  <c r="CB277" i="4"/>
  <c r="CB202" i="4"/>
  <c r="CB218" i="4"/>
  <c r="CZ218" i="4" s="1"/>
  <c r="CB234" i="4"/>
  <c r="CZ234" i="4" s="1"/>
  <c r="BD234" i="4"/>
  <c r="CB238" i="4"/>
  <c r="CB254" i="4"/>
  <c r="CZ254" i="4" s="1"/>
  <c r="CB270" i="4"/>
  <c r="CZ270" i="4" s="1"/>
  <c r="BD270" i="4"/>
  <c r="CB296" i="4"/>
  <c r="CB243" i="4"/>
  <c r="CB259" i="4"/>
  <c r="CB275" i="4"/>
  <c r="CB236" i="4"/>
  <c r="CZ236" i="4" s="1"/>
  <c r="CB252" i="4"/>
  <c r="CZ252" i="4" s="1"/>
  <c r="BD252" i="4"/>
  <c r="CB268" i="4"/>
  <c r="CB284" i="4"/>
  <c r="CB317" i="4"/>
  <c r="CB297" i="4"/>
  <c r="CB290" i="4"/>
  <c r="CZ290" i="4" s="1"/>
  <c r="CB306" i="4"/>
  <c r="CZ306" i="4" s="1"/>
  <c r="BD306" i="4"/>
  <c r="CB287" i="4"/>
  <c r="CZ287" i="4" s="1"/>
  <c r="BD287" i="4"/>
  <c r="CB303" i="4"/>
  <c r="CB310" i="4"/>
  <c r="CB326" i="4"/>
  <c r="CZ326" i="4" s="1"/>
  <c r="CB311" i="4"/>
  <c r="CB327" i="4"/>
  <c r="CZ327" i="4" s="1"/>
  <c r="CB316" i="4"/>
  <c r="CB333" i="4"/>
  <c r="CB338" i="4"/>
  <c r="CB335" i="4"/>
  <c r="CB351" i="4"/>
  <c r="CB332" i="4"/>
  <c r="CB348" i="4"/>
  <c r="CB358" i="4"/>
  <c r="CB380" i="4"/>
  <c r="CZ380" i="4" s="1"/>
  <c r="CB363" i="4"/>
  <c r="CB364" i="4"/>
  <c r="CB378" i="4"/>
  <c r="CZ378" i="4" s="1"/>
  <c r="BD378" i="4"/>
  <c r="CB375" i="4"/>
  <c r="CB377" i="4"/>
  <c r="CZ377" i="4" s="1"/>
  <c r="BD377" i="4"/>
  <c r="CB384" i="4"/>
  <c r="CB391" i="4"/>
  <c r="CB394" i="4"/>
  <c r="CB397" i="4"/>
  <c r="CZ397" i="4" s="1"/>
  <c r="CB402" i="4"/>
  <c r="CB403" i="4"/>
  <c r="CB412" i="4"/>
  <c r="CE102" i="4"/>
  <c r="CE103" i="4"/>
  <c r="CE104" i="4"/>
  <c r="CE97" i="4"/>
  <c r="CE115" i="4"/>
  <c r="CE131" i="4"/>
  <c r="CE147" i="4"/>
  <c r="CE166" i="4"/>
  <c r="CE120" i="4"/>
  <c r="CE136" i="4"/>
  <c r="CE152" i="4"/>
  <c r="CE109" i="4"/>
  <c r="DC109" i="4" s="1"/>
  <c r="CE125" i="4"/>
  <c r="CE141" i="4"/>
  <c r="CE157" i="4"/>
  <c r="CE114" i="4"/>
  <c r="CE130" i="4"/>
  <c r="CE146" i="4"/>
  <c r="CE164" i="4"/>
  <c r="DC164" i="4" s="1"/>
  <c r="CE177" i="4"/>
  <c r="CE194" i="4"/>
  <c r="CE182" i="4"/>
  <c r="DC182" i="4" s="1"/>
  <c r="CE163" i="4"/>
  <c r="DC163" i="4" s="1"/>
  <c r="CE179" i="4"/>
  <c r="DC179" i="4" s="1"/>
  <c r="BG179" i="4"/>
  <c r="CE176" i="4"/>
  <c r="CE196" i="4"/>
  <c r="CE187" i="4"/>
  <c r="CE208" i="4"/>
  <c r="CE224" i="4"/>
  <c r="CE197" i="4"/>
  <c r="DC197" i="4" s="1"/>
  <c r="BG197" i="4"/>
  <c r="CE213" i="4"/>
  <c r="CE229" i="4"/>
  <c r="CE274" i="4"/>
  <c r="CE210" i="4"/>
  <c r="CE226" i="4"/>
  <c r="CE262" i="4"/>
  <c r="CE199" i="4"/>
  <c r="DC199" i="4" s="1"/>
  <c r="CE215" i="4"/>
  <c r="DC215" i="4" s="1"/>
  <c r="BG215" i="4"/>
  <c r="CE231" i="4"/>
  <c r="CE235" i="4"/>
  <c r="DC235" i="4" s="1"/>
  <c r="CE251" i="4"/>
  <c r="DC251" i="4" s="1"/>
  <c r="BG251" i="4"/>
  <c r="CE267" i="4"/>
  <c r="CE283" i="4"/>
  <c r="CE240" i="4"/>
  <c r="CE256" i="4"/>
  <c r="CE272" i="4"/>
  <c r="DC272" i="4" s="1"/>
  <c r="CE285" i="4"/>
  <c r="CE245" i="4"/>
  <c r="CE261" i="4"/>
  <c r="CE277" i="4"/>
  <c r="CE305" i="4"/>
  <c r="DC305" i="4" s="1"/>
  <c r="BG305" i="4"/>
  <c r="CE294" i="4"/>
  <c r="CE322" i="4"/>
  <c r="CE299" i="4"/>
  <c r="CE326" i="4"/>
  <c r="DC326" i="4" s="1"/>
  <c r="CE300" i="4"/>
  <c r="CE307" i="4"/>
  <c r="DC307" i="4" s="1"/>
  <c r="CE323" i="4"/>
  <c r="DC323" i="4" s="1"/>
  <c r="BG323" i="4"/>
  <c r="CE312" i="4"/>
  <c r="CE328" i="4"/>
  <c r="CE317" i="4"/>
  <c r="CE334" i="4"/>
  <c r="CE339" i="4"/>
  <c r="CE358" i="4"/>
  <c r="CE344" i="4"/>
  <c r="DC344" i="4" s="1"/>
  <c r="CE362" i="4"/>
  <c r="DC362" i="4" s="1"/>
  <c r="CE345" i="4"/>
  <c r="DC345" i="4" s="1"/>
  <c r="CE366" i="4"/>
  <c r="CE367" i="4"/>
  <c r="CE368" i="4"/>
  <c r="CE383" i="4"/>
  <c r="CE379" i="4"/>
  <c r="DC379" i="4" s="1"/>
  <c r="CE369" i="4"/>
  <c r="CE384" i="4"/>
  <c r="CE385" i="4"/>
  <c r="CE389" i="4"/>
  <c r="CE395" i="4"/>
  <c r="DC395" i="4" s="1"/>
  <c r="BG395" i="4"/>
  <c r="CE401" i="4"/>
  <c r="CE399" i="4"/>
  <c r="CE404" i="4"/>
  <c r="CE412" i="4"/>
  <c r="BJ253" i="4"/>
  <c r="BK379" i="4"/>
  <c r="BQ380" i="4"/>
  <c r="BR380" i="4"/>
  <c r="BO380" i="4"/>
  <c r="BN164" i="4"/>
  <c r="BB164" i="4"/>
  <c r="BL164" i="4"/>
  <c r="BO164" i="4"/>
  <c r="BS163" i="4"/>
  <c r="BE325" i="4"/>
  <c r="BO397" i="4"/>
  <c r="BH397" i="4"/>
  <c r="BI397" i="4"/>
  <c r="BF397" i="4"/>
  <c r="AS398" i="4"/>
  <c r="BQ398" i="4" s="1"/>
  <c r="AO398" i="4"/>
  <c r="BM398" i="4" s="1"/>
  <c r="AK398" i="4"/>
  <c r="BI398" i="4" s="1"/>
  <c r="AG398" i="4"/>
  <c r="BE398" i="4" s="1"/>
  <c r="AR398" i="4"/>
  <c r="BP398" i="4" s="1"/>
  <c r="AN398" i="4"/>
  <c r="BL398" i="4" s="1"/>
  <c r="AJ398" i="4"/>
  <c r="BH398" i="4" s="1"/>
  <c r="AF398" i="4"/>
  <c r="BD398" i="4" s="1"/>
  <c r="AU398" i="4"/>
  <c r="BS398" i="4" s="1"/>
  <c r="AQ398" i="4"/>
  <c r="BO398" i="4" s="1"/>
  <c r="AM398" i="4"/>
  <c r="BK398" i="4" s="1"/>
  <c r="AI398" i="4"/>
  <c r="BG398" i="4" s="1"/>
  <c r="AE398" i="4"/>
  <c r="BC398" i="4" s="1"/>
  <c r="AH398" i="4"/>
  <c r="BF398" i="4" s="1"/>
  <c r="AT398" i="4"/>
  <c r="BR398" i="4" s="1"/>
  <c r="AD398" i="4"/>
  <c r="BB398" i="4" s="1"/>
  <c r="AA399" i="4"/>
  <c r="AP398" i="4"/>
  <c r="BN398" i="4" s="1"/>
  <c r="AL398" i="4"/>
  <c r="BJ398" i="4" s="1"/>
  <c r="BB199" i="4"/>
  <c r="BO290" i="4"/>
  <c r="BD290" i="4"/>
  <c r="BE290" i="4"/>
  <c r="BB290" i="4"/>
  <c r="BR290" i="4"/>
  <c r="BL289" i="4"/>
  <c r="BB271" i="4"/>
  <c r="CL91" i="4"/>
  <c r="DJ91" i="4" s="1"/>
  <c r="CL92" i="4"/>
  <c r="DJ92" i="4" s="1"/>
  <c r="CL89" i="4"/>
  <c r="DJ89" i="4" s="1"/>
  <c r="BN89" i="4"/>
  <c r="CL90" i="4"/>
  <c r="DJ90" i="4" s="1"/>
  <c r="BN90" i="4"/>
  <c r="CL105" i="4"/>
  <c r="CL120" i="4"/>
  <c r="CL136" i="4"/>
  <c r="CL152" i="4"/>
  <c r="CL109" i="4"/>
  <c r="DJ109" i="4" s="1"/>
  <c r="CL125" i="4"/>
  <c r="CL141" i="4"/>
  <c r="CL157" i="4"/>
  <c r="CL110" i="4"/>
  <c r="DJ110" i="4" s="1"/>
  <c r="CL126" i="4"/>
  <c r="CL142" i="4"/>
  <c r="CL158" i="4"/>
  <c r="CL119" i="4"/>
  <c r="CL135" i="4"/>
  <c r="CL151" i="4"/>
  <c r="CL166" i="4"/>
  <c r="CL182" i="4"/>
  <c r="DJ182" i="4" s="1"/>
  <c r="CL171" i="4"/>
  <c r="CL187" i="4"/>
  <c r="CL172" i="4"/>
  <c r="CL189" i="4"/>
  <c r="CL181" i="4"/>
  <c r="DJ181" i="4" s="1"/>
  <c r="CL193" i="4"/>
  <c r="CL188" i="4"/>
  <c r="CL225" i="4"/>
  <c r="CL221" i="4"/>
  <c r="CL194" i="4"/>
  <c r="CL210" i="4"/>
  <c r="CL226" i="4"/>
  <c r="CL255" i="4"/>
  <c r="CL203" i="4"/>
  <c r="CL219" i="4"/>
  <c r="DJ219" i="4" s="1"/>
  <c r="CL243" i="4"/>
  <c r="CL192" i="4"/>
  <c r="CL208" i="4"/>
  <c r="CL224" i="4"/>
  <c r="CL263" i="4"/>
  <c r="CL240" i="4"/>
  <c r="CL256" i="4"/>
  <c r="CL272" i="4"/>
  <c r="DJ272" i="4" s="1"/>
  <c r="CL237" i="4"/>
  <c r="CL253" i="4"/>
  <c r="DJ253" i="4" s="1"/>
  <c r="CL269" i="4"/>
  <c r="DJ269" i="4" s="1"/>
  <c r="BN269" i="4"/>
  <c r="CL298" i="4"/>
  <c r="CL250" i="4"/>
  <c r="CL266" i="4"/>
  <c r="CL282" i="4"/>
  <c r="CL287" i="4"/>
  <c r="DJ287" i="4" s="1"/>
  <c r="BN287" i="4"/>
  <c r="CL303" i="4"/>
  <c r="CL292" i="4"/>
  <c r="CL307" i="4"/>
  <c r="DJ307" i="4" s="1"/>
  <c r="CL289" i="4"/>
  <c r="DJ289" i="4" s="1"/>
  <c r="CL305" i="4"/>
  <c r="DJ305" i="4" s="1"/>
  <c r="BN305" i="4"/>
  <c r="CL312" i="4"/>
  <c r="CL328" i="4"/>
  <c r="CL321" i="4"/>
  <c r="CL351" i="4"/>
  <c r="CL314" i="4"/>
  <c r="CL330" i="4"/>
  <c r="CL336" i="4"/>
  <c r="CL352" i="4"/>
  <c r="CL345" i="4"/>
  <c r="DJ345" i="4" s="1"/>
  <c r="CL359" i="4"/>
  <c r="DJ359" i="4" s="1"/>
  <c r="BN359" i="4"/>
  <c r="CL342" i="4"/>
  <c r="DJ342" i="4" s="1"/>
  <c r="BN342" i="4"/>
  <c r="CL356" i="4"/>
  <c r="CL371" i="4"/>
  <c r="CL358" i="4"/>
  <c r="CL380" i="4"/>
  <c r="DJ380" i="4" s="1"/>
  <c r="CL373" i="4"/>
  <c r="CL374" i="4"/>
  <c r="CL390" i="4"/>
  <c r="CL393" i="4"/>
  <c r="CL396" i="4"/>
  <c r="DJ396" i="4" s="1"/>
  <c r="CL395" i="4"/>
  <c r="DJ395" i="4" s="1"/>
  <c r="BN395" i="4"/>
  <c r="CL399" i="4"/>
  <c r="CL406" i="4"/>
  <c r="CL408" i="4"/>
  <c r="CO92" i="4"/>
  <c r="DM92" i="4" s="1"/>
  <c r="CO89" i="4"/>
  <c r="DM89" i="4" s="1"/>
  <c r="BQ89" i="4"/>
  <c r="CO90" i="4"/>
  <c r="DM90" i="4" s="1"/>
  <c r="BQ90" i="4"/>
  <c r="CO91" i="4"/>
  <c r="DM91" i="4" s="1"/>
  <c r="CO106" i="4"/>
  <c r="CO117" i="4"/>
  <c r="CO133" i="4"/>
  <c r="CO149" i="4"/>
  <c r="CO164" i="4"/>
  <c r="DM164" i="4" s="1"/>
  <c r="CO122" i="4"/>
  <c r="CO138" i="4"/>
  <c r="CO154" i="4"/>
  <c r="CO111" i="4"/>
  <c r="DM111" i="4" s="1"/>
  <c r="CO127" i="4"/>
  <c r="CO143" i="4"/>
  <c r="CO159" i="4"/>
  <c r="CO120" i="4"/>
  <c r="CO136" i="4"/>
  <c r="CO152" i="4"/>
  <c r="CO163" i="4"/>
  <c r="DM163" i="4" s="1"/>
  <c r="CO179" i="4"/>
  <c r="DM179" i="4" s="1"/>
  <c r="BQ179" i="4"/>
  <c r="CO172" i="4"/>
  <c r="CO188" i="4"/>
  <c r="CO173" i="4"/>
  <c r="CO190" i="4"/>
  <c r="CO182" i="4"/>
  <c r="DM182" i="4" s="1"/>
  <c r="CO194" i="4"/>
  <c r="CO189" i="4"/>
  <c r="CO226" i="4"/>
  <c r="CO268" i="4"/>
  <c r="CO199" i="4"/>
  <c r="DM199" i="4" s="1"/>
  <c r="CO215" i="4"/>
  <c r="DM215" i="4" s="1"/>
  <c r="BQ215" i="4"/>
  <c r="CO231" i="4"/>
  <c r="CO291" i="4"/>
  <c r="CO212" i="4"/>
  <c r="CO228" i="4"/>
  <c r="CO276" i="4"/>
  <c r="CO201" i="4"/>
  <c r="CO217" i="4"/>
  <c r="DM217" i="4" s="1"/>
  <c r="CO233" i="4"/>
  <c r="DM233" i="4" s="1"/>
  <c r="BQ233" i="4"/>
  <c r="CO237" i="4"/>
  <c r="DM237" i="4" s="1"/>
  <c r="CO253" i="4"/>
  <c r="DM253" i="4" s="1"/>
  <c r="CO269" i="4"/>
  <c r="DM269" i="4" s="1"/>
  <c r="BQ269" i="4"/>
  <c r="CO295" i="4"/>
  <c r="CO250" i="4"/>
  <c r="CO266" i="4"/>
  <c r="CO282" i="4"/>
  <c r="CO235" i="4"/>
  <c r="DM235" i="4" s="1"/>
  <c r="CO251" i="4"/>
  <c r="DM251" i="4" s="1"/>
  <c r="BQ251" i="4"/>
  <c r="CO267" i="4"/>
  <c r="CO283" i="4"/>
  <c r="CO284" i="4"/>
  <c r="CO300" i="4"/>
  <c r="CO293" i="4"/>
  <c r="CO308" i="4"/>
  <c r="DM308" i="4" s="1"/>
  <c r="CO368" i="4"/>
  <c r="CO298" i="4"/>
  <c r="CO328" i="4"/>
  <c r="CO321" i="4"/>
  <c r="CO310" i="4"/>
  <c r="CO326" i="4"/>
  <c r="DM326" i="4" s="1"/>
  <c r="CO311" i="4"/>
  <c r="CO327" i="4"/>
  <c r="DM327" i="4" s="1"/>
  <c r="CO337" i="4"/>
  <c r="CO353" i="4"/>
  <c r="CO350" i="4"/>
  <c r="CO331" i="4"/>
  <c r="CO347" i="4"/>
  <c r="CO361" i="4"/>
  <c r="DM361" i="4" s="1"/>
  <c r="CO358" i="4"/>
  <c r="CO379" i="4"/>
  <c r="DM379" i="4" s="1"/>
  <c r="CO369" i="4"/>
  <c r="CO394" i="4"/>
  <c r="CO371" i="4"/>
  <c r="CO382" i="4"/>
  <c r="CO384" i="4"/>
  <c r="CO408" i="4"/>
  <c r="CO396" i="4"/>
  <c r="DM396" i="4" s="1"/>
  <c r="CO397" i="4"/>
  <c r="DM397" i="4" s="1"/>
  <c r="CO405" i="4"/>
  <c r="CO407" i="4"/>
  <c r="CN89" i="4"/>
  <c r="DL89" i="4" s="1"/>
  <c r="BP89" i="4"/>
  <c r="CN105" i="4"/>
  <c r="CN102" i="4"/>
  <c r="CN103" i="4"/>
  <c r="CN104" i="4"/>
  <c r="CN118" i="4"/>
  <c r="CN134" i="4"/>
  <c r="CN150" i="4"/>
  <c r="CN111" i="4"/>
  <c r="CN127" i="4"/>
  <c r="CN143" i="4"/>
  <c r="CN159" i="4"/>
  <c r="CN116" i="4"/>
  <c r="CN132" i="4"/>
  <c r="CN148" i="4"/>
  <c r="CN165" i="4"/>
  <c r="CN121" i="4"/>
  <c r="CN137" i="4"/>
  <c r="CN153" i="4"/>
  <c r="CN168" i="4"/>
  <c r="CN184" i="4"/>
  <c r="CN181" i="4"/>
  <c r="DL181" i="4" s="1"/>
  <c r="CN166" i="4"/>
  <c r="CN182" i="4"/>
  <c r="DL182" i="4" s="1"/>
  <c r="CN171" i="4"/>
  <c r="CN189" i="4"/>
  <c r="CN199" i="4"/>
  <c r="DL199" i="4" s="1"/>
  <c r="CN190" i="4"/>
  <c r="CN215" i="4"/>
  <c r="DL215" i="4" s="1"/>
  <c r="BP215" i="4"/>
  <c r="CN257" i="4"/>
  <c r="CN204" i="4"/>
  <c r="CN220" i="4"/>
  <c r="CN245" i="4"/>
  <c r="CN201" i="4"/>
  <c r="DL201" i="4" s="1"/>
  <c r="CN217" i="4"/>
  <c r="DL217" i="4" s="1"/>
  <c r="CN233" i="4"/>
  <c r="DL233" i="4" s="1"/>
  <c r="BP233" i="4"/>
  <c r="CN296" i="4"/>
  <c r="CN206" i="4"/>
  <c r="CN222" i="4"/>
  <c r="CN237" i="4"/>
  <c r="DL237" i="4" s="1"/>
  <c r="CN238" i="4"/>
  <c r="CN254" i="4"/>
  <c r="DL254" i="4" s="1"/>
  <c r="CN270" i="4"/>
  <c r="DL270" i="4" s="1"/>
  <c r="BP270" i="4"/>
  <c r="CN286" i="4"/>
  <c r="CN243" i="4"/>
  <c r="CN259" i="4"/>
  <c r="CN275" i="4"/>
  <c r="CN304" i="4"/>
  <c r="CN248" i="4"/>
  <c r="CN264" i="4"/>
  <c r="CN280" i="4"/>
  <c r="CN289" i="4"/>
  <c r="DL289" i="4" s="1"/>
  <c r="CN305" i="4"/>
  <c r="DL305" i="4" s="1"/>
  <c r="BP305" i="4"/>
  <c r="CN294" i="4"/>
  <c r="CN313" i="4"/>
  <c r="CN295" i="4"/>
  <c r="CN309" i="4"/>
  <c r="CN310" i="4"/>
  <c r="CN326" i="4"/>
  <c r="DL326" i="4" s="1"/>
  <c r="CN353" i="4"/>
  <c r="CN323" i="4"/>
  <c r="DL323" i="4" s="1"/>
  <c r="BP323" i="4"/>
  <c r="CN316" i="4"/>
  <c r="CN345" i="4"/>
  <c r="DL345" i="4" s="1"/>
  <c r="CN346" i="4"/>
  <c r="DL346" i="4" s="1"/>
  <c r="CN369" i="4"/>
  <c r="CN347" i="4"/>
  <c r="CN336" i="4"/>
  <c r="CN352" i="4"/>
  <c r="CN354" i="4"/>
  <c r="CN386" i="4"/>
  <c r="CN360" i="4"/>
  <c r="DL360" i="4" s="1"/>
  <c r="BP360" i="4"/>
  <c r="CN370" i="4"/>
  <c r="CN375" i="4"/>
  <c r="CN381" i="4"/>
  <c r="CN387" i="4"/>
  <c r="CN399" i="4"/>
  <c r="CN395" i="4"/>
  <c r="DL395" i="4" s="1"/>
  <c r="BP395" i="4"/>
  <c r="CN396" i="4"/>
  <c r="DL396" i="4" s="1"/>
  <c r="CN397" i="4"/>
  <c r="DL397" i="4" s="1"/>
  <c r="CN404" i="4"/>
  <c r="CN408" i="4"/>
  <c r="CQ90" i="4"/>
  <c r="DO90" i="4" s="1"/>
  <c r="BS90" i="4"/>
  <c r="CQ106" i="4"/>
  <c r="CQ103" i="4"/>
  <c r="CQ104" i="4"/>
  <c r="CQ101" i="4"/>
  <c r="CQ119" i="4"/>
  <c r="CQ135" i="4"/>
  <c r="CQ151" i="4"/>
  <c r="CQ108" i="4"/>
  <c r="DO108" i="4" s="1"/>
  <c r="BS108" i="4"/>
  <c r="CQ124" i="4"/>
  <c r="CQ140" i="4"/>
  <c r="CQ156" i="4"/>
  <c r="CQ109" i="4"/>
  <c r="DO109" i="4" s="1"/>
  <c r="CQ125" i="4"/>
  <c r="CQ141" i="4"/>
  <c r="CQ157" i="4"/>
  <c r="CQ114" i="4"/>
  <c r="CQ130" i="4"/>
  <c r="CQ146" i="4"/>
  <c r="CQ165" i="4"/>
  <c r="CQ181" i="4"/>
  <c r="DO181" i="4" s="1"/>
  <c r="CQ178" i="4"/>
  <c r="CQ167" i="4"/>
  <c r="CQ183" i="4"/>
  <c r="DO183" i="4" s="1"/>
  <c r="CQ176" i="4"/>
  <c r="CQ194" i="4"/>
  <c r="CQ224" i="4"/>
  <c r="CQ187" i="4"/>
  <c r="CQ216" i="4"/>
  <c r="DO216" i="4" s="1"/>
  <c r="BS216" i="4"/>
  <c r="CQ297" i="4"/>
  <c r="CQ201" i="4"/>
  <c r="DO201" i="4" s="1"/>
  <c r="CQ217" i="4"/>
  <c r="DO217" i="4" s="1"/>
  <c r="CQ233" i="4"/>
  <c r="DO233" i="4" s="1"/>
  <c r="BS233" i="4"/>
  <c r="CQ198" i="4"/>
  <c r="DO198" i="4" s="1"/>
  <c r="BS198" i="4"/>
  <c r="CQ214" i="4"/>
  <c r="CQ230" i="4"/>
  <c r="CQ282" i="4"/>
  <c r="CQ203" i="4"/>
  <c r="CQ219" i="4"/>
  <c r="CQ238" i="4"/>
  <c r="CQ235" i="4"/>
  <c r="DO235" i="4" s="1"/>
  <c r="CQ251" i="4"/>
  <c r="DO251" i="4" s="1"/>
  <c r="BS251" i="4"/>
  <c r="CQ267" i="4"/>
  <c r="CQ283" i="4"/>
  <c r="CQ240" i="4"/>
  <c r="CQ256" i="4"/>
  <c r="CQ272" i="4"/>
  <c r="DO272" i="4" s="1"/>
  <c r="CQ305" i="4"/>
  <c r="DO305" i="4" s="1"/>
  <c r="BS305" i="4"/>
  <c r="CQ249" i="4"/>
  <c r="CQ265" i="4"/>
  <c r="CQ281" i="4"/>
  <c r="CQ294" i="4"/>
  <c r="CQ309" i="4"/>
  <c r="CQ287" i="4"/>
  <c r="DO287" i="4" s="1"/>
  <c r="BS287" i="4"/>
  <c r="CQ303" i="4"/>
  <c r="CQ288" i="4"/>
  <c r="DO288" i="4" s="1"/>
  <c r="BS288" i="4"/>
  <c r="CQ304" i="4"/>
  <c r="CQ307" i="4"/>
  <c r="DO307" i="4" s="1"/>
  <c r="CQ323" i="4"/>
  <c r="DO323" i="4" s="1"/>
  <c r="BS323" i="4"/>
  <c r="CQ312" i="4"/>
  <c r="CQ328" i="4"/>
  <c r="CQ317" i="4"/>
  <c r="CQ346" i="4"/>
  <c r="DO346" i="4" s="1"/>
  <c r="CQ339" i="4"/>
  <c r="CQ357" i="4"/>
  <c r="CQ340" i="4"/>
  <c r="CQ366" i="4"/>
  <c r="CQ345" i="4"/>
  <c r="DO345" i="4" s="1"/>
  <c r="CQ355" i="4"/>
  <c r="CQ378" i="4"/>
  <c r="DO378" i="4" s="1"/>
  <c r="BS378" i="4"/>
  <c r="CQ361" i="4"/>
  <c r="DO361" i="4" s="1"/>
  <c r="CQ371" i="4"/>
  <c r="CQ376" i="4"/>
  <c r="CQ400" i="4"/>
  <c r="CQ380" i="4"/>
  <c r="DO380" i="4" s="1"/>
  <c r="CQ385" i="4"/>
  <c r="CQ394" i="4"/>
  <c r="CQ403" i="4"/>
  <c r="CQ398" i="4"/>
  <c r="DO398" i="4" s="1"/>
  <c r="CQ407" i="4"/>
  <c r="CQ408" i="4"/>
  <c r="CA90" i="4"/>
  <c r="CY90" i="4" s="1"/>
  <c r="BC90" i="4"/>
  <c r="CA106" i="4"/>
  <c r="CA103" i="4"/>
  <c r="CA104" i="4"/>
  <c r="CA101" i="4"/>
  <c r="CA119" i="4"/>
  <c r="CA135" i="4"/>
  <c r="CA151" i="4"/>
  <c r="CA108" i="4"/>
  <c r="CY108" i="4" s="1"/>
  <c r="BC108" i="4"/>
  <c r="CA124" i="4"/>
  <c r="CA140" i="4"/>
  <c r="CA156" i="4"/>
  <c r="CA109" i="4"/>
  <c r="CY109" i="4" s="1"/>
  <c r="CA125" i="4"/>
  <c r="CA141" i="4"/>
  <c r="CA157" i="4"/>
  <c r="CA114" i="4"/>
  <c r="CA130" i="4"/>
  <c r="CA146" i="4"/>
  <c r="CA165" i="4"/>
  <c r="CA181" i="4"/>
  <c r="CY181" i="4" s="1"/>
  <c r="CA178" i="4"/>
  <c r="CA167" i="4"/>
  <c r="CA183" i="4"/>
  <c r="CY183" i="4" s="1"/>
  <c r="CA176" i="4"/>
  <c r="CA194" i="4"/>
  <c r="CA204" i="4"/>
  <c r="CA208" i="4"/>
  <c r="CA220" i="4"/>
  <c r="CA274" i="4"/>
  <c r="CA205" i="4"/>
  <c r="CA221" i="4"/>
  <c r="CA246" i="4"/>
  <c r="CA198" i="4"/>
  <c r="CY198" i="4" s="1"/>
  <c r="BC198" i="4"/>
  <c r="CA214" i="4"/>
  <c r="CA230" i="4"/>
  <c r="CA282" i="4"/>
  <c r="CA203" i="4"/>
  <c r="CA219" i="4"/>
  <c r="CY219" i="4" s="1"/>
  <c r="CA238" i="4"/>
  <c r="CA322" i="4"/>
  <c r="CA247" i="4"/>
  <c r="CA263" i="4"/>
  <c r="CA279" i="4"/>
  <c r="CA350" i="4"/>
  <c r="CA248" i="4"/>
  <c r="CA264" i="4"/>
  <c r="CA280" i="4"/>
  <c r="CA237" i="4"/>
  <c r="CY237" i="4" s="1"/>
  <c r="CA253" i="4"/>
  <c r="CY253" i="4" s="1"/>
  <c r="CA269" i="4"/>
  <c r="CY269" i="4" s="1"/>
  <c r="BC269" i="4"/>
  <c r="CA293" i="4"/>
  <c r="CA298" i="4"/>
  <c r="CA310" i="4"/>
  <c r="CA295" i="4"/>
  <c r="CA330" i="4"/>
  <c r="CA300" i="4"/>
  <c r="CA354" i="4"/>
  <c r="CA319" i="4"/>
  <c r="CA338" i="4"/>
  <c r="CA320" i="4"/>
  <c r="CA313" i="4"/>
  <c r="CA329" i="4"/>
  <c r="CA335" i="4"/>
  <c r="CA351" i="4"/>
  <c r="CA340" i="4"/>
  <c r="CA366" i="4"/>
  <c r="CA345" i="4"/>
  <c r="CY345" i="4" s="1"/>
  <c r="CA355" i="4"/>
  <c r="CA360" i="4"/>
  <c r="CY360" i="4" s="1"/>
  <c r="BC360" i="4"/>
  <c r="CA387" i="4"/>
  <c r="CA371" i="4"/>
  <c r="CA372" i="4"/>
  <c r="CA369" i="4"/>
  <c r="CA384" i="4"/>
  <c r="CA382" i="4"/>
  <c r="CA394" i="4"/>
  <c r="CA393" i="4"/>
  <c r="CA407" i="4"/>
  <c r="CA406" i="4"/>
  <c r="CA408" i="4"/>
  <c r="BP307" i="4"/>
  <c r="BN307" i="4"/>
  <c r="BH254" i="4"/>
  <c r="BI254" i="4"/>
  <c r="BF254" i="4"/>
  <c r="AA256" i="4"/>
  <c r="AT255" i="4"/>
  <c r="BR255" i="4" s="1"/>
  <c r="AP255" i="4"/>
  <c r="BN255" i="4" s="1"/>
  <c r="AL255" i="4"/>
  <c r="BJ255" i="4" s="1"/>
  <c r="AH255" i="4"/>
  <c r="BF255" i="4" s="1"/>
  <c r="AD255" i="4"/>
  <c r="BB255" i="4" s="1"/>
  <c r="AS255" i="4"/>
  <c r="BQ255" i="4" s="1"/>
  <c r="AO255" i="4"/>
  <c r="BM255" i="4" s="1"/>
  <c r="AK255" i="4"/>
  <c r="BI255" i="4" s="1"/>
  <c r="AG255" i="4"/>
  <c r="BE255" i="4" s="1"/>
  <c r="AR255" i="4"/>
  <c r="BP255" i="4" s="1"/>
  <c r="AN255" i="4"/>
  <c r="BL255" i="4" s="1"/>
  <c r="AJ255" i="4"/>
  <c r="BH255" i="4" s="1"/>
  <c r="AF255" i="4"/>
  <c r="BD255" i="4" s="1"/>
  <c r="AU255" i="4"/>
  <c r="BS255" i="4" s="1"/>
  <c r="AE255" i="4"/>
  <c r="BC255" i="4" s="1"/>
  <c r="AQ255" i="4"/>
  <c r="BO255" i="4" s="1"/>
  <c r="AM255" i="4"/>
  <c r="BK255" i="4" s="1"/>
  <c r="AI255" i="4"/>
  <c r="BG255" i="4" s="1"/>
  <c r="BO254" i="4"/>
  <c r="BI379" i="4"/>
  <c r="BH379" i="4"/>
  <c r="BN92" i="4"/>
  <c r="BG92" i="4"/>
  <c r="BD92" i="4"/>
  <c r="BE92" i="4"/>
  <c r="BF91" i="4"/>
  <c r="BL163" i="4"/>
  <c r="BK163" i="4"/>
  <c r="BR236" i="4"/>
  <c r="BG236" i="4"/>
  <c r="BD236" i="4"/>
  <c r="BE236" i="4"/>
  <c r="BF235" i="4"/>
  <c r="BP325" i="4"/>
  <c r="BF344" i="4"/>
  <c r="BM345" i="4"/>
  <c r="BN345" i="4"/>
  <c r="BG345" i="4"/>
  <c r="BD345" i="4"/>
  <c r="BQ396" i="4"/>
  <c r="BN199" i="4"/>
  <c r="CH89" i="4"/>
  <c r="DF89" i="4" s="1"/>
  <c r="BJ89" i="4"/>
  <c r="CH140" i="4"/>
  <c r="CH133" i="4"/>
  <c r="CH122" i="4"/>
  <c r="CH127" i="4"/>
  <c r="CH159" i="4"/>
  <c r="CH201" i="4"/>
  <c r="DF201" i="4" s="1"/>
  <c r="CH187" i="4"/>
  <c r="CH217" i="4"/>
  <c r="DF217" i="4" s="1"/>
  <c r="CH222" i="4"/>
  <c r="CH219" i="4"/>
  <c r="CH208" i="4"/>
  <c r="CH240" i="4"/>
  <c r="CH249" i="4"/>
  <c r="CH281" i="4"/>
  <c r="CH295" i="4"/>
  <c r="CH301" i="4"/>
  <c r="CH320" i="4"/>
  <c r="CH322" i="4"/>
  <c r="CH332" i="4"/>
  <c r="CH338" i="4"/>
  <c r="CH375" i="4"/>
  <c r="CH395" i="4"/>
  <c r="DF395" i="4" s="1"/>
  <c r="BJ395" i="4"/>
  <c r="CH392" i="4"/>
  <c r="CH403" i="4"/>
  <c r="CH405" i="4"/>
  <c r="CK90" i="4"/>
  <c r="DI90" i="4" s="1"/>
  <c r="BM90" i="4"/>
  <c r="CK105" i="4"/>
  <c r="CK114" i="4"/>
  <c r="CK146" i="4"/>
  <c r="CK119" i="4"/>
  <c r="CK108" i="4"/>
  <c r="DI108" i="4" s="1"/>
  <c r="BM108" i="4"/>
  <c r="CK140" i="4"/>
  <c r="CK167" i="4"/>
  <c r="CK172" i="4"/>
  <c r="CK174" i="4"/>
  <c r="CK222" i="4"/>
  <c r="CK218" i="4"/>
  <c r="DI218" i="4" s="1"/>
  <c r="CK199" i="4"/>
  <c r="DI199" i="4" s="1"/>
  <c r="CK231" i="4"/>
  <c r="CK216" i="4"/>
  <c r="DI216" i="4" s="1"/>
  <c r="BM216" i="4"/>
  <c r="CK193" i="4"/>
  <c r="CK225" i="4"/>
  <c r="CK245" i="4"/>
  <c r="CK320" i="4"/>
  <c r="CK266" i="4"/>
  <c r="CK239" i="4"/>
  <c r="CK271" i="4"/>
  <c r="DI271" i="4" s="1"/>
  <c r="CK297" i="4"/>
  <c r="CK298" i="4"/>
  <c r="CK321" i="4"/>
  <c r="CK318" i="4"/>
  <c r="CK319" i="4"/>
  <c r="CK349" i="4"/>
  <c r="CK350" i="4"/>
  <c r="CK354" i="4"/>
  <c r="CK362" i="4"/>
  <c r="DI362" i="4" s="1"/>
  <c r="CK379" i="4"/>
  <c r="DI379" i="4" s="1"/>
  <c r="CK398" i="4"/>
  <c r="DI398" i="4" s="1"/>
  <c r="CK384" i="4"/>
  <c r="CK395" i="4"/>
  <c r="DI395" i="4" s="1"/>
  <c r="BM395" i="4"/>
  <c r="CK405" i="4"/>
  <c r="CJ93" i="4"/>
  <c r="DH93" i="4" s="1"/>
  <c r="CJ95" i="4"/>
  <c r="CJ106" i="4"/>
  <c r="CJ138" i="4"/>
  <c r="CJ111" i="4"/>
  <c r="DH111" i="4" s="1"/>
  <c r="CJ143" i="4"/>
  <c r="CJ120" i="4"/>
  <c r="CJ152" i="4"/>
  <c r="CJ145" i="4"/>
  <c r="CJ172" i="4"/>
  <c r="CJ181" i="4"/>
  <c r="DH181" i="4" s="1"/>
  <c r="CJ182" i="4"/>
  <c r="DH182" i="4" s="1"/>
  <c r="CJ183" i="4"/>
  <c r="DH183" i="4" s="1"/>
  <c r="CJ191" i="4"/>
  <c r="CJ192" i="4"/>
  <c r="CJ224" i="4"/>
  <c r="CJ201" i="4"/>
  <c r="DH201" i="4" s="1"/>
  <c r="CJ233" i="4"/>
  <c r="DH233" i="4" s="1"/>
  <c r="BL233" i="4"/>
  <c r="CJ206" i="4"/>
  <c r="CJ241" i="4"/>
  <c r="CJ258" i="4"/>
  <c r="CJ304" i="4"/>
  <c r="CJ259" i="4"/>
  <c r="CJ292" i="4"/>
  <c r="CJ260" i="4"/>
  <c r="CJ285" i="4"/>
  <c r="CJ337" i="4"/>
  <c r="CJ353" i="4"/>
  <c r="CJ314" i="4"/>
  <c r="CJ319" i="4"/>
  <c r="CJ320" i="4"/>
  <c r="CJ338" i="4"/>
  <c r="CJ347" i="4"/>
  <c r="CJ352" i="4"/>
  <c r="CJ367" i="4"/>
  <c r="CJ377" i="4"/>
  <c r="DH377" i="4" s="1"/>
  <c r="BL377" i="4"/>
  <c r="CJ378" i="4"/>
  <c r="DH378" i="4" s="1"/>
  <c r="BL378" i="4"/>
  <c r="CJ394" i="4"/>
  <c r="CJ395" i="4"/>
  <c r="DH395" i="4" s="1"/>
  <c r="BL395" i="4"/>
  <c r="CJ402" i="4"/>
  <c r="CJ410" i="4"/>
  <c r="CM95" i="4"/>
  <c r="CM89" i="4"/>
  <c r="DK89" i="4" s="1"/>
  <c r="BO89" i="4"/>
  <c r="CM123" i="4"/>
  <c r="CM155" i="4"/>
  <c r="CM128" i="4"/>
  <c r="CM160" i="4"/>
  <c r="CM133" i="4"/>
  <c r="CM162" i="4"/>
  <c r="DK162" i="4" s="1"/>
  <c r="BO162" i="4"/>
  <c r="CM138" i="4"/>
  <c r="CM169" i="4"/>
  <c r="CM178" i="4"/>
  <c r="CM168" i="4"/>
  <c r="CM208" i="4"/>
  <c r="CM232" i="4"/>
  <c r="CM209" i="4"/>
  <c r="CM266" i="4"/>
  <c r="CM218" i="4"/>
  <c r="DK218" i="4" s="1"/>
  <c r="CM207" i="4"/>
  <c r="CM258" i="4"/>
  <c r="CM255" i="4"/>
  <c r="DK255" i="4" s="1"/>
  <c r="CM289" i="4"/>
  <c r="DK289" i="4" s="1"/>
  <c r="CM260" i="4"/>
  <c r="CM237" i="4"/>
  <c r="DK237" i="4" s="1"/>
  <c r="CM269" i="4"/>
  <c r="DK269" i="4" s="1"/>
  <c r="BO269" i="4"/>
  <c r="CM290" i="4"/>
  <c r="DK290" i="4" s="1"/>
  <c r="CM306" i="4"/>
  <c r="DK306" i="4" s="1"/>
  <c r="BO306" i="4"/>
  <c r="CM292" i="4"/>
  <c r="CM315" i="4"/>
  <c r="CM316" i="4"/>
  <c r="CH100" i="4"/>
  <c r="CH112" i="4"/>
  <c r="CH160" i="4"/>
  <c r="CH137" i="4"/>
  <c r="CH126" i="4"/>
  <c r="CH115" i="4"/>
  <c r="CH165" i="4"/>
  <c r="CH175" i="4"/>
  <c r="CH177" i="4"/>
  <c r="CH229" i="4"/>
  <c r="CH194" i="4"/>
  <c r="CH259" i="4"/>
  <c r="CH223" i="4"/>
  <c r="CH212" i="4"/>
  <c r="CH244" i="4"/>
  <c r="CH237" i="4"/>
  <c r="DF237" i="4" s="1"/>
  <c r="CH269" i="4"/>
  <c r="DF269" i="4" s="1"/>
  <c r="BJ269" i="4"/>
  <c r="CH262" i="4"/>
  <c r="CH319" i="4"/>
  <c r="CH309" i="4"/>
  <c r="CH305" i="4"/>
  <c r="DF305" i="4" s="1"/>
  <c r="BJ305" i="4"/>
  <c r="CH324" i="4"/>
  <c r="DF324" i="4" s="1"/>
  <c r="BJ324" i="4"/>
  <c r="CH325" i="4"/>
  <c r="DF325" i="4" s="1"/>
  <c r="CH336" i="4"/>
  <c r="CH357" i="4"/>
  <c r="CH364" i="4"/>
  <c r="CH362" i="4"/>
  <c r="DF362" i="4" s="1"/>
  <c r="CH377" i="4"/>
  <c r="DF377" i="4" s="1"/>
  <c r="BJ377" i="4"/>
  <c r="CH387" i="4"/>
  <c r="CH407" i="4"/>
  <c r="CH412" i="4"/>
  <c r="CK94" i="4"/>
  <c r="CK109" i="4"/>
  <c r="DI109" i="4" s="1"/>
  <c r="CK157" i="4"/>
  <c r="CK134" i="4"/>
  <c r="CK107" i="4"/>
  <c r="DI107" i="4" s="1"/>
  <c r="BM107" i="4"/>
  <c r="CK139" i="4"/>
  <c r="CK128" i="4"/>
  <c r="CK160" i="4"/>
  <c r="CK176" i="4"/>
  <c r="CK181" i="4"/>
  <c r="DI181" i="4" s="1"/>
  <c r="CK230" i="4"/>
  <c r="CK256" i="4"/>
  <c r="CK219" i="4"/>
  <c r="CK220" i="4"/>
  <c r="CK197" i="4"/>
  <c r="DI197" i="4" s="1"/>
  <c r="BM197" i="4"/>
  <c r="CK268" i="4"/>
  <c r="CK265" i="4"/>
  <c r="CK254" i="4"/>
  <c r="DI254" i="4" s="1"/>
  <c r="CK287" i="4"/>
  <c r="DI287" i="4" s="1"/>
  <c r="BM287" i="4"/>
  <c r="CK275" i="4"/>
  <c r="CK300" i="4"/>
  <c r="CK286" i="4"/>
  <c r="CK325" i="4"/>
  <c r="DI325" i="4" s="1"/>
  <c r="CK322" i="4"/>
  <c r="CK337" i="4"/>
  <c r="CK338" i="4"/>
  <c r="CK356" i="4"/>
  <c r="CK385" i="4"/>
  <c r="CK371" i="4"/>
  <c r="CK388" i="4"/>
  <c r="CK399" i="4"/>
  <c r="CK410" i="4"/>
  <c r="CJ98" i="4"/>
  <c r="CJ110" i="4"/>
  <c r="DH110" i="4" s="1"/>
  <c r="CJ142" i="4"/>
  <c r="CJ131" i="4"/>
  <c r="CJ108" i="4"/>
  <c r="DH108" i="4" s="1"/>
  <c r="BL108" i="4"/>
  <c r="CJ156" i="4"/>
  <c r="CJ149" i="4"/>
  <c r="CJ176" i="4"/>
  <c r="CJ170" i="4"/>
  <c r="CJ186" i="4"/>
  <c r="CJ219" i="4"/>
  <c r="DH219" i="4" s="1"/>
  <c r="CJ231" i="4"/>
  <c r="CJ228" i="4"/>
  <c r="CJ221" i="4"/>
  <c r="CJ194" i="4"/>
  <c r="CJ257" i="4"/>
  <c r="CJ278" i="4"/>
  <c r="CJ247" i="4"/>
  <c r="CJ325" i="4"/>
  <c r="DH325" i="4" s="1"/>
  <c r="CJ264" i="4"/>
  <c r="CJ305" i="4"/>
  <c r="DH305" i="4" s="1"/>
  <c r="BL305" i="4"/>
  <c r="CJ306" i="4"/>
  <c r="DH306" i="4" s="1"/>
  <c r="BL306" i="4"/>
  <c r="CJ318" i="4"/>
  <c r="CJ357" i="4"/>
  <c r="CJ342" i="4"/>
  <c r="DH342" i="4" s="1"/>
  <c r="BL342" i="4"/>
  <c r="CJ351" i="4"/>
  <c r="CJ366" i="4"/>
  <c r="CJ373" i="4"/>
  <c r="CJ386" i="4"/>
  <c r="CJ391" i="4"/>
  <c r="CJ398" i="4"/>
  <c r="DH398" i="4" s="1"/>
  <c r="CJ411" i="4"/>
  <c r="CM100" i="4"/>
  <c r="CM111" i="4"/>
  <c r="DK111" i="4" s="1"/>
  <c r="CM159" i="4"/>
  <c r="CM132" i="4"/>
  <c r="CM121" i="4"/>
  <c r="CM153" i="4"/>
  <c r="CM142" i="4"/>
  <c r="CM173" i="4"/>
  <c r="CM167" i="4"/>
  <c r="CM172" i="4"/>
  <c r="CM228" i="4"/>
  <c r="CM197" i="4"/>
  <c r="DK197" i="4" s="1"/>
  <c r="BO197" i="4"/>
  <c r="CM282" i="4"/>
  <c r="CM238" i="4"/>
  <c r="CM211" i="4"/>
  <c r="CM274" i="4"/>
  <c r="CM259" i="4"/>
  <c r="CM248" i="4"/>
  <c r="CM241" i="4"/>
  <c r="CM273" i="4"/>
  <c r="DK273" i="4" s="1"/>
  <c r="CM314" i="4"/>
  <c r="CM318" i="4"/>
  <c r="CM319" i="4"/>
  <c r="CM320" i="4"/>
  <c r="CM331" i="4"/>
  <c r="CM336" i="4"/>
  <c r="CM358" i="4"/>
  <c r="CM370" i="4"/>
  <c r="CM376" i="4"/>
  <c r="CM380" i="4"/>
  <c r="DK380" i="4" s="1"/>
  <c r="CM396" i="4"/>
  <c r="DK396" i="4" s="1"/>
  <c r="CM405" i="4"/>
  <c r="AA310" i="4"/>
  <c r="AT309" i="4"/>
  <c r="BR309" i="4" s="1"/>
  <c r="AP309" i="4"/>
  <c r="BN309" i="4" s="1"/>
  <c r="AL309" i="4"/>
  <c r="BJ309" i="4" s="1"/>
  <c r="AH309" i="4"/>
  <c r="BF309" i="4" s="1"/>
  <c r="AD309" i="4"/>
  <c r="BB309" i="4" s="1"/>
  <c r="AU309" i="4"/>
  <c r="BS309" i="4" s="1"/>
  <c r="AO309" i="4"/>
  <c r="BM309" i="4" s="1"/>
  <c r="AJ309" i="4"/>
  <c r="BH309" i="4" s="1"/>
  <c r="AE309" i="4"/>
  <c r="BC309" i="4" s="1"/>
  <c r="AS309" i="4"/>
  <c r="BQ309" i="4" s="1"/>
  <c r="AN309" i="4"/>
  <c r="BL309" i="4" s="1"/>
  <c r="AI309" i="4"/>
  <c r="BG309" i="4" s="1"/>
  <c r="AR309" i="4"/>
  <c r="BP309" i="4" s="1"/>
  <c r="AM309" i="4"/>
  <c r="BK309" i="4" s="1"/>
  <c r="AG309" i="4"/>
  <c r="BE309" i="4" s="1"/>
  <c r="AK309" i="4"/>
  <c r="BI309" i="4" s="1"/>
  <c r="AF309" i="4"/>
  <c r="BD309" i="4" s="1"/>
  <c r="AQ309" i="4"/>
  <c r="BO309" i="4" s="1"/>
  <c r="CD104" i="4"/>
  <c r="CD102" i="4"/>
  <c r="CD148" i="4"/>
  <c r="CD121" i="4"/>
  <c r="CD153" i="4"/>
  <c r="CD122" i="4"/>
  <c r="CD115" i="4"/>
  <c r="CD162" i="4"/>
  <c r="DB162" i="4" s="1"/>
  <c r="BF162" i="4"/>
  <c r="CD171" i="4"/>
  <c r="CD191" i="4"/>
  <c r="CD217" i="4"/>
  <c r="DB217" i="4" s="1"/>
  <c r="CD229" i="4"/>
  <c r="CD230" i="4"/>
  <c r="CD231" i="4"/>
  <c r="CD220" i="4"/>
  <c r="CD239" i="4"/>
  <c r="CD272" i="4"/>
  <c r="DB272" i="4" s="1"/>
  <c r="CD265" i="4"/>
  <c r="CD254" i="4"/>
  <c r="DB254" i="4" s="1"/>
  <c r="CD299" i="4"/>
  <c r="CD296" i="4"/>
  <c r="CD319" i="4"/>
  <c r="CD329" i="4"/>
  <c r="CD332" i="4"/>
  <c r="CD354" i="4"/>
  <c r="CD360" i="4"/>
  <c r="DB360" i="4" s="1"/>
  <c r="BF360" i="4"/>
  <c r="CD373" i="4"/>
  <c r="CD381" i="4"/>
  <c r="CD396" i="4"/>
  <c r="DB396" i="4" s="1"/>
  <c r="CD405" i="4"/>
  <c r="CG104" i="4"/>
  <c r="CG103" i="4"/>
  <c r="CG145" i="4"/>
  <c r="CG134" i="4"/>
  <c r="CG123" i="4"/>
  <c r="CG155" i="4"/>
  <c r="CG132" i="4"/>
  <c r="CG175" i="4"/>
  <c r="CG188" i="4"/>
  <c r="CG178" i="4"/>
  <c r="CG234" i="4"/>
  <c r="DE234" i="4" s="1"/>
  <c r="BI234" i="4"/>
  <c r="CG195" i="4"/>
  <c r="CG280" i="4"/>
  <c r="CG220" i="4"/>
  <c r="CG205" i="4"/>
  <c r="CG240" i="4"/>
  <c r="CG269" i="4"/>
  <c r="DE269" i="4" s="1"/>
  <c r="BI269" i="4"/>
  <c r="CG262" i="4"/>
  <c r="CG235" i="4"/>
  <c r="DE235" i="4" s="1"/>
  <c r="CG283" i="4"/>
  <c r="CG293" i="4"/>
  <c r="CG294" i="4"/>
  <c r="CG340" i="4"/>
  <c r="CG330" i="4"/>
  <c r="CG341" i="4"/>
  <c r="DE341" i="4" s="1"/>
  <c r="BI341" i="4"/>
  <c r="CG350" i="4"/>
  <c r="CG358" i="4"/>
  <c r="CG369" i="4"/>
  <c r="CG382" i="4"/>
  <c r="CG392" i="4"/>
  <c r="CG400" i="4"/>
  <c r="CF101" i="4"/>
  <c r="CF99" i="4"/>
  <c r="CF130" i="4"/>
  <c r="CF107" i="4"/>
  <c r="DD107" i="4" s="1"/>
  <c r="BH107" i="4"/>
  <c r="CF155" i="4"/>
  <c r="CF128" i="4"/>
  <c r="CF117" i="4"/>
  <c r="CF149" i="4"/>
  <c r="CF173" i="4"/>
  <c r="CF174" i="4"/>
  <c r="CF179" i="4"/>
  <c r="DD179" i="4" s="1"/>
  <c r="BH179" i="4"/>
  <c r="CF190" i="4"/>
  <c r="CF196" i="4"/>
  <c r="CF228" i="4"/>
  <c r="CF221" i="4"/>
  <c r="CF194" i="4"/>
  <c r="CF261" i="4"/>
  <c r="CF258" i="4"/>
  <c r="CF243" i="4"/>
  <c r="CF236" i="4"/>
  <c r="DD236" i="4" s="1"/>
  <c r="CF284" i="4"/>
  <c r="CF307" i="4"/>
  <c r="DD307" i="4" s="1"/>
  <c r="CF321" i="4"/>
  <c r="CF325" i="4"/>
  <c r="DD325" i="4" s="1"/>
  <c r="CF323" i="4"/>
  <c r="DD323" i="4" s="1"/>
  <c r="BH323" i="4"/>
  <c r="CF328" i="4"/>
  <c r="CF339" i="4"/>
  <c r="CF348" i="4"/>
  <c r="CF370" i="4"/>
  <c r="CF371" i="4"/>
  <c r="CF383" i="4"/>
  <c r="CF401" i="4"/>
  <c r="CF403" i="4"/>
  <c r="CI99" i="4"/>
  <c r="CI97" i="4"/>
  <c r="CI147" i="4"/>
  <c r="CI120" i="4"/>
  <c r="CI152" i="4"/>
  <c r="CI121" i="4"/>
  <c r="CI126" i="4"/>
  <c r="CI194" i="4"/>
  <c r="CI370" i="4"/>
  <c r="BJ110" i="4"/>
  <c r="CH91" i="4"/>
  <c r="DF91" i="4" s="1"/>
  <c r="CH92" i="4"/>
  <c r="DF92" i="4" s="1"/>
  <c r="CH105" i="4"/>
  <c r="CH101" i="4"/>
  <c r="CH102" i="4"/>
  <c r="CH120" i="4"/>
  <c r="CH136" i="4"/>
  <c r="CH152" i="4"/>
  <c r="CH113" i="4"/>
  <c r="CH129" i="4"/>
  <c r="CH145" i="4"/>
  <c r="CH161" i="4"/>
  <c r="DF161" i="4" s="1"/>
  <c r="BJ161" i="4"/>
  <c r="CH118" i="4"/>
  <c r="CH134" i="4"/>
  <c r="CH150" i="4"/>
  <c r="CH107" i="4"/>
  <c r="DF107" i="4" s="1"/>
  <c r="BJ107" i="4"/>
  <c r="CH123" i="4"/>
  <c r="CH139" i="4"/>
  <c r="CH155" i="4"/>
  <c r="CH166" i="4"/>
  <c r="CH182" i="4"/>
  <c r="DF182" i="4" s="1"/>
  <c r="CH167" i="4"/>
  <c r="CH183" i="4"/>
  <c r="DF183" i="4" s="1"/>
  <c r="CH172" i="4"/>
  <c r="CH169" i="4"/>
  <c r="CH185" i="4"/>
  <c r="CH197" i="4"/>
  <c r="DF197" i="4" s="1"/>
  <c r="BJ197" i="4"/>
  <c r="CH188" i="4"/>
  <c r="CH213" i="4"/>
  <c r="CH225" i="4"/>
  <c r="CH202" i="4"/>
  <c r="CH218" i="4"/>
  <c r="DF218" i="4" s="1"/>
  <c r="CH234" i="4"/>
  <c r="DF234" i="4" s="1"/>
  <c r="BJ234" i="4"/>
  <c r="CH199" i="4"/>
  <c r="DF199" i="4" s="1"/>
  <c r="CH215" i="4"/>
  <c r="DF215" i="4" s="1"/>
  <c r="BJ215" i="4"/>
  <c r="CH231" i="4"/>
  <c r="CH294" i="4"/>
  <c r="CH204" i="4"/>
  <c r="CH220" i="4"/>
  <c r="CH235" i="4"/>
  <c r="DF235" i="4" s="1"/>
  <c r="CH236" i="4"/>
  <c r="DF236" i="4" s="1"/>
  <c r="CH252" i="4"/>
  <c r="DF252" i="4" s="1"/>
  <c r="BJ252" i="4"/>
  <c r="CH268" i="4"/>
  <c r="CH284" i="4"/>
  <c r="CH245" i="4"/>
  <c r="CH261" i="4"/>
  <c r="CH277" i="4"/>
  <c r="CH238" i="4"/>
  <c r="CH254" i="4"/>
  <c r="DF254" i="4" s="1"/>
  <c r="CH270" i="4"/>
  <c r="DF270" i="4" s="1"/>
  <c r="BJ270" i="4"/>
  <c r="CH290" i="4"/>
  <c r="DF290" i="4" s="1"/>
  <c r="CH291" i="4"/>
  <c r="CH323" i="4"/>
  <c r="DF323" i="4" s="1"/>
  <c r="BJ323" i="4"/>
  <c r="CH300" i="4"/>
  <c r="CH327" i="4"/>
  <c r="CH297" i="4"/>
  <c r="CH315" i="4"/>
  <c r="CH316" i="4"/>
  <c r="CH331" i="4"/>
  <c r="CH317" i="4"/>
  <c r="CH333" i="4"/>
  <c r="CH318" i="4"/>
  <c r="CH343" i="4"/>
  <c r="DF343" i="4" s="1"/>
  <c r="BJ343" i="4"/>
  <c r="CH344" i="4"/>
  <c r="DF344" i="4" s="1"/>
  <c r="CH359" i="4"/>
  <c r="DF359" i="4" s="1"/>
  <c r="BJ359" i="4"/>
  <c r="CH349" i="4"/>
  <c r="CH334" i="4"/>
  <c r="CH350" i="4"/>
  <c r="CH356" i="4"/>
  <c r="CH369" i="4"/>
  <c r="CH365" i="4"/>
  <c r="CH372" i="4"/>
  <c r="CH388" i="4"/>
  <c r="CH374" i="4"/>
  <c r="CH385" i="4"/>
  <c r="CH397" i="4"/>
  <c r="DF397" i="4" s="1"/>
  <c r="CH402" i="4"/>
  <c r="CH396" i="4"/>
  <c r="DF396" i="4" s="1"/>
  <c r="CH399" i="4"/>
  <c r="CH408" i="4"/>
  <c r="CH411" i="4"/>
  <c r="CK92" i="4"/>
  <c r="DI92" i="4" s="1"/>
  <c r="CK89" i="4"/>
  <c r="DI89" i="4" s="1"/>
  <c r="BM89" i="4"/>
  <c r="CK106" i="4"/>
  <c r="CK102" i="4"/>
  <c r="CK103" i="4"/>
  <c r="CK117" i="4"/>
  <c r="CK133" i="4"/>
  <c r="CK149" i="4"/>
  <c r="CK110" i="4"/>
  <c r="DI110" i="4" s="1"/>
  <c r="CK126" i="4"/>
  <c r="CK142" i="4"/>
  <c r="CK158" i="4"/>
  <c r="CK115" i="4"/>
  <c r="CK131" i="4"/>
  <c r="CK147" i="4"/>
  <c r="CK164" i="4"/>
  <c r="DI164" i="4" s="1"/>
  <c r="CK120" i="4"/>
  <c r="CK136" i="4"/>
  <c r="CK152" i="4"/>
  <c r="CK163" i="4"/>
  <c r="DI163" i="4" s="1"/>
  <c r="CK179" i="4"/>
  <c r="DI179" i="4" s="1"/>
  <c r="BM179" i="4"/>
  <c r="CK168" i="4"/>
  <c r="CK184" i="4"/>
  <c r="CK173" i="4"/>
  <c r="CK170" i="4"/>
  <c r="CK186" i="4"/>
  <c r="CK198" i="4"/>
  <c r="DI198" i="4" s="1"/>
  <c r="BM198" i="4"/>
  <c r="CK189" i="4"/>
  <c r="CK214" i="4"/>
  <c r="CK226" i="4"/>
  <c r="CK195" i="4"/>
  <c r="CK211" i="4"/>
  <c r="CK227" i="4"/>
  <c r="CK276" i="4"/>
  <c r="CK212" i="4"/>
  <c r="CK228" i="4"/>
  <c r="CK280" i="4"/>
  <c r="CK205" i="4"/>
  <c r="CK221" i="4"/>
  <c r="CK236" i="4"/>
  <c r="DI236" i="4" s="1"/>
  <c r="CK241" i="4"/>
  <c r="CK257" i="4"/>
  <c r="CK273" i="4"/>
  <c r="DI273" i="4" s="1"/>
  <c r="CK299" i="4"/>
  <c r="CK246" i="4"/>
  <c r="CK262" i="4"/>
  <c r="CK278" i="4"/>
  <c r="CK235" i="4"/>
  <c r="DI235" i="4" s="1"/>
  <c r="CK251" i="4"/>
  <c r="DI251" i="4" s="1"/>
  <c r="BM251" i="4"/>
  <c r="CK267" i="4"/>
  <c r="CK283" i="4"/>
  <c r="CK292" i="4"/>
  <c r="CK307" i="4"/>
  <c r="DI307" i="4" s="1"/>
  <c r="CK293" i="4"/>
  <c r="CK312" i="4"/>
  <c r="CK294" i="4"/>
  <c r="CK308" i="4"/>
  <c r="DI308" i="4" s="1"/>
  <c r="CK317" i="4"/>
  <c r="CK332" i="4"/>
  <c r="CK314" i="4"/>
  <c r="CK330" i="4"/>
  <c r="CK315" i="4"/>
  <c r="CK344" i="4"/>
  <c r="DI344" i="4" s="1"/>
  <c r="CK345" i="4"/>
  <c r="DI345" i="4" s="1"/>
  <c r="CK360" i="4"/>
  <c r="DI360" i="4" s="1"/>
  <c r="BM360" i="4"/>
  <c r="CK346" i="4"/>
  <c r="DI346" i="4" s="1"/>
  <c r="CK335" i="4"/>
  <c r="CK351" i="4"/>
  <c r="CK357" i="4"/>
  <c r="CK358" i="4"/>
  <c r="CK363" i="4"/>
  <c r="CK373" i="4"/>
  <c r="CK374" i="4"/>
  <c r="CK380" i="4"/>
  <c r="DI380" i="4" s="1"/>
  <c r="CK386" i="4"/>
  <c r="CK396" i="4"/>
  <c r="DI396" i="4" s="1"/>
  <c r="CK394" i="4"/>
  <c r="CK393" i="4"/>
  <c r="CK397" i="4"/>
  <c r="DI397" i="4" s="1"/>
  <c r="CK409" i="4"/>
  <c r="CK412" i="4"/>
  <c r="CJ89" i="4"/>
  <c r="DH89" i="4" s="1"/>
  <c r="BL89" i="4"/>
  <c r="CJ90" i="4"/>
  <c r="DH90" i="4" s="1"/>
  <c r="BL90" i="4"/>
  <c r="CJ91" i="4"/>
  <c r="DH91" i="4" s="1"/>
  <c r="CJ105" i="4"/>
  <c r="CJ104" i="4"/>
  <c r="CJ118" i="4"/>
  <c r="CJ134" i="4"/>
  <c r="CJ150" i="4"/>
  <c r="CJ107" i="4"/>
  <c r="DH107" i="4" s="1"/>
  <c r="BL107" i="4"/>
  <c r="CJ123" i="4"/>
  <c r="CJ139" i="4"/>
  <c r="CJ155" i="4"/>
  <c r="CJ116" i="4"/>
  <c r="CJ132" i="4"/>
  <c r="CJ148" i="4"/>
  <c r="CJ109" i="4"/>
  <c r="DH109" i="4" s="1"/>
  <c r="CJ125" i="4"/>
  <c r="CJ141" i="4"/>
  <c r="CJ157" i="4"/>
  <c r="CJ168" i="4"/>
  <c r="CJ184" i="4"/>
  <c r="CJ177" i="4"/>
  <c r="CJ162" i="4"/>
  <c r="DH162" i="4" s="1"/>
  <c r="BL162" i="4"/>
  <c r="CJ178" i="4"/>
  <c r="CJ199" i="4"/>
  <c r="DH199" i="4" s="1"/>
  <c r="CJ179" i="4"/>
  <c r="DH179" i="4" s="1"/>
  <c r="BL179" i="4"/>
  <c r="CJ203" i="4"/>
  <c r="CJ190" i="4"/>
  <c r="CJ223" i="4"/>
  <c r="CJ245" i="4"/>
  <c r="CJ204" i="4"/>
  <c r="CJ220" i="4"/>
  <c r="CJ249" i="4"/>
  <c r="CJ197" i="4"/>
  <c r="DH197" i="4" s="1"/>
  <c r="BL197" i="4"/>
  <c r="CJ213" i="4"/>
  <c r="CJ229" i="4"/>
  <c r="CJ269" i="4"/>
  <c r="DH269" i="4" s="1"/>
  <c r="BL269" i="4"/>
  <c r="CJ202" i="4"/>
  <c r="CJ218" i="4"/>
  <c r="DH218" i="4" s="1"/>
  <c r="CJ234" i="4"/>
  <c r="DH234" i="4" s="1"/>
  <c r="BL234" i="4"/>
  <c r="CJ238" i="4"/>
  <c r="CJ254" i="4"/>
  <c r="DH254" i="4" s="1"/>
  <c r="CJ270" i="4"/>
  <c r="DH270" i="4" s="1"/>
  <c r="BL270" i="4"/>
  <c r="CJ288" i="4"/>
  <c r="DH288" i="4" s="1"/>
  <c r="BL288" i="4"/>
  <c r="CJ239" i="4"/>
  <c r="CJ255" i="4"/>
  <c r="CJ271" i="4"/>
  <c r="DH271" i="4" s="1"/>
  <c r="CJ284" i="4"/>
  <c r="CJ240" i="4"/>
  <c r="CJ256" i="4"/>
  <c r="CJ272" i="4"/>
  <c r="DH272" i="4" s="1"/>
  <c r="CJ296" i="4"/>
  <c r="CJ297" i="4"/>
  <c r="CJ329" i="4"/>
  <c r="CJ298" i="4"/>
  <c r="CJ317" i="4"/>
  <c r="CJ295" i="4"/>
  <c r="CJ310" i="4"/>
  <c r="CJ326" i="4"/>
  <c r="DH326" i="4" s="1"/>
  <c r="CJ315" i="4"/>
  <c r="CJ331" i="4"/>
  <c r="CJ316" i="4"/>
  <c r="CJ333" i="4"/>
  <c r="CJ334" i="4"/>
  <c r="CJ350" i="4"/>
  <c r="CJ343" i="4"/>
  <c r="DH343" i="4" s="1"/>
  <c r="BL343" i="4"/>
  <c r="CJ332" i="4"/>
  <c r="CJ348" i="4"/>
  <c r="CJ358" i="4"/>
  <c r="CJ363" i="4"/>
  <c r="CJ364" i="4"/>
  <c r="CJ374" i="4"/>
  <c r="CJ380" i="4"/>
  <c r="DH380" i="4" s="1"/>
  <c r="CJ376" i="4"/>
  <c r="CJ383" i="4"/>
  <c r="CJ385" i="4"/>
  <c r="CJ393" i="4"/>
  <c r="CJ396" i="4"/>
  <c r="DH396" i="4" s="1"/>
  <c r="CJ401" i="4"/>
  <c r="CJ407" i="4"/>
  <c r="CJ408" i="4"/>
  <c r="CM90" i="4"/>
  <c r="DK90" i="4" s="1"/>
  <c r="BO90" i="4"/>
  <c r="CM91" i="4"/>
  <c r="DK91" i="4" s="1"/>
  <c r="CM92" i="4"/>
  <c r="DK92" i="4" s="1"/>
  <c r="CM106" i="4"/>
  <c r="CM101" i="4"/>
  <c r="CM119" i="4"/>
  <c r="CM135" i="4"/>
  <c r="CM151" i="4"/>
  <c r="CM108" i="4"/>
  <c r="DK108" i="4" s="1"/>
  <c r="BO108" i="4"/>
  <c r="CM124" i="4"/>
  <c r="CM140" i="4"/>
  <c r="CM156" i="4"/>
  <c r="CM113" i="4"/>
  <c r="CM129" i="4"/>
  <c r="CM145" i="4"/>
  <c r="CM161" i="4"/>
  <c r="DK161" i="4" s="1"/>
  <c r="BO161" i="4"/>
  <c r="CM118" i="4"/>
  <c r="CM134" i="4"/>
  <c r="CM150" i="4"/>
  <c r="CM165" i="4"/>
  <c r="CM181" i="4"/>
  <c r="DK181" i="4" s="1"/>
  <c r="CM174" i="4"/>
  <c r="CM190" i="4"/>
  <c r="CM175" i="4"/>
  <c r="CM200" i="4"/>
  <c r="DK200" i="4" s="1"/>
  <c r="CM180" i="4"/>
  <c r="DK180" i="4" s="1"/>
  <c r="BO180" i="4"/>
  <c r="CM204" i="4"/>
  <c r="CM192" i="4"/>
  <c r="CM216" i="4"/>
  <c r="DK216" i="4" s="1"/>
  <c r="BO216" i="4"/>
  <c r="CM278" i="4"/>
  <c r="CM205" i="4"/>
  <c r="CM221" i="4"/>
  <c r="CM250" i="4"/>
  <c r="CM198" i="4"/>
  <c r="DK198" i="4" s="1"/>
  <c r="BO198" i="4"/>
  <c r="CM214" i="4"/>
  <c r="CM230" i="4"/>
  <c r="CM270" i="4"/>
  <c r="DK270" i="4" s="1"/>
  <c r="BO270" i="4"/>
  <c r="CM203" i="4"/>
  <c r="CM219" i="4"/>
  <c r="DK219" i="4" s="1"/>
  <c r="CM242" i="4"/>
  <c r="CM235" i="4"/>
  <c r="DK235" i="4" s="1"/>
  <c r="CM251" i="4"/>
  <c r="DK251" i="4" s="1"/>
  <c r="BO251" i="4"/>
  <c r="CM267" i="4"/>
  <c r="CM283" i="4"/>
  <c r="CM240" i="4"/>
  <c r="CM256" i="4"/>
  <c r="CM272" i="4"/>
  <c r="DK272" i="4" s="1"/>
  <c r="CM293" i="4"/>
  <c r="CM249" i="4"/>
  <c r="CM265" i="4"/>
  <c r="CM281" i="4"/>
  <c r="CM286" i="4"/>
  <c r="CM302" i="4"/>
  <c r="CM287" i="4"/>
  <c r="DK287" i="4" s="1"/>
  <c r="BO287" i="4"/>
  <c r="CM303" i="4"/>
  <c r="CM288" i="4"/>
  <c r="DK288" i="4" s="1"/>
  <c r="BO288" i="4"/>
  <c r="CM304" i="4"/>
  <c r="CM311" i="4"/>
  <c r="CM327" i="4"/>
  <c r="DK327" i="4" s="1"/>
  <c r="CM312" i="4"/>
  <c r="CM328" i="4"/>
  <c r="CM317" i="4"/>
  <c r="CM334" i="4"/>
  <c r="CM339" i="4"/>
  <c r="CM354" i="4"/>
  <c r="CM344" i="4"/>
  <c r="DK344" i="4" s="1"/>
  <c r="CM333" i="4"/>
  <c r="CM349" i="4"/>
  <c r="CM359" i="4"/>
  <c r="DK359" i="4" s="1"/>
  <c r="BO359" i="4"/>
  <c r="CM364" i="4"/>
  <c r="CM365" i="4"/>
  <c r="CM378" i="4"/>
  <c r="DK378" i="4" s="1"/>
  <c r="BO378" i="4"/>
  <c r="CM383" i="4"/>
  <c r="CM379" i="4"/>
  <c r="DK379" i="4" s="1"/>
  <c r="CM388" i="4"/>
  <c r="CM386" i="4"/>
  <c r="CM402" i="4"/>
  <c r="CM400" i="4"/>
  <c r="CM398" i="4"/>
  <c r="DK398" i="4" s="1"/>
  <c r="CM406" i="4"/>
  <c r="CM404" i="4"/>
  <c r="BL307" i="4"/>
  <c r="BH308" i="4"/>
  <c r="BI308" i="4"/>
  <c r="BJ308" i="4"/>
  <c r="BK308" i="4"/>
  <c r="BK253" i="4"/>
  <c r="BL325" i="4"/>
  <c r="BM326" i="4"/>
  <c r="BJ326" i="4"/>
  <c r="BM199" i="4"/>
  <c r="BM217" i="4"/>
  <c r="BJ271" i="4"/>
  <c r="BO181" i="4"/>
  <c r="BO182" i="4"/>
  <c r="BL182" i="4"/>
  <c r="BM182" i="4"/>
  <c r="BJ182" i="4"/>
  <c r="CD95" i="4"/>
  <c r="CD96" i="4"/>
  <c r="CD93" i="4"/>
  <c r="CD94" i="4"/>
  <c r="CD108" i="4"/>
  <c r="DB108" i="4" s="1"/>
  <c r="BF108" i="4"/>
  <c r="CD124" i="4"/>
  <c r="CD140" i="4"/>
  <c r="CD156" i="4"/>
  <c r="CD113" i="4"/>
  <c r="CD129" i="4"/>
  <c r="CD145" i="4"/>
  <c r="CD161" i="4"/>
  <c r="DB161" i="4" s="1"/>
  <c r="BF161" i="4"/>
  <c r="CD114" i="4"/>
  <c r="CD130" i="4"/>
  <c r="CD146" i="4"/>
  <c r="CD107" i="4"/>
  <c r="DB107" i="4" s="1"/>
  <c r="BF107" i="4"/>
  <c r="CD123" i="4"/>
  <c r="CD139" i="4"/>
  <c r="CD155" i="4"/>
  <c r="CD170" i="4"/>
  <c r="CD186" i="4"/>
  <c r="CD179" i="4"/>
  <c r="DB179" i="4" s="1"/>
  <c r="BF179" i="4"/>
  <c r="CD168" i="4"/>
  <c r="CD184" i="4"/>
  <c r="CD169" i="4"/>
  <c r="CD185" i="4"/>
  <c r="CD201" i="4"/>
  <c r="DB201" i="4" s="1"/>
  <c r="CD209" i="4"/>
  <c r="CD221" i="4"/>
  <c r="CD243" i="4"/>
  <c r="CD206" i="4"/>
  <c r="CD222" i="4"/>
  <c r="CD247" i="4"/>
  <c r="CD298" i="4"/>
  <c r="CD207" i="4"/>
  <c r="CD223" i="4"/>
  <c r="CD251" i="4"/>
  <c r="DB251" i="4" s="1"/>
  <c r="BF251" i="4"/>
  <c r="CD196" i="4"/>
  <c r="CD212" i="4"/>
  <c r="CD228" i="4"/>
  <c r="CD271" i="4"/>
  <c r="DB271" i="4" s="1"/>
  <c r="CD248" i="4"/>
  <c r="CD264" i="4"/>
  <c r="CD280" i="4"/>
  <c r="CD241" i="4"/>
  <c r="CD257" i="4"/>
  <c r="CD273" i="4"/>
  <c r="CD306" i="4"/>
  <c r="DB306" i="4" s="1"/>
  <c r="BF306" i="4"/>
  <c r="CD246" i="4"/>
  <c r="CD262" i="4"/>
  <c r="CD278" i="4"/>
  <c r="CD291" i="4"/>
  <c r="CD311" i="4"/>
  <c r="CD288" i="4"/>
  <c r="DB288" i="4" s="1"/>
  <c r="BF288" i="4"/>
  <c r="CD304" i="4"/>
  <c r="CD289" i="4"/>
  <c r="DB289" i="4" s="1"/>
  <c r="CD305" i="4"/>
  <c r="DB305" i="4" s="1"/>
  <c r="BF305" i="4"/>
  <c r="CD312" i="4"/>
  <c r="CD328" i="4"/>
  <c r="CD321" i="4"/>
  <c r="CD355" i="4"/>
  <c r="CD322" i="4"/>
  <c r="CD347" i="4"/>
  <c r="CD340" i="4"/>
  <c r="CD363" i="4"/>
  <c r="CD349" i="4"/>
  <c r="CD375" i="4"/>
  <c r="CD342" i="4"/>
  <c r="DB342" i="4" s="1"/>
  <c r="BF342" i="4"/>
  <c r="CD388" i="4"/>
  <c r="CD368" i="4"/>
  <c r="CD362" i="4"/>
  <c r="DB362" i="4" s="1"/>
  <c r="CD372" i="4"/>
  <c r="CD380" i="4"/>
  <c r="DB380" i="4" s="1"/>
  <c r="CD392" i="4"/>
  <c r="CD390" i="4"/>
  <c r="CD383" i="4"/>
  <c r="CD393" i="4"/>
  <c r="CD394" i="4"/>
  <c r="CD400" i="4"/>
  <c r="CD411" i="4"/>
  <c r="CD409" i="4"/>
  <c r="CG96" i="4"/>
  <c r="CG93" i="4"/>
  <c r="CG94" i="4"/>
  <c r="CG95" i="4"/>
  <c r="CG105" i="4"/>
  <c r="CG121" i="4"/>
  <c r="CG137" i="4"/>
  <c r="CG153" i="4"/>
  <c r="CG110" i="4"/>
  <c r="DE110" i="4" s="1"/>
  <c r="CG126" i="4"/>
  <c r="CG142" i="4"/>
  <c r="CG158" i="4"/>
  <c r="CG115" i="4"/>
  <c r="CG131" i="4"/>
  <c r="CG147" i="4"/>
  <c r="CG108" i="4"/>
  <c r="DE108" i="4" s="1"/>
  <c r="BI108" i="4"/>
  <c r="CG124" i="4"/>
  <c r="CG140" i="4"/>
  <c r="CG156" i="4"/>
  <c r="CG167" i="4"/>
  <c r="CG183" i="4"/>
  <c r="CG180" i="4"/>
  <c r="DE180" i="4" s="1"/>
  <c r="BI180" i="4"/>
  <c r="CG169" i="4"/>
  <c r="CG185" i="4"/>
  <c r="CG170" i="4"/>
  <c r="CG186" i="4"/>
  <c r="CG202" i="4"/>
  <c r="CG210" i="4"/>
  <c r="CG260" i="4"/>
  <c r="CG276" i="4"/>
  <c r="CG203" i="4"/>
  <c r="CG219" i="4"/>
  <c r="DE219" i="4" s="1"/>
  <c r="CG248" i="4"/>
  <c r="CG352" i="4"/>
  <c r="CG212" i="4"/>
  <c r="CG228" i="4"/>
  <c r="CG268" i="4"/>
  <c r="CG197" i="4"/>
  <c r="DE197" i="4" s="1"/>
  <c r="BI197" i="4"/>
  <c r="CG213" i="4"/>
  <c r="CG229" i="4"/>
  <c r="CG272" i="4"/>
  <c r="DE272" i="4" s="1"/>
  <c r="CG245" i="4"/>
  <c r="CG261" i="4"/>
  <c r="CG277" i="4"/>
  <c r="CG238" i="4"/>
  <c r="CG254" i="4"/>
  <c r="DE254" i="4" s="1"/>
  <c r="CG270" i="4"/>
  <c r="DE270" i="4" s="1"/>
  <c r="BI270" i="4"/>
  <c r="CG291" i="4"/>
  <c r="CG243" i="4"/>
  <c r="CG259" i="4"/>
  <c r="CG275" i="4"/>
  <c r="CG295" i="4"/>
  <c r="CG300" i="4"/>
  <c r="CG334" i="4"/>
  <c r="CG301" i="4"/>
  <c r="CG286" i="4"/>
  <c r="CG302" i="4"/>
  <c r="CG309" i="4"/>
  <c r="CG325" i="4"/>
  <c r="DE325" i="4" s="1"/>
  <c r="CG360" i="4"/>
  <c r="DE360" i="4" s="1"/>
  <c r="BI360" i="4"/>
  <c r="CG322" i="4"/>
  <c r="CG376" i="4"/>
  <c r="CG323" i="4"/>
  <c r="DE323" i="4" s="1"/>
  <c r="BI323" i="4"/>
  <c r="CG333" i="4"/>
  <c r="CG349" i="4"/>
  <c r="CG342" i="4"/>
  <c r="DE342" i="4" s="1"/>
  <c r="BI342" i="4"/>
  <c r="CG368" i="4"/>
  <c r="CG343" i="4"/>
  <c r="DE343" i="4" s="1"/>
  <c r="BI343" i="4"/>
  <c r="CG361" i="4"/>
  <c r="DE361" i="4" s="1"/>
  <c r="CG366" i="4"/>
  <c r="CG367" i="4"/>
  <c r="CG370" i="4"/>
  <c r="CG389" i="4"/>
  <c r="CG385" i="4"/>
  <c r="CG393" i="4"/>
  <c r="CG388" i="4"/>
  <c r="CG391" i="4"/>
  <c r="CG404" i="4"/>
  <c r="CG405" i="4"/>
  <c r="CG401" i="4"/>
  <c r="CG407" i="4"/>
  <c r="CF93" i="4"/>
  <c r="DD93" i="4" s="1"/>
  <c r="CF90" i="4"/>
  <c r="DD90" i="4" s="1"/>
  <c r="BH90" i="4"/>
  <c r="CF91" i="4"/>
  <c r="DD91" i="4" s="1"/>
  <c r="CF92" i="4"/>
  <c r="DD92" i="4" s="1"/>
  <c r="CF106" i="4"/>
  <c r="CF122" i="4"/>
  <c r="CF138" i="4"/>
  <c r="CF154" i="4"/>
  <c r="CF115" i="4"/>
  <c r="CF131" i="4"/>
  <c r="CF147" i="4"/>
  <c r="CF163" i="4"/>
  <c r="DD163" i="4" s="1"/>
  <c r="CF120" i="4"/>
  <c r="CF136" i="4"/>
  <c r="CF152" i="4"/>
  <c r="CF109" i="4"/>
  <c r="DD109" i="4" s="1"/>
  <c r="CF125" i="4"/>
  <c r="CF141" i="4"/>
  <c r="CF157" i="4"/>
  <c r="CF172" i="4"/>
  <c r="CF203" i="4"/>
  <c r="CF181" i="4"/>
  <c r="DD181" i="4" s="1"/>
  <c r="CF166" i="4"/>
  <c r="CF182" i="4"/>
  <c r="DD182" i="4" s="1"/>
  <c r="CF171" i="4"/>
  <c r="CF189" i="4"/>
  <c r="CF231" i="4"/>
  <c r="CF199" i="4"/>
  <c r="DD199" i="4" s="1"/>
  <c r="CF227" i="4"/>
  <c r="CF304" i="4"/>
  <c r="CF204" i="4"/>
  <c r="CF220" i="4"/>
  <c r="CF237" i="4"/>
  <c r="DD237" i="4" s="1"/>
  <c r="CF197" i="4"/>
  <c r="DD197" i="4" s="1"/>
  <c r="BH197" i="4"/>
  <c r="CF213" i="4"/>
  <c r="CF229" i="4"/>
  <c r="CF273" i="4"/>
  <c r="DD273" i="4" s="1"/>
  <c r="CF202" i="4"/>
  <c r="CF218" i="4"/>
  <c r="DD218" i="4" s="1"/>
  <c r="CF234" i="4"/>
  <c r="DD234" i="4" s="1"/>
  <c r="BH234" i="4"/>
  <c r="CF288" i="4"/>
  <c r="DD288" i="4" s="1"/>
  <c r="BH288" i="4"/>
  <c r="CF250" i="4"/>
  <c r="CF266" i="4"/>
  <c r="CF282" i="4"/>
  <c r="CF235" i="4"/>
  <c r="DD235" i="4" s="1"/>
  <c r="CF251" i="4"/>
  <c r="DD251" i="4" s="1"/>
  <c r="BH251" i="4"/>
  <c r="CF267" i="4"/>
  <c r="CF283" i="4"/>
  <c r="CF244" i="4"/>
  <c r="CF260" i="4"/>
  <c r="CF276" i="4"/>
  <c r="CF285" i="4"/>
  <c r="CF301" i="4"/>
  <c r="CF317" i="4"/>
  <c r="CF302" i="4"/>
  <c r="CF287" i="4"/>
  <c r="DD287" i="4" s="1"/>
  <c r="BH287" i="4"/>
  <c r="CF303" i="4"/>
  <c r="CF314" i="4"/>
  <c r="CF330" i="4"/>
  <c r="CF315" i="4"/>
  <c r="CF349" i="4"/>
  <c r="CF320" i="4"/>
  <c r="CF353" i="4"/>
  <c r="CF342" i="4"/>
  <c r="DD342" i="4" s="1"/>
  <c r="BH342" i="4"/>
  <c r="CF357" i="4"/>
  <c r="CF347" i="4"/>
  <c r="CF340" i="4"/>
  <c r="CF356" i="4"/>
  <c r="CF362" i="4"/>
  <c r="DD362" i="4" s="1"/>
  <c r="CF367" i="4"/>
  <c r="CF368" i="4"/>
  <c r="CF381" i="4"/>
  <c r="CF377" i="4"/>
  <c r="DD377" i="4" s="1"/>
  <c r="BH377" i="4"/>
  <c r="CF380" i="4"/>
  <c r="DD380" i="4" s="1"/>
  <c r="CF384" i="4"/>
  <c r="CF391" i="4"/>
  <c r="CF389" i="4"/>
  <c r="CF400" i="4"/>
  <c r="CF402" i="4"/>
  <c r="CF407" i="4"/>
  <c r="CF410" i="4"/>
  <c r="CI94" i="4"/>
  <c r="CI91" i="4"/>
  <c r="DG91" i="4" s="1"/>
  <c r="CI92" i="4"/>
  <c r="DG92" i="4" s="1"/>
  <c r="CI89" i="4"/>
  <c r="DG89" i="4" s="1"/>
  <c r="BK89" i="4"/>
  <c r="CI107" i="4"/>
  <c r="DG107" i="4" s="1"/>
  <c r="BK107" i="4"/>
  <c r="CI123" i="4"/>
  <c r="CI139" i="4"/>
  <c r="CI155" i="4"/>
  <c r="CI112" i="4"/>
  <c r="CI128" i="4"/>
  <c r="CI144" i="4"/>
  <c r="CI160" i="4"/>
  <c r="CI113" i="4"/>
  <c r="CI129" i="4"/>
  <c r="CI145" i="4"/>
  <c r="CI161" i="4"/>
  <c r="DG161" i="4" s="1"/>
  <c r="BK161" i="4"/>
  <c r="CI118" i="4"/>
  <c r="CI134" i="4"/>
  <c r="CI150" i="4"/>
  <c r="CI169" i="4"/>
  <c r="CI185" i="4"/>
  <c r="CI182" i="4"/>
  <c r="DG182" i="4" s="1"/>
  <c r="CI167" i="4"/>
  <c r="CI183" i="4"/>
  <c r="CI176" i="4"/>
  <c r="CI189" i="4"/>
  <c r="CI212" i="4"/>
  <c r="CI200" i="4"/>
  <c r="DG200" i="4" s="1"/>
  <c r="CI228" i="4"/>
  <c r="CI193" i="4"/>
  <c r="CI209" i="4"/>
  <c r="CI225" i="4"/>
  <c r="CI254" i="4"/>
  <c r="DG254" i="4" s="1"/>
  <c r="CI202" i="4"/>
  <c r="CI218" i="4"/>
  <c r="DG218" i="4" s="1"/>
  <c r="CI234" i="4"/>
  <c r="DG234" i="4" s="1"/>
  <c r="BK234" i="4"/>
  <c r="CI285" i="4"/>
  <c r="CI199" i="4"/>
  <c r="DG199" i="4" s="1"/>
  <c r="CI215" i="4"/>
  <c r="DG215" i="4" s="1"/>
  <c r="BK215" i="4"/>
  <c r="CI231" i="4"/>
  <c r="CI235" i="4"/>
  <c r="DG235" i="4" s="1"/>
  <c r="CI251" i="4"/>
  <c r="DG251" i="4" s="1"/>
  <c r="BK251" i="4"/>
  <c r="CI267" i="4"/>
  <c r="CI283" i="4"/>
  <c r="CI240" i="4"/>
  <c r="CI256" i="4"/>
  <c r="CI272" i="4"/>
  <c r="DG272" i="4" s="1"/>
  <c r="CI314" i="4"/>
  <c r="CI249" i="4"/>
  <c r="CI265" i="4"/>
  <c r="CI281" i="4"/>
  <c r="CI290" i="4"/>
  <c r="DG290" i="4" s="1"/>
  <c r="CI306" i="4"/>
  <c r="DG306" i="4" s="1"/>
  <c r="BK306" i="4"/>
  <c r="CI295" i="4"/>
  <c r="CI332" i="4"/>
  <c r="CI292" i="4"/>
  <c r="CI309" i="4"/>
  <c r="DG309" i="4" s="1"/>
  <c r="CI307" i="4"/>
  <c r="DG307" i="4" s="1"/>
  <c r="CI323" i="4"/>
  <c r="DG323" i="4" s="1"/>
  <c r="BK323" i="4"/>
  <c r="CI312" i="4"/>
  <c r="CI328" i="4"/>
  <c r="CI321" i="4"/>
  <c r="CI331" i="4"/>
  <c r="CI347" i="4"/>
  <c r="CI340" i="4"/>
  <c r="CI354" i="4"/>
  <c r="CI341" i="4"/>
  <c r="DG341" i="4" s="1"/>
  <c r="BK341" i="4"/>
  <c r="CI357" i="4"/>
  <c r="CI363" i="4"/>
  <c r="CI360" i="4"/>
  <c r="DG360" i="4" s="1"/>
  <c r="BK360" i="4"/>
  <c r="CI377" i="4"/>
  <c r="DG377" i="4" s="1"/>
  <c r="BK377" i="4"/>
  <c r="CI375" i="4"/>
  <c r="CI378" i="4"/>
  <c r="DG378" i="4" s="1"/>
  <c r="BK378" i="4"/>
  <c r="CI381" i="4"/>
  <c r="CI389" i="4"/>
  <c r="CI386" i="4"/>
  <c r="CI390" i="4"/>
  <c r="CI397" i="4"/>
  <c r="DG397" i="4" s="1"/>
  <c r="CI399" i="4"/>
  <c r="CI406" i="4"/>
  <c r="CI410" i="4"/>
  <c r="BI362" i="4"/>
  <c r="BF362" i="4"/>
  <c r="AA364" i="4"/>
  <c r="AT363" i="4"/>
  <c r="BR363" i="4" s="1"/>
  <c r="AP363" i="4"/>
  <c r="BN363" i="4" s="1"/>
  <c r="AL363" i="4"/>
  <c r="BJ363" i="4" s="1"/>
  <c r="AH363" i="4"/>
  <c r="BF363" i="4" s="1"/>
  <c r="AD363" i="4"/>
  <c r="BB363" i="4" s="1"/>
  <c r="AS363" i="4"/>
  <c r="BQ363" i="4" s="1"/>
  <c r="AO363" i="4"/>
  <c r="BM363" i="4" s="1"/>
  <c r="AK363" i="4"/>
  <c r="BI363" i="4" s="1"/>
  <c r="AG363" i="4"/>
  <c r="BE363" i="4" s="1"/>
  <c r="AR363" i="4"/>
  <c r="BP363" i="4" s="1"/>
  <c r="AN363" i="4"/>
  <c r="BL363" i="4" s="1"/>
  <c r="AJ363" i="4"/>
  <c r="BH363" i="4" s="1"/>
  <c r="AF363" i="4"/>
  <c r="BD363" i="4" s="1"/>
  <c r="AM363" i="4"/>
  <c r="BK363" i="4" s="1"/>
  <c r="AI363" i="4"/>
  <c r="BG363" i="4" s="1"/>
  <c r="AU363" i="4"/>
  <c r="BS363" i="4" s="1"/>
  <c r="AE363" i="4"/>
  <c r="BC363" i="4" s="1"/>
  <c r="AQ363" i="4"/>
  <c r="BO363" i="4" s="1"/>
  <c r="BO362" i="4"/>
  <c r="BR325" i="4"/>
  <c r="BI396" i="4"/>
  <c r="BL199" i="4"/>
  <c r="BM200" i="4"/>
  <c r="BJ200" i="4"/>
  <c r="BJ218" i="4"/>
  <c r="BE218" i="4"/>
  <c r="BF217" i="4"/>
  <c r="BE109" i="4"/>
  <c r="BJ272" i="4"/>
  <c r="BR272" i="4"/>
  <c r="BK272" i="4"/>
  <c r="BH272" i="4"/>
  <c r="BI272" i="4"/>
  <c r="BI271" i="4"/>
  <c r="CP91" i="4"/>
  <c r="DN91" i="4" s="1"/>
  <c r="CP92" i="4"/>
  <c r="DN92" i="4" s="1"/>
  <c r="CP105" i="4"/>
  <c r="CP101" i="4"/>
  <c r="CP102" i="4"/>
  <c r="CP120" i="4"/>
  <c r="CP136" i="4"/>
  <c r="CP152" i="4"/>
  <c r="CP113" i="4"/>
  <c r="CP129" i="4"/>
  <c r="CP145" i="4"/>
  <c r="CP161" i="4"/>
  <c r="DN161" i="4" s="1"/>
  <c r="BR161" i="4"/>
  <c r="CP118" i="4"/>
  <c r="CP134" i="4"/>
  <c r="CP150" i="4"/>
  <c r="CP107" i="4"/>
  <c r="DN107" i="4" s="1"/>
  <c r="BR107" i="4"/>
  <c r="CP123" i="4"/>
  <c r="CP139" i="4"/>
  <c r="CP155" i="4"/>
  <c r="CP166" i="4"/>
  <c r="CP182" i="4"/>
  <c r="DN182" i="4" s="1"/>
  <c r="CP171" i="4"/>
  <c r="CP191" i="4"/>
  <c r="CP176" i="4"/>
  <c r="CP201" i="4"/>
  <c r="CP181" i="4"/>
  <c r="DN181" i="4" s="1"/>
  <c r="CP205" i="4"/>
  <c r="CP221" i="4"/>
  <c r="CP229" i="4"/>
  <c r="CP279" i="4"/>
  <c r="CP202" i="4"/>
  <c r="CP218" i="4"/>
  <c r="DN218" i="4" s="1"/>
  <c r="CP234" i="4"/>
  <c r="DN234" i="4" s="1"/>
  <c r="BR234" i="4"/>
  <c r="CP283" i="4"/>
  <c r="CP207" i="4"/>
  <c r="CP223" i="4"/>
  <c r="CP255" i="4"/>
  <c r="DN255" i="4" s="1"/>
  <c r="CP200" i="4"/>
  <c r="DN200" i="4" s="1"/>
  <c r="CP216" i="4"/>
  <c r="DN216" i="4" s="1"/>
  <c r="BR216" i="4"/>
  <c r="CP232" i="4"/>
  <c r="CP236" i="4"/>
  <c r="DN236" i="4" s="1"/>
  <c r="CP252" i="4"/>
  <c r="DN252" i="4" s="1"/>
  <c r="BR252" i="4"/>
  <c r="CP268" i="4"/>
  <c r="CP284" i="4"/>
  <c r="CP311" i="4"/>
  <c r="CP249" i="4"/>
  <c r="CP265" i="4"/>
  <c r="CP281" i="4"/>
  <c r="CP238" i="4"/>
  <c r="CP254" i="4"/>
  <c r="DN254" i="4" s="1"/>
  <c r="CP270" i="4"/>
  <c r="DN270" i="4" s="1"/>
  <c r="BR270" i="4"/>
  <c r="CP298" i="4"/>
  <c r="CP299" i="4"/>
  <c r="CP339" i="4"/>
  <c r="CP300" i="4"/>
  <c r="CP289" i="4"/>
  <c r="DN289" i="4" s="1"/>
  <c r="CP305" i="4"/>
  <c r="DN305" i="4" s="1"/>
  <c r="BR305" i="4"/>
  <c r="CP316" i="4"/>
  <c r="CP331" i="4"/>
  <c r="CP321" i="4"/>
  <c r="CP347" i="4"/>
  <c r="CP322" i="4"/>
  <c r="CP351" i="4"/>
  <c r="CP336" i="4"/>
  <c r="CP352" i="4"/>
  <c r="CP341" i="4"/>
  <c r="DN341" i="4" s="1"/>
  <c r="BR341" i="4"/>
  <c r="CP334" i="4"/>
  <c r="CP350" i="4"/>
  <c r="CP360" i="4"/>
  <c r="DN360" i="4" s="1"/>
  <c r="BR360" i="4"/>
  <c r="CP361" i="4"/>
  <c r="DN361" i="4" s="1"/>
  <c r="CP362" i="4"/>
  <c r="DN362" i="4" s="1"/>
  <c r="CP376" i="4"/>
  <c r="CP370" i="4"/>
  <c r="CP388" i="4"/>
  <c r="CP382" i="4"/>
  <c r="CP390" i="4"/>
  <c r="CP395" i="4"/>
  <c r="DN395" i="4" s="1"/>
  <c r="BR395" i="4"/>
  <c r="CP393" i="4"/>
  <c r="CP399" i="4"/>
  <c r="CP407" i="4"/>
  <c r="CP403" i="4"/>
  <c r="BZ91" i="4"/>
  <c r="CX91" i="4" s="1"/>
  <c r="BZ92" i="4"/>
  <c r="CX92" i="4" s="1"/>
  <c r="BZ105" i="4"/>
  <c r="BZ101" i="4"/>
  <c r="BZ102" i="4"/>
  <c r="BZ120" i="4"/>
  <c r="BZ136" i="4"/>
  <c r="BZ152" i="4"/>
  <c r="BZ113" i="4"/>
  <c r="BZ129" i="4"/>
  <c r="BZ145" i="4"/>
  <c r="BZ161" i="4"/>
  <c r="CX161" i="4" s="1"/>
  <c r="BB161" i="4"/>
  <c r="BZ118" i="4"/>
  <c r="BZ134" i="4"/>
  <c r="BZ150" i="4"/>
  <c r="BZ107" i="4"/>
  <c r="CX107" i="4" s="1"/>
  <c r="BB107" i="4"/>
  <c r="BZ123" i="4"/>
  <c r="BZ139" i="4"/>
  <c r="BZ155" i="4"/>
  <c r="BZ166" i="4"/>
  <c r="BZ182" i="4"/>
  <c r="CX182" i="4" s="1"/>
  <c r="BZ167" i="4"/>
  <c r="BZ183" i="4"/>
  <c r="CX183" i="4" s="1"/>
  <c r="BZ172" i="4"/>
  <c r="BZ195" i="4"/>
  <c r="BZ181" i="4"/>
  <c r="CX181" i="4" s="1"/>
  <c r="BZ205" i="4"/>
  <c r="BZ193" i="4"/>
  <c r="BZ279" i="4"/>
  <c r="BZ233" i="4"/>
  <c r="CX233" i="4" s="1"/>
  <c r="BB233" i="4"/>
  <c r="BZ198" i="4"/>
  <c r="CX198" i="4" s="1"/>
  <c r="BB198" i="4"/>
  <c r="BZ214" i="4"/>
  <c r="BZ230" i="4"/>
  <c r="BZ267" i="4"/>
  <c r="BZ207" i="4"/>
  <c r="BZ223" i="4"/>
  <c r="BZ255" i="4"/>
  <c r="CX255" i="4" s="1"/>
  <c r="BZ200" i="4"/>
  <c r="CX200" i="4" s="1"/>
  <c r="BZ216" i="4"/>
  <c r="CX216" i="4" s="1"/>
  <c r="BB216" i="4"/>
  <c r="BZ232" i="4"/>
  <c r="BZ311" i="4"/>
  <c r="BZ248" i="4"/>
  <c r="BZ264" i="4"/>
  <c r="BZ280" i="4"/>
  <c r="BZ327" i="4"/>
  <c r="CX327" i="4" s="1"/>
  <c r="BZ245" i="4"/>
  <c r="BZ261" i="4"/>
  <c r="BZ277" i="4"/>
  <c r="BZ309" i="4"/>
  <c r="BZ246" i="4"/>
  <c r="BZ262" i="4"/>
  <c r="BZ278" i="4"/>
  <c r="BZ291" i="4"/>
  <c r="BZ307" i="4"/>
  <c r="CX307" i="4" s="1"/>
  <c r="BZ292" i="4"/>
  <c r="BZ319" i="4"/>
  <c r="BZ297" i="4"/>
  <c r="BZ308" i="4"/>
  <c r="CX308" i="4" s="1"/>
  <c r="BZ324" i="4"/>
  <c r="CX324" i="4" s="1"/>
  <c r="BB324" i="4"/>
  <c r="BZ317" i="4"/>
  <c r="BZ333" i="4"/>
  <c r="BZ314" i="4"/>
  <c r="BZ330" i="4"/>
  <c r="BZ336" i="4"/>
  <c r="BZ352" i="4"/>
  <c r="BZ341" i="4"/>
  <c r="CX341" i="4" s="1"/>
  <c r="BB341" i="4"/>
  <c r="BZ334" i="4"/>
  <c r="BZ350" i="4"/>
  <c r="BZ360" i="4"/>
  <c r="CX360" i="4" s="1"/>
  <c r="BB360" i="4"/>
  <c r="BZ361" i="4"/>
  <c r="CX361" i="4" s="1"/>
  <c r="BZ362" i="4"/>
  <c r="CX362" i="4" s="1"/>
  <c r="BZ376" i="4"/>
  <c r="BZ384" i="4"/>
  <c r="BZ380" i="4"/>
  <c r="CX380" i="4" s="1"/>
  <c r="BZ385" i="4"/>
  <c r="BZ387" i="4"/>
  <c r="BZ389" i="4"/>
  <c r="BZ393" i="4"/>
  <c r="BZ402" i="4"/>
  <c r="BZ400" i="4"/>
  <c r="BZ405" i="4"/>
  <c r="CC92" i="4"/>
  <c r="DA92" i="4" s="1"/>
  <c r="CC89" i="4"/>
  <c r="DA89" i="4" s="1"/>
  <c r="BE89" i="4"/>
  <c r="CC106" i="4"/>
  <c r="CC102" i="4"/>
  <c r="CC103" i="4"/>
  <c r="CC117" i="4"/>
  <c r="CC133" i="4"/>
  <c r="CC149" i="4"/>
  <c r="CC110" i="4"/>
  <c r="DA110" i="4" s="1"/>
  <c r="CC126" i="4"/>
  <c r="CC142" i="4"/>
  <c r="CC158" i="4"/>
  <c r="CC115" i="4"/>
  <c r="CC131" i="4"/>
  <c r="CC147" i="4"/>
  <c r="CC164" i="4"/>
  <c r="DA164" i="4" s="1"/>
  <c r="CC120" i="4"/>
  <c r="CC136" i="4"/>
  <c r="CC152" i="4"/>
  <c r="CC163" i="4"/>
  <c r="DA163" i="4" s="1"/>
  <c r="CC179" i="4"/>
  <c r="DA179" i="4" s="1"/>
  <c r="BE179" i="4"/>
  <c r="CC168" i="4"/>
  <c r="CC184" i="4"/>
  <c r="CC173" i="4"/>
  <c r="CC196" i="4"/>
  <c r="CC182" i="4"/>
  <c r="DA182" i="4" s="1"/>
  <c r="CC206" i="4"/>
  <c r="CC194" i="4"/>
  <c r="CC222" i="4"/>
  <c r="CC280" i="4"/>
  <c r="CC199" i="4"/>
  <c r="DA199" i="4" s="1"/>
  <c r="CC215" i="4"/>
  <c r="DA215" i="4" s="1"/>
  <c r="BE215" i="4"/>
  <c r="CC231" i="4"/>
  <c r="CC284" i="4"/>
  <c r="CC212" i="4"/>
  <c r="CC228" i="4"/>
  <c r="CC272" i="4"/>
  <c r="DA272" i="4" s="1"/>
  <c r="CC201" i="4"/>
  <c r="CC217" i="4"/>
  <c r="DA217" i="4" s="1"/>
  <c r="CC233" i="4"/>
  <c r="DA233" i="4" s="1"/>
  <c r="BE233" i="4"/>
  <c r="CC237" i="4"/>
  <c r="DA237" i="4" s="1"/>
  <c r="CC253" i="4"/>
  <c r="DA253" i="4" s="1"/>
  <c r="CC269" i="4"/>
  <c r="DA269" i="4" s="1"/>
  <c r="BE269" i="4"/>
  <c r="CC285" i="4"/>
  <c r="CC242" i="4"/>
  <c r="CC258" i="4"/>
  <c r="CC274" i="4"/>
  <c r="CC295" i="4"/>
  <c r="CC243" i="4"/>
  <c r="CC259" i="4"/>
  <c r="CC275" i="4"/>
  <c r="CC328" i="4"/>
  <c r="CC300" i="4"/>
  <c r="CC289" i="4"/>
  <c r="DA289" i="4" s="1"/>
  <c r="CC305" i="4"/>
  <c r="DA305" i="4" s="1"/>
  <c r="BE305" i="4"/>
  <c r="CC290" i="4"/>
  <c r="DA290" i="4" s="1"/>
  <c r="CC306" i="4"/>
  <c r="DA306" i="4" s="1"/>
  <c r="BE306" i="4"/>
  <c r="CC313" i="4"/>
  <c r="CC329" i="4"/>
  <c r="CC314" i="4"/>
  <c r="CC330" i="4"/>
  <c r="CC311" i="4"/>
  <c r="CC327" i="4"/>
  <c r="DA327" i="4" s="1"/>
  <c r="CC337" i="4"/>
  <c r="CC353" i="4"/>
  <c r="CC338" i="4"/>
  <c r="CC335" i="4"/>
  <c r="CC351" i="4"/>
  <c r="CC361" i="4"/>
  <c r="DA361" i="4" s="1"/>
  <c r="CC362" i="4"/>
  <c r="DA362" i="4" s="1"/>
  <c r="CC363" i="4"/>
  <c r="CC373" i="4"/>
  <c r="CC385" i="4"/>
  <c r="CC381" i="4"/>
  <c r="CC383" i="4"/>
  <c r="CC388" i="4"/>
  <c r="CC396" i="4"/>
  <c r="DA396" i="4" s="1"/>
  <c r="CC402" i="4"/>
  <c r="CC403" i="4"/>
  <c r="CC408" i="4"/>
  <c r="CC406" i="4"/>
  <c r="CB89" i="4"/>
  <c r="CZ89" i="4" s="1"/>
  <c r="BD89" i="4"/>
  <c r="CB90" i="4"/>
  <c r="CZ90" i="4" s="1"/>
  <c r="BD90" i="4"/>
  <c r="CB91" i="4"/>
  <c r="CZ91" i="4" s="1"/>
  <c r="CB105" i="4"/>
  <c r="CB104" i="4"/>
  <c r="CB118" i="4"/>
  <c r="CB134" i="4"/>
  <c r="CB150" i="4"/>
  <c r="CB107" i="4"/>
  <c r="CZ107" i="4" s="1"/>
  <c r="BD107" i="4"/>
  <c r="CB123" i="4"/>
  <c r="CB139" i="4"/>
  <c r="CB155" i="4"/>
  <c r="CB116" i="4"/>
  <c r="CB132" i="4"/>
  <c r="CB148" i="4"/>
  <c r="CB109" i="4"/>
  <c r="CZ109" i="4" s="1"/>
  <c r="CB125" i="4"/>
  <c r="CB141" i="4"/>
  <c r="CB157" i="4"/>
  <c r="CB168" i="4"/>
  <c r="CB184" i="4"/>
  <c r="CB173" i="4"/>
  <c r="CB189" i="4"/>
  <c r="CB170" i="4"/>
  <c r="CB186" i="4"/>
  <c r="CB179" i="4"/>
  <c r="CZ179" i="4" s="1"/>
  <c r="BD179" i="4"/>
  <c r="CB211" i="4"/>
  <c r="CB191" i="4"/>
  <c r="CB215" i="4"/>
  <c r="CZ215" i="4" s="1"/>
  <c r="BD215" i="4"/>
  <c r="CB253" i="4"/>
  <c r="CZ253" i="4" s="1"/>
  <c r="CB204" i="4"/>
  <c r="CB220" i="4"/>
  <c r="CB241" i="4"/>
  <c r="CB201" i="4"/>
  <c r="CB217" i="4"/>
  <c r="CZ217" i="4" s="1"/>
  <c r="CB233" i="4"/>
  <c r="CZ233" i="4" s="1"/>
  <c r="BD233" i="4"/>
  <c r="CB292" i="4"/>
  <c r="CB206" i="4"/>
  <c r="CB222" i="4"/>
  <c r="CB249" i="4"/>
  <c r="CB242" i="4"/>
  <c r="CB258" i="4"/>
  <c r="CB274" i="4"/>
  <c r="CB308" i="4"/>
  <c r="CZ308" i="4" s="1"/>
  <c r="CB247" i="4"/>
  <c r="CB263" i="4"/>
  <c r="CB279" i="4"/>
  <c r="CB240" i="4"/>
  <c r="CB256" i="4"/>
  <c r="CB272" i="4"/>
  <c r="CZ272" i="4" s="1"/>
  <c r="CB286" i="4"/>
  <c r="CB285" i="4"/>
  <c r="CB301" i="4"/>
  <c r="CB294" i="4"/>
  <c r="CB307" i="4"/>
  <c r="CZ307" i="4" s="1"/>
  <c r="CB291" i="4"/>
  <c r="CB313" i="4"/>
  <c r="CB314" i="4"/>
  <c r="CB330" i="4"/>
  <c r="CB315" i="4"/>
  <c r="CB337" i="4"/>
  <c r="CB320" i="4"/>
  <c r="CB341" i="4"/>
  <c r="CZ341" i="4" s="1"/>
  <c r="BD341" i="4"/>
  <c r="CB342" i="4"/>
  <c r="CZ342" i="4" s="1"/>
  <c r="BD342" i="4"/>
  <c r="CB339" i="4"/>
  <c r="CB355" i="4"/>
  <c r="CB336" i="4"/>
  <c r="CB352" i="4"/>
  <c r="CB362" i="4"/>
  <c r="CZ362" i="4" s="1"/>
  <c r="CB382" i="4"/>
  <c r="CB367" i="4"/>
  <c r="CB368" i="4"/>
  <c r="CB386" i="4"/>
  <c r="CB381" i="4"/>
  <c r="CB379" i="4"/>
  <c r="CZ379" i="4" s="1"/>
  <c r="CB388" i="4"/>
  <c r="CB399" i="4"/>
  <c r="CB389" i="4"/>
  <c r="CB401" i="4"/>
  <c r="CB407" i="4"/>
  <c r="CB408" i="4"/>
  <c r="CE90" i="4"/>
  <c r="DC90" i="4" s="1"/>
  <c r="BG90" i="4"/>
  <c r="CE91" i="4"/>
  <c r="DC91" i="4" s="1"/>
  <c r="CE92" i="4"/>
  <c r="DC92" i="4" s="1"/>
  <c r="CE106" i="4"/>
  <c r="CE101" i="4"/>
  <c r="CE119" i="4"/>
  <c r="CE135" i="4"/>
  <c r="CE151" i="4"/>
  <c r="CE108" i="4"/>
  <c r="DC108" i="4" s="1"/>
  <c r="BG108" i="4"/>
  <c r="CE124" i="4"/>
  <c r="CE140" i="4"/>
  <c r="CE156" i="4"/>
  <c r="CE113" i="4"/>
  <c r="CE129" i="4"/>
  <c r="CE145" i="4"/>
  <c r="CE161" i="4"/>
  <c r="DC161" i="4" s="1"/>
  <c r="BG161" i="4"/>
  <c r="CE118" i="4"/>
  <c r="CE134" i="4"/>
  <c r="CE150" i="4"/>
  <c r="CE165" i="4"/>
  <c r="CE181" i="4"/>
  <c r="DC181" i="4" s="1"/>
  <c r="CE170" i="4"/>
  <c r="CE186" i="4"/>
  <c r="CE167" i="4"/>
  <c r="CE183" i="4"/>
  <c r="DC183" i="4" s="1"/>
  <c r="CE180" i="4"/>
  <c r="DC180" i="4" s="1"/>
  <c r="BG180" i="4"/>
  <c r="CE212" i="4"/>
  <c r="CE192" i="4"/>
  <c r="CE216" i="4"/>
  <c r="DC216" i="4" s="1"/>
  <c r="BG216" i="4"/>
  <c r="CE254" i="4"/>
  <c r="DC254" i="4" s="1"/>
  <c r="CE201" i="4"/>
  <c r="CE217" i="4"/>
  <c r="DC217" i="4" s="1"/>
  <c r="CE233" i="4"/>
  <c r="DC233" i="4" s="1"/>
  <c r="BG233" i="4"/>
  <c r="CE198" i="4"/>
  <c r="DC198" i="4" s="1"/>
  <c r="BG198" i="4"/>
  <c r="CE214" i="4"/>
  <c r="CE230" i="4"/>
  <c r="CE278" i="4"/>
  <c r="CE203" i="4"/>
  <c r="CE219" i="4"/>
  <c r="DC219" i="4" s="1"/>
  <c r="CE250" i="4"/>
  <c r="CE239" i="4"/>
  <c r="CE255" i="4"/>
  <c r="CE271" i="4"/>
  <c r="DC271" i="4" s="1"/>
  <c r="CE297" i="4"/>
  <c r="CE244" i="4"/>
  <c r="CE260" i="4"/>
  <c r="CE276" i="4"/>
  <c r="CE301" i="4"/>
  <c r="CE249" i="4"/>
  <c r="CE265" i="4"/>
  <c r="CE281" i="4"/>
  <c r="CE309" i="4"/>
  <c r="CE298" i="4"/>
  <c r="CE346" i="4"/>
  <c r="DC346" i="4" s="1"/>
  <c r="CE303" i="4"/>
  <c r="CE288" i="4"/>
  <c r="DC288" i="4" s="1"/>
  <c r="BG288" i="4"/>
  <c r="CE304" i="4"/>
  <c r="CE311" i="4"/>
  <c r="CE327" i="4"/>
  <c r="DC327" i="4" s="1"/>
  <c r="CE316" i="4"/>
  <c r="CE332" i="4"/>
  <c r="CE321" i="4"/>
  <c r="CE342" i="4"/>
  <c r="DC342" i="4" s="1"/>
  <c r="BG342" i="4"/>
  <c r="CE343" i="4"/>
  <c r="DC343" i="4" s="1"/>
  <c r="BG343" i="4"/>
  <c r="CE370" i="4"/>
  <c r="CE348" i="4"/>
  <c r="CE333" i="4"/>
  <c r="CE349" i="4"/>
  <c r="CE355" i="4"/>
  <c r="CE374" i="4"/>
  <c r="CE361" i="4"/>
  <c r="DC361" i="4" s="1"/>
  <c r="CE371" i="4"/>
  <c r="CE387" i="4"/>
  <c r="CE373" i="4"/>
  <c r="CE388" i="4"/>
  <c r="CE394" i="4"/>
  <c r="CE392" i="4"/>
  <c r="CE390" i="4"/>
  <c r="CE398" i="4"/>
  <c r="CE405" i="4"/>
  <c r="CE410" i="4"/>
  <c r="BD307" i="4"/>
  <c r="BI253" i="4"/>
  <c r="BD379" i="4"/>
  <c r="BB380" i="4"/>
  <c r="AU381" i="4"/>
  <c r="BS381" i="4" s="1"/>
  <c r="AQ381" i="4"/>
  <c r="BO381" i="4" s="1"/>
  <c r="AM381" i="4"/>
  <c r="BK381" i="4" s="1"/>
  <c r="AI381" i="4"/>
  <c r="BG381" i="4" s="1"/>
  <c r="AE381" i="4"/>
  <c r="BC381" i="4" s="1"/>
  <c r="AT381" i="4"/>
  <c r="BR381" i="4" s="1"/>
  <c r="AO381" i="4"/>
  <c r="BM381" i="4" s="1"/>
  <c r="AJ381" i="4"/>
  <c r="BH381" i="4" s="1"/>
  <c r="AD381" i="4"/>
  <c r="BB381" i="4" s="1"/>
  <c r="AS381" i="4"/>
  <c r="BQ381" i="4" s="1"/>
  <c r="AN381" i="4"/>
  <c r="BL381" i="4" s="1"/>
  <c r="AH381" i="4"/>
  <c r="BF381" i="4" s="1"/>
  <c r="AR381" i="4"/>
  <c r="BP381" i="4" s="1"/>
  <c r="AL381" i="4"/>
  <c r="BJ381" i="4" s="1"/>
  <c r="AG381" i="4"/>
  <c r="BE381" i="4" s="1"/>
  <c r="AK381" i="4"/>
  <c r="BI381" i="4" s="1"/>
  <c r="AA382" i="4"/>
  <c r="AF381" i="4"/>
  <c r="BD381" i="4" s="1"/>
  <c r="AP381" i="4"/>
  <c r="BN381" i="4" s="1"/>
  <c r="BD380" i="4"/>
  <c r="BH361" i="4"/>
  <c r="BI361" i="4"/>
  <c r="BO91" i="4"/>
  <c r="AA166" i="4"/>
  <c r="AT165" i="4"/>
  <c r="BR165" i="4" s="1"/>
  <c r="AP165" i="4"/>
  <c r="BN165" i="4" s="1"/>
  <c r="AL165" i="4"/>
  <c r="BJ165" i="4" s="1"/>
  <c r="AH165" i="4"/>
  <c r="BF165" i="4" s="1"/>
  <c r="AD165" i="4"/>
  <c r="BB165" i="4" s="1"/>
  <c r="AR165" i="4"/>
  <c r="BP165" i="4" s="1"/>
  <c r="AN165" i="4"/>
  <c r="BL165" i="4" s="1"/>
  <c r="AJ165" i="4"/>
  <c r="BH165" i="4" s="1"/>
  <c r="AF165" i="4"/>
  <c r="BD165" i="4" s="1"/>
  <c r="AQ165" i="4"/>
  <c r="BO165" i="4" s="1"/>
  <c r="AI165" i="4"/>
  <c r="BG165" i="4" s="1"/>
  <c r="AO165" i="4"/>
  <c r="BM165" i="4" s="1"/>
  <c r="AG165" i="4"/>
  <c r="BE165" i="4" s="1"/>
  <c r="AU165" i="4"/>
  <c r="BS165" i="4" s="1"/>
  <c r="AM165" i="4"/>
  <c r="BK165" i="4" s="1"/>
  <c r="AE165" i="4"/>
  <c r="BC165" i="4" s="1"/>
  <c r="AS165" i="4"/>
  <c r="BQ165" i="4" s="1"/>
  <c r="AK165" i="4"/>
  <c r="BI165" i="4" s="1"/>
  <c r="BJ164" i="4"/>
  <c r="BE164" i="4"/>
  <c r="BJ235" i="4"/>
  <c r="BD325" i="4"/>
  <c r="BM344" i="4"/>
  <c r="BN344" i="4"/>
  <c r="BL397" i="4"/>
  <c r="BM397" i="4"/>
  <c r="BJ397" i="4"/>
  <c r="BE396" i="4"/>
  <c r="BH199" i="4"/>
  <c r="BI199" i="4"/>
  <c r="BH290" i="4"/>
  <c r="BI290" i="4"/>
  <c r="BF290" i="4"/>
  <c r="AS291" i="4"/>
  <c r="BQ291" i="4" s="1"/>
  <c r="AO291" i="4"/>
  <c r="BM291" i="4" s="1"/>
  <c r="AK291" i="4"/>
  <c r="BI291" i="4" s="1"/>
  <c r="AG291" i="4"/>
  <c r="BE291" i="4" s="1"/>
  <c r="AR291" i="4"/>
  <c r="BP291" i="4" s="1"/>
  <c r="AN291" i="4"/>
  <c r="BL291" i="4" s="1"/>
  <c r="AJ291" i="4"/>
  <c r="BH291" i="4" s="1"/>
  <c r="AF291" i="4"/>
  <c r="BD291" i="4" s="1"/>
  <c r="AU291" i="4"/>
  <c r="BS291" i="4" s="1"/>
  <c r="AQ291" i="4"/>
  <c r="BO291" i="4" s="1"/>
  <c r="AM291" i="4"/>
  <c r="BK291" i="4" s="1"/>
  <c r="AI291" i="4"/>
  <c r="BG291" i="4" s="1"/>
  <c r="AE291" i="4"/>
  <c r="BC291" i="4" s="1"/>
  <c r="AL291" i="4"/>
  <c r="BJ291" i="4" s="1"/>
  <c r="AH291" i="4"/>
  <c r="BF291" i="4" s="1"/>
  <c r="AT291" i="4"/>
  <c r="BR291" i="4" s="1"/>
  <c r="AD291" i="4"/>
  <c r="BB291" i="4" s="1"/>
  <c r="AA292" i="4"/>
  <c r="AP291" i="4"/>
  <c r="BN291" i="4" s="1"/>
  <c r="BR217" i="4"/>
  <c r="BE271" i="4"/>
  <c r="CL95" i="4"/>
  <c r="CL96" i="4"/>
  <c r="CL93" i="4"/>
  <c r="DJ93" i="4" s="1"/>
  <c r="CL94" i="4"/>
  <c r="CL108" i="4"/>
  <c r="DJ108" i="4" s="1"/>
  <c r="BN108" i="4"/>
  <c r="CL124" i="4"/>
  <c r="CL140" i="4"/>
  <c r="CL156" i="4"/>
  <c r="CL113" i="4"/>
  <c r="CL129" i="4"/>
  <c r="CL145" i="4"/>
  <c r="CL161" i="4"/>
  <c r="DJ161" i="4" s="1"/>
  <c r="BN161" i="4"/>
  <c r="CL114" i="4"/>
  <c r="CL130" i="4"/>
  <c r="CL146" i="4"/>
  <c r="CL107" i="4"/>
  <c r="DJ107" i="4" s="1"/>
  <c r="BN107" i="4"/>
  <c r="CL123" i="4"/>
  <c r="CL139" i="4"/>
  <c r="CL155" i="4"/>
  <c r="CL170" i="4"/>
  <c r="CL186" i="4"/>
  <c r="CL175" i="4"/>
  <c r="CL195" i="4"/>
  <c r="CL176" i="4"/>
  <c r="CL169" i="4"/>
  <c r="CL185" i="4"/>
  <c r="CL209" i="4"/>
  <c r="CL201" i="4"/>
  <c r="DJ201" i="4" s="1"/>
  <c r="CL213" i="4"/>
  <c r="CL251" i="4"/>
  <c r="DJ251" i="4" s="1"/>
  <c r="BN251" i="4"/>
  <c r="CL198" i="4"/>
  <c r="DJ198" i="4" s="1"/>
  <c r="BN198" i="4"/>
  <c r="CL214" i="4"/>
  <c r="CL230" i="4"/>
  <c r="CL271" i="4"/>
  <c r="DJ271" i="4" s="1"/>
  <c r="CL207" i="4"/>
  <c r="CL223" i="4"/>
  <c r="CL259" i="4"/>
  <c r="CL196" i="4"/>
  <c r="CL212" i="4"/>
  <c r="CL228" i="4"/>
  <c r="CL279" i="4"/>
  <c r="CL244" i="4"/>
  <c r="CL260" i="4"/>
  <c r="CL276" i="4"/>
  <c r="CL241" i="4"/>
  <c r="CL257" i="4"/>
  <c r="CL273" i="4"/>
  <c r="DJ273" i="4" s="1"/>
  <c r="CL238" i="4"/>
  <c r="CL254" i="4"/>
  <c r="DJ254" i="4" s="1"/>
  <c r="CL270" i="4"/>
  <c r="DJ270" i="4" s="1"/>
  <c r="BN270" i="4"/>
  <c r="CL284" i="4"/>
  <c r="CL291" i="4"/>
  <c r="DJ291" i="4" s="1"/>
  <c r="CL309" i="4"/>
  <c r="DJ309" i="4" s="1"/>
  <c r="CL296" i="4"/>
  <c r="CL323" i="4"/>
  <c r="DJ323" i="4" s="1"/>
  <c r="BN323" i="4"/>
  <c r="CL293" i="4"/>
  <c r="CL311" i="4"/>
  <c r="CL316" i="4"/>
  <c r="CL347" i="4"/>
  <c r="CL325" i="4"/>
  <c r="DJ325" i="4" s="1"/>
  <c r="CL354" i="4"/>
  <c r="CL318" i="4"/>
  <c r="CL331" i="4"/>
  <c r="CL340" i="4"/>
  <c r="CL357" i="4"/>
  <c r="CL349" i="4"/>
  <c r="CL378" i="4"/>
  <c r="DJ378" i="4" s="1"/>
  <c r="BN378" i="4"/>
  <c r="CL346" i="4"/>
  <c r="DJ346" i="4" s="1"/>
  <c r="CL360" i="4"/>
  <c r="DJ360" i="4" s="1"/>
  <c r="BN360" i="4"/>
  <c r="CL361" i="4"/>
  <c r="DJ361" i="4" s="1"/>
  <c r="CL362" i="4"/>
  <c r="DJ362" i="4" s="1"/>
  <c r="CL372" i="4"/>
  <c r="CL379" i="4"/>
  <c r="DJ379" i="4" s="1"/>
  <c r="CL377" i="4"/>
  <c r="DJ377" i="4" s="1"/>
  <c r="BN377" i="4"/>
  <c r="CL382" i="4"/>
  <c r="CL383" i="4"/>
  <c r="CL397" i="4"/>
  <c r="DJ397" i="4" s="1"/>
  <c r="CL394" i="4"/>
  <c r="CL404" i="4"/>
  <c r="CL407" i="4"/>
  <c r="CL411" i="4"/>
  <c r="CO96" i="4"/>
  <c r="CO93" i="4"/>
  <c r="DM93" i="4" s="1"/>
  <c r="CO94" i="4"/>
  <c r="CO95" i="4"/>
  <c r="CO105" i="4"/>
  <c r="CO121" i="4"/>
  <c r="CO137" i="4"/>
  <c r="CO153" i="4"/>
  <c r="CO110" i="4"/>
  <c r="DM110" i="4" s="1"/>
  <c r="CO126" i="4"/>
  <c r="CO142" i="4"/>
  <c r="CO158" i="4"/>
  <c r="CO115" i="4"/>
  <c r="CO131" i="4"/>
  <c r="CO147" i="4"/>
  <c r="CO108" i="4"/>
  <c r="DM108" i="4" s="1"/>
  <c r="BQ108" i="4"/>
  <c r="CO124" i="4"/>
  <c r="CO140" i="4"/>
  <c r="CO156" i="4"/>
  <c r="CO167" i="4"/>
  <c r="CO183" i="4"/>
  <c r="DM183" i="4" s="1"/>
  <c r="CO176" i="4"/>
  <c r="CO196" i="4"/>
  <c r="CO177" i="4"/>
  <c r="CO170" i="4"/>
  <c r="CO186" i="4"/>
  <c r="CO210" i="4"/>
  <c r="CO202" i="4"/>
  <c r="CO214" i="4"/>
  <c r="CO236" i="4"/>
  <c r="DM236" i="4" s="1"/>
  <c r="CO203" i="4"/>
  <c r="CO219" i="4"/>
  <c r="DM219" i="4" s="1"/>
  <c r="CO240" i="4"/>
  <c r="CO200" i="4"/>
  <c r="DM200" i="4" s="1"/>
  <c r="CO216" i="4"/>
  <c r="DM216" i="4" s="1"/>
  <c r="BQ216" i="4"/>
  <c r="CO232" i="4"/>
  <c r="CO355" i="4"/>
  <c r="CO205" i="4"/>
  <c r="CO221" i="4"/>
  <c r="CO248" i="4"/>
  <c r="CO241" i="4"/>
  <c r="CO257" i="4"/>
  <c r="CO273" i="4"/>
  <c r="CO238" i="4"/>
  <c r="CO254" i="4"/>
  <c r="DM254" i="4" s="1"/>
  <c r="CO270" i="4"/>
  <c r="DM270" i="4" s="1"/>
  <c r="BQ270" i="4"/>
  <c r="CO299" i="4"/>
  <c r="CO239" i="4"/>
  <c r="CO255" i="4"/>
  <c r="CO271" i="4"/>
  <c r="DM271" i="4" s="1"/>
  <c r="CO285" i="4"/>
  <c r="CO288" i="4"/>
  <c r="DM288" i="4" s="1"/>
  <c r="BQ288" i="4"/>
  <c r="CO304" i="4"/>
  <c r="CO297" i="4"/>
  <c r="CO324" i="4"/>
  <c r="DM324" i="4" s="1"/>
  <c r="BQ324" i="4"/>
  <c r="CO286" i="4"/>
  <c r="CO302" i="4"/>
  <c r="CO309" i="4"/>
  <c r="DM309" i="4" s="1"/>
  <c r="CO325" i="4"/>
  <c r="DM325" i="4" s="1"/>
  <c r="CO314" i="4"/>
  <c r="CO330" i="4"/>
  <c r="CO315" i="4"/>
  <c r="CO332" i="4"/>
  <c r="CO341" i="4"/>
  <c r="DM341" i="4" s="1"/>
  <c r="BQ341" i="4"/>
  <c r="CO338" i="4"/>
  <c r="CO354" i="4"/>
  <c r="CO335" i="4"/>
  <c r="CO351" i="4"/>
  <c r="CO365" i="4"/>
  <c r="CO362" i="4"/>
  <c r="DM362" i="4" s="1"/>
  <c r="CO359" i="4"/>
  <c r="DM359" i="4" s="1"/>
  <c r="BQ359" i="4"/>
  <c r="CO373" i="4"/>
  <c r="CO370" i="4"/>
  <c r="CO375" i="4"/>
  <c r="CO386" i="4"/>
  <c r="CO388" i="4"/>
  <c r="CO391" i="4"/>
  <c r="CO395" i="4"/>
  <c r="DM395" i="4" s="1"/>
  <c r="BQ395" i="4"/>
  <c r="CO401" i="4"/>
  <c r="CO402" i="4"/>
  <c r="CO412" i="4"/>
  <c r="CN93" i="4"/>
  <c r="DL93" i="4" s="1"/>
  <c r="CN90" i="4"/>
  <c r="DL90" i="4" s="1"/>
  <c r="BP90" i="4"/>
  <c r="CN91" i="4"/>
  <c r="DL91" i="4" s="1"/>
  <c r="CN92" i="4"/>
  <c r="DL92" i="4" s="1"/>
  <c r="CN106" i="4"/>
  <c r="CN122" i="4"/>
  <c r="CN138" i="4"/>
  <c r="CN154" i="4"/>
  <c r="CN115" i="4"/>
  <c r="CN131" i="4"/>
  <c r="CN147" i="4"/>
  <c r="CN163" i="4"/>
  <c r="DL163" i="4" s="1"/>
  <c r="CN120" i="4"/>
  <c r="CN136" i="4"/>
  <c r="CN152" i="4"/>
  <c r="CN109" i="4"/>
  <c r="DL109" i="4" s="1"/>
  <c r="CN125" i="4"/>
  <c r="CN141" i="4"/>
  <c r="CN157" i="4"/>
  <c r="CN172" i="4"/>
  <c r="CN169" i="4"/>
  <c r="CN185" i="4"/>
  <c r="CN170" i="4"/>
  <c r="CN186" i="4"/>
  <c r="CN175" i="4"/>
  <c r="CN193" i="4"/>
  <c r="CN223" i="4"/>
  <c r="CN195" i="4"/>
  <c r="CN219" i="4"/>
  <c r="DL219" i="4" s="1"/>
  <c r="CN192" i="4"/>
  <c r="CN208" i="4"/>
  <c r="CN224" i="4"/>
  <c r="CN261" i="4"/>
  <c r="CN205" i="4"/>
  <c r="CN221" i="4"/>
  <c r="CN249" i="4"/>
  <c r="CN194" i="4"/>
  <c r="CN210" i="4"/>
  <c r="CN226" i="4"/>
  <c r="CN253" i="4"/>
  <c r="DL253" i="4" s="1"/>
  <c r="CN242" i="4"/>
  <c r="CN258" i="4"/>
  <c r="CN274" i="4"/>
  <c r="CN300" i="4"/>
  <c r="CN247" i="4"/>
  <c r="CN263" i="4"/>
  <c r="CN279" i="4"/>
  <c r="CN236" i="4"/>
  <c r="DL236" i="4" s="1"/>
  <c r="CN252" i="4"/>
  <c r="DL252" i="4" s="1"/>
  <c r="BP252" i="4"/>
  <c r="CN268" i="4"/>
  <c r="CN292" i="4"/>
  <c r="CN293" i="4"/>
  <c r="CN308" i="4"/>
  <c r="DL308" i="4" s="1"/>
  <c r="CN298" i="4"/>
  <c r="CN329" i="4"/>
  <c r="CN299" i="4"/>
  <c r="CN317" i="4"/>
  <c r="CN314" i="4"/>
  <c r="CN330" i="4"/>
  <c r="CN311" i="4"/>
  <c r="CN327" i="4"/>
  <c r="DL327" i="4" s="1"/>
  <c r="CN320" i="4"/>
  <c r="CN334" i="4"/>
  <c r="CN350" i="4"/>
  <c r="CN335" i="4"/>
  <c r="CN351" i="4"/>
  <c r="CN340" i="4"/>
  <c r="CN355" i="4"/>
  <c r="CN358" i="4"/>
  <c r="CN359" i="4"/>
  <c r="DL359" i="4" s="1"/>
  <c r="BP359" i="4"/>
  <c r="CN364" i="4"/>
  <c r="CN374" i="4"/>
  <c r="CN378" i="4"/>
  <c r="DL378" i="4" s="1"/>
  <c r="BP378" i="4"/>
  <c r="CN382" i="4"/>
  <c r="CN384" i="4"/>
  <c r="CN385" i="4"/>
  <c r="CN392" i="4"/>
  <c r="CN400" i="4"/>
  <c r="CN401" i="4"/>
  <c r="CN406" i="4"/>
  <c r="CN410" i="4"/>
  <c r="CQ94" i="4"/>
  <c r="CQ91" i="4"/>
  <c r="DO91" i="4" s="1"/>
  <c r="CQ92" i="4"/>
  <c r="DO92" i="4" s="1"/>
  <c r="CQ89" i="4"/>
  <c r="DO89" i="4" s="1"/>
  <c r="BS89" i="4"/>
  <c r="CQ107" i="4"/>
  <c r="DO107" i="4" s="1"/>
  <c r="BS107" i="4"/>
  <c r="CQ123" i="4"/>
  <c r="CQ139" i="4"/>
  <c r="CQ155" i="4"/>
  <c r="CQ112" i="4"/>
  <c r="CQ128" i="4"/>
  <c r="CQ144" i="4"/>
  <c r="CQ160" i="4"/>
  <c r="CQ113" i="4"/>
  <c r="CQ129" i="4"/>
  <c r="CQ145" i="4"/>
  <c r="CQ161" i="4"/>
  <c r="DO161" i="4" s="1"/>
  <c r="BS161" i="4"/>
  <c r="CQ118" i="4"/>
  <c r="CQ134" i="4"/>
  <c r="CQ150" i="4"/>
  <c r="CQ169" i="4"/>
  <c r="CQ185" i="4"/>
  <c r="CQ182" i="4"/>
  <c r="DO182" i="4" s="1"/>
  <c r="CQ171" i="4"/>
  <c r="CQ188" i="4"/>
  <c r="CQ180" i="4"/>
  <c r="DO180" i="4" s="1"/>
  <c r="BS180" i="4"/>
  <c r="CQ189" i="4"/>
  <c r="CQ274" i="4"/>
  <c r="CQ196" i="4"/>
  <c r="CQ220" i="4"/>
  <c r="CQ258" i="4"/>
  <c r="CQ205" i="4"/>
  <c r="CQ221" i="4"/>
  <c r="CQ246" i="4"/>
  <c r="CQ202" i="4"/>
  <c r="CQ218" i="4"/>
  <c r="DO218" i="4" s="1"/>
  <c r="CQ234" i="4"/>
  <c r="DO234" i="4" s="1"/>
  <c r="BS234" i="4"/>
  <c r="CQ191" i="4"/>
  <c r="CQ207" i="4"/>
  <c r="CQ223" i="4"/>
  <c r="CQ254" i="4"/>
  <c r="DO254" i="4" s="1"/>
  <c r="CQ239" i="4"/>
  <c r="CQ255" i="4"/>
  <c r="CQ271" i="4"/>
  <c r="DO271" i="4" s="1"/>
  <c r="CQ301" i="4"/>
  <c r="CQ244" i="4"/>
  <c r="CQ260" i="4"/>
  <c r="CQ276" i="4"/>
  <c r="CQ237" i="4"/>
  <c r="DO237" i="4" s="1"/>
  <c r="CQ253" i="4"/>
  <c r="DO253" i="4" s="1"/>
  <c r="CQ269" i="4"/>
  <c r="DO269" i="4" s="1"/>
  <c r="BS269" i="4"/>
  <c r="CQ293" i="4"/>
  <c r="CQ298" i="4"/>
  <c r="CQ310" i="4"/>
  <c r="CQ291" i="4"/>
  <c r="CQ314" i="4"/>
  <c r="CQ292" i="4"/>
  <c r="CQ308" i="4"/>
  <c r="DO308" i="4" s="1"/>
  <c r="CQ311" i="4"/>
  <c r="CQ327" i="4"/>
  <c r="DO327" i="4" s="1"/>
  <c r="CQ316" i="4"/>
  <c r="CQ342" i="4"/>
  <c r="DO342" i="4" s="1"/>
  <c r="BS342" i="4"/>
  <c r="CQ321" i="4"/>
  <c r="CQ354" i="4"/>
  <c r="CQ343" i="4"/>
  <c r="DO343" i="4" s="1"/>
  <c r="BS343" i="4"/>
  <c r="CQ362" i="4"/>
  <c r="DO362" i="4" s="1"/>
  <c r="CQ344" i="4"/>
  <c r="DO344" i="4" s="1"/>
  <c r="CQ333" i="4"/>
  <c r="CQ349" i="4"/>
  <c r="CQ359" i="4"/>
  <c r="DO359" i="4" s="1"/>
  <c r="BS359" i="4"/>
  <c r="CQ360" i="4"/>
  <c r="DO360" i="4" s="1"/>
  <c r="BS360" i="4"/>
  <c r="CQ365" i="4"/>
  <c r="CQ375" i="4"/>
  <c r="CQ377" i="4"/>
  <c r="DO377" i="4" s="1"/>
  <c r="BS377" i="4"/>
  <c r="CQ369" i="4"/>
  <c r="CQ384" i="4"/>
  <c r="CQ382" i="4"/>
  <c r="CQ396" i="4"/>
  <c r="DO396" i="4" s="1"/>
  <c r="CQ393" i="4"/>
  <c r="CQ399" i="4"/>
  <c r="CQ405" i="4"/>
  <c r="CQ409" i="4"/>
  <c r="CA94" i="4"/>
  <c r="CA91" i="4"/>
  <c r="CY91" i="4" s="1"/>
  <c r="CA92" i="4"/>
  <c r="CY92" i="4" s="1"/>
  <c r="CA89" i="4"/>
  <c r="CY89" i="4" s="1"/>
  <c r="BC89" i="4"/>
  <c r="CA107" i="4"/>
  <c r="CY107" i="4" s="1"/>
  <c r="BC107" i="4"/>
  <c r="CA123" i="4"/>
  <c r="CA139" i="4"/>
  <c r="CA155" i="4"/>
  <c r="CA112" i="4"/>
  <c r="CA128" i="4"/>
  <c r="CA144" i="4"/>
  <c r="CA160" i="4"/>
  <c r="CA113" i="4"/>
  <c r="CA129" i="4"/>
  <c r="CA145" i="4"/>
  <c r="CA161" i="4"/>
  <c r="CY161" i="4" s="1"/>
  <c r="BC161" i="4"/>
  <c r="CA118" i="4"/>
  <c r="CA134" i="4"/>
  <c r="CA150" i="4"/>
  <c r="CA169" i="4"/>
  <c r="CA185" i="4"/>
  <c r="CA182" i="4"/>
  <c r="CY182" i="4" s="1"/>
  <c r="CA171" i="4"/>
  <c r="CA188" i="4"/>
  <c r="CA180" i="4"/>
  <c r="CY180" i="4" s="1"/>
  <c r="BC180" i="4"/>
  <c r="CA189" i="4"/>
  <c r="CA216" i="4"/>
  <c r="CY216" i="4" s="1"/>
  <c r="BC216" i="4"/>
  <c r="CA224" i="4"/>
  <c r="CA228" i="4"/>
  <c r="CA193" i="4"/>
  <c r="CA209" i="4"/>
  <c r="CA225" i="4"/>
  <c r="CA262" i="4"/>
  <c r="CA202" i="4"/>
  <c r="CA218" i="4"/>
  <c r="CY218" i="4" s="1"/>
  <c r="CA234" i="4"/>
  <c r="CY234" i="4" s="1"/>
  <c r="BC234" i="4"/>
  <c r="CA191" i="4"/>
  <c r="CA207" i="4"/>
  <c r="CA223" i="4"/>
  <c r="CA254" i="4"/>
  <c r="CY254" i="4" s="1"/>
  <c r="CA235" i="4"/>
  <c r="CY235" i="4" s="1"/>
  <c r="CA251" i="4"/>
  <c r="CY251" i="4" s="1"/>
  <c r="BC251" i="4"/>
  <c r="CA267" i="4"/>
  <c r="CA283" i="4"/>
  <c r="CA236" i="4"/>
  <c r="CY236" i="4" s="1"/>
  <c r="CA252" i="4"/>
  <c r="CY252" i="4" s="1"/>
  <c r="BC252" i="4"/>
  <c r="CA268" i="4"/>
  <c r="CA284" i="4"/>
  <c r="CA241" i="4"/>
  <c r="CA257" i="4"/>
  <c r="CA273" i="4"/>
  <c r="CY273" i="4" s="1"/>
  <c r="CA286" i="4"/>
  <c r="CA302" i="4"/>
  <c r="CA326" i="4"/>
  <c r="CY326" i="4" s="1"/>
  <c r="CA299" i="4"/>
  <c r="CA288" i="4"/>
  <c r="CY288" i="4" s="1"/>
  <c r="BC288" i="4"/>
  <c r="CA304" i="4"/>
  <c r="CA307" i="4"/>
  <c r="CY307" i="4" s="1"/>
  <c r="CA323" i="4"/>
  <c r="CY323" i="4" s="1"/>
  <c r="BC323" i="4"/>
  <c r="CA358" i="4"/>
  <c r="CA324" i="4"/>
  <c r="CY324" i="4" s="1"/>
  <c r="BC324" i="4"/>
  <c r="CA317" i="4"/>
  <c r="CA346" i="4"/>
  <c r="CY346" i="4" s="1"/>
  <c r="CA339" i="4"/>
  <c r="CA357" i="4"/>
  <c r="CA344" i="4"/>
  <c r="CY344" i="4" s="1"/>
  <c r="CA333" i="4"/>
  <c r="CA349" i="4"/>
  <c r="CA359" i="4"/>
  <c r="CY359" i="4" s="1"/>
  <c r="BC359" i="4"/>
  <c r="CA364" i="4"/>
  <c r="CA361" i="4"/>
  <c r="CY361" i="4" s="1"/>
  <c r="CA375" i="4"/>
  <c r="CA376" i="4"/>
  <c r="CA373" i="4"/>
  <c r="CA388" i="4"/>
  <c r="CA386" i="4"/>
  <c r="CA396" i="4"/>
  <c r="CY396" i="4" s="1"/>
  <c r="CA397" i="4"/>
  <c r="CY397" i="4" s="1"/>
  <c r="CA398" i="4"/>
  <c r="CY398" i="4" s="1"/>
  <c r="CA410" i="4"/>
  <c r="CA409" i="4"/>
  <c r="BR307" i="4"/>
  <c r="BL253" i="4"/>
  <c r="BL254" i="4"/>
  <c r="BM254" i="4"/>
  <c r="BJ254" i="4"/>
  <c r="BC254" i="4"/>
  <c r="BS254" i="4"/>
  <c r="BG379" i="4"/>
  <c r="BD361" i="4"/>
  <c r="BB92" i="4"/>
  <c r="BR92" i="4"/>
  <c r="BK92" i="4"/>
  <c r="BH92" i="4"/>
  <c r="BI92" i="4"/>
  <c r="BI91" i="4"/>
  <c r="BR163" i="4"/>
  <c r="BN236" i="4"/>
  <c r="BF236" i="4"/>
  <c r="BK236" i="4"/>
  <c r="BH236" i="4"/>
  <c r="BI236" i="4"/>
  <c r="BI235" i="4"/>
  <c r="BS325" i="4"/>
  <c r="BI344" i="4"/>
  <c r="BQ345" i="4"/>
  <c r="BB345" i="4"/>
  <c r="BR345" i="4"/>
  <c r="BK345" i="4"/>
  <c r="BH345" i="4"/>
  <c r="BS396" i="4"/>
  <c r="BE199" i="4"/>
  <c r="DC93" i="4" l="1"/>
  <c r="CZ273" i="4"/>
  <c r="DA363" i="4"/>
  <c r="DM346" i="4"/>
  <c r="DI93" i="4"/>
  <c r="DO291" i="4"/>
  <c r="CZ201" i="4"/>
  <c r="DN201" i="4"/>
  <c r="DF219" i="4"/>
  <c r="DJ237" i="4"/>
  <c r="DN327" i="4"/>
  <c r="DI237" i="4"/>
  <c r="DK93" i="4"/>
  <c r="DE183" i="4"/>
  <c r="DE93" i="4"/>
  <c r="DB273" i="4"/>
  <c r="DF327" i="4"/>
  <c r="DI219" i="4"/>
  <c r="DO219" i="4"/>
  <c r="DH273" i="4"/>
  <c r="CZ237" i="4"/>
  <c r="DM273" i="4"/>
  <c r="DM255" i="4"/>
  <c r="DC201" i="4"/>
  <c r="DA201" i="4"/>
  <c r="CX309" i="4"/>
  <c r="DG183" i="4"/>
  <c r="DB93" i="4"/>
  <c r="DI111" i="4"/>
  <c r="BZ122" i="4"/>
  <c r="CP402" i="4"/>
  <c r="CP354" i="4"/>
  <c r="CP286" i="4"/>
  <c r="CP271" i="4"/>
  <c r="DN271" i="4" s="1"/>
  <c r="CP133" i="4"/>
  <c r="CP90" i="4"/>
  <c r="DN90" i="4" s="1"/>
  <c r="CI403" i="4"/>
  <c r="CI335" i="4"/>
  <c r="CI255" i="4"/>
  <c r="CI154" i="4"/>
  <c r="DA381" i="4"/>
  <c r="CX291" i="4"/>
  <c r="DB381" i="4"/>
  <c r="CZ363" i="4"/>
  <c r="DN398" i="4"/>
  <c r="DI327" i="4"/>
  <c r="DO273" i="4"/>
  <c r="BZ159" i="4"/>
  <c r="BZ149" i="4"/>
  <c r="CP386" i="4"/>
  <c r="CP340" i="4"/>
  <c r="CP235" i="4"/>
  <c r="DN235" i="4" s="1"/>
  <c r="CP175" i="4"/>
  <c r="CP124" i="4"/>
  <c r="CI385" i="4"/>
  <c r="CI327" i="4"/>
  <c r="DG327" i="4" s="1"/>
  <c r="CI253" i="4"/>
  <c r="DG253" i="4" s="1"/>
  <c r="CI203" i="4"/>
  <c r="CI229" i="4"/>
  <c r="CI192" i="4"/>
  <c r="CI149" i="4"/>
  <c r="DC165" i="4"/>
  <c r="DG381" i="4"/>
  <c r="DF165" i="4"/>
  <c r="DO165" i="4"/>
  <c r="DA255" i="4"/>
  <c r="DI183" i="4"/>
  <c r="DC237" i="4"/>
  <c r="CP325" i="4"/>
  <c r="DN325" i="4" s="1"/>
  <c r="CP237" i="4"/>
  <c r="CP225" i="4"/>
  <c r="CP143" i="4"/>
  <c r="CP95" i="4"/>
  <c r="CI361" i="4"/>
  <c r="DG361" i="4" s="1"/>
  <c r="CI244" i="4"/>
  <c r="CI148" i="4"/>
  <c r="BZ154" i="4"/>
  <c r="BZ140" i="4"/>
  <c r="BZ96" i="4"/>
  <c r="CP379" i="4"/>
  <c r="DN379" i="4" s="1"/>
  <c r="CP287" i="4"/>
  <c r="DN287" i="4" s="1"/>
  <c r="CP240" i="4"/>
  <c r="CP169" i="4"/>
  <c r="CP138" i="4"/>
  <c r="CI345" i="4"/>
  <c r="DG345" i="4" s="1"/>
  <c r="CI294" i="4"/>
  <c r="CI222" i="4"/>
  <c r="CI282" i="4"/>
  <c r="CI171" i="4"/>
  <c r="DG398" i="4"/>
  <c r="DD309" i="4"/>
  <c r="DE381" i="4"/>
  <c r="AS328" i="4"/>
  <c r="BQ328" i="4" s="1"/>
  <c r="AO328" i="4"/>
  <c r="BM328" i="4" s="1"/>
  <c r="AK328" i="4"/>
  <c r="BI328" i="4" s="1"/>
  <c r="AG328" i="4"/>
  <c r="BE328" i="4" s="1"/>
  <c r="AR328" i="4"/>
  <c r="BP328" i="4" s="1"/>
  <c r="AN328" i="4"/>
  <c r="BL328" i="4" s="1"/>
  <c r="AJ328" i="4"/>
  <c r="BH328" i="4" s="1"/>
  <c r="AF328" i="4"/>
  <c r="BD328" i="4" s="1"/>
  <c r="AU328" i="4"/>
  <c r="BS328" i="4" s="1"/>
  <c r="AQ328" i="4"/>
  <c r="BO328" i="4" s="1"/>
  <c r="AM328" i="4"/>
  <c r="BK328" i="4" s="1"/>
  <c r="AI328" i="4"/>
  <c r="BG328" i="4" s="1"/>
  <c r="AE328" i="4"/>
  <c r="BC328" i="4" s="1"/>
  <c r="AA329" i="4"/>
  <c r="AP328" i="4"/>
  <c r="BN328" i="4" s="1"/>
  <c r="AL328" i="4"/>
  <c r="BJ328" i="4" s="1"/>
  <c r="AH328" i="4"/>
  <c r="BF328" i="4" s="1"/>
  <c r="AT328" i="4"/>
  <c r="BR328" i="4" s="1"/>
  <c r="AD328" i="4"/>
  <c r="BB328" i="4" s="1"/>
  <c r="DK381" i="4"/>
  <c r="DK201" i="4"/>
  <c r="DF398" i="4"/>
  <c r="DF381" i="4"/>
  <c r="DF363" i="4"/>
  <c r="DH309" i="4"/>
  <c r="CY291" i="4"/>
  <c r="DC111" i="4"/>
  <c r="CX363" i="4"/>
  <c r="CX165" i="4"/>
  <c r="DN363" i="4"/>
  <c r="DN291" i="4"/>
  <c r="AU220" i="4"/>
  <c r="BS220" i="4" s="1"/>
  <c r="AQ220" i="4"/>
  <c r="BO220" i="4" s="1"/>
  <c r="AM220" i="4"/>
  <c r="BK220" i="4" s="1"/>
  <c r="AI220" i="4"/>
  <c r="BG220" i="4" s="1"/>
  <c r="AE220" i="4"/>
  <c r="BC220" i="4" s="1"/>
  <c r="AA221" i="4"/>
  <c r="AT220" i="4"/>
  <c r="BR220" i="4" s="1"/>
  <c r="AP220" i="4"/>
  <c r="BN220" i="4" s="1"/>
  <c r="AL220" i="4"/>
  <c r="BJ220" i="4" s="1"/>
  <c r="AH220" i="4"/>
  <c r="BF220" i="4" s="1"/>
  <c r="AD220" i="4"/>
  <c r="BB220" i="4" s="1"/>
  <c r="AS220" i="4"/>
  <c r="BQ220" i="4" s="1"/>
  <c r="AO220" i="4"/>
  <c r="BM220" i="4" s="1"/>
  <c r="AK220" i="4"/>
  <c r="BI220" i="4" s="1"/>
  <c r="AG220" i="4"/>
  <c r="BE220" i="4" s="1"/>
  <c r="AJ220" i="4"/>
  <c r="BH220" i="4" s="1"/>
  <c r="AR220" i="4"/>
  <c r="BP220" i="4" s="1"/>
  <c r="AN220" i="4"/>
  <c r="BL220" i="4" s="1"/>
  <c r="AF220" i="4"/>
  <c r="BD220" i="4" s="1"/>
  <c r="DG220" i="4"/>
  <c r="CY381" i="4"/>
  <c r="CY328" i="4"/>
  <c r="CY111" i="4"/>
  <c r="DM363" i="4"/>
  <c r="DJ398" i="4"/>
  <c r="DJ381" i="4"/>
  <c r="DJ111" i="4"/>
  <c r="DJ165" i="4"/>
  <c r="DC291" i="4"/>
  <c r="CZ309" i="4"/>
  <c r="CZ183" i="4"/>
  <c r="DA398" i="4"/>
  <c r="DA93" i="4"/>
  <c r="DN237" i="4"/>
  <c r="DG255" i="4"/>
  <c r="CI143" i="4"/>
  <c r="CI96" i="4"/>
  <c r="CF409" i="4"/>
  <c r="CF394" i="4"/>
  <c r="CF382" i="4"/>
  <c r="CF366" i="4"/>
  <c r="CF335" i="4"/>
  <c r="CF324" i="4"/>
  <c r="DD324" i="4" s="1"/>
  <c r="CF318" i="4"/>
  <c r="CF306" i="4"/>
  <c r="DD306" i="4" s="1"/>
  <c r="CF289" i="4"/>
  <c r="DD289" i="4" s="1"/>
  <c r="CF296" i="4"/>
  <c r="CF286" i="4"/>
  <c r="CF238" i="4"/>
  <c r="CF313" i="4"/>
  <c r="CF201" i="4"/>
  <c r="DD201" i="4" s="1"/>
  <c r="CF192" i="4"/>
  <c r="CF211" i="4"/>
  <c r="CF170" i="4"/>
  <c r="CF113" i="4"/>
  <c r="CF119" i="4"/>
  <c r="CF110" i="4"/>
  <c r="DD110" i="4" s="1"/>
  <c r="CF97" i="4"/>
  <c r="CG383" i="4"/>
  <c r="CG374" i="4"/>
  <c r="CG347" i="4"/>
  <c r="CG337" i="4"/>
  <c r="CG310" i="4"/>
  <c r="CG306" i="4"/>
  <c r="DE306" i="4" s="1"/>
  <c r="CG289" i="4"/>
  <c r="DE289" i="4" s="1"/>
  <c r="CG279" i="4"/>
  <c r="CG274" i="4"/>
  <c r="CG265" i="4"/>
  <c r="CG233" i="4"/>
  <c r="DE233" i="4" s="1"/>
  <c r="CG232" i="4"/>
  <c r="CG264" i="4"/>
  <c r="CG214" i="4"/>
  <c r="CG174" i="4"/>
  <c r="CG168" i="4"/>
  <c r="CG128" i="4"/>
  <c r="CG119" i="4"/>
  <c r="CG114" i="4"/>
  <c r="CG109" i="4"/>
  <c r="DE109" i="4" s="1"/>
  <c r="CG100" i="4"/>
  <c r="CD398" i="4"/>
  <c r="DB398" i="4" s="1"/>
  <c r="CD366" i="4"/>
  <c r="CD379" i="4"/>
  <c r="DB379" i="4" s="1"/>
  <c r="CD325" i="4"/>
  <c r="DB325" i="4" s="1"/>
  <c r="CD293" i="4"/>
  <c r="CD295" i="4"/>
  <c r="CD245" i="4"/>
  <c r="CD252" i="4"/>
  <c r="DB252" i="4" s="1"/>
  <c r="CD216" i="4"/>
  <c r="DB216" i="4" s="1"/>
  <c r="CD211" i="4"/>
  <c r="CD210" i="4"/>
  <c r="CD205" i="4"/>
  <c r="CD172" i="4"/>
  <c r="CD159" i="4"/>
  <c r="CD150" i="4"/>
  <c r="CD149" i="4"/>
  <c r="CD144" i="4"/>
  <c r="CD97" i="4"/>
  <c r="CM410" i="4"/>
  <c r="CM389" i="4"/>
  <c r="CM369" i="4"/>
  <c r="CM363" i="4"/>
  <c r="DK363" i="4" s="1"/>
  <c r="CM366" i="4"/>
  <c r="CM321" i="4"/>
  <c r="CH358" i="4"/>
  <c r="CH288" i="4"/>
  <c r="DF288" i="4" s="1"/>
  <c r="CH206" i="4"/>
  <c r="CH149" i="4"/>
  <c r="CY165" i="4"/>
  <c r="DJ328" i="4"/>
  <c r="DJ255" i="4"/>
  <c r="DA309" i="4"/>
  <c r="DG291" i="4"/>
  <c r="DH327" i="4"/>
  <c r="DH291" i="4"/>
  <c r="DH381" i="4"/>
  <c r="DI165" i="4"/>
  <c r="DK309" i="4"/>
  <c r="DI291" i="4"/>
  <c r="CY309" i="4"/>
  <c r="DL183" i="4"/>
  <c r="DJ363" i="4"/>
  <c r="DC381" i="4"/>
  <c r="CZ255" i="4"/>
  <c r="DA165" i="4"/>
  <c r="DN273" i="4"/>
  <c r="DN165" i="4"/>
  <c r="DN93" i="4"/>
  <c r="AU274" i="4"/>
  <c r="BS274" i="4" s="1"/>
  <c r="AQ274" i="4"/>
  <c r="BO274" i="4" s="1"/>
  <c r="AM274" i="4"/>
  <c r="BK274" i="4" s="1"/>
  <c r="AI274" i="4"/>
  <c r="BG274" i="4" s="1"/>
  <c r="AE274" i="4"/>
  <c r="BC274" i="4" s="1"/>
  <c r="AA275" i="4"/>
  <c r="AT274" i="4"/>
  <c r="BR274" i="4" s="1"/>
  <c r="AP274" i="4"/>
  <c r="BN274" i="4" s="1"/>
  <c r="AL274" i="4"/>
  <c r="BJ274" i="4" s="1"/>
  <c r="AH274" i="4"/>
  <c r="BF274" i="4" s="1"/>
  <c r="AD274" i="4"/>
  <c r="BB274" i="4" s="1"/>
  <c r="AS274" i="4"/>
  <c r="BQ274" i="4" s="1"/>
  <c r="AO274" i="4"/>
  <c r="BM274" i="4" s="1"/>
  <c r="AK274" i="4"/>
  <c r="BI274" i="4" s="1"/>
  <c r="AG274" i="4"/>
  <c r="BE274" i="4" s="1"/>
  <c r="AN274" i="4"/>
  <c r="BL274" i="4" s="1"/>
  <c r="AJ274" i="4"/>
  <c r="BH274" i="4" s="1"/>
  <c r="AF274" i="4"/>
  <c r="BD274" i="4" s="1"/>
  <c r="AR274" i="4"/>
  <c r="BP274" i="4" s="1"/>
  <c r="DD219" i="4"/>
  <c r="DE237" i="4"/>
  <c r="AA348" i="4"/>
  <c r="AT347" i="4"/>
  <c r="BR347" i="4" s="1"/>
  <c r="AP347" i="4"/>
  <c r="BN347" i="4" s="1"/>
  <c r="AL347" i="4"/>
  <c r="BJ347" i="4" s="1"/>
  <c r="AH347" i="4"/>
  <c r="BF347" i="4" s="1"/>
  <c r="AD347" i="4"/>
  <c r="BB347" i="4" s="1"/>
  <c r="AS347" i="4"/>
  <c r="BQ347" i="4" s="1"/>
  <c r="AO347" i="4"/>
  <c r="BM347" i="4" s="1"/>
  <c r="AK347" i="4"/>
  <c r="BI347" i="4" s="1"/>
  <c r="AG347" i="4"/>
  <c r="BE347" i="4" s="1"/>
  <c r="AR347" i="4"/>
  <c r="BP347" i="4" s="1"/>
  <c r="AN347" i="4"/>
  <c r="BL347" i="4" s="1"/>
  <c r="AJ347" i="4"/>
  <c r="BH347" i="4" s="1"/>
  <c r="AF347" i="4"/>
  <c r="BD347" i="4" s="1"/>
  <c r="AU347" i="4"/>
  <c r="BS347" i="4" s="1"/>
  <c r="AE347" i="4"/>
  <c r="BC347" i="4" s="1"/>
  <c r="AQ347" i="4"/>
  <c r="BO347" i="4" s="1"/>
  <c r="AM347" i="4"/>
  <c r="BK347" i="4" s="1"/>
  <c r="AI347" i="4"/>
  <c r="BG347" i="4" s="1"/>
  <c r="AU94" i="4"/>
  <c r="BS94" i="4" s="1"/>
  <c r="AQ94" i="4"/>
  <c r="BO94" i="4" s="1"/>
  <c r="AM94" i="4"/>
  <c r="BK94" i="4" s="1"/>
  <c r="AI94" i="4"/>
  <c r="BG94" i="4" s="1"/>
  <c r="AE94" i="4"/>
  <c r="BC94" i="4" s="1"/>
  <c r="AA95" i="4"/>
  <c r="AT94" i="4"/>
  <c r="BR94" i="4" s="1"/>
  <c r="AP94" i="4"/>
  <c r="BN94" i="4" s="1"/>
  <c r="AL94" i="4"/>
  <c r="BJ94" i="4" s="1"/>
  <c r="AH94" i="4"/>
  <c r="BF94" i="4" s="1"/>
  <c r="AD94" i="4"/>
  <c r="BB94" i="4" s="1"/>
  <c r="AS94" i="4"/>
  <c r="BQ94" i="4" s="1"/>
  <c r="AO94" i="4"/>
  <c r="BM94" i="4" s="1"/>
  <c r="AK94" i="4"/>
  <c r="BI94" i="4" s="1"/>
  <c r="AG94" i="4"/>
  <c r="BE94" i="4" s="1"/>
  <c r="AR94" i="4"/>
  <c r="BP94" i="4" s="1"/>
  <c r="AN94" i="4"/>
  <c r="BL94" i="4" s="1"/>
  <c r="AJ94" i="4"/>
  <c r="BH94" i="4" s="1"/>
  <c r="AF94" i="4"/>
  <c r="BD94" i="4" s="1"/>
  <c r="CY255" i="4"/>
  <c r="CY93" i="4"/>
  <c r="DO363" i="4"/>
  <c r="DL398" i="4"/>
  <c r="DM165" i="4"/>
  <c r="DJ327" i="4"/>
  <c r="CE393" i="4"/>
  <c r="CE365" i="4"/>
  <c r="CE359" i="4"/>
  <c r="DC359" i="4" s="1"/>
  <c r="CE336" i="4"/>
  <c r="CE338" i="4"/>
  <c r="CE314" i="4"/>
  <c r="CE302" i="4"/>
  <c r="CE280" i="4"/>
  <c r="CE275" i="4"/>
  <c r="CE223" i="4"/>
  <c r="CE234" i="4"/>
  <c r="DC234" i="4" s="1"/>
  <c r="CE221" i="4"/>
  <c r="CE204" i="4"/>
  <c r="CE171" i="4"/>
  <c r="CE169" i="4"/>
  <c r="CE117" i="4"/>
  <c r="CE112" i="4"/>
  <c r="CE96" i="4"/>
  <c r="CB409" i="4"/>
  <c r="CB385" i="4"/>
  <c r="CB370" i="4"/>
  <c r="CB365" i="4"/>
  <c r="CB343" i="4"/>
  <c r="CZ343" i="4" s="1"/>
  <c r="CB324" i="4"/>
  <c r="CZ324" i="4" s="1"/>
  <c r="CB318" i="4"/>
  <c r="CB298" i="4"/>
  <c r="CB244" i="4"/>
  <c r="CB251" i="4"/>
  <c r="CZ251" i="4" s="1"/>
  <c r="CB246" i="4"/>
  <c r="CB194" i="4"/>
  <c r="CB257" i="4"/>
  <c r="CB231" i="4"/>
  <c r="CB167" i="4"/>
  <c r="CB187" i="4"/>
  <c r="CB145" i="4"/>
  <c r="CB136" i="4"/>
  <c r="CB127" i="4"/>
  <c r="CB122" i="4"/>
  <c r="CB94" i="4"/>
  <c r="CZ94" i="4" s="1"/>
  <c r="CC397" i="4"/>
  <c r="DA397" i="4" s="1"/>
  <c r="CC390" i="4"/>
  <c r="CC371" i="4"/>
  <c r="CC365" i="4"/>
  <c r="CC342" i="4"/>
  <c r="DA342" i="4" s="1"/>
  <c r="CC336" i="4"/>
  <c r="CC332" i="4"/>
  <c r="CC320" i="4"/>
  <c r="CC288" i="4"/>
  <c r="DA288" i="4" s="1"/>
  <c r="CC312" i="4"/>
  <c r="CC291" i="4"/>
  <c r="DA291" i="4" s="1"/>
  <c r="CC244" i="4"/>
  <c r="CC232" i="4"/>
  <c r="CC236" i="4"/>
  <c r="DA236" i="4" s="1"/>
  <c r="CC226" i="4"/>
  <c r="CC186" i="4"/>
  <c r="CC172" i="4"/>
  <c r="CC140" i="4"/>
  <c r="CC151" i="4"/>
  <c r="CC162" i="4"/>
  <c r="DA162" i="4" s="1"/>
  <c r="CC153" i="4"/>
  <c r="CC91" i="4"/>
  <c r="DA91" i="4" s="1"/>
  <c r="CC96" i="4"/>
  <c r="BZ401" i="4"/>
  <c r="BZ382" i="4"/>
  <c r="BZ366" i="4"/>
  <c r="BZ338" i="4"/>
  <c r="BZ335" i="4"/>
  <c r="BZ328" i="4"/>
  <c r="CX328" i="4" s="1"/>
  <c r="BZ296" i="4"/>
  <c r="BZ266" i="4"/>
  <c r="BZ265" i="4"/>
  <c r="BZ268" i="4"/>
  <c r="BZ243" i="4"/>
  <c r="BZ227" i="4"/>
  <c r="BZ234" i="4"/>
  <c r="CX234" i="4" s="1"/>
  <c r="BZ225" i="4"/>
  <c r="BZ185" i="4"/>
  <c r="BZ171" i="4"/>
  <c r="BZ143" i="4"/>
  <c r="BZ138" i="4"/>
  <c r="BZ133" i="4"/>
  <c r="BZ124" i="4"/>
  <c r="BZ90" i="4"/>
  <c r="CX90" i="4" s="1"/>
  <c r="BZ95" i="4"/>
  <c r="CP401" i="4"/>
  <c r="CP366" i="4"/>
  <c r="CP338" i="4"/>
  <c r="CP357" i="4"/>
  <c r="CP323" i="4"/>
  <c r="DN323" i="4" s="1"/>
  <c r="CP288" i="4"/>
  <c r="DN288" i="4" s="1"/>
  <c r="CP274" i="4"/>
  <c r="CP290" i="4"/>
  <c r="DN290" i="4" s="1"/>
  <c r="CP243" i="4"/>
  <c r="CP227" i="4"/>
  <c r="CP222" i="4"/>
  <c r="CP188" i="4"/>
  <c r="CP186" i="4"/>
  <c r="CP127" i="4"/>
  <c r="CP122" i="4"/>
  <c r="CP117" i="4"/>
  <c r="CI401" i="4"/>
  <c r="CI380" i="4"/>
  <c r="DG380" i="4" s="1"/>
  <c r="CI364" i="4"/>
  <c r="CI358" i="4"/>
  <c r="CI325" i="4"/>
  <c r="DG325" i="4" s="1"/>
  <c r="CI311" i="4"/>
  <c r="CI342" i="4"/>
  <c r="DG342" i="4" s="1"/>
  <c r="CI301" i="4"/>
  <c r="CI237" i="4"/>
  <c r="DG237" i="4" s="1"/>
  <c r="CI239" i="4"/>
  <c r="CI206" i="4"/>
  <c r="CI213" i="4"/>
  <c r="CI186" i="4"/>
  <c r="CI138" i="4"/>
  <c r="CI133" i="4"/>
  <c r="CI132" i="4"/>
  <c r="CI127" i="4"/>
  <c r="CI95" i="4"/>
  <c r="CF404" i="4"/>
  <c r="CF388" i="4"/>
  <c r="CF361" i="4"/>
  <c r="DD361" i="4" s="1"/>
  <c r="CF346" i="4"/>
  <c r="DD346" i="4" s="1"/>
  <c r="CF365" i="4"/>
  <c r="CF308" i="4"/>
  <c r="DD308" i="4" s="1"/>
  <c r="CF290" i="4"/>
  <c r="DD290" i="4" s="1"/>
  <c r="CF280" i="4"/>
  <c r="CF271" i="4"/>
  <c r="DD271" i="4" s="1"/>
  <c r="CF245" i="4"/>
  <c r="CF253" i="4"/>
  <c r="DD253" i="4" s="1"/>
  <c r="CF249" i="4"/>
  <c r="CF188" i="4"/>
  <c r="CF185" i="4"/>
  <c r="CF161" i="4"/>
  <c r="DD161" i="4" s="1"/>
  <c r="CF156" i="4"/>
  <c r="CF108" i="4"/>
  <c r="DD108" i="4" s="1"/>
  <c r="CF158" i="4"/>
  <c r="CF96" i="4"/>
  <c r="CG410" i="4"/>
  <c r="CG395" i="4"/>
  <c r="DE395" i="4" s="1"/>
  <c r="CG372" i="4"/>
  <c r="CG331" i="4"/>
  <c r="CG327" i="4"/>
  <c r="DE327" i="4" s="1"/>
  <c r="CG329" i="4"/>
  <c r="CG290" i="4"/>
  <c r="DE290" i="4" s="1"/>
  <c r="CG304" i="4"/>
  <c r="CG263" i="4"/>
  <c r="CG258" i="4"/>
  <c r="CG249" i="4"/>
  <c r="CG217" i="4"/>
  <c r="DE217" i="4" s="1"/>
  <c r="CG223" i="4"/>
  <c r="CG226" i="4"/>
  <c r="CG190" i="4"/>
  <c r="CG171" i="4"/>
  <c r="CG112" i="4"/>
  <c r="CG166" i="4"/>
  <c r="CG157" i="4"/>
  <c r="CG99" i="4"/>
  <c r="CD412" i="4"/>
  <c r="CD391" i="4"/>
  <c r="CD377" i="4"/>
  <c r="DB377" i="4" s="1"/>
  <c r="CD361" i="4"/>
  <c r="DB361" i="4" s="1"/>
  <c r="CD353" i="4"/>
  <c r="CD359" i="4"/>
  <c r="DB359" i="4" s="1"/>
  <c r="CD339" i="4"/>
  <c r="CD315" i="4"/>
  <c r="CD282" i="4"/>
  <c r="CD323" i="4"/>
  <c r="DB323" i="4" s="1"/>
  <c r="CD284" i="4"/>
  <c r="CD236" i="4"/>
  <c r="DB236" i="4" s="1"/>
  <c r="CD200" i="4"/>
  <c r="DB200" i="4" s="1"/>
  <c r="CD307" i="4"/>
  <c r="DB307" i="4" s="1"/>
  <c r="CD194" i="4"/>
  <c r="CD195" i="4"/>
  <c r="CD183" i="4"/>
  <c r="DB183" i="4" s="1"/>
  <c r="CD143" i="4"/>
  <c r="CD134" i="4"/>
  <c r="CD133" i="4"/>
  <c r="CD128" i="4"/>
  <c r="CD100" i="4"/>
  <c r="CM403" i="4"/>
  <c r="CM372" i="4"/>
  <c r="CM353" i="4"/>
  <c r="CK296" i="4"/>
  <c r="CH337" i="4"/>
  <c r="CH274" i="4"/>
  <c r="CH173" i="4"/>
  <c r="AR382" i="4"/>
  <c r="BP382" i="4" s="1"/>
  <c r="AN382" i="4"/>
  <c r="BL382" i="4" s="1"/>
  <c r="AJ382" i="4"/>
  <c r="BH382" i="4" s="1"/>
  <c r="AF382" i="4"/>
  <c r="BD382" i="4" s="1"/>
  <c r="AU382" i="4"/>
  <c r="BS382" i="4" s="1"/>
  <c r="AQ382" i="4"/>
  <c r="BO382" i="4" s="1"/>
  <c r="AM382" i="4"/>
  <c r="BK382" i="4" s="1"/>
  <c r="AI382" i="4"/>
  <c r="BG382" i="4" s="1"/>
  <c r="AE382" i="4"/>
  <c r="BC382" i="4" s="1"/>
  <c r="AA383" i="4"/>
  <c r="AT382" i="4"/>
  <c r="BR382" i="4" s="1"/>
  <c r="AP382" i="4"/>
  <c r="BN382" i="4" s="1"/>
  <c r="AL382" i="4"/>
  <c r="BJ382" i="4" s="1"/>
  <c r="AH382" i="4"/>
  <c r="BF382" i="4" s="1"/>
  <c r="AD382" i="4"/>
  <c r="BB382" i="4" s="1"/>
  <c r="AO382" i="4"/>
  <c r="BM382" i="4" s="1"/>
  <c r="AK382" i="4"/>
  <c r="BI382" i="4" s="1"/>
  <c r="AG382" i="4"/>
  <c r="BE382" i="4" s="1"/>
  <c r="AS382" i="4"/>
  <c r="BQ382" i="4" s="1"/>
  <c r="DB328" i="4"/>
  <c r="DH363" i="4"/>
  <c r="AU310" i="4"/>
  <c r="BS310" i="4" s="1"/>
  <c r="AQ310" i="4"/>
  <c r="BO310" i="4" s="1"/>
  <c r="AM310" i="4"/>
  <c r="BK310" i="4" s="1"/>
  <c r="AI310" i="4"/>
  <c r="BG310" i="4" s="1"/>
  <c r="AE310" i="4"/>
  <c r="BC310" i="4" s="1"/>
  <c r="AA311" i="4"/>
  <c r="AT310" i="4"/>
  <c r="BR310" i="4" s="1"/>
  <c r="AP310" i="4"/>
  <c r="BN310" i="4" s="1"/>
  <c r="AL310" i="4"/>
  <c r="BJ310" i="4" s="1"/>
  <c r="AH310" i="4"/>
  <c r="BF310" i="4" s="1"/>
  <c r="AD310" i="4"/>
  <c r="BB310" i="4" s="1"/>
  <c r="AS310" i="4"/>
  <c r="BQ310" i="4" s="1"/>
  <c r="AO310" i="4"/>
  <c r="BM310" i="4" s="1"/>
  <c r="AK310" i="4"/>
  <c r="BI310" i="4" s="1"/>
  <c r="AG310" i="4"/>
  <c r="BE310" i="4" s="1"/>
  <c r="AJ310" i="4"/>
  <c r="BH310" i="4" s="1"/>
  <c r="AF310" i="4"/>
  <c r="BD310" i="4" s="1"/>
  <c r="AR310" i="4"/>
  <c r="BP310" i="4" s="1"/>
  <c r="AN310" i="4"/>
  <c r="BL310" i="4" s="1"/>
  <c r="DA274" i="4"/>
  <c r="DN347" i="4"/>
  <c r="DE291" i="4"/>
  <c r="DH255" i="4"/>
  <c r="DJ382" i="4"/>
  <c r="AR292" i="4"/>
  <c r="BP292" i="4" s="1"/>
  <c r="AN292" i="4"/>
  <c r="BL292" i="4" s="1"/>
  <c r="AJ292" i="4"/>
  <c r="BH292" i="4" s="1"/>
  <c r="AF292" i="4"/>
  <c r="BD292" i="4" s="1"/>
  <c r="AU292" i="4"/>
  <c r="BS292" i="4" s="1"/>
  <c r="AQ292" i="4"/>
  <c r="BO292" i="4" s="1"/>
  <c r="AM292" i="4"/>
  <c r="BK292" i="4" s="1"/>
  <c r="AI292" i="4"/>
  <c r="BG292" i="4" s="1"/>
  <c r="AE292" i="4"/>
  <c r="BC292" i="4" s="1"/>
  <c r="AA293" i="4"/>
  <c r="AT292" i="4"/>
  <c r="BR292" i="4" s="1"/>
  <c r="AP292" i="4"/>
  <c r="BN292" i="4" s="1"/>
  <c r="AL292" i="4"/>
  <c r="BJ292" i="4" s="1"/>
  <c r="AH292" i="4"/>
  <c r="BF292" i="4" s="1"/>
  <c r="AD292" i="4"/>
  <c r="BB292" i="4" s="1"/>
  <c r="AO292" i="4"/>
  <c r="BM292" i="4" s="1"/>
  <c r="AK292" i="4"/>
  <c r="BI292" i="4" s="1"/>
  <c r="AG292" i="4"/>
  <c r="BE292" i="4" s="1"/>
  <c r="AS292" i="4"/>
  <c r="BQ292" i="4" s="1"/>
  <c r="CZ292" i="4"/>
  <c r="DG328" i="4"/>
  <c r="DG94" i="4"/>
  <c r="DB363" i="4"/>
  <c r="DK328" i="4"/>
  <c r="DK165" i="4"/>
  <c r="DL309" i="4"/>
  <c r="DL111" i="4"/>
  <c r="DM201" i="4"/>
  <c r="DM291" i="4"/>
  <c r="DA347" i="4"/>
  <c r="DN309" i="4"/>
  <c r="AS202" i="4"/>
  <c r="BQ202" i="4" s="1"/>
  <c r="AO202" i="4"/>
  <c r="BM202" i="4" s="1"/>
  <c r="AK202" i="4"/>
  <c r="BI202" i="4" s="1"/>
  <c r="AG202" i="4"/>
  <c r="BE202" i="4" s="1"/>
  <c r="AR202" i="4"/>
  <c r="BP202" i="4" s="1"/>
  <c r="AN202" i="4"/>
  <c r="BL202" i="4" s="1"/>
  <c r="AJ202" i="4"/>
  <c r="BH202" i="4" s="1"/>
  <c r="AF202" i="4"/>
  <c r="BD202" i="4" s="1"/>
  <c r="AU202" i="4"/>
  <c r="BS202" i="4" s="1"/>
  <c r="AQ202" i="4"/>
  <c r="BO202" i="4" s="1"/>
  <c r="AM202" i="4"/>
  <c r="BK202" i="4" s="1"/>
  <c r="AI202" i="4"/>
  <c r="BG202" i="4" s="1"/>
  <c r="AE202" i="4"/>
  <c r="BC202" i="4" s="1"/>
  <c r="AA203" i="4"/>
  <c r="AP202" i="4"/>
  <c r="BN202" i="4" s="1"/>
  <c r="AH202" i="4"/>
  <c r="BF202" i="4" s="1"/>
  <c r="AL202" i="4"/>
  <c r="BJ202" i="4" s="1"/>
  <c r="AD202" i="4"/>
  <c r="BB202" i="4" s="1"/>
  <c r="AT202" i="4"/>
  <c r="BR202" i="4" s="1"/>
  <c r="DG165" i="4"/>
  <c r="DD398" i="4"/>
  <c r="DD165" i="4"/>
  <c r="DE398" i="4"/>
  <c r="DE363" i="4"/>
  <c r="DE165" i="4"/>
  <c r="DB255" i="4"/>
  <c r="AR184" i="4"/>
  <c r="BP184" i="4" s="1"/>
  <c r="AN184" i="4"/>
  <c r="BL184" i="4" s="1"/>
  <c r="AJ184" i="4"/>
  <c r="BH184" i="4" s="1"/>
  <c r="AF184" i="4"/>
  <c r="BD184" i="4" s="1"/>
  <c r="AU184" i="4"/>
  <c r="BS184" i="4" s="1"/>
  <c r="AQ184" i="4"/>
  <c r="BO184" i="4" s="1"/>
  <c r="AM184" i="4"/>
  <c r="BK184" i="4" s="1"/>
  <c r="AI184" i="4"/>
  <c r="BG184" i="4" s="1"/>
  <c r="AE184" i="4"/>
  <c r="BC184" i="4" s="1"/>
  <c r="AA185" i="4"/>
  <c r="AT184" i="4"/>
  <c r="BR184" i="4" s="1"/>
  <c r="AP184" i="4"/>
  <c r="BN184" i="4" s="1"/>
  <c r="AL184" i="4"/>
  <c r="BJ184" i="4" s="1"/>
  <c r="AH184" i="4"/>
  <c r="BF184" i="4" s="1"/>
  <c r="AD184" i="4"/>
  <c r="BB184" i="4" s="1"/>
  <c r="AS184" i="4"/>
  <c r="BQ184" i="4" s="1"/>
  <c r="AO184" i="4"/>
  <c r="BM184" i="4" s="1"/>
  <c r="AK184" i="4"/>
  <c r="BI184" i="4" s="1"/>
  <c r="AG184" i="4"/>
  <c r="BE184" i="4" s="1"/>
  <c r="DH165" i="4"/>
  <c r="DI201" i="4"/>
  <c r="AA113" i="4"/>
  <c r="AT112" i="4"/>
  <c r="BR112" i="4" s="1"/>
  <c r="AP112" i="4"/>
  <c r="BN112" i="4" s="1"/>
  <c r="AL112" i="4"/>
  <c r="BJ112" i="4" s="1"/>
  <c r="AH112" i="4"/>
  <c r="BF112" i="4" s="1"/>
  <c r="AD112" i="4"/>
  <c r="BB112" i="4" s="1"/>
  <c r="AS112" i="4"/>
  <c r="BQ112" i="4" s="1"/>
  <c r="AO112" i="4"/>
  <c r="BM112" i="4" s="1"/>
  <c r="AK112" i="4"/>
  <c r="BI112" i="4" s="1"/>
  <c r="AG112" i="4"/>
  <c r="BE112" i="4" s="1"/>
  <c r="AR112" i="4"/>
  <c r="BP112" i="4" s="1"/>
  <c r="AN112" i="4"/>
  <c r="BL112" i="4" s="1"/>
  <c r="AJ112" i="4"/>
  <c r="BH112" i="4" s="1"/>
  <c r="AF112" i="4"/>
  <c r="BD112" i="4" s="1"/>
  <c r="AU112" i="4"/>
  <c r="BS112" i="4" s="1"/>
  <c r="AQ112" i="4"/>
  <c r="BO112" i="4" s="1"/>
  <c r="AM112" i="4"/>
  <c r="BK112" i="4" s="1"/>
  <c r="AI112" i="4"/>
  <c r="BG112" i="4" s="1"/>
  <c r="AE112" i="4"/>
  <c r="BC112" i="4" s="1"/>
  <c r="DK183" i="4"/>
  <c r="DK291" i="4"/>
  <c r="DH382" i="4"/>
  <c r="DI328" i="4"/>
  <c r="DI255" i="4"/>
  <c r="DF255" i="4"/>
  <c r="DF111" i="4"/>
  <c r="DL291" i="4"/>
  <c r="DL255" i="4"/>
  <c r="DM398" i="4"/>
  <c r="DM381" i="4"/>
  <c r="DJ183" i="4"/>
  <c r="DA94" i="4"/>
  <c r="DN381" i="4"/>
  <c r="DG273" i="4"/>
  <c r="CY327" i="4"/>
  <c r="DO381" i="4"/>
  <c r="DO111" i="4"/>
  <c r="DL363" i="4"/>
  <c r="DC292" i="4"/>
  <c r="DC220" i="4"/>
  <c r="CZ346" i="4"/>
  <c r="CZ111" i="4"/>
  <c r="CZ93" i="4"/>
  <c r="DA273" i="4"/>
  <c r="DA219" i="4"/>
  <c r="DA183" i="4"/>
  <c r="CX220" i="4"/>
  <c r="CP405" i="4"/>
  <c r="CP397" i="4"/>
  <c r="DN397" i="4" s="1"/>
  <c r="CP377" i="4"/>
  <c r="DN377" i="4" s="1"/>
  <c r="CP365" i="4"/>
  <c r="CP345" i="4"/>
  <c r="DN345" i="4" s="1"/>
  <c r="CP326" i="4"/>
  <c r="DN326" i="4" s="1"/>
  <c r="CP343" i="4"/>
  <c r="DN343" i="4" s="1"/>
  <c r="CP293" i="4"/>
  <c r="CP303" i="4"/>
  <c r="CP258" i="4"/>
  <c r="CP269" i="4"/>
  <c r="DN269" i="4" s="1"/>
  <c r="CP272" i="4"/>
  <c r="DN272" i="4" s="1"/>
  <c r="CP220" i="4"/>
  <c r="DN220" i="4" s="1"/>
  <c r="CP211" i="4"/>
  <c r="CP206" i="4"/>
  <c r="CP213" i="4"/>
  <c r="CP180" i="4"/>
  <c r="DN180" i="4" s="1"/>
  <c r="CP170" i="4"/>
  <c r="CP111" i="4"/>
  <c r="DN111" i="4" s="1"/>
  <c r="CP106" i="4"/>
  <c r="CP156" i="4"/>
  <c r="CP108" i="4"/>
  <c r="DN108" i="4" s="1"/>
  <c r="CP89" i="4"/>
  <c r="DN89" i="4" s="1"/>
  <c r="CI411" i="4"/>
  <c r="CI394" i="4"/>
  <c r="CI387" i="4"/>
  <c r="CI367" i="4"/>
  <c r="CI344" i="4"/>
  <c r="DG344" i="4" s="1"/>
  <c r="CI350" i="4"/>
  <c r="CI310" i="4"/>
  <c r="CI299" i="4"/>
  <c r="CI276" i="4"/>
  <c r="CI287" i="4"/>
  <c r="DG287" i="4" s="1"/>
  <c r="CI246" i="4"/>
  <c r="CI305" i="4"/>
  <c r="DG305" i="4" s="1"/>
  <c r="CI216" i="4"/>
  <c r="DG216" i="4" s="1"/>
  <c r="CI180" i="4"/>
  <c r="DG180" i="4" s="1"/>
  <c r="CI170" i="4"/>
  <c r="CI122" i="4"/>
  <c r="CI117" i="4"/>
  <c r="CI116" i="4"/>
  <c r="CI111" i="4"/>
  <c r="DG111" i="4" s="1"/>
  <c r="CI98" i="4"/>
  <c r="CF397" i="4"/>
  <c r="DD397" i="4" s="1"/>
  <c r="CF379" i="4"/>
  <c r="DD379" i="4" s="1"/>
  <c r="CF378" i="4"/>
  <c r="DD378" i="4" s="1"/>
  <c r="CF344" i="4"/>
  <c r="DD344" i="4" s="1"/>
  <c r="CF369" i="4"/>
  <c r="CF319" i="4"/>
  <c r="CF291" i="4"/>
  <c r="DD291" i="4" s="1"/>
  <c r="CF264" i="4"/>
  <c r="CF255" i="4"/>
  <c r="DD255" i="4" s="1"/>
  <c r="CF270" i="4"/>
  <c r="DD270" i="4" s="1"/>
  <c r="CF222" i="4"/>
  <c r="CF233" i="4"/>
  <c r="DD233" i="4" s="1"/>
  <c r="CF224" i="4"/>
  <c r="CF175" i="4"/>
  <c r="CF169" i="4"/>
  <c r="CF145" i="4"/>
  <c r="CF140" i="4"/>
  <c r="CF151" i="4"/>
  <c r="CF142" i="4"/>
  <c r="CF95" i="4"/>
  <c r="CG402" i="4"/>
  <c r="CG394" i="4"/>
  <c r="CG378" i="4"/>
  <c r="DE378" i="4" s="1"/>
  <c r="CG380" i="4"/>
  <c r="DE380" i="4" s="1"/>
  <c r="CG346" i="4"/>
  <c r="DE346" i="4" s="1"/>
  <c r="CG311" i="4"/>
  <c r="CG313" i="4"/>
  <c r="CG247" i="4"/>
  <c r="CG242" i="4"/>
  <c r="CG299" i="4"/>
  <c r="CG201" i="4"/>
  <c r="DE201" i="4" s="1"/>
  <c r="CG216" i="4"/>
  <c r="DE216" i="4" s="1"/>
  <c r="CG207" i="4"/>
  <c r="CG206" i="4"/>
  <c r="CG173" i="4"/>
  <c r="CG160" i="4"/>
  <c r="CG151" i="4"/>
  <c r="CG146" i="4"/>
  <c r="CG141" i="4"/>
  <c r="CG98" i="4"/>
  <c r="CD406" i="4"/>
  <c r="CD387" i="4"/>
  <c r="CD370" i="4"/>
  <c r="CD356" i="4"/>
  <c r="CD337" i="4"/>
  <c r="CD326" i="4"/>
  <c r="DB326" i="4" s="1"/>
  <c r="CD316" i="4"/>
  <c r="CD292" i="4"/>
  <c r="CD266" i="4"/>
  <c r="CD277" i="4"/>
  <c r="CD268" i="4"/>
  <c r="CD232" i="4"/>
  <c r="CD267" i="4"/>
  <c r="CD263" i="4"/>
  <c r="CD213" i="4"/>
  <c r="CD173" i="4"/>
  <c r="CD167" i="4"/>
  <c r="CD127" i="4"/>
  <c r="CD118" i="4"/>
  <c r="CD117" i="4"/>
  <c r="CD112" i="4"/>
  <c r="CD99" i="4"/>
  <c r="CM393" i="4"/>
  <c r="CM395" i="4"/>
  <c r="DK395" i="4" s="1"/>
  <c r="CM374" i="4"/>
  <c r="CM337" i="4"/>
  <c r="CM343" i="4"/>
  <c r="DK343" i="4" s="1"/>
  <c r="CK121" i="4"/>
  <c r="CH335" i="4"/>
  <c r="CH298" i="4"/>
  <c r="CH186" i="4"/>
  <c r="CH108" i="4"/>
  <c r="DF108" i="4" s="1"/>
  <c r="DA184" i="4"/>
  <c r="DN202" i="4"/>
  <c r="DD202" i="4"/>
  <c r="DE202" i="4"/>
  <c r="DB347" i="4"/>
  <c r="DI94" i="4"/>
  <c r="AA167" i="4"/>
  <c r="AT166" i="4"/>
  <c r="BR166" i="4" s="1"/>
  <c r="AP166" i="4"/>
  <c r="BN166" i="4" s="1"/>
  <c r="AL166" i="4"/>
  <c r="BJ166" i="4" s="1"/>
  <c r="AH166" i="4"/>
  <c r="BF166" i="4" s="1"/>
  <c r="AS166" i="4"/>
  <c r="BQ166" i="4" s="1"/>
  <c r="AO166" i="4"/>
  <c r="BM166" i="4" s="1"/>
  <c r="AK166" i="4"/>
  <c r="BI166" i="4" s="1"/>
  <c r="AG166" i="4"/>
  <c r="BE166" i="4" s="1"/>
  <c r="AR166" i="4"/>
  <c r="BP166" i="4" s="1"/>
  <c r="AN166" i="4"/>
  <c r="BL166" i="4" s="1"/>
  <c r="AJ166" i="4"/>
  <c r="BH166" i="4" s="1"/>
  <c r="AF166" i="4"/>
  <c r="BD166" i="4" s="1"/>
  <c r="AU166" i="4"/>
  <c r="BS166" i="4" s="1"/>
  <c r="AQ166" i="4"/>
  <c r="BO166" i="4" s="1"/>
  <c r="AM166" i="4"/>
  <c r="BK166" i="4" s="1"/>
  <c r="AI166" i="4"/>
  <c r="BG166" i="4" s="1"/>
  <c r="AE166" i="4"/>
  <c r="BC166" i="4" s="1"/>
  <c r="AD166" i="4"/>
  <c r="BB166" i="4" s="1"/>
  <c r="DC309" i="4"/>
  <c r="DG363" i="4"/>
  <c r="DD381" i="4"/>
  <c r="DB291" i="4"/>
  <c r="DO310" i="4"/>
  <c r="DO255" i="4"/>
  <c r="DM202" i="4"/>
  <c r="DC398" i="4"/>
  <c r="DC255" i="4"/>
  <c r="CZ381" i="4"/>
  <c r="CZ382" i="4"/>
  <c r="CZ291" i="4"/>
  <c r="AS364" i="4"/>
  <c r="BQ364" i="4" s="1"/>
  <c r="AO364" i="4"/>
  <c r="BM364" i="4" s="1"/>
  <c r="AK364" i="4"/>
  <c r="BI364" i="4" s="1"/>
  <c r="AG364" i="4"/>
  <c r="BE364" i="4" s="1"/>
  <c r="AR364" i="4"/>
  <c r="BP364" i="4" s="1"/>
  <c r="AN364" i="4"/>
  <c r="BL364" i="4" s="1"/>
  <c r="AJ364" i="4"/>
  <c r="BH364" i="4" s="1"/>
  <c r="AF364" i="4"/>
  <c r="BD364" i="4" s="1"/>
  <c r="AU364" i="4"/>
  <c r="BS364" i="4" s="1"/>
  <c r="AQ364" i="4"/>
  <c r="BO364" i="4" s="1"/>
  <c r="AM364" i="4"/>
  <c r="BK364" i="4" s="1"/>
  <c r="AI364" i="4"/>
  <c r="BG364" i="4" s="1"/>
  <c r="AE364" i="4"/>
  <c r="BC364" i="4" s="1"/>
  <c r="AA365" i="4"/>
  <c r="AP364" i="4"/>
  <c r="BN364" i="4" s="1"/>
  <c r="AL364" i="4"/>
  <c r="BJ364" i="4" s="1"/>
  <c r="AH364" i="4"/>
  <c r="BF364" i="4" s="1"/>
  <c r="AT364" i="4"/>
  <c r="BR364" i="4" s="1"/>
  <c r="AD364" i="4"/>
  <c r="BB364" i="4" s="1"/>
  <c r="DG347" i="4"/>
  <c r="DD220" i="4"/>
  <c r="DE309" i="4"/>
  <c r="DI363" i="4"/>
  <c r="DF291" i="4"/>
  <c r="DD328" i="4"/>
  <c r="DE220" i="4"/>
  <c r="DF309" i="4"/>
  <c r="AS256" i="4"/>
  <c r="BQ256" i="4" s="1"/>
  <c r="AO256" i="4"/>
  <c r="BM256" i="4" s="1"/>
  <c r="AK256" i="4"/>
  <c r="BI256" i="4" s="1"/>
  <c r="AG256" i="4"/>
  <c r="BE256" i="4" s="1"/>
  <c r="AR256" i="4"/>
  <c r="BP256" i="4" s="1"/>
  <c r="AN256" i="4"/>
  <c r="BL256" i="4" s="1"/>
  <c r="AJ256" i="4"/>
  <c r="BH256" i="4" s="1"/>
  <c r="AF256" i="4"/>
  <c r="BD256" i="4" s="1"/>
  <c r="AU256" i="4"/>
  <c r="BS256" i="4" s="1"/>
  <c r="AQ256" i="4"/>
  <c r="BO256" i="4" s="1"/>
  <c r="AM256" i="4"/>
  <c r="BK256" i="4" s="1"/>
  <c r="AI256" i="4"/>
  <c r="BG256" i="4" s="1"/>
  <c r="AE256" i="4"/>
  <c r="BC256" i="4" s="1"/>
  <c r="AH256" i="4"/>
  <c r="BF256" i="4" s="1"/>
  <c r="AT256" i="4"/>
  <c r="BR256" i="4" s="1"/>
  <c r="AD256" i="4"/>
  <c r="BB256" i="4" s="1"/>
  <c r="AA257" i="4"/>
  <c r="AP256" i="4"/>
  <c r="BN256" i="4" s="1"/>
  <c r="AL256" i="4"/>
  <c r="BJ256" i="4" s="1"/>
  <c r="DO309" i="4"/>
  <c r="DL381" i="4"/>
  <c r="DL165" i="4"/>
  <c r="AR399" i="4"/>
  <c r="BP399" i="4" s="1"/>
  <c r="AN399" i="4"/>
  <c r="BL399" i="4" s="1"/>
  <c r="AJ399" i="4"/>
  <c r="BH399" i="4" s="1"/>
  <c r="AF399" i="4"/>
  <c r="BD399" i="4" s="1"/>
  <c r="AU399" i="4"/>
  <c r="BS399" i="4" s="1"/>
  <c r="AQ399" i="4"/>
  <c r="BO399" i="4" s="1"/>
  <c r="AM399" i="4"/>
  <c r="BK399" i="4" s="1"/>
  <c r="AI399" i="4"/>
  <c r="BG399" i="4" s="1"/>
  <c r="AE399" i="4"/>
  <c r="BC399" i="4" s="1"/>
  <c r="AA400" i="4"/>
  <c r="AT399" i="4"/>
  <c r="BR399" i="4" s="1"/>
  <c r="AP399" i="4"/>
  <c r="BN399" i="4" s="1"/>
  <c r="AL399" i="4"/>
  <c r="BJ399" i="4" s="1"/>
  <c r="AH399" i="4"/>
  <c r="BF399" i="4" s="1"/>
  <c r="AD399" i="4"/>
  <c r="BB399" i="4" s="1"/>
  <c r="AK399" i="4"/>
  <c r="BI399" i="4" s="1"/>
  <c r="AG399" i="4"/>
  <c r="BE399" i="4" s="1"/>
  <c r="AS399" i="4"/>
  <c r="BQ399" i="4" s="1"/>
  <c r="AO399" i="4"/>
  <c r="BM399" i="4" s="1"/>
  <c r="DC166" i="4"/>
  <c r="CZ112" i="4"/>
  <c r="CZ165" i="4"/>
  <c r="DA111" i="4"/>
  <c r="CX398" i="4"/>
  <c r="CX381" i="4"/>
  <c r="CX184" i="4"/>
  <c r="CX201" i="4"/>
  <c r="DN183" i="4"/>
  <c r="DG274" i="4"/>
  <c r="DD363" i="4"/>
  <c r="DD183" i="4"/>
  <c r="DE328" i="4"/>
  <c r="DE255" i="4"/>
  <c r="DB166" i="4"/>
  <c r="DH328" i="4"/>
  <c r="DI310" i="4"/>
  <c r="DD274" i="4"/>
  <c r="DI381" i="4"/>
  <c r="DI309" i="4"/>
  <c r="DK202" i="4"/>
  <c r="CY201" i="4"/>
  <c r="DL202" i="4"/>
  <c r="DJ220" i="4"/>
  <c r="DC363" i="4"/>
  <c r="CZ398" i="4"/>
  <c r="DA346" i="4"/>
  <c r="CX399" i="4"/>
  <c r="CX94" i="4"/>
  <c r="DN184" i="4"/>
  <c r="DN112" i="4"/>
  <c r="DG201" i="4"/>
  <c r="AU238" i="4"/>
  <c r="BS238" i="4" s="1"/>
  <c r="AQ238" i="4"/>
  <c r="BO238" i="4" s="1"/>
  <c r="AM238" i="4"/>
  <c r="BK238" i="4" s="1"/>
  <c r="AI238" i="4"/>
  <c r="BG238" i="4" s="1"/>
  <c r="AE238" i="4"/>
  <c r="BC238" i="4" s="1"/>
  <c r="AA239" i="4"/>
  <c r="AT238" i="4"/>
  <c r="BR238" i="4" s="1"/>
  <c r="AP238" i="4"/>
  <c r="BN238" i="4" s="1"/>
  <c r="AL238" i="4"/>
  <c r="BJ238" i="4" s="1"/>
  <c r="AH238" i="4"/>
  <c r="BF238" i="4" s="1"/>
  <c r="AD238" i="4"/>
  <c r="BB238" i="4" s="1"/>
  <c r="AS238" i="4"/>
  <c r="BQ238" i="4" s="1"/>
  <c r="AO238" i="4"/>
  <c r="BM238" i="4" s="1"/>
  <c r="AK238" i="4"/>
  <c r="BI238" i="4" s="1"/>
  <c r="AG238" i="4"/>
  <c r="BE238" i="4" s="1"/>
  <c r="AR238" i="4"/>
  <c r="BP238" i="4" s="1"/>
  <c r="AN238" i="4"/>
  <c r="BL238" i="4" s="1"/>
  <c r="AJ238" i="4"/>
  <c r="BH238" i="4" s="1"/>
  <c r="AF238" i="4"/>
  <c r="BD238" i="4" s="1"/>
  <c r="CY363" i="4"/>
  <c r="DO93" i="4"/>
  <c r="DL94" i="4"/>
  <c r="DM220" i="4"/>
  <c r="DC382" i="4"/>
  <c r="CZ219" i="4"/>
  <c r="CX347" i="4"/>
  <c r="BZ176" i="4"/>
  <c r="BZ170" i="4"/>
  <c r="BZ111" i="4"/>
  <c r="CX111" i="4" s="1"/>
  <c r="BZ106" i="4"/>
  <c r="BZ156" i="4"/>
  <c r="BZ108" i="4"/>
  <c r="CX108" i="4" s="1"/>
  <c r="BZ89" i="4"/>
  <c r="CX89" i="4" s="1"/>
  <c r="CV75" i="4" s="1"/>
  <c r="CV76" i="4" s="1"/>
  <c r="CP404" i="4"/>
  <c r="CP392" i="4"/>
  <c r="CP374" i="4"/>
  <c r="CP364" i="4"/>
  <c r="DN364" i="4" s="1"/>
  <c r="CP355" i="4"/>
  <c r="CP310" i="4"/>
  <c r="CP320" i="4"/>
  <c r="CP304" i="4"/>
  <c r="CP242" i="4"/>
  <c r="CP253" i="4"/>
  <c r="DN253" i="4" s="1"/>
  <c r="CP256" i="4"/>
  <c r="CP204" i="4"/>
  <c r="CP302" i="4"/>
  <c r="CP247" i="4"/>
  <c r="CP185" i="4"/>
  <c r="CP164" i="4"/>
  <c r="DN164" i="4" s="1"/>
  <c r="CP159" i="4"/>
  <c r="CP154" i="4"/>
  <c r="CP149" i="4"/>
  <c r="CP140" i="4"/>
  <c r="CP96" i="4"/>
  <c r="CI404" i="4"/>
  <c r="CI392" i="4"/>
  <c r="CI383" i="4"/>
  <c r="CI362" i="4"/>
  <c r="DG362" i="4" s="1"/>
  <c r="CI351" i="4"/>
  <c r="CI316" i="4"/>
  <c r="CI296" i="4"/>
  <c r="CI308" i="4"/>
  <c r="DG308" i="4" s="1"/>
  <c r="CI269" i="4"/>
  <c r="DG269" i="4" s="1"/>
  <c r="CI260" i="4"/>
  <c r="CI271" i="4"/>
  <c r="DG271" i="4" s="1"/>
  <c r="CI219" i="4"/>
  <c r="DG219" i="4" s="1"/>
  <c r="CI242" i="4"/>
  <c r="CI270" i="4"/>
  <c r="DG270" i="4" s="1"/>
  <c r="CI197" i="4"/>
  <c r="DG197" i="4" s="1"/>
  <c r="CI250" i="4"/>
  <c r="CI188" i="4"/>
  <c r="CI173" i="4"/>
  <c r="CI166" i="4"/>
  <c r="CI164" i="4"/>
  <c r="DG164" i="4" s="1"/>
  <c r="CI159" i="4"/>
  <c r="CI93" i="4"/>
  <c r="DG93" i="4" s="1"/>
  <c r="CF411" i="4"/>
  <c r="CF393" i="4"/>
  <c r="CF386" i="4"/>
  <c r="CF373" i="4"/>
  <c r="CF351" i="4"/>
  <c r="CF333" i="4"/>
  <c r="CF305" i="4"/>
  <c r="DD305" i="4" s="1"/>
  <c r="CF248" i="4"/>
  <c r="CF239" i="4"/>
  <c r="CF254" i="4"/>
  <c r="DD254" i="4" s="1"/>
  <c r="CF206" i="4"/>
  <c r="CF217" i="4"/>
  <c r="DD217" i="4" s="1"/>
  <c r="CF208" i="4"/>
  <c r="CF215" i="4"/>
  <c r="DD215" i="4" s="1"/>
  <c r="CF186" i="4"/>
  <c r="CF176" i="4"/>
  <c r="CF129" i="4"/>
  <c r="CF124" i="4"/>
  <c r="CF135" i="4"/>
  <c r="CF126" i="4"/>
  <c r="CF94" i="4"/>
  <c r="CG412" i="4"/>
  <c r="CG409" i="4"/>
  <c r="CG371" i="4"/>
  <c r="CG365" i="4"/>
  <c r="CG353" i="4"/>
  <c r="CG326" i="4"/>
  <c r="DE326" i="4" s="1"/>
  <c r="CG305" i="4"/>
  <c r="DE305" i="4" s="1"/>
  <c r="CG288" i="4"/>
  <c r="DE288" i="4" s="1"/>
  <c r="CG308" i="4"/>
  <c r="DE308" i="4" s="1"/>
  <c r="CG281" i="4"/>
  <c r="CG284" i="4"/>
  <c r="CG200" i="4"/>
  <c r="DE200" i="4" s="1"/>
  <c r="CG191" i="4"/>
  <c r="CG196" i="4"/>
  <c r="CG184" i="4"/>
  <c r="CG144" i="4"/>
  <c r="CG135" i="4"/>
  <c r="CG130" i="4"/>
  <c r="CG125" i="4"/>
  <c r="CG97" i="4"/>
  <c r="CD403" i="4"/>
  <c r="CD401" i="4"/>
  <c r="CD376" i="4"/>
  <c r="CD346" i="4"/>
  <c r="DB346" i="4" s="1"/>
  <c r="CD344" i="4"/>
  <c r="DB344" i="4" s="1"/>
  <c r="CD310" i="4"/>
  <c r="CD309" i="4"/>
  <c r="DB309" i="4" s="1"/>
  <c r="CD327" i="4"/>
  <c r="DB327" i="4" s="1"/>
  <c r="CD250" i="4"/>
  <c r="CD261" i="4"/>
  <c r="CD227" i="4"/>
  <c r="CD226" i="4"/>
  <c r="CD225" i="4"/>
  <c r="CD189" i="4"/>
  <c r="CD174" i="4"/>
  <c r="CD111" i="4"/>
  <c r="DB111" i="4" s="1"/>
  <c r="CD165" i="4"/>
  <c r="DB165" i="4" s="1"/>
  <c r="CD160" i="4"/>
  <c r="CD98" i="4"/>
  <c r="CM409" i="4"/>
  <c r="CM394" i="4"/>
  <c r="CM387" i="4"/>
  <c r="CM368" i="4"/>
  <c r="CM348" i="4"/>
  <c r="CM350" i="4"/>
  <c r="CH389" i="4"/>
  <c r="CH192" i="4"/>
  <c r="CH154" i="4"/>
  <c r="DG382" i="4" l="1"/>
  <c r="DI292" i="4"/>
  <c r="DE94" i="4"/>
  <c r="DK274" i="4"/>
  <c r="DK347" i="4"/>
  <c r="DJ292" i="4"/>
  <c r="DD347" i="4"/>
  <c r="DO220" i="4"/>
  <c r="DD94" i="4"/>
  <c r="DE184" i="4"/>
  <c r="DO166" i="4"/>
  <c r="DB274" i="4"/>
  <c r="DB94" i="4"/>
  <c r="DH184" i="4"/>
  <c r="DO184" i="4"/>
  <c r="DK94" i="4"/>
  <c r="DI274" i="4"/>
  <c r="DK292" i="4"/>
  <c r="CY112" i="4"/>
  <c r="DF347" i="4"/>
  <c r="DO274" i="4"/>
  <c r="CY202" i="4"/>
  <c r="DB292" i="4"/>
  <c r="DA292" i="4"/>
  <c r="DI220" i="4"/>
  <c r="DA328" i="4"/>
  <c r="DC328" i="4"/>
  <c r="CX364" i="4"/>
  <c r="DC310" i="4"/>
  <c r="CY274" i="4"/>
  <c r="CX202" i="4"/>
  <c r="DC184" i="4"/>
  <c r="CZ328" i="4"/>
  <c r="DH94" i="4"/>
  <c r="DO256" i="4"/>
  <c r="DN166" i="4"/>
  <c r="DO94" i="4"/>
  <c r="DL220" i="4"/>
  <c r="DF220" i="4"/>
  <c r="DF274" i="4"/>
  <c r="DO292" i="4"/>
  <c r="CY382" i="4"/>
  <c r="DB220" i="4"/>
  <c r="CY399" i="4"/>
  <c r="DN256" i="4"/>
  <c r="DJ112" i="4"/>
  <c r="DA364" i="4"/>
  <c r="DA310" i="4"/>
  <c r="DM328" i="4"/>
  <c r="DH220" i="4"/>
  <c r="DH274" i="4"/>
  <c r="DK220" i="4"/>
  <c r="CX238" i="4"/>
  <c r="DG166" i="4"/>
  <c r="DM184" i="4"/>
  <c r="DN310" i="4"/>
  <c r="DF292" i="4"/>
  <c r="DL328" i="4"/>
  <c r="DO382" i="4"/>
  <c r="DH310" i="4"/>
  <c r="CZ184" i="4"/>
  <c r="DH202" i="4"/>
  <c r="DG310" i="4"/>
  <c r="DF112" i="4"/>
  <c r="CZ166" i="4"/>
  <c r="DE238" i="4"/>
  <c r="DG399" i="4"/>
  <c r="DH112" i="4"/>
  <c r="DM382" i="4"/>
  <c r="DI184" i="4"/>
  <c r="DL382" i="4"/>
  <c r="CX382" i="4"/>
  <c r="DF184" i="4"/>
  <c r="DF328" i="4"/>
  <c r="DH399" i="4"/>
  <c r="CZ238" i="4"/>
  <c r="DL292" i="4"/>
  <c r="DN399" i="4"/>
  <c r="DM166" i="4"/>
  <c r="DF94" i="4"/>
  <c r="DF256" i="4"/>
  <c r="CX256" i="4"/>
  <c r="DB184" i="4"/>
  <c r="DG256" i="4"/>
  <c r="DO112" i="4"/>
  <c r="DD166" i="4"/>
  <c r="DE292" i="4"/>
  <c r="DL184" i="4"/>
  <c r="DE382" i="4"/>
  <c r="DG202" i="4"/>
  <c r="DN382" i="4"/>
  <c r="CY94" i="4"/>
  <c r="DH238" i="4"/>
  <c r="DI112" i="4"/>
  <c r="DC399" i="4"/>
  <c r="DM310" i="4"/>
  <c r="DL310" i="4"/>
  <c r="DL399" i="4"/>
  <c r="CY310" i="4"/>
  <c r="DD382" i="4"/>
  <c r="DO364" i="4"/>
  <c r="CY184" i="4"/>
  <c r="CY256" i="4"/>
  <c r="DG184" i="4"/>
  <c r="DN94" i="4"/>
  <c r="DJ184" i="4"/>
  <c r="DH166" i="4"/>
  <c r="DF382" i="4"/>
  <c r="DK399" i="4"/>
  <c r="DL238" i="4"/>
  <c r="DH347" i="4"/>
  <c r="CZ274" i="4"/>
  <c r="DC202" i="4"/>
  <c r="DK184" i="4"/>
  <c r="AR257" i="4"/>
  <c r="AN257" i="4"/>
  <c r="AJ257" i="4"/>
  <c r="AF257" i="4"/>
  <c r="BD257" i="4" s="1"/>
  <c r="AU257" i="4"/>
  <c r="AQ257" i="4"/>
  <c r="AM257" i="4"/>
  <c r="AI257" i="4"/>
  <c r="AE257" i="4"/>
  <c r="AA258" i="4"/>
  <c r="AT257" i="4"/>
  <c r="AP257" i="4"/>
  <c r="AL257" i="4"/>
  <c r="AH257" i="4"/>
  <c r="AD257" i="4"/>
  <c r="AK257" i="4"/>
  <c r="AG257" i="4"/>
  <c r="AS257" i="4"/>
  <c r="AO257" i="4"/>
  <c r="DN238" i="4"/>
  <c r="DL274" i="4"/>
  <c r="DM94" i="4"/>
  <c r="DL364" i="4"/>
  <c r="DK364" i="4"/>
  <c r="DL256" i="4"/>
  <c r="DD292" i="4"/>
  <c r="DC364" i="4"/>
  <c r="AU293" i="4"/>
  <c r="AQ293" i="4"/>
  <c r="AM293" i="4"/>
  <c r="AI293" i="4"/>
  <c r="AE293" i="4"/>
  <c r="AA294" i="4"/>
  <c r="AT293" i="4"/>
  <c r="BR293" i="4" s="1"/>
  <c r="AP293" i="4"/>
  <c r="AL293" i="4"/>
  <c r="AH293" i="4"/>
  <c r="BF293" i="4" s="1"/>
  <c r="AD293" i="4"/>
  <c r="AS293" i="4"/>
  <c r="AO293" i="4"/>
  <c r="AK293" i="4"/>
  <c r="AG293" i="4"/>
  <c r="AR293" i="4"/>
  <c r="AN293" i="4"/>
  <c r="AJ293" i="4"/>
  <c r="AF293" i="4"/>
  <c r="DJ238" i="4"/>
  <c r="DH292" i="4"/>
  <c r="DE166" i="4"/>
  <c r="DG364" i="4"/>
  <c r="DN274" i="4"/>
  <c r="DM112" i="4"/>
  <c r="DM256" i="4"/>
  <c r="CY166" i="4"/>
  <c r="AA276" i="4"/>
  <c r="AT275" i="4"/>
  <c r="AP275" i="4"/>
  <c r="AL275" i="4"/>
  <c r="AH275" i="4"/>
  <c r="AD275" i="4"/>
  <c r="AS275" i="4"/>
  <c r="AO275" i="4"/>
  <c r="AK275" i="4"/>
  <c r="AG275" i="4"/>
  <c r="AR275" i="4"/>
  <c r="AN275" i="4"/>
  <c r="AJ275" i="4"/>
  <c r="AF275" i="4"/>
  <c r="AQ275" i="4"/>
  <c r="AM275" i="4"/>
  <c r="AI275" i="4"/>
  <c r="BG275" i="4" s="1"/>
  <c r="AU275" i="4"/>
  <c r="AE275" i="4"/>
  <c r="DJ310" i="4"/>
  <c r="DD112" i="4"/>
  <c r="DI347" i="4"/>
  <c r="DB364" i="4"/>
  <c r="CX310" i="4"/>
  <c r="DA256" i="4"/>
  <c r="DE274" i="4"/>
  <c r="DE310" i="4"/>
  <c r="DA112" i="4"/>
  <c r="DA220" i="4"/>
  <c r="CZ347" i="4"/>
  <c r="DB238" i="4"/>
  <c r="DE256" i="4"/>
  <c r="DD256" i="4"/>
  <c r="DG238" i="4"/>
  <c r="DC274" i="4"/>
  <c r="DL166" i="4"/>
  <c r="DL347" i="4"/>
  <c r="DO328" i="4"/>
  <c r="CZ399" i="4"/>
  <c r="DO202" i="4"/>
  <c r="DC238" i="4"/>
  <c r="DB256" i="4"/>
  <c r="AA186" i="4"/>
  <c r="AU185" i="4"/>
  <c r="AQ185" i="4"/>
  <c r="AM185" i="4"/>
  <c r="AI185" i="4"/>
  <c r="AE185" i="4"/>
  <c r="AT185" i="4"/>
  <c r="BR185" i="4" s="1"/>
  <c r="AP185" i="4"/>
  <c r="AL185" i="4"/>
  <c r="AH185" i="4"/>
  <c r="AD185" i="4"/>
  <c r="BB185" i="4" s="1"/>
  <c r="AS185" i="4"/>
  <c r="AO185" i="4"/>
  <c r="AK185" i="4"/>
  <c r="AG185" i="4"/>
  <c r="AR185" i="4"/>
  <c r="AN185" i="4"/>
  <c r="AJ185" i="4"/>
  <c r="BH185" i="4" s="1"/>
  <c r="AF185" i="4"/>
  <c r="AA312" i="4"/>
  <c r="AT311" i="4"/>
  <c r="AP311" i="4"/>
  <c r="AL311" i="4"/>
  <c r="AH311" i="4"/>
  <c r="AD311" i="4"/>
  <c r="AS311" i="4"/>
  <c r="AO311" i="4"/>
  <c r="AK311" i="4"/>
  <c r="BI311" i="4" s="1"/>
  <c r="AG311" i="4"/>
  <c r="AR311" i="4"/>
  <c r="AN311" i="4"/>
  <c r="AJ311" i="4"/>
  <c r="AF311" i="4"/>
  <c r="AM311" i="4"/>
  <c r="BK311" i="4" s="1"/>
  <c r="AI311" i="4"/>
  <c r="AU311" i="4"/>
  <c r="AE311" i="4"/>
  <c r="AQ311" i="4"/>
  <c r="AU383" i="4"/>
  <c r="AQ383" i="4"/>
  <c r="AM383" i="4"/>
  <c r="BK383" i="4" s="1"/>
  <c r="AI383" i="4"/>
  <c r="AE383" i="4"/>
  <c r="AA384" i="4"/>
  <c r="AT383" i="4"/>
  <c r="AP383" i="4"/>
  <c r="AL383" i="4"/>
  <c r="AH383" i="4"/>
  <c r="AD383" i="4"/>
  <c r="AS383" i="4"/>
  <c r="AO383" i="4"/>
  <c r="AK383" i="4"/>
  <c r="BI383" i="4" s="1"/>
  <c r="AG383" i="4"/>
  <c r="AR383" i="4"/>
  <c r="AN383" i="4"/>
  <c r="AJ383" i="4"/>
  <c r="AF383" i="4"/>
  <c r="DD185" i="4"/>
  <c r="DI166" i="4"/>
  <c r="DB310" i="4"/>
  <c r="DC94" i="4"/>
  <c r="DM364" i="4"/>
  <c r="AA240" i="4"/>
  <c r="AT239" i="4"/>
  <c r="AP239" i="4"/>
  <c r="AL239" i="4"/>
  <c r="AH239" i="4"/>
  <c r="AD239" i="4"/>
  <c r="AS239" i="4"/>
  <c r="AO239" i="4"/>
  <c r="AK239" i="4"/>
  <c r="AG239" i="4"/>
  <c r="AR239" i="4"/>
  <c r="AN239" i="4"/>
  <c r="AJ239" i="4"/>
  <c r="BH239" i="4" s="1"/>
  <c r="AF239" i="4"/>
  <c r="AU239" i="4"/>
  <c r="AE239" i="4"/>
  <c r="AQ239" i="4"/>
  <c r="AM239" i="4"/>
  <c r="BK239" i="4" s="1"/>
  <c r="AI239" i="4"/>
  <c r="CZ364" i="4"/>
  <c r="AU400" i="4"/>
  <c r="AQ400" i="4"/>
  <c r="AM400" i="4"/>
  <c r="AI400" i="4"/>
  <c r="AE400" i="4"/>
  <c r="AA401" i="4"/>
  <c r="AT400" i="4"/>
  <c r="AP400" i="4"/>
  <c r="AL400" i="4"/>
  <c r="AH400" i="4"/>
  <c r="AD400" i="4"/>
  <c r="AS400" i="4"/>
  <c r="AO400" i="4"/>
  <c r="AK400" i="4"/>
  <c r="AG400" i="4"/>
  <c r="AN400" i="4"/>
  <c r="AJ400" i="4"/>
  <c r="AF400" i="4"/>
  <c r="AR400" i="4"/>
  <c r="DF364" i="4"/>
  <c r="DK238" i="4"/>
  <c r="DH364" i="4"/>
  <c r="DH256" i="4"/>
  <c r="AS167" i="4"/>
  <c r="AO167" i="4"/>
  <c r="AK167" i="4"/>
  <c r="AG167" i="4"/>
  <c r="AR167" i="4"/>
  <c r="AN167" i="4"/>
  <c r="AJ167" i="4"/>
  <c r="AF167" i="4"/>
  <c r="BD167" i="4" s="1"/>
  <c r="AU167" i="4"/>
  <c r="AQ167" i="4"/>
  <c r="AM167" i="4"/>
  <c r="AI167" i="4"/>
  <c r="AE167" i="4"/>
  <c r="AA168" i="4"/>
  <c r="AT167" i="4"/>
  <c r="AP167" i="4"/>
  <c r="AL167" i="4"/>
  <c r="AH167" i="4"/>
  <c r="BF167" i="4" s="1"/>
  <c r="AD167" i="4"/>
  <c r="DF166" i="4"/>
  <c r="DG292" i="4"/>
  <c r="CY364" i="4"/>
  <c r="DB112" i="4"/>
  <c r="DC347" i="4"/>
  <c r="DO347" i="4"/>
  <c r="CX112" i="4"/>
  <c r="AR203" i="4"/>
  <c r="AN203" i="4"/>
  <c r="AJ203" i="4"/>
  <c r="AF203" i="4"/>
  <c r="AU203" i="4"/>
  <c r="AQ203" i="4"/>
  <c r="AM203" i="4"/>
  <c r="AI203" i="4"/>
  <c r="AE203" i="4"/>
  <c r="AA204" i="4"/>
  <c r="AT203" i="4"/>
  <c r="AP203" i="4"/>
  <c r="AL203" i="4"/>
  <c r="AH203" i="4"/>
  <c r="AD203" i="4"/>
  <c r="AS203" i="4"/>
  <c r="AK203" i="4"/>
  <c r="AO203" i="4"/>
  <c r="AG203" i="4"/>
  <c r="DO238" i="4"/>
  <c r="DM238" i="4"/>
  <c r="DF202" i="4"/>
  <c r="CX166" i="4"/>
  <c r="DO399" i="4"/>
  <c r="DE112" i="4"/>
  <c r="DG239" i="4"/>
  <c r="DJ202" i="4"/>
  <c r="DJ364" i="4"/>
  <c r="DM292" i="4"/>
  <c r="AA96" i="4"/>
  <c r="AT95" i="4"/>
  <c r="AP95" i="4"/>
  <c r="AL95" i="4"/>
  <c r="AH95" i="4"/>
  <c r="AD95" i="4"/>
  <c r="BB95" i="4" s="1"/>
  <c r="AS95" i="4"/>
  <c r="AO95" i="4"/>
  <c r="AK95" i="4"/>
  <c r="AG95" i="4"/>
  <c r="AR95" i="4"/>
  <c r="AN95" i="4"/>
  <c r="AJ95" i="4"/>
  <c r="BH95" i="4" s="1"/>
  <c r="AF95" i="4"/>
  <c r="AU95" i="4"/>
  <c r="AQ95" i="4"/>
  <c r="AM95" i="4"/>
  <c r="BK95" i="4" s="1"/>
  <c r="AI95" i="4"/>
  <c r="AE95" i="4"/>
  <c r="AS348" i="4"/>
  <c r="AO348" i="4"/>
  <c r="AK348" i="4"/>
  <c r="AG348" i="4"/>
  <c r="AR348" i="4"/>
  <c r="AN348" i="4"/>
  <c r="AJ348" i="4"/>
  <c r="AF348" i="4"/>
  <c r="AU348" i="4"/>
  <c r="AQ348" i="4"/>
  <c r="BO348" i="4" s="1"/>
  <c r="AM348" i="4"/>
  <c r="AI348" i="4"/>
  <c r="AE348" i="4"/>
  <c r="AH348" i="4"/>
  <c r="AT348" i="4"/>
  <c r="AD348" i="4"/>
  <c r="AA349" i="4"/>
  <c r="AP348" i="4"/>
  <c r="AL348" i="4"/>
  <c r="DI364" i="4"/>
  <c r="DB382" i="4"/>
  <c r="DK112" i="4"/>
  <c r="DI238" i="4"/>
  <c r="DE364" i="4"/>
  <c r="DI382" i="4"/>
  <c r="DB202" i="4"/>
  <c r="CZ310" i="4"/>
  <c r="DM347" i="4"/>
  <c r="DJ274" i="4"/>
  <c r="DM399" i="4"/>
  <c r="AA222" i="4"/>
  <c r="AT221" i="4"/>
  <c r="AP221" i="4"/>
  <c r="AL221" i="4"/>
  <c r="AH221" i="4"/>
  <c r="AD221" i="4"/>
  <c r="AS221" i="4"/>
  <c r="AO221" i="4"/>
  <c r="AK221" i="4"/>
  <c r="AG221" i="4"/>
  <c r="AR221" i="4"/>
  <c r="AN221" i="4"/>
  <c r="AJ221" i="4"/>
  <c r="AF221" i="4"/>
  <c r="AM221" i="4"/>
  <c r="AU221" i="4"/>
  <c r="AE221" i="4"/>
  <c r="AQ221" i="4"/>
  <c r="AI221" i="4"/>
  <c r="BG221" i="4" s="1"/>
  <c r="DA382" i="4"/>
  <c r="DL112" i="4"/>
  <c r="DK310" i="4"/>
  <c r="AR329" i="4"/>
  <c r="AN329" i="4"/>
  <c r="AJ329" i="4"/>
  <c r="AF329" i="4"/>
  <c r="AU329" i="4"/>
  <c r="AQ329" i="4"/>
  <c r="AM329" i="4"/>
  <c r="AI329" i="4"/>
  <c r="AE329" i="4"/>
  <c r="AA330" i="4"/>
  <c r="AT329" i="4"/>
  <c r="AP329" i="4"/>
  <c r="AL329" i="4"/>
  <c r="AH329" i="4"/>
  <c r="AD329" i="4"/>
  <c r="AS329" i="4"/>
  <c r="AO329" i="4"/>
  <c r="AK329" i="4"/>
  <c r="BI329" i="4" s="1"/>
  <c r="AG329" i="4"/>
  <c r="DN328" i="4"/>
  <c r="DA166" i="4"/>
  <c r="DA238" i="4"/>
  <c r="DJ256" i="4"/>
  <c r="CY238" i="4"/>
  <c r="AS113" i="4"/>
  <c r="AO113" i="4"/>
  <c r="AK113" i="4"/>
  <c r="AG113" i="4"/>
  <c r="AR113" i="4"/>
  <c r="AN113" i="4"/>
  <c r="AJ113" i="4"/>
  <c r="BH113" i="4" s="1"/>
  <c r="AF113" i="4"/>
  <c r="AU113" i="4"/>
  <c r="AQ113" i="4"/>
  <c r="AM113" i="4"/>
  <c r="AI113" i="4"/>
  <c r="AE113" i="4"/>
  <c r="AA114" i="4"/>
  <c r="AT113" i="4"/>
  <c r="AP113" i="4"/>
  <c r="AL113" i="4"/>
  <c r="AH113" i="4"/>
  <c r="AD113" i="4"/>
  <c r="DD239" i="4"/>
  <c r="CY69" i="4"/>
  <c r="CY78" i="4" s="1"/>
  <c r="CY80" i="4" s="1"/>
  <c r="CY81" i="4" s="1"/>
  <c r="CY75" i="4"/>
  <c r="CY79" i="4" s="1"/>
  <c r="DE399" i="4"/>
  <c r="DJ166" i="4"/>
  <c r="DI399" i="4"/>
  <c r="DK256" i="4"/>
  <c r="AR365" i="4"/>
  <c r="AN365" i="4"/>
  <c r="AJ365" i="4"/>
  <c r="BH365" i="4" s="1"/>
  <c r="AF365" i="4"/>
  <c r="BD365" i="4" s="1"/>
  <c r="AU365" i="4"/>
  <c r="AQ365" i="4"/>
  <c r="AM365" i="4"/>
  <c r="AI365" i="4"/>
  <c r="BG365" i="4" s="1"/>
  <c r="AE365" i="4"/>
  <c r="AA366" i="4"/>
  <c r="AT365" i="4"/>
  <c r="BR365" i="4" s="1"/>
  <c r="AP365" i="4"/>
  <c r="AL365" i="4"/>
  <c r="AH365" i="4"/>
  <c r="AD365" i="4"/>
  <c r="AS365" i="4"/>
  <c r="AO365" i="4"/>
  <c r="AK365" i="4"/>
  <c r="BI365" i="4" s="1"/>
  <c r="AG365" i="4"/>
  <c r="BE365" i="4" s="1"/>
  <c r="DJ94" i="4"/>
  <c r="DF399" i="4"/>
  <c r="DJ347" i="4"/>
  <c r="DF238" i="4"/>
  <c r="DN292" i="4"/>
  <c r="DK166" i="4"/>
  <c r="DB399" i="4"/>
  <c r="DD364" i="4"/>
  <c r="CX274" i="4"/>
  <c r="DA202" i="4"/>
  <c r="CZ202" i="4"/>
  <c r="DC256" i="4"/>
  <c r="DJ399" i="4"/>
  <c r="CX292" i="4"/>
  <c r="CZ256" i="4"/>
  <c r="DI256" i="4"/>
  <c r="DG112" i="4"/>
  <c r="CX185" i="4"/>
  <c r="CZ167" i="4"/>
  <c r="DC112" i="4"/>
  <c r="DC275" i="4"/>
  <c r="CY292" i="4"/>
  <c r="DI202" i="4"/>
  <c r="CY347" i="4"/>
  <c r="DD184" i="4"/>
  <c r="DE347" i="4"/>
  <c r="DD238" i="4"/>
  <c r="DM274" i="4"/>
  <c r="DA399" i="4"/>
  <c r="DF310" i="4"/>
  <c r="DK382" i="4"/>
  <c r="DD310" i="4"/>
  <c r="DD399" i="4"/>
  <c r="CY220" i="4"/>
  <c r="CZ220" i="4"/>
  <c r="DN293" i="4" l="1"/>
  <c r="DK348" i="4"/>
  <c r="DD95" i="4"/>
  <c r="DB167" i="4"/>
  <c r="DG311" i="4"/>
  <c r="DE383" i="4"/>
  <c r="DG95" i="4"/>
  <c r="DN365" i="4"/>
  <c r="BN329" i="4"/>
  <c r="DJ329" i="4"/>
  <c r="BD221" i="4"/>
  <c r="CZ221" i="4"/>
  <c r="BR221" i="4"/>
  <c r="DN221" i="4"/>
  <c r="BK348" i="4"/>
  <c r="DG348" i="4"/>
  <c r="BE95" i="4"/>
  <c r="DA95" i="4"/>
  <c r="BC203" i="4"/>
  <c r="CY203" i="4"/>
  <c r="BE400" i="4"/>
  <c r="DA400" i="4"/>
  <c r="BR400" i="4"/>
  <c r="DN400" i="4"/>
  <c r="BQ239" i="4"/>
  <c r="DM239" i="4"/>
  <c r="BD383" i="4"/>
  <c r="CZ383" i="4"/>
  <c r="BB383" i="4"/>
  <c r="CX383" i="4"/>
  <c r="BC311" i="4"/>
  <c r="CY311" i="4"/>
  <c r="BD311" i="4"/>
  <c r="CZ311" i="4"/>
  <c r="BB311" i="4"/>
  <c r="CX311" i="4"/>
  <c r="BR311" i="4"/>
  <c r="DN311" i="4"/>
  <c r="BM185" i="4"/>
  <c r="DI185" i="4"/>
  <c r="BJ185" i="4"/>
  <c r="DF185" i="4"/>
  <c r="AS186" i="4"/>
  <c r="AO186" i="4"/>
  <c r="AK186" i="4"/>
  <c r="AG186" i="4"/>
  <c r="AU186" i="4"/>
  <c r="AQ186" i="4"/>
  <c r="AM186" i="4"/>
  <c r="AI186" i="4"/>
  <c r="AE186" i="4"/>
  <c r="AN186" i="4"/>
  <c r="AF186" i="4"/>
  <c r="AT186" i="4"/>
  <c r="AL186" i="4"/>
  <c r="AD186" i="4"/>
  <c r="AR186" i="4"/>
  <c r="AJ186" i="4"/>
  <c r="AA187" i="4"/>
  <c r="AP186" i="4"/>
  <c r="AH186" i="4"/>
  <c r="BK275" i="4"/>
  <c r="DG275" i="4"/>
  <c r="BL275" i="4"/>
  <c r="DH275" i="4"/>
  <c r="BJ275" i="4"/>
  <c r="DF275" i="4"/>
  <c r="BP293" i="4"/>
  <c r="DL293" i="4"/>
  <c r="BN293" i="4"/>
  <c r="DJ293" i="4"/>
  <c r="BI257" i="4"/>
  <c r="DE257" i="4"/>
  <c r="BN257" i="4"/>
  <c r="DJ257" i="4"/>
  <c r="BG257" i="4"/>
  <c r="DC257" i="4"/>
  <c r="BM365" i="4"/>
  <c r="DI365" i="4"/>
  <c r="BJ365" i="4"/>
  <c r="DF365" i="4"/>
  <c r="BC365" i="4"/>
  <c r="CY365" i="4"/>
  <c r="BS365" i="4"/>
  <c r="DO365" i="4"/>
  <c r="BP365" i="4"/>
  <c r="DL365" i="4"/>
  <c r="BB113" i="4"/>
  <c r="CX113" i="4"/>
  <c r="BR113" i="4"/>
  <c r="DN113" i="4"/>
  <c r="BK113" i="4"/>
  <c r="DG113" i="4"/>
  <c r="BI113" i="4"/>
  <c r="DE113" i="4"/>
  <c r="BE329" i="4"/>
  <c r="DA329" i="4"/>
  <c r="BB329" i="4"/>
  <c r="CX329" i="4"/>
  <c r="BR329" i="4"/>
  <c r="DN329" i="4"/>
  <c r="BK329" i="4"/>
  <c r="DG329" i="4"/>
  <c r="BH329" i="4"/>
  <c r="DD329" i="4"/>
  <c r="BC221" i="4"/>
  <c r="CY221" i="4"/>
  <c r="BH221" i="4"/>
  <c r="DD221" i="4"/>
  <c r="BI221" i="4"/>
  <c r="DE221" i="4"/>
  <c r="BF221" i="4"/>
  <c r="DB221" i="4"/>
  <c r="AS222" i="4"/>
  <c r="AO222" i="4"/>
  <c r="AK222" i="4"/>
  <c r="AG222" i="4"/>
  <c r="AR222" i="4"/>
  <c r="AN222" i="4"/>
  <c r="AJ222" i="4"/>
  <c r="AF222" i="4"/>
  <c r="AU222" i="4"/>
  <c r="AQ222" i="4"/>
  <c r="AM222" i="4"/>
  <c r="AI222" i="4"/>
  <c r="AE222" i="4"/>
  <c r="AA223" i="4"/>
  <c r="AP222" i="4"/>
  <c r="AH222" i="4"/>
  <c r="AT222" i="4"/>
  <c r="AL222" i="4"/>
  <c r="AD222" i="4"/>
  <c r="BN348" i="4"/>
  <c r="DJ348" i="4"/>
  <c r="BF348" i="4"/>
  <c r="DB348" i="4"/>
  <c r="BL348" i="4"/>
  <c r="DH348" i="4"/>
  <c r="BM348" i="4"/>
  <c r="DI348" i="4"/>
  <c r="BI95" i="4"/>
  <c r="DE95" i="4"/>
  <c r="BF95" i="4"/>
  <c r="DB95" i="4"/>
  <c r="AS96" i="4"/>
  <c r="AO96" i="4"/>
  <c r="AK96" i="4"/>
  <c r="AG96" i="4"/>
  <c r="AR96" i="4"/>
  <c r="AN96" i="4"/>
  <c r="AJ96" i="4"/>
  <c r="AF96" i="4"/>
  <c r="AU96" i="4"/>
  <c r="AQ96" i="4"/>
  <c r="AM96" i="4"/>
  <c r="AI96" i="4"/>
  <c r="AE96" i="4"/>
  <c r="AA97" i="4"/>
  <c r="AT96" i="4"/>
  <c r="AP96" i="4"/>
  <c r="AL96" i="4"/>
  <c r="AH96" i="4"/>
  <c r="AD96" i="4"/>
  <c r="DC365" i="4"/>
  <c r="BQ203" i="4"/>
  <c r="DM203" i="4"/>
  <c r="BN203" i="4"/>
  <c r="DJ203" i="4"/>
  <c r="BG203" i="4"/>
  <c r="DC203" i="4"/>
  <c r="BD203" i="4"/>
  <c r="CZ203" i="4"/>
  <c r="BB167" i="4"/>
  <c r="CX167" i="4"/>
  <c r="BR167" i="4"/>
  <c r="DN167" i="4"/>
  <c r="BK167" i="4"/>
  <c r="DG167" i="4"/>
  <c r="BH167" i="4"/>
  <c r="DD167" i="4"/>
  <c r="BI167" i="4"/>
  <c r="DE167" i="4"/>
  <c r="BD400" i="4"/>
  <c r="CZ400" i="4"/>
  <c r="BI400" i="4"/>
  <c r="DE400" i="4"/>
  <c r="BF400" i="4"/>
  <c r="DB400" i="4"/>
  <c r="AT401" i="4"/>
  <c r="AP401" i="4"/>
  <c r="AL401" i="4"/>
  <c r="AH401" i="4"/>
  <c r="AD401" i="4"/>
  <c r="AS401" i="4"/>
  <c r="AO401" i="4"/>
  <c r="AK401" i="4"/>
  <c r="AG401" i="4"/>
  <c r="AR401" i="4"/>
  <c r="AN401" i="4"/>
  <c r="AJ401" i="4"/>
  <c r="AF401" i="4"/>
  <c r="AQ401" i="4"/>
  <c r="AA402" i="4"/>
  <c r="AM401" i="4"/>
  <c r="AI401" i="4"/>
  <c r="AU401" i="4"/>
  <c r="AE401" i="4"/>
  <c r="BO400" i="4"/>
  <c r="DK400" i="4"/>
  <c r="BD239" i="4"/>
  <c r="CZ239" i="4"/>
  <c r="BE239" i="4"/>
  <c r="DA239" i="4"/>
  <c r="BB239" i="4"/>
  <c r="CX239" i="4"/>
  <c r="BR239" i="4"/>
  <c r="DN239" i="4"/>
  <c r="CX95" i="4"/>
  <c r="BH383" i="4"/>
  <c r="DD383" i="4"/>
  <c r="BF383" i="4"/>
  <c r="DB383" i="4"/>
  <c r="AA385" i="4"/>
  <c r="AT384" i="4"/>
  <c r="AP384" i="4"/>
  <c r="AL384" i="4"/>
  <c r="AH384" i="4"/>
  <c r="AD384" i="4"/>
  <c r="AS384" i="4"/>
  <c r="AO384" i="4"/>
  <c r="AK384" i="4"/>
  <c r="AG384" i="4"/>
  <c r="AR384" i="4"/>
  <c r="AN384" i="4"/>
  <c r="AJ384" i="4"/>
  <c r="AF384" i="4"/>
  <c r="AU384" i="4"/>
  <c r="AE384" i="4"/>
  <c r="AQ384" i="4"/>
  <c r="AM384" i="4"/>
  <c r="AI384" i="4"/>
  <c r="BO383" i="4"/>
  <c r="DK383" i="4"/>
  <c r="BS311" i="4"/>
  <c r="DO311" i="4"/>
  <c r="BH311" i="4"/>
  <c r="DD311" i="4"/>
  <c r="BF311" i="4"/>
  <c r="DB311" i="4"/>
  <c r="AS312" i="4"/>
  <c r="AO312" i="4"/>
  <c r="AK312" i="4"/>
  <c r="AG312" i="4"/>
  <c r="AR312" i="4"/>
  <c r="AN312" i="4"/>
  <c r="AJ312" i="4"/>
  <c r="AF312" i="4"/>
  <c r="AU312" i="4"/>
  <c r="AQ312" i="4"/>
  <c r="AM312" i="4"/>
  <c r="AI312" i="4"/>
  <c r="AE312" i="4"/>
  <c r="AA313" i="4"/>
  <c r="AP312" i="4"/>
  <c r="AL312" i="4"/>
  <c r="AH312" i="4"/>
  <c r="AD312" i="4"/>
  <c r="AT312" i="4"/>
  <c r="BP185" i="4"/>
  <c r="DL185" i="4"/>
  <c r="BQ185" i="4"/>
  <c r="DM185" i="4"/>
  <c r="BN185" i="4"/>
  <c r="DJ185" i="4"/>
  <c r="BK185" i="4"/>
  <c r="DG185" i="4"/>
  <c r="BC275" i="4"/>
  <c r="CY275" i="4"/>
  <c r="BO275" i="4"/>
  <c r="DK275" i="4"/>
  <c r="BP275" i="4"/>
  <c r="DL275" i="4"/>
  <c r="BQ275" i="4"/>
  <c r="DM275" i="4"/>
  <c r="BN275" i="4"/>
  <c r="DJ275" i="4"/>
  <c r="DA365" i="4"/>
  <c r="DD365" i="4"/>
  <c r="BD293" i="4"/>
  <c r="CZ293" i="4"/>
  <c r="BE293" i="4"/>
  <c r="DA293" i="4"/>
  <c r="BB293" i="4"/>
  <c r="CX293" i="4"/>
  <c r="BK293" i="4"/>
  <c r="DG293" i="4"/>
  <c r="DE311" i="4"/>
  <c r="BM257" i="4"/>
  <c r="DI257" i="4"/>
  <c r="BB257" i="4"/>
  <c r="CX257" i="4"/>
  <c r="BR257" i="4"/>
  <c r="DN257" i="4"/>
  <c r="BK257" i="4"/>
  <c r="DG257" i="4"/>
  <c r="BH257" i="4"/>
  <c r="DD257" i="4"/>
  <c r="BF365" i="4"/>
  <c r="DB365" i="4"/>
  <c r="BO365" i="4"/>
  <c r="DK365" i="4"/>
  <c r="BN113" i="4"/>
  <c r="DJ113" i="4"/>
  <c r="BD113" i="4"/>
  <c r="CZ113" i="4"/>
  <c r="BG329" i="4"/>
  <c r="DC329" i="4"/>
  <c r="BB221" i="4"/>
  <c r="CX221" i="4"/>
  <c r="BH348" i="4"/>
  <c r="DD348" i="4"/>
  <c r="BQ365" i="4"/>
  <c r="DM365" i="4"/>
  <c r="BN365" i="4"/>
  <c r="DJ365" i="4"/>
  <c r="DE365" i="4"/>
  <c r="BF113" i="4"/>
  <c r="DB113" i="4"/>
  <c r="AR114" i="4"/>
  <c r="AN114" i="4"/>
  <c r="AJ114" i="4"/>
  <c r="AF114" i="4"/>
  <c r="AU114" i="4"/>
  <c r="AQ114" i="4"/>
  <c r="AM114" i="4"/>
  <c r="AI114" i="4"/>
  <c r="AE114" i="4"/>
  <c r="AA115" i="4"/>
  <c r="AT114" i="4"/>
  <c r="AP114" i="4"/>
  <c r="AL114" i="4"/>
  <c r="AH114" i="4"/>
  <c r="AD114" i="4"/>
  <c r="AS114" i="4"/>
  <c r="AO114" i="4"/>
  <c r="AK114" i="4"/>
  <c r="AG114" i="4"/>
  <c r="BO113" i="4"/>
  <c r="DK113" i="4"/>
  <c r="BL113" i="4"/>
  <c r="DH113" i="4"/>
  <c r="BM113" i="4"/>
  <c r="DI113" i="4"/>
  <c r="BF329" i="4"/>
  <c r="DB329" i="4"/>
  <c r="AU330" i="4"/>
  <c r="AQ330" i="4"/>
  <c r="AM330" i="4"/>
  <c r="AI330" i="4"/>
  <c r="AE330" i="4"/>
  <c r="AA331" i="4"/>
  <c r="AT330" i="4"/>
  <c r="AP330" i="4"/>
  <c r="AL330" i="4"/>
  <c r="AH330" i="4"/>
  <c r="AD330" i="4"/>
  <c r="AS330" i="4"/>
  <c r="AO330" i="4"/>
  <c r="AK330" i="4"/>
  <c r="AG330" i="4"/>
  <c r="AF330" i="4"/>
  <c r="AR330" i="4"/>
  <c r="AN330" i="4"/>
  <c r="AJ330" i="4"/>
  <c r="BO329" i="4"/>
  <c r="DK329" i="4"/>
  <c r="BL329" i="4"/>
  <c r="DH329" i="4"/>
  <c r="BS221" i="4"/>
  <c r="DO221" i="4"/>
  <c r="BL221" i="4"/>
  <c r="DH221" i="4"/>
  <c r="BM221" i="4"/>
  <c r="DI221" i="4"/>
  <c r="BJ221" i="4"/>
  <c r="DF221" i="4"/>
  <c r="AR349" i="4"/>
  <c r="AN349" i="4"/>
  <c r="AJ349" i="4"/>
  <c r="AF349" i="4"/>
  <c r="AU349" i="4"/>
  <c r="AQ349" i="4"/>
  <c r="AM349" i="4"/>
  <c r="AI349" i="4"/>
  <c r="AE349" i="4"/>
  <c r="AA350" i="4"/>
  <c r="AT349" i="4"/>
  <c r="AP349" i="4"/>
  <c r="AL349" i="4"/>
  <c r="AH349" i="4"/>
  <c r="AD349" i="4"/>
  <c r="AK349" i="4"/>
  <c r="AG349" i="4"/>
  <c r="AS349" i="4"/>
  <c r="AO349" i="4"/>
  <c r="BC348" i="4"/>
  <c r="CY348" i="4"/>
  <c r="BS348" i="4"/>
  <c r="DO348" i="4"/>
  <c r="BP348" i="4"/>
  <c r="DL348" i="4"/>
  <c r="BQ348" i="4"/>
  <c r="DM348" i="4"/>
  <c r="BO95" i="4"/>
  <c r="DK95" i="4"/>
  <c r="BL95" i="4"/>
  <c r="DH95" i="4"/>
  <c r="BM95" i="4"/>
  <c r="DI95" i="4"/>
  <c r="BJ95" i="4"/>
  <c r="DF95" i="4"/>
  <c r="CZ365" i="4"/>
  <c r="BE203" i="4"/>
  <c r="DA203" i="4"/>
  <c r="BB203" i="4"/>
  <c r="CX203" i="4"/>
  <c r="BR203" i="4"/>
  <c r="DN203" i="4"/>
  <c r="BK203" i="4"/>
  <c r="DG203" i="4"/>
  <c r="BH203" i="4"/>
  <c r="DD203" i="4"/>
  <c r="AR168" i="4"/>
  <c r="AN168" i="4"/>
  <c r="AJ168" i="4"/>
  <c r="AF168" i="4"/>
  <c r="AU168" i="4"/>
  <c r="AQ168" i="4"/>
  <c r="AM168" i="4"/>
  <c r="AI168" i="4"/>
  <c r="AE168" i="4"/>
  <c r="AA169" i="4"/>
  <c r="AT168" i="4"/>
  <c r="AP168" i="4"/>
  <c r="AL168" i="4"/>
  <c r="AH168" i="4"/>
  <c r="AD168" i="4"/>
  <c r="AS168" i="4"/>
  <c r="AO168" i="4"/>
  <c r="AK168" i="4"/>
  <c r="AG168" i="4"/>
  <c r="BO167" i="4"/>
  <c r="DK167" i="4"/>
  <c r="BL167" i="4"/>
  <c r="DH167" i="4"/>
  <c r="BM167" i="4"/>
  <c r="DI167" i="4"/>
  <c r="BH400" i="4"/>
  <c r="DD400" i="4"/>
  <c r="BM400" i="4"/>
  <c r="DI400" i="4"/>
  <c r="BJ400" i="4"/>
  <c r="DF400" i="4"/>
  <c r="BC400" i="4"/>
  <c r="CY400" i="4"/>
  <c r="BS400" i="4"/>
  <c r="DO400" i="4"/>
  <c r="BO239" i="4"/>
  <c r="DK239" i="4"/>
  <c r="BI239" i="4"/>
  <c r="DE239" i="4"/>
  <c r="BF239" i="4"/>
  <c r="DB239" i="4"/>
  <c r="AS240" i="4"/>
  <c r="AO240" i="4"/>
  <c r="AK240" i="4"/>
  <c r="AG240" i="4"/>
  <c r="AR240" i="4"/>
  <c r="AN240" i="4"/>
  <c r="AJ240" i="4"/>
  <c r="AF240" i="4"/>
  <c r="AU240" i="4"/>
  <c r="AQ240" i="4"/>
  <c r="AM240" i="4"/>
  <c r="AI240" i="4"/>
  <c r="AE240" i="4"/>
  <c r="AH240" i="4"/>
  <c r="AT240" i="4"/>
  <c r="AD240" i="4"/>
  <c r="AA241" i="4"/>
  <c r="AP240" i="4"/>
  <c r="AL240" i="4"/>
  <c r="BL383" i="4"/>
  <c r="DH383" i="4"/>
  <c r="BM383" i="4"/>
  <c r="DI383" i="4"/>
  <c r="BJ383" i="4"/>
  <c r="DF383" i="4"/>
  <c r="BC383" i="4"/>
  <c r="CY383" i="4"/>
  <c r="BS383" i="4"/>
  <c r="DO383" i="4"/>
  <c r="BG311" i="4"/>
  <c r="DC311" i="4"/>
  <c r="BL311" i="4"/>
  <c r="DH311" i="4"/>
  <c r="BM311" i="4"/>
  <c r="DI311" i="4"/>
  <c r="BJ311" i="4"/>
  <c r="DF311" i="4"/>
  <c r="BD185" i="4"/>
  <c r="CZ185" i="4"/>
  <c r="BE185" i="4"/>
  <c r="DA185" i="4"/>
  <c r="BO185" i="4"/>
  <c r="DK185" i="4"/>
  <c r="BS275" i="4"/>
  <c r="DO275" i="4"/>
  <c r="BD275" i="4"/>
  <c r="CZ275" i="4"/>
  <c r="BE275" i="4"/>
  <c r="DA275" i="4"/>
  <c r="BB275" i="4"/>
  <c r="CX275" i="4"/>
  <c r="BR275" i="4"/>
  <c r="DN275" i="4"/>
  <c r="BH293" i="4"/>
  <c r="DD293" i="4"/>
  <c r="BI293" i="4"/>
  <c r="DE293" i="4"/>
  <c r="AA295" i="4"/>
  <c r="AT294" i="4"/>
  <c r="AP294" i="4"/>
  <c r="AL294" i="4"/>
  <c r="AH294" i="4"/>
  <c r="AD294" i="4"/>
  <c r="AS294" i="4"/>
  <c r="AO294" i="4"/>
  <c r="AK294" i="4"/>
  <c r="AG294" i="4"/>
  <c r="AR294" i="4"/>
  <c r="AN294" i="4"/>
  <c r="AJ294" i="4"/>
  <c r="AF294" i="4"/>
  <c r="AU294" i="4"/>
  <c r="AE294" i="4"/>
  <c r="AQ294" i="4"/>
  <c r="AM294" i="4"/>
  <c r="AI294" i="4"/>
  <c r="BO293" i="4"/>
  <c r="DK293" i="4"/>
  <c r="BQ257" i="4"/>
  <c r="DM257" i="4"/>
  <c r="BF257" i="4"/>
  <c r="DB257" i="4"/>
  <c r="AU258" i="4"/>
  <c r="AQ258" i="4"/>
  <c r="AM258" i="4"/>
  <c r="AI258" i="4"/>
  <c r="AE258" i="4"/>
  <c r="AA259" i="4"/>
  <c r="AT258" i="4"/>
  <c r="AP258" i="4"/>
  <c r="AL258" i="4"/>
  <c r="AH258" i="4"/>
  <c r="AD258" i="4"/>
  <c r="AS258" i="4"/>
  <c r="AO258" i="4"/>
  <c r="AK258" i="4"/>
  <c r="AG258" i="4"/>
  <c r="AN258" i="4"/>
  <c r="AJ258" i="4"/>
  <c r="AF258" i="4"/>
  <c r="AR258" i="4"/>
  <c r="BO257" i="4"/>
  <c r="DK257" i="4"/>
  <c r="BL257" i="4"/>
  <c r="DH257" i="4"/>
  <c r="DB293" i="4"/>
  <c r="AU366" i="4"/>
  <c r="AQ366" i="4"/>
  <c r="AM366" i="4"/>
  <c r="AI366" i="4"/>
  <c r="AE366" i="4"/>
  <c r="AA367" i="4"/>
  <c r="AT366" i="4"/>
  <c r="AP366" i="4"/>
  <c r="AL366" i="4"/>
  <c r="AH366" i="4"/>
  <c r="AD366" i="4"/>
  <c r="AS366" i="4"/>
  <c r="AO366" i="4"/>
  <c r="AK366" i="4"/>
  <c r="AG366" i="4"/>
  <c r="AF366" i="4"/>
  <c r="AR366" i="4"/>
  <c r="AN366" i="4"/>
  <c r="AJ366" i="4"/>
  <c r="BL365" i="4"/>
  <c r="DH365" i="4"/>
  <c r="BG113" i="4"/>
  <c r="DC113" i="4"/>
  <c r="BE113" i="4"/>
  <c r="DA113" i="4"/>
  <c r="BQ329" i="4"/>
  <c r="DM329" i="4"/>
  <c r="BD329" i="4"/>
  <c r="CZ329" i="4"/>
  <c r="BO221" i="4"/>
  <c r="DK221" i="4"/>
  <c r="BE221" i="4"/>
  <c r="DA221" i="4"/>
  <c r="BJ348" i="4"/>
  <c r="DF348" i="4"/>
  <c r="BR348" i="4"/>
  <c r="DN348" i="4"/>
  <c r="BI348" i="4"/>
  <c r="DE348" i="4"/>
  <c r="BG95" i="4"/>
  <c r="DC95" i="4"/>
  <c r="BD95" i="4"/>
  <c r="CZ95" i="4"/>
  <c r="BR95" i="4"/>
  <c r="DN95" i="4"/>
  <c r="BI203" i="4"/>
  <c r="DE203" i="4"/>
  <c r="BJ203" i="4"/>
  <c r="DF203" i="4"/>
  <c r="BS203" i="4"/>
  <c r="DO203" i="4"/>
  <c r="BP203" i="4"/>
  <c r="DL203" i="4"/>
  <c r="BN167" i="4"/>
  <c r="DJ167" i="4"/>
  <c r="BG167" i="4"/>
  <c r="DC167" i="4"/>
  <c r="BE167" i="4"/>
  <c r="DA167" i="4"/>
  <c r="BP400" i="4"/>
  <c r="DL400" i="4"/>
  <c r="BB400" i="4"/>
  <c r="CX400" i="4"/>
  <c r="BK400" i="4"/>
  <c r="DG400" i="4"/>
  <c r="BG239" i="4"/>
  <c r="DC239" i="4"/>
  <c r="BS239" i="4"/>
  <c r="DO239" i="4"/>
  <c r="BP239" i="4"/>
  <c r="DL239" i="4"/>
  <c r="BN239" i="4"/>
  <c r="DJ239" i="4"/>
  <c r="BE383" i="4"/>
  <c r="DA383" i="4"/>
  <c r="BR383" i="4"/>
  <c r="DN383" i="4"/>
  <c r="BE311" i="4"/>
  <c r="DA311" i="4"/>
  <c r="BL185" i="4"/>
  <c r="DH185" i="4"/>
  <c r="BG185" i="4"/>
  <c r="DC185" i="4"/>
  <c r="BM275" i="4"/>
  <c r="DI275" i="4"/>
  <c r="BQ293" i="4"/>
  <c r="DM293" i="4"/>
  <c r="BG293" i="4"/>
  <c r="DC293" i="4"/>
  <c r="BB365" i="4"/>
  <c r="CX365" i="4"/>
  <c r="BK365" i="4"/>
  <c r="DG365" i="4"/>
  <c r="DG383" i="4"/>
  <c r="BJ113" i="4"/>
  <c r="DF113" i="4"/>
  <c r="BC113" i="4"/>
  <c r="CY113" i="4"/>
  <c r="BS113" i="4"/>
  <c r="DO113" i="4"/>
  <c r="BP113" i="4"/>
  <c r="DL113" i="4"/>
  <c r="BQ113" i="4"/>
  <c r="DM113" i="4"/>
  <c r="BM329" i="4"/>
  <c r="DI329" i="4"/>
  <c r="BJ329" i="4"/>
  <c r="DF329" i="4"/>
  <c r="BC329" i="4"/>
  <c r="CY329" i="4"/>
  <c r="BS329" i="4"/>
  <c r="DO329" i="4"/>
  <c r="BP329" i="4"/>
  <c r="DL329" i="4"/>
  <c r="BK221" i="4"/>
  <c r="DG221" i="4"/>
  <c r="BP221" i="4"/>
  <c r="DL221" i="4"/>
  <c r="BQ221" i="4"/>
  <c r="DM221" i="4"/>
  <c r="BN221" i="4"/>
  <c r="DJ221" i="4"/>
  <c r="BB348" i="4"/>
  <c r="CX348" i="4"/>
  <c r="BG348" i="4"/>
  <c r="DC348" i="4"/>
  <c r="BD348" i="4"/>
  <c r="CZ348" i="4"/>
  <c r="BE348" i="4"/>
  <c r="DA348" i="4"/>
  <c r="BC95" i="4"/>
  <c r="CY95" i="4"/>
  <c r="BS95" i="4"/>
  <c r="DO95" i="4"/>
  <c r="BP95" i="4"/>
  <c r="DL95" i="4"/>
  <c r="BQ95" i="4"/>
  <c r="DM95" i="4"/>
  <c r="BN95" i="4"/>
  <c r="DJ95" i="4"/>
  <c r="BM203" i="4"/>
  <c r="DI203" i="4"/>
  <c r="BF203" i="4"/>
  <c r="DB203" i="4"/>
  <c r="AU204" i="4"/>
  <c r="AQ204" i="4"/>
  <c r="AM204" i="4"/>
  <c r="AI204" i="4"/>
  <c r="AE204" i="4"/>
  <c r="AA205" i="4"/>
  <c r="AT204" i="4"/>
  <c r="AP204" i="4"/>
  <c r="AL204" i="4"/>
  <c r="AH204" i="4"/>
  <c r="AD204" i="4"/>
  <c r="AS204" i="4"/>
  <c r="AO204" i="4"/>
  <c r="AK204" i="4"/>
  <c r="AG204" i="4"/>
  <c r="AJ204" i="4"/>
  <c r="AF204" i="4"/>
  <c r="AR204" i="4"/>
  <c r="AN204" i="4"/>
  <c r="BO203" i="4"/>
  <c r="DK203" i="4"/>
  <c r="BL203" i="4"/>
  <c r="DH203" i="4"/>
  <c r="BJ167" i="4"/>
  <c r="DF167" i="4"/>
  <c r="BC167" i="4"/>
  <c r="CY167" i="4"/>
  <c r="BS167" i="4"/>
  <c r="DO167" i="4"/>
  <c r="BP167" i="4"/>
  <c r="DL167" i="4"/>
  <c r="BQ167" i="4"/>
  <c r="DM167" i="4"/>
  <c r="BL400" i="4"/>
  <c r="DH400" i="4"/>
  <c r="BQ400" i="4"/>
  <c r="DM400" i="4"/>
  <c r="BN400" i="4"/>
  <c r="DJ400" i="4"/>
  <c r="BG400" i="4"/>
  <c r="DC400" i="4"/>
  <c r="BC239" i="4"/>
  <c r="CY239" i="4"/>
  <c r="BL239" i="4"/>
  <c r="DH239" i="4"/>
  <c r="BM239" i="4"/>
  <c r="DI239" i="4"/>
  <c r="BJ239" i="4"/>
  <c r="DF239" i="4"/>
  <c r="BP383" i="4"/>
  <c r="DL383" i="4"/>
  <c r="BQ383" i="4"/>
  <c r="DM383" i="4"/>
  <c r="BN383" i="4"/>
  <c r="DJ383" i="4"/>
  <c r="BG383" i="4"/>
  <c r="DC383" i="4"/>
  <c r="BO311" i="4"/>
  <c r="DK311" i="4"/>
  <c r="BP311" i="4"/>
  <c r="DL311" i="4"/>
  <c r="BQ311" i="4"/>
  <c r="DM311" i="4"/>
  <c r="BN311" i="4"/>
  <c r="DJ311" i="4"/>
  <c r="BI185" i="4"/>
  <c r="DE185" i="4"/>
  <c r="BF185" i="4"/>
  <c r="DB185" i="4"/>
  <c r="BC185" i="4"/>
  <c r="CY185" i="4"/>
  <c r="BS185" i="4"/>
  <c r="DO185" i="4"/>
  <c r="DN185" i="4"/>
  <c r="DD113" i="4"/>
  <c r="BH275" i="4"/>
  <c r="DD275" i="4"/>
  <c r="BI275" i="4"/>
  <c r="DE275" i="4"/>
  <c r="BF275" i="4"/>
  <c r="DB275" i="4"/>
  <c r="AS276" i="4"/>
  <c r="AO276" i="4"/>
  <c r="AK276" i="4"/>
  <c r="AG276" i="4"/>
  <c r="AR276" i="4"/>
  <c r="AN276" i="4"/>
  <c r="AJ276" i="4"/>
  <c r="AF276" i="4"/>
  <c r="AU276" i="4"/>
  <c r="AQ276" i="4"/>
  <c r="AM276" i="4"/>
  <c r="AI276" i="4"/>
  <c r="AE276" i="4"/>
  <c r="AT276" i="4"/>
  <c r="AD276" i="4"/>
  <c r="AA277" i="4"/>
  <c r="AP276" i="4"/>
  <c r="AL276" i="4"/>
  <c r="AH276" i="4"/>
  <c r="CZ257" i="4"/>
  <c r="DE329" i="4"/>
  <c r="BL293" i="4"/>
  <c r="DH293" i="4"/>
  <c r="BM293" i="4"/>
  <c r="DI293" i="4"/>
  <c r="BJ293" i="4"/>
  <c r="DF293" i="4"/>
  <c r="BC293" i="4"/>
  <c r="CY293" i="4"/>
  <c r="BS293" i="4"/>
  <c r="DO293" i="4"/>
  <c r="BE257" i="4"/>
  <c r="DA257" i="4"/>
  <c r="BJ257" i="4"/>
  <c r="DF257" i="4"/>
  <c r="BC257" i="4"/>
  <c r="CY257" i="4"/>
  <c r="BS257" i="4"/>
  <c r="DO257" i="4"/>
  <c r="BP257" i="4"/>
  <c r="DL257" i="4"/>
  <c r="DC221" i="4"/>
  <c r="BG276" i="4" l="1"/>
  <c r="DC276" i="4"/>
  <c r="BE276" i="4"/>
  <c r="DA276" i="4"/>
  <c r="BM204" i="4"/>
  <c r="DI204" i="4"/>
  <c r="BJ204" i="4"/>
  <c r="DF204" i="4"/>
  <c r="BS204" i="4"/>
  <c r="DO204" i="4"/>
  <c r="BP366" i="4"/>
  <c r="DL366" i="4"/>
  <c r="BJ366" i="4"/>
  <c r="DF366" i="4"/>
  <c r="BS366" i="4"/>
  <c r="DO366" i="4"/>
  <c r="BH258" i="4"/>
  <c r="DD258" i="4"/>
  <c r="BJ258" i="4"/>
  <c r="DF258" i="4"/>
  <c r="BS258" i="4"/>
  <c r="DO258" i="4"/>
  <c r="BK294" i="4"/>
  <c r="DG294" i="4"/>
  <c r="BE294" i="4"/>
  <c r="DA294" i="4"/>
  <c r="BR294" i="4"/>
  <c r="DN294" i="4"/>
  <c r="BR240" i="4"/>
  <c r="DN240" i="4"/>
  <c r="BH240" i="4"/>
  <c r="DD240" i="4"/>
  <c r="BG168" i="4"/>
  <c r="DC168" i="4"/>
  <c r="BF349" i="4"/>
  <c r="DB349" i="4"/>
  <c r="AU350" i="4"/>
  <c r="AQ350" i="4"/>
  <c r="AM350" i="4"/>
  <c r="AI350" i="4"/>
  <c r="AE350" i="4"/>
  <c r="AA351" i="4"/>
  <c r="AT350" i="4"/>
  <c r="AP350" i="4"/>
  <c r="AL350" i="4"/>
  <c r="AH350" i="4"/>
  <c r="AD350" i="4"/>
  <c r="AS350" i="4"/>
  <c r="AO350" i="4"/>
  <c r="AK350" i="4"/>
  <c r="AG350" i="4"/>
  <c r="AN350" i="4"/>
  <c r="AJ350" i="4"/>
  <c r="AF350" i="4"/>
  <c r="AR350" i="4"/>
  <c r="BO349" i="4"/>
  <c r="DK349" i="4"/>
  <c r="BL349" i="4"/>
  <c r="DH349" i="4"/>
  <c r="BP330" i="4"/>
  <c r="DL330" i="4"/>
  <c r="BM330" i="4"/>
  <c r="DI330" i="4"/>
  <c r="BJ330" i="4"/>
  <c r="DF330" i="4"/>
  <c r="BC330" i="4"/>
  <c r="CY330" i="4"/>
  <c r="BS330" i="4"/>
  <c r="DO330" i="4"/>
  <c r="BQ114" i="4"/>
  <c r="DM114" i="4"/>
  <c r="BN114" i="4"/>
  <c r="DJ114" i="4"/>
  <c r="BG114" i="4"/>
  <c r="DC114" i="4"/>
  <c r="BD114" i="4"/>
  <c r="CZ114" i="4"/>
  <c r="BR312" i="4"/>
  <c r="DN312" i="4"/>
  <c r="BN312" i="4"/>
  <c r="DJ312" i="4"/>
  <c r="BK312" i="4"/>
  <c r="DG312" i="4"/>
  <c r="BH312" i="4"/>
  <c r="DD312" i="4"/>
  <c r="BI312" i="4"/>
  <c r="DE312" i="4"/>
  <c r="BK384" i="4"/>
  <c r="DG384" i="4"/>
  <c r="BD384" i="4"/>
  <c r="CZ384" i="4"/>
  <c r="BE384" i="4"/>
  <c r="DA384" i="4"/>
  <c r="BB384" i="4"/>
  <c r="CX384" i="4"/>
  <c r="BR384" i="4"/>
  <c r="DN384" i="4"/>
  <c r="BK401" i="4"/>
  <c r="DG401" i="4"/>
  <c r="BH401" i="4"/>
  <c r="DD401" i="4"/>
  <c r="BI401" i="4"/>
  <c r="DE401" i="4"/>
  <c r="BF401" i="4"/>
  <c r="DB401" i="4"/>
  <c r="BN96" i="4"/>
  <c r="DJ96" i="4"/>
  <c r="BG96" i="4"/>
  <c r="DC96" i="4"/>
  <c r="BD96" i="4"/>
  <c r="CZ96" i="4"/>
  <c r="BE96" i="4"/>
  <c r="DA96" i="4"/>
  <c r="BB222" i="4"/>
  <c r="CX222" i="4"/>
  <c r="BN222" i="4"/>
  <c r="DJ222" i="4"/>
  <c r="BK222" i="4"/>
  <c r="DG222" i="4"/>
  <c r="BH222" i="4"/>
  <c r="DD222" i="4"/>
  <c r="BI222" i="4"/>
  <c r="DE222" i="4"/>
  <c r="BN186" i="4"/>
  <c r="DJ186" i="4"/>
  <c r="BB186" i="4"/>
  <c r="CX186" i="4"/>
  <c r="BL186" i="4"/>
  <c r="DH186" i="4"/>
  <c r="BO186" i="4"/>
  <c r="DK186" i="4"/>
  <c r="BM186" i="4"/>
  <c r="DI186" i="4"/>
  <c r="BF276" i="4"/>
  <c r="DB276" i="4"/>
  <c r="BB276" i="4"/>
  <c r="CX276" i="4"/>
  <c r="BK276" i="4"/>
  <c r="DG276" i="4"/>
  <c r="BH276" i="4"/>
  <c r="DD276" i="4"/>
  <c r="BI276" i="4"/>
  <c r="DE276" i="4"/>
  <c r="BH204" i="4"/>
  <c r="DD204" i="4"/>
  <c r="BQ204" i="4"/>
  <c r="DM204" i="4"/>
  <c r="BN204" i="4"/>
  <c r="DJ204" i="4"/>
  <c r="BG204" i="4"/>
  <c r="DC204" i="4"/>
  <c r="BD366" i="4"/>
  <c r="CZ366" i="4"/>
  <c r="BQ366" i="4"/>
  <c r="DM366" i="4"/>
  <c r="BN366" i="4"/>
  <c r="DJ366" i="4"/>
  <c r="BG366" i="4"/>
  <c r="DC366" i="4"/>
  <c r="BL258" i="4"/>
  <c r="DH258" i="4"/>
  <c r="BQ258" i="4"/>
  <c r="DM258" i="4"/>
  <c r="BN258" i="4"/>
  <c r="DJ258" i="4"/>
  <c r="BG258" i="4"/>
  <c r="DC258" i="4"/>
  <c r="BO294" i="4"/>
  <c r="DK294" i="4"/>
  <c r="BH294" i="4"/>
  <c r="DD294" i="4"/>
  <c r="BI294" i="4"/>
  <c r="DE294" i="4"/>
  <c r="BF294" i="4"/>
  <c r="DB294" i="4"/>
  <c r="AS295" i="4"/>
  <c r="AO295" i="4"/>
  <c r="AK295" i="4"/>
  <c r="AG295" i="4"/>
  <c r="AR295" i="4"/>
  <c r="AN295" i="4"/>
  <c r="AJ295" i="4"/>
  <c r="AF295" i="4"/>
  <c r="AU295" i="4"/>
  <c r="AQ295" i="4"/>
  <c r="AM295" i="4"/>
  <c r="AI295" i="4"/>
  <c r="AE295" i="4"/>
  <c r="AH295" i="4"/>
  <c r="AT295" i="4"/>
  <c r="AD295" i="4"/>
  <c r="AA296" i="4"/>
  <c r="AP295" i="4"/>
  <c r="AL295" i="4"/>
  <c r="BN240" i="4"/>
  <c r="DJ240" i="4"/>
  <c r="BF240" i="4"/>
  <c r="DB240" i="4"/>
  <c r="BO240" i="4"/>
  <c r="DK240" i="4"/>
  <c r="BL240" i="4"/>
  <c r="DH240" i="4"/>
  <c r="BM240" i="4"/>
  <c r="DI240" i="4"/>
  <c r="BE168" i="4"/>
  <c r="DA168" i="4"/>
  <c r="BB168" i="4"/>
  <c r="CX168" i="4"/>
  <c r="BR168" i="4"/>
  <c r="DN168" i="4"/>
  <c r="BK168" i="4"/>
  <c r="DG168" i="4"/>
  <c r="BH168" i="4"/>
  <c r="DD168" i="4"/>
  <c r="BE349" i="4"/>
  <c r="DA349" i="4"/>
  <c r="BJ349" i="4"/>
  <c r="DF349" i="4"/>
  <c r="BC349" i="4"/>
  <c r="CY349" i="4"/>
  <c r="BS349" i="4"/>
  <c r="DO349" i="4"/>
  <c r="BP349" i="4"/>
  <c r="DL349" i="4"/>
  <c r="BD330" i="4"/>
  <c r="CZ330" i="4"/>
  <c r="BQ330" i="4"/>
  <c r="DM330" i="4"/>
  <c r="BN330" i="4"/>
  <c r="DJ330" i="4"/>
  <c r="BG330" i="4"/>
  <c r="DC330" i="4"/>
  <c r="BE114" i="4"/>
  <c r="DA114" i="4"/>
  <c r="BB114" i="4"/>
  <c r="CX114" i="4"/>
  <c r="BR114" i="4"/>
  <c r="DN114" i="4"/>
  <c r="BK114" i="4"/>
  <c r="DG114" i="4"/>
  <c r="BH114" i="4"/>
  <c r="DD114" i="4"/>
  <c r="BB312" i="4"/>
  <c r="CX312" i="4"/>
  <c r="AR313" i="4"/>
  <c r="AN313" i="4"/>
  <c r="AJ313" i="4"/>
  <c r="AF313" i="4"/>
  <c r="AU313" i="4"/>
  <c r="AQ313" i="4"/>
  <c r="AM313" i="4"/>
  <c r="AI313" i="4"/>
  <c r="AE313" i="4"/>
  <c r="AA314" i="4"/>
  <c r="AT313" i="4"/>
  <c r="AP313" i="4"/>
  <c r="AL313" i="4"/>
  <c r="AH313" i="4"/>
  <c r="AD313" i="4"/>
  <c r="AS313" i="4"/>
  <c r="AO313" i="4"/>
  <c r="AK313" i="4"/>
  <c r="AG313" i="4"/>
  <c r="BO312" i="4"/>
  <c r="DK312" i="4"/>
  <c r="BL312" i="4"/>
  <c r="DH312" i="4"/>
  <c r="BM312" i="4"/>
  <c r="DI312" i="4"/>
  <c r="BO384" i="4"/>
  <c r="DK384" i="4"/>
  <c r="BH384" i="4"/>
  <c r="DD384" i="4"/>
  <c r="BI384" i="4"/>
  <c r="DE384" i="4"/>
  <c r="BF384" i="4"/>
  <c r="DB384" i="4"/>
  <c r="AS385" i="4"/>
  <c r="AO385" i="4"/>
  <c r="AK385" i="4"/>
  <c r="AG385" i="4"/>
  <c r="AR385" i="4"/>
  <c r="AN385" i="4"/>
  <c r="AJ385" i="4"/>
  <c r="AF385" i="4"/>
  <c r="AU385" i="4"/>
  <c r="AQ385" i="4"/>
  <c r="AM385" i="4"/>
  <c r="AI385" i="4"/>
  <c r="AE385" i="4"/>
  <c r="AH385" i="4"/>
  <c r="AT385" i="4"/>
  <c r="AD385" i="4"/>
  <c r="AA386" i="4"/>
  <c r="AP385" i="4"/>
  <c r="AL385" i="4"/>
  <c r="BC401" i="4"/>
  <c r="CY401" i="4"/>
  <c r="AA403" i="4"/>
  <c r="AT402" i="4"/>
  <c r="AP402" i="4"/>
  <c r="AL402" i="4"/>
  <c r="AH402" i="4"/>
  <c r="AD402" i="4"/>
  <c r="AR402" i="4"/>
  <c r="AM402" i="4"/>
  <c r="AG402" i="4"/>
  <c r="AQ402" i="4"/>
  <c r="AK402" i="4"/>
  <c r="AF402" i="4"/>
  <c r="AU402" i="4"/>
  <c r="AO402" i="4"/>
  <c r="AJ402" i="4"/>
  <c r="AE402" i="4"/>
  <c r="AI402" i="4"/>
  <c r="AS402" i="4"/>
  <c r="AN402" i="4"/>
  <c r="BL401" i="4"/>
  <c r="DH401" i="4"/>
  <c r="BM401" i="4"/>
  <c r="DI401" i="4"/>
  <c r="BJ401" i="4"/>
  <c r="DF401" i="4"/>
  <c r="BB96" i="4"/>
  <c r="CX96" i="4"/>
  <c r="BR96" i="4"/>
  <c r="DN96" i="4"/>
  <c r="BK96" i="4"/>
  <c r="DG96" i="4"/>
  <c r="BH96" i="4"/>
  <c r="DD96" i="4"/>
  <c r="BI96" i="4"/>
  <c r="DE96" i="4"/>
  <c r="BJ222" i="4"/>
  <c r="DF222" i="4"/>
  <c r="AR223" i="4"/>
  <c r="AN223" i="4"/>
  <c r="AJ223" i="4"/>
  <c r="AF223" i="4"/>
  <c r="AU223" i="4"/>
  <c r="AQ223" i="4"/>
  <c r="AM223" i="4"/>
  <c r="AI223" i="4"/>
  <c r="AE223" i="4"/>
  <c r="AA224" i="4"/>
  <c r="AT223" i="4"/>
  <c r="AP223" i="4"/>
  <c r="AL223" i="4"/>
  <c r="AH223" i="4"/>
  <c r="AD223" i="4"/>
  <c r="AS223" i="4"/>
  <c r="AK223" i="4"/>
  <c r="AO223" i="4"/>
  <c r="AG223" i="4"/>
  <c r="BO222" i="4"/>
  <c r="DK222" i="4"/>
  <c r="BL222" i="4"/>
  <c r="DH222" i="4"/>
  <c r="BM222" i="4"/>
  <c r="DI222" i="4"/>
  <c r="AR187" i="4"/>
  <c r="AN187" i="4"/>
  <c r="AJ187" i="4"/>
  <c r="AF187" i="4"/>
  <c r="AA188" i="4"/>
  <c r="AT187" i="4"/>
  <c r="AP187" i="4"/>
  <c r="AL187" i="4"/>
  <c r="AH187" i="4"/>
  <c r="AD187" i="4"/>
  <c r="AQ187" i="4"/>
  <c r="AI187" i="4"/>
  <c r="AO187" i="4"/>
  <c r="AG187" i="4"/>
  <c r="AU187" i="4"/>
  <c r="AM187" i="4"/>
  <c r="AE187" i="4"/>
  <c r="AS187" i="4"/>
  <c r="AK187" i="4"/>
  <c r="BJ186" i="4"/>
  <c r="DF186" i="4"/>
  <c r="BC186" i="4"/>
  <c r="CY186" i="4"/>
  <c r="BS186" i="4"/>
  <c r="DO186" i="4"/>
  <c r="BQ186" i="4"/>
  <c r="DM186" i="4"/>
  <c r="BN168" i="4"/>
  <c r="DJ168" i="4"/>
  <c r="BJ276" i="4"/>
  <c r="DF276" i="4"/>
  <c r="BR276" i="4"/>
  <c r="DN276" i="4"/>
  <c r="BO276" i="4"/>
  <c r="DK276" i="4"/>
  <c r="BL276" i="4"/>
  <c r="DH276" i="4"/>
  <c r="BM276" i="4"/>
  <c r="DI276" i="4"/>
  <c r="BL204" i="4"/>
  <c r="DH204" i="4"/>
  <c r="BE204" i="4"/>
  <c r="DA204" i="4"/>
  <c r="BB204" i="4"/>
  <c r="CX204" i="4"/>
  <c r="BR204" i="4"/>
  <c r="DN204" i="4"/>
  <c r="BK204" i="4"/>
  <c r="DG204" i="4"/>
  <c r="BH366" i="4"/>
  <c r="DD366" i="4"/>
  <c r="BE366" i="4"/>
  <c r="DA366" i="4"/>
  <c r="BB366" i="4"/>
  <c r="CX366" i="4"/>
  <c r="BR366" i="4"/>
  <c r="DN366" i="4"/>
  <c r="BK366" i="4"/>
  <c r="DG366" i="4"/>
  <c r="BP258" i="4"/>
  <c r="DL258" i="4"/>
  <c r="BE258" i="4"/>
  <c r="DA258" i="4"/>
  <c r="BB258" i="4"/>
  <c r="CX258" i="4"/>
  <c r="BR258" i="4"/>
  <c r="DN258" i="4"/>
  <c r="BK258" i="4"/>
  <c r="DG258" i="4"/>
  <c r="BC294" i="4"/>
  <c r="CY294" i="4"/>
  <c r="BL294" i="4"/>
  <c r="DH294" i="4"/>
  <c r="BM294" i="4"/>
  <c r="DI294" i="4"/>
  <c r="BJ294" i="4"/>
  <c r="DF294" i="4"/>
  <c r="AR241" i="4"/>
  <c r="AN241" i="4"/>
  <c r="AJ241" i="4"/>
  <c r="AF241" i="4"/>
  <c r="AU241" i="4"/>
  <c r="AQ241" i="4"/>
  <c r="AM241" i="4"/>
  <c r="AI241" i="4"/>
  <c r="AE241" i="4"/>
  <c r="AA242" i="4"/>
  <c r="AT241" i="4"/>
  <c r="AP241" i="4"/>
  <c r="AL241" i="4"/>
  <c r="AH241" i="4"/>
  <c r="AD241" i="4"/>
  <c r="AK241" i="4"/>
  <c r="AG241" i="4"/>
  <c r="AS241" i="4"/>
  <c r="AO241" i="4"/>
  <c r="BC240" i="4"/>
  <c r="CY240" i="4"/>
  <c r="BS240" i="4"/>
  <c r="DO240" i="4"/>
  <c r="BP240" i="4"/>
  <c r="DL240" i="4"/>
  <c r="BQ240" i="4"/>
  <c r="DM240" i="4"/>
  <c r="BI168" i="4"/>
  <c r="DE168" i="4"/>
  <c r="BF168" i="4"/>
  <c r="DB168" i="4"/>
  <c r="AU169" i="4"/>
  <c r="AQ169" i="4"/>
  <c r="AM169" i="4"/>
  <c r="AI169" i="4"/>
  <c r="AE169" i="4"/>
  <c r="AA170" i="4"/>
  <c r="AT169" i="4"/>
  <c r="AP169" i="4"/>
  <c r="AL169" i="4"/>
  <c r="AH169" i="4"/>
  <c r="AD169" i="4"/>
  <c r="AS169" i="4"/>
  <c r="AO169" i="4"/>
  <c r="AK169" i="4"/>
  <c r="AG169" i="4"/>
  <c r="AR169" i="4"/>
  <c r="AN169" i="4"/>
  <c r="AJ169" i="4"/>
  <c r="AF169" i="4"/>
  <c r="BO168" i="4"/>
  <c r="DK168" i="4"/>
  <c r="BL168" i="4"/>
  <c r="DH168" i="4"/>
  <c r="BI349" i="4"/>
  <c r="DE349" i="4"/>
  <c r="BN349" i="4"/>
  <c r="DJ349" i="4"/>
  <c r="BG349" i="4"/>
  <c r="DC349" i="4"/>
  <c r="BD349" i="4"/>
  <c r="CZ349" i="4"/>
  <c r="BH330" i="4"/>
  <c r="DD330" i="4"/>
  <c r="BE330" i="4"/>
  <c r="DA330" i="4"/>
  <c r="BB330" i="4"/>
  <c r="CX330" i="4"/>
  <c r="BR330" i="4"/>
  <c r="DN330" i="4"/>
  <c r="BK330" i="4"/>
  <c r="DG330" i="4"/>
  <c r="BI114" i="4"/>
  <c r="DE114" i="4"/>
  <c r="BF114" i="4"/>
  <c r="DB114" i="4"/>
  <c r="AU115" i="4"/>
  <c r="AQ115" i="4"/>
  <c r="AM115" i="4"/>
  <c r="AI115" i="4"/>
  <c r="AE115" i="4"/>
  <c r="AA116" i="4"/>
  <c r="AT115" i="4"/>
  <c r="AP115" i="4"/>
  <c r="AL115" i="4"/>
  <c r="AH115" i="4"/>
  <c r="AD115" i="4"/>
  <c r="AS115" i="4"/>
  <c r="AO115" i="4"/>
  <c r="AK115" i="4"/>
  <c r="AG115" i="4"/>
  <c r="AR115" i="4"/>
  <c r="AN115" i="4"/>
  <c r="AJ115" i="4"/>
  <c r="AF115" i="4"/>
  <c r="BO114" i="4"/>
  <c r="DK114" i="4"/>
  <c r="BL114" i="4"/>
  <c r="DH114" i="4"/>
  <c r="BF312" i="4"/>
  <c r="DB312" i="4"/>
  <c r="BC312" i="4"/>
  <c r="CY312" i="4"/>
  <c r="BS312" i="4"/>
  <c r="DO312" i="4"/>
  <c r="BP312" i="4"/>
  <c r="DL312" i="4"/>
  <c r="BQ312" i="4"/>
  <c r="DM312" i="4"/>
  <c r="BC384" i="4"/>
  <c r="CY384" i="4"/>
  <c r="BL384" i="4"/>
  <c r="DH384" i="4"/>
  <c r="BM384" i="4"/>
  <c r="DI384" i="4"/>
  <c r="BJ384" i="4"/>
  <c r="DF384" i="4"/>
  <c r="BS401" i="4"/>
  <c r="DO401" i="4"/>
  <c r="BO401" i="4"/>
  <c r="DK401" i="4"/>
  <c r="BP401" i="4"/>
  <c r="DL401" i="4"/>
  <c r="BQ401" i="4"/>
  <c r="DM401" i="4"/>
  <c r="BN401" i="4"/>
  <c r="DJ401" i="4"/>
  <c r="BF96" i="4"/>
  <c r="DB96" i="4"/>
  <c r="AR97" i="4"/>
  <c r="AN97" i="4"/>
  <c r="AJ97" i="4"/>
  <c r="AF97" i="4"/>
  <c r="AU97" i="4"/>
  <c r="AQ97" i="4"/>
  <c r="AM97" i="4"/>
  <c r="AI97" i="4"/>
  <c r="AE97" i="4"/>
  <c r="AA98" i="4"/>
  <c r="AT97" i="4"/>
  <c r="AP97" i="4"/>
  <c r="AL97" i="4"/>
  <c r="AH97" i="4"/>
  <c r="AD97" i="4"/>
  <c r="AS97" i="4"/>
  <c r="AO97" i="4"/>
  <c r="AK97" i="4"/>
  <c r="AG97" i="4"/>
  <c r="BO96" i="4"/>
  <c r="DK96" i="4"/>
  <c r="BL96" i="4"/>
  <c r="DH96" i="4"/>
  <c r="BM96" i="4"/>
  <c r="DI96" i="4"/>
  <c r="BR222" i="4"/>
  <c r="DN222" i="4"/>
  <c r="BC222" i="4"/>
  <c r="CY222" i="4"/>
  <c r="BS222" i="4"/>
  <c r="DO222" i="4"/>
  <c r="BP222" i="4"/>
  <c r="DL222" i="4"/>
  <c r="BQ222" i="4"/>
  <c r="DM222" i="4"/>
  <c r="BH186" i="4"/>
  <c r="DD186" i="4"/>
  <c r="BR186" i="4"/>
  <c r="DN186" i="4"/>
  <c r="BG186" i="4"/>
  <c r="DC186" i="4"/>
  <c r="BE186" i="4"/>
  <c r="DA186" i="4"/>
  <c r="AR277" i="4"/>
  <c r="AN277" i="4"/>
  <c r="AJ277" i="4"/>
  <c r="AF277" i="4"/>
  <c r="AU277" i="4"/>
  <c r="AQ277" i="4"/>
  <c r="AM277" i="4"/>
  <c r="AI277" i="4"/>
  <c r="AE277" i="4"/>
  <c r="AA278" i="4"/>
  <c r="AT277" i="4"/>
  <c r="AP277" i="4"/>
  <c r="AL277" i="4"/>
  <c r="AH277" i="4"/>
  <c r="AD277" i="4"/>
  <c r="AG277" i="4"/>
  <c r="AS277" i="4"/>
  <c r="AO277" i="4"/>
  <c r="AK277" i="4"/>
  <c r="BD276" i="4"/>
  <c r="CZ276" i="4"/>
  <c r="BD204" i="4"/>
  <c r="CZ204" i="4"/>
  <c r="BC204" i="4"/>
  <c r="CY204" i="4"/>
  <c r="BM366" i="4"/>
  <c r="DI366" i="4"/>
  <c r="BC366" i="4"/>
  <c r="CY366" i="4"/>
  <c r="BM258" i="4"/>
  <c r="DI258" i="4"/>
  <c r="BC258" i="4"/>
  <c r="CY258" i="4"/>
  <c r="BD294" i="4"/>
  <c r="CZ294" i="4"/>
  <c r="BB294" i="4"/>
  <c r="CX294" i="4"/>
  <c r="BJ240" i="4"/>
  <c r="DF240" i="4"/>
  <c r="BK240" i="4"/>
  <c r="DG240" i="4"/>
  <c r="BI240" i="4"/>
  <c r="DE240" i="4"/>
  <c r="BQ168" i="4"/>
  <c r="DM168" i="4"/>
  <c r="BD168" i="4"/>
  <c r="CZ168" i="4"/>
  <c r="BQ349" i="4"/>
  <c r="DM349" i="4"/>
  <c r="BN276" i="4"/>
  <c r="DJ276" i="4"/>
  <c r="BC276" i="4"/>
  <c r="CY276" i="4"/>
  <c r="BS276" i="4"/>
  <c r="DO276" i="4"/>
  <c r="BP276" i="4"/>
  <c r="DL276" i="4"/>
  <c r="BQ276" i="4"/>
  <c r="DM276" i="4"/>
  <c r="BP204" i="4"/>
  <c r="DL204" i="4"/>
  <c r="BI204" i="4"/>
  <c r="DE204" i="4"/>
  <c r="BF204" i="4"/>
  <c r="DB204" i="4"/>
  <c r="AA206" i="4"/>
  <c r="AT205" i="4"/>
  <c r="AP205" i="4"/>
  <c r="AL205" i="4"/>
  <c r="AH205" i="4"/>
  <c r="AD205" i="4"/>
  <c r="AS205" i="4"/>
  <c r="AO205" i="4"/>
  <c r="AK205" i="4"/>
  <c r="AG205" i="4"/>
  <c r="AR205" i="4"/>
  <c r="AN205" i="4"/>
  <c r="AJ205" i="4"/>
  <c r="AF205" i="4"/>
  <c r="AM205" i="4"/>
  <c r="AI205" i="4"/>
  <c r="AU205" i="4"/>
  <c r="AE205" i="4"/>
  <c r="AQ205" i="4"/>
  <c r="BO204" i="4"/>
  <c r="DK204" i="4"/>
  <c r="BL366" i="4"/>
  <c r="DH366" i="4"/>
  <c r="BI366" i="4"/>
  <c r="DE366" i="4"/>
  <c r="BF366" i="4"/>
  <c r="DB366" i="4"/>
  <c r="AA368" i="4"/>
  <c r="AT367" i="4"/>
  <c r="AP367" i="4"/>
  <c r="AL367" i="4"/>
  <c r="AH367" i="4"/>
  <c r="AD367" i="4"/>
  <c r="AS367" i="4"/>
  <c r="AO367" i="4"/>
  <c r="AK367" i="4"/>
  <c r="AG367" i="4"/>
  <c r="AR367" i="4"/>
  <c r="AN367" i="4"/>
  <c r="AJ367" i="4"/>
  <c r="AF367" i="4"/>
  <c r="AI367" i="4"/>
  <c r="AU367" i="4"/>
  <c r="AE367" i="4"/>
  <c r="AQ367" i="4"/>
  <c r="AM367" i="4"/>
  <c r="BO366" i="4"/>
  <c r="DK366" i="4"/>
  <c r="BD258" i="4"/>
  <c r="CZ258" i="4"/>
  <c r="BI258" i="4"/>
  <c r="DE258" i="4"/>
  <c r="BF258" i="4"/>
  <c r="DB258" i="4"/>
  <c r="AA260" i="4"/>
  <c r="AT259" i="4"/>
  <c r="AP259" i="4"/>
  <c r="AL259" i="4"/>
  <c r="AH259" i="4"/>
  <c r="AD259" i="4"/>
  <c r="AS259" i="4"/>
  <c r="AO259" i="4"/>
  <c r="AK259" i="4"/>
  <c r="AG259" i="4"/>
  <c r="AR259" i="4"/>
  <c r="AN259" i="4"/>
  <c r="AJ259" i="4"/>
  <c r="AF259" i="4"/>
  <c r="AQ259" i="4"/>
  <c r="AM259" i="4"/>
  <c r="AI259" i="4"/>
  <c r="AE259" i="4"/>
  <c r="AU259" i="4"/>
  <c r="BO258" i="4"/>
  <c r="DK258" i="4"/>
  <c r="BG294" i="4"/>
  <c r="DC294" i="4"/>
  <c r="BS294" i="4"/>
  <c r="DO294" i="4"/>
  <c r="BP294" i="4"/>
  <c r="DL294" i="4"/>
  <c r="BQ294" i="4"/>
  <c r="DM294" i="4"/>
  <c r="BN294" i="4"/>
  <c r="DJ294" i="4"/>
  <c r="BB240" i="4"/>
  <c r="CX240" i="4"/>
  <c r="BG240" i="4"/>
  <c r="DC240" i="4"/>
  <c r="BD240" i="4"/>
  <c r="CZ240" i="4"/>
  <c r="BE240" i="4"/>
  <c r="DA240" i="4"/>
  <c r="BM168" i="4"/>
  <c r="DI168" i="4"/>
  <c r="BJ168" i="4"/>
  <c r="DF168" i="4"/>
  <c r="BC168" i="4"/>
  <c r="CY168" i="4"/>
  <c r="BS168" i="4"/>
  <c r="DO168" i="4"/>
  <c r="BP168" i="4"/>
  <c r="DL168" i="4"/>
  <c r="BM349" i="4"/>
  <c r="DI349" i="4"/>
  <c r="BB349" i="4"/>
  <c r="CX349" i="4"/>
  <c r="BR349" i="4"/>
  <c r="DN349" i="4"/>
  <c r="BK349" i="4"/>
  <c r="DG349" i="4"/>
  <c r="BH349" i="4"/>
  <c r="DD349" i="4"/>
  <c r="BL330" i="4"/>
  <c r="DH330" i="4"/>
  <c r="BI330" i="4"/>
  <c r="DE330" i="4"/>
  <c r="BF330" i="4"/>
  <c r="DB330" i="4"/>
  <c r="AA332" i="4"/>
  <c r="AT331" i="4"/>
  <c r="AP331" i="4"/>
  <c r="AL331" i="4"/>
  <c r="AH331" i="4"/>
  <c r="AD331" i="4"/>
  <c r="AR331" i="4"/>
  <c r="AN331" i="4"/>
  <c r="AJ331" i="4"/>
  <c r="AF331" i="4"/>
  <c r="AU331" i="4"/>
  <c r="AM331" i="4"/>
  <c r="AE331" i="4"/>
  <c r="AS331" i="4"/>
  <c r="AK331" i="4"/>
  <c r="AQ331" i="4"/>
  <c r="AI331" i="4"/>
  <c r="AO331" i="4"/>
  <c r="AG331" i="4"/>
  <c r="BO330" i="4"/>
  <c r="DK330" i="4"/>
  <c r="BM114" i="4"/>
  <c r="DI114" i="4"/>
  <c r="BJ114" i="4"/>
  <c r="DF114" i="4"/>
  <c r="BC114" i="4"/>
  <c r="CY114" i="4"/>
  <c r="BS114" i="4"/>
  <c r="DO114" i="4"/>
  <c r="BP114" i="4"/>
  <c r="DL114" i="4"/>
  <c r="BJ312" i="4"/>
  <c r="DF312" i="4"/>
  <c r="BG312" i="4"/>
  <c r="DC312" i="4"/>
  <c r="BD312" i="4"/>
  <c r="CZ312" i="4"/>
  <c r="BE312" i="4"/>
  <c r="DA312" i="4"/>
  <c r="BG384" i="4"/>
  <c r="DC384" i="4"/>
  <c r="BS384" i="4"/>
  <c r="DO384" i="4"/>
  <c r="BP384" i="4"/>
  <c r="DL384" i="4"/>
  <c r="BQ384" i="4"/>
  <c r="DM384" i="4"/>
  <c r="BN384" i="4"/>
  <c r="DJ384" i="4"/>
  <c r="BG401" i="4"/>
  <c r="DC401" i="4"/>
  <c r="BD401" i="4"/>
  <c r="CZ401" i="4"/>
  <c r="BE401" i="4"/>
  <c r="DA401" i="4"/>
  <c r="BB401" i="4"/>
  <c r="CX401" i="4"/>
  <c r="BR401" i="4"/>
  <c r="DN401" i="4"/>
  <c r="BJ96" i="4"/>
  <c r="DF96" i="4"/>
  <c r="BC96" i="4"/>
  <c r="CY96" i="4"/>
  <c r="BS96" i="4"/>
  <c r="DO96" i="4"/>
  <c r="BP96" i="4"/>
  <c r="DL96" i="4"/>
  <c r="BQ96" i="4"/>
  <c r="DM96" i="4"/>
  <c r="BF222" i="4"/>
  <c r="DB222" i="4"/>
  <c r="BG222" i="4"/>
  <c r="DC222" i="4"/>
  <c r="BD222" i="4"/>
  <c r="CZ222" i="4"/>
  <c r="BE222" i="4"/>
  <c r="DA222" i="4"/>
  <c r="BF186" i="4"/>
  <c r="DB186" i="4"/>
  <c r="BP186" i="4"/>
  <c r="DL186" i="4"/>
  <c r="BD186" i="4"/>
  <c r="CZ186" i="4"/>
  <c r="BK186" i="4"/>
  <c r="DG186" i="4"/>
  <c r="BI186" i="4"/>
  <c r="DE186" i="4"/>
  <c r="BE331" i="4" l="1"/>
  <c r="DA331" i="4"/>
  <c r="BI331" i="4"/>
  <c r="DE331" i="4"/>
  <c r="BS331" i="4"/>
  <c r="DO331" i="4"/>
  <c r="BP331" i="4"/>
  <c r="DL331" i="4"/>
  <c r="BN331" i="4"/>
  <c r="DJ331" i="4"/>
  <c r="BK259" i="4"/>
  <c r="DG259" i="4"/>
  <c r="BL259" i="4"/>
  <c r="DH259" i="4"/>
  <c r="BM259" i="4"/>
  <c r="DI259" i="4"/>
  <c r="BJ259" i="4"/>
  <c r="DF259" i="4"/>
  <c r="BK367" i="4"/>
  <c r="DG367" i="4"/>
  <c r="BG367" i="4"/>
  <c r="DC367" i="4"/>
  <c r="BP367" i="4"/>
  <c r="DL367" i="4"/>
  <c r="BQ367" i="4"/>
  <c r="DM367" i="4"/>
  <c r="BN367" i="4"/>
  <c r="DJ367" i="4"/>
  <c r="BC205" i="4"/>
  <c r="CY205" i="4"/>
  <c r="BD205" i="4"/>
  <c r="CZ205" i="4"/>
  <c r="BE205" i="4"/>
  <c r="DA205" i="4"/>
  <c r="BB205" i="4"/>
  <c r="CX205" i="4"/>
  <c r="BR205" i="4"/>
  <c r="DN205" i="4"/>
  <c r="BI277" i="4"/>
  <c r="DE277" i="4"/>
  <c r="BB277" i="4"/>
  <c r="CX277" i="4"/>
  <c r="BR277" i="4"/>
  <c r="DN277" i="4"/>
  <c r="BK277" i="4"/>
  <c r="DG277" i="4"/>
  <c r="BH277" i="4"/>
  <c r="DD277" i="4"/>
  <c r="BI97" i="4"/>
  <c r="DE97" i="4"/>
  <c r="BF97" i="4"/>
  <c r="DB97" i="4"/>
  <c r="AU98" i="4"/>
  <c r="AQ98" i="4"/>
  <c r="AM98" i="4"/>
  <c r="AI98" i="4"/>
  <c r="AE98" i="4"/>
  <c r="AA99" i="4"/>
  <c r="AT98" i="4"/>
  <c r="AP98" i="4"/>
  <c r="AL98" i="4"/>
  <c r="AH98" i="4"/>
  <c r="AD98" i="4"/>
  <c r="AS98" i="4"/>
  <c r="AO98" i="4"/>
  <c r="AK98" i="4"/>
  <c r="AG98" i="4"/>
  <c r="AR98" i="4"/>
  <c r="AN98" i="4"/>
  <c r="AJ98" i="4"/>
  <c r="AF98" i="4"/>
  <c r="BO97" i="4"/>
  <c r="DK97" i="4"/>
  <c r="BL97" i="4"/>
  <c r="DH97" i="4"/>
  <c r="BD115" i="4"/>
  <c r="CZ115" i="4"/>
  <c r="BE115" i="4"/>
  <c r="DA115" i="4"/>
  <c r="BB115" i="4"/>
  <c r="CX115" i="4"/>
  <c r="BR115" i="4"/>
  <c r="DN115" i="4"/>
  <c r="BK115" i="4"/>
  <c r="DG115" i="4"/>
  <c r="BP169" i="4"/>
  <c r="DL169" i="4"/>
  <c r="BQ169" i="4"/>
  <c r="DM169" i="4"/>
  <c r="BN169" i="4"/>
  <c r="DJ169" i="4"/>
  <c r="BG169" i="4"/>
  <c r="DC169" i="4"/>
  <c r="BM241" i="4"/>
  <c r="DI241" i="4"/>
  <c r="BB241" i="4"/>
  <c r="CX241" i="4"/>
  <c r="BR241" i="4"/>
  <c r="DN241" i="4"/>
  <c r="BK241" i="4"/>
  <c r="DG241" i="4"/>
  <c r="BH241" i="4"/>
  <c r="DD241" i="4"/>
  <c r="BK187" i="4"/>
  <c r="DG187" i="4"/>
  <c r="BG187" i="4"/>
  <c r="DC187" i="4"/>
  <c r="BJ187" i="4"/>
  <c r="DF187" i="4"/>
  <c r="BD187" i="4"/>
  <c r="CZ187" i="4"/>
  <c r="BI223" i="4"/>
  <c r="DE223" i="4"/>
  <c r="BJ223" i="4"/>
  <c r="DF223" i="4"/>
  <c r="BC223" i="4"/>
  <c r="CY223" i="4"/>
  <c r="BS223" i="4"/>
  <c r="DO223" i="4"/>
  <c r="BP223" i="4"/>
  <c r="DL223" i="4"/>
  <c r="BQ402" i="4"/>
  <c r="DM402" i="4"/>
  <c r="BM402" i="4"/>
  <c r="DI402" i="4"/>
  <c r="BO402" i="4"/>
  <c r="DK402" i="4"/>
  <c r="BB402" i="4"/>
  <c r="CX402" i="4"/>
  <c r="BR402" i="4"/>
  <c r="DN402" i="4"/>
  <c r="BJ385" i="4"/>
  <c r="DF385" i="4"/>
  <c r="BR385" i="4"/>
  <c r="DN385" i="4"/>
  <c r="BK385" i="4"/>
  <c r="DG385" i="4"/>
  <c r="BH385" i="4"/>
  <c r="DD385" i="4"/>
  <c r="BI385" i="4"/>
  <c r="DE385" i="4"/>
  <c r="BQ313" i="4"/>
  <c r="DM313" i="4"/>
  <c r="BN313" i="4"/>
  <c r="DJ313" i="4"/>
  <c r="BG313" i="4"/>
  <c r="DC313" i="4"/>
  <c r="BD313" i="4"/>
  <c r="CZ313" i="4"/>
  <c r="AR296" i="4"/>
  <c r="AN296" i="4"/>
  <c r="AJ296" i="4"/>
  <c r="AF296" i="4"/>
  <c r="AU296" i="4"/>
  <c r="AQ296" i="4"/>
  <c r="AM296" i="4"/>
  <c r="AI296" i="4"/>
  <c r="AE296" i="4"/>
  <c r="AA297" i="4"/>
  <c r="AT296" i="4"/>
  <c r="AP296" i="4"/>
  <c r="AL296" i="4"/>
  <c r="AH296" i="4"/>
  <c r="AD296" i="4"/>
  <c r="AK296" i="4"/>
  <c r="AG296" i="4"/>
  <c r="AS296" i="4"/>
  <c r="AO296" i="4"/>
  <c r="BC295" i="4"/>
  <c r="CY295" i="4"/>
  <c r="BS295" i="4"/>
  <c r="DO295" i="4"/>
  <c r="BP295" i="4"/>
  <c r="DL295" i="4"/>
  <c r="BQ295" i="4"/>
  <c r="DM295" i="4"/>
  <c r="BL350" i="4"/>
  <c r="DH350" i="4"/>
  <c r="BQ350" i="4"/>
  <c r="DM350" i="4"/>
  <c r="BN350" i="4"/>
  <c r="DJ350" i="4"/>
  <c r="BG350" i="4"/>
  <c r="DC350" i="4"/>
  <c r="BM331" i="4"/>
  <c r="DI331" i="4"/>
  <c r="BQ331" i="4"/>
  <c r="DM331" i="4"/>
  <c r="BD331" i="4"/>
  <c r="CZ331" i="4"/>
  <c r="BB331" i="4"/>
  <c r="CX331" i="4"/>
  <c r="BR331" i="4"/>
  <c r="DN331" i="4"/>
  <c r="BS259" i="4"/>
  <c r="DO259" i="4"/>
  <c r="BO259" i="4"/>
  <c r="DK259" i="4"/>
  <c r="BP259" i="4"/>
  <c r="DL259" i="4"/>
  <c r="BQ259" i="4"/>
  <c r="DM259" i="4"/>
  <c r="BN259" i="4"/>
  <c r="DJ259" i="4"/>
  <c r="BO367" i="4"/>
  <c r="DK367" i="4"/>
  <c r="BD367" i="4"/>
  <c r="CZ367" i="4"/>
  <c r="BE367" i="4"/>
  <c r="DA367" i="4"/>
  <c r="BB367" i="4"/>
  <c r="CX367" i="4"/>
  <c r="BR367" i="4"/>
  <c r="DN367" i="4"/>
  <c r="BS205" i="4"/>
  <c r="DO205" i="4"/>
  <c r="BH205" i="4"/>
  <c r="DD205" i="4"/>
  <c r="BI205" i="4"/>
  <c r="DE205" i="4"/>
  <c r="BF205" i="4"/>
  <c r="DB205" i="4"/>
  <c r="AS206" i="4"/>
  <c r="AO206" i="4"/>
  <c r="AK206" i="4"/>
  <c r="AG206" i="4"/>
  <c r="AR206" i="4"/>
  <c r="AN206" i="4"/>
  <c r="AJ206" i="4"/>
  <c r="AF206" i="4"/>
  <c r="AU206" i="4"/>
  <c r="AQ206" i="4"/>
  <c r="AM206" i="4"/>
  <c r="AI206" i="4"/>
  <c r="AE206" i="4"/>
  <c r="AA207" i="4"/>
  <c r="AP206" i="4"/>
  <c r="AL206" i="4"/>
  <c r="AH206" i="4"/>
  <c r="AT206" i="4"/>
  <c r="AD206" i="4"/>
  <c r="BM277" i="4"/>
  <c r="DI277" i="4"/>
  <c r="BF277" i="4"/>
  <c r="DB277" i="4"/>
  <c r="AU278" i="4"/>
  <c r="AQ278" i="4"/>
  <c r="AM278" i="4"/>
  <c r="AI278" i="4"/>
  <c r="AE278" i="4"/>
  <c r="AA279" i="4"/>
  <c r="AT278" i="4"/>
  <c r="AP278" i="4"/>
  <c r="AL278" i="4"/>
  <c r="AH278" i="4"/>
  <c r="AD278" i="4"/>
  <c r="AS278" i="4"/>
  <c r="AO278" i="4"/>
  <c r="AK278" i="4"/>
  <c r="AG278" i="4"/>
  <c r="AJ278" i="4"/>
  <c r="AF278" i="4"/>
  <c r="AR278" i="4"/>
  <c r="AN278" i="4"/>
  <c r="BO277" i="4"/>
  <c r="DK277" i="4"/>
  <c r="BL277" i="4"/>
  <c r="DH277" i="4"/>
  <c r="BM97" i="4"/>
  <c r="DI97" i="4"/>
  <c r="BJ97" i="4"/>
  <c r="DF97" i="4"/>
  <c r="BC97" i="4"/>
  <c r="CY97" i="4"/>
  <c r="BS97" i="4"/>
  <c r="DO97" i="4"/>
  <c r="BP97" i="4"/>
  <c r="DL97" i="4"/>
  <c r="BH115" i="4"/>
  <c r="DD115" i="4"/>
  <c r="BI115" i="4"/>
  <c r="DE115" i="4"/>
  <c r="BF115" i="4"/>
  <c r="DB115" i="4"/>
  <c r="AA117" i="4"/>
  <c r="AT116" i="4"/>
  <c r="AP116" i="4"/>
  <c r="AL116" i="4"/>
  <c r="AH116" i="4"/>
  <c r="AD116" i="4"/>
  <c r="AS116" i="4"/>
  <c r="AO116" i="4"/>
  <c r="AK116" i="4"/>
  <c r="AG116" i="4"/>
  <c r="AR116" i="4"/>
  <c r="AN116" i="4"/>
  <c r="AJ116" i="4"/>
  <c r="AF116" i="4"/>
  <c r="AU116" i="4"/>
  <c r="AQ116" i="4"/>
  <c r="AM116" i="4"/>
  <c r="AI116" i="4"/>
  <c r="AE116" i="4"/>
  <c r="BO115" i="4"/>
  <c r="DK115" i="4"/>
  <c r="BD169" i="4"/>
  <c r="CZ169" i="4"/>
  <c r="BE169" i="4"/>
  <c r="DA169" i="4"/>
  <c r="BB169" i="4"/>
  <c r="CX169" i="4"/>
  <c r="BR169" i="4"/>
  <c r="DN169" i="4"/>
  <c r="BK169" i="4"/>
  <c r="DG169" i="4"/>
  <c r="BQ241" i="4"/>
  <c r="DM241" i="4"/>
  <c r="BF241" i="4"/>
  <c r="DB241" i="4"/>
  <c r="AU242" i="4"/>
  <c r="AQ242" i="4"/>
  <c r="AM242" i="4"/>
  <c r="AI242" i="4"/>
  <c r="AE242" i="4"/>
  <c r="AA243" i="4"/>
  <c r="AT242" i="4"/>
  <c r="AP242" i="4"/>
  <c r="AL242" i="4"/>
  <c r="AH242" i="4"/>
  <c r="AD242" i="4"/>
  <c r="AS242" i="4"/>
  <c r="AO242" i="4"/>
  <c r="AK242" i="4"/>
  <c r="AG242" i="4"/>
  <c r="AN242" i="4"/>
  <c r="AJ242" i="4"/>
  <c r="AF242" i="4"/>
  <c r="AR242" i="4"/>
  <c r="BO241" i="4"/>
  <c r="DK241" i="4"/>
  <c r="BL241" i="4"/>
  <c r="DH241" i="4"/>
  <c r="BI187" i="4"/>
  <c r="DE187" i="4"/>
  <c r="BS187" i="4"/>
  <c r="DO187" i="4"/>
  <c r="BO187" i="4"/>
  <c r="DK187" i="4"/>
  <c r="BN187" i="4"/>
  <c r="DJ187" i="4"/>
  <c r="BH187" i="4"/>
  <c r="DD187" i="4"/>
  <c r="BQ223" i="4"/>
  <c r="DM223" i="4"/>
  <c r="BN223" i="4"/>
  <c r="DJ223" i="4"/>
  <c r="BG223" i="4"/>
  <c r="DC223" i="4"/>
  <c r="BD223" i="4"/>
  <c r="CZ223" i="4"/>
  <c r="BG402" i="4"/>
  <c r="DC402" i="4"/>
  <c r="BS402" i="4"/>
  <c r="DO402" i="4"/>
  <c r="BE402" i="4"/>
  <c r="DA402" i="4"/>
  <c r="BF402" i="4"/>
  <c r="DB402" i="4"/>
  <c r="AS403" i="4"/>
  <c r="AO403" i="4"/>
  <c r="AK403" i="4"/>
  <c r="AG403" i="4"/>
  <c r="AQ403" i="4"/>
  <c r="AL403" i="4"/>
  <c r="AF403" i="4"/>
  <c r="AT403" i="4"/>
  <c r="AN403" i="4"/>
  <c r="AI403" i="4"/>
  <c r="AR403" i="4"/>
  <c r="AH403" i="4"/>
  <c r="AP403" i="4"/>
  <c r="AE403" i="4"/>
  <c r="AM403" i="4"/>
  <c r="AD403" i="4"/>
  <c r="AU403" i="4"/>
  <c r="AA404" i="4"/>
  <c r="AJ403" i="4"/>
  <c r="BN385" i="4"/>
  <c r="DJ385" i="4"/>
  <c r="BF385" i="4"/>
  <c r="DB385" i="4"/>
  <c r="BO385" i="4"/>
  <c r="DK385" i="4"/>
  <c r="BL385" i="4"/>
  <c r="DH385" i="4"/>
  <c r="BM385" i="4"/>
  <c r="DI385" i="4"/>
  <c r="BE313" i="4"/>
  <c r="DA313" i="4"/>
  <c r="BB313" i="4"/>
  <c r="CX313" i="4"/>
  <c r="BR313" i="4"/>
  <c r="DN313" i="4"/>
  <c r="BK313" i="4"/>
  <c r="DG313" i="4"/>
  <c r="BH313" i="4"/>
  <c r="DD313" i="4"/>
  <c r="BB295" i="4"/>
  <c r="CX295" i="4"/>
  <c r="BG295" i="4"/>
  <c r="DC295" i="4"/>
  <c r="BD295" i="4"/>
  <c r="CZ295" i="4"/>
  <c r="BE295" i="4"/>
  <c r="DA295" i="4"/>
  <c r="BP350" i="4"/>
  <c r="DL350" i="4"/>
  <c r="BE350" i="4"/>
  <c r="DA350" i="4"/>
  <c r="BB350" i="4"/>
  <c r="CX350" i="4"/>
  <c r="BR350" i="4"/>
  <c r="DN350" i="4"/>
  <c r="BK350" i="4"/>
  <c r="DG350" i="4"/>
  <c r="BG331" i="4"/>
  <c r="DC331" i="4"/>
  <c r="BC331" i="4"/>
  <c r="CY331" i="4"/>
  <c r="BH331" i="4"/>
  <c r="DD331" i="4"/>
  <c r="BF331" i="4"/>
  <c r="DB331" i="4"/>
  <c r="AS332" i="4"/>
  <c r="AO332" i="4"/>
  <c r="AK332" i="4"/>
  <c r="AG332" i="4"/>
  <c r="AU332" i="4"/>
  <c r="AQ332" i="4"/>
  <c r="AM332" i="4"/>
  <c r="AI332" i="4"/>
  <c r="AE332" i="4"/>
  <c r="AA333" i="4"/>
  <c r="AP332" i="4"/>
  <c r="AH332" i="4"/>
  <c r="AN332" i="4"/>
  <c r="AF332" i="4"/>
  <c r="AT332" i="4"/>
  <c r="AL332" i="4"/>
  <c r="AD332" i="4"/>
  <c r="AR332" i="4"/>
  <c r="AJ332" i="4"/>
  <c r="BC259" i="4"/>
  <c r="CY259" i="4"/>
  <c r="BD259" i="4"/>
  <c r="CZ259" i="4"/>
  <c r="BE259" i="4"/>
  <c r="DA259" i="4"/>
  <c r="BB259" i="4"/>
  <c r="CX259" i="4"/>
  <c r="BR259" i="4"/>
  <c r="DN259" i="4"/>
  <c r="BC367" i="4"/>
  <c r="CY367" i="4"/>
  <c r="BH367" i="4"/>
  <c r="DD367" i="4"/>
  <c r="BI367" i="4"/>
  <c r="DE367" i="4"/>
  <c r="BF367" i="4"/>
  <c r="DB367" i="4"/>
  <c r="AS368" i="4"/>
  <c r="AO368" i="4"/>
  <c r="AU368" i="4"/>
  <c r="AQ368" i="4"/>
  <c r="AM368" i="4"/>
  <c r="AR368" i="4"/>
  <c r="AK368" i="4"/>
  <c r="AG368" i="4"/>
  <c r="AA369" i="4"/>
  <c r="AP368" i="4"/>
  <c r="AJ368" i="4"/>
  <c r="AF368" i="4"/>
  <c r="AN368" i="4"/>
  <c r="AI368" i="4"/>
  <c r="AE368" i="4"/>
  <c r="AL368" i="4"/>
  <c r="AH368" i="4"/>
  <c r="AD368" i="4"/>
  <c r="AT368" i="4"/>
  <c r="BG205" i="4"/>
  <c r="DC205" i="4"/>
  <c r="BL205" i="4"/>
  <c r="DH205" i="4"/>
  <c r="BM205" i="4"/>
  <c r="DI205" i="4"/>
  <c r="BJ205" i="4"/>
  <c r="DF205" i="4"/>
  <c r="BQ277" i="4"/>
  <c r="DM277" i="4"/>
  <c r="BJ277" i="4"/>
  <c r="DF277" i="4"/>
  <c r="BC277" i="4"/>
  <c r="CY277" i="4"/>
  <c r="BS277" i="4"/>
  <c r="DO277" i="4"/>
  <c r="BP277" i="4"/>
  <c r="DL277" i="4"/>
  <c r="BQ97" i="4"/>
  <c r="DM97" i="4"/>
  <c r="BN97" i="4"/>
  <c r="DJ97" i="4"/>
  <c r="BG97" i="4"/>
  <c r="DC97" i="4"/>
  <c r="BD97" i="4"/>
  <c r="CZ97" i="4"/>
  <c r="BL115" i="4"/>
  <c r="DH115" i="4"/>
  <c r="BM115" i="4"/>
  <c r="DI115" i="4"/>
  <c r="BJ115" i="4"/>
  <c r="DF115" i="4"/>
  <c r="BC115" i="4"/>
  <c r="CY115" i="4"/>
  <c r="BS115" i="4"/>
  <c r="DO115" i="4"/>
  <c r="BH169" i="4"/>
  <c r="DD169" i="4"/>
  <c r="BI169" i="4"/>
  <c r="DE169" i="4"/>
  <c r="BF169" i="4"/>
  <c r="DB169" i="4"/>
  <c r="AA171" i="4"/>
  <c r="AT170" i="4"/>
  <c r="AP170" i="4"/>
  <c r="AL170" i="4"/>
  <c r="AH170" i="4"/>
  <c r="AD170" i="4"/>
  <c r="AS170" i="4"/>
  <c r="AO170" i="4"/>
  <c r="AK170" i="4"/>
  <c r="AG170" i="4"/>
  <c r="AR170" i="4"/>
  <c r="AN170" i="4"/>
  <c r="AJ170" i="4"/>
  <c r="AF170" i="4"/>
  <c r="AU170" i="4"/>
  <c r="AQ170" i="4"/>
  <c r="AM170" i="4"/>
  <c r="AI170" i="4"/>
  <c r="AE170" i="4"/>
  <c r="BO169" i="4"/>
  <c r="DK169" i="4"/>
  <c r="BE241" i="4"/>
  <c r="DA241" i="4"/>
  <c r="BJ241" i="4"/>
  <c r="DF241" i="4"/>
  <c r="BC241" i="4"/>
  <c r="CY241" i="4"/>
  <c r="BS241" i="4"/>
  <c r="DO241" i="4"/>
  <c r="BP241" i="4"/>
  <c r="DL241" i="4"/>
  <c r="BQ187" i="4"/>
  <c r="DM187" i="4"/>
  <c r="BE187" i="4"/>
  <c r="DA187" i="4"/>
  <c r="BB187" i="4"/>
  <c r="CX187" i="4"/>
  <c r="BR187" i="4"/>
  <c r="DN187" i="4"/>
  <c r="BL187" i="4"/>
  <c r="DH187" i="4"/>
  <c r="BE223" i="4"/>
  <c r="DA223" i="4"/>
  <c r="BB223" i="4"/>
  <c r="CX223" i="4"/>
  <c r="BR223" i="4"/>
  <c r="DN223" i="4"/>
  <c r="BK223" i="4"/>
  <c r="DG223" i="4"/>
  <c r="BH223" i="4"/>
  <c r="DD223" i="4"/>
  <c r="BC402" i="4"/>
  <c r="CY402" i="4"/>
  <c r="BD402" i="4"/>
  <c r="CZ402" i="4"/>
  <c r="BK402" i="4"/>
  <c r="DG402" i="4"/>
  <c r="BJ402" i="4"/>
  <c r="DF402" i="4"/>
  <c r="AR386" i="4"/>
  <c r="AN386" i="4"/>
  <c r="AJ386" i="4"/>
  <c r="AF386" i="4"/>
  <c r="AU386" i="4"/>
  <c r="AQ386" i="4"/>
  <c r="AM386" i="4"/>
  <c r="AI386" i="4"/>
  <c r="AE386" i="4"/>
  <c r="AA387" i="4"/>
  <c r="AT386" i="4"/>
  <c r="AP386" i="4"/>
  <c r="AL386" i="4"/>
  <c r="AH386" i="4"/>
  <c r="AD386" i="4"/>
  <c r="AK386" i="4"/>
  <c r="AG386" i="4"/>
  <c r="AS386" i="4"/>
  <c r="AO386" i="4"/>
  <c r="BC385" i="4"/>
  <c r="CY385" i="4"/>
  <c r="BS385" i="4"/>
  <c r="DO385" i="4"/>
  <c r="BP385" i="4"/>
  <c r="DL385" i="4"/>
  <c r="BQ385" i="4"/>
  <c r="DM385" i="4"/>
  <c r="BI313" i="4"/>
  <c r="DE313" i="4"/>
  <c r="BF313" i="4"/>
  <c r="DB313" i="4"/>
  <c r="AU314" i="4"/>
  <c r="AQ314" i="4"/>
  <c r="AM314" i="4"/>
  <c r="AI314" i="4"/>
  <c r="AE314" i="4"/>
  <c r="AA315" i="4"/>
  <c r="AT314" i="4"/>
  <c r="AP314" i="4"/>
  <c r="AL314" i="4"/>
  <c r="AH314" i="4"/>
  <c r="AD314" i="4"/>
  <c r="AS314" i="4"/>
  <c r="AO314" i="4"/>
  <c r="AK314" i="4"/>
  <c r="AG314" i="4"/>
  <c r="AF314" i="4"/>
  <c r="AR314" i="4"/>
  <c r="AN314" i="4"/>
  <c r="AJ314" i="4"/>
  <c r="BO313" i="4"/>
  <c r="DK313" i="4"/>
  <c r="BL313" i="4"/>
  <c r="DH313" i="4"/>
  <c r="BJ295" i="4"/>
  <c r="DF295" i="4"/>
  <c r="BR295" i="4"/>
  <c r="DN295" i="4"/>
  <c r="BK295" i="4"/>
  <c r="DG295" i="4"/>
  <c r="BH295" i="4"/>
  <c r="DD295" i="4"/>
  <c r="BI295" i="4"/>
  <c r="DE295" i="4"/>
  <c r="BD350" i="4"/>
  <c r="CZ350" i="4"/>
  <c r="BI350" i="4"/>
  <c r="DE350" i="4"/>
  <c r="BF350" i="4"/>
  <c r="DB350" i="4"/>
  <c r="AA352" i="4"/>
  <c r="AT351" i="4"/>
  <c r="AP351" i="4"/>
  <c r="AL351" i="4"/>
  <c r="AH351" i="4"/>
  <c r="AD351" i="4"/>
  <c r="AS351" i="4"/>
  <c r="AO351" i="4"/>
  <c r="AK351" i="4"/>
  <c r="AG351" i="4"/>
  <c r="AR351" i="4"/>
  <c r="AN351" i="4"/>
  <c r="AJ351" i="4"/>
  <c r="AF351" i="4"/>
  <c r="AQ351" i="4"/>
  <c r="AM351" i="4"/>
  <c r="AI351" i="4"/>
  <c r="AE351" i="4"/>
  <c r="AU351" i="4"/>
  <c r="BO350" i="4"/>
  <c r="DK350" i="4"/>
  <c r="BO331" i="4"/>
  <c r="DK331" i="4"/>
  <c r="BK331" i="4"/>
  <c r="DG331" i="4"/>
  <c r="BL331" i="4"/>
  <c r="DH331" i="4"/>
  <c r="BJ331" i="4"/>
  <c r="DF331" i="4"/>
  <c r="BG259" i="4"/>
  <c r="DC259" i="4"/>
  <c r="BH259" i="4"/>
  <c r="DD259" i="4"/>
  <c r="BI259" i="4"/>
  <c r="DE259" i="4"/>
  <c r="BF259" i="4"/>
  <c r="DB259" i="4"/>
  <c r="AS260" i="4"/>
  <c r="AO260" i="4"/>
  <c r="AK260" i="4"/>
  <c r="AG260" i="4"/>
  <c r="AR260" i="4"/>
  <c r="AN260" i="4"/>
  <c r="AJ260" i="4"/>
  <c r="AF260" i="4"/>
  <c r="AU260" i="4"/>
  <c r="AQ260" i="4"/>
  <c r="AM260" i="4"/>
  <c r="AI260" i="4"/>
  <c r="AE260" i="4"/>
  <c r="AT260" i="4"/>
  <c r="AD260" i="4"/>
  <c r="AA261" i="4"/>
  <c r="AP260" i="4"/>
  <c r="AL260" i="4"/>
  <c r="AH260" i="4"/>
  <c r="BS367" i="4"/>
  <c r="DO367" i="4"/>
  <c r="BL367" i="4"/>
  <c r="DH367" i="4"/>
  <c r="BM367" i="4"/>
  <c r="DI367" i="4"/>
  <c r="BJ367" i="4"/>
  <c r="DF367" i="4"/>
  <c r="BO205" i="4"/>
  <c r="DK205" i="4"/>
  <c r="BK205" i="4"/>
  <c r="DG205" i="4"/>
  <c r="BP205" i="4"/>
  <c r="DL205" i="4"/>
  <c r="BQ205" i="4"/>
  <c r="DM205" i="4"/>
  <c r="BN205" i="4"/>
  <c r="DJ205" i="4"/>
  <c r="BE277" i="4"/>
  <c r="DA277" i="4"/>
  <c r="BN277" i="4"/>
  <c r="DJ277" i="4"/>
  <c r="BG277" i="4"/>
  <c r="DC277" i="4"/>
  <c r="BD277" i="4"/>
  <c r="CZ277" i="4"/>
  <c r="BE97" i="4"/>
  <c r="DA97" i="4"/>
  <c r="BB97" i="4"/>
  <c r="CX97" i="4"/>
  <c r="BR97" i="4"/>
  <c r="DN97" i="4"/>
  <c r="BK97" i="4"/>
  <c r="DG97" i="4"/>
  <c r="BH97" i="4"/>
  <c r="DD97" i="4"/>
  <c r="BP115" i="4"/>
  <c r="DL115" i="4"/>
  <c r="BQ115" i="4"/>
  <c r="DM115" i="4"/>
  <c r="BN115" i="4"/>
  <c r="DJ115" i="4"/>
  <c r="BG115" i="4"/>
  <c r="DC115" i="4"/>
  <c r="BL169" i="4"/>
  <c r="DH169" i="4"/>
  <c r="BM169" i="4"/>
  <c r="DI169" i="4"/>
  <c r="BJ169" i="4"/>
  <c r="DF169" i="4"/>
  <c r="BC169" i="4"/>
  <c r="CY169" i="4"/>
  <c r="BS169" i="4"/>
  <c r="DO169" i="4"/>
  <c r="BI241" i="4"/>
  <c r="DE241" i="4"/>
  <c r="BN241" i="4"/>
  <c r="DJ241" i="4"/>
  <c r="BG241" i="4"/>
  <c r="DC241" i="4"/>
  <c r="BD241" i="4"/>
  <c r="CZ241" i="4"/>
  <c r="BC187" i="4"/>
  <c r="CY187" i="4"/>
  <c r="BM187" i="4"/>
  <c r="DI187" i="4"/>
  <c r="BF187" i="4"/>
  <c r="DB187" i="4"/>
  <c r="AU188" i="4"/>
  <c r="AQ188" i="4"/>
  <c r="AM188" i="4"/>
  <c r="AI188" i="4"/>
  <c r="AE188" i="4"/>
  <c r="AS188" i="4"/>
  <c r="AO188" i="4"/>
  <c r="AK188" i="4"/>
  <c r="AG188" i="4"/>
  <c r="AT188" i="4"/>
  <c r="AL188" i="4"/>
  <c r="AD188" i="4"/>
  <c r="AR188" i="4"/>
  <c r="AJ188" i="4"/>
  <c r="AA189" i="4"/>
  <c r="AP188" i="4"/>
  <c r="AH188" i="4"/>
  <c r="AN188" i="4"/>
  <c r="AF188" i="4"/>
  <c r="BP187" i="4"/>
  <c r="DL187" i="4"/>
  <c r="BM223" i="4"/>
  <c r="DI223" i="4"/>
  <c r="BF223" i="4"/>
  <c r="DB223" i="4"/>
  <c r="AU224" i="4"/>
  <c r="AQ224" i="4"/>
  <c r="AM224" i="4"/>
  <c r="AI224" i="4"/>
  <c r="AE224" i="4"/>
  <c r="AA225" i="4"/>
  <c r="AT224" i="4"/>
  <c r="AP224" i="4"/>
  <c r="AL224" i="4"/>
  <c r="AH224" i="4"/>
  <c r="AD224" i="4"/>
  <c r="AS224" i="4"/>
  <c r="AO224" i="4"/>
  <c r="AK224" i="4"/>
  <c r="AG224" i="4"/>
  <c r="AF224" i="4"/>
  <c r="AN224" i="4"/>
  <c r="AR224" i="4"/>
  <c r="AJ224" i="4"/>
  <c r="BO223" i="4"/>
  <c r="DK223" i="4"/>
  <c r="BL223" i="4"/>
  <c r="DH223" i="4"/>
  <c r="BL402" i="4"/>
  <c r="DH402" i="4"/>
  <c r="BH402" i="4"/>
  <c r="DD402" i="4"/>
  <c r="BI402" i="4"/>
  <c r="DE402" i="4"/>
  <c r="BP402" i="4"/>
  <c r="DL402" i="4"/>
  <c r="BN402" i="4"/>
  <c r="DJ402" i="4"/>
  <c r="BB385" i="4"/>
  <c r="CX385" i="4"/>
  <c r="BG385" i="4"/>
  <c r="DC385" i="4"/>
  <c r="BD385" i="4"/>
  <c r="CZ385" i="4"/>
  <c r="BE385" i="4"/>
  <c r="DA385" i="4"/>
  <c r="BM313" i="4"/>
  <c r="DI313" i="4"/>
  <c r="BJ313" i="4"/>
  <c r="DF313" i="4"/>
  <c r="BC313" i="4"/>
  <c r="CY313" i="4"/>
  <c r="BS313" i="4"/>
  <c r="DO313" i="4"/>
  <c r="BP313" i="4"/>
  <c r="DL313" i="4"/>
  <c r="BN295" i="4"/>
  <c r="DJ295" i="4"/>
  <c r="BF295" i="4"/>
  <c r="DB295" i="4"/>
  <c r="BO295" i="4"/>
  <c r="DK295" i="4"/>
  <c r="BL295" i="4"/>
  <c r="DH295" i="4"/>
  <c r="BM295" i="4"/>
  <c r="DI295" i="4"/>
  <c r="BH350" i="4"/>
  <c r="DD350" i="4"/>
  <c r="BM350" i="4"/>
  <c r="DI350" i="4"/>
  <c r="BJ350" i="4"/>
  <c r="DF350" i="4"/>
  <c r="BC350" i="4"/>
  <c r="CY350" i="4"/>
  <c r="BS350" i="4"/>
  <c r="DO350" i="4"/>
  <c r="BL224" i="4" l="1"/>
  <c r="DH224" i="4"/>
  <c r="BC224" i="4"/>
  <c r="CY224" i="4"/>
  <c r="BD224" i="4"/>
  <c r="CZ224" i="4"/>
  <c r="BQ224" i="4"/>
  <c r="DM224" i="4"/>
  <c r="BF188" i="4"/>
  <c r="DB188" i="4"/>
  <c r="BS188" i="4"/>
  <c r="DO188" i="4"/>
  <c r="BH224" i="4"/>
  <c r="DD224" i="4"/>
  <c r="BE224" i="4"/>
  <c r="DA224" i="4"/>
  <c r="BB224" i="4"/>
  <c r="CX224" i="4"/>
  <c r="BR224" i="4"/>
  <c r="DN224" i="4"/>
  <c r="BK224" i="4"/>
  <c r="DG224" i="4"/>
  <c r="BN188" i="4"/>
  <c r="DJ188" i="4"/>
  <c r="BB188" i="4"/>
  <c r="CX188" i="4"/>
  <c r="BI188" i="4"/>
  <c r="DE188" i="4"/>
  <c r="BG188" i="4"/>
  <c r="DC188" i="4"/>
  <c r="BF260" i="4"/>
  <c r="DB260" i="4"/>
  <c r="BB260" i="4"/>
  <c r="CX260" i="4"/>
  <c r="BK260" i="4"/>
  <c r="DG260" i="4"/>
  <c r="BH260" i="4"/>
  <c r="DD260" i="4"/>
  <c r="BI260" i="4"/>
  <c r="DE260" i="4"/>
  <c r="BK351" i="4"/>
  <c r="DG351" i="4"/>
  <c r="BL351" i="4"/>
  <c r="DH351" i="4"/>
  <c r="BM351" i="4"/>
  <c r="DI351" i="4"/>
  <c r="BJ351" i="4"/>
  <c r="DF351" i="4"/>
  <c r="BH314" i="4"/>
  <c r="DD314" i="4"/>
  <c r="BE314" i="4"/>
  <c r="DA314" i="4"/>
  <c r="BB314" i="4"/>
  <c r="CX314" i="4"/>
  <c r="BR314" i="4"/>
  <c r="DN314" i="4"/>
  <c r="BK314" i="4"/>
  <c r="DG314" i="4"/>
  <c r="BQ386" i="4"/>
  <c r="DM386" i="4"/>
  <c r="BF386" i="4"/>
  <c r="DB386" i="4"/>
  <c r="AU387" i="4"/>
  <c r="AQ387" i="4"/>
  <c r="AM387" i="4"/>
  <c r="AI387" i="4"/>
  <c r="AE387" i="4"/>
  <c r="AA388" i="4"/>
  <c r="AT387" i="4"/>
  <c r="AP387" i="4"/>
  <c r="AL387" i="4"/>
  <c r="AH387" i="4"/>
  <c r="AD387" i="4"/>
  <c r="AS387" i="4"/>
  <c r="AO387" i="4"/>
  <c r="AK387" i="4"/>
  <c r="AG387" i="4"/>
  <c r="AN387" i="4"/>
  <c r="AJ387" i="4"/>
  <c r="AF387" i="4"/>
  <c r="AR387" i="4"/>
  <c r="BO386" i="4"/>
  <c r="DK386" i="4"/>
  <c r="BL386" i="4"/>
  <c r="DH386" i="4"/>
  <c r="BK170" i="4"/>
  <c r="DG170" i="4"/>
  <c r="BH170" i="4"/>
  <c r="DD170" i="4"/>
  <c r="BI170" i="4"/>
  <c r="DE170" i="4"/>
  <c r="BF170" i="4"/>
  <c r="DB170" i="4"/>
  <c r="AS171" i="4"/>
  <c r="AO171" i="4"/>
  <c r="AK171" i="4"/>
  <c r="AG171" i="4"/>
  <c r="AR171" i="4"/>
  <c r="AN171" i="4"/>
  <c r="AJ171" i="4"/>
  <c r="AF171" i="4"/>
  <c r="AU171" i="4"/>
  <c r="AQ171" i="4"/>
  <c r="AM171" i="4"/>
  <c r="AI171" i="4"/>
  <c r="AE171" i="4"/>
  <c r="AA172" i="4"/>
  <c r="AT171" i="4"/>
  <c r="AP171" i="4"/>
  <c r="AL171" i="4"/>
  <c r="AH171" i="4"/>
  <c r="AD171" i="4"/>
  <c r="BB368" i="4"/>
  <c r="CX368" i="4"/>
  <c r="BG368" i="4"/>
  <c r="DC368" i="4"/>
  <c r="BN368" i="4"/>
  <c r="DJ368" i="4"/>
  <c r="BP368" i="4"/>
  <c r="DL368" i="4"/>
  <c r="BM368" i="4"/>
  <c r="DI368" i="4"/>
  <c r="BH332" i="4"/>
  <c r="DD332" i="4"/>
  <c r="BR332" i="4"/>
  <c r="DN332" i="4"/>
  <c r="BN332" i="4"/>
  <c r="DJ332" i="4"/>
  <c r="BK332" i="4"/>
  <c r="DG332" i="4"/>
  <c r="BI332" i="4"/>
  <c r="DE332" i="4"/>
  <c r="BB403" i="4"/>
  <c r="CX403" i="4"/>
  <c r="BF403" i="4"/>
  <c r="DB403" i="4"/>
  <c r="BR403" i="4"/>
  <c r="DN403" i="4"/>
  <c r="BE403" i="4"/>
  <c r="DA403" i="4"/>
  <c r="BH242" i="4"/>
  <c r="DD242" i="4"/>
  <c r="BM242" i="4"/>
  <c r="DI242" i="4"/>
  <c r="BJ242" i="4"/>
  <c r="DF242" i="4"/>
  <c r="BC242" i="4"/>
  <c r="CY242" i="4"/>
  <c r="BS242" i="4"/>
  <c r="DO242" i="4"/>
  <c r="BO116" i="4"/>
  <c r="DK116" i="4"/>
  <c r="BL116" i="4"/>
  <c r="DH116" i="4"/>
  <c r="BM116" i="4"/>
  <c r="DI116" i="4"/>
  <c r="BJ116" i="4"/>
  <c r="DF116" i="4"/>
  <c r="BL278" i="4"/>
  <c r="DH278" i="4"/>
  <c r="BE278" i="4"/>
  <c r="DA278" i="4"/>
  <c r="BB278" i="4"/>
  <c r="CX278" i="4"/>
  <c r="BR278" i="4"/>
  <c r="DN278" i="4"/>
  <c r="BK278" i="4"/>
  <c r="DG278" i="4"/>
  <c r="BR206" i="4"/>
  <c r="DN206" i="4"/>
  <c r="AR207" i="4"/>
  <c r="AN207" i="4"/>
  <c r="AJ207" i="4"/>
  <c r="AF207" i="4"/>
  <c r="AU207" i="4"/>
  <c r="AQ207" i="4"/>
  <c r="AM207" i="4"/>
  <c r="AI207" i="4"/>
  <c r="AE207" i="4"/>
  <c r="AA208" i="4"/>
  <c r="AT207" i="4"/>
  <c r="AP207" i="4"/>
  <c r="AL207" i="4"/>
  <c r="AH207" i="4"/>
  <c r="AD207" i="4"/>
  <c r="AS207" i="4"/>
  <c r="AO207" i="4"/>
  <c r="AK207" i="4"/>
  <c r="AG207" i="4"/>
  <c r="BO206" i="4"/>
  <c r="DK206" i="4"/>
  <c r="BL206" i="4"/>
  <c r="DH206" i="4"/>
  <c r="BM206" i="4"/>
  <c r="DI206" i="4"/>
  <c r="BM296" i="4"/>
  <c r="DI296" i="4"/>
  <c r="BB296" i="4"/>
  <c r="CX296" i="4"/>
  <c r="BR296" i="4"/>
  <c r="DN296" i="4"/>
  <c r="BK296" i="4"/>
  <c r="DG296" i="4"/>
  <c r="BH296" i="4"/>
  <c r="DD296" i="4"/>
  <c r="BP98" i="4"/>
  <c r="DL98" i="4"/>
  <c r="BQ98" i="4"/>
  <c r="DM98" i="4"/>
  <c r="BN98" i="4"/>
  <c r="DJ98" i="4"/>
  <c r="BG98" i="4"/>
  <c r="DC98" i="4"/>
  <c r="BJ224" i="4"/>
  <c r="DF224" i="4"/>
  <c r="BN224" i="4"/>
  <c r="DJ224" i="4"/>
  <c r="BP188" i="4"/>
  <c r="DL188" i="4"/>
  <c r="BC188" i="4"/>
  <c r="CY188" i="4"/>
  <c r="BP224" i="4"/>
  <c r="DL224" i="4"/>
  <c r="BI224" i="4"/>
  <c r="DE224" i="4"/>
  <c r="BF224" i="4"/>
  <c r="DB224" i="4"/>
  <c r="AA226" i="4"/>
  <c r="AT225" i="4"/>
  <c r="AP225" i="4"/>
  <c r="AL225" i="4"/>
  <c r="AH225" i="4"/>
  <c r="AD225" i="4"/>
  <c r="AS225" i="4"/>
  <c r="AO225" i="4"/>
  <c r="AK225" i="4"/>
  <c r="AG225" i="4"/>
  <c r="AR225" i="4"/>
  <c r="AN225" i="4"/>
  <c r="AJ225" i="4"/>
  <c r="AF225" i="4"/>
  <c r="AI225" i="4"/>
  <c r="AQ225" i="4"/>
  <c r="AU225" i="4"/>
  <c r="AM225" i="4"/>
  <c r="AE225" i="4"/>
  <c r="BO224" i="4"/>
  <c r="DK224" i="4"/>
  <c r="BD188" i="4"/>
  <c r="CZ188" i="4"/>
  <c r="AA190" i="4"/>
  <c r="AT189" i="4"/>
  <c r="AP189" i="4"/>
  <c r="AL189" i="4"/>
  <c r="AH189" i="4"/>
  <c r="AD189" i="4"/>
  <c r="AR189" i="4"/>
  <c r="AN189" i="4"/>
  <c r="AJ189" i="4"/>
  <c r="AF189" i="4"/>
  <c r="AO189" i="4"/>
  <c r="AG189" i="4"/>
  <c r="AU189" i="4"/>
  <c r="AM189" i="4"/>
  <c r="AE189" i="4"/>
  <c r="AS189" i="4"/>
  <c r="AK189" i="4"/>
  <c r="AQ189" i="4"/>
  <c r="AI189" i="4"/>
  <c r="BJ188" i="4"/>
  <c r="DF188" i="4"/>
  <c r="BM188" i="4"/>
  <c r="DI188" i="4"/>
  <c r="BK188" i="4"/>
  <c r="DG188" i="4"/>
  <c r="BJ260" i="4"/>
  <c r="DF260" i="4"/>
  <c r="BR260" i="4"/>
  <c r="DN260" i="4"/>
  <c r="BO260" i="4"/>
  <c r="DK260" i="4"/>
  <c r="BL260" i="4"/>
  <c r="DH260" i="4"/>
  <c r="BM260" i="4"/>
  <c r="DI260" i="4"/>
  <c r="BS351" i="4"/>
  <c r="DO351" i="4"/>
  <c r="BO351" i="4"/>
  <c r="DK351" i="4"/>
  <c r="BP351" i="4"/>
  <c r="DL351" i="4"/>
  <c r="BQ351" i="4"/>
  <c r="DM351" i="4"/>
  <c r="BN351" i="4"/>
  <c r="DJ351" i="4"/>
  <c r="BL314" i="4"/>
  <c r="DH314" i="4"/>
  <c r="BI314" i="4"/>
  <c r="DE314" i="4"/>
  <c r="BF314" i="4"/>
  <c r="DB314" i="4"/>
  <c r="AA316" i="4"/>
  <c r="AT315" i="4"/>
  <c r="AP315" i="4"/>
  <c r="AL315" i="4"/>
  <c r="AH315" i="4"/>
  <c r="AD315" i="4"/>
  <c r="AS315" i="4"/>
  <c r="AO315" i="4"/>
  <c r="AK315" i="4"/>
  <c r="AG315" i="4"/>
  <c r="AR315" i="4"/>
  <c r="AN315" i="4"/>
  <c r="AJ315" i="4"/>
  <c r="AF315" i="4"/>
  <c r="AI315" i="4"/>
  <c r="AU315" i="4"/>
  <c r="AE315" i="4"/>
  <c r="AQ315" i="4"/>
  <c r="AM315" i="4"/>
  <c r="BO314" i="4"/>
  <c r="DK314" i="4"/>
  <c r="BE386" i="4"/>
  <c r="DA386" i="4"/>
  <c r="BJ386" i="4"/>
  <c r="DF386" i="4"/>
  <c r="BC386" i="4"/>
  <c r="CY386" i="4"/>
  <c r="BS386" i="4"/>
  <c r="DO386" i="4"/>
  <c r="BP386" i="4"/>
  <c r="DL386" i="4"/>
  <c r="BO170" i="4"/>
  <c r="DK170" i="4"/>
  <c r="BL170" i="4"/>
  <c r="DH170" i="4"/>
  <c r="BM170" i="4"/>
  <c r="DI170" i="4"/>
  <c r="BJ170" i="4"/>
  <c r="DF170" i="4"/>
  <c r="BF368" i="4"/>
  <c r="DB368" i="4"/>
  <c r="BL368" i="4"/>
  <c r="DH368" i="4"/>
  <c r="AR369" i="4"/>
  <c r="AN369" i="4"/>
  <c r="AJ369" i="4"/>
  <c r="AF369" i="4"/>
  <c r="AA370" i="4"/>
  <c r="AT369" i="4"/>
  <c r="AP369" i="4"/>
  <c r="AL369" i="4"/>
  <c r="AH369" i="4"/>
  <c r="AD369" i="4"/>
  <c r="AU369" i="4"/>
  <c r="AM369" i="4"/>
  <c r="AE369" i="4"/>
  <c r="AS369" i="4"/>
  <c r="AK369" i="4"/>
  <c r="AQ369" i="4"/>
  <c r="AI369" i="4"/>
  <c r="AO369" i="4"/>
  <c r="AG369" i="4"/>
  <c r="BK368" i="4"/>
  <c r="DG368" i="4"/>
  <c r="BQ368" i="4"/>
  <c r="DM368" i="4"/>
  <c r="BP332" i="4"/>
  <c r="DL332" i="4"/>
  <c r="BD332" i="4"/>
  <c r="CZ332" i="4"/>
  <c r="AR333" i="4"/>
  <c r="AN333" i="4"/>
  <c r="AJ333" i="4"/>
  <c r="AF333" i="4"/>
  <c r="AA334" i="4"/>
  <c r="AT333" i="4"/>
  <c r="AP333" i="4"/>
  <c r="AL333" i="4"/>
  <c r="AH333" i="4"/>
  <c r="AD333" i="4"/>
  <c r="AS333" i="4"/>
  <c r="AK333" i="4"/>
  <c r="AQ333" i="4"/>
  <c r="AI333" i="4"/>
  <c r="AO333" i="4"/>
  <c r="AG333" i="4"/>
  <c r="AE333" i="4"/>
  <c r="AU333" i="4"/>
  <c r="AM333" i="4"/>
  <c r="BO332" i="4"/>
  <c r="DK332" i="4"/>
  <c r="BM332" i="4"/>
  <c r="DI332" i="4"/>
  <c r="BH403" i="4"/>
  <c r="DD403" i="4"/>
  <c r="BK403" i="4"/>
  <c r="DG403" i="4"/>
  <c r="BP403" i="4"/>
  <c r="DL403" i="4"/>
  <c r="BD403" i="4"/>
  <c r="CZ403" i="4"/>
  <c r="BI403" i="4"/>
  <c r="DE403" i="4"/>
  <c r="BL242" i="4"/>
  <c r="DH242" i="4"/>
  <c r="BQ242" i="4"/>
  <c r="DM242" i="4"/>
  <c r="BN242" i="4"/>
  <c r="DJ242" i="4"/>
  <c r="BG242" i="4"/>
  <c r="DC242" i="4"/>
  <c r="BC116" i="4"/>
  <c r="CY116" i="4"/>
  <c r="BS116" i="4"/>
  <c r="DO116" i="4"/>
  <c r="BP116" i="4"/>
  <c r="DL116" i="4"/>
  <c r="BQ116" i="4"/>
  <c r="DM116" i="4"/>
  <c r="BN116" i="4"/>
  <c r="DJ116" i="4"/>
  <c r="BP278" i="4"/>
  <c r="DL278" i="4"/>
  <c r="BI278" i="4"/>
  <c r="DE278" i="4"/>
  <c r="BF278" i="4"/>
  <c r="DB278" i="4"/>
  <c r="AA280" i="4"/>
  <c r="AT279" i="4"/>
  <c r="AP279" i="4"/>
  <c r="AL279" i="4"/>
  <c r="AH279" i="4"/>
  <c r="AD279" i="4"/>
  <c r="AS279" i="4"/>
  <c r="AO279" i="4"/>
  <c r="AK279" i="4"/>
  <c r="AG279" i="4"/>
  <c r="AR279" i="4"/>
  <c r="AN279" i="4"/>
  <c r="AJ279" i="4"/>
  <c r="AF279" i="4"/>
  <c r="AM279" i="4"/>
  <c r="AI279" i="4"/>
  <c r="AU279" i="4"/>
  <c r="AE279" i="4"/>
  <c r="AQ279" i="4"/>
  <c r="BO278" i="4"/>
  <c r="DK278" i="4"/>
  <c r="BF206" i="4"/>
  <c r="DB206" i="4"/>
  <c r="BC206" i="4"/>
  <c r="CY206" i="4"/>
  <c r="BS206" i="4"/>
  <c r="DO206" i="4"/>
  <c r="BP206" i="4"/>
  <c r="DL206" i="4"/>
  <c r="BQ206" i="4"/>
  <c r="DM206" i="4"/>
  <c r="BQ296" i="4"/>
  <c r="DM296" i="4"/>
  <c r="BF296" i="4"/>
  <c r="DB296" i="4"/>
  <c r="AU297" i="4"/>
  <c r="AQ297" i="4"/>
  <c r="AM297" i="4"/>
  <c r="AI297" i="4"/>
  <c r="AE297" i="4"/>
  <c r="AA298" i="4"/>
  <c r="AT297" i="4"/>
  <c r="AP297" i="4"/>
  <c r="AL297" i="4"/>
  <c r="AH297" i="4"/>
  <c r="AD297" i="4"/>
  <c r="AS297" i="4"/>
  <c r="AO297" i="4"/>
  <c r="AK297" i="4"/>
  <c r="AG297" i="4"/>
  <c r="AN297" i="4"/>
  <c r="AJ297" i="4"/>
  <c r="AF297" i="4"/>
  <c r="AR297" i="4"/>
  <c r="BO296" i="4"/>
  <c r="DK296" i="4"/>
  <c r="BL296" i="4"/>
  <c r="DH296" i="4"/>
  <c r="BD98" i="4"/>
  <c r="CZ98" i="4"/>
  <c r="BE98" i="4"/>
  <c r="DA98" i="4"/>
  <c r="BB98" i="4"/>
  <c r="CX98" i="4"/>
  <c r="BR98" i="4"/>
  <c r="DN98" i="4"/>
  <c r="BK98" i="4"/>
  <c r="DG98" i="4"/>
  <c r="BM224" i="4"/>
  <c r="DI224" i="4"/>
  <c r="BS224" i="4"/>
  <c r="DO224" i="4"/>
  <c r="BL188" i="4"/>
  <c r="DH188" i="4"/>
  <c r="BH188" i="4"/>
  <c r="DD188" i="4"/>
  <c r="BR188" i="4"/>
  <c r="DN188" i="4"/>
  <c r="BQ188" i="4"/>
  <c r="DM188" i="4"/>
  <c r="BO188" i="4"/>
  <c r="DK188" i="4"/>
  <c r="BN260" i="4"/>
  <c r="DJ260" i="4"/>
  <c r="BC260" i="4"/>
  <c r="CY260" i="4"/>
  <c r="BS260" i="4"/>
  <c r="DO260" i="4"/>
  <c r="BP260" i="4"/>
  <c r="DL260" i="4"/>
  <c r="BQ260" i="4"/>
  <c r="DM260" i="4"/>
  <c r="BC351" i="4"/>
  <c r="CY351" i="4"/>
  <c r="BD351" i="4"/>
  <c r="CZ351" i="4"/>
  <c r="BE351" i="4"/>
  <c r="DA351" i="4"/>
  <c r="BB351" i="4"/>
  <c r="CX351" i="4"/>
  <c r="BR351" i="4"/>
  <c r="DN351" i="4"/>
  <c r="BP314" i="4"/>
  <c r="DL314" i="4"/>
  <c r="BM314" i="4"/>
  <c r="DI314" i="4"/>
  <c r="BJ314" i="4"/>
  <c r="DF314" i="4"/>
  <c r="BC314" i="4"/>
  <c r="CY314" i="4"/>
  <c r="BS314" i="4"/>
  <c r="DO314" i="4"/>
  <c r="BI386" i="4"/>
  <c r="DE386" i="4"/>
  <c r="BN386" i="4"/>
  <c r="DJ386" i="4"/>
  <c r="BG386" i="4"/>
  <c r="DC386" i="4"/>
  <c r="BD386" i="4"/>
  <c r="CZ386" i="4"/>
  <c r="BC170" i="4"/>
  <c r="CY170" i="4"/>
  <c r="BS170" i="4"/>
  <c r="DO170" i="4"/>
  <c r="BP170" i="4"/>
  <c r="DL170" i="4"/>
  <c r="BQ170" i="4"/>
  <c r="DM170" i="4"/>
  <c r="BN170" i="4"/>
  <c r="DJ170" i="4"/>
  <c r="BJ368" i="4"/>
  <c r="DF368" i="4"/>
  <c r="BD368" i="4"/>
  <c r="CZ368" i="4"/>
  <c r="BE368" i="4"/>
  <c r="DA368" i="4"/>
  <c r="BO368" i="4"/>
  <c r="DK368" i="4"/>
  <c r="BB332" i="4"/>
  <c r="CX332" i="4"/>
  <c r="BL332" i="4"/>
  <c r="DH332" i="4"/>
  <c r="BC332" i="4"/>
  <c r="CY332" i="4"/>
  <c r="BS332" i="4"/>
  <c r="DO332" i="4"/>
  <c r="BQ332" i="4"/>
  <c r="DM332" i="4"/>
  <c r="AR404" i="4"/>
  <c r="AN404" i="4"/>
  <c r="AJ404" i="4"/>
  <c r="AF404" i="4"/>
  <c r="AT404" i="4"/>
  <c r="AO404" i="4"/>
  <c r="AI404" i="4"/>
  <c r="AD404" i="4"/>
  <c r="AQ404" i="4"/>
  <c r="AL404" i="4"/>
  <c r="AG404" i="4"/>
  <c r="AA405" i="4"/>
  <c r="AU404" i="4"/>
  <c r="AK404" i="4"/>
  <c r="AS404" i="4"/>
  <c r="AH404" i="4"/>
  <c r="AP404" i="4"/>
  <c r="AE404" i="4"/>
  <c r="AM404" i="4"/>
  <c r="BC403" i="4"/>
  <c r="CY403" i="4"/>
  <c r="BG403" i="4"/>
  <c r="DC403" i="4"/>
  <c r="BJ403" i="4"/>
  <c r="DF403" i="4"/>
  <c r="BM403" i="4"/>
  <c r="DI403" i="4"/>
  <c r="BP242" i="4"/>
  <c r="DL242" i="4"/>
  <c r="BE242" i="4"/>
  <c r="DA242" i="4"/>
  <c r="BB242" i="4"/>
  <c r="CX242" i="4"/>
  <c r="BR242" i="4"/>
  <c r="DN242" i="4"/>
  <c r="BK242" i="4"/>
  <c r="DG242" i="4"/>
  <c r="BG116" i="4"/>
  <c r="DC116" i="4"/>
  <c r="BD116" i="4"/>
  <c r="CZ116" i="4"/>
  <c r="BE116" i="4"/>
  <c r="DA116" i="4"/>
  <c r="BB116" i="4"/>
  <c r="CX116" i="4"/>
  <c r="BR116" i="4"/>
  <c r="DN116" i="4"/>
  <c r="BD278" i="4"/>
  <c r="CZ278" i="4"/>
  <c r="BM278" i="4"/>
  <c r="DI278" i="4"/>
  <c r="BJ278" i="4"/>
  <c r="DF278" i="4"/>
  <c r="BC278" i="4"/>
  <c r="CY278" i="4"/>
  <c r="BS278" i="4"/>
  <c r="DO278" i="4"/>
  <c r="BJ206" i="4"/>
  <c r="DF206" i="4"/>
  <c r="BG206" i="4"/>
  <c r="DC206" i="4"/>
  <c r="BD206" i="4"/>
  <c r="CZ206" i="4"/>
  <c r="BE206" i="4"/>
  <c r="DA206" i="4"/>
  <c r="BE296" i="4"/>
  <c r="DA296" i="4"/>
  <c r="BJ296" i="4"/>
  <c r="DF296" i="4"/>
  <c r="BC296" i="4"/>
  <c r="CY296" i="4"/>
  <c r="BS296" i="4"/>
  <c r="DO296" i="4"/>
  <c r="BP296" i="4"/>
  <c r="DL296" i="4"/>
  <c r="BH98" i="4"/>
  <c r="DD98" i="4"/>
  <c r="BI98" i="4"/>
  <c r="DE98" i="4"/>
  <c r="BF98" i="4"/>
  <c r="DB98" i="4"/>
  <c r="AA100" i="4"/>
  <c r="AT99" i="4"/>
  <c r="AP99" i="4"/>
  <c r="AL99" i="4"/>
  <c r="AH99" i="4"/>
  <c r="AD99" i="4"/>
  <c r="AS99" i="4"/>
  <c r="AO99" i="4"/>
  <c r="AK99" i="4"/>
  <c r="AG99" i="4"/>
  <c r="AR99" i="4"/>
  <c r="AN99" i="4"/>
  <c r="AJ99" i="4"/>
  <c r="AF99" i="4"/>
  <c r="AU99" i="4"/>
  <c r="AQ99" i="4"/>
  <c r="AM99" i="4"/>
  <c r="AI99" i="4"/>
  <c r="AE99" i="4"/>
  <c r="BO98" i="4"/>
  <c r="DK98" i="4"/>
  <c r="BG224" i="4"/>
  <c r="DC224" i="4"/>
  <c r="BE188" i="4"/>
  <c r="DA188" i="4"/>
  <c r="AR261" i="4"/>
  <c r="AN261" i="4"/>
  <c r="AJ261" i="4"/>
  <c r="AF261" i="4"/>
  <c r="AU261" i="4"/>
  <c r="AQ261" i="4"/>
  <c r="AM261" i="4"/>
  <c r="AI261" i="4"/>
  <c r="AE261" i="4"/>
  <c r="AA262" i="4"/>
  <c r="AT261" i="4"/>
  <c r="AP261" i="4"/>
  <c r="AL261" i="4"/>
  <c r="AH261" i="4"/>
  <c r="AD261" i="4"/>
  <c r="AG261" i="4"/>
  <c r="AS261" i="4"/>
  <c r="AO261" i="4"/>
  <c r="AK261" i="4"/>
  <c r="BG260" i="4"/>
  <c r="DC260" i="4"/>
  <c r="BD260" i="4"/>
  <c r="CZ260" i="4"/>
  <c r="BE260" i="4"/>
  <c r="DA260" i="4"/>
  <c r="BG351" i="4"/>
  <c r="DC351" i="4"/>
  <c r="BH351" i="4"/>
  <c r="DD351" i="4"/>
  <c r="BI351" i="4"/>
  <c r="DE351" i="4"/>
  <c r="BF351" i="4"/>
  <c r="DB351" i="4"/>
  <c r="AS352" i="4"/>
  <c r="AO352" i="4"/>
  <c r="AK352" i="4"/>
  <c r="AG352" i="4"/>
  <c r="AR352" i="4"/>
  <c r="AN352" i="4"/>
  <c r="AJ352" i="4"/>
  <c r="AF352" i="4"/>
  <c r="AU352" i="4"/>
  <c r="AQ352" i="4"/>
  <c r="AM352" i="4"/>
  <c r="AI352" i="4"/>
  <c r="AE352" i="4"/>
  <c r="AT352" i="4"/>
  <c r="AD352" i="4"/>
  <c r="AA353" i="4"/>
  <c r="AP352" i="4"/>
  <c r="AL352" i="4"/>
  <c r="AH352" i="4"/>
  <c r="BD314" i="4"/>
  <c r="CZ314" i="4"/>
  <c r="BQ314" i="4"/>
  <c r="DM314" i="4"/>
  <c r="BN314" i="4"/>
  <c r="DJ314" i="4"/>
  <c r="BG314" i="4"/>
  <c r="DC314" i="4"/>
  <c r="BM386" i="4"/>
  <c r="DI386" i="4"/>
  <c r="BB386" i="4"/>
  <c r="CX386" i="4"/>
  <c r="BR386" i="4"/>
  <c r="DN386" i="4"/>
  <c r="BK386" i="4"/>
  <c r="DG386" i="4"/>
  <c r="BH386" i="4"/>
  <c r="DD386" i="4"/>
  <c r="BG170" i="4"/>
  <c r="DC170" i="4"/>
  <c r="BD170" i="4"/>
  <c r="CZ170" i="4"/>
  <c r="BE170" i="4"/>
  <c r="DA170" i="4"/>
  <c r="BB170" i="4"/>
  <c r="CX170" i="4"/>
  <c r="BR170" i="4"/>
  <c r="DN170" i="4"/>
  <c r="BR368" i="4"/>
  <c r="DN368" i="4"/>
  <c r="BC368" i="4"/>
  <c r="CY368" i="4"/>
  <c r="BH368" i="4"/>
  <c r="DD368" i="4"/>
  <c r="BI368" i="4"/>
  <c r="DE368" i="4"/>
  <c r="BS368" i="4"/>
  <c r="DO368" i="4"/>
  <c r="BJ332" i="4"/>
  <c r="DF332" i="4"/>
  <c r="BF332" i="4"/>
  <c r="DB332" i="4"/>
  <c r="BG332" i="4"/>
  <c r="DC332" i="4"/>
  <c r="BE332" i="4"/>
  <c r="DA332" i="4"/>
  <c r="BS403" i="4"/>
  <c r="DO403" i="4"/>
  <c r="BN403" i="4"/>
  <c r="DJ403" i="4"/>
  <c r="BL403" i="4"/>
  <c r="DH403" i="4"/>
  <c r="BO403" i="4"/>
  <c r="DK403" i="4"/>
  <c r="BQ403" i="4"/>
  <c r="DM403" i="4"/>
  <c r="BD242" i="4"/>
  <c r="CZ242" i="4"/>
  <c r="BI242" i="4"/>
  <c r="DE242" i="4"/>
  <c r="BF242" i="4"/>
  <c r="DB242" i="4"/>
  <c r="AA244" i="4"/>
  <c r="AT243" i="4"/>
  <c r="AP243" i="4"/>
  <c r="AL243" i="4"/>
  <c r="AH243" i="4"/>
  <c r="AD243" i="4"/>
  <c r="AS243" i="4"/>
  <c r="AO243" i="4"/>
  <c r="AK243" i="4"/>
  <c r="AG243" i="4"/>
  <c r="AR243" i="4"/>
  <c r="AN243" i="4"/>
  <c r="AJ243" i="4"/>
  <c r="AF243" i="4"/>
  <c r="AQ243" i="4"/>
  <c r="AM243" i="4"/>
  <c r="AI243" i="4"/>
  <c r="AU243" i="4"/>
  <c r="AE243" i="4"/>
  <c r="BO242" i="4"/>
  <c r="DK242" i="4"/>
  <c r="BK116" i="4"/>
  <c r="DG116" i="4"/>
  <c r="BH116" i="4"/>
  <c r="DD116" i="4"/>
  <c r="BI116" i="4"/>
  <c r="DE116" i="4"/>
  <c r="BF116" i="4"/>
  <c r="DB116" i="4"/>
  <c r="AS117" i="4"/>
  <c r="AO117" i="4"/>
  <c r="AK117" i="4"/>
  <c r="AG117" i="4"/>
  <c r="AR117" i="4"/>
  <c r="AN117" i="4"/>
  <c r="AJ117" i="4"/>
  <c r="AF117" i="4"/>
  <c r="AU117" i="4"/>
  <c r="AQ117" i="4"/>
  <c r="AM117" i="4"/>
  <c r="AI117" i="4"/>
  <c r="AE117" i="4"/>
  <c r="AA118" i="4"/>
  <c r="AT117" i="4"/>
  <c r="AP117" i="4"/>
  <c r="AL117" i="4"/>
  <c r="AH117" i="4"/>
  <c r="AD117" i="4"/>
  <c r="BH278" i="4"/>
  <c r="DD278" i="4"/>
  <c r="BQ278" i="4"/>
  <c r="DM278" i="4"/>
  <c r="BN278" i="4"/>
  <c r="DJ278" i="4"/>
  <c r="BG278" i="4"/>
  <c r="DC278" i="4"/>
  <c r="BB206" i="4"/>
  <c r="CX206" i="4"/>
  <c r="BN206" i="4"/>
  <c r="DJ206" i="4"/>
  <c r="BK206" i="4"/>
  <c r="DG206" i="4"/>
  <c r="BH206" i="4"/>
  <c r="DD206" i="4"/>
  <c r="BI206" i="4"/>
  <c r="DE206" i="4"/>
  <c r="BI296" i="4"/>
  <c r="DE296" i="4"/>
  <c r="BN296" i="4"/>
  <c r="DJ296" i="4"/>
  <c r="BG296" i="4"/>
  <c r="DC296" i="4"/>
  <c r="BD296" i="4"/>
  <c r="CZ296" i="4"/>
  <c r="BL98" i="4"/>
  <c r="DH98" i="4"/>
  <c r="BM98" i="4"/>
  <c r="DI98" i="4"/>
  <c r="BJ98" i="4"/>
  <c r="DF98" i="4"/>
  <c r="BC98" i="4"/>
  <c r="CY98" i="4"/>
  <c r="BS98" i="4"/>
  <c r="DO98" i="4"/>
  <c r="BJ117" i="4" l="1"/>
  <c r="DF117" i="4"/>
  <c r="BQ117" i="4"/>
  <c r="DM117" i="4"/>
  <c r="BS243" i="4"/>
  <c r="DO243" i="4"/>
  <c r="BG117" i="4"/>
  <c r="DC117" i="4"/>
  <c r="BI243" i="4"/>
  <c r="DE243" i="4"/>
  <c r="BB117" i="4"/>
  <c r="CX117" i="4"/>
  <c r="BR117" i="4"/>
  <c r="DN117" i="4"/>
  <c r="BK117" i="4"/>
  <c r="DG117" i="4"/>
  <c r="BH117" i="4"/>
  <c r="DD117" i="4"/>
  <c r="BI117" i="4"/>
  <c r="DE117" i="4"/>
  <c r="BK243" i="4"/>
  <c r="DG243" i="4"/>
  <c r="BL243" i="4"/>
  <c r="DH243" i="4"/>
  <c r="BM243" i="4"/>
  <c r="DI243" i="4"/>
  <c r="BJ243" i="4"/>
  <c r="DF243" i="4"/>
  <c r="BN352" i="4"/>
  <c r="DJ352" i="4"/>
  <c r="BC352" i="4"/>
  <c r="CY352" i="4"/>
  <c r="BS352" i="4"/>
  <c r="DO352" i="4"/>
  <c r="BP352" i="4"/>
  <c r="DL352" i="4"/>
  <c r="BQ352" i="4"/>
  <c r="DM352" i="4"/>
  <c r="BM261" i="4"/>
  <c r="DI261" i="4"/>
  <c r="BF261" i="4"/>
  <c r="DB261" i="4"/>
  <c r="AU262" i="4"/>
  <c r="AQ262" i="4"/>
  <c r="AM262" i="4"/>
  <c r="AI262" i="4"/>
  <c r="AE262" i="4"/>
  <c r="AA263" i="4"/>
  <c r="AT262" i="4"/>
  <c r="AP262" i="4"/>
  <c r="AL262" i="4"/>
  <c r="AH262" i="4"/>
  <c r="AD262" i="4"/>
  <c r="AS262" i="4"/>
  <c r="AO262" i="4"/>
  <c r="AK262" i="4"/>
  <c r="AG262" i="4"/>
  <c r="AJ262" i="4"/>
  <c r="AF262" i="4"/>
  <c r="AR262" i="4"/>
  <c r="AN262" i="4"/>
  <c r="BO261" i="4"/>
  <c r="DK261" i="4"/>
  <c r="BL261" i="4"/>
  <c r="DH261" i="4"/>
  <c r="BC99" i="4"/>
  <c r="CY99" i="4"/>
  <c r="BS99" i="4"/>
  <c r="DO99" i="4"/>
  <c r="BP99" i="4"/>
  <c r="DL99" i="4"/>
  <c r="BQ99" i="4"/>
  <c r="DM99" i="4"/>
  <c r="BN99" i="4"/>
  <c r="DJ99" i="4"/>
  <c r="BF404" i="4"/>
  <c r="DB404" i="4"/>
  <c r="AU405" i="4"/>
  <c r="AQ405" i="4"/>
  <c r="AM405" i="4"/>
  <c r="AI405" i="4"/>
  <c r="AE405" i="4"/>
  <c r="AR405" i="4"/>
  <c r="AL405" i="4"/>
  <c r="AG405" i="4"/>
  <c r="AA406" i="4"/>
  <c r="AP405" i="4"/>
  <c r="AK405" i="4"/>
  <c r="AF405" i="4"/>
  <c r="AT405" i="4"/>
  <c r="AO405" i="4"/>
  <c r="AJ405" i="4"/>
  <c r="AD405" i="4"/>
  <c r="AS405" i="4"/>
  <c r="AN405" i="4"/>
  <c r="AH405" i="4"/>
  <c r="BB404" i="4"/>
  <c r="CX404" i="4"/>
  <c r="BD404" i="4"/>
  <c r="CZ404" i="4"/>
  <c r="BH297" i="4"/>
  <c r="DD297" i="4"/>
  <c r="BM297" i="4"/>
  <c r="DI297" i="4"/>
  <c r="BJ297" i="4"/>
  <c r="DF297" i="4"/>
  <c r="BC297" i="4"/>
  <c r="CY297" i="4"/>
  <c r="BS297" i="4"/>
  <c r="DO297" i="4"/>
  <c r="BG279" i="4"/>
  <c r="DC279" i="4"/>
  <c r="BL279" i="4"/>
  <c r="DH279" i="4"/>
  <c r="BM279" i="4"/>
  <c r="DI279" i="4"/>
  <c r="BJ279" i="4"/>
  <c r="DF279" i="4"/>
  <c r="BC333" i="4"/>
  <c r="CY333" i="4"/>
  <c r="BO333" i="4"/>
  <c r="DK333" i="4"/>
  <c r="BF333" i="4"/>
  <c r="DB333" i="4"/>
  <c r="AU334" i="4"/>
  <c r="AQ334" i="4"/>
  <c r="AM334" i="4"/>
  <c r="AI334" i="4"/>
  <c r="AE334" i="4"/>
  <c r="AA335" i="4"/>
  <c r="AS334" i="4"/>
  <c r="AO334" i="4"/>
  <c r="AK334" i="4"/>
  <c r="AG334" i="4"/>
  <c r="AN334" i="4"/>
  <c r="AF334" i="4"/>
  <c r="AT334" i="4"/>
  <c r="AL334" i="4"/>
  <c r="AD334" i="4"/>
  <c r="AR334" i="4"/>
  <c r="AJ334" i="4"/>
  <c r="AH334" i="4"/>
  <c r="AP334" i="4"/>
  <c r="BP333" i="4"/>
  <c r="DL333" i="4"/>
  <c r="BO369" i="4"/>
  <c r="DK369" i="4"/>
  <c r="BK369" i="4"/>
  <c r="DG369" i="4"/>
  <c r="BJ369" i="4"/>
  <c r="DF369" i="4"/>
  <c r="BD369" i="4"/>
  <c r="CZ369" i="4"/>
  <c r="BK315" i="4"/>
  <c r="DG315" i="4"/>
  <c r="BG315" i="4"/>
  <c r="DC315" i="4"/>
  <c r="BP315" i="4"/>
  <c r="DL315" i="4"/>
  <c r="BQ315" i="4"/>
  <c r="DM315" i="4"/>
  <c r="BN315" i="4"/>
  <c r="DJ315" i="4"/>
  <c r="BO189" i="4"/>
  <c r="DK189" i="4"/>
  <c r="BK189" i="4"/>
  <c r="DG189" i="4"/>
  <c r="BD189" i="4"/>
  <c r="CZ189" i="4"/>
  <c r="BB189" i="4"/>
  <c r="CX189" i="4"/>
  <c r="BR189" i="4"/>
  <c r="DN189" i="4"/>
  <c r="BS225" i="4"/>
  <c r="DO225" i="4"/>
  <c r="BH225" i="4"/>
  <c r="DD225" i="4"/>
  <c r="BI225" i="4"/>
  <c r="DE225" i="4"/>
  <c r="BF225" i="4"/>
  <c r="DB225" i="4"/>
  <c r="AS226" i="4"/>
  <c r="AO226" i="4"/>
  <c r="AK226" i="4"/>
  <c r="AG226" i="4"/>
  <c r="AR226" i="4"/>
  <c r="AN226" i="4"/>
  <c r="AJ226" i="4"/>
  <c r="AF226" i="4"/>
  <c r="AU226" i="4"/>
  <c r="AQ226" i="4"/>
  <c r="AM226" i="4"/>
  <c r="AI226" i="4"/>
  <c r="AE226" i="4"/>
  <c r="AL226" i="4"/>
  <c r="AT226" i="4"/>
  <c r="AD226" i="4"/>
  <c r="AA227" i="4"/>
  <c r="AP226" i="4"/>
  <c r="AH226" i="4"/>
  <c r="BI207" i="4"/>
  <c r="DE207" i="4"/>
  <c r="BF207" i="4"/>
  <c r="DB207" i="4"/>
  <c r="AU208" i="4"/>
  <c r="AQ208" i="4"/>
  <c r="AM208" i="4"/>
  <c r="AI208" i="4"/>
  <c r="AE208" i="4"/>
  <c r="AA209" i="4"/>
  <c r="AT208" i="4"/>
  <c r="AP208" i="4"/>
  <c r="AL208" i="4"/>
  <c r="AH208" i="4"/>
  <c r="AD208" i="4"/>
  <c r="AS208" i="4"/>
  <c r="AO208" i="4"/>
  <c r="AK208" i="4"/>
  <c r="AG208" i="4"/>
  <c r="AF208" i="4"/>
  <c r="AR208" i="4"/>
  <c r="AN208" i="4"/>
  <c r="AJ208" i="4"/>
  <c r="BO207" i="4"/>
  <c r="DK207" i="4"/>
  <c r="BL207" i="4"/>
  <c r="DH207" i="4"/>
  <c r="BB171" i="4"/>
  <c r="CX171" i="4"/>
  <c r="BR171" i="4"/>
  <c r="DN171" i="4"/>
  <c r="BK171" i="4"/>
  <c r="DG171" i="4"/>
  <c r="BH171" i="4"/>
  <c r="DD171" i="4"/>
  <c r="BI171" i="4"/>
  <c r="DE171" i="4"/>
  <c r="BD387" i="4"/>
  <c r="CZ387" i="4"/>
  <c r="BI387" i="4"/>
  <c r="DE387" i="4"/>
  <c r="BF387" i="4"/>
  <c r="DB387" i="4"/>
  <c r="AA389" i="4"/>
  <c r="AT388" i="4"/>
  <c r="AP388" i="4"/>
  <c r="AL388" i="4"/>
  <c r="AH388" i="4"/>
  <c r="AD388" i="4"/>
  <c r="AS388" i="4"/>
  <c r="AO388" i="4"/>
  <c r="AK388" i="4"/>
  <c r="AG388" i="4"/>
  <c r="AR388" i="4"/>
  <c r="AN388" i="4"/>
  <c r="AJ388" i="4"/>
  <c r="AF388" i="4"/>
  <c r="AQ388" i="4"/>
  <c r="AM388" i="4"/>
  <c r="AI388" i="4"/>
  <c r="AU388" i="4"/>
  <c r="AE388" i="4"/>
  <c r="BO387" i="4"/>
  <c r="DK387" i="4"/>
  <c r="BP117" i="4"/>
  <c r="DL117" i="4"/>
  <c r="BD243" i="4"/>
  <c r="CZ243" i="4"/>
  <c r="BN117" i="4"/>
  <c r="DJ117" i="4"/>
  <c r="BD117" i="4"/>
  <c r="CZ117" i="4"/>
  <c r="BG243" i="4"/>
  <c r="DC243" i="4"/>
  <c r="BF243" i="4"/>
  <c r="DB243" i="4"/>
  <c r="AS244" i="4"/>
  <c r="AO244" i="4"/>
  <c r="AK244" i="4"/>
  <c r="AG244" i="4"/>
  <c r="AR244" i="4"/>
  <c r="AN244" i="4"/>
  <c r="AJ244" i="4"/>
  <c r="AF244" i="4"/>
  <c r="AU244" i="4"/>
  <c r="AQ244" i="4"/>
  <c r="AM244" i="4"/>
  <c r="AI244" i="4"/>
  <c r="AE244" i="4"/>
  <c r="AT244" i="4"/>
  <c r="AD244" i="4"/>
  <c r="AA245" i="4"/>
  <c r="AP244" i="4"/>
  <c r="AL244" i="4"/>
  <c r="AH244" i="4"/>
  <c r="BF117" i="4"/>
  <c r="DB117" i="4"/>
  <c r="AR118" i="4"/>
  <c r="AN118" i="4"/>
  <c r="AJ118" i="4"/>
  <c r="AF118" i="4"/>
  <c r="AU118" i="4"/>
  <c r="AQ118" i="4"/>
  <c r="AM118" i="4"/>
  <c r="AI118" i="4"/>
  <c r="AE118" i="4"/>
  <c r="AA119" i="4"/>
  <c r="AT118" i="4"/>
  <c r="AP118" i="4"/>
  <c r="AL118" i="4"/>
  <c r="AH118" i="4"/>
  <c r="AD118" i="4"/>
  <c r="AS118" i="4"/>
  <c r="AO118" i="4"/>
  <c r="AK118" i="4"/>
  <c r="AG118" i="4"/>
  <c r="BO117" i="4"/>
  <c r="DK117" i="4"/>
  <c r="BL117" i="4"/>
  <c r="DH117" i="4"/>
  <c r="BM117" i="4"/>
  <c r="DI117" i="4"/>
  <c r="BC243" i="4"/>
  <c r="CY243" i="4"/>
  <c r="BO243" i="4"/>
  <c r="DK243" i="4"/>
  <c r="BP243" i="4"/>
  <c r="DL243" i="4"/>
  <c r="BQ243" i="4"/>
  <c r="DM243" i="4"/>
  <c r="BN243" i="4"/>
  <c r="DJ243" i="4"/>
  <c r="AA354" i="4"/>
  <c r="AR353" i="4"/>
  <c r="AN353" i="4"/>
  <c r="AJ353" i="4"/>
  <c r="AF353" i="4"/>
  <c r="AU353" i="4"/>
  <c r="AQ353" i="4"/>
  <c r="AM353" i="4"/>
  <c r="AI353" i="4"/>
  <c r="AE353" i="4"/>
  <c r="AT353" i="4"/>
  <c r="AP353" i="4"/>
  <c r="AL353" i="4"/>
  <c r="AH353" i="4"/>
  <c r="AD353" i="4"/>
  <c r="AG353" i="4"/>
  <c r="AS353" i="4"/>
  <c r="AO353" i="4"/>
  <c r="AK353" i="4"/>
  <c r="BG352" i="4"/>
  <c r="DC352" i="4"/>
  <c r="BD352" i="4"/>
  <c r="CZ352" i="4"/>
  <c r="BE352" i="4"/>
  <c r="DA352" i="4"/>
  <c r="BQ261" i="4"/>
  <c r="DM261" i="4"/>
  <c r="BJ261" i="4"/>
  <c r="DF261" i="4"/>
  <c r="BC261" i="4"/>
  <c r="CY261" i="4"/>
  <c r="BS261" i="4"/>
  <c r="DO261" i="4"/>
  <c r="BP261" i="4"/>
  <c r="DL261" i="4"/>
  <c r="BG99" i="4"/>
  <c r="DC99" i="4"/>
  <c r="BD99" i="4"/>
  <c r="CZ99" i="4"/>
  <c r="BE99" i="4"/>
  <c r="DA99" i="4"/>
  <c r="BB99" i="4"/>
  <c r="CX99" i="4"/>
  <c r="BR99" i="4"/>
  <c r="DN99" i="4"/>
  <c r="BK404" i="4"/>
  <c r="DG404" i="4"/>
  <c r="BQ404" i="4"/>
  <c r="DM404" i="4"/>
  <c r="BE404" i="4"/>
  <c r="DA404" i="4"/>
  <c r="BG404" i="4"/>
  <c r="DC404" i="4"/>
  <c r="BH404" i="4"/>
  <c r="DD404" i="4"/>
  <c r="BL297" i="4"/>
  <c r="DH297" i="4"/>
  <c r="BQ297" i="4"/>
  <c r="DM297" i="4"/>
  <c r="BN297" i="4"/>
  <c r="DJ297" i="4"/>
  <c r="BG297" i="4"/>
  <c r="DC297" i="4"/>
  <c r="BO279" i="4"/>
  <c r="DK279" i="4"/>
  <c r="BK279" i="4"/>
  <c r="DG279" i="4"/>
  <c r="BP279" i="4"/>
  <c r="DL279" i="4"/>
  <c r="BQ279" i="4"/>
  <c r="DM279" i="4"/>
  <c r="BN279" i="4"/>
  <c r="DJ279" i="4"/>
  <c r="BE333" i="4"/>
  <c r="DA333" i="4"/>
  <c r="BI333" i="4"/>
  <c r="DE333" i="4"/>
  <c r="BJ333" i="4"/>
  <c r="DF333" i="4"/>
  <c r="BD333" i="4"/>
  <c r="CZ333" i="4"/>
  <c r="BE369" i="4"/>
  <c r="DA369" i="4"/>
  <c r="BI369" i="4"/>
  <c r="DE369" i="4"/>
  <c r="BS369" i="4"/>
  <c r="DO369" i="4"/>
  <c r="BN369" i="4"/>
  <c r="DJ369" i="4"/>
  <c r="BH369" i="4"/>
  <c r="DD369" i="4"/>
  <c r="BO315" i="4"/>
  <c r="DK315" i="4"/>
  <c r="BD315" i="4"/>
  <c r="CZ315" i="4"/>
  <c r="BE315" i="4"/>
  <c r="DA315" i="4"/>
  <c r="BB315" i="4"/>
  <c r="CX315" i="4"/>
  <c r="BR315" i="4"/>
  <c r="DN315" i="4"/>
  <c r="BI189" i="4"/>
  <c r="DE189" i="4"/>
  <c r="BS189" i="4"/>
  <c r="DO189" i="4"/>
  <c r="BH189" i="4"/>
  <c r="DD189" i="4"/>
  <c r="BF189" i="4"/>
  <c r="DB189" i="4"/>
  <c r="AS190" i="4"/>
  <c r="AO190" i="4"/>
  <c r="AU190" i="4"/>
  <c r="AQ190" i="4"/>
  <c r="AA191" i="4"/>
  <c r="AP190" i="4"/>
  <c r="AK190" i="4"/>
  <c r="AG190" i="4"/>
  <c r="AT190" i="4"/>
  <c r="AM190" i="4"/>
  <c r="AI190" i="4"/>
  <c r="AE190" i="4"/>
  <c r="AJ190" i="4"/>
  <c r="AR190" i="4"/>
  <c r="AH190" i="4"/>
  <c r="AN190" i="4"/>
  <c r="AF190" i="4"/>
  <c r="AL190" i="4"/>
  <c r="AD190" i="4"/>
  <c r="BO225" i="4"/>
  <c r="DK225" i="4"/>
  <c r="BL225" i="4"/>
  <c r="DH225" i="4"/>
  <c r="BM225" i="4"/>
  <c r="DI225" i="4"/>
  <c r="BJ225" i="4"/>
  <c r="DF225" i="4"/>
  <c r="BM207" i="4"/>
  <c r="DI207" i="4"/>
  <c r="BJ207" i="4"/>
  <c r="DF207" i="4"/>
  <c r="BC207" i="4"/>
  <c r="CY207" i="4"/>
  <c r="BS207" i="4"/>
  <c r="DO207" i="4"/>
  <c r="BP207" i="4"/>
  <c r="DL207" i="4"/>
  <c r="BF171" i="4"/>
  <c r="DB171" i="4"/>
  <c r="AR172" i="4"/>
  <c r="AN172" i="4"/>
  <c r="AJ172" i="4"/>
  <c r="AF172" i="4"/>
  <c r="AU172" i="4"/>
  <c r="AQ172" i="4"/>
  <c r="AM172" i="4"/>
  <c r="AI172" i="4"/>
  <c r="AE172" i="4"/>
  <c r="AA173" i="4"/>
  <c r="AT172" i="4"/>
  <c r="AP172" i="4"/>
  <c r="AL172" i="4"/>
  <c r="AH172" i="4"/>
  <c r="AD172" i="4"/>
  <c r="AS172" i="4"/>
  <c r="AO172" i="4"/>
  <c r="AK172" i="4"/>
  <c r="AG172" i="4"/>
  <c r="BO171" i="4"/>
  <c r="DK171" i="4"/>
  <c r="BL171" i="4"/>
  <c r="DH171" i="4"/>
  <c r="BM171" i="4"/>
  <c r="DI171" i="4"/>
  <c r="BH387" i="4"/>
  <c r="DD387" i="4"/>
  <c r="BM387" i="4"/>
  <c r="DI387" i="4"/>
  <c r="BJ387" i="4"/>
  <c r="DF387" i="4"/>
  <c r="BC387" i="4"/>
  <c r="CY387" i="4"/>
  <c r="BS387" i="4"/>
  <c r="DO387" i="4"/>
  <c r="BC117" i="4"/>
  <c r="CY117" i="4"/>
  <c r="BE243" i="4"/>
  <c r="DA243" i="4"/>
  <c r="BB243" i="4"/>
  <c r="CX243" i="4"/>
  <c r="BR243" i="4"/>
  <c r="DN243" i="4"/>
  <c r="BF352" i="4"/>
  <c r="DB352" i="4"/>
  <c r="BB352" i="4"/>
  <c r="CX352" i="4"/>
  <c r="BK352" i="4"/>
  <c r="DG352" i="4"/>
  <c r="BH352" i="4"/>
  <c r="DD352" i="4"/>
  <c r="BI352" i="4"/>
  <c r="DE352" i="4"/>
  <c r="BE261" i="4"/>
  <c r="DA261" i="4"/>
  <c r="BN261" i="4"/>
  <c r="DJ261" i="4"/>
  <c r="BG261" i="4"/>
  <c r="DC261" i="4"/>
  <c r="BD261" i="4"/>
  <c r="CZ261" i="4"/>
  <c r="BK99" i="4"/>
  <c r="DG99" i="4"/>
  <c r="BH99" i="4"/>
  <c r="DD99" i="4"/>
  <c r="BI99" i="4"/>
  <c r="DE99" i="4"/>
  <c r="BF99" i="4"/>
  <c r="DB99" i="4"/>
  <c r="AS100" i="4"/>
  <c r="AO100" i="4"/>
  <c r="AK100" i="4"/>
  <c r="AG100" i="4"/>
  <c r="AR100" i="4"/>
  <c r="AN100" i="4"/>
  <c r="AJ100" i="4"/>
  <c r="AF100" i="4"/>
  <c r="AU100" i="4"/>
  <c r="AQ100" i="4"/>
  <c r="AM100" i="4"/>
  <c r="AI100" i="4"/>
  <c r="AE100" i="4"/>
  <c r="AA101" i="4"/>
  <c r="AT100" i="4"/>
  <c r="AP100" i="4"/>
  <c r="AL100" i="4"/>
  <c r="AH100" i="4"/>
  <c r="AD100" i="4"/>
  <c r="BC404" i="4"/>
  <c r="CY404" i="4"/>
  <c r="BI404" i="4"/>
  <c r="DE404" i="4"/>
  <c r="BJ404" i="4"/>
  <c r="DF404" i="4"/>
  <c r="BM404" i="4"/>
  <c r="DI404" i="4"/>
  <c r="BL404" i="4"/>
  <c r="DH404" i="4"/>
  <c r="BP297" i="4"/>
  <c r="DL297" i="4"/>
  <c r="BE297" i="4"/>
  <c r="DA297" i="4"/>
  <c r="BB297" i="4"/>
  <c r="CX297" i="4"/>
  <c r="BR297" i="4"/>
  <c r="DN297" i="4"/>
  <c r="BK297" i="4"/>
  <c r="DG297" i="4"/>
  <c r="BC279" i="4"/>
  <c r="CY279" i="4"/>
  <c r="BD279" i="4"/>
  <c r="CZ279" i="4"/>
  <c r="BE279" i="4"/>
  <c r="DA279" i="4"/>
  <c r="BB279" i="4"/>
  <c r="CX279" i="4"/>
  <c r="BR279" i="4"/>
  <c r="DN279" i="4"/>
  <c r="BK333" i="4"/>
  <c r="DG333" i="4"/>
  <c r="BM333" i="4"/>
  <c r="DI333" i="4"/>
  <c r="BQ333" i="4"/>
  <c r="DM333" i="4"/>
  <c r="BN333" i="4"/>
  <c r="DJ333" i="4"/>
  <c r="BH333" i="4"/>
  <c r="DD333" i="4"/>
  <c r="BM369" i="4"/>
  <c r="DI369" i="4"/>
  <c r="BQ369" i="4"/>
  <c r="DM369" i="4"/>
  <c r="BB369" i="4"/>
  <c r="CX369" i="4"/>
  <c r="BR369" i="4"/>
  <c r="DN369" i="4"/>
  <c r="BL369" i="4"/>
  <c r="DH369" i="4"/>
  <c r="BC315" i="4"/>
  <c r="CY315" i="4"/>
  <c r="BH315" i="4"/>
  <c r="DD315" i="4"/>
  <c r="BI315" i="4"/>
  <c r="DE315" i="4"/>
  <c r="BF315" i="4"/>
  <c r="DB315" i="4"/>
  <c r="AS316" i="4"/>
  <c r="AO316" i="4"/>
  <c r="AK316" i="4"/>
  <c r="AG316" i="4"/>
  <c r="AR316" i="4"/>
  <c r="AN316" i="4"/>
  <c r="AJ316" i="4"/>
  <c r="AF316" i="4"/>
  <c r="AU316" i="4"/>
  <c r="AQ316" i="4"/>
  <c r="AM316" i="4"/>
  <c r="AI316" i="4"/>
  <c r="AE316" i="4"/>
  <c r="AL316" i="4"/>
  <c r="AH316" i="4"/>
  <c r="AT316" i="4"/>
  <c r="AD316" i="4"/>
  <c r="AP316" i="4"/>
  <c r="AA317" i="4"/>
  <c r="BQ189" i="4"/>
  <c r="DM189" i="4"/>
  <c r="BE189" i="4"/>
  <c r="DA189" i="4"/>
  <c r="BL189" i="4"/>
  <c r="DH189" i="4"/>
  <c r="BJ189" i="4"/>
  <c r="DF189" i="4"/>
  <c r="BC225" i="4"/>
  <c r="CY225" i="4"/>
  <c r="BG225" i="4"/>
  <c r="DC225" i="4"/>
  <c r="BP225" i="4"/>
  <c r="DL225" i="4"/>
  <c r="BQ225" i="4"/>
  <c r="DM225" i="4"/>
  <c r="BN225" i="4"/>
  <c r="DJ225" i="4"/>
  <c r="BQ207" i="4"/>
  <c r="DM207" i="4"/>
  <c r="BN207" i="4"/>
  <c r="DJ207" i="4"/>
  <c r="BG207" i="4"/>
  <c r="DC207" i="4"/>
  <c r="BD207" i="4"/>
  <c r="CZ207" i="4"/>
  <c r="BJ171" i="4"/>
  <c r="DF171" i="4"/>
  <c r="BC171" i="4"/>
  <c r="CY171" i="4"/>
  <c r="BS171" i="4"/>
  <c r="DO171" i="4"/>
  <c r="BP171" i="4"/>
  <c r="DL171" i="4"/>
  <c r="BQ171" i="4"/>
  <c r="DM171" i="4"/>
  <c r="BL387" i="4"/>
  <c r="DH387" i="4"/>
  <c r="BQ387" i="4"/>
  <c r="DM387" i="4"/>
  <c r="BN387" i="4"/>
  <c r="DJ387" i="4"/>
  <c r="BG387" i="4"/>
  <c r="DC387" i="4"/>
  <c r="BS117" i="4"/>
  <c r="DO117" i="4"/>
  <c r="BE117" i="4"/>
  <c r="DA117" i="4"/>
  <c r="BH243" i="4"/>
  <c r="DD243" i="4"/>
  <c r="BJ352" i="4"/>
  <c r="DF352" i="4"/>
  <c r="BR352" i="4"/>
  <c r="DN352" i="4"/>
  <c r="BO352" i="4"/>
  <c r="DK352" i="4"/>
  <c r="BL352" i="4"/>
  <c r="DH352" i="4"/>
  <c r="BM352" i="4"/>
  <c r="DI352" i="4"/>
  <c r="BI261" i="4"/>
  <c r="DE261" i="4"/>
  <c r="BB261" i="4"/>
  <c r="CX261" i="4"/>
  <c r="BR261" i="4"/>
  <c r="DN261" i="4"/>
  <c r="BK261" i="4"/>
  <c r="DG261" i="4"/>
  <c r="BH261" i="4"/>
  <c r="DD261" i="4"/>
  <c r="BO99" i="4"/>
  <c r="DK99" i="4"/>
  <c r="BL99" i="4"/>
  <c r="DH99" i="4"/>
  <c r="BM99" i="4"/>
  <c r="DI99" i="4"/>
  <c r="BJ99" i="4"/>
  <c r="DF99" i="4"/>
  <c r="BN404" i="4"/>
  <c r="DJ404" i="4"/>
  <c r="BS404" i="4"/>
  <c r="DO404" i="4"/>
  <c r="BO404" i="4"/>
  <c r="DK404" i="4"/>
  <c r="BR404" i="4"/>
  <c r="DN404" i="4"/>
  <c r="BP404" i="4"/>
  <c r="DL404" i="4"/>
  <c r="BD297" i="4"/>
  <c r="CZ297" i="4"/>
  <c r="BI297" i="4"/>
  <c r="DE297" i="4"/>
  <c r="BF297" i="4"/>
  <c r="DB297" i="4"/>
  <c r="AA299" i="4"/>
  <c r="AT298" i="4"/>
  <c r="AP298" i="4"/>
  <c r="AL298" i="4"/>
  <c r="AH298" i="4"/>
  <c r="AD298" i="4"/>
  <c r="AS298" i="4"/>
  <c r="AO298" i="4"/>
  <c r="AK298" i="4"/>
  <c r="AG298" i="4"/>
  <c r="AR298" i="4"/>
  <c r="AN298" i="4"/>
  <c r="AJ298" i="4"/>
  <c r="AF298" i="4"/>
  <c r="AQ298" i="4"/>
  <c r="AM298" i="4"/>
  <c r="AI298" i="4"/>
  <c r="AU298" i="4"/>
  <c r="AE298" i="4"/>
  <c r="BO297" i="4"/>
  <c r="DK297" i="4"/>
  <c r="BS279" i="4"/>
  <c r="DO279" i="4"/>
  <c r="BH279" i="4"/>
  <c r="DD279" i="4"/>
  <c r="BI279" i="4"/>
  <c r="DE279" i="4"/>
  <c r="BF279" i="4"/>
  <c r="DB279" i="4"/>
  <c r="AS280" i="4"/>
  <c r="AO280" i="4"/>
  <c r="AK280" i="4"/>
  <c r="AG280" i="4"/>
  <c r="AR280" i="4"/>
  <c r="AN280" i="4"/>
  <c r="AJ280" i="4"/>
  <c r="AF280" i="4"/>
  <c r="AU280" i="4"/>
  <c r="AQ280" i="4"/>
  <c r="AM280" i="4"/>
  <c r="AI280" i="4"/>
  <c r="AE280" i="4"/>
  <c r="AA281" i="4"/>
  <c r="AP280" i="4"/>
  <c r="AL280" i="4"/>
  <c r="AH280" i="4"/>
  <c r="AD280" i="4"/>
  <c r="AT280" i="4"/>
  <c r="BS333" i="4"/>
  <c r="DO333" i="4"/>
  <c r="BG333" i="4"/>
  <c r="DC333" i="4"/>
  <c r="BB333" i="4"/>
  <c r="CX333" i="4"/>
  <c r="BR333" i="4"/>
  <c r="DN333" i="4"/>
  <c r="BL333" i="4"/>
  <c r="DH333" i="4"/>
  <c r="BG369" i="4"/>
  <c r="DC369" i="4"/>
  <c r="BC369" i="4"/>
  <c r="CY369" i="4"/>
  <c r="BF369" i="4"/>
  <c r="DB369" i="4"/>
  <c r="AU370" i="4"/>
  <c r="AQ370" i="4"/>
  <c r="AM370" i="4"/>
  <c r="AI370" i="4"/>
  <c r="AE370" i="4"/>
  <c r="AA371" i="4"/>
  <c r="AT370" i="4"/>
  <c r="AP370" i="4"/>
  <c r="AL370" i="4"/>
  <c r="AH370" i="4"/>
  <c r="AD370" i="4"/>
  <c r="AS370" i="4"/>
  <c r="AO370" i="4"/>
  <c r="AK370" i="4"/>
  <c r="AG370" i="4"/>
  <c r="AR370" i="4"/>
  <c r="AN370" i="4"/>
  <c r="AJ370" i="4"/>
  <c r="AF370" i="4"/>
  <c r="BP369" i="4"/>
  <c r="DL369" i="4"/>
  <c r="BS315" i="4"/>
  <c r="DO315" i="4"/>
  <c r="BL315" i="4"/>
  <c r="DH315" i="4"/>
  <c r="BM315" i="4"/>
  <c r="DI315" i="4"/>
  <c r="BJ315" i="4"/>
  <c r="DF315" i="4"/>
  <c r="BG189" i="4"/>
  <c r="DC189" i="4"/>
  <c r="BC189" i="4"/>
  <c r="CY189" i="4"/>
  <c r="BM189" i="4"/>
  <c r="DI189" i="4"/>
  <c r="BP189" i="4"/>
  <c r="DL189" i="4"/>
  <c r="BN189" i="4"/>
  <c r="DJ189" i="4"/>
  <c r="BK225" i="4"/>
  <c r="DG225" i="4"/>
  <c r="BD225" i="4"/>
  <c r="CZ225" i="4"/>
  <c r="BE225" i="4"/>
  <c r="DA225" i="4"/>
  <c r="BB225" i="4"/>
  <c r="CX225" i="4"/>
  <c r="BR225" i="4"/>
  <c r="DN225" i="4"/>
  <c r="BE207" i="4"/>
  <c r="DA207" i="4"/>
  <c r="BB207" i="4"/>
  <c r="CX207" i="4"/>
  <c r="BR207" i="4"/>
  <c r="DN207" i="4"/>
  <c r="BK207" i="4"/>
  <c r="DG207" i="4"/>
  <c r="BH207" i="4"/>
  <c r="DD207" i="4"/>
  <c r="BN171" i="4"/>
  <c r="DJ171" i="4"/>
  <c r="BG171" i="4"/>
  <c r="DC171" i="4"/>
  <c r="BD171" i="4"/>
  <c r="CZ171" i="4"/>
  <c r="BE171" i="4"/>
  <c r="DA171" i="4"/>
  <c r="BP387" i="4"/>
  <c r="DL387" i="4"/>
  <c r="BE387" i="4"/>
  <c r="DA387" i="4"/>
  <c r="BB387" i="4"/>
  <c r="CX387" i="4"/>
  <c r="BR387" i="4"/>
  <c r="DN387" i="4"/>
  <c r="BK387" i="4"/>
  <c r="DG387" i="4"/>
  <c r="BL370" i="4" l="1"/>
  <c r="DH370" i="4"/>
  <c r="BM370" i="4"/>
  <c r="DI370" i="4"/>
  <c r="BJ370" i="4"/>
  <c r="DF370" i="4"/>
  <c r="BC370" i="4"/>
  <c r="CY370" i="4"/>
  <c r="BS370" i="4"/>
  <c r="DO370" i="4"/>
  <c r="BJ280" i="4"/>
  <c r="DF280" i="4"/>
  <c r="BG280" i="4"/>
  <c r="DC280" i="4"/>
  <c r="BD280" i="4"/>
  <c r="CZ280" i="4"/>
  <c r="BE280" i="4"/>
  <c r="DA280" i="4"/>
  <c r="BG298" i="4"/>
  <c r="DC298" i="4"/>
  <c r="BH298" i="4"/>
  <c r="DD298" i="4"/>
  <c r="BI298" i="4"/>
  <c r="DE298" i="4"/>
  <c r="BF298" i="4"/>
  <c r="DB298" i="4"/>
  <c r="AS299" i="4"/>
  <c r="AO299" i="4"/>
  <c r="AK299" i="4"/>
  <c r="AG299" i="4"/>
  <c r="AR299" i="4"/>
  <c r="AN299" i="4"/>
  <c r="AJ299" i="4"/>
  <c r="AF299" i="4"/>
  <c r="AU299" i="4"/>
  <c r="AQ299" i="4"/>
  <c r="AM299" i="4"/>
  <c r="AI299" i="4"/>
  <c r="AE299" i="4"/>
  <c r="AT299" i="4"/>
  <c r="AD299" i="4"/>
  <c r="AA300" i="4"/>
  <c r="AP299" i="4"/>
  <c r="AL299" i="4"/>
  <c r="AH299" i="4"/>
  <c r="BN316" i="4"/>
  <c r="DJ316" i="4"/>
  <c r="BJ316" i="4"/>
  <c r="DF316" i="4"/>
  <c r="BO316" i="4"/>
  <c r="DK316" i="4"/>
  <c r="BL316" i="4"/>
  <c r="DH316" i="4"/>
  <c r="BM316" i="4"/>
  <c r="DI316" i="4"/>
  <c r="BB100" i="4"/>
  <c r="CX100" i="4"/>
  <c r="BR100" i="4"/>
  <c r="DN100" i="4"/>
  <c r="BK100" i="4"/>
  <c r="DG100" i="4"/>
  <c r="BH100" i="4"/>
  <c r="DD100" i="4"/>
  <c r="BI100" i="4"/>
  <c r="DE100" i="4"/>
  <c r="BQ172" i="4"/>
  <c r="DM172" i="4"/>
  <c r="BN172" i="4"/>
  <c r="DJ172" i="4"/>
  <c r="BG172" i="4"/>
  <c r="DC172" i="4"/>
  <c r="BD172" i="4"/>
  <c r="CZ172" i="4"/>
  <c r="BB190" i="4"/>
  <c r="CX190" i="4"/>
  <c r="BF190" i="4"/>
  <c r="DB190" i="4"/>
  <c r="BG190" i="4"/>
  <c r="DC190" i="4"/>
  <c r="BI190" i="4"/>
  <c r="DE190" i="4"/>
  <c r="BS190" i="4"/>
  <c r="DO190" i="4"/>
  <c r="BE353" i="4"/>
  <c r="DA353" i="4"/>
  <c r="BN353" i="4"/>
  <c r="DJ353" i="4"/>
  <c r="BK353" i="4"/>
  <c r="DG353" i="4"/>
  <c r="BH353" i="4"/>
  <c r="DD353" i="4"/>
  <c r="BE118" i="4"/>
  <c r="DA118" i="4"/>
  <c r="BB118" i="4"/>
  <c r="CX118" i="4"/>
  <c r="BR118" i="4"/>
  <c r="DN118" i="4"/>
  <c r="BK118" i="4"/>
  <c r="DG118" i="4"/>
  <c r="BH118" i="4"/>
  <c r="DD118" i="4"/>
  <c r="AR245" i="4"/>
  <c r="AN245" i="4"/>
  <c r="AJ245" i="4"/>
  <c r="AF245" i="4"/>
  <c r="AU245" i="4"/>
  <c r="AQ245" i="4"/>
  <c r="AM245" i="4"/>
  <c r="AI245" i="4"/>
  <c r="AE245" i="4"/>
  <c r="AA246" i="4"/>
  <c r="AT245" i="4"/>
  <c r="AP245" i="4"/>
  <c r="AL245" i="4"/>
  <c r="AH245" i="4"/>
  <c r="AD245" i="4"/>
  <c r="AG245" i="4"/>
  <c r="AS245" i="4"/>
  <c r="AO245" i="4"/>
  <c r="AK245" i="4"/>
  <c r="BG244" i="4"/>
  <c r="DC244" i="4"/>
  <c r="BD244" i="4"/>
  <c r="CZ244" i="4"/>
  <c r="BE244" i="4"/>
  <c r="DA244" i="4"/>
  <c r="BG388" i="4"/>
  <c r="DC388" i="4"/>
  <c r="BH388" i="4"/>
  <c r="DD388" i="4"/>
  <c r="BI388" i="4"/>
  <c r="DE388" i="4"/>
  <c r="BF388" i="4"/>
  <c r="DB388" i="4"/>
  <c r="AS389" i="4"/>
  <c r="AO389" i="4"/>
  <c r="AK389" i="4"/>
  <c r="AG389" i="4"/>
  <c r="AU389" i="4"/>
  <c r="AQ389" i="4"/>
  <c r="AM389" i="4"/>
  <c r="AI389" i="4"/>
  <c r="AE389" i="4"/>
  <c r="AN389" i="4"/>
  <c r="AF389" i="4"/>
  <c r="AT389" i="4"/>
  <c r="AL389" i="4"/>
  <c r="AD389" i="4"/>
  <c r="AR389" i="4"/>
  <c r="AJ389" i="4"/>
  <c r="AA390" i="4"/>
  <c r="AP389" i="4"/>
  <c r="AH389" i="4"/>
  <c r="BD208" i="4"/>
  <c r="CZ208" i="4"/>
  <c r="BQ208" i="4"/>
  <c r="DM208" i="4"/>
  <c r="BN208" i="4"/>
  <c r="DJ208" i="4"/>
  <c r="BG208" i="4"/>
  <c r="DC208" i="4"/>
  <c r="BF226" i="4"/>
  <c r="DB226" i="4"/>
  <c r="BR226" i="4"/>
  <c r="DN226" i="4"/>
  <c r="BK226" i="4"/>
  <c r="DG226" i="4"/>
  <c r="BH226" i="4"/>
  <c r="DD226" i="4"/>
  <c r="BI226" i="4"/>
  <c r="DE226" i="4"/>
  <c r="BP334" i="4"/>
  <c r="DL334" i="4"/>
  <c r="BD334" i="4"/>
  <c r="CZ334" i="4"/>
  <c r="BM334" i="4"/>
  <c r="DI334" i="4"/>
  <c r="BG334" i="4"/>
  <c r="DC334" i="4"/>
  <c r="BF405" i="4"/>
  <c r="DB405" i="4"/>
  <c r="BH405" i="4"/>
  <c r="DD405" i="4"/>
  <c r="BI405" i="4"/>
  <c r="DE405" i="4"/>
  <c r="BJ405" i="4"/>
  <c r="DF405" i="4"/>
  <c r="BK405" i="4"/>
  <c r="DG405" i="4"/>
  <c r="BP262" i="4"/>
  <c r="DL262" i="4"/>
  <c r="BI262" i="4"/>
  <c r="DE262" i="4"/>
  <c r="BF262" i="4"/>
  <c r="DB262" i="4"/>
  <c r="AA264" i="4"/>
  <c r="AT263" i="4"/>
  <c r="AP263" i="4"/>
  <c r="AL263" i="4"/>
  <c r="AH263" i="4"/>
  <c r="AD263" i="4"/>
  <c r="AS263" i="4"/>
  <c r="AO263" i="4"/>
  <c r="AK263" i="4"/>
  <c r="AG263" i="4"/>
  <c r="AR263" i="4"/>
  <c r="AN263" i="4"/>
  <c r="AJ263" i="4"/>
  <c r="AF263" i="4"/>
  <c r="AM263" i="4"/>
  <c r="AI263" i="4"/>
  <c r="AU263" i="4"/>
  <c r="AE263" i="4"/>
  <c r="AQ263" i="4"/>
  <c r="BO262" i="4"/>
  <c r="DK262" i="4"/>
  <c r="BP370" i="4"/>
  <c r="DL370" i="4"/>
  <c r="BQ370" i="4"/>
  <c r="DM370" i="4"/>
  <c r="BN370" i="4"/>
  <c r="DJ370" i="4"/>
  <c r="BG370" i="4"/>
  <c r="DC370" i="4"/>
  <c r="BR280" i="4"/>
  <c r="DN280" i="4"/>
  <c r="BN280" i="4"/>
  <c r="DJ280" i="4"/>
  <c r="BK280" i="4"/>
  <c r="DG280" i="4"/>
  <c r="BH280" i="4"/>
  <c r="DD280" i="4"/>
  <c r="BI280" i="4"/>
  <c r="DE280" i="4"/>
  <c r="BK298" i="4"/>
  <c r="DG298" i="4"/>
  <c r="BL298" i="4"/>
  <c r="DH298" i="4"/>
  <c r="BM298" i="4"/>
  <c r="DI298" i="4"/>
  <c r="BJ298" i="4"/>
  <c r="DF298" i="4"/>
  <c r="BB316" i="4"/>
  <c r="CX316" i="4"/>
  <c r="BC316" i="4"/>
  <c r="CY316" i="4"/>
  <c r="BS316" i="4"/>
  <c r="DO316" i="4"/>
  <c r="BP316" i="4"/>
  <c r="DL316" i="4"/>
  <c r="BQ316" i="4"/>
  <c r="DM316" i="4"/>
  <c r="BF100" i="4"/>
  <c r="DB100" i="4"/>
  <c r="AR101" i="4"/>
  <c r="AN101" i="4"/>
  <c r="AJ101" i="4"/>
  <c r="AF101" i="4"/>
  <c r="AU101" i="4"/>
  <c r="AQ101" i="4"/>
  <c r="AM101" i="4"/>
  <c r="AI101" i="4"/>
  <c r="AE101" i="4"/>
  <c r="AA102" i="4"/>
  <c r="AT101" i="4"/>
  <c r="AP101" i="4"/>
  <c r="AL101" i="4"/>
  <c r="AH101" i="4"/>
  <c r="AD101" i="4"/>
  <c r="AS101" i="4"/>
  <c r="AO101" i="4"/>
  <c r="AK101" i="4"/>
  <c r="AG101" i="4"/>
  <c r="BO100" i="4"/>
  <c r="DK100" i="4"/>
  <c r="BL100" i="4"/>
  <c r="DH100" i="4"/>
  <c r="BM100" i="4"/>
  <c r="DI100" i="4"/>
  <c r="BE172" i="4"/>
  <c r="DA172" i="4"/>
  <c r="BB172" i="4"/>
  <c r="CX172" i="4"/>
  <c r="BR172" i="4"/>
  <c r="DN172" i="4"/>
  <c r="BK172" i="4"/>
  <c r="DG172" i="4"/>
  <c r="BH172" i="4"/>
  <c r="DD172" i="4"/>
  <c r="BJ190" i="4"/>
  <c r="DF190" i="4"/>
  <c r="BP190" i="4"/>
  <c r="DL190" i="4"/>
  <c r="BK190" i="4"/>
  <c r="DG190" i="4"/>
  <c r="BN190" i="4"/>
  <c r="DJ190" i="4"/>
  <c r="BM190" i="4"/>
  <c r="DI190" i="4"/>
  <c r="BI353" i="4"/>
  <c r="DE353" i="4"/>
  <c r="BB353" i="4"/>
  <c r="CX353" i="4"/>
  <c r="BR353" i="4"/>
  <c r="DN353" i="4"/>
  <c r="BO353" i="4"/>
  <c r="DK353" i="4"/>
  <c r="BL353" i="4"/>
  <c r="DH353" i="4"/>
  <c r="BI118" i="4"/>
  <c r="DE118" i="4"/>
  <c r="BF118" i="4"/>
  <c r="DB118" i="4"/>
  <c r="AU119" i="4"/>
  <c r="AQ119" i="4"/>
  <c r="AM119" i="4"/>
  <c r="AI119" i="4"/>
  <c r="AE119" i="4"/>
  <c r="AA120" i="4"/>
  <c r="AT119" i="4"/>
  <c r="AP119" i="4"/>
  <c r="AL119" i="4"/>
  <c r="AH119" i="4"/>
  <c r="AD119" i="4"/>
  <c r="AS119" i="4"/>
  <c r="AO119" i="4"/>
  <c r="AK119" i="4"/>
  <c r="AG119" i="4"/>
  <c r="AR119" i="4"/>
  <c r="AN119" i="4"/>
  <c r="AJ119" i="4"/>
  <c r="AF119" i="4"/>
  <c r="BO118" i="4"/>
  <c r="DK118" i="4"/>
  <c r="BL118" i="4"/>
  <c r="DH118" i="4"/>
  <c r="BF244" i="4"/>
  <c r="DB244" i="4"/>
  <c r="BB244" i="4"/>
  <c r="CX244" i="4"/>
  <c r="BK244" i="4"/>
  <c r="DG244" i="4"/>
  <c r="BH244" i="4"/>
  <c r="DD244" i="4"/>
  <c r="BI244" i="4"/>
  <c r="DE244" i="4"/>
  <c r="BK388" i="4"/>
  <c r="DG388" i="4"/>
  <c r="BL388" i="4"/>
  <c r="DH388" i="4"/>
  <c r="BM388" i="4"/>
  <c r="DI388" i="4"/>
  <c r="BJ388" i="4"/>
  <c r="DF388" i="4"/>
  <c r="BH208" i="4"/>
  <c r="DD208" i="4"/>
  <c r="BE208" i="4"/>
  <c r="DA208" i="4"/>
  <c r="BB208" i="4"/>
  <c r="CX208" i="4"/>
  <c r="BR208" i="4"/>
  <c r="DN208" i="4"/>
  <c r="BK208" i="4"/>
  <c r="DG208" i="4"/>
  <c r="BN226" i="4"/>
  <c r="DJ226" i="4"/>
  <c r="BJ226" i="4"/>
  <c r="DF226" i="4"/>
  <c r="BO226" i="4"/>
  <c r="DK226" i="4"/>
  <c r="BL226" i="4"/>
  <c r="DH226" i="4"/>
  <c r="BM226" i="4"/>
  <c r="DI226" i="4"/>
  <c r="BN334" i="4"/>
  <c r="DJ334" i="4"/>
  <c r="BB334" i="4"/>
  <c r="CX334" i="4"/>
  <c r="BL334" i="4"/>
  <c r="DH334" i="4"/>
  <c r="BQ334" i="4"/>
  <c r="DM334" i="4"/>
  <c r="BK334" i="4"/>
  <c r="DG334" i="4"/>
  <c r="BL405" i="4"/>
  <c r="DH405" i="4"/>
  <c r="BM405" i="4"/>
  <c r="DI405" i="4"/>
  <c r="BN405" i="4"/>
  <c r="DJ405" i="4"/>
  <c r="BP405" i="4"/>
  <c r="DL405" i="4"/>
  <c r="BO405" i="4"/>
  <c r="DK405" i="4"/>
  <c r="BD262" i="4"/>
  <c r="CZ262" i="4"/>
  <c r="BM262" i="4"/>
  <c r="DI262" i="4"/>
  <c r="BJ262" i="4"/>
  <c r="DF262" i="4"/>
  <c r="BC262" i="4"/>
  <c r="CY262" i="4"/>
  <c r="BS262" i="4"/>
  <c r="DO262" i="4"/>
  <c r="BD370" i="4"/>
  <c r="CZ370" i="4"/>
  <c r="BE370" i="4"/>
  <c r="DA370" i="4"/>
  <c r="BB370" i="4"/>
  <c r="CX370" i="4"/>
  <c r="BR370" i="4"/>
  <c r="DN370" i="4"/>
  <c r="BK370" i="4"/>
  <c r="DG370" i="4"/>
  <c r="BB280" i="4"/>
  <c r="CX280" i="4"/>
  <c r="AR281" i="4"/>
  <c r="AN281" i="4"/>
  <c r="AJ281" i="4"/>
  <c r="AF281" i="4"/>
  <c r="AU281" i="4"/>
  <c r="AQ281" i="4"/>
  <c r="AM281" i="4"/>
  <c r="AI281" i="4"/>
  <c r="AE281" i="4"/>
  <c r="AA282" i="4"/>
  <c r="AT281" i="4"/>
  <c r="AP281" i="4"/>
  <c r="AL281" i="4"/>
  <c r="AH281" i="4"/>
  <c r="AD281" i="4"/>
  <c r="AS281" i="4"/>
  <c r="AO281" i="4"/>
  <c r="AK281" i="4"/>
  <c r="AG281" i="4"/>
  <c r="BO280" i="4"/>
  <c r="DK280" i="4"/>
  <c r="BL280" i="4"/>
  <c r="DH280" i="4"/>
  <c r="BM280" i="4"/>
  <c r="DI280" i="4"/>
  <c r="BC298" i="4"/>
  <c r="CY298" i="4"/>
  <c r="BO298" i="4"/>
  <c r="DK298" i="4"/>
  <c r="BP298" i="4"/>
  <c r="DL298" i="4"/>
  <c r="BQ298" i="4"/>
  <c r="DM298" i="4"/>
  <c r="BN298" i="4"/>
  <c r="DJ298" i="4"/>
  <c r="BR316" i="4"/>
  <c r="DN316" i="4"/>
  <c r="BG316" i="4"/>
  <c r="DC316" i="4"/>
  <c r="BD316" i="4"/>
  <c r="CZ316" i="4"/>
  <c r="BE316" i="4"/>
  <c r="DA316" i="4"/>
  <c r="BJ100" i="4"/>
  <c r="DF100" i="4"/>
  <c r="BC100" i="4"/>
  <c r="CY100" i="4"/>
  <c r="BS100" i="4"/>
  <c r="DO100" i="4"/>
  <c r="BP100" i="4"/>
  <c r="DL100" i="4"/>
  <c r="BQ100" i="4"/>
  <c r="DM100" i="4"/>
  <c r="BI172" i="4"/>
  <c r="DE172" i="4"/>
  <c r="BF172" i="4"/>
  <c r="DB172" i="4"/>
  <c r="AU173" i="4"/>
  <c r="AQ173" i="4"/>
  <c r="AM173" i="4"/>
  <c r="AI173" i="4"/>
  <c r="AE173" i="4"/>
  <c r="AA174" i="4"/>
  <c r="AT173" i="4"/>
  <c r="AP173" i="4"/>
  <c r="AL173" i="4"/>
  <c r="AH173" i="4"/>
  <c r="AD173" i="4"/>
  <c r="AS173" i="4"/>
  <c r="AO173" i="4"/>
  <c r="AK173" i="4"/>
  <c r="AG173" i="4"/>
  <c r="AR173" i="4"/>
  <c r="AN173" i="4"/>
  <c r="AJ173" i="4"/>
  <c r="AF173" i="4"/>
  <c r="BO172" i="4"/>
  <c r="DK172" i="4"/>
  <c r="BL172" i="4"/>
  <c r="DH172" i="4"/>
  <c r="BD190" i="4"/>
  <c r="CZ190" i="4"/>
  <c r="BH190" i="4"/>
  <c r="DD190" i="4"/>
  <c r="BR190" i="4"/>
  <c r="DN190" i="4"/>
  <c r="AR191" i="4"/>
  <c r="AN191" i="4"/>
  <c r="AJ191" i="4"/>
  <c r="AF191" i="4"/>
  <c r="AA192" i="4"/>
  <c r="AT191" i="4"/>
  <c r="AP191" i="4"/>
  <c r="AL191" i="4"/>
  <c r="AH191" i="4"/>
  <c r="AD191" i="4"/>
  <c r="AS191" i="4"/>
  <c r="AK191" i="4"/>
  <c r="AO191" i="4"/>
  <c r="AG191" i="4"/>
  <c r="AI191" i="4"/>
  <c r="AU191" i="4"/>
  <c r="AE191" i="4"/>
  <c r="AQ191" i="4"/>
  <c r="AM191" i="4"/>
  <c r="BQ190" i="4"/>
  <c r="DM190" i="4"/>
  <c r="BM353" i="4"/>
  <c r="DI353" i="4"/>
  <c r="BF353" i="4"/>
  <c r="DB353" i="4"/>
  <c r="BC353" i="4"/>
  <c r="CY353" i="4"/>
  <c r="BS353" i="4"/>
  <c r="DO353" i="4"/>
  <c r="BP353" i="4"/>
  <c r="DL353" i="4"/>
  <c r="BM118" i="4"/>
  <c r="DI118" i="4"/>
  <c r="BJ118" i="4"/>
  <c r="DF118" i="4"/>
  <c r="BC118" i="4"/>
  <c r="CY118" i="4"/>
  <c r="BS118" i="4"/>
  <c r="DO118" i="4"/>
  <c r="BP118" i="4"/>
  <c r="DL118" i="4"/>
  <c r="BJ244" i="4"/>
  <c r="DF244" i="4"/>
  <c r="BR244" i="4"/>
  <c r="DN244" i="4"/>
  <c r="BO244" i="4"/>
  <c r="DK244" i="4"/>
  <c r="BL244" i="4"/>
  <c r="DH244" i="4"/>
  <c r="BM244" i="4"/>
  <c r="DI244" i="4"/>
  <c r="BC388" i="4"/>
  <c r="CY388" i="4"/>
  <c r="BO388" i="4"/>
  <c r="DK388" i="4"/>
  <c r="BP388" i="4"/>
  <c r="DL388" i="4"/>
  <c r="BQ388" i="4"/>
  <c r="DM388" i="4"/>
  <c r="BN388" i="4"/>
  <c r="DJ388" i="4"/>
  <c r="BL208" i="4"/>
  <c r="DH208" i="4"/>
  <c r="BI208" i="4"/>
  <c r="DE208" i="4"/>
  <c r="BF208" i="4"/>
  <c r="DB208" i="4"/>
  <c r="AA210" i="4"/>
  <c r="AT209" i="4"/>
  <c r="AP209" i="4"/>
  <c r="AL209" i="4"/>
  <c r="AH209" i="4"/>
  <c r="AD209" i="4"/>
  <c r="AS209" i="4"/>
  <c r="AO209" i="4"/>
  <c r="AK209" i="4"/>
  <c r="AG209" i="4"/>
  <c r="AR209" i="4"/>
  <c r="AN209" i="4"/>
  <c r="AJ209" i="4"/>
  <c r="AF209" i="4"/>
  <c r="AI209" i="4"/>
  <c r="AU209" i="4"/>
  <c r="AE209" i="4"/>
  <c r="AQ209" i="4"/>
  <c r="AM209" i="4"/>
  <c r="BO208" i="4"/>
  <c r="DK208" i="4"/>
  <c r="AR227" i="4"/>
  <c r="AN227" i="4"/>
  <c r="AJ227" i="4"/>
  <c r="AF227" i="4"/>
  <c r="AU227" i="4"/>
  <c r="AQ227" i="4"/>
  <c r="AM227" i="4"/>
  <c r="AI227" i="4"/>
  <c r="AE227" i="4"/>
  <c r="AA228" i="4"/>
  <c r="AT227" i="4"/>
  <c r="AP227" i="4"/>
  <c r="AL227" i="4"/>
  <c r="AH227" i="4"/>
  <c r="AD227" i="4"/>
  <c r="AO227" i="4"/>
  <c r="AG227" i="4"/>
  <c r="AS227" i="4"/>
  <c r="AK227" i="4"/>
  <c r="BC226" i="4"/>
  <c r="CY226" i="4"/>
  <c r="BS226" i="4"/>
  <c r="DO226" i="4"/>
  <c r="BP226" i="4"/>
  <c r="DL226" i="4"/>
  <c r="BQ226" i="4"/>
  <c r="DM226" i="4"/>
  <c r="BF334" i="4"/>
  <c r="DB334" i="4"/>
  <c r="BJ334" i="4"/>
  <c r="DF334" i="4"/>
  <c r="BE334" i="4"/>
  <c r="DA334" i="4"/>
  <c r="AA336" i="4"/>
  <c r="AT335" i="4"/>
  <c r="AP335" i="4"/>
  <c r="AL335" i="4"/>
  <c r="AH335" i="4"/>
  <c r="AD335" i="4"/>
  <c r="AS335" i="4"/>
  <c r="AO335" i="4"/>
  <c r="AK335" i="4"/>
  <c r="AG335" i="4"/>
  <c r="AR335" i="4"/>
  <c r="AN335" i="4"/>
  <c r="AJ335" i="4"/>
  <c r="AF335" i="4"/>
  <c r="AQ335" i="4"/>
  <c r="AM335" i="4"/>
  <c r="AI335" i="4"/>
  <c r="AU335" i="4"/>
  <c r="AE335" i="4"/>
  <c r="BO334" i="4"/>
  <c r="DK334" i="4"/>
  <c r="BQ405" i="4"/>
  <c r="DM405" i="4"/>
  <c r="BR405" i="4"/>
  <c r="DN405" i="4"/>
  <c r="AT406" i="4"/>
  <c r="AP406" i="4"/>
  <c r="AL406" i="4"/>
  <c r="AH406" i="4"/>
  <c r="AD406" i="4"/>
  <c r="AU406" i="4"/>
  <c r="AO406" i="4"/>
  <c r="AJ406" i="4"/>
  <c r="AE406" i="4"/>
  <c r="AA407" i="4"/>
  <c r="AS406" i="4"/>
  <c r="AN406" i="4"/>
  <c r="AI406" i="4"/>
  <c r="AR406" i="4"/>
  <c r="AM406" i="4"/>
  <c r="AG406" i="4"/>
  <c r="AQ406" i="4"/>
  <c r="AK406" i="4"/>
  <c r="AF406" i="4"/>
  <c r="BC405" i="4"/>
  <c r="CY405" i="4"/>
  <c r="BS405" i="4"/>
  <c r="DO405" i="4"/>
  <c r="BH262" i="4"/>
  <c r="DD262" i="4"/>
  <c r="BQ262" i="4"/>
  <c r="DM262" i="4"/>
  <c r="BN262" i="4"/>
  <c r="DJ262" i="4"/>
  <c r="BG262" i="4"/>
  <c r="DC262" i="4"/>
  <c r="BH370" i="4"/>
  <c r="DD370" i="4"/>
  <c r="BI370" i="4"/>
  <c r="DE370" i="4"/>
  <c r="BF370" i="4"/>
  <c r="DB370" i="4"/>
  <c r="AA372" i="4"/>
  <c r="AT371" i="4"/>
  <c r="AP371" i="4"/>
  <c r="AL371" i="4"/>
  <c r="AH371" i="4"/>
  <c r="AD371" i="4"/>
  <c r="AS371" i="4"/>
  <c r="AO371" i="4"/>
  <c r="AK371" i="4"/>
  <c r="AG371" i="4"/>
  <c r="AR371" i="4"/>
  <c r="AN371" i="4"/>
  <c r="AJ371" i="4"/>
  <c r="AF371" i="4"/>
  <c r="AU371" i="4"/>
  <c r="AE371" i="4"/>
  <c r="AQ371" i="4"/>
  <c r="AM371" i="4"/>
  <c r="AI371" i="4"/>
  <c r="BO370" i="4"/>
  <c r="DK370" i="4"/>
  <c r="BF280" i="4"/>
  <c r="DB280" i="4"/>
  <c r="BC280" i="4"/>
  <c r="CY280" i="4"/>
  <c r="BS280" i="4"/>
  <c r="DO280" i="4"/>
  <c r="BP280" i="4"/>
  <c r="DL280" i="4"/>
  <c r="BQ280" i="4"/>
  <c r="DM280" i="4"/>
  <c r="BS298" i="4"/>
  <c r="DO298" i="4"/>
  <c r="BD298" i="4"/>
  <c r="CZ298" i="4"/>
  <c r="BE298" i="4"/>
  <c r="DA298" i="4"/>
  <c r="BB298" i="4"/>
  <c r="CX298" i="4"/>
  <c r="BR298" i="4"/>
  <c r="DN298" i="4"/>
  <c r="AR317" i="4"/>
  <c r="AN317" i="4"/>
  <c r="AJ317" i="4"/>
  <c r="AF317" i="4"/>
  <c r="AU317" i="4"/>
  <c r="AQ317" i="4"/>
  <c r="AM317" i="4"/>
  <c r="AI317" i="4"/>
  <c r="AE317" i="4"/>
  <c r="AA318" i="4"/>
  <c r="AT317" i="4"/>
  <c r="AP317" i="4"/>
  <c r="AL317" i="4"/>
  <c r="AH317" i="4"/>
  <c r="AD317" i="4"/>
  <c r="AO317" i="4"/>
  <c r="AK317" i="4"/>
  <c r="AG317" i="4"/>
  <c r="AS317" i="4"/>
  <c r="BF316" i="4"/>
  <c r="DB316" i="4"/>
  <c r="BK316" i="4"/>
  <c r="DG316" i="4"/>
  <c r="BH316" i="4"/>
  <c r="DD316" i="4"/>
  <c r="BI316" i="4"/>
  <c r="DE316" i="4"/>
  <c r="BN100" i="4"/>
  <c r="DJ100" i="4"/>
  <c r="BG100" i="4"/>
  <c r="DC100" i="4"/>
  <c r="BD100" i="4"/>
  <c r="CZ100" i="4"/>
  <c r="BE100" i="4"/>
  <c r="DA100" i="4"/>
  <c r="BM172" i="4"/>
  <c r="DI172" i="4"/>
  <c r="BJ172" i="4"/>
  <c r="DF172" i="4"/>
  <c r="BC172" i="4"/>
  <c r="CY172" i="4"/>
  <c r="BS172" i="4"/>
  <c r="DO172" i="4"/>
  <c r="BP172" i="4"/>
  <c r="DL172" i="4"/>
  <c r="BL190" i="4"/>
  <c r="DH190" i="4"/>
  <c r="BC190" i="4"/>
  <c r="CY190" i="4"/>
  <c r="BE190" i="4"/>
  <c r="DA190" i="4"/>
  <c r="BO190" i="4"/>
  <c r="DK190" i="4"/>
  <c r="BQ353" i="4"/>
  <c r="DM353" i="4"/>
  <c r="BJ353" i="4"/>
  <c r="DF353" i="4"/>
  <c r="BG353" i="4"/>
  <c r="DC353" i="4"/>
  <c r="BD353" i="4"/>
  <c r="CZ353" i="4"/>
  <c r="AS354" i="4"/>
  <c r="AO354" i="4"/>
  <c r="AK354" i="4"/>
  <c r="AG354" i="4"/>
  <c r="AQ354" i="4"/>
  <c r="AL354" i="4"/>
  <c r="AF354" i="4"/>
  <c r="AA355" i="4"/>
  <c r="AU354" i="4"/>
  <c r="AP354" i="4"/>
  <c r="AJ354" i="4"/>
  <c r="AE354" i="4"/>
  <c r="AT354" i="4"/>
  <c r="AN354" i="4"/>
  <c r="AI354" i="4"/>
  <c r="AD354" i="4"/>
  <c r="AR354" i="4"/>
  <c r="AM354" i="4"/>
  <c r="AH354" i="4"/>
  <c r="BQ118" i="4"/>
  <c r="DM118" i="4"/>
  <c r="BN118" i="4"/>
  <c r="DJ118" i="4"/>
  <c r="BG118" i="4"/>
  <c r="DC118" i="4"/>
  <c r="BD118" i="4"/>
  <c r="CZ118" i="4"/>
  <c r="BN244" i="4"/>
  <c r="DJ244" i="4"/>
  <c r="BC244" i="4"/>
  <c r="CY244" i="4"/>
  <c r="BS244" i="4"/>
  <c r="DO244" i="4"/>
  <c r="BP244" i="4"/>
  <c r="DL244" i="4"/>
  <c r="BQ244" i="4"/>
  <c r="DM244" i="4"/>
  <c r="BS388" i="4"/>
  <c r="DO388" i="4"/>
  <c r="BD388" i="4"/>
  <c r="CZ388" i="4"/>
  <c r="BE388" i="4"/>
  <c r="DA388" i="4"/>
  <c r="BB388" i="4"/>
  <c r="CX388" i="4"/>
  <c r="BR388" i="4"/>
  <c r="DN388" i="4"/>
  <c r="BP208" i="4"/>
  <c r="DL208" i="4"/>
  <c r="BM208" i="4"/>
  <c r="DI208" i="4"/>
  <c r="BJ208" i="4"/>
  <c r="DF208" i="4"/>
  <c r="BC208" i="4"/>
  <c r="CY208" i="4"/>
  <c r="BS208" i="4"/>
  <c r="DO208" i="4"/>
  <c r="BB226" i="4"/>
  <c r="CX226" i="4"/>
  <c r="BG226" i="4"/>
  <c r="DC226" i="4"/>
  <c r="BD226" i="4"/>
  <c r="CZ226" i="4"/>
  <c r="BE226" i="4"/>
  <c r="DA226" i="4"/>
  <c r="BH334" i="4"/>
  <c r="DD334" i="4"/>
  <c r="BR334" i="4"/>
  <c r="DN334" i="4"/>
  <c r="BI334" i="4"/>
  <c r="DE334" i="4"/>
  <c r="BC334" i="4"/>
  <c r="CY334" i="4"/>
  <c r="BS334" i="4"/>
  <c r="DO334" i="4"/>
  <c r="BB405" i="4"/>
  <c r="CX405" i="4"/>
  <c r="BD405" i="4"/>
  <c r="CZ405" i="4"/>
  <c r="BE405" i="4"/>
  <c r="DA405" i="4"/>
  <c r="BG405" i="4"/>
  <c r="DC405" i="4"/>
  <c r="BL262" i="4"/>
  <c r="DH262" i="4"/>
  <c r="BE262" i="4"/>
  <c r="DA262" i="4"/>
  <c r="BB262" i="4"/>
  <c r="CX262" i="4"/>
  <c r="BR262" i="4"/>
  <c r="DN262" i="4"/>
  <c r="BK262" i="4"/>
  <c r="DG262" i="4"/>
  <c r="BL354" i="4" l="1"/>
  <c r="DH354" i="4"/>
  <c r="BM354" i="4"/>
  <c r="DI354" i="4"/>
  <c r="BP354" i="4"/>
  <c r="DL354" i="4"/>
  <c r="BR354" i="4"/>
  <c r="DN354" i="4"/>
  <c r="BS354" i="4"/>
  <c r="DO354" i="4"/>
  <c r="BO354" i="4"/>
  <c r="DK354" i="4"/>
  <c r="BQ354" i="4"/>
  <c r="DM354" i="4"/>
  <c r="BE317" i="4"/>
  <c r="DA317" i="4"/>
  <c r="BF317" i="4"/>
  <c r="DB317" i="4"/>
  <c r="AU318" i="4"/>
  <c r="AQ318" i="4"/>
  <c r="AM318" i="4"/>
  <c r="AI318" i="4"/>
  <c r="AE318" i="4"/>
  <c r="AA319" i="4"/>
  <c r="AT318" i="4"/>
  <c r="AP318" i="4"/>
  <c r="AL318" i="4"/>
  <c r="AH318" i="4"/>
  <c r="AD318" i="4"/>
  <c r="AS318" i="4"/>
  <c r="AO318" i="4"/>
  <c r="AK318" i="4"/>
  <c r="AG318" i="4"/>
  <c r="AR318" i="4"/>
  <c r="AN318" i="4"/>
  <c r="AJ318" i="4"/>
  <c r="AF318" i="4"/>
  <c r="BO317" i="4"/>
  <c r="DK317" i="4"/>
  <c r="BL317" i="4"/>
  <c r="DH317" i="4"/>
  <c r="BG371" i="4"/>
  <c r="DC371" i="4"/>
  <c r="BS371" i="4"/>
  <c r="DO371" i="4"/>
  <c r="BP371" i="4"/>
  <c r="DL371" i="4"/>
  <c r="BQ371" i="4"/>
  <c r="DM371" i="4"/>
  <c r="BN371" i="4"/>
  <c r="DJ371" i="4"/>
  <c r="BE406" i="4"/>
  <c r="DA406" i="4"/>
  <c r="BL406" i="4"/>
  <c r="DH406" i="4"/>
  <c r="BH406" i="4"/>
  <c r="DD406" i="4"/>
  <c r="BF406" i="4"/>
  <c r="DB406" i="4"/>
  <c r="BG335" i="4"/>
  <c r="DC335" i="4"/>
  <c r="BH335" i="4"/>
  <c r="DD335" i="4"/>
  <c r="BI335" i="4"/>
  <c r="DE335" i="4"/>
  <c r="BF335" i="4"/>
  <c r="DB335" i="4"/>
  <c r="AS336" i="4"/>
  <c r="AO336" i="4"/>
  <c r="AK336" i="4"/>
  <c r="AG336" i="4"/>
  <c r="AR336" i="4"/>
  <c r="AN336" i="4"/>
  <c r="AJ336" i="4"/>
  <c r="AF336" i="4"/>
  <c r="AU336" i="4"/>
  <c r="AQ336" i="4"/>
  <c r="AM336" i="4"/>
  <c r="AI336" i="4"/>
  <c r="AE336" i="4"/>
  <c r="AT336" i="4"/>
  <c r="AD336" i="4"/>
  <c r="AA337" i="4"/>
  <c r="AP336" i="4"/>
  <c r="AL336" i="4"/>
  <c r="AH336" i="4"/>
  <c r="BQ227" i="4"/>
  <c r="DM227" i="4"/>
  <c r="BF227" i="4"/>
  <c r="DB227" i="4"/>
  <c r="AU228" i="4"/>
  <c r="AQ228" i="4"/>
  <c r="AM228" i="4"/>
  <c r="AI228" i="4"/>
  <c r="AE228" i="4"/>
  <c r="AA229" i="4"/>
  <c r="AT228" i="4"/>
  <c r="AP228" i="4"/>
  <c r="AL228" i="4"/>
  <c r="AH228" i="4"/>
  <c r="AD228" i="4"/>
  <c r="AS228" i="4"/>
  <c r="AO228" i="4"/>
  <c r="AK228" i="4"/>
  <c r="AG228" i="4"/>
  <c r="AR228" i="4"/>
  <c r="AJ228" i="4"/>
  <c r="AF228" i="4"/>
  <c r="AN228" i="4"/>
  <c r="BO227" i="4"/>
  <c r="DK227" i="4"/>
  <c r="BL227" i="4"/>
  <c r="DH227" i="4"/>
  <c r="BK209" i="4"/>
  <c r="DG209" i="4"/>
  <c r="BG209" i="4"/>
  <c r="DC209" i="4"/>
  <c r="BP209" i="4"/>
  <c r="DL209" i="4"/>
  <c r="BQ209" i="4"/>
  <c r="DM209" i="4"/>
  <c r="BN209" i="4"/>
  <c r="DJ209" i="4"/>
  <c r="BO191" i="4"/>
  <c r="DK191" i="4"/>
  <c r="BE191" i="4"/>
  <c r="DA191" i="4"/>
  <c r="BB191" i="4"/>
  <c r="CX191" i="4"/>
  <c r="BR191" i="4"/>
  <c r="DN191" i="4"/>
  <c r="BL191" i="4"/>
  <c r="DH191" i="4"/>
  <c r="BD173" i="4"/>
  <c r="CZ173" i="4"/>
  <c r="BE173" i="4"/>
  <c r="DA173" i="4"/>
  <c r="BB173" i="4"/>
  <c r="CX173" i="4"/>
  <c r="BR173" i="4"/>
  <c r="DN173" i="4"/>
  <c r="BK173" i="4"/>
  <c r="DG173" i="4"/>
  <c r="BQ281" i="4"/>
  <c r="DM281" i="4"/>
  <c r="BN281" i="4"/>
  <c r="DJ281" i="4"/>
  <c r="BG281" i="4"/>
  <c r="DC281" i="4"/>
  <c r="BD281" i="4"/>
  <c r="CZ281" i="4"/>
  <c r="BD119" i="4"/>
  <c r="CZ119" i="4"/>
  <c r="BE119" i="4"/>
  <c r="DA119" i="4"/>
  <c r="BB119" i="4"/>
  <c r="CX119" i="4"/>
  <c r="BR119" i="4"/>
  <c r="DN119" i="4"/>
  <c r="BK119" i="4"/>
  <c r="DG119" i="4"/>
  <c r="BI101" i="4"/>
  <c r="DE101" i="4"/>
  <c r="BF101" i="4"/>
  <c r="DB101" i="4"/>
  <c r="AU102" i="4"/>
  <c r="AQ102" i="4"/>
  <c r="AM102" i="4"/>
  <c r="AI102" i="4"/>
  <c r="AE102" i="4"/>
  <c r="AA103" i="4"/>
  <c r="AT102" i="4"/>
  <c r="AP102" i="4"/>
  <c r="AL102" i="4"/>
  <c r="AH102" i="4"/>
  <c r="AD102" i="4"/>
  <c r="AS102" i="4"/>
  <c r="AO102" i="4"/>
  <c r="AK102" i="4"/>
  <c r="AG102" i="4"/>
  <c r="AR102" i="4"/>
  <c r="AN102" i="4"/>
  <c r="AJ102" i="4"/>
  <c r="AF102" i="4"/>
  <c r="BO101" i="4"/>
  <c r="DK101" i="4"/>
  <c r="BL101" i="4"/>
  <c r="DH101" i="4"/>
  <c r="BS263" i="4"/>
  <c r="DO263" i="4"/>
  <c r="BH263" i="4"/>
  <c r="DD263" i="4"/>
  <c r="BI263" i="4"/>
  <c r="DE263" i="4"/>
  <c r="BF263" i="4"/>
  <c r="DB263" i="4"/>
  <c r="AS264" i="4"/>
  <c r="AO264" i="4"/>
  <c r="AK264" i="4"/>
  <c r="AG264" i="4"/>
  <c r="AR264" i="4"/>
  <c r="AN264" i="4"/>
  <c r="AJ264" i="4"/>
  <c r="AF264" i="4"/>
  <c r="AU264" i="4"/>
  <c r="AQ264" i="4"/>
  <c r="AM264" i="4"/>
  <c r="AI264" i="4"/>
  <c r="AE264" i="4"/>
  <c r="AA265" i="4"/>
  <c r="AP264" i="4"/>
  <c r="AL264" i="4"/>
  <c r="AH264" i="4"/>
  <c r="AT264" i="4"/>
  <c r="AD264" i="4"/>
  <c r="BN389" i="4"/>
  <c r="DJ389" i="4"/>
  <c r="BB389" i="4"/>
  <c r="CX389" i="4"/>
  <c r="BL389" i="4"/>
  <c r="DH389" i="4"/>
  <c r="BO389" i="4"/>
  <c r="DK389" i="4"/>
  <c r="BM389" i="4"/>
  <c r="DI389" i="4"/>
  <c r="BI245" i="4"/>
  <c r="DE245" i="4"/>
  <c r="BB245" i="4"/>
  <c r="CX245" i="4"/>
  <c r="BR245" i="4"/>
  <c r="DN245" i="4"/>
  <c r="BK245" i="4"/>
  <c r="DG245" i="4"/>
  <c r="BH245" i="4"/>
  <c r="DD245" i="4"/>
  <c r="BJ299" i="4"/>
  <c r="DF299" i="4"/>
  <c r="BR299" i="4"/>
  <c r="DN299" i="4"/>
  <c r="BO299" i="4"/>
  <c r="DK299" i="4"/>
  <c r="BL299" i="4"/>
  <c r="DH299" i="4"/>
  <c r="BM299" i="4"/>
  <c r="DI299" i="4"/>
  <c r="BK354" i="4"/>
  <c r="DG354" i="4"/>
  <c r="BJ354" i="4"/>
  <c r="DF354" i="4"/>
  <c r="BB354" i="4"/>
  <c r="CX354" i="4"/>
  <c r="BC354" i="4"/>
  <c r="CY354" i="4"/>
  <c r="AR355" i="4"/>
  <c r="AN355" i="4"/>
  <c r="AJ355" i="4"/>
  <c r="AF355" i="4"/>
  <c r="AT355" i="4"/>
  <c r="AO355" i="4"/>
  <c r="AI355" i="4"/>
  <c r="AD355" i="4"/>
  <c r="AS355" i="4"/>
  <c r="AM355" i="4"/>
  <c r="AH355" i="4"/>
  <c r="AQ355" i="4"/>
  <c r="AL355" i="4"/>
  <c r="AG355" i="4"/>
  <c r="AP355" i="4"/>
  <c r="AA356" i="4"/>
  <c r="AK355" i="4"/>
  <c r="AE355" i="4"/>
  <c r="AU355" i="4"/>
  <c r="BE354" i="4"/>
  <c r="DA354" i="4"/>
  <c r="BI317" i="4"/>
  <c r="DE317" i="4"/>
  <c r="BJ317" i="4"/>
  <c r="DF317" i="4"/>
  <c r="BC317" i="4"/>
  <c r="CY317" i="4"/>
  <c r="BS317" i="4"/>
  <c r="DO317" i="4"/>
  <c r="BP317" i="4"/>
  <c r="DL317" i="4"/>
  <c r="BK371" i="4"/>
  <c r="DG371" i="4"/>
  <c r="BD371" i="4"/>
  <c r="CZ371" i="4"/>
  <c r="BE371" i="4"/>
  <c r="DA371" i="4"/>
  <c r="BB371" i="4"/>
  <c r="CX371" i="4"/>
  <c r="BR371" i="4"/>
  <c r="DN371" i="4"/>
  <c r="BD406" i="4"/>
  <c r="CZ406" i="4"/>
  <c r="BK406" i="4"/>
  <c r="DG406" i="4"/>
  <c r="BQ406" i="4"/>
  <c r="DM406" i="4"/>
  <c r="BM406" i="4"/>
  <c r="DI406" i="4"/>
  <c r="BJ406" i="4"/>
  <c r="DF406" i="4"/>
  <c r="BK335" i="4"/>
  <c r="DG335" i="4"/>
  <c r="BL335" i="4"/>
  <c r="DH335" i="4"/>
  <c r="BM335" i="4"/>
  <c r="DI335" i="4"/>
  <c r="BJ335" i="4"/>
  <c r="DF335" i="4"/>
  <c r="BE227" i="4"/>
  <c r="DA227" i="4"/>
  <c r="BJ227" i="4"/>
  <c r="DF227" i="4"/>
  <c r="BC227" i="4"/>
  <c r="CY227" i="4"/>
  <c r="BS227" i="4"/>
  <c r="DO227" i="4"/>
  <c r="BP227" i="4"/>
  <c r="DL227" i="4"/>
  <c r="BO209" i="4"/>
  <c r="DK209" i="4"/>
  <c r="BD209" i="4"/>
  <c r="CZ209" i="4"/>
  <c r="BE209" i="4"/>
  <c r="DA209" i="4"/>
  <c r="BB209" i="4"/>
  <c r="CX209" i="4"/>
  <c r="BR209" i="4"/>
  <c r="DN209" i="4"/>
  <c r="BC191" i="4"/>
  <c r="CY191" i="4"/>
  <c r="BM191" i="4"/>
  <c r="DI191" i="4"/>
  <c r="BF191" i="4"/>
  <c r="DB191" i="4"/>
  <c r="AU192" i="4"/>
  <c r="AQ192" i="4"/>
  <c r="AM192" i="4"/>
  <c r="AI192" i="4"/>
  <c r="AE192" i="4"/>
  <c r="AS192" i="4"/>
  <c r="AO192" i="4"/>
  <c r="AK192" i="4"/>
  <c r="AG192" i="4"/>
  <c r="AN192" i="4"/>
  <c r="AF192" i="4"/>
  <c r="AR192" i="4"/>
  <c r="AJ192" i="4"/>
  <c r="AL192" i="4"/>
  <c r="AH192" i="4"/>
  <c r="AT192" i="4"/>
  <c r="AD192" i="4"/>
  <c r="AA193" i="4"/>
  <c r="AP192" i="4"/>
  <c r="BP191" i="4"/>
  <c r="DL191" i="4"/>
  <c r="BH173" i="4"/>
  <c r="DD173" i="4"/>
  <c r="BI173" i="4"/>
  <c r="DE173" i="4"/>
  <c r="BF173" i="4"/>
  <c r="DB173" i="4"/>
  <c r="AA175" i="4"/>
  <c r="AT174" i="4"/>
  <c r="AP174" i="4"/>
  <c r="AL174" i="4"/>
  <c r="AH174" i="4"/>
  <c r="AD174" i="4"/>
  <c r="AS174" i="4"/>
  <c r="AO174" i="4"/>
  <c r="AK174" i="4"/>
  <c r="AG174" i="4"/>
  <c r="AR174" i="4"/>
  <c r="AN174" i="4"/>
  <c r="AJ174" i="4"/>
  <c r="AF174" i="4"/>
  <c r="AU174" i="4"/>
  <c r="AQ174" i="4"/>
  <c r="AM174" i="4"/>
  <c r="AI174" i="4"/>
  <c r="AE174" i="4"/>
  <c r="BO173" i="4"/>
  <c r="DK173" i="4"/>
  <c r="BE281" i="4"/>
  <c r="DA281" i="4"/>
  <c r="BB281" i="4"/>
  <c r="CX281" i="4"/>
  <c r="BR281" i="4"/>
  <c r="DN281" i="4"/>
  <c r="BK281" i="4"/>
  <c r="DG281" i="4"/>
  <c r="BH281" i="4"/>
  <c r="DD281" i="4"/>
  <c r="BH119" i="4"/>
  <c r="DD119" i="4"/>
  <c r="BI119" i="4"/>
  <c r="DE119" i="4"/>
  <c r="BF119" i="4"/>
  <c r="DB119" i="4"/>
  <c r="AA121" i="4"/>
  <c r="AT120" i="4"/>
  <c r="AP120" i="4"/>
  <c r="AL120" i="4"/>
  <c r="AH120" i="4"/>
  <c r="AD120" i="4"/>
  <c r="AS120" i="4"/>
  <c r="AO120" i="4"/>
  <c r="AK120" i="4"/>
  <c r="AG120" i="4"/>
  <c r="AR120" i="4"/>
  <c r="AN120" i="4"/>
  <c r="AJ120" i="4"/>
  <c r="AF120" i="4"/>
  <c r="AU120" i="4"/>
  <c r="AQ120" i="4"/>
  <c r="AM120" i="4"/>
  <c r="AI120" i="4"/>
  <c r="AE120" i="4"/>
  <c r="BO119" i="4"/>
  <c r="DK119" i="4"/>
  <c r="BM101" i="4"/>
  <c r="DI101" i="4"/>
  <c r="BJ101" i="4"/>
  <c r="DF101" i="4"/>
  <c r="BC101" i="4"/>
  <c r="CY101" i="4"/>
  <c r="BS101" i="4"/>
  <c r="DO101" i="4"/>
  <c r="BP101" i="4"/>
  <c r="DL101" i="4"/>
  <c r="BG263" i="4"/>
  <c r="DC263" i="4"/>
  <c r="BL263" i="4"/>
  <c r="DH263" i="4"/>
  <c r="BM263" i="4"/>
  <c r="DI263" i="4"/>
  <c r="BJ263" i="4"/>
  <c r="DF263" i="4"/>
  <c r="AR390" i="4"/>
  <c r="AN390" i="4"/>
  <c r="AJ390" i="4"/>
  <c r="AF390" i="4"/>
  <c r="AA391" i="4"/>
  <c r="AT390" i="4"/>
  <c r="AP390" i="4"/>
  <c r="AL390" i="4"/>
  <c r="AH390" i="4"/>
  <c r="AD390" i="4"/>
  <c r="AQ390" i="4"/>
  <c r="AI390" i="4"/>
  <c r="AO390" i="4"/>
  <c r="AG390" i="4"/>
  <c r="AU390" i="4"/>
  <c r="AM390" i="4"/>
  <c r="AE390" i="4"/>
  <c r="AS390" i="4"/>
  <c r="AK390" i="4"/>
  <c r="BJ389" i="4"/>
  <c r="DF389" i="4"/>
  <c r="BC389" i="4"/>
  <c r="CY389" i="4"/>
  <c r="BS389" i="4"/>
  <c r="DO389" i="4"/>
  <c r="BQ389" i="4"/>
  <c r="DM389" i="4"/>
  <c r="BM245" i="4"/>
  <c r="DI245" i="4"/>
  <c r="BF245" i="4"/>
  <c r="DB245" i="4"/>
  <c r="AU246" i="4"/>
  <c r="AQ246" i="4"/>
  <c r="AM246" i="4"/>
  <c r="AI246" i="4"/>
  <c r="AE246" i="4"/>
  <c r="AA247" i="4"/>
  <c r="AT246" i="4"/>
  <c r="AP246" i="4"/>
  <c r="AL246" i="4"/>
  <c r="AH246" i="4"/>
  <c r="AD246" i="4"/>
  <c r="AS246" i="4"/>
  <c r="AO246" i="4"/>
  <c r="AK246" i="4"/>
  <c r="AG246" i="4"/>
  <c r="AJ246" i="4"/>
  <c r="AF246" i="4"/>
  <c r="AR246" i="4"/>
  <c r="AN246" i="4"/>
  <c r="BO245" i="4"/>
  <c r="DK245" i="4"/>
  <c r="BL245" i="4"/>
  <c r="DH245" i="4"/>
  <c r="BN299" i="4"/>
  <c r="DJ299" i="4"/>
  <c r="BC299" i="4"/>
  <c r="CY299" i="4"/>
  <c r="BS299" i="4"/>
  <c r="DO299" i="4"/>
  <c r="BP299" i="4"/>
  <c r="DL299" i="4"/>
  <c r="BQ299" i="4"/>
  <c r="DM299" i="4"/>
  <c r="BF354" i="4"/>
  <c r="DB354" i="4"/>
  <c r="BG354" i="4"/>
  <c r="DC354" i="4"/>
  <c r="BH354" i="4"/>
  <c r="DD354" i="4"/>
  <c r="BD354" i="4"/>
  <c r="CZ354" i="4"/>
  <c r="BI354" i="4"/>
  <c r="DE354" i="4"/>
  <c r="BM317" i="4"/>
  <c r="DI317" i="4"/>
  <c r="BN317" i="4"/>
  <c r="DJ317" i="4"/>
  <c r="BG317" i="4"/>
  <c r="DC317" i="4"/>
  <c r="BD317" i="4"/>
  <c r="CZ317" i="4"/>
  <c r="BO371" i="4"/>
  <c r="DK371" i="4"/>
  <c r="BH371" i="4"/>
  <c r="DD371" i="4"/>
  <c r="BI371" i="4"/>
  <c r="DE371" i="4"/>
  <c r="BF371" i="4"/>
  <c r="DB371" i="4"/>
  <c r="AS372" i="4"/>
  <c r="AO372" i="4"/>
  <c r="AK372" i="4"/>
  <c r="AG372" i="4"/>
  <c r="AR372" i="4"/>
  <c r="AN372" i="4"/>
  <c r="AJ372" i="4"/>
  <c r="AF372" i="4"/>
  <c r="AU372" i="4"/>
  <c r="AQ372" i="4"/>
  <c r="AM372" i="4"/>
  <c r="AI372" i="4"/>
  <c r="AE372" i="4"/>
  <c r="AH372" i="4"/>
  <c r="AT372" i="4"/>
  <c r="AD372" i="4"/>
  <c r="AA373" i="4"/>
  <c r="AP372" i="4"/>
  <c r="AL372" i="4"/>
  <c r="BI406" i="4"/>
  <c r="DE406" i="4"/>
  <c r="BP406" i="4"/>
  <c r="DL406" i="4"/>
  <c r="AA408" i="4"/>
  <c r="AT407" i="4"/>
  <c r="AP407" i="4"/>
  <c r="AL407" i="4"/>
  <c r="AH407" i="4"/>
  <c r="AD407" i="4"/>
  <c r="AU407" i="4"/>
  <c r="AO407" i="4"/>
  <c r="AJ407" i="4"/>
  <c r="AE407" i="4"/>
  <c r="AS407" i="4"/>
  <c r="AM407" i="4"/>
  <c r="AF407" i="4"/>
  <c r="AR407" i="4"/>
  <c r="AK407" i="4"/>
  <c r="AQ407" i="4"/>
  <c r="AI407" i="4"/>
  <c r="AN407" i="4"/>
  <c r="AG407" i="4"/>
  <c r="BS406" i="4"/>
  <c r="DO406" i="4"/>
  <c r="BN406" i="4"/>
  <c r="DJ406" i="4"/>
  <c r="BC335" i="4"/>
  <c r="CY335" i="4"/>
  <c r="BO335" i="4"/>
  <c r="DK335" i="4"/>
  <c r="BP335" i="4"/>
  <c r="DL335" i="4"/>
  <c r="BQ335" i="4"/>
  <c r="DM335" i="4"/>
  <c r="BN335" i="4"/>
  <c r="DJ335" i="4"/>
  <c r="BM227" i="4"/>
  <c r="DI227" i="4"/>
  <c r="BN227" i="4"/>
  <c r="DJ227" i="4"/>
  <c r="BG227" i="4"/>
  <c r="DC227" i="4"/>
  <c r="BD227" i="4"/>
  <c r="CZ227" i="4"/>
  <c r="BC209" i="4"/>
  <c r="CY209" i="4"/>
  <c r="BH209" i="4"/>
  <c r="DD209" i="4"/>
  <c r="BI209" i="4"/>
  <c r="DE209" i="4"/>
  <c r="BF209" i="4"/>
  <c r="DB209" i="4"/>
  <c r="AS210" i="4"/>
  <c r="AO210" i="4"/>
  <c r="AK210" i="4"/>
  <c r="AG210" i="4"/>
  <c r="AR210" i="4"/>
  <c r="AN210" i="4"/>
  <c r="AJ210" i="4"/>
  <c r="AF210" i="4"/>
  <c r="AU210" i="4"/>
  <c r="AQ210" i="4"/>
  <c r="AM210" i="4"/>
  <c r="AI210" i="4"/>
  <c r="AE210" i="4"/>
  <c r="AL210" i="4"/>
  <c r="AH210" i="4"/>
  <c r="AT210" i="4"/>
  <c r="AD210" i="4"/>
  <c r="AA211" i="4"/>
  <c r="AP210" i="4"/>
  <c r="BS191" i="4"/>
  <c r="DO191" i="4"/>
  <c r="BI191" i="4"/>
  <c r="DE191" i="4"/>
  <c r="BJ191" i="4"/>
  <c r="DF191" i="4"/>
  <c r="BD191" i="4"/>
  <c r="CZ191" i="4"/>
  <c r="BL173" i="4"/>
  <c r="DH173" i="4"/>
  <c r="BM173" i="4"/>
  <c r="DI173" i="4"/>
  <c r="BJ173" i="4"/>
  <c r="DF173" i="4"/>
  <c r="BC173" i="4"/>
  <c r="CY173" i="4"/>
  <c r="BS173" i="4"/>
  <c r="DO173" i="4"/>
  <c r="BI281" i="4"/>
  <c r="DE281" i="4"/>
  <c r="BF281" i="4"/>
  <c r="DB281" i="4"/>
  <c r="AU282" i="4"/>
  <c r="AQ282" i="4"/>
  <c r="AM282" i="4"/>
  <c r="AI282" i="4"/>
  <c r="AE282" i="4"/>
  <c r="AA283" i="4"/>
  <c r="AT282" i="4"/>
  <c r="AP282" i="4"/>
  <c r="AL282" i="4"/>
  <c r="AH282" i="4"/>
  <c r="AD282" i="4"/>
  <c r="AS282" i="4"/>
  <c r="AO282" i="4"/>
  <c r="AK282" i="4"/>
  <c r="AG282" i="4"/>
  <c r="AF282" i="4"/>
  <c r="AR282" i="4"/>
  <c r="AN282" i="4"/>
  <c r="AJ282" i="4"/>
  <c r="BO281" i="4"/>
  <c r="DK281" i="4"/>
  <c r="BL281" i="4"/>
  <c r="DH281" i="4"/>
  <c r="BL119" i="4"/>
  <c r="DH119" i="4"/>
  <c r="BM119" i="4"/>
  <c r="DI119" i="4"/>
  <c r="BJ119" i="4"/>
  <c r="DF119" i="4"/>
  <c r="BC119" i="4"/>
  <c r="CY119" i="4"/>
  <c r="BS119" i="4"/>
  <c r="DO119" i="4"/>
  <c r="BQ101" i="4"/>
  <c r="DM101" i="4"/>
  <c r="BN101" i="4"/>
  <c r="DJ101" i="4"/>
  <c r="BG101" i="4"/>
  <c r="DC101" i="4"/>
  <c r="BD101" i="4"/>
  <c r="CZ101" i="4"/>
  <c r="BO263" i="4"/>
  <c r="DK263" i="4"/>
  <c r="BK263" i="4"/>
  <c r="DG263" i="4"/>
  <c r="BP263" i="4"/>
  <c r="DL263" i="4"/>
  <c r="BQ263" i="4"/>
  <c r="DM263" i="4"/>
  <c r="BN263" i="4"/>
  <c r="DJ263" i="4"/>
  <c r="BH389" i="4"/>
  <c r="DD389" i="4"/>
  <c r="BR389" i="4"/>
  <c r="DN389" i="4"/>
  <c r="BG389" i="4"/>
  <c r="DC389" i="4"/>
  <c r="BE389" i="4"/>
  <c r="DA389" i="4"/>
  <c r="BQ245" i="4"/>
  <c r="DM245" i="4"/>
  <c r="BJ245" i="4"/>
  <c r="DF245" i="4"/>
  <c r="BC245" i="4"/>
  <c r="CY245" i="4"/>
  <c r="BS245" i="4"/>
  <c r="DO245" i="4"/>
  <c r="BP245" i="4"/>
  <c r="DL245" i="4"/>
  <c r="AR300" i="4"/>
  <c r="AN300" i="4"/>
  <c r="AJ300" i="4"/>
  <c r="AF300" i="4"/>
  <c r="AU300" i="4"/>
  <c r="AQ300" i="4"/>
  <c r="AM300" i="4"/>
  <c r="AI300" i="4"/>
  <c r="AE300" i="4"/>
  <c r="AA301" i="4"/>
  <c r="AT300" i="4"/>
  <c r="AP300" i="4"/>
  <c r="AL300" i="4"/>
  <c r="AH300" i="4"/>
  <c r="AD300" i="4"/>
  <c r="AG300" i="4"/>
  <c r="AS300" i="4"/>
  <c r="AO300" i="4"/>
  <c r="AK300" i="4"/>
  <c r="BG299" i="4"/>
  <c r="DC299" i="4"/>
  <c r="BD299" i="4"/>
  <c r="CZ299" i="4"/>
  <c r="BE299" i="4"/>
  <c r="DA299" i="4"/>
  <c r="BN354" i="4"/>
  <c r="DJ354" i="4"/>
  <c r="BQ317" i="4"/>
  <c r="DM317" i="4"/>
  <c r="BB317" i="4"/>
  <c r="CX317" i="4"/>
  <c r="BR317" i="4"/>
  <c r="DN317" i="4"/>
  <c r="BK317" i="4"/>
  <c r="DG317" i="4"/>
  <c r="BH317" i="4"/>
  <c r="DD317" i="4"/>
  <c r="BC371" i="4"/>
  <c r="CY371" i="4"/>
  <c r="BL371" i="4"/>
  <c r="DH371" i="4"/>
  <c r="BM371" i="4"/>
  <c r="DI371" i="4"/>
  <c r="BJ371" i="4"/>
  <c r="DF371" i="4"/>
  <c r="BO406" i="4"/>
  <c r="DK406" i="4"/>
  <c r="BG406" i="4"/>
  <c r="DC406" i="4"/>
  <c r="BC406" i="4"/>
  <c r="CY406" i="4"/>
  <c r="BB406" i="4"/>
  <c r="CX406" i="4"/>
  <c r="BR406" i="4"/>
  <c r="DN406" i="4"/>
  <c r="BS335" i="4"/>
  <c r="DO335" i="4"/>
  <c r="BD335" i="4"/>
  <c r="CZ335" i="4"/>
  <c r="BE335" i="4"/>
  <c r="DA335" i="4"/>
  <c r="BB335" i="4"/>
  <c r="CX335" i="4"/>
  <c r="BR335" i="4"/>
  <c r="DN335" i="4"/>
  <c r="BI227" i="4"/>
  <c r="DE227" i="4"/>
  <c r="BB227" i="4"/>
  <c r="CX227" i="4"/>
  <c r="BR227" i="4"/>
  <c r="DN227" i="4"/>
  <c r="BK227" i="4"/>
  <c r="DG227" i="4"/>
  <c r="BH227" i="4"/>
  <c r="DD227" i="4"/>
  <c r="BS209" i="4"/>
  <c r="DO209" i="4"/>
  <c r="BL209" i="4"/>
  <c r="DH209" i="4"/>
  <c r="BM209" i="4"/>
  <c r="DI209" i="4"/>
  <c r="BJ209" i="4"/>
  <c r="DF209" i="4"/>
  <c r="BK191" i="4"/>
  <c r="DG191" i="4"/>
  <c r="BG191" i="4"/>
  <c r="DC191" i="4"/>
  <c r="BQ191" i="4"/>
  <c r="DM191" i="4"/>
  <c r="BN191" i="4"/>
  <c r="DJ191" i="4"/>
  <c r="BH191" i="4"/>
  <c r="DD191" i="4"/>
  <c r="BP173" i="4"/>
  <c r="DL173" i="4"/>
  <c r="BQ173" i="4"/>
  <c r="DM173" i="4"/>
  <c r="BN173" i="4"/>
  <c r="DJ173" i="4"/>
  <c r="BG173" i="4"/>
  <c r="DC173" i="4"/>
  <c r="BM281" i="4"/>
  <c r="DI281" i="4"/>
  <c r="BJ281" i="4"/>
  <c r="DF281" i="4"/>
  <c r="BC281" i="4"/>
  <c r="CY281" i="4"/>
  <c r="BS281" i="4"/>
  <c r="DO281" i="4"/>
  <c r="BP281" i="4"/>
  <c r="DL281" i="4"/>
  <c r="BP119" i="4"/>
  <c r="DL119" i="4"/>
  <c r="BQ119" i="4"/>
  <c r="DM119" i="4"/>
  <c r="BN119" i="4"/>
  <c r="DJ119" i="4"/>
  <c r="BG119" i="4"/>
  <c r="DC119" i="4"/>
  <c r="BE101" i="4"/>
  <c r="DA101" i="4"/>
  <c r="BB101" i="4"/>
  <c r="CX101" i="4"/>
  <c r="BR101" i="4"/>
  <c r="DN101" i="4"/>
  <c r="BK101" i="4"/>
  <c r="DG101" i="4"/>
  <c r="BH101" i="4"/>
  <c r="DD101" i="4"/>
  <c r="BC263" i="4"/>
  <c r="CY263" i="4"/>
  <c r="BD263" i="4"/>
  <c r="CZ263" i="4"/>
  <c r="BE263" i="4"/>
  <c r="DA263" i="4"/>
  <c r="BB263" i="4"/>
  <c r="CX263" i="4"/>
  <c r="BR263" i="4"/>
  <c r="DN263" i="4"/>
  <c r="BF389" i="4"/>
  <c r="DB389" i="4"/>
  <c r="BP389" i="4"/>
  <c r="DL389" i="4"/>
  <c r="BD389" i="4"/>
  <c r="CZ389" i="4"/>
  <c r="BK389" i="4"/>
  <c r="DG389" i="4"/>
  <c r="BI389" i="4"/>
  <c r="DE389" i="4"/>
  <c r="BE245" i="4"/>
  <c r="DA245" i="4"/>
  <c r="BN245" i="4"/>
  <c r="DJ245" i="4"/>
  <c r="BG245" i="4"/>
  <c r="DC245" i="4"/>
  <c r="BD245" i="4"/>
  <c r="CZ245" i="4"/>
  <c r="BF299" i="4"/>
  <c r="DB299" i="4"/>
  <c r="BB299" i="4"/>
  <c r="CX299" i="4"/>
  <c r="BK299" i="4"/>
  <c r="DG299" i="4"/>
  <c r="BH299" i="4"/>
  <c r="DD299" i="4"/>
  <c r="BI299" i="4"/>
  <c r="DE299" i="4"/>
  <c r="BI300" i="4" l="1"/>
  <c r="DE300" i="4"/>
  <c r="BB300" i="4"/>
  <c r="CX300" i="4"/>
  <c r="BR300" i="4"/>
  <c r="DN300" i="4"/>
  <c r="BK300" i="4"/>
  <c r="DG300" i="4"/>
  <c r="BH300" i="4"/>
  <c r="DD300" i="4"/>
  <c r="BD282" i="4"/>
  <c r="CZ282" i="4"/>
  <c r="BQ282" i="4"/>
  <c r="DM282" i="4"/>
  <c r="BN282" i="4"/>
  <c r="DJ282" i="4"/>
  <c r="BG282" i="4"/>
  <c r="DC282" i="4"/>
  <c r="BB210" i="4"/>
  <c r="CX210" i="4"/>
  <c r="BC210" i="4"/>
  <c r="CY210" i="4"/>
  <c r="BS210" i="4"/>
  <c r="DO210" i="4"/>
  <c r="BP210" i="4"/>
  <c r="DL210" i="4"/>
  <c r="BQ210" i="4"/>
  <c r="DM210" i="4"/>
  <c r="BL407" i="4"/>
  <c r="DH407" i="4"/>
  <c r="BP407" i="4"/>
  <c r="DL407" i="4"/>
  <c r="BC407" i="4"/>
  <c r="CY407" i="4"/>
  <c r="BB407" i="4"/>
  <c r="CX407" i="4"/>
  <c r="BR407" i="4"/>
  <c r="DN407" i="4"/>
  <c r="AR373" i="4"/>
  <c r="AN373" i="4"/>
  <c r="AJ373" i="4"/>
  <c r="AF373" i="4"/>
  <c r="AU373" i="4"/>
  <c r="AQ373" i="4"/>
  <c r="AM373" i="4"/>
  <c r="AI373" i="4"/>
  <c r="AE373" i="4"/>
  <c r="AA374" i="4"/>
  <c r="AT373" i="4"/>
  <c r="AP373" i="4"/>
  <c r="AL373" i="4"/>
  <c r="AH373" i="4"/>
  <c r="AD373" i="4"/>
  <c r="AK373" i="4"/>
  <c r="AG373" i="4"/>
  <c r="AS373" i="4"/>
  <c r="AO373" i="4"/>
  <c r="BC372" i="4"/>
  <c r="CY372" i="4"/>
  <c r="BS372" i="4"/>
  <c r="DO372" i="4"/>
  <c r="BP372" i="4"/>
  <c r="DL372" i="4"/>
  <c r="BQ372" i="4"/>
  <c r="DM372" i="4"/>
  <c r="BH246" i="4"/>
  <c r="DD246" i="4"/>
  <c r="BQ246" i="4"/>
  <c r="DM246" i="4"/>
  <c r="BN246" i="4"/>
  <c r="DJ246" i="4"/>
  <c r="BG246" i="4"/>
  <c r="DC246" i="4"/>
  <c r="BI390" i="4"/>
  <c r="DE390" i="4"/>
  <c r="BS390" i="4"/>
  <c r="DO390" i="4"/>
  <c r="BO390" i="4"/>
  <c r="DK390" i="4"/>
  <c r="BN390" i="4"/>
  <c r="DJ390" i="4"/>
  <c r="BH390" i="4"/>
  <c r="DD390" i="4"/>
  <c r="BG120" i="4"/>
  <c r="DC120" i="4"/>
  <c r="BD120" i="4"/>
  <c r="CZ120" i="4"/>
  <c r="BE120" i="4"/>
  <c r="DA120" i="4"/>
  <c r="BB120" i="4"/>
  <c r="CX120" i="4"/>
  <c r="BR120" i="4"/>
  <c r="DN120" i="4"/>
  <c r="BC174" i="4"/>
  <c r="CY174" i="4"/>
  <c r="BS174" i="4"/>
  <c r="DO174" i="4"/>
  <c r="BP174" i="4"/>
  <c r="DL174" i="4"/>
  <c r="BQ174" i="4"/>
  <c r="DM174" i="4"/>
  <c r="BN174" i="4"/>
  <c r="DJ174" i="4"/>
  <c r="AA194" i="4"/>
  <c r="AT193" i="4"/>
  <c r="AP193" i="4"/>
  <c r="AL193" i="4"/>
  <c r="AH193" i="4"/>
  <c r="AD193" i="4"/>
  <c r="AR193" i="4"/>
  <c r="AN193" i="4"/>
  <c r="AJ193" i="4"/>
  <c r="AF193" i="4"/>
  <c r="AQ193" i="4"/>
  <c r="AI193" i="4"/>
  <c r="AU193" i="4"/>
  <c r="AM193" i="4"/>
  <c r="AE193" i="4"/>
  <c r="AO193" i="4"/>
  <c r="AK193" i="4"/>
  <c r="AG193" i="4"/>
  <c r="AS193" i="4"/>
  <c r="BJ192" i="4"/>
  <c r="DF192" i="4"/>
  <c r="BL192" i="4"/>
  <c r="DH192" i="4"/>
  <c r="BQ192" i="4"/>
  <c r="DM192" i="4"/>
  <c r="BO192" i="4"/>
  <c r="DK192" i="4"/>
  <c r="BS355" i="4"/>
  <c r="DO355" i="4"/>
  <c r="BN355" i="4"/>
  <c r="DJ355" i="4"/>
  <c r="BF355" i="4"/>
  <c r="DB355" i="4"/>
  <c r="BG355" i="4"/>
  <c r="DC355" i="4"/>
  <c r="BH355" i="4"/>
  <c r="DD355" i="4"/>
  <c r="BJ264" i="4"/>
  <c r="DF264" i="4"/>
  <c r="BG264" i="4"/>
  <c r="DC264" i="4"/>
  <c r="BD264" i="4"/>
  <c r="CZ264" i="4"/>
  <c r="BE264" i="4"/>
  <c r="DA264" i="4"/>
  <c r="BD102" i="4"/>
  <c r="CZ102" i="4"/>
  <c r="BE102" i="4"/>
  <c r="DA102" i="4"/>
  <c r="BB102" i="4"/>
  <c r="CX102" i="4"/>
  <c r="BR102" i="4"/>
  <c r="DN102" i="4"/>
  <c r="BK102" i="4"/>
  <c r="DG102" i="4"/>
  <c r="BD228" i="4"/>
  <c r="CZ228" i="4"/>
  <c r="BI228" i="4"/>
  <c r="DE228" i="4"/>
  <c r="BF228" i="4"/>
  <c r="DB228" i="4"/>
  <c r="AA230" i="4"/>
  <c r="AT229" i="4"/>
  <c r="AP229" i="4"/>
  <c r="AL229" i="4"/>
  <c r="AH229" i="4"/>
  <c r="AD229" i="4"/>
  <c r="AS229" i="4"/>
  <c r="AO229" i="4"/>
  <c r="AK229" i="4"/>
  <c r="AG229" i="4"/>
  <c r="AR229" i="4"/>
  <c r="AN229" i="4"/>
  <c r="AJ229" i="4"/>
  <c r="AF229" i="4"/>
  <c r="AU229" i="4"/>
  <c r="AE229" i="4"/>
  <c r="AM229" i="4"/>
  <c r="AI229" i="4"/>
  <c r="AQ229" i="4"/>
  <c r="BO228" i="4"/>
  <c r="DK228" i="4"/>
  <c r="BN336" i="4"/>
  <c r="DJ336" i="4"/>
  <c r="BC336" i="4"/>
  <c r="CY336" i="4"/>
  <c r="BS336" i="4"/>
  <c r="DO336" i="4"/>
  <c r="BP336" i="4"/>
  <c r="DL336" i="4"/>
  <c r="BQ336" i="4"/>
  <c r="DM336" i="4"/>
  <c r="BH318" i="4"/>
  <c r="DD318" i="4"/>
  <c r="BI318" i="4"/>
  <c r="DE318" i="4"/>
  <c r="BF318" i="4"/>
  <c r="DB318" i="4"/>
  <c r="AA320" i="4"/>
  <c r="AT319" i="4"/>
  <c r="AP319" i="4"/>
  <c r="AL319" i="4"/>
  <c r="AH319" i="4"/>
  <c r="AD319" i="4"/>
  <c r="AS319" i="4"/>
  <c r="AO319" i="4"/>
  <c r="AK319" i="4"/>
  <c r="AG319" i="4"/>
  <c r="AR319" i="4"/>
  <c r="AN319" i="4"/>
  <c r="AJ319" i="4"/>
  <c r="AF319" i="4"/>
  <c r="AU319" i="4"/>
  <c r="AE319" i="4"/>
  <c r="AQ319" i="4"/>
  <c r="AM319" i="4"/>
  <c r="AI319" i="4"/>
  <c r="BO318" i="4"/>
  <c r="DK318" i="4"/>
  <c r="BM300" i="4"/>
  <c r="DI300" i="4"/>
  <c r="BF300" i="4"/>
  <c r="DB300" i="4"/>
  <c r="AU301" i="4"/>
  <c r="AQ301" i="4"/>
  <c r="AM301" i="4"/>
  <c r="AI301" i="4"/>
  <c r="AE301" i="4"/>
  <c r="AA302" i="4"/>
  <c r="AT301" i="4"/>
  <c r="AP301" i="4"/>
  <c r="AL301" i="4"/>
  <c r="AH301" i="4"/>
  <c r="AD301" i="4"/>
  <c r="AS301" i="4"/>
  <c r="AO301" i="4"/>
  <c r="AK301" i="4"/>
  <c r="AG301" i="4"/>
  <c r="AJ301" i="4"/>
  <c r="AF301" i="4"/>
  <c r="AR301" i="4"/>
  <c r="AN301" i="4"/>
  <c r="BO300" i="4"/>
  <c r="DK300" i="4"/>
  <c r="BL300" i="4"/>
  <c r="DH300" i="4"/>
  <c r="BH282" i="4"/>
  <c r="DD282" i="4"/>
  <c r="BE282" i="4"/>
  <c r="DA282" i="4"/>
  <c r="BB282" i="4"/>
  <c r="CX282" i="4"/>
  <c r="BR282" i="4"/>
  <c r="DN282" i="4"/>
  <c r="BK282" i="4"/>
  <c r="DG282" i="4"/>
  <c r="BR210" i="4"/>
  <c r="DN210" i="4"/>
  <c r="BG210" i="4"/>
  <c r="DC210" i="4"/>
  <c r="BD210" i="4"/>
  <c r="CZ210" i="4"/>
  <c r="BE210" i="4"/>
  <c r="DA210" i="4"/>
  <c r="BG407" i="4"/>
  <c r="DC407" i="4"/>
  <c r="BD407" i="4"/>
  <c r="CZ407" i="4"/>
  <c r="BH407" i="4"/>
  <c r="DD407" i="4"/>
  <c r="BF407" i="4"/>
  <c r="DB407" i="4"/>
  <c r="AS408" i="4"/>
  <c r="AO408" i="4"/>
  <c r="AK408" i="4"/>
  <c r="AG408" i="4"/>
  <c r="AR408" i="4"/>
  <c r="AM408" i="4"/>
  <c r="AH408" i="4"/>
  <c r="AT408" i="4"/>
  <c r="AL408" i="4"/>
  <c r="AE408" i="4"/>
  <c r="AA409" i="4"/>
  <c r="AQ408" i="4"/>
  <c r="AJ408" i="4"/>
  <c r="AD408" i="4"/>
  <c r="AP408" i="4"/>
  <c r="AI408" i="4"/>
  <c r="AU408" i="4"/>
  <c r="AN408" i="4"/>
  <c r="AF408" i="4"/>
  <c r="BB372" i="4"/>
  <c r="CX372" i="4"/>
  <c r="BG372" i="4"/>
  <c r="DC372" i="4"/>
  <c r="BD372" i="4"/>
  <c r="CZ372" i="4"/>
  <c r="BE372" i="4"/>
  <c r="DA372" i="4"/>
  <c r="BL246" i="4"/>
  <c r="DH246" i="4"/>
  <c r="BE246" i="4"/>
  <c r="DA246" i="4"/>
  <c r="BB246" i="4"/>
  <c r="CX246" i="4"/>
  <c r="BR246" i="4"/>
  <c r="DN246" i="4"/>
  <c r="BK246" i="4"/>
  <c r="DG246" i="4"/>
  <c r="BQ390" i="4"/>
  <c r="DM390" i="4"/>
  <c r="BE390" i="4"/>
  <c r="DA390" i="4"/>
  <c r="BB390" i="4"/>
  <c r="CX390" i="4"/>
  <c r="BR390" i="4"/>
  <c r="DN390" i="4"/>
  <c r="BL390" i="4"/>
  <c r="DH390" i="4"/>
  <c r="BK120" i="4"/>
  <c r="DG120" i="4"/>
  <c r="BH120" i="4"/>
  <c r="DD120" i="4"/>
  <c r="BI120" i="4"/>
  <c r="DE120" i="4"/>
  <c r="BF120" i="4"/>
  <c r="DB120" i="4"/>
  <c r="AS121" i="4"/>
  <c r="AO121" i="4"/>
  <c r="AK121" i="4"/>
  <c r="AG121" i="4"/>
  <c r="AR121" i="4"/>
  <c r="AN121" i="4"/>
  <c r="AJ121" i="4"/>
  <c r="AF121" i="4"/>
  <c r="AU121" i="4"/>
  <c r="AQ121" i="4"/>
  <c r="AM121" i="4"/>
  <c r="AI121" i="4"/>
  <c r="AE121" i="4"/>
  <c r="AA122" i="4"/>
  <c r="AT121" i="4"/>
  <c r="AP121" i="4"/>
  <c r="AL121" i="4"/>
  <c r="AH121" i="4"/>
  <c r="AD121" i="4"/>
  <c r="BG174" i="4"/>
  <c r="DC174" i="4"/>
  <c r="BD174" i="4"/>
  <c r="CZ174" i="4"/>
  <c r="BE174" i="4"/>
  <c r="DA174" i="4"/>
  <c r="BB174" i="4"/>
  <c r="CX174" i="4"/>
  <c r="BR174" i="4"/>
  <c r="DN174" i="4"/>
  <c r="BB192" i="4"/>
  <c r="CX192" i="4"/>
  <c r="BH192" i="4"/>
  <c r="DD192" i="4"/>
  <c r="BE192" i="4"/>
  <c r="DA192" i="4"/>
  <c r="BC192" i="4"/>
  <c r="CY192" i="4"/>
  <c r="BS192" i="4"/>
  <c r="DO192" i="4"/>
  <c r="BC355" i="4"/>
  <c r="CY355" i="4"/>
  <c r="BE355" i="4"/>
  <c r="DA355" i="4"/>
  <c r="BK355" i="4"/>
  <c r="DG355" i="4"/>
  <c r="BM355" i="4"/>
  <c r="DI355" i="4"/>
  <c r="BL355" i="4"/>
  <c r="DH355" i="4"/>
  <c r="BB264" i="4"/>
  <c r="CX264" i="4"/>
  <c r="BN264" i="4"/>
  <c r="DJ264" i="4"/>
  <c r="BK264" i="4"/>
  <c r="DG264" i="4"/>
  <c r="BH264" i="4"/>
  <c r="DD264" i="4"/>
  <c r="BI264" i="4"/>
  <c r="DE264" i="4"/>
  <c r="BH102" i="4"/>
  <c r="DD102" i="4"/>
  <c r="BI102" i="4"/>
  <c r="DE102" i="4"/>
  <c r="BF102" i="4"/>
  <c r="DB102" i="4"/>
  <c r="AA104" i="4"/>
  <c r="AT103" i="4"/>
  <c r="AP103" i="4"/>
  <c r="AL103" i="4"/>
  <c r="AH103" i="4"/>
  <c r="AD103" i="4"/>
  <c r="AS103" i="4"/>
  <c r="AO103" i="4"/>
  <c r="AK103" i="4"/>
  <c r="AG103" i="4"/>
  <c r="AR103" i="4"/>
  <c r="AN103" i="4"/>
  <c r="AJ103" i="4"/>
  <c r="AF103" i="4"/>
  <c r="AU103" i="4"/>
  <c r="AQ103" i="4"/>
  <c r="AM103" i="4"/>
  <c r="AI103" i="4"/>
  <c r="AE103" i="4"/>
  <c r="BO102" i="4"/>
  <c r="DK102" i="4"/>
  <c r="BH228" i="4"/>
  <c r="DD228" i="4"/>
  <c r="BM228" i="4"/>
  <c r="DI228" i="4"/>
  <c r="BJ228" i="4"/>
  <c r="DF228" i="4"/>
  <c r="BC228" i="4"/>
  <c r="CY228" i="4"/>
  <c r="BS228" i="4"/>
  <c r="DO228" i="4"/>
  <c r="AR337" i="4"/>
  <c r="AN337" i="4"/>
  <c r="AJ337" i="4"/>
  <c r="AF337" i="4"/>
  <c r="AU337" i="4"/>
  <c r="AQ337" i="4"/>
  <c r="AM337" i="4"/>
  <c r="AI337" i="4"/>
  <c r="AE337" i="4"/>
  <c r="AA338" i="4"/>
  <c r="AT337" i="4"/>
  <c r="AP337" i="4"/>
  <c r="AL337" i="4"/>
  <c r="AH337" i="4"/>
  <c r="AD337" i="4"/>
  <c r="AG337" i="4"/>
  <c r="AS337" i="4"/>
  <c r="AO337" i="4"/>
  <c r="AK337" i="4"/>
  <c r="BG336" i="4"/>
  <c r="DC336" i="4"/>
  <c r="BD336" i="4"/>
  <c r="CZ336" i="4"/>
  <c r="BE336" i="4"/>
  <c r="DA336" i="4"/>
  <c r="BL318" i="4"/>
  <c r="DH318" i="4"/>
  <c r="BM318" i="4"/>
  <c r="DI318" i="4"/>
  <c r="BJ318" i="4"/>
  <c r="DF318" i="4"/>
  <c r="BC318" i="4"/>
  <c r="CY318" i="4"/>
  <c r="BS318" i="4"/>
  <c r="DO318" i="4"/>
  <c r="BQ300" i="4"/>
  <c r="DM300" i="4"/>
  <c r="BJ300" i="4"/>
  <c r="DF300" i="4"/>
  <c r="BC300" i="4"/>
  <c r="CY300" i="4"/>
  <c r="BS300" i="4"/>
  <c r="DO300" i="4"/>
  <c r="BP300" i="4"/>
  <c r="DL300" i="4"/>
  <c r="BL282" i="4"/>
  <c r="DH282" i="4"/>
  <c r="BI282" i="4"/>
  <c r="DE282" i="4"/>
  <c r="BF282" i="4"/>
  <c r="DB282" i="4"/>
  <c r="AT283" i="4"/>
  <c r="AP283" i="4"/>
  <c r="AL283" i="4"/>
  <c r="AH283" i="4"/>
  <c r="AD283" i="4"/>
  <c r="AA284" i="4"/>
  <c r="AS283" i="4"/>
  <c r="AO283" i="4"/>
  <c r="AK283" i="4"/>
  <c r="AG283" i="4"/>
  <c r="AR283" i="4"/>
  <c r="AN283" i="4"/>
  <c r="AJ283" i="4"/>
  <c r="AF283" i="4"/>
  <c r="AI283" i="4"/>
  <c r="AU283" i="4"/>
  <c r="AE283" i="4"/>
  <c r="AQ283" i="4"/>
  <c r="AM283" i="4"/>
  <c r="BO282" i="4"/>
  <c r="DK282" i="4"/>
  <c r="BN210" i="4"/>
  <c r="DJ210" i="4"/>
  <c r="BF210" i="4"/>
  <c r="DB210" i="4"/>
  <c r="BK210" i="4"/>
  <c r="DG210" i="4"/>
  <c r="BH210" i="4"/>
  <c r="DD210" i="4"/>
  <c r="BI210" i="4"/>
  <c r="DE210" i="4"/>
  <c r="BO407" i="4"/>
  <c r="DK407" i="4"/>
  <c r="BK407" i="4"/>
  <c r="DG407" i="4"/>
  <c r="BM407" i="4"/>
  <c r="DI407" i="4"/>
  <c r="BJ407" i="4"/>
  <c r="DF407" i="4"/>
  <c r="BJ372" i="4"/>
  <c r="DF372" i="4"/>
  <c r="BR372" i="4"/>
  <c r="DN372" i="4"/>
  <c r="BK372" i="4"/>
  <c r="DG372" i="4"/>
  <c r="BH372" i="4"/>
  <c r="DD372" i="4"/>
  <c r="BI372" i="4"/>
  <c r="DE372" i="4"/>
  <c r="BP246" i="4"/>
  <c r="DL246" i="4"/>
  <c r="BI246" i="4"/>
  <c r="DE246" i="4"/>
  <c r="BF246" i="4"/>
  <c r="DB246" i="4"/>
  <c r="AA248" i="4"/>
  <c r="AT247" i="4"/>
  <c r="AP247" i="4"/>
  <c r="AL247" i="4"/>
  <c r="AH247" i="4"/>
  <c r="AD247" i="4"/>
  <c r="AS247" i="4"/>
  <c r="AO247" i="4"/>
  <c r="AK247" i="4"/>
  <c r="AG247" i="4"/>
  <c r="AR247" i="4"/>
  <c r="AN247" i="4"/>
  <c r="AJ247" i="4"/>
  <c r="AF247" i="4"/>
  <c r="AM247" i="4"/>
  <c r="AI247" i="4"/>
  <c r="AU247" i="4"/>
  <c r="AE247" i="4"/>
  <c r="AQ247" i="4"/>
  <c r="BO246" i="4"/>
  <c r="DK246" i="4"/>
  <c r="BC390" i="4"/>
  <c r="CY390" i="4"/>
  <c r="BM390" i="4"/>
  <c r="DI390" i="4"/>
  <c r="BF390" i="4"/>
  <c r="DB390" i="4"/>
  <c r="AU391" i="4"/>
  <c r="AQ391" i="4"/>
  <c r="AM391" i="4"/>
  <c r="AI391" i="4"/>
  <c r="AE391" i="4"/>
  <c r="AA392" i="4"/>
  <c r="AT391" i="4"/>
  <c r="AP391" i="4"/>
  <c r="AL391" i="4"/>
  <c r="AH391" i="4"/>
  <c r="AD391" i="4"/>
  <c r="AS391" i="4"/>
  <c r="AO391" i="4"/>
  <c r="AK391" i="4"/>
  <c r="AG391" i="4"/>
  <c r="AN391" i="4"/>
  <c r="AJ391" i="4"/>
  <c r="AF391" i="4"/>
  <c r="AR391" i="4"/>
  <c r="BP390" i="4"/>
  <c r="DL390" i="4"/>
  <c r="BO120" i="4"/>
  <c r="DK120" i="4"/>
  <c r="BL120" i="4"/>
  <c r="DH120" i="4"/>
  <c r="BM120" i="4"/>
  <c r="DI120" i="4"/>
  <c r="BJ120" i="4"/>
  <c r="DF120" i="4"/>
  <c r="BK174" i="4"/>
  <c r="DG174" i="4"/>
  <c r="BH174" i="4"/>
  <c r="DD174" i="4"/>
  <c r="BI174" i="4"/>
  <c r="DE174" i="4"/>
  <c r="BF174" i="4"/>
  <c r="DB174" i="4"/>
  <c r="AS175" i="4"/>
  <c r="AO175" i="4"/>
  <c r="AK175" i="4"/>
  <c r="AG175" i="4"/>
  <c r="AR175" i="4"/>
  <c r="AN175" i="4"/>
  <c r="AJ175" i="4"/>
  <c r="AF175" i="4"/>
  <c r="AU175" i="4"/>
  <c r="AQ175" i="4"/>
  <c r="AM175" i="4"/>
  <c r="AI175" i="4"/>
  <c r="AE175" i="4"/>
  <c r="AA176" i="4"/>
  <c r="AT175" i="4"/>
  <c r="AP175" i="4"/>
  <c r="AL175" i="4"/>
  <c r="AH175" i="4"/>
  <c r="AD175" i="4"/>
  <c r="BR192" i="4"/>
  <c r="DN192" i="4"/>
  <c r="BP192" i="4"/>
  <c r="DL192" i="4"/>
  <c r="BI192" i="4"/>
  <c r="DE192" i="4"/>
  <c r="BG192" i="4"/>
  <c r="DC192" i="4"/>
  <c r="BI355" i="4"/>
  <c r="DE355" i="4"/>
  <c r="BJ355" i="4"/>
  <c r="DF355" i="4"/>
  <c r="BQ355" i="4"/>
  <c r="DM355" i="4"/>
  <c r="BR355" i="4"/>
  <c r="DN355" i="4"/>
  <c r="BP355" i="4"/>
  <c r="DL355" i="4"/>
  <c r="BR264" i="4"/>
  <c r="DN264" i="4"/>
  <c r="AR265" i="4"/>
  <c r="AN265" i="4"/>
  <c r="AJ265" i="4"/>
  <c r="AF265" i="4"/>
  <c r="AU265" i="4"/>
  <c r="AQ265" i="4"/>
  <c r="AM265" i="4"/>
  <c r="AI265" i="4"/>
  <c r="AE265" i="4"/>
  <c r="AA266" i="4"/>
  <c r="AT265" i="4"/>
  <c r="AP265" i="4"/>
  <c r="AL265" i="4"/>
  <c r="AH265" i="4"/>
  <c r="AD265" i="4"/>
  <c r="AS265" i="4"/>
  <c r="AO265" i="4"/>
  <c r="AK265" i="4"/>
  <c r="AG265" i="4"/>
  <c r="BO264" i="4"/>
  <c r="DK264" i="4"/>
  <c r="BL264" i="4"/>
  <c r="DH264" i="4"/>
  <c r="BM264" i="4"/>
  <c r="DI264" i="4"/>
  <c r="BL102" i="4"/>
  <c r="DH102" i="4"/>
  <c r="BM102" i="4"/>
  <c r="DI102" i="4"/>
  <c r="BJ102" i="4"/>
  <c r="DF102" i="4"/>
  <c r="BC102" i="4"/>
  <c r="CY102" i="4"/>
  <c r="BS102" i="4"/>
  <c r="DO102" i="4"/>
  <c r="BP228" i="4"/>
  <c r="DL228" i="4"/>
  <c r="BQ228" i="4"/>
  <c r="DM228" i="4"/>
  <c r="BN228" i="4"/>
  <c r="DJ228" i="4"/>
  <c r="BG228" i="4"/>
  <c r="DC228" i="4"/>
  <c r="BF336" i="4"/>
  <c r="DB336" i="4"/>
  <c r="BB336" i="4"/>
  <c r="CX336" i="4"/>
  <c r="BK336" i="4"/>
  <c r="DG336" i="4"/>
  <c r="BH336" i="4"/>
  <c r="DD336" i="4"/>
  <c r="BI336" i="4"/>
  <c r="DE336" i="4"/>
  <c r="BP318" i="4"/>
  <c r="DL318" i="4"/>
  <c r="BQ318" i="4"/>
  <c r="DM318" i="4"/>
  <c r="BN318" i="4"/>
  <c r="DJ318" i="4"/>
  <c r="BG318" i="4"/>
  <c r="DC318" i="4"/>
  <c r="BE300" i="4"/>
  <c r="DA300" i="4"/>
  <c r="BN300" i="4"/>
  <c r="DJ300" i="4"/>
  <c r="BG300" i="4"/>
  <c r="DC300" i="4"/>
  <c r="BD300" i="4"/>
  <c r="CZ300" i="4"/>
  <c r="BP282" i="4"/>
  <c r="DL282" i="4"/>
  <c r="BM282" i="4"/>
  <c r="DI282" i="4"/>
  <c r="BJ282" i="4"/>
  <c r="DF282" i="4"/>
  <c r="BC282" i="4"/>
  <c r="CY282" i="4"/>
  <c r="BS282" i="4"/>
  <c r="DO282" i="4"/>
  <c r="AR211" i="4"/>
  <c r="AN211" i="4"/>
  <c r="AJ211" i="4"/>
  <c r="AF211" i="4"/>
  <c r="AU211" i="4"/>
  <c r="AQ211" i="4"/>
  <c r="AM211" i="4"/>
  <c r="AI211" i="4"/>
  <c r="AE211" i="4"/>
  <c r="AA212" i="4"/>
  <c r="AT211" i="4"/>
  <c r="AP211" i="4"/>
  <c r="AL211" i="4"/>
  <c r="AH211" i="4"/>
  <c r="AD211" i="4"/>
  <c r="AO211" i="4"/>
  <c r="AK211" i="4"/>
  <c r="AG211" i="4"/>
  <c r="AS211" i="4"/>
  <c r="BJ210" i="4"/>
  <c r="DF210" i="4"/>
  <c r="BO210" i="4"/>
  <c r="DK210" i="4"/>
  <c r="BL210" i="4"/>
  <c r="DH210" i="4"/>
  <c r="BM210" i="4"/>
  <c r="DI210" i="4"/>
  <c r="BE407" i="4"/>
  <c r="DA407" i="4"/>
  <c r="BI407" i="4"/>
  <c r="DE407" i="4"/>
  <c r="BQ407" i="4"/>
  <c r="DM407" i="4"/>
  <c r="BS407" i="4"/>
  <c r="DO407" i="4"/>
  <c r="BN407" i="4"/>
  <c r="DJ407" i="4"/>
  <c r="BN372" i="4"/>
  <c r="DJ372" i="4"/>
  <c r="BF372" i="4"/>
  <c r="DB372" i="4"/>
  <c r="BO372" i="4"/>
  <c r="DK372" i="4"/>
  <c r="BL372" i="4"/>
  <c r="DH372" i="4"/>
  <c r="BM372" i="4"/>
  <c r="DI372" i="4"/>
  <c r="BD246" i="4"/>
  <c r="CZ246" i="4"/>
  <c r="BM246" i="4"/>
  <c r="DI246" i="4"/>
  <c r="BJ246" i="4"/>
  <c r="DF246" i="4"/>
  <c r="BC246" i="4"/>
  <c r="CY246" i="4"/>
  <c r="BS246" i="4"/>
  <c r="DO246" i="4"/>
  <c r="BK390" i="4"/>
  <c r="DG390" i="4"/>
  <c r="BG390" i="4"/>
  <c r="DC390" i="4"/>
  <c r="BJ390" i="4"/>
  <c r="DF390" i="4"/>
  <c r="BD390" i="4"/>
  <c r="CZ390" i="4"/>
  <c r="BC120" i="4"/>
  <c r="CY120" i="4"/>
  <c r="BS120" i="4"/>
  <c r="DO120" i="4"/>
  <c r="BP120" i="4"/>
  <c r="DL120" i="4"/>
  <c r="BQ120" i="4"/>
  <c r="DM120" i="4"/>
  <c r="BN120" i="4"/>
  <c r="DJ120" i="4"/>
  <c r="BO174" i="4"/>
  <c r="DK174" i="4"/>
  <c r="BL174" i="4"/>
  <c r="DH174" i="4"/>
  <c r="BM174" i="4"/>
  <c r="DI174" i="4"/>
  <c r="BJ174" i="4"/>
  <c r="DF174" i="4"/>
  <c r="BN192" i="4"/>
  <c r="DJ192" i="4"/>
  <c r="BF192" i="4"/>
  <c r="DB192" i="4"/>
  <c r="BD192" i="4"/>
  <c r="CZ192" i="4"/>
  <c r="BM192" i="4"/>
  <c r="DI192" i="4"/>
  <c r="BK192" i="4"/>
  <c r="DG192" i="4"/>
  <c r="AU356" i="4"/>
  <c r="AQ356" i="4"/>
  <c r="AM356" i="4"/>
  <c r="AI356" i="4"/>
  <c r="AE356" i="4"/>
  <c r="AR356" i="4"/>
  <c r="AL356" i="4"/>
  <c r="AG356" i="4"/>
  <c r="AA357" i="4"/>
  <c r="AP356" i="4"/>
  <c r="AK356" i="4"/>
  <c r="AF356" i="4"/>
  <c r="AT356" i="4"/>
  <c r="AO356" i="4"/>
  <c r="AJ356" i="4"/>
  <c r="AD356" i="4"/>
  <c r="AH356" i="4"/>
  <c r="AS356" i="4"/>
  <c r="AN356" i="4"/>
  <c r="BO355" i="4"/>
  <c r="DK355" i="4"/>
  <c r="BB355" i="4"/>
  <c r="CX355" i="4"/>
  <c r="BD355" i="4"/>
  <c r="CZ355" i="4"/>
  <c r="BF264" i="4"/>
  <c r="DB264" i="4"/>
  <c r="BC264" i="4"/>
  <c r="CY264" i="4"/>
  <c r="BS264" i="4"/>
  <c r="DO264" i="4"/>
  <c r="BP264" i="4"/>
  <c r="DL264" i="4"/>
  <c r="BQ264" i="4"/>
  <c r="DM264" i="4"/>
  <c r="BP102" i="4"/>
  <c r="DL102" i="4"/>
  <c r="BQ102" i="4"/>
  <c r="DM102" i="4"/>
  <c r="BN102" i="4"/>
  <c r="DJ102" i="4"/>
  <c r="BG102" i="4"/>
  <c r="DC102" i="4"/>
  <c r="BL228" i="4"/>
  <c r="DH228" i="4"/>
  <c r="BE228" i="4"/>
  <c r="DA228" i="4"/>
  <c r="BB228" i="4"/>
  <c r="CX228" i="4"/>
  <c r="BR228" i="4"/>
  <c r="DN228" i="4"/>
  <c r="BK228" i="4"/>
  <c r="DG228" i="4"/>
  <c r="BJ336" i="4"/>
  <c r="DF336" i="4"/>
  <c r="BR336" i="4"/>
  <c r="DN336" i="4"/>
  <c r="BO336" i="4"/>
  <c r="DK336" i="4"/>
  <c r="BL336" i="4"/>
  <c r="DH336" i="4"/>
  <c r="BM336" i="4"/>
  <c r="DI336" i="4"/>
  <c r="BD318" i="4"/>
  <c r="CZ318" i="4"/>
  <c r="BE318" i="4"/>
  <c r="DA318" i="4"/>
  <c r="BB318" i="4"/>
  <c r="CX318" i="4"/>
  <c r="BR318" i="4"/>
  <c r="DN318" i="4"/>
  <c r="BK318" i="4"/>
  <c r="DG318" i="4"/>
  <c r="BQ356" i="4" l="1"/>
  <c r="DM356" i="4"/>
  <c r="BN356" i="4"/>
  <c r="DJ356" i="4"/>
  <c r="BP356" i="4"/>
  <c r="DL356" i="4"/>
  <c r="BQ211" i="4"/>
  <c r="DM211" i="4"/>
  <c r="BR211" i="4"/>
  <c r="DN211" i="4"/>
  <c r="BK211" i="4"/>
  <c r="DG211" i="4"/>
  <c r="BF265" i="4"/>
  <c r="DB265" i="4"/>
  <c r="BO265" i="4"/>
  <c r="DK265" i="4"/>
  <c r="BL265" i="4"/>
  <c r="DH265" i="4"/>
  <c r="BC175" i="4"/>
  <c r="CY175" i="4"/>
  <c r="BP175" i="4"/>
  <c r="DL175" i="4"/>
  <c r="BQ175" i="4"/>
  <c r="DM175" i="4"/>
  <c r="BD391" i="4"/>
  <c r="CZ391" i="4"/>
  <c r="BF391" i="4"/>
  <c r="DB391" i="4"/>
  <c r="BO391" i="4"/>
  <c r="DK391" i="4"/>
  <c r="BH247" i="4"/>
  <c r="DD247" i="4"/>
  <c r="BF247" i="4"/>
  <c r="DB247" i="4"/>
  <c r="BL283" i="4"/>
  <c r="DH283" i="4"/>
  <c r="BM283" i="4"/>
  <c r="DI283" i="4"/>
  <c r="BI337" i="4"/>
  <c r="DE337" i="4"/>
  <c r="BR337" i="4"/>
  <c r="DN337" i="4"/>
  <c r="BK337" i="4"/>
  <c r="DG337" i="4"/>
  <c r="BG103" i="4"/>
  <c r="DC103" i="4"/>
  <c r="BE103" i="4"/>
  <c r="DA103" i="4"/>
  <c r="BB103" i="4"/>
  <c r="CX103" i="4"/>
  <c r="BR121" i="4"/>
  <c r="DN121" i="4"/>
  <c r="BH121" i="4"/>
  <c r="DD121" i="4"/>
  <c r="BF356" i="4"/>
  <c r="DB356" i="4"/>
  <c r="BR356" i="4"/>
  <c r="DN356" i="4"/>
  <c r="AA358" i="4"/>
  <c r="AT357" i="4"/>
  <c r="AP357" i="4"/>
  <c r="AL357" i="4"/>
  <c r="AH357" i="4"/>
  <c r="AD357" i="4"/>
  <c r="AU357" i="4"/>
  <c r="AO357" i="4"/>
  <c r="AJ357" i="4"/>
  <c r="AE357" i="4"/>
  <c r="AS357" i="4"/>
  <c r="AN357" i="4"/>
  <c r="AI357" i="4"/>
  <c r="AR357" i="4"/>
  <c r="AM357" i="4"/>
  <c r="AG357" i="4"/>
  <c r="AQ357" i="4"/>
  <c r="AK357" i="4"/>
  <c r="AF357" i="4"/>
  <c r="BC356" i="4"/>
  <c r="CY356" i="4"/>
  <c r="BS356" i="4"/>
  <c r="DO356" i="4"/>
  <c r="BE211" i="4"/>
  <c r="DA211" i="4"/>
  <c r="BF211" i="4"/>
  <c r="DB211" i="4"/>
  <c r="AU212" i="4"/>
  <c r="AQ212" i="4"/>
  <c r="AM212" i="4"/>
  <c r="AI212" i="4"/>
  <c r="AE212" i="4"/>
  <c r="AA213" i="4"/>
  <c r="AT212" i="4"/>
  <c r="AP212" i="4"/>
  <c r="AL212" i="4"/>
  <c r="AH212" i="4"/>
  <c r="AD212" i="4"/>
  <c r="AS212" i="4"/>
  <c r="AO212" i="4"/>
  <c r="AK212" i="4"/>
  <c r="AG212" i="4"/>
  <c r="AR212" i="4"/>
  <c r="AN212" i="4"/>
  <c r="AJ212" i="4"/>
  <c r="AF212" i="4"/>
  <c r="BO211" i="4"/>
  <c r="DK211" i="4"/>
  <c r="BL211" i="4"/>
  <c r="DH211" i="4"/>
  <c r="BM265" i="4"/>
  <c r="DI265" i="4"/>
  <c r="BJ265" i="4"/>
  <c r="DF265" i="4"/>
  <c r="BC265" i="4"/>
  <c r="CY265" i="4"/>
  <c r="BS265" i="4"/>
  <c r="DO265" i="4"/>
  <c r="BP265" i="4"/>
  <c r="DL265" i="4"/>
  <c r="BN175" i="4"/>
  <c r="DJ175" i="4"/>
  <c r="BG175" i="4"/>
  <c r="DC175" i="4"/>
  <c r="BD175" i="4"/>
  <c r="CZ175" i="4"/>
  <c r="BE175" i="4"/>
  <c r="DA175" i="4"/>
  <c r="BH391" i="4"/>
  <c r="DD391" i="4"/>
  <c r="BM391" i="4"/>
  <c r="DI391" i="4"/>
  <c r="BJ391" i="4"/>
  <c r="DF391" i="4"/>
  <c r="BC391" i="4"/>
  <c r="CY391" i="4"/>
  <c r="BS391" i="4"/>
  <c r="DO391" i="4"/>
  <c r="BG247" i="4"/>
  <c r="DC247" i="4"/>
  <c r="BL247" i="4"/>
  <c r="DH247" i="4"/>
  <c r="BM247" i="4"/>
  <c r="DI247" i="4"/>
  <c r="BJ247" i="4"/>
  <c r="DF247" i="4"/>
  <c r="BK283" i="4"/>
  <c r="DG283" i="4"/>
  <c r="BG283" i="4"/>
  <c r="DC283" i="4"/>
  <c r="BP283" i="4"/>
  <c r="DL283" i="4"/>
  <c r="BQ283" i="4"/>
  <c r="DM283" i="4"/>
  <c r="BJ283" i="4"/>
  <c r="DF283" i="4"/>
  <c r="BM337" i="4"/>
  <c r="DI337" i="4"/>
  <c r="BF337" i="4"/>
  <c r="DB337" i="4"/>
  <c r="AU338" i="4"/>
  <c r="AQ338" i="4"/>
  <c r="AM338" i="4"/>
  <c r="AI338" i="4"/>
  <c r="AE338" i="4"/>
  <c r="AA339" i="4"/>
  <c r="AT338" i="4"/>
  <c r="AP338" i="4"/>
  <c r="AL338" i="4"/>
  <c r="AH338" i="4"/>
  <c r="AD338" i="4"/>
  <c r="AS338" i="4"/>
  <c r="AO338" i="4"/>
  <c r="AK338" i="4"/>
  <c r="AG338" i="4"/>
  <c r="AJ338" i="4"/>
  <c r="AF338" i="4"/>
  <c r="AR338" i="4"/>
  <c r="AN338" i="4"/>
  <c r="BO337" i="4"/>
  <c r="DK337" i="4"/>
  <c r="BL337" i="4"/>
  <c r="DH337" i="4"/>
  <c r="BK103" i="4"/>
  <c r="DG103" i="4"/>
  <c r="BH103" i="4"/>
  <c r="DD103" i="4"/>
  <c r="BI103" i="4"/>
  <c r="DE103" i="4"/>
  <c r="BF103" i="4"/>
  <c r="DB103" i="4"/>
  <c r="AS104" i="4"/>
  <c r="AO104" i="4"/>
  <c r="AK104" i="4"/>
  <c r="AG104" i="4"/>
  <c r="AA105" i="4"/>
  <c r="AR104" i="4"/>
  <c r="AN104" i="4"/>
  <c r="AJ104" i="4"/>
  <c r="AF104" i="4"/>
  <c r="AU104" i="4"/>
  <c r="AQ104" i="4"/>
  <c r="AM104" i="4"/>
  <c r="AI104" i="4"/>
  <c r="AE104" i="4"/>
  <c r="AT104" i="4"/>
  <c r="AP104" i="4"/>
  <c r="AL104" i="4"/>
  <c r="AH104" i="4"/>
  <c r="AD104" i="4"/>
  <c r="BF121" i="4"/>
  <c r="DB121" i="4"/>
  <c r="AR122" i="4"/>
  <c r="AN122" i="4"/>
  <c r="AJ122" i="4"/>
  <c r="AF122" i="4"/>
  <c r="AU122" i="4"/>
  <c r="AQ122" i="4"/>
  <c r="AM122" i="4"/>
  <c r="AI122" i="4"/>
  <c r="AE122" i="4"/>
  <c r="AA123" i="4"/>
  <c r="AT122" i="4"/>
  <c r="AP122" i="4"/>
  <c r="AL122" i="4"/>
  <c r="AH122" i="4"/>
  <c r="AD122" i="4"/>
  <c r="AS122" i="4"/>
  <c r="AO122" i="4"/>
  <c r="AK122" i="4"/>
  <c r="AG122" i="4"/>
  <c r="BO121" i="4"/>
  <c r="DK121" i="4"/>
  <c r="BL121" i="4"/>
  <c r="DH121" i="4"/>
  <c r="BM121" i="4"/>
  <c r="DI121" i="4"/>
  <c r="BS408" i="4"/>
  <c r="DO408" i="4"/>
  <c r="BH408" i="4"/>
  <c r="DD408" i="4"/>
  <c r="BJ408" i="4"/>
  <c r="DF408" i="4"/>
  <c r="BP408" i="4"/>
  <c r="DL408" i="4"/>
  <c r="BQ408" i="4"/>
  <c r="DM408" i="4"/>
  <c r="BP301" i="4"/>
  <c r="DL301" i="4"/>
  <c r="BI301" i="4"/>
  <c r="DE301" i="4"/>
  <c r="BF301" i="4"/>
  <c r="DB301" i="4"/>
  <c r="AA303" i="4"/>
  <c r="AT302" i="4"/>
  <c r="AP302" i="4"/>
  <c r="AL302" i="4"/>
  <c r="AH302" i="4"/>
  <c r="AD302" i="4"/>
  <c r="AS302" i="4"/>
  <c r="AO302" i="4"/>
  <c r="AK302" i="4"/>
  <c r="AG302" i="4"/>
  <c r="AR302" i="4"/>
  <c r="AN302" i="4"/>
  <c r="AJ302" i="4"/>
  <c r="AF302" i="4"/>
  <c r="AM302" i="4"/>
  <c r="AI302" i="4"/>
  <c r="AU302" i="4"/>
  <c r="AE302" i="4"/>
  <c r="AQ302" i="4"/>
  <c r="BO301" i="4"/>
  <c r="DK301" i="4"/>
  <c r="BG319" i="4"/>
  <c r="DC319" i="4"/>
  <c r="BS319" i="4"/>
  <c r="DO319" i="4"/>
  <c r="BP319" i="4"/>
  <c r="DL319" i="4"/>
  <c r="BQ319" i="4"/>
  <c r="DM319" i="4"/>
  <c r="BN319" i="4"/>
  <c r="DJ319" i="4"/>
  <c r="BC229" i="4"/>
  <c r="CY229" i="4"/>
  <c r="BL229" i="4"/>
  <c r="DH229" i="4"/>
  <c r="BM229" i="4"/>
  <c r="DI229" i="4"/>
  <c r="BJ229" i="4"/>
  <c r="DF229" i="4"/>
  <c r="BI193" i="4"/>
  <c r="DE193" i="4"/>
  <c r="BS193" i="4"/>
  <c r="DO193" i="4"/>
  <c r="BH193" i="4"/>
  <c r="DD193" i="4"/>
  <c r="BF193" i="4"/>
  <c r="DB193" i="4"/>
  <c r="AS194" i="4"/>
  <c r="AO194" i="4"/>
  <c r="AK194" i="4"/>
  <c r="AG194" i="4"/>
  <c r="AU194" i="4"/>
  <c r="AQ194" i="4"/>
  <c r="AM194" i="4"/>
  <c r="AI194" i="4"/>
  <c r="AE194" i="4"/>
  <c r="AT194" i="4"/>
  <c r="AL194" i="4"/>
  <c r="AD194" i="4"/>
  <c r="AA195" i="4"/>
  <c r="AP194" i="4"/>
  <c r="AH194" i="4"/>
  <c r="AR194" i="4"/>
  <c r="AN194" i="4"/>
  <c r="AJ194" i="4"/>
  <c r="AF194" i="4"/>
  <c r="BQ373" i="4"/>
  <c r="DM373" i="4"/>
  <c r="BF373" i="4"/>
  <c r="DB373" i="4"/>
  <c r="AU374" i="4"/>
  <c r="AQ374" i="4"/>
  <c r="AM374" i="4"/>
  <c r="AI374" i="4"/>
  <c r="AE374" i="4"/>
  <c r="AA375" i="4"/>
  <c r="AT374" i="4"/>
  <c r="AP374" i="4"/>
  <c r="AL374" i="4"/>
  <c r="AH374" i="4"/>
  <c r="AD374" i="4"/>
  <c r="AS374" i="4"/>
  <c r="AO374" i="4"/>
  <c r="AK374" i="4"/>
  <c r="AG374" i="4"/>
  <c r="AN374" i="4"/>
  <c r="AJ374" i="4"/>
  <c r="AF374" i="4"/>
  <c r="AR374" i="4"/>
  <c r="BO373" i="4"/>
  <c r="DK373" i="4"/>
  <c r="BL373" i="4"/>
  <c r="DH373" i="4"/>
  <c r="BD356" i="4"/>
  <c r="CZ356" i="4"/>
  <c r="BG356" i="4"/>
  <c r="DC356" i="4"/>
  <c r="BJ211" i="4"/>
  <c r="DF211" i="4"/>
  <c r="BS211" i="4"/>
  <c r="DO211" i="4"/>
  <c r="BN265" i="4"/>
  <c r="DJ265" i="4"/>
  <c r="BD265" i="4"/>
  <c r="CZ265" i="4"/>
  <c r="BR175" i="4"/>
  <c r="DN175" i="4"/>
  <c r="BH175" i="4"/>
  <c r="DD175" i="4"/>
  <c r="BL391" i="4"/>
  <c r="DH391" i="4"/>
  <c r="BN391" i="4"/>
  <c r="DJ391" i="4"/>
  <c r="BO247" i="4"/>
  <c r="DK247" i="4"/>
  <c r="BQ247" i="4"/>
  <c r="DM247" i="4"/>
  <c r="BD283" i="4"/>
  <c r="CZ283" i="4"/>
  <c r="BN283" i="4"/>
  <c r="DJ283" i="4"/>
  <c r="BQ337" i="4"/>
  <c r="DM337" i="4"/>
  <c r="BS337" i="4"/>
  <c r="DO337" i="4"/>
  <c r="BL103" i="4"/>
  <c r="DH103" i="4"/>
  <c r="BJ103" i="4"/>
  <c r="DF103" i="4"/>
  <c r="BC121" i="4"/>
  <c r="CY121" i="4"/>
  <c r="BP121" i="4"/>
  <c r="DL121" i="4"/>
  <c r="BO408" i="4"/>
  <c r="DK408" i="4"/>
  <c r="BR408" i="4"/>
  <c r="DN408" i="4"/>
  <c r="BE408" i="4"/>
  <c r="DA408" i="4"/>
  <c r="BD301" i="4"/>
  <c r="CZ301" i="4"/>
  <c r="BM301" i="4"/>
  <c r="DI301" i="4"/>
  <c r="BJ301" i="4"/>
  <c r="DF301" i="4"/>
  <c r="BC301" i="4"/>
  <c r="CY301" i="4"/>
  <c r="BS301" i="4"/>
  <c r="DO301" i="4"/>
  <c r="BK319" i="4"/>
  <c r="DG319" i="4"/>
  <c r="BD319" i="4"/>
  <c r="CZ319" i="4"/>
  <c r="BE319" i="4"/>
  <c r="DA319" i="4"/>
  <c r="BB319" i="4"/>
  <c r="CX319" i="4"/>
  <c r="BR319" i="4"/>
  <c r="DN319" i="4"/>
  <c r="BO229" i="4"/>
  <c r="DK229" i="4"/>
  <c r="BS229" i="4"/>
  <c r="DO229" i="4"/>
  <c r="BP229" i="4"/>
  <c r="DL229" i="4"/>
  <c r="BQ229" i="4"/>
  <c r="DM229" i="4"/>
  <c r="BN229" i="4"/>
  <c r="DJ229" i="4"/>
  <c r="BM193" i="4"/>
  <c r="DI193" i="4"/>
  <c r="BG193" i="4"/>
  <c r="DC193" i="4"/>
  <c r="BL193" i="4"/>
  <c r="DH193" i="4"/>
  <c r="BJ193" i="4"/>
  <c r="DF193" i="4"/>
  <c r="BE373" i="4"/>
  <c r="DA373" i="4"/>
  <c r="BJ373" i="4"/>
  <c r="DF373" i="4"/>
  <c r="BC373" i="4"/>
  <c r="CY373" i="4"/>
  <c r="BS373" i="4"/>
  <c r="DO373" i="4"/>
  <c r="BP373" i="4"/>
  <c r="DL373" i="4"/>
  <c r="BB356" i="4"/>
  <c r="CX356" i="4"/>
  <c r="BE356" i="4"/>
  <c r="DA356" i="4"/>
  <c r="BI211" i="4"/>
  <c r="DE211" i="4"/>
  <c r="BC211" i="4"/>
  <c r="CY211" i="4"/>
  <c r="BP211" i="4"/>
  <c r="DL211" i="4"/>
  <c r="BQ265" i="4"/>
  <c r="DM265" i="4"/>
  <c r="BG265" i="4"/>
  <c r="DC265" i="4"/>
  <c r="BB175" i="4"/>
  <c r="CX175" i="4"/>
  <c r="BK175" i="4"/>
  <c r="DG175" i="4"/>
  <c r="BI175" i="4"/>
  <c r="DE175" i="4"/>
  <c r="BQ391" i="4"/>
  <c r="DM391" i="4"/>
  <c r="BG391" i="4"/>
  <c r="DC391" i="4"/>
  <c r="BK247" i="4"/>
  <c r="DG247" i="4"/>
  <c r="BP247" i="4"/>
  <c r="DL247" i="4"/>
  <c r="BN247" i="4"/>
  <c r="DJ247" i="4"/>
  <c r="BO283" i="4"/>
  <c r="DK283" i="4"/>
  <c r="BE283" i="4"/>
  <c r="DA283" i="4"/>
  <c r="AR284" i="4"/>
  <c r="AN284" i="4"/>
  <c r="AJ284" i="4"/>
  <c r="AF284" i="4"/>
  <c r="AA285" i="4"/>
  <c r="AT284" i="4"/>
  <c r="AP284" i="4"/>
  <c r="AL284" i="4"/>
  <c r="AH284" i="4"/>
  <c r="AD284" i="4"/>
  <c r="AU284" i="4"/>
  <c r="AM284" i="4"/>
  <c r="AE284" i="4"/>
  <c r="AS284" i="4"/>
  <c r="AK284" i="4"/>
  <c r="AQ284" i="4"/>
  <c r="AI284" i="4"/>
  <c r="AO284" i="4"/>
  <c r="AG284" i="4"/>
  <c r="BJ337" i="4"/>
  <c r="DF337" i="4"/>
  <c r="BC337" i="4"/>
  <c r="CY337" i="4"/>
  <c r="BP337" i="4"/>
  <c r="DL337" i="4"/>
  <c r="BO103" i="4"/>
  <c r="DK103" i="4"/>
  <c r="BM103" i="4"/>
  <c r="DI103" i="4"/>
  <c r="BJ121" i="4"/>
  <c r="DF121" i="4"/>
  <c r="BS121" i="4"/>
  <c r="DO121" i="4"/>
  <c r="BQ121" i="4"/>
  <c r="DM121" i="4"/>
  <c r="BG408" i="4"/>
  <c r="DC408" i="4"/>
  <c r="BL356" i="4"/>
  <c r="DH356" i="4"/>
  <c r="BH356" i="4"/>
  <c r="DD356" i="4"/>
  <c r="BI356" i="4"/>
  <c r="DE356" i="4"/>
  <c r="BJ356" i="4"/>
  <c r="DF356" i="4"/>
  <c r="BK356" i="4"/>
  <c r="DG356" i="4"/>
  <c r="BM211" i="4"/>
  <c r="DI211" i="4"/>
  <c r="BN211" i="4"/>
  <c r="DJ211" i="4"/>
  <c r="BG211" i="4"/>
  <c r="DC211" i="4"/>
  <c r="BD211" i="4"/>
  <c r="CZ211" i="4"/>
  <c r="BE265" i="4"/>
  <c r="DA265" i="4"/>
  <c r="BB265" i="4"/>
  <c r="CX265" i="4"/>
  <c r="BR265" i="4"/>
  <c r="DN265" i="4"/>
  <c r="BK265" i="4"/>
  <c r="DG265" i="4"/>
  <c r="BH265" i="4"/>
  <c r="DD265" i="4"/>
  <c r="BF175" i="4"/>
  <c r="DB175" i="4"/>
  <c r="AR176" i="4"/>
  <c r="AN176" i="4"/>
  <c r="AJ176" i="4"/>
  <c r="AF176" i="4"/>
  <c r="AU176" i="4"/>
  <c r="AQ176" i="4"/>
  <c r="AM176" i="4"/>
  <c r="AI176" i="4"/>
  <c r="AE176" i="4"/>
  <c r="AA177" i="4"/>
  <c r="AT176" i="4"/>
  <c r="AP176" i="4"/>
  <c r="AL176" i="4"/>
  <c r="AH176" i="4"/>
  <c r="AD176" i="4"/>
  <c r="AS176" i="4"/>
  <c r="AO176" i="4"/>
  <c r="AK176" i="4"/>
  <c r="AG176" i="4"/>
  <c r="BO175" i="4"/>
  <c r="DK175" i="4"/>
  <c r="BL175" i="4"/>
  <c r="DH175" i="4"/>
  <c r="BM175" i="4"/>
  <c r="DI175" i="4"/>
  <c r="BP391" i="4"/>
  <c r="DL391" i="4"/>
  <c r="BE391" i="4"/>
  <c r="DA391" i="4"/>
  <c r="BB391" i="4"/>
  <c r="CX391" i="4"/>
  <c r="BR391" i="4"/>
  <c r="DN391" i="4"/>
  <c r="BK391" i="4"/>
  <c r="DG391" i="4"/>
  <c r="BC247" i="4"/>
  <c r="CY247" i="4"/>
  <c r="BD247" i="4"/>
  <c r="CZ247" i="4"/>
  <c r="BE247" i="4"/>
  <c r="DA247" i="4"/>
  <c r="BB247" i="4"/>
  <c r="CX247" i="4"/>
  <c r="BR247" i="4"/>
  <c r="DN247" i="4"/>
  <c r="BC283" i="4"/>
  <c r="CY283" i="4"/>
  <c r="BH283" i="4"/>
  <c r="DD283" i="4"/>
  <c r="BI283" i="4"/>
  <c r="DE283" i="4"/>
  <c r="BB283" i="4"/>
  <c r="CX283" i="4"/>
  <c r="BR283" i="4"/>
  <c r="DN283" i="4"/>
  <c r="BE337" i="4"/>
  <c r="DA337" i="4"/>
  <c r="BN337" i="4"/>
  <c r="DJ337" i="4"/>
  <c r="BG337" i="4"/>
  <c r="DC337" i="4"/>
  <c r="BD337" i="4"/>
  <c r="CZ337" i="4"/>
  <c r="BC103" i="4"/>
  <c r="CY103" i="4"/>
  <c r="BS103" i="4"/>
  <c r="DO103" i="4"/>
  <c r="BP103" i="4"/>
  <c r="DL103" i="4"/>
  <c r="BQ103" i="4"/>
  <c r="DM103" i="4"/>
  <c r="BN103" i="4"/>
  <c r="DJ103" i="4"/>
  <c r="BN121" i="4"/>
  <c r="DJ121" i="4"/>
  <c r="BG121" i="4"/>
  <c r="DC121" i="4"/>
  <c r="BD121" i="4"/>
  <c r="CZ121" i="4"/>
  <c r="BE121" i="4"/>
  <c r="DA121" i="4"/>
  <c r="BD408" i="4"/>
  <c r="CZ408" i="4"/>
  <c r="BN408" i="4"/>
  <c r="DJ408" i="4"/>
  <c r="AR409" i="4"/>
  <c r="AA410" i="4"/>
  <c r="AT409" i="4"/>
  <c r="AP409" i="4"/>
  <c r="AU409" i="4"/>
  <c r="AN409" i="4"/>
  <c r="AJ409" i="4"/>
  <c r="AF409" i="4"/>
  <c r="AQ409" i="4"/>
  <c r="AK409" i="4"/>
  <c r="AE409" i="4"/>
  <c r="AL409" i="4"/>
  <c r="AD409" i="4"/>
  <c r="AS409" i="4"/>
  <c r="AI409" i="4"/>
  <c r="AO409" i="4"/>
  <c r="AH409" i="4"/>
  <c r="AM409" i="4"/>
  <c r="AG409" i="4"/>
  <c r="BF408" i="4"/>
  <c r="DB408" i="4"/>
  <c r="BI408" i="4"/>
  <c r="DE408" i="4"/>
  <c r="BH301" i="4"/>
  <c r="DD301" i="4"/>
  <c r="BQ301" i="4"/>
  <c r="DM301" i="4"/>
  <c r="BN301" i="4"/>
  <c r="DJ301" i="4"/>
  <c r="BG301" i="4"/>
  <c r="DC301" i="4"/>
  <c r="BO319" i="4"/>
  <c r="DK319" i="4"/>
  <c r="BH319" i="4"/>
  <c r="DD319" i="4"/>
  <c r="BI319" i="4"/>
  <c r="DE319" i="4"/>
  <c r="BF319" i="4"/>
  <c r="DB319" i="4"/>
  <c r="AS320" i="4"/>
  <c r="AO320" i="4"/>
  <c r="AK320" i="4"/>
  <c r="AG320" i="4"/>
  <c r="AR320" i="4"/>
  <c r="AN320" i="4"/>
  <c r="AJ320" i="4"/>
  <c r="AF320" i="4"/>
  <c r="AU320" i="4"/>
  <c r="AQ320" i="4"/>
  <c r="AM320" i="4"/>
  <c r="AI320" i="4"/>
  <c r="AE320" i="4"/>
  <c r="AH320" i="4"/>
  <c r="AT320" i="4"/>
  <c r="AD320" i="4"/>
  <c r="AA321" i="4"/>
  <c r="AP320" i="4"/>
  <c r="AL320" i="4"/>
  <c r="BG229" i="4"/>
  <c r="DC229" i="4"/>
  <c r="BD229" i="4"/>
  <c r="CZ229" i="4"/>
  <c r="BE229" i="4"/>
  <c r="DA229" i="4"/>
  <c r="BB229" i="4"/>
  <c r="CX229" i="4"/>
  <c r="BR229" i="4"/>
  <c r="DN229" i="4"/>
  <c r="BQ193" i="4"/>
  <c r="DM193" i="4"/>
  <c r="BC193" i="4"/>
  <c r="CY193" i="4"/>
  <c r="BO193" i="4"/>
  <c r="DK193" i="4"/>
  <c r="BP193" i="4"/>
  <c r="DL193" i="4"/>
  <c r="BN193" i="4"/>
  <c r="DJ193" i="4"/>
  <c r="BI373" i="4"/>
  <c r="DE373" i="4"/>
  <c r="BN373" i="4"/>
  <c r="DJ373" i="4"/>
  <c r="BG373" i="4"/>
  <c r="DC373" i="4"/>
  <c r="BD373" i="4"/>
  <c r="CZ373" i="4"/>
  <c r="BM356" i="4"/>
  <c r="DI356" i="4"/>
  <c r="BO356" i="4"/>
  <c r="DK356" i="4"/>
  <c r="BB211" i="4"/>
  <c r="CX211" i="4"/>
  <c r="BH211" i="4"/>
  <c r="DD211" i="4"/>
  <c r="BI265" i="4"/>
  <c r="DE265" i="4"/>
  <c r="AU266" i="4"/>
  <c r="AQ266" i="4"/>
  <c r="AM266" i="4"/>
  <c r="AI266" i="4"/>
  <c r="AE266" i="4"/>
  <c r="AA267" i="4"/>
  <c r="AT266" i="4"/>
  <c r="AP266" i="4"/>
  <c r="AL266" i="4"/>
  <c r="AH266" i="4"/>
  <c r="AD266" i="4"/>
  <c r="AS266" i="4"/>
  <c r="AO266" i="4"/>
  <c r="AK266" i="4"/>
  <c r="AG266" i="4"/>
  <c r="AF266" i="4"/>
  <c r="AR266" i="4"/>
  <c r="AN266" i="4"/>
  <c r="AJ266" i="4"/>
  <c r="BJ175" i="4"/>
  <c r="DF175" i="4"/>
  <c r="BS175" i="4"/>
  <c r="DO175" i="4"/>
  <c r="BI391" i="4"/>
  <c r="DE391" i="4"/>
  <c r="AT392" i="4"/>
  <c r="AP392" i="4"/>
  <c r="AL392" i="4"/>
  <c r="AH392" i="4"/>
  <c r="AD392" i="4"/>
  <c r="AS392" i="4"/>
  <c r="AO392" i="4"/>
  <c r="AK392" i="4"/>
  <c r="AG392" i="4"/>
  <c r="AR392" i="4"/>
  <c r="AN392" i="4"/>
  <c r="AJ392" i="4"/>
  <c r="AF392" i="4"/>
  <c r="AA393" i="4"/>
  <c r="AQ392" i="4"/>
  <c r="AM392" i="4"/>
  <c r="AI392" i="4"/>
  <c r="AU392" i="4"/>
  <c r="AE392" i="4"/>
  <c r="BS247" i="4"/>
  <c r="DO247" i="4"/>
  <c r="BI247" i="4"/>
  <c r="DE247" i="4"/>
  <c r="AS248" i="4"/>
  <c r="AO248" i="4"/>
  <c r="AK248" i="4"/>
  <c r="AG248" i="4"/>
  <c r="AR248" i="4"/>
  <c r="AN248" i="4"/>
  <c r="AJ248" i="4"/>
  <c r="AF248" i="4"/>
  <c r="AU248" i="4"/>
  <c r="AQ248" i="4"/>
  <c r="AM248" i="4"/>
  <c r="AI248" i="4"/>
  <c r="AE248" i="4"/>
  <c r="AA249" i="4"/>
  <c r="AP248" i="4"/>
  <c r="AL248" i="4"/>
  <c r="AH248" i="4"/>
  <c r="AD248" i="4"/>
  <c r="AT248" i="4"/>
  <c r="BS283" i="4"/>
  <c r="DO283" i="4"/>
  <c r="BF283" i="4"/>
  <c r="DB283" i="4"/>
  <c r="BB337" i="4"/>
  <c r="CX337" i="4"/>
  <c r="BH337" i="4"/>
  <c r="DD337" i="4"/>
  <c r="BD103" i="4"/>
  <c r="CZ103" i="4"/>
  <c r="BR103" i="4"/>
  <c r="DN103" i="4"/>
  <c r="BB121" i="4"/>
  <c r="CX121" i="4"/>
  <c r="BK121" i="4"/>
  <c r="DG121" i="4"/>
  <c r="BI121" i="4"/>
  <c r="DE121" i="4"/>
  <c r="BL408" i="4"/>
  <c r="DH408" i="4"/>
  <c r="BB408" i="4"/>
  <c r="CX408" i="4"/>
  <c r="BC408" i="4"/>
  <c r="CY408" i="4"/>
  <c r="BK408" i="4"/>
  <c r="DG408" i="4"/>
  <c r="BM408" i="4"/>
  <c r="DI408" i="4"/>
  <c r="BL301" i="4"/>
  <c r="DH301" i="4"/>
  <c r="BE301" i="4"/>
  <c r="DA301" i="4"/>
  <c r="BB301" i="4"/>
  <c r="CX301" i="4"/>
  <c r="BR301" i="4"/>
  <c r="DN301" i="4"/>
  <c r="BK301" i="4"/>
  <c r="DG301" i="4"/>
  <c r="BC319" i="4"/>
  <c r="CY319" i="4"/>
  <c r="BL319" i="4"/>
  <c r="DH319" i="4"/>
  <c r="BM319" i="4"/>
  <c r="DI319" i="4"/>
  <c r="BJ319" i="4"/>
  <c r="DF319" i="4"/>
  <c r="BK229" i="4"/>
  <c r="DG229" i="4"/>
  <c r="BH229" i="4"/>
  <c r="DD229" i="4"/>
  <c r="BI229" i="4"/>
  <c r="DE229" i="4"/>
  <c r="BF229" i="4"/>
  <c r="DB229" i="4"/>
  <c r="AS230" i="4"/>
  <c r="AO230" i="4"/>
  <c r="AK230" i="4"/>
  <c r="AG230" i="4"/>
  <c r="AR230" i="4"/>
  <c r="AN230" i="4"/>
  <c r="AJ230" i="4"/>
  <c r="AF230" i="4"/>
  <c r="AU230" i="4"/>
  <c r="AQ230" i="4"/>
  <c r="AM230" i="4"/>
  <c r="AI230" i="4"/>
  <c r="AE230" i="4"/>
  <c r="AH230" i="4"/>
  <c r="AA231" i="4"/>
  <c r="AP230" i="4"/>
  <c r="AL230" i="4"/>
  <c r="AD230" i="4"/>
  <c r="AT230" i="4"/>
  <c r="BE193" i="4"/>
  <c r="DA193" i="4"/>
  <c r="BK193" i="4"/>
  <c r="DG193" i="4"/>
  <c r="BD193" i="4"/>
  <c r="CZ193" i="4"/>
  <c r="BB193" i="4"/>
  <c r="CX193" i="4"/>
  <c r="BR193" i="4"/>
  <c r="DN193" i="4"/>
  <c r="BM373" i="4"/>
  <c r="DI373" i="4"/>
  <c r="BB373" i="4"/>
  <c r="CX373" i="4"/>
  <c r="BR373" i="4"/>
  <c r="DN373" i="4"/>
  <c r="BK373" i="4"/>
  <c r="DG373" i="4"/>
  <c r="BH373" i="4"/>
  <c r="DD373" i="4"/>
  <c r="BG230" i="4" l="1"/>
  <c r="DC230" i="4"/>
  <c r="BE230" i="4"/>
  <c r="DA230" i="4"/>
  <c r="BF248" i="4"/>
  <c r="DB248" i="4"/>
  <c r="BS248" i="4"/>
  <c r="DO248" i="4"/>
  <c r="BQ248" i="4"/>
  <c r="DM248" i="4"/>
  <c r="BH392" i="4"/>
  <c r="DD392" i="4"/>
  <c r="BF392" i="4"/>
  <c r="DB392" i="4"/>
  <c r="BM266" i="4"/>
  <c r="DI266" i="4"/>
  <c r="BR230" i="4"/>
  <c r="DN230" i="4"/>
  <c r="AR231" i="4"/>
  <c r="AN231" i="4"/>
  <c r="AJ231" i="4"/>
  <c r="AF231" i="4"/>
  <c r="AU231" i="4"/>
  <c r="AQ231" i="4"/>
  <c r="AM231" i="4"/>
  <c r="AI231" i="4"/>
  <c r="AE231" i="4"/>
  <c r="AA232" i="4"/>
  <c r="AT231" i="4"/>
  <c r="AP231" i="4"/>
  <c r="AL231" i="4"/>
  <c r="AH231" i="4"/>
  <c r="AD231" i="4"/>
  <c r="AK231" i="4"/>
  <c r="AS231" i="4"/>
  <c r="AO231" i="4"/>
  <c r="AG231" i="4"/>
  <c r="BK230" i="4"/>
  <c r="DG230" i="4"/>
  <c r="BH230" i="4"/>
  <c r="DD230" i="4"/>
  <c r="BI230" i="4"/>
  <c r="DE230" i="4"/>
  <c r="BJ248" i="4"/>
  <c r="DF248" i="4"/>
  <c r="BG248" i="4"/>
  <c r="DC248" i="4"/>
  <c r="BD248" i="4"/>
  <c r="CZ248" i="4"/>
  <c r="BE248" i="4"/>
  <c r="DA248" i="4"/>
  <c r="BC392" i="4"/>
  <c r="CY392" i="4"/>
  <c r="BO392" i="4"/>
  <c r="DK392" i="4"/>
  <c r="BL392" i="4"/>
  <c r="DH392" i="4"/>
  <c r="BM392" i="4"/>
  <c r="DI392" i="4"/>
  <c r="BJ392" i="4"/>
  <c r="DF392" i="4"/>
  <c r="BD266" i="4"/>
  <c r="CZ266" i="4"/>
  <c r="BQ266" i="4"/>
  <c r="DM266" i="4"/>
  <c r="BN266" i="4"/>
  <c r="DJ266" i="4"/>
  <c r="BG266" i="4"/>
  <c r="DC266" i="4"/>
  <c r="AR321" i="4"/>
  <c r="AN321" i="4"/>
  <c r="AJ321" i="4"/>
  <c r="AF321" i="4"/>
  <c r="AU321" i="4"/>
  <c r="AQ321" i="4"/>
  <c r="AM321" i="4"/>
  <c r="AI321" i="4"/>
  <c r="AE321" i="4"/>
  <c r="AA322" i="4"/>
  <c r="AT321" i="4"/>
  <c r="AP321" i="4"/>
  <c r="AL321" i="4"/>
  <c r="AH321" i="4"/>
  <c r="AD321" i="4"/>
  <c r="AK321" i="4"/>
  <c r="AG321" i="4"/>
  <c r="AS321" i="4"/>
  <c r="AO321" i="4"/>
  <c r="BC320" i="4"/>
  <c r="CY320" i="4"/>
  <c r="BS320" i="4"/>
  <c r="DO320" i="4"/>
  <c r="BP320" i="4"/>
  <c r="DL320" i="4"/>
  <c r="BQ320" i="4"/>
  <c r="DM320" i="4"/>
  <c r="BM409" i="4"/>
  <c r="DI409" i="4"/>
  <c r="BJ409" i="4"/>
  <c r="DF409" i="4"/>
  <c r="BD409" i="4"/>
  <c r="CZ409" i="4"/>
  <c r="BN409" i="4"/>
  <c r="DJ409" i="4"/>
  <c r="BM176" i="4"/>
  <c r="DI176" i="4"/>
  <c r="BJ176" i="4"/>
  <c r="DF176" i="4"/>
  <c r="BC176" i="4"/>
  <c r="CY176" i="4"/>
  <c r="BS176" i="4"/>
  <c r="DO176" i="4"/>
  <c r="BP176" i="4"/>
  <c r="DL176" i="4"/>
  <c r="BO284" i="4"/>
  <c r="DK284" i="4"/>
  <c r="BK284" i="4"/>
  <c r="DG284" i="4"/>
  <c r="BJ284" i="4"/>
  <c r="DF284" i="4"/>
  <c r="BD284" i="4"/>
  <c r="CZ284" i="4"/>
  <c r="BP374" i="4"/>
  <c r="DL374" i="4"/>
  <c r="BE374" i="4"/>
  <c r="DA374" i="4"/>
  <c r="BB374" i="4"/>
  <c r="CX374" i="4"/>
  <c r="BR374" i="4"/>
  <c r="DN374" i="4"/>
  <c r="BK374" i="4"/>
  <c r="DG374" i="4"/>
  <c r="BH194" i="4"/>
  <c r="DD194" i="4"/>
  <c r="BN194" i="4"/>
  <c r="DJ194" i="4"/>
  <c r="BR194" i="4"/>
  <c r="DN194" i="4"/>
  <c r="BO194" i="4"/>
  <c r="DK194" i="4"/>
  <c r="BM194" i="4"/>
  <c r="DI194" i="4"/>
  <c r="BS302" i="4"/>
  <c r="DO302" i="4"/>
  <c r="BH302" i="4"/>
  <c r="DD302" i="4"/>
  <c r="BI302" i="4"/>
  <c r="DE302" i="4"/>
  <c r="BF302" i="4"/>
  <c r="DB302" i="4"/>
  <c r="AS303" i="4"/>
  <c r="AO303" i="4"/>
  <c r="AK303" i="4"/>
  <c r="AG303" i="4"/>
  <c r="AR303" i="4"/>
  <c r="AN303" i="4"/>
  <c r="AJ303" i="4"/>
  <c r="AF303" i="4"/>
  <c r="AU303" i="4"/>
  <c r="AQ303" i="4"/>
  <c r="AM303" i="4"/>
  <c r="AI303" i="4"/>
  <c r="AE303" i="4"/>
  <c r="AA304" i="4"/>
  <c r="AP303" i="4"/>
  <c r="AL303" i="4"/>
  <c r="AH303" i="4"/>
  <c r="AD303" i="4"/>
  <c r="AT303" i="4"/>
  <c r="BI122" i="4"/>
  <c r="DE122" i="4"/>
  <c r="BF122" i="4"/>
  <c r="DB122" i="4"/>
  <c r="AU123" i="4"/>
  <c r="AQ123" i="4"/>
  <c r="AM123" i="4"/>
  <c r="AI123" i="4"/>
  <c r="AE123" i="4"/>
  <c r="AA124" i="4"/>
  <c r="AT123" i="4"/>
  <c r="AP123" i="4"/>
  <c r="AL123" i="4"/>
  <c r="AH123" i="4"/>
  <c r="AD123" i="4"/>
  <c r="AS123" i="4"/>
  <c r="AO123" i="4"/>
  <c r="AK123" i="4"/>
  <c r="AG123" i="4"/>
  <c r="AR123" i="4"/>
  <c r="AN123" i="4"/>
  <c r="AJ123" i="4"/>
  <c r="AF123" i="4"/>
  <c r="BO122" i="4"/>
  <c r="DK122" i="4"/>
  <c r="BL122" i="4"/>
  <c r="DH122" i="4"/>
  <c r="BB104" i="4"/>
  <c r="CX104" i="4"/>
  <c r="BR104" i="4"/>
  <c r="DN104" i="4"/>
  <c r="BO104" i="4"/>
  <c r="DK104" i="4"/>
  <c r="BL104" i="4"/>
  <c r="DH104" i="4"/>
  <c r="BI104" i="4"/>
  <c r="DE104" i="4"/>
  <c r="BP338" i="4"/>
  <c r="DL338" i="4"/>
  <c r="BI338" i="4"/>
  <c r="DE338" i="4"/>
  <c r="BF338" i="4"/>
  <c r="DB338" i="4"/>
  <c r="AA340" i="4"/>
  <c r="AT339" i="4"/>
  <c r="AP339" i="4"/>
  <c r="AL339" i="4"/>
  <c r="AH339" i="4"/>
  <c r="AD339" i="4"/>
  <c r="AS339" i="4"/>
  <c r="AO339" i="4"/>
  <c r="AK339" i="4"/>
  <c r="AG339" i="4"/>
  <c r="AR339" i="4"/>
  <c r="AN339" i="4"/>
  <c r="AJ339" i="4"/>
  <c r="AF339" i="4"/>
  <c r="AM339" i="4"/>
  <c r="AI339" i="4"/>
  <c r="AU339" i="4"/>
  <c r="AE339" i="4"/>
  <c r="AQ339" i="4"/>
  <c r="BO338" i="4"/>
  <c r="DK338" i="4"/>
  <c r="BD212" i="4"/>
  <c r="CZ212" i="4"/>
  <c r="BE212" i="4"/>
  <c r="DA212" i="4"/>
  <c r="BB212" i="4"/>
  <c r="CX212" i="4"/>
  <c r="BR212" i="4"/>
  <c r="DN212" i="4"/>
  <c r="BK212" i="4"/>
  <c r="DG212" i="4"/>
  <c r="BI357" i="4"/>
  <c r="DE357" i="4"/>
  <c r="BP357" i="4"/>
  <c r="DL357" i="4"/>
  <c r="BC357" i="4"/>
  <c r="CY357" i="4"/>
  <c r="BB357" i="4"/>
  <c r="CX357" i="4"/>
  <c r="BR357" i="4"/>
  <c r="DN357" i="4"/>
  <c r="BB230" i="4"/>
  <c r="CX230" i="4"/>
  <c r="BL230" i="4"/>
  <c r="DH230" i="4"/>
  <c r="BR248" i="4"/>
  <c r="DN248" i="4"/>
  <c r="BH248" i="4"/>
  <c r="DD248" i="4"/>
  <c r="BP392" i="4"/>
  <c r="DL392" i="4"/>
  <c r="BN392" i="4"/>
  <c r="DJ392" i="4"/>
  <c r="BH266" i="4"/>
  <c r="DD266" i="4"/>
  <c r="BB266" i="4"/>
  <c r="CX266" i="4"/>
  <c r="BR266" i="4"/>
  <c r="DN266" i="4"/>
  <c r="BK266" i="4"/>
  <c r="DG266" i="4"/>
  <c r="BB320" i="4"/>
  <c r="CX320" i="4"/>
  <c r="BG320" i="4"/>
  <c r="DC320" i="4"/>
  <c r="BD320" i="4"/>
  <c r="CZ320" i="4"/>
  <c r="BE320" i="4"/>
  <c r="DA320" i="4"/>
  <c r="BE409" i="4"/>
  <c r="DA409" i="4"/>
  <c r="BG409" i="4"/>
  <c r="DC409" i="4"/>
  <c r="BC409" i="4"/>
  <c r="CY409" i="4"/>
  <c r="BH409" i="4"/>
  <c r="DD409" i="4"/>
  <c r="BR409" i="4"/>
  <c r="DN409" i="4"/>
  <c r="BQ176" i="4"/>
  <c r="DM176" i="4"/>
  <c r="BN176" i="4"/>
  <c r="DJ176" i="4"/>
  <c r="BG176" i="4"/>
  <c r="DC176" i="4"/>
  <c r="BD176" i="4"/>
  <c r="CZ176" i="4"/>
  <c r="BE284" i="4"/>
  <c r="DA284" i="4"/>
  <c r="BI284" i="4"/>
  <c r="DE284" i="4"/>
  <c r="BS284" i="4"/>
  <c r="DO284" i="4"/>
  <c r="BN284" i="4"/>
  <c r="DJ284" i="4"/>
  <c r="BH284" i="4"/>
  <c r="DD284" i="4"/>
  <c r="BD374" i="4"/>
  <c r="CZ374" i="4"/>
  <c r="BI374" i="4"/>
  <c r="DE374" i="4"/>
  <c r="BF374" i="4"/>
  <c r="DB374" i="4"/>
  <c r="AA376" i="4"/>
  <c r="AT375" i="4"/>
  <c r="AP375" i="4"/>
  <c r="AL375" i="4"/>
  <c r="AH375" i="4"/>
  <c r="AD375" i="4"/>
  <c r="AS375" i="4"/>
  <c r="AO375" i="4"/>
  <c r="AK375" i="4"/>
  <c r="AG375" i="4"/>
  <c r="AR375" i="4"/>
  <c r="AN375" i="4"/>
  <c r="AJ375" i="4"/>
  <c r="AF375" i="4"/>
  <c r="AQ375" i="4"/>
  <c r="AM375" i="4"/>
  <c r="AI375" i="4"/>
  <c r="AE375" i="4"/>
  <c r="AU375" i="4"/>
  <c r="BO374" i="4"/>
  <c r="DK374" i="4"/>
  <c r="BL194" i="4"/>
  <c r="DH194" i="4"/>
  <c r="AR195" i="4"/>
  <c r="AN195" i="4"/>
  <c r="AJ195" i="4"/>
  <c r="AF195" i="4"/>
  <c r="AA196" i="4"/>
  <c r="AT195" i="4"/>
  <c r="AP195" i="4"/>
  <c r="AL195" i="4"/>
  <c r="AH195" i="4"/>
  <c r="AD195" i="4"/>
  <c r="AO195" i="4"/>
  <c r="AG195" i="4"/>
  <c r="AS195" i="4"/>
  <c r="AK195" i="4"/>
  <c r="AU195" i="4"/>
  <c r="AE195" i="4"/>
  <c r="AQ195" i="4"/>
  <c r="AM195" i="4"/>
  <c r="AI195" i="4"/>
  <c r="BC194" i="4"/>
  <c r="CY194" i="4"/>
  <c r="BS194" i="4"/>
  <c r="DO194" i="4"/>
  <c r="BQ194" i="4"/>
  <c r="DM194" i="4"/>
  <c r="BG302" i="4"/>
  <c r="DC302" i="4"/>
  <c r="BL302" i="4"/>
  <c r="DH302" i="4"/>
  <c r="BM302" i="4"/>
  <c r="DI302" i="4"/>
  <c r="BJ302" i="4"/>
  <c r="DF302" i="4"/>
  <c r="BM122" i="4"/>
  <c r="DI122" i="4"/>
  <c r="BJ122" i="4"/>
  <c r="DF122" i="4"/>
  <c r="BC122" i="4"/>
  <c r="CY122" i="4"/>
  <c r="BS122" i="4"/>
  <c r="DO122" i="4"/>
  <c r="BP122" i="4"/>
  <c r="DL122" i="4"/>
  <c r="BF104" i="4"/>
  <c r="DB104" i="4"/>
  <c r="BC104" i="4"/>
  <c r="CY104" i="4"/>
  <c r="BS104" i="4"/>
  <c r="DO104" i="4"/>
  <c r="BP104" i="4"/>
  <c r="DL104" i="4"/>
  <c r="BM104" i="4"/>
  <c r="DI104" i="4"/>
  <c r="BD338" i="4"/>
  <c r="CZ338" i="4"/>
  <c r="BM338" i="4"/>
  <c r="DI338" i="4"/>
  <c r="BJ338" i="4"/>
  <c r="DF338" i="4"/>
  <c r="BC338" i="4"/>
  <c r="CY338" i="4"/>
  <c r="BS338" i="4"/>
  <c r="DO338" i="4"/>
  <c r="BH212" i="4"/>
  <c r="DD212" i="4"/>
  <c r="BI212" i="4"/>
  <c r="DE212" i="4"/>
  <c r="BF212" i="4"/>
  <c r="DB212" i="4"/>
  <c r="AA214" i="4"/>
  <c r="AT213" i="4"/>
  <c r="AP213" i="4"/>
  <c r="AL213" i="4"/>
  <c r="AH213" i="4"/>
  <c r="AD213" i="4"/>
  <c r="AS213" i="4"/>
  <c r="AO213" i="4"/>
  <c r="AK213" i="4"/>
  <c r="AG213" i="4"/>
  <c r="AR213" i="4"/>
  <c r="AN213" i="4"/>
  <c r="AJ213" i="4"/>
  <c r="AF213" i="4"/>
  <c r="AU213" i="4"/>
  <c r="AE213" i="4"/>
  <c r="AM213" i="4"/>
  <c r="AQ213" i="4"/>
  <c r="AI213" i="4"/>
  <c r="BO212" i="4"/>
  <c r="DK212" i="4"/>
  <c r="BO357" i="4"/>
  <c r="DK357" i="4"/>
  <c r="BG357" i="4"/>
  <c r="DC357" i="4"/>
  <c r="BH357" i="4"/>
  <c r="DD357" i="4"/>
  <c r="BF357" i="4"/>
  <c r="DB357" i="4"/>
  <c r="AU358" i="4"/>
  <c r="AQ358" i="4"/>
  <c r="AM358" i="4"/>
  <c r="AI358" i="4"/>
  <c r="AE358" i="4"/>
  <c r="AT358" i="4"/>
  <c r="AP358" i="4"/>
  <c r="AL358" i="4"/>
  <c r="AH358" i="4"/>
  <c r="AD358" i="4"/>
  <c r="AS358" i="4"/>
  <c r="AO358" i="4"/>
  <c r="AK358" i="4"/>
  <c r="AG358" i="4"/>
  <c r="AN358" i="4"/>
  <c r="AJ358" i="4"/>
  <c r="AF358" i="4"/>
  <c r="AR358" i="4"/>
  <c r="BF230" i="4"/>
  <c r="DB230" i="4"/>
  <c r="BO230" i="4"/>
  <c r="DK230" i="4"/>
  <c r="BM230" i="4"/>
  <c r="DI230" i="4"/>
  <c r="BN248" i="4"/>
  <c r="DJ248" i="4"/>
  <c r="BK248" i="4"/>
  <c r="DG248" i="4"/>
  <c r="BI248" i="4"/>
  <c r="DE248" i="4"/>
  <c r="BS392" i="4"/>
  <c r="DO392" i="4"/>
  <c r="AR393" i="4"/>
  <c r="AN393" i="4"/>
  <c r="AJ393" i="4"/>
  <c r="AF393" i="4"/>
  <c r="AQ393" i="4"/>
  <c r="AL393" i="4"/>
  <c r="AG393" i="4"/>
  <c r="AA394" i="4"/>
  <c r="AU393" i="4"/>
  <c r="AP393" i="4"/>
  <c r="AK393" i="4"/>
  <c r="AE393" i="4"/>
  <c r="AT393" i="4"/>
  <c r="AO393" i="4"/>
  <c r="AI393" i="4"/>
  <c r="AD393" i="4"/>
  <c r="AS393" i="4"/>
  <c r="AM393" i="4"/>
  <c r="AH393" i="4"/>
  <c r="BQ392" i="4"/>
  <c r="DM392" i="4"/>
  <c r="BE266" i="4"/>
  <c r="DA266" i="4"/>
  <c r="BJ230" i="4"/>
  <c r="DF230" i="4"/>
  <c r="BC230" i="4"/>
  <c r="CY230" i="4"/>
  <c r="BS230" i="4"/>
  <c r="DO230" i="4"/>
  <c r="BP230" i="4"/>
  <c r="DL230" i="4"/>
  <c r="BQ230" i="4"/>
  <c r="DM230" i="4"/>
  <c r="BB248" i="4"/>
  <c r="CX248" i="4"/>
  <c r="AR249" i="4"/>
  <c r="AN249" i="4"/>
  <c r="AJ249" i="4"/>
  <c r="AF249" i="4"/>
  <c r="AU249" i="4"/>
  <c r="AQ249" i="4"/>
  <c r="AM249" i="4"/>
  <c r="AI249" i="4"/>
  <c r="AE249" i="4"/>
  <c r="AA250" i="4"/>
  <c r="AT249" i="4"/>
  <c r="AP249" i="4"/>
  <c r="AL249" i="4"/>
  <c r="AH249" i="4"/>
  <c r="AD249" i="4"/>
  <c r="AS249" i="4"/>
  <c r="AO249" i="4"/>
  <c r="AK249" i="4"/>
  <c r="AG249" i="4"/>
  <c r="BO248" i="4"/>
  <c r="DK248" i="4"/>
  <c r="BL248" i="4"/>
  <c r="DH248" i="4"/>
  <c r="BM248" i="4"/>
  <c r="DI248" i="4"/>
  <c r="BG392" i="4"/>
  <c r="DC392" i="4"/>
  <c r="BD392" i="4"/>
  <c r="CZ392" i="4"/>
  <c r="BE392" i="4"/>
  <c r="DA392" i="4"/>
  <c r="BB392" i="4"/>
  <c r="CX392" i="4"/>
  <c r="BR392" i="4"/>
  <c r="DN392" i="4"/>
  <c r="BL266" i="4"/>
  <c r="DH266" i="4"/>
  <c r="BI266" i="4"/>
  <c r="DE266" i="4"/>
  <c r="BF266" i="4"/>
  <c r="DB266" i="4"/>
  <c r="AA268" i="4"/>
  <c r="AT267" i="4"/>
  <c r="AP267" i="4"/>
  <c r="AL267" i="4"/>
  <c r="AH267" i="4"/>
  <c r="AD267" i="4"/>
  <c r="AS267" i="4"/>
  <c r="AO267" i="4"/>
  <c r="AK267" i="4"/>
  <c r="AG267" i="4"/>
  <c r="AR267" i="4"/>
  <c r="AN267" i="4"/>
  <c r="AJ267" i="4"/>
  <c r="AF267" i="4"/>
  <c r="AI267" i="4"/>
  <c r="AU267" i="4"/>
  <c r="AE267" i="4"/>
  <c r="AQ267" i="4"/>
  <c r="AM267" i="4"/>
  <c r="BO266" i="4"/>
  <c r="DK266" i="4"/>
  <c r="BJ320" i="4"/>
  <c r="DF320" i="4"/>
  <c r="BR320" i="4"/>
  <c r="DN320" i="4"/>
  <c r="BK320" i="4"/>
  <c r="DG320" i="4"/>
  <c r="BH320" i="4"/>
  <c r="DD320" i="4"/>
  <c r="BI320" i="4"/>
  <c r="DE320" i="4"/>
  <c r="BK409" i="4"/>
  <c r="DG409" i="4"/>
  <c r="BQ409" i="4"/>
  <c r="DM409" i="4"/>
  <c r="BI409" i="4"/>
  <c r="DE409" i="4"/>
  <c r="BL409" i="4"/>
  <c r="DH409" i="4"/>
  <c r="AU410" i="4"/>
  <c r="AQ410" i="4"/>
  <c r="AM410" i="4"/>
  <c r="AI410" i="4"/>
  <c r="AE410" i="4"/>
  <c r="AA411" i="4"/>
  <c r="AT410" i="4"/>
  <c r="AP410" i="4"/>
  <c r="AL410" i="4"/>
  <c r="AH410" i="4"/>
  <c r="AD410" i="4"/>
  <c r="AS410" i="4"/>
  <c r="AO410" i="4"/>
  <c r="AK410" i="4"/>
  <c r="AG410" i="4"/>
  <c r="AJ410" i="4"/>
  <c r="AN410" i="4"/>
  <c r="AR410" i="4"/>
  <c r="AF410" i="4"/>
  <c r="BE176" i="4"/>
  <c r="DA176" i="4"/>
  <c r="BB176" i="4"/>
  <c r="CX176" i="4"/>
  <c r="BR176" i="4"/>
  <c r="DN176" i="4"/>
  <c r="BK176" i="4"/>
  <c r="DG176" i="4"/>
  <c r="BH176" i="4"/>
  <c r="DD176" i="4"/>
  <c r="BM284" i="4"/>
  <c r="DI284" i="4"/>
  <c r="BQ284" i="4"/>
  <c r="DM284" i="4"/>
  <c r="BB284" i="4"/>
  <c r="CX284" i="4"/>
  <c r="BR284" i="4"/>
  <c r="DN284" i="4"/>
  <c r="BL284" i="4"/>
  <c r="DH284" i="4"/>
  <c r="BH374" i="4"/>
  <c r="DD374" i="4"/>
  <c r="BM374" i="4"/>
  <c r="DI374" i="4"/>
  <c r="BJ374" i="4"/>
  <c r="DF374" i="4"/>
  <c r="BC374" i="4"/>
  <c r="CY374" i="4"/>
  <c r="BS374" i="4"/>
  <c r="DO374" i="4"/>
  <c r="BP194" i="4"/>
  <c r="DL194" i="4"/>
  <c r="BB194" i="4"/>
  <c r="CX194" i="4"/>
  <c r="BG194" i="4"/>
  <c r="DC194" i="4"/>
  <c r="BE194" i="4"/>
  <c r="DA194" i="4"/>
  <c r="BO302" i="4"/>
  <c r="DK302" i="4"/>
  <c r="BK302" i="4"/>
  <c r="DG302" i="4"/>
  <c r="BP302" i="4"/>
  <c r="DL302" i="4"/>
  <c r="BQ302" i="4"/>
  <c r="DM302" i="4"/>
  <c r="BN302" i="4"/>
  <c r="DJ302" i="4"/>
  <c r="BQ122" i="4"/>
  <c r="DM122" i="4"/>
  <c r="BN122" i="4"/>
  <c r="DJ122" i="4"/>
  <c r="BG122" i="4"/>
  <c r="DC122" i="4"/>
  <c r="BD122" i="4"/>
  <c r="CZ122" i="4"/>
  <c r="BJ104" i="4"/>
  <c r="DF104" i="4"/>
  <c r="BG104" i="4"/>
  <c r="DC104" i="4"/>
  <c r="BD104" i="4"/>
  <c r="CZ104" i="4"/>
  <c r="AR105" i="4"/>
  <c r="AN105" i="4"/>
  <c r="AJ105" i="4"/>
  <c r="AF105" i="4"/>
  <c r="AA106" i="4"/>
  <c r="AT105" i="4"/>
  <c r="AP105" i="4"/>
  <c r="AL105" i="4"/>
  <c r="AH105" i="4"/>
  <c r="AD105" i="4"/>
  <c r="AU105" i="4"/>
  <c r="AM105" i="4"/>
  <c r="AE105" i="4"/>
  <c r="AS105" i="4"/>
  <c r="AK105" i="4"/>
  <c r="AQ105" i="4"/>
  <c r="AI105" i="4"/>
  <c r="AO105" i="4"/>
  <c r="AG105" i="4"/>
  <c r="BQ104" i="4"/>
  <c r="DM104" i="4"/>
  <c r="BH338" i="4"/>
  <c r="DD338" i="4"/>
  <c r="BQ338" i="4"/>
  <c r="DM338" i="4"/>
  <c r="BN338" i="4"/>
  <c r="DJ338" i="4"/>
  <c r="BG338" i="4"/>
  <c r="DC338" i="4"/>
  <c r="BL212" i="4"/>
  <c r="DH212" i="4"/>
  <c r="BM212" i="4"/>
  <c r="DI212" i="4"/>
  <c r="BJ212" i="4"/>
  <c r="DF212" i="4"/>
  <c r="BC212" i="4"/>
  <c r="CY212" i="4"/>
  <c r="BS212" i="4"/>
  <c r="DO212" i="4"/>
  <c r="BE357" i="4"/>
  <c r="DA357" i="4"/>
  <c r="BL357" i="4"/>
  <c r="DH357" i="4"/>
  <c r="BM357" i="4"/>
  <c r="DI357" i="4"/>
  <c r="BJ357" i="4"/>
  <c r="DF357" i="4"/>
  <c r="BN230" i="4"/>
  <c r="DJ230" i="4"/>
  <c r="BD230" i="4"/>
  <c r="CZ230" i="4"/>
  <c r="BC248" i="4"/>
  <c r="CY248" i="4"/>
  <c r="BP248" i="4"/>
  <c r="DL248" i="4"/>
  <c r="BK392" i="4"/>
  <c r="DG392" i="4"/>
  <c r="BI392" i="4"/>
  <c r="DE392" i="4"/>
  <c r="BP266" i="4"/>
  <c r="DL266" i="4"/>
  <c r="BJ266" i="4"/>
  <c r="DF266" i="4"/>
  <c r="BC266" i="4"/>
  <c r="CY266" i="4"/>
  <c r="BS266" i="4"/>
  <c r="DO266" i="4"/>
  <c r="BN320" i="4"/>
  <c r="DJ320" i="4"/>
  <c r="BF320" i="4"/>
  <c r="DB320" i="4"/>
  <c r="BO320" i="4"/>
  <c r="DK320" i="4"/>
  <c r="BL320" i="4"/>
  <c r="DH320" i="4"/>
  <c r="BM320" i="4"/>
  <c r="DI320" i="4"/>
  <c r="BF409" i="4"/>
  <c r="DB409" i="4"/>
  <c r="BB409" i="4"/>
  <c r="CX409" i="4"/>
  <c r="BO409" i="4"/>
  <c r="DK409" i="4"/>
  <c r="BS409" i="4"/>
  <c r="DO409" i="4"/>
  <c r="BP409" i="4"/>
  <c r="DL409" i="4"/>
  <c r="BI176" i="4"/>
  <c r="DE176" i="4"/>
  <c r="BF176" i="4"/>
  <c r="DB176" i="4"/>
  <c r="AU177" i="4"/>
  <c r="AQ177" i="4"/>
  <c r="AM177" i="4"/>
  <c r="AI177" i="4"/>
  <c r="AE177" i="4"/>
  <c r="AA178" i="4"/>
  <c r="AT177" i="4"/>
  <c r="AP177" i="4"/>
  <c r="AL177" i="4"/>
  <c r="AH177" i="4"/>
  <c r="AD177" i="4"/>
  <c r="AS177" i="4"/>
  <c r="AO177" i="4"/>
  <c r="AK177" i="4"/>
  <c r="AG177" i="4"/>
  <c r="AR177" i="4"/>
  <c r="AN177" i="4"/>
  <c r="AJ177" i="4"/>
  <c r="AF177" i="4"/>
  <c r="BO176" i="4"/>
  <c r="DK176" i="4"/>
  <c r="BL176" i="4"/>
  <c r="DH176" i="4"/>
  <c r="BG284" i="4"/>
  <c r="DC284" i="4"/>
  <c r="BC284" i="4"/>
  <c r="CY284" i="4"/>
  <c r="BF284" i="4"/>
  <c r="DB284" i="4"/>
  <c r="AU285" i="4"/>
  <c r="AQ285" i="4"/>
  <c r="AM285" i="4"/>
  <c r="AI285" i="4"/>
  <c r="AE285" i="4"/>
  <c r="AS285" i="4"/>
  <c r="AO285" i="4"/>
  <c r="AK285" i="4"/>
  <c r="AG285" i="4"/>
  <c r="AA286" i="4"/>
  <c r="AP285" i="4"/>
  <c r="AH285" i="4"/>
  <c r="AN285" i="4"/>
  <c r="AF285" i="4"/>
  <c r="AT285" i="4"/>
  <c r="AL285" i="4"/>
  <c r="AD285" i="4"/>
  <c r="AR285" i="4"/>
  <c r="AJ285" i="4"/>
  <c r="BP284" i="4"/>
  <c r="DL284" i="4"/>
  <c r="BL374" i="4"/>
  <c r="DH374" i="4"/>
  <c r="BQ374" i="4"/>
  <c r="DM374" i="4"/>
  <c r="BN374" i="4"/>
  <c r="DJ374" i="4"/>
  <c r="BG374" i="4"/>
  <c r="DC374" i="4"/>
  <c r="BD194" i="4"/>
  <c r="CZ194" i="4"/>
  <c r="BF194" i="4"/>
  <c r="DB194" i="4"/>
  <c r="BJ194" i="4"/>
  <c r="DF194" i="4"/>
  <c r="BK194" i="4"/>
  <c r="DG194" i="4"/>
  <c r="BI194" i="4"/>
  <c r="DE194" i="4"/>
  <c r="BC302" i="4"/>
  <c r="CY302" i="4"/>
  <c r="BD302" i="4"/>
  <c r="CZ302" i="4"/>
  <c r="BE302" i="4"/>
  <c r="DA302" i="4"/>
  <c r="BB302" i="4"/>
  <c r="CX302" i="4"/>
  <c r="BR302" i="4"/>
  <c r="DN302" i="4"/>
  <c r="BE122" i="4"/>
  <c r="DA122" i="4"/>
  <c r="BB122" i="4"/>
  <c r="CX122" i="4"/>
  <c r="BR122" i="4"/>
  <c r="DN122" i="4"/>
  <c r="BK122" i="4"/>
  <c r="DG122" i="4"/>
  <c r="BH122" i="4"/>
  <c r="DD122" i="4"/>
  <c r="BN104" i="4"/>
  <c r="DJ104" i="4"/>
  <c r="BK104" i="4"/>
  <c r="DG104" i="4"/>
  <c r="BH104" i="4"/>
  <c r="DD104" i="4"/>
  <c r="BE104" i="4"/>
  <c r="DA104" i="4"/>
  <c r="BL338" i="4"/>
  <c r="DH338" i="4"/>
  <c r="BE338" i="4"/>
  <c r="DA338" i="4"/>
  <c r="BB338" i="4"/>
  <c r="CX338" i="4"/>
  <c r="BR338" i="4"/>
  <c r="DN338" i="4"/>
  <c r="BK338" i="4"/>
  <c r="DG338" i="4"/>
  <c r="BP212" i="4"/>
  <c r="DL212" i="4"/>
  <c r="BQ212" i="4"/>
  <c r="DM212" i="4"/>
  <c r="BN212" i="4"/>
  <c r="DJ212" i="4"/>
  <c r="BG212" i="4"/>
  <c r="DC212" i="4"/>
  <c r="BD357" i="4"/>
  <c r="CZ357" i="4"/>
  <c r="BK357" i="4"/>
  <c r="DG357" i="4"/>
  <c r="BQ357" i="4"/>
  <c r="DM357" i="4"/>
  <c r="BS357" i="4"/>
  <c r="DO357" i="4"/>
  <c r="BN357" i="4"/>
  <c r="DJ357" i="4"/>
  <c r="BL285" i="4" l="1"/>
  <c r="DH285" i="4"/>
  <c r="BE285" i="4"/>
  <c r="DA285" i="4"/>
  <c r="BS285" i="4"/>
  <c r="DO285" i="4"/>
  <c r="BF177" i="4"/>
  <c r="DB177" i="4"/>
  <c r="BO177" i="4"/>
  <c r="DK177" i="4"/>
  <c r="BJ285" i="4"/>
  <c r="DF285" i="4"/>
  <c r="BF285" i="4"/>
  <c r="DB285" i="4"/>
  <c r="BI285" i="4"/>
  <c r="DE285" i="4"/>
  <c r="BG285" i="4"/>
  <c r="DC285" i="4"/>
  <c r="BL177" i="4"/>
  <c r="DH177" i="4"/>
  <c r="BM177" i="4"/>
  <c r="DI177" i="4"/>
  <c r="BJ177" i="4"/>
  <c r="DF177" i="4"/>
  <c r="BC177" i="4"/>
  <c r="CY177" i="4"/>
  <c r="BS177" i="4"/>
  <c r="DO177" i="4"/>
  <c r="BO105" i="4"/>
  <c r="DK105" i="4"/>
  <c r="BK105" i="4"/>
  <c r="DG105" i="4"/>
  <c r="BJ105" i="4"/>
  <c r="DF105" i="4"/>
  <c r="BD105" i="4"/>
  <c r="CZ105" i="4"/>
  <c r="BL410" i="4"/>
  <c r="DH410" i="4"/>
  <c r="BM410" i="4"/>
  <c r="DI410" i="4"/>
  <c r="BJ410" i="4"/>
  <c r="DF410" i="4"/>
  <c r="BC410" i="4"/>
  <c r="CY410" i="4"/>
  <c r="BS410" i="4"/>
  <c r="DO410" i="4"/>
  <c r="BS267" i="4"/>
  <c r="DO267" i="4"/>
  <c r="BL267" i="4"/>
  <c r="DH267" i="4"/>
  <c r="BM267" i="4"/>
  <c r="DI267" i="4"/>
  <c r="BJ267" i="4"/>
  <c r="DF267" i="4"/>
  <c r="BM249" i="4"/>
  <c r="DI249" i="4"/>
  <c r="BJ249" i="4"/>
  <c r="DF249" i="4"/>
  <c r="BC249" i="4"/>
  <c r="CY249" i="4"/>
  <c r="BS249" i="4"/>
  <c r="DO249" i="4"/>
  <c r="BP249" i="4"/>
  <c r="DL249" i="4"/>
  <c r="BB393" i="4"/>
  <c r="CX393" i="4"/>
  <c r="BC393" i="4"/>
  <c r="CY393" i="4"/>
  <c r="AU394" i="4"/>
  <c r="AQ394" i="4"/>
  <c r="AM394" i="4"/>
  <c r="AI394" i="4"/>
  <c r="AE394" i="4"/>
  <c r="AT394" i="4"/>
  <c r="AO394" i="4"/>
  <c r="AJ394" i="4"/>
  <c r="AD394" i="4"/>
  <c r="AS394" i="4"/>
  <c r="AN394" i="4"/>
  <c r="AH394" i="4"/>
  <c r="AR394" i="4"/>
  <c r="AL394" i="4"/>
  <c r="AG394" i="4"/>
  <c r="AP394" i="4"/>
  <c r="AK394" i="4"/>
  <c r="AF394" i="4"/>
  <c r="BD393" i="4"/>
  <c r="CZ393" i="4"/>
  <c r="BH358" i="4"/>
  <c r="DD358" i="4"/>
  <c r="BM358" i="4"/>
  <c r="DI358" i="4"/>
  <c r="BJ358" i="4"/>
  <c r="DF358" i="4"/>
  <c r="BG358" i="4"/>
  <c r="DC358" i="4"/>
  <c r="BK213" i="4"/>
  <c r="DG213" i="4"/>
  <c r="BH213" i="4"/>
  <c r="DD213" i="4"/>
  <c r="BI213" i="4"/>
  <c r="DE213" i="4"/>
  <c r="BF213" i="4"/>
  <c r="DB213" i="4"/>
  <c r="AS214" i="4"/>
  <c r="AO214" i="4"/>
  <c r="AK214" i="4"/>
  <c r="AG214" i="4"/>
  <c r="AR214" i="4"/>
  <c r="AN214" i="4"/>
  <c r="AJ214" i="4"/>
  <c r="AF214" i="4"/>
  <c r="AU214" i="4"/>
  <c r="AQ214" i="4"/>
  <c r="AM214" i="4"/>
  <c r="AI214" i="4"/>
  <c r="AE214" i="4"/>
  <c r="AH214" i="4"/>
  <c r="AP214" i="4"/>
  <c r="AT214" i="4"/>
  <c r="AL214" i="4"/>
  <c r="AD214" i="4"/>
  <c r="BK195" i="4"/>
  <c r="DG195" i="4"/>
  <c r="BI195" i="4"/>
  <c r="DE195" i="4"/>
  <c r="BB195" i="4"/>
  <c r="CX195" i="4"/>
  <c r="BR195" i="4"/>
  <c r="DN195" i="4"/>
  <c r="BL195" i="4"/>
  <c r="DH195" i="4"/>
  <c r="BG375" i="4"/>
  <c r="DC375" i="4"/>
  <c r="BH375" i="4"/>
  <c r="DD375" i="4"/>
  <c r="BI375" i="4"/>
  <c r="DE375" i="4"/>
  <c r="BF375" i="4"/>
  <c r="DB375" i="4"/>
  <c r="AS376" i="4"/>
  <c r="AO376" i="4"/>
  <c r="AK376" i="4"/>
  <c r="AG376" i="4"/>
  <c r="AR376" i="4"/>
  <c r="AN376" i="4"/>
  <c r="AJ376" i="4"/>
  <c r="AF376" i="4"/>
  <c r="AU376" i="4"/>
  <c r="AQ376" i="4"/>
  <c r="AM376" i="4"/>
  <c r="AI376" i="4"/>
  <c r="AE376" i="4"/>
  <c r="AT376" i="4"/>
  <c r="AD376" i="4"/>
  <c r="AP376" i="4"/>
  <c r="AL376" i="4"/>
  <c r="AH376" i="4"/>
  <c r="BG339" i="4"/>
  <c r="DC339" i="4"/>
  <c r="BL339" i="4"/>
  <c r="DH339" i="4"/>
  <c r="BM339" i="4"/>
  <c r="DI339" i="4"/>
  <c r="BJ339" i="4"/>
  <c r="DF339" i="4"/>
  <c r="BD123" i="4"/>
  <c r="CZ123" i="4"/>
  <c r="BE123" i="4"/>
  <c r="DA123" i="4"/>
  <c r="BB123" i="4"/>
  <c r="CX123" i="4"/>
  <c r="BR123" i="4"/>
  <c r="DN123" i="4"/>
  <c r="BK123" i="4"/>
  <c r="DG123" i="4"/>
  <c r="BB303" i="4"/>
  <c r="CX303" i="4"/>
  <c r="AR304" i="4"/>
  <c r="AN304" i="4"/>
  <c r="AJ304" i="4"/>
  <c r="AF304" i="4"/>
  <c r="AU304" i="4"/>
  <c r="AQ304" i="4"/>
  <c r="AM304" i="4"/>
  <c r="AI304" i="4"/>
  <c r="AE304" i="4"/>
  <c r="AT304" i="4"/>
  <c r="AP304" i="4"/>
  <c r="AL304" i="4"/>
  <c r="AH304" i="4"/>
  <c r="AD304" i="4"/>
  <c r="AS304" i="4"/>
  <c r="AO304" i="4"/>
  <c r="AK304" i="4"/>
  <c r="AG304" i="4"/>
  <c r="BO303" i="4"/>
  <c r="DK303" i="4"/>
  <c r="BL303" i="4"/>
  <c r="DH303" i="4"/>
  <c r="BM303" i="4"/>
  <c r="DI303" i="4"/>
  <c r="BM321" i="4"/>
  <c r="DI321" i="4"/>
  <c r="BB321" i="4"/>
  <c r="CX321" i="4"/>
  <c r="BR321" i="4"/>
  <c r="DN321" i="4"/>
  <c r="BK321" i="4"/>
  <c r="DG321" i="4"/>
  <c r="BH321" i="4"/>
  <c r="DD321" i="4"/>
  <c r="BM231" i="4"/>
  <c r="DI231" i="4"/>
  <c r="BF231" i="4"/>
  <c r="DB231" i="4"/>
  <c r="AU232" i="4"/>
  <c r="AQ232" i="4"/>
  <c r="AM232" i="4"/>
  <c r="AI232" i="4"/>
  <c r="AE232" i="4"/>
  <c r="AT232" i="4"/>
  <c r="AP232" i="4"/>
  <c r="AL232" i="4"/>
  <c r="AH232" i="4"/>
  <c r="AD232" i="4"/>
  <c r="AS232" i="4"/>
  <c r="AO232" i="4"/>
  <c r="AK232" i="4"/>
  <c r="AG232" i="4"/>
  <c r="AN232" i="4"/>
  <c r="AF232" i="4"/>
  <c r="AR232" i="4"/>
  <c r="AJ232" i="4"/>
  <c r="BO231" i="4"/>
  <c r="DK231" i="4"/>
  <c r="BL231" i="4"/>
  <c r="DH231" i="4"/>
  <c r="BR285" i="4"/>
  <c r="DN285" i="4"/>
  <c r="BM285" i="4"/>
  <c r="DI285" i="4"/>
  <c r="BQ177" i="4"/>
  <c r="DM177" i="4"/>
  <c r="BG177" i="4"/>
  <c r="DC177" i="4"/>
  <c r="BE105" i="4"/>
  <c r="DA105" i="4"/>
  <c r="BI105" i="4"/>
  <c r="DE105" i="4"/>
  <c r="BS105" i="4"/>
  <c r="DO105" i="4"/>
  <c r="BN105" i="4"/>
  <c r="DJ105" i="4"/>
  <c r="BH105" i="4"/>
  <c r="DD105" i="4"/>
  <c r="BH410" i="4"/>
  <c r="DD410" i="4"/>
  <c r="BQ410" i="4"/>
  <c r="DM410" i="4"/>
  <c r="BN410" i="4"/>
  <c r="DJ410" i="4"/>
  <c r="BG410" i="4"/>
  <c r="DC410" i="4"/>
  <c r="BK267" i="4"/>
  <c r="DG267" i="4"/>
  <c r="BG267" i="4"/>
  <c r="DC267" i="4"/>
  <c r="BP267" i="4"/>
  <c r="DL267" i="4"/>
  <c r="BQ267" i="4"/>
  <c r="DM267" i="4"/>
  <c r="BN267" i="4"/>
  <c r="DJ267" i="4"/>
  <c r="BQ249" i="4"/>
  <c r="DM249" i="4"/>
  <c r="BN249" i="4"/>
  <c r="DJ249" i="4"/>
  <c r="BG249" i="4"/>
  <c r="DC249" i="4"/>
  <c r="BD249" i="4"/>
  <c r="CZ249" i="4"/>
  <c r="BF393" i="4"/>
  <c r="DB393" i="4"/>
  <c r="BG393" i="4"/>
  <c r="DC393" i="4"/>
  <c r="BI393" i="4"/>
  <c r="DE393" i="4"/>
  <c r="BE393" i="4"/>
  <c r="DA393" i="4"/>
  <c r="BH393" i="4"/>
  <c r="DD393" i="4"/>
  <c r="BL358" i="4"/>
  <c r="DH358" i="4"/>
  <c r="BQ358" i="4"/>
  <c r="DM358" i="4"/>
  <c r="BN358" i="4"/>
  <c r="DJ358" i="4"/>
  <c r="BK358" i="4"/>
  <c r="DG358" i="4"/>
  <c r="BC213" i="4"/>
  <c r="CY213" i="4"/>
  <c r="BL213" i="4"/>
  <c r="DH213" i="4"/>
  <c r="BM213" i="4"/>
  <c r="DI213" i="4"/>
  <c r="BJ213" i="4"/>
  <c r="DF213" i="4"/>
  <c r="BO195" i="4"/>
  <c r="DK195" i="4"/>
  <c r="BQ195" i="4"/>
  <c r="DM195" i="4"/>
  <c r="BF195" i="4"/>
  <c r="DB195" i="4"/>
  <c r="AU196" i="4"/>
  <c r="AQ196" i="4"/>
  <c r="AM196" i="4"/>
  <c r="AI196" i="4"/>
  <c r="AE196" i="4"/>
  <c r="AS196" i="4"/>
  <c r="AO196" i="4"/>
  <c r="AK196" i="4"/>
  <c r="AG196" i="4"/>
  <c r="AR196" i="4"/>
  <c r="AJ196" i="4"/>
  <c r="AN196" i="4"/>
  <c r="AF196" i="4"/>
  <c r="AH196" i="4"/>
  <c r="AT196" i="4"/>
  <c r="AD196" i="4"/>
  <c r="AP196" i="4"/>
  <c r="AL196" i="4"/>
  <c r="BP195" i="4"/>
  <c r="DL195" i="4"/>
  <c r="BK375" i="4"/>
  <c r="DG375" i="4"/>
  <c r="BL375" i="4"/>
  <c r="DH375" i="4"/>
  <c r="BM375" i="4"/>
  <c r="DI375" i="4"/>
  <c r="BJ375" i="4"/>
  <c r="DF375" i="4"/>
  <c r="BO339" i="4"/>
  <c r="DK339" i="4"/>
  <c r="BK339" i="4"/>
  <c r="DG339" i="4"/>
  <c r="BP339" i="4"/>
  <c r="DL339" i="4"/>
  <c r="BQ339" i="4"/>
  <c r="DM339" i="4"/>
  <c r="BN339" i="4"/>
  <c r="DJ339" i="4"/>
  <c r="BH123" i="4"/>
  <c r="DD123" i="4"/>
  <c r="BI123" i="4"/>
  <c r="DE123" i="4"/>
  <c r="BF123" i="4"/>
  <c r="DB123" i="4"/>
  <c r="AA125" i="4"/>
  <c r="AT124" i="4"/>
  <c r="AP124" i="4"/>
  <c r="AL124" i="4"/>
  <c r="AH124" i="4"/>
  <c r="AD124" i="4"/>
  <c r="AS124" i="4"/>
  <c r="AO124" i="4"/>
  <c r="AK124" i="4"/>
  <c r="AG124" i="4"/>
  <c r="AR124" i="4"/>
  <c r="AN124" i="4"/>
  <c r="AJ124" i="4"/>
  <c r="AF124" i="4"/>
  <c r="AU124" i="4"/>
  <c r="AQ124" i="4"/>
  <c r="AM124" i="4"/>
  <c r="AI124" i="4"/>
  <c r="AE124" i="4"/>
  <c r="BO123" i="4"/>
  <c r="DK123" i="4"/>
  <c r="BF303" i="4"/>
  <c r="DB303" i="4"/>
  <c r="BC303" i="4"/>
  <c r="CY303" i="4"/>
  <c r="BS303" i="4"/>
  <c r="DO303" i="4"/>
  <c r="BP303" i="4"/>
  <c r="DL303" i="4"/>
  <c r="BQ303" i="4"/>
  <c r="DM303" i="4"/>
  <c r="BQ321" i="4"/>
  <c r="DM321" i="4"/>
  <c r="BF321" i="4"/>
  <c r="DB321" i="4"/>
  <c r="AU322" i="4"/>
  <c r="AQ322" i="4"/>
  <c r="AM322" i="4"/>
  <c r="AI322" i="4"/>
  <c r="AE322" i="4"/>
  <c r="AT322" i="4"/>
  <c r="AP322" i="4"/>
  <c r="AL322" i="4"/>
  <c r="AH322" i="4"/>
  <c r="AD322" i="4"/>
  <c r="AS322" i="4"/>
  <c r="AO322" i="4"/>
  <c r="AK322" i="4"/>
  <c r="AG322" i="4"/>
  <c r="AN322" i="4"/>
  <c r="AJ322" i="4"/>
  <c r="AF322" i="4"/>
  <c r="AR322" i="4"/>
  <c r="BO321" i="4"/>
  <c r="DK321" i="4"/>
  <c r="BL321" i="4"/>
  <c r="DH321" i="4"/>
  <c r="BQ231" i="4"/>
  <c r="DM231" i="4"/>
  <c r="BJ231" i="4"/>
  <c r="DF231" i="4"/>
  <c r="BC231" i="4"/>
  <c r="CY231" i="4"/>
  <c r="BS231" i="4"/>
  <c r="DO231" i="4"/>
  <c r="BP231" i="4"/>
  <c r="DL231" i="4"/>
  <c r="BH285" i="4"/>
  <c r="DD285" i="4"/>
  <c r="BN285" i="4"/>
  <c r="DJ285" i="4"/>
  <c r="BK285" i="4"/>
  <c r="DG285" i="4"/>
  <c r="BP177" i="4"/>
  <c r="DL177" i="4"/>
  <c r="BN177" i="4"/>
  <c r="DJ177" i="4"/>
  <c r="BP285" i="4"/>
  <c r="DL285" i="4"/>
  <c r="BD285" i="4"/>
  <c r="CZ285" i="4"/>
  <c r="AT286" i="4"/>
  <c r="AP286" i="4"/>
  <c r="AL286" i="4"/>
  <c r="AH286" i="4"/>
  <c r="AD286" i="4"/>
  <c r="AR286" i="4"/>
  <c r="AN286" i="4"/>
  <c r="AJ286" i="4"/>
  <c r="AF286" i="4"/>
  <c r="AS286" i="4"/>
  <c r="AK286" i="4"/>
  <c r="AQ286" i="4"/>
  <c r="AI286" i="4"/>
  <c r="AO286" i="4"/>
  <c r="AG286" i="4"/>
  <c r="AE286" i="4"/>
  <c r="AU286" i="4"/>
  <c r="AM286" i="4"/>
  <c r="BQ285" i="4"/>
  <c r="DM285" i="4"/>
  <c r="BO285" i="4"/>
  <c r="DK285" i="4"/>
  <c r="BD177" i="4"/>
  <c r="CZ177" i="4"/>
  <c r="BE177" i="4"/>
  <c r="DA177" i="4"/>
  <c r="BB177" i="4"/>
  <c r="CX177" i="4"/>
  <c r="BR177" i="4"/>
  <c r="DN177" i="4"/>
  <c r="BK177" i="4"/>
  <c r="DG177" i="4"/>
  <c r="BM105" i="4"/>
  <c r="DI105" i="4"/>
  <c r="BQ105" i="4"/>
  <c r="DM105" i="4"/>
  <c r="BB105" i="4"/>
  <c r="CX105" i="4"/>
  <c r="BR105" i="4"/>
  <c r="DN105" i="4"/>
  <c r="BL105" i="4"/>
  <c r="DH105" i="4"/>
  <c r="BD410" i="4"/>
  <c r="CZ410" i="4"/>
  <c r="BE410" i="4"/>
  <c r="DA410" i="4"/>
  <c r="BB410" i="4"/>
  <c r="CX410" i="4"/>
  <c r="BR410" i="4"/>
  <c r="DN410" i="4"/>
  <c r="BK410" i="4"/>
  <c r="DG410" i="4"/>
  <c r="BO267" i="4"/>
  <c r="DK267" i="4"/>
  <c r="BD267" i="4"/>
  <c r="CZ267" i="4"/>
  <c r="BE267" i="4"/>
  <c r="DA267" i="4"/>
  <c r="BB267" i="4"/>
  <c r="CX267" i="4"/>
  <c r="BR267" i="4"/>
  <c r="DN267" i="4"/>
  <c r="BE249" i="4"/>
  <c r="DA249" i="4"/>
  <c r="BB249" i="4"/>
  <c r="CX249" i="4"/>
  <c r="BR249" i="4"/>
  <c r="DN249" i="4"/>
  <c r="BK249" i="4"/>
  <c r="DG249" i="4"/>
  <c r="BH249" i="4"/>
  <c r="DD249" i="4"/>
  <c r="BK393" i="4"/>
  <c r="DG393" i="4"/>
  <c r="BM393" i="4"/>
  <c r="DI393" i="4"/>
  <c r="BN393" i="4"/>
  <c r="DJ393" i="4"/>
  <c r="BJ393" i="4"/>
  <c r="DF393" i="4"/>
  <c r="BL393" i="4"/>
  <c r="DH393" i="4"/>
  <c r="BP358" i="4"/>
  <c r="DL358" i="4"/>
  <c r="BE358" i="4"/>
  <c r="DA358" i="4"/>
  <c r="BB358" i="4"/>
  <c r="CX358" i="4"/>
  <c r="BR358" i="4"/>
  <c r="DN358" i="4"/>
  <c r="BO358" i="4"/>
  <c r="DK358" i="4"/>
  <c r="BG213" i="4"/>
  <c r="DC213" i="4"/>
  <c r="BS213" i="4"/>
  <c r="DO213" i="4"/>
  <c r="BP213" i="4"/>
  <c r="DL213" i="4"/>
  <c r="BQ213" i="4"/>
  <c r="DM213" i="4"/>
  <c r="BN213" i="4"/>
  <c r="DJ213" i="4"/>
  <c r="BC195" i="4"/>
  <c r="CY195" i="4"/>
  <c r="BE195" i="4"/>
  <c r="DA195" i="4"/>
  <c r="BJ195" i="4"/>
  <c r="DF195" i="4"/>
  <c r="BD195" i="4"/>
  <c r="CZ195" i="4"/>
  <c r="BS375" i="4"/>
  <c r="DO375" i="4"/>
  <c r="BO375" i="4"/>
  <c r="DK375" i="4"/>
  <c r="BP375" i="4"/>
  <c r="DL375" i="4"/>
  <c r="BQ375" i="4"/>
  <c r="DM375" i="4"/>
  <c r="BN375" i="4"/>
  <c r="DJ375" i="4"/>
  <c r="BC339" i="4"/>
  <c r="CY339" i="4"/>
  <c r="BD339" i="4"/>
  <c r="CZ339" i="4"/>
  <c r="BE339" i="4"/>
  <c r="DA339" i="4"/>
  <c r="BB339" i="4"/>
  <c r="CX339" i="4"/>
  <c r="BR339" i="4"/>
  <c r="DN339" i="4"/>
  <c r="BL123" i="4"/>
  <c r="DH123" i="4"/>
  <c r="BM123" i="4"/>
  <c r="DI123" i="4"/>
  <c r="BJ123" i="4"/>
  <c r="DF123" i="4"/>
  <c r="BC123" i="4"/>
  <c r="CY123" i="4"/>
  <c r="BS123" i="4"/>
  <c r="DO123" i="4"/>
  <c r="BJ303" i="4"/>
  <c r="DF303" i="4"/>
  <c r="BG303" i="4"/>
  <c r="DC303" i="4"/>
  <c r="BD303" i="4"/>
  <c r="CZ303" i="4"/>
  <c r="BE303" i="4"/>
  <c r="DA303" i="4"/>
  <c r="BE321" i="4"/>
  <c r="DA321" i="4"/>
  <c r="BJ321" i="4"/>
  <c r="DF321" i="4"/>
  <c r="BC321" i="4"/>
  <c r="CY321" i="4"/>
  <c r="BS321" i="4"/>
  <c r="DO321" i="4"/>
  <c r="BP321" i="4"/>
  <c r="DL321" i="4"/>
  <c r="BI231" i="4"/>
  <c r="DE231" i="4"/>
  <c r="BN231" i="4"/>
  <c r="DJ231" i="4"/>
  <c r="BG231" i="4"/>
  <c r="DC231" i="4"/>
  <c r="BD231" i="4"/>
  <c r="CZ231" i="4"/>
  <c r="BB285" i="4"/>
  <c r="CX285" i="4"/>
  <c r="BC285" i="4"/>
  <c r="CY285" i="4"/>
  <c r="BH177" i="4"/>
  <c r="DD177" i="4"/>
  <c r="BI177" i="4"/>
  <c r="DE177" i="4"/>
  <c r="AT178" i="4"/>
  <c r="AP178" i="4"/>
  <c r="AL178" i="4"/>
  <c r="AH178" i="4"/>
  <c r="AD178" i="4"/>
  <c r="AS178" i="4"/>
  <c r="AO178" i="4"/>
  <c r="AK178" i="4"/>
  <c r="AG178" i="4"/>
  <c r="AR178" i="4"/>
  <c r="AN178" i="4"/>
  <c r="AJ178" i="4"/>
  <c r="AF178" i="4"/>
  <c r="AU178" i="4"/>
  <c r="AQ178" i="4"/>
  <c r="AM178" i="4"/>
  <c r="AI178" i="4"/>
  <c r="AE178" i="4"/>
  <c r="BG105" i="4"/>
  <c r="DC105" i="4"/>
  <c r="BC105" i="4"/>
  <c r="CY105" i="4"/>
  <c r="BF105" i="4"/>
  <c r="DB105" i="4"/>
  <c r="AU106" i="4"/>
  <c r="AQ106" i="4"/>
  <c r="AM106" i="4"/>
  <c r="AI106" i="4"/>
  <c r="AE106" i="4"/>
  <c r="AS106" i="4"/>
  <c r="AO106" i="4"/>
  <c r="AK106" i="4"/>
  <c r="AG106" i="4"/>
  <c r="AP106" i="4"/>
  <c r="AH106" i="4"/>
  <c r="AN106" i="4"/>
  <c r="AF106" i="4"/>
  <c r="AT106" i="4"/>
  <c r="AL106" i="4"/>
  <c r="AD106" i="4"/>
  <c r="AR106" i="4"/>
  <c r="AJ106" i="4"/>
  <c r="BP105" i="4"/>
  <c r="DL105" i="4"/>
  <c r="BP410" i="4"/>
  <c r="DL410" i="4"/>
  <c r="BI410" i="4"/>
  <c r="DE410" i="4"/>
  <c r="BF410" i="4"/>
  <c r="DB410" i="4"/>
  <c r="AA412" i="4"/>
  <c r="AT411" i="4"/>
  <c r="AP411" i="4"/>
  <c r="AL411" i="4"/>
  <c r="AH411" i="4"/>
  <c r="AD411" i="4"/>
  <c r="AS411" i="4"/>
  <c r="AO411" i="4"/>
  <c r="AK411" i="4"/>
  <c r="AG411" i="4"/>
  <c r="AR411" i="4"/>
  <c r="AN411" i="4"/>
  <c r="AJ411" i="4"/>
  <c r="AF411" i="4"/>
  <c r="AM411" i="4"/>
  <c r="AE411" i="4"/>
  <c r="AU411" i="4"/>
  <c r="AQ411" i="4"/>
  <c r="AI411" i="4"/>
  <c r="BO410" i="4"/>
  <c r="DK410" i="4"/>
  <c r="BC267" i="4"/>
  <c r="CY267" i="4"/>
  <c r="BH267" i="4"/>
  <c r="DD267" i="4"/>
  <c r="BI267" i="4"/>
  <c r="DE267" i="4"/>
  <c r="BF267" i="4"/>
  <c r="DB267" i="4"/>
  <c r="AS268" i="4"/>
  <c r="AO268" i="4"/>
  <c r="AK268" i="4"/>
  <c r="AG268" i="4"/>
  <c r="AR268" i="4"/>
  <c r="AN268" i="4"/>
  <c r="AJ268" i="4"/>
  <c r="AF268" i="4"/>
  <c r="AU268" i="4"/>
  <c r="AQ268" i="4"/>
  <c r="AM268" i="4"/>
  <c r="AI268" i="4"/>
  <c r="AE268" i="4"/>
  <c r="AL268" i="4"/>
  <c r="AH268" i="4"/>
  <c r="AT268" i="4"/>
  <c r="AD268" i="4"/>
  <c r="AP268" i="4"/>
  <c r="BI249" i="4"/>
  <c r="DE249" i="4"/>
  <c r="BF249" i="4"/>
  <c r="DB249" i="4"/>
  <c r="AU250" i="4"/>
  <c r="AQ250" i="4"/>
  <c r="AM250" i="4"/>
  <c r="AI250" i="4"/>
  <c r="AE250" i="4"/>
  <c r="AT250" i="4"/>
  <c r="AP250" i="4"/>
  <c r="AL250" i="4"/>
  <c r="AH250" i="4"/>
  <c r="AD250" i="4"/>
  <c r="AS250" i="4"/>
  <c r="AO250" i="4"/>
  <c r="AK250" i="4"/>
  <c r="AG250" i="4"/>
  <c r="AF250" i="4"/>
  <c r="AR250" i="4"/>
  <c r="AN250" i="4"/>
  <c r="AJ250" i="4"/>
  <c r="BO249" i="4"/>
  <c r="DK249" i="4"/>
  <c r="BL249" i="4"/>
  <c r="DH249" i="4"/>
  <c r="BQ393" i="4"/>
  <c r="DM393" i="4"/>
  <c r="BR393" i="4"/>
  <c r="DN393" i="4"/>
  <c r="BS393" i="4"/>
  <c r="DO393" i="4"/>
  <c r="BO393" i="4"/>
  <c r="DK393" i="4"/>
  <c r="BP393" i="4"/>
  <c r="DL393" i="4"/>
  <c r="BD358" i="4"/>
  <c r="CZ358" i="4"/>
  <c r="BI358" i="4"/>
  <c r="DE358" i="4"/>
  <c r="BF358" i="4"/>
  <c r="DB358" i="4"/>
  <c r="BC358" i="4"/>
  <c r="CY358" i="4"/>
  <c r="BS358" i="4"/>
  <c r="DO358" i="4"/>
  <c r="BO213" i="4"/>
  <c r="DK213" i="4"/>
  <c r="BD213" i="4"/>
  <c r="CZ213" i="4"/>
  <c r="BE213" i="4"/>
  <c r="DA213" i="4"/>
  <c r="BB213" i="4"/>
  <c r="CX213" i="4"/>
  <c r="BR213" i="4"/>
  <c r="DN213" i="4"/>
  <c r="BG195" i="4"/>
  <c r="DC195" i="4"/>
  <c r="BS195" i="4"/>
  <c r="DO195" i="4"/>
  <c r="BM195" i="4"/>
  <c r="DI195" i="4"/>
  <c r="BN195" i="4"/>
  <c r="DJ195" i="4"/>
  <c r="BH195" i="4"/>
  <c r="DD195" i="4"/>
  <c r="BC375" i="4"/>
  <c r="CY375" i="4"/>
  <c r="BD375" i="4"/>
  <c r="CZ375" i="4"/>
  <c r="BE375" i="4"/>
  <c r="DA375" i="4"/>
  <c r="BB375" i="4"/>
  <c r="CX375" i="4"/>
  <c r="BR375" i="4"/>
  <c r="DN375" i="4"/>
  <c r="BS339" i="4"/>
  <c r="DO339" i="4"/>
  <c r="BH339" i="4"/>
  <c r="DD339" i="4"/>
  <c r="BI339" i="4"/>
  <c r="DE339" i="4"/>
  <c r="BF339" i="4"/>
  <c r="DB339" i="4"/>
  <c r="AS340" i="4"/>
  <c r="AO340" i="4"/>
  <c r="AK340" i="4"/>
  <c r="AG340" i="4"/>
  <c r="AR340" i="4"/>
  <c r="AN340" i="4"/>
  <c r="AJ340" i="4"/>
  <c r="AF340" i="4"/>
  <c r="AU340" i="4"/>
  <c r="AQ340" i="4"/>
  <c r="AM340" i="4"/>
  <c r="AI340" i="4"/>
  <c r="AE340" i="4"/>
  <c r="AP340" i="4"/>
  <c r="AL340" i="4"/>
  <c r="AH340" i="4"/>
  <c r="AD340" i="4"/>
  <c r="AT340" i="4"/>
  <c r="BP123" i="4"/>
  <c r="DL123" i="4"/>
  <c r="BQ123" i="4"/>
  <c r="DM123" i="4"/>
  <c r="BN123" i="4"/>
  <c r="DJ123" i="4"/>
  <c r="BG123" i="4"/>
  <c r="DC123" i="4"/>
  <c r="BR303" i="4"/>
  <c r="DN303" i="4"/>
  <c r="BN303" i="4"/>
  <c r="DJ303" i="4"/>
  <c r="BK303" i="4"/>
  <c r="DG303" i="4"/>
  <c r="BH303" i="4"/>
  <c r="DD303" i="4"/>
  <c r="BI303" i="4"/>
  <c r="DE303" i="4"/>
  <c r="BI321" i="4"/>
  <c r="DE321" i="4"/>
  <c r="BN321" i="4"/>
  <c r="DJ321" i="4"/>
  <c r="BG321" i="4"/>
  <c r="DC321" i="4"/>
  <c r="BD321" i="4"/>
  <c r="CZ321" i="4"/>
  <c r="BE231" i="4"/>
  <c r="DA231" i="4"/>
  <c r="BB231" i="4"/>
  <c r="CX231" i="4"/>
  <c r="BR231" i="4"/>
  <c r="DN231" i="4"/>
  <c r="BK231" i="4"/>
  <c r="DG231" i="4"/>
  <c r="BH231" i="4"/>
  <c r="DD231" i="4"/>
  <c r="BK340" i="4" l="1"/>
  <c r="DG340" i="4"/>
  <c r="BH340" i="4"/>
  <c r="DD340" i="4"/>
  <c r="BQ250" i="4"/>
  <c r="DM250" i="4"/>
  <c r="BK250" i="4"/>
  <c r="DG250" i="4"/>
  <c r="BB268" i="4"/>
  <c r="CX268" i="4"/>
  <c r="BS268" i="4"/>
  <c r="DO268" i="4"/>
  <c r="BR340" i="4"/>
  <c r="DN340" i="4"/>
  <c r="BN340" i="4"/>
  <c r="DJ340" i="4"/>
  <c r="BO340" i="4"/>
  <c r="DK340" i="4"/>
  <c r="BL340" i="4"/>
  <c r="DH340" i="4"/>
  <c r="BM340" i="4"/>
  <c r="DI340" i="4"/>
  <c r="BH250" i="4"/>
  <c r="DD250" i="4"/>
  <c r="BE250" i="4"/>
  <c r="DA250" i="4"/>
  <c r="BB250" i="4"/>
  <c r="CX250" i="4"/>
  <c r="BR250" i="4"/>
  <c r="DN250" i="4"/>
  <c r="BO250" i="4"/>
  <c r="DK250" i="4"/>
  <c r="BR268" i="4"/>
  <c r="DN268" i="4"/>
  <c r="BG268" i="4"/>
  <c r="DC268" i="4"/>
  <c r="BD268" i="4"/>
  <c r="CZ268" i="4"/>
  <c r="BE268" i="4"/>
  <c r="DA268" i="4"/>
  <c r="BS411" i="4"/>
  <c r="DO411" i="4"/>
  <c r="BH411" i="4"/>
  <c r="DD411" i="4"/>
  <c r="BI411" i="4"/>
  <c r="DE411" i="4"/>
  <c r="BF411" i="4"/>
  <c r="DB411" i="4"/>
  <c r="AS412" i="4"/>
  <c r="AO412" i="4"/>
  <c r="AK412" i="4"/>
  <c r="AG412" i="4"/>
  <c r="AR412" i="4"/>
  <c r="AN412" i="4"/>
  <c r="AJ412" i="4"/>
  <c r="AF412" i="4"/>
  <c r="AU412" i="4"/>
  <c r="AQ412" i="4"/>
  <c r="AM412" i="4"/>
  <c r="AI412" i="4"/>
  <c r="AE412" i="4"/>
  <c r="AP412" i="4"/>
  <c r="AT412" i="4"/>
  <c r="AL412" i="4"/>
  <c r="AH412" i="4"/>
  <c r="AD412" i="4"/>
  <c r="BJ106" i="4"/>
  <c r="DF106" i="4"/>
  <c r="BF106" i="4"/>
  <c r="DB106" i="4"/>
  <c r="BM106" i="4"/>
  <c r="DI106" i="4"/>
  <c r="BK106" i="4"/>
  <c r="DG106" i="4"/>
  <c r="BO178" i="4"/>
  <c r="DK178" i="4"/>
  <c r="BL178" i="4"/>
  <c r="DH178" i="4"/>
  <c r="BM178" i="4"/>
  <c r="DI178" i="4"/>
  <c r="BJ178" i="4"/>
  <c r="DF178" i="4"/>
  <c r="BS286" i="4"/>
  <c r="DO286" i="4"/>
  <c r="BG286" i="4"/>
  <c r="DC286" i="4"/>
  <c r="BD286" i="4"/>
  <c r="CZ286" i="4"/>
  <c r="BB286" i="4"/>
  <c r="CX286" i="4"/>
  <c r="BR286" i="4"/>
  <c r="DN286" i="4"/>
  <c r="BL322" i="4"/>
  <c r="DH322" i="4"/>
  <c r="BQ322" i="4"/>
  <c r="DM322" i="4"/>
  <c r="BN322" i="4"/>
  <c r="DJ322" i="4"/>
  <c r="BK322" i="4"/>
  <c r="DG322" i="4"/>
  <c r="BG124" i="4"/>
  <c r="DC124" i="4"/>
  <c r="BD124" i="4"/>
  <c r="CZ124" i="4"/>
  <c r="BE124" i="4"/>
  <c r="DA124" i="4"/>
  <c r="BB124" i="4"/>
  <c r="CX124" i="4"/>
  <c r="BR124" i="4"/>
  <c r="DN124" i="4"/>
  <c r="BJ196" i="4"/>
  <c r="DF196" i="4"/>
  <c r="BF196" i="4"/>
  <c r="DB196" i="4"/>
  <c r="BP196" i="4"/>
  <c r="DL196" i="4"/>
  <c r="BQ196" i="4"/>
  <c r="DM196" i="4"/>
  <c r="BO196" i="4"/>
  <c r="DK196" i="4"/>
  <c r="BD232" i="4"/>
  <c r="CZ232" i="4"/>
  <c r="BM232" i="4"/>
  <c r="DI232" i="4"/>
  <c r="BJ232" i="4"/>
  <c r="DF232" i="4"/>
  <c r="BG232" i="4"/>
  <c r="DC232" i="4"/>
  <c r="BE304" i="4"/>
  <c r="DA304" i="4"/>
  <c r="BB304" i="4"/>
  <c r="CX304" i="4"/>
  <c r="BR304" i="4"/>
  <c r="DN304" i="4"/>
  <c r="BO304" i="4"/>
  <c r="DK304" i="4"/>
  <c r="BL304" i="4"/>
  <c r="DH304" i="4"/>
  <c r="BN376" i="4"/>
  <c r="DJ376" i="4"/>
  <c r="BG376" i="4"/>
  <c r="DC376" i="4"/>
  <c r="BD376" i="4"/>
  <c r="CZ376" i="4"/>
  <c r="BE376" i="4"/>
  <c r="DA376" i="4"/>
  <c r="BR214" i="4"/>
  <c r="DN214" i="4"/>
  <c r="BG214" i="4"/>
  <c r="DC214" i="4"/>
  <c r="BD214" i="4"/>
  <c r="CZ214" i="4"/>
  <c r="BE214" i="4"/>
  <c r="DA214" i="4"/>
  <c r="BN394" i="4"/>
  <c r="DJ394" i="4"/>
  <c r="BF394" i="4"/>
  <c r="DB394" i="4"/>
  <c r="BH394" i="4"/>
  <c r="DD394" i="4"/>
  <c r="BG394" i="4"/>
  <c r="DC394" i="4"/>
  <c r="BC340" i="4"/>
  <c r="CY340" i="4"/>
  <c r="BP340" i="4"/>
  <c r="DL340" i="4"/>
  <c r="BF250" i="4"/>
  <c r="DB250" i="4"/>
  <c r="BS250" i="4"/>
  <c r="DO250" i="4"/>
  <c r="BK268" i="4"/>
  <c r="DG268" i="4"/>
  <c r="BI268" i="4"/>
  <c r="DE268" i="4"/>
  <c r="BC411" i="4"/>
  <c r="CY411" i="4"/>
  <c r="BL411" i="4"/>
  <c r="DH411" i="4"/>
  <c r="BM411" i="4"/>
  <c r="DI411" i="4"/>
  <c r="BJ411" i="4"/>
  <c r="DF411" i="4"/>
  <c r="BH106" i="4"/>
  <c r="DD106" i="4"/>
  <c r="BR106" i="4"/>
  <c r="DN106" i="4"/>
  <c r="BN106" i="4"/>
  <c r="DJ106" i="4"/>
  <c r="BQ106" i="4"/>
  <c r="DM106" i="4"/>
  <c r="BO106" i="4"/>
  <c r="DK106" i="4"/>
  <c r="BC178" i="4"/>
  <c r="CY178" i="4"/>
  <c r="BS178" i="4"/>
  <c r="DO178" i="4"/>
  <c r="BP178" i="4"/>
  <c r="DL178" i="4"/>
  <c r="BQ178" i="4"/>
  <c r="DM178" i="4"/>
  <c r="BN178" i="4"/>
  <c r="DJ178" i="4"/>
  <c r="BC286" i="4"/>
  <c r="CY286" i="4"/>
  <c r="BO286" i="4"/>
  <c r="DK286" i="4"/>
  <c r="BH286" i="4"/>
  <c r="DD286" i="4"/>
  <c r="BF286" i="4"/>
  <c r="DB286" i="4"/>
  <c r="BP322" i="4"/>
  <c r="DL322" i="4"/>
  <c r="BE322" i="4"/>
  <c r="DA322" i="4"/>
  <c r="BB322" i="4"/>
  <c r="CX322" i="4"/>
  <c r="BR322" i="4"/>
  <c r="DN322" i="4"/>
  <c r="BO322" i="4"/>
  <c r="DK322" i="4"/>
  <c r="BK124" i="4"/>
  <c r="DG124" i="4"/>
  <c r="BH124" i="4"/>
  <c r="DD124" i="4"/>
  <c r="BI124" i="4"/>
  <c r="DE124" i="4"/>
  <c r="BF124" i="4"/>
  <c r="DB124" i="4"/>
  <c r="AS125" i="4"/>
  <c r="AO125" i="4"/>
  <c r="AK125" i="4"/>
  <c r="AG125" i="4"/>
  <c r="AR125" i="4"/>
  <c r="AN125" i="4"/>
  <c r="AJ125" i="4"/>
  <c r="AF125" i="4"/>
  <c r="AU125" i="4"/>
  <c r="AQ125" i="4"/>
  <c r="AM125" i="4"/>
  <c r="AI125" i="4"/>
  <c r="AE125" i="4"/>
  <c r="AA126" i="4"/>
  <c r="AT125" i="4"/>
  <c r="AP125" i="4"/>
  <c r="AL125" i="4"/>
  <c r="AH125" i="4"/>
  <c r="AD125" i="4"/>
  <c r="BN196" i="4"/>
  <c r="DJ196" i="4"/>
  <c r="BD196" i="4"/>
  <c r="CZ196" i="4"/>
  <c r="BE196" i="4"/>
  <c r="DA196" i="4"/>
  <c r="BC196" i="4"/>
  <c r="CY196" i="4"/>
  <c r="BS196" i="4"/>
  <c r="DO196" i="4"/>
  <c r="BL232" i="4"/>
  <c r="DH232" i="4"/>
  <c r="BQ232" i="4"/>
  <c r="DM232" i="4"/>
  <c r="BN232" i="4"/>
  <c r="DJ232" i="4"/>
  <c r="BK232" i="4"/>
  <c r="DG232" i="4"/>
  <c r="BI304" i="4"/>
  <c r="DE304" i="4"/>
  <c r="BF304" i="4"/>
  <c r="DB304" i="4"/>
  <c r="BC304" i="4"/>
  <c r="CY304" i="4"/>
  <c r="BS304" i="4"/>
  <c r="DO304" i="4"/>
  <c r="BP304" i="4"/>
  <c r="DL304" i="4"/>
  <c r="BB376" i="4"/>
  <c r="CX376" i="4"/>
  <c r="BK376" i="4"/>
  <c r="DG376" i="4"/>
  <c r="BH376" i="4"/>
  <c r="DD376" i="4"/>
  <c r="BI376" i="4"/>
  <c r="DE376" i="4"/>
  <c r="BN214" i="4"/>
  <c r="DJ214" i="4"/>
  <c r="BK214" i="4"/>
  <c r="DG214" i="4"/>
  <c r="BH214" i="4"/>
  <c r="DD214" i="4"/>
  <c r="BI214" i="4"/>
  <c r="DE214" i="4"/>
  <c r="BE394" i="4"/>
  <c r="DA394" i="4"/>
  <c r="BL394" i="4"/>
  <c r="DH394" i="4"/>
  <c r="BM394" i="4"/>
  <c r="DI394" i="4"/>
  <c r="BK394" i="4"/>
  <c r="DG394" i="4"/>
  <c r="BB340" i="4"/>
  <c r="CX340" i="4"/>
  <c r="BS340" i="4"/>
  <c r="DO340" i="4"/>
  <c r="BQ340" i="4"/>
  <c r="DM340" i="4"/>
  <c r="BL250" i="4"/>
  <c r="DH250" i="4"/>
  <c r="BI250" i="4"/>
  <c r="DE250" i="4"/>
  <c r="BC250" i="4"/>
  <c r="CY250" i="4"/>
  <c r="BF268" i="4"/>
  <c r="DB268" i="4"/>
  <c r="BH268" i="4"/>
  <c r="DD268" i="4"/>
  <c r="BF340" i="4"/>
  <c r="DB340" i="4"/>
  <c r="BG340" i="4"/>
  <c r="DC340" i="4"/>
  <c r="BD340" i="4"/>
  <c r="CZ340" i="4"/>
  <c r="BE340" i="4"/>
  <c r="DA340" i="4"/>
  <c r="BP250" i="4"/>
  <c r="DL250" i="4"/>
  <c r="BM250" i="4"/>
  <c r="DI250" i="4"/>
  <c r="BJ250" i="4"/>
  <c r="DF250" i="4"/>
  <c r="BG250" i="4"/>
  <c r="DC250" i="4"/>
  <c r="BN268" i="4"/>
  <c r="DJ268" i="4"/>
  <c r="BJ268" i="4"/>
  <c r="DF268" i="4"/>
  <c r="BO268" i="4"/>
  <c r="DK268" i="4"/>
  <c r="BL268" i="4"/>
  <c r="DH268" i="4"/>
  <c r="BM268" i="4"/>
  <c r="DI268" i="4"/>
  <c r="BG411" i="4"/>
  <c r="DC411" i="4"/>
  <c r="BK411" i="4"/>
  <c r="DG411" i="4"/>
  <c r="BP411" i="4"/>
  <c r="DL411" i="4"/>
  <c r="BQ411" i="4"/>
  <c r="DM411" i="4"/>
  <c r="BN411" i="4"/>
  <c r="DJ411" i="4"/>
  <c r="BP106" i="4"/>
  <c r="DL106" i="4"/>
  <c r="BD106" i="4"/>
  <c r="CZ106" i="4"/>
  <c r="BE106" i="4"/>
  <c r="DA106" i="4"/>
  <c r="BC106" i="4"/>
  <c r="CY106" i="4"/>
  <c r="BS106" i="4"/>
  <c r="DO106" i="4"/>
  <c r="BG178" i="4"/>
  <c r="DC178" i="4"/>
  <c r="BD178" i="4"/>
  <c r="CZ178" i="4"/>
  <c r="BE178" i="4"/>
  <c r="DA178" i="4"/>
  <c r="BB178" i="4"/>
  <c r="CX178" i="4"/>
  <c r="BR178" i="4"/>
  <c r="DN178" i="4"/>
  <c r="BE286" i="4"/>
  <c r="DA286" i="4"/>
  <c r="BI286" i="4"/>
  <c r="DE286" i="4"/>
  <c r="BL286" i="4"/>
  <c r="DH286" i="4"/>
  <c r="BJ286" i="4"/>
  <c r="DF286" i="4"/>
  <c r="BD322" i="4"/>
  <c r="CZ322" i="4"/>
  <c r="BI322" i="4"/>
  <c r="DE322" i="4"/>
  <c r="BF322" i="4"/>
  <c r="DB322" i="4"/>
  <c r="BC322" i="4"/>
  <c r="CY322" i="4"/>
  <c r="BS322" i="4"/>
  <c r="DO322" i="4"/>
  <c r="BO124" i="4"/>
  <c r="DK124" i="4"/>
  <c r="BL124" i="4"/>
  <c r="DH124" i="4"/>
  <c r="BM124" i="4"/>
  <c r="DI124" i="4"/>
  <c r="BJ124" i="4"/>
  <c r="DF124" i="4"/>
  <c r="BB196" i="4"/>
  <c r="CX196" i="4"/>
  <c r="BL196" i="4"/>
  <c r="DH196" i="4"/>
  <c r="BI196" i="4"/>
  <c r="DE196" i="4"/>
  <c r="BG196" i="4"/>
  <c r="DC196" i="4"/>
  <c r="BH232" i="4"/>
  <c r="DD232" i="4"/>
  <c r="BE232" i="4"/>
  <c r="DA232" i="4"/>
  <c r="BB232" i="4"/>
  <c r="CX232" i="4"/>
  <c r="BR232" i="4"/>
  <c r="DN232" i="4"/>
  <c r="BO232" i="4"/>
  <c r="DK232" i="4"/>
  <c r="BM304" i="4"/>
  <c r="DI304" i="4"/>
  <c r="BJ304" i="4"/>
  <c r="DF304" i="4"/>
  <c r="BG304" i="4"/>
  <c r="DC304" i="4"/>
  <c r="BD304" i="4"/>
  <c r="CZ304" i="4"/>
  <c r="BF376" i="4"/>
  <c r="DB376" i="4"/>
  <c r="BR376" i="4"/>
  <c r="DN376" i="4"/>
  <c r="BO376" i="4"/>
  <c r="DK376" i="4"/>
  <c r="BL376" i="4"/>
  <c r="DH376" i="4"/>
  <c r="BM376" i="4"/>
  <c r="DI376" i="4"/>
  <c r="BB214" i="4"/>
  <c r="CX214" i="4"/>
  <c r="BF214" i="4"/>
  <c r="DB214" i="4"/>
  <c r="BO214" i="4"/>
  <c r="DK214" i="4"/>
  <c r="BL214" i="4"/>
  <c r="DH214" i="4"/>
  <c r="BM214" i="4"/>
  <c r="DI214" i="4"/>
  <c r="BD394" i="4"/>
  <c r="CZ394" i="4"/>
  <c r="BJ394" i="4"/>
  <c r="DF394" i="4"/>
  <c r="BQ394" i="4"/>
  <c r="DM394" i="4"/>
  <c r="BR394" i="4"/>
  <c r="DN394" i="4"/>
  <c r="BO394" i="4"/>
  <c r="DK394" i="4"/>
  <c r="BJ340" i="4"/>
  <c r="DF340" i="4"/>
  <c r="BI340" i="4"/>
  <c r="DE340" i="4"/>
  <c r="BD250" i="4"/>
  <c r="CZ250" i="4"/>
  <c r="BN250" i="4"/>
  <c r="DJ250" i="4"/>
  <c r="BC268" i="4"/>
  <c r="CY268" i="4"/>
  <c r="BP268" i="4"/>
  <c r="DL268" i="4"/>
  <c r="BQ268" i="4"/>
  <c r="DM268" i="4"/>
  <c r="BO411" i="4"/>
  <c r="DK411" i="4"/>
  <c r="BD411" i="4"/>
  <c r="CZ411" i="4"/>
  <c r="BE411" i="4"/>
  <c r="DA411" i="4"/>
  <c r="BB411" i="4"/>
  <c r="CX411" i="4"/>
  <c r="BR411" i="4"/>
  <c r="DN411" i="4"/>
  <c r="BB106" i="4"/>
  <c r="CX106" i="4"/>
  <c r="BL106" i="4"/>
  <c r="DH106" i="4"/>
  <c r="BI106" i="4"/>
  <c r="DE106" i="4"/>
  <c r="BG106" i="4"/>
  <c r="DC106" i="4"/>
  <c r="BK178" i="4"/>
  <c r="DG178" i="4"/>
  <c r="BH178" i="4"/>
  <c r="DD178" i="4"/>
  <c r="BI178" i="4"/>
  <c r="DE178" i="4"/>
  <c r="BF178" i="4"/>
  <c r="DB178" i="4"/>
  <c r="BK286" i="4"/>
  <c r="DG286" i="4"/>
  <c r="BM286" i="4"/>
  <c r="DI286" i="4"/>
  <c r="BQ286" i="4"/>
  <c r="DM286" i="4"/>
  <c r="BP286" i="4"/>
  <c r="DL286" i="4"/>
  <c r="BN286" i="4"/>
  <c r="DJ286" i="4"/>
  <c r="BH322" i="4"/>
  <c r="DD322" i="4"/>
  <c r="BM322" i="4"/>
  <c r="DI322" i="4"/>
  <c r="BJ322" i="4"/>
  <c r="DF322" i="4"/>
  <c r="BG322" i="4"/>
  <c r="DC322" i="4"/>
  <c r="BC124" i="4"/>
  <c r="CY124" i="4"/>
  <c r="BS124" i="4"/>
  <c r="DO124" i="4"/>
  <c r="BP124" i="4"/>
  <c r="DL124" i="4"/>
  <c r="BQ124" i="4"/>
  <c r="DM124" i="4"/>
  <c r="BN124" i="4"/>
  <c r="DJ124" i="4"/>
  <c r="BR196" i="4"/>
  <c r="DN196" i="4"/>
  <c r="BH196" i="4"/>
  <c r="DD196" i="4"/>
  <c r="BM196" i="4"/>
  <c r="DI196" i="4"/>
  <c r="BK196" i="4"/>
  <c r="DG196" i="4"/>
  <c r="BP232" i="4"/>
  <c r="DL232" i="4"/>
  <c r="BI232" i="4"/>
  <c r="DE232" i="4"/>
  <c r="BF232" i="4"/>
  <c r="DB232" i="4"/>
  <c r="BC232" i="4"/>
  <c r="CY232" i="4"/>
  <c r="BS232" i="4"/>
  <c r="DO232" i="4"/>
  <c r="BQ304" i="4"/>
  <c r="DM304" i="4"/>
  <c r="BN304" i="4"/>
  <c r="DJ304" i="4"/>
  <c r="BK304" i="4"/>
  <c r="DG304" i="4"/>
  <c r="BH304" i="4"/>
  <c r="DD304" i="4"/>
  <c r="BJ376" i="4"/>
  <c r="DF376" i="4"/>
  <c r="BC376" i="4"/>
  <c r="CY376" i="4"/>
  <c r="BS376" i="4"/>
  <c r="DO376" i="4"/>
  <c r="BP376" i="4"/>
  <c r="DL376" i="4"/>
  <c r="BQ376" i="4"/>
  <c r="DM376" i="4"/>
  <c r="BJ214" i="4"/>
  <c r="DF214" i="4"/>
  <c r="BC214" i="4"/>
  <c r="CY214" i="4"/>
  <c r="BS214" i="4"/>
  <c r="DO214" i="4"/>
  <c r="BP214" i="4"/>
  <c r="DL214" i="4"/>
  <c r="BQ214" i="4"/>
  <c r="DM214" i="4"/>
  <c r="BI394" i="4"/>
  <c r="DE394" i="4"/>
  <c r="BP394" i="4"/>
  <c r="DL394" i="4"/>
  <c r="BB394" i="4"/>
  <c r="CX394" i="4"/>
  <c r="BC394" i="4"/>
  <c r="CY394" i="4"/>
  <c r="BS394" i="4"/>
  <c r="DO394" i="4"/>
  <c r="BN125" i="4" l="1"/>
  <c r="DJ125" i="4"/>
  <c r="BG125" i="4"/>
  <c r="DC125" i="4"/>
  <c r="BD125" i="4"/>
  <c r="CZ125" i="4"/>
  <c r="BE125" i="4"/>
  <c r="DA125" i="4"/>
  <c r="BJ412" i="4"/>
  <c r="DF412" i="4"/>
  <c r="BG412" i="4"/>
  <c r="DC412" i="4"/>
  <c r="BD412" i="4"/>
  <c r="CZ412" i="4"/>
  <c r="BE412" i="4"/>
  <c r="DA412" i="4"/>
  <c r="BB125" i="4"/>
  <c r="CX125" i="4"/>
  <c r="BR125" i="4"/>
  <c r="DN125" i="4"/>
  <c r="BK125" i="4"/>
  <c r="DG125" i="4"/>
  <c r="BH125" i="4"/>
  <c r="DD125" i="4"/>
  <c r="BI125" i="4"/>
  <c r="DE125" i="4"/>
  <c r="BR412" i="4"/>
  <c r="DN412" i="4"/>
  <c r="BK412" i="4"/>
  <c r="DG412" i="4"/>
  <c r="BH412" i="4"/>
  <c r="DD412" i="4"/>
  <c r="BI412" i="4"/>
  <c r="DE412" i="4"/>
  <c r="BF125" i="4"/>
  <c r="DB125" i="4"/>
  <c r="AR126" i="4"/>
  <c r="AN126" i="4"/>
  <c r="AJ126" i="4"/>
  <c r="AF126" i="4"/>
  <c r="AU126" i="4"/>
  <c r="AQ126" i="4"/>
  <c r="AM126" i="4"/>
  <c r="AI126" i="4"/>
  <c r="AE126" i="4"/>
  <c r="AA127" i="4"/>
  <c r="AT126" i="4"/>
  <c r="AP126" i="4"/>
  <c r="AL126" i="4"/>
  <c r="AH126" i="4"/>
  <c r="AD126" i="4"/>
  <c r="AS126" i="4"/>
  <c r="AO126" i="4"/>
  <c r="AK126" i="4"/>
  <c r="AG126" i="4"/>
  <c r="BO125" i="4"/>
  <c r="DK125" i="4"/>
  <c r="BL125" i="4"/>
  <c r="DH125" i="4"/>
  <c r="BM125" i="4"/>
  <c r="DI125" i="4"/>
  <c r="BB412" i="4"/>
  <c r="CX412" i="4"/>
  <c r="BN412" i="4"/>
  <c r="DJ412" i="4"/>
  <c r="BO412" i="4"/>
  <c r="DK412" i="4"/>
  <c r="BL412" i="4"/>
  <c r="DH412" i="4"/>
  <c r="BM412" i="4"/>
  <c r="DI412" i="4"/>
  <c r="BJ125" i="4"/>
  <c r="DF125" i="4"/>
  <c r="BC125" i="4"/>
  <c r="CY125" i="4"/>
  <c r="BS125" i="4"/>
  <c r="DO125" i="4"/>
  <c r="BP125" i="4"/>
  <c r="DL125" i="4"/>
  <c r="BQ125" i="4"/>
  <c r="DM125" i="4"/>
  <c r="BF412" i="4"/>
  <c r="DB412" i="4"/>
  <c r="BC412" i="4"/>
  <c r="CY412" i="4"/>
  <c r="BS412" i="4"/>
  <c r="DO412" i="4"/>
  <c r="BP412" i="4"/>
  <c r="DL412" i="4"/>
  <c r="BQ412" i="4"/>
  <c r="DM412" i="4"/>
  <c r="BM126" i="4" l="1"/>
  <c r="DI126" i="4"/>
  <c r="BJ126" i="4"/>
  <c r="DF126" i="4"/>
  <c r="BC126" i="4"/>
  <c r="CY126" i="4"/>
  <c r="BS126" i="4"/>
  <c r="DO126" i="4"/>
  <c r="BP126" i="4"/>
  <c r="DL126" i="4"/>
  <c r="BQ126" i="4"/>
  <c r="DM126" i="4"/>
  <c r="BN126" i="4"/>
  <c r="DJ126" i="4"/>
  <c r="BG126" i="4"/>
  <c r="DC126" i="4"/>
  <c r="BD126" i="4"/>
  <c r="CZ126" i="4"/>
  <c r="BE126" i="4"/>
  <c r="DA126" i="4"/>
  <c r="BB126" i="4"/>
  <c r="CX126" i="4"/>
  <c r="BR126" i="4"/>
  <c r="DN126" i="4"/>
  <c r="BK126" i="4"/>
  <c r="DG126" i="4"/>
  <c r="BH126" i="4"/>
  <c r="DD126" i="4"/>
  <c r="BI126" i="4"/>
  <c r="DE126" i="4"/>
  <c r="BF126" i="4"/>
  <c r="DB126" i="4"/>
  <c r="AU127" i="4"/>
  <c r="AQ127" i="4"/>
  <c r="AM127" i="4"/>
  <c r="AI127" i="4"/>
  <c r="AE127" i="4"/>
  <c r="AA128" i="4"/>
  <c r="AT127" i="4"/>
  <c r="AP127" i="4"/>
  <c r="AL127" i="4"/>
  <c r="AH127" i="4"/>
  <c r="AD127" i="4"/>
  <c r="AS127" i="4"/>
  <c r="AO127" i="4"/>
  <c r="AK127" i="4"/>
  <c r="AG127" i="4"/>
  <c r="AR127" i="4"/>
  <c r="AN127" i="4"/>
  <c r="AJ127" i="4"/>
  <c r="AF127" i="4"/>
  <c r="BO126" i="4"/>
  <c r="DK126" i="4"/>
  <c r="BL126" i="4"/>
  <c r="DH126" i="4"/>
  <c r="BL127" i="4" l="1"/>
  <c r="DH127" i="4"/>
  <c r="BJ127" i="4"/>
  <c r="DF127" i="4"/>
  <c r="BP127" i="4"/>
  <c r="DL127" i="4"/>
  <c r="BQ127" i="4"/>
  <c r="DM127" i="4"/>
  <c r="BN127" i="4"/>
  <c r="DJ127" i="4"/>
  <c r="BG127" i="4"/>
  <c r="DC127" i="4"/>
  <c r="BE127" i="4"/>
  <c r="DA127" i="4"/>
  <c r="BR127" i="4"/>
  <c r="DN127" i="4"/>
  <c r="BK127" i="4"/>
  <c r="DG127" i="4"/>
  <c r="BD127" i="4"/>
  <c r="CZ127" i="4"/>
  <c r="BB127" i="4"/>
  <c r="CX127" i="4"/>
  <c r="BH127" i="4"/>
  <c r="DD127" i="4"/>
  <c r="BI127" i="4"/>
  <c r="DE127" i="4"/>
  <c r="BF127" i="4"/>
  <c r="DB127" i="4"/>
  <c r="AA129" i="4"/>
  <c r="AT128" i="4"/>
  <c r="AP128" i="4"/>
  <c r="AL128" i="4"/>
  <c r="AH128" i="4"/>
  <c r="AD128" i="4"/>
  <c r="AS128" i="4"/>
  <c r="AO128" i="4"/>
  <c r="AK128" i="4"/>
  <c r="AG128" i="4"/>
  <c r="AR128" i="4"/>
  <c r="AN128" i="4"/>
  <c r="AJ128" i="4"/>
  <c r="AF128" i="4"/>
  <c r="AU128" i="4"/>
  <c r="AQ128" i="4"/>
  <c r="AM128" i="4"/>
  <c r="AI128" i="4"/>
  <c r="AE128" i="4"/>
  <c r="BO127" i="4"/>
  <c r="DK127" i="4"/>
  <c r="BM127" i="4"/>
  <c r="DI127" i="4"/>
  <c r="BC127" i="4"/>
  <c r="CY127" i="4"/>
  <c r="BS127" i="4"/>
  <c r="DO127" i="4"/>
  <c r="BK128" i="4" l="1"/>
  <c r="DG128" i="4"/>
  <c r="BH128" i="4"/>
  <c r="DD128" i="4"/>
  <c r="BI128" i="4"/>
  <c r="DE128" i="4"/>
  <c r="BF128" i="4"/>
  <c r="DB128" i="4"/>
  <c r="AS129" i="4"/>
  <c r="AO129" i="4"/>
  <c r="AK129" i="4"/>
  <c r="AG129" i="4"/>
  <c r="AR129" i="4"/>
  <c r="AN129" i="4"/>
  <c r="AJ129" i="4"/>
  <c r="AF129" i="4"/>
  <c r="AU129" i="4"/>
  <c r="AQ129" i="4"/>
  <c r="AM129" i="4"/>
  <c r="AI129" i="4"/>
  <c r="AE129" i="4"/>
  <c r="AA130" i="4"/>
  <c r="AT129" i="4"/>
  <c r="AP129" i="4"/>
  <c r="AL129" i="4"/>
  <c r="AH129" i="4"/>
  <c r="AD129" i="4"/>
  <c r="BO128" i="4"/>
  <c r="DK128" i="4"/>
  <c r="BL128" i="4"/>
  <c r="DH128" i="4"/>
  <c r="BM128" i="4"/>
  <c r="DI128" i="4"/>
  <c r="BJ128" i="4"/>
  <c r="DF128" i="4"/>
  <c r="BC128" i="4"/>
  <c r="CY128" i="4"/>
  <c r="BS128" i="4"/>
  <c r="DO128" i="4"/>
  <c r="BP128" i="4"/>
  <c r="DL128" i="4"/>
  <c r="BQ128" i="4"/>
  <c r="DM128" i="4"/>
  <c r="BN128" i="4"/>
  <c r="DJ128" i="4"/>
  <c r="BG128" i="4"/>
  <c r="DC128" i="4"/>
  <c r="BD128" i="4"/>
  <c r="CZ128" i="4"/>
  <c r="BE128" i="4"/>
  <c r="DA128" i="4"/>
  <c r="BB128" i="4"/>
  <c r="CX128" i="4"/>
  <c r="BR128" i="4"/>
  <c r="DN128" i="4"/>
  <c r="BN129" i="4" l="1"/>
  <c r="DJ129" i="4"/>
  <c r="BG129" i="4"/>
  <c r="DC129" i="4"/>
  <c r="BD129" i="4"/>
  <c r="CZ129" i="4"/>
  <c r="BE129" i="4"/>
  <c r="DA129" i="4"/>
  <c r="BB129" i="4"/>
  <c r="CX129" i="4"/>
  <c r="BR129" i="4"/>
  <c r="DN129" i="4"/>
  <c r="BK129" i="4"/>
  <c r="DG129" i="4"/>
  <c r="BH129" i="4"/>
  <c r="DD129" i="4"/>
  <c r="BI129" i="4"/>
  <c r="DE129" i="4"/>
  <c r="BF129" i="4"/>
  <c r="DB129" i="4"/>
  <c r="AR130" i="4"/>
  <c r="AN130" i="4"/>
  <c r="AJ130" i="4"/>
  <c r="AF130" i="4"/>
  <c r="AU130" i="4"/>
  <c r="AQ130" i="4"/>
  <c r="AM130" i="4"/>
  <c r="AI130" i="4"/>
  <c r="AE130" i="4"/>
  <c r="AA131" i="4"/>
  <c r="AT130" i="4"/>
  <c r="AP130" i="4"/>
  <c r="AL130" i="4"/>
  <c r="AH130" i="4"/>
  <c r="AD130" i="4"/>
  <c r="AS130" i="4"/>
  <c r="AO130" i="4"/>
  <c r="AK130" i="4"/>
  <c r="AG130" i="4"/>
  <c r="BO129" i="4"/>
  <c r="DK129" i="4"/>
  <c r="BL129" i="4"/>
  <c r="DH129" i="4"/>
  <c r="BM129" i="4"/>
  <c r="DI129" i="4"/>
  <c r="BJ129" i="4"/>
  <c r="DF129" i="4"/>
  <c r="BC129" i="4"/>
  <c r="CY129" i="4"/>
  <c r="BS129" i="4"/>
  <c r="DO129" i="4"/>
  <c r="BP129" i="4"/>
  <c r="DL129" i="4"/>
  <c r="BQ129" i="4"/>
  <c r="DM129" i="4"/>
  <c r="BQ130" i="4" l="1"/>
  <c r="DM130" i="4"/>
  <c r="BN130" i="4"/>
  <c r="DJ130" i="4"/>
  <c r="BG130" i="4"/>
  <c r="DC130" i="4"/>
  <c r="BD130" i="4"/>
  <c r="CZ130" i="4"/>
  <c r="BE130" i="4"/>
  <c r="DA130" i="4"/>
  <c r="BB130" i="4"/>
  <c r="CX130" i="4"/>
  <c r="BR130" i="4"/>
  <c r="DN130" i="4"/>
  <c r="BK130" i="4"/>
  <c r="DG130" i="4"/>
  <c r="BH130" i="4"/>
  <c r="DD130" i="4"/>
  <c r="BI130" i="4"/>
  <c r="DE130" i="4"/>
  <c r="BF130" i="4"/>
  <c r="DB130" i="4"/>
  <c r="AU131" i="4"/>
  <c r="AQ131" i="4"/>
  <c r="AM131" i="4"/>
  <c r="AI131" i="4"/>
  <c r="AE131" i="4"/>
  <c r="AA132" i="4"/>
  <c r="AT131" i="4"/>
  <c r="AP131" i="4"/>
  <c r="AL131" i="4"/>
  <c r="AH131" i="4"/>
  <c r="AD131" i="4"/>
  <c r="AS131" i="4"/>
  <c r="AO131" i="4"/>
  <c r="AK131" i="4"/>
  <c r="AG131" i="4"/>
  <c r="AR131" i="4"/>
  <c r="AN131" i="4"/>
  <c r="AJ131" i="4"/>
  <c r="AF131" i="4"/>
  <c r="BO130" i="4"/>
  <c r="DK130" i="4"/>
  <c r="BL130" i="4"/>
  <c r="DH130" i="4"/>
  <c r="BM130" i="4"/>
  <c r="DI130" i="4"/>
  <c r="BJ130" i="4"/>
  <c r="DF130" i="4"/>
  <c r="BC130" i="4"/>
  <c r="CY130" i="4"/>
  <c r="BS130" i="4"/>
  <c r="DO130" i="4"/>
  <c r="BP130" i="4"/>
  <c r="DL130" i="4"/>
  <c r="BD131" i="4" l="1"/>
  <c r="CZ131" i="4"/>
  <c r="BE131" i="4"/>
  <c r="DA131" i="4"/>
  <c r="BB131" i="4"/>
  <c r="CX131" i="4"/>
  <c r="BR131" i="4"/>
  <c r="DN131" i="4"/>
  <c r="BK131" i="4"/>
  <c r="DG131" i="4"/>
  <c r="BH131" i="4"/>
  <c r="DD131" i="4"/>
  <c r="BI131" i="4"/>
  <c r="DE131" i="4"/>
  <c r="BF131" i="4"/>
  <c r="DB131" i="4"/>
  <c r="AA133" i="4"/>
  <c r="AT132" i="4"/>
  <c r="AP132" i="4"/>
  <c r="AL132" i="4"/>
  <c r="AH132" i="4"/>
  <c r="AD132" i="4"/>
  <c r="AS132" i="4"/>
  <c r="AO132" i="4"/>
  <c r="AK132" i="4"/>
  <c r="AG132" i="4"/>
  <c r="AR132" i="4"/>
  <c r="AN132" i="4"/>
  <c r="AJ132" i="4"/>
  <c r="AF132" i="4"/>
  <c r="AU132" i="4"/>
  <c r="AQ132" i="4"/>
  <c r="AM132" i="4"/>
  <c r="AI132" i="4"/>
  <c r="AE132" i="4"/>
  <c r="BO131" i="4"/>
  <c r="DK131" i="4"/>
  <c r="BL131" i="4"/>
  <c r="DH131" i="4"/>
  <c r="BM131" i="4"/>
  <c r="DI131" i="4"/>
  <c r="BJ131" i="4"/>
  <c r="DF131" i="4"/>
  <c r="BC131" i="4"/>
  <c r="CY131" i="4"/>
  <c r="BS131" i="4"/>
  <c r="DO131" i="4"/>
  <c r="BP131" i="4"/>
  <c r="DL131" i="4"/>
  <c r="BQ131" i="4"/>
  <c r="DM131" i="4"/>
  <c r="BN131" i="4"/>
  <c r="DJ131" i="4"/>
  <c r="BG131" i="4"/>
  <c r="DC131" i="4"/>
  <c r="BO132" i="4" l="1"/>
  <c r="DK132" i="4"/>
  <c r="BL132" i="4"/>
  <c r="DH132" i="4"/>
  <c r="BM132" i="4"/>
  <c r="DI132" i="4"/>
  <c r="BJ132" i="4"/>
  <c r="DF132" i="4"/>
  <c r="BS132" i="4"/>
  <c r="DO132" i="4"/>
  <c r="BP132" i="4"/>
  <c r="DL132" i="4"/>
  <c r="BQ132" i="4"/>
  <c r="DM132" i="4"/>
  <c r="BN132" i="4"/>
  <c r="DJ132" i="4"/>
  <c r="BC132" i="4"/>
  <c r="CY132" i="4"/>
  <c r="BG132" i="4"/>
  <c r="DC132" i="4"/>
  <c r="BD132" i="4"/>
  <c r="CZ132" i="4"/>
  <c r="BE132" i="4"/>
  <c r="DA132" i="4"/>
  <c r="BB132" i="4"/>
  <c r="CX132" i="4"/>
  <c r="BR132" i="4"/>
  <c r="DN132" i="4"/>
  <c r="BK132" i="4"/>
  <c r="DG132" i="4"/>
  <c r="BH132" i="4"/>
  <c r="DD132" i="4"/>
  <c r="BI132" i="4"/>
  <c r="DE132" i="4"/>
  <c r="BF132" i="4"/>
  <c r="DB132" i="4"/>
  <c r="AS133" i="4"/>
  <c r="AO133" i="4"/>
  <c r="AK133" i="4"/>
  <c r="AG133" i="4"/>
  <c r="AR133" i="4"/>
  <c r="AN133" i="4"/>
  <c r="AJ133" i="4"/>
  <c r="AF133" i="4"/>
  <c r="AU133" i="4"/>
  <c r="AQ133" i="4"/>
  <c r="AM133" i="4"/>
  <c r="AI133" i="4"/>
  <c r="AE133" i="4"/>
  <c r="AA134" i="4"/>
  <c r="AT133" i="4"/>
  <c r="AP133" i="4"/>
  <c r="AL133" i="4"/>
  <c r="AH133" i="4"/>
  <c r="AD133" i="4"/>
  <c r="BJ133" i="4" l="1"/>
  <c r="DF133" i="4"/>
  <c r="BC133" i="4"/>
  <c r="CY133" i="4"/>
  <c r="BS133" i="4"/>
  <c r="DO133" i="4"/>
  <c r="BP133" i="4"/>
  <c r="DL133" i="4"/>
  <c r="BQ133" i="4"/>
  <c r="DM133" i="4"/>
  <c r="BN133" i="4"/>
  <c r="DJ133" i="4"/>
  <c r="BG133" i="4"/>
  <c r="DC133" i="4"/>
  <c r="BD133" i="4"/>
  <c r="CZ133" i="4"/>
  <c r="BE133" i="4"/>
  <c r="DA133" i="4"/>
  <c r="BB133" i="4"/>
  <c r="CX133" i="4"/>
  <c r="BR133" i="4"/>
  <c r="DN133" i="4"/>
  <c r="BK133" i="4"/>
  <c r="DG133" i="4"/>
  <c r="BH133" i="4"/>
  <c r="DD133" i="4"/>
  <c r="BI133" i="4"/>
  <c r="DE133" i="4"/>
  <c r="BF133" i="4"/>
  <c r="DB133" i="4"/>
  <c r="AR134" i="4"/>
  <c r="AN134" i="4"/>
  <c r="AJ134" i="4"/>
  <c r="AF134" i="4"/>
  <c r="AU134" i="4"/>
  <c r="AQ134" i="4"/>
  <c r="AM134" i="4"/>
  <c r="AI134" i="4"/>
  <c r="AE134" i="4"/>
  <c r="AA135" i="4"/>
  <c r="AT134" i="4"/>
  <c r="AP134" i="4"/>
  <c r="AL134" i="4"/>
  <c r="AH134" i="4"/>
  <c r="AD134" i="4"/>
  <c r="AS134" i="4"/>
  <c r="AO134" i="4"/>
  <c r="AK134" i="4"/>
  <c r="AG134" i="4"/>
  <c r="BO133" i="4"/>
  <c r="DK133" i="4"/>
  <c r="BL133" i="4"/>
  <c r="DH133" i="4"/>
  <c r="BM133" i="4"/>
  <c r="DI133" i="4"/>
  <c r="BB134" i="4" l="1"/>
  <c r="CX134" i="4"/>
  <c r="BR134" i="4"/>
  <c r="DN134" i="4"/>
  <c r="BI134" i="4"/>
  <c r="DE134" i="4"/>
  <c r="BF134" i="4"/>
  <c r="DB134" i="4"/>
  <c r="AU135" i="4"/>
  <c r="AQ135" i="4"/>
  <c r="AM135" i="4"/>
  <c r="AI135" i="4"/>
  <c r="AE135" i="4"/>
  <c r="AA136" i="4"/>
  <c r="AT135" i="4"/>
  <c r="AP135" i="4"/>
  <c r="AL135" i="4"/>
  <c r="AH135" i="4"/>
  <c r="AD135" i="4"/>
  <c r="AS135" i="4"/>
  <c r="AO135" i="4"/>
  <c r="AK135" i="4"/>
  <c r="AG135" i="4"/>
  <c r="AR135" i="4"/>
  <c r="AN135" i="4"/>
  <c r="AJ135" i="4"/>
  <c r="AF135" i="4"/>
  <c r="BO134" i="4"/>
  <c r="DK134" i="4"/>
  <c r="BL134" i="4"/>
  <c r="DH134" i="4"/>
  <c r="BM134" i="4"/>
  <c r="DI134" i="4"/>
  <c r="BS134" i="4"/>
  <c r="DO134" i="4"/>
  <c r="BP134" i="4"/>
  <c r="DL134" i="4"/>
  <c r="BJ134" i="4"/>
  <c r="DF134" i="4"/>
  <c r="BC134" i="4"/>
  <c r="CY134" i="4"/>
  <c r="BQ134" i="4"/>
  <c r="DM134" i="4"/>
  <c r="BN134" i="4"/>
  <c r="DJ134" i="4"/>
  <c r="BG134" i="4"/>
  <c r="DC134" i="4"/>
  <c r="BD134" i="4"/>
  <c r="CZ134" i="4"/>
  <c r="BE134" i="4"/>
  <c r="DA134" i="4"/>
  <c r="BK134" i="4"/>
  <c r="DG134" i="4"/>
  <c r="BH134" i="4"/>
  <c r="DD134" i="4"/>
  <c r="BL135" i="4" l="1"/>
  <c r="DH135" i="4"/>
  <c r="BM135" i="4"/>
  <c r="DI135" i="4"/>
  <c r="BJ135" i="4"/>
  <c r="DF135" i="4"/>
  <c r="BC135" i="4"/>
  <c r="CY135" i="4"/>
  <c r="BS135" i="4"/>
  <c r="DO135" i="4"/>
  <c r="BP135" i="4"/>
  <c r="DL135" i="4"/>
  <c r="BQ135" i="4"/>
  <c r="DM135" i="4"/>
  <c r="BN135" i="4"/>
  <c r="DJ135" i="4"/>
  <c r="BG135" i="4"/>
  <c r="DC135" i="4"/>
  <c r="BD135" i="4"/>
  <c r="CZ135" i="4"/>
  <c r="BE135" i="4"/>
  <c r="DA135" i="4"/>
  <c r="BB135" i="4"/>
  <c r="CX135" i="4"/>
  <c r="BR135" i="4"/>
  <c r="DN135" i="4"/>
  <c r="BK135" i="4"/>
  <c r="DG135" i="4"/>
  <c r="BH135" i="4"/>
  <c r="DD135" i="4"/>
  <c r="BI135" i="4"/>
  <c r="DE135" i="4"/>
  <c r="BF135" i="4"/>
  <c r="DB135" i="4"/>
  <c r="AA137" i="4"/>
  <c r="AT136" i="4"/>
  <c r="AP136" i="4"/>
  <c r="AL136" i="4"/>
  <c r="AH136" i="4"/>
  <c r="AD136" i="4"/>
  <c r="AS136" i="4"/>
  <c r="AO136" i="4"/>
  <c r="AK136" i="4"/>
  <c r="AG136" i="4"/>
  <c r="AR136" i="4"/>
  <c r="AN136" i="4"/>
  <c r="AJ136" i="4"/>
  <c r="AF136" i="4"/>
  <c r="AU136" i="4"/>
  <c r="AQ136" i="4"/>
  <c r="AM136" i="4"/>
  <c r="AI136" i="4"/>
  <c r="AE136" i="4"/>
  <c r="BO135" i="4"/>
  <c r="DK135" i="4"/>
  <c r="BC136" i="4" l="1"/>
  <c r="CY136" i="4"/>
  <c r="BP136" i="4"/>
  <c r="DL136" i="4"/>
  <c r="BQ136" i="4"/>
  <c r="DM136" i="4"/>
  <c r="BG136" i="4"/>
  <c r="DC136" i="4"/>
  <c r="BD136" i="4"/>
  <c r="CZ136" i="4"/>
  <c r="BE136" i="4"/>
  <c r="DA136" i="4"/>
  <c r="BB136" i="4"/>
  <c r="CX136" i="4"/>
  <c r="BR136" i="4"/>
  <c r="DN136" i="4"/>
  <c r="BK136" i="4"/>
  <c r="DG136" i="4"/>
  <c r="BF136" i="4"/>
  <c r="DB136" i="4"/>
  <c r="AS137" i="4"/>
  <c r="AO137" i="4"/>
  <c r="AK137" i="4"/>
  <c r="AG137" i="4"/>
  <c r="AR137" i="4"/>
  <c r="AN137" i="4"/>
  <c r="AJ137" i="4"/>
  <c r="AF137" i="4"/>
  <c r="AU137" i="4"/>
  <c r="AQ137" i="4"/>
  <c r="AM137" i="4"/>
  <c r="AI137" i="4"/>
  <c r="AE137" i="4"/>
  <c r="AA138" i="4"/>
  <c r="AT137" i="4"/>
  <c r="AP137" i="4"/>
  <c r="AL137" i="4"/>
  <c r="AH137" i="4"/>
  <c r="AD137" i="4"/>
  <c r="BH136" i="4"/>
  <c r="DD136" i="4"/>
  <c r="BI136" i="4"/>
  <c r="DE136" i="4"/>
  <c r="BO136" i="4"/>
  <c r="DK136" i="4"/>
  <c r="BL136" i="4"/>
  <c r="DH136" i="4"/>
  <c r="BM136" i="4"/>
  <c r="DI136" i="4"/>
  <c r="BJ136" i="4"/>
  <c r="DF136" i="4"/>
  <c r="BS136" i="4"/>
  <c r="DO136" i="4"/>
  <c r="BN136" i="4"/>
  <c r="DJ136" i="4"/>
  <c r="BN137" i="4" l="1"/>
  <c r="DJ137" i="4"/>
  <c r="BG137" i="4"/>
  <c r="DC137" i="4"/>
  <c r="BD137" i="4"/>
  <c r="CZ137" i="4"/>
  <c r="BE137" i="4"/>
  <c r="DA137" i="4"/>
  <c r="BB137" i="4"/>
  <c r="CX137" i="4"/>
  <c r="BR137" i="4"/>
  <c r="DN137" i="4"/>
  <c r="BK137" i="4"/>
  <c r="DG137" i="4"/>
  <c r="BH137" i="4"/>
  <c r="DD137" i="4"/>
  <c r="BI137" i="4"/>
  <c r="DE137" i="4"/>
  <c r="BF137" i="4"/>
  <c r="DB137" i="4"/>
  <c r="AR138" i="4"/>
  <c r="AN138" i="4"/>
  <c r="AJ138" i="4"/>
  <c r="AF138" i="4"/>
  <c r="AU138" i="4"/>
  <c r="AQ138" i="4"/>
  <c r="AM138" i="4"/>
  <c r="AI138" i="4"/>
  <c r="AE138" i="4"/>
  <c r="AA139" i="4"/>
  <c r="AT138" i="4"/>
  <c r="AP138" i="4"/>
  <c r="AL138" i="4"/>
  <c r="AH138" i="4"/>
  <c r="AD138" i="4"/>
  <c r="AS138" i="4"/>
  <c r="AO138" i="4"/>
  <c r="AK138" i="4"/>
  <c r="AG138" i="4"/>
  <c r="BO137" i="4"/>
  <c r="DK137" i="4"/>
  <c r="BL137" i="4"/>
  <c r="DH137" i="4"/>
  <c r="BM137" i="4"/>
  <c r="DI137" i="4"/>
  <c r="BJ137" i="4"/>
  <c r="DF137" i="4"/>
  <c r="BC137" i="4"/>
  <c r="CY137" i="4"/>
  <c r="BS137" i="4"/>
  <c r="DO137" i="4"/>
  <c r="BP137" i="4"/>
  <c r="DL137" i="4"/>
  <c r="BQ137" i="4"/>
  <c r="DM137" i="4"/>
  <c r="BM138" i="4" l="1"/>
  <c r="DI138" i="4"/>
  <c r="BJ138" i="4"/>
  <c r="DF138" i="4"/>
  <c r="BC138" i="4"/>
  <c r="CY138" i="4"/>
  <c r="BS138" i="4"/>
  <c r="DO138" i="4"/>
  <c r="BP138" i="4"/>
  <c r="DL138" i="4"/>
  <c r="BQ138" i="4"/>
  <c r="DM138" i="4"/>
  <c r="BN138" i="4"/>
  <c r="DJ138" i="4"/>
  <c r="BG138" i="4"/>
  <c r="DC138" i="4"/>
  <c r="BD138" i="4"/>
  <c r="CZ138" i="4"/>
  <c r="BE138" i="4"/>
  <c r="DA138" i="4"/>
  <c r="BB138" i="4"/>
  <c r="CX138" i="4"/>
  <c r="BR138" i="4"/>
  <c r="DN138" i="4"/>
  <c r="BK138" i="4"/>
  <c r="DG138" i="4"/>
  <c r="BH138" i="4"/>
  <c r="DD138" i="4"/>
  <c r="BI138" i="4"/>
  <c r="DE138" i="4"/>
  <c r="BF138" i="4"/>
  <c r="DB138" i="4"/>
  <c r="AU139" i="4"/>
  <c r="AQ139" i="4"/>
  <c r="AM139" i="4"/>
  <c r="AI139" i="4"/>
  <c r="AE139" i="4"/>
  <c r="AA140" i="4"/>
  <c r="AT139" i="4"/>
  <c r="AP139" i="4"/>
  <c r="AL139" i="4"/>
  <c r="AH139" i="4"/>
  <c r="AD139" i="4"/>
  <c r="AS139" i="4"/>
  <c r="AO139" i="4"/>
  <c r="AK139" i="4"/>
  <c r="AG139" i="4"/>
  <c r="AR139" i="4"/>
  <c r="AN139" i="4"/>
  <c r="AJ139" i="4"/>
  <c r="AF139" i="4"/>
  <c r="BO138" i="4"/>
  <c r="DK138" i="4"/>
  <c r="BL138" i="4"/>
  <c r="DH138" i="4"/>
  <c r="BL139" i="4" l="1"/>
  <c r="DH139" i="4"/>
  <c r="BJ139" i="4"/>
  <c r="DF139" i="4"/>
  <c r="BC139" i="4"/>
  <c r="CY139" i="4"/>
  <c r="BP139" i="4"/>
  <c r="DL139" i="4"/>
  <c r="BQ139" i="4"/>
  <c r="DM139" i="4"/>
  <c r="BN139" i="4"/>
  <c r="DJ139" i="4"/>
  <c r="BG139" i="4"/>
  <c r="DC139" i="4"/>
  <c r="BE139" i="4"/>
  <c r="DA139" i="4"/>
  <c r="BK139" i="4"/>
  <c r="DG139" i="4"/>
  <c r="BD139" i="4"/>
  <c r="CZ139" i="4"/>
  <c r="BB139" i="4"/>
  <c r="CX139" i="4"/>
  <c r="BR139" i="4"/>
  <c r="DN139" i="4"/>
  <c r="BH139" i="4"/>
  <c r="DD139" i="4"/>
  <c r="BI139" i="4"/>
  <c r="DE139" i="4"/>
  <c r="BF139" i="4"/>
  <c r="DB139" i="4"/>
  <c r="AA141" i="4"/>
  <c r="AT140" i="4"/>
  <c r="AP140" i="4"/>
  <c r="AL140" i="4"/>
  <c r="AH140" i="4"/>
  <c r="AD140" i="4"/>
  <c r="AS140" i="4"/>
  <c r="AO140" i="4"/>
  <c r="AK140" i="4"/>
  <c r="AG140" i="4"/>
  <c r="AR140" i="4"/>
  <c r="AN140" i="4"/>
  <c r="AJ140" i="4"/>
  <c r="AF140" i="4"/>
  <c r="AU140" i="4"/>
  <c r="AQ140" i="4"/>
  <c r="AM140" i="4"/>
  <c r="AI140" i="4"/>
  <c r="AE140" i="4"/>
  <c r="BO139" i="4"/>
  <c r="DK139" i="4"/>
  <c r="BM139" i="4"/>
  <c r="DI139" i="4"/>
  <c r="BS139" i="4"/>
  <c r="DO139" i="4"/>
  <c r="BC140" i="4" l="1"/>
  <c r="CY140" i="4"/>
  <c r="BG140" i="4"/>
  <c r="DC140" i="4"/>
  <c r="BD140" i="4"/>
  <c r="CZ140" i="4"/>
  <c r="BE140" i="4"/>
  <c r="DA140" i="4"/>
  <c r="BB140" i="4"/>
  <c r="CX140" i="4"/>
  <c r="BR140" i="4"/>
  <c r="DN140" i="4"/>
  <c r="BK140" i="4"/>
  <c r="DG140" i="4"/>
  <c r="BH140" i="4"/>
  <c r="DD140" i="4"/>
  <c r="BI140" i="4"/>
  <c r="DE140" i="4"/>
  <c r="BF140" i="4"/>
  <c r="DB140" i="4"/>
  <c r="AS141" i="4"/>
  <c r="AO141" i="4"/>
  <c r="AK141" i="4"/>
  <c r="AG141" i="4"/>
  <c r="AR141" i="4"/>
  <c r="AN141" i="4"/>
  <c r="AJ141" i="4"/>
  <c r="AF141" i="4"/>
  <c r="AU141" i="4"/>
  <c r="AQ141" i="4"/>
  <c r="AM141" i="4"/>
  <c r="AI141" i="4"/>
  <c r="AE141" i="4"/>
  <c r="AA142" i="4"/>
  <c r="AT141" i="4"/>
  <c r="AP141" i="4"/>
  <c r="AL141" i="4"/>
  <c r="AH141" i="4"/>
  <c r="AD141" i="4"/>
  <c r="BO140" i="4"/>
  <c r="DK140" i="4"/>
  <c r="BL140" i="4"/>
  <c r="DH140" i="4"/>
  <c r="BM140" i="4"/>
  <c r="DI140" i="4"/>
  <c r="BJ140" i="4"/>
  <c r="DF140" i="4"/>
  <c r="BS140" i="4"/>
  <c r="DO140" i="4"/>
  <c r="BP140" i="4"/>
  <c r="DL140" i="4"/>
  <c r="BQ140" i="4"/>
  <c r="DM140" i="4"/>
  <c r="BN140" i="4"/>
  <c r="DJ140" i="4"/>
  <c r="BN141" i="4" l="1"/>
  <c r="DJ141" i="4"/>
  <c r="BG141" i="4"/>
  <c r="DC141" i="4"/>
  <c r="BD141" i="4"/>
  <c r="CZ141" i="4"/>
  <c r="BE141" i="4"/>
  <c r="DA141" i="4"/>
  <c r="BB141" i="4"/>
  <c r="CX141" i="4"/>
  <c r="BR141" i="4"/>
  <c r="DN141" i="4"/>
  <c r="BK141" i="4"/>
  <c r="DG141" i="4"/>
  <c r="BH141" i="4"/>
  <c r="DD141" i="4"/>
  <c r="BI141" i="4"/>
  <c r="DE141" i="4"/>
  <c r="BF141" i="4"/>
  <c r="DB141" i="4"/>
  <c r="AR142" i="4"/>
  <c r="AN142" i="4"/>
  <c r="AJ142" i="4"/>
  <c r="AF142" i="4"/>
  <c r="AU142" i="4"/>
  <c r="AQ142" i="4"/>
  <c r="AM142" i="4"/>
  <c r="AI142" i="4"/>
  <c r="AE142" i="4"/>
  <c r="AA143" i="4"/>
  <c r="AT142" i="4"/>
  <c r="AP142" i="4"/>
  <c r="AL142" i="4"/>
  <c r="AH142" i="4"/>
  <c r="AD142" i="4"/>
  <c r="AS142" i="4"/>
  <c r="AO142" i="4"/>
  <c r="AK142" i="4"/>
  <c r="AG142" i="4"/>
  <c r="BO141" i="4"/>
  <c r="DK141" i="4"/>
  <c r="BL141" i="4"/>
  <c r="DH141" i="4"/>
  <c r="BM141" i="4"/>
  <c r="DI141" i="4"/>
  <c r="BJ141" i="4"/>
  <c r="DF141" i="4"/>
  <c r="BC141" i="4"/>
  <c r="CY141" i="4"/>
  <c r="BS141" i="4"/>
  <c r="DO141" i="4"/>
  <c r="BP141" i="4"/>
  <c r="DL141" i="4"/>
  <c r="BQ141" i="4"/>
  <c r="DM141" i="4"/>
  <c r="BQ142" i="4" l="1"/>
  <c r="DM142" i="4"/>
  <c r="BN142" i="4"/>
  <c r="DJ142" i="4"/>
  <c r="BG142" i="4"/>
  <c r="DC142" i="4"/>
  <c r="BD142" i="4"/>
  <c r="CZ142" i="4"/>
  <c r="BE142" i="4"/>
  <c r="DA142" i="4"/>
  <c r="BB142" i="4"/>
  <c r="CX142" i="4"/>
  <c r="BR142" i="4"/>
  <c r="DN142" i="4"/>
  <c r="BK142" i="4"/>
  <c r="DG142" i="4"/>
  <c r="BH142" i="4"/>
  <c r="DD142" i="4"/>
  <c r="BI142" i="4"/>
  <c r="DE142" i="4"/>
  <c r="BF142" i="4"/>
  <c r="DB142" i="4"/>
  <c r="AU143" i="4"/>
  <c r="AQ143" i="4"/>
  <c r="AM143" i="4"/>
  <c r="AI143" i="4"/>
  <c r="AE143" i="4"/>
  <c r="AA144" i="4"/>
  <c r="AT143" i="4"/>
  <c r="AP143" i="4"/>
  <c r="AL143" i="4"/>
  <c r="AH143" i="4"/>
  <c r="AD143" i="4"/>
  <c r="AS143" i="4"/>
  <c r="AO143" i="4"/>
  <c r="AK143" i="4"/>
  <c r="AG143" i="4"/>
  <c r="AR143" i="4"/>
  <c r="AN143" i="4"/>
  <c r="AJ143" i="4"/>
  <c r="AF143" i="4"/>
  <c r="BO142" i="4"/>
  <c r="DK142" i="4"/>
  <c r="BL142" i="4"/>
  <c r="DH142" i="4"/>
  <c r="BM142" i="4"/>
  <c r="DI142" i="4"/>
  <c r="BJ142" i="4"/>
  <c r="DF142" i="4"/>
  <c r="BC142" i="4"/>
  <c r="CY142" i="4"/>
  <c r="BS142" i="4"/>
  <c r="DO142" i="4"/>
  <c r="BP142" i="4"/>
  <c r="DL142" i="4"/>
  <c r="BH143" i="4" l="1"/>
  <c r="DD143" i="4"/>
  <c r="BI143" i="4"/>
  <c r="DE143" i="4"/>
  <c r="BF143" i="4"/>
  <c r="DB143" i="4"/>
  <c r="AA145" i="4"/>
  <c r="AT144" i="4"/>
  <c r="AP144" i="4"/>
  <c r="AL144" i="4"/>
  <c r="AH144" i="4"/>
  <c r="AD144" i="4"/>
  <c r="AS144" i="4"/>
  <c r="AO144" i="4"/>
  <c r="AK144" i="4"/>
  <c r="AG144" i="4"/>
  <c r="AR144" i="4"/>
  <c r="AN144" i="4"/>
  <c r="AJ144" i="4"/>
  <c r="AF144" i="4"/>
  <c r="AU144" i="4"/>
  <c r="AQ144" i="4"/>
  <c r="AM144" i="4"/>
  <c r="AI144" i="4"/>
  <c r="AE144" i="4"/>
  <c r="BO143" i="4"/>
  <c r="DK143" i="4"/>
  <c r="BL143" i="4"/>
  <c r="DH143" i="4"/>
  <c r="BM143" i="4"/>
  <c r="DI143" i="4"/>
  <c r="BJ143" i="4"/>
  <c r="DF143" i="4"/>
  <c r="BC143" i="4"/>
  <c r="CY143" i="4"/>
  <c r="BS143" i="4"/>
  <c r="DO143" i="4"/>
  <c r="BP143" i="4"/>
  <c r="DL143" i="4"/>
  <c r="BQ143" i="4"/>
  <c r="DM143" i="4"/>
  <c r="BN143" i="4"/>
  <c r="DJ143" i="4"/>
  <c r="BG143" i="4"/>
  <c r="DC143" i="4"/>
  <c r="BD143" i="4"/>
  <c r="CZ143" i="4"/>
  <c r="BE143" i="4"/>
  <c r="DA143" i="4"/>
  <c r="BB143" i="4"/>
  <c r="CX143" i="4"/>
  <c r="BR143" i="4"/>
  <c r="DN143" i="4"/>
  <c r="BK143" i="4"/>
  <c r="DG143" i="4"/>
  <c r="BG144" i="4" l="1"/>
  <c r="DC144" i="4"/>
  <c r="BD144" i="4"/>
  <c r="CZ144" i="4"/>
  <c r="BE144" i="4"/>
  <c r="DA144" i="4"/>
  <c r="BB144" i="4"/>
  <c r="CX144" i="4"/>
  <c r="BR144" i="4"/>
  <c r="DN144" i="4"/>
  <c r="BK144" i="4"/>
  <c r="DG144" i="4"/>
  <c r="BH144" i="4"/>
  <c r="DD144" i="4"/>
  <c r="BI144" i="4"/>
  <c r="DE144" i="4"/>
  <c r="BF144" i="4"/>
  <c r="DB144" i="4"/>
  <c r="AS145" i="4"/>
  <c r="AO145" i="4"/>
  <c r="AK145" i="4"/>
  <c r="AG145" i="4"/>
  <c r="AR145" i="4"/>
  <c r="AN145" i="4"/>
  <c r="AJ145" i="4"/>
  <c r="AF145" i="4"/>
  <c r="AU145" i="4"/>
  <c r="AQ145" i="4"/>
  <c r="AM145" i="4"/>
  <c r="AI145" i="4"/>
  <c r="AE145" i="4"/>
  <c r="AA146" i="4"/>
  <c r="AT145" i="4"/>
  <c r="AP145" i="4"/>
  <c r="AL145" i="4"/>
  <c r="AH145" i="4"/>
  <c r="AD145" i="4"/>
  <c r="BO144" i="4"/>
  <c r="DK144" i="4"/>
  <c r="BL144" i="4"/>
  <c r="DH144" i="4"/>
  <c r="BM144" i="4"/>
  <c r="DI144" i="4"/>
  <c r="BJ144" i="4"/>
  <c r="DF144" i="4"/>
  <c r="BC144" i="4"/>
  <c r="CY144" i="4"/>
  <c r="BS144" i="4"/>
  <c r="DO144" i="4"/>
  <c r="BP144" i="4"/>
  <c r="DL144" i="4"/>
  <c r="BQ144" i="4"/>
  <c r="DM144" i="4"/>
  <c r="BN144" i="4"/>
  <c r="DJ144" i="4"/>
  <c r="BF145" i="4" l="1"/>
  <c r="DB145" i="4"/>
  <c r="AR146" i="4"/>
  <c r="AN146" i="4"/>
  <c r="AJ146" i="4"/>
  <c r="AF146" i="4"/>
  <c r="AU146" i="4"/>
  <c r="AQ146" i="4"/>
  <c r="AM146" i="4"/>
  <c r="AI146" i="4"/>
  <c r="AE146" i="4"/>
  <c r="AA147" i="4"/>
  <c r="AT146" i="4"/>
  <c r="AP146" i="4"/>
  <c r="AL146" i="4"/>
  <c r="AH146" i="4"/>
  <c r="AD146" i="4"/>
  <c r="AS146" i="4"/>
  <c r="AO146" i="4"/>
  <c r="AK146" i="4"/>
  <c r="AG146" i="4"/>
  <c r="BO145" i="4"/>
  <c r="DK145" i="4"/>
  <c r="BL145" i="4"/>
  <c r="DH145" i="4"/>
  <c r="BM145" i="4"/>
  <c r="DI145" i="4"/>
  <c r="BJ145" i="4"/>
  <c r="DF145" i="4"/>
  <c r="BC145" i="4"/>
  <c r="CY145" i="4"/>
  <c r="BS145" i="4"/>
  <c r="DO145" i="4"/>
  <c r="BP145" i="4"/>
  <c r="DL145" i="4"/>
  <c r="BQ145" i="4"/>
  <c r="DM145" i="4"/>
  <c r="BN145" i="4"/>
  <c r="DJ145" i="4"/>
  <c r="BG145" i="4"/>
  <c r="DC145" i="4"/>
  <c r="BD145" i="4"/>
  <c r="CZ145" i="4"/>
  <c r="BE145" i="4"/>
  <c r="DA145" i="4"/>
  <c r="BB145" i="4"/>
  <c r="CX145" i="4"/>
  <c r="BR145" i="4"/>
  <c r="DN145" i="4"/>
  <c r="BK145" i="4"/>
  <c r="DG145" i="4"/>
  <c r="BH145" i="4"/>
  <c r="DD145" i="4"/>
  <c r="BI145" i="4"/>
  <c r="DE145" i="4"/>
  <c r="BI146" i="4" l="1"/>
  <c r="DE146" i="4"/>
  <c r="BF146" i="4"/>
  <c r="DB146" i="4"/>
  <c r="AU147" i="4"/>
  <c r="AQ147" i="4"/>
  <c r="AM147" i="4"/>
  <c r="AI147" i="4"/>
  <c r="AE147" i="4"/>
  <c r="AA148" i="4"/>
  <c r="AT147" i="4"/>
  <c r="AP147" i="4"/>
  <c r="AL147" i="4"/>
  <c r="AH147" i="4"/>
  <c r="AD147" i="4"/>
  <c r="AS147" i="4"/>
  <c r="AO147" i="4"/>
  <c r="AK147" i="4"/>
  <c r="AG147" i="4"/>
  <c r="AR147" i="4"/>
  <c r="AN147" i="4"/>
  <c r="AJ147" i="4"/>
  <c r="AF147" i="4"/>
  <c r="BO146" i="4"/>
  <c r="DK146" i="4"/>
  <c r="BL146" i="4"/>
  <c r="DH146" i="4"/>
  <c r="BM146" i="4"/>
  <c r="DI146" i="4"/>
  <c r="BJ146" i="4"/>
  <c r="DF146" i="4"/>
  <c r="BC146" i="4"/>
  <c r="CY146" i="4"/>
  <c r="BS146" i="4"/>
  <c r="DO146" i="4"/>
  <c r="BP146" i="4"/>
  <c r="DL146" i="4"/>
  <c r="BQ146" i="4"/>
  <c r="DM146" i="4"/>
  <c r="BN146" i="4"/>
  <c r="DJ146" i="4"/>
  <c r="BG146" i="4"/>
  <c r="DC146" i="4"/>
  <c r="BD146" i="4"/>
  <c r="CZ146" i="4"/>
  <c r="BE146" i="4"/>
  <c r="DA146" i="4"/>
  <c r="BB146" i="4"/>
  <c r="CX146" i="4"/>
  <c r="BR146" i="4"/>
  <c r="DN146" i="4"/>
  <c r="BK146" i="4"/>
  <c r="DG146" i="4"/>
  <c r="BH146" i="4"/>
  <c r="DD146" i="4"/>
  <c r="BP147" i="4" l="1"/>
  <c r="DL147" i="4"/>
  <c r="BQ147" i="4"/>
  <c r="DM147" i="4"/>
  <c r="BN147" i="4"/>
  <c r="DJ147" i="4"/>
  <c r="BG147" i="4"/>
  <c r="DC147" i="4"/>
  <c r="BD147" i="4"/>
  <c r="CZ147" i="4"/>
  <c r="BE147" i="4"/>
  <c r="DA147" i="4"/>
  <c r="BB147" i="4"/>
  <c r="CX147" i="4"/>
  <c r="BR147" i="4"/>
  <c r="DN147" i="4"/>
  <c r="BK147" i="4"/>
  <c r="DG147" i="4"/>
  <c r="BH147" i="4"/>
  <c r="DD147" i="4"/>
  <c r="BI147" i="4"/>
  <c r="DE147" i="4"/>
  <c r="BF147" i="4"/>
  <c r="DB147" i="4"/>
  <c r="AA149" i="4"/>
  <c r="AT148" i="4"/>
  <c r="AP148" i="4"/>
  <c r="AL148" i="4"/>
  <c r="AH148" i="4"/>
  <c r="AD148" i="4"/>
  <c r="AS148" i="4"/>
  <c r="AO148" i="4"/>
  <c r="AK148" i="4"/>
  <c r="AG148" i="4"/>
  <c r="AR148" i="4"/>
  <c r="AN148" i="4"/>
  <c r="AJ148" i="4"/>
  <c r="AF148" i="4"/>
  <c r="AU148" i="4"/>
  <c r="AQ148" i="4"/>
  <c r="AM148" i="4"/>
  <c r="AI148" i="4"/>
  <c r="AE148" i="4"/>
  <c r="BO147" i="4"/>
  <c r="DK147" i="4"/>
  <c r="BL147" i="4"/>
  <c r="DH147" i="4"/>
  <c r="BM147" i="4"/>
  <c r="DI147" i="4"/>
  <c r="BJ147" i="4"/>
  <c r="DF147" i="4"/>
  <c r="BC147" i="4"/>
  <c r="CY147" i="4"/>
  <c r="BS147" i="4"/>
  <c r="DO147" i="4"/>
  <c r="BK148" i="4" l="1"/>
  <c r="DG148" i="4"/>
  <c r="BH148" i="4"/>
  <c r="DD148" i="4"/>
  <c r="BI148" i="4"/>
  <c r="DE148" i="4"/>
  <c r="BF148" i="4"/>
  <c r="DB148" i="4"/>
  <c r="AS149" i="4"/>
  <c r="AO149" i="4"/>
  <c r="AK149" i="4"/>
  <c r="AG149" i="4"/>
  <c r="AR149" i="4"/>
  <c r="AN149" i="4"/>
  <c r="AJ149" i="4"/>
  <c r="AF149" i="4"/>
  <c r="AU149" i="4"/>
  <c r="AQ149" i="4"/>
  <c r="AM149" i="4"/>
  <c r="AI149" i="4"/>
  <c r="AE149" i="4"/>
  <c r="AA150" i="4"/>
  <c r="AT149" i="4"/>
  <c r="AP149" i="4"/>
  <c r="AL149" i="4"/>
  <c r="AH149" i="4"/>
  <c r="AD149" i="4"/>
  <c r="BO148" i="4"/>
  <c r="DK148" i="4"/>
  <c r="BL148" i="4"/>
  <c r="DH148" i="4"/>
  <c r="BM148" i="4"/>
  <c r="DI148" i="4"/>
  <c r="BJ148" i="4"/>
  <c r="DF148" i="4"/>
  <c r="BC148" i="4"/>
  <c r="CY148" i="4"/>
  <c r="BS148" i="4"/>
  <c r="DO148" i="4"/>
  <c r="BP148" i="4"/>
  <c r="DL148" i="4"/>
  <c r="BQ148" i="4"/>
  <c r="DM148" i="4"/>
  <c r="BN148" i="4"/>
  <c r="DJ148" i="4"/>
  <c r="BG148" i="4"/>
  <c r="DC148" i="4"/>
  <c r="BD148" i="4"/>
  <c r="CZ148" i="4"/>
  <c r="BE148" i="4"/>
  <c r="DA148" i="4"/>
  <c r="BB148" i="4"/>
  <c r="CX148" i="4"/>
  <c r="BR148" i="4"/>
  <c r="DN148" i="4"/>
  <c r="BJ149" i="4" l="1"/>
  <c r="DF149" i="4"/>
  <c r="BN149" i="4"/>
  <c r="DJ149" i="4"/>
  <c r="BG149" i="4"/>
  <c r="DC149" i="4"/>
  <c r="BD149" i="4"/>
  <c r="CZ149" i="4"/>
  <c r="BE149" i="4"/>
  <c r="DA149" i="4"/>
  <c r="BR149" i="4"/>
  <c r="DN149" i="4"/>
  <c r="BK149" i="4"/>
  <c r="DG149" i="4"/>
  <c r="BH149" i="4"/>
  <c r="DD149" i="4"/>
  <c r="BI149" i="4"/>
  <c r="DE149" i="4"/>
  <c r="BB149" i="4"/>
  <c r="CX149" i="4"/>
  <c r="BF149" i="4"/>
  <c r="DB149" i="4"/>
  <c r="AR150" i="4"/>
  <c r="AN150" i="4"/>
  <c r="AJ150" i="4"/>
  <c r="AF150" i="4"/>
  <c r="AU150" i="4"/>
  <c r="AQ150" i="4"/>
  <c r="AM150" i="4"/>
  <c r="AI150" i="4"/>
  <c r="AE150" i="4"/>
  <c r="AA151" i="4"/>
  <c r="AT150" i="4"/>
  <c r="AP150" i="4"/>
  <c r="AL150" i="4"/>
  <c r="AH150" i="4"/>
  <c r="AD150" i="4"/>
  <c r="AS150" i="4"/>
  <c r="AO150" i="4"/>
  <c r="AK150" i="4"/>
  <c r="AG150" i="4"/>
  <c r="BO149" i="4"/>
  <c r="DK149" i="4"/>
  <c r="BL149" i="4"/>
  <c r="DH149" i="4"/>
  <c r="BM149" i="4"/>
  <c r="DI149" i="4"/>
  <c r="BC149" i="4"/>
  <c r="CY149" i="4"/>
  <c r="BS149" i="4"/>
  <c r="DO149" i="4"/>
  <c r="BP149" i="4"/>
  <c r="DL149" i="4"/>
  <c r="BQ149" i="4"/>
  <c r="DM149" i="4"/>
  <c r="BI150" i="4" l="1"/>
  <c r="DE150" i="4"/>
  <c r="BF150" i="4"/>
  <c r="DB150" i="4"/>
  <c r="AU151" i="4"/>
  <c r="AQ151" i="4"/>
  <c r="AM151" i="4"/>
  <c r="AI151" i="4"/>
  <c r="AE151" i="4"/>
  <c r="AA152" i="4"/>
  <c r="AT151" i="4"/>
  <c r="AP151" i="4"/>
  <c r="AL151" i="4"/>
  <c r="AH151" i="4"/>
  <c r="AD151" i="4"/>
  <c r="AS151" i="4"/>
  <c r="AO151" i="4"/>
  <c r="AK151" i="4"/>
  <c r="AG151" i="4"/>
  <c r="AR151" i="4"/>
  <c r="AN151" i="4"/>
  <c r="AJ151" i="4"/>
  <c r="AF151" i="4"/>
  <c r="BO150" i="4"/>
  <c r="DK150" i="4"/>
  <c r="BL150" i="4"/>
  <c r="DH150" i="4"/>
  <c r="BM150" i="4"/>
  <c r="DI150" i="4"/>
  <c r="BJ150" i="4"/>
  <c r="DF150" i="4"/>
  <c r="BC150" i="4"/>
  <c r="CY150" i="4"/>
  <c r="BS150" i="4"/>
  <c r="DO150" i="4"/>
  <c r="BP150" i="4"/>
  <c r="DL150" i="4"/>
  <c r="BQ150" i="4"/>
  <c r="DM150" i="4"/>
  <c r="BN150" i="4"/>
  <c r="DJ150" i="4"/>
  <c r="BG150" i="4"/>
  <c r="DC150" i="4"/>
  <c r="BD150" i="4"/>
  <c r="CZ150" i="4"/>
  <c r="BE150" i="4"/>
  <c r="DA150" i="4"/>
  <c r="BB150" i="4"/>
  <c r="CX150" i="4"/>
  <c r="BR150" i="4"/>
  <c r="DN150" i="4"/>
  <c r="BK150" i="4"/>
  <c r="DG150" i="4"/>
  <c r="BH150" i="4"/>
  <c r="DD150" i="4"/>
  <c r="BL151" i="4" l="1"/>
  <c r="DH151" i="4"/>
  <c r="BM151" i="4"/>
  <c r="DI151" i="4"/>
  <c r="BJ151" i="4"/>
  <c r="DF151" i="4"/>
  <c r="BC151" i="4"/>
  <c r="CY151" i="4"/>
  <c r="BS151" i="4"/>
  <c r="DO151" i="4"/>
  <c r="BP151" i="4"/>
  <c r="DL151" i="4"/>
  <c r="BQ151" i="4"/>
  <c r="DM151" i="4"/>
  <c r="BN151" i="4"/>
  <c r="DJ151" i="4"/>
  <c r="BG151" i="4"/>
  <c r="DC151" i="4"/>
  <c r="BD151" i="4"/>
  <c r="CZ151" i="4"/>
  <c r="BE151" i="4"/>
  <c r="DA151" i="4"/>
  <c r="BB151" i="4"/>
  <c r="CX151" i="4"/>
  <c r="BR151" i="4"/>
  <c r="DN151" i="4"/>
  <c r="BK151" i="4"/>
  <c r="DG151" i="4"/>
  <c r="BH151" i="4"/>
  <c r="DD151" i="4"/>
  <c r="BI151" i="4"/>
  <c r="DE151" i="4"/>
  <c r="BF151" i="4"/>
  <c r="DB151" i="4"/>
  <c r="AA153" i="4"/>
  <c r="AT152" i="4"/>
  <c r="AP152" i="4"/>
  <c r="AL152" i="4"/>
  <c r="AH152" i="4"/>
  <c r="AD152" i="4"/>
  <c r="AS152" i="4"/>
  <c r="AO152" i="4"/>
  <c r="AK152" i="4"/>
  <c r="AG152" i="4"/>
  <c r="AR152" i="4"/>
  <c r="AN152" i="4"/>
  <c r="AJ152" i="4"/>
  <c r="AF152" i="4"/>
  <c r="AU152" i="4"/>
  <c r="AQ152" i="4"/>
  <c r="AM152" i="4"/>
  <c r="AI152" i="4"/>
  <c r="AE152" i="4"/>
  <c r="BO151" i="4"/>
  <c r="DK151" i="4"/>
  <c r="BS152" i="4" l="1"/>
  <c r="DO152" i="4"/>
  <c r="BQ152" i="4"/>
  <c r="DM152" i="4"/>
  <c r="BG152" i="4"/>
  <c r="DC152" i="4"/>
  <c r="BD152" i="4"/>
  <c r="CZ152" i="4"/>
  <c r="BE152" i="4"/>
  <c r="DA152" i="4"/>
  <c r="BB152" i="4"/>
  <c r="CX152" i="4"/>
  <c r="BR152" i="4"/>
  <c r="DN152" i="4"/>
  <c r="BH152" i="4"/>
  <c r="DD152" i="4"/>
  <c r="BF152" i="4"/>
  <c r="DB152" i="4"/>
  <c r="AS153" i="4"/>
  <c r="AO153" i="4"/>
  <c r="AK153" i="4"/>
  <c r="AG153" i="4"/>
  <c r="AR153" i="4"/>
  <c r="AN153" i="4"/>
  <c r="AJ153" i="4"/>
  <c r="AF153" i="4"/>
  <c r="AU153" i="4"/>
  <c r="AQ153" i="4"/>
  <c r="AM153" i="4"/>
  <c r="AI153" i="4"/>
  <c r="AE153" i="4"/>
  <c r="AA154" i="4"/>
  <c r="AT153" i="4"/>
  <c r="AP153" i="4"/>
  <c r="AL153" i="4"/>
  <c r="AH153" i="4"/>
  <c r="AD153" i="4"/>
  <c r="BK152" i="4"/>
  <c r="DG152" i="4"/>
  <c r="BI152" i="4"/>
  <c r="DE152" i="4"/>
  <c r="BO152" i="4"/>
  <c r="DK152" i="4"/>
  <c r="BL152" i="4"/>
  <c r="DH152" i="4"/>
  <c r="BM152" i="4"/>
  <c r="DI152" i="4"/>
  <c r="BJ152" i="4"/>
  <c r="DF152" i="4"/>
  <c r="BC152" i="4"/>
  <c r="CY152" i="4"/>
  <c r="BP152" i="4"/>
  <c r="DL152" i="4"/>
  <c r="BN152" i="4"/>
  <c r="DJ152" i="4"/>
  <c r="BF153" i="4" l="1"/>
  <c r="DB153" i="4"/>
  <c r="AR154" i="4"/>
  <c r="AN154" i="4"/>
  <c r="AJ154" i="4"/>
  <c r="AF154" i="4"/>
  <c r="AU154" i="4"/>
  <c r="AQ154" i="4"/>
  <c r="AM154" i="4"/>
  <c r="AI154" i="4"/>
  <c r="AE154" i="4"/>
  <c r="AA155" i="4"/>
  <c r="AT154" i="4"/>
  <c r="AP154" i="4"/>
  <c r="AL154" i="4"/>
  <c r="AH154" i="4"/>
  <c r="AD154" i="4"/>
  <c r="AS154" i="4"/>
  <c r="AO154" i="4"/>
  <c r="AK154" i="4"/>
  <c r="AG154" i="4"/>
  <c r="BO153" i="4"/>
  <c r="DK153" i="4"/>
  <c r="BL153" i="4"/>
  <c r="DH153" i="4"/>
  <c r="BM153" i="4"/>
  <c r="DI153" i="4"/>
  <c r="BJ153" i="4"/>
  <c r="DF153" i="4"/>
  <c r="BC153" i="4"/>
  <c r="CY153" i="4"/>
  <c r="BS153" i="4"/>
  <c r="DO153" i="4"/>
  <c r="BP153" i="4"/>
  <c r="DL153" i="4"/>
  <c r="BQ153" i="4"/>
  <c r="DM153" i="4"/>
  <c r="BN153" i="4"/>
  <c r="DJ153" i="4"/>
  <c r="BG153" i="4"/>
  <c r="DC153" i="4"/>
  <c r="BD153" i="4"/>
  <c r="CZ153" i="4"/>
  <c r="BE153" i="4"/>
  <c r="DA153" i="4"/>
  <c r="BB153" i="4"/>
  <c r="CX153" i="4"/>
  <c r="BR153" i="4"/>
  <c r="DN153" i="4"/>
  <c r="BK153" i="4"/>
  <c r="DG153" i="4"/>
  <c r="BH153" i="4"/>
  <c r="DD153" i="4"/>
  <c r="BI153" i="4"/>
  <c r="DE153" i="4"/>
  <c r="BE154" i="4" l="1"/>
  <c r="DA154" i="4"/>
  <c r="BB154" i="4"/>
  <c r="CX154" i="4"/>
  <c r="BR154" i="4"/>
  <c r="DN154" i="4"/>
  <c r="BK154" i="4"/>
  <c r="DG154" i="4"/>
  <c r="BH154" i="4"/>
  <c r="DD154" i="4"/>
  <c r="BI154" i="4"/>
  <c r="DE154" i="4"/>
  <c r="BF154" i="4"/>
  <c r="DB154" i="4"/>
  <c r="AU155" i="4"/>
  <c r="AQ155" i="4"/>
  <c r="AM155" i="4"/>
  <c r="AI155" i="4"/>
  <c r="AE155" i="4"/>
  <c r="AA156" i="4"/>
  <c r="AT155" i="4"/>
  <c r="AP155" i="4"/>
  <c r="AL155" i="4"/>
  <c r="AH155" i="4"/>
  <c r="AD155" i="4"/>
  <c r="AS155" i="4"/>
  <c r="AO155" i="4"/>
  <c r="AK155" i="4"/>
  <c r="AG155" i="4"/>
  <c r="AR155" i="4"/>
  <c r="AN155" i="4"/>
  <c r="AJ155" i="4"/>
  <c r="AF155" i="4"/>
  <c r="BO154" i="4"/>
  <c r="DK154" i="4"/>
  <c r="BL154" i="4"/>
  <c r="DH154" i="4"/>
  <c r="BM154" i="4"/>
  <c r="DI154" i="4"/>
  <c r="BJ154" i="4"/>
  <c r="DF154" i="4"/>
  <c r="BC154" i="4"/>
  <c r="CY154" i="4"/>
  <c r="BS154" i="4"/>
  <c r="DO154" i="4"/>
  <c r="BP154" i="4"/>
  <c r="DL154" i="4"/>
  <c r="BQ154" i="4"/>
  <c r="DM154" i="4"/>
  <c r="BN154" i="4"/>
  <c r="DJ154" i="4"/>
  <c r="BG154" i="4"/>
  <c r="DC154" i="4"/>
  <c r="BD154" i="4"/>
  <c r="CZ154" i="4"/>
  <c r="BH155" i="4" l="1"/>
  <c r="DD155" i="4"/>
  <c r="BI155" i="4"/>
  <c r="DE155" i="4"/>
  <c r="BF155" i="4"/>
  <c r="DB155" i="4"/>
  <c r="AA157" i="4"/>
  <c r="AT156" i="4"/>
  <c r="AP156" i="4"/>
  <c r="AL156" i="4"/>
  <c r="AH156" i="4"/>
  <c r="AD156" i="4"/>
  <c r="AS156" i="4"/>
  <c r="AO156" i="4"/>
  <c r="AK156" i="4"/>
  <c r="AG156" i="4"/>
  <c r="AR156" i="4"/>
  <c r="AN156" i="4"/>
  <c r="AJ156" i="4"/>
  <c r="AF156" i="4"/>
  <c r="AU156" i="4"/>
  <c r="AQ156" i="4"/>
  <c r="AM156" i="4"/>
  <c r="AI156" i="4"/>
  <c r="AE156" i="4"/>
  <c r="BO155" i="4"/>
  <c r="DK155" i="4"/>
  <c r="BL155" i="4"/>
  <c r="DH155" i="4"/>
  <c r="BM155" i="4"/>
  <c r="DI155" i="4"/>
  <c r="BJ155" i="4"/>
  <c r="DF155" i="4"/>
  <c r="BC155" i="4"/>
  <c r="CY155" i="4"/>
  <c r="BS155" i="4"/>
  <c r="DO155" i="4"/>
  <c r="BP155" i="4"/>
  <c r="DL155" i="4"/>
  <c r="BQ155" i="4"/>
  <c r="DM155" i="4"/>
  <c r="BN155" i="4"/>
  <c r="DJ155" i="4"/>
  <c r="BG155" i="4"/>
  <c r="DC155" i="4"/>
  <c r="BD155" i="4"/>
  <c r="CZ155" i="4"/>
  <c r="BE155" i="4"/>
  <c r="DA155" i="4"/>
  <c r="BB155" i="4"/>
  <c r="CX155" i="4"/>
  <c r="BR155" i="4"/>
  <c r="DN155" i="4"/>
  <c r="BK155" i="4"/>
  <c r="DG155" i="4"/>
  <c r="BG156" i="4" l="1"/>
  <c r="DC156" i="4"/>
  <c r="BD156" i="4"/>
  <c r="CZ156" i="4"/>
  <c r="BE156" i="4"/>
  <c r="DA156" i="4"/>
  <c r="BB156" i="4"/>
  <c r="CX156" i="4"/>
  <c r="BR156" i="4"/>
  <c r="DN156" i="4"/>
  <c r="BK156" i="4"/>
  <c r="DG156" i="4"/>
  <c r="BH156" i="4"/>
  <c r="DD156" i="4"/>
  <c r="BI156" i="4"/>
  <c r="DE156" i="4"/>
  <c r="BF156" i="4"/>
  <c r="DB156" i="4"/>
  <c r="AS157" i="4"/>
  <c r="AO157" i="4"/>
  <c r="AK157" i="4"/>
  <c r="AG157" i="4"/>
  <c r="AR157" i="4"/>
  <c r="AN157" i="4"/>
  <c r="AJ157" i="4"/>
  <c r="AF157" i="4"/>
  <c r="AU157" i="4"/>
  <c r="AQ157" i="4"/>
  <c r="AM157" i="4"/>
  <c r="AI157" i="4"/>
  <c r="AE157" i="4"/>
  <c r="AA158" i="4"/>
  <c r="AT157" i="4"/>
  <c r="AP157" i="4"/>
  <c r="AL157" i="4"/>
  <c r="AH157" i="4"/>
  <c r="AD157" i="4"/>
  <c r="BO156" i="4"/>
  <c r="DK156" i="4"/>
  <c r="BL156" i="4"/>
  <c r="DH156" i="4"/>
  <c r="BM156" i="4"/>
  <c r="DI156" i="4"/>
  <c r="BJ156" i="4"/>
  <c r="DF156" i="4"/>
  <c r="BC156" i="4"/>
  <c r="CY156" i="4"/>
  <c r="BS156" i="4"/>
  <c r="DO156" i="4"/>
  <c r="BP156" i="4"/>
  <c r="DL156" i="4"/>
  <c r="BQ156" i="4"/>
  <c r="DM156" i="4"/>
  <c r="BN156" i="4"/>
  <c r="DJ156" i="4"/>
  <c r="BB157" i="4" l="1"/>
  <c r="CX157" i="4"/>
  <c r="BR157" i="4"/>
  <c r="DN157" i="4"/>
  <c r="BK157" i="4"/>
  <c r="DG157" i="4"/>
  <c r="BH157" i="4"/>
  <c r="DD157" i="4"/>
  <c r="BI157" i="4"/>
  <c r="DE157" i="4"/>
  <c r="BF157" i="4"/>
  <c r="DB157" i="4"/>
  <c r="AR158" i="4"/>
  <c r="AN158" i="4"/>
  <c r="AJ158" i="4"/>
  <c r="AF158" i="4"/>
  <c r="AU158" i="4"/>
  <c r="AQ158" i="4"/>
  <c r="AM158" i="4"/>
  <c r="AI158" i="4"/>
  <c r="AE158" i="4"/>
  <c r="AA159" i="4"/>
  <c r="AT158" i="4"/>
  <c r="AP158" i="4"/>
  <c r="AL158" i="4"/>
  <c r="AH158" i="4"/>
  <c r="AD158" i="4"/>
  <c r="AS158" i="4"/>
  <c r="AO158" i="4"/>
  <c r="AK158" i="4"/>
  <c r="AG158" i="4"/>
  <c r="BO157" i="4"/>
  <c r="DK157" i="4"/>
  <c r="BL157" i="4"/>
  <c r="DH157" i="4"/>
  <c r="BM157" i="4"/>
  <c r="DI157" i="4"/>
  <c r="BJ157" i="4"/>
  <c r="DF157" i="4"/>
  <c r="BC157" i="4"/>
  <c r="CY157" i="4"/>
  <c r="BS157" i="4"/>
  <c r="DO157" i="4"/>
  <c r="BP157" i="4"/>
  <c r="DL157" i="4"/>
  <c r="BQ157" i="4"/>
  <c r="DM157" i="4"/>
  <c r="BN157" i="4"/>
  <c r="DJ157" i="4"/>
  <c r="BG157" i="4"/>
  <c r="DC157" i="4"/>
  <c r="BD157" i="4"/>
  <c r="CZ157" i="4"/>
  <c r="BE157" i="4"/>
  <c r="DA157" i="4"/>
  <c r="BQ158" i="4" l="1"/>
  <c r="DM158" i="4"/>
  <c r="BN158" i="4"/>
  <c r="DJ158" i="4"/>
  <c r="BG158" i="4"/>
  <c r="DC158" i="4"/>
  <c r="BD158" i="4"/>
  <c r="CZ158" i="4"/>
  <c r="BE158" i="4"/>
  <c r="DA158" i="4"/>
  <c r="BB158" i="4"/>
  <c r="CX158" i="4"/>
  <c r="BR158" i="4"/>
  <c r="DN158" i="4"/>
  <c r="BK158" i="4"/>
  <c r="DG158" i="4"/>
  <c r="BH158" i="4"/>
  <c r="DD158" i="4"/>
  <c r="BI158" i="4"/>
  <c r="DE158" i="4"/>
  <c r="BF158" i="4"/>
  <c r="DB158" i="4"/>
  <c r="AU159" i="4"/>
  <c r="AQ159" i="4"/>
  <c r="AM159" i="4"/>
  <c r="AI159" i="4"/>
  <c r="AE159" i="4"/>
  <c r="AA160" i="4"/>
  <c r="AT159" i="4"/>
  <c r="AP159" i="4"/>
  <c r="AL159" i="4"/>
  <c r="AH159" i="4"/>
  <c r="AD159" i="4"/>
  <c r="AS159" i="4"/>
  <c r="AO159" i="4"/>
  <c r="AK159" i="4"/>
  <c r="AG159" i="4"/>
  <c r="AR159" i="4"/>
  <c r="AN159" i="4"/>
  <c r="AJ159" i="4"/>
  <c r="AF159" i="4"/>
  <c r="BO158" i="4"/>
  <c r="DK158" i="4"/>
  <c r="BL158" i="4"/>
  <c r="DH158" i="4"/>
  <c r="BM158" i="4"/>
  <c r="DI158" i="4"/>
  <c r="BJ158" i="4"/>
  <c r="DF158" i="4"/>
  <c r="BC158" i="4"/>
  <c r="CY158" i="4"/>
  <c r="BS158" i="4"/>
  <c r="DO158" i="4"/>
  <c r="BP158" i="4"/>
  <c r="DL158" i="4"/>
  <c r="BD159" i="4" l="1"/>
  <c r="CZ159" i="4"/>
  <c r="BE159" i="4"/>
  <c r="DA159" i="4"/>
  <c r="BB159" i="4"/>
  <c r="CX159" i="4"/>
  <c r="BR159" i="4"/>
  <c r="DN159" i="4"/>
  <c r="BK159" i="4"/>
  <c r="DG159" i="4"/>
  <c r="BH159" i="4"/>
  <c r="DD159" i="4"/>
  <c r="BI159" i="4"/>
  <c r="DE159" i="4"/>
  <c r="BF159" i="4"/>
  <c r="DB159" i="4"/>
  <c r="AT160" i="4"/>
  <c r="AP160" i="4"/>
  <c r="AL160" i="4"/>
  <c r="AH160" i="4"/>
  <c r="AD160" i="4"/>
  <c r="AS160" i="4"/>
  <c r="AO160" i="4"/>
  <c r="AK160" i="4"/>
  <c r="AG160" i="4"/>
  <c r="AR160" i="4"/>
  <c r="AN160" i="4"/>
  <c r="AJ160" i="4"/>
  <c r="AF160" i="4"/>
  <c r="AU160" i="4"/>
  <c r="AQ160" i="4"/>
  <c r="AM160" i="4"/>
  <c r="AI160" i="4"/>
  <c r="AE160" i="4"/>
  <c r="BO159" i="4"/>
  <c r="DK159" i="4"/>
  <c r="BL159" i="4"/>
  <c r="DH159" i="4"/>
  <c r="BM159" i="4"/>
  <c r="DI159" i="4"/>
  <c r="BJ159" i="4"/>
  <c r="DF159" i="4"/>
  <c r="BC159" i="4"/>
  <c r="CY159" i="4"/>
  <c r="BS159" i="4"/>
  <c r="DO159" i="4"/>
  <c r="BP159" i="4"/>
  <c r="DL159" i="4"/>
  <c r="BQ159" i="4"/>
  <c r="DM159" i="4"/>
  <c r="BN159" i="4"/>
  <c r="DJ159" i="4"/>
  <c r="BG159" i="4"/>
  <c r="DC159" i="4"/>
  <c r="BK160" i="4" l="1"/>
  <c r="DG160" i="4"/>
  <c r="BH160" i="4"/>
  <c r="DD160" i="4"/>
  <c r="BI160" i="4"/>
  <c r="DE160" i="4"/>
  <c r="BF160" i="4"/>
  <c r="DB160" i="4"/>
  <c r="BO160" i="4"/>
  <c r="DK160" i="4"/>
  <c r="BL160" i="4"/>
  <c r="DH160" i="4"/>
  <c r="BM160" i="4"/>
  <c r="DI160" i="4"/>
  <c r="BJ160" i="4"/>
  <c r="DF160" i="4"/>
  <c r="BC160" i="4"/>
  <c r="CY160" i="4"/>
  <c r="BS160" i="4"/>
  <c r="DO160" i="4"/>
  <c r="BP160" i="4"/>
  <c r="DL160" i="4"/>
  <c r="BQ160" i="4"/>
  <c r="DM160" i="4"/>
  <c r="BN160" i="4"/>
  <c r="DJ160" i="4"/>
  <c r="BG160" i="4"/>
  <c r="DC160" i="4"/>
  <c r="BD160" i="4"/>
  <c r="CZ160" i="4"/>
  <c r="BE160" i="4"/>
  <c r="DA160" i="4"/>
  <c r="BB160" i="4"/>
  <c r="CX160" i="4"/>
  <c r="BR160" i="4"/>
  <c r="DN160" i="4"/>
</calcChain>
</file>

<file path=xl/comments1.xml><?xml version="1.0" encoding="utf-8"?>
<comments xmlns="http://schemas.openxmlformats.org/spreadsheetml/2006/main">
  <authors>
    <author>HP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Exposición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Severidad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Probabilidad incumplimiento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esperada individual</t>
        </r>
      </text>
    </comment>
    <comment ref="AV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Pérdida no esperada</t>
        </r>
      </text>
    </comment>
  </commentList>
</comments>
</file>

<file path=xl/comments2.xml><?xml version="1.0" encoding="utf-8"?>
<comments xmlns="http://schemas.openxmlformats.org/spreadsheetml/2006/main">
  <authors>
    <author>Ximena Bravo</author>
  </authors>
  <commentList>
    <comment ref="W4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ya en USD
</t>
        </r>
      </text>
    </comment>
    <comment ref="Z4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según tabla 26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esta en yenes
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este si esta en dolares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ya en USD
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en ussd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en euros
</t>
        </r>
      </text>
    </comment>
  </commentList>
</comments>
</file>

<file path=xl/comments3.xml><?xml version="1.0" encoding="utf-8"?>
<comments xmlns="http://schemas.openxmlformats.org/spreadsheetml/2006/main">
  <authors>
    <author>Ximena Bravo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Ximena Bravo:</t>
        </r>
        <r>
          <rPr>
            <sz val="9"/>
            <color indexed="81"/>
            <rFont val="Tahoma"/>
            <family val="2"/>
          </rPr>
          <t xml:space="preserve">
se asume nuevo valor porque el original es 0 
</t>
        </r>
      </text>
    </comment>
  </commentList>
</comments>
</file>

<file path=xl/sharedStrings.xml><?xml version="1.0" encoding="utf-8"?>
<sst xmlns="http://schemas.openxmlformats.org/spreadsheetml/2006/main" count="25194" uniqueCount="11597">
  <si>
    <t>cnr normina</t>
  </si>
  <si>
    <t>cnr personales</t>
  </si>
  <si>
    <t>cnr auto</t>
  </si>
  <si>
    <t>cnr abcd</t>
  </si>
  <si>
    <t>Correlaciones</t>
  </si>
  <si>
    <t>Resumen Cartera 1: cnr nómina</t>
  </si>
  <si>
    <t>cve_periodo</t>
  </si>
  <si>
    <t>cve_institucion</t>
  </si>
  <si>
    <t>FolioCred</t>
  </si>
  <si>
    <t>SdoCred</t>
  </si>
  <si>
    <t>SP_Acreditado</t>
  </si>
  <si>
    <t>Rvas</t>
  </si>
  <si>
    <t>PI_Acreditado</t>
  </si>
  <si>
    <t>PEi</t>
  </si>
  <si>
    <t>PNEi</t>
  </si>
  <si>
    <t>PNEi^2</t>
  </si>
  <si>
    <t>ρ =</t>
  </si>
  <si>
    <t>Fecha</t>
  </si>
  <si>
    <t>Pérdida Esperada</t>
  </si>
  <si>
    <t>Suma PNEi</t>
  </si>
  <si>
    <t>Suma PNEi^2</t>
  </si>
  <si>
    <t>PNEp ρ = 0.1</t>
  </si>
  <si>
    <t>PNEp ρ = 0.3</t>
  </si>
  <si>
    <t>CaR ρ = 0.1</t>
  </si>
  <si>
    <t>CaR ρ = 0.3</t>
  </si>
  <si>
    <t>Capital Económico ρ = 0.1</t>
  </si>
  <si>
    <t>Capital Económico ρ = 0.3</t>
  </si>
  <si>
    <t>040014</t>
  </si>
  <si>
    <t>13097213640</t>
  </si>
  <si>
    <t>040140</t>
  </si>
  <si>
    <t>CS686627A27777</t>
  </si>
  <si>
    <t>040012</t>
  </si>
  <si>
    <t>377668469023222796</t>
  </si>
  <si>
    <t>040127</t>
  </si>
  <si>
    <t>1-5209-1713553</t>
  </si>
  <si>
    <t>&lt;</t>
  </si>
  <si>
    <t>13097213668</t>
  </si>
  <si>
    <t>CS826617671867</t>
  </si>
  <si>
    <t>384809909837223898</t>
  </si>
  <si>
    <t>1-181-698863</t>
  </si>
  <si>
    <t>13097214109</t>
  </si>
  <si>
    <t>CS826645013687</t>
  </si>
  <si>
    <t>678839199427222798</t>
  </si>
  <si>
    <t>1-9425-852121</t>
  </si>
  <si>
    <t>Beta</t>
  </si>
  <si>
    <t>13097214706</t>
  </si>
  <si>
    <t>CS686628055777</t>
  </si>
  <si>
    <t>978867609426222798</t>
  </si>
  <si>
    <t>1-7692-813333</t>
  </si>
  <si>
    <t>β =</t>
  </si>
  <si>
    <t>Resumen Cartera 2: cnr personales</t>
  </si>
  <si>
    <t>13097214771</t>
  </si>
  <si>
    <t>CS826667500797</t>
  </si>
  <si>
    <t>174650639021222796</t>
  </si>
  <si>
    <t>1-4857-2192029</t>
  </si>
  <si>
    <t>13097214828</t>
  </si>
  <si>
    <t>CS826645125777</t>
  </si>
  <si>
    <t>174609229029222796</t>
  </si>
  <si>
    <t>1-5377-855623</t>
  </si>
  <si>
    <t>Medidas de Riesgo</t>
  </si>
  <si>
    <t>13097214859</t>
  </si>
  <si>
    <t>CS826618225687</t>
  </si>
  <si>
    <t>119897649438223198</t>
  </si>
  <si>
    <t>1-5306-1749651</t>
  </si>
  <si>
    <t>α =</t>
  </si>
  <si>
    <t>13097215152</t>
  </si>
  <si>
    <t>CS826667558797</t>
  </si>
  <si>
    <t>140821469328222498</t>
  </si>
  <si>
    <t>1-6562-199761</t>
  </si>
  <si>
    <t>θ =</t>
  </si>
  <si>
    <t>13097215595</t>
  </si>
  <si>
    <t>CS826618301727</t>
  </si>
  <si>
    <t>472822069221222798</t>
  </si>
  <si>
    <t>1-631-999818</t>
  </si>
  <si>
    <t>Resumen Cartera 3: cnr auto</t>
  </si>
  <si>
    <t>13097215641</t>
  </si>
  <si>
    <t>CS826645685777</t>
  </si>
  <si>
    <t>588848289538223898</t>
  </si>
  <si>
    <t>1-2011-1467840</t>
  </si>
  <si>
    <t>13097215669</t>
  </si>
  <si>
    <t>CS826646008867</t>
  </si>
  <si>
    <t>076814609125222798</t>
  </si>
  <si>
    <t>1-3971-500519</t>
  </si>
  <si>
    <t>13097215686</t>
  </si>
  <si>
    <t>CS826668206687</t>
  </si>
  <si>
    <t>287869239739223898</t>
  </si>
  <si>
    <t>1-9427-694596</t>
  </si>
  <si>
    <t>13097215868</t>
  </si>
  <si>
    <t>CS826646202687</t>
  </si>
  <si>
    <t>686820499932223898</t>
  </si>
  <si>
    <t>1-2081-631373</t>
  </si>
  <si>
    <t>13097265811</t>
  </si>
  <si>
    <t>CS826618723747</t>
  </si>
  <si>
    <t>786870279236223898</t>
  </si>
  <si>
    <t>1-5650-244848</t>
  </si>
  <si>
    <t>Resumen Cartera 4: cnr abcd</t>
  </si>
  <si>
    <t>13097265825</t>
  </si>
  <si>
    <t>CS82666823K737</t>
  </si>
  <si>
    <t>880831179332223898</t>
  </si>
  <si>
    <t>1-182-654907</t>
  </si>
  <si>
    <t>13097216067</t>
  </si>
  <si>
    <t>CS846653477777</t>
  </si>
  <si>
    <t>475898949529222798</t>
  </si>
  <si>
    <t>9-745-96524</t>
  </si>
  <si>
    <t>13097266206</t>
  </si>
  <si>
    <t>CS846655521777</t>
  </si>
  <si>
    <t>584803569234223898</t>
  </si>
  <si>
    <t>1-2723-800322</t>
  </si>
  <si>
    <t>13097266223</t>
  </si>
  <si>
    <t>CS826618A0A737</t>
  </si>
  <si>
    <t>385861549435223898</t>
  </si>
  <si>
    <t>1-3793-1589604</t>
  </si>
  <si>
    <t>13097216309</t>
  </si>
  <si>
    <t>CS826618L01857</t>
  </si>
  <si>
    <t>777859509420222798</t>
  </si>
  <si>
    <t>1-8316-1498226</t>
  </si>
  <si>
    <t>13097266683</t>
  </si>
  <si>
    <t>CS826668326727</t>
  </si>
  <si>
    <t>579867319322222798</t>
  </si>
  <si>
    <t>1-5424-252510</t>
  </si>
  <si>
    <t>13097217076</t>
  </si>
  <si>
    <t>CS826646413777</t>
  </si>
  <si>
    <t>411896609537223198</t>
  </si>
  <si>
    <t>1-6082-396985</t>
  </si>
  <si>
    <t>13097266987</t>
  </si>
  <si>
    <t>CS8266021F5757</t>
  </si>
  <si>
    <t>582652899033223896</t>
  </si>
  <si>
    <t>9-3185-44608</t>
  </si>
  <si>
    <t>13097217383</t>
  </si>
  <si>
    <t>CS82661H750727</t>
  </si>
  <si>
    <t>170652269022222796</t>
  </si>
  <si>
    <t>1-8277-855928</t>
  </si>
  <si>
    <t>13097217409</t>
  </si>
  <si>
    <t>CS82666845M697</t>
  </si>
  <si>
    <t>478857599326222798</t>
  </si>
  <si>
    <t>1-2185-770187</t>
  </si>
  <si>
    <t>13097217426</t>
  </si>
  <si>
    <t>CS846665761727</t>
  </si>
  <si>
    <t>473887219422222798</t>
  </si>
  <si>
    <t>1-6923-1539448</t>
  </si>
  <si>
    <t>13097217548</t>
  </si>
  <si>
    <t>CS826602538777</t>
  </si>
  <si>
    <t>387660779034223896</t>
  </si>
  <si>
    <t>1-5878-227447</t>
  </si>
  <si>
    <t>13097267033</t>
  </si>
  <si>
    <t>CS82661Q062867</t>
  </si>
  <si>
    <t>086690479039223896</t>
  </si>
  <si>
    <t>1-6923-1541466</t>
  </si>
  <si>
    <t>13097267201</t>
  </si>
  <si>
    <t>CS826647405777</t>
  </si>
  <si>
    <t>071858079520222798</t>
  </si>
  <si>
    <t>1-9704-37328</t>
  </si>
  <si>
    <t>13097217565</t>
  </si>
  <si>
    <t>CS82661Q836867</t>
  </si>
  <si>
    <t>083839539731223898</t>
  </si>
  <si>
    <t>1-2765-1018908</t>
  </si>
  <si>
    <t>13097217596</t>
  </si>
  <si>
    <t>CS826647636687</t>
  </si>
  <si>
    <t>242861699425222498</t>
  </si>
  <si>
    <t>1-7388-981464</t>
  </si>
  <si>
    <t>13097217639</t>
  </si>
  <si>
    <t>CS826668877687</t>
  </si>
  <si>
    <t>278879079628222798</t>
  </si>
  <si>
    <t>1-8277-844995</t>
  </si>
  <si>
    <t>13097217673</t>
  </si>
  <si>
    <t>CS826620420777</t>
  </si>
  <si>
    <t>589660779033223896</t>
  </si>
  <si>
    <t>1-4242-881177</t>
  </si>
  <si>
    <t>13097217778</t>
  </si>
  <si>
    <t>CS82666N046687</t>
  </si>
  <si>
    <t>773620889127222796</t>
  </si>
  <si>
    <t>1-7388-986807</t>
  </si>
  <si>
    <t>13097267522</t>
  </si>
  <si>
    <t>CS82666N412687</t>
  </si>
  <si>
    <t>489682199034223896</t>
  </si>
  <si>
    <t>1-5636-1123406</t>
  </si>
  <si>
    <t>13097267570</t>
  </si>
  <si>
    <t>CS826648188777</t>
  </si>
  <si>
    <t>735899029534223398</t>
  </si>
  <si>
    <t>1-2778-1261078</t>
  </si>
  <si>
    <t>13097217901</t>
  </si>
  <si>
    <t>CS68662N667737</t>
  </si>
  <si>
    <t>271889789728222798</t>
  </si>
  <si>
    <t>1-4242-884122</t>
  </si>
  <si>
    <t>13097310899</t>
  </si>
  <si>
    <t>CS826620583797</t>
  </si>
  <si>
    <t>575806679826222798</t>
  </si>
  <si>
    <t>1-6088-948253</t>
  </si>
  <si>
    <t>13097310928</t>
  </si>
  <si>
    <t>CS7966527M6807</t>
  </si>
  <si>
    <t>286840689933223898</t>
  </si>
  <si>
    <t>1-2752-1854055</t>
  </si>
  <si>
    <t>13097310931</t>
  </si>
  <si>
    <t>CS796652801707</t>
  </si>
  <si>
    <t>078851799325222798</t>
  </si>
  <si>
    <t>1-2045-475960</t>
  </si>
  <si>
    <t>13097267860</t>
  </si>
  <si>
    <t>CS796652808807</t>
  </si>
  <si>
    <t>870829499826222798</t>
  </si>
  <si>
    <t>1-3463-1941067</t>
  </si>
  <si>
    <t>13097311070</t>
  </si>
  <si>
    <t>CS82666U486687</t>
  </si>
  <si>
    <t>279815379126222798</t>
  </si>
  <si>
    <t>1-5306-1728672</t>
  </si>
  <si>
    <t>13097218483</t>
  </si>
  <si>
    <t>CS826620U45687</t>
  </si>
  <si>
    <t>879857599825222798</t>
  </si>
  <si>
    <t>1-5839-258128</t>
  </si>
  <si>
    <t>13097268210</t>
  </si>
  <si>
    <t>CS826648817777</t>
  </si>
  <si>
    <t>282820239733223898</t>
  </si>
  <si>
    <t>1-6949-1047889</t>
  </si>
  <si>
    <t>13097311309</t>
  </si>
  <si>
    <t>CS826648840727</t>
  </si>
  <si>
    <t>171895259122222798</t>
  </si>
  <si>
    <t>1-2969-1633697</t>
  </si>
  <si>
    <t>13097230005</t>
  </si>
  <si>
    <t>CS826670181687</t>
  </si>
  <si>
    <t>474808829227222798</t>
  </si>
  <si>
    <t>1-3405-1358802</t>
  </si>
  <si>
    <t>13097230070</t>
  </si>
  <si>
    <t>CS826670206777</t>
  </si>
  <si>
    <t>459801669226222598</t>
  </si>
  <si>
    <t>1-6105-216578</t>
  </si>
  <si>
    <t>13097268468</t>
  </si>
  <si>
    <t>CS826621156807</t>
  </si>
  <si>
    <t>578867019928222798</t>
  </si>
  <si>
    <t>1-8206-2143684</t>
  </si>
  <si>
    <t>13097230326</t>
  </si>
  <si>
    <t>CS68662Q553777</t>
  </si>
  <si>
    <t>278850869724222798</t>
  </si>
  <si>
    <t>1-3476-1321132</t>
  </si>
  <si>
    <t>13097230678</t>
  </si>
  <si>
    <t>CS82667076L857</t>
  </si>
  <si>
    <t>952641609020222596</t>
  </si>
  <si>
    <t>1-5879-258268</t>
  </si>
  <si>
    <t>13097268758</t>
  </si>
  <si>
    <t>CS826670M53697</t>
  </si>
  <si>
    <t>870890359426222798</t>
  </si>
  <si>
    <t>1-8316-1486736</t>
  </si>
  <si>
    <t>13097230755</t>
  </si>
  <si>
    <t>CS82664Q65Q867</t>
  </si>
  <si>
    <t>183892139235223898</t>
  </si>
  <si>
    <t>1-4857-2206890</t>
  </si>
  <si>
    <t>13097231289</t>
  </si>
  <si>
    <t>CS826650028697</t>
  </si>
  <si>
    <t>277890739520222798</t>
  </si>
  <si>
    <t>1-4909-2237959</t>
  </si>
  <si>
    <t>13097311678</t>
  </si>
  <si>
    <t>CS796653567807</t>
  </si>
  <si>
    <t>579681809026222796</t>
  </si>
  <si>
    <t>1-2191-647325</t>
  </si>
  <si>
    <t>13097231608</t>
  </si>
  <si>
    <t>CS826621687867</t>
  </si>
  <si>
    <t>382898799830223898</t>
  </si>
  <si>
    <t>1-6169-2366511</t>
  </si>
  <si>
    <t>13097231625</t>
  </si>
  <si>
    <t>CS826621800687</t>
  </si>
  <si>
    <t>886660299037223896</t>
  </si>
  <si>
    <t>1-7038-671132</t>
  </si>
  <si>
    <t>13097269020</t>
  </si>
  <si>
    <t>CS68662R306777</t>
  </si>
  <si>
    <t>889690019137223896</t>
  </si>
  <si>
    <t>1-5636-1114358</t>
  </si>
  <si>
    <t>13097269233</t>
  </si>
  <si>
    <t>CS826671284857</t>
  </si>
  <si>
    <t>841892279226222498</t>
  </si>
  <si>
    <t>1-9789-104535</t>
  </si>
  <si>
    <t>13097269310</t>
  </si>
  <si>
    <t>CS826671334737</t>
  </si>
  <si>
    <t>882830279830223898</t>
  </si>
  <si>
    <t>1-2071-443398</t>
  </si>
  <si>
    <t>13097311801</t>
  </si>
  <si>
    <t>CS68662R4RR777</t>
  </si>
  <si>
    <t>513899699738223198</t>
  </si>
  <si>
    <t>1-6078-570510</t>
  </si>
  <si>
    <t>13097311894</t>
  </si>
  <si>
    <t>CS826671416867</t>
  </si>
  <si>
    <t>187691989035223896</t>
  </si>
  <si>
    <t>1-6025-272509</t>
  </si>
  <si>
    <t>13097269523</t>
  </si>
  <si>
    <t>CS826622141867</t>
  </si>
  <si>
    <t>983690659137223896</t>
  </si>
  <si>
    <t>1-8679-461912</t>
  </si>
  <si>
    <t>13097269844</t>
  </si>
  <si>
    <t>CS826671547777</t>
  </si>
  <si>
    <t>174800019321222798</t>
  </si>
  <si>
    <t>1-1079-710331</t>
  </si>
  <si>
    <t>13097312167</t>
  </si>
  <si>
    <t>CS826650770777</t>
  </si>
  <si>
    <t>216846499632223198</t>
  </si>
  <si>
    <t>1-2817-922604</t>
  </si>
  <si>
    <t>13097312258</t>
  </si>
  <si>
    <t>CS826650Q57867</t>
  </si>
  <si>
    <t>070808109828222798</t>
  </si>
  <si>
    <t>1-7038-665878</t>
  </si>
  <si>
    <t>13097270028</t>
  </si>
  <si>
    <t>CS796653858727</t>
  </si>
  <si>
    <t>475868929523222798</t>
  </si>
  <si>
    <t>1-5879-264402</t>
  </si>
  <si>
    <t>13097270198</t>
  </si>
  <si>
    <t>CS826672016777</t>
  </si>
  <si>
    <t>588809329734223898</t>
  </si>
  <si>
    <t>1-6131-257624</t>
  </si>
  <si>
    <t>13097270213</t>
  </si>
  <si>
    <t>CS796653Q48807</t>
  </si>
  <si>
    <t>051829369821222598</t>
  </si>
  <si>
    <t>1-5878-224726</t>
  </si>
  <si>
    <t>13097231824</t>
  </si>
  <si>
    <t>CS826651557687</t>
  </si>
  <si>
    <t>271875709527222798</t>
  </si>
  <si>
    <t>1-3612-1712629</t>
  </si>
  <si>
    <t>13097312460</t>
  </si>
  <si>
    <t>CS796654035857</t>
  </si>
  <si>
    <t>177863689122222798</t>
  </si>
  <si>
    <t>1-9961-116203</t>
  </si>
  <si>
    <t>13097270318</t>
  </si>
  <si>
    <t>CS826672271687</t>
  </si>
  <si>
    <t>870849459321222798</t>
  </si>
  <si>
    <t>1-6570-1341699</t>
  </si>
  <si>
    <t>13097270491</t>
  </si>
  <si>
    <t>CS826672461807</t>
  </si>
  <si>
    <t>070847649626222798</t>
  </si>
  <si>
    <t>1-466-760059</t>
  </si>
  <si>
    <t>13097232404</t>
  </si>
  <si>
    <t>CS796654227827</t>
  </si>
  <si>
    <t>482818919630223898</t>
  </si>
  <si>
    <t>1-8638-693880</t>
  </si>
  <si>
    <t>13097232421</t>
  </si>
  <si>
    <t>CS826652413867</t>
  </si>
  <si>
    <t>087600219133223896</t>
  </si>
  <si>
    <t>1-2532-1997243</t>
  </si>
  <si>
    <t>13097232557</t>
  </si>
  <si>
    <t>CS796654252857</t>
  </si>
  <si>
    <t>678619509026222796</t>
  </si>
  <si>
    <t>1-5424-269989</t>
  </si>
  <si>
    <t>13097270520</t>
  </si>
  <si>
    <t>CS686630377777</t>
  </si>
  <si>
    <t>283641809035223896</t>
  </si>
  <si>
    <t>1-6305-2968007</t>
  </si>
  <si>
    <t>13097270690</t>
  </si>
  <si>
    <t>CS826673145687</t>
  </si>
  <si>
    <t>378808519725222798</t>
  </si>
  <si>
    <t>1-4198-695136</t>
  </si>
  <si>
    <t>13097232847</t>
  </si>
  <si>
    <t>CS686630675857</t>
  </si>
  <si>
    <t>346627489023222496</t>
  </si>
  <si>
    <t>1-1601-1793709</t>
  </si>
  <si>
    <t>13097233029</t>
  </si>
  <si>
    <t>CS826653404687</t>
  </si>
  <si>
    <t>755819389221222598</t>
  </si>
  <si>
    <t>1-9789-111728</t>
  </si>
  <si>
    <t>13097233063</t>
  </si>
  <si>
    <t>CS686630843777</t>
  </si>
  <si>
    <t>475800989723222798</t>
  </si>
  <si>
    <t>1-8277-859985</t>
  </si>
  <si>
    <t>13097271222</t>
  </si>
  <si>
    <t>CS796655002857</t>
  </si>
  <si>
    <t>681820709730223898</t>
  </si>
  <si>
    <t>1-8316-1502883</t>
  </si>
  <si>
    <t>13097312764</t>
  </si>
  <si>
    <t>CS79665504F807</t>
  </si>
  <si>
    <t>444848269922222498</t>
  </si>
  <si>
    <t>1-7317-780913</t>
  </si>
  <si>
    <t>13097233140</t>
  </si>
  <si>
    <t>CS826653R62777</t>
  </si>
  <si>
    <t>235875699138223398</t>
  </si>
  <si>
    <t>3-2978-488576</t>
  </si>
  <si>
    <t>13097233231</t>
  </si>
  <si>
    <t>CS826674057857</t>
  </si>
  <si>
    <t>688818219436223898</t>
  </si>
  <si>
    <t>1-2070-261324</t>
  </si>
  <si>
    <t>13097233200</t>
  </si>
  <si>
    <t>CS826653S20687</t>
  </si>
  <si>
    <t>070847339727222798</t>
  </si>
  <si>
    <t>1-3463-1913281</t>
  </si>
  <si>
    <t>13097233259</t>
  </si>
  <si>
    <t>CS826653S61687</t>
  </si>
  <si>
    <t>878879829324222798</t>
  </si>
  <si>
    <t>1-5636-1098144</t>
  </si>
  <si>
    <t>13097271330</t>
  </si>
  <si>
    <t>CS686631266807</t>
  </si>
  <si>
    <t>942832049225222498</t>
  </si>
  <si>
    <t>1-6133-163890</t>
  </si>
  <si>
    <t>13097271449</t>
  </si>
  <si>
    <t>CS686631381777</t>
  </si>
  <si>
    <t>117848079636223198</t>
  </si>
  <si>
    <t>1-4378-1936974</t>
  </si>
  <si>
    <t>13097271497</t>
  </si>
  <si>
    <t>CS6866313D4737</t>
  </si>
  <si>
    <t>854897059424222598</t>
  </si>
  <si>
    <t>1-5432-478815</t>
  </si>
  <si>
    <t>13097312778</t>
  </si>
  <si>
    <t>CS796655322807</t>
  </si>
  <si>
    <t>671817479825222798</t>
  </si>
  <si>
    <t>9-7794-50775</t>
  </si>
  <si>
    <t>13097312838</t>
  </si>
  <si>
    <t>CS686631485707</t>
  </si>
  <si>
    <t>787661739130223896</t>
  </si>
  <si>
    <t>1-592-632700</t>
  </si>
  <si>
    <t>13097313128</t>
  </si>
  <si>
    <t>CS79665535Q807</t>
  </si>
  <si>
    <t>974627529027222796</t>
  </si>
  <si>
    <t>1-4295-302817</t>
  </si>
  <si>
    <t>13097233504</t>
  </si>
  <si>
    <t>CS826674701757</t>
  </si>
  <si>
    <t>772825359125222798</t>
  </si>
  <si>
    <t>1-6787-1013904</t>
  </si>
  <si>
    <t>13097233612</t>
  </si>
  <si>
    <t>CS796655465807</t>
  </si>
  <si>
    <t>876661529126222796</t>
  </si>
  <si>
    <t>1-6923-1580310</t>
  </si>
  <si>
    <t>13097271526</t>
  </si>
  <si>
    <t>CS796655485807</t>
  </si>
  <si>
    <t>171871629329222798</t>
  </si>
  <si>
    <t>1-631-987368</t>
  </si>
  <si>
    <t>13097271591</t>
  </si>
  <si>
    <t>CS826674S25877</t>
  </si>
  <si>
    <t>775810509624222798</t>
  </si>
  <si>
    <t>3-4111-317193</t>
  </si>
  <si>
    <t>13097271617</t>
  </si>
  <si>
    <t>CS6866315R5777</t>
  </si>
  <si>
    <t>714807149737223198</t>
  </si>
  <si>
    <t>1-3285-1162833</t>
  </si>
  <si>
    <t>13097233796</t>
  </si>
  <si>
    <t>CS796655721857</t>
  </si>
  <si>
    <t>215861919235223198</t>
  </si>
  <si>
    <t>1-2081-608120</t>
  </si>
  <si>
    <t>13097233839</t>
  </si>
  <si>
    <t>CS826654835827</t>
  </si>
  <si>
    <t>676866149621222798</t>
  </si>
  <si>
    <t>1-5878-216489</t>
  </si>
  <si>
    <t>13097233890</t>
  </si>
  <si>
    <t>CS826675580867</t>
  </si>
  <si>
    <t>472899579829222798</t>
  </si>
  <si>
    <t>1-8316-1480023</t>
  </si>
  <si>
    <t>13097313404</t>
  </si>
  <si>
    <t>CS826675Q68867</t>
  </si>
  <si>
    <t>188848649332223898</t>
  </si>
  <si>
    <t>1-6182-297095</t>
  </si>
  <si>
    <t>13097233978</t>
  </si>
  <si>
    <t>CS826675U52687</t>
  </si>
  <si>
    <t>684869559732223898</t>
  </si>
  <si>
    <t>1-6237-1473211</t>
  </si>
  <si>
    <t>13097234129</t>
  </si>
  <si>
    <t>CS826655766857</t>
  </si>
  <si>
    <t>640889219424222498</t>
  </si>
  <si>
    <t>3-3163-369382</t>
  </si>
  <si>
    <t>13097234271</t>
  </si>
  <si>
    <t>CS82665584Y797</t>
  </si>
  <si>
    <t>581886019635223898</t>
  </si>
  <si>
    <t>1-195-939288</t>
  </si>
  <si>
    <t>13097313449</t>
  </si>
  <si>
    <t>CS826655L63877</t>
  </si>
  <si>
    <t>273818209320222798</t>
  </si>
  <si>
    <t>1-6133-177179</t>
  </si>
  <si>
    <t>13097313483</t>
  </si>
  <si>
    <t>CS826655S76687</t>
  </si>
  <si>
    <t>273856999521222798</t>
  </si>
  <si>
    <t>1-4417-897212</t>
  </si>
  <si>
    <t>13097234376</t>
  </si>
  <si>
    <t>CS8266766S4687</t>
  </si>
  <si>
    <t>872690269022222796</t>
  </si>
  <si>
    <t>1-7038-659867</t>
  </si>
  <si>
    <t>13097313591</t>
  </si>
  <si>
    <t>CS796656844717</t>
  </si>
  <si>
    <t>279841229223222798</t>
  </si>
  <si>
    <t>1-6004-886553</t>
  </si>
  <si>
    <t>13097313679</t>
  </si>
  <si>
    <t>CS826676R31777</t>
  </si>
  <si>
    <t>559848119225222598</t>
  </si>
  <si>
    <t>1-128-498183</t>
  </si>
  <si>
    <t>13097234788</t>
  </si>
  <si>
    <t>CS796656858807</t>
  </si>
  <si>
    <t>279828939425222798</t>
  </si>
  <si>
    <t>1-6026-266379</t>
  </si>
  <si>
    <t>13097234879</t>
  </si>
  <si>
    <t>CS826676S42687</t>
  </si>
  <si>
    <t>573890649428222798</t>
  </si>
  <si>
    <t>1-6169-2339095</t>
  </si>
  <si>
    <t>13097272171</t>
  </si>
  <si>
    <t>CS826656828687</t>
  </si>
  <si>
    <t>274807529825222798</t>
  </si>
  <si>
    <t>1-2049-507990</t>
  </si>
  <si>
    <t>13097313708</t>
  </si>
  <si>
    <t>CS796657305807</t>
  </si>
  <si>
    <t>179610019127222796</t>
  </si>
  <si>
    <t>1-6051-288647</t>
  </si>
  <si>
    <t>13097313790</t>
  </si>
  <si>
    <t>CS826677222777</t>
  </si>
  <si>
    <t>873887619826222798</t>
  </si>
  <si>
    <t>1-6143-1242190</t>
  </si>
  <si>
    <t>13097235201</t>
  </si>
  <si>
    <t>CS796657374857</t>
  </si>
  <si>
    <t>082858279832223898</t>
  </si>
  <si>
    <t>1-6418-236932</t>
  </si>
  <si>
    <t>13097272609</t>
  </si>
  <si>
    <t>CS796657534777</t>
  </si>
  <si>
    <t>580839259237223898</t>
  </si>
  <si>
    <t>1-1902-1775422</t>
  </si>
  <si>
    <t>13097272643</t>
  </si>
  <si>
    <t>CS826677241777</t>
  </si>
  <si>
    <t>475859039322222798</t>
  </si>
  <si>
    <t>9-2727-75016</t>
  </si>
  <si>
    <t>13097313802</t>
  </si>
  <si>
    <t>CS686633048757</t>
  </si>
  <si>
    <t>674859439223222798</t>
  </si>
  <si>
    <t>1-5377-860401</t>
  </si>
  <si>
    <t>13097313986</t>
  </si>
  <si>
    <t>CS686633130807</t>
  </si>
  <si>
    <t>273830289229222798</t>
  </si>
  <si>
    <t>1-6004-882545</t>
  </si>
  <si>
    <t>13097314032</t>
  </si>
  <si>
    <t>CS826657348747</t>
  </si>
  <si>
    <t>882838089534223898</t>
  </si>
  <si>
    <t>1-2070-246345</t>
  </si>
  <si>
    <t>13097314046</t>
  </si>
  <si>
    <t>CS826677720777</t>
  </si>
  <si>
    <t>773807169422222798</t>
  </si>
  <si>
    <t>1-8206-2150830</t>
  </si>
  <si>
    <t>13097235584</t>
  </si>
  <si>
    <t>CS796657748807</t>
  </si>
  <si>
    <t>373888719525222798</t>
  </si>
  <si>
    <t>1-6143-1214585</t>
  </si>
  <si>
    <t>13097272902</t>
  </si>
  <si>
    <t>CS826657567747</t>
  </si>
  <si>
    <t>781824469135223898</t>
  </si>
  <si>
    <t>1-5806-227661</t>
  </si>
  <si>
    <t>13097272916</t>
  </si>
  <si>
    <t>CS826657687777</t>
  </si>
  <si>
    <t>617806379539223198</t>
  </si>
  <si>
    <t>1-6017-1412754</t>
  </si>
  <si>
    <t>13097247379</t>
  </si>
  <si>
    <t>CS8266576T0867</t>
  </si>
  <si>
    <t>831857659933223398</t>
  </si>
  <si>
    <t>1-5878-218404</t>
  </si>
  <si>
    <t>13097247456</t>
  </si>
  <si>
    <t>CS796657A10747</t>
  </si>
  <si>
    <t>881689959035223896</t>
  </si>
  <si>
    <t>1-8277-863595</t>
  </si>
  <si>
    <t>13097314200</t>
  </si>
  <si>
    <t>CS796657D16717</t>
  </si>
  <si>
    <t>311853659233223198</t>
  </si>
  <si>
    <t>1-4705-1277653</t>
  </si>
  <si>
    <t>13097314276</t>
  </si>
  <si>
    <t>CS826677S43687</t>
  </si>
  <si>
    <t>776811429227222798</t>
  </si>
  <si>
    <t>1-2063-594381</t>
  </si>
  <si>
    <t>13097272950</t>
  </si>
  <si>
    <t>CS82667815A777</t>
  </si>
  <si>
    <t>170867859723222798</t>
  </si>
  <si>
    <t>1-4857-2199272</t>
  </si>
  <si>
    <t>13097273038</t>
  </si>
  <si>
    <t>CS686633683817</t>
  </si>
  <si>
    <t>671837089924222798</t>
  </si>
  <si>
    <t>1-2218-544735</t>
  </si>
  <si>
    <t>13097273041</t>
  </si>
  <si>
    <t>CS826678185867</t>
  </si>
  <si>
    <t>176836359523222798</t>
  </si>
  <si>
    <t>1-4183-371797</t>
  </si>
  <si>
    <t>13097273177</t>
  </si>
  <si>
    <t>CS826658187687</t>
  </si>
  <si>
    <t>785820659936223898</t>
  </si>
  <si>
    <t>1-6267-191021</t>
  </si>
  <si>
    <t>13097247729</t>
  </si>
  <si>
    <t>CS6866337A2777</t>
  </si>
  <si>
    <t>845691069123222496</t>
  </si>
  <si>
    <t>1-2207-663444</t>
  </si>
  <si>
    <t>13097247746</t>
  </si>
  <si>
    <t>CS826678283867</t>
  </si>
  <si>
    <t>770807709724222798</t>
  </si>
  <si>
    <t>1-3285-1182585</t>
  </si>
  <si>
    <t>13097314674</t>
  </si>
  <si>
    <t>CS7966580Q1807</t>
  </si>
  <si>
    <t>348617509027222496</t>
  </si>
  <si>
    <t>1-3612-1743025</t>
  </si>
  <si>
    <t>13097314748</t>
  </si>
  <si>
    <t>CS7966581T2807</t>
  </si>
  <si>
    <t>989809229630223898</t>
  </si>
  <si>
    <t>1-9503-269892</t>
  </si>
  <si>
    <t>13097273331</t>
  </si>
  <si>
    <t>CS796658341777</t>
  </si>
  <si>
    <t>884810669534223898</t>
  </si>
  <si>
    <t>1-1601-1810850</t>
  </si>
  <si>
    <t>13097247777</t>
  </si>
  <si>
    <t>CS826658505687</t>
  </si>
  <si>
    <t>477859729223222798</t>
  </si>
  <si>
    <t>1-1294-618882</t>
  </si>
  <si>
    <t>13097247780</t>
  </si>
  <si>
    <t>CS826678884807</t>
  </si>
  <si>
    <t>371840219922222798</t>
  </si>
  <si>
    <t>1-5878-223406</t>
  </si>
  <si>
    <t>13097314782</t>
  </si>
  <si>
    <t>CS686633884777</t>
  </si>
  <si>
    <t>779880649728222798</t>
  </si>
  <si>
    <t>9-8417-73111</t>
  </si>
  <si>
    <t>13097314839</t>
  </si>
  <si>
    <t>CS796658447777</t>
  </si>
  <si>
    <t>180809429833223898</t>
  </si>
  <si>
    <t>1-5597-1430324</t>
  </si>
  <si>
    <t>13097314890</t>
  </si>
  <si>
    <t>CS826658685877</t>
  </si>
  <si>
    <t>573691819123222796</t>
  </si>
  <si>
    <t>1-9506-958312</t>
  </si>
  <si>
    <t>13097248053</t>
  </si>
  <si>
    <t>CS82667A128777</t>
  </si>
  <si>
    <t>670839029227222798</t>
  </si>
  <si>
    <t>1-806-1242131</t>
  </si>
  <si>
    <t>13097273956</t>
  </si>
  <si>
    <t>CS82667A302777</t>
  </si>
  <si>
    <t>212823479134223198</t>
  </si>
  <si>
    <t>1-8780-334137</t>
  </si>
  <si>
    <t>13097315254</t>
  </si>
  <si>
    <t>CS82665A615777</t>
  </si>
  <si>
    <t>379899899825222798</t>
  </si>
  <si>
    <t>1-4792-911976</t>
  </si>
  <si>
    <t>13097315285</t>
  </si>
  <si>
    <t>CS82667A531687</t>
  </si>
  <si>
    <t>478848629425222798</t>
  </si>
  <si>
    <t>1-6787-1009402</t>
  </si>
  <si>
    <t>13097315314</t>
  </si>
  <si>
    <t>CS796658628777</t>
  </si>
  <si>
    <t>078847219523222798</t>
  </si>
  <si>
    <t>1-4857-2199474</t>
  </si>
  <si>
    <t>13097248326</t>
  </si>
  <si>
    <t>CS82667HH13827</t>
  </si>
  <si>
    <t>445811229420222498</t>
  </si>
  <si>
    <t>1-2074-635888</t>
  </si>
  <si>
    <t>13097248391</t>
  </si>
  <si>
    <t>CS6866342R1777</t>
  </si>
  <si>
    <t>589641519130223896</t>
  </si>
  <si>
    <t>1-7541-88146</t>
  </si>
  <si>
    <t>13097248479</t>
  </si>
  <si>
    <t>CS826680161707</t>
  </si>
  <si>
    <t>284661249038223896</t>
  </si>
  <si>
    <t>1-4857-2191649</t>
  </si>
  <si>
    <t>13097315760</t>
  </si>
  <si>
    <t>CS826680450727</t>
  </si>
  <si>
    <t>277833449128222798</t>
  </si>
  <si>
    <t>1-5791-1284430</t>
  </si>
  <si>
    <t>13097274400</t>
  </si>
  <si>
    <t>CS796660310807</t>
  </si>
  <si>
    <t>372816649122222798</t>
  </si>
  <si>
    <t>1-2752-1874849</t>
  </si>
  <si>
    <t>13097248741</t>
  </si>
  <si>
    <t>CS796660331807</t>
  </si>
  <si>
    <t>210817809330223198</t>
  </si>
  <si>
    <t>1-1591-1693821</t>
  </si>
  <si>
    <t>13097248971</t>
  </si>
  <si>
    <t>CS686634720837</t>
  </si>
  <si>
    <t>378839459427222798</t>
  </si>
  <si>
    <t>1-1562-1521574</t>
  </si>
  <si>
    <t>13097249093</t>
  </si>
  <si>
    <t>CS796660386777</t>
  </si>
  <si>
    <t>375640309125222796</t>
  </si>
  <si>
    <t>1-5648-215569</t>
  </si>
  <si>
    <t>13097315990</t>
  </si>
  <si>
    <t>CS826681163867</t>
  </si>
  <si>
    <t>448838189922222498</t>
  </si>
  <si>
    <t>1-5648-207840</t>
  </si>
  <si>
    <t>13097274459</t>
  </si>
  <si>
    <t>CS826681284687</t>
  </si>
  <si>
    <t>984829919736223898</t>
  </si>
  <si>
    <t>1-9789-130291</t>
  </si>
  <si>
    <t>13097316047</t>
  </si>
  <si>
    <t>CS8266815Q1867</t>
  </si>
  <si>
    <t>886650579139223896</t>
  </si>
  <si>
    <t>1-4637-736918</t>
  </si>
  <si>
    <t>13097349181</t>
  </si>
  <si>
    <t>CS826681HH0797</t>
  </si>
  <si>
    <t>978848199729222798</t>
  </si>
  <si>
    <t>1-9475-110588</t>
  </si>
  <si>
    <t>13097249244</t>
  </si>
  <si>
    <t>CS826682057767</t>
  </si>
  <si>
    <t>681880809930223898</t>
  </si>
  <si>
    <t>1-6143-1217448</t>
  </si>
  <si>
    <t>13097249474</t>
  </si>
  <si>
    <t>CS8267A4543777</t>
  </si>
  <si>
    <t>774860609623222798</t>
  </si>
  <si>
    <t>1-4460-182344</t>
  </si>
  <si>
    <t>13097316138</t>
  </si>
  <si>
    <t>CS8267AA106777</t>
  </si>
  <si>
    <t>275820559322222798</t>
  </si>
  <si>
    <t>1-3667-1507852</t>
  </si>
  <si>
    <t>13097249503</t>
  </si>
  <si>
    <t>CS826683657697</t>
  </si>
  <si>
    <t>183893539233223898</t>
  </si>
  <si>
    <t>1-9475-100268</t>
  </si>
  <si>
    <t>13097249611</t>
  </si>
  <si>
    <t>CS826683757747</t>
  </si>
  <si>
    <t>176829379422222798</t>
  </si>
  <si>
    <t>1-2778-1254913</t>
  </si>
  <si>
    <t>13097249716</t>
  </si>
  <si>
    <t>CS6966301FF687</t>
  </si>
  <si>
    <t>188860089930223898</t>
  </si>
  <si>
    <t>1-5306-1754852</t>
  </si>
  <si>
    <t>13097249810</t>
  </si>
  <si>
    <t>CS796661777797</t>
  </si>
  <si>
    <t>074632229023222796</t>
  </si>
  <si>
    <t>9-1530-211250</t>
  </si>
  <si>
    <t>13097349238</t>
  </si>
  <si>
    <t>CS686635D25777</t>
  </si>
  <si>
    <t>579887879320222798</t>
  </si>
  <si>
    <t>1-4857-2182841</t>
  </si>
  <si>
    <t>13097349329</t>
  </si>
  <si>
    <t>CS796661885767</t>
  </si>
  <si>
    <t>075863209223222798</t>
  </si>
  <si>
    <t>1-1562-1515910</t>
  </si>
  <si>
    <t>13097274982</t>
  </si>
  <si>
    <t>CS8267F4F37757</t>
  </si>
  <si>
    <t>814877729331223198</t>
  </si>
  <si>
    <t>1-9904-1503164</t>
  </si>
  <si>
    <t>13097250011</t>
  </si>
  <si>
    <t>CS796662031807</t>
  </si>
  <si>
    <t>679888709527222798</t>
  </si>
  <si>
    <t>1-2193-497340</t>
  </si>
  <si>
    <t>13097275531</t>
  </si>
  <si>
    <t>CS69663602B827</t>
  </si>
  <si>
    <t>979868669525222798</t>
  </si>
  <si>
    <t>1-4338-158722</t>
  </si>
  <si>
    <t>13097250301</t>
  </si>
  <si>
    <t>CS826684Q53777</t>
  </si>
  <si>
    <t>176648429021222796</t>
  </si>
  <si>
    <t>1-5887-233023</t>
  </si>
  <si>
    <t>13097349761</t>
  </si>
  <si>
    <t>CS686636200777</t>
  </si>
  <si>
    <t>682838279432223898</t>
  </si>
  <si>
    <t>9-1530-205422</t>
  </si>
  <si>
    <t>13097316920</t>
  </si>
  <si>
    <t>CS826685025687</t>
  </si>
  <si>
    <t>583621349030223896</t>
  </si>
  <si>
    <t>1-6026-266383</t>
  </si>
  <si>
    <t>13097316948</t>
  </si>
  <si>
    <t>CS7967Q4447807</t>
  </si>
  <si>
    <t>174840759722222798</t>
  </si>
  <si>
    <t>1-6121-253114</t>
  </si>
  <si>
    <t>13097316982</t>
  </si>
  <si>
    <t>CS826685130777</t>
  </si>
  <si>
    <t>646883429225222498</t>
  </si>
  <si>
    <t>39-2716-212760</t>
  </si>
  <si>
    <t>13097292035</t>
  </si>
  <si>
    <t>CS8267H4782797</t>
  </si>
  <si>
    <t>581849709837223898</t>
  </si>
  <si>
    <t>1-6237-1459494</t>
  </si>
  <si>
    <t>13097250818</t>
  </si>
  <si>
    <t>CS8267H5342727</t>
  </si>
  <si>
    <t>175820009626222798</t>
  </si>
  <si>
    <t>1-6018-311918</t>
  </si>
  <si>
    <t>13097250991</t>
  </si>
  <si>
    <t>CS6966435HH797</t>
  </si>
  <si>
    <t>870697159027222796</t>
  </si>
  <si>
    <t>1-1591-1705409</t>
  </si>
  <si>
    <t>13097350175</t>
  </si>
  <si>
    <t>CS6866365B6817</t>
  </si>
  <si>
    <t>276830549622222798</t>
  </si>
  <si>
    <t>1-5762-1666570</t>
  </si>
  <si>
    <t>13097317224</t>
  </si>
  <si>
    <t>CS8267K1437777</t>
  </si>
  <si>
    <t>872609649026222796</t>
  </si>
  <si>
    <t>1-2969-1628026</t>
  </si>
  <si>
    <t>13097317269</t>
  </si>
  <si>
    <t>CS696647701727</t>
  </si>
  <si>
    <t>275648339028222796</t>
  </si>
  <si>
    <t>1-5063-1553468</t>
  </si>
  <si>
    <t>13097317272</t>
  </si>
  <si>
    <t>CS796632623757</t>
  </si>
  <si>
    <t>581845179838223898</t>
  </si>
  <si>
    <t>1-4909-2231313</t>
  </si>
  <si>
    <t>13097251051</t>
  </si>
  <si>
    <t>CS826685730687</t>
  </si>
  <si>
    <t>277861139328222798</t>
  </si>
  <si>
    <t>1-6112-143979</t>
  </si>
  <si>
    <t>13097251216</t>
  </si>
  <si>
    <t>CS68663683Q807</t>
  </si>
  <si>
    <t>575889819824222798</t>
  </si>
  <si>
    <t>1-6923-1574271</t>
  </si>
  <si>
    <t>13097292450</t>
  </si>
  <si>
    <t>CS7967Q8254777</t>
  </si>
  <si>
    <t>048880189824222498</t>
  </si>
  <si>
    <t>1-4378-1935544</t>
  </si>
  <si>
    <t>13097317622</t>
  </si>
  <si>
    <t>CS826685825687</t>
  </si>
  <si>
    <t>450880609322222598</t>
  </si>
  <si>
    <t>9-752-75277</t>
  </si>
  <si>
    <t>13097251369</t>
  </si>
  <si>
    <t>CS7967QQ186767</t>
  </si>
  <si>
    <t>686889929832223898</t>
  </si>
  <si>
    <t>1-6131-257296</t>
  </si>
  <si>
    <t>13097251662</t>
  </si>
  <si>
    <t>CS8267L2410857</t>
  </si>
  <si>
    <t>079879129526222798</t>
  </si>
  <si>
    <t>1-2218-534062</t>
  </si>
  <si>
    <t>13097251693</t>
  </si>
  <si>
    <t>CS686636M08867</t>
  </si>
  <si>
    <t>987889499236223898</t>
  </si>
  <si>
    <t>1-4294-182538</t>
  </si>
  <si>
    <t>13097251875</t>
  </si>
  <si>
    <t>CS686637016777</t>
  </si>
  <si>
    <t>679661579023222796</t>
  </si>
  <si>
    <t>1-2136-206319</t>
  </si>
  <si>
    <t>13097317670</t>
  </si>
  <si>
    <t>CS7967R2585777</t>
  </si>
  <si>
    <t>280818769630223898</t>
  </si>
  <si>
    <t>1-2218-560174</t>
  </si>
  <si>
    <t>13097292785</t>
  </si>
  <si>
    <t>CS7967R3065777</t>
  </si>
  <si>
    <t>285846189637223898</t>
  </si>
  <si>
    <t>1-2097-590852</t>
  </si>
  <si>
    <t>13097292800</t>
  </si>
  <si>
    <t>CS696653Q46777</t>
  </si>
  <si>
    <t>674800109924222798</t>
  </si>
  <si>
    <t>1-9578-83952</t>
  </si>
  <si>
    <t>13097350633</t>
  </si>
  <si>
    <t>CS686637130867</t>
  </si>
  <si>
    <t>615880219730223198</t>
  </si>
  <si>
    <t>1-8504-287317</t>
  </si>
  <si>
    <t>13097317897</t>
  </si>
  <si>
    <t>CS7967R5283777</t>
  </si>
  <si>
    <t>370860829822222798</t>
  </si>
  <si>
    <t>39-4696-294004</t>
  </si>
  <si>
    <t>13097292845</t>
  </si>
  <si>
    <t>CS82668633Q867</t>
  </si>
  <si>
    <t>175811569421222798</t>
  </si>
  <si>
    <t>1-107-1605534</t>
  </si>
  <si>
    <t>13097251904</t>
  </si>
  <si>
    <t>CS7967R5R5R777</t>
  </si>
  <si>
    <t>589899159839223898</t>
  </si>
  <si>
    <t>1-8277-875758</t>
  </si>
  <si>
    <t>13097251966</t>
  </si>
  <si>
    <t>CS696655330777</t>
  </si>
  <si>
    <t>444898539920222498</t>
  </si>
  <si>
    <t>1-9425-837448</t>
  </si>
  <si>
    <t>13097350724</t>
  </si>
  <si>
    <t>CS8267LL225857</t>
  </si>
  <si>
    <t>347660669120222496</t>
  </si>
  <si>
    <t>1-5878-227476</t>
  </si>
  <si>
    <t>13097350832</t>
  </si>
  <si>
    <t>CS7967R6784777</t>
  </si>
  <si>
    <t>449889179428222498</t>
  </si>
  <si>
    <t>1-1135-3840709</t>
  </si>
  <si>
    <t>13097397640</t>
  </si>
  <si>
    <t>CS696656427727</t>
  </si>
  <si>
    <t>975659199027222796</t>
  </si>
  <si>
    <t>1-1795-1016318</t>
  </si>
  <si>
    <t>13097397728</t>
  </si>
  <si>
    <t>CS826686546777</t>
  </si>
  <si>
    <t>973667269024222796</t>
  </si>
  <si>
    <t>1-6813-2209969</t>
  </si>
  <si>
    <t>13097397884</t>
  </si>
  <si>
    <t>CS796633418747</t>
  </si>
  <si>
    <t>585667439037223896</t>
  </si>
  <si>
    <t>1-3463-1907753</t>
  </si>
  <si>
    <t>13097318017</t>
  </si>
  <si>
    <t>CS7967RR181807</t>
  </si>
  <si>
    <t>486869429833223898</t>
  </si>
  <si>
    <t>1-6923-1588995</t>
  </si>
  <si>
    <t>13097293212</t>
  </si>
  <si>
    <t>CS79663360M747</t>
  </si>
  <si>
    <t>674631629026222796</t>
  </si>
  <si>
    <t>9-8819-48862</t>
  </si>
  <si>
    <t>13097397898</t>
  </si>
  <si>
    <t>CS826686K70737</t>
  </si>
  <si>
    <t>284892939231223898</t>
  </si>
  <si>
    <t>1-2184-869803</t>
  </si>
  <si>
    <t>13097351062</t>
  </si>
  <si>
    <t>CS826686RRR777</t>
  </si>
  <si>
    <t>471807919922222798</t>
  </si>
  <si>
    <t>1-8290-820887</t>
  </si>
  <si>
    <t>13097318108</t>
  </si>
  <si>
    <t>CS696662373877</t>
  </si>
  <si>
    <t>172857329321222798</t>
  </si>
  <si>
    <t>1-8507-2119865</t>
  </si>
  <si>
    <t>13097293243</t>
  </si>
  <si>
    <t>CS82668736L857</t>
  </si>
  <si>
    <t>682681339039223896</t>
  </si>
  <si>
    <t>1-2081-638147</t>
  </si>
  <si>
    <t>13097293274</t>
  </si>
  <si>
    <t>CS6967C0848837</t>
  </si>
  <si>
    <t>459816219821222598</t>
  </si>
  <si>
    <t>1-2074-614721</t>
  </si>
  <si>
    <t>13097351093</t>
  </si>
  <si>
    <t>CS6966647Q0697</t>
  </si>
  <si>
    <t>179889339429222798</t>
  </si>
  <si>
    <t>1-6923-1561612</t>
  </si>
  <si>
    <t>13097318324</t>
  </si>
  <si>
    <t>CS826687728857</t>
  </si>
  <si>
    <t>679609349026222796</t>
  </si>
  <si>
    <t>1-2817-900718</t>
  </si>
  <si>
    <t>13097318568</t>
  </si>
  <si>
    <t>CS8267Q0858867</t>
  </si>
  <si>
    <t>271630969129222796</t>
  </si>
  <si>
    <t>1-6093-321520</t>
  </si>
  <si>
    <t>13097293411</t>
  </si>
  <si>
    <t>CS8267Q2000867</t>
  </si>
  <si>
    <t>178808929820222798</t>
  </si>
  <si>
    <t>1-8277-866230</t>
  </si>
  <si>
    <t>13097293425</t>
  </si>
  <si>
    <t>CS6967Q4Q45777</t>
  </si>
  <si>
    <t>158620649024222596</t>
  </si>
  <si>
    <t>1-182-661865</t>
  </si>
  <si>
    <t>13097293516</t>
  </si>
  <si>
    <t>CS8267Q5610807</t>
  </si>
  <si>
    <t>453829809725222598</t>
  </si>
  <si>
    <t>1-6082-417244</t>
  </si>
  <si>
    <t>13097398342</t>
  </si>
  <si>
    <t>CS8267Q7201867</t>
  </si>
  <si>
    <t>816848709836223198</t>
  </si>
  <si>
    <t>1-6253-861240</t>
  </si>
  <si>
    <t>13097398373</t>
  </si>
  <si>
    <t>CS696674606837</t>
  </si>
  <si>
    <t>270870569524222798</t>
  </si>
  <si>
    <t>1-8154-569199</t>
  </si>
  <si>
    <t>13097192237</t>
  </si>
  <si>
    <t>CS8267QQ570867</t>
  </si>
  <si>
    <t>548888689727222498</t>
  </si>
  <si>
    <t>1-6923-1589841</t>
  </si>
  <si>
    <t>13097318722</t>
  </si>
  <si>
    <t>CS696676568797</t>
  </si>
  <si>
    <t>277630969127222796</t>
  </si>
  <si>
    <t>1-3175-2004795</t>
  </si>
  <si>
    <t>13097192314</t>
  </si>
  <si>
    <t>CS8266A3061777</t>
  </si>
  <si>
    <t>516856009832223198</t>
  </si>
  <si>
    <t>1-4624-1222249</t>
  </si>
  <si>
    <t>13097351702</t>
  </si>
  <si>
    <t>CS696677C57837</t>
  </si>
  <si>
    <t>010818359332223198</t>
  </si>
  <si>
    <t>1-8780-336906</t>
  </si>
  <si>
    <t>13097293686</t>
  </si>
  <si>
    <t>CS8266C3426687</t>
  </si>
  <si>
    <t>845801589422222498</t>
  </si>
  <si>
    <t>1-7037-359081</t>
  </si>
  <si>
    <t>13097293868</t>
  </si>
  <si>
    <t>CS8267S3067687</t>
  </si>
  <si>
    <t>281620029036223896</t>
  </si>
  <si>
    <t>1-9789-119012</t>
  </si>
  <si>
    <t>13097398586</t>
  </si>
  <si>
    <t>CS8267S5385687</t>
  </si>
  <si>
    <t>087849249634223898</t>
  </si>
  <si>
    <t>1-5648-222795</t>
  </si>
  <si>
    <t>13097318813</t>
  </si>
  <si>
    <t>CS69668R422777</t>
  </si>
  <si>
    <t>678808659526222798</t>
  </si>
  <si>
    <t>1-9506-967098</t>
  </si>
  <si>
    <t>13097192498</t>
  </si>
  <si>
    <t>CS926603164737</t>
  </si>
  <si>
    <t>517805069534223198</t>
  </si>
  <si>
    <t>9-8317-107045</t>
  </si>
  <si>
    <t>13097351810</t>
  </si>
  <si>
    <t>CS926618860737</t>
  </si>
  <si>
    <t>246825309525222498</t>
  </si>
  <si>
    <t>1-2217-465259</t>
  </si>
  <si>
    <t>13097318949</t>
  </si>
  <si>
    <t>CS6966Q8727777</t>
  </si>
  <si>
    <t>087819719731223898</t>
  </si>
  <si>
    <t>1-6253-871631</t>
  </si>
  <si>
    <t>13097319151</t>
  </si>
  <si>
    <t>CS81666080Q757</t>
  </si>
  <si>
    <t>075860309824222798</t>
  </si>
  <si>
    <t>1-1106-2131644</t>
  </si>
  <si>
    <t>13097319165</t>
  </si>
  <si>
    <t>CS816660850857</t>
  </si>
  <si>
    <t>470865589124222798</t>
  </si>
  <si>
    <t>1-9425-823235</t>
  </si>
  <si>
    <t>13097398771</t>
  </si>
  <si>
    <t>CS926683D16737</t>
  </si>
  <si>
    <t>976840369920222798</t>
  </si>
  <si>
    <t>1-9714-72872</t>
  </si>
  <si>
    <t>13097398800</t>
  </si>
  <si>
    <t>CS816661438737</t>
  </si>
  <si>
    <t>376807679623222798</t>
  </si>
  <si>
    <t>1-6813-2179570</t>
  </si>
  <si>
    <t>13097398814</t>
  </si>
  <si>
    <t>CS816661507777</t>
  </si>
  <si>
    <t>385648069030223896</t>
  </si>
  <si>
    <t>1-2074-627556</t>
  </si>
  <si>
    <t>13097192757</t>
  </si>
  <si>
    <t>CS816662371737</t>
  </si>
  <si>
    <t>979889029621222798</t>
  </si>
  <si>
    <t>1-9482-215530</t>
  </si>
  <si>
    <t>13097192788</t>
  </si>
  <si>
    <t>CS816662372687</t>
  </si>
  <si>
    <t>880860589830223898</t>
  </si>
  <si>
    <t>1-6923-1561290</t>
  </si>
  <si>
    <t>13097352099</t>
  </si>
  <si>
    <t>CS816662551857</t>
  </si>
  <si>
    <t>571659529023222796</t>
  </si>
  <si>
    <t>1-4349-546765</t>
  </si>
  <si>
    <t>13097319242</t>
  </si>
  <si>
    <t>CS816662748797</t>
  </si>
  <si>
    <t>235867569632223398</t>
  </si>
  <si>
    <t>1-4899-1046659</t>
  </si>
  <si>
    <t>13097398862</t>
  </si>
  <si>
    <t>CS816662814737</t>
  </si>
  <si>
    <t>076840579923222798</t>
  </si>
  <si>
    <t>1-9947-48032</t>
  </si>
  <si>
    <t>13097398893</t>
  </si>
  <si>
    <t>CS816663104797</t>
  </si>
  <si>
    <t>175874099126222798</t>
  </si>
  <si>
    <t>1-301-1726009</t>
  </si>
  <si>
    <t>13097398922</t>
  </si>
  <si>
    <t>CS816672281807</t>
  </si>
  <si>
    <t>679886429826222798</t>
  </si>
  <si>
    <t>1-3010-1111589</t>
  </si>
  <si>
    <t>13097294005</t>
  </si>
  <si>
    <t>CS816663805707</t>
  </si>
  <si>
    <t>878859419823222798</t>
  </si>
  <si>
    <t>1-5652-1059536</t>
  </si>
  <si>
    <t>13097294113</t>
  </si>
  <si>
    <t>CS816663853777</t>
  </si>
  <si>
    <t>749877799821222498</t>
  </si>
  <si>
    <t>1-7171-389763</t>
  </si>
  <si>
    <t>13097192851</t>
  </si>
  <si>
    <t>CS8166638Q3687</t>
  </si>
  <si>
    <t>079837549726222798</t>
  </si>
  <si>
    <t>1-3175-2019611</t>
  </si>
  <si>
    <t>13097192911</t>
  </si>
  <si>
    <t>CS816672724807</t>
  </si>
  <si>
    <t>711899869734223198</t>
  </si>
  <si>
    <t>1-5306-1754044</t>
  </si>
  <si>
    <t>13097399061</t>
  </si>
  <si>
    <t>CS816672M47777</t>
  </si>
  <si>
    <t>573840029727222798</t>
  </si>
  <si>
    <t>1-1601-1807226</t>
  </si>
  <si>
    <t>13097399075</t>
  </si>
  <si>
    <t>CS816673053777</t>
  </si>
  <si>
    <t>376880639225222798</t>
  </si>
  <si>
    <t>1-2194-735520</t>
  </si>
  <si>
    <t>13097399149</t>
  </si>
  <si>
    <t>CS816665220807</t>
  </si>
  <si>
    <t>171880539624222798</t>
  </si>
  <si>
    <t>1-4857-2207983</t>
  </si>
  <si>
    <t>13097193081</t>
  </si>
  <si>
    <t>CS816673235807</t>
  </si>
  <si>
    <t>679866619121222798</t>
  </si>
  <si>
    <t>1-1902-1778468</t>
  </si>
  <si>
    <t>13097193201</t>
  </si>
  <si>
    <t>CS816673236777</t>
  </si>
  <si>
    <t>470651679028222796</t>
  </si>
  <si>
    <t>3-3153-402189</t>
  </si>
  <si>
    <t>13097319350</t>
  </si>
  <si>
    <t>CS816665358807</t>
  </si>
  <si>
    <t>314896729132223198</t>
  </si>
  <si>
    <t>1-2154-471460</t>
  </si>
  <si>
    <t>13097352435</t>
  </si>
  <si>
    <t>CS816665436737</t>
  </si>
  <si>
    <t>075815099528222798</t>
  </si>
  <si>
    <t>1-7414-1043087</t>
  </si>
  <si>
    <t>13097193354</t>
  </si>
  <si>
    <t>CS7967E01E4857</t>
  </si>
  <si>
    <t>784854819134223898</t>
  </si>
  <si>
    <t>1-3612-1700501</t>
  </si>
  <si>
    <t>13097294633</t>
  </si>
  <si>
    <t>CS81667344A777</t>
  </si>
  <si>
    <t>989681879135223896</t>
  </si>
  <si>
    <t>1-3269-1584336</t>
  </si>
  <si>
    <t>13097319515</t>
  </si>
  <si>
    <t>CS8166654T7797</t>
  </si>
  <si>
    <t>979632119025222796</t>
  </si>
  <si>
    <t>1-5649-1100674</t>
  </si>
  <si>
    <t>13097319594</t>
  </si>
  <si>
    <t>CS816673741777</t>
  </si>
  <si>
    <t>974816629122222798</t>
  </si>
  <si>
    <t>1-4624-1207354</t>
  </si>
  <si>
    <t>13097352526</t>
  </si>
  <si>
    <t>CS7967E4302857</t>
  </si>
  <si>
    <t>717699039033223196</t>
  </si>
  <si>
    <t>3-2962-329155</t>
  </si>
  <si>
    <t>13097193462</t>
  </si>
  <si>
    <t>CS7967E46E6857</t>
  </si>
  <si>
    <t>487805789837223898</t>
  </si>
  <si>
    <t>1-5648-218627</t>
  </si>
  <si>
    <t>13097294738</t>
  </si>
  <si>
    <t>CS816673862737</t>
  </si>
  <si>
    <t>116897199436223198</t>
  </si>
  <si>
    <t>1-3285-1183709</t>
  </si>
  <si>
    <t>13097399547</t>
  </si>
  <si>
    <t>CS816673Q58807</t>
  </si>
  <si>
    <t>011878259533223198</t>
  </si>
  <si>
    <t>1-2140-451649</t>
  </si>
  <si>
    <t>13097319654</t>
  </si>
  <si>
    <t>CS816665732777</t>
  </si>
  <si>
    <t>546839729426222498</t>
  </si>
  <si>
    <t>1-5652-1058820</t>
  </si>
  <si>
    <t>13097319668</t>
  </si>
  <si>
    <t>CS816674076777</t>
  </si>
  <si>
    <t>378816789427222798</t>
  </si>
  <si>
    <t>1-6033-576873</t>
  </si>
  <si>
    <t>13097352739</t>
  </si>
  <si>
    <t>CS8166658Q8727</t>
  </si>
  <si>
    <t>470851369223222798</t>
  </si>
  <si>
    <t>1-3463-1938869</t>
  </si>
  <si>
    <t>13097352802</t>
  </si>
  <si>
    <t>CS816665D14707</t>
  </si>
  <si>
    <t>686847949831223898</t>
  </si>
  <si>
    <t>1-9803-163823</t>
  </si>
  <si>
    <t>13097441413</t>
  </si>
  <si>
    <t>CS7967EE731857</t>
  </si>
  <si>
    <t>485829149432223898</t>
  </si>
  <si>
    <t>9-8181-35234</t>
  </si>
  <si>
    <t>13097319853</t>
  </si>
  <si>
    <t>CS816674181797</t>
  </si>
  <si>
    <t>986880529930223898</t>
  </si>
  <si>
    <t>1-5652-1035650</t>
  </si>
  <si>
    <t>13097319867</t>
  </si>
  <si>
    <t>CS81667433X857</t>
  </si>
  <si>
    <t>042853819127222498</t>
  </si>
  <si>
    <t>1-118-856192</t>
  </si>
  <si>
    <t>13097193584</t>
  </si>
  <si>
    <t>CS816666131687</t>
  </si>
  <si>
    <t>971629619024222796</t>
  </si>
  <si>
    <t>9-8179-130563</t>
  </si>
  <si>
    <t>13097319913</t>
  </si>
  <si>
    <t>CS7967F1175807</t>
  </si>
  <si>
    <t>278820739325222798</t>
  </si>
  <si>
    <t>1-9904-1483080</t>
  </si>
  <si>
    <t>13097193903</t>
  </si>
  <si>
    <t>CS8166747A1737</t>
  </si>
  <si>
    <t>013857269330223198</t>
  </si>
  <si>
    <t>1-195-973743</t>
  </si>
  <si>
    <t>13097399780</t>
  </si>
  <si>
    <t>CS7967F18F3807</t>
  </si>
  <si>
    <t>680662939030223896</t>
  </si>
  <si>
    <t>39-5918-331026</t>
  </si>
  <si>
    <t>13097399900</t>
  </si>
  <si>
    <t>CS7967F2655807</t>
  </si>
  <si>
    <t>670816309522222798</t>
  </si>
  <si>
    <t>9-3789-50981</t>
  </si>
  <si>
    <t>13097320068</t>
  </si>
  <si>
    <t>CS816675004777</t>
  </si>
  <si>
    <t>879846709820222798</t>
  </si>
  <si>
    <t>1-6431-1747273</t>
  </si>
  <si>
    <t>13097353293</t>
  </si>
  <si>
    <t>CS7967F3007807</t>
  </si>
  <si>
    <t>186870309637223898</t>
  </si>
  <si>
    <t>1-3285-1180728</t>
  </si>
  <si>
    <t>13097353688</t>
  </si>
  <si>
    <t>CS7967F3010807</t>
  </si>
  <si>
    <t>470864319125222798</t>
  </si>
  <si>
    <t>1-4336-2071574</t>
  </si>
  <si>
    <t>13097194042</t>
  </si>
  <si>
    <t>CS81667511A777</t>
  </si>
  <si>
    <t>781849809636223898</t>
  </si>
  <si>
    <t>1-2193-502008</t>
  </si>
  <si>
    <t>13097295076</t>
  </si>
  <si>
    <t>CS816667154697</t>
  </si>
  <si>
    <t>174840299522222798</t>
  </si>
  <si>
    <t>1-9475-114675</t>
  </si>
  <si>
    <t>13097320358</t>
  </si>
  <si>
    <t>CS816667202757</t>
  </si>
  <si>
    <t>244840809229222498</t>
  </si>
  <si>
    <t>1-2178-650747</t>
  </si>
  <si>
    <t>13097320421</t>
  </si>
  <si>
    <t>CS7967F4716807</t>
  </si>
  <si>
    <t>771860529323222798</t>
  </si>
  <si>
    <t>1-2222-879479</t>
  </si>
  <si>
    <t>13097320497</t>
  </si>
  <si>
    <t>CS7967F5274807</t>
  </si>
  <si>
    <t>080819399833223898</t>
  </si>
  <si>
    <t>1-2956-1201958</t>
  </si>
  <si>
    <t>13097353779</t>
  </si>
  <si>
    <t>CS816675723687</t>
  </si>
  <si>
    <t>678804319125222798</t>
  </si>
  <si>
    <t>1-4857-2220220</t>
  </si>
  <si>
    <t>13097353808</t>
  </si>
  <si>
    <t>CS816675816687</t>
  </si>
  <si>
    <t>973807939928222798</t>
  </si>
  <si>
    <t>1-4466-206896</t>
  </si>
  <si>
    <t>13097441933</t>
  </si>
  <si>
    <t>CS81666776A737</t>
  </si>
  <si>
    <t>680831969237223898</t>
  </si>
  <si>
    <t>1-2752-1851415</t>
  </si>
  <si>
    <t>13097442007</t>
  </si>
  <si>
    <t>CS7967FF0F7807</t>
  </si>
  <si>
    <t>477812819226222798</t>
  </si>
  <si>
    <t>1-6542-429519</t>
  </si>
  <si>
    <t>13097400045</t>
  </si>
  <si>
    <t>CS816676124837</t>
  </si>
  <si>
    <t>687840179338223898</t>
  </si>
  <si>
    <t>1-2202-1856678</t>
  </si>
  <si>
    <t>13097194224</t>
  </si>
  <si>
    <t>CS816676253687</t>
  </si>
  <si>
    <t>289813079133223898</t>
  </si>
  <si>
    <t>1-1569-954729</t>
  </si>
  <si>
    <t>13097295275</t>
  </si>
  <si>
    <t>CS7967FF682807</t>
  </si>
  <si>
    <t>570620209128222796</t>
  </si>
  <si>
    <t>1-9466-133510</t>
  </si>
  <si>
    <t>13097194619</t>
  </si>
  <si>
    <t>CS816676276797</t>
  </si>
  <si>
    <t>759836489627222598</t>
  </si>
  <si>
    <t>9-1754-461368</t>
  </si>
  <si>
    <t>13097194636</t>
  </si>
  <si>
    <t>CS816668385777</t>
  </si>
  <si>
    <t>781885189133223898</t>
  </si>
  <si>
    <t>1-6065-239496</t>
  </si>
  <si>
    <t>13097194698</t>
  </si>
  <si>
    <t>CS816676627737</t>
  </si>
  <si>
    <t>684690049031223896</t>
  </si>
  <si>
    <t>1-4423-139082</t>
  </si>
  <si>
    <t>13097400321</t>
  </si>
  <si>
    <t>CS8166766R8777</t>
  </si>
  <si>
    <t>140863789224222498</t>
  </si>
  <si>
    <t>1-8290-814807</t>
  </si>
  <si>
    <t>13097320543</t>
  </si>
  <si>
    <t>CS816676730687</t>
  </si>
  <si>
    <t>384890509831223898</t>
  </si>
  <si>
    <t>1-3463-1923432</t>
  </si>
  <si>
    <t>13097320574</t>
  </si>
  <si>
    <t>CS7967L451L767</t>
  </si>
  <si>
    <t>777627049028222796</t>
  </si>
  <si>
    <t>3-2967-438852</t>
  </si>
  <si>
    <t>13097320756</t>
  </si>
  <si>
    <t>CS81666D438687</t>
  </si>
  <si>
    <t>179858889422222798</t>
  </si>
  <si>
    <t>1-4857-2195409</t>
  </si>
  <si>
    <t>13097353916</t>
  </si>
  <si>
    <t>CS816677342727</t>
  </si>
  <si>
    <t>448868419528222498</t>
  </si>
  <si>
    <t>1-2074-627168</t>
  </si>
  <si>
    <t>13097194883</t>
  </si>
  <si>
    <t>CS7967LL0L3767</t>
  </si>
  <si>
    <t>172826099729222798</t>
  </si>
  <si>
    <t>1-9425-853056</t>
  </si>
  <si>
    <t>13097194912</t>
  </si>
  <si>
    <t>CS81666Q101737</t>
  </si>
  <si>
    <t>579869579828222798</t>
  </si>
  <si>
    <t>1-5648-215096</t>
  </si>
  <si>
    <t>13097295397</t>
  </si>
  <si>
    <t>CS816677386687</t>
  </si>
  <si>
    <t>877816079121222798</t>
  </si>
  <si>
    <t>1-6121-256178</t>
  </si>
  <si>
    <t>13097295460</t>
  </si>
  <si>
    <t>CS7967M1364807</t>
  </si>
  <si>
    <t>346859359620222498</t>
  </si>
  <si>
    <t>1-5878-227448</t>
  </si>
  <si>
    <t>13097295474</t>
  </si>
  <si>
    <t>CS7967M13M2807</t>
  </si>
  <si>
    <t>185803889138223898</t>
  </si>
  <si>
    <t>1-8329-934862</t>
  </si>
  <si>
    <t>13097320816</t>
  </si>
  <si>
    <t>CS7967M2083807</t>
  </si>
  <si>
    <t>914808679437223198</t>
  </si>
  <si>
    <t>1-9425-848300</t>
  </si>
  <si>
    <t>13097400687</t>
  </si>
  <si>
    <t>CS816677835687</t>
  </si>
  <si>
    <t>175610079123222796</t>
  </si>
  <si>
    <t>1-4857-2215439</t>
  </si>
  <si>
    <t>13097195079</t>
  </si>
  <si>
    <t>CS816677D14687</t>
  </si>
  <si>
    <t>910808809330223198</t>
  </si>
  <si>
    <t>1-2574-739084</t>
  </si>
  <si>
    <t>13097195278</t>
  </si>
  <si>
    <t>CS816678157687</t>
  </si>
  <si>
    <t>378691089023222796</t>
  </si>
  <si>
    <t>1-8290-808242</t>
  </si>
  <si>
    <t>13097195307</t>
  </si>
  <si>
    <t>CS816678466737</t>
  </si>
  <si>
    <t>377659839024222796</t>
  </si>
  <si>
    <t>1-107-1586214</t>
  </si>
  <si>
    <t>13097442300</t>
  </si>
  <si>
    <t>CS816678553807</t>
  </si>
  <si>
    <t>871611969126222796</t>
  </si>
  <si>
    <t>1-8316-1486732</t>
  </si>
  <si>
    <t>13097321080</t>
  </si>
  <si>
    <t>CS816670Q14687</t>
  </si>
  <si>
    <t>180819299539223898</t>
  </si>
  <si>
    <t>1-2370-1637125</t>
  </si>
  <si>
    <t>13097295596</t>
  </si>
  <si>
    <t>CS7967M6816807</t>
  </si>
  <si>
    <t>570856299828222798</t>
  </si>
  <si>
    <t>1-8277-859186</t>
  </si>
  <si>
    <t>13097354177</t>
  </si>
  <si>
    <t>CS816671418777</t>
  </si>
  <si>
    <t>171628679027222796</t>
  </si>
  <si>
    <t>1-4378-1996512</t>
  </si>
  <si>
    <t>13097195477</t>
  </si>
  <si>
    <t>CS7967MM457717</t>
  </si>
  <si>
    <t>580879259435223898</t>
  </si>
  <si>
    <t>1-4614-146996</t>
  </si>
  <si>
    <t>13097295687</t>
  </si>
  <si>
    <t>CS816671625687</t>
  </si>
  <si>
    <t>685828019736223898</t>
  </si>
  <si>
    <t>1-1342-879566</t>
  </si>
  <si>
    <t>13097295781</t>
  </si>
  <si>
    <t>CS7967MM531807</t>
  </si>
  <si>
    <t>013868089639223198</t>
  </si>
  <si>
    <t>1-2164-643378</t>
  </si>
  <si>
    <t>13097321293</t>
  </si>
  <si>
    <t>CS81667M455867</t>
  </si>
  <si>
    <t>879817689829222798</t>
  </si>
  <si>
    <t>1-6253-843446</t>
  </si>
  <si>
    <t>13097354393</t>
  </si>
  <si>
    <t>CS7967N1612797</t>
  </si>
  <si>
    <t>386859609834223898</t>
  </si>
  <si>
    <t>1-2185-782824</t>
  </si>
  <si>
    <t>13097354467</t>
  </si>
  <si>
    <t>CS81667RR22777</t>
  </si>
  <si>
    <t>076847319523222798</t>
  </si>
  <si>
    <t>1-4378-1938590</t>
  </si>
  <si>
    <t>13097354513</t>
  </si>
  <si>
    <t>CS81667X427857</t>
  </si>
  <si>
    <t>288652859033223896</t>
  </si>
  <si>
    <t>1-466-774699</t>
  </si>
  <si>
    <t>13097354544</t>
  </si>
  <si>
    <t>CS776666458777</t>
  </si>
  <si>
    <t>674866899122222798</t>
  </si>
  <si>
    <t>1-8679-460478</t>
  </si>
  <si>
    <t>13097401466</t>
  </si>
  <si>
    <t>CS816680832807</t>
  </si>
  <si>
    <t>187827889339223898</t>
  </si>
  <si>
    <t>1-6133-174456</t>
  </si>
  <si>
    <t>13097295980</t>
  </si>
  <si>
    <t>CS816680Q37737</t>
  </si>
  <si>
    <t>477800569823222798</t>
  </si>
  <si>
    <t>1-4857-2193421</t>
  </si>
  <si>
    <t>13097442604</t>
  </si>
  <si>
    <t>CS816680U12717</t>
  </si>
  <si>
    <t>288827469630223898</t>
  </si>
  <si>
    <t>1-1054-1561802</t>
  </si>
  <si>
    <t>13097442726</t>
  </si>
  <si>
    <t>CS776673688707</t>
  </si>
  <si>
    <t>085887589837223898</t>
  </si>
  <si>
    <t>1-3528-279583</t>
  </si>
  <si>
    <t>13097321444</t>
  </si>
  <si>
    <t>CS816681176727</t>
  </si>
  <si>
    <t>113890079331223198</t>
  </si>
  <si>
    <t>1-2224-494524</t>
  </si>
  <si>
    <t>13097321489</t>
  </si>
  <si>
    <t>CS816681211797</t>
  </si>
  <si>
    <t>184610879032223896</t>
  </si>
  <si>
    <t>1-2049-499210</t>
  </si>
  <si>
    <t>13097354649</t>
  </si>
  <si>
    <t>CS6866R1758777</t>
  </si>
  <si>
    <t>287829419834223898</t>
  </si>
  <si>
    <t>1-165-633053</t>
  </si>
  <si>
    <t>13097354712</t>
  </si>
  <si>
    <t>CS776686703777</t>
  </si>
  <si>
    <t>185843729238223898</t>
  </si>
  <si>
    <t>1-7388-949371</t>
  </si>
  <si>
    <t>13097354757</t>
  </si>
  <si>
    <t>CS8166821N1767</t>
  </si>
  <si>
    <t>276810639225222798</t>
  </si>
  <si>
    <t>1-6542-429712</t>
  </si>
  <si>
    <t>13097196060</t>
  </si>
  <si>
    <t>CS6866R5036777</t>
  </si>
  <si>
    <t>273808619828222798</t>
  </si>
  <si>
    <t>1-4157-145940</t>
  </si>
  <si>
    <t>13097401603</t>
  </si>
  <si>
    <t>CS816683271717</t>
  </si>
  <si>
    <t>770879179520222798</t>
  </si>
  <si>
    <t>1-5885-1467333</t>
  </si>
  <si>
    <t>13097401679</t>
  </si>
  <si>
    <t>CS816683272727</t>
  </si>
  <si>
    <t>048823949127222498</t>
  </si>
  <si>
    <t>1-3463-1915256</t>
  </si>
  <si>
    <t>13097296162</t>
  </si>
  <si>
    <t>CS8266Q7823867</t>
  </si>
  <si>
    <t>373817039329222798</t>
  </si>
  <si>
    <t>1-6787-1004567</t>
  </si>
  <si>
    <t>13097321535</t>
  </si>
  <si>
    <t>CS6866R7548777</t>
  </si>
  <si>
    <t>653879959721222598</t>
  </si>
  <si>
    <t>1-5377-854152</t>
  </si>
  <si>
    <t>13097321609</t>
  </si>
  <si>
    <t>CS716678276687</t>
  </si>
  <si>
    <t>475651509020222796</t>
  </si>
  <si>
    <t>1-6570-1350571</t>
  </si>
  <si>
    <t>13097321674</t>
  </si>
  <si>
    <t>CS796608678807</t>
  </si>
  <si>
    <t>387888629739223898</t>
  </si>
  <si>
    <t>1-3382-852451</t>
  </si>
  <si>
    <t>13097321811</t>
  </si>
  <si>
    <t>CS816683Q26807</t>
  </si>
  <si>
    <t>153866239527222598</t>
  </si>
  <si>
    <t>1-2218-548435</t>
  </si>
  <si>
    <t>13097354803</t>
  </si>
  <si>
    <t>CS796608844747</t>
  </si>
  <si>
    <t>179649589026222796</t>
  </si>
  <si>
    <t>1-5878-230040</t>
  </si>
  <si>
    <t>13097354908</t>
  </si>
  <si>
    <t>CS716678857727</t>
  </si>
  <si>
    <t>172681759024222796</t>
  </si>
  <si>
    <t>1-4225-40548</t>
  </si>
  <si>
    <t>13097354925</t>
  </si>
  <si>
    <t>CS8266S3527687</t>
  </si>
  <si>
    <t>016805669533223198</t>
  </si>
  <si>
    <t>1-8154-554910</t>
  </si>
  <si>
    <t>13097354942</t>
  </si>
  <si>
    <t>CS81668485Q737</t>
  </si>
  <si>
    <t>572822949222222798</t>
  </si>
  <si>
    <t>1-6923-1555328</t>
  </si>
  <si>
    <t>13097196242</t>
  </si>
  <si>
    <t>CS816684Q37747</t>
  </si>
  <si>
    <t>373874039124222798</t>
  </si>
  <si>
    <t>1-6288-86270</t>
  </si>
  <si>
    <t>13097321890</t>
  </si>
  <si>
    <t>CS8266U6168687</t>
  </si>
  <si>
    <t>973661369123222796</t>
  </si>
  <si>
    <t>1-107-1586930</t>
  </si>
  <si>
    <t>13097322007</t>
  </si>
  <si>
    <t>CS796610162767</t>
  </si>
  <si>
    <t>976857699827222798</t>
  </si>
  <si>
    <t>1-2325-1516905</t>
  </si>
  <si>
    <t>13097443033</t>
  </si>
  <si>
    <t>CS816685761737</t>
  </si>
  <si>
    <t>817690389139223196</t>
  </si>
  <si>
    <t>1-2312-1094644</t>
  </si>
  <si>
    <t>13097322041</t>
  </si>
  <si>
    <t>CS796610287807</t>
  </si>
  <si>
    <t>076839739426222798</t>
  </si>
  <si>
    <t>1-4857-2207693</t>
  </si>
  <si>
    <t>13097322101</t>
  </si>
  <si>
    <t>CS71667T885727</t>
  </si>
  <si>
    <t>076689069028222796</t>
  </si>
  <si>
    <t>1-2063-602577</t>
  </si>
  <si>
    <t>13097402140</t>
  </si>
  <si>
    <t>CS716680113777</t>
  </si>
  <si>
    <t>479872889222222798</t>
  </si>
  <si>
    <t>1-2817-926422</t>
  </si>
  <si>
    <t>13097296418</t>
  </si>
  <si>
    <t>CS796610445797</t>
  </si>
  <si>
    <t>372896629827222798</t>
  </si>
  <si>
    <t>39-4764-284449</t>
  </si>
  <si>
    <t>13097322299</t>
  </si>
  <si>
    <t>CS796610624857</t>
  </si>
  <si>
    <t>517897639433223198</t>
  </si>
  <si>
    <t>1-6019-474253</t>
  </si>
  <si>
    <t>13097355050</t>
  </si>
  <si>
    <t>CS766664DD3687</t>
  </si>
  <si>
    <t>141841179426222498</t>
  </si>
  <si>
    <t>1-5173-1167173</t>
  </si>
  <si>
    <t>13097355141</t>
  </si>
  <si>
    <t>CS756610Q36807</t>
  </si>
  <si>
    <t>873811099321222798</t>
  </si>
  <si>
    <t>39-2679-207920</t>
  </si>
  <si>
    <t>13097355428</t>
  </si>
  <si>
    <t>CS826700465857</t>
  </si>
  <si>
    <t>280861359230223898</t>
  </si>
  <si>
    <t>1-1436-1148090</t>
  </si>
  <si>
    <t>13097355476</t>
  </si>
  <si>
    <t>CS766664T80687</t>
  </si>
  <si>
    <t>982640229134223896</t>
  </si>
  <si>
    <t>9-8177-228772</t>
  </si>
  <si>
    <t>13097296696</t>
  </si>
  <si>
    <t>CS756611404707</t>
  </si>
  <si>
    <t>575850989424222798</t>
  </si>
  <si>
    <t>1-9506-974882</t>
  </si>
  <si>
    <t>13097196944</t>
  </si>
  <si>
    <t>CS816686325807</t>
  </si>
  <si>
    <t>778687589029222796</t>
  </si>
  <si>
    <t>1-6237-1471977</t>
  </si>
  <si>
    <t>13097402319</t>
  </si>
  <si>
    <t>CS756612A36777</t>
  </si>
  <si>
    <t>683820589735223898</t>
  </si>
  <si>
    <t>1-6075-1134845</t>
  </si>
  <si>
    <t>13097402475</t>
  </si>
  <si>
    <t>CS756612Q74777</t>
  </si>
  <si>
    <t>079859929729222798</t>
  </si>
  <si>
    <t>1-7099-203411</t>
  </si>
  <si>
    <t>13097296833</t>
  </si>
  <si>
    <t>CS766665131687</t>
  </si>
  <si>
    <t>570875499525222798</t>
  </si>
  <si>
    <t>1-6024-384835</t>
  </si>
  <si>
    <t>13097296847</t>
  </si>
  <si>
    <t>CS756614121807</t>
  </si>
  <si>
    <t>074815139829222798</t>
  </si>
  <si>
    <t>1-4378-1971707</t>
  </si>
  <si>
    <t>13097296924</t>
  </si>
  <si>
    <t>CS756615045857</t>
  </si>
  <si>
    <t>185699349030223896</t>
  </si>
  <si>
    <t>1-9425-823236</t>
  </si>
  <si>
    <t>13097443519</t>
  </si>
  <si>
    <t>CS796611111747</t>
  </si>
  <si>
    <t>874887859321222798</t>
  </si>
  <si>
    <t>1-5648-212736</t>
  </si>
  <si>
    <t>13097355522</t>
  </si>
  <si>
    <t>CS766665385687</t>
  </si>
  <si>
    <t>181819319630223898</t>
  </si>
  <si>
    <t>1-4857-2196375</t>
  </si>
  <si>
    <t>13097322697</t>
  </si>
  <si>
    <t>CS79661130X857</t>
  </si>
  <si>
    <t>716817629536223198</t>
  </si>
  <si>
    <t>1-4857-2205393</t>
  </si>
  <si>
    <t>13097402583</t>
  </si>
  <si>
    <t>CS756618737727</t>
  </si>
  <si>
    <t>887851579237223898</t>
  </si>
  <si>
    <t>1-1094-567952</t>
  </si>
  <si>
    <t>13097296972</t>
  </si>
  <si>
    <t>CS76666543S687</t>
  </si>
  <si>
    <t>382612029030223896</t>
  </si>
  <si>
    <t>1-6923-1536842</t>
  </si>
  <si>
    <t>13097197191</t>
  </si>
  <si>
    <t>CS76666553Q687</t>
  </si>
  <si>
    <t>282819589437223898</t>
  </si>
  <si>
    <t>1-5306-1717725</t>
  </si>
  <si>
    <t>13097402779</t>
  </si>
  <si>
    <t>CS756621136857</t>
  </si>
  <si>
    <t>771869869720222798</t>
  </si>
  <si>
    <t>1-3612-1688587</t>
  </si>
  <si>
    <t>13097323033</t>
  </si>
  <si>
    <t>CS7767H0053777</t>
  </si>
  <si>
    <t>083610709035223896</t>
  </si>
  <si>
    <t>1-2202-1876043</t>
  </si>
  <si>
    <t>13097323078</t>
  </si>
  <si>
    <t>CS796611501767</t>
  </si>
  <si>
    <t>412827469339223198</t>
  </si>
  <si>
    <t>1-6065-230254</t>
  </si>
  <si>
    <t>13097443874</t>
  </si>
  <si>
    <t>CS756622048857</t>
  </si>
  <si>
    <t>385651789035223896</t>
  </si>
  <si>
    <t>1-4514-1729414</t>
  </si>
  <si>
    <t>13097443948</t>
  </si>
  <si>
    <t>CS796611513777</t>
  </si>
  <si>
    <t>357826149725222598</t>
  </si>
  <si>
    <t>1-6113-333813</t>
  </si>
  <si>
    <t>13097197296</t>
  </si>
  <si>
    <t>CS796611561707</t>
  </si>
  <si>
    <t>780642039035223896</t>
  </si>
  <si>
    <t>1-4514-1768892</t>
  </si>
  <si>
    <t>13097297245</t>
  </si>
  <si>
    <t>CS766665864857</t>
  </si>
  <si>
    <t>081854069230223898</t>
  </si>
  <si>
    <t>1-8396-843600</t>
  </si>
  <si>
    <t>13097197538</t>
  </si>
  <si>
    <t>CS796611740717</t>
  </si>
  <si>
    <t>181809859533223898</t>
  </si>
  <si>
    <t>1-9740-57613</t>
  </si>
  <si>
    <t>13097444329</t>
  </si>
  <si>
    <t>CS79661182M717</t>
  </si>
  <si>
    <t>870839759325222798</t>
  </si>
  <si>
    <t>1-192-372789</t>
  </si>
  <si>
    <t>13097444332</t>
  </si>
  <si>
    <t>CS796611862687</t>
  </si>
  <si>
    <t>240827909628222498</t>
  </si>
  <si>
    <t>39-2679-214986</t>
  </si>
  <si>
    <t>13097402916</t>
  </si>
  <si>
    <t>CS7767U4422717</t>
  </si>
  <si>
    <t>875870339527222798</t>
  </si>
  <si>
    <t>1-6078-566113</t>
  </si>
  <si>
    <t>13097197859</t>
  </si>
  <si>
    <t>CS796612010857</t>
  </si>
  <si>
    <t>474859869520222798</t>
  </si>
  <si>
    <t>1-9981-40735</t>
  </si>
  <si>
    <t>13097444406</t>
  </si>
  <si>
    <t>CS796612041807</t>
  </si>
  <si>
    <t>470821189226222798</t>
  </si>
  <si>
    <t>1-107-1570906</t>
  </si>
  <si>
    <t>13097403223</t>
  </si>
  <si>
    <t>CS686604021777</t>
  </si>
  <si>
    <t>772805279125222798</t>
  </si>
  <si>
    <t>9-4593-167606</t>
  </si>
  <si>
    <t>13097403271</t>
  </si>
  <si>
    <t>CS686604074867</t>
  </si>
  <si>
    <t>487850689430223898</t>
  </si>
  <si>
    <t>1-4899-1046009</t>
  </si>
  <si>
    <t>13097356423</t>
  </si>
  <si>
    <t>CS716682262857</t>
  </si>
  <si>
    <t>378619219024222796</t>
  </si>
  <si>
    <t>1-6562-194071</t>
  </si>
  <si>
    <t>13097356499</t>
  </si>
  <si>
    <t>CS716682281777</t>
  </si>
  <si>
    <t>172815469125222798</t>
  </si>
  <si>
    <t>1-5487-1785201</t>
  </si>
  <si>
    <t>13097323186</t>
  </si>
  <si>
    <t>CS756634600807</t>
  </si>
  <si>
    <t>486807259839223898</t>
  </si>
  <si>
    <t>9-1765-107796</t>
  </si>
  <si>
    <t>13097323229</t>
  </si>
  <si>
    <t>CS716682507747</t>
  </si>
  <si>
    <t>080859119739223898</t>
  </si>
  <si>
    <t>1-1067-1627469</t>
  </si>
  <si>
    <t>13097297504</t>
  </si>
  <si>
    <t>CS756637LL2877</t>
  </si>
  <si>
    <t>982857649537223898</t>
  </si>
  <si>
    <t>1-2063-594514</t>
  </si>
  <si>
    <t>13097297518</t>
  </si>
  <si>
    <t>CS766666384737</t>
  </si>
  <si>
    <t>185858529733223898</t>
  </si>
  <si>
    <t>1-5306-1752601</t>
  </si>
  <si>
    <t>13097197922</t>
  </si>
  <si>
    <t>CS726586803747</t>
  </si>
  <si>
    <t>016870969637223198</t>
  </si>
  <si>
    <t>1-6813-2208646</t>
  </si>
  <si>
    <t>13097444835</t>
  </si>
  <si>
    <t>CS75663A682857</t>
  </si>
  <si>
    <t>381879219731223898</t>
  </si>
  <si>
    <t>1-8277-861338</t>
  </si>
  <si>
    <t>13097403299</t>
  </si>
  <si>
    <t>CS796612732807</t>
  </si>
  <si>
    <t>275851629223222798</t>
  </si>
  <si>
    <t>1-6113-331630</t>
  </si>
  <si>
    <t>13097403592</t>
  </si>
  <si>
    <t>CS766666578777</t>
  </si>
  <si>
    <t>975840839425222798</t>
  </si>
  <si>
    <t>1-4857-2209688</t>
  </si>
  <si>
    <t>13097403791</t>
  </si>
  <si>
    <t>CS716682E36687</t>
  </si>
  <si>
    <t>674817579827222798</t>
  </si>
  <si>
    <t>1-2804-1612545</t>
  </si>
  <si>
    <t>13097297643</t>
  </si>
  <si>
    <t>CS796612X43857</t>
  </si>
  <si>
    <t>177848589427222798</t>
  </si>
  <si>
    <t>1-1737-697780</t>
  </si>
  <si>
    <t>13097297674</t>
  </si>
  <si>
    <t>CS726587203687</t>
  </si>
  <si>
    <t>885619339030223896</t>
  </si>
  <si>
    <t>1-1562-1519288</t>
  </si>
  <si>
    <t>13097323584</t>
  </si>
  <si>
    <t>CS686604832777</t>
  </si>
  <si>
    <t>070870149925222798</t>
  </si>
  <si>
    <t>1-6949-1061257</t>
  </si>
  <si>
    <t>13097198243</t>
  </si>
  <si>
    <t>CS766666778717</t>
  </si>
  <si>
    <t>972688409024222796</t>
  </si>
  <si>
    <t>1-9801-105570</t>
  </si>
  <si>
    <t>13097198334</t>
  </si>
  <si>
    <t>CS726587233877</t>
  </si>
  <si>
    <t>775889499827222798</t>
  </si>
  <si>
    <t>1-9471-111843</t>
  </si>
  <si>
    <t>13097403834</t>
  </si>
  <si>
    <t>CS716683220687</t>
  </si>
  <si>
    <t>184828579738223898</t>
  </si>
  <si>
    <t>1-4954-1410426</t>
  </si>
  <si>
    <t>13097403851</t>
  </si>
  <si>
    <t>CS766666846687</t>
  </si>
  <si>
    <t>283601639134223896</t>
  </si>
  <si>
    <t>1-6169-2338844</t>
  </si>
  <si>
    <t>13097403908</t>
  </si>
  <si>
    <t>CS726587707777</t>
  </si>
  <si>
    <t>576886779121222798</t>
  </si>
  <si>
    <t>1-2394-354627</t>
  </si>
  <si>
    <t>13097444866</t>
  </si>
  <si>
    <t>CS7666668A7737</t>
  </si>
  <si>
    <t>976836089823222798</t>
  </si>
  <si>
    <t>1-6131-268806</t>
  </si>
  <si>
    <t>13097356528</t>
  </si>
  <si>
    <t>CS68660515Q777</t>
  </si>
  <si>
    <t>588839649438223898</t>
  </si>
  <si>
    <t>1-6092-572450</t>
  </si>
  <si>
    <t>13097356559</t>
  </si>
  <si>
    <t>CS7966133B3827</t>
  </si>
  <si>
    <t>778868259320222798</t>
  </si>
  <si>
    <t>1-9478-148206</t>
  </si>
  <si>
    <t>13097297751</t>
  </si>
  <si>
    <t>CS686605210857</t>
  </si>
  <si>
    <t>677815789128222798</t>
  </si>
  <si>
    <t>1-6103-301470</t>
  </si>
  <si>
    <t>13097323812</t>
  </si>
  <si>
    <t>CS716683862857</t>
  </si>
  <si>
    <t>575879849622222798</t>
  </si>
  <si>
    <t>9-5903-88855</t>
  </si>
  <si>
    <t>13097323843</t>
  </si>
  <si>
    <t>CS796613682807</t>
  </si>
  <si>
    <t>047855359523222498</t>
  </si>
  <si>
    <t>1-2969-1641061</t>
  </si>
  <si>
    <t>13097323891</t>
  </si>
  <si>
    <t>CS76666713T687</t>
  </si>
  <si>
    <t>675628939028222796</t>
  </si>
  <si>
    <t>1-3285-1180843</t>
  </si>
  <si>
    <t>13097198547</t>
  </si>
  <si>
    <t>CS766667155687</t>
  </si>
  <si>
    <t>873805019829222798</t>
  </si>
  <si>
    <t>1-6202-33145</t>
  </si>
  <si>
    <t>13097404215</t>
  </si>
  <si>
    <t>CS6866880A1777</t>
  </si>
  <si>
    <t>074833229225222798</t>
  </si>
  <si>
    <t>1-9561-83567</t>
  </si>
  <si>
    <t>13097298055</t>
  </si>
  <si>
    <t>CS686605417827</t>
  </si>
  <si>
    <t>771850589524222798</t>
  </si>
  <si>
    <t>1-9425-843734</t>
  </si>
  <si>
    <t>13097323903</t>
  </si>
  <si>
    <t>CS766667244737</t>
  </si>
  <si>
    <t>972871269323222798</t>
  </si>
  <si>
    <t>1-9504-204966</t>
  </si>
  <si>
    <t>13097198837</t>
  </si>
  <si>
    <t>CS766667277687</t>
  </si>
  <si>
    <t>116820719432223198</t>
  </si>
  <si>
    <t>39-4702-207964</t>
  </si>
  <si>
    <t>13097198931</t>
  </si>
  <si>
    <t>CS686688370777</t>
  </si>
  <si>
    <t>281807019531223898</t>
  </si>
  <si>
    <t>1-195-964836</t>
  </si>
  <si>
    <t>13097356562</t>
  </si>
  <si>
    <t>CS726588776777</t>
  </si>
  <si>
    <t>655858619326222598</t>
  </si>
  <si>
    <t>1-2299-1752771</t>
  </si>
  <si>
    <t>13097356576</t>
  </si>
  <si>
    <t>CS796613M33807</t>
  </si>
  <si>
    <t>075812019229222798</t>
  </si>
  <si>
    <t>1-8358-525194</t>
  </si>
  <si>
    <t>13097356619</t>
  </si>
  <si>
    <t>CS686605682857</t>
  </si>
  <si>
    <t>711812449234223198</t>
  </si>
  <si>
    <t>1-4772-199539</t>
  </si>
  <si>
    <t>13097404476</t>
  </si>
  <si>
    <t>CS686688438777</t>
  </si>
  <si>
    <t>847889499428222498</t>
  </si>
  <si>
    <t>1-6813-2206163</t>
  </si>
  <si>
    <t>13097445190</t>
  </si>
  <si>
    <t>CS716684820727</t>
  </si>
  <si>
    <t>211839739330223198</t>
  </si>
  <si>
    <t>1-1601-1807224</t>
  </si>
  <si>
    <t>13097298206</t>
  </si>
  <si>
    <t>CS716685008727</t>
  </si>
  <si>
    <t>676847679926222798</t>
  </si>
  <si>
    <t>1-9504-198825</t>
  </si>
  <si>
    <t>13097405011</t>
  </si>
  <si>
    <t>CS79661455F807</t>
  </si>
  <si>
    <t>774849349225222798</t>
  </si>
  <si>
    <t>1-4909-2228337</t>
  </si>
  <si>
    <t>13097356670</t>
  </si>
  <si>
    <t>CS686606186697</t>
  </si>
  <si>
    <t>981839199437223898</t>
  </si>
  <si>
    <t>1-9504-201093</t>
  </si>
  <si>
    <t>13097356713</t>
  </si>
  <si>
    <t>CS68668B034797</t>
  </si>
  <si>
    <t>174671549126222796</t>
  </si>
  <si>
    <t>1-2299-1735752</t>
  </si>
  <si>
    <t>13097445415</t>
  </si>
  <si>
    <t>CS716685767857</t>
  </si>
  <si>
    <t>770861799226222798</t>
  </si>
  <si>
    <t>1-165-648624</t>
  </si>
  <si>
    <t>13097199479</t>
  </si>
  <si>
    <t>CS716685781687</t>
  </si>
  <si>
    <t>072848659827222798</t>
  </si>
  <si>
    <t>1-3612-1728913</t>
  </si>
  <si>
    <t>13097405377</t>
  </si>
  <si>
    <t>CS796615011807</t>
  </si>
  <si>
    <t>246836939426222498</t>
  </si>
  <si>
    <t>1-6923-1577864</t>
  </si>
  <si>
    <t>13097324593</t>
  </si>
  <si>
    <t>CS766668334687</t>
  </si>
  <si>
    <t>978619029029222796</t>
  </si>
  <si>
    <t>1-6189-239609</t>
  </si>
  <si>
    <t>13097324684</t>
  </si>
  <si>
    <t>CS766668372737</t>
  </si>
  <si>
    <t>777884789220222798</t>
  </si>
  <si>
    <t>9-5634-197715</t>
  </si>
  <si>
    <t>13097324727</t>
  </si>
  <si>
    <t>CS766668467737</t>
  </si>
  <si>
    <t>712828409435223198</t>
  </si>
  <si>
    <t>1-6923-1561328</t>
  </si>
  <si>
    <t>13097445693</t>
  </si>
  <si>
    <t>CS686606550817</t>
  </si>
  <si>
    <t>774890329620222798</t>
  </si>
  <si>
    <t>1-9560-131791</t>
  </si>
  <si>
    <t>13097445736</t>
  </si>
  <si>
    <t>CS796615506857</t>
  </si>
  <si>
    <t>378889299628222798</t>
  </si>
  <si>
    <t>1-2138-738551</t>
  </si>
  <si>
    <t>13097405562</t>
  </si>
  <si>
    <t>CS796615521807</t>
  </si>
  <si>
    <t>910860729439223198</t>
  </si>
  <si>
    <t>1-2023-787895</t>
  </si>
  <si>
    <t>13097405636</t>
  </si>
  <si>
    <t>CS796615547777</t>
  </si>
  <si>
    <t>886889499531223898</t>
  </si>
  <si>
    <t>1-2435-981477</t>
  </si>
  <si>
    <t>13097324792</t>
  </si>
  <si>
    <t>CS766668788687</t>
  </si>
  <si>
    <t>054870709323222598</t>
  </si>
  <si>
    <t>1-5878-224286</t>
  </si>
  <si>
    <t>13097324852</t>
  </si>
  <si>
    <t>CS686606821797</t>
  </si>
  <si>
    <t>779830139720222798</t>
  </si>
  <si>
    <t>1-8277-842418</t>
  </si>
  <si>
    <t>13097445830</t>
  </si>
  <si>
    <t>CS796615670777</t>
  </si>
  <si>
    <t>173883599128222798</t>
  </si>
  <si>
    <t>1-195-963647</t>
  </si>
  <si>
    <t>13097298405</t>
  </si>
  <si>
    <t>CS686606H72797</t>
  </si>
  <si>
    <t>988890649932223898</t>
  </si>
  <si>
    <t>1-2778-1239731</t>
  </si>
  <si>
    <t>13097298422</t>
  </si>
  <si>
    <t>CS71668654R777</t>
  </si>
  <si>
    <t>640877229926222498</t>
  </si>
  <si>
    <t>3-2961-288532</t>
  </si>
  <si>
    <t>13097357017</t>
  </si>
  <si>
    <t>CS76666A048737</t>
  </si>
  <si>
    <t>179820099423222798</t>
  </si>
  <si>
    <t>1-3175-1998277</t>
  </si>
  <si>
    <t>13097324909</t>
  </si>
  <si>
    <t>CS76666A550737</t>
  </si>
  <si>
    <t>387681849030223896</t>
  </si>
  <si>
    <t>1-6143-1240964</t>
  </si>
  <si>
    <t>13097324974</t>
  </si>
  <si>
    <t>CS716686BB1857</t>
  </si>
  <si>
    <t>070813729224222798</t>
  </si>
  <si>
    <t>1-9477-74546</t>
  </si>
  <si>
    <t>13097406051</t>
  </si>
  <si>
    <t>CS76666A707737</t>
  </si>
  <si>
    <t>488847819732223898</t>
  </si>
  <si>
    <t>1-6562-209458</t>
  </si>
  <si>
    <t>13097199880</t>
  </si>
  <si>
    <t>CS686607335777</t>
  </si>
  <si>
    <t>378830379820222798</t>
  </si>
  <si>
    <t>1-2516-2105602</t>
  </si>
  <si>
    <t>13097446060</t>
  </si>
  <si>
    <t>CS76666A881737</t>
  </si>
  <si>
    <t>279839849325222798</t>
  </si>
  <si>
    <t>1-1562-1524241</t>
  </si>
  <si>
    <t>13097325065</t>
  </si>
  <si>
    <t>CS76666AA21737</t>
  </si>
  <si>
    <t>174877869620222798</t>
  </si>
  <si>
    <t>1-783-452686</t>
  </si>
  <si>
    <t>13097325108</t>
  </si>
  <si>
    <t>CS68668RR11777</t>
  </si>
  <si>
    <t>070832219221222798</t>
  </si>
  <si>
    <t>1-4338-161067</t>
  </si>
  <si>
    <t>13097406202</t>
  </si>
  <si>
    <t>CS79661632F807</t>
  </si>
  <si>
    <t>281827339630223898</t>
  </si>
  <si>
    <t>1-7692-817995</t>
  </si>
  <si>
    <t>13097406355</t>
  </si>
  <si>
    <t>CS686607512777</t>
  </si>
  <si>
    <t>880878189532223898</t>
  </si>
  <si>
    <t>1-5652-1032735</t>
  </si>
  <si>
    <t>13097298908</t>
  </si>
  <si>
    <t>CS6866A108A777</t>
  </si>
  <si>
    <t>478680469129222796</t>
  </si>
  <si>
    <t>1-2752-1836022</t>
  </si>
  <si>
    <t>13097298956</t>
  </si>
  <si>
    <t>CS686607565797</t>
  </si>
  <si>
    <t>681809619235223898</t>
  </si>
  <si>
    <t>1-2063-602175</t>
  </si>
  <si>
    <t>13097298973</t>
  </si>
  <si>
    <t>CS79661662H797</t>
  </si>
  <si>
    <t>140890349428222498</t>
  </si>
  <si>
    <t>1-8316-1486625</t>
  </si>
  <si>
    <t>13097200068</t>
  </si>
  <si>
    <t>CS796616632807</t>
  </si>
  <si>
    <t>080850209435223898</t>
  </si>
  <si>
    <t>1-5717-1565924</t>
  </si>
  <si>
    <t>13097200085</t>
  </si>
  <si>
    <t>CS76666M30M767</t>
  </si>
  <si>
    <t>443890229427222498</t>
  </si>
  <si>
    <t>1-8003-153901</t>
  </si>
  <si>
    <t>13097200236</t>
  </si>
  <si>
    <t>CS796616717777</t>
  </si>
  <si>
    <t>446875699120222498</t>
  </si>
  <si>
    <t>1-2049-491695</t>
  </si>
  <si>
    <t>13097357187</t>
  </si>
  <si>
    <t>CS686607580777</t>
  </si>
  <si>
    <t>373888239623222798</t>
  </si>
  <si>
    <t>1-6064-436008</t>
  </si>
  <si>
    <t>13097357264</t>
  </si>
  <si>
    <t>CS796616813837</t>
  </si>
  <si>
    <t>673800889824222798</t>
  </si>
  <si>
    <t>1-4857-2199297</t>
  </si>
  <si>
    <t>13097325156</t>
  </si>
  <si>
    <t>CS796616818807</t>
  </si>
  <si>
    <t>970819869828222798</t>
  </si>
  <si>
    <t>39-985-408542</t>
  </si>
  <si>
    <t>13097325190</t>
  </si>
  <si>
    <t>CS7966168F0807</t>
  </si>
  <si>
    <t>387849819732223898</t>
  </si>
  <si>
    <t>1-9475-111613</t>
  </si>
  <si>
    <t>13097325295</t>
  </si>
  <si>
    <t>CS796617054807</t>
  </si>
  <si>
    <t>081837339639223898</t>
  </si>
  <si>
    <t>1-6121-248580</t>
  </si>
  <si>
    <t>13097406480</t>
  </si>
  <si>
    <t>CS716688155807</t>
  </si>
  <si>
    <t>178602459021222796</t>
  </si>
  <si>
    <t>1-6923-1525287</t>
  </si>
  <si>
    <t>13097200253</t>
  </si>
  <si>
    <t>CS716688168807</t>
  </si>
  <si>
    <t>585827609836223898</t>
  </si>
  <si>
    <t>1-8780-329018</t>
  </si>
  <si>
    <t>13097200267</t>
  </si>
  <si>
    <t>CS686607882777</t>
  </si>
  <si>
    <t>388868319537223898</t>
  </si>
  <si>
    <t>1-9624-405176</t>
  </si>
  <si>
    <t>13097200313</t>
  </si>
  <si>
    <t>CS796617075807</t>
  </si>
  <si>
    <t>076850609624222798</t>
  </si>
  <si>
    <t>1-2370-1645016</t>
  </si>
  <si>
    <t>13097406600</t>
  </si>
  <si>
    <t>CS76666S511687</t>
  </si>
  <si>
    <t>673849629227222798</t>
  </si>
  <si>
    <t>1-6253-863651</t>
  </si>
  <si>
    <t>13097406645</t>
  </si>
  <si>
    <t>CS6866A5178777</t>
  </si>
  <si>
    <t>274867459922222798</t>
  </si>
  <si>
    <t>1-5887-231449</t>
  </si>
  <si>
    <t>13097406722</t>
  </si>
  <si>
    <t>CS716688405857</t>
  </si>
  <si>
    <t>481829859737223898</t>
  </si>
  <si>
    <t>1-2325-1531773</t>
  </si>
  <si>
    <t>13097325341</t>
  </si>
  <si>
    <t>CS796617275857</t>
  </si>
  <si>
    <t>979890009629222798</t>
  </si>
  <si>
    <t>1-8267-623548</t>
  </si>
  <si>
    <t>13097325372</t>
  </si>
  <si>
    <t>CS796617304777</t>
  </si>
  <si>
    <t>181652049031223896</t>
  </si>
  <si>
    <t>1-6167-129355</t>
  </si>
  <si>
    <t>13097200435</t>
  </si>
  <si>
    <t>CS796617361717</t>
  </si>
  <si>
    <t>674850569923222798</t>
  </si>
  <si>
    <t>1-8277-863410</t>
  </si>
  <si>
    <t>13097200526</t>
  </si>
  <si>
    <t>CS766670028687</t>
  </si>
  <si>
    <t>377801229420222798</t>
  </si>
  <si>
    <t>1-6542-428999</t>
  </si>
  <si>
    <t>13097446685</t>
  </si>
  <si>
    <t>CS766670056727</t>
  </si>
  <si>
    <t>277820229824222798</t>
  </si>
  <si>
    <t>1-9961-130126</t>
  </si>
  <si>
    <t>13097446898</t>
  </si>
  <si>
    <t>CS766670146687</t>
  </si>
  <si>
    <t>784601949130223896</t>
  </si>
  <si>
    <t>1-2193-504158</t>
  </si>
  <si>
    <t>13097357494</t>
  </si>
  <si>
    <t>CS7966176A4687</t>
  </si>
  <si>
    <t>972869349428222798</t>
  </si>
  <si>
    <t>1-2218-555026</t>
  </si>
  <si>
    <t>13097406736</t>
  </si>
  <si>
    <t>CS6866A62A3837</t>
  </si>
  <si>
    <t>075890509323222798</t>
  </si>
  <si>
    <t>1-4378-1949711</t>
  </si>
  <si>
    <t>13097325432</t>
  </si>
  <si>
    <t>CS796617750807</t>
  </si>
  <si>
    <t>171851739327222798</t>
  </si>
  <si>
    <t>1-6253-849718</t>
  </si>
  <si>
    <t>13097325554</t>
  </si>
  <si>
    <t>CS686608347777</t>
  </si>
  <si>
    <t>987691349130223896</t>
  </si>
  <si>
    <t>1-4585-1240040</t>
  </si>
  <si>
    <t>13097325628</t>
  </si>
  <si>
    <t>CS71668B408857</t>
  </si>
  <si>
    <t>074631439022222796</t>
  </si>
  <si>
    <t>1-4637-736606</t>
  </si>
  <si>
    <t>13097299155</t>
  </si>
  <si>
    <t>CS796617NN6797</t>
  </si>
  <si>
    <t>073830379324222798</t>
  </si>
  <si>
    <t>1-7317-778241</t>
  </si>
  <si>
    <t>13097200682</t>
  </si>
  <si>
    <t>CS6866A7086777</t>
  </si>
  <si>
    <t>675858089826222798</t>
  </si>
  <si>
    <t>1-6542-429354</t>
  </si>
  <si>
    <t>13097446961</t>
  </si>
  <si>
    <t>CS71668KK51867</t>
  </si>
  <si>
    <t>070809529328222798</t>
  </si>
  <si>
    <t>1-6182-297454</t>
  </si>
  <si>
    <t>13097447004</t>
  </si>
  <si>
    <t>CS796618380807</t>
  </si>
  <si>
    <t>576895979524222798</t>
  </si>
  <si>
    <t>1-2056-456251</t>
  </si>
  <si>
    <t>13097447066</t>
  </si>
  <si>
    <t>CS766670A64737</t>
  </si>
  <si>
    <t>974621059122222796</t>
  </si>
  <si>
    <t>1-2182-523633</t>
  </si>
  <si>
    <t>13097407148</t>
  </si>
  <si>
    <t>CS766670AA6737</t>
  </si>
  <si>
    <t>887622449030223896</t>
  </si>
  <si>
    <t>1-2587-1909317</t>
  </si>
  <si>
    <t>13097357599</t>
  </si>
  <si>
    <t>CS686608804807</t>
  </si>
  <si>
    <t>689850099834223898</t>
  </si>
  <si>
    <t>1-5652-1069973</t>
  </si>
  <si>
    <t>13097447126</t>
  </si>
  <si>
    <t>CS686608828807</t>
  </si>
  <si>
    <t>140899149228222498</t>
  </si>
  <si>
    <t>9-1020-101240</t>
  </si>
  <si>
    <t>13097447160</t>
  </si>
  <si>
    <t>CS796618722807</t>
  </si>
  <si>
    <t>617826969633223198</t>
  </si>
  <si>
    <t>1-4352-832044</t>
  </si>
  <si>
    <t>13097447220</t>
  </si>
  <si>
    <t>CS6866C8874837</t>
  </si>
  <si>
    <t>844801549422222498</t>
  </si>
  <si>
    <t>3-3167-265400</t>
  </si>
  <si>
    <t>13097407242</t>
  </si>
  <si>
    <t>CS766671582727</t>
  </si>
  <si>
    <t>415849069430223198</t>
  </si>
  <si>
    <t>1-5652-1039691</t>
  </si>
  <si>
    <t>13097299519</t>
  </si>
  <si>
    <t>CS7666716S2687</t>
  </si>
  <si>
    <t>982869389231223898</t>
  </si>
  <si>
    <t>1-5717-1563571</t>
  </si>
  <si>
    <t>13097326225</t>
  </si>
  <si>
    <t>CS7166C6C65807</t>
  </si>
  <si>
    <t>043853779126222498</t>
  </si>
  <si>
    <t>1-6017-1424768</t>
  </si>
  <si>
    <t>13097357719</t>
  </si>
  <si>
    <t>CS79661N8N3797</t>
  </si>
  <si>
    <t>185850839634223898</t>
  </si>
  <si>
    <t>1-9513-89464</t>
  </si>
  <si>
    <t>13097357722</t>
  </si>
  <si>
    <t>CS79661X0X0857</t>
  </si>
  <si>
    <t>070821109426222798</t>
  </si>
  <si>
    <t>1-9791-98357</t>
  </si>
  <si>
    <t>13097201015</t>
  </si>
  <si>
    <t>CS766672060737</t>
  </si>
  <si>
    <t>373601659024222796</t>
  </si>
  <si>
    <t>1-7040-733541</t>
  </si>
  <si>
    <t>13097201029</t>
  </si>
  <si>
    <t>CS796620111807</t>
  </si>
  <si>
    <t>674855579120222798</t>
  </si>
  <si>
    <t>1-3463-1893961</t>
  </si>
  <si>
    <t>13097407395</t>
  </si>
  <si>
    <t>CS796620227807</t>
  </si>
  <si>
    <t>789807879930223898</t>
  </si>
  <si>
    <t>1-4378-1980331</t>
  </si>
  <si>
    <t>13097326381</t>
  </si>
  <si>
    <t>CS796620304777</t>
  </si>
  <si>
    <t>714667629031223196</t>
  </si>
  <si>
    <t>1-6923-1559653</t>
  </si>
  <si>
    <t>13097201214</t>
  </si>
  <si>
    <t>CS796620428857</t>
  </si>
  <si>
    <t>683859899833223898</t>
  </si>
  <si>
    <t>1-4857-2165527</t>
  </si>
  <si>
    <t>13097201245</t>
  </si>
  <si>
    <t>CS766672464777</t>
  </si>
  <si>
    <t>587867289533223898</t>
  </si>
  <si>
    <t>3-3151-379829</t>
  </si>
  <si>
    <t>13097201259</t>
  </si>
  <si>
    <t>CS796620508807</t>
  </si>
  <si>
    <t>978811619320222798</t>
  </si>
  <si>
    <t>1-5678-1907125</t>
  </si>
  <si>
    <t>13097201262</t>
  </si>
  <si>
    <t>CS7666726S3687</t>
  </si>
  <si>
    <t>972861539324222798</t>
  </si>
  <si>
    <t>1-4158-300936</t>
  </si>
  <si>
    <t>13097447510</t>
  </si>
  <si>
    <t>CS796620750777</t>
  </si>
  <si>
    <t>548871779323222498</t>
  </si>
  <si>
    <t>1-6187-399520</t>
  </si>
  <si>
    <t>13097358287</t>
  </si>
  <si>
    <t>CS796620768777</t>
  </si>
  <si>
    <t>787688039031223896</t>
  </si>
  <si>
    <t>1-6020-998655</t>
  </si>
  <si>
    <t>13097201305</t>
  </si>
  <si>
    <t>CS766672723707</t>
  </si>
  <si>
    <t>017888699530223198</t>
  </si>
  <si>
    <t>1-3175-2004153</t>
  </si>
  <si>
    <t>13097201353</t>
  </si>
  <si>
    <t>CS796620782807</t>
  </si>
  <si>
    <t>383849259734223898</t>
  </si>
  <si>
    <t>1-6092-570617</t>
  </si>
  <si>
    <t>13097326731</t>
  </si>
  <si>
    <t>CS6866K112K737</t>
  </si>
  <si>
    <t>176869849221222798</t>
  </si>
  <si>
    <t>1-783-469949</t>
  </si>
  <si>
    <t>13097326867</t>
  </si>
  <si>
    <t>CS766672880737</t>
  </si>
  <si>
    <t>016855969134223198</t>
  </si>
  <si>
    <t>1-6208-1824081</t>
  </si>
  <si>
    <t>13097447677</t>
  </si>
  <si>
    <t>CS686610244777</t>
  </si>
  <si>
    <t>082899089833223898</t>
  </si>
  <si>
    <t>1-2370-1657205</t>
  </si>
  <si>
    <t>13097407853</t>
  </si>
  <si>
    <t>CS796621065767</t>
  </si>
  <si>
    <t>471888029822222798</t>
  </si>
  <si>
    <t>1-5306-1720844</t>
  </si>
  <si>
    <t>13097358378</t>
  </si>
  <si>
    <t>CS7267A6407777</t>
  </si>
  <si>
    <t>310885859130223198</t>
  </si>
  <si>
    <t>1-3463-1915255</t>
  </si>
  <si>
    <t>13097300082</t>
  </si>
  <si>
    <t>CS796621121867</t>
  </si>
  <si>
    <t>172839069222222798</t>
  </si>
  <si>
    <t>1-3405-1356706</t>
  </si>
  <si>
    <t>13097201674</t>
  </si>
  <si>
    <t>CS686610401777</t>
  </si>
  <si>
    <t>244850299225222498</t>
  </si>
  <si>
    <t>9-5942-49941</t>
  </si>
  <si>
    <t>13097201688</t>
  </si>
  <si>
    <t>CS7267A6A54777</t>
  </si>
  <si>
    <t>779837619523222798</t>
  </si>
  <si>
    <t>1-5424-262117</t>
  </si>
  <si>
    <t>13097201717</t>
  </si>
  <si>
    <t>CS7267A72A5777</t>
  </si>
  <si>
    <t>279817819829222798</t>
  </si>
  <si>
    <t>1-2558-1432337</t>
  </si>
  <si>
    <t>13097447893</t>
  </si>
  <si>
    <t>CS7666733F3857</t>
  </si>
  <si>
    <t>987832449238223898</t>
  </si>
  <si>
    <t>1-5034-723334</t>
  </si>
  <si>
    <t>13097408188</t>
  </si>
  <si>
    <t>CS7166M1367687</t>
  </si>
  <si>
    <t>971620019122222796</t>
  </si>
  <si>
    <t>1-4158-298541</t>
  </si>
  <si>
    <t>13097408220</t>
  </si>
  <si>
    <t>CS79662145F807</t>
  </si>
  <si>
    <t>278877899527222798</t>
  </si>
  <si>
    <t>1-2138-754461</t>
  </si>
  <si>
    <t>13097300156</t>
  </si>
  <si>
    <t>CS766673611737</t>
  </si>
  <si>
    <t>375828369424222798</t>
  </si>
  <si>
    <t>1-3285-1180145</t>
  </si>
  <si>
    <t>13097408342</t>
  </si>
  <si>
    <t>CS796621646807</t>
  </si>
  <si>
    <t>673647319029222796</t>
  </si>
  <si>
    <t>1-9115-529268</t>
  </si>
  <si>
    <t>13097408495</t>
  </si>
  <si>
    <t>CS6866L7512867</t>
  </si>
  <si>
    <t>940860679720222498</t>
  </si>
  <si>
    <t>1-6923-1529980</t>
  </si>
  <si>
    <t>13097300554</t>
  </si>
  <si>
    <t>CS686610741777</t>
  </si>
  <si>
    <t>772833669224222798</t>
  </si>
  <si>
    <t>1-2023-795190</t>
  </si>
  <si>
    <t>13097300719</t>
  </si>
  <si>
    <t>CS686610871777</t>
  </si>
  <si>
    <t>670844739125222798</t>
  </si>
  <si>
    <t>1-191-860275</t>
  </si>
  <si>
    <t>13097327356</t>
  </si>
  <si>
    <t>CS766673881707</t>
  </si>
  <si>
    <t>571814949126222798</t>
  </si>
  <si>
    <t>1-3489-887461</t>
  </si>
  <si>
    <t>13097211011</t>
  </si>
  <si>
    <t>CS7267D20D6687</t>
  </si>
  <si>
    <t>812853209235223198</t>
  </si>
  <si>
    <t>1-4637-724214</t>
  </si>
  <si>
    <t>13097448260</t>
  </si>
  <si>
    <t>CS686611014777</t>
  </si>
  <si>
    <t>179661869023222796</t>
  </si>
  <si>
    <t>1-3049-1468028</t>
  </si>
  <si>
    <t>13097408555</t>
  </si>
  <si>
    <t>CS686611021777</t>
  </si>
  <si>
    <t>850890429426222598</t>
  </si>
  <si>
    <t>1-974-663680</t>
  </si>
  <si>
    <t>13097408677</t>
  </si>
  <si>
    <t>CS686611025777</t>
  </si>
  <si>
    <t>383830939931223898</t>
  </si>
  <si>
    <t>1-631-972953</t>
  </si>
  <si>
    <t>13097211622</t>
  </si>
  <si>
    <t>CS796622054807</t>
  </si>
  <si>
    <t>173829619726222798</t>
  </si>
  <si>
    <t>1-2723-800317</t>
  </si>
  <si>
    <t>13097408953</t>
  </si>
  <si>
    <t>CS6866M6241697</t>
  </si>
  <si>
    <t>587826739837223898</t>
  </si>
  <si>
    <t>1-2049-498329</t>
  </si>
  <si>
    <t>13097327663</t>
  </si>
  <si>
    <t>CS686611038797</t>
  </si>
  <si>
    <t>283610059137223896</t>
  </si>
  <si>
    <t>1-4585-1213448</t>
  </si>
  <si>
    <t>13097300983</t>
  </si>
  <si>
    <t>CS6866110R2777</t>
  </si>
  <si>
    <t>177898009729222798</t>
  </si>
  <si>
    <t>1-4024-48390</t>
  </si>
  <si>
    <t>13097327740</t>
  </si>
  <si>
    <t>CS81668805D687</t>
  </si>
  <si>
    <t>979891109229222798</t>
  </si>
  <si>
    <t>9-1777-53185</t>
  </si>
  <si>
    <t>13097327845</t>
  </si>
  <si>
    <t>CS816688101737</t>
  </si>
  <si>
    <t>684845599138223898</t>
  </si>
  <si>
    <t>1-1106-2130924</t>
  </si>
  <si>
    <t>13097211792</t>
  </si>
  <si>
    <t>CS796622162777</t>
  </si>
  <si>
    <t>972870779720222798</t>
  </si>
  <si>
    <t>1-3502-1824542</t>
  </si>
  <si>
    <t>13097211849</t>
  </si>
  <si>
    <t>CS76667420F857</t>
  </si>
  <si>
    <t>773810319427222798</t>
  </si>
  <si>
    <t>1-5953-914047</t>
  </si>
  <si>
    <t>13097408967</t>
  </si>
  <si>
    <t>CS686611145867</t>
  </si>
  <si>
    <t>584877539732223898</t>
  </si>
  <si>
    <t>1-4909-2237107</t>
  </si>
  <si>
    <t>13097409030</t>
  </si>
  <si>
    <t>CS796622283797</t>
  </si>
  <si>
    <t>881837139839223898</t>
  </si>
  <si>
    <t>1-2817-914628</t>
  </si>
  <si>
    <t>13097358992</t>
  </si>
  <si>
    <t>CS816688163807</t>
  </si>
  <si>
    <t>373806449829222798</t>
  </si>
  <si>
    <t>9-8667-35519</t>
  </si>
  <si>
    <t>13097359021</t>
  </si>
  <si>
    <t>CS796622325777</t>
  </si>
  <si>
    <t>170847099826222798</t>
  </si>
  <si>
    <t>1-6017-1418713</t>
  </si>
  <si>
    <t>13097359035</t>
  </si>
  <si>
    <t>CS816688234777</t>
  </si>
  <si>
    <t>972661269124222796</t>
  </si>
  <si>
    <t>1-2202-1874475</t>
  </si>
  <si>
    <t>13097448701</t>
  </si>
  <si>
    <t>CS686611215807</t>
  </si>
  <si>
    <t>870691629024222796</t>
  </si>
  <si>
    <t>1-7074-982569</t>
  </si>
  <si>
    <t>13097212142</t>
  </si>
  <si>
    <t>CS686611327777</t>
  </si>
  <si>
    <t>484847659635223898</t>
  </si>
  <si>
    <t>1-6871-976830</t>
  </si>
  <si>
    <t>13097212173</t>
  </si>
  <si>
    <t>CS6867HH728797</t>
  </si>
  <si>
    <t>173859299726222798</t>
  </si>
  <si>
    <t>1-5089-1267176</t>
  </si>
  <si>
    <t>13097409456</t>
  </si>
  <si>
    <t>CS686611335877</t>
  </si>
  <si>
    <t>772689309022222796</t>
  </si>
  <si>
    <t>1-3476-1310342</t>
  </si>
  <si>
    <t>13097301469</t>
  </si>
  <si>
    <t>CS686611400777</t>
  </si>
  <si>
    <t>778899529827222798</t>
  </si>
  <si>
    <t>1-1139-725641</t>
  </si>
  <si>
    <t>13097301501</t>
  </si>
  <si>
    <t>CS8166883Q3807</t>
  </si>
  <si>
    <t>578809689328222798</t>
  </si>
  <si>
    <t>1-2074-631225</t>
  </si>
  <si>
    <t>13097212202</t>
  </si>
  <si>
    <t>CS6867HHH5H797</t>
  </si>
  <si>
    <t>177650529023222796</t>
  </si>
  <si>
    <t>1-5424-271518</t>
  </si>
  <si>
    <t>13097212324</t>
  </si>
  <si>
    <t>CS81668D023687</t>
  </si>
  <si>
    <t>570895349127222798</t>
  </si>
  <si>
    <t>1-9425-834518</t>
  </si>
  <si>
    <t>13097212338</t>
  </si>
  <si>
    <t>CS6866115QQ777</t>
  </si>
  <si>
    <t>684875099538223898</t>
  </si>
  <si>
    <t>1-3625-1474939</t>
  </si>
  <si>
    <t>13097448840</t>
  </si>
  <si>
    <t>CS81668Q0QQ727</t>
  </si>
  <si>
    <t>242850699523222498</t>
  </si>
  <si>
    <t>1-9807-1082653</t>
  </si>
  <si>
    <t>13097448868</t>
  </si>
  <si>
    <t>CS686611727807</t>
  </si>
  <si>
    <t>681850419737223898</t>
  </si>
  <si>
    <t>1-4585-1240461</t>
  </si>
  <si>
    <t>13097409490</t>
  </si>
  <si>
    <t>CS796623460807</t>
  </si>
  <si>
    <t>378833719228222798</t>
  </si>
  <si>
    <t>1-3175-1996175</t>
  </si>
  <si>
    <t>13097409516</t>
  </si>
  <si>
    <t>CS686612015857</t>
  </si>
  <si>
    <t>833885789130223398</t>
  </si>
  <si>
    <t>1-7038-684278</t>
  </si>
  <si>
    <t>13097409641</t>
  </si>
  <si>
    <t>CS686612088727</t>
  </si>
  <si>
    <t>785842159236223898</t>
  </si>
  <si>
    <t>1-6897-1612882</t>
  </si>
  <si>
    <t>13097359265</t>
  </si>
  <si>
    <t>CS796623734857</t>
  </si>
  <si>
    <t>588859659238223898</t>
  </si>
  <si>
    <t>1-2056-460776</t>
  </si>
  <si>
    <t>13097359296</t>
  </si>
  <si>
    <t>CS796623744777</t>
  </si>
  <si>
    <t>676649129028222796</t>
  </si>
  <si>
    <t>1-4608-2097117</t>
  </si>
  <si>
    <t>13097301728</t>
  </si>
  <si>
    <t>CS8166D4DD6707</t>
  </si>
  <si>
    <t>184637029036223896</t>
  </si>
  <si>
    <t>1-2074-640272</t>
  </si>
  <si>
    <t>13097328166</t>
  </si>
  <si>
    <t>CS796624414777</t>
  </si>
  <si>
    <t>458896829929222598</t>
  </si>
  <si>
    <t>1-6112-146190</t>
  </si>
  <si>
    <t>13097328348</t>
  </si>
  <si>
    <t>CS766676112737</t>
  </si>
  <si>
    <t>373823479229222798</t>
  </si>
  <si>
    <t>1-4637-736557</t>
  </si>
  <si>
    <t>13097449113</t>
  </si>
  <si>
    <t>CS76667614S687</t>
  </si>
  <si>
    <t>118881369433223198</t>
  </si>
  <si>
    <t>1-5306-1722810</t>
  </si>
  <si>
    <t>13097449249</t>
  </si>
  <si>
    <t>CS686612704807</t>
  </si>
  <si>
    <t>472627389023222796</t>
  </si>
  <si>
    <t>1-2765-1029256</t>
  </si>
  <si>
    <t>13097449252</t>
  </si>
  <si>
    <t>CS766676280867</t>
  </si>
  <si>
    <t>585890459336223898</t>
  </si>
  <si>
    <t>1-2081-631372</t>
  </si>
  <si>
    <t>13097409763</t>
  </si>
  <si>
    <t>CS686612R03777</t>
  </si>
  <si>
    <t>971869689723222798</t>
  </si>
  <si>
    <t>1-6133-175230</t>
  </si>
  <si>
    <t>13097409871</t>
  </si>
  <si>
    <t>CS79662533M807</t>
  </si>
  <si>
    <t>744890309429222498</t>
  </si>
  <si>
    <t>1-9714-76143</t>
  </si>
  <si>
    <t>13097328439</t>
  </si>
  <si>
    <t>CS686613102807</t>
  </si>
  <si>
    <t>072831279422222798</t>
  </si>
  <si>
    <t>1-6729-1715480</t>
  </si>
  <si>
    <t>13097301867</t>
  </si>
  <si>
    <t>CS7666766F3727</t>
  </si>
  <si>
    <t>376837799821222798</t>
  </si>
  <si>
    <t>1-5649-1100064</t>
  </si>
  <si>
    <t>13097301898</t>
  </si>
  <si>
    <t>CS686613158777</t>
  </si>
  <si>
    <t>673878729526222798</t>
  </si>
  <si>
    <t>1-6092-556705</t>
  </si>
  <si>
    <t>13097212983</t>
  </si>
  <si>
    <t>CS716700721717</t>
  </si>
  <si>
    <t>585879789733223898</t>
  </si>
  <si>
    <t>1-6065-233126</t>
  </si>
  <si>
    <t>13097212997</t>
  </si>
  <si>
    <t>CS796625701857</t>
  </si>
  <si>
    <t>087680249032223896</t>
  </si>
  <si>
    <t>1-5648-220732</t>
  </si>
  <si>
    <t>13097359433</t>
  </si>
  <si>
    <t>CS766676D4D727</t>
  </si>
  <si>
    <t>370828509622222798</t>
  </si>
  <si>
    <t>1-1106-2157447</t>
  </si>
  <si>
    <t>13097359464</t>
  </si>
  <si>
    <t>CS686613465777</t>
  </si>
  <si>
    <t>310886709130223198</t>
  </si>
  <si>
    <t>1-1795-1015821</t>
  </si>
  <si>
    <t>13097409914</t>
  </si>
  <si>
    <t>CS8166N82N8687</t>
  </si>
  <si>
    <t>473857639421222798</t>
  </si>
  <si>
    <t>1-4857-2188634</t>
  </si>
  <si>
    <t>13097410115</t>
  </si>
  <si>
    <t>CS766677164767</t>
  </si>
  <si>
    <t>185830759338223898</t>
  </si>
  <si>
    <t>1-6051-289590</t>
  </si>
  <si>
    <t>13097301961</t>
  </si>
  <si>
    <t>CS766677201777</t>
  </si>
  <si>
    <t>345658979020222496</t>
  </si>
  <si>
    <t>1-2168-982165</t>
  </si>
  <si>
    <t>13097359510</t>
  </si>
  <si>
    <t>CS766677472687</t>
  </si>
  <si>
    <t>570891279228222798</t>
  </si>
  <si>
    <t>1-4585-1231159</t>
  </si>
  <si>
    <t>13097213060</t>
  </si>
  <si>
    <t>CS766677703737</t>
  </si>
  <si>
    <t>284661239037223896</t>
  </si>
  <si>
    <t>1-2161-604621</t>
  </si>
  <si>
    <t>13097213091</t>
  </si>
  <si>
    <t>CS8166Q4Q25737</t>
  </si>
  <si>
    <t>873840659720222798</t>
  </si>
  <si>
    <t>1-4378-1972321</t>
  </si>
  <si>
    <t>13097449556</t>
  </si>
  <si>
    <t>CS686614001857</t>
  </si>
  <si>
    <t>071609429027222796</t>
  </si>
  <si>
    <t>3-3163-371147</t>
  </si>
  <si>
    <t>13097449633</t>
  </si>
  <si>
    <t>CS686614035827</t>
  </si>
  <si>
    <t>178671909029222796</t>
  </si>
  <si>
    <t>1-4242-887312</t>
  </si>
  <si>
    <t>13097328959</t>
  </si>
  <si>
    <t>CS766678148687</t>
  </si>
  <si>
    <t>354820069321222598</t>
  </si>
  <si>
    <t>1-8575-510405</t>
  </si>
  <si>
    <t>13097329113</t>
  </si>
  <si>
    <t>CS686614431777</t>
  </si>
  <si>
    <t>787611079032223896</t>
  </si>
  <si>
    <t>1-8684-557794</t>
  </si>
  <si>
    <t>13097329312</t>
  </si>
  <si>
    <t>CS6866145R1777</t>
  </si>
  <si>
    <t>849827029621222498</t>
  </si>
  <si>
    <t>1-631-979326</t>
  </si>
  <si>
    <t>13097329343</t>
  </si>
  <si>
    <t>CS7966281Q2807</t>
  </si>
  <si>
    <t>349830579722222498</t>
  </si>
  <si>
    <t>1-2205-378805</t>
  </si>
  <si>
    <t>13097359768</t>
  </si>
  <si>
    <t>CS796601608857</t>
  </si>
  <si>
    <t>989881889430223898</t>
  </si>
  <si>
    <t>1-4637-730076</t>
  </si>
  <si>
    <t>13097302052</t>
  </si>
  <si>
    <t>CS766678843737</t>
  </si>
  <si>
    <t>784887969837223898</t>
  </si>
  <si>
    <t>1-2312-1093926</t>
  </si>
  <si>
    <t>13097213364</t>
  </si>
  <si>
    <t>CS796601718857</t>
  </si>
  <si>
    <t>172829679825222798</t>
  </si>
  <si>
    <t>1-2154-480288</t>
  </si>
  <si>
    <t>13097359800</t>
  </si>
  <si>
    <t>CS6867Q6520777</t>
  </si>
  <si>
    <t>274688059023222796</t>
  </si>
  <si>
    <t>1-5306-1744884</t>
  </si>
  <si>
    <t>13097359984</t>
  </si>
  <si>
    <t>CS6867Q6Q82777</t>
  </si>
  <si>
    <t>346681639028222496</t>
  </si>
  <si>
    <t>1-2587-1922765</t>
  </si>
  <si>
    <t>13097360140</t>
  </si>
  <si>
    <t>CS796601L60867</t>
  </si>
  <si>
    <t>987886919130223898</t>
  </si>
  <si>
    <t>1-4857-2175076</t>
  </si>
  <si>
    <t>13097360185</t>
  </si>
  <si>
    <t>CS76667A764737</t>
  </si>
  <si>
    <t>089662249030223896</t>
  </si>
  <si>
    <t>1-8201-453728</t>
  </si>
  <si>
    <t>13097449741</t>
  </si>
  <si>
    <t>CS796602087807</t>
  </si>
  <si>
    <t>589868799738223898</t>
  </si>
  <si>
    <t>1-9425-828353</t>
  </si>
  <si>
    <t>13097449940</t>
  </si>
  <si>
    <t>CS796628R23777</t>
  </si>
  <si>
    <t>574882449229222798</t>
  </si>
  <si>
    <t>1-2216-444481</t>
  </si>
  <si>
    <t>13097410376</t>
  </si>
  <si>
    <t>CS796628R44777</t>
  </si>
  <si>
    <t>874650519120222796</t>
  </si>
  <si>
    <t>1-6075-1124793</t>
  </si>
  <si>
    <t>13097329556</t>
  </si>
  <si>
    <t>CS79662A655747</t>
  </si>
  <si>
    <t>150849119426222598</t>
  </si>
  <si>
    <t>1-8277-883168</t>
  </si>
  <si>
    <t>13097302433</t>
  </si>
  <si>
    <t>CS79662F044807</t>
  </si>
  <si>
    <t>677659899024222796</t>
  </si>
  <si>
    <t>9-3185-45424</t>
  </si>
  <si>
    <t>13097302495</t>
  </si>
  <si>
    <t>CS686615407777</t>
  </si>
  <si>
    <t>584829239636223898</t>
  </si>
  <si>
    <t>1-4336-2107507</t>
  </si>
  <si>
    <t>13097302768</t>
  </si>
  <si>
    <t>CS76667R421777</t>
  </si>
  <si>
    <t>951810679624222598</t>
  </si>
  <si>
    <t>1-4378-1935546</t>
  </si>
  <si>
    <t>13097360199</t>
  </si>
  <si>
    <t>CS79662F506807</t>
  </si>
  <si>
    <t>451898339526222598</t>
  </si>
  <si>
    <t>39-9679-29886</t>
  </si>
  <si>
    <t>13097360200</t>
  </si>
  <si>
    <t>CS686615652777</t>
  </si>
  <si>
    <t>289631949035223896</t>
  </si>
  <si>
    <t>1-8017-527130</t>
  </si>
  <si>
    <t>13097360336</t>
  </si>
  <si>
    <t>CS76667S85S687</t>
  </si>
  <si>
    <t>375861639327222798</t>
  </si>
  <si>
    <t>1-9664-93699</t>
  </si>
  <si>
    <t>13097410652</t>
  </si>
  <si>
    <t>CS79662R0R4777</t>
  </si>
  <si>
    <t>281850379437223898</t>
  </si>
  <si>
    <t>1-5720-1179010</t>
  </si>
  <si>
    <t>13097410848</t>
  </si>
  <si>
    <t>CS796603035807</t>
  </si>
  <si>
    <t>977611289025222796</t>
  </si>
  <si>
    <t>1-2590-1160728</t>
  </si>
  <si>
    <t>13097410851</t>
  </si>
  <si>
    <t>CS766680118737</t>
  </si>
  <si>
    <t>682800399535223898</t>
  </si>
  <si>
    <t>1-2056-444476</t>
  </si>
  <si>
    <t>13097329769</t>
  </si>
  <si>
    <t>CS79662R620777</t>
  </si>
  <si>
    <t>788830599730223898</t>
  </si>
  <si>
    <t>1-2956-1183824</t>
  </si>
  <si>
    <t>13097302953</t>
  </si>
  <si>
    <t>CS6867R0R35777</t>
  </si>
  <si>
    <t>246691899125222496</t>
  </si>
  <si>
    <t>1-6182-300085</t>
  </si>
  <si>
    <t>13097469727</t>
  </si>
  <si>
    <t>CS796603060897</t>
  </si>
  <si>
    <t>978806669727222798</t>
  </si>
  <si>
    <t>1-9709-90148</t>
  </si>
  <si>
    <t>13097469730</t>
  </si>
  <si>
    <t>CS896616024747</t>
  </si>
  <si>
    <t>179899469325222798</t>
  </si>
  <si>
    <t>1-7171-390674</t>
  </si>
  <si>
    <t>13097360492</t>
  </si>
  <si>
    <t>CS68661587A777</t>
  </si>
  <si>
    <t>472878969322222798</t>
  </si>
  <si>
    <t>1-2049-509548</t>
  </si>
  <si>
    <t>13097330095</t>
  </si>
  <si>
    <t>CS7966301N8797</t>
  </si>
  <si>
    <t>384650369139223896</t>
  </si>
  <si>
    <t>1-5607-1375879</t>
  </si>
  <si>
    <t>13097330263</t>
  </si>
  <si>
    <t>CS89661703R747</t>
  </si>
  <si>
    <t>075856029527222798</t>
  </si>
  <si>
    <t>1-2002-654976</t>
  </si>
  <si>
    <t>13097421290</t>
  </si>
  <si>
    <t>CS796630320727</t>
  </si>
  <si>
    <t>987829879738223898</t>
  </si>
  <si>
    <t>9-8417-73112</t>
  </si>
  <si>
    <t>13097421469</t>
  </si>
  <si>
    <t>CS79663040F807</t>
  </si>
  <si>
    <t>171829039229222798</t>
  </si>
  <si>
    <t>1-3667-1500244</t>
  </si>
  <si>
    <t>13097360703</t>
  </si>
  <si>
    <t>CS686615R03777</t>
  </si>
  <si>
    <t>080881509334223898</t>
  </si>
  <si>
    <t>1-2045-492662</t>
  </si>
  <si>
    <t>13097469775</t>
  </si>
  <si>
    <t>CS796630508777</t>
  </si>
  <si>
    <t>289820829933223898</t>
  </si>
  <si>
    <t>1-2144-386893</t>
  </si>
  <si>
    <t>13097469835</t>
  </si>
  <si>
    <t>CS896618763747</t>
  </si>
  <si>
    <t>785869279730223898</t>
  </si>
  <si>
    <t>1-5458-836513</t>
  </si>
  <si>
    <t>13097469897</t>
  </si>
  <si>
    <t>CS686616132807</t>
  </si>
  <si>
    <t>141879579629222498</t>
  </si>
  <si>
    <t>1-8277-864051</t>
  </si>
  <si>
    <t>13097330368</t>
  </si>
  <si>
    <t>CS686616140777</t>
  </si>
  <si>
    <t>185809119736223898</t>
  </si>
  <si>
    <t>9-3274-645987</t>
  </si>
  <si>
    <t>13097469960</t>
  </si>
  <si>
    <t>CS8966206Q4807</t>
  </si>
  <si>
    <t>983808399634223898</t>
  </si>
  <si>
    <t>1-2074-626414</t>
  </si>
  <si>
    <t>13097360808</t>
  </si>
  <si>
    <t>CS896620B3B807</t>
  </si>
  <si>
    <t>088691199032223896</t>
  </si>
  <si>
    <t>1-5839-253032</t>
  </si>
  <si>
    <t>13097330797</t>
  </si>
  <si>
    <t>CS686616311797</t>
  </si>
  <si>
    <t>771836389823222798</t>
  </si>
  <si>
    <t>1-8502-213919</t>
  </si>
  <si>
    <t>13097330874</t>
  </si>
  <si>
    <t>CS766680A08737</t>
  </si>
  <si>
    <t>579809469627222798</t>
  </si>
  <si>
    <t>1-6121-248375</t>
  </si>
  <si>
    <t>13097330891</t>
  </si>
  <si>
    <t>CS796631352807</t>
  </si>
  <si>
    <t>044819669424222498</t>
  </si>
  <si>
    <t>1-2723-790386</t>
  </si>
  <si>
    <t>13097421637</t>
  </si>
  <si>
    <t>CS796631407717</t>
  </si>
  <si>
    <t>388814179135223898</t>
  </si>
  <si>
    <t>1-6923-1585407</t>
  </si>
  <si>
    <t>13097361038</t>
  </si>
  <si>
    <t>CS686616358777</t>
  </si>
  <si>
    <t>117837839839223198</t>
  </si>
  <si>
    <t>1-1089-883378</t>
  </si>
  <si>
    <t>13097361041</t>
  </si>
  <si>
    <t>CS6867R458R777</t>
  </si>
  <si>
    <t>178819949428222798</t>
  </si>
  <si>
    <t>1-709-1860274</t>
  </si>
  <si>
    <t>13097361132</t>
  </si>
  <si>
    <t>CS6867R4687777</t>
  </si>
  <si>
    <t>272840949422222798</t>
  </si>
  <si>
    <t>1-4637-733145</t>
  </si>
  <si>
    <t>13097421930</t>
  </si>
  <si>
    <t>CS6867R4R41777</t>
  </si>
  <si>
    <t>985851489430223898</t>
  </si>
  <si>
    <t>1-7540-1283160</t>
  </si>
  <si>
    <t>13097422066</t>
  </si>
  <si>
    <t>CS7966315M2807</t>
  </si>
  <si>
    <t>418880079933223198</t>
  </si>
  <si>
    <t>1-6024-371771</t>
  </si>
  <si>
    <t>13097470266</t>
  </si>
  <si>
    <t>CS896625621797</t>
  </si>
  <si>
    <t>877808219521222798</t>
  </si>
  <si>
    <t>1-1342-881274</t>
  </si>
  <si>
    <t>13097470360</t>
  </si>
  <si>
    <t>CS896626662777</t>
  </si>
  <si>
    <t>347864329122222498</t>
  </si>
  <si>
    <t>1-2074-638210</t>
  </si>
  <si>
    <t>13097470391</t>
  </si>
  <si>
    <t>CS796631854717</t>
  </si>
  <si>
    <t>788671829133223896</t>
  </si>
  <si>
    <t>1-8138-1063268</t>
  </si>
  <si>
    <t>13097361163</t>
  </si>
  <si>
    <t>CS766681280737</t>
  </si>
  <si>
    <t>271889899821222798</t>
  </si>
  <si>
    <t>1-6923-1551886</t>
  </si>
  <si>
    <t>13097361194</t>
  </si>
  <si>
    <t>CS79663214M807</t>
  </si>
  <si>
    <t>414843209230223198</t>
  </si>
  <si>
    <t>1-6067-726274</t>
  </si>
  <si>
    <t>13097422109</t>
  </si>
  <si>
    <t>CS7966321H7727</t>
  </si>
  <si>
    <t>074897929720222798</t>
  </si>
  <si>
    <t>1-5652-1069930</t>
  </si>
  <si>
    <t>13097422126</t>
  </si>
  <si>
    <t>CS89662K2K6707</t>
  </si>
  <si>
    <t>570890109521222798</t>
  </si>
  <si>
    <t>1-5652-1060539</t>
  </si>
  <si>
    <t>13097422174</t>
  </si>
  <si>
    <t>CS766681670777</t>
  </si>
  <si>
    <t>110657909039223196</t>
  </si>
  <si>
    <t>1-4197-664616</t>
  </si>
  <si>
    <t>13097470602</t>
  </si>
  <si>
    <t>CS766681715707</t>
  </si>
  <si>
    <t>772886909821222798</t>
  </si>
  <si>
    <t>1-3489-878897</t>
  </si>
  <si>
    <t>13097361436</t>
  </si>
  <si>
    <t>CS896631264687</t>
  </si>
  <si>
    <t>275617569025222796</t>
  </si>
  <si>
    <t>1-2105-2555652</t>
  </si>
  <si>
    <t>13097331315</t>
  </si>
  <si>
    <t>CS686676606777</t>
  </si>
  <si>
    <t>379897119824222798</t>
  </si>
  <si>
    <t>1-5879-262503</t>
  </si>
  <si>
    <t>13097331528</t>
  </si>
  <si>
    <t>CS766681E87867</t>
  </si>
  <si>
    <t>678890609724222798</t>
  </si>
  <si>
    <t>1-5393-924514</t>
  </si>
  <si>
    <t>13097331593</t>
  </si>
  <si>
    <t>CS686676670777</t>
  </si>
  <si>
    <t>887867009935223898</t>
  </si>
  <si>
    <t>1-6112-147290</t>
  </si>
  <si>
    <t>13097331667</t>
  </si>
  <si>
    <t>CS71670BB52857</t>
  </si>
  <si>
    <t>217840819239223198</t>
  </si>
  <si>
    <t>1-5886-199849</t>
  </si>
  <si>
    <t>13097331698</t>
  </si>
  <si>
    <t>CS896634066777</t>
  </si>
  <si>
    <t>976876369628222798</t>
  </si>
  <si>
    <t>1-3049-1475677</t>
  </si>
  <si>
    <t>13097422586</t>
  </si>
  <si>
    <t>CS6867RR052777</t>
  </si>
  <si>
    <t>775808029326222798</t>
  </si>
  <si>
    <t>1-1070-936195</t>
  </si>
  <si>
    <t>13097422831</t>
  </si>
  <si>
    <t>CS896635162687</t>
  </si>
  <si>
    <t>786861639336223898</t>
  </si>
  <si>
    <t>1-6182-294395</t>
  </si>
  <si>
    <t>13097422862</t>
  </si>
  <si>
    <t>CS766682375737</t>
  </si>
  <si>
    <t>641830729527222498</t>
  </si>
  <si>
    <t>1-4857-2204915</t>
  </si>
  <si>
    <t>13097361589</t>
  </si>
  <si>
    <t>CS896638270857</t>
  </si>
  <si>
    <t>079867399529222798</t>
  </si>
  <si>
    <t>1-4158-287198</t>
  </si>
  <si>
    <t>13097471076</t>
  </si>
  <si>
    <t>CS766682574687</t>
  </si>
  <si>
    <t>776838229621222798</t>
  </si>
  <si>
    <t>1-8277-884570</t>
  </si>
  <si>
    <t>13097331727</t>
  </si>
  <si>
    <t>CS686677177857</t>
  </si>
  <si>
    <t>587810209932223898</t>
  </si>
  <si>
    <t>1-6113-325712</t>
  </si>
  <si>
    <t>13097331852</t>
  </si>
  <si>
    <t>CS6866771R4777</t>
  </si>
  <si>
    <t>888870229632223898</t>
  </si>
  <si>
    <t>1-151-302767</t>
  </si>
  <si>
    <t>13097423027</t>
  </si>
  <si>
    <t>CS896642370777</t>
  </si>
  <si>
    <t>143612689022222496</t>
  </si>
  <si>
    <t>1-2574-761570</t>
  </si>
  <si>
    <t>13097423149</t>
  </si>
  <si>
    <t>CS6867T2032857</t>
  </si>
  <si>
    <t>152860299429222598</t>
  </si>
  <si>
    <t>1-9791-91253</t>
  </si>
  <si>
    <t>13097423303</t>
  </si>
  <si>
    <t>CS6867T3800857</t>
  </si>
  <si>
    <t>136826859736223398</t>
  </si>
  <si>
    <t>1-8670-587992</t>
  </si>
  <si>
    <t>13097332034</t>
  </si>
  <si>
    <t>CS686677402797</t>
  </si>
  <si>
    <t>118820219335223198</t>
  </si>
  <si>
    <t>1-2074-628549</t>
  </si>
  <si>
    <t>13097423317</t>
  </si>
  <si>
    <t>CS6867T3864867</t>
  </si>
  <si>
    <t>771857429827222798</t>
  </si>
  <si>
    <t>1-4433-627433</t>
  </si>
  <si>
    <t>13097361774</t>
  </si>
  <si>
    <t>CS896644785777</t>
  </si>
  <si>
    <t>344805269124222498</t>
  </si>
  <si>
    <t>1-2193-506029</t>
  </si>
  <si>
    <t>13097361791</t>
  </si>
  <si>
    <t>CS896645878747</t>
  </si>
  <si>
    <t>611849249535223198</t>
  </si>
  <si>
    <t>1-9115-533326</t>
  </si>
  <si>
    <t>13097471733</t>
  </si>
  <si>
    <t>CS6867TT51T857</t>
  </si>
  <si>
    <t>771641119125222796</t>
  </si>
  <si>
    <t>1-2049-504887</t>
  </si>
  <si>
    <t>13097423595</t>
  </si>
  <si>
    <t>CS766683202767</t>
  </si>
  <si>
    <t>671681149028222796</t>
  </si>
  <si>
    <t>1-3421-1714126</t>
  </si>
  <si>
    <t>13097362110</t>
  </si>
  <si>
    <t>CS766683274687</t>
  </si>
  <si>
    <t>671806519820222798</t>
  </si>
  <si>
    <t>1-835-1294033</t>
  </si>
  <si>
    <t>13097471747</t>
  </si>
  <si>
    <t>CS686677825777</t>
  </si>
  <si>
    <t>276856069623222798</t>
  </si>
  <si>
    <t>1-8504-297660</t>
  </si>
  <si>
    <t>13097471764</t>
  </si>
  <si>
    <t>CS766683877687</t>
  </si>
  <si>
    <t>510620279034223196</t>
  </si>
  <si>
    <t>1-2545-1580329</t>
  </si>
  <si>
    <t>13097471855</t>
  </si>
  <si>
    <t>CS7666838S4687</t>
  </si>
  <si>
    <t>773638419022222796</t>
  </si>
  <si>
    <t>1-2202-1868172</t>
  </si>
  <si>
    <t>13097423823</t>
  </si>
  <si>
    <t>CS896653720747</t>
  </si>
  <si>
    <t>472887749522222798</t>
  </si>
  <si>
    <t>1-4213-817872</t>
  </si>
  <si>
    <t>13097362141</t>
  </si>
  <si>
    <t>CS766683A37777</t>
  </si>
  <si>
    <t>473888559421222798</t>
  </si>
  <si>
    <t>1-6112-150118</t>
  </si>
  <si>
    <t>13097362354</t>
  </si>
  <si>
    <t>CS896654376807</t>
  </si>
  <si>
    <t>043860019824222498</t>
  </si>
  <si>
    <t>1-806-1251808</t>
  </si>
  <si>
    <t>13097332705</t>
  </si>
  <si>
    <t>CS8966545A6777</t>
  </si>
  <si>
    <t>279867889728222798</t>
  </si>
  <si>
    <t>1-7038-661973</t>
  </si>
  <si>
    <t>13097424019</t>
  </si>
  <si>
    <t>CS686677RR6777</t>
  </si>
  <si>
    <t>274878739920222798</t>
  </si>
  <si>
    <t>1-2901-1688693</t>
  </si>
  <si>
    <t>13097471977</t>
  </si>
  <si>
    <t>CS8966577R0747</t>
  </si>
  <si>
    <t>375611419022222796</t>
  </si>
  <si>
    <t>1-7801-218023</t>
  </si>
  <si>
    <t>13097332753</t>
  </si>
  <si>
    <t>CS7666845O0757</t>
  </si>
  <si>
    <t>656828359324222598</t>
  </si>
  <si>
    <t>1-9801-112083</t>
  </si>
  <si>
    <t>13097332858</t>
  </si>
  <si>
    <t>CS8966605R0747</t>
  </si>
  <si>
    <t>989820009537223898</t>
  </si>
  <si>
    <t>1-6542-416861</t>
  </si>
  <si>
    <t>13097424158</t>
  </si>
  <si>
    <t>CS7666846H4797</t>
  </si>
  <si>
    <t>687898729630223898</t>
  </si>
  <si>
    <t>1-6004-886355</t>
  </si>
  <si>
    <t>13097333091</t>
  </si>
  <si>
    <t>CS7666846R0727</t>
  </si>
  <si>
    <t>671847089829222798</t>
  </si>
  <si>
    <t>1-9115-525064</t>
  </si>
  <si>
    <t>13097424312</t>
  </si>
  <si>
    <t>CS896660K62777</t>
  </si>
  <si>
    <t>071807899324222798</t>
  </si>
  <si>
    <t>1-9650-740033</t>
  </si>
  <si>
    <t>13097362630</t>
  </si>
  <si>
    <t>CS686678481777</t>
  </si>
  <si>
    <t>673690809023222796</t>
  </si>
  <si>
    <t>1-2074-618183</t>
  </si>
  <si>
    <t>13097362704</t>
  </si>
  <si>
    <t>CS8867Q1112727</t>
  </si>
  <si>
    <t>680800949734223898</t>
  </si>
  <si>
    <t>1-6027-487330</t>
  </si>
  <si>
    <t>13097472574</t>
  </si>
  <si>
    <t>CS8867Q2143727</t>
  </si>
  <si>
    <t>375821059324222798</t>
  </si>
  <si>
    <t>1-6542-428104</t>
  </si>
  <si>
    <t>13097472591</t>
  </si>
  <si>
    <t>CS8867Q607Q727</t>
  </si>
  <si>
    <t>779847689624222798</t>
  </si>
  <si>
    <t>1-3311-46159</t>
  </si>
  <si>
    <t>13097362934</t>
  </si>
  <si>
    <t>CS79672M1M1747</t>
  </si>
  <si>
    <t>274642079023222796</t>
  </si>
  <si>
    <t>1-9466-132077</t>
  </si>
  <si>
    <t>13097424633</t>
  </si>
  <si>
    <t>CS89666473R747</t>
  </si>
  <si>
    <t>171631409029222796</t>
  </si>
  <si>
    <t>1-2956-1203566</t>
  </si>
  <si>
    <t>13097424650</t>
  </si>
  <si>
    <t>CS8867Q6310727</t>
  </si>
  <si>
    <t>884690429137223896</t>
  </si>
  <si>
    <t>39-5931-136203</t>
  </si>
  <si>
    <t>13097424681</t>
  </si>
  <si>
    <t>CS716665816707</t>
  </si>
  <si>
    <t>178837409525222798</t>
  </si>
  <si>
    <t>1-2574-755852</t>
  </si>
  <si>
    <t>13097333395</t>
  </si>
  <si>
    <t>CS8966681X8857</t>
  </si>
  <si>
    <t>188871489333223898</t>
  </si>
  <si>
    <t>1-6923-1558428</t>
  </si>
  <si>
    <t>13097472682</t>
  </si>
  <si>
    <t>CS716665860687</t>
  </si>
  <si>
    <t>180660009138223896</t>
  </si>
  <si>
    <t>3-3163-366496</t>
  </si>
  <si>
    <t>13097472708</t>
  </si>
  <si>
    <t>CS89666H068777</t>
  </si>
  <si>
    <t>176871319421222798</t>
  </si>
  <si>
    <t>1-974-651094</t>
  </si>
  <si>
    <t>13097472711</t>
  </si>
  <si>
    <t>CS68667A410777</t>
  </si>
  <si>
    <t>240879549828222498</t>
  </si>
  <si>
    <t>1-2956-1190640</t>
  </si>
  <si>
    <t>13097424829</t>
  </si>
  <si>
    <t>CS716665E13687</t>
  </si>
  <si>
    <t>871819969529222798</t>
  </si>
  <si>
    <t>1-8504-295899</t>
  </si>
  <si>
    <t>13097363178</t>
  </si>
  <si>
    <t>CS8867R0678777</t>
  </si>
  <si>
    <t>171670839023222796</t>
  </si>
  <si>
    <t>1-5878-230766</t>
  </si>
  <si>
    <t>13097472739</t>
  </si>
  <si>
    <t>CS89666U510717</t>
  </si>
  <si>
    <t>076888499529222798</t>
  </si>
  <si>
    <t>1-2516-2058167</t>
  </si>
  <si>
    <t>13097425000</t>
  </si>
  <si>
    <t>CS896671341837</t>
  </si>
  <si>
    <t>279834689127222798</t>
  </si>
  <si>
    <t>1-5878-229819</t>
  </si>
  <si>
    <t>13097425105</t>
  </si>
  <si>
    <t>CS896671H82777</t>
  </si>
  <si>
    <t>385850309834223898</t>
  </si>
  <si>
    <t>1-6113-331731</t>
  </si>
  <si>
    <t>13097425213</t>
  </si>
  <si>
    <t>CS8867R27R6777</t>
  </si>
  <si>
    <t>871845589124222798</t>
  </si>
  <si>
    <t>1-2397-542430</t>
  </si>
  <si>
    <t>13097363272</t>
  </si>
  <si>
    <t>CS936604521697</t>
  </si>
  <si>
    <t>246833769221222498</t>
  </si>
  <si>
    <t>1-7040-725035</t>
  </si>
  <si>
    <t>13097363315</t>
  </si>
  <si>
    <t>CS8867R4210777</t>
  </si>
  <si>
    <t>582827549438223898</t>
  </si>
  <si>
    <t>1-5879-258168</t>
  </si>
  <si>
    <t>13097363332</t>
  </si>
  <si>
    <t>CS8867R53R2777</t>
  </si>
  <si>
    <t>585888289737223898</t>
  </si>
  <si>
    <t>1-6542-423622</t>
  </si>
  <si>
    <t>13097363363</t>
  </si>
  <si>
    <t>CS68667R284777</t>
  </si>
  <si>
    <t>277642709025222796</t>
  </si>
  <si>
    <t>1-2144-370816</t>
  </si>
  <si>
    <t>13097473080</t>
  </si>
  <si>
    <t>CS8867R5881777</t>
  </si>
  <si>
    <t>118870409639223198</t>
  </si>
  <si>
    <t>1-5878-230797</t>
  </si>
  <si>
    <t>13097473154</t>
  </si>
  <si>
    <t>CS68667R46R777</t>
  </si>
  <si>
    <t>542885769528222498</t>
  </si>
  <si>
    <t>9-1020-100479</t>
  </si>
  <si>
    <t>13097473168</t>
  </si>
  <si>
    <t>CS68667R805777</t>
  </si>
  <si>
    <t>687884379230223898</t>
  </si>
  <si>
    <t>1-9425-830245</t>
  </si>
  <si>
    <t>13097333685</t>
  </si>
  <si>
    <t>CS936616774737</t>
  </si>
  <si>
    <t>189857789732223898</t>
  </si>
  <si>
    <t>1-1795-1019535</t>
  </si>
  <si>
    <t>13097425289</t>
  </si>
  <si>
    <t>CS726676868777</t>
  </si>
  <si>
    <t>777601109024222796</t>
  </si>
  <si>
    <t>1-6143-1225022</t>
  </si>
  <si>
    <t>13097473231</t>
  </si>
  <si>
    <t>CS89667AA05837</t>
  </si>
  <si>
    <t>385859729832223898</t>
  </si>
  <si>
    <t>1-4449-131095</t>
  </si>
  <si>
    <t>13097473245</t>
  </si>
  <si>
    <t>CS726676D50707</t>
  </si>
  <si>
    <t>512817229333223198</t>
  </si>
  <si>
    <t>1-2218-537373</t>
  </si>
  <si>
    <t>13097473276</t>
  </si>
  <si>
    <t>CS936618214797</t>
  </si>
  <si>
    <t>479848309921222798</t>
  </si>
  <si>
    <t>1-5652-1057916</t>
  </si>
  <si>
    <t>13097473458</t>
  </si>
  <si>
    <t>CS89667RR56747</t>
  </si>
  <si>
    <t>549890009726222498</t>
  </si>
  <si>
    <t>1-6923-1575312</t>
  </si>
  <si>
    <t>13097425503</t>
  </si>
  <si>
    <t>CS896680163777</t>
  </si>
  <si>
    <t>274847399924222798</t>
  </si>
  <si>
    <t>9-7792-71131</t>
  </si>
  <si>
    <t>13097425565</t>
  </si>
  <si>
    <t>CS716668158727</t>
  </si>
  <si>
    <t>272850689822222798</t>
  </si>
  <si>
    <t>1-6282-1309615</t>
  </si>
  <si>
    <t>13097363670</t>
  </si>
  <si>
    <t>CS9366210Q4797</t>
  </si>
  <si>
    <t>711853559233223198</t>
  </si>
  <si>
    <t>1-7388-956355</t>
  </si>
  <si>
    <t>13097363758</t>
  </si>
  <si>
    <t>CS8867R8502777</t>
  </si>
  <si>
    <t>083898229632223898</t>
  </si>
  <si>
    <t>1-118-860809</t>
  </si>
  <si>
    <t>13097333992</t>
  </si>
  <si>
    <t>CS686680100727</t>
  </si>
  <si>
    <t>178601409123222796</t>
  </si>
  <si>
    <t>1-107-1604836</t>
  </si>
  <si>
    <t>13097473549</t>
  </si>
  <si>
    <t>CS896681301747</t>
  </si>
  <si>
    <t>170867699728222798</t>
  </si>
  <si>
    <t>1-4514-1752173</t>
  </si>
  <si>
    <t>13097473552</t>
  </si>
  <si>
    <t>CS686680157727</t>
  </si>
  <si>
    <t>379840479224222798</t>
  </si>
  <si>
    <t>1-1258-1587907</t>
  </si>
  <si>
    <t>13097473566</t>
  </si>
  <si>
    <t>CS716668228687</t>
  </si>
  <si>
    <t>575800889429222798</t>
  </si>
  <si>
    <t>1-9486-588584</t>
  </si>
  <si>
    <t>13097425642</t>
  </si>
  <si>
    <t>CS71666834L687</t>
  </si>
  <si>
    <t>984651519036223896</t>
  </si>
  <si>
    <t>1-107-1605535</t>
  </si>
  <si>
    <t>13097425656</t>
  </si>
  <si>
    <t>CS716668434727</t>
  </si>
  <si>
    <t>679848509823222798</t>
  </si>
  <si>
    <t>1-4857-2181442</t>
  </si>
  <si>
    <t>13097473720</t>
  </si>
  <si>
    <t>CS68668022S727</t>
  </si>
  <si>
    <t>174811429329222798</t>
  </si>
  <si>
    <t>1-2131-444343</t>
  </si>
  <si>
    <t>13097364065</t>
  </si>
  <si>
    <t>CS716668437687</t>
  </si>
  <si>
    <t>677879589629222798</t>
  </si>
  <si>
    <t>1-6431-1720680</t>
  </si>
  <si>
    <t>13097364190</t>
  </si>
  <si>
    <t>CS89668551C837</t>
  </si>
  <si>
    <t>087800359734223898</t>
  </si>
  <si>
    <t>1-4352-830783</t>
  </si>
  <si>
    <t>13097364264</t>
  </si>
  <si>
    <t>CS686680273807</t>
  </si>
  <si>
    <t>378699059029222796</t>
  </si>
  <si>
    <t>1-1876-578869</t>
  </si>
  <si>
    <t>13097334160</t>
  </si>
  <si>
    <t>CS936633718797</t>
  </si>
  <si>
    <t>184810809730223898</t>
  </si>
  <si>
    <t>1-6444-1185290</t>
  </si>
  <si>
    <t>13097334342</t>
  </si>
  <si>
    <t>CS936635RR4777</t>
  </si>
  <si>
    <t>273813909123222798</t>
  </si>
  <si>
    <t>1-4003-441731</t>
  </si>
  <si>
    <t>13097473808</t>
  </si>
  <si>
    <t>CS8867RR711777</t>
  </si>
  <si>
    <t>988850589935223898</t>
  </si>
  <si>
    <t>1-6562-206045</t>
  </si>
  <si>
    <t>13097473842</t>
  </si>
  <si>
    <t>CS8867RRR78777</t>
  </si>
  <si>
    <t>374688599029222796</t>
  </si>
  <si>
    <t>1-2140-444949</t>
  </si>
  <si>
    <t>13097364338</t>
  </si>
  <si>
    <t>CS896687380827</t>
  </si>
  <si>
    <t>689806739539223898</t>
  </si>
  <si>
    <t>1-3531-1881224</t>
  </si>
  <si>
    <t>13097364355</t>
  </si>
  <si>
    <t>CS936637711797</t>
  </si>
  <si>
    <t>375886669825222798</t>
  </si>
  <si>
    <t>1-783-469562</t>
  </si>
  <si>
    <t>13097426131</t>
  </si>
  <si>
    <t>CS726677677777</t>
  </si>
  <si>
    <t>779869719324222798</t>
  </si>
  <si>
    <t>1-2216-436717</t>
  </si>
  <si>
    <t>13097426267</t>
  </si>
  <si>
    <t>CS726677846777</t>
  </si>
  <si>
    <t>555889259321222598</t>
  </si>
  <si>
    <t>1-7317-783359</t>
  </si>
  <si>
    <t>13097426418</t>
  </si>
  <si>
    <t>CS71666K281867</t>
  </si>
  <si>
    <t>976857239520222798</t>
  </si>
  <si>
    <t>1-7434-531505</t>
  </si>
  <si>
    <t>13097474237</t>
  </si>
  <si>
    <t>CS726677870747</t>
  </si>
  <si>
    <t>689878579833223898</t>
  </si>
  <si>
    <t>1-9506-978749</t>
  </si>
  <si>
    <t>13097426588</t>
  </si>
  <si>
    <t>CS726677877837</t>
  </si>
  <si>
    <t>673870979428222798</t>
  </si>
  <si>
    <t>1-5648-218548</t>
  </si>
  <si>
    <t>13097426620</t>
  </si>
  <si>
    <t>CS8166Q7557807</t>
  </si>
  <si>
    <t>816813849132223198</t>
  </si>
  <si>
    <t>1-8017-522481</t>
  </si>
  <si>
    <t>13097426634</t>
  </si>
  <si>
    <t>CS726677K27737</t>
  </si>
  <si>
    <t>170847839929222798</t>
  </si>
  <si>
    <t>1-1122-1651451</t>
  </si>
  <si>
    <t>13097474328</t>
  </si>
  <si>
    <t>CS8966Q6534777</t>
  </si>
  <si>
    <t>287849259731223898</t>
  </si>
  <si>
    <t>1-5878-221771</t>
  </si>
  <si>
    <t>13097426756</t>
  </si>
  <si>
    <t>CS726678088777</t>
  </si>
  <si>
    <t>142870379624222498</t>
  </si>
  <si>
    <t>1-5593-144802</t>
  </si>
  <si>
    <t>13097426816</t>
  </si>
  <si>
    <t>CS686680800777</t>
  </si>
  <si>
    <t>170816489725222798</t>
  </si>
  <si>
    <t>1-9482-232411</t>
  </si>
  <si>
    <t>13097364693</t>
  </si>
  <si>
    <t>CS936655087777</t>
  </si>
  <si>
    <t>984880269533223898</t>
  </si>
  <si>
    <t>1-6182-295788</t>
  </si>
  <si>
    <t>13097474470</t>
  </si>
  <si>
    <t>CS936657087797</t>
  </si>
  <si>
    <t>984807299830223898</t>
  </si>
  <si>
    <t>1-5717-1536251</t>
  </si>
  <si>
    <t>13097335212</t>
  </si>
  <si>
    <t>CS71666Q636747</t>
  </si>
  <si>
    <t>271600949023222796</t>
  </si>
  <si>
    <t>1-5720-1196135</t>
  </si>
  <si>
    <t>13097335257</t>
  </si>
  <si>
    <t>CS726678125777</t>
  </si>
  <si>
    <t>582829569534223898</t>
  </si>
  <si>
    <t>1-6542-415400</t>
  </si>
  <si>
    <t>13097427231</t>
  </si>
  <si>
    <t>CS93665K746697</t>
  </si>
  <si>
    <t>545670229124222496</t>
  </si>
  <si>
    <t>1-4608-2113130</t>
  </si>
  <si>
    <t>13097427384</t>
  </si>
  <si>
    <t>CS716670164867</t>
  </si>
  <si>
    <t>555817929421222598</t>
  </si>
  <si>
    <t>1-3463-1899672</t>
  </si>
  <si>
    <t>13097427427</t>
  </si>
  <si>
    <t>CS716670184777</t>
  </si>
  <si>
    <t>111886319130223198</t>
  </si>
  <si>
    <t>1-2137-707507</t>
  </si>
  <si>
    <t>13097427504</t>
  </si>
  <si>
    <t>CS716670261807</t>
  </si>
  <si>
    <t>772883369229222798</t>
  </si>
  <si>
    <t>1-1012-1503214</t>
  </si>
  <si>
    <t>13097474726</t>
  </si>
  <si>
    <t>CS6866811R1777</t>
  </si>
  <si>
    <t>870881559424222798</t>
  </si>
  <si>
    <t>1-2752-1841935</t>
  </si>
  <si>
    <t>13097474757</t>
  </si>
  <si>
    <t>CS68668127A777</t>
  </si>
  <si>
    <t>985860879438223898</t>
  </si>
  <si>
    <t>1-2056-450866</t>
  </si>
  <si>
    <t>13097474817</t>
  </si>
  <si>
    <t>CS716670762707</t>
  </si>
  <si>
    <t>473871109320222798</t>
  </si>
  <si>
    <t>1-3256-1427320</t>
  </si>
  <si>
    <t>13097474820</t>
  </si>
  <si>
    <t>CS726678876737</t>
  </si>
  <si>
    <t>119813699233223198</t>
  </si>
  <si>
    <t>1-5839-256044</t>
  </si>
  <si>
    <t>13097335686</t>
  </si>
  <si>
    <t>CS716670Q22747</t>
  </si>
  <si>
    <t>189879519834223898</t>
  </si>
  <si>
    <t>1-2196-284751</t>
  </si>
  <si>
    <t>13097427703</t>
  </si>
  <si>
    <t>CS716671148747</t>
  </si>
  <si>
    <t>086651519135223896</t>
  </si>
  <si>
    <t>1-2140-435181</t>
  </si>
  <si>
    <t>13097427717</t>
  </si>
  <si>
    <t>CS72667K845737</t>
  </si>
  <si>
    <t>178818459828222798</t>
  </si>
  <si>
    <t>1-2370-1625821</t>
  </si>
  <si>
    <t>13097474911</t>
  </si>
  <si>
    <t>CS686600006777</t>
  </si>
  <si>
    <t>082691229130223896</t>
  </si>
  <si>
    <t>1-9596-761887</t>
  </si>
  <si>
    <t>13097365438</t>
  </si>
  <si>
    <t>CS7966033F1807</t>
  </si>
  <si>
    <t>048677409027222496</t>
  </si>
  <si>
    <t>1-5306-1739808</t>
  </si>
  <si>
    <t>13097427796</t>
  </si>
  <si>
    <t>CS936688121807</t>
  </si>
  <si>
    <t>184830729835223898</t>
  </si>
  <si>
    <t>1-168-564243</t>
  </si>
  <si>
    <t>13097427811</t>
  </si>
  <si>
    <t>CS71667136N837</t>
  </si>
  <si>
    <t>786809799535223898</t>
  </si>
  <si>
    <t>1-6177-219888</t>
  </si>
  <si>
    <t>13097475081</t>
  </si>
  <si>
    <t>CS686600137857</t>
  </si>
  <si>
    <t>774814419125222798</t>
  </si>
  <si>
    <t>1-3405-1352773</t>
  </si>
  <si>
    <t>13097475095</t>
  </si>
  <si>
    <t>CS71667141T727</t>
  </si>
  <si>
    <t>281838799539223898</t>
  </si>
  <si>
    <t>1-196-819685</t>
  </si>
  <si>
    <t>13097475110</t>
  </si>
  <si>
    <t>CS816700N33687</t>
  </si>
  <si>
    <t>972828439724222798</t>
  </si>
  <si>
    <t>1-5306-1742650</t>
  </si>
  <si>
    <t>13097336158</t>
  </si>
  <si>
    <t>CS796603854767</t>
  </si>
  <si>
    <t>872899569320222798</t>
  </si>
  <si>
    <t>1-4860-1064062</t>
  </si>
  <si>
    <t>13097336218</t>
  </si>
  <si>
    <t>CS796604071717</t>
  </si>
  <si>
    <t>488877349635223898</t>
  </si>
  <si>
    <t>1-6544-745783</t>
  </si>
  <si>
    <t>13097365515</t>
  </si>
  <si>
    <t>CS686600604777</t>
  </si>
  <si>
    <t>271897069827222798</t>
  </si>
  <si>
    <t>1-6542-428523</t>
  </si>
  <si>
    <t>13097427964</t>
  </si>
  <si>
    <t>CS796604221767</t>
  </si>
  <si>
    <t>781830769339223898</t>
  </si>
  <si>
    <t>1-9698-72168</t>
  </si>
  <si>
    <t>13097428086</t>
  </si>
  <si>
    <t>CS796604248777</t>
  </si>
  <si>
    <t>184869879631223898</t>
  </si>
  <si>
    <t>1-9425-844361</t>
  </si>
  <si>
    <t>13097475172</t>
  </si>
  <si>
    <t>CS686682377777</t>
  </si>
  <si>
    <t>986839469634223898</t>
  </si>
  <si>
    <t>1-8501-278090</t>
  </si>
  <si>
    <t>13097428223</t>
  </si>
  <si>
    <t>CS7966042F8807</t>
  </si>
  <si>
    <t>772878539623222798</t>
  </si>
  <si>
    <t>1-9945-51921</t>
  </si>
  <si>
    <t>13097475340</t>
  </si>
  <si>
    <t>CS796604387797</t>
  </si>
  <si>
    <t>488818989635223898</t>
  </si>
  <si>
    <t>1-5878-230848</t>
  </si>
  <si>
    <t>13097475459</t>
  </si>
  <si>
    <t>CS796604466857</t>
  </si>
  <si>
    <t>177830479820222798</t>
  </si>
  <si>
    <t>1-1711-1797640</t>
  </si>
  <si>
    <t>13097475476</t>
  </si>
  <si>
    <t>CS726680672747</t>
  </si>
  <si>
    <t>776888389822222798</t>
  </si>
  <si>
    <t>1-4637-725894</t>
  </si>
  <si>
    <t>13097365836</t>
  </si>
  <si>
    <t>CS71667271L687</t>
  </si>
  <si>
    <t>777825929120222798</t>
  </si>
  <si>
    <t>1-534-736276</t>
  </si>
  <si>
    <t>13097365870</t>
  </si>
  <si>
    <t>CS716672T06727</t>
  </si>
  <si>
    <t>588698309031223896</t>
  </si>
  <si>
    <t>1-8277-845051</t>
  </si>
  <si>
    <t>13097336525</t>
  </si>
  <si>
    <t>CS726681035777</t>
  </si>
  <si>
    <t>880899189639223898</t>
  </si>
  <si>
    <t>9-7792-77355</t>
  </si>
  <si>
    <t>13097336556</t>
  </si>
  <si>
    <t>CS796605113717</t>
  </si>
  <si>
    <t>777895019127222798</t>
  </si>
  <si>
    <t>1-2749-1431156</t>
  </si>
  <si>
    <t>13097475675</t>
  </si>
  <si>
    <t>CS716673780867</t>
  </si>
  <si>
    <t>773618049025222796</t>
  </si>
  <si>
    <t>1-9969-72541</t>
  </si>
  <si>
    <t>13097475718</t>
  </si>
  <si>
    <t>CS726681275747</t>
  </si>
  <si>
    <t>072851669421222798</t>
  </si>
  <si>
    <t>1-5597-1408975</t>
  </si>
  <si>
    <t>13097336863</t>
  </si>
  <si>
    <t>CS796605370777</t>
  </si>
  <si>
    <t>372820869320222798</t>
  </si>
  <si>
    <t>1-4857-2207110</t>
  </si>
  <si>
    <t>13097365927</t>
  </si>
  <si>
    <t>CS79660538M717</t>
  </si>
  <si>
    <t>182878229735223898</t>
  </si>
  <si>
    <t>9-7792-72627</t>
  </si>
  <si>
    <t>13097365930</t>
  </si>
  <si>
    <t>CS716673844687</t>
  </si>
  <si>
    <t>289836959437223898</t>
  </si>
  <si>
    <t>1-8277-860961</t>
  </si>
  <si>
    <t>13097365958</t>
  </si>
  <si>
    <t>CS7166738L7687</t>
  </si>
  <si>
    <t>475899909422222798</t>
  </si>
  <si>
    <t>1-8303-1092593</t>
  </si>
  <si>
    <t>13097428453</t>
  </si>
  <si>
    <t>CS796605473687</t>
  </si>
  <si>
    <t>442870039527222498</t>
  </si>
  <si>
    <t>1-3175-2003562</t>
  </si>
  <si>
    <t>13097337028</t>
  </si>
  <si>
    <t>CS686683216807</t>
  </si>
  <si>
    <t>389854969230223898</t>
  </si>
  <si>
    <t>1-9756-76383</t>
  </si>
  <si>
    <t>13097428621</t>
  </si>
  <si>
    <t>CS726681Q25717</t>
  </si>
  <si>
    <t>555847129323222598</t>
  </si>
  <si>
    <t>1-8670-581909</t>
  </si>
  <si>
    <t>13097428683</t>
  </si>
  <si>
    <t>CS726682066777</t>
  </si>
  <si>
    <t>879899579826222798</t>
  </si>
  <si>
    <t>1-9807-1090782</t>
  </si>
  <si>
    <t>13097428788</t>
  </si>
  <si>
    <t>CS7266821M0857</t>
  </si>
  <si>
    <t>182601529036223896</t>
  </si>
  <si>
    <t>1-1139-726686</t>
  </si>
  <si>
    <t>13097475888</t>
  </si>
  <si>
    <t>CS7166747Q5747</t>
  </si>
  <si>
    <t>588617349031223896</t>
  </si>
  <si>
    <t>1-4158-285448</t>
  </si>
  <si>
    <t>13097475891</t>
  </si>
  <si>
    <t>CS796606360807</t>
  </si>
  <si>
    <t>356847919724222598</t>
  </si>
  <si>
    <t>1-2196-282637</t>
  </si>
  <si>
    <t>13097476039</t>
  </si>
  <si>
    <t>CS696610533837</t>
  </si>
  <si>
    <t>084803369238223898</t>
  </si>
  <si>
    <t>1-9425-851133</t>
  </si>
  <si>
    <t>13097366112</t>
  </si>
  <si>
    <t>CS696610744777</t>
  </si>
  <si>
    <t>570638649025222796</t>
  </si>
  <si>
    <t>1-1436-1155345</t>
  </si>
  <si>
    <t>13097366308</t>
  </si>
  <si>
    <t>CS796606388807</t>
  </si>
  <si>
    <t>781844409139223898</t>
  </si>
  <si>
    <t>1-2202-1885303</t>
  </si>
  <si>
    <t>13097366510</t>
  </si>
  <si>
    <t>CS686601756707</t>
  </si>
  <si>
    <t>370800039924222798</t>
  </si>
  <si>
    <t>1-4857-2220386</t>
  </si>
  <si>
    <t>13097337397</t>
  </si>
  <si>
    <t>CS68668348N737</t>
  </si>
  <si>
    <t>974838389823222798</t>
  </si>
  <si>
    <t>1-2207-673564</t>
  </si>
  <si>
    <t>13097476346</t>
  </si>
  <si>
    <t>CS9367Q5744797</t>
  </si>
  <si>
    <t>778661539021222796</t>
  </si>
  <si>
    <t>1-5647-198398</t>
  </si>
  <si>
    <t>13097429263</t>
  </si>
  <si>
    <t>CS9367Q6645797</t>
  </si>
  <si>
    <t>373841639425222798</t>
  </si>
  <si>
    <t>1-9506-979211</t>
  </si>
  <si>
    <t>13097429306</t>
  </si>
  <si>
    <t>CS716675088777</t>
  </si>
  <si>
    <t>478849619421222798</t>
  </si>
  <si>
    <t>1-4378-1947495</t>
  </si>
  <si>
    <t>13097337582</t>
  </si>
  <si>
    <t>CS7166750C6837</t>
  </si>
  <si>
    <t>574821149426222798</t>
  </si>
  <si>
    <t>1-9425-833049</t>
  </si>
  <si>
    <t>13097429598</t>
  </si>
  <si>
    <t>CS9367R2344777</t>
  </si>
  <si>
    <t>781859489437223898</t>
  </si>
  <si>
    <t>1-9904-1491768</t>
  </si>
  <si>
    <t>13097367212</t>
  </si>
  <si>
    <t>CS696614610807</t>
  </si>
  <si>
    <t>775806709629222798</t>
  </si>
  <si>
    <t>1-215-445197</t>
  </si>
  <si>
    <t>13097337673</t>
  </si>
  <si>
    <t>CS796606811807</t>
  </si>
  <si>
    <t>482869629833223898</t>
  </si>
  <si>
    <t>1-5652-1059434</t>
  </si>
  <si>
    <t>13097337716</t>
  </si>
  <si>
    <t>CS686601H73797</t>
  </si>
  <si>
    <t>547841329328222498</t>
  </si>
  <si>
    <t>1-3463-1888747</t>
  </si>
  <si>
    <t>13097429749</t>
  </si>
  <si>
    <t>CS7467C3C75837</t>
  </si>
  <si>
    <t>377830449624222798</t>
  </si>
  <si>
    <t>1-2216-445161</t>
  </si>
  <si>
    <t>13097429752</t>
  </si>
  <si>
    <t>CS7467CC07C837</t>
  </si>
  <si>
    <t>058868759227222598</t>
  </si>
  <si>
    <t>1-2004-823316</t>
  </si>
  <si>
    <t>13097429843</t>
  </si>
  <si>
    <t>CS72668312Q757</t>
  </si>
  <si>
    <t>789681649130223896</t>
  </si>
  <si>
    <t>1-2002-633254</t>
  </si>
  <si>
    <t>13097367578</t>
  </si>
  <si>
    <t>CS686683663767</t>
  </si>
  <si>
    <t>642888569622222498</t>
  </si>
  <si>
    <t>1-2184-867168</t>
  </si>
  <si>
    <t>13097338054</t>
  </si>
  <si>
    <t>CS6866836K1777</t>
  </si>
  <si>
    <t>174805079127222798</t>
  </si>
  <si>
    <t>1-2189-1003859</t>
  </si>
  <si>
    <t>13097429857</t>
  </si>
  <si>
    <t>CS796607046807</t>
  </si>
  <si>
    <t>480839629637223898</t>
  </si>
  <si>
    <t>1-178-1016347</t>
  </si>
  <si>
    <t>13097429979</t>
  </si>
  <si>
    <t>CS726683264777</t>
  </si>
  <si>
    <t>053872759226222598</t>
  </si>
  <si>
    <t>1-6065-231415</t>
  </si>
  <si>
    <t>13097367624</t>
  </si>
  <si>
    <t>CS726683266777</t>
  </si>
  <si>
    <t>215877969638223198</t>
  </si>
  <si>
    <t>1-1753-983512</t>
  </si>
  <si>
    <t>13097367655</t>
  </si>
  <si>
    <t>CS716675777717</t>
  </si>
  <si>
    <t>981848879931223898</t>
  </si>
  <si>
    <t>1-178-1016573</t>
  </si>
  <si>
    <t>13097338358</t>
  </si>
  <si>
    <t>CS696620710857</t>
  </si>
  <si>
    <t>187826929639223898</t>
  </si>
  <si>
    <t>1-4295-290417</t>
  </si>
  <si>
    <t>13097338361</t>
  </si>
  <si>
    <t>CS686684051817</t>
  </si>
  <si>
    <t>685660689034223896</t>
  </si>
  <si>
    <t>1-4899-1045567</t>
  </si>
  <si>
    <t>13097367777</t>
  </si>
  <si>
    <t>CS7467L5334877</t>
  </si>
  <si>
    <t>183860319430223898</t>
  </si>
  <si>
    <t>1-4834-120321</t>
  </si>
  <si>
    <t>13097367962</t>
  </si>
  <si>
    <t>CS726683761747</t>
  </si>
  <si>
    <t>877808269826222798</t>
  </si>
  <si>
    <t>1-5351-502264</t>
  </si>
  <si>
    <t>13097368235</t>
  </si>
  <si>
    <t>CS716676553857</t>
  </si>
  <si>
    <t>475875019120222798</t>
  </si>
  <si>
    <t>1-6223-30673</t>
  </si>
  <si>
    <t>13097368309</t>
  </si>
  <si>
    <t>CS686684370777</t>
  </si>
  <si>
    <t>977871559422222798</t>
  </si>
  <si>
    <t>1-4857-2190323</t>
  </si>
  <si>
    <t>13097338711</t>
  </si>
  <si>
    <t>CS726684402777</t>
  </si>
  <si>
    <t>548843829122222498</t>
  </si>
  <si>
    <t>1-7074-979505</t>
  </si>
  <si>
    <t>13097338739</t>
  </si>
  <si>
    <t>CS796607807807</t>
  </si>
  <si>
    <t>384690679036223896</t>
  </si>
  <si>
    <t>1-4158-299821</t>
  </si>
  <si>
    <t>13097338773</t>
  </si>
  <si>
    <t>CS89660504R747</t>
  </si>
  <si>
    <t>975899789325222798</t>
  </si>
  <si>
    <t>1-2875-1927487</t>
  </si>
  <si>
    <t>13097338816</t>
  </si>
  <si>
    <t>CS726684586817</t>
  </si>
  <si>
    <t>143858089522222498</t>
  </si>
  <si>
    <t>1-1397-1246143</t>
  </si>
  <si>
    <t>13097430487</t>
  </si>
  <si>
    <t>CS726684832807</t>
  </si>
  <si>
    <t>972873239225222798</t>
  </si>
  <si>
    <t>1-2156-462179</t>
  </si>
  <si>
    <t>13097368403</t>
  </si>
  <si>
    <t>CS686603262807</t>
  </si>
  <si>
    <t>174621169020222796</t>
  </si>
  <si>
    <t>1-3175-1988003</t>
  </si>
  <si>
    <t>13097368496</t>
  </si>
  <si>
    <t>CS686684R75777</t>
  </si>
  <si>
    <t>186681879034223896</t>
  </si>
  <si>
    <t>1-2071-423653</t>
  </si>
  <si>
    <t>13097368556</t>
  </si>
  <si>
    <t>CS796608456777</t>
  </si>
  <si>
    <t>742800789523222498</t>
  </si>
  <si>
    <t>1-6562-199569</t>
  </si>
  <si>
    <t>13097339015</t>
  </si>
  <si>
    <t>CS7467Q8483807</t>
  </si>
  <si>
    <t>387690599034223896</t>
  </si>
  <si>
    <t>1-8277-866245</t>
  </si>
  <si>
    <t>13097339032</t>
  </si>
  <si>
    <t>CS896611721747</t>
  </si>
  <si>
    <t>674806959124222798</t>
  </si>
  <si>
    <t>1-191-860001</t>
  </si>
  <si>
    <t>13097339137</t>
  </si>
  <si>
    <t>CS7467R2607777</t>
  </si>
  <si>
    <t>870876319527222798</t>
  </si>
  <si>
    <t>1-4242-885085</t>
  </si>
  <si>
    <t>13097339200</t>
  </si>
  <si>
    <t>CS8967FF28F687</t>
  </si>
  <si>
    <t>278648389021222796</t>
  </si>
  <si>
    <t>1-5879-261556</t>
  </si>
  <si>
    <t>13097368707</t>
  </si>
  <si>
    <t>CS726685573777</t>
  </si>
  <si>
    <t>883808239838223898</t>
  </si>
  <si>
    <t>1-9560-154000</t>
  </si>
  <si>
    <t>13097430607</t>
  </si>
  <si>
    <t>CS8967Q0007807</t>
  </si>
  <si>
    <t>675870749922222798</t>
  </si>
  <si>
    <t>1-9482-225816</t>
  </si>
  <si>
    <t>13097339259</t>
  </si>
  <si>
    <t>CS746621Q21777</t>
  </si>
  <si>
    <t>283820409832223898</t>
  </si>
  <si>
    <t>9-1530-207849</t>
  </si>
  <si>
    <t>13097339262</t>
  </si>
  <si>
    <t>CS726685K21737</t>
  </si>
  <si>
    <t>279897319721222798</t>
  </si>
  <si>
    <t>1-8267-633165</t>
  </si>
  <si>
    <t>13097339398</t>
  </si>
  <si>
    <t>CS726686147827</t>
  </si>
  <si>
    <t>545817139420222498</t>
  </si>
  <si>
    <t>1-3625-1475860</t>
  </si>
  <si>
    <t>13097368863</t>
  </si>
  <si>
    <t>CS8967R7852747</t>
  </si>
  <si>
    <t>073886449520222798</t>
  </si>
  <si>
    <t>1-5806-229389</t>
  </si>
  <si>
    <t>13097339489</t>
  </si>
  <si>
    <t>CS686685780777</t>
  </si>
  <si>
    <t>776889499323222798</t>
  </si>
  <si>
    <t>1-2370-1630824</t>
  </si>
  <si>
    <t>13097339674</t>
  </si>
  <si>
    <t>CS76668603U867</t>
  </si>
  <si>
    <t>371883959125222798</t>
  </si>
  <si>
    <t>1-2956-1196200</t>
  </si>
  <si>
    <t>13097430868</t>
  </si>
  <si>
    <t>CS746624641807</t>
  </si>
  <si>
    <t>771857509728222798</t>
  </si>
  <si>
    <t>1-5879-262796</t>
  </si>
  <si>
    <t>13097368954</t>
  </si>
  <si>
    <t>CS766686336777</t>
  </si>
  <si>
    <t>870848739420222798</t>
  </si>
  <si>
    <t>1-2218-546142</t>
  </si>
  <si>
    <t>13097368968</t>
  </si>
  <si>
    <t>CS686685R28777</t>
  </si>
  <si>
    <t>579832239221222798</t>
  </si>
  <si>
    <t>1-9504-204864</t>
  </si>
  <si>
    <t>13097339964</t>
  </si>
  <si>
    <t>CS7667A7822737</t>
  </si>
  <si>
    <t>686868119833223898</t>
  </si>
  <si>
    <t>1-5953-909945</t>
  </si>
  <si>
    <t>13097340074</t>
  </si>
  <si>
    <t>CS726686T73807</t>
  </si>
  <si>
    <t>074820589622222798</t>
  </si>
  <si>
    <t>1-2080-558089</t>
  </si>
  <si>
    <t>13097369122</t>
  </si>
  <si>
    <t>CS686686083777</t>
  </si>
  <si>
    <t>882847569533223898</t>
  </si>
  <si>
    <t>1-4815-1533185</t>
  </si>
  <si>
    <t>13097340151</t>
  </si>
  <si>
    <t>CS7667AA0A0737</t>
  </si>
  <si>
    <t>180869209533223898</t>
  </si>
  <si>
    <t>1-6182-291316</t>
  </si>
  <si>
    <t>13097431098</t>
  </si>
  <si>
    <t>CS686686164707</t>
  </si>
  <si>
    <t>775898089922222798</t>
  </si>
  <si>
    <t>1-8277-855086</t>
  </si>
  <si>
    <t>13097371659</t>
  </si>
  <si>
    <t>CS916616342777</t>
  </si>
  <si>
    <t>483889379535223898</t>
  </si>
  <si>
    <t>1-783-467189</t>
  </si>
  <si>
    <t>13097371719</t>
  </si>
  <si>
    <t>CS766686862707</t>
  </si>
  <si>
    <t>182875969136223898</t>
  </si>
  <si>
    <t>1-4585-1220001</t>
  </si>
  <si>
    <t>13097340256</t>
  </si>
  <si>
    <t>CS746628004777</t>
  </si>
  <si>
    <t>770641439029222796</t>
  </si>
  <si>
    <t>1-6108-160295</t>
  </si>
  <si>
    <t>13097340347</t>
  </si>
  <si>
    <t>CS916664082777</t>
  </si>
  <si>
    <t>270836239929222798</t>
  </si>
  <si>
    <t>1-974-668694</t>
  </si>
  <si>
    <t>13097340424</t>
  </si>
  <si>
    <t>CS916683814777</t>
  </si>
  <si>
    <t>978847299424222798</t>
  </si>
  <si>
    <t>1-7099-204480</t>
  </si>
  <si>
    <t>13097431357</t>
  </si>
  <si>
    <t>CS686686273777</t>
  </si>
  <si>
    <t>581858069930223898</t>
  </si>
  <si>
    <t>1-2016-1723000</t>
  </si>
  <si>
    <t>13097431451</t>
  </si>
  <si>
    <t>CS7667B2170707</t>
  </si>
  <si>
    <t>744853189124222498</t>
  </si>
  <si>
    <t>1-2110-324005</t>
  </si>
  <si>
    <t>13097340685</t>
  </si>
  <si>
    <t>CS766687127897</t>
  </si>
  <si>
    <t>678804139121222798</t>
  </si>
  <si>
    <t>1-9793-84436</t>
  </si>
  <si>
    <t>13097371827</t>
  </si>
  <si>
    <t>CS686686316807</t>
  </si>
  <si>
    <t>170899549529222798</t>
  </si>
  <si>
    <t>1-195-972637</t>
  </si>
  <si>
    <t>13097371875</t>
  </si>
  <si>
    <t>CS746628404877</t>
  </si>
  <si>
    <t>279800469627222798</t>
  </si>
  <si>
    <t>1-2054-514302</t>
  </si>
  <si>
    <t>13097372057</t>
  </si>
  <si>
    <t>CS746628560857</t>
  </si>
  <si>
    <t>672808449321222798</t>
  </si>
  <si>
    <t>1-6004-882760</t>
  </si>
  <si>
    <t>13097431482</t>
  </si>
  <si>
    <t>CS7667B3110827</t>
  </si>
  <si>
    <t>072847909723222798</t>
  </si>
  <si>
    <t>1-2080-558587</t>
  </si>
  <si>
    <t>13097431539</t>
  </si>
  <si>
    <t>CS726688171777</t>
  </si>
  <si>
    <t>374811479326222798</t>
  </si>
  <si>
    <t>1-709-1844961</t>
  </si>
  <si>
    <t>13097341356</t>
  </si>
  <si>
    <t>CS7067A5880687</t>
  </si>
  <si>
    <t>155861439425222598</t>
  </si>
  <si>
    <t>1-806-1252137</t>
  </si>
  <si>
    <t>13097372273</t>
  </si>
  <si>
    <t>CS7667B777B807</t>
  </si>
  <si>
    <t>848888529723222498</t>
  </si>
  <si>
    <t>1-4488-623172</t>
  </si>
  <si>
    <t>13097431772</t>
  </si>
  <si>
    <t>CS74662D035737</t>
  </si>
  <si>
    <t>789819889630223898</t>
  </si>
  <si>
    <t>1-6121-249910</t>
  </si>
  <si>
    <t>13097341538</t>
  </si>
  <si>
    <t>CS766687378907</t>
  </si>
  <si>
    <t>179858009823222798</t>
  </si>
  <si>
    <t>1-2074-637609</t>
  </si>
  <si>
    <t>13097372350</t>
  </si>
  <si>
    <t>CS726688357687</t>
  </si>
  <si>
    <t>384806149837223898</t>
  </si>
  <si>
    <t>1-4157-147623</t>
  </si>
  <si>
    <t>13097372407</t>
  </si>
  <si>
    <t>CS746630632857</t>
  </si>
  <si>
    <t>878810119921222798</t>
  </si>
  <si>
    <t>1-7155-6280</t>
  </si>
  <si>
    <t>13097372441</t>
  </si>
  <si>
    <t>CS7667CC736737</t>
  </si>
  <si>
    <t>476897019720222798</t>
  </si>
  <si>
    <t>1-2574-758138</t>
  </si>
  <si>
    <t>13097372594</t>
  </si>
  <si>
    <t>CS746631280717</t>
  </si>
  <si>
    <t>484895829136223898</t>
  </si>
  <si>
    <t>1-6923-1527430</t>
  </si>
  <si>
    <t>13097342317</t>
  </si>
  <si>
    <t>CS726688A1A777</t>
  </si>
  <si>
    <t>779891769324222798</t>
  </si>
  <si>
    <t>1-7040-733426</t>
  </si>
  <si>
    <t>13097342351</t>
  </si>
  <si>
    <t>CS6866866K8867</t>
  </si>
  <si>
    <t>476838369623222798</t>
  </si>
  <si>
    <t>1-2956-1203174</t>
  </si>
  <si>
    <t>13097372714</t>
  </si>
  <si>
    <t>CS686686717807</t>
  </si>
  <si>
    <t>579849369822222798</t>
  </si>
  <si>
    <t>1-4585-1229174</t>
  </si>
  <si>
    <t>13097372822</t>
  </si>
  <si>
    <t>CS746631852777</t>
  </si>
  <si>
    <t>779899069823222798</t>
  </si>
  <si>
    <t>1-1562-1499288</t>
  </si>
  <si>
    <t>13097372913</t>
  </si>
  <si>
    <t>CS686686825777</t>
  </si>
  <si>
    <t>958889349425222598</t>
  </si>
  <si>
    <t>9-7792-70562</t>
  </si>
  <si>
    <t>13097372961</t>
  </si>
  <si>
    <t>CS72668C278737</t>
  </si>
  <si>
    <t>483877969531223898</t>
  </si>
  <si>
    <t>1-1928-1162531</t>
  </si>
  <si>
    <t>13097373143</t>
  </si>
  <si>
    <t>CS72668D426817</t>
  </si>
  <si>
    <t>416667709030223196</t>
  </si>
  <si>
    <t>1-9624-397302</t>
  </si>
  <si>
    <t>13097373174</t>
  </si>
  <si>
    <t>CS72668F3F5727</t>
  </si>
  <si>
    <t>271850669924222798</t>
  </si>
  <si>
    <t>1-6813-2197578</t>
  </si>
  <si>
    <t>13097342502</t>
  </si>
  <si>
    <t>CS72668H012747</t>
  </si>
  <si>
    <t>273609919029222796</t>
  </si>
  <si>
    <t>1-4857-2202817</t>
  </si>
  <si>
    <t>13097342581</t>
  </si>
  <si>
    <t>CS746632217857</t>
  </si>
  <si>
    <t>975647939024222796</t>
  </si>
  <si>
    <t>1-7074-984816</t>
  </si>
  <si>
    <t>13097373296</t>
  </si>
  <si>
    <t>CS7667F5224857</t>
  </si>
  <si>
    <t>677811279424222798</t>
  </si>
  <si>
    <t>1-2055-250681</t>
  </si>
  <si>
    <t>13097373308</t>
  </si>
  <si>
    <t>CS7667F5306857</t>
  </si>
  <si>
    <t>983808589739223898</t>
  </si>
  <si>
    <t>1-5652-1052386</t>
  </si>
  <si>
    <t>13097373373</t>
  </si>
  <si>
    <t>CS686686A76777</t>
  </si>
  <si>
    <t>317897759731223198</t>
  </si>
  <si>
    <t>1-9506-955132</t>
  </si>
  <si>
    <t>13097342686</t>
  </si>
  <si>
    <t>CS746633813717</t>
  </si>
  <si>
    <t>189878469832223898</t>
  </si>
  <si>
    <t>1-3049-1459544</t>
  </si>
  <si>
    <t>13097342729</t>
  </si>
  <si>
    <t>CS766688144687</t>
  </si>
  <si>
    <t>980889419234223898</t>
  </si>
  <si>
    <t>1-2972-1580998</t>
  </si>
  <si>
    <t>13097342780</t>
  </si>
  <si>
    <t>CS7667FFF48857</t>
  </si>
  <si>
    <t>372869389622222798</t>
  </si>
  <si>
    <t>1-6065-230256</t>
  </si>
  <si>
    <t>13097342837</t>
  </si>
  <si>
    <t>CS766688184737</t>
  </si>
  <si>
    <t>987895489130223898</t>
  </si>
  <si>
    <t>1-9425-857897</t>
  </si>
  <si>
    <t>13097342900</t>
  </si>
  <si>
    <t>CS7667H0041797</t>
  </si>
  <si>
    <t>417849249737223198</t>
  </si>
  <si>
    <t>1-5636-1093858</t>
  </si>
  <si>
    <t>13097373555</t>
  </si>
  <si>
    <t>CS686687021857</t>
  </si>
  <si>
    <t>570886449522222798</t>
  </si>
  <si>
    <t>1-6923-1530378</t>
  </si>
  <si>
    <t>13097342914</t>
  </si>
  <si>
    <t>CS72668KKK0737</t>
  </si>
  <si>
    <t>177820789225222798</t>
  </si>
  <si>
    <t>1-709-1855597</t>
  </si>
  <si>
    <t>13097343067</t>
  </si>
  <si>
    <t>CS766688365857</t>
  </si>
  <si>
    <t>315847259532223198</t>
  </si>
  <si>
    <t>1-3340-1339244</t>
  </si>
  <si>
    <t>13097373663</t>
  </si>
  <si>
    <t>CS7067Q6QQ5837</t>
  </si>
  <si>
    <t>278871119427222798</t>
  </si>
  <si>
    <t>1-6092-576861</t>
  </si>
  <si>
    <t>13097343249</t>
  </si>
  <si>
    <t>CS766688416737</t>
  </si>
  <si>
    <t>187807919636223898</t>
  </si>
  <si>
    <t>1-2185-795440</t>
  </si>
  <si>
    <t>13097343309</t>
  </si>
  <si>
    <t>CS766688475767</t>
  </si>
  <si>
    <t>380857239733223898</t>
  </si>
  <si>
    <t>1-5678-1906097</t>
  </si>
  <si>
    <t>13097373768</t>
  </si>
  <si>
    <t>CS72668R060777</t>
  </si>
  <si>
    <t>677858359824222798</t>
  </si>
  <si>
    <t>1-8154-559912</t>
  </si>
  <si>
    <t>13097373876</t>
  </si>
  <si>
    <t>CS746635357717</t>
  </si>
  <si>
    <t>277825749526222798</t>
  </si>
  <si>
    <t>1-7317-791733</t>
  </si>
  <si>
    <t>13097374027</t>
  </si>
  <si>
    <t>CS746635758837</t>
  </si>
  <si>
    <t>977810879628222798</t>
  </si>
  <si>
    <t>1-2074-634380</t>
  </si>
  <si>
    <t>13097374030</t>
  </si>
  <si>
    <t>CS72668RR57777</t>
  </si>
  <si>
    <t>180661829132223896</t>
  </si>
  <si>
    <t>1-5650-259641</t>
  </si>
  <si>
    <t>13097343465</t>
  </si>
  <si>
    <t>CS7067R1817707</t>
  </si>
  <si>
    <t>549680519021222496</t>
  </si>
  <si>
    <t>1-6092-554340</t>
  </si>
  <si>
    <t>13097374149</t>
  </si>
  <si>
    <t>CS76668A031777</t>
  </si>
  <si>
    <t>975806739928222798</t>
  </si>
  <si>
    <t>1-3793-1598110</t>
  </si>
  <si>
    <t>13097374212</t>
  </si>
  <si>
    <t>CS7266A25A8857</t>
  </si>
  <si>
    <t>872858539822222798</t>
  </si>
  <si>
    <t>1-9904-1483079</t>
  </si>
  <si>
    <t>13097343573</t>
  </si>
  <si>
    <t>CS776652078777</t>
  </si>
  <si>
    <t>485868649837223898</t>
  </si>
  <si>
    <t>1-2516-2099503</t>
  </si>
  <si>
    <t>13097343664</t>
  </si>
  <si>
    <t>CS776654343777</t>
  </si>
  <si>
    <t>485896389831223898</t>
  </si>
  <si>
    <t>1-5597-1410498</t>
  </si>
  <si>
    <t>13097374288</t>
  </si>
  <si>
    <t>CS746637Q77777</t>
  </si>
  <si>
    <t>177818079529222798</t>
  </si>
  <si>
    <t>1-3463-1890466</t>
  </si>
  <si>
    <t>13097374365</t>
  </si>
  <si>
    <t>CS74663834K707</t>
  </si>
  <si>
    <t>480867769832223898</t>
  </si>
  <si>
    <t>1-9506-952697</t>
  </si>
  <si>
    <t>13097343815</t>
  </si>
  <si>
    <t>CS7667M0064707</t>
  </si>
  <si>
    <t>782651999135223896</t>
  </si>
  <si>
    <t>1-2188-653050</t>
  </si>
  <si>
    <t>13097348809</t>
  </si>
  <si>
    <t>CS74663876D777</t>
  </si>
  <si>
    <t>976831369223222798</t>
  </si>
  <si>
    <t>1-7038-676714</t>
  </si>
  <si>
    <t>13097348934</t>
  </si>
  <si>
    <t>CS7667M5161767</t>
  </si>
  <si>
    <t>387820329935223898</t>
  </si>
  <si>
    <t>1-1533-2207734</t>
  </si>
  <si>
    <t>13097375022</t>
  </si>
  <si>
    <t>CS7667M5761767</t>
  </si>
  <si>
    <t>080627119036223896</t>
  </si>
  <si>
    <t>1-6097-435686</t>
  </si>
  <si>
    <t>13097375175</t>
  </si>
  <si>
    <t>CS686687843777</t>
  </si>
  <si>
    <t>371872259224222798</t>
  </si>
  <si>
    <t>1-2164-640745</t>
  </si>
  <si>
    <t>13097375218</t>
  </si>
  <si>
    <t>CS686687M13857</t>
  </si>
  <si>
    <t>974880569821222798</t>
  </si>
  <si>
    <t>1-5878-229166</t>
  </si>
  <si>
    <t>13097375496</t>
  </si>
  <si>
    <t>CS746641880767</t>
  </si>
  <si>
    <t>074882349225222798</t>
  </si>
  <si>
    <t>1-7388-970840</t>
  </si>
  <si>
    <t>13097431937</t>
  </si>
  <si>
    <t>CS7266D1654727</t>
  </si>
  <si>
    <t>673848089429222798</t>
  </si>
  <si>
    <t>1-7801-230988</t>
  </si>
  <si>
    <t>13097432045</t>
  </si>
  <si>
    <t>CS796585702777</t>
  </si>
  <si>
    <t>082889779537223898</t>
  </si>
  <si>
    <t>1-9425-853844</t>
  </si>
  <si>
    <t>13097432062</t>
  </si>
  <si>
    <t>CS86660564H807</t>
  </si>
  <si>
    <t>278833759223222798</t>
  </si>
  <si>
    <t>1-1465-1567045</t>
  </si>
  <si>
    <t>13097349056</t>
  </si>
  <si>
    <t>CS7266F755F857</t>
  </si>
  <si>
    <t>188812189235223898</t>
  </si>
  <si>
    <t>1-5879-257825</t>
  </si>
  <si>
    <t>13097375724</t>
  </si>
  <si>
    <t>CS86660640R777</t>
  </si>
  <si>
    <t>173897239828222798</t>
  </si>
  <si>
    <t>1-8154-559465</t>
  </si>
  <si>
    <t>13097375877</t>
  </si>
  <si>
    <t>CS81662D402687</t>
  </si>
  <si>
    <t>776820019822222798</t>
  </si>
  <si>
    <t>1-5377-859913</t>
  </si>
  <si>
    <t>13097376059</t>
  </si>
  <si>
    <t>CS746643778687</t>
  </si>
  <si>
    <t>318878299336223198</t>
  </si>
  <si>
    <t>1-9482-223512</t>
  </si>
  <si>
    <t>13097376349</t>
  </si>
  <si>
    <t>CS7667Q4Q63687</t>
  </si>
  <si>
    <t>872899049725222798</t>
  </si>
  <si>
    <t>1-2071-442934</t>
  </si>
  <si>
    <t>13097376412</t>
  </si>
  <si>
    <t>CS766637204777</t>
  </si>
  <si>
    <t>674898489629222798</t>
  </si>
  <si>
    <t>1-1106-2136872</t>
  </si>
  <si>
    <t>13097376548</t>
  </si>
  <si>
    <t>CS766637214737</t>
  </si>
  <si>
    <t>378863359224222798</t>
  </si>
  <si>
    <t>1-2026-680572</t>
  </si>
  <si>
    <t>13097376579</t>
  </si>
  <si>
    <t>CS7466470C0797</t>
  </si>
  <si>
    <t>487894189134223898</t>
  </si>
  <si>
    <t>1-4772-193901</t>
  </si>
  <si>
    <t>13097376716</t>
  </si>
  <si>
    <t>CS7667Q6812687</t>
  </si>
  <si>
    <t>881640669034223896</t>
  </si>
  <si>
    <t>1-4637-730778</t>
  </si>
  <si>
    <t>13097376807</t>
  </si>
  <si>
    <t>CS76663741A737</t>
  </si>
  <si>
    <t>775840859520222798</t>
  </si>
  <si>
    <t>1-1119-1166600</t>
  </si>
  <si>
    <t>13097376929</t>
  </si>
  <si>
    <t>CS7166408K1867</t>
  </si>
  <si>
    <t>053641889026222596</t>
  </si>
  <si>
    <t>1-5063-1556433</t>
  </si>
  <si>
    <t>13097377131</t>
  </si>
  <si>
    <t>CS7266H8H82747</t>
  </si>
  <si>
    <t>874690669126222796</t>
  </si>
  <si>
    <t>1-2138-773180</t>
  </si>
  <si>
    <t>13097377159</t>
  </si>
  <si>
    <t>CS7667Q8Q81687</t>
  </si>
  <si>
    <t>044819629220222498</t>
  </si>
  <si>
    <t>1-6923-1548352</t>
  </si>
  <si>
    <t>13097377236</t>
  </si>
  <si>
    <t>CS746648481777</t>
  </si>
  <si>
    <t>380897759737223898</t>
  </si>
  <si>
    <t>1-6004-880704</t>
  </si>
  <si>
    <t>13097377267</t>
  </si>
  <si>
    <t>CS766637561737</t>
  </si>
  <si>
    <t>283866249832223898</t>
  </si>
  <si>
    <t>1-5652-1056691</t>
  </si>
  <si>
    <t>13097377270</t>
  </si>
  <si>
    <t>CS866608485707</t>
  </si>
  <si>
    <t>172807689822222798</t>
  </si>
  <si>
    <t>1-6570-1345774</t>
  </si>
  <si>
    <t>13097377298</t>
  </si>
  <si>
    <t>CS7166411E4687</t>
  </si>
  <si>
    <t>782819399833223898</t>
  </si>
  <si>
    <t>1-6813-2200408</t>
  </si>
  <si>
    <t>13097377557</t>
  </si>
  <si>
    <t>CS746648Q44807</t>
  </si>
  <si>
    <t>970841149222222798</t>
  </si>
  <si>
    <t>1-2956-1199485</t>
  </si>
  <si>
    <t>13097377574</t>
  </si>
  <si>
    <t>CS866608813777</t>
  </si>
  <si>
    <t>072822599225222798</t>
  </si>
  <si>
    <t>1-2015-689561</t>
  </si>
  <si>
    <t>13097377648</t>
  </si>
  <si>
    <t>CS74664H148797</t>
  </si>
  <si>
    <t>271818959821222798</t>
  </si>
  <si>
    <t>1-2107-1027107</t>
  </si>
  <si>
    <t>13097377742</t>
  </si>
  <si>
    <t>CS74664LL06857</t>
  </si>
  <si>
    <t>584826069831223898</t>
  </si>
  <si>
    <t>1-5487-1769470</t>
  </si>
  <si>
    <t>13097377787</t>
  </si>
  <si>
    <t>CS766637R81777</t>
  </si>
  <si>
    <t>078612979023222796</t>
  </si>
  <si>
    <t>1-9807-1092094</t>
  </si>
  <si>
    <t>13097377941</t>
  </si>
  <si>
    <t>CS766637S00687</t>
  </si>
  <si>
    <t>688828029636223898</t>
  </si>
  <si>
    <t>1-9475-101375</t>
  </si>
  <si>
    <t>13097378001</t>
  </si>
  <si>
    <t>CS7667R1427777</t>
  </si>
  <si>
    <t>470849619720222798</t>
  </si>
  <si>
    <t>1-2021-233554</t>
  </si>
  <si>
    <t>13097378015</t>
  </si>
  <si>
    <t>CS8166306R5777</t>
  </si>
  <si>
    <t>279807289424222798</t>
  </si>
  <si>
    <t>1-3463-1919571</t>
  </si>
  <si>
    <t>13097378140</t>
  </si>
  <si>
    <t>CS816630718857</t>
  </si>
  <si>
    <t>580600669135223896</t>
  </si>
  <si>
    <t>1-5885-1461387</t>
  </si>
  <si>
    <t>13097378199</t>
  </si>
  <si>
    <t>CS7166417L4687</t>
  </si>
  <si>
    <t>072877369426222798</t>
  </si>
  <si>
    <t>1-9970-113815</t>
  </si>
  <si>
    <t>13097378200</t>
  </si>
  <si>
    <t>CS716641Q04747</t>
  </si>
  <si>
    <t>570868889522222798</t>
  </si>
  <si>
    <t>1-4460-170755</t>
  </si>
  <si>
    <t>13097378214</t>
  </si>
  <si>
    <t>CS716642211727</t>
  </si>
  <si>
    <t>287850909835223898</t>
  </si>
  <si>
    <t>1-2956-1195485</t>
  </si>
  <si>
    <t>13097378231</t>
  </si>
  <si>
    <t>CS81663121Q807</t>
  </si>
  <si>
    <t>057807259322222598</t>
  </si>
  <si>
    <t>1-1203-2479069</t>
  </si>
  <si>
    <t>13097378336</t>
  </si>
  <si>
    <t>CS796588625807</t>
  </si>
  <si>
    <t>640835029528222498</t>
  </si>
  <si>
    <t>1-5636-1106187</t>
  </si>
  <si>
    <t>13097378370</t>
  </si>
  <si>
    <t>CS766638777737</t>
  </si>
  <si>
    <t>114692899031223196</t>
  </si>
  <si>
    <t>1-3311-46499</t>
  </si>
  <si>
    <t>13097378902</t>
  </si>
  <si>
    <t>CS796588825807</t>
  </si>
  <si>
    <t>915829529832223198</t>
  </si>
  <si>
    <t>1-2182-526975</t>
  </si>
  <si>
    <t>13097380174</t>
  </si>
  <si>
    <t>CS86661081Q707</t>
  </si>
  <si>
    <t>246824299123222498</t>
  </si>
  <si>
    <t>1-6923-1562053</t>
  </si>
  <si>
    <t>13097380282</t>
  </si>
  <si>
    <t>CS866610851777</t>
  </si>
  <si>
    <t>473818359424222798</t>
  </si>
  <si>
    <t>1-5650-251084</t>
  </si>
  <si>
    <t>13097380433</t>
  </si>
  <si>
    <t>CS8666108Q2707</t>
  </si>
  <si>
    <t>289650429031223896</t>
  </si>
  <si>
    <t>1-1070-948326</t>
  </si>
  <si>
    <t>13097380481</t>
  </si>
  <si>
    <t>CS766638838777</t>
  </si>
  <si>
    <t>477877979528222798</t>
  </si>
  <si>
    <t>1-4338-165163</t>
  </si>
  <si>
    <t>13097380814</t>
  </si>
  <si>
    <t>CS816631506777</t>
  </si>
  <si>
    <t>186640989139223896</t>
  </si>
  <si>
    <t>1-3285-1183708</t>
  </si>
  <si>
    <t>13097381013</t>
  </si>
  <si>
    <t>CS816631650807</t>
  </si>
  <si>
    <t>085860559734223898</t>
  </si>
  <si>
    <t>1-5648-220409</t>
  </si>
  <si>
    <t>13097381166</t>
  </si>
  <si>
    <t>CS866611061807</t>
  </si>
  <si>
    <t>512879579538223198</t>
  </si>
  <si>
    <t>1-4857-2217634</t>
  </si>
  <si>
    <t>13097381303</t>
  </si>
  <si>
    <t>CS766638841737</t>
  </si>
  <si>
    <t>684897659434223898</t>
  </si>
  <si>
    <t>1-196-837332</t>
  </si>
  <si>
    <t>13097381365</t>
  </si>
  <si>
    <t>CS7666388A2737</t>
  </si>
  <si>
    <t>871869659522222798</t>
  </si>
  <si>
    <t>1-1928-1160179</t>
  </si>
  <si>
    <t>13097381379</t>
  </si>
  <si>
    <t>CS766638A74777</t>
  </si>
  <si>
    <t>775652699023222796</t>
  </si>
  <si>
    <t>1-5063-1528622</t>
  </si>
  <si>
    <t>13097381411</t>
  </si>
  <si>
    <t>CS716642627857</t>
  </si>
  <si>
    <t>482847469938223898</t>
  </si>
  <si>
    <t>1-3195-164597</t>
  </si>
  <si>
    <t>13097381610</t>
  </si>
  <si>
    <t>CS866611238707</t>
  </si>
  <si>
    <t>380890949630223898</t>
  </si>
  <si>
    <t>1-6182-299819</t>
  </si>
  <si>
    <t>13097381729</t>
  </si>
  <si>
    <t>CS746653382687</t>
  </si>
  <si>
    <t>471852559221222798</t>
  </si>
  <si>
    <t>1-1067-1628366</t>
  </si>
  <si>
    <t>13097381900</t>
  </si>
  <si>
    <t>CS816631Q45737</t>
  </si>
  <si>
    <t>010858139733223198</t>
  </si>
  <si>
    <t>1-187-1403565</t>
  </si>
  <si>
    <t>13097381945</t>
  </si>
  <si>
    <t>CS866611405717</t>
  </si>
  <si>
    <t>483819329239223898</t>
  </si>
  <si>
    <t>1-8445-497662</t>
  </si>
  <si>
    <t>13097382127</t>
  </si>
  <si>
    <t>CS8666116CC687</t>
  </si>
  <si>
    <t>989898479634223898</t>
  </si>
  <si>
    <t>1-2124-855337</t>
  </si>
  <si>
    <t>13097382235</t>
  </si>
  <si>
    <t>CS7667RRR11707</t>
  </si>
  <si>
    <t>372809809521222798</t>
  </si>
  <si>
    <t>1-2081-632735</t>
  </si>
  <si>
    <t>13097382326</t>
  </si>
  <si>
    <t>CS76663A453737</t>
  </si>
  <si>
    <t>210867409332223198</t>
  </si>
  <si>
    <t>1-1892-1153205</t>
  </si>
  <si>
    <t>13097382633</t>
  </si>
  <si>
    <t>CS8166320R2777</t>
  </si>
  <si>
    <t>377805419124222798</t>
  </si>
  <si>
    <t>1-2074-615801</t>
  </si>
  <si>
    <t>13097383000</t>
  </si>
  <si>
    <t>CS746654458857</t>
  </si>
  <si>
    <t>181889759537223898</t>
  </si>
  <si>
    <t>1-4941-1480205</t>
  </si>
  <si>
    <t>13097383059</t>
  </si>
  <si>
    <t>CS866612167707</t>
  </si>
  <si>
    <t>975631349020222796</t>
  </si>
  <si>
    <t>1-5160-716800</t>
  </si>
  <si>
    <t>13097383227</t>
  </si>
  <si>
    <t>CS81663222K867</t>
  </si>
  <si>
    <t>752602789023222596</t>
  </si>
  <si>
    <t>1-4857-2190846</t>
  </si>
  <si>
    <t>13097383304</t>
  </si>
  <si>
    <t>CS76663M805767</t>
  </si>
  <si>
    <t>072862719221222798</t>
  </si>
  <si>
    <t>1-2023-792611</t>
  </si>
  <si>
    <t>13097383335</t>
  </si>
  <si>
    <t>CS866612650687</t>
  </si>
  <si>
    <t>787818049535223898</t>
  </si>
  <si>
    <t>1-6004-890692</t>
  </si>
  <si>
    <t>13097383488</t>
  </si>
  <si>
    <t>CS716643757687</t>
  </si>
  <si>
    <t>672851349220222798</t>
  </si>
  <si>
    <t>1-2049-494545</t>
  </si>
  <si>
    <t>13097383517</t>
  </si>
  <si>
    <t>CS8666Q1105707</t>
  </si>
  <si>
    <t>478807929928222798</t>
  </si>
  <si>
    <t>1-2075-414094</t>
  </si>
  <si>
    <t>13097383548</t>
  </si>
  <si>
    <t>CS716643772747</t>
  </si>
  <si>
    <t>780857529833223898</t>
  </si>
  <si>
    <t>1-4857-2191621</t>
  </si>
  <si>
    <t>13097384023</t>
  </si>
  <si>
    <t>CS866612865687</t>
  </si>
  <si>
    <t>187839569738223898</t>
  </si>
  <si>
    <t>1-121-730797</t>
  </si>
  <si>
    <t>13097384037</t>
  </si>
  <si>
    <t>CS816632542777</t>
  </si>
  <si>
    <t>276846939120222798</t>
  </si>
  <si>
    <t>1-8277-848655</t>
  </si>
  <si>
    <t>13097384114</t>
  </si>
  <si>
    <t>CS7166438E8687</t>
  </si>
  <si>
    <t>675650599028222796</t>
  </si>
  <si>
    <t>1-5652-1045891</t>
  </si>
  <si>
    <t>13097384466</t>
  </si>
  <si>
    <t>CS866613150707</t>
  </si>
  <si>
    <t>714899279538223198</t>
  </si>
  <si>
    <t>1-9425-845982</t>
  </si>
  <si>
    <t>13097384574</t>
  </si>
  <si>
    <t>CS76663T131687</t>
  </si>
  <si>
    <t>980837899835223898</t>
  </si>
  <si>
    <t>1-5377-858151</t>
  </si>
  <si>
    <t>13097384620</t>
  </si>
  <si>
    <t>CS7166442L5687</t>
  </si>
  <si>
    <t>388838119738223898</t>
  </si>
  <si>
    <t>1-8206-2145689</t>
  </si>
  <si>
    <t>13097384634</t>
  </si>
  <si>
    <t>CS816632882777</t>
  </si>
  <si>
    <t>173836739723222798</t>
  </si>
  <si>
    <t>1-2074-638218</t>
  </si>
  <si>
    <t>13097384682</t>
  </si>
  <si>
    <t>CS816633160707</t>
  </si>
  <si>
    <t>170820409825222798</t>
  </si>
  <si>
    <t>1-1135-3846605</t>
  </si>
  <si>
    <t>13097384847</t>
  </si>
  <si>
    <t>CS7266Q8657807</t>
  </si>
  <si>
    <t>570867899426222798</t>
  </si>
  <si>
    <t>1-8277-876472</t>
  </si>
  <si>
    <t>13097384955</t>
  </si>
  <si>
    <t>CS816633435737</t>
  </si>
  <si>
    <t>677882749224222798</t>
  </si>
  <si>
    <t>1-1533-2193665</t>
  </si>
  <si>
    <t>13097385029</t>
  </si>
  <si>
    <t>CS866613506687</t>
  </si>
  <si>
    <t>679864309128222798</t>
  </si>
  <si>
    <t>1-4763-771750</t>
  </si>
  <si>
    <t>13097385231</t>
  </si>
  <si>
    <t>CS866613625707</t>
  </si>
  <si>
    <t>578839589729222798</t>
  </si>
  <si>
    <t>1-2312-1091227</t>
  </si>
  <si>
    <t>13097385535</t>
  </si>
  <si>
    <t>CS766640156687</t>
  </si>
  <si>
    <t>378829259627222798</t>
  </si>
  <si>
    <t>1-5377-853136</t>
  </si>
  <si>
    <t>13097385597</t>
  </si>
  <si>
    <t>CS766640203737</t>
  </si>
  <si>
    <t>172840069425222798</t>
  </si>
  <si>
    <t>1-2781-512679</t>
  </si>
  <si>
    <t>13097385873</t>
  </si>
  <si>
    <t>CS7667S464S687</t>
  </si>
  <si>
    <t>474820319523222798</t>
  </si>
  <si>
    <t>1-8277-870909</t>
  </si>
  <si>
    <t>13097385887</t>
  </si>
  <si>
    <t>CS7667S4845687</t>
  </si>
  <si>
    <t>253836169628222598</t>
  </si>
  <si>
    <t>1-6224-1037863</t>
  </si>
  <si>
    <t>13097386101</t>
  </si>
  <si>
    <t>CS7266R2568777</t>
  </si>
  <si>
    <t>281877999435223898</t>
  </si>
  <si>
    <t>1-2164-640210</t>
  </si>
  <si>
    <t>13097386254</t>
  </si>
  <si>
    <t>CS866614071777</t>
  </si>
  <si>
    <t>453870899420222598</t>
  </si>
  <si>
    <t>1-1504-1543015</t>
  </si>
  <si>
    <t>13097386271</t>
  </si>
  <si>
    <t>CS7667S5417687</t>
  </si>
  <si>
    <t>083661289039223896</t>
  </si>
  <si>
    <t>1-5648-222152</t>
  </si>
  <si>
    <t>13097386467</t>
  </si>
  <si>
    <t>CS816633R38777</t>
  </si>
  <si>
    <t>816838119736223198</t>
  </si>
  <si>
    <t>1-4098-171182</t>
  </si>
  <si>
    <t>13097386484</t>
  </si>
  <si>
    <t>CS766640410777</t>
  </si>
  <si>
    <t>474670959121222796</t>
  </si>
  <si>
    <t>1-2075-413337</t>
  </si>
  <si>
    <t>13097386803</t>
  </si>
  <si>
    <t>CS7667S6306687</t>
  </si>
  <si>
    <t>915829149233223198</t>
  </si>
  <si>
    <t>1-4378-1947753</t>
  </si>
  <si>
    <t>13097387399</t>
  </si>
  <si>
    <t>CS866614326777</t>
  </si>
  <si>
    <t>577880249428222798</t>
  </si>
  <si>
    <t>1-5306-1717804</t>
  </si>
  <si>
    <t>13097387519</t>
  </si>
  <si>
    <t>CS7667S6807687</t>
  </si>
  <si>
    <t>271801239425222798</t>
  </si>
  <si>
    <t>1-162-681229</t>
  </si>
  <si>
    <t>13097387718</t>
  </si>
  <si>
    <t>CS80668C066837</t>
  </si>
  <si>
    <t>373659299028222796</t>
  </si>
  <si>
    <t>1-709-1853401</t>
  </si>
  <si>
    <t>13097387721</t>
  </si>
  <si>
    <t>CS716645348747</t>
  </si>
  <si>
    <t>889830989935223898</t>
  </si>
  <si>
    <t>1-4763-778325</t>
  </si>
  <si>
    <t>13097388102</t>
  </si>
  <si>
    <t>CS746658644837</t>
  </si>
  <si>
    <t>187830479534223898</t>
  </si>
  <si>
    <t>1-2138-775022</t>
  </si>
  <si>
    <t>13097388164</t>
  </si>
  <si>
    <t>CS7466587QQ727</t>
  </si>
  <si>
    <t>572868419328222798</t>
  </si>
  <si>
    <t>1-5856-917598</t>
  </si>
  <si>
    <t>13097388207</t>
  </si>
  <si>
    <t>CS716645618687</t>
  </si>
  <si>
    <t>183890419537223898</t>
  </si>
  <si>
    <t>1-9969-78081</t>
  </si>
  <si>
    <t>13097388255</t>
  </si>
  <si>
    <t>CS7266R8R28777</t>
  </si>
  <si>
    <t>278818569326222798</t>
  </si>
  <si>
    <t>1-2161-591073</t>
  </si>
  <si>
    <t>13097388332</t>
  </si>
  <si>
    <t>CS766641057727</t>
  </si>
  <si>
    <t>473825179523222798</t>
  </si>
  <si>
    <t>1-6004-884888</t>
  </si>
  <si>
    <t>13097388406</t>
  </si>
  <si>
    <t>CS746660078707</t>
  </si>
  <si>
    <t>972840679824222798</t>
  </si>
  <si>
    <t>1-4608-2089509</t>
  </si>
  <si>
    <t>13096914848</t>
  </si>
  <si>
    <t>CS7667T3815687</t>
  </si>
  <si>
    <t>949691639120222496</t>
  </si>
  <si>
    <t>1-1106-2141918</t>
  </si>
  <si>
    <t>13096914879</t>
  </si>
  <si>
    <t>CS766641316687</t>
  </si>
  <si>
    <t>073819179325222798</t>
  </si>
  <si>
    <t>1-5650-253059</t>
  </si>
  <si>
    <t>13096914896</t>
  </si>
  <si>
    <t>CS816636548707</t>
  </si>
  <si>
    <t>572661599022222796</t>
  </si>
  <si>
    <t>1-5878-222245</t>
  </si>
  <si>
    <t>13096952808</t>
  </si>
  <si>
    <t>CS8066L8726857</t>
  </si>
  <si>
    <t>817810129236223198</t>
  </si>
  <si>
    <t>1-3463-1902146</t>
  </si>
  <si>
    <t>13096953163</t>
  </si>
  <si>
    <t>CS7466614L6857</t>
  </si>
  <si>
    <t>818620849033223196</t>
  </si>
  <si>
    <t>39-2735-235898</t>
  </si>
  <si>
    <t>13096915064</t>
  </si>
  <si>
    <t>CS816636815687</t>
  </si>
  <si>
    <t>674819779627222798</t>
  </si>
  <si>
    <t>1-2212-696732</t>
  </si>
  <si>
    <t>13096953271</t>
  </si>
  <si>
    <t>CS716647747857</t>
  </si>
  <si>
    <t>986880599337223898</t>
  </si>
  <si>
    <t>1-7278-672317</t>
  </si>
  <si>
    <t>13096915155</t>
  </si>
  <si>
    <t>CS716647752687</t>
  </si>
  <si>
    <t>688808359838223898</t>
  </si>
  <si>
    <t>1-8303-1098466</t>
  </si>
  <si>
    <t>13096915215</t>
  </si>
  <si>
    <t>CS746662HH1797</t>
  </si>
  <si>
    <t>874820569626222798</t>
  </si>
  <si>
    <t>1-5839-259283</t>
  </si>
  <si>
    <t>13096953419</t>
  </si>
  <si>
    <t>CS8066Q2851777</t>
  </si>
  <si>
    <t>576806529625222798</t>
  </si>
  <si>
    <t>1-2011-1475178</t>
  </si>
  <si>
    <t>13096915570</t>
  </si>
  <si>
    <t>CS8166370Q0737</t>
  </si>
  <si>
    <t>879850919628222798</t>
  </si>
  <si>
    <t>9-8286-52725</t>
  </si>
  <si>
    <t>13096953709</t>
  </si>
  <si>
    <t>CS766641722777</t>
  </si>
  <si>
    <t>488890049935223898</t>
  </si>
  <si>
    <t>1-5306-1742178</t>
  </si>
  <si>
    <t>13096915891</t>
  </si>
  <si>
    <t>CS866617475707</t>
  </si>
  <si>
    <t>475840799327222798</t>
  </si>
  <si>
    <t>1-9108-1494414</t>
  </si>
  <si>
    <t>13096954536</t>
  </si>
  <si>
    <t>CS746664273717</t>
  </si>
  <si>
    <t>573887719824222798</t>
  </si>
  <si>
    <t>1-2105-2568681</t>
  </si>
  <si>
    <t>13096954718</t>
  </si>
  <si>
    <t>CS746664675767</t>
  </si>
  <si>
    <t>988671519130223896</t>
  </si>
  <si>
    <t>1-4772-195987</t>
  </si>
  <si>
    <t>13096916286</t>
  </si>
  <si>
    <t>CS716648303867</t>
  </si>
  <si>
    <t>179670329023222796</t>
  </si>
  <si>
    <t>1-9708-99723</t>
  </si>
  <si>
    <t>13096954809</t>
  </si>
  <si>
    <t>CS766642274777</t>
  </si>
  <si>
    <t>774807939328222798</t>
  </si>
  <si>
    <t>1-2185-796287</t>
  </si>
  <si>
    <t>13096955164</t>
  </si>
  <si>
    <t>CS866618451707</t>
  </si>
  <si>
    <t>073803129222222798</t>
  </si>
  <si>
    <t>3-4504-783937</t>
  </si>
  <si>
    <t>13096955301</t>
  </si>
  <si>
    <t>CS866618830777</t>
  </si>
  <si>
    <t>987835459130223898</t>
  </si>
  <si>
    <t>1-5117-713048</t>
  </si>
  <si>
    <t>13096917307</t>
  </si>
  <si>
    <t>CS866618851777</t>
  </si>
  <si>
    <t>012620679037223196</t>
  </si>
  <si>
    <t>1-6182-298042</t>
  </si>
  <si>
    <t>13096955636</t>
  </si>
  <si>
    <t>CS766642445687</t>
  </si>
  <si>
    <t>877899919429222798</t>
  </si>
  <si>
    <t>1-5649-1102621</t>
  </si>
  <si>
    <t>13096955957</t>
  </si>
  <si>
    <t>CS766642447687</t>
  </si>
  <si>
    <t>087835219538223898</t>
  </si>
  <si>
    <t>1-4608-2109172</t>
  </si>
  <si>
    <t>13096956003</t>
  </si>
  <si>
    <t>CS81663M677867</t>
  </si>
  <si>
    <t>638641069033223396</t>
  </si>
  <si>
    <t>1-7278-672315</t>
  </si>
  <si>
    <t>13097015266</t>
  </si>
  <si>
    <t>CS766642Q46877</t>
  </si>
  <si>
    <t>882818179337223898</t>
  </si>
  <si>
    <t>1-3706-2007967</t>
  </si>
  <si>
    <t>13097015434</t>
  </si>
  <si>
    <t>CS816640082727</t>
  </si>
  <si>
    <t>670690529128222796</t>
  </si>
  <si>
    <t>1-6542-425036</t>
  </si>
  <si>
    <t>13097015602</t>
  </si>
  <si>
    <t>CS746668430807</t>
  </si>
  <si>
    <t>770889399622222798</t>
  </si>
  <si>
    <t>1-3175-1996174</t>
  </si>
  <si>
    <t>13097015772</t>
  </si>
  <si>
    <t>CS866620477707</t>
  </si>
  <si>
    <t>076810769724222798</t>
  </si>
  <si>
    <t>1-7375-1077009</t>
  </si>
  <si>
    <t>13096983847</t>
  </si>
  <si>
    <t>CS8166402Q8727</t>
  </si>
  <si>
    <t>770619399026222796</t>
  </si>
  <si>
    <t>1-9946-71009</t>
  </si>
  <si>
    <t>13096983895</t>
  </si>
  <si>
    <t>CS8166405Q7727</t>
  </si>
  <si>
    <t>975601569024222796</t>
  </si>
  <si>
    <t>1-4242-899130</t>
  </si>
  <si>
    <t>13096984001</t>
  </si>
  <si>
    <t>CS74666Q243807</t>
  </si>
  <si>
    <t>977827579725222798</t>
  </si>
  <si>
    <t>9-5689-76388</t>
  </si>
  <si>
    <t>13097016335</t>
  </si>
  <si>
    <t>CS7966F6646807</t>
  </si>
  <si>
    <t>042897139327222498</t>
  </si>
  <si>
    <t>1-5652-1050820</t>
  </si>
  <si>
    <t>13097016548</t>
  </si>
  <si>
    <t>CS74666U427717</t>
  </si>
  <si>
    <t>986650279139223896</t>
  </si>
  <si>
    <t>1-4338-148951</t>
  </si>
  <si>
    <t>13096984384</t>
  </si>
  <si>
    <t>CS71664Q558747</t>
  </si>
  <si>
    <t>981611399130223896</t>
  </si>
  <si>
    <t>1-4967-1035408</t>
  </si>
  <si>
    <t>13096917921</t>
  </si>
  <si>
    <t>CS746670032687</t>
  </si>
  <si>
    <t>079858559723222798</t>
  </si>
  <si>
    <t>1-6092-560289</t>
  </si>
  <si>
    <t>13097016778</t>
  </si>
  <si>
    <t>CS86662161C837</t>
  </si>
  <si>
    <t>983899139731223898</t>
  </si>
  <si>
    <t>1-3049-1433928</t>
  </si>
  <si>
    <t>13096984430</t>
  </si>
  <si>
    <t>CS866621806707</t>
  </si>
  <si>
    <t>078893749123222798</t>
  </si>
  <si>
    <t>1-1559-1432196</t>
  </si>
  <si>
    <t>13096918532</t>
  </si>
  <si>
    <t>CS71664Q654747</t>
  </si>
  <si>
    <t>677839089227222798</t>
  </si>
  <si>
    <t>1-1708-2230106</t>
  </si>
  <si>
    <t>13097016994</t>
  </si>
  <si>
    <t>CS746671255777</t>
  </si>
  <si>
    <t>377870899428222798</t>
  </si>
  <si>
    <t>1-3175-2003575</t>
  </si>
  <si>
    <t>13097017449</t>
  </si>
  <si>
    <t>CS86662183E687</t>
  </si>
  <si>
    <t>081820319831223898</t>
  </si>
  <si>
    <t>1-4983-1439577</t>
  </si>
  <si>
    <t>13097017739</t>
  </si>
  <si>
    <t>CS766643348737</t>
  </si>
  <si>
    <t>282849459235223898</t>
  </si>
  <si>
    <t>1-4608-2092322</t>
  </si>
  <si>
    <t>13097017833</t>
  </si>
  <si>
    <t>CS71664U8U5717</t>
  </si>
  <si>
    <t>482878659833223898</t>
  </si>
  <si>
    <t>1-6570-1339478</t>
  </si>
  <si>
    <t>13097018137</t>
  </si>
  <si>
    <t>CS766643465687</t>
  </si>
  <si>
    <t>189819569531223898</t>
  </si>
  <si>
    <t>1-2650-553180</t>
  </si>
  <si>
    <t>13097018384</t>
  </si>
  <si>
    <t>CS766643553687</t>
  </si>
  <si>
    <t>773890489622222798</t>
  </si>
  <si>
    <t>1-9380-726759</t>
  </si>
  <si>
    <t>13097018535</t>
  </si>
  <si>
    <t>CS8166415R7777</t>
  </si>
  <si>
    <t>051838619722222598</t>
  </si>
  <si>
    <t>1-3340-1335294</t>
  </si>
  <si>
    <t>13096919004</t>
  </si>
  <si>
    <t>CS816641654717</t>
  </si>
  <si>
    <t>884870369533223898</t>
  </si>
  <si>
    <t>1-4954-1397746</t>
  </si>
  <si>
    <t>13097018839</t>
  </si>
  <si>
    <t>CS816641668777</t>
  </si>
  <si>
    <t>740850089724222498</t>
  </si>
  <si>
    <t>1-1339-1370712</t>
  </si>
  <si>
    <t>13096984782</t>
  </si>
  <si>
    <t>CS716650348747</t>
  </si>
  <si>
    <t>412885669837223198</t>
  </si>
  <si>
    <t>1-209-649024</t>
  </si>
  <si>
    <t>13096984916</t>
  </si>
  <si>
    <t>CS7966L616L767</t>
  </si>
  <si>
    <t>872860399229222798</t>
  </si>
  <si>
    <t>1-5878-216095</t>
  </si>
  <si>
    <t>13097018933</t>
  </si>
  <si>
    <t>CS746672807777</t>
  </si>
  <si>
    <t>288848859237223898</t>
  </si>
  <si>
    <t>1-4466-205533</t>
  </si>
  <si>
    <t>13097019024</t>
  </si>
  <si>
    <t>CS716650716687</t>
  </si>
  <si>
    <t>187620049031223896</t>
  </si>
  <si>
    <t>1-2056-445586</t>
  </si>
  <si>
    <t>13097019086</t>
  </si>
  <si>
    <t>CS816642257777</t>
  </si>
  <si>
    <t>174878629729222798</t>
  </si>
  <si>
    <t>1-3612-1713208</t>
  </si>
  <si>
    <t>13096985007</t>
  </si>
  <si>
    <t>CS716650768687</t>
  </si>
  <si>
    <t>349867219823222498</t>
  </si>
  <si>
    <t>1-8277-869106</t>
  </si>
  <si>
    <t>13096919447</t>
  </si>
  <si>
    <t>CS746673670717</t>
  </si>
  <si>
    <t>978651339028222796</t>
  </si>
  <si>
    <t>1-4792-905742</t>
  </si>
  <si>
    <t>13096985163</t>
  </si>
  <si>
    <t>CS766644732767</t>
  </si>
  <si>
    <t>875820809525222798</t>
  </si>
  <si>
    <t>1-3463-1918804</t>
  </si>
  <si>
    <t>13096985271</t>
  </si>
  <si>
    <t>CS80670H783777</t>
  </si>
  <si>
    <t>985805579839223898</t>
  </si>
  <si>
    <t>1-5424-257984</t>
  </si>
  <si>
    <t>13096985300</t>
  </si>
  <si>
    <t>CS866624147807</t>
  </si>
  <si>
    <t>317879569532223198</t>
  </si>
  <si>
    <t>1-5089-1256281</t>
  </si>
  <si>
    <t>13097019129</t>
  </si>
  <si>
    <t>CS866624245777</t>
  </si>
  <si>
    <t>178896719120222798</t>
  </si>
  <si>
    <t>1-2532-1990677</t>
  </si>
  <si>
    <t>13097043554</t>
  </si>
  <si>
    <t>CS816643500737</t>
  </si>
  <si>
    <t>875899109623222798</t>
  </si>
  <si>
    <t>1-9560-155220</t>
  </si>
  <si>
    <t>13097019484</t>
  </si>
  <si>
    <t>CS766645431777</t>
  </si>
  <si>
    <t>484878289838223898</t>
  </si>
  <si>
    <t>1-7099-204559</t>
  </si>
  <si>
    <t>13097019575</t>
  </si>
  <si>
    <t>CS746674787777</t>
  </si>
  <si>
    <t>370820839425222798</t>
  </si>
  <si>
    <t>1-2325-1508188</t>
  </si>
  <si>
    <t>13096985453</t>
  </si>
  <si>
    <t>CS766645436737</t>
  </si>
  <si>
    <t>486690629132223896</t>
  </si>
  <si>
    <t>1-9482-232177</t>
  </si>
  <si>
    <t>13096985470</t>
  </si>
  <si>
    <t>CS766645511737</t>
  </si>
  <si>
    <t>172600389129222796</t>
  </si>
  <si>
    <t>1-5648-215319</t>
  </si>
  <si>
    <t>13096920029</t>
  </si>
  <si>
    <t>CS866625A14767</t>
  </si>
  <si>
    <t>515690559034223196</t>
  </si>
  <si>
    <t>1-4857-2157618</t>
  </si>
  <si>
    <t>13097020109</t>
  </si>
  <si>
    <t>CS766645675727</t>
  </si>
  <si>
    <t>873858049426222798</t>
  </si>
  <si>
    <t>1-7443-778072</t>
  </si>
  <si>
    <t>13097020160</t>
  </si>
  <si>
    <t>CS7966M7364807</t>
  </si>
  <si>
    <t>470601989124222796</t>
  </si>
  <si>
    <t>1-9752-61006</t>
  </si>
  <si>
    <t>13097020220</t>
  </si>
  <si>
    <t>CS76664586M767</t>
  </si>
  <si>
    <t>379817989626222798</t>
  </si>
  <si>
    <t>1-1711-1801850</t>
  </si>
  <si>
    <t>13096985530</t>
  </si>
  <si>
    <t>CS866628048807</t>
  </si>
  <si>
    <t>679870139720222798</t>
  </si>
  <si>
    <t>1-6923-1557364</t>
  </si>
  <si>
    <t>13096985757</t>
  </si>
  <si>
    <t>CS716653360687</t>
  </si>
  <si>
    <t>886839849835223898</t>
  </si>
  <si>
    <t>1-2068-409856</t>
  </si>
  <si>
    <t>13097020325</t>
  </si>
  <si>
    <t>CS7666461S6687</t>
  </si>
  <si>
    <t>419808069730223198</t>
  </si>
  <si>
    <t>1-6431-1757105</t>
  </si>
  <si>
    <t>13097044060</t>
  </si>
  <si>
    <t>CS866628121687</t>
  </si>
  <si>
    <t>686691819130223896</t>
  </si>
  <si>
    <t>1-1533-2185835</t>
  </si>
  <si>
    <t>13097044532</t>
  </si>
  <si>
    <t>CS866628180707</t>
  </si>
  <si>
    <t>782851439230223898</t>
  </si>
  <si>
    <t>1-5377-854593</t>
  </si>
  <si>
    <t>13096986138</t>
  </si>
  <si>
    <t>CS866628247707</t>
  </si>
  <si>
    <t>173864009220222798</t>
  </si>
  <si>
    <t>1-3175-1999639</t>
  </si>
  <si>
    <t>13096920873</t>
  </si>
  <si>
    <t>CS86662D467777</t>
  </si>
  <si>
    <t>977889259427222798</t>
  </si>
  <si>
    <t>1-9708-110853</t>
  </si>
  <si>
    <t>13096986229</t>
  </si>
  <si>
    <t>CS716653542727</t>
  </si>
  <si>
    <t>581857009638223898</t>
  </si>
  <si>
    <t>1-2074-644041</t>
  </si>
  <si>
    <t>13096986246</t>
  </si>
  <si>
    <t>CS8166455R2777</t>
  </si>
  <si>
    <t>374878479324222798</t>
  </si>
  <si>
    <t>1-5746-775561</t>
  </si>
  <si>
    <t>13096921041</t>
  </si>
  <si>
    <t>CS7966Q3115777</t>
  </si>
  <si>
    <t>076809679823222798</t>
  </si>
  <si>
    <t>1-9708-100572</t>
  </si>
  <si>
    <t>13097045018</t>
  </si>
  <si>
    <t>CS86662Q28Q707</t>
  </si>
  <si>
    <t>285848569430223898</t>
  </si>
  <si>
    <t>1-6018-301757</t>
  </si>
  <si>
    <t>13097045083</t>
  </si>
  <si>
    <t>CS776606026717</t>
  </si>
  <si>
    <t>087699839038223896</t>
  </si>
  <si>
    <t>1-9425-840909</t>
  </si>
  <si>
    <t>13097021442</t>
  </si>
  <si>
    <t>CS816646054737</t>
  </si>
  <si>
    <t>689617959033223896</t>
  </si>
  <si>
    <t>1-5173-1164930</t>
  </si>
  <si>
    <t>13097021732</t>
  </si>
  <si>
    <t>CS776606Q01777</t>
  </si>
  <si>
    <t>183651499032223896</t>
  </si>
  <si>
    <t>1-1892-1152417</t>
  </si>
  <si>
    <t>13096986519</t>
  </si>
  <si>
    <t>CS716653L75687</t>
  </si>
  <si>
    <t>170671359122222796</t>
  </si>
  <si>
    <t>1-2817-905048</t>
  </si>
  <si>
    <t>13096921101</t>
  </si>
  <si>
    <t>CS866630Q85807</t>
  </si>
  <si>
    <t>581838789532223898</t>
  </si>
  <si>
    <t>1-6143-1224404</t>
  </si>
  <si>
    <t>13097039516</t>
  </si>
  <si>
    <t>CS776613171857</t>
  </si>
  <si>
    <t>273818199526222798</t>
  </si>
  <si>
    <t>1-9425-831877</t>
  </si>
  <si>
    <t>13096987073</t>
  </si>
  <si>
    <t>CS866631357707</t>
  </si>
  <si>
    <t>889631249035223896</t>
  </si>
  <si>
    <t>1-4983-1438194</t>
  </si>
  <si>
    <t>13096921453</t>
  </si>
  <si>
    <t>CS7666474A2737</t>
  </si>
  <si>
    <t>076620539026222796</t>
  </si>
  <si>
    <t>1-9756-76043</t>
  </si>
  <si>
    <t>13097039763</t>
  </si>
  <si>
    <t>CS716654221837</t>
  </si>
  <si>
    <t>878837889427222798</t>
  </si>
  <si>
    <t>1-9486-578138</t>
  </si>
  <si>
    <t>13097039854</t>
  </si>
  <si>
    <t>CS776613C16837</t>
  </si>
  <si>
    <t>578600699129222796</t>
  </si>
  <si>
    <t>1-7040-739997</t>
  </si>
  <si>
    <t>13097039931</t>
  </si>
  <si>
    <t>CS766647631687</t>
  </si>
  <si>
    <t>182867059430223898</t>
  </si>
  <si>
    <t>1-6208-1840422</t>
  </si>
  <si>
    <t>13096987178</t>
  </si>
  <si>
    <t>CS74668130L717</t>
  </si>
  <si>
    <t>274882629228222798</t>
  </si>
  <si>
    <t>1-8152-376554</t>
  </si>
  <si>
    <t>13097039962</t>
  </si>
  <si>
    <t>CS716654731827</t>
  </si>
  <si>
    <t>081849929833223898</t>
  </si>
  <si>
    <t>1-2015-692503</t>
  </si>
  <si>
    <t>13097040237</t>
  </si>
  <si>
    <t>CS716654836727</t>
  </si>
  <si>
    <t>087809489835223898</t>
  </si>
  <si>
    <t>1-2846-1131032</t>
  </si>
  <si>
    <t>13096987593</t>
  </si>
  <si>
    <t>CS796700001807</t>
  </si>
  <si>
    <t>886809499235223898</t>
  </si>
  <si>
    <t>1-2216-450817</t>
  </si>
  <si>
    <t>13097045615</t>
  </si>
  <si>
    <t>CS77662806R777</t>
  </si>
  <si>
    <t>579829519524222798</t>
  </si>
  <si>
    <t>1-2140-441833</t>
  </si>
  <si>
    <t>13097071916</t>
  </si>
  <si>
    <t>CS7666482T1867</t>
  </si>
  <si>
    <t>878895359123222798</t>
  </si>
  <si>
    <t>1-2471-455014</t>
  </si>
  <si>
    <t>13097071964</t>
  </si>
  <si>
    <t>CS746685001687</t>
  </si>
  <si>
    <t>288838269737223898</t>
  </si>
  <si>
    <t>1-2435-977122</t>
  </si>
  <si>
    <t>13097040621</t>
  </si>
  <si>
    <t>CS7466850L1857</t>
  </si>
  <si>
    <t>276880799525222798</t>
  </si>
  <si>
    <t>1-8277-872788</t>
  </si>
  <si>
    <t>13096988017</t>
  </si>
  <si>
    <t>CS76664A344737</t>
  </si>
  <si>
    <t>876819279322222798</t>
  </si>
  <si>
    <t>1-5652-1058310</t>
  </si>
  <si>
    <t>13097072101</t>
  </si>
  <si>
    <t>CS866634804707</t>
  </si>
  <si>
    <t>189890629835223898</t>
  </si>
  <si>
    <t>1-8277-871712</t>
  </si>
  <si>
    <t>13097040635</t>
  </si>
  <si>
    <t>CS7166558B5857</t>
  </si>
  <si>
    <t>077899879826222798</t>
  </si>
  <si>
    <t>1-2182-527738</t>
  </si>
  <si>
    <t>13097040652</t>
  </si>
  <si>
    <t>CS716655L81687</t>
  </si>
  <si>
    <t>779873369229222798</t>
  </si>
  <si>
    <t>1-5879-263063</t>
  </si>
  <si>
    <t>13097040817</t>
  </si>
  <si>
    <t>CS866635L15727</t>
  </si>
  <si>
    <t>176659619024222796</t>
  </si>
  <si>
    <t>1-1139-713165</t>
  </si>
  <si>
    <t>13096922138</t>
  </si>
  <si>
    <t>CS81664Q8Q6737</t>
  </si>
  <si>
    <t>385838079631223898</t>
  </si>
  <si>
    <t>1-9792-93889</t>
  </si>
  <si>
    <t>13096988247</t>
  </si>
  <si>
    <t>CS7766484C6837</t>
  </si>
  <si>
    <t>089806039130223898</t>
  </si>
  <si>
    <t>1-4899-1046656</t>
  </si>
  <si>
    <t>13097040882</t>
  </si>
  <si>
    <t>CS866636407687</t>
  </si>
  <si>
    <t>789824029131223898</t>
  </si>
  <si>
    <t>1-8138-1047264</t>
  </si>
  <si>
    <t>13096988355</t>
  </si>
  <si>
    <t>CS776650207857</t>
  </si>
  <si>
    <t>870651229025222796</t>
  </si>
  <si>
    <t>1-2002-645741</t>
  </si>
  <si>
    <t>13097072132</t>
  </si>
  <si>
    <t>CS74668753D687</t>
  </si>
  <si>
    <t>244862819223222498</t>
  </si>
  <si>
    <t>1-6092-571246</t>
  </si>
  <si>
    <t>13097041081</t>
  </si>
  <si>
    <t>CS816650275777</t>
  </si>
  <si>
    <t>382849169436223898</t>
  </si>
  <si>
    <t>1-196-824370</t>
  </si>
  <si>
    <t>13097041368</t>
  </si>
  <si>
    <t>CS866636562707</t>
  </si>
  <si>
    <t>575868419727222798</t>
  </si>
  <si>
    <t>1-162-680978</t>
  </si>
  <si>
    <t>13097072419</t>
  </si>
  <si>
    <t>CS76664MM84757</t>
  </si>
  <si>
    <t>072888559722222798</t>
  </si>
  <si>
    <t>1-2164-630379</t>
  </si>
  <si>
    <t>13097072436</t>
  </si>
  <si>
    <t>CS746687766777</t>
  </si>
  <si>
    <t>544817429921222498</t>
  </si>
  <si>
    <t>1-8277-871085</t>
  </si>
  <si>
    <t>13097072453</t>
  </si>
  <si>
    <t>CS816650340687</t>
  </si>
  <si>
    <t>172899309822222798</t>
  </si>
  <si>
    <t>1-2063-607692</t>
  </si>
  <si>
    <t>13097072530</t>
  </si>
  <si>
    <t>CS8166506B1797</t>
  </si>
  <si>
    <t>916827049932223198</t>
  </si>
  <si>
    <t>1-4242-901977</t>
  </si>
  <si>
    <t>13096989333</t>
  </si>
  <si>
    <t>CS866637650777</t>
  </si>
  <si>
    <t>279630769124222796</t>
  </si>
  <si>
    <t>3-2960-239211</t>
  </si>
  <si>
    <t>13097072589</t>
  </si>
  <si>
    <t>CS76664S037707</t>
  </si>
  <si>
    <t>879885929129222798</t>
  </si>
  <si>
    <t>1-5648-221779</t>
  </si>
  <si>
    <t>13097072757</t>
  </si>
  <si>
    <t>CS76664T132857</t>
  </si>
  <si>
    <t>886826819836223898</t>
  </si>
  <si>
    <t>1-2875-1923922</t>
  </si>
  <si>
    <t>13096922704</t>
  </si>
  <si>
    <t>CS766650050777</t>
  </si>
  <si>
    <t>412849939733223198</t>
  </si>
  <si>
    <t>1-8138-1070894</t>
  </si>
  <si>
    <t>13097041630</t>
  </si>
  <si>
    <t>CS74668A268777</t>
  </si>
  <si>
    <t>275820539520222798</t>
  </si>
  <si>
    <t>1-5924-778907</t>
  </si>
  <si>
    <t>13096989606</t>
  </si>
  <si>
    <t>CS816651272747</t>
  </si>
  <si>
    <t>279850459329222798</t>
  </si>
  <si>
    <t>1-5306-1730205</t>
  </si>
  <si>
    <t>13097072712</t>
  </si>
  <si>
    <t>CS866638356707</t>
  </si>
  <si>
    <t>384829389437223898</t>
  </si>
  <si>
    <t>1-3793-1554514</t>
  </si>
  <si>
    <t>13097072803</t>
  </si>
  <si>
    <t>CS816651472777</t>
  </si>
  <si>
    <t>970859929825222798</t>
  </si>
  <si>
    <t>1-9789-128296</t>
  </si>
  <si>
    <t>13097073201</t>
  </si>
  <si>
    <t>CS716657527747</t>
  </si>
  <si>
    <t>986681709037223896</t>
  </si>
  <si>
    <t>1-4983-1429084</t>
  </si>
  <si>
    <t>13096923056</t>
  </si>
  <si>
    <t>CS81665175Q807</t>
  </si>
  <si>
    <t>671837539823222798</t>
  </si>
  <si>
    <t>1-210-500331</t>
  </si>
  <si>
    <t>13097041903</t>
  </si>
  <si>
    <t>CS766650518767</t>
  </si>
  <si>
    <t>655867619323222598</t>
  </si>
  <si>
    <t>1-3463-1934193</t>
  </si>
  <si>
    <t>13097041979</t>
  </si>
  <si>
    <t>CS7666505KK757</t>
  </si>
  <si>
    <t>472800109225222798</t>
  </si>
  <si>
    <t>1-3874-897727</t>
  </si>
  <si>
    <t>13096990006</t>
  </si>
  <si>
    <t>CS816652177777</t>
  </si>
  <si>
    <t>279831229329222798</t>
  </si>
  <si>
    <t>1-3971-499027</t>
  </si>
  <si>
    <t>13096990131</t>
  </si>
  <si>
    <t>CS716657776867</t>
  </si>
  <si>
    <t>788877009938223898</t>
  </si>
  <si>
    <t>1-4378-1972320</t>
  </si>
  <si>
    <t>13096990162</t>
  </si>
  <si>
    <t>CS866641350687</t>
  </si>
  <si>
    <t>879885289525222798</t>
  </si>
  <si>
    <t>1-3463-1935456</t>
  </si>
  <si>
    <t>13096990205</t>
  </si>
  <si>
    <t>CS7466Q2610777</t>
  </si>
  <si>
    <t>175691009120222796</t>
  </si>
  <si>
    <t>1-8277-863446</t>
  </si>
  <si>
    <t>13096990253</t>
  </si>
  <si>
    <t>CS766651021867</t>
  </si>
  <si>
    <t>071840799329222798</t>
  </si>
  <si>
    <t>1-5652-1054860</t>
  </si>
  <si>
    <t>13097073337</t>
  </si>
  <si>
    <t>CS866642L65857</t>
  </si>
  <si>
    <t>582810309833223898</t>
  </si>
  <si>
    <t>1-1436-1159205</t>
  </si>
  <si>
    <t>13097073505</t>
  </si>
  <si>
    <t>CS716658368747</t>
  </si>
  <si>
    <t>177679179021222796</t>
  </si>
  <si>
    <t>1-2184-865045</t>
  </si>
  <si>
    <t>13097073519</t>
  </si>
  <si>
    <t>CS716658425727</t>
  </si>
  <si>
    <t>278879809823222798</t>
  </si>
  <si>
    <t>1-9506-963386</t>
  </si>
  <si>
    <t>13097042150</t>
  </si>
  <si>
    <t>CS866643200867</t>
  </si>
  <si>
    <t>077863289223222798</t>
  </si>
  <si>
    <t>1-5878-226505</t>
  </si>
  <si>
    <t>13097042178</t>
  </si>
  <si>
    <t>CS816653108687</t>
  </si>
  <si>
    <t>376870849727222798</t>
  </si>
  <si>
    <t>1-3049-1476491</t>
  </si>
  <si>
    <t>13097073766</t>
  </si>
  <si>
    <t>CS716658621697</t>
  </si>
  <si>
    <t>884859589737223898</t>
  </si>
  <si>
    <t>1-6253-871800</t>
  </si>
  <si>
    <t>13097073783</t>
  </si>
  <si>
    <t>CS866644371707</t>
  </si>
  <si>
    <t>475881319424222798</t>
  </si>
  <si>
    <t>1-4378-1955868</t>
  </si>
  <si>
    <t>13096990389</t>
  </si>
  <si>
    <t>CS816653413687</t>
  </si>
  <si>
    <t>158870379922222598</t>
  </si>
  <si>
    <t>1-218-544475</t>
  </si>
  <si>
    <t>13096990404</t>
  </si>
  <si>
    <t>CS716658H66777</t>
  </si>
  <si>
    <t>871867639426222798</t>
  </si>
  <si>
    <t>1-5649-1100675</t>
  </si>
  <si>
    <t>13096990526</t>
  </si>
  <si>
    <t>CS816653607777</t>
  </si>
  <si>
    <t>210850129530223198</t>
  </si>
  <si>
    <t>1-3997-976759</t>
  </si>
  <si>
    <t>13097042423</t>
  </si>
  <si>
    <t>CS816653825687</t>
  </si>
  <si>
    <t>973809069420222798</t>
  </si>
  <si>
    <t>1-9970-111849</t>
  </si>
  <si>
    <t>13097042670</t>
  </si>
  <si>
    <t>CS866645620857</t>
  </si>
  <si>
    <t>979887259925222798</t>
  </si>
  <si>
    <t>1-4554-58250</t>
  </si>
  <si>
    <t>13097042804</t>
  </si>
  <si>
    <t>CS816653Q8Q747</t>
  </si>
  <si>
    <t>278810059823222798</t>
  </si>
  <si>
    <t>1-4423-128353</t>
  </si>
  <si>
    <t>13096990756</t>
  </si>
  <si>
    <t>CS816653X41857</t>
  </si>
  <si>
    <t>981602139032223896</t>
  </si>
  <si>
    <t>1-6182-297783</t>
  </si>
  <si>
    <t>13096923622</t>
  </si>
  <si>
    <t>CS866645Q12707</t>
  </si>
  <si>
    <t>989800709537223898</t>
  </si>
  <si>
    <t>1-7099-195536</t>
  </si>
  <si>
    <t>13096991231</t>
  </si>
  <si>
    <t>CS71665Q403747</t>
  </si>
  <si>
    <t>777611879024222796</t>
  </si>
  <si>
    <t>9-1020-103100</t>
  </si>
  <si>
    <t>13096991353</t>
  </si>
  <si>
    <t>CS816654184777</t>
  </si>
  <si>
    <t>019876509833223198</t>
  </si>
  <si>
    <t>1-7038-663956</t>
  </si>
  <si>
    <t>13097074269</t>
  </si>
  <si>
    <t>CS816654224737</t>
  </si>
  <si>
    <t>148601949120222496</t>
  </si>
  <si>
    <t>9-8395-59340</t>
  </si>
  <si>
    <t>13097043190</t>
  </si>
  <si>
    <t>CS8666463A4687</t>
  </si>
  <si>
    <t>470807949629222798</t>
  </si>
  <si>
    <t>1-4378-1990723</t>
  </si>
  <si>
    <t>13097102442</t>
  </si>
  <si>
    <t>CS71665QQ54747</t>
  </si>
  <si>
    <t>771888709424222798</t>
  </si>
  <si>
    <t>1-974-659125</t>
  </si>
  <si>
    <t>13097102502</t>
  </si>
  <si>
    <t>CS766652545757</t>
  </si>
  <si>
    <t>743890539420222498</t>
  </si>
  <si>
    <t>1-2140-444574</t>
  </si>
  <si>
    <t>13097102624</t>
  </si>
  <si>
    <t>CS766652615777</t>
  </si>
  <si>
    <t>072894639129222798</t>
  </si>
  <si>
    <t>1-4242-884215</t>
  </si>
  <si>
    <t>13097074286</t>
  </si>
  <si>
    <t>CS816654337857</t>
  </si>
  <si>
    <t>483888089630223898</t>
  </si>
  <si>
    <t>27-7989-4304</t>
  </si>
  <si>
    <t>13097074332</t>
  </si>
  <si>
    <t>CS71665T071727</t>
  </si>
  <si>
    <t>078863589128222798</t>
  </si>
  <si>
    <t>1-4158-297780</t>
  </si>
  <si>
    <t>13097074468</t>
  </si>
  <si>
    <t>CS71665T580727</t>
  </si>
  <si>
    <t>073866059121222798</t>
  </si>
  <si>
    <t>1-4585-1235985</t>
  </si>
  <si>
    <t>13097102732</t>
  </si>
  <si>
    <t>CS766652A41777</t>
  </si>
  <si>
    <t>782828739836223898</t>
  </si>
  <si>
    <t>1-3131-39010</t>
  </si>
  <si>
    <t>13097102837</t>
  </si>
  <si>
    <t>CS766652R42857</t>
  </si>
  <si>
    <t>045641059024222496</t>
  </si>
  <si>
    <t>1-3285-1180147</t>
  </si>
  <si>
    <t>13096924889</t>
  </si>
  <si>
    <t>CS866648141857</t>
  </si>
  <si>
    <t>749808419821222498</t>
  </si>
  <si>
    <t>1-3463-1928204</t>
  </si>
  <si>
    <t>13096992115</t>
  </si>
  <si>
    <t>CS716660117777</t>
  </si>
  <si>
    <t>356851099228222598</t>
  </si>
  <si>
    <t>27-9450-8219</t>
  </si>
  <si>
    <t>13096992422</t>
  </si>
  <si>
    <t>CS716660337777</t>
  </si>
  <si>
    <t>485650449034223896</t>
  </si>
  <si>
    <t>27-1210-15841</t>
  </si>
  <si>
    <t>13096924935</t>
  </si>
  <si>
    <t>CS816654757737</t>
  </si>
  <si>
    <t>072850019623222798</t>
  </si>
  <si>
    <t>27-9892-2331</t>
  </si>
  <si>
    <t>13096925043</t>
  </si>
  <si>
    <t>CS866648572777</t>
  </si>
  <si>
    <t>973867589429222798</t>
  </si>
  <si>
    <t>27-9524-10932</t>
  </si>
  <si>
    <t>13096925441</t>
  </si>
  <si>
    <t>CS866648663777</t>
  </si>
  <si>
    <t>381898439530223898</t>
  </si>
  <si>
    <t>27-4539-7129</t>
  </si>
  <si>
    <t>13097102899</t>
  </si>
  <si>
    <t>CS86664AA00727</t>
  </si>
  <si>
    <t>578890029421222798</t>
  </si>
  <si>
    <t>27-4539-7130</t>
  </si>
  <si>
    <t>13097103019</t>
  </si>
  <si>
    <t>CS766653307757</t>
  </si>
  <si>
    <t>178895889126222798</t>
  </si>
  <si>
    <t>27-7555-21422</t>
  </si>
  <si>
    <t>13097103036</t>
  </si>
  <si>
    <t>CS716660506857</t>
  </si>
  <si>
    <t>882682719031223896</t>
  </si>
  <si>
    <t>27-4739-9447</t>
  </si>
  <si>
    <t>13097140220</t>
  </si>
  <si>
    <t>CS716660515867</t>
  </si>
  <si>
    <t>571804199124222798</t>
  </si>
  <si>
    <t>27-9524-10933</t>
  </si>
  <si>
    <t>13097140325</t>
  </si>
  <si>
    <t>CS86664F808727</t>
  </si>
  <si>
    <t>888870269336223898</t>
  </si>
  <si>
    <t>7-9280-9512</t>
  </si>
  <si>
    <t>13097074500</t>
  </si>
  <si>
    <t>CS86664Q371707</t>
  </si>
  <si>
    <t>714658659037223196</t>
  </si>
  <si>
    <t>27-1239-8256</t>
  </si>
  <si>
    <t>13097074619</t>
  </si>
  <si>
    <t>CS766653412737</t>
  </si>
  <si>
    <t>482880369632223898</t>
  </si>
  <si>
    <t>5-5023-91377</t>
  </si>
  <si>
    <t>13097074636</t>
  </si>
  <si>
    <t>CS7666534K8757</t>
  </si>
  <si>
    <t>181859759533223898</t>
  </si>
  <si>
    <t>27-4739-8989</t>
  </si>
  <si>
    <t>13097103130</t>
  </si>
  <si>
    <t>CS816655038737</t>
  </si>
  <si>
    <t>171840519924222798</t>
  </si>
  <si>
    <t>27-4739-8650</t>
  </si>
  <si>
    <t>13097103158</t>
  </si>
  <si>
    <t>CS816655152687</t>
  </si>
  <si>
    <t>289800919636223898</t>
  </si>
  <si>
    <t>27-4739-8652</t>
  </si>
  <si>
    <t>13097103175</t>
  </si>
  <si>
    <t>CS716660822687</t>
  </si>
  <si>
    <t>144800149527222498</t>
  </si>
  <si>
    <t>27-5316-10508</t>
  </si>
  <si>
    <t>13097103218</t>
  </si>
  <si>
    <t>CS716660828727</t>
  </si>
  <si>
    <t>349827029720222498</t>
  </si>
  <si>
    <t>10-5713-1588</t>
  </si>
  <si>
    <t>13097074713</t>
  </si>
  <si>
    <t>CS8067A3118767</t>
  </si>
  <si>
    <t>272691279021222796</t>
  </si>
  <si>
    <t>10-5759-5989</t>
  </si>
  <si>
    <t>13097074789</t>
  </si>
  <si>
    <t>CS8166554Q5737</t>
  </si>
  <si>
    <t>787850369735223898</t>
  </si>
  <si>
    <t>10-3962-4854</t>
  </si>
  <si>
    <t>13097074818</t>
  </si>
  <si>
    <t>CS81665572R777</t>
  </si>
  <si>
    <t>778838239725222798</t>
  </si>
  <si>
    <t>27-9216-1397</t>
  </si>
  <si>
    <t>13097141152</t>
  </si>
  <si>
    <t>CS7166608E6687</t>
  </si>
  <si>
    <t>380858119536223898</t>
  </si>
  <si>
    <t>27-4435-2186</t>
  </si>
  <si>
    <t>13097476744</t>
  </si>
  <si>
    <t>CS746585432807</t>
  </si>
  <si>
    <t>284877059436223898</t>
  </si>
  <si>
    <t>27-1210-16419</t>
  </si>
  <si>
    <t>13097476775</t>
  </si>
  <si>
    <t>CS816655820777</t>
  </si>
  <si>
    <t>314888619339223198</t>
  </si>
  <si>
    <t>27-7555-20810</t>
  </si>
  <si>
    <t>13097103249</t>
  </si>
  <si>
    <t>CS716661024687</t>
  </si>
  <si>
    <t>554820749425222598</t>
  </si>
  <si>
    <t>13-7440-107178</t>
  </si>
  <si>
    <t>13097103266</t>
  </si>
  <si>
    <t>CS716661234857</t>
  </si>
  <si>
    <t>157828779922222598</t>
  </si>
  <si>
    <t>13-7639-28106</t>
  </si>
  <si>
    <t>13097476804</t>
  </si>
  <si>
    <t>CS816656655797</t>
  </si>
  <si>
    <t>674899959527222798</t>
  </si>
  <si>
    <t>27-1239-9946</t>
  </si>
  <si>
    <t>13097476866</t>
  </si>
  <si>
    <t>CS716661314867</t>
  </si>
  <si>
    <t>488887889837223898</t>
  </si>
  <si>
    <t>10-9416-65562</t>
  </si>
  <si>
    <t>13097074835</t>
  </si>
  <si>
    <t>CS866652117707</t>
  </si>
  <si>
    <t>981809379237223898</t>
  </si>
  <si>
    <t>5-5023-93708</t>
  </si>
  <si>
    <t>13097074852</t>
  </si>
  <si>
    <t>CS766654174737</t>
  </si>
  <si>
    <t>273866179122222798</t>
  </si>
  <si>
    <t>5-5023-93367</t>
  </si>
  <si>
    <t>13097141274</t>
  </si>
  <si>
    <t>CS716661537777</t>
  </si>
  <si>
    <t>380612249035223896</t>
  </si>
  <si>
    <t>13-7310-55165</t>
  </si>
  <si>
    <t>13097141365</t>
  </si>
  <si>
    <t>CS716661543747</t>
  </si>
  <si>
    <t>571810629727222798</t>
  </si>
  <si>
    <t>13-7303-20963</t>
  </si>
  <si>
    <t>13097477048</t>
  </si>
  <si>
    <t>CS716661765867</t>
  </si>
  <si>
    <t>777818359824222798</t>
  </si>
  <si>
    <t>17-2664-21025</t>
  </si>
  <si>
    <t>13096926052</t>
  </si>
  <si>
    <t>CS716661833827</t>
  </si>
  <si>
    <t>983837809836223898</t>
  </si>
  <si>
    <t>17-1523-158133</t>
  </si>
  <si>
    <t>13096926174</t>
  </si>
  <si>
    <t>CS866653218707</t>
  </si>
  <si>
    <t>777879499225222798</t>
  </si>
  <si>
    <t>1-1465-1574826</t>
  </si>
  <si>
    <t>13097141533</t>
  </si>
  <si>
    <t>CS866653240807</t>
  </si>
  <si>
    <t>282823419139223898</t>
  </si>
  <si>
    <t>1-2002-643214</t>
  </si>
  <si>
    <t>13097477125</t>
  </si>
  <si>
    <t>CS8067M54M7697</t>
  </si>
  <si>
    <t>972848779625222798</t>
  </si>
  <si>
    <t>1-7388-985560</t>
  </si>
  <si>
    <t>13097477233</t>
  </si>
  <si>
    <t>CS8067M6887937</t>
  </si>
  <si>
    <t>277871509220222798</t>
  </si>
  <si>
    <t>1-6305-2953166</t>
  </si>
  <si>
    <t>13097103846</t>
  </si>
  <si>
    <t>CS8067N2484797</t>
  </si>
  <si>
    <t>342810189229222498</t>
  </si>
  <si>
    <t>1-7038-675907</t>
  </si>
  <si>
    <t>13096926402</t>
  </si>
  <si>
    <t>CS866653403807</t>
  </si>
  <si>
    <t>171898479728222798</t>
  </si>
  <si>
    <t>1-5652-1055900</t>
  </si>
  <si>
    <t>13097075372</t>
  </si>
  <si>
    <t>CS86665347Q707</t>
  </si>
  <si>
    <t>919829679235223198</t>
  </si>
  <si>
    <t>1-6305-2967904</t>
  </si>
  <si>
    <t>13097075429</t>
  </si>
  <si>
    <t>CS816657721777</t>
  </si>
  <si>
    <t>178888239529222798</t>
  </si>
  <si>
    <t>1-5652-1032128</t>
  </si>
  <si>
    <t>13097075494</t>
  </si>
  <si>
    <t>CS76665475S687</t>
  </si>
  <si>
    <t>670889269429222798</t>
  </si>
  <si>
    <t>1-5461-636854</t>
  </si>
  <si>
    <t>13097141746</t>
  </si>
  <si>
    <t>CS816657823737</t>
  </si>
  <si>
    <t>673638179021222796</t>
  </si>
  <si>
    <t>1-6606-1336906</t>
  </si>
  <si>
    <t>13097477415</t>
  </si>
  <si>
    <t>CS8666542Q4707</t>
  </si>
  <si>
    <t>178816359727222798</t>
  </si>
  <si>
    <t>1-6813-2178334</t>
  </si>
  <si>
    <t>13097477429</t>
  </si>
  <si>
    <t>CS716662640857</t>
  </si>
  <si>
    <t>078821929220222798</t>
  </si>
  <si>
    <t>1-7443-769693</t>
  </si>
  <si>
    <t>13097477463</t>
  </si>
  <si>
    <t>CS7166626T4727</t>
  </si>
  <si>
    <t>770875099120222798</t>
  </si>
  <si>
    <t>1-2074-616600</t>
  </si>
  <si>
    <t>13097103923</t>
  </si>
  <si>
    <t>CS716662R20707</t>
  </si>
  <si>
    <t>477860789628222798</t>
  </si>
  <si>
    <t>1-6113-330097</t>
  </si>
  <si>
    <t>13097103968</t>
  </si>
  <si>
    <t>CS8067S3173687</t>
  </si>
  <si>
    <t>876890349723222798</t>
  </si>
  <si>
    <t>1-6113-330011</t>
  </si>
  <si>
    <t>13097075844</t>
  </si>
  <si>
    <t>CS716662T17727</t>
  </si>
  <si>
    <t>676857499727222798</t>
  </si>
  <si>
    <t>1-4158-300391</t>
  </si>
  <si>
    <t>13097477571</t>
  </si>
  <si>
    <t>CS866654QQ5707</t>
  </si>
  <si>
    <t>672880529620222798</t>
  </si>
  <si>
    <t>1-9937-30176</t>
  </si>
  <si>
    <t>13097477693</t>
  </si>
  <si>
    <t>CS766655378777</t>
  </si>
  <si>
    <t>172895549122222798</t>
  </si>
  <si>
    <t>1-8011-214414</t>
  </si>
  <si>
    <t>13097075997</t>
  </si>
  <si>
    <t>CS81665D262687</t>
  </si>
  <si>
    <t>454858209321222598</t>
  </si>
  <si>
    <t>1-4158-287331</t>
  </si>
  <si>
    <t>13097076057</t>
  </si>
  <si>
    <t>CS716663365857</t>
  </si>
  <si>
    <t>976876639123222798</t>
  </si>
  <si>
    <t>1-9482-232422</t>
  </si>
  <si>
    <t>13096926831</t>
  </si>
  <si>
    <t>CS866655018707</t>
  </si>
  <si>
    <t>874642539022222796</t>
  </si>
  <si>
    <t>1-2193-506194</t>
  </si>
  <si>
    <t>13097104045</t>
  </si>
  <si>
    <t>CS81665HH63797</t>
  </si>
  <si>
    <t>078608439025222796</t>
  </si>
  <si>
    <t>1-783-462358</t>
  </si>
  <si>
    <t>13097104198</t>
  </si>
  <si>
    <t>CS81665K16K867</t>
  </si>
  <si>
    <t>587868589539223898</t>
  </si>
  <si>
    <t>1-9807-1075065</t>
  </si>
  <si>
    <t>13097141763</t>
  </si>
  <si>
    <t>CS74660202K707</t>
  </si>
  <si>
    <t>578691239120222796</t>
  </si>
  <si>
    <t>1-4941-1468682</t>
  </si>
  <si>
    <t>13097142019</t>
  </si>
  <si>
    <t>CS766655745687</t>
  </si>
  <si>
    <t>981877709739223898</t>
  </si>
  <si>
    <t>9-6821-41235</t>
  </si>
  <si>
    <t>13097477918</t>
  </si>
  <si>
    <t>CS866655557707</t>
  </si>
  <si>
    <t>878848859226222798</t>
  </si>
  <si>
    <t>9-5685-75887</t>
  </si>
  <si>
    <t>13097477997</t>
  </si>
  <si>
    <t>CS866655646707</t>
  </si>
  <si>
    <t>770607029022222796</t>
  </si>
  <si>
    <t>1-8277-863969</t>
  </si>
  <si>
    <t>13096926919</t>
  </si>
  <si>
    <t>CS81665Q4Q1737</t>
  </si>
  <si>
    <t>587838509638223898</t>
  </si>
  <si>
    <t>1-8138-1073984</t>
  </si>
  <si>
    <t>13097076060</t>
  </si>
  <si>
    <t>CS866655720717</t>
  </si>
  <si>
    <t>645839299520222498</t>
  </si>
  <si>
    <t>1-6027-488100</t>
  </si>
  <si>
    <t>13097076091</t>
  </si>
  <si>
    <t>CS7166640B7857</t>
  </si>
  <si>
    <t>077847529526222798</t>
  </si>
  <si>
    <t>1-6208-1832914</t>
  </si>
  <si>
    <t>13097076103</t>
  </si>
  <si>
    <t>CS81665Q722737</t>
  </si>
  <si>
    <t>577878449427222798</t>
  </si>
  <si>
    <t>1-6177-217704</t>
  </si>
  <si>
    <t>13097104488</t>
  </si>
  <si>
    <t>CS81665Q8QQ807</t>
  </si>
  <si>
    <t>314858089535223198</t>
  </si>
  <si>
    <t>1-6253-869697</t>
  </si>
  <si>
    <t>13097104517</t>
  </si>
  <si>
    <t>CS716664142797</t>
  </si>
  <si>
    <t>878877019627222798</t>
  </si>
  <si>
    <t>1-5377-851612</t>
  </si>
  <si>
    <t>13097142482</t>
  </si>
  <si>
    <t>CS766655858777</t>
  </si>
  <si>
    <t>271858979921222798</t>
  </si>
  <si>
    <t>1-3191-677947</t>
  </si>
  <si>
    <t>13097142525</t>
  </si>
  <si>
    <t>CS766655A16737</t>
  </si>
  <si>
    <t>174869579723222798</t>
  </si>
  <si>
    <t>7-9282-283481</t>
  </si>
  <si>
    <t>13097478009</t>
  </si>
  <si>
    <t>CS766655A61737</t>
  </si>
  <si>
    <t>074859619728222798</t>
  </si>
  <si>
    <t>1-5878-225841</t>
  </si>
  <si>
    <t>13097478196</t>
  </si>
  <si>
    <t>CS766655B85807</t>
  </si>
  <si>
    <t>488800409831223898</t>
  </si>
  <si>
    <t>1-2144-370815</t>
  </si>
  <si>
    <t>13097076316</t>
  </si>
  <si>
    <t>CS81665X64X857</t>
  </si>
  <si>
    <t>971612509025222796</t>
  </si>
  <si>
    <t>1-9794-54418</t>
  </si>
  <si>
    <t>13097076410</t>
  </si>
  <si>
    <t>CS866656348707</t>
  </si>
  <si>
    <t>183890679531223898</t>
  </si>
  <si>
    <t>1-3667-1492683</t>
  </si>
  <si>
    <t>13097104747</t>
  </si>
  <si>
    <t>CS766656332727</t>
  </si>
  <si>
    <t>470860329527222798</t>
  </si>
  <si>
    <t>1-5377-857954</t>
  </si>
  <si>
    <t>13097104869</t>
  </si>
  <si>
    <t>CS866656566867</t>
  </si>
  <si>
    <t>048810949920222498</t>
  </si>
  <si>
    <t>1-2574-746619</t>
  </si>
  <si>
    <t>13097142650</t>
  </si>
  <si>
    <t>CS86665662R777</t>
  </si>
  <si>
    <t>386631469032223896</t>
  </si>
  <si>
    <t>1-1436-1137100</t>
  </si>
  <si>
    <t>13096927334</t>
  </si>
  <si>
    <t>CS866656767807</t>
  </si>
  <si>
    <t>579848989823222798</t>
  </si>
  <si>
    <t>1-5647-200635</t>
  </si>
  <si>
    <t>13097076438</t>
  </si>
  <si>
    <t>CS866656874807</t>
  </si>
  <si>
    <t>381692039031223896</t>
  </si>
  <si>
    <t>1-1203-2465386</t>
  </si>
  <si>
    <t>13097076455</t>
  </si>
  <si>
    <t>CS716664B44857</t>
  </si>
  <si>
    <t>983848269637223898</t>
  </si>
  <si>
    <t>1-9525-82140</t>
  </si>
  <si>
    <t>13097076640</t>
  </si>
  <si>
    <t>CS866657214707</t>
  </si>
  <si>
    <t>586850769233223898</t>
  </si>
  <si>
    <t>1-2154-469251</t>
  </si>
  <si>
    <t>13097478438</t>
  </si>
  <si>
    <t>CS766656541777</t>
  </si>
  <si>
    <t>783610429036223896</t>
  </si>
  <si>
    <t>1-2081-636758</t>
  </si>
  <si>
    <t>13097478501</t>
  </si>
  <si>
    <t>CS766656684687</t>
  </si>
  <si>
    <t>172860209920222798</t>
  </si>
  <si>
    <t>1-148-875090</t>
  </si>
  <si>
    <t>13096927641</t>
  </si>
  <si>
    <t>CS766656685737</t>
  </si>
  <si>
    <t>779817709426222798</t>
  </si>
  <si>
    <t>1-6729-1722917</t>
  </si>
  <si>
    <t>13097076699</t>
  </si>
  <si>
    <t>CS816660516777</t>
  </si>
  <si>
    <t>377895659524222798</t>
  </si>
  <si>
    <t>1-5351-500314</t>
  </si>
  <si>
    <t>13097076700</t>
  </si>
  <si>
    <t>CS7466058R6777</t>
  </si>
  <si>
    <t>573861859328222798</t>
  </si>
  <si>
    <t>9-5634-197334</t>
  </si>
  <si>
    <t>13097105085</t>
  </si>
  <si>
    <t>CS746606007837</t>
  </si>
  <si>
    <t>787857639631223898</t>
  </si>
  <si>
    <t>1-5652-1035950</t>
  </si>
  <si>
    <t>13097478637</t>
  </si>
  <si>
    <t>CS816660616737</t>
  </si>
  <si>
    <t>583838919534223898</t>
  </si>
  <si>
    <t>1-6108-159858</t>
  </si>
  <si>
    <t>13097478700</t>
  </si>
  <si>
    <t>CS746606382727</t>
  </si>
  <si>
    <t>479820059920222798</t>
  </si>
  <si>
    <t>1-6121-258433</t>
  </si>
  <si>
    <t>13097478714</t>
  </si>
  <si>
    <t>CS87663464U777</t>
  </si>
  <si>
    <t>970661329120222796</t>
  </si>
  <si>
    <t>27-1862-11635</t>
  </si>
  <si>
    <t>13097143062</t>
  </si>
  <si>
    <t>CS766657005687</t>
  </si>
  <si>
    <t>178818829326222798</t>
  </si>
  <si>
    <t>39-4728-68094764</t>
  </si>
  <si>
    <t>13097143244</t>
  </si>
  <si>
    <t>CS766657287687</t>
  </si>
  <si>
    <t>873870949821222798</t>
  </si>
  <si>
    <t>1-2105-2536821</t>
  </si>
  <si>
    <t>13096927763</t>
  </si>
  <si>
    <t>CS766657545737</t>
  </si>
  <si>
    <t>174638089029222796</t>
  </si>
  <si>
    <t>1-974-666334</t>
  </si>
  <si>
    <t>13097076822</t>
  </si>
  <si>
    <t>CS866658465817</t>
  </si>
  <si>
    <t>182630349032223896</t>
  </si>
  <si>
    <t>1-4338-160737</t>
  </si>
  <si>
    <t>13097076898</t>
  </si>
  <si>
    <t>CS866658684687</t>
  </si>
  <si>
    <t>577817069323222798</t>
  </si>
  <si>
    <t>1-6186-333588</t>
  </si>
  <si>
    <t>13097478776</t>
  </si>
  <si>
    <t>CS876636856857</t>
  </si>
  <si>
    <t>387800849331223898</t>
  </si>
  <si>
    <t>1-3175-1987890</t>
  </si>
  <si>
    <t>13097105344</t>
  </si>
  <si>
    <t>CS876637181727</t>
  </si>
  <si>
    <t>672870219327222798</t>
  </si>
  <si>
    <t>1-5648-222615</t>
  </si>
  <si>
    <t>13097105375</t>
  </si>
  <si>
    <t>CS766657625857</t>
  </si>
  <si>
    <t>181809079833223898</t>
  </si>
  <si>
    <t>1-7388-970204</t>
  </si>
  <si>
    <t>13097105483</t>
  </si>
  <si>
    <t>CS766657627687</t>
  </si>
  <si>
    <t>514827159830223198</t>
  </si>
  <si>
    <t>1-1012-1494811</t>
  </si>
  <si>
    <t>13097479188</t>
  </si>
  <si>
    <t>CS766657647767</t>
  </si>
  <si>
    <t>387829749233223898</t>
  </si>
  <si>
    <t>1-2050-313701</t>
  </si>
  <si>
    <t>13097077126</t>
  </si>
  <si>
    <t>CS766657671687</t>
  </si>
  <si>
    <t>647839729320222498</t>
  </si>
  <si>
    <t>1-6923-1517039</t>
  </si>
  <si>
    <t>13097077188</t>
  </si>
  <si>
    <t>CS86665L446727</t>
  </si>
  <si>
    <t>172830119925222798</t>
  </si>
  <si>
    <t>1-5424-257987</t>
  </si>
  <si>
    <t>13097077265</t>
  </si>
  <si>
    <t>CS86665LL04857</t>
  </si>
  <si>
    <t>613887399739223198</t>
  </si>
  <si>
    <t>1-5650-247795</t>
  </si>
  <si>
    <t>13097105739</t>
  </si>
  <si>
    <t>CS766657802737</t>
  </si>
  <si>
    <t>640880029824222498</t>
  </si>
  <si>
    <t>9-8994-30146</t>
  </si>
  <si>
    <t>13097105787</t>
  </si>
  <si>
    <t>CS876638784727</t>
  </si>
  <si>
    <t>389839879436223898</t>
  </si>
  <si>
    <t>9-8530-54855</t>
  </si>
  <si>
    <t>13096928448</t>
  </si>
  <si>
    <t>CS766657M24857</t>
  </si>
  <si>
    <t>387818809430223898</t>
  </si>
  <si>
    <t>1-3463-1935818</t>
  </si>
  <si>
    <t>13097143687</t>
  </si>
  <si>
    <t>CS746611866707</t>
  </si>
  <si>
    <t>172840889625222798</t>
  </si>
  <si>
    <t>1-1449-917192</t>
  </si>
  <si>
    <t>13097143702</t>
  </si>
  <si>
    <t>CS746612200767</t>
  </si>
  <si>
    <t>878628799023222796</t>
  </si>
  <si>
    <t>1-9789-115463</t>
  </si>
  <si>
    <t>13097143716</t>
  </si>
  <si>
    <t>CS766658116737</t>
  </si>
  <si>
    <t>270860809622222798</t>
  </si>
  <si>
    <t>9-3185-44221</t>
  </si>
  <si>
    <t>13097479464</t>
  </si>
  <si>
    <t>CS746614350717</t>
  </si>
  <si>
    <t>071869739428222798</t>
  </si>
  <si>
    <t>1-4338-166277</t>
  </si>
  <si>
    <t>13097077387</t>
  </si>
  <si>
    <t>CS746614708777</t>
  </si>
  <si>
    <t>277807649429222798</t>
  </si>
  <si>
    <t>1-2045-493101</t>
  </si>
  <si>
    <t>13097143841</t>
  </si>
  <si>
    <t>CS87664153B777</t>
  </si>
  <si>
    <t>372845379123222798</t>
  </si>
  <si>
    <t>1-6813-2178694</t>
  </si>
  <si>
    <t>13097105910</t>
  </si>
  <si>
    <t>CS746614804807</t>
  </si>
  <si>
    <t>979850139326222798</t>
  </si>
  <si>
    <t>1-2056-454300</t>
  </si>
  <si>
    <t>13097077785</t>
  </si>
  <si>
    <t>CS876642523807</t>
  </si>
  <si>
    <t>189681929031223896</t>
  </si>
  <si>
    <t>1-180-696625</t>
  </si>
  <si>
    <t>13097106245</t>
  </si>
  <si>
    <t>CS876642526687</t>
  </si>
  <si>
    <t>378699349026222796</t>
  </si>
  <si>
    <t>1-9425-853805</t>
  </si>
  <si>
    <t>13097106259</t>
  </si>
  <si>
    <t>CS876642667857</t>
  </si>
  <si>
    <t>857856969623222598</t>
  </si>
  <si>
    <t>1-5597-1416509</t>
  </si>
  <si>
    <t>13096928985</t>
  </si>
  <si>
    <t>CS8766428K0897</t>
  </si>
  <si>
    <t>778815419128222798</t>
  </si>
  <si>
    <t>1-6169-2342881</t>
  </si>
  <si>
    <t>13097077828</t>
  </si>
  <si>
    <t>CS866662767767</t>
  </si>
  <si>
    <t>370819139827222798</t>
  </si>
  <si>
    <t>1-2138-767442</t>
  </si>
  <si>
    <t>13097077970</t>
  </si>
  <si>
    <t>CS866662803837</t>
  </si>
  <si>
    <t>934838059732223398</t>
  </si>
  <si>
    <t>1-5652-1045450</t>
  </si>
  <si>
    <t>13097144128</t>
  </si>
  <si>
    <t>CS746615816797</t>
  </si>
  <si>
    <t>970877249922222798</t>
  </si>
  <si>
    <t>1-6208-1823178</t>
  </si>
  <si>
    <t>13097144193</t>
  </si>
  <si>
    <t>CS746616074777</t>
  </si>
  <si>
    <t>978827699426222798</t>
  </si>
  <si>
    <t>1-2049-503114</t>
  </si>
  <si>
    <t>13097106398</t>
  </si>
  <si>
    <t>CS866663013687</t>
  </si>
  <si>
    <t>672803039223222798</t>
  </si>
  <si>
    <t>1-3049-1470099</t>
  </si>
  <si>
    <t>13097078058</t>
  </si>
  <si>
    <t>CS876643340727</t>
  </si>
  <si>
    <t>480868529630223898</t>
  </si>
  <si>
    <t>9-1020-98181</t>
  </si>
  <si>
    <t>13097078166</t>
  </si>
  <si>
    <t>CS866663358857</t>
  </si>
  <si>
    <t>775819869823222798</t>
  </si>
  <si>
    <t>1-5173-1155488</t>
  </si>
  <si>
    <t>13097144222</t>
  </si>
  <si>
    <t>CS876643530897</t>
  </si>
  <si>
    <t>978669619027222796</t>
  </si>
  <si>
    <t>1-6729-1723707</t>
  </si>
  <si>
    <t>13097144421</t>
  </si>
  <si>
    <t>CS866663651877</t>
  </si>
  <si>
    <t>578839059522222798</t>
  </si>
  <si>
    <t>1-2218-547728</t>
  </si>
  <si>
    <t>13097106609</t>
  </si>
  <si>
    <t>CS76665A331777</t>
  </si>
  <si>
    <t>884886139833223898</t>
  </si>
  <si>
    <t>1-7197-1499385</t>
  </si>
  <si>
    <t>13097479953</t>
  </si>
  <si>
    <t>CS76665A630737</t>
  </si>
  <si>
    <t>988641859039223896</t>
  </si>
  <si>
    <t>1-9425-853953</t>
  </si>
  <si>
    <t>13097480077</t>
  </si>
  <si>
    <t>CS76665A811737</t>
  </si>
  <si>
    <t>175680159126222796</t>
  </si>
  <si>
    <t>1-8701-1213659</t>
  </si>
  <si>
    <t>13096929383</t>
  </si>
  <si>
    <t>CS866664KK1777</t>
  </si>
  <si>
    <t>487819199435223898</t>
  </si>
  <si>
    <t>1-9738-110831</t>
  </si>
  <si>
    <t>13097078317</t>
  </si>
  <si>
    <t>CS866664Q23707</t>
  </si>
  <si>
    <t>285879029834223898</t>
  </si>
  <si>
    <t>1-5924-791979</t>
  </si>
  <si>
    <t>13097078351</t>
  </si>
  <si>
    <t>CS866664U26717</t>
  </si>
  <si>
    <t>575817179524222798</t>
  </si>
  <si>
    <t>1-8501-272423</t>
  </si>
  <si>
    <t>13097078379</t>
  </si>
  <si>
    <t>CS866665121707</t>
  </si>
  <si>
    <t>179871059226222798</t>
  </si>
  <si>
    <t>1-5879-250585</t>
  </si>
  <si>
    <t>13097144725</t>
  </si>
  <si>
    <t>CS866665164717</t>
  </si>
  <si>
    <t>118858519531223198</t>
  </si>
  <si>
    <t>1-2124-858033</t>
  </si>
  <si>
    <t>13097144850</t>
  </si>
  <si>
    <t>CS76665M332767</t>
  </si>
  <si>
    <t>589800349437223898</t>
  </si>
  <si>
    <t>1-3463-1929338</t>
  </si>
  <si>
    <t>13097480123</t>
  </si>
  <si>
    <t>CS866665633867</t>
  </si>
  <si>
    <t>170871589325222798</t>
  </si>
  <si>
    <t>1-6018-301929</t>
  </si>
  <si>
    <t>13097480168</t>
  </si>
  <si>
    <t>CS866665886777</t>
  </si>
  <si>
    <t>947894029127222498</t>
  </si>
  <si>
    <t>1-6562-194035</t>
  </si>
  <si>
    <t>13097078382</t>
  </si>
  <si>
    <t>CS876647118857</t>
  </si>
  <si>
    <t>381806459837223898</t>
  </si>
  <si>
    <t>1-2224-482987</t>
  </si>
  <si>
    <t>13097078516</t>
  </si>
  <si>
    <t>CS76665S565687</t>
  </si>
  <si>
    <t>479668649028222796</t>
  </si>
  <si>
    <t>1-9664-103989</t>
  </si>
  <si>
    <t>13097106643</t>
  </si>
  <si>
    <t>CS866666185777</t>
  </si>
  <si>
    <t>581806139833223898</t>
  </si>
  <si>
    <t>1-6542-424834</t>
  </si>
  <si>
    <t>13097106811</t>
  </si>
  <si>
    <t>CS8666661C4687</t>
  </si>
  <si>
    <t>375850929822222798</t>
  </si>
  <si>
    <t>1-3612-1737289</t>
  </si>
  <si>
    <t>13097145276</t>
  </si>
  <si>
    <t>CS816621228807</t>
  </si>
  <si>
    <t>474881129323222798</t>
  </si>
  <si>
    <t>9-6261-38262</t>
  </si>
  <si>
    <t>13097078715</t>
  </si>
  <si>
    <t>CS816621366777</t>
  </si>
  <si>
    <t>077801259229222798</t>
  </si>
  <si>
    <t>1-213-513942</t>
  </si>
  <si>
    <t>13097078806</t>
  </si>
  <si>
    <t>CS876648654727</t>
  </si>
  <si>
    <t>718864439135223198</t>
  </si>
  <si>
    <t>1-1601-1814548</t>
  </si>
  <si>
    <t>13097078840</t>
  </si>
  <si>
    <t>CS816621387807</t>
  </si>
  <si>
    <t>172891539322222798</t>
  </si>
  <si>
    <t>1-8501-266758</t>
  </si>
  <si>
    <t>13097480245</t>
  </si>
  <si>
    <t>CS866667143717</t>
  </si>
  <si>
    <t>776630219128222796</t>
  </si>
  <si>
    <t>27-1869-10006</t>
  </si>
  <si>
    <t>13097480319</t>
  </si>
  <si>
    <t>CS866667185687</t>
  </si>
  <si>
    <t>571805689524222798</t>
  </si>
  <si>
    <t>1-5839-257377</t>
  </si>
  <si>
    <t>13097480461</t>
  </si>
  <si>
    <t>CS866667217777</t>
  </si>
  <si>
    <t>682692369033223896</t>
  </si>
  <si>
    <t>1-6027-485267</t>
  </si>
  <si>
    <t>13097157529</t>
  </si>
  <si>
    <t>CS816621728737</t>
  </si>
  <si>
    <t>485668429035223896</t>
  </si>
  <si>
    <t>1-5878-226289</t>
  </si>
  <si>
    <t>13097106995</t>
  </si>
  <si>
    <t>CS87664A644857</t>
  </si>
  <si>
    <t>782838069834223898</t>
  </si>
  <si>
    <t>1-5839-257897</t>
  </si>
  <si>
    <t>13096929807</t>
  </si>
  <si>
    <t>CS766660458737</t>
  </si>
  <si>
    <t>282897399534223898</t>
  </si>
  <si>
    <t>1-2723-795347</t>
  </si>
  <si>
    <t>13097480811</t>
  </si>
  <si>
    <t>CS8667C4440687</t>
  </si>
  <si>
    <t>079866879623222798</t>
  </si>
  <si>
    <t>1-6112-150135</t>
  </si>
  <si>
    <t>13097480856</t>
  </si>
  <si>
    <t>CS866667632777</t>
  </si>
  <si>
    <t>418847249739223198</t>
  </si>
  <si>
    <t>1-6923-1530484</t>
  </si>
  <si>
    <t>13097078945</t>
  </si>
  <si>
    <t>CS8667E1287687</t>
  </si>
  <si>
    <t>384652419031223896</t>
  </si>
  <si>
    <t>1-2120-461420</t>
  </si>
  <si>
    <t>13097107299</t>
  </si>
  <si>
    <t>CS876651160857</t>
  </si>
  <si>
    <t>174840499428222798</t>
  </si>
  <si>
    <t>1-2778-1256563</t>
  </si>
  <si>
    <t>13097157728</t>
  </si>
  <si>
    <t>CS876651242857</t>
  </si>
  <si>
    <t>778804149120222798</t>
  </si>
  <si>
    <t>1-2074-641088</t>
  </si>
  <si>
    <t>13097480916</t>
  </si>
  <si>
    <t>CS866668286707</t>
  </si>
  <si>
    <t>475859479227222798</t>
  </si>
  <si>
    <t>1-9486-573665</t>
  </si>
  <si>
    <t>13097480933</t>
  </si>
  <si>
    <t>CS866668455777</t>
  </si>
  <si>
    <t>581877259537223898</t>
  </si>
  <si>
    <t>39-986-436731</t>
  </si>
  <si>
    <t>13097481041</t>
  </si>
  <si>
    <t>CS816622465737</t>
  </si>
  <si>
    <t>674648919029222796</t>
  </si>
  <si>
    <t>1-5377-855108</t>
  </si>
  <si>
    <t>13097079098</t>
  </si>
  <si>
    <t>CS816622626777</t>
  </si>
  <si>
    <t>746886129927222498</t>
  </si>
  <si>
    <t>1-6813-2197536</t>
  </si>
  <si>
    <t>13097079127</t>
  </si>
  <si>
    <t>CS766660A04737</t>
  </si>
  <si>
    <t>178817039924222798</t>
  </si>
  <si>
    <t>1-4378-1957510</t>
  </si>
  <si>
    <t>13097107558</t>
  </si>
  <si>
    <t>CS766660A1A737</t>
  </si>
  <si>
    <t>140846349429222498</t>
  </si>
  <si>
    <t>1-4608-2118033</t>
  </si>
  <si>
    <t>13097107652</t>
  </si>
  <si>
    <t>CS8865858R1777</t>
  </si>
  <si>
    <t>614893879232223198</t>
  </si>
  <si>
    <t>1-2074-643225</t>
  </si>
  <si>
    <t>13096930039</t>
  </si>
  <si>
    <t>CS866668846777</t>
  </si>
  <si>
    <t>916836339737223198</t>
  </si>
  <si>
    <t>1-1588-1619552</t>
  </si>
  <si>
    <t>13097157989</t>
  </si>
  <si>
    <t>CS876652821807</t>
  </si>
  <si>
    <t>574877429829222798</t>
  </si>
  <si>
    <t>1-2142-583543</t>
  </si>
  <si>
    <t>13097158066</t>
  </si>
  <si>
    <t>CS86666A702687</t>
  </si>
  <si>
    <t>983899589437223898</t>
  </si>
  <si>
    <t>1-2901-1671269</t>
  </si>
  <si>
    <t>13097079312</t>
  </si>
  <si>
    <t>CS86666AA6A777</t>
  </si>
  <si>
    <t>173880059229222798</t>
  </si>
  <si>
    <t>1-179-875360</t>
  </si>
  <si>
    <t>13096930394</t>
  </si>
  <si>
    <t>CS8667K3070737</t>
  </si>
  <si>
    <t>477812639222222798</t>
  </si>
  <si>
    <t>1-2002-656398</t>
  </si>
  <si>
    <t>13097481300</t>
  </si>
  <si>
    <t>CS8866R537R777</t>
  </si>
  <si>
    <t>674838639722222798</t>
  </si>
  <si>
    <t>1-6542-416818</t>
  </si>
  <si>
    <t>13097481362</t>
  </si>
  <si>
    <t>CS86666CC70687</t>
  </si>
  <si>
    <t>079865109120222798</t>
  </si>
  <si>
    <t>1-6187-399179</t>
  </si>
  <si>
    <t>13097481419</t>
  </si>
  <si>
    <t>CS876652A0A867</t>
  </si>
  <si>
    <t>170890899526222798</t>
  </si>
  <si>
    <t>1-9612-498562</t>
  </si>
  <si>
    <t>13097481436</t>
  </si>
  <si>
    <t>CS766660S55687</t>
  </si>
  <si>
    <t>689829909432223898</t>
  </si>
  <si>
    <t>1-6729-1749104</t>
  </si>
  <si>
    <t>13097481467</t>
  </si>
  <si>
    <t>CS8667L5317857</t>
  </si>
  <si>
    <t>688810849537223898</t>
  </si>
  <si>
    <t>1-6078-565144</t>
  </si>
  <si>
    <t>13097158433</t>
  </si>
  <si>
    <t>CS76666104S687</t>
  </si>
  <si>
    <t>680800159833223898</t>
  </si>
  <si>
    <t>1-5839-249644</t>
  </si>
  <si>
    <t>13097108002</t>
  </si>
  <si>
    <t>CS766661230737</t>
  </si>
  <si>
    <t>086670529138223896</t>
  </si>
  <si>
    <t>1-2025-474607</t>
  </si>
  <si>
    <t>13097108124</t>
  </si>
  <si>
    <t>CS8667Q0015707</t>
  </si>
  <si>
    <t>554837589929222598</t>
  </si>
  <si>
    <t>1-3175-1984006</t>
  </si>
  <si>
    <t>13097481498</t>
  </si>
  <si>
    <t>CS8667Q0072807</t>
  </si>
  <si>
    <t>370857339526222798</t>
  </si>
  <si>
    <t>1-4857-2218557</t>
  </si>
  <si>
    <t>13097158524</t>
  </si>
  <si>
    <t>CS766661242687</t>
  </si>
  <si>
    <t>482870549931223898</t>
  </si>
  <si>
    <t>1-9531-84271</t>
  </si>
  <si>
    <t>13096946268</t>
  </si>
  <si>
    <t>CS8865877R7777</t>
  </si>
  <si>
    <t>976829509627222798</t>
  </si>
  <si>
    <t>1-974-656263</t>
  </si>
  <si>
    <t>13097108306</t>
  </si>
  <si>
    <t>CS76666127A737</t>
  </si>
  <si>
    <t>485671149132223896</t>
  </si>
  <si>
    <t>1-5652-1057681</t>
  </si>
  <si>
    <t>13097079681</t>
  </si>
  <si>
    <t>CS8767A0A78857</t>
  </si>
  <si>
    <t>980809099734223898</t>
  </si>
  <si>
    <t>1-6569-257010</t>
  </si>
  <si>
    <t>13097079695</t>
  </si>
  <si>
    <t>CS766661312737</t>
  </si>
  <si>
    <t>771829459720222798</t>
  </si>
  <si>
    <t>1-5597-1432497</t>
  </si>
  <si>
    <t>13097481743</t>
  </si>
  <si>
    <t>CS86666QQQ1707</t>
  </si>
  <si>
    <t>876880329527222798</t>
  </si>
  <si>
    <t>1-5306-1720842</t>
  </si>
  <si>
    <t>13097158893</t>
  </si>
  <si>
    <t>CS766661363857</t>
  </si>
  <si>
    <t>074871599423222798</t>
  </si>
  <si>
    <t>1-4763-775844</t>
  </si>
  <si>
    <t>13096946419</t>
  </si>
  <si>
    <t>CS8667Q2134807</t>
  </si>
  <si>
    <t>171816879928222798</t>
  </si>
  <si>
    <t>1-8503-250751</t>
  </si>
  <si>
    <t>13097079894</t>
  </si>
  <si>
    <t>CS866670607707</t>
  </si>
  <si>
    <t>917840919739223198</t>
  </si>
  <si>
    <t>1-5636-1114207</t>
  </si>
  <si>
    <t>13097079940</t>
  </si>
  <si>
    <t>CS766661435687</t>
  </si>
  <si>
    <t>078691519026222796</t>
  </si>
  <si>
    <t>1-6082-399704</t>
  </si>
  <si>
    <t>13097079971</t>
  </si>
  <si>
    <t>CS8667Q3234707</t>
  </si>
  <si>
    <t>981830019831223898</t>
  </si>
  <si>
    <t>1-8624-530332</t>
  </si>
  <si>
    <t>13097481791</t>
  </si>
  <si>
    <t>CS866670727707</t>
  </si>
  <si>
    <t>183880719930223898</t>
  </si>
  <si>
    <t>1-5652-1047145</t>
  </si>
  <si>
    <t>13097481939</t>
  </si>
  <si>
    <t>CS816624230687</t>
  </si>
  <si>
    <t>574878669825222798</t>
  </si>
  <si>
    <t>1-4158-300175</t>
  </si>
  <si>
    <t>13097108749</t>
  </si>
  <si>
    <t>CS81662433X857</t>
  </si>
  <si>
    <t>471828739725222798</t>
  </si>
  <si>
    <t>1-4585-1240999</t>
  </si>
  <si>
    <t>13097080172</t>
  </si>
  <si>
    <t>CS866670777707</t>
  </si>
  <si>
    <t>181849079831223898</t>
  </si>
  <si>
    <t>1-5209-1709112</t>
  </si>
  <si>
    <t>13097080186</t>
  </si>
  <si>
    <t>CS766661761737</t>
  </si>
  <si>
    <t>778857399425222798</t>
  </si>
  <si>
    <t>1-8206-2135506</t>
  </si>
  <si>
    <t>13097481990</t>
  </si>
  <si>
    <t>CS8767A3077687</t>
  </si>
  <si>
    <t>773660849121222796</t>
  </si>
  <si>
    <t>1-162-687039</t>
  </si>
  <si>
    <t>13097159303</t>
  </si>
  <si>
    <t>CS8767A3407687</t>
  </si>
  <si>
    <t>888870799332223898</t>
  </si>
  <si>
    <t>1-5878-226272</t>
  </si>
  <si>
    <t>13097159320</t>
  </si>
  <si>
    <t>CS816624424687</t>
  </si>
  <si>
    <t>273896989929222798</t>
  </si>
  <si>
    <t>1-2074-616601</t>
  </si>
  <si>
    <t>13097159396</t>
  </si>
  <si>
    <t>CS816624561797</t>
  </si>
  <si>
    <t>988839559639223898</t>
  </si>
  <si>
    <t>1-8316-1484677</t>
  </si>
  <si>
    <t>13096947493</t>
  </si>
  <si>
    <t>CS876655752777</t>
  </si>
  <si>
    <t>342853809220222498</t>
  </si>
  <si>
    <t>1-6562-212806</t>
  </si>
  <si>
    <t>13096947519</t>
  </si>
  <si>
    <t>CS866671058907</t>
  </si>
  <si>
    <t>848808509825222498</t>
  </si>
  <si>
    <t>1-5652-1050490</t>
  </si>
  <si>
    <t>13097482246</t>
  </si>
  <si>
    <t>CS816624617737</t>
  </si>
  <si>
    <t>587808169339223898</t>
  </si>
  <si>
    <t>1-9486-588175</t>
  </si>
  <si>
    <t>13097109025</t>
  </si>
  <si>
    <t>CS866671260777</t>
  </si>
  <si>
    <t>213867489839223198</t>
  </si>
  <si>
    <t>1-1397-1232121</t>
  </si>
  <si>
    <t>13097109164</t>
  </si>
  <si>
    <t>CS876655827857</t>
  </si>
  <si>
    <t>883854459139223898</t>
  </si>
  <si>
    <t>1-1436-1148620</t>
  </si>
  <si>
    <t>13097109286</t>
  </si>
  <si>
    <t>CS876656204897</t>
  </si>
  <si>
    <t>817807559536223198</t>
  </si>
  <si>
    <t>1-210-515069</t>
  </si>
  <si>
    <t>13097109499</t>
  </si>
  <si>
    <t>CS766662037827</t>
  </si>
  <si>
    <t>585845229131223898</t>
  </si>
  <si>
    <t>1-4338-158721</t>
  </si>
  <si>
    <t>13097109684</t>
  </si>
  <si>
    <t>CS8767A4A65857</t>
  </si>
  <si>
    <t>173897889829222798</t>
  </si>
  <si>
    <t>1-6113-310236</t>
  </si>
  <si>
    <t>13097109792</t>
  </si>
  <si>
    <t>CS816625257687</t>
  </si>
  <si>
    <t>085808489735223898</t>
  </si>
  <si>
    <t>1-6093-309715</t>
  </si>
  <si>
    <t>13097109821</t>
  </si>
  <si>
    <t>CS8767A5705857</t>
  </si>
  <si>
    <t>440880559824222498</t>
  </si>
  <si>
    <t>1-210-512266</t>
  </si>
  <si>
    <t>13097159502</t>
  </si>
  <si>
    <t>CS8667Q7177707</t>
  </si>
  <si>
    <t>283858579533223898</t>
  </si>
  <si>
    <t>1-9486-588585</t>
  </si>
  <si>
    <t>13097159516</t>
  </si>
  <si>
    <t>CS816625521777</t>
  </si>
  <si>
    <t>789836239837223898</t>
  </si>
  <si>
    <t>1-8154-546039</t>
  </si>
  <si>
    <t>13096948042</t>
  </si>
  <si>
    <t>CS816625561717</t>
  </si>
  <si>
    <t>076883679226222798</t>
  </si>
  <si>
    <t>1-6729-1741246</t>
  </si>
  <si>
    <t>13097080570</t>
  </si>
  <si>
    <t>CS8667Q8488777</t>
  </si>
  <si>
    <t>179831329427222798</t>
  </si>
  <si>
    <t>1-6923-1545083</t>
  </si>
  <si>
    <t>13097482459</t>
  </si>
  <si>
    <t>CS76666242A777</t>
  </si>
  <si>
    <t>672819709728222798</t>
  </si>
  <si>
    <t>1-196-830371</t>
  </si>
  <si>
    <t>13097482462</t>
  </si>
  <si>
    <t>CS866672712687</t>
  </si>
  <si>
    <t>773863589123222798</t>
  </si>
  <si>
    <t>1-9662-60174</t>
  </si>
  <si>
    <t>13097109974</t>
  </si>
  <si>
    <t>CS876658008897</t>
  </si>
  <si>
    <t>419880329233223198</t>
  </si>
  <si>
    <t>1-9904-1503930</t>
  </si>
  <si>
    <t>13097080689</t>
  </si>
  <si>
    <t>CS766662562687</t>
  </si>
  <si>
    <t>714839739530223198</t>
  </si>
  <si>
    <t>1-5267-1563297</t>
  </si>
  <si>
    <t>13097080692</t>
  </si>
  <si>
    <t>CS7666625A1737</t>
  </si>
  <si>
    <t>184621259132223896</t>
  </si>
  <si>
    <t>1-8303-1094110</t>
  </si>
  <si>
    <t>13097482505</t>
  </si>
  <si>
    <t>CS866600026857</t>
  </si>
  <si>
    <t>017886259831223198</t>
  </si>
  <si>
    <t>1-7676-854368</t>
  </si>
  <si>
    <t>13097109988</t>
  </si>
  <si>
    <t>CS766662632687</t>
  </si>
  <si>
    <t>577690759122222796</t>
  </si>
  <si>
    <t>1-2055-250710</t>
  </si>
  <si>
    <t>13097110144</t>
  </si>
  <si>
    <t>CS766662685867</t>
  </si>
  <si>
    <t>179816749527222798</t>
  </si>
  <si>
    <t>1-2205-363746</t>
  </si>
  <si>
    <t>13097159729</t>
  </si>
  <si>
    <t>CS876658431757</t>
  </si>
  <si>
    <t>377886979727222798</t>
  </si>
  <si>
    <t>1-6431-1724949</t>
  </si>
  <si>
    <t>13097159763</t>
  </si>
  <si>
    <t>CS8667R5436777</t>
  </si>
  <si>
    <t>174869719227222798</t>
  </si>
  <si>
    <t>1-8277-853405</t>
  </si>
  <si>
    <t>13096948440</t>
  </si>
  <si>
    <t>CS866673225867</t>
  </si>
  <si>
    <t>073807789423222798</t>
  </si>
  <si>
    <t>1-5839-249159</t>
  </si>
  <si>
    <t>13097080752</t>
  </si>
  <si>
    <t>CS866673252707</t>
  </si>
  <si>
    <t>078820619924222798</t>
  </si>
  <si>
    <t>1-9115-527543</t>
  </si>
  <si>
    <t>13097080920</t>
  </si>
  <si>
    <t>CS866600785707</t>
  </si>
  <si>
    <t>684631929134223896</t>
  </si>
  <si>
    <t>1-1562-1515911</t>
  </si>
  <si>
    <t>13097482857</t>
  </si>
  <si>
    <t>CS876658B60897</t>
  </si>
  <si>
    <t>482650869138223896</t>
  </si>
  <si>
    <t>1-2098-362041</t>
  </si>
  <si>
    <t>13097159823</t>
  </si>
  <si>
    <t>CS876658M36727</t>
  </si>
  <si>
    <t>371629249027222796</t>
  </si>
  <si>
    <t>1-6143-1211257</t>
  </si>
  <si>
    <t>13097159885</t>
  </si>
  <si>
    <t>CS766662858687</t>
  </si>
  <si>
    <t>189838009634223898</t>
  </si>
  <si>
    <t>1-6716-1654679</t>
  </si>
  <si>
    <t>13096948500</t>
  </si>
  <si>
    <t>CS866601074707</t>
  </si>
  <si>
    <t>979833939220222798</t>
  </si>
  <si>
    <t>1-9981-40737</t>
  </si>
  <si>
    <t>13096948761</t>
  </si>
  <si>
    <t>CS87665BB64897</t>
  </si>
  <si>
    <t>214810269334223198</t>
  </si>
  <si>
    <t>1-8277-865796</t>
  </si>
  <si>
    <t>13097124051</t>
  </si>
  <si>
    <t>CS866673C23687</t>
  </si>
  <si>
    <t>476849739723222798</t>
  </si>
  <si>
    <t>1-9533-101239</t>
  </si>
  <si>
    <t>13097080996</t>
  </si>
  <si>
    <t>CS866601783777</t>
  </si>
  <si>
    <t>576829679223222798</t>
  </si>
  <si>
    <t>1-175-785273</t>
  </si>
  <si>
    <t>13097081133</t>
  </si>
  <si>
    <t>CS87665U204777</t>
  </si>
  <si>
    <t>648859539721222498</t>
  </si>
  <si>
    <t>1-187-1428821</t>
  </si>
  <si>
    <t>13097482951</t>
  </si>
  <si>
    <t>CS816627434687</t>
  </si>
  <si>
    <t>573847009526222798</t>
  </si>
  <si>
    <t>1-5652-1031995</t>
  </si>
  <si>
    <t>13097160101</t>
  </si>
  <si>
    <t>CS876660316857</t>
  </si>
  <si>
    <t>116819629731223198</t>
  </si>
  <si>
    <t>1-3544-1427806</t>
  </si>
  <si>
    <t>13097160180</t>
  </si>
  <si>
    <t>CS866602234687</t>
  </si>
  <si>
    <t>555878199620222598</t>
  </si>
  <si>
    <t>1-4239-1264540</t>
  </si>
  <si>
    <t>13097160194</t>
  </si>
  <si>
    <t>CS876660436727</t>
  </si>
  <si>
    <t>346856079122222498</t>
  </si>
  <si>
    <t>1-5878-214019</t>
  </si>
  <si>
    <t>13097160237</t>
  </si>
  <si>
    <t>CS866602301717</t>
  </si>
  <si>
    <t>485800989933223898</t>
  </si>
  <si>
    <t>1-6182-297809</t>
  </si>
  <si>
    <t>13097160271</t>
  </si>
  <si>
    <t>CS866602358857</t>
  </si>
  <si>
    <t>476853489220222798</t>
  </si>
  <si>
    <t>1-4857-2209989</t>
  </si>
  <si>
    <t>13096948926</t>
  </si>
  <si>
    <t>CS8666745Q8707</t>
  </si>
  <si>
    <t>981691599032223896</t>
  </si>
  <si>
    <t>1-5879-257334</t>
  </si>
  <si>
    <t>13096948957</t>
  </si>
  <si>
    <t>CS876660844777</t>
  </si>
  <si>
    <t>679837219924222798</t>
  </si>
  <si>
    <t>1-9425-836519</t>
  </si>
  <si>
    <t>13096949020</t>
  </si>
  <si>
    <t>CS866603208727</t>
  </si>
  <si>
    <t>970868199327222798</t>
  </si>
  <si>
    <t>9-2727-72917</t>
  </si>
  <si>
    <t>13097124156</t>
  </si>
  <si>
    <t>CS866674E13687</t>
  </si>
  <si>
    <t>777813069220222798</t>
  </si>
  <si>
    <t>1-4466-200260</t>
  </si>
  <si>
    <t>13097081195</t>
  </si>
  <si>
    <t>CS866675126687</t>
  </si>
  <si>
    <t>572848269828222798</t>
  </si>
  <si>
    <t>1-5878-224965</t>
  </si>
  <si>
    <t>13097483116</t>
  </si>
  <si>
    <t>CS876661224687</t>
  </si>
  <si>
    <t>388641229130223896</t>
  </si>
  <si>
    <t>1-9482-227663</t>
  </si>
  <si>
    <t>13097483150</t>
  </si>
  <si>
    <t>CS876661281857</t>
  </si>
  <si>
    <t>479879949322222798</t>
  </si>
  <si>
    <t>1-2472-448333</t>
  </si>
  <si>
    <t>13097483178</t>
  </si>
  <si>
    <t>CS866675200857</t>
  </si>
  <si>
    <t>277859309224222798</t>
  </si>
  <si>
    <t>1-2394-351200</t>
  </si>
  <si>
    <t>13096949048</t>
  </si>
  <si>
    <t>CS8666754E7687</t>
  </si>
  <si>
    <t>074819289325222798</t>
  </si>
  <si>
    <t>1-2070-261333</t>
  </si>
  <si>
    <t>13096949139</t>
  </si>
  <si>
    <t>CS866675533707</t>
  </si>
  <si>
    <t>577868149224222798</t>
  </si>
  <si>
    <t>1-5306-1755607</t>
  </si>
  <si>
    <t>13096949142</t>
  </si>
  <si>
    <t>CS8767M22M3727</t>
  </si>
  <si>
    <t>081878299337223898</t>
  </si>
  <si>
    <t>1-4543-1617857</t>
  </si>
  <si>
    <t>13097124600</t>
  </si>
  <si>
    <t>CS816628378687</t>
  </si>
  <si>
    <t>875878119828222798</t>
  </si>
  <si>
    <t>1-7038-684338</t>
  </si>
  <si>
    <t>13097124719</t>
  </si>
  <si>
    <t>CS866675656687</t>
  </si>
  <si>
    <t>686828199932223898</t>
  </si>
  <si>
    <t>1-2218-562643</t>
  </si>
  <si>
    <t>13105791690</t>
  </si>
  <si>
    <t>CS686781164727</t>
  </si>
  <si>
    <t>549890899426222498</t>
  </si>
  <si>
    <t>1-3023-1569221</t>
  </si>
  <si>
    <t>13105832249</t>
  </si>
  <si>
    <t>CS726781221807</t>
  </si>
  <si>
    <t>1-8372-320869</t>
  </si>
  <si>
    <t>13105830737</t>
  </si>
  <si>
    <t>CS716781227747</t>
  </si>
  <si>
    <t>1-2650-616089</t>
  </si>
  <si>
    <t>13105787575</t>
  </si>
  <si>
    <t>CS716785256807</t>
  </si>
  <si>
    <t>749602499825222496</t>
  </si>
  <si>
    <t>1-9814-1026043</t>
  </si>
  <si>
    <t>13105803765</t>
  </si>
  <si>
    <t>CS68678536A777</t>
  </si>
  <si>
    <t>543622399827222496</t>
  </si>
  <si>
    <t>1-1685-1580272</t>
  </si>
  <si>
    <t>13105829788</t>
  </si>
  <si>
    <t>CS716757781867</t>
  </si>
  <si>
    <t>043841929123222498</t>
  </si>
  <si>
    <t>1-8316-1569924</t>
  </si>
  <si>
    <t>13105810734</t>
  </si>
  <si>
    <t>CS8267578A8777</t>
  </si>
  <si>
    <t>549682599828222496</t>
  </si>
  <si>
    <t>1-4239-1320664</t>
  </si>
  <si>
    <t>13105811760</t>
  </si>
  <si>
    <t>CS766758110877</t>
  </si>
  <si>
    <t>848673049820222496</t>
  </si>
  <si>
    <t>1-3793-1662545</t>
  </si>
  <si>
    <t>13105778526</t>
  </si>
  <si>
    <t>CS686758170777</t>
  </si>
  <si>
    <t>472853339223222798</t>
  </si>
  <si>
    <t>1-7184-714227</t>
  </si>
  <si>
    <t>13105782564</t>
  </si>
  <si>
    <t>CS726758213807</t>
  </si>
  <si>
    <t>1-2191-736740</t>
  </si>
  <si>
    <t>13105765705</t>
  </si>
  <si>
    <t>CS766784136727</t>
  </si>
  <si>
    <t>940653609821222496</t>
  </si>
  <si>
    <t>1-550-1392037</t>
  </si>
  <si>
    <t>13105831320</t>
  </si>
  <si>
    <t>CS796784156807</t>
  </si>
  <si>
    <t>1-5063-1616443</t>
  </si>
  <si>
    <t>13105832846</t>
  </si>
  <si>
    <t>CS79678M073707</t>
  </si>
  <si>
    <t>1-6813-2277085</t>
  </si>
  <si>
    <t>13105780120</t>
  </si>
  <si>
    <t>CS826752127777</t>
  </si>
  <si>
    <t>978863549223222798</t>
  </si>
  <si>
    <t>1-2068-435640</t>
  </si>
  <si>
    <t>13105782320</t>
  </si>
  <si>
    <t>CS876752153857</t>
  </si>
  <si>
    <t>1-7985-33071</t>
  </si>
  <si>
    <t>13105800832</t>
  </si>
  <si>
    <t>CS686757540807</t>
  </si>
  <si>
    <t>670843799223222798</t>
  </si>
  <si>
    <t>1-8503-268063</t>
  </si>
  <si>
    <t>13105784994</t>
  </si>
  <si>
    <t>CS706815158807</t>
  </si>
  <si>
    <t>873803529224222798</t>
  </si>
  <si>
    <t>9-8689-69447</t>
  </si>
  <si>
    <t>13105786231</t>
  </si>
  <si>
    <t>CS81674Q271687</t>
  </si>
  <si>
    <t>1-9554-146864</t>
  </si>
  <si>
    <t>13105812644</t>
  </si>
  <si>
    <t>CS796742721857</t>
  </si>
  <si>
    <t>1-7278-708999</t>
  </si>
  <si>
    <t>13105787925</t>
  </si>
  <si>
    <t>CS766744100687</t>
  </si>
  <si>
    <t>471843879224222798</t>
  </si>
  <si>
    <t>3-2962-350669</t>
  </si>
  <si>
    <t>13105829709</t>
  </si>
  <si>
    <t>CS716777275687</t>
  </si>
  <si>
    <t>171803979224222798</t>
  </si>
  <si>
    <t>1-1533-2260251</t>
  </si>
  <si>
    <t>13105828890</t>
  </si>
  <si>
    <t>CS816780676737</t>
  </si>
  <si>
    <t>144851949422222498</t>
  </si>
  <si>
    <t>1-2099-273598</t>
  </si>
  <si>
    <t>13105804422</t>
  </si>
  <si>
    <t>CS726780776777</t>
  </si>
  <si>
    <t>056845279121222598</t>
  </si>
  <si>
    <t>1-8017-570668</t>
  </si>
  <si>
    <t>13105802509</t>
  </si>
  <si>
    <t>CS716777720727</t>
  </si>
  <si>
    <t>956855539124222598</t>
  </si>
  <si>
    <t>1-6146-389503</t>
  </si>
  <si>
    <t>13105791409</t>
  </si>
  <si>
    <t>CS766785404767</t>
  </si>
  <si>
    <t>756845699127222598</t>
  </si>
  <si>
    <t>9-2949-600766</t>
  </si>
  <si>
    <t>13105799234</t>
  </si>
  <si>
    <t>CS766773415807</t>
  </si>
  <si>
    <t>843666459128222496</t>
  </si>
  <si>
    <t>1-7537-1405000</t>
  </si>
  <si>
    <t>13105814480</t>
  </si>
  <si>
    <t>CS766765756727</t>
  </si>
  <si>
    <t>479873489224222798</t>
  </si>
  <si>
    <t>1-3476-1366353</t>
  </si>
  <si>
    <t>13105812186</t>
  </si>
  <si>
    <t>CS826768444767</t>
  </si>
  <si>
    <t>440618289320222496</t>
  </si>
  <si>
    <t>1-182-705332</t>
  </si>
  <si>
    <t>13105783602</t>
  </si>
  <si>
    <t>CS826743S50687</t>
  </si>
  <si>
    <t>441608199320222496</t>
  </si>
  <si>
    <t>1-7207-1752708</t>
  </si>
  <si>
    <t>13105812630</t>
  </si>
  <si>
    <t>CS866768527807</t>
  </si>
  <si>
    <t>1-8501-306915</t>
  </si>
  <si>
    <t>13105777170</t>
  </si>
  <si>
    <t>CS82674Q514867</t>
  </si>
  <si>
    <t>049841209425222498</t>
  </si>
  <si>
    <t>1-2049-548843</t>
  </si>
  <si>
    <t>13105815009</t>
  </si>
  <si>
    <t>CS856785504797</t>
  </si>
  <si>
    <t>873873009225222798</t>
  </si>
  <si>
    <t>1-4543-1971557</t>
  </si>
  <si>
    <t>13105777690</t>
  </si>
  <si>
    <t>CS6868M5181867</t>
  </si>
  <si>
    <t>244854609127222498</t>
  </si>
  <si>
    <t>1-2471-505235</t>
  </si>
  <si>
    <t>13105787470</t>
  </si>
  <si>
    <t>CS816770340807</t>
  </si>
  <si>
    <t>748678269321222496</t>
  </si>
  <si>
    <t>1-5102-1445691</t>
  </si>
  <si>
    <t>13105780043</t>
  </si>
  <si>
    <t>CS766780357767</t>
  </si>
  <si>
    <t>941832809122222498</t>
  </si>
  <si>
    <t>1-6046-1810775</t>
  </si>
  <si>
    <t>13105813116</t>
  </si>
  <si>
    <t>CS826773100727</t>
  </si>
  <si>
    <t>1-1892-1179256</t>
  </si>
  <si>
    <t>13105812050</t>
  </si>
  <si>
    <t>CS796768567777</t>
  </si>
  <si>
    <t>443861799426222498</t>
  </si>
  <si>
    <t>1-2194-994439</t>
  </si>
  <si>
    <t>13105831118</t>
  </si>
  <si>
    <t>CS6867730A4747</t>
  </si>
  <si>
    <t>253891699025222598</t>
  </si>
  <si>
    <t>1-181-723761</t>
  </si>
  <si>
    <t>13105786032</t>
  </si>
  <si>
    <t>CS796773057807</t>
  </si>
  <si>
    <t>343819969820222498</t>
  </si>
  <si>
    <t>1-576-1903679</t>
  </si>
  <si>
    <t>13105804851</t>
  </si>
  <si>
    <t>CS786754054837</t>
  </si>
  <si>
    <t>751825939129222598</t>
  </si>
  <si>
    <t>1-2142-636186</t>
  </si>
  <si>
    <t>13105777781</t>
  </si>
  <si>
    <t>CS816768364697</t>
  </si>
  <si>
    <t>453865659129222598</t>
  </si>
  <si>
    <t>1-8358-560790</t>
  </si>
  <si>
    <t>13105828674</t>
  </si>
  <si>
    <t>CS726768573807</t>
  </si>
  <si>
    <t>848668629322222496</t>
  </si>
  <si>
    <t>1-142-332621</t>
  </si>
  <si>
    <t>13105829530</t>
  </si>
  <si>
    <t>CS696773246777</t>
  </si>
  <si>
    <t>843813259623222498</t>
  </si>
  <si>
    <t>1-5063-1584562</t>
  </si>
  <si>
    <t>13105833059</t>
  </si>
  <si>
    <t>CS826756308727</t>
  </si>
  <si>
    <t>043814099128222498</t>
  </si>
  <si>
    <t>1-5458-904952</t>
  </si>
  <si>
    <t>13105778389</t>
  </si>
  <si>
    <t>CS886756311797</t>
  </si>
  <si>
    <t>171873059225222798</t>
  </si>
  <si>
    <t>1-7397-361407</t>
  </si>
  <si>
    <t>13105671122</t>
  </si>
  <si>
    <t>CS876756417777</t>
  </si>
  <si>
    <t>470843259225222798</t>
  </si>
  <si>
    <t>1-2209-810003409</t>
  </si>
  <si>
    <t>13105736075</t>
  </si>
  <si>
    <t>CS816777815807</t>
  </si>
  <si>
    <t>874833859225222798</t>
  </si>
  <si>
    <t>1-2587-1969884</t>
  </si>
  <si>
    <t>13105784716</t>
  </si>
  <si>
    <t>CS716781558857</t>
  </si>
  <si>
    <t>049808959321222498</t>
  </si>
  <si>
    <t>1-2396-973699</t>
  </si>
  <si>
    <t>13105702671</t>
  </si>
  <si>
    <t>CS796784F07807</t>
  </si>
  <si>
    <t>789807409333223898</t>
  </si>
  <si>
    <t>1-8501-301864</t>
  </si>
  <si>
    <t>13105748268</t>
  </si>
  <si>
    <t>CS7667727A0737</t>
  </si>
  <si>
    <t>843866539829222498</t>
  </si>
  <si>
    <t>1-4514-1754932</t>
  </si>
  <si>
    <t>13105811851</t>
  </si>
  <si>
    <t>CS716777335807</t>
  </si>
  <si>
    <t>942867319820222498</t>
  </si>
  <si>
    <t>1-2045-539378</t>
  </si>
  <si>
    <t>13105777673</t>
  </si>
  <si>
    <t>CS766753651807</t>
  </si>
  <si>
    <t>754832499022222598</t>
  </si>
  <si>
    <t>1-3434-711723</t>
  </si>
  <si>
    <t>13105803734</t>
  </si>
  <si>
    <t>CS716768161687</t>
  </si>
  <si>
    <t>958872009023222598</t>
  </si>
  <si>
    <t>1-7689-718394</t>
  </si>
  <si>
    <t>13105804024</t>
  </si>
  <si>
    <t>CS706775754687</t>
  </si>
  <si>
    <t>345814789129222498</t>
  </si>
  <si>
    <t>1-6110-363563</t>
  </si>
  <si>
    <t>13105789147</t>
  </si>
  <si>
    <t>CS68681313Q777</t>
  </si>
  <si>
    <t>455860949227222598</t>
  </si>
  <si>
    <t>1-4834-146276</t>
  </si>
  <si>
    <t>13105788354</t>
  </si>
  <si>
    <t>CS726765071777</t>
  </si>
  <si>
    <t>1-6761-1205348</t>
  </si>
  <si>
    <t>13105791292</t>
  </si>
  <si>
    <t>CS766765217857</t>
  </si>
  <si>
    <t>1-2532-2082487</t>
  </si>
  <si>
    <t>13105744357</t>
  </si>
  <si>
    <t>CS716765283877</t>
  </si>
  <si>
    <t>1-2194-991422</t>
  </si>
  <si>
    <t>13105761583</t>
  </si>
  <si>
    <t>CS766765303737</t>
  </si>
  <si>
    <t>943675059122222496</t>
  </si>
  <si>
    <t>10-9228-9143</t>
  </si>
  <si>
    <t>13105730115</t>
  </si>
  <si>
    <t>CS686786172867</t>
  </si>
  <si>
    <t>249695079124222496</t>
  </si>
  <si>
    <t>1-2370-1702685</t>
  </si>
  <si>
    <t>13105799953</t>
  </si>
  <si>
    <t>CS796750051857</t>
  </si>
  <si>
    <t>147830799920222498</t>
  </si>
  <si>
    <t>1-2212-749089</t>
  </si>
  <si>
    <t>13105741378</t>
  </si>
  <si>
    <t>CS686768A47777</t>
  </si>
  <si>
    <t>1-4294-184953</t>
  </si>
  <si>
    <t>13105830217</t>
  </si>
  <si>
    <t>CS686768030807</t>
  </si>
  <si>
    <t>647879449022222498</t>
  </si>
  <si>
    <t>1-2723-832467</t>
  </si>
  <si>
    <t>13105799282</t>
  </si>
  <si>
    <t>CS76678R411857</t>
  </si>
  <si>
    <t>246626169322222496</t>
  </si>
  <si>
    <t>1-1465-1603770</t>
  </si>
  <si>
    <t>13105736442</t>
  </si>
  <si>
    <t>CS876777550867</t>
  </si>
  <si>
    <t>040651179421222496</t>
  </si>
  <si>
    <t>1-709-1920692</t>
  </si>
  <si>
    <t>13105811422</t>
  </si>
  <si>
    <t>CS7067776H0777</t>
  </si>
  <si>
    <t>544883529122222498</t>
  </si>
  <si>
    <t>1-9527-82105</t>
  </si>
  <si>
    <t>13105688755</t>
  </si>
  <si>
    <t>CS886742138777</t>
  </si>
  <si>
    <t>348625889127222496</t>
  </si>
  <si>
    <t>1-4857-2300621</t>
  </si>
  <si>
    <t>13105803643</t>
  </si>
  <si>
    <t>CS796771Q75897</t>
  </si>
  <si>
    <t>477601729028222796</t>
  </si>
  <si>
    <t>1-2001-906730</t>
  </si>
  <si>
    <t>13105789332</t>
  </si>
  <si>
    <t>CS8367710A5857</t>
  </si>
  <si>
    <t>1-6570-1403043</t>
  </si>
  <si>
    <t>13105739267</t>
  </si>
  <si>
    <t>CS6867776Q6807</t>
  </si>
  <si>
    <t>249621009422222496</t>
  </si>
  <si>
    <t>1-2470-582893</t>
  </si>
  <si>
    <t>13105705508</t>
  </si>
  <si>
    <t>CS866768058687</t>
  </si>
  <si>
    <t>248656199121222496</t>
  </si>
  <si>
    <t>1-7348-170388</t>
  </si>
  <si>
    <t>13105800451</t>
  </si>
  <si>
    <t>CS746784BB5827</t>
  </si>
  <si>
    <t>847885209120222498</t>
  </si>
  <si>
    <t>1-2192-548325</t>
  </si>
  <si>
    <t>13105701645</t>
  </si>
  <si>
    <t>CS796768336717</t>
  </si>
  <si>
    <t>251864009021222598</t>
  </si>
  <si>
    <t>1-5063-1553868</t>
  </si>
  <si>
    <t>13105781984</t>
  </si>
  <si>
    <t>CS8567776K7747</t>
  </si>
  <si>
    <t>043814799622222498</t>
  </si>
  <si>
    <t>1-3667-1531416</t>
  </si>
  <si>
    <t>13105728876</t>
  </si>
  <si>
    <t>CS826787300777</t>
  </si>
  <si>
    <t>1-1892-1159797</t>
  </si>
  <si>
    <t>13105803106</t>
  </si>
  <si>
    <t>CS6867832A3777</t>
  </si>
  <si>
    <t>9-708-96621</t>
  </si>
  <si>
    <t>13105736379</t>
  </si>
  <si>
    <t>CS72678R537777</t>
  </si>
  <si>
    <t>678631779029222796</t>
  </si>
  <si>
    <t>1-550-1394354</t>
  </si>
  <si>
    <t>13105754353</t>
  </si>
  <si>
    <t>CS876743673687</t>
  </si>
  <si>
    <t>074611499029222796</t>
  </si>
  <si>
    <t>1-6350-1282325</t>
  </si>
  <si>
    <t>13105803660</t>
  </si>
  <si>
    <t>CS886771R58777</t>
  </si>
  <si>
    <t>1-8358-559612</t>
  </si>
  <si>
    <t>13105672972</t>
  </si>
  <si>
    <t>CS686771064697</t>
  </si>
  <si>
    <t>845856229623222498</t>
  </si>
  <si>
    <t>1-5667-267245</t>
  </si>
  <si>
    <t>13105735416</t>
  </si>
  <si>
    <t>CS746771087777</t>
  </si>
  <si>
    <t>679662719020222796</t>
  </si>
  <si>
    <t>1-2009-1120064</t>
  </si>
  <si>
    <t>13105729104</t>
  </si>
  <si>
    <t>CS886768R0R777</t>
  </si>
  <si>
    <t>440846539623222498</t>
  </si>
  <si>
    <t>1-6125-331045</t>
  </si>
  <si>
    <t>13105662075</t>
  </si>
  <si>
    <t>CS796778407857</t>
  </si>
  <si>
    <t>059811679224222598</t>
  </si>
  <si>
    <t>1-3010-1151367</t>
  </si>
  <si>
    <t>13105802330</t>
  </si>
  <si>
    <t>CS72678L643687</t>
  </si>
  <si>
    <t>949873449126222498</t>
  </si>
  <si>
    <t>1-2464-1135629</t>
  </si>
  <si>
    <t>13105828839</t>
  </si>
  <si>
    <t>CS856772206777</t>
  </si>
  <si>
    <t>954851989228222598</t>
  </si>
  <si>
    <t>1-1504-1596393</t>
  </si>
  <si>
    <t>13105741640</t>
  </si>
  <si>
    <t>CS79678M678717</t>
  </si>
  <si>
    <t>1-6994-1108012</t>
  </si>
  <si>
    <t>13105778085</t>
  </si>
  <si>
    <t>CS70678M735867</t>
  </si>
  <si>
    <t>455851809229222598</t>
  </si>
  <si>
    <t>1271533-9600001420</t>
  </si>
  <si>
    <t>13105763277</t>
  </si>
  <si>
    <t>CS886772618777</t>
  </si>
  <si>
    <t>156842449220222598</t>
  </si>
  <si>
    <t>1277430-9600003434</t>
  </si>
  <si>
    <t>13105834816</t>
  </si>
  <si>
    <t>CS686775250807</t>
  </si>
  <si>
    <t>455852619226222598</t>
  </si>
  <si>
    <t>1-1486-801751</t>
  </si>
  <si>
    <t>13105787041</t>
  </si>
  <si>
    <t>CS886744823777</t>
  </si>
  <si>
    <t>475631439021222796</t>
  </si>
  <si>
    <t>1274637-9600001057</t>
  </si>
  <si>
    <t>13105786185</t>
  </si>
  <si>
    <t>CS766770F42827</t>
  </si>
  <si>
    <t>1275542-9600002139</t>
  </si>
  <si>
    <t>13105830279</t>
  </si>
  <si>
    <t>CS686771731777</t>
  </si>
  <si>
    <t>079671359021222796</t>
  </si>
  <si>
    <t>1275665-9600006742</t>
  </si>
  <si>
    <t>13105791275</t>
  </si>
  <si>
    <t>CS876777752807</t>
  </si>
  <si>
    <t>144813079127222498</t>
  </si>
  <si>
    <t>1272930-9600009480</t>
  </si>
  <si>
    <t>13105748177</t>
  </si>
  <si>
    <t>CS68677RR5R777</t>
  </si>
  <si>
    <t>1272697-9600009860</t>
  </si>
  <si>
    <t>13105800098</t>
  </si>
  <si>
    <t>CS76677QQ72897</t>
  </si>
  <si>
    <t>171632609021222796</t>
  </si>
  <si>
    <t>1274097-9600016535</t>
  </si>
  <si>
    <t>13105834418</t>
  </si>
  <si>
    <t>CS836768313857</t>
  </si>
  <si>
    <t>1270987-9600007377</t>
  </si>
  <si>
    <t>13105782823</t>
  </si>
  <si>
    <t>CS766765033687</t>
  </si>
  <si>
    <t>959853449222222598</t>
  </si>
  <si>
    <t>1-2077-604264</t>
  </si>
  <si>
    <t>13105786370</t>
  </si>
  <si>
    <t>CS79678F115807</t>
  </si>
  <si>
    <t>042649369727222496</t>
  </si>
  <si>
    <t>1276092-9600008078</t>
  </si>
  <si>
    <t>13105828231</t>
  </si>
  <si>
    <t>CS75678K224707</t>
  </si>
  <si>
    <t>141699569727222496</t>
  </si>
  <si>
    <t>1-276-15325</t>
  </si>
  <si>
    <t>13105828200</t>
  </si>
  <si>
    <t>CS85678B241757</t>
  </si>
  <si>
    <t>042699819729222496</t>
  </si>
  <si>
    <t>1-1892-1162583</t>
  </si>
  <si>
    <t>13105649650</t>
  </si>
  <si>
    <t>CS86677885E687</t>
  </si>
  <si>
    <t>541884209120222498</t>
  </si>
  <si>
    <t>1272056-9600008474</t>
  </si>
  <si>
    <t>13105813150</t>
  </si>
  <si>
    <t>CS8267665Q0867</t>
  </si>
  <si>
    <t>1276131-9600014365</t>
  </si>
  <si>
    <t>13105788431</t>
  </si>
  <si>
    <t>CS82678Q300867</t>
  </si>
  <si>
    <t>855853299228222598</t>
  </si>
  <si>
    <t>1279425-9600011981</t>
  </si>
  <si>
    <t>13105814051</t>
  </si>
  <si>
    <t>CS76678S384797</t>
  </si>
  <si>
    <t>145610199822222496</t>
  </si>
  <si>
    <t>1-1601-1863495</t>
  </si>
  <si>
    <t>13105736823</t>
  </si>
  <si>
    <t>CS81678Q4Q0737</t>
  </si>
  <si>
    <t>641620029823222496</t>
  </si>
  <si>
    <t>1-2196-309467</t>
  </si>
  <si>
    <t>13105790573</t>
  </si>
  <si>
    <t>CS856783742907</t>
  </si>
  <si>
    <t>748878209820222498</t>
  </si>
  <si>
    <t>1276024-9600021790</t>
  </si>
  <si>
    <t>13105744602</t>
  </si>
  <si>
    <t>CS86678Q406707</t>
  </si>
  <si>
    <t>753874939027222598</t>
  </si>
  <si>
    <t>1274941-9600021212</t>
  </si>
  <si>
    <t>13105784690</t>
  </si>
  <si>
    <t>CS816782736807</t>
  </si>
  <si>
    <t>750844529222222598</t>
  </si>
  <si>
    <t>1275597-9600011163</t>
  </si>
  <si>
    <t>13105814446</t>
  </si>
  <si>
    <t>CS71678Q742807</t>
  </si>
  <si>
    <t>641640699825222496</t>
  </si>
  <si>
    <t>1274585-9600001826</t>
  </si>
  <si>
    <t>13105779231</t>
  </si>
  <si>
    <t>CS68678284A777</t>
  </si>
  <si>
    <t>949600629826222496</t>
  </si>
  <si>
    <t>1276813-9600006106</t>
  </si>
  <si>
    <t>13105748453</t>
  </si>
  <si>
    <t>CS85678U782777</t>
  </si>
  <si>
    <t>249680719827222496</t>
  </si>
  <si>
    <t>1-9800-124314</t>
  </si>
  <si>
    <t>13105831701</t>
  </si>
  <si>
    <t>CS826765448797</t>
  </si>
  <si>
    <t>178602219022222796</t>
  </si>
  <si>
    <t>1-5924-814505</t>
  </si>
  <si>
    <t>13105724505</t>
  </si>
  <si>
    <t>CS71677Q470807</t>
  </si>
  <si>
    <t>274649889027222796</t>
  </si>
  <si>
    <t>1271139-9600007617</t>
  </si>
  <si>
    <t>13105831564</t>
  </si>
  <si>
    <t>CS79677A573687</t>
  </si>
  <si>
    <t>1273370-9600003202</t>
  </si>
  <si>
    <t>13105741898</t>
  </si>
  <si>
    <t>CS70678S6S3837</t>
  </si>
  <si>
    <t>976619759028222796</t>
  </si>
  <si>
    <t>1272063-9600011155</t>
  </si>
  <si>
    <t>13105829271</t>
  </si>
  <si>
    <t>CS76677R1R8707</t>
  </si>
  <si>
    <t>1276169-9600016634</t>
  </si>
  <si>
    <t>13105727182</t>
  </si>
  <si>
    <t>CS716766052927</t>
  </si>
  <si>
    <t>470629879028222796</t>
  </si>
  <si>
    <t>1279472-9600001529</t>
  </si>
  <si>
    <t>13105786276</t>
  </si>
  <si>
    <t>CS726771221777</t>
  </si>
  <si>
    <t>1-2177-1188206</t>
  </si>
  <si>
    <t>13105783482</t>
  </si>
  <si>
    <t>CS706771310837</t>
  </si>
  <si>
    <t>753814539029222598</t>
  </si>
  <si>
    <t>1270199-9600014506</t>
  </si>
  <si>
    <t>13105721128</t>
  </si>
  <si>
    <t>CS8567705U1777</t>
  </si>
  <si>
    <t>1271562-9600008821</t>
  </si>
  <si>
    <t>13105784443</t>
  </si>
  <si>
    <t>CS686766427727</t>
  </si>
  <si>
    <t>1272200-9600004028</t>
  </si>
  <si>
    <t>13105740250</t>
  </si>
  <si>
    <t>CS856814128807</t>
  </si>
  <si>
    <t>1275881-9600006106</t>
  </si>
  <si>
    <t>13105810796</t>
  </si>
  <si>
    <t>CS7967706L4857</t>
  </si>
  <si>
    <t>475642819022222796</t>
  </si>
  <si>
    <t>1272045-9600013326</t>
  </si>
  <si>
    <t>13105704288</t>
  </si>
  <si>
    <t>CS766743576777</t>
  </si>
  <si>
    <t>1272023-9600009159</t>
  </si>
  <si>
    <t>13105636584</t>
  </si>
  <si>
    <t>CS7167656S1687</t>
  </si>
  <si>
    <t>974865549222222798</t>
  </si>
  <si>
    <t>1271070-9600005595</t>
  </si>
  <si>
    <t>13105782868</t>
  </si>
  <si>
    <t>CS85677Q816697</t>
  </si>
  <si>
    <t>077825259222222798</t>
  </si>
  <si>
    <t>1279650-9600008839</t>
  </si>
  <si>
    <t>13105723544</t>
  </si>
  <si>
    <t>CS796767816857</t>
  </si>
  <si>
    <t>1278575-9600002923</t>
  </si>
  <si>
    <t>13105672864</t>
  </si>
  <si>
    <t>CS896778324807</t>
  </si>
  <si>
    <t>1272105-9600009019</t>
  </si>
  <si>
    <t>13105785068</t>
  </si>
  <si>
    <t>CS686766636837</t>
  </si>
  <si>
    <t>274609249029222796</t>
  </si>
  <si>
    <t>1279348-9600006700</t>
  </si>
  <si>
    <t>13105785253</t>
  </si>
  <si>
    <t>CS826765740807</t>
  </si>
  <si>
    <t>176641099022222796</t>
  </si>
  <si>
    <t>1276024-9600020214</t>
  </si>
  <si>
    <t>13105787331</t>
  </si>
  <si>
    <t>CS686777038827</t>
  </si>
  <si>
    <t>1279425-9600012708</t>
  </si>
  <si>
    <t>13105786566</t>
  </si>
  <si>
    <t>CS766766782897</t>
  </si>
  <si>
    <t>784877439336223898</t>
  </si>
  <si>
    <t>1278138-9600017814</t>
  </si>
  <si>
    <t>13105765065</t>
  </si>
  <si>
    <t>CS70676A252687</t>
  </si>
  <si>
    <t>689807299338223898</t>
  </si>
  <si>
    <t>1273049-9600006445</t>
  </si>
  <si>
    <t>13105735433</t>
  </si>
  <si>
    <t>CS68676K318867</t>
  </si>
  <si>
    <t>1272778-9600012724</t>
  </si>
  <si>
    <t>13105670894</t>
  </si>
  <si>
    <t>CS816755A80717</t>
  </si>
  <si>
    <t>244671139823222496</t>
  </si>
  <si>
    <t>1276237-9600016600</t>
  </si>
  <si>
    <t>13105801534</t>
  </si>
  <si>
    <t>CS796763230867</t>
  </si>
  <si>
    <t>876845109223222798</t>
  </si>
  <si>
    <t>1276017-9600010405</t>
  </si>
  <si>
    <t>13105635223</t>
  </si>
  <si>
    <t>CS756772816777</t>
  </si>
  <si>
    <t>1272224-9600002949</t>
  </si>
  <si>
    <t>13105793430</t>
  </si>
  <si>
    <t>CS726766822747</t>
  </si>
  <si>
    <t>272809219828222798</t>
  </si>
  <si>
    <t>1276059-9600006445</t>
  </si>
  <si>
    <t>13105715259</t>
  </si>
  <si>
    <t>CS766766842707</t>
  </si>
  <si>
    <t>949657579321222496</t>
  </si>
  <si>
    <t>1277388-9600015925</t>
  </si>
  <si>
    <t>13105618491</t>
  </si>
  <si>
    <t>CS76676AA37737</t>
  </si>
  <si>
    <t>1271054-9600003251</t>
  </si>
  <si>
    <t>13105735373</t>
  </si>
  <si>
    <t>CS68676QQ54807</t>
  </si>
  <si>
    <t>878642359024222796</t>
  </si>
  <si>
    <t>1271139-9600009779</t>
  </si>
  <si>
    <t>13105728248</t>
  </si>
  <si>
    <t>CS82676KK60737</t>
  </si>
  <si>
    <t>676874659221222798</t>
  </si>
  <si>
    <t>1271070-9600012518</t>
  </si>
  <si>
    <t>13105742800</t>
  </si>
  <si>
    <t>CS856768226807</t>
  </si>
  <si>
    <t>870600479125222796</t>
  </si>
  <si>
    <t>1278684-9600004838</t>
  </si>
  <si>
    <t>13105832678</t>
  </si>
  <si>
    <t>CS68676Q000807</t>
  </si>
  <si>
    <t>771680679125222796</t>
  </si>
  <si>
    <t>1276023-9600007690</t>
  </si>
  <si>
    <t>13105725332</t>
  </si>
  <si>
    <t>CS68675515K867</t>
  </si>
  <si>
    <t>170844189221222798</t>
  </si>
  <si>
    <t>1271085-9600002782</t>
  </si>
  <si>
    <t>13105813042</t>
  </si>
  <si>
    <t>CS766771F03727</t>
  </si>
  <si>
    <t>571869339828222798</t>
  </si>
  <si>
    <t>1275424-9600006148</t>
  </si>
  <si>
    <t>13105736976</t>
  </si>
  <si>
    <t>CS76675FF33687</t>
  </si>
  <si>
    <t>147632439421222496</t>
  </si>
  <si>
    <t>1274608-9600007906</t>
  </si>
  <si>
    <t>13105737113</t>
  </si>
  <si>
    <t>CS87675A165687</t>
  </si>
  <si>
    <t>079885409223222798</t>
  </si>
  <si>
    <t>1279464-9600005447</t>
  </si>
  <si>
    <t>13105739054</t>
  </si>
  <si>
    <t>CS79677MM3M747</t>
  </si>
  <si>
    <t>1276787-9600005900</t>
  </si>
  <si>
    <t>13105671105</t>
  </si>
  <si>
    <t>CS71675767E687</t>
  </si>
  <si>
    <t>940897169620222498</t>
  </si>
  <si>
    <t>1-8316-1512542</t>
  </si>
  <si>
    <t>13105687382</t>
  </si>
  <si>
    <t>CS716758648727</t>
  </si>
  <si>
    <t>572834119222222798</t>
  </si>
  <si>
    <t>1272155-9600006841</t>
  </si>
  <si>
    <t>13105687564</t>
  </si>
  <si>
    <t>CS856758871777</t>
  </si>
  <si>
    <t>040651549824222496</t>
  </si>
  <si>
    <t>1276716-9600007393</t>
  </si>
  <si>
    <t>13105672483</t>
  </si>
  <si>
    <t>CS766771027817</t>
  </si>
  <si>
    <t>146671509826222496</t>
  </si>
  <si>
    <t>1273321-9600001990</t>
  </si>
  <si>
    <t>13105672588</t>
  </si>
  <si>
    <t>CS796770858807</t>
  </si>
  <si>
    <t>1272587-9600010132</t>
  </si>
  <si>
    <t>13105740003</t>
  </si>
  <si>
    <t>CS766771Q01807</t>
  </si>
  <si>
    <t>775642409025222796</t>
  </si>
  <si>
    <t>1272052-9600016402</t>
  </si>
  <si>
    <t>13105743411</t>
  </si>
  <si>
    <t>CS816757351707</t>
  </si>
  <si>
    <t>1270592-9600012906</t>
  </si>
  <si>
    <t>13105744144</t>
  </si>
  <si>
    <t>CS716757440727</t>
  </si>
  <si>
    <t>471601449023222796</t>
  </si>
  <si>
    <t>1274451-9600001438</t>
  </si>
  <si>
    <t>13105811146</t>
  </si>
  <si>
    <t>CS71676520B857</t>
  </si>
  <si>
    <t>175622849025222796</t>
  </si>
  <si>
    <t>1276169-9600012815</t>
  </si>
  <si>
    <t>13105799478</t>
  </si>
  <si>
    <t>CS72676R31R777</t>
  </si>
  <si>
    <t>453821639324222598</t>
  </si>
  <si>
    <t>1-4705-1323723</t>
  </si>
  <si>
    <t>13105634458</t>
  </si>
  <si>
    <t>CS70676757T807</t>
  </si>
  <si>
    <t>647601099826222496</t>
  </si>
  <si>
    <t>1276570-9600002774</t>
  </si>
  <si>
    <t>13105634518</t>
  </si>
  <si>
    <t>CS68676S4S2727</t>
  </si>
  <si>
    <t>942631109827222496</t>
  </si>
  <si>
    <t>1270148-9600012120</t>
  </si>
  <si>
    <t>13105703402</t>
  </si>
  <si>
    <t>CS70676S080837</t>
  </si>
  <si>
    <t>341662809821222496</t>
  </si>
  <si>
    <t>1-5283-1672380</t>
  </si>
  <si>
    <t>13105714924</t>
  </si>
  <si>
    <t>CS68676H103777</t>
  </si>
  <si>
    <t>176600239120222796</t>
  </si>
  <si>
    <t>1274857-9600017384</t>
  </si>
  <si>
    <t>13105715032</t>
  </si>
  <si>
    <t>CS68676U286727</t>
  </si>
  <si>
    <t>940807209622222498</t>
  </si>
  <si>
    <t>1279599-9600013649</t>
  </si>
  <si>
    <t>13105671841</t>
  </si>
  <si>
    <t>CS866778247707</t>
  </si>
  <si>
    <t>041807359622222498</t>
  </si>
  <si>
    <t>1279700-9600007807</t>
  </si>
  <si>
    <t>13105650201</t>
  </si>
  <si>
    <t>CS686763542777</t>
  </si>
  <si>
    <t>379894629222222798</t>
  </si>
  <si>
    <t>1272968-9600001099</t>
  </si>
  <si>
    <t>13105688650</t>
  </si>
  <si>
    <t>CS76678M546767</t>
  </si>
  <si>
    <t>172874839222222798</t>
  </si>
  <si>
    <t>1272216-9600002915</t>
  </si>
  <si>
    <t>13105784292</t>
  </si>
  <si>
    <t>CS79678L606837</t>
  </si>
  <si>
    <t>378844939222222798</t>
  </si>
  <si>
    <t>1276118-9600010579</t>
  </si>
  <si>
    <t>13105786245</t>
  </si>
  <si>
    <t>CS72676605D777</t>
  </si>
  <si>
    <t>475854759222222798</t>
  </si>
  <si>
    <t>1277223-9600000596</t>
  </si>
  <si>
    <t>13105799754</t>
  </si>
  <si>
    <t>CS696766135797</t>
  </si>
  <si>
    <t>1271085-9600003103</t>
  </si>
  <si>
    <t>13105704763</t>
  </si>
  <si>
    <t>CS70678M234897</t>
  </si>
  <si>
    <t>184808969332223898</t>
  </si>
  <si>
    <t>1276075-9600012955</t>
  </si>
  <si>
    <t>13105724095</t>
  </si>
  <si>
    <t>CS85678U3U1777</t>
  </si>
  <si>
    <t>174889259822222798</t>
  </si>
  <si>
    <t>1271973-9600000398</t>
  </si>
  <si>
    <t>13105633176</t>
  </si>
  <si>
    <t>CS76678F311687</t>
  </si>
  <si>
    <t>179809379822222798</t>
  </si>
  <si>
    <t>1271070-9600005389</t>
  </si>
  <si>
    <t>13105784230</t>
  </si>
  <si>
    <t>CS716771215807</t>
  </si>
  <si>
    <t>352815909025222598</t>
  </si>
  <si>
    <t>1279482-9600005504</t>
  </si>
  <si>
    <t>13105636186</t>
  </si>
  <si>
    <t>CS716767715867</t>
  </si>
  <si>
    <t>070621419125222796</t>
  </si>
  <si>
    <t>1272230-9600004168</t>
  </si>
  <si>
    <t>13105831490</t>
  </si>
  <si>
    <t>CS796767735807</t>
  </si>
  <si>
    <t>672854089223222798</t>
  </si>
  <si>
    <t>1271605-9600008706</t>
  </si>
  <si>
    <t>13105802037</t>
  </si>
  <si>
    <t>CS7667678S8687</t>
  </si>
  <si>
    <t>1278507-9600001123</t>
  </si>
  <si>
    <t>13105672816</t>
  </si>
  <si>
    <t>CS746755Q86807</t>
  </si>
  <si>
    <t>676680729127222796</t>
  </si>
  <si>
    <t>1278701-9600005702</t>
  </si>
  <si>
    <t>13105789960</t>
  </si>
  <si>
    <t>CS826833138687</t>
  </si>
  <si>
    <t>970640359127222796</t>
  </si>
  <si>
    <t>1272163-9600001776</t>
  </si>
  <si>
    <t>13105742876</t>
  </si>
  <si>
    <t>CS686820370687</t>
  </si>
  <si>
    <t>1275403-9600006833</t>
  </si>
  <si>
    <t>13105804848</t>
  </si>
  <si>
    <t>CS856780658897</t>
  </si>
  <si>
    <t>171630509128222796</t>
  </si>
  <si>
    <t>1272052-9600011049</t>
  </si>
  <si>
    <t>13105722367</t>
  </si>
  <si>
    <t>CS726780675687</t>
  </si>
  <si>
    <t>072640519128222796</t>
  </si>
  <si>
    <t>1273340-9600007062</t>
  </si>
  <si>
    <t>13105722626</t>
  </si>
  <si>
    <t>CS726768QQ7807</t>
  </si>
  <si>
    <t>972670229128222796</t>
  </si>
  <si>
    <t>1270118-9600004747</t>
  </si>
  <si>
    <t>13105672711</t>
  </si>
  <si>
    <t>CS7667681SS897</t>
  </si>
  <si>
    <t>879804009224222798</t>
  </si>
  <si>
    <t>1275814-9600006429</t>
  </si>
  <si>
    <t>13105800070</t>
  </si>
  <si>
    <t>CS72678R417777</t>
  </si>
  <si>
    <t>274660959120222796</t>
  </si>
  <si>
    <t>1270218-9600004184</t>
  </si>
  <si>
    <t>13105802907</t>
  </si>
  <si>
    <t>CS76678S440827</t>
  </si>
  <si>
    <t>1-2707-1761831</t>
  </si>
  <si>
    <t>13105765935</t>
  </si>
  <si>
    <t>CS81675807K747</t>
  </si>
  <si>
    <t>1277388-9600009985</t>
  </si>
  <si>
    <t>13105766148</t>
  </si>
  <si>
    <t>CS816758112807</t>
  </si>
  <si>
    <t>1274857-9600013318</t>
  </si>
  <si>
    <t>13105649556</t>
  </si>
  <si>
    <t>CS686780226807</t>
  </si>
  <si>
    <t>073859639823222798</t>
  </si>
  <si>
    <t>1272286-9600002543</t>
  </si>
  <si>
    <t>13105813437</t>
  </si>
  <si>
    <t>CS70678025K777</t>
  </si>
  <si>
    <t>372809689823222798</t>
  </si>
  <si>
    <t>1277388-9600014852</t>
  </si>
  <si>
    <t>13105711439</t>
  </si>
  <si>
    <t>CS7267568Q5807</t>
  </si>
  <si>
    <t>1276169-9600017392</t>
  </si>
  <si>
    <t>13105715319</t>
  </si>
  <si>
    <t>CS686780207717</t>
  </si>
  <si>
    <t>1274954-9600020339</t>
  </si>
  <si>
    <t>13105802543</t>
  </si>
  <si>
    <t>CS746780270827</t>
  </si>
  <si>
    <t>1277676-9600017178</t>
  </si>
  <si>
    <t>13105648871</t>
  </si>
  <si>
    <t>CS766780273777</t>
  </si>
  <si>
    <t>656802949322222598</t>
  </si>
  <si>
    <t>1272136-9600007500</t>
  </si>
  <si>
    <t>13105721864</t>
  </si>
  <si>
    <t>CS816756DD8687</t>
  </si>
  <si>
    <t>076631689125222796</t>
  </si>
  <si>
    <t>1277692-9600016840</t>
  </si>
  <si>
    <t>13105828748</t>
  </si>
  <si>
    <t>CS68678Q868877</t>
  </si>
  <si>
    <t>475893679222222798</t>
  </si>
  <si>
    <t>1274941-9600017293</t>
  </si>
  <si>
    <t>13105784932</t>
  </si>
  <si>
    <t>CS766757860687</t>
  </si>
  <si>
    <t>274843099222222798</t>
  </si>
  <si>
    <t>1270199-9600013656</t>
  </si>
  <si>
    <t>13105725576</t>
  </si>
  <si>
    <t>CS856758B43757</t>
  </si>
  <si>
    <t>179873199222222798</t>
  </si>
  <si>
    <t>1271708-9600008789</t>
  </si>
  <si>
    <t>13105735234</t>
  </si>
  <si>
    <t>CS726750L41687</t>
  </si>
  <si>
    <t>174631909126222796</t>
  </si>
  <si>
    <t>1276105-9600006973</t>
  </si>
  <si>
    <t>13105650354</t>
  </si>
  <si>
    <t>CS68674A157697</t>
  </si>
  <si>
    <t>1274514-9600009423</t>
  </si>
  <si>
    <t>13105703220</t>
  </si>
  <si>
    <t>CS8167803X2857</t>
  </si>
  <si>
    <t>13-7386-96549</t>
  </si>
  <si>
    <t>13105832985</t>
  </si>
  <si>
    <t>CS886780117777</t>
  </si>
  <si>
    <t>950886909020222598</t>
  </si>
  <si>
    <t>1278501-9600012229</t>
  </si>
  <si>
    <t>13105761703</t>
  </si>
  <si>
    <t>CS686780436747</t>
  </si>
  <si>
    <t>352816429020222598</t>
  </si>
  <si>
    <t>1275393-9600006148</t>
  </si>
  <si>
    <t>13105833352</t>
  </si>
  <si>
    <t>CS826762266827</t>
  </si>
  <si>
    <t>959876549020222598</t>
  </si>
  <si>
    <t>1274575-9600006692</t>
  </si>
  <si>
    <t>13105801093</t>
  </si>
  <si>
    <t>CS8167873S5837</t>
  </si>
  <si>
    <t>877680649129222796</t>
  </si>
  <si>
    <t>1275720-9600019026</t>
  </si>
  <si>
    <t>13105730419</t>
  </si>
  <si>
    <t>CS856755752727</t>
  </si>
  <si>
    <t>1277792-9600015370</t>
  </si>
  <si>
    <t>13105815060</t>
  </si>
  <si>
    <t>CS826764545857</t>
  </si>
  <si>
    <t>674883809227222798</t>
  </si>
  <si>
    <t>1279228-9600005579</t>
  </si>
  <si>
    <t>13105715168</t>
  </si>
  <si>
    <t>CS7067647Q1807</t>
  </si>
  <si>
    <t>379834159224222798</t>
  </si>
  <si>
    <t>1276075-9600013144</t>
  </si>
  <si>
    <t>13105659717</t>
  </si>
  <si>
    <t>CS806778R26777</t>
  </si>
  <si>
    <t>278894209225222798</t>
  </si>
  <si>
    <t>1278501-9600011833</t>
  </si>
  <si>
    <t>13105730592</t>
  </si>
  <si>
    <t>CS88676R004777</t>
  </si>
  <si>
    <t>579814339225222798</t>
  </si>
  <si>
    <t>1271037-9600004937</t>
  </si>
  <si>
    <t>13105828811</t>
  </si>
  <si>
    <t>CS716765A28777</t>
  </si>
  <si>
    <t>774834479225222798</t>
  </si>
  <si>
    <t>1276787-9600006874</t>
  </si>
  <si>
    <t>13105805016</t>
  </si>
  <si>
    <t>CS76680X345807</t>
  </si>
  <si>
    <t>979814099225222798</t>
  </si>
  <si>
    <t>1274543-9600012781</t>
  </si>
  <si>
    <t>13105788718</t>
  </si>
  <si>
    <t>CS6867645B4817</t>
  </si>
  <si>
    <t>1272212-9600017459</t>
  </si>
  <si>
    <t>13105740463</t>
  </si>
  <si>
    <t>CS796764537867</t>
  </si>
  <si>
    <t>1279700-9600009035</t>
  </si>
  <si>
    <t>13105743104</t>
  </si>
  <si>
    <t>CS816780Q26737</t>
  </si>
  <si>
    <t>370844739226222798</t>
  </si>
  <si>
    <t>1275316-9600012575</t>
  </si>
  <si>
    <t>13105633071</t>
  </si>
  <si>
    <t>CS886780502777</t>
  </si>
  <si>
    <t>741897499321222498</t>
  </si>
  <si>
    <t>1271070-9600010306</t>
  </si>
  <si>
    <t>13105700761</t>
  </si>
  <si>
    <t>CS706764885807</t>
  </si>
  <si>
    <t>777884079226222798</t>
  </si>
  <si>
    <t>1275650-9600009845</t>
  </si>
  <si>
    <t>13105748484</t>
  </si>
  <si>
    <t>CS686764854777</t>
  </si>
  <si>
    <t>151876939024222598</t>
  </si>
  <si>
    <t>1277374-9600008243</t>
  </si>
  <si>
    <t>13105777227</t>
  </si>
  <si>
    <t>CS876764874777</t>
  </si>
  <si>
    <t>1270210-9600005785</t>
  </si>
  <si>
    <t>13105790297</t>
  </si>
  <si>
    <t>CS696780608797</t>
  </si>
  <si>
    <t>874879659826222798</t>
  </si>
  <si>
    <t>1272780-9600014597</t>
  </si>
  <si>
    <t>13105660580</t>
  </si>
  <si>
    <t>CS76678S476687</t>
  </si>
  <si>
    <t>1271139-9600007286</t>
  </si>
  <si>
    <t>13105650752</t>
  </si>
  <si>
    <t>CS85678Q50Q777</t>
  </si>
  <si>
    <t>1275102-9600012328</t>
  </si>
  <si>
    <t>13105650979</t>
  </si>
  <si>
    <t>CS68678D502697</t>
  </si>
  <si>
    <t>675671249226222796</t>
  </si>
  <si>
    <t>1278679-9600009589</t>
  </si>
  <si>
    <t>13105801059</t>
  </si>
  <si>
    <t>CS816783702687</t>
  </si>
  <si>
    <t>875631199226222796</t>
  </si>
  <si>
    <t>1271139-9600009407</t>
  </si>
  <si>
    <t>13105689503</t>
  </si>
  <si>
    <t>CS726787062807</t>
  </si>
  <si>
    <t>1278501-9600012906</t>
  </si>
  <si>
    <t>13105689747</t>
  </si>
  <si>
    <t>CS866787312747</t>
  </si>
  <si>
    <t>371631799226222796</t>
  </si>
  <si>
    <t>1270495-9600005413</t>
  </si>
  <si>
    <t>13105801105</t>
  </si>
  <si>
    <t>CS686783785807</t>
  </si>
  <si>
    <t>771813769227222798</t>
  </si>
  <si>
    <t>1279599-9600011346</t>
  </si>
  <si>
    <t>13105712801</t>
  </si>
  <si>
    <t>CS79677A448737</t>
  </si>
  <si>
    <t>372803389227222798</t>
  </si>
  <si>
    <t>1274527-9600008458</t>
  </si>
  <si>
    <t>13105738474</t>
  </si>
  <si>
    <t>CS68677R488777</t>
  </si>
  <si>
    <t>1274772-9600005009</t>
  </si>
  <si>
    <t>13105801503</t>
  </si>
  <si>
    <t>CS83675883K757</t>
  </si>
  <si>
    <t>211806809030223198</t>
  </si>
  <si>
    <t>1272049-9600023127</t>
  </si>
  <si>
    <t>13105714665</t>
  </si>
  <si>
    <t>CS68678A54A697</t>
  </si>
  <si>
    <t>613876979031223198</t>
  </si>
  <si>
    <t>1271562-9600009068</t>
  </si>
  <si>
    <t>13105714816</t>
  </si>
  <si>
    <t>CS766825337777</t>
  </si>
  <si>
    <t>476651589024222796</t>
  </si>
  <si>
    <t>1271294-9600003228</t>
  </si>
  <si>
    <t>13105716271</t>
  </si>
  <si>
    <t>CS776743128777</t>
  </si>
  <si>
    <t>246855239829222498</t>
  </si>
  <si>
    <t>1270631-9600009415</t>
  </si>
  <si>
    <t>13105787820</t>
  </si>
  <si>
    <t>CS766787334707</t>
  </si>
  <si>
    <t>479803829228222798</t>
  </si>
  <si>
    <t>1276166-9600010637</t>
  </si>
  <si>
    <t>13105651761</t>
  </si>
  <si>
    <t>CS8167806Q2737</t>
  </si>
  <si>
    <t>673833739228222798</t>
  </si>
  <si>
    <t>1274378-9600021071</t>
  </si>
  <si>
    <t>13105619298</t>
  </si>
  <si>
    <t>CS706770424717</t>
  </si>
  <si>
    <t>979893739228222798</t>
  </si>
  <si>
    <t>1-6118-592119</t>
  </si>
  <si>
    <t>13105731169</t>
  </si>
  <si>
    <t>CS68677K657867</t>
  </si>
  <si>
    <t>972873589228222798</t>
  </si>
  <si>
    <t>1272182-9600017962</t>
  </si>
  <si>
    <t>13105672270</t>
  </si>
  <si>
    <t>CS6967568H4727</t>
  </si>
  <si>
    <t>572853999228222798</t>
  </si>
  <si>
    <t>1273609-9600000109</t>
  </si>
  <si>
    <t>13105763280</t>
  </si>
  <si>
    <t>CS856751R66777</t>
  </si>
  <si>
    <t>642884489628222498</t>
  </si>
  <si>
    <t>1272010-9600008250</t>
  </si>
  <si>
    <t>13105780148</t>
  </si>
  <si>
    <t>CS796745186797</t>
  </si>
  <si>
    <t>1270724-9600004747</t>
  </si>
  <si>
    <t>13105715612</t>
  </si>
  <si>
    <t>CS796770F03807</t>
  </si>
  <si>
    <t>476661819120222796</t>
  </si>
  <si>
    <t>1279165-9600005835</t>
  </si>
  <si>
    <t>13105832374</t>
  </si>
  <si>
    <t>CS726780341827</t>
  </si>
  <si>
    <t>1274378-9600022335</t>
  </si>
  <si>
    <t>13105833503</t>
  </si>
  <si>
    <t>CS766780424687</t>
  </si>
  <si>
    <t>875873339229222798</t>
  </si>
  <si>
    <t>1277650-9600013557</t>
  </si>
  <si>
    <t>13105744590</t>
  </si>
  <si>
    <t>CS68678L688857</t>
  </si>
  <si>
    <t>1270130-9600008995</t>
  </si>
  <si>
    <t>13105705098</t>
  </si>
  <si>
    <t>CS826743875687</t>
  </si>
  <si>
    <t>076600369829222796</t>
  </si>
  <si>
    <t>1272778-9600013136</t>
  </si>
  <si>
    <t>13105651653</t>
  </si>
  <si>
    <t>CS816786734687</t>
  </si>
  <si>
    <t>877803649229222798</t>
  </si>
  <si>
    <t>1275648-9600006163</t>
  </si>
  <si>
    <t>13105787115</t>
  </si>
  <si>
    <t>CS856763606897</t>
  </si>
  <si>
    <t>874893949229222798</t>
  </si>
  <si>
    <t>1278913-9600021907</t>
  </si>
  <si>
    <t>13105728356</t>
  </si>
  <si>
    <t>CS766745375687</t>
  </si>
  <si>
    <t>878600839123222796</t>
  </si>
  <si>
    <t>1278515-9600011643</t>
  </si>
  <si>
    <t>13105800158</t>
  </si>
  <si>
    <t>CS816752A45777</t>
  </si>
  <si>
    <t>373863919020222798</t>
  </si>
  <si>
    <t>1273531-9600003400</t>
  </si>
  <si>
    <t>13105662044</t>
  </si>
  <si>
    <t>CS856753147797</t>
  </si>
  <si>
    <t>370661059820222796</t>
  </si>
  <si>
    <t>1276141-9600021709</t>
  </si>
  <si>
    <t>13105781814</t>
  </si>
  <si>
    <t>CS7167521Q4807</t>
  </si>
  <si>
    <t>372641659820222796</t>
  </si>
  <si>
    <t>1272723-9600009258</t>
  </si>
  <si>
    <t>13105803811</t>
  </si>
  <si>
    <t>CS886752134777</t>
  </si>
  <si>
    <t>974691079820222796</t>
  </si>
  <si>
    <t>9-9840-422891</t>
  </si>
  <si>
    <t>13105648914</t>
  </si>
  <si>
    <t>CS766751T86737</t>
  </si>
  <si>
    <t>873601279820222796</t>
  </si>
  <si>
    <t>1279425-9600012278</t>
  </si>
  <si>
    <t>13105750183</t>
  </si>
  <si>
    <t>CS686751241697</t>
  </si>
  <si>
    <t>079611139821222796</t>
  </si>
  <si>
    <t>1277388-9600011742</t>
  </si>
  <si>
    <t>13105782655</t>
  </si>
  <si>
    <t>CS816770321747</t>
  </si>
  <si>
    <t>1271588-9600007377</t>
  </si>
  <si>
    <t>13105730803</t>
  </si>
  <si>
    <t>CS766758474757</t>
  </si>
  <si>
    <t>1274857-9600014035</t>
  </si>
  <si>
    <t>13105749462</t>
  </si>
  <si>
    <t>CS826780A34777</t>
  </si>
  <si>
    <t>1271672-9600000158</t>
  </si>
  <si>
    <t>13105788812</t>
  </si>
  <si>
    <t>CS726780877867</t>
  </si>
  <si>
    <t>072621919027222796</t>
  </si>
  <si>
    <t>1273308-9600009548</t>
  </si>
  <si>
    <t>13105789667</t>
  </si>
  <si>
    <t>CS806771684687</t>
  </si>
  <si>
    <t>779853569020222798</t>
  </si>
  <si>
    <t>1-4792-972468</t>
  </si>
  <si>
    <t>13105783144</t>
  </si>
  <si>
    <t>CS686771770727</t>
  </si>
  <si>
    <t>474873769229222798</t>
  </si>
  <si>
    <t>1275306-9600018242</t>
  </si>
  <si>
    <t>13105711092</t>
  </si>
  <si>
    <t>CS8867718R3777</t>
  </si>
  <si>
    <t>1276136-9600005389</t>
  </si>
  <si>
    <t>13105636857</t>
  </si>
  <si>
    <t>CS886786418827</t>
  </si>
  <si>
    <t>075894029220222798</t>
  </si>
  <si>
    <t>1-2024-1942372</t>
  </si>
  <si>
    <t>13105761319</t>
  </si>
  <si>
    <t>CS686780060687</t>
  </si>
  <si>
    <t>1272325-9600017178</t>
  </si>
  <si>
    <t>13105722259</t>
  </si>
  <si>
    <t>CS686780146927</t>
  </si>
  <si>
    <t>676690439124222796</t>
  </si>
  <si>
    <t>1272074-9600016048</t>
  </si>
  <si>
    <t>13105722322</t>
  </si>
  <si>
    <t>CS796780061837</t>
  </si>
  <si>
    <t>086820629332223898</t>
  </si>
  <si>
    <t>1279700-9600007120</t>
  </si>
  <si>
    <t>13105739358</t>
  </si>
  <si>
    <t>CS816743380857</t>
  </si>
  <si>
    <t>915831139039223198</t>
  </si>
  <si>
    <t>1276108-9600009969</t>
  </si>
  <si>
    <t>13105799052</t>
  </si>
  <si>
    <t>CS686743420787</t>
  </si>
  <si>
    <t>170639439327222796</t>
  </si>
  <si>
    <t>1278290-9600010397</t>
  </si>
  <si>
    <t>13105789116</t>
  </si>
  <si>
    <t>CS826780150687</t>
  </si>
  <si>
    <t>187848499239223898</t>
  </si>
  <si>
    <t>1277016-9600007864</t>
  </si>
  <si>
    <t>13105814372</t>
  </si>
  <si>
    <t>CS796766020807</t>
  </si>
  <si>
    <t>386859429230223898</t>
  </si>
  <si>
    <t>1274718-9600003194</t>
  </si>
  <si>
    <t>13105799447</t>
  </si>
  <si>
    <t>CS726766103737</t>
  </si>
  <si>
    <t>583879079230223898</t>
  </si>
  <si>
    <t>1270191-9600004119</t>
  </si>
  <si>
    <t>13105740935</t>
  </si>
  <si>
    <t>CS686766166867</t>
  </si>
  <si>
    <t>483859299230223898</t>
  </si>
  <si>
    <t>1276570-9600010470</t>
  </si>
  <si>
    <t>13105799845</t>
  </si>
  <si>
    <t>CS85674375R777</t>
  </si>
  <si>
    <t>781829609231223898</t>
  </si>
  <si>
    <t>1274909-9600008078</t>
  </si>
  <si>
    <t>13105651329</t>
  </si>
  <si>
    <t>CS856764147857</t>
  </si>
  <si>
    <t>086869439231223898</t>
  </si>
  <si>
    <t>1276142-9600005108</t>
  </si>
  <si>
    <t>13105688542</t>
  </si>
  <si>
    <t>CS726758047747</t>
  </si>
  <si>
    <t>1272194-9600003368</t>
  </si>
  <si>
    <t>13105777807</t>
  </si>
  <si>
    <t>CS796758302717</t>
  </si>
  <si>
    <t>970646219429222796</t>
  </si>
  <si>
    <t>1275648-9600007104</t>
  </si>
  <si>
    <t>13105833349</t>
  </si>
  <si>
    <t>CS806752371827</t>
  </si>
  <si>
    <t>1276082-9600005645</t>
  </si>
  <si>
    <t>13105633603</t>
  </si>
  <si>
    <t>CS716830B02857</t>
  </si>
  <si>
    <t>076687489420222796</t>
  </si>
  <si>
    <t>1275393-9600004614</t>
  </si>
  <si>
    <t>13105634398</t>
  </si>
  <si>
    <t>CS866767251807</t>
  </si>
  <si>
    <t>177607949422222796</t>
  </si>
  <si>
    <t>1277113-9600004424</t>
  </si>
  <si>
    <t>13105810748</t>
  </si>
  <si>
    <t>CS89674602F687</t>
  </si>
  <si>
    <t>770697159423222796</t>
  </si>
  <si>
    <t>1278329-9600001933</t>
  </si>
  <si>
    <t>13105691827</t>
  </si>
  <si>
    <t>CS856754K00747</t>
  </si>
  <si>
    <t>970691759822222796</t>
  </si>
  <si>
    <t>1272074-9600012344</t>
  </si>
  <si>
    <t>13105649403</t>
  </si>
  <si>
    <t>CS686801040807</t>
  </si>
  <si>
    <t>456801049124222598</t>
  </si>
  <si>
    <t>1274307-9600013011</t>
  </si>
  <si>
    <t>13105735311</t>
  </si>
  <si>
    <t>CS866744081687</t>
  </si>
  <si>
    <t>753821979126222598</t>
  </si>
  <si>
    <t>1271106-9600020677</t>
  </si>
  <si>
    <t>13105798762</t>
  </si>
  <si>
    <t>CS796746N74797</t>
  </si>
  <si>
    <t>416842879034223198</t>
  </si>
  <si>
    <t>1276527-9600006650</t>
  </si>
  <si>
    <t>13105800772</t>
  </si>
  <si>
    <t>CS766765844757</t>
  </si>
  <si>
    <t>177647229426222796</t>
  </si>
  <si>
    <t>1272781-9600008292</t>
  </si>
  <si>
    <t>13105801000</t>
  </si>
  <si>
    <t>CS686766H10797</t>
  </si>
  <si>
    <t>971890839927222798</t>
  </si>
  <si>
    <t>1276169-9600016162</t>
  </si>
  <si>
    <t>13105801824</t>
  </si>
  <si>
    <t>CS806746165777</t>
  </si>
  <si>
    <t>276813089020222798</t>
  </si>
  <si>
    <t>1279476-9600009753</t>
  </si>
  <si>
    <t>13105687334</t>
  </si>
  <si>
    <t>CS756752205837</t>
  </si>
  <si>
    <t>1277317-9600009910</t>
  </si>
  <si>
    <t>13105688923</t>
  </si>
  <si>
    <t>CS766752254777</t>
  </si>
  <si>
    <t>971650649125222796</t>
  </si>
  <si>
    <t>1273065-9600005835</t>
  </si>
  <si>
    <t>13105689397</t>
  </si>
  <si>
    <t>CS856767503797</t>
  </si>
  <si>
    <t>1270186-9600007401</t>
  </si>
  <si>
    <t>13105834389</t>
  </si>
  <si>
    <t>CS7268A6040747</t>
  </si>
  <si>
    <t>176631359122222796</t>
  </si>
  <si>
    <t>1273476-9600008755</t>
  </si>
  <si>
    <t>13105735680</t>
  </si>
  <si>
    <t>CS686767583777</t>
  </si>
  <si>
    <t>972883059021222798</t>
  </si>
  <si>
    <t>1279561-9600011122</t>
  </si>
  <si>
    <t>13105737556</t>
  </si>
  <si>
    <t>CS68676767C687</t>
  </si>
  <si>
    <t>671844729026222798</t>
  </si>
  <si>
    <t>1271949-9600006585</t>
  </si>
  <si>
    <t>13105739389</t>
  </si>
  <si>
    <t>CS716756548807</t>
  </si>
  <si>
    <t>470814869026222798</t>
  </si>
  <si>
    <t>1273049-9600006254</t>
  </si>
  <si>
    <t>13105761691</t>
  </si>
  <si>
    <t>CS766767460707</t>
  </si>
  <si>
    <t>572874259027222798</t>
  </si>
  <si>
    <t>1274078-9600008508</t>
  </si>
  <si>
    <t>13105660287</t>
  </si>
  <si>
    <t>CS876757083897</t>
  </si>
  <si>
    <t>674894189027222798</t>
  </si>
  <si>
    <t>1272154-9600006304</t>
  </si>
  <si>
    <t>13105778833</t>
  </si>
  <si>
    <t>CS856746641797</t>
  </si>
  <si>
    <t>971824489129222798</t>
  </si>
  <si>
    <t>1274378-9600020230</t>
  </si>
  <si>
    <t>13105782365</t>
  </si>
  <si>
    <t>CS74676630Q837</t>
  </si>
  <si>
    <t>774844789129222798</t>
  </si>
  <si>
    <t>1270737-9600006007</t>
  </si>
  <si>
    <t>13105762359</t>
  </si>
  <si>
    <t>CS746742Q87777</t>
  </si>
  <si>
    <t>974874989129222798</t>
  </si>
  <si>
    <t>1270210-9600006965</t>
  </si>
  <si>
    <t>13105762405</t>
  </si>
  <si>
    <t>CS706742857807</t>
  </si>
  <si>
    <t>171667569429222796</t>
  </si>
  <si>
    <t>1276112-9600016568</t>
  </si>
  <si>
    <t>13105812033</t>
  </si>
  <si>
    <t>CS7167662Q2807</t>
  </si>
  <si>
    <t>778825909120222798</t>
  </si>
  <si>
    <t>1277650-9600006684</t>
  </si>
  <si>
    <t>13105721159</t>
  </si>
  <si>
    <t>CS8567663C5837</t>
  </si>
  <si>
    <t>1270218-9600000158</t>
  </si>
  <si>
    <t>13105721895</t>
  </si>
  <si>
    <t>CS686766627807</t>
  </si>
  <si>
    <t>476895529120222798</t>
  </si>
  <si>
    <t>1272651-9600004010</t>
  </si>
  <si>
    <t>13105722370</t>
  </si>
  <si>
    <t>CS816771511777</t>
  </si>
  <si>
    <t>975835749120222798</t>
  </si>
  <si>
    <t>1272671-9600006353</t>
  </si>
  <si>
    <t>13105723300</t>
  </si>
  <si>
    <t>CS686771534857</t>
  </si>
  <si>
    <t>373661949823222796</t>
  </si>
  <si>
    <t>1272532-9600008813</t>
  </si>
  <si>
    <t>13105724766</t>
  </si>
  <si>
    <t>CS746771571707</t>
  </si>
  <si>
    <t>1273155-9600004804</t>
  </si>
  <si>
    <t>13105739682</t>
  </si>
  <si>
    <t>CS68678381Q777</t>
  </si>
  <si>
    <t>770671129123222796</t>
  </si>
  <si>
    <t>1271876-9600000828</t>
  </si>
  <si>
    <t>13105740307</t>
  </si>
  <si>
    <t>CS686765834867</t>
  </si>
  <si>
    <t>670621139123222796</t>
  </si>
  <si>
    <t>1278277-9600016063</t>
  </si>
  <si>
    <t>13105741793</t>
  </si>
  <si>
    <t>CS816784T55837</t>
  </si>
  <si>
    <t>475691439123222796</t>
  </si>
  <si>
    <t>1275636-9600003913</t>
  </si>
  <si>
    <t>13105741930</t>
  </si>
  <si>
    <t>CS8867670Q6727</t>
  </si>
  <si>
    <t>072863869021222798</t>
  </si>
  <si>
    <t>1276143-9600006338</t>
  </si>
  <si>
    <t>13105750089</t>
  </si>
  <si>
    <t>CS68676700A777</t>
  </si>
  <si>
    <t>085839219234223898</t>
  </si>
  <si>
    <t>1272123-9600007989</t>
  </si>
  <si>
    <t>13105789255</t>
  </si>
  <si>
    <t>CS726766R63857</t>
  </si>
  <si>
    <t>1272137-9600010884</t>
  </si>
  <si>
    <t>13105761890</t>
  </si>
  <si>
    <t>CS7267637L3767</t>
  </si>
  <si>
    <t>588809339235223898</t>
  </si>
  <si>
    <t>1270631-9600011718</t>
  </si>
  <si>
    <t>13105804939</t>
  </si>
  <si>
    <t>CS686763756817</t>
  </si>
  <si>
    <t>677621789823222796</t>
  </si>
  <si>
    <t>1272007-9600004838</t>
  </si>
  <si>
    <t>13105670647</t>
  </si>
  <si>
    <t>CS706781328877</t>
  </si>
  <si>
    <t>1275487-9600007252</t>
  </si>
  <si>
    <t>13105650078</t>
  </si>
  <si>
    <t>CS816764N8N767</t>
  </si>
  <si>
    <t>181829959235223898</t>
  </si>
  <si>
    <t>1273463-9600016907</t>
  </si>
  <si>
    <t>13105661308</t>
  </si>
  <si>
    <t>CS796781374807</t>
  </si>
  <si>
    <t>471894209227222798</t>
  </si>
  <si>
    <t>1277692-9600016659</t>
  </si>
  <si>
    <t>13105778787</t>
  </si>
  <si>
    <t>CS8168Q8510687</t>
  </si>
  <si>
    <t>073894389027222798</t>
  </si>
  <si>
    <t>1274575-9600004812</t>
  </si>
  <si>
    <t>13105790312</t>
  </si>
  <si>
    <t>CS766758008807</t>
  </si>
  <si>
    <t>1276118-9600008607</t>
  </si>
  <si>
    <t>13105790434</t>
  </si>
  <si>
    <t>CS746758051807</t>
  </si>
  <si>
    <t>172835069129222798</t>
  </si>
  <si>
    <t>1271915-9600018689</t>
  </si>
  <si>
    <t>13105650692</t>
  </si>
  <si>
    <t>CS766752812857</t>
  </si>
  <si>
    <t>574855469129222798</t>
  </si>
  <si>
    <t>1275131-9600001941</t>
  </si>
  <si>
    <t>13105786978</t>
  </si>
  <si>
    <t>CS726771343747</t>
  </si>
  <si>
    <t>470805479129222798</t>
  </si>
  <si>
    <t>1-1067-1633039</t>
  </si>
  <si>
    <t>13105790539</t>
  </si>
  <si>
    <t>CS79677A368687</t>
  </si>
  <si>
    <t>174875579129222798</t>
  </si>
  <si>
    <t>1273887-9600004036</t>
  </si>
  <si>
    <t>13105713349</t>
  </si>
  <si>
    <t>CS856745005747</t>
  </si>
  <si>
    <t>479895889129222798</t>
  </si>
  <si>
    <t>1276680-9600009282</t>
  </si>
  <si>
    <t>13105778313</t>
  </si>
  <si>
    <t>CS74675656C837</t>
  </si>
  <si>
    <t>1278303-9600019422</t>
  </si>
  <si>
    <t>13105704118</t>
  </si>
  <si>
    <t>CS74675647Q837</t>
  </si>
  <si>
    <t>271806939120222798</t>
  </si>
  <si>
    <t>1272074-9600015933</t>
  </si>
  <si>
    <t>13105704945</t>
  </si>
  <si>
    <t>CS876756552727</t>
  </si>
  <si>
    <t>876846559120222798</t>
  </si>
  <si>
    <t>1272194-9600003822</t>
  </si>
  <si>
    <t>13105705556</t>
  </si>
  <si>
    <t>CS706785801797</t>
  </si>
  <si>
    <t>171678969421222796</t>
  </si>
  <si>
    <t>1272092-9600007419</t>
  </si>
  <si>
    <t>13105742109</t>
  </si>
  <si>
    <t>CS7167862F6807</t>
  </si>
  <si>
    <t>971856279120222798</t>
  </si>
  <si>
    <t>1274514-9600011635</t>
  </si>
  <si>
    <t>13105619193</t>
  </si>
  <si>
    <t>CS726786236797</t>
  </si>
  <si>
    <t>871834899027222798</t>
  </si>
  <si>
    <t>1276017-9600001420</t>
  </si>
  <si>
    <t>13105729487</t>
  </si>
  <si>
    <t>CS766767883797</t>
  </si>
  <si>
    <t>174844129028222798</t>
  </si>
  <si>
    <t>1275784-9600020842</t>
  </si>
  <si>
    <t>13105635652</t>
  </si>
  <si>
    <t>CS686768MMM807</t>
  </si>
  <si>
    <t>574894099227222798</t>
  </si>
  <si>
    <t>1274167-9600001115</t>
  </si>
  <si>
    <t>13105750092</t>
  </si>
  <si>
    <t>CS806768R32777</t>
  </si>
  <si>
    <t>579843309029222798</t>
  </si>
  <si>
    <t>1279904-9600003749</t>
  </si>
  <si>
    <t>13105751161</t>
  </si>
  <si>
    <t>CS876768Q7Q807</t>
  </si>
  <si>
    <t>771803409029222798</t>
  </si>
  <si>
    <t>1272050-9600012476</t>
  </si>
  <si>
    <t>13105651789</t>
  </si>
  <si>
    <t>CS79676801Q757</t>
  </si>
  <si>
    <t>472863809029222798</t>
  </si>
  <si>
    <t>1271973-9600005959</t>
  </si>
  <si>
    <t>13105712022</t>
  </si>
  <si>
    <t>CS816787240797</t>
  </si>
  <si>
    <t>675873809029222798</t>
  </si>
  <si>
    <t>1270184-9600000752</t>
  </si>
  <si>
    <t>13105832297</t>
  </si>
  <si>
    <t>CS796781A16747</t>
  </si>
  <si>
    <t>479813649029222798</t>
  </si>
  <si>
    <t>1274721-9600013466</t>
  </si>
  <si>
    <t>13105714222</t>
  </si>
  <si>
    <t>CS766785864777</t>
  </si>
  <si>
    <t>371803759029222798</t>
  </si>
  <si>
    <t>1276075-9600012922</t>
  </si>
  <si>
    <t>13105714802</t>
  </si>
  <si>
    <t>CS836752578877</t>
  </si>
  <si>
    <t>473866779120222798</t>
  </si>
  <si>
    <t>1279977-9600001776</t>
  </si>
  <si>
    <t>13105828245</t>
  </si>
  <si>
    <t>CS766781Q76777</t>
  </si>
  <si>
    <t>573698789422222796</t>
  </si>
  <si>
    <t>1271541-9600005553</t>
  </si>
  <si>
    <t>13105651727</t>
  </si>
  <si>
    <t>CS71676H333877</t>
  </si>
  <si>
    <t>974846309121222798</t>
  </si>
  <si>
    <t>1270181-9600012310</t>
  </si>
  <si>
    <t>13105787879</t>
  </si>
  <si>
    <t>CS766781102857</t>
  </si>
  <si>
    <t>578894439228222798</t>
  </si>
  <si>
    <t>1274295-9600003681</t>
  </si>
  <si>
    <t>13105716024</t>
  </si>
  <si>
    <t>CS796786750747</t>
  </si>
  <si>
    <t>072814649229222798</t>
  </si>
  <si>
    <t>1274941-9600021188</t>
  </si>
  <si>
    <t>13105720093</t>
  </si>
  <si>
    <t>CS766750384707</t>
  </si>
  <si>
    <t>779874269229222798</t>
  </si>
  <si>
    <t>1272325-9600017566</t>
  </si>
  <si>
    <t>13105754535</t>
  </si>
  <si>
    <t>CS85677A644777</t>
  </si>
  <si>
    <t>475894989229222798</t>
  </si>
  <si>
    <t>1274378-9600019950</t>
  </si>
  <si>
    <t>13105784335</t>
  </si>
  <si>
    <t>CS796773Q47807</t>
  </si>
  <si>
    <t>170845209220222798</t>
  </si>
  <si>
    <t>1271795-9600000406</t>
  </si>
  <si>
    <t>13105619219</t>
  </si>
  <si>
    <t>CS8767456M2727</t>
  </si>
  <si>
    <t>1274857-9600011064</t>
  </si>
  <si>
    <t>13105731201</t>
  </si>
  <si>
    <t>CS79674565T777</t>
  </si>
  <si>
    <t>979845879120222798</t>
  </si>
  <si>
    <t>1275690-9600007302</t>
  </si>
  <si>
    <t>13105715228</t>
  </si>
  <si>
    <t>CS856758836807</t>
  </si>
  <si>
    <t>775875979120222798</t>
  </si>
  <si>
    <t>1272024-9600008904</t>
  </si>
  <si>
    <t>13105785560</t>
  </si>
  <si>
    <t>CS72676KK65737</t>
  </si>
  <si>
    <t>674865389120222798</t>
  </si>
  <si>
    <t>1276166-9600009530</t>
  </si>
  <si>
    <t>13105753435</t>
  </si>
  <si>
    <t>CS7467635Q7807</t>
  </si>
  <si>
    <t>772806339121222798</t>
  </si>
  <si>
    <t>1273421-9600016162</t>
  </si>
  <si>
    <t>13105790098</t>
  </si>
  <si>
    <t>CS886757013777</t>
  </si>
  <si>
    <t>775866639121222798</t>
  </si>
  <si>
    <t>1270148-9600011098</t>
  </si>
  <si>
    <t>13105632352</t>
  </si>
  <si>
    <t>CS876757076897</t>
  </si>
  <si>
    <t>170896149121222798</t>
  </si>
  <si>
    <t>1272075-9600006692</t>
  </si>
  <si>
    <t>13105632534</t>
  </si>
  <si>
    <t>CS79675708M707</t>
  </si>
  <si>
    <t>484839809236223898</t>
  </si>
  <si>
    <t>1275762-9600019869</t>
  </si>
  <si>
    <t>13105739375</t>
  </si>
  <si>
    <t>CS82675716K737</t>
  </si>
  <si>
    <t>284859719237223898</t>
  </si>
  <si>
    <t>1276019-9600004325</t>
  </si>
  <si>
    <t>13105814568</t>
  </si>
  <si>
    <t>CS886766745777</t>
  </si>
  <si>
    <t>172874619021222798</t>
  </si>
  <si>
    <t>1270168-9600006932</t>
  </si>
  <si>
    <t>13105762419</t>
  </si>
  <si>
    <t>CS766766848737</t>
  </si>
  <si>
    <t>670804269021222798</t>
  </si>
  <si>
    <t>1279669-9600009704</t>
  </si>
  <si>
    <t>13105804086</t>
  </si>
  <si>
    <t>CS796758215807</t>
  </si>
  <si>
    <t>874855689120222798</t>
  </si>
  <si>
    <t>1272107-9600002097</t>
  </si>
  <si>
    <t>13105812752</t>
  </si>
  <si>
    <t>CS716758252807</t>
  </si>
  <si>
    <t>1-1533-2279875</t>
  </si>
  <si>
    <t>13105751360</t>
  </si>
  <si>
    <t>CS826758335777</t>
  </si>
  <si>
    <t>979833509022222798</t>
  </si>
  <si>
    <t>1272161-9600002725</t>
  </si>
  <si>
    <t>13105742919</t>
  </si>
  <si>
    <t>CS816745173687</t>
  </si>
  <si>
    <t>1-2009-1159558</t>
  </si>
  <si>
    <t>13105743442</t>
  </si>
  <si>
    <t>CS8667452H3727</t>
  </si>
  <si>
    <t>277863339023222798</t>
  </si>
  <si>
    <t>1275063-9600006650</t>
  </si>
  <si>
    <t>13105815088</t>
  </si>
  <si>
    <t>CS866780133857</t>
  </si>
  <si>
    <t>279853679023222798</t>
  </si>
  <si>
    <t>1273463-9600013953</t>
  </si>
  <si>
    <t>13105634336</t>
  </si>
  <si>
    <t>CS826755188767</t>
  </si>
  <si>
    <t>970883889023222798</t>
  </si>
  <si>
    <t>1271765-9600008714</t>
  </si>
  <si>
    <t>13105728953</t>
  </si>
  <si>
    <t>CS816786333777</t>
  </si>
  <si>
    <t>075893399023222798</t>
  </si>
  <si>
    <t>1273274-9600000026</t>
  </si>
  <si>
    <t>13105634916</t>
  </si>
  <si>
    <t>CS826744885867</t>
  </si>
  <si>
    <t>476883599023222798</t>
  </si>
  <si>
    <t>1272181-9600007898</t>
  </si>
  <si>
    <t>13105702441</t>
  </si>
  <si>
    <t>CS826758837727</t>
  </si>
  <si>
    <t>974894969021222798</t>
  </si>
  <si>
    <t>1276023-9600007948</t>
  </si>
  <si>
    <t>13105703066</t>
  </si>
  <si>
    <t>CS796773011777</t>
  </si>
  <si>
    <t>977854889021222798</t>
  </si>
  <si>
    <t>1277034-9600007716</t>
  </si>
  <si>
    <t>13105705374</t>
  </si>
  <si>
    <t>CS866773031857</t>
  </si>
  <si>
    <t>174834009022222798</t>
  </si>
  <si>
    <t>1279977-9600007245</t>
  </si>
  <si>
    <t>13105721773</t>
  </si>
  <si>
    <t>CS686773114737</t>
  </si>
  <si>
    <t>974844829022222798</t>
  </si>
  <si>
    <t>1274196-9600003293</t>
  </si>
  <si>
    <t>13105728282</t>
  </si>
  <si>
    <t>CS856757608797</t>
  </si>
  <si>
    <t>377875479121222798</t>
  </si>
  <si>
    <t>1271601-9600007740</t>
  </si>
  <si>
    <t>13105648149</t>
  </si>
  <si>
    <t>CS706777175737</t>
  </si>
  <si>
    <t>679895029122222798</t>
  </si>
  <si>
    <t>1277375-9600007088</t>
  </si>
  <si>
    <t>13105752807</t>
  </si>
  <si>
    <t>CS826782360777</t>
  </si>
  <si>
    <t>371855069122222798</t>
  </si>
  <si>
    <t>1270210-9600008441</t>
  </si>
  <si>
    <t>13105739145</t>
  </si>
  <si>
    <t>CS8167714B0797</t>
  </si>
  <si>
    <t>075815799122222798</t>
  </si>
  <si>
    <t>1276211-9600001008</t>
  </si>
  <si>
    <t>13105790923</t>
  </si>
  <si>
    <t>CS726742565737</t>
  </si>
  <si>
    <t>1-1085-616347</t>
  </si>
  <si>
    <t>13105803293</t>
  </si>
  <si>
    <t>CS766755157737</t>
  </si>
  <si>
    <t>376835559123222798</t>
  </si>
  <si>
    <t>1279503-9600002733</t>
  </si>
  <si>
    <t>13105791810</t>
  </si>
  <si>
    <t>CS686742455857</t>
  </si>
  <si>
    <t>677825799123222798</t>
  </si>
  <si>
    <t>1272184-9600009811</t>
  </si>
  <si>
    <t>13105830862</t>
  </si>
  <si>
    <t>CS826785006727</t>
  </si>
  <si>
    <t>371825209124222798</t>
  </si>
  <si>
    <t>1272184-9600010892</t>
  </si>
  <si>
    <t>13105737508</t>
  </si>
  <si>
    <t>CS686785628777</t>
  </si>
  <si>
    <t>1278154-9600002733</t>
  </si>
  <si>
    <t>13105786521</t>
  </si>
  <si>
    <t>CS826764Q36867</t>
  </si>
  <si>
    <t>876661329825222796</t>
  </si>
  <si>
    <t>1271245-9600005421</t>
  </si>
  <si>
    <t>13105721651</t>
  </si>
  <si>
    <t>CS686764338807</t>
  </si>
  <si>
    <t>174611749825222796</t>
  </si>
  <si>
    <t>1279560-9600018242</t>
  </si>
  <si>
    <t>13105814401</t>
  </si>
  <si>
    <t>CS696768334777</t>
  </si>
  <si>
    <t>271681989825222796</t>
  </si>
  <si>
    <t>1274183-9600007955</t>
  </si>
  <si>
    <t>13105738153</t>
  </si>
  <si>
    <t>CS796765602807</t>
  </si>
  <si>
    <t>977691989825222796</t>
  </si>
  <si>
    <t>1271139-9600009480</t>
  </si>
  <si>
    <t>13105805033</t>
  </si>
  <si>
    <t>CS796754527817</t>
  </si>
  <si>
    <t>072856779121222798</t>
  </si>
  <si>
    <t>1276544-9600009324</t>
  </si>
  <si>
    <t>13105723268</t>
  </si>
  <si>
    <t>CS716765728807</t>
  </si>
  <si>
    <t>1273531-9600002451</t>
  </si>
  <si>
    <t>13105714037</t>
  </si>
  <si>
    <t>CS8567684U4777</t>
  </si>
  <si>
    <t>573866879121222798</t>
  </si>
  <si>
    <t>1276758-9600006148</t>
  </si>
  <si>
    <t>13105740190</t>
  </si>
  <si>
    <t>CS766751516827</t>
  </si>
  <si>
    <t>1274543-9600017145</t>
  </si>
  <si>
    <t>13105741745</t>
  </si>
  <si>
    <t>CS686782505827</t>
  </si>
  <si>
    <t>176846939122222798</t>
  </si>
  <si>
    <t>1275976-9600001131</t>
  </si>
  <si>
    <t>13105814676</t>
  </si>
  <si>
    <t>CS696754550777</t>
  </si>
  <si>
    <t>1276081-9600013409</t>
  </si>
  <si>
    <t>13105833119</t>
  </si>
  <si>
    <t>CS85674U054777</t>
  </si>
  <si>
    <t>079876359122222798</t>
  </si>
  <si>
    <t>1272063-9600011932</t>
  </si>
  <si>
    <t>13105830248</t>
  </si>
  <si>
    <t>CS716754650807</t>
  </si>
  <si>
    <t>477896689122222798</t>
  </si>
  <si>
    <t>1273195-9600015735</t>
  </si>
  <si>
    <t>13105661680</t>
  </si>
  <si>
    <t>CS796782462747</t>
  </si>
  <si>
    <t>273671209827222796</t>
  </si>
  <si>
    <t>1274763-9600006064</t>
  </si>
  <si>
    <t>13105814571</t>
  </si>
  <si>
    <t>CS826746A63727</t>
  </si>
  <si>
    <t>976844419023222798</t>
  </si>
  <si>
    <t>1272110-9600001818</t>
  </si>
  <si>
    <t>13105712710</t>
  </si>
  <si>
    <t>CS716782172867</t>
  </si>
  <si>
    <t>478814709029222798</t>
  </si>
  <si>
    <t>1275762-9600019240</t>
  </si>
  <si>
    <t>13105831013</t>
  </si>
  <si>
    <t>CS826764564727</t>
  </si>
  <si>
    <t>574824809029222798</t>
  </si>
  <si>
    <t>1271203-9600014365</t>
  </si>
  <si>
    <t>13105754660</t>
  </si>
  <si>
    <t>CS876764613897</t>
  </si>
  <si>
    <t>174620249429222796</t>
  </si>
  <si>
    <t>1273667-9600006734</t>
  </si>
  <si>
    <t>13105779199</t>
  </si>
  <si>
    <t>CS726740303827</t>
  </si>
  <si>
    <t>174671429421222796</t>
  </si>
  <si>
    <t>1270213-9600006932</t>
  </si>
  <si>
    <t>13105662121</t>
  </si>
  <si>
    <t>CS796785C37837</t>
  </si>
  <si>
    <t>170628089423222796</t>
  </si>
  <si>
    <t>1271054-9600002659</t>
  </si>
  <si>
    <t>13105829527</t>
  </si>
  <si>
    <t>CS75681R160777</t>
  </si>
  <si>
    <t>077691229422222796</t>
  </si>
  <si>
    <t>1273175-9600020461</t>
  </si>
  <si>
    <t>13105830694</t>
  </si>
  <si>
    <t>CS796764630807</t>
  </si>
  <si>
    <t>477690029227222796</t>
  </si>
  <si>
    <t>1275526-9600003327</t>
  </si>
  <si>
    <t>13105832189</t>
  </si>
  <si>
    <t>CS766764080897</t>
  </si>
  <si>
    <t>685830799339223898</t>
  </si>
  <si>
    <t>1272165-9600000273</t>
  </si>
  <si>
    <t>13105729502</t>
  </si>
  <si>
    <t>CS856782027777</t>
  </si>
  <si>
    <t>388811019330223898</t>
  </si>
  <si>
    <t>1272023-9600018614</t>
  </si>
  <si>
    <t>13105744863</t>
  </si>
  <si>
    <t>CS766782110807</t>
  </si>
  <si>
    <t>383861149331223898</t>
  </si>
  <si>
    <t>1278668-9600006882</t>
  </si>
  <si>
    <t>13105832894</t>
  </si>
  <si>
    <t>CS686764381777</t>
  </si>
  <si>
    <t>1272105-9600012021</t>
  </si>
  <si>
    <t>13105764025</t>
  </si>
  <si>
    <t>CS686764424807</t>
  </si>
  <si>
    <t>881801869333223898</t>
  </si>
  <si>
    <t>1272532-9600008367</t>
  </si>
  <si>
    <t>13105764195</t>
  </si>
  <si>
    <t>CS806764487777</t>
  </si>
  <si>
    <t>574608429424222796</t>
  </si>
  <si>
    <t>1270547-9600003590</t>
  </si>
  <si>
    <t>13105765722</t>
  </si>
  <si>
    <t>CS856764527797</t>
  </si>
  <si>
    <t>956824879120222598</t>
  </si>
  <si>
    <t>1272765-9600014118</t>
  </si>
  <si>
    <t>13105780103</t>
  </si>
  <si>
    <t>CS746804638807</t>
  </si>
  <si>
    <t>077814289023222798</t>
  </si>
  <si>
    <t>1271106-9600020032</t>
  </si>
  <si>
    <t>13105649252</t>
  </si>
  <si>
    <t>CS816813366687</t>
  </si>
  <si>
    <t>1274983-9600007682</t>
  </si>
  <si>
    <t>13105714483</t>
  </si>
  <si>
    <t>CS8667664E3687</t>
  </si>
  <si>
    <t>681809179237223898</t>
  </si>
  <si>
    <t>1275918-9600005488</t>
  </si>
  <si>
    <t>13105716101</t>
  </si>
  <si>
    <t>CS766768520767</t>
  </si>
  <si>
    <t>1270210-9600007427</t>
  </si>
  <si>
    <t>13105716376</t>
  </si>
  <si>
    <t>CS856785834897</t>
  </si>
  <si>
    <t>581819999237223898</t>
  </si>
  <si>
    <t>1-2394-393778</t>
  </si>
  <si>
    <t>13105672955</t>
  </si>
  <si>
    <t>CS7967666N6877</t>
  </si>
  <si>
    <t>987849319238223898</t>
  </si>
  <si>
    <t>1271588-9600009423</t>
  </si>
  <si>
    <t>13105672986</t>
  </si>
  <si>
    <t>CS886778365777</t>
  </si>
  <si>
    <t>277699149420222796</t>
  </si>
  <si>
    <t>1277377-9600004895</t>
  </si>
  <si>
    <t>13105730007</t>
  </si>
  <si>
    <t>CS826778385857</t>
  </si>
  <si>
    <t>272611729829222796</t>
  </si>
  <si>
    <t>1272066-9600016998</t>
  </si>
  <si>
    <t>13105737769</t>
  </si>
  <si>
    <t>CS716778388727</t>
  </si>
  <si>
    <t>1272081-9600009456</t>
  </si>
  <si>
    <t>13105801841</t>
  </si>
  <si>
    <t>CS726738231797</t>
  </si>
  <si>
    <t>1272671-9600006031</t>
  </si>
  <si>
    <t>13105687348</t>
  </si>
  <si>
    <t>CS716786E80687</t>
  </si>
  <si>
    <t>352844469123222598</t>
  </si>
  <si>
    <t>1277873-9600002055</t>
  </si>
  <si>
    <t>13105688144</t>
  </si>
  <si>
    <t>CS766755158777</t>
  </si>
  <si>
    <t>170842259926222798</t>
  </si>
  <si>
    <t>1272046-9600006080</t>
  </si>
  <si>
    <t>13105688602</t>
  </si>
  <si>
    <t>CS776752347857</t>
  </si>
  <si>
    <t>971894419024222798</t>
  </si>
  <si>
    <t>1270631-9600013243</t>
  </si>
  <si>
    <t>13105690315</t>
  </si>
  <si>
    <t>CS686755476687</t>
  </si>
  <si>
    <t>276873759024222798</t>
  </si>
  <si>
    <t>1277388-9600010173</t>
  </si>
  <si>
    <t>13105742004</t>
  </si>
  <si>
    <t>CS816785680697</t>
  </si>
  <si>
    <t>672805449125222798</t>
  </si>
  <si>
    <t>1-1533-2212673</t>
  </si>
  <si>
    <t>13105784980</t>
  </si>
  <si>
    <t>CS696752320857</t>
  </si>
  <si>
    <t>1276133-9600018762</t>
  </si>
  <si>
    <t>13105687610</t>
  </si>
  <si>
    <t>CS896753506777</t>
  </si>
  <si>
    <t>274835659125222798</t>
  </si>
  <si>
    <t>1279506-9600006924</t>
  </si>
  <si>
    <t>13105811666</t>
  </si>
  <si>
    <t>CS806763121777</t>
  </si>
  <si>
    <t>1278514-9600001636</t>
  </si>
  <si>
    <t>13105812749</t>
  </si>
  <si>
    <t>CS686752360807</t>
  </si>
  <si>
    <t>772608019426222796</t>
  </si>
  <si>
    <t>1276729-9600012385</t>
  </si>
  <si>
    <t>13105814827</t>
  </si>
  <si>
    <t>CS7167788B6857</t>
  </si>
  <si>
    <t>977621149423222796</t>
  </si>
  <si>
    <t>1-6444-1247783</t>
  </si>
  <si>
    <t>13105815134</t>
  </si>
  <si>
    <t>CS82678SS8S687</t>
  </si>
  <si>
    <t>573893009025222798</t>
  </si>
  <si>
    <t>1272532-9600009241</t>
  </si>
  <si>
    <t>13105748285</t>
  </si>
  <si>
    <t>CS726780A27747</t>
  </si>
  <si>
    <t>1274802-9600009100</t>
  </si>
  <si>
    <t>13105748726</t>
  </si>
  <si>
    <t>CS896781213747</t>
  </si>
  <si>
    <t>978630749228222796</t>
  </si>
  <si>
    <t>1275458-9600005819</t>
  </si>
  <si>
    <t>13105752838</t>
  </si>
  <si>
    <t>CS856780007837</t>
  </si>
  <si>
    <t>570699549421222796</t>
  </si>
  <si>
    <t>1279882-9600007989</t>
  </si>
  <si>
    <t>13105753418</t>
  </si>
  <si>
    <t>CS686765225807</t>
  </si>
  <si>
    <t>477639339424222796</t>
  </si>
  <si>
    <t>1-602-1034012</t>
  </si>
  <si>
    <t>13105700468</t>
  </si>
  <si>
    <t>CS726765228727</t>
  </si>
  <si>
    <t>773803909025222798</t>
  </si>
  <si>
    <t>1271834-9600001230</t>
  </si>
  <si>
    <t>13105701736</t>
  </si>
  <si>
    <t>CS856753B71897</t>
  </si>
  <si>
    <t>073813619025222798</t>
  </si>
  <si>
    <t>1277650-9600005090</t>
  </si>
  <si>
    <t>13105704442</t>
  </si>
  <si>
    <t>CS736753320817</t>
  </si>
  <si>
    <t>871882279926222798</t>
  </si>
  <si>
    <t>1276118-9600008326</t>
  </si>
  <si>
    <t>13105632503</t>
  </si>
  <si>
    <t>CS686742330807</t>
  </si>
  <si>
    <t>176610969228222796</t>
  </si>
  <si>
    <t>1273010-9600005397</t>
  </si>
  <si>
    <t>13105753742</t>
  </si>
  <si>
    <t>CS766781130777</t>
  </si>
  <si>
    <t>773845819126222798</t>
  </si>
  <si>
    <t>1276182-9600006577</t>
  </si>
  <si>
    <t>13105763246</t>
  </si>
  <si>
    <t>CS8267831F6827</t>
  </si>
  <si>
    <t>978874789024222798</t>
  </si>
  <si>
    <t>1272144-9600009787</t>
  </si>
  <si>
    <t>13105649479</t>
  </si>
  <si>
    <t>CS856783U50777</t>
  </si>
  <si>
    <t>376864509025222798</t>
  </si>
  <si>
    <t>1275652-9600008706</t>
  </si>
  <si>
    <t>13105804743</t>
  </si>
  <si>
    <t>CS686750885707</t>
  </si>
  <si>
    <t>070824059025222798</t>
  </si>
  <si>
    <t>1-2010-713789</t>
  </si>
  <si>
    <t>13105728188</t>
  </si>
  <si>
    <t>CS876751171897</t>
  </si>
  <si>
    <t>776864979025222798</t>
  </si>
  <si>
    <t>1279528-9600004143</t>
  </si>
  <si>
    <t>13105715154</t>
  </si>
  <si>
    <t>CS856765855797</t>
  </si>
  <si>
    <t>470824109026222798</t>
  </si>
  <si>
    <t>1273340-9600005686</t>
  </si>
  <si>
    <t>13105725440</t>
  </si>
  <si>
    <t>CS846782657727</t>
  </si>
  <si>
    <t>574682539820222796</t>
  </si>
  <si>
    <t>1-7294-824463</t>
  </si>
  <si>
    <t>13105753421</t>
  </si>
  <si>
    <t>CS796783142717</t>
  </si>
  <si>
    <t>376895829126222798</t>
  </si>
  <si>
    <t>1275650-9600006031</t>
  </si>
  <si>
    <t>13105662655</t>
  </si>
  <si>
    <t>CS726783162687</t>
  </si>
  <si>
    <t>770831339920222798</t>
  </si>
  <si>
    <t>1276923-9600023747</t>
  </si>
  <si>
    <t>13105659890</t>
  </si>
  <si>
    <t>CS816783D40807</t>
  </si>
  <si>
    <t>577601759423222796</t>
  </si>
  <si>
    <t>1272881-9600005652</t>
  </si>
  <si>
    <t>13105778361</t>
  </si>
  <si>
    <t>CS82678A218777</t>
  </si>
  <si>
    <t>475805559126222798</t>
  </si>
  <si>
    <t>1270819-9600003889</t>
  </si>
  <si>
    <t>13105812107</t>
  </si>
  <si>
    <t>CS886751572777</t>
  </si>
  <si>
    <t>879832269923222798</t>
  </si>
  <si>
    <t>1276121-9600015305</t>
  </si>
  <si>
    <t>13105815273</t>
  </si>
  <si>
    <t>CS79675163A777</t>
  </si>
  <si>
    <t>1274705-9600000513</t>
  </si>
  <si>
    <t>13105633543</t>
  </si>
  <si>
    <t>CS806781838777</t>
  </si>
  <si>
    <t>774815389126222798</t>
  </si>
  <si>
    <t>1276141-9600019455</t>
  </si>
  <si>
    <t>13105762484</t>
  </si>
  <si>
    <t>CS716767422807</t>
  </si>
  <si>
    <t>1279525-9600014530</t>
  </si>
  <si>
    <t>13105765432</t>
  </si>
  <si>
    <t>CS816745547777</t>
  </si>
  <si>
    <t>276865009020222798</t>
  </si>
  <si>
    <t>1273609-9600000117</t>
  </si>
  <si>
    <t>13105781191</t>
  </si>
  <si>
    <t>CS806752300857</t>
  </si>
  <si>
    <t>075845119127222798</t>
  </si>
  <si>
    <t>1273298-9600000349</t>
  </si>
  <si>
    <t>13105689244</t>
  </si>
  <si>
    <t>CS81678Q677737</t>
  </si>
  <si>
    <t>770815029127222798</t>
  </si>
  <si>
    <t>1272862-9600002220</t>
  </si>
  <si>
    <t>13105783707</t>
  </si>
  <si>
    <t>CS74678B734827</t>
  </si>
  <si>
    <t>779835069127222798</t>
  </si>
  <si>
    <t>1274899-9600012526</t>
  </si>
  <si>
    <t>13105800769</t>
  </si>
  <si>
    <t>CS74678Q754807</t>
  </si>
  <si>
    <t>1270724-9600004283</t>
  </si>
  <si>
    <t>13105814187</t>
  </si>
  <si>
    <t>CS836767508767</t>
  </si>
  <si>
    <t>679805279127222798</t>
  </si>
  <si>
    <t>1271070-9600011098</t>
  </si>
  <si>
    <t>13105834085</t>
  </si>
  <si>
    <t>CS796745713777</t>
  </si>
  <si>
    <t>475642619821222796</t>
  </si>
  <si>
    <t>1272778-9600008102</t>
  </si>
  <si>
    <t>13105635359</t>
  </si>
  <si>
    <t>CS85674574B897</t>
  </si>
  <si>
    <t>771632749821222796</t>
  </si>
  <si>
    <t>1275887-9600005082</t>
  </si>
  <si>
    <t>13105711976</t>
  </si>
  <si>
    <t>CS686785420777</t>
  </si>
  <si>
    <t>671642469821222796</t>
  </si>
  <si>
    <t>1277074-9600003152</t>
  </si>
  <si>
    <t>13105787177</t>
  </si>
  <si>
    <t>CS746772350777</t>
  </si>
  <si>
    <t>376612909823222796</t>
  </si>
  <si>
    <t>1278154-9600002865</t>
  </si>
  <si>
    <t>13105828228</t>
  </si>
  <si>
    <t>CS806780461777</t>
  </si>
  <si>
    <t>777825309128222798</t>
  </si>
  <si>
    <t>1274938-9600005371</t>
  </si>
  <si>
    <t>13105754674</t>
  </si>
  <si>
    <t>CS796780467717</t>
  </si>
  <si>
    <t>1272927-9600006106</t>
  </si>
  <si>
    <t>13105791747</t>
  </si>
  <si>
    <t>CS746750273777</t>
  </si>
  <si>
    <t>170805659128222798</t>
  </si>
  <si>
    <t>1273463-9600014720</t>
  </si>
  <si>
    <t>13105690485</t>
  </si>
  <si>
    <t>CS686742881867</t>
  </si>
  <si>
    <t>1272781-9600007732</t>
  </si>
  <si>
    <t>13105785938</t>
  </si>
  <si>
    <t>CS826785740687</t>
  </si>
  <si>
    <t>172815129129222798</t>
  </si>
  <si>
    <t>1272230-9600004622</t>
  </si>
  <si>
    <t>13105803751</t>
  </si>
  <si>
    <t>CS7668X7778857</t>
  </si>
  <si>
    <t>1279793-9600005587</t>
  </si>
  <si>
    <t>13105651605</t>
  </si>
  <si>
    <t>CS826751726687</t>
  </si>
  <si>
    <t>971815459129222798</t>
  </si>
  <si>
    <t>1272212-9600017814</t>
  </si>
  <si>
    <t>13105738915</t>
  </si>
  <si>
    <t>CS86675181Q707</t>
  </si>
  <si>
    <t>472829659228222798</t>
  </si>
  <si>
    <t>1272792-9600000851</t>
  </si>
  <si>
    <t>13105688724</t>
  </si>
  <si>
    <t>CS766772828827</t>
  </si>
  <si>
    <t>670639499424222796</t>
  </si>
  <si>
    <t>1271054-9600002766</t>
  </si>
  <si>
    <t>13105761916</t>
  </si>
  <si>
    <t>CS796756383687</t>
  </si>
  <si>
    <t>912884709033223198</t>
  </si>
  <si>
    <t>1275720-9600014605</t>
  </si>
  <si>
    <t>13105784841</t>
  </si>
  <si>
    <t>CS68678300L857</t>
  </si>
  <si>
    <t>419804449036223198</t>
  </si>
  <si>
    <t>1278138-9600015891</t>
  </si>
  <si>
    <t>13105788752</t>
  </si>
  <si>
    <t>CS746782T10797</t>
  </si>
  <si>
    <t>014874579039223198</t>
  </si>
  <si>
    <t>1278277-9600016162</t>
  </si>
  <si>
    <t>13105814079</t>
  </si>
  <si>
    <t>CS686780550867</t>
  </si>
  <si>
    <t>276838759227222798</t>
  </si>
  <si>
    <t>1271565-9600011833</t>
  </si>
  <si>
    <t>13105801457</t>
  </si>
  <si>
    <t>CS826780514777</t>
  </si>
  <si>
    <t>070641069423222796</t>
  </si>
  <si>
    <t>1271174-9600003988</t>
  </si>
  <si>
    <t>13105791534</t>
  </si>
  <si>
    <t>CS80676517K697</t>
  </si>
  <si>
    <t>179621569423222796</t>
  </si>
  <si>
    <t>1271245-9600005561</t>
  </si>
  <si>
    <t>13105748328</t>
  </si>
  <si>
    <t>CS68676521A777</t>
  </si>
  <si>
    <t>1277040-9600005611</t>
  </si>
  <si>
    <t>13105743669</t>
  </si>
  <si>
    <t>CS806775501837</t>
  </si>
  <si>
    <t>678681189220222796</t>
  </si>
  <si>
    <t>1271562-9600007393</t>
  </si>
  <si>
    <t>13105813974</t>
  </si>
  <si>
    <t>CS856751004867</t>
  </si>
  <si>
    <t>875641809221222796</t>
  </si>
  <si>
    <t>1272532-9600009407</t>
  </si>
  <si>
    <t>13105834392</t>
  </si>
  <si>
    <t>CS686753173777</t>
  </si>
  <si>
    <t>379858949228222798</t>
  </si>
  <si>
    <t>1272136-9600008011</t>
  </si>
  <si>
    <t>13105829879</t>
  </si>
  <si>
    <t>CS886764055777</t>
  </si>
  <si>
    <t>414815409037223198</t>
  </si>
  <si>
    <t>1275539-9600002691</t>
  </si>
  <si>
    <t>13105790388</t>
  </si>
  <si>
    <t>CS8167820K3777</t>
  </si>
  <si>
    <t>975824039123222798</t>
  </si>
  <si>
    <t>1-3446-371980</t>
  </si>
  <si>
    <t>13105738383</t>
  </si>
  <si>
    <t>CS6867641A8827</t>
  </si>
  <si>
    <t>071834939123222798</t>
  </si>
  <si>
    <t>1272956-9600005884</t>
  </si>
  <si>
    <t>13105781615</t>
  </si>
  <si>
    <t>CS716764244807</t>
  </si>
  <si>
    <t>572814569123222798</t>
  </si>
  <si>
    <t>1275542-9600002261</t>
  </si>
  <si>
    <t>13105782962</t>
  </si>
  <si>
    <t>CS8067456K1717</t>
  </si>
  <si>
    <t>211845179039223198</t>
  </si>
  <si>
    <t>1274857-9600011163</t>
  </si>
  <si>
    <t>13105703308</t>
  </si>
  <si>
    <t>CS6867662S4727</t>
  </si>
  <si>
    <t>074655699726222796</t>
  </si>
  <si>
    <t>1278400-9600009332</t>
  </si>
  <si>
    <t>13105779504</t>
  </si>
  <si>
    <t>CS726780650807</t>
  </si>
  <si>
    <t>777645999726222796</t>
  </si>
  <si>
    <t>1271588-9600006502</t>
  </si>
  <si>
    <t>13105649573</t>
  </si>
  <si>
    <t>CS7467653Q2807</t>
  </si>
  <si>
    <t>176635509727222796</t>
  </si>
  <si>
    <t>1-8503-267129</t>
  </si>
  <si>
    <t>13105690960</t>
  </si>
  <si>
    <t>CS8567654A5687</t>
  </si>
  <si>
    <t>178695439727222796</t>
  </si>
  <si>
    <t>1271601-9600017889</t>
  </si>
  <si>
    <t>13105800738</t>
  </si>
  <si>
    <t>CS686772811777</t>
  </si>
  <si>
    <t>770882209925222798</t>
  </si>
  <si>
    <t>1275982-9600006379</t>
  </si>
  <si>
    <t>13105712221</t>
  </si>
  <si>
    <t>CS726765438807</t>
  </si>
  <si>
    <t>077692229824222796</t>
  </si>
  <si>
    <t>1272182-9600014258</t>
  </si>
  <si>
    <t>13105828458</t>
  </si>
  <si>
    <t>CS726751127747</t>
  </si>
  <si>
    <t>470692959824222796</t>
  </si>
  <si>
    <t>1271012-9600004978</t>
  </si>
  <si>
    <t>13105750899</t>
  </si>
  <si>
    <t>CS68675781A707</t>
  </si>
  <si>
    <t>279602499824222796</t>
  </si>
  <si>
    <t>1277038-9600014696</t>
  </si>
  <si>
    <t>13105786228</t>
  </si>
  <si>
    <t>CS766773S51817</t>
  </si>
  <si>
    <t>219830939031223198</t>
  </si>
  <si>
    <t>1270901-9600006221</t>
  </si>
  <si>
    <t>13105691693</t>
  </si>
  <si>
    <t>CS856773B54757</t>
  </si>
  <si>
    <t>677864419124222798</t>
  </si>
  <si>
    <t>1277692-9600016741</t>
  </si>
  <si>
    <t>13105703845</t>
  </si>
  <si>
    <t>CS71678Q607807</t>
  </si>
  <si>
    <t>1272338-9600009464</t>
  </si>
  <si>
    <t>13105726614</t>
  </si>
  <si>
    <t>CS7168Q2337807</t>
  </si>
  <si>
    <t>010820779031223198</t>
  </si>
  <si>
    <t>1272105-9600011668</t>
  </si>
  <si>
    <t>13105764133</t>
  </si>
  <si>
    <t>CS87678M670727</t>
  </si>
  <si>
    <t>474691249222222796</t>
  </si>
  <si>
    <t>1270592-9600015792</t>
  </si>
  <si>
    <t>13105812280</t>
  </si>
  <si>
    <t>CS6868K2383867</t>
  </si>
  <si>
    <t>877662859825222796</t>
  </si>
  <si>
    <t>1275842-9600005660</t>
  </si>
  <si>
    <t>13105736408</t>
  </si>
  <si>
    <t>CS766786568687</t>
  </si>
  <si>
    <t>873662669825222796</t>
  </si>
  <si>
    <t>1274514-9600013250</t>
  </si>
  <si>
    <t>13105721790</t>
  </si>
  <si>
    <t>CS88676QQ13727</t>
  </si>
  <si>
    <t>171612699825222796</t>
  </si>
  <si>
    <t>1275063-9600011452</t>
  </si>
  <si>
    <t>13105815441</t>
  </si>
  <si>
    <t>CS716786580747</t>
  </si>
  <si>
    <t>679685039729222796</t>
  </si>
  <si>
    <t>1273793-9600001065</t>
  </si>
  <si>
    <t>13105727623</t>
  </si>
  <si>
    <t>CS68678N82N747</t>
  </si>
  <si>
    <t>618800139032223198</t>
  </si>
  <si>
    <t>1272138-9600010058</t>
  </si>
  <si>
    <t>13105729885</t>
  </si>
  <si>
    <t>CS87678A84A857</t>
  </si>
  <si>
    <t>815840649032223198</t>
  </si>
  <si>
    <t>1272389-9600006619</t>
  </si>
  <si>
    <t>13105671031</t>
  </si>
  <si>
    <t>CS7667773Q0807</t>
  </si>
  <si>
    <t>1272230-9600003608</t>
  </si>
  <si>
    <t>13105636246</t>
  </si>
  <si>
    <t>CS80675523M697</t>
  </si>
  <si>
    <t>471844339124222798</t>
  </si>
  <si>
    <t>1277443-9600001446</t>
  </si>
  <si>
    <t>13105687928</t>
  </si>
  <si>
    <t>CS8268Q6153867</t>
  </si>
  <si>
    <t>771823489025222798</t>
  </si>
  <si>
    <t>1274941-9600021311</t>
  </si>
  <si>
    <t>13105812917</t>
  </si>
  <si>
    <t>CS766743584857</t>
  </si>
  <si>
    <t>675823589025222798</t>
  </si>
  <si>
    <t>1270136-9600001743</t>
  </si>
  <si>
    <t>13105749613</t>
  </si>
  <si>
    <t>CS816763886857</t>
  </si>
  <si>
    <t>475813989025222798</t>
  </si>
  <si>
    <t>1273319-9600010280</t>
  </si>
  <si>
    <t>13105672543</t>
  </si>
  <si>
    <t>CS706780327837</t>
  </si>
  <si>
    <t>475812899925222798</t>
  </si>
  <si>
    <t>1279108-9600002618</t>
  </si>
  <si>
    <t>13105633696</t>
  </si>
  <si>
    <t>CS766755481777</t>
  </si>
  <si>
    <t>179606129720222796</t>
  </si>
  <si>
    <t>1272004-9600002949</t>
  </si>
  <si>
    <t>13105748760</t>
  </si>
  <si>
    <t>CS686757188877</t>
  </si>
  <si>
    <t>870646929720222796</t>
  </si>
  <si>
    <t>1277388-9600008060</t>
  </si>
  <si>
    <t>13105749584</t>
  </si>
  <si>
    <t>CS736744857857</t>
  </si>
  <si>
    <t>110850309036223198</t>
  </si>
  <si>
    <t>1274772-9600017897</t>
  </si>
  <si>
    <t>13105783204</t>
  </si>
  <si>
    <t>CS886771533777</t>
  </si>
  <si>
    <t>374814949124222798</t>
  </si>
  <si>
    <t>1273310-9600009761</t>
  </si>
  <si>
    <t>13105783971</t>
  </si>
  <si>
    <t>CS83678A320857</t>
  </si>
  <si>
    <t>579834469124222798</t>
  </si>
  <si>
    <t>1272010-9600008011</t>
  </si>
  <si>
    <t>13105785972</t>
  </si>
  <si>
    <t>CS82678C47C837</t>
  </si>
  <si>
    <t>575864489124222798</t>
  </si>
  <si>
    <t>1270724-9600004143</t>
  </si>
  <si>
    <t>13105727685</t>
  </si>
  <si>
    <t>CS686778861807</t>
  </si>
  <si>
    <t>471842129928222798</t>
  </si>
  <si>
    <t>1277038-9600015958</t>
  </si>
  <si>
    <t>13105735893</t>
  </si>
  <si>
    <t>CS886780603777</t>
  </si>
  <si>
    <t>878872809926222798</t>
  </si>
  <si>
    <t>1275814-9600006601</t>
  </si>
  <si>
    <t>13105618119</t>
  </si>
  <si>
    <t>CS76678R010857</t>
  </si>
  <si>
    <t>270609269325222796</t>
  </si>
  <si>
    <t>1279524-9600004531</t>
  </si>
  <si>
    <t>13105712647</t>
  </si>
  <si>
    <t>CS766742601897</t>
  </si>
  <si>
    <t>478862459323222798</t>
  </si>
  <si>
    <t>1271294-9600004929</t>
  </si>
  <si>
    <t>13105711502</t>
  </si>
  <si>
    <t>CS796780686777</t>
  </si>
  <si>
    <t>1272138-9600009837</t>
  </si>
  <si>
    <t>13105765844</t>
  </si>
  <si>
    <t>CS706780726757</t>
  </si>
  <si>
    <t>578813619328222798</t>
  </si>
  <si>
    <t>1273421-9600022368</t>
  </si>
  <si>
    <t>13105788445</t>
  </si>
  <si>
    <t>CS87674A2A8687</t>
  </si>
  <si>
    <t>375642199827222796</t>
  </si>
  <si>
    <t>1272175-9600008714</t>
  </si>
  <si>
    <t>13105782638</t>
  </si>
  <si>
    <t>CS806786160697</t>
  </si>
  <si>
    <t>379679519326222796</t>
  </si>
  <si>
    <t>1274199-9600003376</t>
  </si>
  <si>
    <t>13105737283</t>
  </si>
  <si>
    <t>CS806772323717</t>
  </si>
  <si>
    <t>1276075-9600013292</t>
  </si>
  <si>
    <t>13105726247</t>
  </si>
  <si>
    <t>CS806783624777</t>
  </si>
  <si>
    <t>1273340-9600006304</t>
  </si>
  <si>
    <t>13105703112</t>
  </si>
  <si>
    <t>CS686778758857</t>
  </si>
  <si>
    <t>177824419125222798</t>
  </si>
  <si>
    <t>1272956-9600005173</t>
  </si>
  <si>
    <t>13105810703</t>
  </si>
  <si>
    <t>CS8667788R8857</t>
  </si>
  <si>
    <t>672854519125222798</t>
  </si>
  <si>
    <t>1275021-9600008540</t>
  </si>
  <si>
    <t>13105619284</t>
  </si>
  <si>
    <t>CS856761332807</t>
  </si>
  <si>
    <t>1270179-9600006494</t>
  </si>
  <si>
    <t>13105735754</t>
  </si>
  <si>
    <t>CS716783444807</t>
  </si>
  <si>
    <t>472803559328222798</t>
  </si>
  <si>
    <t>1272396-9600001354</t>
  </si>
  <si>
    <t>13105729425</t>
  </si>
  <si>
    <t>CS816783478807</t>
  </si>
  <si>
    <t>972869929222222798</t>
  </si>
  <si>
    <t>1277551-9600005785</t>
  </si>
  <si>
    <t>13105687351</t>
  </si>
  <si>
    <t>CS766786575797</t>
  </si>
  <si>
    <t>573602929828222796</t>
  </si>
  <si>
    <t>1270151-9600003715</t>
  </si>
  <si>
    <t>13105763749</t>
  </si>
  <si>
    <t>CS726783524807</t>
  </si>
  <si>
    <t>179652839828222796</t>
  </si>
  <si>
    <t>1276169-9600014829</t>
  </si>
  <si>
    <t>13105765966</t>
  </si>
  <si>
    <t>CS89676718A777</t>
  </si>
  <si>
    <t>177642459828222796</t>
  </si>
  <si>
    <t>1271070-9600012039</t>
  </si>
  <si>
    <t>13105738119</t>
  </si>
  <si>
    <t>CS816767328687</t>
  </si>
  <si>
    <t>674602279828222796</t>
  </si>
  <si>
    <t>1271753-9600006361</t>
  </si>
  <si>
    <t>13105741685</t>
  </si>
  <si>
    <t>CS826766443767</t>
  </si>
  <si>
    <t>079803079328222798</t>
  </si>
  <si>
    <t>1274543-9600012435</t>
  </si>
  <si>
    <t>13105788965</t>
  </si>
  <si>
    <t>CS7467723R7777</t>
  </si>
  <si>
    <t>377661949424222796</t>
  </si>
  <si>
    <t>1274967-9600009605</t>
  </si>
  <si>
    <t>13105792071</t>
  </si>
  <si>
    <t>CS746772320797</t>
  </si>
  <si>
    <t>1271245-9600007930</t>
  </si>
  <si>
    <t>13105716422</t>
  </si>
  <si>
    <t>CS86678C6C2687</t>
  </si>
  <si>
    <t>976834949125222798</t>
  </si>
  <si>
    <t>1277388-9600013623</t>
  </si>
  <si>
    <t>13105722890</t>
  </si>
  <si>
    <t>CS876743748837</t>
  </si>
  <si>
    <t>970843899026222798</t>
  </si>
  <si>
    <t>1272189-9600005520</t>
  </si>
  <si>
    <t>13105765631</t>
  </si>
  <si>
    <t>CS6867455Q0877</t>
  </si>
  <si>
    <t>173840409323222798</t>
  </si>
  <si>
    <t>1273023-9600002410</t>
  </si>
  <si>
    <t>13105690804</t>
  </si>
  <si>
    <t>CS746812LL1717</t>
  </si>
  <si>
    <t>1277038-9600015834</t>
  </si>
  <si>
    <t>13105634094</t>
  </si>
  <si>
    <t>CS766812K28897</t>
  </si>
  <si>
    <t>773813289328222798</t>
  </si>
  <si>
    <t>1276140-9600022772</t>
  </si>
  <si>
    <t>13105787038</t>
  </si>
  <si>
    <t>CS746783718777</t>
  </si>
  <si>
    <t>174891959323222798</t>
  </si>
  <si>
    <t>1270118-9600006908</t>
  </si>
  <si>
    <t>13105805155</t>
  </si>
  <si>
    <t>CS766776743687</t>
  </si>
  <si>
    <t>470821989323222798</t>
  </si>
  <si>
    <t>1274721-9600000125</t>
  </si>
  <si>
    <t>13105791460</t>
  </si>
  <si>
    <t>CS79675748Q807</t>
  </si>
  <si>
    <t>1277040-9600006619</t>
  </si>
  <si>
    <t>13105800465</t>
  </si>
  <si>
    <t>CS7268K1857737</t>
  </si>
  <si>
    <t>786812129331223898</t>
  </si>
  <si>
    <t>1277333-9600000778</t>
  </si>
  <si>
    <t>13105761995</t>
  </si>
  <si>
    <t>CS796775Q5Q807</t>
  </si>
  <si>
    <t>270824369125222798</t>
  </si>
  <si>
    <t>1276092-9600008219</t>
  </si>
  <si>
    <t>13105762129</t>
  </si>
  <si>
    <t>CS86680H225777</t>
  </si>
  <si>
    <t>477880049324222798</t>
  </si>
  <si>
    <t>1276716-9600020057</t>
  </si>
  <si>
    <t>13105801915</t>
  </si>
  <si>
    <t>CS836765854767</t>
  </si>
  <si>
    <t>1272046-9600005827</t>
  </si>
  <si>
    <t>13105782490</t>
  </si>
  <si>
    <t>CS936765874797</t>
  </si>
  <si>
    <t>271840789324222798</t>
  </si>
  <si>
    <t>1270987-9600007401</t>
  </si>
  <si>
    <t>13105711197</t>
  </si>
  <si>
    <t>CS866777425707</t>
  </si>
  <si>
    <t>683822309332223898</t>
  </si>
  <si>
    <t>1276121-9600015552</t>
  </si>
  <si>
    <t>13105786887</t>
  </si>
  <si>
    <t>CS7067580D7727</t>
  </si>
  <si>
    <t>1270380-9600005967</t>
  </si>
  <si>
    <t>13105660074</t>
  </si>
  <si>
    <t>CS686783067747</t>
  </si>
  <si>
    <t>075859399223222798</t>
  </si>
  <si>
    <t>1275652-9600008904</t>
  </si>
  <si>
    <t>13105737542</t>
  </si>
  <si>
    <t>CS81674524A777</t>
  </si>
  <si>
    <t>1274718-9600003970</t>
  </si>
  <si>
    <t>13105834270</t>
  </si>
  <si>
    <t>CS716783117807</t>
  </si>
  <si>
    <t>675863769027222798</t>
  </si>
  <si>
    <t>1272183-9600007237</t>
  </si>
  <si>
    <t>13105789011</t>
  </si>
  <si>
    <t>CS686781874777</t>
  </si>
  <si>
    <t>179864929320222798</t>
  </si>
  <si>
    <t>1271083-9600006288</t>
  </si>
  <si>
    <t>13105762939</t>
  </si>
  <si>
    <t>CS686781877837</t>
  </si>
  <si>
    <t>076861769324222798</t>
  </si>
  <si>
    <t>1272191-9600008961</t>
  </si>
  <si>
    <t>13105834617</t>
  </si>
  <si>
    <t>CS726827370747</t>
  </si>
  <si>
    <t>871803599028222798</t>
  </si>
  <si>
    <t>1279977-9600007088</t>
  </si>
  <si>
    <t>13105661402</t>
  </si>
  <si>
    <t>CS856758372777</t>
  </si>
  <si>
    <t>383829039238223898</t>
  </si>
  <si>
    <t>1275759-9600001271</t>
  </si>
  <si>
    <t>13105670192</t>
  </si>
  <si>
    <t>CS886744408687</t>
  </si>
  <si>
    <t>284819179238223898</t>
  </si>
  <si>
    <t>1279904-9600001339</t>
  </si>
  <si>
    <t>13105786643</t>
  </si>
  <si>
    <t>CS766744465827</t>
  </si>
  <si>
    <t>981829789238223898</t>
  </si>
  <si>
    <t>1275403-9600006593</t>
  </si>
  <si>
    <t>13105789744</t>
  </si>
  <si>
    <t>CS72677221A747</t>
  </si>
  <si>
    <t>1272054-9600009225</t>
  </si>
  <si>
    <t>13105649894</t>
  </si>
  <si>
    <t>CS766758266797</t>
  </si>
  <si>
    <t>773691079428222796</t>
  </si>
  <si>
    <t>1272223-9600003103</t>
  </si>
  <si>
    <t>13105831607</t>
  </si>
  <si>
    <t>CS936758352807</t>
  </si>
  <si>
    <t>276884119126222798</t>
  </si>
  <si>
    <t>1270466-9600006387</t>
  </si>
  <si>
    <t>13105660529</t>
  </si>
  <si>
    <t>CS686751057857</t>
  </si>
  <si>
    <t>686829579239223898</t>
  </si>
  <si>
    <t>1278017-9600002212</t>
  </si>
  <si>
    <t>13105830922</t>
  </si>
  <si>
    <t>CS886756281857</t>
  </si>
  <si>
    <t>089879799239223898</t>
  </si>
  <si>
    <t>1274543-9600012641</t>
  </si>
  <si>
    <t>13105735507</t>
  </si>
  <si>
    <t>CS826750782797</t>
  </si>
  <si>
    <t>580870409330223898</t>
  </si>
  <si>
    <t>1274158-9600005280</t>
  </si>
  <si>
    <t>13105648439</t>
  </si>
  <si>
    <t>CS856751Y14797</t>
  </si>
  <si>
    <t>783820879330223898</t>
  </si>
  <si>
    <t>1272471-9600002238</t>
  </si>
  <si>
    <t>13105661967</t>
  </si>
  <si>
    <t>CS796825861857</t>
  </si>
  <si>
    <t>479851479324222798</t>
  </si>
  <si>
    <t>1275610-9600007872</t>
  </si>
  <si>
    <t>13105744633</t>
  </si>
  <si>
    <t>CS686787682857</t>
  </si>
  <si>
    <t>285852389333223898</t>
  </si>
  <si>
    <t>1272545-9600006767</t>
  </si>
  <si>
    <t>13105688616</t>
  </si>
  <si>
    <t>CS886756112767</t>
  </si>
  <si>
    <t>477869879225222798</t>
  </si>
  <si>
    <t>1277388-9600012864</t>
  </si>
  <si>
    <t>13105700912</t>
  </si>
  <si>
    <t>CS726781763807</t>
  </si>
  <si>
    <t>573812439025222798</t>
  </si>
  <si>
    <t>1272956-9600006684</t>
  </si>
  <si>
    <t>13105831578</t>
  </si>
  <si>
    <t>CS766781777817</t>
  </si>
  <si>
    <t>1279904-9600003707</t>
  </si>
  <si>
    <t>13105802131</t>
  </si>
  <si>
    <t>CS826738761747</t>
  </si>
  <si>
    <t>1276570-9600011379</t>
  </si>
  <si>
    <t>13105764804</t>
  </si>
  <si>
    <t>CS706751578767</t>
  </si>
  <si>
    <t>873844309127222798</t>
  </si>
  <si>
    <t>1270118-9600004333</t>
  </si>
  <si>
    <t>13105726187</t>
  </si>
  <si>
    <t>CS716751618857</t>
  </si>
  <si>
    <t>681832309334223898</t>
  </si>
  <si>
    <t>1270602-9600007914</t>
  </si>
  <si>
    <t>13105748956</t>
  </si>
  <si>
    <t>CS7267527R0777</t>
  </si>
  <si>
    <t>972861739325222798</t>
  </si>
  <si>
    <t>1271708-9600011478</t>
  </si>
  <si>
    <t>13105778620</t>
  </si>
  <si>
    <t>CS686752773807</t>
  </si>
  <si>
    <t>372862819324222798</t>
  </si>
  <si>
    <t>1-5063-1587630</t>
  </si>
  <si>
    <t>13105742447</t>
  </si>
  <si>
    <t>CS766752856817</t>
  </si>
  <si>
    <t>277884239127222798</t>
  </si>
  <si>
    <t>1-2120-476188</t>
  </si>
  <si>
    <t>13105717033</t>
  </si>
  <si>
    <t>CS766753D62807</t>
  </si>
  <si>
    <t>673894349127222798</t>
  </si>
  <si>
    <t>1272012-9600005132</t>
  </si>
  <si>
    <t>13105632321</t>
  </si>
  <si>
    <t>CS726784616807</t>
  </si>
  <si>
    <t>972804449127222798</t>
  </si>
  <si>
    <t>1272781-9600008227</t>
  </si>
  <si>
    <t>13105632855</t>
  </si>
  <si>
    <t>CS77678470M817</t>
  </si>
  <si>
    <t>172864999127222798</t>
  </si>
  <si>
    <t>1274857-9600015149</t>
  </si>
  <si>
    <t>13105632869</t>
  </si>
  <si>
    <t>CS886741Q14727</t>
  </si>
  <si>
    <t>1276189-9600013698</t>
  </si>
  <si>
    <t>13105636124</t>
  </si>
  <si>
    <t>CS85677U627777</t>
  </si>
  <si>
    <t>876834909128222798</t>
  </si>
  <si>
    <t>1272901-9600007443</t>
  </si>
  <si>
    <t>13105781524</t>
  </si>
  <si>
    <t>CS68677Q716807</t>
  </si>
  <si>
    <t>479854119128222798</t>
  </si>
  <si>
    <t>1272141-9600009928</t>
  </si>
  <si>
    <t>13105788186</t>
  </si>
  <si>
    <t>CS68677N753747</t>
  </si>
  <si>
    <t>771801669325222798</t>
  </si>
  <si>
    <t>1274802-9600000752</t>
  </si>
  <si>
    <t>13105781663</t>
  </si>
  <si>
    <t>CS796771186857</t>
  </si>
  <si>
    <t>673821879325222798</t>
  </si>
  <si>
    <t>1277171-9600001719</t>
  </si>
  <si>
    <t>13105831061</t>
  </si>
  <si>
    <t>CS726751704797</t>
  </si>
  <si>
    <t>975854429322222798</t>
  </si>
  <si>
    <t>1272875-9600006601</t>
  </si>
  <si>
    <t>13105661109</t>
  </si>
  <si>
    <t>CS826751787687</t>
  </si>
  <si>
    <t>772862979025222798</t>
  </si>
  <si>
    <t>1275537-9600005843</t>
  </si>
  <si>
    <t>13105662746</t>
  </si>
  <si>
    <t>CS806783361727</t>
  </si>
  <si>
    <t>278842289025222798</t>
  </si>
  <si>
    <t>1276086-9600005868</t>
  </si>
  <si>
    <t>13105782595</t>
  </si>
  <si>
    <t>CS816783550737</t>
  </si>
  <si>
    <t>178849999226222798</t>
  </si>
  <si>
    <t>1277038-9600021311</t>
  </si>
  <si>
    <t>13105787422</t>
  </si>
  <si>
    <t>CS686751824867</t>
  </si>
  <si>
    <t>1272142-9600015875</t>
  </si>
  <si>
    <t>13105788476</t>
  </si>
  <si>
    <t>CS816743623777</t>
  </si>
  <si>
    <t>1274514-9600002659</t>
  </si>
  <si>
    <t>13105832252</t>
  </si>
  <si>
    <t>CS866743646707</t>
  </si>
  <si>
    <t>1276033-9600003798</t>
  </si>
  <si>
    <t>13105762956</t>
  </si>
  <si>
    <t>CS7967713F5807</t>
  </si>
  <si>
    <t>877831049926222798</t>
  </si>
  <si>
    <t>1272138-9600010413</t>
  </si>
  <si>
    <t>13105778023</t>
  </si>
  <si>
    <t>CS866782237707</t>
  </si>
  <si>
    <t>573872609325222798</t>
  </si>
  <si>
    <t>1275648-9600005959</t>
  </si>
  <si>
    <t>13105722305</t>
  </si>
  <si>
    <t>CS866770171707</t>
  </si>
  <si>
    <t>679882609026222798</t>
  </si>
  <si>
    <t>1275458-9600005553</t>
  </si>
  <si>
    <t>13105722080</t>
  </si>
  <si>
    <t>CS756753A85837</t>
  </si>
  <si>
    <t>978822079027222798</t>
  </si>
  <si>
    <t>1272217-9600006007</t>
  </si>
  <si>
    <t>13105750209</t>
  </si>
  <si>
    <t>CS686753752727</t>
  </si>
  <si>
    <t>470845869327222798</t>
  </si>
  <si>
    <t>1277041-9600006296</t>
  </si>
  <si>
    <t>13105728905</t>
  </si>
  <si>
    <t>CS72678476C727</t>
  </si>
  <si>
    <t>278845679327222798</t>
  </si>
  <si>
    <t>1274514-9600003483</t>
  </si>
  <si>
    <t>13105711490</t>
  </si>
  <si>
    <t>CS726773A17777</t>
  </si>
  <si>
    <t>876805699327222798</t>
  </si>
  <si>
    <t>1279809-9600005595</t>
  </si>
  <si>
    <t>13105762726</t>
  </si>
  <si>
    <t>CS766773063687</t>
  </si>
  <si>
    <t>071835709328222798</t>
  </si>
  <si>
    <t>1272286-9600007138</t>
  </si>
  <si>
    <t>13105750607</t>
  </si>
  <si>
    <t>CS83677315M707</t>
  </si>
  <si>
    <t>477825039328222798</t>
  </si>
  <si>
    <t>1271436-9600007989</t>
  </si>
  <si>
    <t>13105691048</t>
  </si>
  <si>
    <t>CS806750807797</t>
  </si>
  <si>
    <t>375865139328222798</t>
  </si>
  <si>
    <t>1-6088-1001897</t>
  </si>
  <si>
    <t>13105634259</t>
  </si>
  <si>
    <t>CS686781186747</t>
  </si>
  <si>
    <t>876895059328222798</t>
  </si>
  <si>
    <t>1277388-9600011791</t>
  </si>
  <si>
    <t>13105689062</t>
  </si>
  <si>
    <t>CS71677Q572807</t>
  </si>
  <si>
    <t>779851299325222798</t>
  </si>
  <si>
    <t>1276033-9600006080</t>
  </si>
  <si>
    <t>13105752397</t>
  </si>
  <si>
    <t>CS71678127Q807</t>
  </si>
  <si>
    <t>772842109028222798</t>
  </si>
  <si>
    <t>1272140-9600002956</t>
  </si>
  <si>
    <t>13105753910</t>
  </si>
  <si>
    <t>CS866752Q27707</t>
  </si>
  <si>
    <t>170872229028222798</t>
  </si>
  <si>
    <t>1274378-9600007658</t>
  </si>
  <si>
    <t>13105662547</t>
  </si>
  <si>
    <t>CS826752723777</t>
  </si>
  <si>
    <t>174882229028222798</t>
  </si>
  <si>
    <t>1276166-9600009597</t>
  </si>
  <si>
    <t>13105804990</t>
  </si>
  <si>
    <t>CS856773235757</t>
  </si>
  <si>
    <t>475882329028222798</t>
  </si>
  <si>
    <t>1274215-9600005710</t>
  </si>
  <si>
    <t>13105785665</t>
  </si>
  <si>
    <t>CS886752780777</t>
  </si>
  <si>
    <t>571872739028222798</t>
  </si>
  <si>
    <t>1276923-9600023986</t>
  </si>
  <si>
    <t>13105661390</t>
  </si>
  <si>
    <t>CS86675283Q707</t>
  </si>
  <si>
    <t>274812449028222798</t>
  </si>
  <si>
    <t>1275762-9600018697</t>
  </si>
  <si>
    <t>13105781862</t>
  </si>
  <si>
    <t>CS816753H7H797</t>
  </si>
  <si>
    <t>675862679028222798</t>
  </si>
  <si>
    <t>1276182-9600006783</t>
  </si>
  <si>
    <t>13105714313</t>
  </si>
  <si>
    <t>CS6868M1257867</t>
  </si>
  <si>
    <t>670852899029222798</t>
  </si>
  <si>
    <t>1276811-9600006239</t>
  </si>
  <si>
    <t>13105730314</t>
  </si>
  <si>
    <t>CS82678S33S687</t>
  </si>
  <si>
    <t>870848709328222798</t>
  </si>
  <si>
    <t>1271054-9600003160</t>
  </si>
  <si>
    <t>13105748223</t>
  </si>
  <si>
    <t>CS816781332807</t>
  </si>
  <si>
    <t>070631269429222796</t>
  </si>
  <si>
    <t>1270592-9600016964</t>
  </si>
  <si>
    <t>13105802864</t>
  </si>
  <si>
    <t>CS68676635B827</t>
  </si>
  <si>
    <t>572602919420222796</t>
  </si>
  <si>
    <t>1275720-9600017020</t>
  </si>
  <si>
    <t>13105691108</t>
  </si>
  <si>
    <t>CS76678A4A5737</t>
  </si>
  <si>
    <t>271632509421222796</t>
  </si>
  <si>
    <t>1276121-9600015446</t>
  </si>
  <si>
    <t>13105713457</t>
  </si>
  <si>
    <t>CS70678R415857</t>
  </si>
  <si>
    <t>573672249422222796</t>
  </si>
  <si>
    <t>1277728-9600007450</t>
  </si>
  <si>
    <t>13105833946</t>
  </si>
  <si>
    <t>CS876772153857</t>
  </si>
  <si>
    <t>474864149323222798</t>
  </si>
  <si>
    <t>1272178-9600005249</t>
  </si>
  <si>
    <t>13105729672</t>
  </si>
  <si>
    <t>CS8567850D4747</t>
  </si>
  <si>
    <t>278844399323222798</t>
  </si>
  <si>
    <t>1271203-9600008755</t>
  </si>
  <si>
    <t>13105689383</t>
  </si>
  <si>
    <t>CS816766R87777</t>
  </si>
  <si>
    <t>1-5377-892440</t>
  </si>
  <si>
    <t>13105745153</t>
  </si>
  <si>
    <t>CS826766070687</t>
  </si>
  <si>
    <t>873818829328222798</t>
  </si>
  <si>
    <t>1275903-9600015321</t>
  </si>
  <si>
    <t>13105741671</t>
  </si>
  <si>
    <t>CS6867661S3727</t>
  </si>
  <si>
    <t>171848469328222798</t>
  </si>
  <si>
    <t>1278316-9600002295</t>
  </si>
  <si>
    <t>13105700849</t>
  </si>
  <si>
    <t>CS686750152727</t>
  </si>
  <si>
    <t>1-162-710539</t>
  </si>
  <si>
    <t>13105690605</t>
  </si>
  <si>
    <t>CS816830D30687</t>
  </si>
  <si>
    <t>1271591-9600005074</t>
  </si>
  <si>
    <t>13105720980</t>
  </si>
  <si>
    <t>CS796770256807</t>
  </si>
  <si>
    <t>174692689423222796</t>
  </si>
  <si>
    <t>1271569-9600003640</t>
  </si>
  <si>
    <t>13105721969</t>
  </si>
  <si>
    <t>CS856770356757</t>
  </si>
  <si>
    <t>870612289424222796</t>
  </si>
  <si>
    <t>1271139-9600011122</t>
  </si>
  <si>
    <t>13105791517</t>
  </si>
  <si>
    <t>CS796770248777</t>
  </si>
  <si>
    <t>1274378-9600012724</t>
  </si>
  <si>
    <t>13105812920</t>
  </si>
  <si>
    <t>CS826770268687</t>
  </si>
  <si>
    <t>971827519321222798</t>
  </si>
  <si>
    <t>1272956-9600005264</t>
  </si>
  <si>
    <t>13105782348</t>
  </si>
  <si>
    <t>CS766766156707</t>
  </si>
  <si>
    <t>1274857-9600018424</t>
  </si>
  <si>
    <t>13105762604</t>
  </si>
  <si>
    <t>CS72676622K867</t>
  </si>
  <si>
    <t>1270107-9600007278</t>
  </si>
  <si>
    <t>13105727242</t>
  </si>
  <si>
    <t>CS7967706F7807</t>
  </si>
  <si>
    <t>1278417-9600000976</t>
  </si>
  <si>
    <t>13105661097</t>
  </si>
  <si>
    <t>CS73676873Q817</t>
  </si>
  <si>
    <t>677887129322222798</t>
  </si>
  <si>
    <t>1272765-9600007062</t>
  </si>
  <si>
    <t>13105728279</t>
  </si>
  <si>
    <t>CS6867688A2697</t>
  </si>
  <si>
    <t>770837759322222798</t>
  </si>
  <si>
    <t>1273326-9600000091</t>
  </si>
  <si>
    <t>13105761717</t>
  </si>
  <si>
    <t>CS856772085757</t>
  </si>
  <si>
    <t>772835929329222798</t>
  </si>
  <si>
    <t>1272184-9600010777</t>
  </si>
  <si>
    <t>13105763186</t>
  </si>
  <si>
    <t>CS76675302A737</t>
  </si>
  <si>
    <t>674875439329222798</t>
  </si>
  <si>
    <t>1278445-9600007278</t>
  </si>
  <si>
    <t>13105763627</t>
  </si>
  <si>
    <t>CS796753068807</t>
  </si>
  <si>
    <t>576805589329222798</t>
  </si>
  <si>
    <t>1272223-9600003277</t>
  </si>
  <si>
    <t>13105764988</t>
  </si>
  <si>
    <t>CS686753088707</t>
  </si>
  <si>
    <t>971866089320222798</t>
  </si>
  <si>
    <t>1272143-9600021337</t>
  </si>
  <si>
    <t>13105785159</t>
  </si>
  <si>
    <t>CS726753211777</t>
  </si>
  <si>
    <t>275844459128222798</t>
  </si>
  <si>
    <t>1272138-9600010660</t>
  </si>
  <si>
    <t>13105724584</t>
  </si>
  <si>
    <t>CS68677Q7Q8807</t>
  </si>
  <si>
    <t>073804089128222798</t>
  </si>
  <si>
    <t>1271546-9600008607</t>
  </si>
  <si>
    <t>13105635422</t>
  </si>
  <si>
    <t>CS826785117757</t>
  </si>
  <si>
    <t>276821159425222798</t>
  </si>
  <si>
    <t>1270184-9600016378</t>
  </si>
  <si>
    <t>13105688556</t>
  </si>
  <si>
    <t>CS766785320737</t>
  </si>
  <si>
    <t>674692719427222796</t>
  </si>
  <si>
    <t>1275879-9600013250</t>
  </si>
  <si>
    <t>13105634825</t>
  </si>
  <si>
    <t>CS826773280857</t>
  </si>
  <si>
    <t>578852379326222798</t>
  </si>
  <si>
    <t>1275733-9600020578</t>
  </si>
  <si>
    <t>13105785099</t>
  </si>
  <si>
    <t>CS766777748737</t>
  </si>
  <si>
    <t>579840889922222798</t>
  </si>
  <si>
    <t>1278943-9600002261</t>
  </si>
  <si>
    <t>13105672284</t>
  </si>
  <si>
    <t>CS85677841L717</t>
  </si>
  <si>
    <t>274850199922222798</t>
  </si>
  <si>
    <t>1276716-9600007799</t>
  </si>
  <si>
    <t>13105799859</t>
  </si>
  <si>
    <t>CS7967702N0797</t>
  </si>
  <si>
    <t>1274909-9600008037</t>
  </si>
  <si>
    <t>13105729871</t>
  </si>
  <si>
    <t>CS686770207817</t>
  </si>
  <si>
    <t>172866939321222798</t>
  </si>
  <si>
    <t>1277388-9600014712</t>
  </si>
  <si>
    <t>13105735279</t>
  </si>
  <si>
    <t>CS816801018737</t>
  </si>
  <si>
    <t>172896369321222798</t>
  </si>
  <si>
    <t>1278984-9600006932</t>
  </si>
  <si>
    <t>13105651008</t>
  </si>
  <si>
    <t>CS85675114L757</t>
  </si>
  <si>
    <t>975896179321222798</t>
  </si>
  <si>
    <t>1275160-9600006676</t>
  </si>
  <si>
    <t>13105803168</t>
  </si>
  <si>
    <t>CS716751365827</t>
  </si>
  <si>
    <t>174824579324222798</t>
  </si>
  <si>
    <t>1272050-9600013383</t>
  </si>
  <si>
    <t>13105717294</t>
  </si>
  <si>
    <t>CS796751385807</t>
  </si>
  <si>
    <t>474884489324222798</t>
  </si>
  <si>
    <t>1279486-9600011585</t>
  </si>
  <si>
    <t>13105726310</t>
  </si>
  <si>
    <t>CS726766638747</t>
  </si>
  <si>
    <t>574832899327222798</t>
  </si>
  <si>
    <t>1272002-9600009431</t>
  </si>
  <si>
    <t>13105813406</t>
  </si>
  <si>
    <t>CS816753553777</t>
  </si>
  <si>
    <t>877862999327222798</t>
  </si>
  <si>
    <t>1276112-9600016873</t>
  </si>
  <si>
    <t>13105813468</t>
  </si>
  <si>
    <t>CS716766724807</t>
  </si>
  <si>
    <t>374804619129222798</t>
  </si>
  <si>
    <t>1272017-9600004010</t>
  </si>
  <si>
    <t>13105748254</t>
  </si>
  <si>
    <t>CS876766741687</t>
  </si>
  <si>
    <t>575804129129222798</t>
  </si>
  <si>
    <t>1270175-9600000307</t>
  </si>
  <si>
    <t>13105754199</t>
  </si>
  <si>
    <t>CS766772211707</t>
  </si>
  <si>
    <t>184840919334223898</t>
  </si>
  <si>
    <t>1271601-9600016055</t>
  </si>
  <si>
    <t>13105757025</t>
  </si>
  <si>
    <t>CS766772228877</t>
  </si>
  <si>
    <t>886810179334223898</t>
  </si>
  <si>
    <t>1273154-9600006098</t>
  </si>
  <si>
    <t>13105689551</t>
  </si>
  <si>
    <t>CS8267723S4687</t>
  </si>
  <si>
    <t>1276570-9600010561</t>
  </si>
  <si>
    <t>13105749306</t>
  </si>
  <si>
    <t>CS82677736Q867</t>
  </si>
  <si>
    <t>074894659129222798</t>
  </si>
  <si>
    <t>1272202-9600000232</t>
  </si>
  <si>
    <t>13105729732</t>
  </si>
  <si>
    <t>CS726777465747</t>
  </si>
  <si>
    <t>174673549421222796</t>
  </si>
  <si>
    <t>1275597-9600011114</t>
  </si>
  <si>
    <t>13105782806</t>
  </si>
  <si>
    <t>CS82675S861687</t>
  </si>
  <si>
    <t>072844289425222798</t>
  </si>
  <si>
    <t>1275733-9600006015</t>
  </si>
  <si>
    <t>13105633449</t>
  </si>
  <si>
    <t>CS716782884927</t>
  </si>
  <si>
    <t>374857599322222798</t>
  </si>
  <si>
    <t>1271245-9600004713</t>
  </si>
  <si>
    <t>13105735967</t>
  </si>
  <si>
    <t>CS686783Q01777</t>
  </si>
  <si>
    <t>583863039334223898</t>
  </si>
  <si>
    <t>1272017-9600004390</t>
  </si>
  <si>
    <t>13105786612</t>
  </si>
  <si>
    <t>CS766780602767</t>
  </si>
  <si>
    <t>383863719335223898</t>
  </si>
  <si>
    <t>1271753-9600007039</t>
  </si>
  <si>
    <t>13105736746</t>
  </si>
  <si>
    <t>CS716767236867</t>
  </si>
  <si>
    <t>388873759335223898</t>
  </si>
  <si>
    <t>1272074-9600018374</t>
  </si>
  <si>
    <t>13105744098</t>
  </si>
  <si>
    <t>CS836767253867</t>
  </si>
  <si>
    <t>383873869337223898</t>
  </si>
  <si>
    <t>1272156-9600007062</t>
  </si>
  <si>
    <t>13105801474</t>
  </si>
  <si>
    <t>CS836767316807</t>
  </si>
  <si>
    <t>488843589337223898</t>
  </si>
  <si>
    <t>1271203-9600006114</t>
  </si>
  <si>
    <t>13105720153</t>
  </si>
  <si>
    <t>CS686812202727</t>
  </si>
  <si>
    <t>284813939338223898</t>
  </si>
  <si>
    <t>1274242-9600010488</t>
  </si>
  <si>
    <t>13105763033</t>
  </si>
  <si>
    <t>CS716751514687</t>
  </si>
  <si>
    <t>277616169724222796</t>
  </si>
  <si>
    <t>1274792-9600007005</t>
  </si>
  <si>
    <t>13105748561</t>
  </si>
  <si>
    <t>CS7967516F1807</t>
  </si>
  <si>
    <t>1279981-9600008805</t>
  </si>
  <si>
    <t>13105787817</t>
  </si>
  <si>
    <t>CS876770545867</t>
  </si>
  <si>
    <t>885894199330223898</t>
  </si>
  <si>
    <t>1272185-9600007997</t>
  </si>
  <si>
    <t>13105754566</t>
  </si>
  <si>
    <t>CS82677AA30777</t>
  </si>
  <si>
    <t>270891959426222798</t>
  </si>
  <si>
    <t>1277388-9600010397</t>
  </si>
  <si>
    <t>13105810978</t>
  </si>
  <si>
    <t>CS836781710727</t>
  </si>
  <si>
    <t>883830269336223898</t>
  </si>
  <si>
    <t>1272144-9600008276</t>
  </si>
  <si>
    <t>13105814830</t>
  </si>
  <si>
    <t>CS716777525747</t>
  </si>
  <si>
    <t>279870019923222798</t>
  </si>
  <si>
    <t>1274229-9600006031</t>
  </si>
  <si>
    <t>13105741179</t>
  </si>
  <si>
    <t>CS826765A41777</t>
  </si>
  <si>
    <t>580854929331223898</t>
  </si>
  <si>
    <t>1272185-9600004663</t>
  </si>
  <si>
    <t>13105829146</t>
  </si>
  <si>
    <t>CS766777588897</t>
  </si>
  <si>
    <t>082874459331223898</t>
  </si>
  <si>
    <t>1271929-9600014142</t>
  </si>
  <si>
    <t>13105834725</t>
  </si>
  <si>
    <t>CS876770B80897</t>
  </si>
  <si>
    <t>987854029334223898</t>
  </si>
  <si>
    <t>1274941-9600021246</t>
  </si>
  <si>
    <t>13105703282</t>
  </si>
  <si>
    <t>CS706770Q70807</t>
  </si>
  <si>
    <t>486814159334223898</t>
  </si>
  <si>
    <t>1274543-9600012104</t>
  </si>
  <si>
    <t>13105749735</t>
  </si>
  <si>
    <t>CS72676C007837</t>
  </si>
  <si>
    <t>281894579335223898</t>
  </si>
  <si>
    <t>1272070-9600008581</t>
  </si>
  <si>
    <t>13105741148</t>
  </si>
  <si>
    <t>CS866753636827</t>
  </si>
  <si>
    <t>683824619336223898</t>
  </si>
  <si>
    <t>1272723-9600008037</t>
  </si>
  <si>
    <t>13105722535</t>
  </si>
  <si>
    <t>CS796801021807</t>
  </si>
  <si>
    <t>381894039336223898</t>
  </si>
  <si>
    <t>1272956-9600006783</t>
  </si>
  <si>
    <t>13105704746</t>
  </si>
  <si>
    <t>CS766750A24737</t>
  </si>
  <si>
    <t>088828339336223898</t>
  </si>
  <si>
    <t>1276169-9600016410</t>
  </si>
  <si>
    <t>13105812141</t>
  </si>
  <si>
    <t>CS856750073777</t>
  </si>
  <si>
    <t>673800269326222798</t>
  </si>
  <si>
    <t>1274857-9600017509</t>
  </si>
  <si>
    <t>13105777716</t>
  </si>
  <si>
    <t>CS71677Q330807</t>
  </si>
  <si>
    <t>472800369326222798</t>
  </si>
  <si>
    <t>1-2516-2512039</t>
  </si>
  <si>
    <t>13105743840</t>
  </si>
  <si>
    <t>CS766777685727</t>
  </si>
  <si>
    <t>077840469326222798</t>
  </si>
  <si>
    <t>1271753-9600007930</t>
  </si>
  <si>
    <t>13105745062</t>
  </si>
  <si>
    <t>CS72675R164857</t>
  </si>
  <si>
    <t>374821479426222798</t>
  </si>
  <si>
    <t>1278138-9600009274</t>
  </si>
  <si>
    <t>13105716592</t>
  </si>
  <si>
    <t>CS856772284837</t>
  </si>
  <si>
    <t>478854489326222798</t>
  </si>
  <si>
    <t>1274857-9600018416</t>
  </si>
  <si>
    <t>13105716652</t>
  </si>
  <si>
    <t>CS766766814777</t>
  </si>
  <si>
    <t>671847809323222798</t>
  </si>
  <si>
    <t>1272185-9600008102</t>
  </si>
  <si>
    <t>13105691571</t>
  </si>
  <si>
    <t>CS866766857707</t>
  </si>
  <si>
    <t>389880349337223898</t>
  </si>
  <si>
    <t>1270757-9600003533</t>
  </si>
  <si>
    <t>13105788016</t>
  </si>
  <si>
    <t>CS68674214M867</t>
  </si>
  <si>
    <t>177847129323222798</t>
  </si>
  <si>
    <t>1276570-9600009936</t>
  </si>
  <si>
    <t>13105739938</t>
  </si>
  <si>
    <t>CS866784Q17707</t>
  </si>
  <si>
    <t>574872759429222798</t>
  </si>
  <si>
    <t>1270116-9600008722</t>
  </si>
  <si>
    <t>13105649019</t>
  </si>
  <si>
    <t>CS856783030897</t>
  </si>
  <si>
    <t>179872269429222798</t>
  </si>
  <si>
    <t>1270130-9600007161</t>
  </si>
  <si>
    <t>13105689534</t>
  </si>
  <si>
    <t>CS816785863777</t>
  </si>
  <si>
    <t>775837509324222798</t>
  </si>
  <si>
    <t>1272218-9600005280</t>
  </si>
  <si>
    <t>13105740585</t>
  </si>
  <si>
    <t>CS706763412807</t>
  </si>
  <si>
    <t>1276402-9600005009</t>
  </si>
  <si>
    <t>13105751556</t>
  </si>
  <si>
    <t>CS796763475857</t>
  </si>
  <si>
    <t>470851739327222798</t>
  </si>
  <si>
    <t>1271892-9600010603</t>
  </si>
  <si>
    <t>13105766134</t>
  </si>
  <si>
    <t>CS766763604897</t>
  </si>
  <si>
    <t>979896379322222798</t>
  </si>
  <si>
    <t>1274857-9600017806</t>
  </si>
  <si>
    <t>13105687547</t>
  </si>
  <si>
    <t>CS686772371777</t>
  </si>
  <si>
    <t>570858189329222798</t>
  </si>
  <si>
    <t>1272752-9600002964</t>
  </si>
  <si>
    <t>13105801076</t>
  </si>
  <si>
    <t>CS766778578857</t>
  </si>
  <si>
    <t>375843349420222798</t>
  </si>
  <si>
    <t>1271740-9600000554</t>
  </si>
  <si>
    <t>13105737525</t>
  </si>
  <si>
    <t>CS886766752777</t>
  </si>
  <si>
    <t>471864639327222798</t>
  </si>
  <si>
    <t>1274575-9600009134</t>
  </si>
  <si>
    <t>13105648823</t>
  </si>
  <si>
    <t>CS866787557707</t>
  </si>
  <si>
    <t>170803949420222798</t>
  </si>
  <si>
    <t>1278684-9600004424</t>
  </si>
  <si>
    <t>13105764332</t>
  </si>
  <si>
    <t>CS866767154767</t>
  </si>
  <si>
    <t>279832689328222798</t>
  </si>
  <si>
    <t>1272781-9600008680</t>
  </si>
  <si>
    <t>13105779981</t>
  </si>
  <si>
    <t>CS8167672R7777</t>
  </si>
  <si>
    <t>975892699328222798</t>
  </si>
  <si>
    <t>1278372-9600000919</t>
  </si>
  <si>
    <t>13105786947</t>
  </si>
  <si>
    <t>CS71677B522797</t>
  </si>
  <si>
    <t>671862709329222798</t>
  </si>
  <si>
    <t>1277893-9600008243</t>
  </si>
  <si>
    <t>13105729837</t>
  </si>
  <si>
    <t>CS7167547E6687</t>
  </si>
  <si>
    <t>074872379329222798</t>
  </si>
  <si>
    <t>1275377-9600004770</t>
  </si>
  <si>
    <t>13105634171</t>
  </si>
  <si>
    <t>CS856741B61897</t>
  </si>
  <si>
    <t>970860249327222798</t>
  </si>
  <si>
    <t>1272071-9600001107</t>
  </si>
  <si>
    <t>13105829683</t>
  </si>
  <si>
    <t>CS826750770687</t>
  </si>
  <si>
    <t>677821259327222798</t>
  </si>
  <si>
    <t>1278679-9600006148</t>
  </si>
  <si>
    <t>13105722597</t>
  </si>
  <si>
    <t>CS68675482R707</t>
  </si>
  <si>
    <t>475659179729222796</t>
  </si>
  <si>
    <t>1275487-9600005140</t>
  </si>
  <si>
    <t>13105634856</t>
  </si>
  <si>
    <t>CS8567555Q7777</t>
  </si>
  <si>
    <t>571670129820222796</t>
  </si>
  <si>
    <t>1270592-9600015669</t>
  </si>
  <si>
    <t>13105752901</t>
  </si>
  <si>
    <t>CS686751820807</t>
  </si>
  <si>
    <t>1275597-9600010868</t>
  </si>
  <si>
    <t>13105784872</t>
  </si>
  <si>
    <t>CS746751823827</t>
  </si>
  <si>
    <t>873894589328222798</t>
  </si>
  <si>
    <t>1272009-9600002683</t>
  </si>
  <si>
    <t>13105815637</t>
  </si>
  <si>
    <t>CS686830587827</t>
  </si>
  <si>
    <t>977804609426222798</t>
  </si>
  <si>
    <t>1271139-9600007229</t>
  </si>
  <si>
    <t>13105783940</t>
  </si>
  <si>
    <t>CS866773234737</t>
  </si>
  <si>
    <t>787893689330223898</t>
  </si>
  <si>
    <t>1272194-9600003855</t>
  </si>
  <si>
    <t>13105828720</t>
  </si>
  <si>
    <t>CS716752238807</t>
  </si>
  <si>
    <t>978803669420222798</t>
  </si>
  <si>
    <t>1270179-9600006841</t>
  </si>
  <si>
    <t>13105748911</t>
  </si>
  <si>
    <t>CS716782K56857</t>
  </si>
  <si>
    <t>184813099330223898</t>
  </si>
  <si>
    <t>1279977-9600007062</t>
  </si>
  <si>
    <t>13105713520</t>
  </si>
  <si>
    <t>CS68678202D877</t>
  </si>
  <si>
    <t>075863479420222798</t>
  </si>
  <si>
    <t>1275878-9600009381</t>
  </si>
  <si>
    <t>13105763752</t>
  </si>
  <si>
    <t>CS716764165807</t>
  </si>
  <si>
    <t>1274323-9600002592</t>
  </si>
  <si>
    <t>13105763598</t>
  </si>
  <si>
    <t>CS82677C202807</t>
  </si>
  <si>
    <t>775893939421222798</t>
  </si>
  <si>
    <t>1279506-9600007674</t>
  </si>
  <si>
    <t>13105780410</t>
  </si>
  <si>
    <t>CS6867640S2727</t>
  </si>
  <si>
    <t>187830659338223898</t>
  </si>
  <si>
    <t>1274554-9600001222</t>
  </si>
  <si>
    <t>13105723621</t>
  </si>
  <si>
    <t>CS826777731687</t>
  </si>
  <si>
    <t>1275597-9600011296</t>
  </si>
  <si>
    <t>13105833184</t>
  </si>
  <si>
    <t>CS81677Q308757</t>
  </si>
  <si>
    <t>379866169323222798</t>
  </si>
  <si>
    <t>1276093-9600007831</t>
  </si>
  <si>
    <t>13105711840</t>
  </si>
  <si>
    <t>CS686758832817</t>
  </si>
  <si>
    <t>474874519426222798</t>
  </si>
  <si>
    <t>1270602-9600005447</t>
  </si>
  <si>
    <t>13105649801</t>
  </si>
  <si>
    <t>CS766753762757</t>
  </si>
  <si>
    <t>178894619329222798</t>
  </si>
  <si>
    <t>1279108-9600002733</t>
  </si>
  <si>
    <t>13105791781</t>
  </si>
  <si>
    <t>CS796773324807</t>
  </si>
  <si>
    <t>477855629427222798</t>
  </si>
  <si>
    <t>1278679-9600009746</t>
  </si>
  <si>
    <t>13105814355</t>
  </si>
  <si>
    <t>CS736767C44857</t>
  </si>
  <si>
    <t>477865829427222798</t>
  </si>
  <si>
    <t>1278303-9600020768</t>
  </si>
  <si>
    <t>13105730453</t>
  </si>
  <si>
    <t>CS766782165847</t>
  </si>
  <si>
    <t>1274378-9600020628</t>
  </si>
  <si>
    <t>13105803856</t>
  </si>
  <si>
    <t>CS686782185857</t>
  </si>
  <si>
    <t>381893609332223898</t>
  </si>
  <si>
    <t>1278187-9600003202</t>
  </si>
  <si>
    <t>13105715262</t>
  </si>
  <si>
    <t>CS716802247807</t>
  </si>
  <si>
    <t>483853119332223898</t>
  </si>
  <si>
    <t>1276923-9600019919</t>
  </si>
  <si>
    <t>13105754228</t>
  </si>
  <si>
    <t>CS6867818C0837</t>
  </si>
  <si>
    <t>588813349332223898</t>
  </si>
  <si>
    <t>1271177-9600018721</t>
  </si>
  <si>
    <t>13105752230</t>
  </si>
  <si>
    <t>CS716777734807</t>
  </si>
  <si>
    <t>1279561-9600012468</t>
  </si>
  <si>
    <t>13105779751</t>
  </si>
  <si>
    <t>CS696778086777</t>
  </si>
  <si>
    <t>178831849328222798</t>
  </si>
  <si>
    <t>1273609-9600000133</t>
  </si>
  <si>
    <t>13105789821</t>
  </si>
  <si>
    <t>CS746801457717</t>
  </si>
  <si>
    <t>973881059328222798</t>
  </si>
  <si>
    <t>1270987-9600009167</t>
  </si>
  <si>
    <t>13105736092</t>
  </si>
  <si>
    <t>CS826782474727</t>
  </si>
  <si>
    <t>1275648-9600006676</t>
  </si>
  <si>
    <t>13105739910</t>
  </si>
  <si>
    <t>CS766772513797</t>
  </si>
  <si>
    <t>670804919426222798</t>
  </si>
  <si>
    <t>1272023-9600007740</t>
  </si>
  <si>
    <t>13105659765</t>
  </si>
  <si>
    <t>CS816758500737</t>
  </si>
  <si>
    <t>1271591-9600002592</t>
  </si>
  <si>
    <t>13105649602</t>
  </si>
  <si>
    <t>CS886758520777</t>
  </si>
  <si>
    <t>1275806-9600000034</t>
  </si>
  <si>
    <t>13105737249</t>
  </si>
  <si>
    <t>CS876778H80777</t>
  </si>
  <si>
    <t>878881029329222798</t>
  </si>
  <si>
    <t>1272075-9600000349</t>
  </si>
  <si>
    <t>13105765753</t>
  </si>
  <si>
    <t>CS766770S14797</t>
  </si>
  <si>
    <t>1275283-9600004200</t>
  </si>
  <si>
    <t>13105662320</t>
  </si>
  <si>
    <t>CS686782675697</t>
  </si>
  <si>
    <t>1276108-9600009159</t>
  </si>
  <si>
    <t>13105811712</t>
  </si>
  <si>
    <t>CS856770Q77697</t>
  </si>
  <si>
    <t>279843219322222798</t>
  </si>
  <si>
    <t>1274763-9600007880</t>
  </si>
  <si>
    <t>13105743871</t>
  </si>
  <si>
    <t>CS866758775707</t>
  </si>
  <si>
    <t>775896949324222798</t>
  </si>
  <si>
    <t>1277040-9600006189</t>
  </si>
  <si>
    <t>13105833747</t>
  </si>
  <si>
    <t>CS796767804857</t>
  </si>
  <si>
    <t>179803249322222798</t>
  </si>
  <si>
    <t>1279482-9600003681</t>
  </si>
  <si>
    <t>13105617508</t>
  </si>
  <si>
    <t>CS886767824777</t>
  </si>
  <si>
    <t>1276978-9600002998</t>
  </si>
  <si>
    <t>13105726921</t>
  </si>
  <si>
    <t>CS716767280867</t>
  </si>
  <si>
    <t>678826959324222798</t>
  </si>
  <si>
    <t>1276261-9600003095</t>
  </si>
  <si>
    <t>13105762254</t>
  </si>
  <si>
    <t>CS686741588807</t>
  </si>
  <si>
    <t>579816069324222798</t>
  </si>
  <si>
    <t>1278154-9600002659</t>
  </si>
  <si>
    <t>13105672176</t>
  </si>
  <si>
    <t>CS876741628687</t>
  </si>
  <si>
    <t>177836669324222798</t>
  </si>
  <si>
    <t>1276092-9600008474</t>
  </si>
  <si>
    <t>13105751312</t>
  </si>
  <si>
    <t>CS796741714757</t>
  </si>
  <si>
    <t>376846869324222798</t>
  </si>
  <si>
    <t>1271022-9600004804</t>
  </si>
  <si>
    <t>13105721591</t>
  </si>
  <si>
    <t>CS71678Q781807</t>
  </si>
  <si>
    <t>270845229320222798</t>
  </si>
  <si>
    <t>1272182-9600014415</t>
  </si>
  <si>
    <t>13105788368</t>
  </si>
  <si>
    <t>CS68678Q8Q8807</t>
  </si>
  <si>
    <t>377825269428222798</t>
  </si>
  <si>
    <t>1276027-9600018614</t>
  </si>
  <si>
    <t>13105727347</t>
  </si>
  <si>
    <t>CS7267726KK737</t>
  </si>
  <si>
    <t>1279469-9600001040</t>
  </si>
  <si>
    <t>13105716865</t>
  </si>
  <si>
    <t>CS70678K867707</t>
  </si>
  <si>
    <t>976835689428222798</t>
  </si>
  <si>
    <t>1275021-9600008599</t>
  </si>
  <si>
    <t>13105703325</t>
  </si>
  <si>
    <t>CS73677027A687</t>
  </si>
  <si>
    <t>179805299428222798</t>
  </si>
  <si>
    <t>1278984-9600006957</t>
  </si>
  <si>
    <t>13105785864</t>
  </si>
  <si>
    <t>CS746768328727</t>
  </si>
  <si>
    <t>579804539426222798</t>
  </si>
  <si>
    <t>1279937-9600002980</t>
  </si>
  <si>
    <t>13105753895</t>
  </si>
  <si>
    <t>CS816763578807</t>
  </si>
  <si>
    <t>471844939426222798</t>
  </si>
  <si>
    <t>1276949-9600006395</t>
  </si>
  <si>
    <t>13105783036</t>
  </si>
  <si>
    <t>CS8667834Q1707</t>
  </si>
  <si>
    <t>878845479320222798</t>
  </si>
  <si>
    <t>1274739-9600015024</t>
  </si>
  <si>
    <t>13105761430</t>
  </si>
  <si>
    <t>CS76675268F727</t>
  </si>
  <si>
    <t>972873589323222798</t>
  </si>
  <si>
    <t>1272972-9600003137</t>
  </si>
  <si>
    <t>13105671579</t>
  </si>
  <si>
    <t>CS85675272B897</t>
  </si>
  <si>
    <t>678883749423222798</t>
  </si>
  <si>
    <t>1270185-9600001651</t>
  </si>
  <si>
    <t>13105781203</t>
  </si>
  <si>
    <t>CS816782371687</t>
  </si>
  <si>
    <t>376849629321222798</t>
  </si>
  <si>
    <t>1272178-9600003087</t>
  </si>
  <si>
    <t>13105800880</t>
  </si>
  <si>
    <t>CS6867783M2807</t>
  </si>
  <si>
    <t>1279819-9600009068</t>
  </si>
  <si>
    <t>13105830447</t>
  </si>
  <si>
    <t>CS706778361797</t>
  </si>
  <si>
    <t>870680289821222796</t>
  </si>
  <si>
    <t>1275840-9600011775</t>
  </si>
  <si>
    <t>13105716712</t>
  </si>
  <si>
    <t>CS766773456767</t>
  </si>
  <si>
    <t>975893149427222798</t>
  </si>
  <si>
    <t>1271761-9600002204</t>
  </si>
  <si>
    <t>13105813670</t>
  </si>
  <si>
    <t>CS716742740727</t>
  </si>
  <si>
    <t>977670699821222796</t>
  </si>
  <si>
    <t>1275762-9600023218</t>
  </si>
  <si>
    <t>13105785509</t>
  </si>
  <si>
    <t>CS856781601827</t>
  </si>
  <si>
    <t>674640359822222796</t>
  </si>
  <si>
    <t>1279427-9600003392</t>
  </si>
  <si>
    <t>13105690025</t>
  </si>
  <si>
    <t>CS876781644897</t>
  </si>
  <si>
    <t>679893079428222798</t>
  </si>
  <si>
    <t>1275652-9600008938</t>
  </si>
  <si>
    <t>13105691798</t>
  </si>
  <si>
    <t>CS816781684737</t>
  </si>
  <si>
    <t>074893089428222798</t>
  </si>
  <si>
    <t>1279513-9600006817</t>
  </si>
  <si>
    <t>13105833608</t>
  </si>
  <si>
    <t>CS706764271707</t>
  </si>
  <si>
    <t>877833189428222798</t>
  </si>
  <si>
    <t>1274614-9600003079</t>
  </si>
  <si>
    <t>13105780515</t>
  </si>
  <si>
    <t>CS856742806897</t>
  </si>
  <si>
    <t>073843789428222798</t>
  </si>
  <si>
    <t>1277792-9600016360</t>
  </si>
  <si>
    <t>13105756948</t>
  </si>
  <si>
    <t>CS826785724867</t>
  </si>
  <si>
    <t>872813199428222798</t>
  </si>
  <si>
    <t>1272875-9600005561</t>
  </si>
  <si>
    <t>13105743396</t>
  </si>
  <si>
    <t>CS856764360777</t>
  </si>
  <si>
    <t>772893999428222798</t>
  </si>
  <si>
    <t>1277650-9600007708</t>
  </si>
  <si>
    <t>13105834651</t>
  </si>
  <si>
    <t>CS826764377687</t>
  </si>
  <si>
    <t>477885879320222798</t>
  </si>
  <si>
    <t>1279476-9600009407</t>
  </si>
  <si>
    <t>13105711291</t>
  </si>
  <si>
    <t>CS8667574DD777</t>
  </si>
  <si>
    <t>174894579426222798</t>
  </si>
  <si>
    <t>1275306-9600013581</t>
  </si>
  <si>
    <t>13105814278</t>
  </si>
  <si>
    <t>CS7667574S2687</t>
  </si>
  <si>
    <t>773873609429222798</t>
  </si>
  <si>
    <t>1272023-9600006981</t>
  </si>
  <si>
    <t>13105749138</t>
  </si>
  <si>
    <t>CS826752014867</t>
  </si>
  <si>
    <t>1279956-9600009043</t>
  </si>
  <si>
    <t>13105711149</t>
  </si>
  <si>
    <t>CS79674558Q767</t>
  </si>
  <si>
    <t>570819059322222798</t>
  </si>
  <si>
    <t>1275720-9600016915</t>
  </si>
  <si>
    <t>13105828873</t>
  </si>
  <si>
    <t>CS80674560R857</t>
  </si>
  <si>
    <t>675899169322222798</t>
  </si>
  <si>
    <t>1279663-9600001495</t>
  </si>
  <si>
    <t>13105831473</t>
  </si>
  <si>
    <t>CS85676F262687</t>
  </si>
  <si>
    <t>174610689822222796</t>
  </si>
  <si>
    <t>1271104-9600005793</t>
  </si>
  <si>
    <t>13105714466</t>
  </si>
  <si>
    <t>CS76676R282857</t>
  </si>
  <si>
    <t>677650009823222796</t>
  </si>
  <si>
    <t>1273151-9600001768</t>
  </si>
  <si>
    <t>13105831823</t>
  </si>
  <si>
    <t>CS8567647R2777</t>
  </si>
  <si>
    <t>972620729823222796</t>
  </si>
  <si>
    <t>1278180-9600005942</t>
  </si>
  <si>
    <t>13105731246</t>
  </si>
  <si>
    <t>CS8567411A1777</t>
  </si>
  <si>
    <t>574670319824222796</t>
  </si>
  <si>
    <t>1271562-9600008664</t>
  </si>
  <si>
    <t>13105787513</t>
  </si>
  <si>
    <t>CS71683Q263747</t>
  </si>
  <si>
    <t>278660829825222796</t>
  </si>
  <si>
    <t>1272200-9600005686</t>
  </si>
  <si>
    <t>13105791014</t>
  </si>
  <si>
    <t>CS8268266M6697</t>
  </si>
  <si>
    <t>372680839825222796</t>
  </si>
  <si>
    <t>1270213-9600005652</t>
  </si>
  <si>
    <t>13105815225</t>
  </si>
  <si>
    <t>CS686745762697</t>
  </si>
  <si>
    <t>879640549825222796</t>
  </si>
  <si>
    <t>27-7563-114671</t>
  </si>
  <si>
    <t>13105670880</t>
  </si>
  <si>
    <t>CS766757558777</t>
  </si>
  <si>
    <t>078640019827222796</t>
  </si>
  <si>
    <t>1276189-9600013029</t>
  </si>
  <si>
    <t>13105727546</t>
  </si>
  <si>
    <t>CS886757581727</t>
  </si>
  <si>
    <t>772610529827222796</t>
  </si>
  <si>
    <t>1276108-9600008995</t>
  </si>
  <si>
    <t>13105716760</t>
  </si>
  <si>
    <t>CS796757010807</t>
  </si>
  <si>
    <t>774833439324222798</t>
  </si>
  <si>
    <t>1276237-9600016501</t>
  </si>
  <si>
    <t>13105789499</t>
  </si>
  <si>
    <t>CS85675500R777</t>
  </si>
  <si>
    <t>171893809325222798</t>
  </si>
  <si>
    <t>1272144-9600011296</t>
  </si>
  <si>
    <t>13105805050</t>
  </si>
  <si>
    <t>CS726752873777</t>
  </si>
  <si>
    <t>175847759423222798</t>
  </si>
  <si>
    <t>1-6729-1802942</t>
  </si>
  <si>
    <t>13105828140</t>
  </si>
  <si>
    <t>CS72675508A777</t>
  </si>
  <si>
    <t>173802399320222798</t>
  </si>
  <si>
    <t>1273065-9600005868</t>
  </si>
  <si>
    <t>13105649863</t>
  </si>
  <si>
    <t>CS86676331M867</t>
  </si>
  <si>
    <t>979864619427222798</t>
  </si>
  <si>
    <t>1272002-9600012278</t>
  </si>
  <si>
    <t>13105804925</t>
  </si>
  <si>
    <t>CS716763372777</t>
  </si>
  <si>
    <t>872822639323222798</t>
  </si>
  <si>
    <t>1275652-9600008771</t>
  </si>
  <si>
    <t>13105725619</t>
  </si>
  <si>
    <t>CS806750Q33777</t>
  </si>
  <si>
    <t>078860269426222798</t>
  </si>
  <si>
    <t>1270129-9600006361</t>
  </si>
  <si>
    <t>13105743993</t>
  </si>
  <si>
    <t>CS766744745687</t>
  </si>
  <si>
    <t>075870779426222798</t>
  </si>
  <si>
    <t>1271481-9600005769</t>
  </si>
  <si>
    <t>13105714421</t>
  </si>
  <si>
    <t>CS796778345857</t>
  </si>
  <si>
    <t>571869539423222798</t>
  </si>
  <si>
    <t>1275648-9600007088</t>
  </si>
  <si>
    <t>13105764363</t>
  </si>
  <si>
    <t>CS756740K74737</t>
  </si>
  <si>
    <t>970819509424222798</t>
  </si>
  <si>
    <t>1271601-9600017996</t>
  </si>
  <si>
    <t>13105752261</t>
  </si>
  <si>
    <t>CS716740054807</t>
  </si>
  <si>
    <t>911846779034223198</t>
  </si>
  <si>
    <t>1279487-9600022137</t>
  </si>
  <si>
    <t>13105650155</t>
  </si>
  <si>
    <t>CS716746040807</t>
  </si>
  <si>
    <t>413846169039223198</t>
  </si>
  <si>
    <t>1275893-9600018028</t>
  </si>
  <si>
    <t>13105833474</t>
  </si>
  <si>
    <t>CS686741360697</t>
  </si>
  <si>
    <t>418897169030223198</t>
  </si>
  <si>
    <t>1271627-9600004325</t>
  </si>
  <si>
    <t>13105659444</t>
  </si>
  <si>
    <t>CS686780222707</t>
  </si>
  <si>
    <t>374800919328222798</t>
  </si>
  <si>
    <t>1274857-9600016725</t>
  </si>
  <si>
    <t>13105716666</t>
  </si>
  <si>
    <t>CS7267415AA777</t>
  </si>
  <si>
    <t>271880469328222798</t>
  </si>
  <si>
    <t>1271565-9600012880</t>
  </si>
  <si>
    <t>13105832815</t>
  </si>
  <si>
    <t>CS686766027777</t>
  </si>
  <si>
    <t>176863629326222798</t>
  </si>
  <si>
    <t>1271588-9600006353</t>
  </si>
  <si>
    <t>13105813835</t>
  </si>
  <si>
    <t>CS686750706817</t>
  </si>
  <si>
    <t>576841529427222798</t>
  </si>
  <si>
    <t>1275306-9600017574</t>
  </si>
  <si>
    <t>13105647800</t>
  </si>
  <si>
    <t>CS706785767777</t>
  </si>
  <si>
    <t>078881199428222798</t>
  </si>
  <si>
    <t>1275720-9600019166</t>
  </si>
  <si>
    <t>13105762470</t>
  </si>
  <si>
    <t>CS8567455B5897</t>
  </si>
  <si>
    <t>1271203-9600012724</t>
  </si>
  <si>
    <t>13105633389</t>
  </si>
  <si>
    <t>CS766787708727</t>
  </si>
  <si>
    <t>770860199328222798</t>
  </si>
  <si>
    <t>1279661-9600003038</t>
  </si>
  <si>
    <t>13105751067</t>
  </si>
  <si>
    <t>CS706781004777</t>
  </si>
  <si>
    <t>770890119329222798</t>
  </si>
  <si>
    <t>1275393-9600004432</t>
  </si>
  <si>
    <t>13105687027</t>
  </si>
  <si>
    <t>CS686755184867</t>
  </si>
  <si>
    <t>777840219329222798</t>
  </si>
  <si>
    <t>1277388-9600011718</t>
  </si>
  <si>
    <t>13105792131</t>
  </si>
  <si>
    <t>CS706780082807</t>
  </si>
  <si>
    <t>418834359131223198</t>
  </si>
  <si>
    <t>1276570-9600011635</t>
  </si>
  <si>
    <t>13105815350</t>
  </si>
  <si>
    <t>CS85678014B897</t>
  </si>
  <si>
    <t>118884479132223198</t>
  </si>
  <si>
    <t>1278679-9600009167</t>
  </si>
  <si>
    <t>13105831425</t>
  </si>
  <si>
    <t>CS806755224707</t>
  </si>
  <si>
    <t>919844999133223198</t>
  </si>
  <si>
    <t>1273463-9600014282</t>
  </si>
  <si>
    <t>13105725593</t>
  </si>
  <si>
    <t>CS756751533807</t>
  </si>
  <si>
    <t>412864919134223198</t>
  </si>
  <si>
    <t>1274378-9600019943</t>
  </si>
  <si>
    <t>13105730558</t>
  </si>
  <si>
    <t>CS706751636807</t>
  </si>
  <si>
    <t>077894059421222798</t>
  </si>
  <si>
    <t>1275423-9600002287</t>
  </si>
  <si>
    <t>13105727026</t>
  </si>
  <si>
    <t>CS766751653817</t>
  </si>
  <si>
    <t>176875499929222798</t>
  </si>
  <si>
    <t>1272164-9600016576</t>
  </si>
  <si>
    <t>13105744019</t>
  </si>
  <si>
    <t>CS686767647777</t>
  </si>
  <si>
    <t>671814189421222798</t>
  </si>
  <si>
    <t>1274718-9600003822</t>
  </si>
  <si>
    <t>13105786839</t>
  </si>
  <si>
    <t>CS686767873777</t>
  </si>
  <si>
    <t>772804149428222798</t>
  </si>
  <si>
    <t>1276169-9600009142</t>
  </si>
  <si>
    <t>13105633881</t>
  </si>
  <si>
    <t>CS686768062747</t>
  </si>
  <si>
    <t>1276897-9600002915</t>
  </si>
  <si>
    <t>13105722856</t>
  </si>
  <si>
    <t>CS866768085807</t>
  </si>
  <si>
    <t>875867059327222798</t>
  </si>
  <si>
    <t>1274941-9600016790</t>
  </si>
  <si>
    <t>13105763476</t>
  </si>
  <si>
    <t>CS776784585857</t>
  </si>
  <si>
    <t>372819959323222798</t>
  </si>
  <si>
    <t>1274899-9600010462</t>
  </si>
  <si>
    <t>13105649906</t>
  </si>
  <si>
    <t>CS766784828777</t>
  </si>
  <si>
    <t>376839769323222798</t>
  </si>
  <si>
    <t>1278017-9600002352</t>
  </si>
  <si>
    <t>13105803214</t>
  </si>
  <si>
    <t>CS716755233867</t>
  </si>
  <si>
    <t>475829089323222798</t>
  </si>
  <si>
    <t>1279514-9600007682</t>
  </si>
  <si>
    <t>13105714128</t>
  </si>
  <si>
    <t>CS71678T163727</t>
  </si>
  <si>
    <t>1276237-9600016352</t>
  </si>
  <si>
    <t>13105804041</t>
  </si>
  <si>
    <t>CS856751374807</t>
  </si>
  <si>
    <t>872839189324222798</t>
  </si>
  <si>
    <t>1272105-9600010736</t>
  </si>
  <si>
    <t>13105736257</t>
  </si>
  <si>
    <t>CS68678MM78867</t>
  </si>
  <si>
    <t>1275885-9600004879</t>
  </si>
  <si>
    <t>13105829129</t>
  </si>
  <si>
    <t>CS68678R001857</t>
  </si>
  <si>
    <t>1270148-9600012906</t>
  </si>
  <si>
    <t>13105749277</t>
  </si>
  <si>
    <t>CS68678Q084877</t>
  </si>
  <si>
    <t>1274167-9600000778</t>
  </si>
  <si>
    <t>13105723484</t>
  </si>
  <si>
    <t>CS81678Q23Q897</t>
  </si>
  <si>
    <t>1277388-9600016337</t>
  </si>
  <si>
    <t>13105832863</t>
  </si>
  <si>
    <t>CS82678L107687</t>
  </si>
  <si>
    <t>870829489325222798</t>
  </si>
  <si>
    <t>1277388-9600012443</t>
  </si>
  <si>
    <t>13105727256</t>
  </si>
  <si>
    <t>CS8867502L0857</t>
  </si>
  <si>
    <t>1275717-9600014795</t>
  </si>
  <si>
    <t>13105714526</t>
  </si>
  <si>
    <t>CS726756567687</t>
  </si>
  <si>
    <t>675882469420222798</t>
  </si>
  <si>
    <t>1276237-9600002600</t>
  </si>
  <si>
    <t>13105789593</t>
  </si>
  <si>
    <t>CS866755E75687</t>
  </si>
  <si>
    <t>273810469329222798</t>
  </si>
  <si>
    <t>1275160-9600002816</t>
  </si>
  <si>
    <t>13105660759</t>
  </si>
  <si>
    <t>CS726755081747</t>
  </si>
  <si>
    <t>170836429420222798</t>
  </si>
  <si>
    <t>1273476-9600007740</t>
  </si>
  <si>
    <t>13105810995</t>
  </si>
  <si>
    <t>CS7068Q0Q53807</t>
  </si>
  <si>
    <t>578840539923222798</t>
  </si>
  <si>
    <t>1274569-9600001958</t>
  </si>
  <si>
    <t>13105766026</t>
  </si>
  <si>
    <t>CS7667852Q1807</t>
  </si>
  <si>
    <t>476810269923222798</t>
  </si>
  <si>
    <t>1275424-9600006627</t>
  </si>
  <si>
    <t>13105720855</t>
  </si>
  <si>
    <t>CS686746056717</t>
  </si>
  <si>
    <t>672840079923222798</t>
  </si>
  <si>
    <t>1278303-9600018689</t>
  </si>
  <si>
    <t>13105701139</t>
  </si>
  <si>
    <t>CS7667536A7737</t>
  </si>
  <si>
    <t>1-5306-1807820</t>
  </si>
  <si>
    <t>13105740858</t>
  </si>
  <si>
    <t>CS726777204777</t>
  </si>
  <si>
    <t>1271562-9600008128</t>
  </si>
  <si>
    <t>13105790801</t>
  </si>
  <si>
    <t>CS686777247807</t>
  </si>
  <si>
    <t>110894289137223198</t>
  </si>
  <si>
    <t>1271397-9600001057</t>
  </si>
  <si>
    <t>13105798819</t>
  </si>
  <si>
    <t>CS686777264867</t>
  </si>
  <si>
    <t>514845939130223198</t>
  </si>
  <si>
    <t>1278290-9600012351</t>
  </si>
  <si>
    <t>13105726463</t>
  </si>
  <si>
    <t>CS766753700687</t>
  </si>
  <si>
    <t>813865969130223198</t>
  </si>
  <si>
    <t>1272075-9600014845</t>
  </si>
  <si>
    <t>13105661248</t>
  </si>
  <si>
    <t>CS81678D3DD687</t>
  </si>
  <si>
    <t>317815039135223198</t>
  </si>
  <si>
    <t>1278277-9600015917</t>
  </si>
  <si>
    <t>13105750382</t>
  </si>
  <si>
    <t>CS686743822777</t>
  </si>
  <si>
    <t>815805769135223198</t>
  </si>
  <si>
    <t>1273751-9600008342</t>
  </si>
  <si>
    <t>13105701767</t>
  </si>
  <si>
    <t>CS856743828927</t>
  </si>
  <si>
    <t>117815539136223198</t>
  </si>
  <si>
    <t>1277650-9600006221</t>
  </si>
  <si>
    <t>13105800479</t>
  </si>
  <si>
    <t>CS68674R845707</t>
  </si>
  <si>
    <t>514835119137223198</t>
  </si>
  <si>
    <t>1274242-9600010686</t>
  </si>
  <si>
    <t>13105691600</t>
  </si>
  <si>
    <t>CS76674A871737</t>
  </si>
  <si>
    <t>919865279139223198</t>
  </si>
  <si>
    <t>1274183-9600007237</t>
  </si>
  <si>
    <t>13105783127</t>
  </si>
  <si>
    <t>CS87674K888897</t>
  </si>
  <si>
    <t>1271158-9600006577</t>
  </si>
  <si>
    <t>13105781646</t>
  </si>
  <si>
    <t>CS796738682747</t>
  </si>
  <si>
    <t>1276082-9600006064</t>
  </si>
  <si>
    <t>13105671167</t>
  </si>
  <si>
    <t>CS806787772857</t>
  </si>
  <si>
    <t>614876439130223198</t>
  </si>
  <si>
    <t>1274378-9600019935</t>
  </si>
  <si>
    <t>13105672236</t>
  </si>
  <si>
    <t>CS86675702Q777</t>
  </si>
  <si>
    <t>775833959326222798</t>
  </si>
  <si>
    <t>1277038-9600015222</t>
  </si>
  <si>
    <t>13105782610</t>
  </si>
  <si>
    <t>CS746746202777</t>
  </si>
  <si>
    <t>411896339131223198</t>
  </si>
  <si>
    <t>1270592-9600016899</t>
  </si>
  <si>
    <t>13105701858</t>
  </si>
  <si>
    <t>CS686745075807</t>
  </si>
  <si>
    <t>772864179428222798</t>
  </si>
  <si>
    <t>1274718-9600003806</t>
  </si>
  <si>
    <t>13105726250</t>
  </si>
  <si>
    <t>CS816741B3B797</t>
  </si>
  <si>
    <t>676894879428222798</t>
  </si>
  <si>
    <t>1272312-9600012096</t>
  </si>
  <si>
    <t>13105633392</t>
  </si>
  <si>
    <t>CS816741424687</t>
  </si>
  <si>
    <t>572884789428222798</t>
  </si>
  <si>
    <t>1275885-9600004614</t>
  </si>
  <si>
    <t>13105714696</t>
  </si>
  <si>
    <t>CS716741430687</t>
  </si>
  <si>
    <t>577827729923222798</t>
  </si>
  <si>
    <t>1272055-9600003533</t>
  </si>
  <si>
    <t>13105749002</t>
  </si>
  <si>
    <t>CS816768108777</t>
  </si>
  <si>
    <t>1270990-9600003244</t>
  </si>
  <si>
    <t>13105617815</t>
  </si>
  <si>
    <t>CS89675R875747</t>
  </si>
  <si>
    <t>1270195-9600002428</t>
  </si>
  <si>
    <t>13105784397</t>
  </si>
  <si>
    <t>CS886782741857</t>
  </si>
  <si>
    <t>615877799038223198</t>
  </si>
  <si>
    <t>1275720-9600016857</t>
  </si>
  <si>
    <t>13105711135</t>
  </si>
  <si>
    <t>CS816773N08737</t>
  </si>
  <si>
    <t>272804999423222798</t>
  </si>
  <si>
    <t>1272673-9600001222</t>
  </si>
  <si>
    <t>13105713213</t>
  </si>
  <si>
    <t>CS8567684U1777</t>
  </si>
  <si>
    <t>1271245-9600003871</t>
  </si>
  <si>
    <t>13105713869</t>
  </si>
  <si>
    <t>CS746768454777</t>
  </si>
  <si>
    <t>111808869030223198</t>
  </si>
  <si>
    <t>1272072-9600005298</t>
  </si>
  <si>
    <t>13105791520</t>
  </si>
  <si>
    <t>CS686750558687</t>
  </si>
  <si>
    <t>870805959323222798</t>
  </si>
  <si>
    <t>1273612-9600015164</t>
  </si>
  <si>
    <t>13105649681</t>
  </si>
  <si>
    <t>CS866751050707</t>
  </si>
  <si>
    <t>086898679337223898</t>
  </si>
  <si>
    <t>1271708-9600009654</t>
  </si>
  <si>
    <t>13105811911</t>
  </si>
  <si>
    <t>CS686751305777</t>
  </si>
  <si>
    <t>671803229327222798</t>
  </si>
  <si>
    <t>1272138-9600009696</t>
  </si>
  <si>
    <t>13105742402</t>
  </si>
  <si>
    <t>CS756757488767</t>
  </si>
  <si>
    <t>982868329339223898</t>
  </si>
  <si>
    <t>1276166-9600009571</t>
  </si>
  <si>
    <t>13105780822</t>
  </si>
  <si>
    <t>CS686751348767</t>
  </si>
  <si>
    <t>185898749339223898</t>
  </si>
  <si>
    <t>1270186-9600011106</t>
  </si>
  <si>
    <t>13105689275</t>
  </si>
  <si>
    <t>CS7167515Q4807</t>
  </si>
  <si>
    <t>1273463-9600015818</t>
  </si>
  <si>
    <t>13105691264</t>
  </si>
  <si>
    <t>CS79681E1E7857</t>
  </si>
  <si>
    <t>271840359420222798</t>
  </si>
  <si>
    <t>1276116-9600011866</t>
  </si>
  <si>
    <t>13105728083</t>
  </si>
  <si>
    <t>CS686758T75777</t>
  </si>
  <si>
    <t>873821109320222798</t>
  </si>
  <si>
    <t>1272516-9600000604</t>
  </si>
  <si>
    <t>13105777136</t>
  </si>
  <si>
    <t>CS856754C7C807</t>
  </si>
  <si>
    <t>178837969424222798</t>
  </si>
  <si>
    <t>1277237-9600014365</t>
  </si>
  <si>
    <t>13105805095</t>
  </si>
  <si>
    <t>CS806742Q74807</t>
  </si>
  <si>
    <t>471877779424222798</t>
  </si>
  <si>
    <t>1274378-9600019760</t>
  </si>
  <si>
    <t>13105700531</t>
  </si>
  <si>
    <t>CS716750862867</t>
  </si>
  <si>
    <t>675824039424222798</t>
  </si>
  <si>
    <t>1272071-9600010579</t>
  </si>
  <si>
    <t>13105777886</t>
  </si>
  <si>
    <t>CS766778501897</t>
  </si>
  <si>
    <t>071840869429222798</t>
  </si>
  <si>
    <t>1272123-9600006569</t>
  </si>
  <si>
    <t>13105689093</t>
  </si>
  <si>
    <t>CS766778544737</t>
  </si>
  <si>
    <t>718812709439223198</t>
  </si>
  <si>
    <t>1276418-9600008599</t>
  </si>
  <si>
    <t>13105778159</t>
  </si>
  <si>
    <t>CS726744826747</t>
  </si>
  <si>
    <t>073812039423222798</t>
  </si>
  <si>
    <t>1271527-9600020560</t>
  </si>
  <si>
    <t>13105778205</t>
  </si>
  <si>
    <t>CS726745A75747</t>
  </si>
  <si>
    <t>873824299429222798</t>
  </si>
  <si>
    <t>1274637-9600000612</t>
  </si>
  <si>
    <t>13105671824</t>
  </si>
  <si>
    <t>CS866783315707</t>
  </si>
  <si>
    <t>479886489420222798</t>
  </si>
  <si>
    <t>1274132-9600009126</t>
  </si>
  <si>
    <t>13105670420</t>
  </si>
  <si>
    <t>CS886756518807</t>
  </si>
  <si>
    <t>677826109421222798</t>
  </si>
  <si>
    <t>1277038-9600015206</t>
  </si>
  <si>
    <t>13105831976</t>
  </si>
  <si>
    <t>CS816766758737</t>
  </si>
  <si>
    <t>418868479033223198</t>
  </si>
  <si>
    <t>1270592-9600014803</t>
  </si>
  <si>
    <t>13105711578</t>
  </si>
  <si>
    <t>CS856756561797</t>
  </si>
  <si>
    <t>074841939320222798</t>
  </si>
  <si>
    <t>1271504-9600004317</t>
  </si>
  <si>
    <t>13105784119</t>
  </si>
  <si>
    <t>CS79678R3R6777</t>
  </si>
  <si>
    <t>417850139232223198</t>
  </si>
  <si>
    <t>1271753-9600010850</t>
  </si>
  <si>
    <t>13105786492</t>
  </si>
  <si>
    <t>CS826753870867</t>
  </si>
  <si>
    <t>877836669421222798</t>
  </si>
  <si>
    <t>1272017-9600009324</t>
  </si>
  <si>
    <t>13105837522</t>
  </si>
  <si>
    <t>CS726740023717</t>
  </si>
  <si>
    <t>919847389638223198</t>
  </si>
  <si>
    <t>1277388-9600015081</t>
  </si>
  <si>
    <t>13105785344</t>
  </si>
  <si>
    <t>CS766753460757</t>
  </si>
  <si>
    <t>1277061-9600010843</t>
  </si>
  <si>
    <t>13105730331</t>
  </si>
  <si>
    <t>CS716752245777</t>
  </si>
  <si>
    <t>012870989233223198</t>
  </si>
  <si>
    <t>1274983-9600008425</t>
  </si>
  <si>
    <t>13105788459</t>
  </si>
  <si>
    <t>CS886752288777</t>
  </si>
  <si>
    <t>213823689432223198</t>
  </si>
  <si>
    <t>1272137-9600011544</t>
  </si>
  <si>
    <t>13105633330</t>
  </si>
  <si>
    <t>CS886755705687</t>
  </si>
  <si>
    <t>070818979320222798</t>
  </si>
  <si>
    <t>1273421-9600021857</t>
  </si>
  <si>
    <t>13105748848</t>
  </si>
  <si>
    <t>CS686755828807</t>
  </si>
  <si>
    <t>971820919421222798</t>
  </si>
  <si>
    <t>1277388-9600015917</t>
  </si>
  <si>
    <t>13105799984</t>
  </si>
  <si>
    <t>CS686778380727</t>
  </si>
  <si>
    <t>085809749337223898</t>
  </si>
  <si>
    <t>1274078-9600000158</t>
  </si>
  <si>
    <t>13105735919</t>
  </si>
  <si>
    <t>CS6868H7567797</t>
  </si>
  <si>
    <t>812838179631223198</t>
  </si>
  <si>
    <t>1276907-9600010850</t>
  </si>
  <si>
    <t>13105688374</t>
  </si>
  <si>
    <t>CS796778171767</t>
  </si>
  <si>
    <t>214848649035223198</t>
  </si>
  <si>
    <t>1279560-9600017111</t>
  </si>
  <si>
    <t>13105745167</t>
  </si>
  <si>
    <t>CS886778211777</t>
  </si>
  <si>
    <t>916818519036223198</t>
  </si>
  <si>
    <t>1274378-9600022046</t>
  </si>
  <si>
    <t>13105714100</t>
  </si>
  <si>
    <t>CS88678R425777</t>
  </si>
  <si>
    <t>519813809439223198</t>
  </si>
  <si>
    <t>1276143-9600006759</t>
  </si>
  <si>
    <t>13105789849</t>
  </si>
  <si>
    <t>CS686778403857</t>
  </si>
  <si>
    <t>1272914-9600001677</t>
  </si>
  <si>
    <t>13105811086</t>
  </si>
  <si>
    <t>CS856778506897</t>
  </si>
  <si>
    <t>175816049923222798</t>
  </si>
  <si>
    <t>1273321-9600001966</t>
  </si>
  <si>
    <t>13105813730</t>
  </si>
  <si>
    <t>CS806785634687</t>
  </si>
  <si>
    <t>979885089323222798</t>
  </si>
  <si>
    <t>1279528-9600005173</t>
  </si>
  <si>
    <t>13105790954</t>
  </si>
  <si>
    <t>CS796751862807</t>
  </si>
  <si>
    <t>1276923-9600026724</t>
  </si>
  <si>
    <t>13105688465</t>
  </si>
  <si>
    <t>CS796740508857</t>
  </si>
  <si>
    <t>015888439632223198</t>
  </si>
  <si>
    <t>1274336-9600008680</t>
  </si>
  <si>
    <t>13105689198</t>
  </si>
  <si>
    <t>CS766741A6A737</t>
  </si>
  <si>
    <t>1270110-9600005173</t>
  </si>
  <si>
    <t>13105827941</t>
  </si>
  <si>
    <t>CS816802424697</t>
  </si>
  <si>
    <t>1277040-9600005587</t>
  </si>
  <si>
    <t>13105764468</t>
  </si>
  <si>
    <t>CS86678B484827</t>
  </si>
  <si>
    <t>1276263-9600006890</t>
  </si>
  <si>
    <t>13105724874</t>
  </si>
  <si>
    <t>CS68678A501777</t>
  </si>
  <si>
    <t>378887149426222798</t>
  </si>
  <si>
    <t>1277692-9600017129</t>
  </si>
  <si>
    <t>13105725897</t>
  </si>
  <si>
    <t>CS85676B340757</t>
  </si>
  <si>
    <t>1277388-9600011833</t>
  </si>
  <si>
    <t>13105726034</t>
  </si>
  <si>
    <t>CS72676H354747</t>
  </si>
  <si>
    <t>1272177-9600006791</t>
  </si>
  <si>
    <t>13105741151</t>
  </si>
  <si>
    <t>CS80678Q507807</t>
  </si>
  <si>
    <t>918818909634223198</t>
  </si>
  <si>
    <t>1272312-9600000240</t>
  </si>
  <si>
    <t>13105762575</t>
  </si>
  <si>
    <t>CS88676R360777</t>
  </si>
  <si>
    <t>315818429634223198</t>
  </si>
  <si>
    <t>1276570-9600003558</t>
  </si>
  <si>
    <t>13105764116</t>
  </si>
  <si>
    <t>CS86676X380857</t>
  </si>
  <si>
    <t>813838779634223198</t>
  </si>
  <si>
    <t>1272005-9600004630</t>
  </si>
  <si>
    <t>13105834574</t>
  </si>
  <si>
    <t>CS886784278727</t>
  </si>
  <si>
    <t>616808789634223198</t>
  </si>
  <si>
    <t>1278685-9600023242</t>
  </si>
  <si>
    <t>13105649616</t>
  </si>
  <si>
    <t>CS716784856807</t>
  </si>
  <si>
    <t>810808569635223198</t>
  </si>
  <si>
    <t>1271085-9600003293</t>
  </si>
  <si>
    <t>13105799862</t>
  </si>
  <si>
    <t>CS806743001717</t>
  </si>
  <si>
    <t>175825679420222798</t>
  </si>
  <si>
    <t>1274514-9600006270</t>
  </si>
  <si>
    <t>13105689807</t>
  </si>
  <si>
    <t>CS796743021857</t>
  </si>
  <si>
    <t>277845679420222798</t>
  </si>
  <si>
    <t>1276817-9600003764</t>
  </si>
  <si>
    <t>13105804527</t>
  </si>
  <si>
    <t>CS716752514857</t>
  </si>
  <si>
    <t>075866399421222798</t>
  </si>
  <si>
    <t>1275733-9600020503</t>
  </si>
  <si>
    <t>13105729439</t>
  </si>
  <si>
    <t>CS806752660687</t>
  </si>
  <si>
    <t>414821579231223198</t>
  </si>
  <si>
    <t>1276923-9600021246</t>
  </si>
  <si>
    <t>13105730362</t>
  </si>
  <si>
    <t>CS876764K71777</t>
  </si>
  <si>
    <t>676886039422222798</t>
  </si>
  <si>
    <t>1272778-9600006965</t>
  </si>
  <si>
    <t>13105780580</t>
  </si>
  <si>
    <t>CS766743247737</t>
  </si>
  <si>
    <t>411884619434223198</t>
  </si>
  <si>
    <t>1-187-1499039</t>
  </si>
  <si>
    <t>13105784426</t>
  </si>
  <si>
    <t>CS716746B55857</t>
  </si>
  <si>
    <t>1270259-9600005918</t>
  </si>
  <si>
    <t>13105751573</t>
  </si>
  <si>
    <t>CS726832073837</t>
  </si>
  <si>
    <t>1271486-9600005652</t>
  </si>
  <si>
    <t>13105752702</t>
  </si>
  <si>
    <t>CS7168273Q3807</t>
  </si>
  <si>
    <t>775887849429222798</t>
  </si>
  <si>
    <t>1272138-9600011361</t>
  </si>
  <si>
    <t>13105754080</t>
  </si>
  <si>
    <t>CS856752758807</t>
  </si>
  <si>
    <t>772875049324222798</t>
  </si>
  <si>
    <t>1274197-9600002733</t>
  </si>
  <si>
    <t>13105721040</t>
  </si>
  <si>
    <t>CS686752844857</t>
  </si>
  <si>
    <t>672855659324222798</t>
  </si>
  <si>
    <t>1271139-9600009928</t>
  </si>
  <si>
    <t>13105723194</t>
  </si>
  <si>
    <t>CS7167783Q4807</t>
  </si>
  <si>
    <t>213868559636223198</t>
  </si>
  <si>
    <t>1-4608-2371994</t>
  </si>
  <si>
    <t>13105800403</t>
  </si>
  <si>
    <t>CS886753R47777</t>
  </si>
  <si>
    <t>370855699420222798</t>
  </si>
  <si>
    <t>1275650-9600004994</t>
  </si>
  <si>
    <t>13105751451</t>
  </si>
  <si>
    <t>CS686778354857</t>
  </si>
  <si>
    <t>372832859424222798</t>
  </si>
  <si>
    <t>1272050-9600017541</t>
  </si>
  <si>
    <t>13105802910</t>
  </si>
  <si>
    <t>CS856746437817</t>
  </si>
  <si>
    <t>1272105-9600009233</t>
  </si>
  <si>
    <t>13105803245</t>
  </si>
  <si>
    <t>CS826744436687</t>
  </si>
  <si>
    <t>910851019237223198</t>
  </si>
  <si>
    <t>1276543-9600003004</t>
  </si>
  <si>
    <t>13105828660</t>
  </si>
  <si>
    <t>CS796744456807</t>
  </si>
  <si>
    <t>910818139039223198</t>
  </si>
  <si>
    <t>1276143-9600007062</t>
  </si>
  <si>
    <t>13105832067</t>
  </si>
  <si>
    <t>CS7967656M0807</t>
  </si>
  <si>
    <t>119898159039223198</t>
  </si>
  <si>
    <t>1276189-9600013979</t>
  </si>
  <si>
    <t>13105636172</t>
  </si>
  <si>
    <t>CS686765630857</t>
  </si>
  <si>
    <t>178886329926222798</t>
  </si>
  <si>
    <t>1273421-9600015834</t>
  </si>
  <si>
    <t>13105713824</t>
  </si>
  <si>
    <t>CS766765650767</t>
  </si>
  <si>
    <t>473812819426222798</t>
  </si>
  <si>
    <t>1271795-9600000471</t>
  </si>
  <si>
    <t>13105701631</t>
  </si>
  <si>
    <t>CS796830227857</t>
  </si>
  <si>
    <t>676822429426222798</t>
  </si>
  <si>
    <t>1278277-9600008391</t>
  </si>
  <si>
    <t>13105712633</t>
  </si>
  <si>
    <t>CS7267578A1727</t>
  </si>
  <si>
    <t>979885709325222798</t>
  </si>
  <si>
    <t>1272778-9600006676</t>
  </si>
  <si>
    <t>13105713608</t>
  </si>
  <si>
    <t>CS796757868687</t>
  </si>
  <si>
    <t>813868809639223198</t>
  </si>
  <si>
    <t>1274527-9600002758</t>
  </si>
  <si>
    <t>13105761978</t>
  </si>
  <si>
    <t>CS796758QQ4777</t>
  </si>
  <si>
    <t>018889109632223198</t>
  </si>
  <si>
    <t>1274543-9600014019</t>
  </si>
  <si>
    <t>13105765827</t>
  </si>
  <si>
    <t>CS826758S34687</t>
  </si>
  <si>
    <t>873831099420222798</t>
  </si>
  <si>
    <t>1271559-9600003681</t>
  </si>
  <si>
    <t>13105787328</t>
  </si>
  <si>
    <t>CS876746288857</t>
  </si>
  <si>
    <t>312873679230223198</t>
  </si>
  <si>
    <t>1274575-9600009886</t>
  </si>
  <si>
    <t>13105832005</t>
  </si>
  <si>
    <t>CS686756025707</t>
  </si>
  <si>
    <t>319821399137223198</t>
  </si>
  <si>
    <t>1275539-9600003459</t>
  </si>
  <si>
    <t>13105716558</t>
  </si>
  <si>
    <t>CS876811055777</t>
  </si>
  <si>
    <t>819862859133223198</t>
  </si>
  <si>
    <t>1271753-9600008409</t>
  </si>
  <si>
    <t>13105721924</t>
  </si>
  <si>
    <t>CS686786600777</t>
  </si>
  <si>
    <t>014832739138223198</t>
  </si>
  <si>
    <t>1275879-9600012849</t>
  </si>
  <si>
    <t>13105691446</t>
  </si>
  <si>
    <t>CS706786703837</t>
  </si>
  <si>
    <t>615865689430223198</t>
  </si>
  <si>
    <t>1274747-9600018317</t>
  </si>
  <si>
    <t>13105778071</t>
  </si>
  <si>
    <t>CS686786746777</t>
  </si>
  <si>
    <t>678823299327222798</t>
  </si>
  <si>
    <t>1271158-9600006247</t>
  </si>
  <si>
    <t>13105726079</t>
  </si>
  <si>
    <t>CS686775123807</t>
  </si>
  <si>
    <t>1272956-9600008169</t>
  </si>
  <si>
    <t>13105729408</t>
  </si>
  <si>
    <t>CS876823826777</t>
  </si>
  <si>
    <t>873837679429222798</t>
  </si>
  <si>
    <t>1275594-9600002709</t>
  </si>
  <si>
    <t>13105789102</t>
  </si>
  <si>
    <t>CS746781243807</t>
  </si>
  <si>
    <t>310883569234223198</t>
  </si>
  <si>
    <t>1276978-9600002659</t>
  </si>
  <si>
    <t>13105751374</t>
  </si>
  <si>
    <t>CS82678135M807</t>
  </si>
  <si>
    <t>514843159136223198</t>
  </si>
  <si>
    <t>1278361-9600008680</t>
  </si>
  <si>
    <t>13105788371</t>
  </si>
  <si>
    <t>CS686761472807</t>
  </si>
  <si>
    <t>1272168-9600006494</t>
  </si>
  <si>
    <t>13105717280</t>
  </si>
  <si>
    <t>CS856757064757</t>
  </si>
  <si>
    <t>810809619735223198</t>
  </si>
  <si>
    <t>1277206-9600015792</t>
  </si>
  <si>
    <t>13105650414</t>
  </si>
  <si>
    <t>CS796757121767</t>
  </si>
  <si>
    <t>479848359326222798</t>
  </si>
  <si>
    <t>1274983-9600008144</t>
  </si>
  <si>
    <t>13105672651</t>
  </si>
  <si>
    <t>CS726744821737</t>
  </si>
  <si>
    <t>1272135-9600015875</t>
  </si>
  <si>
    <t>13105790894</t>
  </si>
  <si>
    <t>CS726781635747</t>
  </si>
  <si>
    <t>174872069428222798</t>
  </si>
  <si>
    <t>1274378-9600022699</t>
  </si>
  <si>
    <t>13105803950</t>
  </si>
  <si>
    <t>CS766743806737</t>
  </si>
  <si>
    <t>872872979428222798</t>
  </si>
  <si>
    <t>1-6208-1906800</t>
  </si>
  <si>
    <t>13105725207</t>
  </si>
  <si>
    <t>CS856781724897</t>
  </si>
  <si>
    <t>818674889033223196</t>
  </si>
  <si>
    <t>1270182-9600012773</t>
  </si>
  <si>
    <t>13105721389</t>
  </si>
  <si>
    <t>CS766765A34737</t>
  </si>
  <si>
    <t>874815659325222798</t>
  </si>
  <si>
    <t>1276136-9600005371</t>
  </si>
  <si>
    <t>13105786748</t>
  </si>
  <si>
    <t>CS766757224797</t>
  </si>
  <si>
    <t>412859089638223198</t>
  </si>
  <si>
    <t>1275377-9600005017</t>
  </si>
  <si>
    <t>13105661814</t>
  </si>
  <si>
    <t>CS686757270857</t>
  </si>
  <si>
    <t>314803679137223198</t>
  </si>
  <si>
    <t>1272956-9600006296</t>
  </si>
  <si>
    <t>13105784608</t>
  </si>
  <si>
    <t>CS866765017707</t>
  </si>
  <si>
    <t>112805729434223198</t>
  </si>
  <si>
    <t>1-4198-758878</t>
  </si>
  <si>
    <t>13105786168</t>
  </si>
  <si>
    <t>CS816765083777</t>
  </si>
  <si>
    <t>772865959325222798</t>
  </si>
  <si>
    <t>1275681-9600005702</t>
  </si>
  <si>
    <t>13105787760</t>
  </si>
  <si>
    <t>CS886745R70777</t>
  </si>
  <si>
    <t>571835069325222798</t>
  </si>
  <si>
    <t>1274527-9600009530</t>
  </si>
  <si>
    <t>13105749627</t>
  </si>
  <si>
    <t>CS686745033877</t>
  </si>
  <si>
    <t>583815749736223898</t>
  </si>
  <si>
    <t>1272020-9600003269</t>
  </si>
  <si>
    <t>13105803259</t>
  </si>
  <si>
    <t>CS686745076807</t>
  </si>
  <si>
    <t>613829879738223198</t>
  </si>
  <si>
    <t>1271765-9600017624</t>
  </si>
  <si>
    <t>13105779032</t>
  </si>
  <si>
    <t>CS816766454737</t>
  </si>
  <si>
    <t>917879539739223198</t>
  </si>
  <si>
    <t>1274857-9600015560</t>
  </si>
  <si>
    <t>13105790556</t>
  </si>
  <si>
    <t>CS796766474767</t>
  </si>
  <si>
    <t>610815909437223198</t>
  </si>
  <si>
    <t>1270563-9600002386</t>
  </si>
  <si>
    <t>13105791733</t>
  </si>
  <si>
    <t>CS866766646707</t>
  </si>
  <si>
    <t>075845399325222798</t>
  </si>
  <si>
    <t>1274080-9600000430</t>
  </si>
  <si>
    <t>13105633907</t>
  </si>
  <si>
    <t>CS726743843807</t>
  </si>
  <si>
    <t>1272765-9600012864</t>
  </si>
  <si>
    <t>13105690744</t>
  </si>
  <si>
    <t>CS796784A20747</t>
  </si>
  <si>
    <t>314874949231223198</t>
  </si>
  <si>
    <t>1276237-9600016089</t>
  </si>
  <si>
    <t>13105789988</t>
  </si>
  <si>
    <t>CS826751268777</t>
  </si>
  <si>
    <t>377841579421222798</t>
  </si>
  <si>
    <t>1275717-9600017004</t>
  </si>
  <si>
    <t>13105722825</t>
  </si>
  <si>
    <t>CS686751354777</t>
  </si>
  <si>
    <t>977895239326222798</t>
  </si>
  <si>
    <t>1278507-9600005033</t>
  </si>
  <si>
    <t>13105713548</t>
  </si>
  <si>
    <t>CS716777575807</t>
  </si>
  <si>
    <t>375856179929222798</t>
  </si>
  <si>
    <t>1272015-9600002527</t>
  </si>
  <si>
    <t>13105661800</t>
  </si>
  <si>
    <t>CS72677802C817</t>
  </si>
  <si>
    <t>711854059232223198</t>
  </si>
  <si>
    <t>1278679-9600006841</t>
  </si>
  <si>
    <t>13105799799</t>
  </si>
  <si>
    <t>CS70678M371867</t>
  </si>
  <si>
    <t>1271565-9600012443</t>
  </si>
  <si>
    <t>13105786259</t>
  </si>
  <si>
    <t>CS866766685687</t>
  </si>
  <si>
    <t>174865999326222798</t>
  </si>
  <si>
    <t>1273049-9600005504</t>
  </si>
  <si>
    <t>13105752076</t>
  </si>
  <si>
    <t>CS716787055807</t>
  </si>
  <si>
    <t>472805309422222798</t>
  </si>
  <si>
    <t>1270118-9600004861</t>
  </si>
  <si>
    <t>13105779427</t>
  </si>
  <si>
    <t>CS766787104687</t>
  </si>
  <si>
    <t>574865839327222798</t>
  </si>
  <si>
    <t>1278708-9600011064</t>
  </si>
  <si>
    <t>13105790786</t>
  </si>
  <si>
    <t>CS826771550687</t>
  </si>
  <si>
    <t>889820429931223898</t>
  </si>
  <si>
    <t>1270213-9600005272</t>
  </si>
  <si>
    <t>13105761674</t>
  </si>
  <si>
    <t>CS71678LL65687</t>
  </si>
  <si>
    <t>1272143-9600022095</t>
  </si>
  <si>
    <t>13105721620</t>
  </si>
  <si>
    <t>CS79678FF68807</t>
  </si>
  <si>
    <t>874836429423222798</t>
  </si>
  <si>
    <t>1272930-9600008789</t>
  </si>
  <si>
    <t>13105737832</t>
  </si>
  <si>
    <t>CS856784066757</t>
  </si>
  <si>
    <t>779855149422222798</t>
  </si>
  <si>
    <t>1272105-9600008144</t>
  </si>
  <si>
    <t>13105690178</t>
  </si>
  <si>
    <t>CS686777767857</t>
  </si>
  <si>
    <t>672830829926222798</t>
  </si>
  <si>
    <t>1273450-9600009555</t>
  </si>
  <si>
    <t>13105792037</t>
  </si>
  <si>
    <t>CS85677D365747</t>
  </si>
  <si>
    <t>870857209921222798</t>
  </si>
  <si>
    <t>1275879-9600009522</t>
  </si>
  <si>
    <t>13105781740</t>
  </si>
  <si>
    <t>CS686772508687</t>
  </si>
  <si>
    <t>1276444-9600002469</t>
  </si>
  <si>
    <t>13105748419</t>
  </si>
  <si>
    <t>CS85677U637777</t>
  </si>
  <si>
    <t>1-7317-828483</t>
  </si>
  <si>
    <t>13105790724</t>
  </si>
  <si>
    <t>CS88677Q660727</t>
  </si>
  <si>
    <t>1277061-9600010561</t>
  </si>
  <si>
    <t>13105728723</t>
  </si>
  <si>
    <t>CS716778Q30807</t>
  </si>
  <si>
    <t>171858559420222798</t>
  </si>
  <si>
    <t>1273010-9600005470</t>
  </si>
  <si>
    <t>13105671963</t>
  </si>
  <si>
    <t>CS73678U0U6717</t>
  </si>
  <si>
    <t>879805419423222798</t>
  </si>
  <si>
    <t>1278795-9600008201</t>
  </si>
  <si>
    <t>13105799373</t>
  </si>
  <si>
    <t>CS76676604A737</t>
  </si>
  <si>
    <t>174835829423222798</t>
  </si>
  <si>
    <t>1276570-9600010058</t>
  </si>
  <si>
    <t>13105744252</t>
  </si>
  <si>
    <t>CS686770181707</t>
  </si>
  <si>
    <t>571875139423222798</t>
  </si>
  <si>
    <t>1276107-9600001511</t>
  </si>
  <si>
    <t>13105812661</t>
  </si>
  <si>
    <t>CS886770204777</t>
  </si>
  <si>
    <t>377845549423222798</t>
  </si>
  <si>
    <t>1276131-9600012336</t>
  </si>
  <si>
    <t>13105749476</t>
  </si>
  <si>
    <t>CS856770224807</t>
  </si>
  <si>
    <t>874825059423222798</t>
  </si>
  <si>
    <t>1274242-9600011221</t>
  </si>
  <si>
    <t>13105750061</t>
  </si>
  <si>
    <t>CS696770244727</t>
  </si>
  <si>
    <t>789890719932223898</t>
  </si>
  <si>
    <t>1272545-9600008367</t>
  </si>
  <si>
    <t>13105754549</t>
  </si>
  <si>
    <t>CS766766852857</t>
  </si>
  <si>
    <t>681805759738223898</t>
  </si>
  <si>
    <t>1276075-9600000810</t>
  </si>
  <si>
    <t>13105765662</t>
  </si>
  <si>
    <t>CS726778010777</t>
  </si>
  <si>
    <t>210856249439223198</t>
  </si>
  <si>
    <t>1274815-9600004598</t>
  </si>
  <si>
    <t>13105784764</t>
  </si>
  <si>
    <t>CS726782265807</t>
  </si>
  <si>
    <t>1274909-9600007260</t>
  </si>
  <si>
    <t>13105762820</t>
  </si>
  <si>
    <t>CS686772671857</t>
  </si>
  <si>
    <t>987816289731223898</t>
  </si>
  <si>
    <t>1274637-9600000968</t>
  </si>
  <si>
    <t>13105671304</t>
  </si>
  <si>
    <t>CS726744A8A747</t>
  </si>
  <si>
    <t>288890159932223898</t>
  </si>
  <si>
    <t>1276800-9600011361</t>
  </si>
  <si>
    <t>13105723513</t>
  </si>
  <si>
    <t>CS85678Q16Q807</t>
  </si>
  <si>
    <t>1276104-9600007815</t>
  </si>
  <si>
    <t>13105777596</t>
  </si>
  <si>
    <t>CS72678Q162807</t>
  </si>
  <si>
    <t>1272009-9600002659</t>
  </si>
  <si>
    <t>13105716055</t>
  </si>
  <si>
    <t>CS796770F86807</t>
  </si>
  <si>
    <t>1272120-9600010074</t>
  </si>
  <si>
    <t>13105727148</t>
  </si>
  <si>
    <t>CS726787287747</t>
  </si>
  <si>
    <t>280830619934223898</t>
  </si>
  <si>
    <t>1277197-9600006460</t>
  </si>
  <si>
    <t>13105814600</t>
  </si>
  <si>
    <t>CS896743781867</t>
  </si>
  <si>
    <t>010818269430223198</t>
  </si>
  <si>
    <t>1275177-9600007898</t>
  </si>
  <si>
    <t>13105741501</t>
  </si>
  <si>
    <t>CS72677Q080807</t>
  </si>
  <si>
    <t>539857219735223398</t>
  </si>
  <si>
    <t>1279108-9600002253</t>
  </si>
  <si>
    <t>13105814216</t>
  </si>
  <si>
    <t>CS856770238777</t>
  </si>
  <si>
    <t>634888389737223398</t>
  </si>
  <si>
    <t>1276166-9600010074</t>
  </si>
  <si>
    <t>13105702884</t>
  </si>
  <si>
    <t>CS766770258767</t>
  </si>
  <si>
    <t>033838699738223398</t>
  </si>
  <si>
    <t>1278303-9600018275</t>
  </si>
  <si>
    <t>13105751829</t>
  </si>
  <si>
    <t>CS686771Q82777</t>
  </si>
  <si>
    <t>936868319739223398</t>
  </si>
  <si>
    <t>1273370-9600002964</t>
  </si>
  <si>
    <t>13105723163</t>
  </si>
  <si>
    <t>CS68677R23R777</t>
  </si>
  <si>
    <t>1-9380-740912</t>
  </si>
  <si>
    <t>13105804129</t>
  </si>
  <si>
    <t>CS71677K266867</t>
  </si>
  <si>
    <t>278815059425222798</t>
  </si>
  <si>
    <t>1274378-9600020214</t>
  </si>
  <si>
    <t>13105686922</t>
  </si>
  <si>
    <t>CS876782508727</t>
  </si>
  <si>
    <t>287816909736223898</t>
  </si>
  <si>
    <t>1277317-9600008029</t>
  </si>
  <si>
    <t>13105785787</t>
  </si>
  <si>
    <t>CS726766807747</t>
  </si>
  <si>
    <t>075875999425222798</t>
  </si>
  <si>
    <t>1272168-9600006528</t>
  </si>
  <si>
    <t>13105704641</t>
  </si>
  <si>
    <t>CS68676M0M6867</t>
  </si>
  <si>
    <t>212819609432223198</t>
  </si>
  <si>
    <t>1277219-9600010736</t>
  </si>
  <si>
    <t>13105754657</t>
  </si>
  <si>
    <t>CS716763221727</t>
  </si>
  <si>
    <t>914829809432223198</t>
  </si>
  <si>
    <t>1273175-9600020008</t>
  </si>
  <si>
    <t>13105716851</t>
  </si>
  <si>
    <t>CS796763387807</t>
  </si>
  <si>
    <t>1-2225-486685</t>
  </si>
  <si>
    <t>13105716987</t>
  </si>
  <si>
    <t>CS886778116727</t>
  </si>
  <si>
    <t>581800789430223898</t>
  </si>
  <si>
    <t>1-2107-1536106</t>
  </si>
  <si>
    <t>13105791565</t>
  </si>
  <si>
    <t>CS74677Q312777</t>
  </si>
  <si>
    <t>1275424-9600005843</t>
  </si>
  <si>
    <t>13105781478</t>
  </si>
  <si>
    <t>CS806771320807</t>
  </si>
  <si>
    <t>687896829739223898</t>
  </si>
  <si>
    <t>1279791-9600008276</t>
  </si>
  <si>
    <t>13105702242</t>
  </si>
  <si>
    <t>CS7267658K0737</t>
  </si>
  <si>
    <t>274835109427222798</t>
  </si>
  <si>
    <t>1276729-9600010934</t>
  </si>
  <si>
    <t>13105761489</t>
  </si>
  <si>
    <t>CS68677820N747</t>
  </si>
  <si>
    <t>437802699938223398</t>
  </si>
  <si>
    <t>1270213-9600000463</t>
  </si>
  <si>
    <t>13105713230</t>
  </si>
  <si>
    <t>CS86676648R777</t>
  </si>
  <si>
    <t>689856049739223898</t>
  </si>
  <si>
    <t>1271139-9600007948</t>
  </si>
  <si>
    <t>13105619361</t>
  </si>
  <si>
    <t>CS816766505807</t>
  </si>
  <si>
    <t>084827429730223898</t>
  </si>
  <si>
    <t>1278303-9600018382</t>
  </si>
  <si>
    <t>13105720491</t>
  </si>
  <si>
    <t>CS826765411827</t>
  </si>
  <si>
    <t>081887699730223898</t>
  </si>
  <si>
    <t>1-2723-793098</t>
  </si>
  <si>
    <t>13105726065</t>
  </si>
  <si>
    <t>CS696765451777</t>
  </si>
  <si>
    <t>1270829-9600006775</t>
  </si>
  <si>
    <t>13105729149</t>
  </si>
  <si>
    <t>CS796781Q24867</t>
  </si>
  <si>
    <t>189807059733223898</t>
  </si>
  <si>
    <t>1270592-9600016600</t>
  </si>
  <si>
    <t>13105761461</t>
  </si>
  <si>
    <t>CS796765537807</t>
  </si>
  <si>
    <t>1277906-9600005876</t>
  </si>
  <si>
    <t>13105805280</t>
  </si>
  <si>
    <t>CS7967722F0807</t>
  </si>
  <si>
    <t>070885419427222798</t>
  </si>
  <si>
    <t>1274338-9600013839</t>
  </si>
  <si>
    <t>13105830680</t>
  </si>
  <si>
    <t>CS766781013777</t>
  </si>
  <si>
    <t>219695209033223196</t>
  </si>
  <si>
    <t>1274614-9600002527</t>
  </si>
  <si>
    <t>13105713460</t>
  </si>
  <si>
    <t>CS796756385737</t>
  </si>
  <si>
    <t>713800699338223198</t>
  </si>
  <si>
    <t>1272650-9600007641</t>
  </si>
  <si>
    <t>13105728586</t>
  </si>
  <si>
    <t>CS876756405777</t>
  </si>
  <si>
    <t>689830239935223898</t>
  </si>
  <si>
    <t>1270301-9600001388</t>
  </si>
  <si>
    <t>13105753145</t>
  </si>
  <si>
    <t>CS816756468867</t>
  </si>
  <si>
    <t>1272223-9600003129</t>
  </si>
  <si>
    <t>13105730530</t>
  </si>
  <si>
    <t>CS8867641R1777</t>
  </si>
  <si>
    <t>818810139339223198</t>
  </si>
  <si>
    <t>1272178-9600001768</t>
  </si>
  <si>
    <t>13105735188</t>
  </si>
  <si>
    <t>CS796764177807</t>
  </si>
  <si>
    <t>1272150-9600003392</t>
  </si>
  <si>
    <t>13105753588</t>
  </si>
  <si>
    <t>CS936764323797</t>
  </si>
  <si>
    <t>1272389-9600006585</t>
  </si>
  <si>
    <t>13105783755</t>
  </si>
  <si>
    <t>CS826773104867</t>
  </si>
  <si>
    <t>585820549936223898</t>
  </si>
  <si>
    <t>1272212-9600017012</t>
  </si>
  <si>
    <t>13105618412</t>
  </si>
  <si>
    <t>CS716757763687</t>
  </si>
  <si>
    <t>1279904-9600002410</t>
  </si>
  <si>
    <t>13105661541</t>
  </si>
  <si>
    <t>CS746753066727</t>
  </si>
  <si>
    <t>180867389734223898</t>
  </si>
  <si>
    <t>1279809-9600014753</t>
  </si>
  <si>
    <t>13105787757</t>
  </si>
  <si>
    <t>CS766773250877</t>
  </si>
  <si>
    <t>1273625-9600010983</t>
  </si>
  <si>
    <t>13105742541</t>
  </si>
  <si>
    <t>CS87674038K737</t>
  </si>
  <si>
    <t>785820549432223898</t>
  </si>
  <si>
    <t>1276169-9600011858</t>
  </si>
  <si>
    <t>13105781680</t>
  </si>
  <si>
    <t>CS856772108747</t>
  </si>
  <si>
    <t>1272194-9600003772</t>
  </si>
  <si>
    <t>13105650047</t>
  </si>
  <si>
    <t>CS81675313K717</t>
  </si>
  <si>
    <t>1270165-9600002618</t>
  </si>
  <si>
    <t>13105802205</t>
  </si>
  <si>
    <t>CS816766668687</t>
  </si>
  <si>
    <t>471839139420222798</t>
  </si>
  <si>
    <t>1275839-9600015685</t>
  </si>
  <si>
    <t>13105802418</t>
  </si>
  <si>
    <t>CS856758B12897</t>
  </si>
  <si>
    <t>473899779420222798</t>
  </si>
  <si>
    <t>1272392-9600006510</t>
  </si>
  <si>
    <t>13105765401</t>
  </si>
  <si>
    <t>CS876758H46727</t>
  </si>
  <si>
    <t>270849519421222798</t>
  </si>
  <si>
    <t>1277796-9600005579</t>
  </si>
  <si>
    <t>13105690758</t>
  </si>
  <si>
    <t>CS766758015737</t>
  </si>
  <si>
    <t>1-5814-1275495</t>
  </si>
  <si>
    <t>13105749110</t>
  </si>
  <si>
    <t>CS826753232777</t>
  </si>
  <si>
    <t>411821399334223198</t>
  </si>
  <si>
    <t>1271139-9600010595</t>
  </si>
  <si>
    <t>13105739924</t>
  </si>
  <si>
    <t>CS726753235797</t>
  </si>
  <si>
    <t>080847829735223898</t>
  </si>
  <si>
    <t>1279796-9600012328</t>
  </si>
  <si>
    <t>13105700622</t>
  </si>
  <si>
    <t>CS806740311857</t>
  </si>
  <si>
    <t>476816749429222798</t>
  </si>
  <si>
    <t>1279509-9600005942</t>
  </si>
  <si>
    <t>13105812874</t>
  </si>
  <si>
    <t>CS8567404D7687</t>
  </si>
  <si>
    <t>676846749429222798</t>
  </si>
  <si>
    <t>1279115-9600014696</t>
  </si>
  <si>
    <t>13105725622</t>
  </si>
  <si>
    <t>CS686765861807</t>
  </si>
  <si>
    <t>176816799429222798</t>
  </si>
  <si>
    <t>1273152-9600005983</t>
  </si>
  <si>
    <t>13105711226</t>
  </si>
  <si>
    <t>CS806765300857</t>
  </si>
  <si>
    <t>671849079422222798</t>
  </si>
  <si>
    <t>1272023-9600022228</t>
  </si>
  <si>
    <t>13105727944</t>
  </si>
  <si>
    <t>CS726743821747</t>
  </si>
  <si>
    <t>1272406-9600009670</t>
  </si>
  <si>
    <t>13105714270</t>
  </si>
  <si>
    <t>CS766766284857</t>
  </si>
  <si>
    <t>282807829736223898</t>
  </si>
  <si>
    <t>1272168-9600006775</t>
  </si>
  <si>
    <t>13105634353</t>
  </si>
  <si>
    <t>CS86677Q700707</t>
  </si>
  <si>
    <t>248620849129222496</t>
  </si>
  <si>
    <t>1277609-9600009308</t>
  </si>
  <si>
    <t>13105715552</t>
  </si>
  <si>
    <t>CS68677D81D877</t>
  </si>
  <si>
    <t>944640059129222496</t>
  </si>
  <si>
    <t>1272765-9600006932</t>
  </si>
  <si>
    <t>13105784122</t>
  </si>
  <si>
    <t>CS766765618857</t>
  </si>
  <si>
    <t>1272184-9600012229</t>
  </si>
  <si>
    <t>13105701295</t>
  </si>
  <si>
    <t>CS826757863727</t>
  </si>
  <si>
    <t>982887809738223898</t>
  </si>
  <si>
    <t>1273463-9600014076</t>
  </si>
  <si>
    <t>13105632153</t>
  </si>
  <si>
    <t>CS806758QQQ807</t>
  </si>
  <si>
    <t>589887919738223898</t>
  </si>
  <si>
    <t>1276745-9600004671</t>
  </si>
  <si>
    <t>13105736027</t>
  </si>
  <si>
    <t>CS726766188747</t>
  </si>
  <si>
    <t>282837039739223898</t>
  </si>
  <si>
    <t>1273997-9600001933</t>
  </si>
  <si>
    <t>13105704928</t>
  </si>
  <si>
    <t>CS866766231797</t>
  </si>
  <si>
    <t>1276907-9600009142</t>
  </si>
  <si>
    <t>13105711564</t>
  </si>
  <si>
    <t>CS826766245867</t>
  </si>
  <si>
    <t>1275808-9600004580</t>
  </si>
  <si>
    <t>13105811300</t>
  </si>
  <si>
    <t>CS716765701877</t>
  </si>
  <si>
    <t>1270162-9600005595</t>
  </si>
  <si>
    <t>13105720244</t>
  </si>
  <si>
    <t>CS856756737757</t>
  </si>
  <si>
    <t>347666459722222496</t>
  </si>
  <si>
    <t>1271465-9600005330</t>
  </si>
  <si>
    <t>13105649189</t>
  </si>
  <si>
    <t>CS866765738707</t>
  </si>
  <si>
    <t>980827359739223898</t>
  </si>
  <si>
    <t>1275597-9600010835</t>
  </si>
  <si>
    <t>13105803029</t>
  </si>
  <si>
    <t>CS8567808Q0807</t>
  </si>
  <si>
    <t>583857679739223898</t>
  </si>
  <si>
    <t>1273161-9600006098</t>
  </si>
  <si>
    <t>13105724280</t>
  </si>
  <si>
    <t>CS706777675837</t>
  </si>
  <si>
    <t>1270135-9600007856</t>
  </si>
  <si>
    <t>13105730038</t>
  </si>
  <si>
    <t>CS706777712807</t>
  </si>
  <si>
    <t>1271747-9600001164</t>
  </si>
  <si>
    <t>13105788399</t>
  </si>
  <si>
    <t>CS796756760797</t>
  </si>
  <si>
    <t>474898629422222798</t>
  </si>
  <si>
    <t>1276065-9600005025</t>
  </si>
  <si>
    <t>13105712616</t>
  </si>
  <si>
    <t>CS766756780707</t>
  </si>
  <si>
    <t>1272088-9600000471</t>
  </si>
  <si>
    <t>13105829757</t>
  </si>
  <si>
    <t>CS746786848727</t>
  </si>
  <si>
    <t>142618919025222496</t>
  </si>
  <si>
    <t>1272516-9600005561</t>
  </si>
  <si>
    <t>13105780472</t>
  </si>
  <si>
    <t>CS726770A35687</t>
  </si>
  <si>
    <t>944651889120222496</t>
  </si>
  <si>
    <t>1276787-9600006320</t>
  </si>
  <si>
    <t>13105832968</t>
  </si>
  <si>
    <t>CS856770012687</t>
  </si>
  <si>
    <t>614854849334223198</t>
  </si>
  <si>
    <t>1277038-9600014266</t>
  </si>
  <si>
    <t>13105711152</t>
  </si>
  <si>
    <t>CS856770078717</t>
  </si>
  <si>
    <t>018814179336223198</t>
  </si>
  <si>
    <t>1276729-9600010942</t>
  </si>
  <si>
    <t>13105713321</t>
  </si>
  <si>
    <t>CS706766314807</t>
  </si>
  <si>
    <t>886831869933223898</t>
  </si>
  <si>
    <t>1271139-9600010983</t>
  </si>
  <si>
    <t>13105715200</t>
  </si>
  <si>
    <t>CS866773333717</t>
  </si>
  <si>
    <t>689881819934223898</t>
  </si>
  <si>
    <t>1277040-9600006650</t>
  </si>
  <si>
    <t>13105762453</t>
  </si>
  <si>
    <t>CS936781362697</t>
  </si>
  <si>
    <t>876808049422222798</t>
  </si>
  <si>
    <t>1277609-9600007724</t>
  </si>
  <si>
    <t>13105763263</t>
  </si>
  <si>
    <t>CS686757404857</t>
  </si>
  <si>
    <t>113814059338223198</t>
  </si>
  <si>
    <t>1272024-9600009472</t>
  </si>
  <si>
    <t>13105763843</t>
  </si>
  <si>
    <t>CS8168D7671687</t>
  </si>
  <si>
    <t>619894499338223198</t>
  </si>
  <si>
    <t>1276112-9600016543</t>
  </si>
  <si>
    <t>13105764849</t>
  </si>
  <si>
    <t>CS766757533757</t>
  </si>
  <si>
    <t>1275814-9600005983</t>
  </si>
  <si>
    <t>13105799279</t>
  </si>
  <si>
    <t>CS726768Q57717</t>
  </si>
  <si>
    <t>275867309421222798</t>
  </si>
  <si>
    <t>1279668-9600008383</t>
  </si>
  <si>
    <t>13105800539</t>
  </si>
  <si>
    <t>CS856768017807</t>
  </si>
  <si>
    <t>841656489723222496</t>
  </si>
  <si>
    <t>1270987-9600008342</t>
  </si>
  <si>
    <t>13105761262</t>
  </si>
  <si>
    <t>CS816768037807</t>
  </si>
  <si>
    <t>685808929732223898</t>
  </si>
  <si>
    <t>1276923-9600019976</t>
  </si>
  <si>
    <t>13105720841</t>
  </si>
  <si>
    <t>CS766778F24687</t>
  </si>
  <si>
    <t>888848999732223898</t>
  </si>
  <si>
    <t>1274802-9600007104</t>
  </si>
  <si>
    <t>13105722720</t>
  </si>
  <si>
    <t>CS686756882717</t>
  </si>
  <si>
    <t>116894759732223198</t>
  </si>
  <si>
    <t>1273450-9600008995</t>
  </si>
  <si>
    <t>13105722995</t>
  </si>
  <si>
    <t>CS686757031687</t>
  </si>
  <si>
    <t>186868449733223898</t>
  </si>
  <si>
    <t>1276570-9600002857</t>
  </si>
  <si>
    <t>13105687411</t>
  </si>
  <si>
    <t>CS886750241777</t>
  </si>
  <si>
    <t>582878799733223898</t>
  </si>
  <si>
    <t>1272273-9600000687</t>
  </si>
  <si>
    <t>13105687473</t>
  </si>
  <si>
    <t>CS856742226757</t>
  </si>
  <si>
    <t>310835549334223198</t>
  </si>
  <si>
    <t>1275762-9600012773</t>
  </si>
  <si>
    <t>13105651102</t>
  </si>
  <si>
    <t>CS716777663797</t>
  </si>
  <si>
    <t>717885879335223198</t>
  </si>
  <si>
    <t>1273340-9600006551</t>
  </si>
  <si>
    <t>13105704425</t>
  </si>
  <si>
    <t>CS686770662727</t>
  </si>
  <si>
    <t>1270100-9600010496</t>
  </si>
  <si>
    <t>13105814156</t>
  </si>
  <si>
    <t>CS686767Q35697</t>
  </si>
  <si>
    <t>017884689736223198</t>
  </si>
  <si>
    <t>1275717-9600017129</t>
  </si>
  <si>
    <t>13105814966</t>
  </si>
  <si>
    <t>CS6967675L3857</t>
  </si>
  <si>
    <t>018885019337223198</t>
  </si>
  <si>
    <t>1272142-9600017079</t>
  </si>
  <si>
    <t>13105672742</t>
  </si>
  <si>
    <t>CS886771377717</t>
  </si>
  <si>
    <t>417845509338223198</t>
  </si>
  <si>
    <t>1272325-9600016824</t>
  </si>
  <si>
    <t>13105711885</t>
  </si>
  <si>
    <t>CS896771466797</t>
  </si>
  <si>
    <t>1276125-9600002139</t>
  </si>
  <si>
    <t>13105715643</t>
  </si>
  <si>
    <t>CS686771486727</t>
  </si>
  <si>
    <t>411835149338223198</t>
  </si>
  <si>
    <t>1270144-9600010587</t>
  </si>
  <si>
    <t>13105751070</t>
  </si>
  <si>
    <t>CS856773L22757</t>
  </si>
  <si>
    <t>184848279734223898</t>
  </si>
  <si>
    <t>1278186-9600004432</t>
  </si>
  <si>
    <t>13105802236</t>
  </si>
  <si>
    <t>CS816754254687</t>
  </si>
  <si>
    <t>980858479734223898</t>
  </si>
  <si>
    <t>1279858-9600007294</t>
  </si>
  <si>
    <t>13105804328</t>
  </si>
  <si>
    <t>CS796754277817</t>
  </si>
  <si>
    <t>289888689734223898</t>
  </si>
  <si>
    <t>1273036-9600011726</t>
  </si>
  <si>
    <t>13105832937</t>
  </si>
  <si>
    <t>CS766745746777</t>
  </si>
  <si>
    <t>882888889734223898</t>
  </si>
  <si>
    <t>1274527-9600006916</t>
  </si>
  <si>
    <t>13105738397</t>
  </si>
  <si>
    <t>CS7168Q656Q807</t>
  </si>
  <si>
    <t>447681409124222496</t>
  </si>
  <si>
    <t>1279700-9600006825</t>
  </si>
  <si>
    <t>13105716393</t>
  </si>
  <si>
    <t>CS936766536797</t>
  </si>
  <si>
    <t>918866849333223198</t>
  </si>
  <si>
    <t>1272312-9600010660</t>
  </si>
  <si>
    <t>13105713366</t>
  </si>
  <si>
    <t>CS7167572K4927</t>
  </si>
  <si>
    <t>1277650-9600005439</t>
  </si>
  <si>
    <t>13105727455</t>
  </si>
  <si>
    <t>CS716784870687</t>
  </si>
  <si>
    <t>777858919425222798</t>
  </si>
  <si>
    <t>1271025-9600009365</t>
  </si>
  <si>
    <t>13105764255</t>
  </si>
  <si>
    <t>CS79675137F807</t>
  </si>
  <si>
    <t>076888919425222798</t>
  </si>
  <si>
    <t>1278138-9600009969</t>
  </si>
  <si>
    <t>13105651056</t>
  </si>
  <si>
    <t>CS886751475727</t>
  </si>
  <si>
    <t>1279783-9600001404</t>
  </si>
  <si>
    <t>13105752639</t>
  </si>
  <si>
    <t>CS716757742807</t>
  </si>
  <si>
    <t>159648229826222596</t>
  </si>
  <si>
    <t>1274378-9600021923</t>
  </si>
  <si>
    <t>13105729547</t>
  </si>
  <si>
    <t>CS696750433727</t>
  </si>
  <si>
    <t>619845579733223198</t>
  </si>
  <si>
    <t>1274802-9600009241</t>
  </si>
  <si>
    <t>13105672850</t>
  </si>
  <si>
    <t>CS726746RR2777</t>
  </si>
  <si>
    <t>853699149824222596</t>
  </si>
  <si>
    <t>1275814-9600012898</t>
  </si>
  <si>
    <t>13105814432</t>
  </si>
  <si>
    <t>CS716785D10727</t>
  </si>
  <si>
    <t>051629949826222596</t>
  </si>
  <si>
    <t>1272956-9600007237</t>
  </si>
  <si>
    <t>13105700545</t>
  </si>
  <si>
    <t>CS796787552807</t>
  </si>
  <si>
    <t>651699879827222596</t>
  </si>
  <si>
    <t>1273476-9600007906</t>
  </si>
  <si>
    <t>13105689028</t>
  </si>
  <si>
    <t>CS686772213697</t>
  </si>
  <si>
    <t>755680319921222596</t>
  </si>
  <si>
    <t>1272079-9600007484</t>
  </si>
  <si>
    <t>13105672938</t>
  </si>
  <si>
    <t>CS8167723D3687</t>
  </si>
  <si>
    <t>554661049927222596</t>
  </si>
  <si>
    <t>1273120-9600005546</t>
  </si>
  <si>
    <t>13105813897</t>
  </si>
  <si>
    <t>CS686752227777</t>
  </si>
  <si>
    <t>553621489927222596</t>
  </si>
  <si>
    <t>1276088-9600000737</t>
  </si>
  <si>
    <t>13105799601</t>
  </si>
  <si>
    <t>CS746787011727</t>
  </si>
  <si>
    <t>419825079734223198</t>
  </si>
  <si>
    <t>1277038-9600015909</t>
  </si>
  <si>
    <t>13105660165</t>
  </si>
  <si>
    <t>CS7167523Q3807</t>
  </si>
  <si>
    <t>511825269736223198</t>
  </si>
  <si>
    <t>1270466-9600006569</t>
  </si>
  <si>
    <t>13105712098</t>
  </si>
  <si>
    <t>CS716766087727</t>
  </si>
  <si>
    <t>619835949737223198</t>
  </si>
  <si>
    <t>1272781-9600007856</t>
  </si>
  <si>
    <t>13105636050</t>
  </si>
  <si>
    <t>CS7667871H4707</t>
  </si>
  <si>
    <t>1272587-9600005355</t>
  </si>
  <si>
    <t>13105660196</t>
  </si>
  <si>
    <t>CS816766130807</t>
  </si>
  <si>
    <t>386879659638223898</t>
  </si>
  <si>
    <t>1272138-9600010157</t>
  </si>
  <si>
    <t>13105777702</t>
  </si>
  <si>
    <t>CS876778748897</t>
  </si>
  <si>
    <t>188858109735223898</t>
  </si>
  <si>
    <t>1276240-9600003020</t>
  </si>
  <si>
    <t>13105660836</t>
  </si>
  <si>
    <t>CS816812516777</t>
  </si>
  <si>
    <t>1271514-9600007443</t>
  </si>
  <si>
    <t>13105726324</t>
  </si>
  <si>
    <t>CS766742556737</t>
  </si>
  <si>
    <t>485849679638223898</t>
  </si>
  <si>
    <t>1276787-9600006247</t>
  </si>
  <si>
    <t>13105761887</t>
  </si>
  <si>
    <t>CS716807014867</t>
  </si>
  <si>
    <t>983809679638223898</t>
  </si>
  <si>
    <t>1276693-9600005983</t>
  </si>
  <si>
    <t>13105649221</t>
  </si>
  <si>
    <t>CS76678506D727</t>
  </si>
  <si>
    <t>614886479339223198</t>
  </si>
  <si>
    <t>1279512-9600005496</t>
  </si>
  <si>
    <t>13105735706</t>
  </si>
  <si>
    <t>CS706787867797</t>
  </si>
  <si>
    <t>1274378-9600022251</t>
  </si>
  <si>
    <t>13105799768</t>
  </si>
  <si>
    <t>CS816788QQ0807</t>
  </si>
  <si>
    <t>1271070-9600011791</t>
  </si>
  <si>
    <t>13105703191</t>
  </si>
  <si>
    <t>CS756777772687</t>
  </si>
  <si>
    <t>043843859328222498</t>
  </si>
  <si>
    <t>1276017-9600009407</t>
  </si>
  <si>
    <t>13105660060</t>
  </si>
  <si>
    <t>CS766788R27857</t>
  </si>
  <si>
    <t>141606569724222496</t>
  </si>
  <si>
    <t>1272138-9600011783</t>
  </si>
  <si>
    <t>13105726599</t>
  </si>
  <si>
    <t>CS68678322M867</t>
  </si>
  <si>
    <t>1272651-9600004887</t>
  </si>
  <si>
    <t>13105735390</t>
  </si>
  <si>
    <t>CS856751035757</t>
  </si>
  <si>
    <t>687878589737223898</t>
  </si>
  <si>
    <t>1275634-9600007252</t>
  </si>
  <si>
    <t>13105791198</t>
  </si>
  <si>
    <t>CS686782725867</t>
  </si>
  <si>
    <t>1272286-9600009100</t>
  </si>
  <si>
    <t>13105661447</t>
  </si>
  <si>
    <t>CS82674278S687</t>
  </si>
  <si>
    <t>611866999731223198</t>
  </si>
  <si>
    <t>1273531-9600004713</t>
  </si>
  <si>
    <t>13105689119</t>
  </si>
  <si>
    <t>CS716742782817</t>
  </si>
  <si>
    <t>057615499921222596</t>
  </si>
  <si>
    <t>1275650-9600005538</t>
  </si>
  <si>
    <t>13105803461</t>
  </si>
  <si>
    <t>CS806742785807</t>
  </si>
  <si>
    <t>215678339031223196</t>
  </si>
  <si>
    <t>1275784-9600008326</t>
  </si>
  <si>
    <t>13105737681</t>
  </si>
  <si>
    <t>CS796778003857</t>
  </si>
  <si>
    <t>219876409732223198</t>
  </si>
  <si>
    <t>1274527-9600008474</t>
  </si>
  <si>
    <t>13105661049</t>
  </si>
  <si>
    <t>CS81676483Q807</t>
  </si>
  <si>
    <t>714806759732223198</t>
  </si>
  <si>
    <t>1272093-9600011221</t>
  </si>
  <si>
    <t>13105811024</t>
  </si>
  <si>
    <t>CS82677807Q877</t>
  </si>
  <si>
    <t>259880159024222598</t>
  </si>
  <si>
    <t>1279506-9600009860</t>
  </si>
  <si>
    <t>13105728203</t>
  </si>
  <si>
    <t>CS816810273837</t>
  </si>
  <si>
    <t>615698349034223196</t>
  </si>
  <si>
    <t>1272143-9600019810</t>
  </si>
  <si>
    <t>13105730956</t>
  </si>
  <si>
    <t>CS736755151857</t>
  </si>
  <si>
    <t>1272008-9600003160</t>
  </si>
  <si>
    <t>13105829422</t>
  </si>
  <si>
    <t>CS796755174687</t>
  </si>
  <si>
    <t>589849259639223898</t>
  </si>
  <si>
    <t>1271239-9600009712</t>
  </si>
  <si>
    <t>13105829712</t>
  </si>
  <si>
    <t>CS826751444727</t>
  </si>
  <si>
    <t>1276166-9600010348</t>
  </si>
  <si>
    <t>13105829865</t>
  </si>
  <si>
    <t>CS896782556747</t>
  </si>
  <si>
    <t>546681249129222496</t>
  </si>
  <si>
    <t>1-5325-618975</t>
  </si>
  <si>
    <t>13105830507</t>
  </si>
  <si>
    <t>CS706755466797</t>
  </si>
  <si>
    <t>183828549739223898</t>
  </si>
  <si>
    <t>1274336-9600008243</t>
  </si>
  <si>
    <t>13105831166</t>
  </si>
  <si>
    <t>CS816787527737</t>
  </si>
  <si>
    <t>1279738-9600005371</t>
  </si>
  <si>
    <t>13105833366</t>
  </si>
  <si>
    <t>CS746815345877</t>
  </si>
  <si>
    <t>1-8501-301866</t>
  </si>
  <si>
    <t>13105722751</t>
  </si>
  <si>
    <t>CS686754145777</t>
  </si>
  <si>
    <t>916827149335223198</t>
  </si>
  <si>
    <t>1273544-9600011510</t>
  </si>
  <si>
    <t>13105724172</t>
  </si>
  <si>
    <t>CS866754182807</t>
  </si>
  <si>
    <t>1276131-9600013227</t>
  </si>
  <si>
    <t>13105724476</t>
  </si>
  <si>
    <t>CS856765765777</t>
  </si>
  <si>
    <t>1277809-9600002535</t>
  </si>
  <si>
    <t>13105660407</t>
  </si>
  <si>
    <t>CS746765808807</t>
  </si>
  <si>
    <t>1279425-9600012211</t>
  </si>
  <si>
    <t>13105662638</t>
  </si>
  <si>
    <t>CS746751802807</t>
  </si>
  <si>
    <t>1273023-9600006171</t>
  </si>
  <si>
    <t>13105730882</t>
  </si>
  <si>
    <t>CS806758357757</t>
  </si>
  <si>
    <t>676668329025222796</t>
  </si>
  <si>
    <t>1276131-9600014167</t>
  </si>
  <si>
    <t>13105730911</t>
  </si>
  <si>
    <t>CS746754786827</t>
  </si>
  <si>
    <t>582849409730223898</t>
  </si>
  <si>
    <t>1272697-9600013318</t>
  </si>
  <si>
    <t>13105632901</t>
  </si>
  <si>
    <t>CS7067548QQ877</t>
  </si>
  <si>
    <t>880822769935223898</t>
  </si>
  <si>
    <t>1273308-9600007500</t>
  </si>
  <si>
    <t>13105781018</t>
  </si>
  <si>
    <t>CS68675481R777</t>
  </si>
  <si>
    <t>1279714-9600004218</t>
  </si>
  <si>
    <t>13105812064</t>
  </si>
  <si>
    <t>CS706763177807</t>
  </si>
  <si>
    <t>788890129730223898</t>
  </si>
  <si>
    <t>1277016-9600008318</t>
  </si>
  <si>
    <t>13105762086</t>
  </si>
  <si>
    <t>CS686781006817</t>
  </si>
  <si>
    <t>189870469730223898</t>
  </si>
  <si>
    <t>1272055-9600003566</t>
  </si>
  <si>
    <t>13105748820</t>
  </si>
  <si>
    <t>CS68676568Q807</t>
  </si>
  <si>
    <t>610886869739223198</t>
  </si>
  <si>
    <t>39-4819-393475</t>
  </si>
  <si>
    <t>13105754427</t>
  </si>
  <si>
    <t>CS866781258807</t>
  </si>
  <si>
    <t>542875799321222498</t>
  </si>
  <si>
    <t>1272532-9600007757</t>
  </si>
  <si>
    <t>13105632062</t>
  </si>
  <si>
    <t>CS686781301867</t>
  </si>
  <si>
    <t>553858449822222598</t>
  </si>
  <si>
    <t>1271294-9600004861</t>
  </si>
  <si>
    <t>13105729348</t>
  </si>
  <si>
    <t>CS826782L0L687</t>
  </si>
  <si>
    <t>1271737-9600008912</t>
  </si>
  <si>
    <t>13105832036</t>
  </si>
  <si>
    <t>CS766773010687</t>
  </si>
  <si>
    <t>686829989730223898</t>
  </si>
  <si>
    <t>1276237-9600008615</t>
  </si>
  <si>
    <t>13105671565</t>
  </si>
  <si>
    <t>CS686773044727</t>
  </si>
  <si>
    <t>988840589730223898</t>
  </si>
  <si>
    <t>1273340-9600006544</t>
  </si>
  <si>
    <t>13105671764</t>
  </si>
  <si>
    <t>CS706773170777</t>
  </si>
  <si>
    <t>1272156-9600007336</t>
  </si>
  <si>
    <t>13105748010</t>
  </si>
  <si>
    <t>CS7167732Q3747</t>
  </si>
  <si>
    <t>786880599730223898</t>
  </si>
  <si>
    <t>1272325-9600017889</t>
  </si>
  <si>
    <t>13105739603</t>
  </si>
  <si>
    <t>CS866751631687</t>
  </si>
  <si>
    <t>1274336-9600008102</t>
  </si>
  <si>
    <t>13105791977</t>
  </si>
  <si>
    <t>CS866752232687</t>
  </si>
  <si>
    <t>210878129338223198</t>
  </si>
  <si>
    <t>1272435-9600012484</t>
  </si>
  <si>
    <t>13105812584</t>
  </si>
  <si>
    <t>CS746752255857</t>
  </si>
  <si>
    <t>1276774-9600007096</t>
  </si>
  <si>
    <t>13105812812</t>
  </si>
  <si>
    <t>CS796782640807</t>
  </si>
  <si>
    <t>415808639339223198</t>
  </si>
  <si>
    <t>1279603-9600003723</t>
  </si>
  <si>
    <t>13105761549</t>
  </si>
  <si>
    <t>CS82675450A777</t>
  </si>
  <si>
    <t>957808029825222598</t>
  </si>
  <si>
    <t>1279749-9600011213</t>
  </si>
  <si>
    <t>13105761751</t>
  </si>
  <si>
    <t>CS826754502687</t>
  </si>
  <si>
    <t>1278679-9600009449</t>
  </si>
  <si>
    <t>13105670923</t>
  </si>
  <si>
    <t>CS7167542F5807</t>
  </si>
  <si>
    <t>210803019531223198</t>
  </si>
  <si>
    <t>1270199-9600013565</t>
  </si>
  <si>
    <t>13105786413</t>
  </si>
  <si>
    <t>CS74675066L717</t>
  </si>
  <si>
    <t>680860729734223898</t>
  </si>
  <si>
    <t>1277041-9600012377</t>
  </si>
  <si>
    <t>13105714193</t>
  </si>
  <si>
    <t>CS6867547Q1807</t>
  </si>
  <si>
    <t>186860049734223898</t>
  </si>
  <si>
    <t>1278624-9600006270</t>
  </si>
  <si>
    <t>13105715214</t>
  </si>
  <si>
    <t>CS726754255747</t>
  </si>
  <si>
    <t>1279940-9600021287</t>
  </si>
  <si>
    <t>13105649496</t>
  </si>
  <si>
    <t>CS716754301807</t>
  </si>
  <si>
    <t>1274912-9600009357</t>
  </si>
  <si>
    <t>13105651531</t>
  </si>
  <si>
    <t>CS766773138737</t>
  </si>
  <si>
    <t>112659459030223196</t>
  </si>
  <si>
    <t>1274637-9600001552</t>
  </si>
  <si>
    <t>13105618795</t>
  </si>
  <si>
    <t>CS686773327807</t>
  </si>
  <si>
    <t>1272545-9600008383</t>
  </si>
  <si>
    <t>13105810902</t>
  </si>
  <si>
    <t>CS686773424807</t>
  </si>
  <si>
    <t>1272532-9600016691</t>
  </si>
  <si>
    <t>13105812996</t>
  </si>
  <si>
    <t>CS766773427757</t>
  </si>
  <si>
    <t>616807789737223198</t>
  </si>
  <si>
    <t>1270466-9600005843</t>
  </si>
  <si>
    <t>13105634902</t>
  </si>
  <si>
    <t>CS856763375797</t>
  </si>
  <si>
    <t>118867999737223198</t>
  </si>
  <si>
    <t>1276081-9600005272</t>
  </si>
  <si>
    <t>13105792040</t>
  </si>
  <si>
    <t>CS886747806777</t>
  </si>
  <si>
    <t>117837139739223198</t>
  </si>
  <si>
    <t>1278303-9600021493</t>
  </si>
  <si>
    <t>13105754029</t>
  </si>
  <si>
    <t>CS826754081867</t>
  </si>
  <si>
    <t>1271245-9600005918</t>
  </si>
  <si>
    <t>13105754276</t>
  </si>
  <si>
    <t>CS796766773687</t>
  </si>
  <si>
    <t>812807289739223198</t>
  </si>
  <si>
    <t>1270212-9600003772</t>
  </si>
  <si>
    <t>13105833781</t>
  </si>
  <si>
    <t>CS796767641857</t>
  </si>
  <si>
    <t>712867099739223198</t>
  </si>
  <si>
    <t>1275665-9600006643</t>
  </si>
  <si>
    <t>13105743610</t>
  </si>
  <si>
    <t>CS746766836817</t>
  </si>
  <si>
    <t>1272200-9600004101</t>
  </si>
  <si>
    <t>13105781174</t>
  </si>
  <si>
    <t>CS85675444Q807</t>
  </si>
  <si>
    <t>1274543-9600017764</t>
  </si>
  <si>
    <t>13105814310</t>
  </si>
  <si>
    <t>CS686771718777</t>
  </si>
  <si>
    <t>1277294-9600001008</t>
  </si>
  <si>
    <t>13105649022</t>
  </si>
  <si>
    <t>CS816772403797</t>
  </si>
  <si>
    <t>871867159924222798</t>
  </si>
  <si>
    <t>1272725-9600012237</t>
  </si>
  <si>
    <t>13105762621</t>
  </si>
  <si>
    <t>CS6868A75A5777</t>
  </si>
  <si>
    <t>781809649731223898</t>
  </si>
  <si>
    <t>1277061-9600005876</t>
  </si>
  <si>
    <t>13105802574</t>
  </si>
  <si>
    <t>CS68678A232777</t>
  </si>
  <si>
    <t>1276015-9600004663</t>
  </si>
  <si>
    <t>13105725073</t>
  </si>
  <si>
    <t>CS766751S7S687</t>
  </si>
  <si>
    <t>1274857-9600012609</t>
  </si>
  <si>
    <t>13105726494</t>
  </si>
  <si>
    <t>CS856756140857</t>
  </si>
  <si>
    <t>182880079734223898</t>
  </si>
  <si>
    <t>1279425-9600013235</t>
  </si>
  <si>
    <t>13105726537</t>
  </si>
  <si>
    <t>CS826781832777</t>
  </si>
  <si>
    <t>584820279734223898</t>
  </si>
  <si>
    <t>1272009-9600002477</t>
  </si>
  <si>
    <t>13105632932</t>
  </si>
  <si>
    <t>CS71676560Q807</t>
  </si>
  <si>
    <t>486839059731223898</t>
  </si>
  <si>
    <t>1270806-9600005785</t>
  </si>
  <si>
    <t>13105744832</t>
  </si>
  <si>
    <t>CS7467543Q2807</t>
  </si>
  <si>
    <t>1271892-9600010777</t>
  </si>
  <si>
    <t>13105739131</t>
  </si>
  <si>
    <t>CS716813331857</t>
  </si>
  <si>
    <t>617601129232223196</t>
  </si>
  <si>
    <t>1276095-9600006510</t>
  </si>
  <si>
    <t>13105744556</t>
  </si>
  <si>
    <t>CS886813351777</t>
  </si>
  <si>
    <t>1272046-9600006338</t>
  </si>
  <si>
    <t>13105763809</t>
  </si>
  <si>
    <t>CS68678D184777</t>
  </si>
  <si>
    <t>1277388-9600014993</t>
  </si>
  <si>
    <t>13105730254</t>
  </si>
  <si>
    <t>CS686758346857</t>
  </si>
  <si>
    <t>1274718-9600003921</t>
  </si>
  <si>
    <t>13105730268</t>
  </si>
  <si>
    <t>CS686757318807</t>
  </si>
  <si>
    <t>517823649539223198</t>
  </si>
  <si>
    <t>1272956-9600007187</t>
  </si>
  <si>
    <t>13105711868</t>
  </si>
  <si>
    <t>CS71678Q110747</t>
  </si>
  <si>
    <t>1270403-9600008227</t>
  </si>
  <si>
    <t>13105737650</t>
  </si>
  <si>
    <t>CS686757584687</t>
  </si>
  <si>
    <t>375887529926222798</t>
  </si>
  <si>
    <t>1278624-9600005082</t>
  </si>
  <si>
    <t>13105780668</t>
  </si>
  <si>
    <t>CS796757607767</t>
  </si>
  <si>
    <t>771857349926222798</t>
  </si>
  <si>
    <t>1276048-9600009589</t>
  </si>
  <si>
    <t>13105780731</t>
  </si>
  <si>
    <t>CS806750686777</t>
  </si>
  <si>
    <t>582889259732223898</t>
  </si>
  <si>
    <t>1273625-9600013318</t>
  </si>
  <si>
    <t>13105764605</t>
  </si>
  <si>
    <t>CS73675073C857</t>
  </si>
  <si>
    <t>1279612-9600000273</t>
  </si>
  <si>
    <t>13105749934</t>
  </si>
  <si>
    <t>CS716757610807</t>
  </si>
  <si>
    <t>277847499926222798</t>
  </si>
  <si>
    <t>1274297-9600000539</t>
  </si>
  <si>
    <t>13105715535</t>
  </si>
  <si>
    <t>CS7067513B8827</t>
  </si>
  <si>
    <t>686879739733223898</t>
  </si>
  <si>
    <t>1270180-9600002238</t>
  </si>
  <si>
    <t>13105812505</t>
  </si>
  <si>
    <t>CS706757853777</t>
  </si>
  <si>
    <t>487829839733223898</t>
  </si>
  <si>
    <t>1274338-9600014118</t>
  </si>
  <si>
    <t>13105778790</t>
  </si>
  <si>
    <t>CS826758AA6867</t>
  </si>
  <si>
    <t>246627129226222496</t>
  </si>
  <si>
    <t>1277016-9600008128</t>
  </si>
  <si>
    <t>13105834361</t>
  </si>
  <si>
    <t>CS706765453807</t>
  </si>
  <si>
    <t>984880509736223898</t>
  </si>
  <si>
    <t>1272189-9600006361</t>
  </si>
  <si>
    <t>13105749340</t>
  </si>
  <si>
    <t>CS726758248777</t>
  </si>
  <si>
    <t>746657579226222496</t>
  </si>
  <si>
    <t>1270100-9600016469</t>
  </si>
  <si>
    <t>13105633969</t>
  </si>
  <si>
    <t>CS8667518Q7807</t>
  </si>
  <si>
    <t>1270110-9600005702</t>
  </si>
  <si>
    <t>13105743564</t>
  </si>
  <si>
    <t>CS726752046807</t>
  </si>
  <si>
    <t>916621739237223196</t>
  </si>
  <si>
    <t>1270213-9600007336</t>
  </si>
  <si>
    <t>13105744769</t>
  </si>
  <si>
    <t>CS686750058807</t>
  </si>
  <si>
    <t>945699469025222496</t>
  </si>
  <si>
    <t>1277388-9600014902</t>
  </si>
  <si>
    <t>13105748987</t>
  </si>
  <si>
    <t>CS8567633A6777</t>
  </si>
  <si>
    <t>745679279025222496</t>
  </si>
  <si>
    <t>1274802-9600009399</t>
  </si>
  <si>
    <t>13105752366</t>
  </si>
  <si>
    <t>CS816752Q14807</t>
  </si>
  <si>
    <t>1272723-9600007971</t>
  </si>
  <si>
    <t>13105726278</t>
  </si>
  <si>
    <t>CS82677Q317867</t>
  </si>
  <si>
    <t>040647729227222496</t>
  </si>
  <si>
    <t>1274695-9600016428</t>
  </si>
  <si>
    <t>13105728538</t>
  </si>
  <si>
    <t>CS726754003747</t>
  </si>
  <si>
    <t>586869779734223898</t>
  </si>
  <si>
    <t>1272004-9600010645</t>
  </si>
  <si>
    <t>13105763141</t>
  </si>
  <si>
    <t>CS8767500A2857</t>
  </si>
  <si>
    <t>682809899734223898</t>
  </si>
  <si>
    <t>1273340-9600021550</t>
  </si>
  <si>
    <t>13105777611</t>
  </si>
  <si>
    <t>CS686770N71747</t>
  </si>
  <si>
    <t>112812239430223198</t>
  </si>
  <si>
    <t>1270466-9600005090</t>
  </si>
  <si>
    <t>13105780407</t>
  </si>
  <si>
    <t>CS886754514777</t>
  </si>
  <si>
    <t>947688739221222496</t>
  </si>
  <si>
    <t>1278277-9600015867</t>
  </si>
  <si>
    <t>13105781109</t>
  </si>
  <si>
    <t>CS856782106897</t>
  </si>
  <si>
    <t>617874569536223198</t>
  </si>
  <si>
    <t>1279803-9600003277</t>
  </si>
  <si>
    <t>13105782317</t>
  </si>
  <si>
    <t>CS796783626687</t>
  </si>
  <si>
    <t>248833899025222498</t>
  </si>
  <si>
    <t>1270724-9600004770</t>
  </si>
  <si>
    <t>13105634200</t>
  </si>
  <si>
    <t>CS796778175687</t>
  </si>
  <si>
    <t>1275839-9600016832</t>
  </si>
  <si>
    <t>13105662701</t>
  </si>
  <si>
    <t>CS826752215687</t>
  </si>
  <si>
    <t>079618919028222796</t>
  </si>
  <si>
    <t>1275869-9600004739</t>
  </si>
  <si>
    <t>13105804697</t>
  </si>
  <si>
    <t>CS816750247737</t>
  </si>
  <si>
    <t>1277038-9600016030</t>
  </si>
  <si>
    <t>13105805124</t>
  </si>
  <si>
    <t>CS766764870857</t>
  </si>
  <si>
    <t>171658149028222796</t>
  </si>
  <si>
    <t>1279515-9600012633</t>
  </si>
  <si>
    <t>13105689230</t>
  </si>
  <si>
    <t>CS8867534Q0727</t>
  </si>
  <si>
    <t>775638449028222796</t>
  </si>
  <si>
    <t>1273463-9600017558</t>
  </si>
  <si>
    <t>13105689366</t>
  </si>
  <si>
    <t>CS796744161717</t>
  </si>
  <si>
    <t>776628679028222796</t>
  </si>
  <si>
    <t>1275924-9600001644</t>
  </si>
  <si>
    <t>13105742845</t>
  </si>
  <si>
    <t>CS68675Q8Q3807</t>
  </si>
  <si>
    <t>073668199028222796</t>
  </si>
  <si>
    <t>1274514-9600012377</t>
  </si>
  <si>
    <t>13105764897</t>
  </si>
  <si>
    <t>CS856750348687</t>
  </si>
  <si>
    <t>419675219331223196</t>
  </si>
  <si>
    <t>1270550-9600001321</t>
  </si>
  <si>
    <t>13105670297</t>
  </si>
  <si>
    <t>CS726750411777</t>
  </si>
  <si>
    <t>351819409829222598</t>
  </si>
  <si>
    <t>1278303-9600016931</t>
  </si>
  <si>
    <t>13105804865</t>
  </si>
  <si>
    <t>CS6867505Q7807</t>
  </si>
  <si>
    <t>446805309528222498</t>
  </si>
  <si>
    <t>1276103-9600004036</t>
  </si>
  <si>
    <t>13105801901</t>
  </si>
  <si>
    <t>CS766765121737</t>
  </si>
  <si>
    <t>1270142-9600004481</t>
  </si>
  <si>
    <t>13105830646</t>
  </si>
  <si>
    <t>CS866757213777</t>
  </si>
  <si>
    <t>619686299337223196</t>
  </si>
  <si>
    <t>1278679-9600006478</t>
  </si>
  <si>
    <t>13105831379</t>
  </si>
  <si>
    <t>CS866785001707</t>
  </si>
  <si>
    <t>617616009339223196</t>
  </si>
  <si>
    <t>1274802-9600007674</t>
  </si>
  <si>
    <t>13105832511</t>
  </si>
  <si>
    <t>CS796780016807</t>
  </si>
  <si>
    <t>1274819-9600004838</t>
  </si>
  <si>
    <t>13105765477</t>
  </si>
  <si>
    <t>CS686767355727</t>
  </si>
  <si>
    <t>078648369323222796</t>
  </si>
  <si>
    <t>1274792-9600007047</t>
  </si>
  <si>
    <t>13105647967</t>
  </si>
  <si>
    <t>CS736745223857</t>
  </si>
  <si>
    <t>675668699323222796</t>
  </si>
  <si>
    <t>1272185-9600006940</t>
  </si>
  <si>
    <t>13105832434</t>
  </si>
  <si>
    <t>CS796745240757</t>
  </si>
  <si>
    <t>171668909625222796</t>
  </si>
  <si>
    <t>1274323-9600003228</t>
  </si>
  <si>
    <t>13105780364</t>
  </si>
  <si>
    <t>CS796745286777</t>
  </si>
  <si>
    <t>472658039626222796</t>
  </si>
  <si>
    <t>1274792-9600007450</t>
  </si>
  <si>
    <t>13105786890</t>
  </si>
  <si>
    <t>CS716770051727</t>
  </si>
  <si>
    <t>841699169029222496</t>
  </si>
  <si>
    <t>1272123-9600008177</t>
  </si>
  <si>
    <t>13105789133</t>
  </si>
  <si>
    <t>CS716770383927</t>
  </si>
  <si>
    <t>732630949034223396</t>
  </si>
  <si>
    <t>1272142-9600010231</t>
  </si>
  <si>
    <t>13105790971</t>
  </si>
  <si>
    <t>CS836785233707</t>
  </si>
  <si>
    <t>545658879224222496</t>
  </si>
  <si>
    <t>1273143-9600006080</t>
  </si>
  <si>
    <t>13105791841</t>
  </si>
  <si>
    <t>CS746785273807</t>
  </si>
  <si>
    <t>1273463-9600016360</t>
  </si>
  <si>
    <t>13105829726</t>
  </si>
  <si>
    <t>CS826757744687</t>
  </si>
  <si>
    <t>610627699330223196</t>
  </si>
  <si>
    <t>1276020-9600001800</t>
  </si>
  <si>
    <t>13105728831</t>
  </si>
  <si>
    <t>CS856757764807</t>
  </si>
  <si>
    <t>949640249120222496</t>
  </si>
  <si>
    <t>1270210-9600008482</t>
  </si>
  <si>
    <t>13105720886</t>
  </si>
  <si>
    <t>CS766757810777</t>
  </si>
  <si>
    <t>140688589224222496</t>
  </si>
  <si>
    <t>1276813-9600004622</t>
  </si>
  <si>
    <t>13105736382</t>
  </si>
  <si>
    <t>CS726782000777</t>
  </si>
  <si>
    <t>145608889224222496</t>
  </si>
  <si>
    <t>1275746-9600000604</t>
  </si>
  <si>
    <t>13105749294</t>
  </si>
  <si>
    <t>CS856745728797</t>
  </si>
  <si>
    <t>1275610-9600008524</t>
  </si>
  <si>
    <t>13105764008</t>
  </si>
  <si>
    <t>CS746767512697</t>
  </si>
  <si>
    <t>142895679528222498</t>
  </si>
  <si>
    <t>1275784-9600006445</t>
  </si>
  <si>
    <t>13105761276</t>
  </si>
  <si>
    <t>CS876763485727</t>
  </si>
  <si>
    <t>378659719620222796</t>
  </si>
  <si>
    <t>1272875-9600008227</t>
  </si>
  <si>
    <t>13105779887</t>
  </si>
  <si>
    <t>CS866763528857</t>
  </si>
  <si>
    <t>1272182-9600013649</t>
  </si>
  <si>
    <t>13105777980</t>
  </si>
  <si>
    <t>CS766755H35797</t>
  </si>
  <si>
    <t>1271436-9600021881</t>
  </si>
  <si>
    <t>13105738321</t>
  </si>
  <si>
    <t>CS736741257837</t>
  </si>
  <si>
    <t>1275887-9600005017</t>
  </si>
  <si>
    <t>13105744005</t>
  </si>
  <si>
    <t>CS856757435777</t>
  </si>
  <si>
    <t>612688699333223196</t>
  </si>
  <si>
    <t>1276059-9600009274</t>
  </si>
  <si>
    <t>13105782135</t>
  </si>
  <si>
    <t>CS7967576F8807</t>
  </si>
  <si>
    <t>473619839623222796</t>
  </si>
  <si>
    <t>1272002-9600012195</t>
  </si>
  <si>
    <t>13105700670</t>
  </si>
  <si>
    <t>CS766757641687</t>
  </si>
  <si>
    <t>749895909529222498</t>
  </si>
  <si>
    <t>1277113-9600003764</t>
  </si>
  <si>
    <t>13105815381</t>
  </si>
  <si>
    <t>CS796821273857</t>
  </si>
  <si>
    <t>017816229532223198</t>
  </si>
  <si>
    <t>1271139-9600010561</t>
  </si>
  <si>
    <t>13105715322</t>
  </si>
  <si>
    <t>CS726743A60747</t>
  </si>
  <si>
    <t>1277317-9600002915</t>
  </si>
  <si>
    <t>13105748709</t>
  </si>
  <si>
    <t>CS766763408857</t>
  </si>
  <si>
    <t>1275720-9600015164</t>
  </si>
  <si>
    <t>13105738611</t>
  </si>
  <si>
    <t>CS686778711807</t>
  </si>
  <si>
    <t>242833979028222498</t>
  </si>
  <si>
    <t>1277038-9600016147</t>
  </si>
  <si>
    <t>13105786063</t>
  </si>
  <si>
    <t>CS766778757857</t>
  </si>
  <si>
    <t>477619719624222796</t>
  </si>
  <si>
    <t>1272105-9600009795</t>
  </si>
  <si>
    <t>13105786077</t>
  </si>
  <si>
    <t>CS686778837827</t>
  </si>
  <si>
    <t>016806459534223198</t>
  </si>
  <si>
    <t>1276092-9600007682</t>
  </si>
  <si>
    <t>13105830402</t>
  </si>
  <si>
    <t>CS716781723867</t>
  </si>
  <si>
    <t>911619459432223196</t>
  </si>
  <si>
    <t>1272182-9600013623</t>
  </si>
  <si>
    <t>13105745045</t>
  </si>
  <si>
    <t>CS7267440A2727</t>
  </si>
  <si>
    <t>118856679535223198</t>
  </si>
  <si>
    <t>1275879-9600014084</t>
  </si>
  <si>
    <t>13105716757</t>
  </si>
  <si>
    <t>CS796744015807</t>
  </si>
  <si>
    <t>611600469439223196</t>
  </si>
  <si>
    <t>1278277-9600015370</t>
  </si>
  <si>
    <t>13105717064</t>
  </si>
  <si>
    <t>CS826778502867</t>
  </si>
  <si>
    <t>348660819122222496</t>
  </si>
  <si>
    <t>1272141-9600008342</t>
  </si>
  <si>
    <t>13105721236</t>
  </si>
  <si>
    <t>CS716737741807</t>
  </si>
  <si>
    <t>112806649537223198</t>
  </si>
  <si>
    <t>1272011-9600004531</t>
  </si>
  <si>
    <t>13105688647</t>
  </si>
  <si>
    <t>CS686772164777</t>
  </si>
  <si>
    <t>511856269537223198</t>
  </si>
  <si>
    <t>1276923-9600023879</t>
  </si>
  <si>
    <t>13105799737</t>
  </si>
  <si>
    <t>CS826772167797</t>
  </si>
  <si>
    <t>214896179538223198</t>
  </si>
  <si>
    <t>1270466-9600005603</t>
  </si>
  <si>
    <t>13105802270</t>
  </si>
  <si>
    <t>CS766764A21727</t>
  </si>
  <si>
    <t>1277037-9600002907</t>
  </si>
  <si>
    <t>13105735495</t>
  </si>
  <si>
    <t>CS876778522687</t>
  </si>
  <si>
    <t>1277099-9600006189</t>
  </si>
  <si>
    <t>13105828444</t>
  </si>
  <si>
    <t>CS706778808837</t>
  </si>
  <si>
    <t>1271876-9600008789</t>
  </si>
  <si>
    <t>13105670741</t>
  </si>
  <si>
    <t>CS796782215767</t>
  </si>
  <si>
    <t>117609189435223196</t>
  </si>
  <si>
    <t>1279838-9600009969</t>
  </si>
  <si>
    <t>13105790192</t>
  </si>
  <si>
    <t>CS816755811687</t>
  </si>
  <si>
    <t>111643899531223196</t>
  </si>
  <si>
    <t>1279425-9600012872</t>
  </si>
  <si>
    <t>13105762865</t>
  </si>
  <si>
    <t>CS706756M57897</t>
  </si>
  <si>
    <t>217603129534223196</t>
  </si>
  <si>
    <t>1271294-9600003996</t>
  </si>
  <si>
    <t>13105714344</t>
  </si>
  <si>
    <t>CS746745120857</t>
  </si>
  <si>
    <t>213604119535223196</t>
  </si>
  <si>
    <t>1272218-9600006148</t>
  </si>
  <si>
    <t>13105660640</t>
  </si>
  <si>
    <t>CS826745140777</t>
  </si>
  <si>
    <t>157882399925222598</t>
  </si>
  <si>
    <t>1276113-9600010710</t>
  </si>
  <si>
    <t>13105730865</t>
  </si>
  <si>
    <t>CS756784427807</t>
  </si>
  <si>
    <t>610665539536223196</t>
  </si>
  <si>
    <t>1273446-9600001172</t>
  </si>
  <si>
    <t>13105789346</t>
  </si>
  <si>
    <t>CS72678K856737</t>
  </si>
  <si>
    <t>113671659434223196</t>
  </si>
  <si>
    <t>1277391-9600007419</t>
  </si>
  <si>
    <t>13105712681</t>
  </si>
  <si>
    <t>CS816764538777</t>
  </si>
  <si>
    <t>1272927-9600005785</t>
  </si>
  <si>
    <t>13105723774</t>
  </si>
  <si>
    <t>CS686764684777</t>
  </si>
  <si>
    <t>146816999523222498</t>
  </si>
  <si>
    <t>1276716-9600007948</t>
  </si>
  <si>
    <t>13105812965</t>
  </si>
  <si>
    <t>CS706784421737</t>
  </si>
  <si>
    <t>1273667-9600013110</t>
  </si>
  <si>
    <t>13105729564</t>
  </si>
  <si>
    <t>CS696784438777</t>
  </si>
  <si>
    <t>049846039524222498</t>
  </si>
  <si>
    <t>1273154-9600008631</t>
  </si>
  <si>
    <t>13105689886</t>
  </si>
  <si>
    <t>CS686784484867</t>
  </si>
  <si>
    <t>240806739524222498</t>
  </si>
  <si>
    <t>1278507-9600001990</t>
  </si>
  <si>
    <t>13105752750</t>
  </si>
  <si>
    <t>CS856751016807</t>
  </si>
  <si>
    <t>042608949226222496</t>
  </si>
  <si>
    <t>1275720-9600015636</t>
  </si>
  <si>
    <t>13105811101</t>
  </si>
  <si>
    <t>CS736832074687</t>
  </si>
  <si>
    <t>118817439534223198</t>
  </si>
  <si>
    <t>1270180-9600005397</t>
  </si>
  <si>
    <t>13105703265</t>
  </si>
  <si>
    <t>CS796751062777</t>
  </si>
  <si>
    <t>1272392-9600006635</t>
  </si>
  <si>
    <t>13105636735</t>
  </si>
  <si>
    <t>CS766784650817</t>
  </si>
  <si>
    <t>918666259532223196</t>
  </si>
  <si>
    <t>1277388-9600017269</t>
  </si>
  <si>
    <t>13105811285</t>
  </si>
  <si>
    <t>CS786782T52797</t>
  </si>
  <si>
    <t>1272212-9600018838</t>
  </si>
  <si>
    <t>13105713184</t>
  </si>
  <si>
    <t>CS766764661687</t>
  </si>
  <si>
    <t>910847229537223198</t>
  </si>
  <si>
    <t>1275089-9600006361</t>
  </si>
  <si>
    <t>13105724155</t>
  </si>
  <si>
    <t>CS8767820M5727</t>
  </si>
  <si>
    <t>110867779539223198</t>
  </si>
  <si>
    <t>1274857-9600014563</t>
  </si>
  <si>
    <t>13105744388</t>
  </si>
  <si>
    <t>CS816782018707</t>
  </si>
  <si>
    <t>1275720-9600017459</t>
  </si>
  <si>
    <t>13105830325</t>
  </si>
  <si>
    <t>CS886745366777</t>
  </si>
  <si>
    <t>717828349538223198</t>
  </si>
  <si>
    <t>1270631-9600011924</t>
  </si>
  <si>
    <t>13105729641</t>
  </si>
  <si>
    <t>CS8667455M2867</t>
  </si>
  <si>
    <t>846608239227222496</t>
  </si>
  <si>
    <t>1272054-9600009357</t>
  </si>
  <si>
    <t>13105729715</t>
  </si>
  <si>
    <t>CS796744620917</t>
  </si>
  <si>
    <t>1275396-9600005884</t>
  </si>
  <si>
    <t>13105729794</t>
  </si>
  <si>
    <t>CS8867812R4777</t>
  </si>
  <si>
    <t>286885439838223898</t>
  </si>
  <si>
    <t>1272135-9600016642</t>
  </si>
  <si>
    <t>13105735308</t>
  </si>
  <si>
    <t>CS796764810687</t>
  </si>
  <si>
    <t>818809459534223198</t>
  </si>
  <si>
    <t>1277676-9600017095</t>
  </si>
  <si>
    <t>13105688391</t>
  </si>
  <si>
    <t>CS686756675777</t>
  </si>
  <si>
    <t>1275306-9600018283</t>
  </si>
  <si>
    <t>13105712707</t>
  </si>
  <si>
    <t>CS816744Q26737</t>
  </si>
  <si>
    <t>017632769434223196</t>
  </si>
  <si>
    <t>1276189-9600013540</t>
  </si>
  <si>
    <t>13105753358</t>
  </si>
  <si>
    <t>CS716756738857</t>
  </si>
  <si>
    <t>1275650-9600006197</t>
  </si>
  <si>
    <t>13105737252</t>
  </si>
  <si>
    <t>CS826756861857</t>
  </si>
  <si>
    <t>244846859527222498</t>
  </si>
  <si>
    <t>1272212-9600017269</t>
  </si>
  <si>
    <t>13105722808</t>
  </si>
  <si>
    <t>CS7267650KK737</t>
  </si>
  <si>
    <t>487859149739223898</t>
  </si>
  <si>
    <t>1270615-9600006536</t>
  </si>
  <si>
    <t>13105744587</t>
  </si>
  <si>
    <t>CS7468Q5755807</t>
  </si>
  <si>
    <t>983875409839223898</t>
  </si>
  <si>
    <t>1272002-9600012765</t>
  </si>
  <si>
    <t>13105735800</t>
  </si>
  <si>
    <t>CS8568R6610777</t>
  </si>
  <si>
    <t>1277388-9600008102</t>
  </si>
  <si>
    <t>13105688511</t>
  </si>
  <si>
    <t>CS686753268777</t>
  </si>
  <si>
    <t>112689529539223196</t>
  </si>
  <si>
    <t>1276118-9600005579</t>
  </si>
  <si>
    <t>13105753040</t>
  </si>
  <si>
    <t>CS796753288807</t>
  </si>
  <si>
    <t>1274967-9600009050</t>
  </si>
  <si>
    <t>13105702594</t>
  </si>
  <si>
    <t>CS886753365777</t>
  </si>
  <si>
    <t>680850349830223898</t>
  </si>
  <si>
    <t>1277375-9600007021</t>
  </si>
  <si>
    <t>13105789087</t>
  </si>
  <si>
    <t>CS706753428687</t>
  </si>
  <si>
    <t>1276169-9600012989</t>
  </si>
  <si>
    <t>13105723069</t>
  </si>
  <si>
    <t>CS72678455A747</t>
  </si>
  <si>
    <t>1276169-9600015107</t>
  </si>
  <si>
    <t>13105728859</t>
  </si>
  <si>
    <t>CS72678Q000757</t>
  </si>
  <si>
    <t>989810319831223898</t>
  </si>
  <si>
    <t>1272901-9600017160</t>
  </si>
  <si>
    <t>13105648931</t>
  </si>
  <si>
    <t>CS706753564807</t>
  </si>
  <si>
    <t>1271139-9600009829</t>
  </si>
  <si>
    <t>13105834591</t>
  </si>
  <si>
    <t>CS816754440807</t>
  </si>
  <si>
    <t>113630229639223196</t>
  </si>
  <si>
    <t>1271765-9600008706</t>
  </si>
  <si>
    <t>13105714358</t>
  </si>
  <si>
    <t>CS72678Q140807</t>
  </si>
  <si>
    <t>852826259928222598</t>
  </si>
  <si>
    <t>1276186-9600006114</t>
  </si>
  <si>
    <t>13105636675</t>
  </si>
  <si>
    <t>CS686756255747</t>
  </si>
  <si>
    <t>614681789631223196</t>
  </si>
  <si>
    <t>1275733-9600019893</t>
  </si>
  <si>
    <t>13105723604</t>
  </si>
  <si>
    <t>CS726756272747</t>
  </si>
  <si>
    <t>713601609637223196</t>
  </si>
  <si>
    <t>1271708-9600010215</t>
  </si>
  <si>
    <t>13105791153</t>
  </si>
  <si>
    <t>CS796756375807</t>
  </si>
  <si>
    <t>981850669831223898</t>
  </si>
  <si>
    <t>1275879-9600013029</t>
  </si>
  <si>
    <t>13105721452</t>
  </si>
  <si>
    <t>CS746782276767</t>
  </si>
  <si>
    <t>516879459839223198</t>
  </si>
  <si>
    <t>1278575-9600001743</t>
  </si>
  <si>
    <t>13105726952</t>
  </si>
  <si>
    <t>CS74678232M817</t>
  </si>
  <si>
    <t>844669529226222496</t>
  </si>
  <si>
    <t>1277038-9600012849</t>
  </si>
  <si>
    <t>13105704411</t>
  </si>
  <si>
    <t>CS796745870797</t>
  </si>
  <si>
    <t>044619129227222496</t>
  </si>
  <si>
    <t>1273162-9600008136</t>
  </si>
  <si>
    <t>13105704439</t>
  </si>
  <si>
    <t>CS856744413777</t>
  </si>
  <si>
    <t>1273007-9600002972</t>
  </si>
  <si>
    <t>13105828413</t>
  </si>
  <si>
    <t>CS686780002807</t>
  </si>
  <si>
    <t>215800859931223198</t>
  </si>
  <si>
    <t>1277388-9600009993</t>
  </si>
  <si>
    <t>13105779094</t>
  </si>
  <si>
    <t>CS886765462727</t>
  </si>
  <si>
    <t>1278575-9600003020</t>
  </si>
  <si>
    <t>13105784977</t>
  </si>
  <si>
    <t>CS716768272807</t>
  </si>
  <si>
    <t>811693219633223196</t>
  </si>
  <si>
    <t>1278502-9600004358</t>
  </si>
  <si>
    <t>13105736959</t>
  </si>
  <si>
    <t>CS726780754777</t>
  </si>
  <si>
    <t>111684659637223196</t>
  </si>
  <si>
    <t>1275177-9600012641</t>
  </si>
  <si>
    <t>13105752781</t>
  </si>
  <si>
    <t>CS856740611777</t>
  </si>
  <si>
    <t>1275717-9600017459</t>
  </si>
  <si>
    <t>13105791491</t>
  </si>
  <si>
    <t>CS796740614807</t>
  </si>
  <si>
    <t>1271451-9600010041</t>
  </si>
  <si>
    <t>13105728097</t>
  </si>
  <si>
    <t>CS816780688687</t>
  </si>
  <si>
    <t>315820019933223198</t>
  </si>
  <si>
    <t>1274782-9600017004</t>
  </si>
  <si>
    <t>13105744420</t>
  </si>
  <si>
    <t>CS856754574797</t>
  </si>
  <si>
    <t>882886209830223898</t>
  </si>
  <si>
    <t>1274378-9600018143</t>
  </si>
  <si>
    <t>13105803825</t>
  </si>
  <si>
    <t>CS826754342777</t>
  </si>
  <si>
    <t>717860099934223198</t>
  </si>
  <si>
    <t>1272045-9600012427</t>
  </si>
  <si>
    <t>13105633253</t>
  </si>
  <si>
    <t>CS826754654687</t>
  </si>
  <si>
    <t>041679629229222496</t>
  </si>
  <si>
    <t>1-6544-798219</t>
  </si>
  <si>
    <t>13105784153</t>
  </si>
  <si>
    <t>CS726754714747</t>
  </si>
  <si>
    <t>481876009831223898</t>
  </si>
  <si>
    <t>1273625-9600009175</t>
  </si>
  <si>
    <t>13105700499</t>
  </si>
  <si>
    <t>CS766741218707</t>
  </si>
  <si>
    <t>457887539928222598</t>
  </si>
  <si>
    <t>1277388-9600015958</t>
  </si>
  <si>
    <t>13105788169</t>
  </si>
  <si>
    <t>CS726743747777</t>
  </si>
  <si>
    <t>787836389831223898</t>
  </si>
  <si>
    <t>1279108-9600002105</t>
  </si>
  <si>
    <t>13105632443</t>
  </si>
  <si>
    <t>CS686781403727</t>
  </si>
  <si>
    <t>334671199237223396</t>
  </si>
  <si>
    <t>1279425-9600011411</t>
  </si>
  <si>
    <t>13105811484</t>
  </si>
  <si>
    <t>CS766743870777</t>
  </si>
  <si>
    <t>516657339630223196</t>
  </si>
  <si>
    <t>1276118-9600010587</t>
  </si>
  <si>
    <t>13105811604</t>
  </si>
  <si>
    <t>CS686781460777</t>
  </si>
  <si>
    <t>817607129632223196</t>
  </si>
  <si>
    <t>1270107-9600001289</t>
  </si>
  <si>
    <t>13105803046</t>
  </si>
  <si>
    <t>CS716768126927</t>
  </si>
  <si>
    <t>841824769027222498</t>
  </si>
  <si>
    <t>1274498-9600006833</t>
  </si>
  <si>
    <t>13105714085</t>
  </si>
  <si>
    <t>CS686768146857</t>
  </si>
  <si>
    <t>781820379834223898</t>
  </si>
  <si>
    <t>1276542-9600000703</t>
  </si>
  <si>
    <t>13105762010</t>
  </si>
  <si>
    <t>CS6967858R5857</t>
  </si>
  <si>
    <t>937642359230223396</t>
  </si>
  <si>
    <t>1273612-9600015701</t>
  </si>
  <si>
    <t>13105830800</t>
  </si>
  <si>
    <t>CS716755321867</t>
  </si>
  <si>
    <t>719696899436223196</t>
  </si>
  <si>
    <t>1279425-9600011221</t>
  </si>
  <si>
    <t>13105660395</t>
  </si>
  <si>
    <t>CS716781370807</t>
  </si>
  <si>
    <t>116608319630223196</t>
  </si>
  <si>
    <t>1277375-9600009829</t>
  </si>
  <si>
    <t>13105831610</t>
  </si>
  <si>
    <t>CS83675457Q817</t>
  </si>
  <si>
    <t>819618969632223196</t>
  </si>
  <si>
    <t>1278684-9600004416</t>
  </si>
  <si>
    <t>13105650996</t>
  </si>
  <si>
    <t>CS716780812687</t>
  </si>
  <si>
    <t>419662189239223196</t>
  </si>
  <si>
    <t>1275733-9600020560</t>
  </si>
  <si>
    <t>13105728919</t>
  </si>
  <si>
    <t>CS686781413727</t>
  </si>
  <si>
    <t>919633939230223196</t>
  </si>
  <si>
    <t>1271685-9600002857</t>
  </si>
  <si>
    <t>13105672389</t>
  </si>
  <si>
    <t>CS886743117777</t>
  </si>
  <si>
    <t>785875309937223898</t>
  </si>
  <si>
    <t>1278417-9600000968</t>
  </si>
  <si>
    <t>13105672466</t>
  </si>
  <si>
    <t>CS68674308Q807</t>
  </si>
  <si>
    <t>911647389431223196</t>
  </si>
  <si>
    <t>1276544-9600002790</t>
  </si>
  <si>
    <t>13105784625</t>
  </si>
  <si>
    <t>CS68681R4R1777</t>
  </si>
  <si>
    <t>818647519437223196</t>
  </si>
  <si>
    <t>1279425-9600013433</t>
  </si>
  <si>
    <t>13105735387</t>
  </si>
  <si>
    <t>CS726784477747</t>
  </si>
  <si>
    <t>041690079320222496</t>
  </si>
  <si>
    <t>1274183-9600007369</t>
  </si>
  <si>
    <t>13105805064</t>
  </si>
  <si>
    <t>CS826744458857</t>
  </si>
  <si>
    <t>888805749937223898</t>
  </si>
  <si>
    <t>1272105-9600008805</t>
  </si>
  <si>
    <t>13105786765</t>
  </si>
  <si>
    <t>CS766744767857</t>
  </si>
  <si>
    <t>316658649430223196</t>
  </si>
  <si>
    <t>1277540-9600001677</t>
  </si>
  <si>
    <t>13105787527</t>
  </si>
  <si>
    <t>CS716744770807</t>
  </si>
  <si>
    <t>317658059431223196</t>
  </si>
  <si>
    <t>1279837-9600015164</t>
  </si>
  <si>
    <t>13105811865</t>
  </si>
  <si>
    <t>CS856777561767</t>
  </si>
  <si>
    <t>013658139432223196</t>
  </si>
  <si>
    <t>1272023-9600018606</t>
  </si>
  <si>
    <t>13105779384</t>
  </si>
  <si>
    <t>CS8568R7484777</t>
  </si>
  <si>
    <t>1270168-9600006817</t>
  </si>
  <si>
    <t>13105780759</t>
  </si>
  <si>
    <t>CS796781R48807</t>
  </si>
  <si>
    <t>788860599834223898</t>
  </si>
  <si>
    <t>1272155-9600002451</t>
  </si>
  <si>
    <t>13105713028</t>
  </si>
  <si>
    <t>CS716781Q74807</t>
  </si>
  <si>
    <t>778689809024222796</t>
  </si>
  <si>
    <t>1272142-9600004945</t>
  </si>
  <si>
    <t>13105713855</t>
  </si>
  <si>
    <t>CS876755421857</t>
  </si>
  <si>
    <t>1272130-9600002808</t>
  </si>
  <si>
    <t>13105804788</t>
  </si>
  <si>
    <t>CS686781031727</t>
  </si>
  <si>
    <t>1274941-9600017343</t>
  </si>
  <si>
    <t>13105832647</t>
  </si>
  <si>
    <t>CS686778553767</t>
  </si>
  <si>
    <t>1278046-9600003558</t>
  </si>
  <si>
    <t>13105832664</t>
  </si>
  <si>
    <t>CS716743643827</t>
  </si>
  <si>
    <t>617629489633223196</t>
  </si>
  <si>
    <t>1272230-9600004671</t>
  </si>
  <si>
    <t>13105834560</t>
  </si>
  <si>
    <t>CS716756563687</t>
  </si>
  <si>
    <t>188860419835223898</t>
  </si>
  <si>
    <t>1-2205-414936</t>
  </si>
  <si>
    <t>13105814662</t>
  </si>
  <si>
    <t>CS686756606867</t>
  </si>
  <si>
    <t>1273162-9600009647</t>
  </si>
  <si>
    <t>13105660975</t>
  </si>
  <si>
    <t>CS856781051777</t>
  </si>
  <si>
    <t>610688459436223196</t>
  </si>
  <si>
    <t>1275720-9600017905</t>
  </si>
  <si>
    <t>13105782686</t>
  </si>
  <si>
    <t>CS726756852777</t>
  </si>
  <si>
    <t>214650279139223196</t>
  </si>
  <si>
    <t>1275814-9600006031</t>
  </si>
  <si>
    <t>13105784747</t>
  </si>
  <si>
    <t>CS85681B5B4757</t>
  </si>
  <si>
    <t>1278504-9600008615</t>
  </si>
  <si>
    <t>13105785298</t>
  </si>
  <si>
    <t>CS81681Q600687</t>
  </si>
  <si>
    <t>544875389022222498</t>
  </si>
  <si>
    <t>1272286-9600007013</t>
  </si>
  <si>
    <t>13105785421</t>
  </si>
  <si>
    <t>CS76676886N687</t>
  </si>
  <si>
    <t>011621739131223196</t>
  </si>
  <si>
    <t>1272185-9600007971</t>
  </si>
  <si>
    <t>13105691645</t>
  </si>
  <si>
    <t>CS726756154797</t>
  </si>
  <si>
    <t>682866759833223898</t>
  </si>
  <si>
    <t>1272045-9600013342</t>
  </si>
  <si>
    <t>13105802145</t>
  </si>
  <si>
    <t>CS796827383897</t>
  </si>
  <si>
    <t>281886689833223898</t>
  </si>
  <si>
    <t>1270186-9600009167</t>
  </si>
  <si>
    <t>13105802421</t>
  </si>
  <si>
    <t>CS746758207867</t>
  </si>
  <si>
    <t>712621449133223196</t>
  </si>
  <si>
    <t>1272084-9600002832</t>
  </si>
  <si>
    <t>13105724704</t>
  </si>
  <si>
    <t>CS686758330837</t>
  </si>
  <si>
    <t>980866049835223898</t>
  </si>
  <si>
    <t>1272120-9600005413</t>
  </si>
  <si>
    <t>13105725727</t>
  </si>
  <si>
    <t>CS746757428807</t>
  </si>
  <si>
    <t>118663529234223196</t>
  </si>
  <si>
    <t>1278329-9600001917</t>
  </si>
  <si>
    <t>13105725957</t>
  </si>
  <si>
    <t>CS686757557807</t>
  </si>
  <si>
    <t>310693259234223196</t>
  </si>
  <si>
    <t>1278206-9600003186</t>
  </si>
  <si>
    <t>13105648607</t>
  </si>
  <si>
    <t>CS816744830807</t>
  </si>
  <si>
    <t>543620149322222496</t>
  </si>
  <si>
    <t>1272105-9600007773</t>
  </si>
  <si>
    <t>13105765051</t>
  </si>
  <si>
    <t>CS796744856747</t>
  </si>
  <si>
    <t>181876639836223898</t>
  </si>
  <si>
    <t>1276121-9600015362</t>
  </si>
  <si>
    <t>13105765202</t>
  </si>
  <si>
    <t>CS816777607807</t>
  </si>
  <si>
    <t>017812659936223198</t>
  </si>
  <si>
    <t>1272023-9600021469</t>
  </si>
  <si>
    <t>13105765446</t>
  </si>
  <si>
    <t>CS866777810867</t>
  </si>
  <si>
    <t>544885109024222498</t>
  </si>
  <si>
    <t>1274336-9600008144</t>
  </si>
  <si>
    <t>13105802895</t>
  </si>
  <si>
    <t>CS856781642807</t>
  </si>
  <si>
    <t>641807439527222498</t>
  </si>
  <si>
    <t>1274857-9600011866</t>
  </si>
  <si>
    <t>13105802938</t>
  </si>
  <si>
    <t>CS686781662777</t>
  </si>
  <si>
    <t>134694839335223396</t>
  </si>
  <si>
    <t>1276133-9600004861</t>
  </si>
  <si>
    <t>13105635774</t>
  </si>
  <si>
    <t>CS716781705867</t>
  </si>
  <si>
    <t>331625649333223396</t>
  </si>
  <si>
    <t>1273515-9600012245</t>
  </si>
  <si>
    <t>13105752855</t>
  </si>
  <si>
    <t>CS826787265767</t>
  </si>
  <si>
    <t>437659099336223396</t>
  </si>
  <si>
    <t>1277388-9600012526</t>
  </si>
  <si>
    <t>13105651224</t>
  </si>
  <si>
    <t>CS686746423807</t>
  </si>
  <si>
    <t>434669959437223396</t>
  </si>
  <si>
    <t>1270534-9600000521</t>
  </si>
  <si>
    <t>13105689105</t>
  </si>
  <si>
    <t>CS876778008857</t>
  </si>
  <si>
    <t>178659699024222796</t>
  </si>
  <si>
    <t>1271591-9600002246</t>
  </si>
  <si>
    <t>13105700363</t>
  </si>
  <si>
    <t>CS716784614727</t>
  </si>
  <si>
    <t>132624389535223396</t>
  </si>
  <si>
    <t>1270165-9600001933</t>
  </si>
  <si>
    <t>13105804712</t>
  </si>
  <si>
    <t>CS71678T3T8727</t>
  </si>
  <si>
    <t>942680909324222496</t>
  </si>
  <si>
    <t>1276169-9600019430</t>
  </si>
  <si>
    <t>13105828691</t>
  </si>
  <si>
    <t>CS856752525797</t>
  </si>
  <si>
    <t>815883549635223198</t>
  </si>
  <si>
    <t>1270592-9600015040</t>
  </si>
  <si>
    <t>13105828751</t>
  </si>
  <si>
    <t>CS716752714867</t>
  </si>
  <si>
    <t>674669529025222796</t>
  </si>
  <si>
    <t>1270259-9600000547</t>
  </si>
  <si>
    <t>13105713412</t>
  </si>
  <si>
    <t>CS826758714747</t>
  </si>
  <si>
    <t>978669529025222796</t>
  </si>
  <si>
    <t>1275879-9600013706</t>
  </si>
  <si>
    <t>13105730146</t>
  </si>
  <si>
    <t>CS686758734777</t>
  </si>
  <si>
    <t>774630989020222796</t>
  </si>
  <si>
    <t>1270592-9600018531</t>
  </si>
  <si>
    <t>13105741407</t>
  </si>
  <si>
    <t>CS8567881D4817</t>
  </si>
  <si>
    <t>610683529735223196</t>
  </si>
  <si>
    <t>1272135-9600016451</t>
  </si>
  <si>
    <t>13105649940</t>
  </si>
  <si>
    <t>CS73678753M797</t>
  </si>
  <si>
    <t>819663569738223196</t>
  </si>
  <si>
    <t>1270576-9600006791</t>
  </si>
  <si>
    <t>13105634748</t>
  </si>
  <si>
    <t>CS866787488767</t>
  </si>
  <si>
    <t>1274954-9600019802</t>
  </si>
  <si>
    <t>13105830569</t>
  </si>
  <si>
    <t>CS826758731857</t>
  </si>
  <si>
    <t>1275270-9600001131</t>
  </si>
  <si>
    <t>13105812567</t>
  </si>
  <si>
    <t>CS746827130717</t>
  </si>
  <si>
    <t>184886749837223898</t>
  </si>
  <si>
    <t>1272075-9600008698</t>
  </si>
  <si>
    <t>13105726736</t>
  </si>
  <si>
    <t>CS6867550AA857</t>
  </si>
  <si>
    <t>416614119735223196</t>
  </si>
  <si>
    <t>1275648-9600006924</t>
  </si>
  <si>
    <t>13105810643</t>
  </si>
  <si>
    <t>CS876755152897</t>
  </si>
  <si>
    <t>815634729738223196</t>
  </si>
  <si>
    <t>1272074-9600013813</t>
  </si>
  <si>
    <t>13105761293</t>
  </si>
  <si>
    <t>CS686767287777</t>
  </si>
  <si>
    <t>414644459738223196</t>
  </si>
  <si>
    <t>1270184-9600006916</t>
  </si>
  <si>
    <t>13105721270</t>
  </si>
  <si>
    <t>CS726767370857</t>
  </si>
  <si>
    <t>711644269739223196</t>
  </si>
  <si>
    <t>1-4183-414044</t>
  </si>
  <si>
    <t>13105786660</t>
  </si>
  <si>
    <t>CS8667552H2937</t>
  </si>
  <si>
    <t>210605209735223196</t>
  </si>
  <si>
    <t>1274938-9600005389</t>
  </si>
  <si>
    <t>13105786734</t>
  </si>
  <si>
    <t>CS87676752R777</t>
  </si>
  <si>
    <t>912696359730223196</t>
  </si>
  <si>
    <t>1277388-9600017335</t>
  </si>
  <si>
    <t>13105690622</t>
  </si>
  <si>
    <t>CS8068UU121717</t>
  </si>
  <si>
    <t>248680689324222496</t>
  </si>
  <si>
    <t>1274466-9600001743</t>
  </si>
  <si>
    <t>13105798714</t>
  </si>
  <si>
    <t>CS726741072727</t>
  </si>
  <si>
    <t>675680029021222796</t>
  </si>
  <si>
    <t>1274792-9600007799</t>
  </si>
  <si>
    <t>13105828322</t>
  </si>
  <si>
    <t>CS68674341N737</t>
  </si>
  <si>
    <t>112646269734223196</t>
  </si>
  <si>
    <t>1270179-9600007120</t>
  </si>
  <si>
    <t>13105780151</t>
  </si>
  <si>
    <t>CS766767562747</t>
  </si>
  <si>
    <t>444670879325222496</t>
  </si>
  <si>
    <t>1273421-9600018424</t>
  </si>
  <si>
    <t>13105787882</t>
  </si>
  <si>
    <t>CS72676762N837</t>
  </si>
  <si>
    <t>1278031-9600006858</t>
  </si>
  <si>
    <t>13105812888</t>
  </si>
  <si>
    <t>CS876825322807</t>
  </si>
  <si>
    <t>1271753-9600006775</t>
  </si>
  <si>
    <t>13105831899</t>
  </si>
  <si>
    <t>CS706740747737</t>
  </si>
  <si>
    <t>246805599025222498</t>
  </si>
  <si>
    <t>1271025-9600013334</t>
  </si>
  <si>
    <t>13105802665</t>
  </si>
  <si>
    <t>CS856780864837</t>
  </si>
  <si>
    <t>046895949026222498</t>
  </si>
  <si>
    <t>1275887-9600006601</t>
  </si>
  <si>
    <t>13105717050</t>
  </si>
  <si>
    <t>CS726780867777</t>
  </si>
  <si>
    <t>481816909839223898</t>
  </si>
  <si>
    <t>1276033-9600005918</t>
  </si>
  <si>
    <t>13105660898</t>
  </si>
  <si>
    <t>CS7467733Q1807</t>
  </si>
  <si>
    <t>1271527-9600020552</t>
  </si>
  <si>
    <t>Z-Altman</t>
  </si>
  <si>
    <t>X1</t>
  </si>
  <si>
    <t>x2</t>
  </si>
  <si>
    <t>x3</t>
  </si>
  <si>
    <t>x4</t>
  </si>
  <si>
    <t>x5</t>
  </si>
  <si>
    <t>Z-altman</t>
  </si>
  <si>
    <t>Z Altman</t>
  </si>
  <si>
    <t>Calidad Crediticia</t>
  </si>
  <si>
    <t>Probabilidad de incumplimiento</t>
  </si>
  <si>
    <t>Toyota Motor</t>
  </si>
  <si>
    <t>CCC</t>
  </si>
  <si>
    <t>mercados emergentes</t>
  </si>
  <si>
    <t>Alibaba Group</t>
  </si>
  <si>
    <t>AAA</t>
  </si>
  <si>
    <t>Table 26. Global corporate average cumulative default rates by rating modifier (1981 to 2023) (%)</t>
  </si>
  <si>
    <t>LVMH</t>
  </si>
  <si>
    <t>BBB+</t>
  </si>
  <si>
    <t>--Time horizon (years)--</t>
  </si>
  <si>
    <t>BMW</t>
  </si>
  <si>
    <t>Rating</t>
  </si>
  <si>
    <t>AA+</t>
  </si>
  <si>
    <t>AA</t>
  </si>
  <si>
    <t>AA-</t>
  </si>
  <si>
    <t>A+</t>
  </si>
  <si>
    <t>A</t>
  </si>
  <si>
    <t>A-</t>
  </si>
  <si>
    <t>Datos de yahoo finance de 31/03/2026</t>
  </si>
  <si>
    <t>BBB</t>
  </si>
  <si>
    <t>stockholders equity</t>
  </si>
  <si>
    <t>BBB-</t>
  </si>
  <si>
    <t>Capital de trabajo</t>
  </si>
  <si>
    <t>Utilidades Retenidas</t>
  </si>
  <si>
    <t>EBIT</t>
  </si>
  <si>
    <t>Activo total</t>
  </si>
  <si>
    <t xml:space="preserve">Valor de mercado </t>
  </si>
  <si>
    <t>Valor en libros de pasivo</t>
  </si>
  <si>
    <t>Ventas</t>
  </si>
  <si>
    <t>Total current assets</t>
  </si>
  <si>
    <t>Total current liabilities</t>
  </si>
  <si>
    <t>Valor en libros de patrimonio</t>
  </si>
  <si>
    <t>BB+</t>
  </si>
  <si>
    <t>Yenes</t>
  </si>
  <si>
    <t>BB</t>
  </si>
  <si>
    <t xml:space="preserve">Chinese yuan </t>
  </si>
  <si>
    <t>BB-</t>
  </si>
  <si>
    <t xml:space="preserve">Euros </t>
  </si>
  <si>
    <t>B+</t>
  </si>
  <si>
    <t>Euros</t>
  </si>
  <si>
    <t>B</t>
  </si>
  <si>
    <t>B-</t>
  </si>
  <si>
    <t>CCC/C</t>
  </si>
  <si>
    <t>USD</t>
  </si>
  <si>
    <t>Investment grade</t>
  </si>
  <si>
    <t>YEN</t>
  </si>
  <si>
    <t>21/04/2026</t>
  </si>
  <si>
    <t>Speculative grade</t>
  </si>
  <si>
    <t>Euro</t>
  </si>
  <si>
    <t>All rated</t>
  </si>
  <si>
    <t>CNY</t>
  </si>
  <si>
    <t xml:space="preserve">Sources: S&amp;P Global Ratings Credit Research &amp; Insights. S&amp;P Global Market Intelligence's CreditPro®. </t>
  </si>
  <si>
    <t>Fuente: https://www.spglobal.com/ratings/en/research/articles/240328-default-transition-and-recovery-2023-annual-global-corporate-default-and-rating-transition-study-13047827</t>
  </si>
  <si>
    <t>LV</t>
  </si>
  <si>
    <t>Toyota</t>
  </si>
  <si>
    <t>Alibaba</t>
  </si>
  <si>
    <t>Cuadro Resumen</t>
  </si>
  <si>
    <t>Date</t>
  </si>
  <si>
    <t>Close</t>
  </si>
  <si>
    <t>Rend LN</t>
  </si>
  <si>
    <t>Matriz de correlación</t>
  </si>
  <si>
    <t>UL</t>
  </si>
  <si>
    <t>22.04.2024</t>
  </si>
  <si>
    <t>Columna 1</t>
  </si>
  <si>
    <t>Columna 2</t>
  </si>
  <si>
    <t>Columna 3</t>
  </si>
  <si>
    <t>Columna 4</t>
  </si>
  <si>
    <t>PD =</t>
  </si>
  <si>
    <t>23.04.2024</t>
  </si>
  <si>
    <t>LGD =</t>
  </si>
  <si>
    <t>24.04.2024</t>
  </si>
  <si>
    <t>RR=</t>
  </si>
  <si>
    <t>25.04.2024</t>
  </si>
  <si>
    <t>EL =</t>
  </si>
  <si>
    <t>26.04.2024</t>
  </si>
  <si>
    <t>V0 =</t>
  </si>
  <si>
    <t>29.04.2024</t>
  </si>
  <si>
    <t>sV =</t>
  </si>
  <si>
    <t>30.04.2024</t>
  </si>
  <si>
    <t>VP de deuda =</t>
  </si>
  <si>
    <t>01.05.2024</t>
  </si>
  <si>
    <t>VM de deuda =</t>
  </si>
  <si>
    <t>02.05.2024</t>
  </si>
  <si>
    <t>03.05.2024</t>
  </si>
  <si>
    <t>06.05.2024</t>
  </si>
  <si>
    <t>07.05.2024</t>
  </si>
  <si>
    <t>Con  ρ =0</t>
  </si>
  <si>
    <t>08.05.2024</t>
  </si>
  <si>
    <t>Cartera</t>
  </si>
  <si>
    <t>09.05.2024</t>
  </si>
  <si>
    <t>EL</t>
  </si>
  <si>
    <t>10.05.2024</t>
  </si>
  <si>
    <r>
      <t>UL</t>
    </r>
    <r>
      <rPr>
        <b/>
        <vertAlign val="subscript"/>
        <sz val="11"/>
        <color theme="1"/>
        <rFont val="Calibri"/>
        <family val="2"/>
        <scheme val="minor"/>
      </rPr>
      <t>P</t>
    </r>
  </si>
  <si>
    <t>13.05.2024</t>
  </si>
  <si>
    <t xml:space="preserve">UL^2 </t>
  </si>
  <si>
    <t>Asumiendo normalidad con 99%</t>
  </si>
  <si>
    <t>CaR</t>
  </si>
  <si>
    <t>14.05.2024</t>
  </si>
  <si>
    <t xml:space="preserve">β = </t>
  </si>
  <si>
    <t>15.05.2024</t>
  </si>
  <si>
    <t>16.05.2024</t>
  </si>
  <si>
    <t>Con ρ ≠0</t>
  </si>
  <si>
    <t>17.05.2024</t>
  </si>
  <si>
    <t>20.05.2024</t>
  </si>
  <si>
    <t>21.05.2024</t>
  </si>
  <si>
    <t>22.05.2024</t>
  </si>
  <si>
    <t>23.05.2024</t>
  </si>
  <si>
    <t>24.05.2024</t>
  </si>
  <si>
    <t>28.05.2024</t>
  </si>
  <si>
    <t>29.05.2024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</si>
  <si>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</si>
  <si>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</si>
  <si>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</si>
  <si>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</si>
  <si>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</si>
  <si>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</si>
  <si>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</si>
  <si>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</si>
  <si>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</si>
  <si>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</si>
  <si>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</si>
  <si>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</si>
  <si>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</si>
  <si>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</si>
  <si>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20.06.2024</t>
  </si>
  <si>
    <t>21.06.2024</t>
  </si>
  <si>
    <t>24.06.2024</t>
  </si>
  <si>
    <t>25.06.2024</t>
  </si>
  <si>
    <t>26.06.2024</t>
  </si>
  <si>
    <t>27.06.2024</t>
  </si>
  <si>
    <t>28.06.2024</t>
  </si>
  <si>
    <t>01.07.2024</t>
  </si>
  <si>
    <t>02.07.2024</t>
  </si>
  <si>
    <t>03.07.2024</t>
  </si>
  <si>
    <t>05.07.2024</t>
  </si>
  <si>
    <t>08.07.2024</t>
  </si>
  <si>
    <t>09.07.2024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</si>
  <si>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</si>
  <si>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</si>
  <si>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</si>
  <si>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</si>
  <si>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</si>
  <si>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</si>
  <si>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</si>
  <si>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</si>
  <si>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</si>
  <si>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</si>
  <si>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</si>
  <si>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</si>
  <si>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</si>
  <si>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</si>
  <si>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</si>
  <si>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</si>
  <si>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</si>
  <si>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</si>
  <si>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</si>
  <si>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06.08.2024</t>
  </si>
  <si>
    <t>07.08.2024</t>
  </si>
  <si>
    <t>08.08.2024</t>
  </si>
  <si>
    <t>09.08.2024</t>
  </si>
  <si>
    <t>12.08.2024</t>
  </si>
  <si>
    <t>13.08.2024</t>
  </si>
  <si>
    <t>14.08.2024</t>
  </si>
  <si>
    <t>15.08.2024</t>
  </si>
  <si>
    <t>16.08.2024</t>
  </si>
  <si>
    <t>19.08.2024</t>
  </si>
  <si>
    <t>20.08.2024</t>
  </si>
  <si>
    <t>21.08.2024</t>
  </si>
  <si>
    <t>22.08.2024</t>
  </si>
  <si>
    <t>23.08.2024</t>
  </si>
  <si>
    <t>26.08.2024</t>
  </si>
  <si>
    <t>27.08.2024</t>
  </si>
  <si>
    <t>28.08.2024</t>
  </si>
  <si>
    <t>29.08.2024</t>
  </si>
  <si>
    <t>30.08.2024</t>
  </si>
  <si>
    <t>03.09.2024</t>
  </si>
  <si>
    <t>04.09.2024</t>
  </si>
  <si>
    <t>05.09.2024</t>
  </si>
  <si>
    <t>06.09.2024</t>
  </si>
  <si>
    <t>09.09.2024</t>
  </si>
  <si>
    <t>10.09.2024</t>
  </si>
  <si>
    <t>11.09.2024</t>
  </si>
  <si>
    <t>12.09.2024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</si>
  <si>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</si>
  <si>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</si>
  <si>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</si>
  <si>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</si>
  <si>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</si>
  <si>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</si>
  <si>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</si>
  <si>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</si>
  <si>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</si>
  <si>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</si>
  <si>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30.09.2024</t>
  </si>
  <si>
    <t>01.10.2024</t>
  </si>
  <si>
    <t>02.10.2024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</si>
  <si>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</si>
  <si>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</si>
  <si>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</si>
  <si>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</si>
  <si>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</si>
  <si>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</si>
  <si>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</si>
  <si>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</si>
  <si>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</si>
  <si>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</si>
  <si>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</si>
  <si>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</si>
  <si>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</si>
  <si>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</si>
  <si>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</si>
  <si>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</si>
  <si>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</si>
  <si>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</si>
  <si>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</si>
  <si>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</si>
  <si>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</si>
  <si>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</si>
  <si>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</si>
  <si>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</si>
  <si>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</si>
  <si>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</si>
  <si>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</si>
  <si>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</si>
  <si>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</si>
  <si>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</si>
  <si>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</si>
  <si>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</si>
  <si>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</si>
  <si>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</si>
  <si>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</si>
  <si>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</si>
  <si>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</si>
  <si>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</si>
  <si>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</si>
  <si>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</si>
  <si>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</si>
  <si>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</si>
  <si>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</si>
  <si>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</si>
  <si>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</si>
  <si>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</si>
  <si>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</si>
  <si>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</si>
  <si>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</si>
  <si>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</si>
  <si>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</si>
  <si>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</si>
  <si>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</si>
  <si>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</si>
  <si>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</si>
  <si>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</si>
  <si>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</si>
  <si>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24.12.2024</t>
  </si>
  <si>
    <t>26.12.2024</t>
  </si>
  <si>
    <t>27.12.2024</t>
  </si>
  <si>
    <t>30.12.2024</t>
  </si>
  <si>
    <t>31.12.2024</t>
  </si>
  <si>
    <t>02.01.2025</t>
  </si>
  <si>
    <t>03.01.2025</t>
  </si>
  <si>
    <t>06.01.2025</t>
  </si>
  <si>
    <t>07.01.2025</t>
  </si>
  <si>
    <t>08.01.2025</t>
  </si>
  <si>
    <t>10.01.2025</t>
  </si>
  <si>
    <t>13.01.2025</t>
  </si>
  <si>
    <t>14.01.2025</t>
  </si>
  <si>
    <t>15.01.2025</t>
  </si>
  <si>
    <t>16.01.2025</t>
  </si>
  <si>
    <t>17.01.2025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</si>
  <si>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</si>
  <si>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</si>
  <si>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</si>
  <si>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</si>
  <si>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</si>
  <si>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</si>
  <si>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</si>
  <si>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</si>
  <si>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</si>
  <si>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</si>
  <si>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</si>
  <si>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</si>
  <si>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</si>
  <si>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</si>
  <si>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</si>
  <si>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</si>
  <si>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</si>
  <si>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</si>
  <si>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</si>
  <si>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</si>
  <si>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</si>
  <si>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</si>
  <si>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</si>
  <si>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</si>
  <si>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</si>
  <si>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</si>
  <si>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</si>
  <si>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</si>
  <si>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</si>
  <si>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</si>
  <si>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</si>
  <si>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</si>
  <si>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</si>
  <si>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</si>
  <si>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</si>
  <si>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</si>
  <si>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</si>
  <si>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</si>
  <si>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</si>
  <si>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</si>
  <si>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</si>
  <si>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</si>
  <si>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</si>
  <si>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</si>
  <si>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</si>
  <si>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</si>
  <si>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</si>
  <si>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</si>
  <si>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</si>
  <si>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</si>
  <si>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</si>
  <si>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</si>
  <si>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</si>
  <si>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</si>
  <si>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</si>
  <si>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</si>
  <si>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</si>
  <si>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</si>
  <si>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</si>
  <si>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</si>
  <si>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</si>
  <si>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</si>
  <si>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</si>
  <si>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</si>
  <si>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</si>
  <si>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</si>
  <si>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</si>
  <si>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</si>
  <si>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</si>
  <si>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</si>
  <si>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01.05.2025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</si>
  <si>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</si>
  <si>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</si>
  <si>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</si>
  <si>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</si>
  <si>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</si>
  <si>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</si>
  <si>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</si>
  <si>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</si>
  <si>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</si>
  <si>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</si>
  <si>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</si>
  <si>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</si>
  <si>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</si>
  <si>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</si>
  <si>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</si>
  <si>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</si>
  <si>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</si>
  <si>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</si>
  <si>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</si>
  <si>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</si>
  <si>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</si>
  <si>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</si>
  <si>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</si>
  <si>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</si>
  <si>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</si>
  <si>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</si>
  <si>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</si>
  <si>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</si>
  <si>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</si>
  <si>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</si>
  <si>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</si>
  <si>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</si>
  <si>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</si>
  <si>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</si>
  <si>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</si>
  <si>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</si>
  <si>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</si>
  <si>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</si>
  <si>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</si>
  <si>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</si>
  <si>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</si>
  <si>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</si>
  <si>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</si>
  <si>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</si>
  <si>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</si>
  <si>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</si>
  <si>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</si>
  <si>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</si>
  <si>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</si>
  <si>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</si>
  <si>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</si>
  <si>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</si>
  <si>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</si>
  <si>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</si>
  <si>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</si>
  <si>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</si>
  <si>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</si>
  <si>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</si>
  <si>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</si>
  <si>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</si>
  <si>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</si>
  <si>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</si>
  <si>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</si>
  <si>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</si>
  <si>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</si>
  <si>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</si>
  <si>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</si>
  <si>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</si>
  <si>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</si>
  <si>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</si>
  <si>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</si>
  <si>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</si>
  <si>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</si>
  <si>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</si>
  <si>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</si>
  <si>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</si>
  <si>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</si>
  <si>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</si>
  <si>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</si>
  <si>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</si>
  <si>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</si>
  <si>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</si>
  <si>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</si>
  <si>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</si>
  <si>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</si>
  <si>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</si>
  <si>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</si>
  <si>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</si>
  <si>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</si>
  <si>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</si>
  <si>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</si>
  <si>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</si>
  <si>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</si>
  <si>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</si>
  <si>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</si>
  <si>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</si>
  <si>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</si>
  <si>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</si>
  <si>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</si>
  <si>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</si>
  <si>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</si>
  <si>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</si>
  <si>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</si>
  <si>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</si>
  <si>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</si>
  <si>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</si>
  <si>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</si>
  <si>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</si>
  <si>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</si>
  <si>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</si>
  <si>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</si>
  <si>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</si>
  <si>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</si>
  <si>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</si>
  <si>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</si>
  <si>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</si>
  <si>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</si>
  <si>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</si>
  <si>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</si>
  <si>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</si>
  <si>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</si>
  <si>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</si>
  <si>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</si>
  <si>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</si>
  <si>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</si>
  <si>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</si>
  <si>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</si>
  <si>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</si>
  <si>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</si>
  <si>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</si>
  <si>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</si>
  <si>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</si>
  <si>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</si>
  <si>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</si>
  <si>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</si>
  <si>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</si>
  <si>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</si>
  <si>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</si>
  <si>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</si>
  <si>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</si>
  <si>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</si>
  <si>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</si>
  <si>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</si>
  <si>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</si>
  <si>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</si>
  <si>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28.11.2025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</si>
  <si>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</si>
  <si>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</si>
  <si>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</si>
  <si>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</si>
  <si>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</si>
  <si>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</si>
  <si>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</si>
  <si>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</si>
  <si>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</si>
  <si>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</si>
  <si>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</si>
  <si>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</si>
  <si>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</si>
  <si>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</si>
  <si>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</si>
  <si>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</si>
  <si>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</si>
  <si>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</si>
  <si>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26.12.2025</t>
  </si>
  <si>
    <t>29.12.2025</t>
  </si>
  <si>
    <t>30.12.2025</t>
  </si>
  <si>
    <t>31.12.2025</t>
  </si>
  <si>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</si>
  <si>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</si>
  <si>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</si>
  <si>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</si>
  <si>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</si>
  <si>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</si>
  <si>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</si>
  <si>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</si>
  <si>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</si>
  <si>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</si>
  <si>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</si>
  <si>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</si>
  <si>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</si>
  <si>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</si>
  <si>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</si>
  <si>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</si>
  <si>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</si>
  <si>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</si>
  <si>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</si>
  <si>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</si>
  <si>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</si>
  <si>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</si>
  <si>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</si>
  <si>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</si>
  <si>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</si>
  <si>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</si>
  <si>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</si>
  <si>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</si>
  <si>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</si>
  <si>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</si>
  <si>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</si>
  <si>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</si>
  <si>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</si>
  <si>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</si>
  <si>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</si>
  <si>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</si>
  <si>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</si>
  <si>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</si>
  <si>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</si>
  <si>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</si>
  <si>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</si>
  <si>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</si>
  <si>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</si>
  <si>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</si>
  <si>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</si>
  <si>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</si>
  <si>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</si>
  <si>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</si>
  <si>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</si>
  <si>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</si>
  <si>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</si>
  <si>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</si>
  <si>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</si>
  <si>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</si>
  <si>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</si>
  <si>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</si>
  <si>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</si>
  <si>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</si>
  <si>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</si>
  <si>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</si>
  <si>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</si>
  <si>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</si>
  <si>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</si>
  <si>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06.04.2026</t>
  </si>
  <si>
    <t>07.04.2026</t>
  </si>
  <si>
    <t>08.04.2026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</si>
  <si>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</si>
  <si>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</si>
  <si>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</si>
  <si>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</si>
  <si>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</si>
  <si>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</si>
  <si>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</si>
  <si>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</si>
  <si>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</si>
  <si>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3 bonos, A-, BBB - y B -</t>
  </si>
  <si>
    <t>5 años</t>
  </si>
  <si>
    <t>One-Year Transition Matrix</t>
  </si>
  <si>
    <t>From/to</t>
  </si>
  <si>
    <t>D</t>
  </si>
  <si>
    <t>C</t>
  </si>
  <si>
    <t>Bono</t>
  </si>
  <si>
    <t>Cupón</t>
  </si>
  <si>
    <t>Recovery</t>
  </si>
  <si>
    <t>Bono 1</t>
  </si>
  <si>
    <t>Bono 2</t>
  </si>
  <si>
    <t>Bono 3</t>
  </si>
  <si>
    <t>Year 4</t>
  </si>
  <si>
    <t>Year5</t>
  </si>
  <si>
    <t>Treasury Yield Curve</t>
  </si>
  <si>
    <t>https://home.treasury.gov/resource-center/data-chart-center/interest-rates/TextView?type=daily_treasury_yield_curve&amp;field_tdr_date_value=202604</t>
  </si>
  <si>
    <t>Category</t>
  </si>
  <si>
    <t>Spread</t>
  </si>
  <si>
    <t>Face Value</t>
  </si>
  <si>
    <t>Coupon</t>
  </si>
  <si>
    <t>Cash Flows</t>
  </si>
  <si>
    <t>(p)</t>
  </si>
  <si>
    <t>Delta</t>
  </si>
  <si>
    <t>Delta^2*p</t>
  </si>
  <si>
    <t>Prob of state</t>
  </si>
  <si>
    <t>Prob - weighted value</t>
  </si>
  <si>
    <t xml:space="preserve">Difference from mean </t>
  </si>
  <si>
    <t>Prob - from mean</t>
  </si>
  <si>
    <t>Possible year forward  values  for A- bond</t>
  </si>
  <si>
    <t>New Bond Value</t>
  </si>
  <si>
    <t>~N(0,1) INV(.999)</t>
  </si>
  <si>
    <t xml:space="preserve">99% VaR a un día </t>
  </si>
  <si>
    <r>
      <rPr>
        <sz val="12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(z*) =</t>
    </r>
  </si>
  <si>
    <r>
      <rPr>
        <sz val="12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(-z*) =</t>
    </r>
  </si>
  <si>
    <t>Razón =</t>
  </si>
  <si>
    <t>Varianza</t>
  </si>
  <si>
    <t>One-Day 99% CVaR</t>
  </si>
  <si>
    <t>Std</t>
  </si>
  <si>
    <t>$</t>
  </si>
  <si>
    <t>Default</t>
  </si>
  <si>
    <r>
      <t>VaR</t>
    </r>
    <r>
      <rPr>
        <b/>
        <vertAlign val="subscript"/>
        <sz val="11"/>
        <color theme="1"/>
        <rFont val="Calibri"/>
        <family val="2"/>
      </rPr>
      <t>1-día</t>
    </r>
  </si>
  <si>
    <t>Mean</t>
  </si>
  <si>
    <t>Variance</t>
  </si>
  <si>
    <r>
      <t>C-VaR</t>
    </r>
    <r>
      <rPr>
        <b/>
        <vertAlign val="subscript"/>
        <sz val="11"/>
        <color theme="1"/>
        <rFont val="Calibri"/>
        <family val="2"/>
      </rPr>
      <t>1-día</t>
    </r>
  </si>
  <si>
    <r>
      <t>VaR</t>
    </r>
    <r>
      <rPr>
        <b/>
        <vertAlign val="subscript"/>
        <sz val="11"/>
        <color theme="1"/>
        <rFont val="Calibri"/>
        <family val="2"/>
      </rPr>
      <t>10-días</t>
    </r>
  </si>
  <si>
    <t>Capital</t>
  </si>
  <si>
    <t>VaR</t>
  </si>
  <si>
    <t xml:space="preserve">Diff from mean </t>
  </si>
  <si>
    <t>Paramétrico</t>
  </si>
  <si>
    <t xml:space="preserve">Portfolio value </t>
  </si>
  <si>
    <t>Delta^2 *p</t>
  </si>
  <si>
    <t>Obligor B-</t>
  </si>
  <si>
    <t>Obligor BBB-</t>
  </si>
  <si>
    <t>Obligor 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</si>
</sst>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(&quot;$&quot;* #,##0.00_);_(&quot;$&quot;* \(#,##0.00\);_(&quot;$&quot;* &quot;-&quot;??_);_(@_)"/>
    <numFmt numFmtId="166" formatCode="_([$$-409]* #,##0.00_);_([$$-409]* \(#,##0.00\);_([$$-409]* &quot;-&quot;??_);_(@_)"/>
    <numFmt numFmtId="167" formatCode="&quot;$&quot;#,##0.00"/>
    <numFmt numFmtId="168" formatCode="_(* #,##0.00_);_(* \(#,##0.00\);_(* &quot;-&quot;??_);_(@_)"/>
    <numFmt numFmtId="169" formatCode="0.00000%"/>
    <numFmt numFmtId="170" formatCode="0.000000"/>
    <numFmt numFmtId="171" formatCode="&quot;Year &quot;0"/>
    <numFmt numFmtId="172" formatCode="0.0%"/>
    <numFmt numFmtId="173" formatCode="0.000%"/>
    <numFmt numFmtId="174" formatCode="_(&quot;$&quot;* #,##0.000_);_(&quot;$&quot;* \(#,##0.000\);_(&quot;$&quot;* &quot;-&quot;???_);_(@_)"/>
    <numFmt numFmtId="175" formatCode="&quot;$&quot;#,##0.00;[Red]&quot;$&quot;#,##0.00"/>
    <numFmt numFmtId="176" formatCode="0.0000%"/>
    <numFmt numFmtId="177" formatCode="&quot;$&quot;#,##0.00_);[Red]\(&quot;$&quot;#,##0.00\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42424"/>
      <name val="Consolas"/>
      <family val="3"/>
    </font>
    <font>
      <sz val="11"/>
      <color rgb="FF242424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A0A0A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1"/>
      <charset val="2"/>
      <scheme val="minor"/>
    </font>
    <font>
      <sz val="12"/>
      <color theme="1"/>
      <name val="Symbol"/>
      <family val="1"/>
      <charset val="2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EAE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8" fontId="23" fillId="0" borderId="0" applyFont="0" applyFill="0" applyBorder="0" applyAlignment="0" applyProtection="0"/>
    <xf numFmtId="0" fontId="1" fillId="0" borderId="0"/>
  </cellStyleXfs>
  <cellXfs count="30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0" fillId="0" borderId="0" xfId="4" applyFont="1"/>
    <xf numFmtId="0" fontId="3" fillId="0" borderId="4" xfId="0" applyFon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44" fontId="0" fillId="6" borderId="8" xfId="4" applyFont="1" applyFill="1" applyBorder="1"/>
    <xf numFmtId="0" fontId="0" fillId="6" borderId="9" xfId="0" applyFill="1" applyBorder="1"/>
    <xf numFmtId="49" fontId="0" fillId="0" borderId="0" xfId="0" applyNumberFormat="1"/>
    <xf numFmtId="9" fontId="0" fillId="0" borderId="0" xfId="0" applyNumberFormat="1"/>
    <xf numFmtId="10" fontId="0" fillId="0" borderId="0" xfId="0" applyNumberFormat="1"/>
    <xf numFmtId="44" fontId="4" fillId="0" borderId="0" xfId="4" applyFont="1"/>
    <xf numFmtId="0" fontId="3" fillId="0" borderId="10" xfId="0" applyFont="1" applyBorder="1" applyAlignment="1">
      <alignment horizontal="right"/>
    </xf>
    <xf numFmtId="0" fontId="0" fillId="0" borderId="11" xfId="0" applyBorder="1" applyAlignment="1">
      <alignment horizontal="left"/>
    </xf>
    <xf numFmtId="17" fontId="0" fillId="0" borderId="12" xfId="0" applyNumberFormat="1" applyBorder="1"/>
    <xf numFmtId="44" fontId="0" fillId="0" borderId="13" xfId="4" applyFont="1" applyFill="1" applyBorder="1"/>
    <xf numFmtId="44" fontId="0" fillId="0" borderId="14" xfId="4" applyFont="1" applyFill="1" applyBorder="1"/>
    <xf numFmtId="44" fontId="0" fillId="0" borderId="14" xfId="0" applyNumberFormat="1" applyBorder="1"/>
    <xf numFmtId="44" fontId="0" fillId="0" borderId="15" xfId="0" applyNumberFormat="1" applyBorder="1"/>
    <xf numFmtId="17" fontId="0" fillId="0" borderId="16" xfId="0" applyNumberFormat="1" applyBorder="1"/>
    <xf numFmtId="44" fontId="0" fillId="0" borderId="17" xfId="4" applyFont="1" applyFill="1" applyBorder="1"/>
    <xf numFmtId="44" fontId="0" fillId="0" borderId="18" xfId="4" applyFont="1" applyFill="1" applyBorder="1"/>
    <xf numFmtId="44" fontId="0" fillId="0" borderId="18" xfId="0" applyNumberFormat="1" applyBorder="1"/>
    <xf numFmtId="44" fontId="0" fillId="0" borderId="19" xfId="0" applyNumberFormat="1" applyBorder="1"/>
    <xf numFmtId="44" fontId="4" fillId="7" borderId="1" xfId="4" applyFont="1" applyFill="1" applyBorder="1" applyAlignment="1">
      <alignment horizontal="center"/>
    </xf>
    <xf numFmtId="44" fontId="4" fillId="7" borderId="2" xfId="4" applyFont="1" applyFill="1" applyBorder="1" applyAlignment="1">
      <alignment horizontal="center"/>
    </xf>
    <xf numFmtId="44" fontId="4" fillId="0" borderId="0" xfId="4" applyFont="1" applyFill="1" applyBorder="1" applyAlignment="1">
      <alignment horizontal="center"/>
    </xf>
    <xf numFmtId="44" fontId="0" fillId="0" borderId="0" xfId="4" applyFont="1" applyBorder="1"/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7" fontId="0" fillId="0" borderId="0" xfId="0" applyNumberFormat="1"/>
    <xf numFmtId="164" fontId="0" fillId="0" borderId="0" xfId="0" applyNumberFormat="1"/>
    <xf numFmtId="1" fontId="0" fillId="0" borderId="0" xfId="0" applyNumberFormat="1"/>
    <xf numFmtId="44" fontId="5" fillId="0" borderId="10" xfId="4" applyFont="1" applyBorder="1" applyAlignment="1">
      <alignment horizontal="right"/>
    </xf>
    <xf numFmtId="9" fontId="0" fillId="0" borderId="11" xfId="3" applyFont="1" applyBorder="1" applyAlignment="1">
      <alignment horizontal="left"/>
    </xf>
    <xf numFmtId="9" fontId="0" fillId="0" borderId="0" xfId="3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0" xfId="0" applyFont="1"/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0" xfId="0" applyFill="1" applyBorder="1"/>
    <xf numFmtId="44" fontId="0" fillId="0" borderId="21" xfId="4" applyFont="1" applyFill="1" applyBorder="1"/>
    <xf numFmtId="44" fontId="0" fillId="0" borderId="14" xfId="4" applyFont="1" applyBorder="1"/>
    <xf numFmtId="44" fontId="0" fillId="0" borderId="22" xfId="4" applyFont="1" applyFill="1" applyBorder="1"/>
    <xf numFmtId="44" fontId="0" fillId="0" borderId="18" xfId="4" applyFont="1" applyBorder="1"/>
    <xf numFmtId="0" fontId="8" fillId="0" borderId="0" xfId="0" applyFont="1"/>
    <xf numFmtId="0" fontId="2" fillId="0" borderId="23" xfId="0" applyFont="1" applyBorder="1"/>
    <xf numFmtId="0" fontId="0" fillId="0" borderId="0" xfId="0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0" fillId="8" borderId="0" xfId="0" applyFill="1"/>
    <xf numFmtId="0" fontId="2" fillId="0" borderId="24" xfId="0" applyFont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24" xfId="0" applyFont="1" applyBorder="1"/>
    <xf numFmtId="0" fontId="0" fillId="9" borderId="0" xfId="0" applyFill="1"/>
    <xf numFmtId="0" fontId="10" fillId="10" borderId="25" xfId="0" applyFont="1" applyFill="1" applyBorder="1" applyAlignment="1">
      <alignment horizontal="left" vertical="center" wrapText="1" readingOrder="1"/>
    </xf>
    <xf numFmtId="0" fontId="10" fillId="10" borderId="26" xfId="0" applyFont="1" applyFill="1" applyBorder="1" applyAlignment="1">
      <alignment horizontal="left" vertical="center" wrapText="1" readingOrder="1"/>
    </xf>
    <xf numFmtId="0" fontId="10" fillId="10" borderId="27" xfId="0" applyFont="1" applyFill="1" applyBorder="1" applyAlignment="1">
      <alignment horizontal="left" vertical="center" wrapText="1" readingOrder="1"/>
    </xf>
    <xf numFmtId="0" fontId="11" fillId="0" borderId="28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0" fillId="0" borderId="29" xfId="0" applyFont="1" applyBorder="1" applyAlignment="1">
      <alignment horizontal="center" vertical="center" wrapText="1" readingOrder="1"/>
    </xf>
    <xf numFmtId="0" fontId="10" fillId="10" borderId="30" xfId="0" applyFont="1" applyFill="1" applyBorder="1" applyAlignment="1">
      <alignment horizontal="center" vertical="center" wrapText="1" readingOrder="1"/>
    </xf>
    <xf numFmtId="0" fontId="10" fillId="10" borderId="31" xfId="0" applyFont="1" applyFill="1" applyBorder="1" applyAlignment="1">
      <alignment horizontal="center" vertical="center" wrapText="1" readingOrder="1"/>
    </xf>
    <xf numFmtId="0" fontId="10" fillId="10" borderId="32" xfId="0" applyFont="1" applyFill="1" applyBorder="1" applyAlignment="1">
      <alignment horizontal="center" vertical="center" wrapText="1" readingOrder="1"/>
    </xf>
    <xf numFmtId="0" fontId="11" fillId="0" borderId="33" xfId="0" applyFont="1" applyBorder="1" applyAlignment="1">
      <alignment horizontal="center" vertical="center" wrapText="1" readingOrder="1"/>
    </xf>
    <xf numFmtId="0" fontId="11" fillId="0" borderId="34" xfId="0" applyFont="1" applyBorder="1" applyAlignment="1">
      <alignment horizontal="right" vertical="center" wrapText="1" readingOrder="1"/>
    </xf>
    <xf numFmtId="0" fontId="11" fillId="0" borderId="35" xfId="0" applyFont="1" applyBorder="1" applyAlignment="1">
      <alignment horizontal="right" vertical="center" wrapText="1" readingOrder="1"/>
    </xf>
    <xf numFmtId="0" fontId="11" fillId="10" borderId="28" xfId="0" applyFont="1" applyFill="1" applyBorder="1" applyAlignment="1">
      <alignment horizontal="center" vertical="center" wrapText="1" readingOrder="1"/>
    </xf>
    <xf numFmtId="0" fontId="11" fillId="10" borderId="0" xfId="0" applyFont="1" applyFill="1" applyAlignment="1">
      <alignment horizontal="right" vertical="center" wrapText="1" readingOrder="1"/>
    </xf>
    <xf numFmtId="0" fontId="11" fillId="10" borderId="29" xfId="0" applyFont="1" applyFill="1" applyBorder="1" applyAlignment="1">
      <alignment horizontal="right" vertical="center" wrapText="1" readingOrder="1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right" vertical="center" wrapText="1" readingOrder="1"/>
    </xf>
    <xf numFmtId="0" fontId="11" fillId="0" borderId="29" xfId="0" applyFont="1" applyBorder="1" applyAlignment="1">
      <alignment horizontal="right" vertical="center" wrapText="1" readingOrder="1"/>
    </xf>
    <xf numFmtId="0" fontId="12" fillId="0" borderId="23" xfId="0" applyFont="1" applyBorder="1"/>
    <xf numFmtId="0" fontId="9" fillId="0" borderId="23" xfId="0" applyFont="1" applyBorder="1"/>
    <xf numFmtId="3" fontId="0" fillId="0" borderId="0" xfId="0" applyNumberFormat="1"/>
    <xf numFmtId="166" fontId="0" fillId="0" borderId="0" xfId="2" applyNumberFormat="1" applyFont="1"/>
    <xf numFmtId="167" fontId="0" fillId="0" borderId="0" xfId="0" applyNumberFormat="1"/>
    <xf numFmtId="0" fontId="11" fillId="0" borderId="30" xfId="0" applyFont="1" applyBorder="1" applyAlignment="1">
      <alignment horizontal="center" vertical="center" wrapText="1" readingOrder="1"/>
    </xf>
    <xf numFmtId="0" fontId="11" fillId="0" borderId="31" xfId="0" applyFont="1" applyBorder="1" applyAlignment="1">
      <alignment horizontal="right" vertical="center" wrapText="1" readingOrder="1"/>
    </xf>
    <xf numFmtId="0" fontId="11" fillId="0" borderId="32" xfId="0" applyFont="1" applyBorder="1" applyAlignment="1">
      <alignment horizontal="right" vertical="center" wrapText="1" readingOrder="1"/>
    </xf>
    <xf numFmtId="0" fontId="11" fillId="10" borderId="33" xfId="0" applyFont="1" applyFill="1" applyBorder="1" applyAlignment="1">
      <alignment horizontal="center" vertical="center" wrapText="1" readingOrder="1"/>
    </xf>
    <xf numFmtId="0" fontId="11" fillId="10" borderId="34" xfId="0" applyFont="1" applyFill="1" applyBorder="1" applyAlignment="1">
      <alignment horizontal="right" vertical="center" wrapText="1" readingOrder="1"/>
    </xf>
    <xf numFmtId="0" fontId="11" fillId="10" borderId="35" xfId="0" applyFont="1" applyFill="1" applyBorder="1" applyAlignment="1">
      <alignment horizontal="right" vertical="center" wrapText="1" readingOrder="1"/>
    </xf>
    <xf numFmtId="0" fontId="11" fillId="10" borderId="36" xfId="0" applyFont="1" applyFill="1" applyBorder="1" applyAlignment="1">
      <alignment horizontal="center" vertical="center" wrapText="1" readingOrder="1"/>
    </xf>
    <xf numFmtId="0" fontId="11" fillId="10" borderId="37" xfId="0" applyFont="1" applyFill="1" applyBorder="1" applyAlignment="1">
      <alignment horizontal="right" vertical="center" wrapText="1" readingOrder="1"/>
    </xf>
    <xf numFmtId="0" fontId="11" fillId="10" borderId="38" xfId="0" applyFont="1" applyFill="1" applyBorder="1" applyAlignment="1">
      <alignment horizontal="right" vertical="center" wrapText="1" readingOrder="1"/>
    </xf>
    <xf numFmtId="0" fontId="11" fillId="0" borderId="26" xfId="0" applyFont="1" applyBorder="1" applyAlignment="1">
      <alignment horizontal="left" vertical="center" wrapText="1" readingOrder="1"/>
    </xf>
    <xf numFmtId="0" fontId="11" fillId="0" borderId="0" xfId="0" applyFont="1" applyAlignment="1">
      <alignment horizontal="left" vertical="center" wrapText="1" readingOrder="1"/>
    </xf>
    <xf numFmtId="0" fontId="13" fillId="0" borderId="39" xfId="0" applyFont="1" applyBorder="1" applyAlignment="1">
      <alignment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1" borderId="42" xfId="0" applyFill="1" applyBorder="1" applyAlignment="1">
      <alignment horizontal="center" wrapText="1"/>
    </xf>
    <xf numFmtId="0" fontId="0" fillId="0" borderId="43" xfId="0" applyBorder="1"/>
    <xf numFmtId="0" fontId="0" fillId="0" borderId="24" xfId="0" applyBorder="1"/>
    <xf numFmtId="14" fontId="0" fillId="0" borderId="0" xfId="0" applyNumberFormat="1"/>
    <xf numFmtId="0" fontId="13" fillId="0" borderId="39" xfId="0" applyFont="1" applyBorder="1" applyAlignment="1">
      <alignment horizontal="right" wrapText="1"/>
    </xf>
    <xf numFmtId="0" fontId="14" fillId="0" borderId="39" xfId="0" applyFont="1" applyBorder="1" applyAlignment="1">
      <alignment horizontal="right" wrapText="1"/>
    </xf>
    <xf numFmtId="0" fontId="15" fillId="0" borderId="44" xfId="0" applyFont="1" applyBorder="1" applyAlignment="1">
      <alignment horizontal="center"/>
    </xf>
    <xf numFmtId="43" fontId="0" fillId="0" borderId="0" xfId="1" applyFont="1"/>
    <xf numFmtId="10" fontId="0" fillId="0" borderId="24" xfId="0" applyNumberFormat="1" applyBorder="1"/>
    <xf numFmtId="0" fontId="0" fillId="12" borderId="43" xfId="0" applyFill="1" applyBorder="1"/>
    <xf numFmtId="10" fontId="0" fillId="12" borderId="0" xfId="0" applyNumberFormat="1" applyFill="1"/>
    <xf numFmtId="10" fontId="0" fillId="12" borderId="24" xfId="0" applyNumberFormat="1" applyFill="1" applyBorder="1"/>
    <xf numFmtId="169" fontId="0" fillId="0" borderId="0" xfId="0" applyNumberFormat="1"/>
    <xf numFmtId="169" fontId="0" fillId="0" borderId="24" xfId="0" applyNumberFormat="1" applyBorder="1"/>
    <xf numFmtId="0" fontId="0" fillId="0" borderId="42" xfId="0" applyBorder="1"/>
    <xf numFmtId="3" fontId="0" fillId="0" borderId="24" xfId="0" applyNumberFormat="1" applyBorder="1"/>
    <xf numFmtId="167" fontId="0" fillId="0" borderId="24" xfId="0" applyNumberFormat="1" applyBorder="1"/>
    <xf numFmtId="0" fontId="0" fillId="0" borderId="45" xfId="0" applyBorder="1"/>
    <xf numFmtId="3" fontId="0" fillId="0" borderId="23" xfId="0" applyNumberFormat="1" applyBorder="1"/>
    <xf numFmtId="3" fontId="0" fillId="0" borderId="20" xfId="0" applyNumberFormat="1" applyBorder="1"/>
    <xf numFmtId="0" fontId="14" fillId="0" borderId="0" xfId="0" applyFont="1"/>
    <xf numFmtId="0" fontId="0" fillId="11" borderId="0" xfId="0" applyFill="1"/>
    <xf numFmtId="0" fontId="0" fillId="0" borderId="14" xfId="0" applyBorder="1"/>
    <xf numFmtId="0" fontId="2" fillId="0" borderId="40" xfId="0" applyFont="1" applyBorder="1"/>
    <xf numFmtId="0" fontId="2" fillId="0" borderId="41" xfId="0" applyFont="1" applyBorder="1"/>
    <xf numFmtId="0" fontId="2" fillId="0" borderId="21" xfId="0" applyFont="1" applyBorder="1"/>
    <xf numFmtId="0" fontId="2" fillId="0" borderId="41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46" xfId="0" applyFont="1" applyBorder="1"/>
    <xf numFmtId="44" fontId="0" fillId="0" borderId="0" xfId="2" applyFont="1" applyBorder="1"/>
    <xf numFmtId="44" fontId="0" fillId="0" borderId="47" xfId="2" applyFont="1" applyBorder="1"/>
    <xf numFmtId="44" fontId="0" fillId="0" borderId="48" xfId="2" applyFont="1" applyBorder="1" applyAlignment="1">
      <alignment horizontal="center" wrapText="1"/>
    </xf>
    <xf numFmtId="44" fontId="0" fillId="0" borderId="47" xfId="2" applyFont="1" applyBorder="1" applyAlignment="1">
      <alignment horizontal="center" wrapText="1"/>
    </xf>
    <xf numFmtId="0" fontId="2" fillId="0" borderId="49" xfId="0" applyFont="1" applyBorder="1"/>
    <xf numFmtId="44" fontId="0" fillId="0" borderId="24" xfId="2" applyFont="1" applyBorder="1"/>
    <xf numFmtId="44" fontId="0" fillId="0" borderId="43" xfId="2" applyFont="1" applyBorder="1" applyAlignment="1">
      <alignment horizontal="center" wrapText="1"/>
    </xf>
    <xf numFmtId="44" fontId="0" fillId="0" borderId="24" xfId="2" applyFont="1" applyBorder="1" applyAlignment="1">
      <alignment horizontal="center" wrapText="1"/>
    </xf>
    <xf numFmtId="0" fontId="2" fillId="0" borderId="8" xfId="0" applyFont="1" applyBorder="1"/>
    <xf numFmtId="44" fontId="0" fillId="0" borderId="23" xfId="2" applyFont="1" applyBorder="1"/>
    <xf numFmtId="44" fontId="0" fillId="0" borderId="20" xfId="2" applyFont="1" applyBorder="1"/>
    <xf numFmtId="44" fontId="0" fillId="0" borderId="23" xfId="2" applyFont="1" applyBorder="1" applyAlignment="1">
      <alignment horizontal="center" wrapText="1"/>
    </xf>
    <xf numFmtId="44" fontId="0" fillId="0" borderId="20" xfId="2" applyFont="1" applyBorder="1" applyAlignment="1">
      <alignment horizontal="center" wrapText="1"/>
    </xf>
    <xf numFmtId="0" fontId="14" fillId="11" borderId="0" xfId="0" applyFont="1" applyFill="1"/>
    <xf numFmtId="170" fontId="0" fillId="0" borderId="0" xfId="0" applyNumberFormat="1"/>
    <xf numFmtId="0" fontId="17" fillId="0" borderId="0" xfId="5" applyFont="1" applyAlignment="1">
      <alignment horizontal="left"/>
    </xf>
    <xf numFmtId="0" fontId="18" fillId="13" borderId="11" xfId="5" applyFont="1" applyFill="1" applyBorder="1" applyAlignment="1">
      <alignment horizontal="center"/>
    </xf>
    <xf numFmtId="0" fontId="18" fillId="13" borderId="42" xfId="5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8" fillId="13" borderId="5" xfId="5" applyFont="1" applyFill="1" applyBorder="1" applyAlignment="1">
      <alignment horizontal="center"/>
    </xf>
    <xf numFmtId="10" fontId="19" fillId="14" borderId="0" xfId="3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8" fillId="15" borderId="5" xfId="5" applyFont="1" applyFill="1" applyBorder="1" applyAlignment="1">
      <alignment horizontal="center"/>
    </xf>
    <xf numFmtId="10" fontId="19" fillId="15" borderId="0" xfId="3" applyNumberFormat="1" applyFont="1" applyFill="1" applyAlignment="1">
      <alignment horizontal="center"/>
    </xf>
    <xf numFmtId="0" fontId="18" fillId="16" borderId="5" xfId="5" applyFont="1" applyFill="1" applyBorder="1" applyAlignment="1">
      <alignment horizontal="center"/>
    </xf>
    <xf numFmtId="10" fontId="19" fillId="16" borderId="0" xfId="3" applyNumberFormat="1" applyFont="1" applyFill="1" applyAlignment="1">
      <alignment horizontal="center"/>
    </xf>
    <xf numFmtId="0" fontId="18" fillId="17" borderId="5" xfId="5" applyFont="1" applyFill="1" applyBorder="1" applyAlignment="1">
      <alignment horizontal="center"/>
    </xf>
    <xf numFmtId="10" fontId="19" fillId="17" borderId="0" xfId="3" applyNumberFormat="1" applyFont="1" applyFill="1" applyAlignment="1">
      <alignment horizontal="center"/>
    </xf>
    <xf numFmtId="0" fontId="19" fillId="13" borderId="11" xfId="5" applyFont="1" applyFill="1" applyBorder="1"/>
    <xf numFmtId="171" fontId="17" fillId="13" borderId="42" xfId="5" applyNumberFormat="1" applyFont="1" applyFill="1" applyBorder="1" applyAlignment="1">
      <alignment horizontal="center"/>
    </xf>
    <xf numFmtId="49" fontId="20" fillId="13" borderId="50" xfId="5" applyNumberFormat="1" applyFont="1" applyFill="1" applyBorder="1" applyAlignment="1">
      <alignment horizontal="center" vertical="center" wrapText="1"/>
    </xf>
    <xf numFmtId="10" fontId="21" fillId="0" borderId="51" xfId="5" applyNumberFormat="1" applyFont="1" applyBorder="1" applyAlignment="1">
      <alignment horizontal="center" vertical="center"/>
    </xf>
    <xf numFmtId="10" fontId="21" fillId="0" borderId="52" xfId="5" applyNumberFormat="1" applyFont="1" applyBorder="1" applyAlignment="1">
      <alignment horizontal="center" vertical="center"/>
    </xf>
    <xf numFmtId="49" fontId="20" fillId="13" borderId="5" xfId="5" applyNumberFormat="1" applyFont="1" applyFill="1" applyBorder="1" applyAlignment="1">
      <alignment horizontal="center" vertical="center" wrapText="1"/>
    </xf>
    <xf numFmtId="10" fontId="21" fillId="0" borderId="4" xfId="5" applyNumberFormat="1" applyFont="1" applyBorder="1" applyAlignment="1">
      <alignment horizontal="center" vertical="center"/>
    </xf>
    <xf numFmtId="10" fontId="21" fillId="0" borderId="0" xfId="5" applyNumberFormat="1" applyFont="1" applyAlignment="1">
      <alignment horizontal="center" vertical="center"/>
    </xf>
    <xf numFmtId="0" fontId="17" fillId="13" borderId="42" xfId="1" applyNumberFormat="1" applyFont="1" applyFill="1" applyBorder="1" applyAlignment="1">
      <alignment horizontal="center"/>
    </xf>
    <xf numFmtId="1" fontId="17" fillId="13" borderId="42" xfId="5" applyNumberFormat="1" applyFont="1" applyFill="1" applyBorder="1" applyAlignment="1">
      <alignment horizontal="center"/>
    </xf>
    <xf numFmtId="0" fontId="17" fillId="13" borderId="42" xfId="5" applyFont="1" applyFill="1" applyBorder="1" applyAlignment="1">
      <alignment horizontal="center"/>
    </xf>
    <xf numFmtId="10" fontId="19" fillId="0" borderId="0" xfId="3" applyNumberFormat="1" applyFont="1" applyFill="1" applyAlignment="1">
      <alignment horizontal="center"/>
    </xf>
    <xf numFmtId="10" fontId="19" fillId="0" borderId="0" xfId="5" applyNumberFormat="1" applyFont="1" applyAlignment="1">
      <alignment horizontal="center"/>
    </xf>
    <xf numFmtId="0" fontId="18" fillId="18" borderId="5" xfId="5" applyFont="1" applyFill="1" applyBorder="1" applyAlignment="1">
      <alignment horizontal="center"/>
    </xf>
    <xf numFmtId="10" fontId="19" fillId="18" borderId="0" xfId="3" applyNumberFormat="1" applyFont="1" applyFill="1" applyAlignment="1">
      <alignment horizontal="center"/>
    </xf>
    <xf numFmtId="10" fontId="19" fillId="18" borderId="0" xfId="5" applyNumberFormat="1" applyFont="1" applyFill="1" applyAlignment="1">
      <alignment horizontal="center"/>
    </xf>
    <xf numFmtId="10" fontId="19" fillId="16" borderId="0" xfId="5" applyNumberFormat="1" applyFont="1" applyFill="1" applyAlignment="1">
      <alignment horizontal="center"/>
    </xf>
    <xf numFmtId="0" fontId="18" fillId="0" borderId="0" xfId="5" applyFont="1" applyAlignment="1">
      <alignment horizontal="center"/>
    </xf>
    <xf numFmtId="172" fontId="0" fillId="0" borderId="0" xfId="3" applyNumberFormat="1" applyFont="1"/>
    <xf numFmtId="0" fontId="2" fillId="5" borderId="0" xfId="0" applyFont="1" applyFill="1"/>
    <xf numFmtId="0" fontId="2" fillId="12" borderId="0" xfId="0" applyFont="1" applyFill="1"/>
    <xf numFmtId="0" fontId="2" fillId="19" borderId="0" xfId="0" applyFont="1" applyFill="1"/>
    <xf numFmtId="0" fontId="2" fillId="5" borderId="0" xfId="0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2" fillId="19" borderId="0" xfId="0" applyFont="1" applyFill="1" applyAlignment="1">
      <alignment horizontal="center" wrapText="1"/>
    </xf>
    <xf numFmtId="0" fontId="18" fillId="5" borderId="0" xfId="5" applyFont="1" applyFill="1" applyAlignment="1">
      <alignment horizontal="center"/>
    </xf>
    <xf numFmtId="0" fontId="18" fillId="12" borderId="0" xfId="5" applyFont="1" applyFill="1" applyAlignment="1">
      <alignment horizontal="center"/>
    </xf>
    <xf numFmtId="0" fontId="18" fillId="20" borderId="0" xfId="5" applyFont="1" applyFill="1" applyAlignment="1">
      <alignment horizontal="center"/>
    </xf>
    <xf numFmtId="0" fontId="2" fillId="20" borderId="0" xfId="0" applyFont="1" applyFill="1" applyAlignment="1">
      <alignment horizontal="center" wrapText="1"/>
    </xf>
    <xf numFmtId="0" fontId="2" fillId="5" borderId="42" xfId="0" applyFont="1" applyFill="1" applyBorder="1"/>
    <xf numFmtId="0" fontId="2" fillId="5" borderId="53" xfId="0" applyFont="1" applyFill="1" applyBorder="1"/>
    <xf numFmtId="0" fontId="2" fillId="5" borderId="54" xfId="0" applyFont="1" applyFill="1" applyBorder="1"/>
    <xf numFmtId="0" fontId="2" fillId="5" borderId="42" xfId="0" applyFont="1" applyFill="1" applyBorder="1" applyAlignment="1">
      <alignment horizontal="center" wrapText="1"/>
    </xf>
    <xf numFmtId="0" fontId="2" fillId="12" borderId="42" xfId="0" applyFont="1" applyFill="1" applyBorder="1"/>
    <xf numFmtId="0" fontId="2" fillId="12" borderId="53" xfId="0" applyFont="1" applyFill="1" applyBorder="1"/>
    <xf numFmtId="0" fontId="2" fillId="12" borderId="54" xfId="0" applyFont="1" applyFill="1" applyBorder="1"/>
    <xf numFmtId="0" fontId="2" fillId="12" borderId="42" xfId="0" applyFont="1" applyFill="1" applyBorder="1" applyAlignment="1">
      <alignment horizontal="center" wrapText="1"/>
    </xf>
    <xf numFmtId="0" fontId="2" fillId="20" borderId="42" xfId="0" applyFont="1" applyFill="1" applyBorder="1"/>
    <xf numFmtId="0" fontId="2" fillId="20" borderId="53" xfId="0" applyFont="1" applyFill="1" applyBorder="1"/>
    <xf numFmtId="0" fontId="2" fillId="20" borderId="54" xfId="0" applyFont="1" applyFill="1" applyBorder="1"/>
    <xf numFmtId="0" fontId="2" fillId="20" borderId="42" xfId="0" applyFont="1" applyFill="1" applyBorder="1" applyAlignment="1">
      <alignment horizontal="center" wrapText="1"/>
    </xf>
    <xf numFmtId="0" fontId="2" fillId="19" borderId="42" xfId="0" applyFont="1" applyFill="1" applyBorder="1" applyAlignment="1">
      <alignment horizontal="center" wrapText="1"/>
    </xf>
    <xf numFmtId="0" fontId="18" fillId="5" borderId="5" xfId="5" applyFont="1" applyFill="1" applyBorder="1" applyAlignment="1">
      <alignment horizontal="center"/>
    </xf>
    <xf numFmtId="44" fontId="0" fillId="0" borderId="0" xfId="2" applyFont="1"/>
    <xf numFmtId="44" fontId="0" fillId="0" borderId="52" xfId="2" applyFont="1" applyBorder="1"/>
    <xf numFmtId="165" fontId="0" fillId="0" borderId="0" xfId="0" applyNumberFormat="1"/>
    <xf numFmtId="173" fontId="0" fillId="0" borderId="0" xfId="3" applyNumberFormat="1" applyFont="1"/>
    <xf numFmtId="173" fontId="0" fillId="0" borderId="0" xfId="3" applyNumberFormat="1" applyFont="1" applyFill="1"/>
    <xf numFmtId="173" fontId="0" fillId="18" borderId="0" xfId="3" applyNumberFormat="1" applyFont="1" applyFill="1"/>
    <xf numFmtId="173" fontId="0" fillId="0" borderId="42" xfId="3" applyNumberFormat="1" applyFont="1" applyBorder="1"/>
    <xf numFmtId="0" fontId="18" fillId="12" borderId="5" xfId="5" applyFont="1" applyFill="1" applyBorder="1" applyAlignment="1">
      <alignment horizontal="center"/>
    </xf>
    <xf numFmtId="173" fontId="0" fillId="16" borderId="0" xfId="3" applyNumberFormat="1" applyFont="1" applyFill="1"/>
    <xf numFmtId="0" fontId="18" fillId="20" borderId="5" xfId="5" applyFont="1" applyFill="1" applyBorder="1" applyAlignment="1">
      <alignment horizontal="center"/>
    </xf>
    <xf numFmtId="44" fontId="0" fillId="0" borderId="0" xfId="2" applyFont="1" applyFill="1"/>
    <xf numFmtId="44" fontId="0" fillId="0" borderId="0" xfId="2" applyFont="1" applyFill="1" applyBorder="1"/>
    <xf numFmtId="44" fontId="0" fillId="18" borderId="0" xfId="2" applyFont="1" applyFill="1"/>
    <xf numFmtId="44" fontId="0" fillId="18" borderId="0" xfId="2" applyFont="1" applyFill="1" applyBorder="1"/>
    <xf numFmtId="165" fontId="0" fillId="18" borderId="0" xfId="0" applyNumberFormat="1" applyFill="1"/>
    <xf numFmtId="0" fontId="22" fillId="0" borderId="0" xfId="5" applyFont="1" applyAlignment="1">
      <alignment horizontal="center" vertical="center"/>
    </xf>
    <xf numFmtId="0" fontId="23" fillId="0" borderId="0" xfId="5" applyFont="1" applyAlignment="1">
      <alignment horizontal="center"/>
    </xf>
    <xf numFmtId="0" fontId="23" fillId="8" borderId="1" xfId="5" applyFont="1" applyFill="1" applyBorder="1"/>
    <xf numFmtId="168" fontId="23" fillId="8" borderId="2" xfId="6" applyFont="1" applyFill="1" applyBorder="1"/>
    <xf numFmtId="44" fontId="0" fillId="16" borderId="0" xfId="2" applyFont="1" applyFill="1"/>
    <xf numFmtId="44" fontId="0" fillId="16" borderId="0" xfId="2" applyFont="1" applyFill="1" applyBorder="1"/>
    <xf numFmtId="165" fontId="0" fillId="16" borderId="0" xfId="0" applyNumberFormat="1" applyFill="1"/>
    <xf numFmtId="0" fontId="24" fillId="0" borderId="0" xfId="5" applyFont="1" applyAlignment="1">
      <alignment horizontal="right"/>
    </xf>
    <xf numFmtId="0" fontId="23" fillId="0" borderId="0" xfId="5" applyFont="1"/>
    <xf numFmtId="0" fontId="23" fillId="0" borderId="0" xfId="5" applyFont="1" applyAlignment="1">
      <alignment horizontal="right"/>
    </xf>
    <xf numFmtId="174" fontId="0" fillId="0" borderId="0" xfId="0" applyNumberFormat="1"/>
    <xf numFmtId="0" fontId="18" fillId="21" borderId="5" xfId="5" applyFont="1" applyFill="1" applyBorder="1" applyAlignment="1">
      <alignment horizontal="center"/>
    </xf>
    <xf numFmtId="44" fontId="0" fillId="21" borderId="0" xfId="2" applyFont="1" applyFill="1"/>
    <xf numFmtId="44" fontId="0" fillId="21" borderId="0" xfId="2" applyFont="1" applyFill="1" applyBorder="1"/>
    <xf numFmtId="0" fontId="19" fillId="0" borderId="0" xfId="5" applyFont="1" applyAlignment="1">
      <alignment horizontal="center"/>
    </xf>
    <xf numFmtId="0" fontId="26" fillId="0" borderId="0" xfId="5" applyFont="1" applyAlignment="1">
      <alignment horizontal="center" vertical="center"/>
    </xf>
    <xf numFmtId="0" fontId="18" fillId="5" borderId="11" xfId="5" applyFont="1" applyFill="1" applyBorder="1" applyAlignment="1">
      <alignment horizontal="center"/>
    </xf>
    <xf numFmtId="44" fontId="0" fillId="0" borderId="42" xfId="2" applyFont="1" applyBorder="1"/>
    <xf numFmtId="0" fontId="18" fillId="12" borderId="11" xfId="5" applyFont="1" applyFill="1" applyBorder="1" applyAlignment="1">
      <alignment horizontal="center"/>
    </xf>
    <xf numFmtId="0" fontId="18" fillId="20" borderId="11" xfId="5" applyFont="1" applyFill="1" applyBorder="1" applyAlignment="1">
      <alignment horizontal="center"/>
    </xf>
    <xf numFmtId="0" fontId="19" fillId="0" borderId="0" xfId="7" applyFont="1" applyAlignment="1">
      <alignment horizontal="center" vertical="center"/>
    </xf>
    <xf numFmtId="0" fontId="19" fillId="0" borderId="55" xfId="7" applyFont="1" applyBorder="1" applyAlignment="1">
      <alignment horizontal="center" vertical="center"/>
    </xf>
    <xf numFmtId="44" fontId="9" fillId="0" borderId="0" xfId="2" applyFont="1"/>
    <xf numFmtId="165" fontId="0" fillId="0" borderId="42" xfId="0" applyNumberFormat="1" applyBorder="1"/>
    <xf numFmtId="0" fontId="27" fillId="0" borderId="56" xfId="7" applyFont="1" applyBorder="1" applyAlignment="1">
      <alignment horizontal="center" vertical="center"/>
    </xf>
    <xf numFmtId="44" fontId="3" fillId="8" borderId="57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44" fontId="3" fillId="8" borderId="58" xfId="7" applyNumberFormat="1" applyFont="1" applyFill="1" applyBorder="1" applyAlignment="1">
      <alignment horizontal="center" vertical="center"/>
    </xf>
    <xf numFmtId="0" fontId="27" fillId="0" borderId="16" xfId="7" applyFont="1" applyBorder="1" applyAlignment="1">
      <alignment horizontal="center" vertical="center"/>
    </xf>
    <xf numFmtId="44" fontId="3" fillId="8" borderId="59" xfId="7" applyNumberFormat="1" applyFont="1" applyFill="1" applyBorder="1" applyAlignment="1">
      <alignment horizontal="center" vertical="center"/>
    </xf>
    <xf numFmtId="0" fontId="1" fillId="0" borderId="51" xfId="5" applyBorder="1" applyAlignment="1">
      <alignment horizontal="center"/>
    </xf>
    <xf numFmtId="10" fontId="1" fillId="0" borderId="50" xfId="5" applyNumberFormat="1" applyBorder="1" applyAlignment="1">
      <alignment horizontal="center"/>
    </xf>
    <xf numFmtId="174" fontId="0" fillId="8" borderId="0" xfId="0" applyNumberFormat="1" applyFill="1"/>
    <xf numFmtId="0" fontId="29" fillId="0" borderId="0" xfId="0" applyFont="1" applyAlignment="1">
      <alignment horizontal="center" wrapText="1"/>
    </xf>
    <xf numFmtId="0" fontId="1" fillId="0" borderId="10" xfId="5" applyBorder="1" applyAlignment="1">
      <alignment horizontal="center"/>
    </xf>
    <xf numFmtId="175" fontId="1" fillId="0" borderId="11" xfId="5" applyNumberFormat="1" applyBorder="1" applyAlignment="1">
      <alignment horizontal="center"/>
    </xf>
    <xf numFmtId="49" fontId="30" fillId="0" borderId="51" xfId="5" applyNumberFormat="1" applyFont="1" applyBorder="1" applyAlignment="1">
      <alignment horizontal="center" vertical="center"/>
    </xf>
    <xf numFmtId="49" fontId="30" fillId="0" borderId="50" xfId="5" applyNumberFormat="1" applyFont="1" applyBorder="1" applyAlignment="1">
      <alignment horizontal="center" vertical="center"/>
    </xf>
    <xf numFmtId="49" fontId="31" fillId="0" borderId="51" xfId="5" applyNumberFormat="1" applyFont="1" applyBorder="1" applyAlignment="1">
      <alignment horizontal="center" vertical="center"/>
    </xf>
    <xf numFmtId="49" fontId="31" fillId="0" borderId="50" xfId="5" applyNumberFormat="1" applyFont="1" applyBorder="1" applyAlignment="1">
      <alignment horizontal="center" vertical="center"/>
    </xf>
    <xf numFmtId="0" fontId="32" fillId="0" borderId="51" xfId="5" applyFont="1" applyBorder="1" applyAlignment="1">
      <alignment horizontal="center"/>
    </xf>
    <xf numFmtId="0" fontId="32" fillId="0" borderId="52" xfId="5" applyFont="1" applyBorder="1" applyAlignment="1">
      <alignment horizontal="center"/>
    </xf>
    <xf numFmtId="0" fontId="32" fillId="0" borderId="50" xfId="5" applyFont="1" applyBorder="1" applyAlignment="1">
      <alignment horizontal="center"/>
    </xf>
    <xf numFmtId="49" fontId="30" fillId="0" borderId="4" xfId="5" applyNumberFormat="1" applyFont="1" applyBorder="1" applyAlignment="1">
      <alignment horizontal="center" vertical="center"/>
    </xf>
    <xf numFmtId="49" fontId="30" fillId="0" borderId="5" xfId="5" applyNumberFormat="1" applyFont="1" applyBorder="1" applyAlignment="1">
      <alignment horizontal="center" vertical="center"/>
    </xf>
    <xf numFmtId="49" fontId="31" fillId="0" borderId="4" xfId="5" applyNumberFormat="1" applyFont="1" applyBorder="1" applyAlignment="1">
      <alignment horizontal="center" vertical="center"/>
    </xf>
    <xf numFmtId="49" fontId="31" fillId="0" borderId="5" xfId="5" applyNumberFormat="1" applyFont="1" applyBorder="1" applyAlignment="1">
      <alignment horizontal="center" vertical="center"/>
    </xf>
    <xf numFmtId="0" fontId="18" fillId="5" borderId="60" xfId="5" applyFont="1" applyFill="1" applyBorder="1" applyAlignment="1">
      <alignment horizontal="center"/>
    </xf>
    <xf numFmtId="0" fontId="18" fillId="5" borderId="23" xfId="5" applyFont="1" applyFill="1" applyBorder="1" applyAlignment="1">
      <alignment horizontal="center"/>
    </xf>
    <xf numFmtId="49" fontId="30" fillId="0" borderId="10" xfId="5" applyNumberFormat="1" applyFont="1" applyBorder="1" applyAlignment="1">
      <alignment horizontal="center" vertical="center"/>
    </xf>
    <xf numFmtId="49" fontId="30" fillId="0" borderId="11" xfId="5" applyNumberFormat="1" applyFont="1" applyBorder="1" applyAlignment="1">
      <alignment horizontal="center" vertical="center"/>
    </xf>
    <xf numFmtId="49" fontId="31" fillId="0" borderId="10" xfId="5" applyNumberFormat="1" applyFont="1" applyBorder="1" applyAlignment="1">
      <alignment horizontal="center" vertical="center"/>
    </xf>
    <xf numFmtId="49" fontId="31" fillId="0" borderId="11" xfId="5" applyNumberFormat="1" applyFont="1" applyBorder="1" applyAlignment="1">
      <alignment horizontal="center" vertical="center"/>
    </xf>
    <xf numFmtId="44" fontId="0" fillId="0" borderId="60" xfId="2" applyFont="1" applyBorder="1"/>
    <xf numFmtId="176" fontId="0" fillId="0" borderId="60" xfId="3" applyNumberFormat="1" applyFont="1" applyBorder="1"/>
    <xf numFmtId="176" fontId="0" fillId="0" borderId="23" xfId="3" applyNumberFormat="1" applyFont="1" applyBorder="1"/>
    <xf numFmtId="0" fontId="19" fillId="12" borderId="61" xfId="5" applyFont="1" applyFill="1" applyBorder="1" applyAlignment="1">
      <alignment horizontal="center" vertical="center"/>
    </xf>
    <xf numFmtId="165" fontId="19" fillId="0" borderId="62" xfId="5" applyNumberFormat="1" applyFont="1" applyBorder="1" applyAlignment="1">
      <alignment horizontal="center" vertical="center"/>
    </xf>
    <xf numFmtId="0" fontId="18" fillId="11" borderId="63" xfId="5" applyFont="1" applyFill="1" applyBorder="1" applyAlignment="1">
      <alignment horizontal="center"/>
    </xf>
    <xf numFmtId="165" fontId="19" fillId="0" borderId="62" xfId="5" applyNumberFormat="1" applyFont="1" applyBorder="1" applyAlignment="1">
      <alignment horizontal="center"/>
    </xf>
    <xf numFmtId="173" fontId="19" fillId="0" borderId="62" xfId="5" applyNumberFormat="1" applyFont="1" applyBorder="1" applyAlignment="1">
      <alignment horizontal="center" vertical="center"/>
    </xf>
    <xf numFmtId="173" fontId="19" fillId="0" borderId="62" xfId="3" applyNumberFormat="1" applyFont="1" applyBorder="1" applyAlignment="1">
      <alignment horizontal="center"/>
    </xf>
    <xf numFmtId="0" fontId="19" fillId="12" borderId="64" xfId="5" applyFont="1" applyFill="1" applyBorder="1" applyAlignment="1">
      <alignment horizontal="center" vertical="center"/>
    </xf>
    <xf numFmtId="177" fontId="19" fillId="0" borderId="65" xfId="5" applyNumberFormat="1" applyFont="1" applyBorder="1" applyAlignment="1">
      <alignment horizontal="center" vertical="center"/>
    </xf>
    <xf numFmtId="0" fontId="18" fillId="11" borderId="24" xfId="5" applyFont="1" applyFill="1" applyBorder="1" applyAlignment="1">
      <alignment horizontal="center"/>
    </xf>
    <xf numFmtId="0" fontId="19" fillId="12" borderId="66" xfId="5" applyFont="1" applyFill="1" applyBorder="1" applyAlignment="1">
      <alignment horizontal="center" vertical="center"/>
    </xf>
    <xf numFmtId="0" fontId="18" fillId="11" borderId="53" xfId="5" applyFont="1" applyFill="1" applyBorder="1" applyAlignment="1">
      <alignment horizontal="center"/>
    </xf>
    <xf numFmtId="0" fontId="18" fillId="11" borderId="66" xfId="5" applyFont="1" applyFill="1" applyBorder="1" applyAlignment="1">
      <alignment horizontal="center"/>
    </xf>
    <xf numFmtId="177" fontId="19" fillId="0" borderId="67" xfId="5" applyNumberFormat="1" applyFont="1" applyBorder="1" applyAlignment="1">
      <alignment horizontal="center" vertical="center"/>
    </xf>
    <xf numFmtId="165" fontId="19" fillId="0" borderId="65" xfId="5" applyNumberFormat="1" applyFont="1" applyBorder="1" applyAlignment="1">
      <alignment horizontal="center" vertical="center"/>
    </xf>
    <xf numFmtId="0" fontId="19" fillId="12" borderId="68" xfId="5" applyFont="1" applyFill="1" applyBorder="1" applyAlignment="1">
      <alignment horizontal="center" vertical="center"/>
    </xf>
    <xf numFmtId="0" fontId="19" fillId="12" borderId="69" xfId="5" applyFont="1" applyFill="1" applyBorder="1" applyAlignment="1">
      <alignment horizontal="center" vertical="center"/>
    </xf>
    <xf numFmtId="0" fontId="19" fillId="12" borderId="70" xfId="5" applyFont="1" applyFill="1" applyBorder="1" applyAlignment="1">
      <alignment horizontal="center" vertical="center"/>
    </xf>
    <xf numFmtId="177" fontId="19" fillId="0" borderId="70" xfId="5" applyNumberFormat="1" applyFont="1" applyBorder="1" applyAlignment="1">
      <alignment horizontal="center" vertical="center"/>
    </xf>
  </cellXfs>
  <cellStyles count="8">
    <cellStyle name="Comma 3" xfId="6"/>
    <cellStyle name="Millares" xfId="1" builtinId="3"/>
    <cellStyle name="Moneda" xfId="2" builtinId="4"/>
    <cellStyle name="Moneda 2" xfId="4"/>
    <cellStyle name="Normal" xfId="0" builtinId="0"/>
    <cellStyle name="Normal 2" xfId="5"/>
    <cellStyle name="Normal 3 2" xfId="7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844512" cy="148828"/>
    <xdr:pic>
      <xdr:nvPicPr>
        <xdr:cNvPr id="2" name="Picture 4">
          <a:extLst>
            <a:ext uri="{FF2B5EF4-FFF2-40B4-BE49-F238E27FC236}">
              <a16:creationId xmlns:a16="http://schemas.microsoft.com/office/drawing/2014/main" xmlns="" id="{023ED526-4F5E-46EC-A346-88B479BF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190500"/>
          <a:ext cx="844512" cy="148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</xdr:row>
      <xdr:rowOff>0</xdr:rowOff>
    </xdr:from>
    <xdr:ext cx="892969" cy="157368"/>
    <xdr:pic>
      <xdr:nvPicPr>
        <xdr:cNvPr id="3" name="Picture 4">
          <a:extLst>
            <a:ext uri="{FF2B5EF4-FFF2-40B4-BE49-F238E27FC236}">
              <a16:creationId xmlns:a16="http://schemas.microsoft.com/office/drawing/2014/main" xmlns="" id="{FB4792DE-3310-4C32-96ED-1A303B836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8600" y="190500"/>
          <a:ext cx="892969" cy="15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0</xdr:row>
      <xdr:rowOff>202405</xdr:rowOff>
    </xdr:from>
    <xdr:ext cx="1009589" cy="177173"/>
    <xdr:pic>
      <xdr:nvPicPr>
        <xdr:cNvPr id="4" name="Picture 4">
          <a:extLst>
            <a:ext uri="{FF2B5EF4-FFF2-40B4-BE49-F238E27FC236}">
              <a16:creationId xmlns:a16="http://schemas.microsoft.com/office/drawing/2014/main" xmlns="" id="{B3BC0B8E-8480-4868-9E2A-501936308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03900" y="192880"/>
          <a:ext cx="1009589" cy="177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0</xdr:colOff>
      <xdr:row>0</xdr:row>
      <xdr:rowOff>202405</xdr:rowOff>
    </xdr:from>
    <xdr:ext cx="869156" cy="157703"/>
    <xdr:pic>
      <xdr:nvPicPr>
        <xdr:cNvPr id="5" name="Picture 4">
          <a:extLst>
            <a:ext uri="{FF2B5EF4-FFF2-40B4-BE49-F238E27FC236}">
              <a16:creationId xmlns:a16="http://schemas.microsoft.com/office/drawing/2014/main" xmlns="" id="{BDDE925D-F68C-4F8F-AC4B-6EB5D9DFB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8125" y="192880"/>
          <a:ext cx="869156" cy="157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50</xdr:col>
      <xdr:colOff>0</xdr:colOff>
      <xdr:row>1</xdr:row>
      <xdr:rowOff>0</xdr:rowOff>
    </xdr:from>
    <xdr:ext cx="929640" cy="186270"/>
    <xdr:pic>
      <xdr:nvPicPr>
        <xdr:cNvPr id="6" name="Picture 5">
          <a:extLst>
            <a:ext uri="{FF2B5EF4-FFF2-40B4-BE49-F238E27FC236}">
              <a16:creationId xmlns:a16="http://schemas.microsoft.com/office/drawing/2014/main" xmlns="" id="{0E07C9F8-6289-44D4-8031-95BBC291C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67300" y="190500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1</xdr:row>
      <xdr:rowOff>0</xdr:rowOff>
    </xdr:from>
    <xdr:ext cx="929640" cy="186270"/>
    <xdr:pic>
      <xdr:nvPicPr>
        <xdr:cNvPr id="7" name="Picture 5">
          <a:extLst>
            <a:ext uri="{FF2B5EF4-FFF2-40B4-BE49-F238E27FC236}">
              <a16:creationId xmlns:a16="http://schemas.microsoft.com/office/drawing/2014/main" xmlns="" id="{D2E17F33-F8C9-4423-96E6-6EE9E545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99275" y="190500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</xdr:row>
      <xdr:rowOff>0</xdr:rowOff>
    </xdr:from>
    <xdr:ext cx="929640" cy="186270"/>
    <xdr:pic>
      <xdr:nvPicPr>
        <xdr:cNvPr id="8" name="Picture 5">
          <a:extLst>
            <a:ext uri="{FF2B5EF4-FFF2-40B4-BE49-F238E27FC236}">
              <a16:creationId xmlns:a16="http://schemas.microsoft.com/office/drawing/2014/main" xmlns="" id="{5B116BBD-D73C-4682-9365-E017CD495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0" y="190500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</xdr:row>
      <xdr:rowOff>0</xdr:rowOff>
    </xdr:from>
    <xdr:ext cx="929640" cy="186270"/>
    <xdr:pic>
      <xdr:nvPicPr>
        <xdr:cNvPr id="9" name="Picture 5">
          <a:extLst>
            <a:ext uri="{FF2B5EF4-FFF2-40B4-BE49-F238E27FC236}">
              <a16:creationId xmlns:a16="http://schemas.microsoft.com/office/drawing/2014/main" xmlns="" id="{9E93A2B8-130D-4C24-A0C7-35D174C5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190500"/>
          <a:ext cx="929640" cy="18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32927</xdr:colOff>
      <xdr:row>2</xdr:row>
      <xdr:rowOff>141113</xdr:rowOff>
    </xdr:from>
    <xdr:to>
      <xdr:col>4</xdr:col>
      <xdr:colOff>1053104</xdr:colOff>
      <xdr:row>12</xdr:row>
      <xdr:rowOff>182368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DA615E1-8E49-4B74-B0DC-7B48EE2D9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227" y="522113"/>
          <a:ext cx="5249277" cy="1946255"/>
        </a:xfrm>
        <a:prstGeom prst="rect">
          <a:avLst/>
        </a:prstGeom>
      </xdr:spPr>
    </xdr:pic>
    <xdr:clientData/>
  </xdr:twoCellAnchor>
  <xdr:twoCellAnchor editAs="oneCell">
    <xdr:from>
      <xdr:col>5</xdr:col>
      <xdr:colOff>596810</xdr:colOff>
      <xdr:row>0</xdr:row>
      <xdr:rowOff>169755</xdr:rowOff>
    </xdr:from>
    <xdr:to>
      <xdr:col>9</xdr:col>
      <xdr:colOff>27997</xdr:colOff>
      <xdr:row>13</xdr:row>
      <xdr:rowOff>75887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7CA4A6ED-F048-BAF5-E16B-3570DC439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2935" y="169755"/>
          <a:ext cx="4279412" cy="2382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203734</xdr:colOff>
      <xdr:row>0</xdr:row>
      <xdr:rowOff>123123</xdr:rowOff>
    </xdr:from>
    <xdr:to>
      <xdr:col>10</xdr:col>
      <xdr:colOff>818865</xdr:colOff>
      <xdr:row>5</xdr:row>
      <xdr:rowOff>50733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FEFFD1A-CAA3-96E3-1BBC-3FD9074F2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14659" y="123123"/>
          <a:ext cx="3167831" cy="918210"/>
        </a:xfrm>
        <a:prstGeom prst="rect">
          <a:avLst/>
        </a:prstGeom>
      </xdr:spPr>
    </xdr:pic>
    <xdr:clientData/>
  </xdr:twoCellAnchor>
  <xdr:twoCellAnchor editAs="oneCell">
    <xdr:from>
      <xdr:col>11</xdr:col>
      <xdr:colOff>182880</xdr:colOff>
      <xdr:row>0</xdr:row>
      <xdr:rowOff>30481</xdr:rowOff>
    </xdr:from>
    <xdr:to>
      <xdr:col>14</xdr:col>
      <xdr:colOff>344377</xdr:colOff>
      <xdr:row>4</xdr:row>
      <xdr:rowOff>172886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C307E77-6518-63CE-9F89-91178146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80005" y="30481"/>
          <a:ext cx="2447497" cy="932980"/>
        </a:xfrm>
        <a:prstGeom prst="rect">
          <a:avLst/>
        </a:prstGeom>
      </xdr:spPr>
    </xdr:pic>
    <xdr:clientData/>
  </xdr:twoCellAnchor>
  <xdr:twoCellAnchor editAs="oneCell">
    <xdr:from>
      <xdr:col>7</xdr:col>
      <xdr:colOff>449580</xdr:colOff>
      <xdr:row>6</xdr:row>
      <xdr:rowOff>52896</xdr:rowOff>
    </xdr:from>
    <xdr:to>
      <xdr:col>10</xdr:col>
      <xdr:colOff>757015</xdr:colOff>
      <xdr:row>10</xdr:row>
      <xdr:rowOff>116451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12B28F4B-7651-6BB8-32CD-F5DA2A7D6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60505" y="1214946"/>
          <a:ext cx="2860135" cy="863655"/>
        </a:xfrm>
        <a:prstGeom prst="rect">
          <a:avLst/>
        </a:prstGeom>
      </xdr:spPr>
    </xdr:pic>
    <xdr:clientData/>
  </xdr:twoCellAnchor>
  <xdr:twoCellAnchor editAs="oneCell">
    <xdr:from>
      <xdr:col>10</xdr:col>
      <xdr:colOff>597422</xdr:colOff>
      <xdr:row>7</xdr:row>
      <xdr:rowOff>76200</xdr:rowOff>
    </xdr:from>
    <xdr:to>
      <xdr:col>16</xdr:col>
      <xdr:colOff>382090</xdr:colOff>
      <xdr:row>8</xdr:row>
      <xdr:rowOff>116270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FB191096-F225-7B4D-FBF0-3FF217C3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18247" y="1428750"/>
          <a:ext cx="4356668" cy="24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B2804"/>
  <sheetViews>
    <sheetView tabSelected="1" workbookViewId="0">
      <selection activeCell="C6" sqref="C6"/>
    </sheetView>
  </sheetViews>
  <sheetFormatPr baseColWidth="10" defaultColWidth="13.140625" defaultRowHeight="15"/>
  <cols>
    <col min="1" max="1" width="9.140625" customWidth="1"/>
    <col min="2" max="2" width="8.7109375" customWidth="1"/>
    <col min="4" max="4" width="10.85546875" customWidth="1"/>
    <col min="5" max="5" width="8.5703125" customWidth="1"/>
    <col min="6" max="6" width="7.85546875" customWidth="1"/>
    <col min="7" max="7" width="9.7109375" customWidth="1"/>
    <col min="8" max="8" width="13.5703125" bestFit="1" customWidth="1"/>
    <col min="9" max="9" width="16.7109375" bestFit="1" customWidth="1"/>
    <col min="10" max="10" width="26.28515625" bestFit="1" customWidth="1"/>
    <col min="11" max="11" width="15.85546875" style="11" customWidth="1"/>
    <col min="12" max="12" width="17.140625" bestFit="1" customWidth="1"/>
    <col min="14" max="14" width="9" customWidth="1"/>
    <col min="15" max="15" width="9.28515625" customWidth="1"/>
    <col min="17" max="17" width="10.42578125" customWidth="1"/>
    <col min="18" max="18" width="5.140625" customWidth="1"/>
    <col min="19" max="19" width="8.140625" customWidth="1"/>
    <col min="20" max="20" width="6.7109375" customWidth="1"/>
    <col min="21" max="21" width="13.5703125" bestFit="1" customWidth="1"/>
    <col min="22" max="22" width="16.7109375" bestFit="1" customWidth="1"/>
    <col min="23" max="23" width="26.28515625" bestFit="1" customWidth="1"/>
    <col min="24" max="24" width="17.140625" bestFit="1" customWidth="1"/>
    <col min="25" max="25" width="18.42578125" bestFit="1" customWidth="1"/>
    <col min="27" max="27" width="8.5703125" customWidth="1"/>
    <col min="28" max="28" width="8.140625" customWidth="1"/>
    <col min="29" max="29" width="9" customWidth="1"/>
    <col min="30" max="30" width="9.85546875" customWidth="1"/>
    <col min="31" max="31" width="15.85546875" bestFit="1" customWidth="1"/>
    <col min="32" max="32" width="9.85546875" customWidth="1"/>
    <col min="33" max="33" width="15.42578125" bestFit="1" customWidth="1"/>
    <col min="34" max="34" width="13.28515625" customWidth="1"/>
    <col min="35" max="35" width="16.7109375" bestFit="1" customWidth="1"/>
    <col min="36" max="36" width="23.42578125" bestFit="1" customWidth="1"/>
    <col min="37" max="37" width="16.42578125" customWidth="1"/>
    <col min="38" max="38" width="17.140625" bestFit="1" customWidth="1"/>
    <col min="40" max="40" width="8.42578125" customWidth="1"/>
    <col min="41" max="41" width="8.7109375" customWidth="1"/>
    <col min="43" max="43" width="8.5703125" customWidth="1"/>
    <col min="44" max="44" width="6.7109375" customWidth="1"/>
    <col min="45" max="45" width="6.85546875" customWidth="1"/>
    <col min="46" max="46" width="15.42578125" bestFit="1" customWidth="1"/>
    <col min="47" max="47" width="13.140625" bestFit="1" customWidth="1"/>
    <col min="48" max="48" width="15.42578125" bestFit="1" customWidth="1"/>
    <col min="49" max="49" width="21" bestFit="1" customWidth="1"/>
    <col min="50" max="50" width="15.28515625" customWidth="1"/>
    <col min="51" max="51" width="16.7109375" customWidth="1"/>
    <col min="52" max="52" width="13.140625" customWidth="1"/>
    <col min="53" max="53" width="11.28515625" customWidth="1"/>
    <col min="54" max="55" width="10.7109375" customWidth="1"/>
    <col min="56" max="56" width="8.5703125" bestFit="1" customWidth="1"/>
    <col min="57" max="57" width="18.85546875" bestFit="1" customWidth="1"/>
    <col min="58" max="58" width="17.7109375" customWidth="1"/>
    <col min="59" max="59" width="24.5703125" bestFit="1" customWidth="1"/>
    <col min="60" max="60" width="23.28515625" style="11" customWidth="1"/>
    <col min="61" max="61" width="23.28515625" style="11" bestFit="1" customWidth="1"/>
    <col min="62" max="62" width="20" style="11" bestFit="1" customWidth="1"/>
    <col min="63" max="63" width="20" style="11" customWidth="1"/>
    <col min="64" max="65" width="26.85546875" bestFit="1" customWidth="1"/>
    <col min="66" max="66" width="23.28515625" bestFit="1" customWidth="1"/>
    <col min="67" max="67" width="14.7109375" bestFit="1" customWidth="1"/>
    <col min="68" max="68" width="17.7109375" bestFit="1" customWidth="1"/>
    <col min="69" max="69" width="23.28515625" bestFit="1" customWidth="1"/>
    <col min="70" max="70" width="17.7109375" customWidth="1"/>
    <col min="71" max="71" width="23.28515625" bestFit="1" customWidth="1"/>
    <col min="72" max="72" width="20" bestFit="1" customWidth="1"/>
    <col min="73" max="73" width="20" customWidth="1"/>
    <col min="74" max="74" width="18.85546875" bestFit="1" customWidth="1"/>
  </cols>
  <sheetData>
    <row r="1" spans="1:80" ht="15.75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3" t="s">
        <v>2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N1" s="4" t="s">
        <v>3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5"/>
      <c r="BA1" s="6" t="s">
        <v>4</v>
      </c>
      <c r="BB1" s="7"/>
      <c r="BC1" s="5"/>
      <c r="BD1" s="8" t="s">
        <v>5</v>
      </c>
      <c r="BE1" s="9"/>
      <c r="BF1" s="9"/>
      <c r="BG1" s="9"/>
      <c r="BH1" s="9"/>
      <c r="BI1" s="9"/>
      <c r="BJ1" s="9"/>
      <c r="BK1" s="9"/>
      <c r="BL1" s="9"/>
      <c r="BM1" s="10"/>
    </row>
    <row r="2" spans="1:80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N2" t="s">
        <v>6</v>
      </c>
      <c r="AO2" t="s">
        <v>7</v>
      </c>
      <c r="AP2" t="s">
        <v>8</v>
      </c>
      <c r="AQ2" t="s">
        <v>9</v>
      </c>
      <c r="AR2" t="s">
        <v>10</v>
      </c>
      <c r="AS2" t="s">
        <v>11</v>
      </c>
      <c r="AT2" t="s">
        <v>12</v>
      </c>
      <c r="AU2" t="s">
        <v>13</v>
      </c>
      <c r="AV2" t="s">
        <v>14</v>
      </c>
      <c r="AW2" t="s">
        <v>15</v>
      </c>
      <c r="BA2" s="12" t="s">
        <v>16</v>
      </c>
      <c r="BB2" s="13">
        <v>0.1</v>
      </c>
      <c r="BC2" s="14"/>
      <c r="BD2" s="15" t="s">
        <v>17</v>
      </c>
      <c r="BE2" s="16" t="s">
        <v>18</v>
      </c>
      <c r="BF2" s="17" t="s">
        <v>19</v>
      </c>
      <c r="BG2" s="17" t="s">
        <v>20</v>
      </c>
      <c r="BH2" s="18" t="s">
        <v>21</v>
      </c>
      <c r="BI2" s="18" t="s">
        <v>22</v>
      </c>
      <c r="BJ2" s="18" t="s">
        <v>23</v>
      </c>
      <c r="BK2" s="18" t="s">
        <v>24</v>
      </c>
      <c r="BL2" s="17" t="s">
        <v>25</v>
      </c>
      <c r="BM2" s="19" t="s">
        <v>26</v>
      </c>
    </row>
    <row r="3" spans="1:80" ht="15.75" thickBot="1">
      <c r="A3">
        <v>202212</v>
      </c>
      <c r="B3" s="20" t="s">
        <v>27</v>
      </c>
      <c r="C3" s="20" t="s">
        <v>28</v>
      </c>
      <c r="D3">
        <v>78613.5</v>
      </c>
      <c r="E3" s="21">
        <v>0.68</v>
      </c>
      <c r="F3">
        <v>2589.16</v>
      </c>
      <c r="G3" s="22">
        <v>4.8399999999999999E-2</v>
      </c>
      <c r="H3" s="11">
        <f t="shared" ref="H3:H66" si="0">D3*E3*G3</f>
        <v>2587.3275119999998</v>
      </c>
      <c r="I3" s="23">
        <f t="shared" ref="I3:I66" si="1">D3*E3*SQRT(G3*(1-G3))</f>
        <v>11472.443892806103</v>
      </c>
      <c r="J3" s="23">
        <f t="shared" ref="J3:J66" si="2">I3^2</f>
        <v>131616968.87358405</v>
      </c>
      <c r="K3" s="23">
        <f t="shared" ref="K3:K66" si="3">H3*(1+$BB$10)</f>
        <v>2716.6938875999999</v>
      </c>
      <c r="L3" s="23">
        <f t="shared" ref="L3:L66" si="4">H3+$BB$9*I3</f>
        <v>25532.215297612205</v>
      </c>
      <c r="N3">
        <v>202212</v>
      </c>
      <c r="O3" s="20" t="s">
        <v>29</v>
      </c>
      <c r="P3" s="20" t="s">
        <v>30</v>
      </c>
      <c r="Q3">
        <v>19179.900000000001</v>
      </c>
      <c r="R3" s="21">
        <v>0.71</v>
      </c>
      <c r="S3">
        <v>495.68</v>
      </c>
      <c r="T3" s="21">
        <v>0.04</v>
      </c>
      <c r="U3" s="11">
        <f t="shared" ref="U3:U66" si="5">Q3*R3*T3</f>
        <v>544.70916000000011</v>
      </c>
      <c r="V3" s="23">
        <f t="shared" ref="V3:V66" si="6">Q3*R3*SQRT(T3*(1-T3))</f>
        <v>2668.519000440082</v>
      </c>
      <c r="W3" s="23">
        <f t="shared" ref="W3:W66" si="7">V3^2</f>
        <v>7120993.6557097342</v>
      </c>
      <c r="X3" s="23">
        <f t="shared" ref="X3:X66" si="8">U3*(1+$BB$10)</f>
        <v>571.9446180000001</v>
      </c>
      <c r="Y3" s="23">
        <f t="shared" ref="Y3:Y66" si="9">U3+$BB$9*V3</f>
        <v>5881.7471608801643</v>
      </c>
      <c r="AA3">
        <v>202212</v>
      </c>
      <c r="AB3" s="20" t="s">
        <v>31</v>
      </c>
      <c r="AC3" s="20" t="s">
        <v>32</v>
      </c>
      <c r="AD3">
        <v>147423.35</v>
      </c>
      <c r="AE3" s="21">
        <v>0.72</v>
      </c>
      <c r="AF3">
        <v>446.86970000000002</v>
      </c>
      <c r="AG3" s="22">
        <v>4.1999999999999997E-3</v>
      </c>
      <c r="AH3" s="11">
        <f t="shared" ref="AH3:AH66" si="10">AD3*AE3*AG3</f>
        <v>445.80821040000001</v>
      </c>
      <c r="AI3" s="23">
        <f t="shared" ref="AI3:AI66" si="11">AD3*AE3*SQRT(AG3*(1-AG3))</f>
        <v>6864.5089934025436</v>
      </c>
      <c r="AJ3" s="23">
        <f t="shared" ref="AJ3:AJ66" si="12">AI3^2</f>
        <v>47121483.720504403</v>
      </c>
      <c r="AK3" s="23">
        <f t="shared" ref="AK3:AK66" si="13">AH3*(1+$BB$10)</f>
        <v>468.09862092000003</v>
      </c>
      <c r="AL3" s="23">
        <f t="shared" ref="AL3:AL66" si="14">AH3+$BB$9*AI3</f>
        <v>14174.826197205088</v>
      </c>
      <c r="AN3">
        <v>202212</v>
      </c>
      <c r="AO3" s="20" t="s">
        <v>33</v>
      </c>
      <c r="AP3" s="20" t="s">
        <v>34</v>
      </c>
      <c r="AQ3">
        <v>1357.2</v>
      </c>
      <c r="AR3" s="21">
        <v>0.86</v>
      </c>
      <c r="AS3">
        <v>13.66</v>
      </c>
      <c r="AT3">
        <v>1.1699999999999999E-2</v>
      </c>
      <c r="AU3" s="11">
        <f t="shared" ref="AU3:AU66" si="15">AQ3*AR3*AT3</f>
        <v>13.656146399999999</v>
      </c>
      <c r="AV3" s="23">
        <f t="shared" ref="AV3:AV66" si="16">AQ3*AR3*SQRT(AT3*(1-AT3))</f>
        <v>125.51037604282192</v>
      </c>
      <c r="AW3" s="23">
        <f t="shared" ref="AW3:AW66" si="17">AV3^2</f>
        <v>15752.854494410565</v>
      </c>
      <c r="AX3" s="23">
        <f t="shared" ref="AX3:AX66" si="18">AU3*(1+$BB$10)</f>
        <v>14.338953719999999</v>
      </c>
      <c r="AY3" s="23">
        <f t="shared" ref="AY3:AY66" si="19">AU3+$BB$9*AV3</f>
        <v>264.67689848564385</v>
      </c>
      <c r="AZ3" s="23"/>
      <c r="BA3" s="24" t="s">
        <v>16</v>
      </c>
      <c r="BB3" s="25">
        <v>0.3</v>
      </c>
      <c r="BC3" s="14"/>
      <c r="BD3" s="26">
        <v>44896</v>
      </c>
      <c r="BE3" s="27">
        <f>SUM(H3:H1402)</f>
        <v>3114514.4253625637</v>
      </c>
      <c r="BF3" s="28">
        <f>SUM(I3:I1402)</f>
        <v>13810038.285677716</v>
      </c>
      <c r="BG3" s="28">
        <f>SUM(J2:J1402)</f>
        <v>219451157334.59021</v>
      </c>
      <c r="BH3" s="28">
        <f>SQRT((BG3)+BB2*(((BF3)^2)-(BG3)))</f>
        <v>4389672.1730431719</v>
      </c>
      <c r="BI3" s="28">
        <f>SQRT((BG3)+BB3*(((BF3)^2)-(BG3)))</f>
        <v>7574216.9922507172</v>
      </c>
      <c r="BJ3" s="28">
        <f>BE3+(BB6)*(BH3)</f>
        <v>13324891.899860982</v>
      </c>
      <c r="BK3" s="28">
        <f>BE3+(BB6)*(BI3)</f>
        <v>20732143.149337735</v>
      </c>
      <c r="BL3" s="29">
        <f>BJ3-BH3</f>
        <v>8935219.726817809</v>
      </c>
      <c r="BM3" s="30">
        <f>BK3-BI3</f>
        <v>13157926.157087017</v>
      </c>
      <c r="CB3" t="s">
        <v>35</v>
      </c>
    </row>
    <row r="4" spans="1:80" ht="15.75" thickBot="1">
      <c r="A4">
        <v>202212</v>
      </c>
      <c r="B4" s="20" t="s">
        <v>27</v>
      </c>
      <c r="C4" s="20" t="s">
        <v>36</v>
      </c>
      <c r="D4">
        <v>95698.79</v>
      </c>
      <c r="E4" s="21">
        <v>0.68</v>
      </c>
      <c r="F4">
        <v>3151.87</v>
      </c>
      <c r="G4" s="22">
        <v>4.8399999999999999E-2</v>
      </c>
      <c r="H4" s="11">
        <f t="shared" si="0"/>
        <v>3149.6385764799998</v>
      </c>
      <c r="I4" s="23">
        <f t="shared" si="1"/>
        <v>13965.781944378939</v>
      </c>
      <c r="J4" s="23">
        <f t="shared" si="2"/>
        <v>195043065.3179408</v>
      </c>
      <c r="K4" s="23">
        <f t="shared" si="3"/>
        <v>3307.1205053039998</v>
      </c>
      <c r="L4" s="23">
        <f t="shared" si="4"/>
        <v>31081.202465237879</v>
      </c>
      <c r="N4">
        <v>202212</v>
      </c>
      <c r="O4" s="20" t="s">
        <v>29</v>
      </c>
      <c r="P4" s="20" t="s">
        <v>37</v>
      </c>
      <c r="Q4">
        <v>14258.35</v>
      </c>
      <c r="R4" s="21">
        <v>0.71</v>
      </c>
      <c r="S4">
        <v>368.49</v>
      </c>
      <c r="T4" s="21">
        <v>0.04</v>
      </c>
      <c r="U4" s="11">
        <f t="shared" si="5"/>
        <v>404.93714</v>
      </c>
      <c r="V4" s="23">
        <f t="shared" si="6"/>
        <v>1983.7787418039113</v>
      </c>
      <c r="W4" s="23">
        <f t="shared" si="7"/>
        <v>3935378.0964331096</v>
      </c>
      <c r="X4" s="23">
        <f t="shared" si="8"/>
        <v>425.18399700000003</v>
      </c>
      <c r="Y4" s="23">
        <f t="shared" si="9"/>
        <v>4372.4946236078231</v>
      </c>
      <c r="AA4">
        <v>202212</v>
      </c>
      <c r="AB4" s="20" t="s">
        <v>31</v>
      </c>
      <c r="AC4" s="20" t="s">
        <v>38</v>
      </c>
      <c r="AD4">
        <v>201301.23</v>
      </c>
      <c r="AE4" s="21">
        <v>0.72</v>
      </c>
      <c r="AF4">
        <v>610.18430000000001</v>
      </c>
      <c r="AG4" s="22">
        <v>4.1999999999999997E-3</v>
      </c>
      <c r="AH4" s="11">
        <f t="shared" si="10"/>
        <v>608.73491951999995</v>
      </c>
      <c r="AI4" s="23">
        <f t="shared" si="11"/>
        <v>9373.2377111088153</v>
      </c>
      <c r="AJ4" s="23">
        <f t="shared" si="12"/>
        <v>87857585.188952431</v>
      </c>
      <c r="AK4" s="23">
        <f t="shared" si="13"/>
        <v>639.17166549599995</v>
      </c>
      <c r="AL4" s="23">
        <f t="shared" si="14"/>
        <v>19355.210341737631</v>
      </c>
      <c r="AN4">
        <v>202212</v>
      </c>
      <c r="AO4" s="20" t="s">
        <v>33</v>
      </c>
      <c r="AP4" s="20" t="s">
        <v>39</v>
      </c>
      <c r="AQ4">
        <v>2929.7</v>
      </c>
      <c r="AR4" s="21">
        <v>0.86</v>
      </c>
      <c r="AS4">
        <v>218.7</v>
      </c>
      <c r="AT4">
        <v>8.6800000000000002E-2</v>
      </c>
      <c r="AU4" s="11">
        <f t="shared" si="15"/>
        <v>218.6962456</v>
      </c>
      <c r="AV4" s="23">
        <f t="shared" si="16"/>
        <v>709.3562773331746</v>
      </c>
      <c r="AW4" s="23">
        <f t="shared" si="17"/>
        <v>503186.32819197973</v>
      </c>
      <c r="AX4" s="23">
        <f t="shared" si="18"/>
        <v>229.63105788000001</v>
      </c>
      <c r="AY4" s="23">
        <f t="shared" si="19"/>
        <v>1637.4088002663493</v>
      </c>
      <c r="AZ4" s="23"/>
      <c r="BA4" s="23"/>
      <c r="BD4" s="31">
        <v>45261</v>
      </c>
      <c r="BE4" s="32">
        <f>SUM(H1405:H2804)</f>
        <v>3749157.5021401611</v>
      </c>
      <c r="BF4" s="33">
        <f>SUM(I1405:I2804)</f>
        <v>16624103.013285646</v>
      </c>
      <c r="BG4" s="33">
        <f>SUM(J1405:J2804)</f>
        <v>357785660276.34845</v>
      </c>
      <c r="BH4" s="33">
        <f>SQRT((BG4)+BB2*(((BF4)^2)-(BG4)))</f>
        <v>5287540.7510374803</v>
      </c>
      <c r="BI4" s="33">
        <f>SQRT((BG4)+BB3*(((BF4)^2)-(BG4)))</f>
        <v>9119138.6797818411</v>
      </c>
      <c r="BJ4" s="33">
        <f>BE4+(BB6)*(BH4)</f>
        <v>16047977.28905334</v>
      </c>
      <c r="BK4" s="33">
        <f>BE4+(BB6)*(BI4)</f>
        <v>24960274.071312726</v>
      </c>
      <c r="BL4" s="34">
        <f>BJ4-BH4</f>
        <v>10760436.538015859</v>
      </c>
      <c r="BM4" s="35">
        <f>BK4-BI4</f>
        <v>15841135.391530884</v>
      </c>
    </row>
    <row r="5" spans="1:80" ht="15.75" thickBot="1">
      <c r="A5">
        <v>202212</v>
      </c>
      <c r="B5" s="20" t="s">
        <v>27</v>
      </c>
      <c r="C5" s="20" t="s">
        <v>40</v>
      </c>
      <c r="D5">
        <v>89111.03</v>
      </c>
      <c r="E5" s="21">
        <v>0.68</v>
      </c>
      <c r="F5">
        <v>2934.9</v>
      </c>
      <c r="G5" s="22">
        <v>4.8399999999999999E-2</v>
      </c>
      <c r="H5" s="11">
        <f t="shared" si="0"/>
        <v>2932.82221936</v>
      </c>
      <c r="I5" s="23">
        <f t="shared" si="1"/>
        <v>13004.398632616047</v>
      </c>
      <c r="J5" s="23">
        <f t="shared" si="2"/>
        <v>169114383.79598612</v>
      </c>
      <c r="K5" s="23">
        <f t="shared" si="3"/>
        <v>3079.4633303280002</v>
      </c>
      <c r="L5" s="23">
        <f t="shared" si="4"/>
        <v>28941.619484592095</v>
      </c>
      <c r="N5">
        <v>202212</v>
      </c>
      <c r="O5" s="20" t="s">
        <v>29</v>
      </c>
      <c r="P5" s="20" t="s">
        <v>41</v>
      </c>
      <c r="Q5">
        <v>39006.720000000001</v>
      </c>
      <c r="R5" s="21">
        <v>0.71</v>
      </c>
      <c r="S5">
        <v>1008.08</v>
      </c>
      <c r="T5" s="21">
        <v>0.04</v>
      </c>
      <c r="U5" s="11">
        <f t="shared" si="5"/>
        <v>1107.7908480000001</v>
      </c>
      <c r="V5" s="23">
        <f t="shared" si="6"/>
        <v>5427.0446386501571</v>
      </c>
      <c r="W5" s="23">
        <f t="shared" si="7"/>
        <v>29452813.509901416</v>
      </c>
      <c r="X5" s="23">
        <f t="shared" si="8"/>
        <v>1163.1803904000001</v>
      </c>
      <c r="Y5" s="23">
        <f t="shared" si="9"/>
        <v>11961.880125300315</v>
      </c>
      <c r="AA5">
        <v>202212</v>
      </c>
      <c r="AB5" s="20" t="s">
        <v>31</v>
      </c>
      <c r="AC5" s="20" t="s">
        <v>42</v>
      </c>
      <c r="AD5">
        <v>213436.45</v>
      </c>
      <c r="AE5" s="21">
        <v>0.72</v>
      </c>
      <c r="AF5">
        <v>646.96860000000004</v>
      </c>
      <c r="AG5" s="22">
        <v>4.1999999999999997E-3</v>
      </c>
      <c r="AH5" s="11">
        <f t="shared" si="10"/>
        <v>645.43182479999996</v>
      </c>
      <c r="AI5" s="23">
        <f t="shared" si="11"/>
        <v>9938.2928860652828</v>
      </c>
      <c r="AJ5" s="23">
        <f t="shared" si="12"/>
        <v>98769665.489215806</v>
      </c>
      <c r="AK5" s="23">
        <f t="shared" si="13"/>
        <v>677.70341603999998</v>
      </c>
      <c r="AL5" s="23">
        <f t="shared" si="14"/>
        <v>20522.017596930564</v>
      </c>
      <c r="AN5">
        <v>202212</v>
      </c>
      <c r="AO5" s="20" t="s">
        <v>33</v>
      </c>
      <c r="AP5" s="20" t="s">
        <v>43</v>
      </c>
      <c r="AQ5">
        <v>2871.97</v>
      </c>
      <c r="AR5" s="21">
        <v>0.86</v>
      </c>
      <c r="AS5">
        <v>30.38</v>
      </c>
      <c r="AT5">
        <v>1.23E-2</v>
      </c>
      <c r="AU5" s="11">
        <f t="shared" si="15"/>
        <v>30.379698659999995</v>
      </c>
      <c r="AV5" s="23">
        <f t="shared" si="16"/>
        <v>272.23466977482747</v>
      </c>
      <c r="AW5" s="23">
        <f t="shared" si="17"/>
        <v>74111.715427409363</v>
      </c>
      <c r="AX5" s="23">
        <f t="shared" si="18"/>
        <v>31.898683592999998</v>
      </c>
      <c r="AY5" s="23">
        <f t="shared" si="19"/>
        <v>574.84903820965496</v>
      </c>
      <c r="AZ5" s="23"/>
      <c r="BA5" s="36" t="s">
        <v>44</v>
      </c>
      <c r="BB5" s="37"/>
      <c r="BC5" s="38"/>
      <c r="BJ5" s="39"/>
      <c r="BK5" s="39"/>
    </row>
    <row r="6" spans="1:80" ht="15.75" thickBot="1">
      <c r="A6">
        <v>202212</v>
      </c>
      <c r="B6" s="20" t="s">
        <v>27</v>
      </c>
      <c r="C6" s="20" t="s">
        <v>45</v>
      </c>
      <c r="D6">
        <v>106940.91</v>
      </c>
      <c r="E6" s="21">
        <v>0.68</v>
      </c>
      <c r="F6">
        <v>3522.14</v>
      </c>
      <c r="G6" s="22">
        <v>4.8399999999999999E-2</v>
      </c>
      <c r="H6" s="11">
        <f t="shared" si="0"/>
        <v>3519.6392299200002</v>
      </c>
      <c r="I6" s="23">
        <f t="shared" si="1"/>
        <v>15606.398262647348</v>
      </c>
      <c r="J6" s="23">
        <f t="shared" si="2"/>
        <v>243559666.73236215</v>
      </c>
      <c r="K6" s="23">
        <f t="shared" si="3"/>
        <v>3695.6211914160003</v>
      </c>
      <c r="L6" s="23">
        <f t="shared" si="4"/>
        <v>34732.435755214698</v>
      </c>
      <c r="N6">
        <v>202212</v>
      </c>
      <c r="O6" s="20" t="s">
        <v>29</v>
      </c>
      <c r="P6" s="20" t="s">
        <v>46</v>
      </c>
      <c r="Q6">
        <v>18220.900000000001</v>
      </c>
      <c r="R6" s="21">
        <v>0.71</v>
      </c>
      <c r="S6">
        <v>470.9</v>
      </c>
      <c r="T6" s="21">
        <v>0.04</v>
      </c>
      <c r="U6" s="11">
        <f t="shared" si="5"/>
        <v>517.47356000000002</v>
      </c>
      <c r="V6" s="23">
        <f t="shared" si="6"/>
        <v>2535.0923547629909</v>
      </c>
      <c r="W6" s="23">
        <f t="shared" si="7"/>
        <v>6426693.2471777657</v>
      </c>
      <c r="X6" s="23">
        <f t="shared" si="8"/>
        <v>543.34723800000006</v>
      </c>
      <c r="Y6" s="23">
        <f t="shared" si="9"/>
        <v>5587.6582695259822</v>
      </c>
      <c r="AA6">
        <v>202212</v>
      </c>
      <c r="AB6" s="20" t="s">
        <v>31</v>
      </c>
      <c r="AC6" s="20" t="s">
        <v>47</v>
      </c>
      <c r="AD6">
        <v>209367.3</v>
      </c>
      <c r="AE6" s="21">
        <v>0.72</v>
      </c>
      <c r="AF6">
        <v>634.63419999999996</v>
      </c>
      <c r="AG6" s="22">
        <v>4.1999999999999997E-3</v>
      </c>
      <c r="AH6" s="11">
        <f t="shared" si="10"/>
        <v>633.12671519999981</v>
      </c>
      <c r="AI6" s="23">
        <f t="shared" si="11"/>
        <v>9748.8200734443217</v>
      </c>
      <c r="AJ6" s="23">
        <f t="shared" si="12"/>
        <v>95039492.824390948</v>
      </c>
      <c r="AK6" s="23">
        <f t="shared" si="13"/>
        <v>664.78305095999985</v>
      </c>
      <c r="AL6" s="23">
        <f t="shared" si="14"/>
        <v>20130.766862088643</v>
      </c>
      <c r="AN6">
        <v>202212</v>
      </c>
      <c r="AO6" s="20" t="s">
        <v>33</v>
      </c>
      <c r="AP6" s="20" t="s">
        <v>48</v>
      </c>
      <c r="AQ6">
        <v>2929.7</v>
      </c>
      <c r="AR6" s="21">
        <v>0.86</v>
      </c>
      <c r="AS6">
        <v>24.69</v>
      </c>
      <c r="AT6">
        <v>9.7999999999999997E-3</v>
      </c>
      <c r="AU6" s="11">
        <f t="shared" si="15"/>
        <v>24.691511599999998</v>
      </c>
      <c r="AV6" s="23">
        <f t="shared" si="16"/>
        <v>248.1967561725863</v>
      </c>
      <c r="AW6" s="23">
        <f t="shared" si="17"/>
        <v>61601.629774594257</v>
      </c>
      <c r="AX6" s="23">
        <f t="shared" si="18"/>
        <v>25.92608718</v>
      </c>
      <c r="AY6" s="23">
        <f t="shared" si="19"/>
        <v>521.08502394517257</v>
      </c>
      <c r="AZ6" s="23"/>
      <c r="BA6" s="40" t="s">
        <v>49</v>
      </c>
      <c r="BB6" s="41">
        <v>2.3260000000000001</v>
      </c>
      <c r="BC6" s="14"/>
      <c r="BD6" s="42" t="s">
        <v>50</v>
      </c>
      <c r="BE6" s="43"/>
      <c r="BF6" s="43"/>
      <c r="BG6" s="43"/>
      <c r="BH6" s="43"/>
      <c r="BI6" s="43"/>
      <c r="BJ6" s="43"/>
      <c r="BK6" s="43"/>
      <c r="BL6" s="43"/>
      <c r="BM6" s="44"/>
    </row>
    <row r="7" spans="1:80" ht="15.75" thickBot="1">
      <c r="A7">
        <v>202212</v>
      </c>
      <c r="B7" s="20" t="s">
        <v>27</v>
      </c>
      <c r="C7" s="20" t="s">
        <v>51</v>
      </c>
      <c r="D7">
        <v>54530.43</v>
      </c>
      <c r="E7" s="21">
        <v>0.68</v>
      </c>
      <c r="F7">
        <v>1795.98</v>
      </c>
      <c r="G7" s="22">
        <v>4.8399999999999999E-2</v>
      </c>
      <c r="H7" s="11">
        <f t="shared" si="0"/>
        <v>1794.7055121599999</v>
      </c>
      <c r="I7" s="23">
        <f t="shared" si="1"/>
        <v>7957.886350634315</v>
      </c>
      <c r="J7" s="23">
        <f t="shared" si="2"/>
        <v>63327955.169611938</v>
      </c>
      <c r="K7" s="23">
        <f t="shared" si="3"/>
        <v>1884.4407877680001</v>
      </c>
      <c r="L7" s="23">
        <f t="shared" si="4"/>
        <v>17710.478213428629</v>
      </c>
      <c r="N7">
        <v>202212</v>
      </c>
      <c r="O7" s="20" t="s">
        <v>29</v>
      </c>
      <c r="P7" s="20" t="s">
        <v>52</v>
      </c>
      <c r="Q7">
        <v>58827.73</v>
      </c>
      <c r="R7" s="21">
        <v>0.71</v>
      </c>
      <c r="S7">
        <v>1520.34</v>
      </c>
      <c r="T7" s="21">
        <v>0.04</v>
      </c>
      <c r="U7" s="11">
        <f t="shared" si="5"/>
        <v>1670.7075320000001</v>
      </c>
      <c r="V7" s="23">
        <f t="shared" si="6"/>
        <v>8184.7619256491962</v>
      </c>
      <c r="W7" s="23">
        <f t="shared" si="7"/>
        <v>66990327.779556736</v>
      </c>
      <c r="X7" s="23">
        <f t="shared" si="8"/>
        <v>1754.2429086000002</v>
      </c>
      <c r="Y7" s="23">
        <f t="shared" si="9"/>
        <v>18040.231383298393</v>
      </c>
      <c r="AA7">
        <v>202212</v>
      </c>
      <c r="AB7" s="20" t="s">
        <v>31</v>
      </c>
      <c r="AC7" s="20" t="s">
        <v>53</v>
      </c>
      <c r="AD7">
        <v>212995.87</v>
      </c>
      <c r="AE7" s="21">
        <v>0.72</v>
      </c>
      <c r="AF7">
        <v>645.63310000000001</v>
      </c>
      <c r="AG7" s="22">
        <v>4.1999999999999997E-3</v>
      </c>
      <c r="AH7" s="11">
        <f t="shared" si="10"/>
        <v>644.09951088000003</v>
      </c>
      <c r="AI7" s="23">
        <f t="shared" si="11"/>
        <v>9917.7780532907364</v>
      </c>
      <c r="AJ7" s="23">
        <f t="shared" si="12"/>
        <v>98362321.514335394</v>
      </c>
      <c r="AK7" s="23">
        <f t="shared" si="13"/>
        <v>676.30448642400006</v>
      </c>
      <c r="AL7" s="23">
        <f t="shared" si="14"/>
        <v>20479.655617461474</v>
      </c>
      <c r="AN7">
        <v>202212</v>
      </c>
      <c r="AO7" s="20" t="s">
        <v>33</v>
      </c>
      <c r="AP7" s="20" t="s">
        <v>54</v>
      </c>
      <c r="AQ7">
        <v>1897.32</v>
      </c>
      <c r="AR7" s="21">
        <v>0.86</v>
      </c>
      <c r="AS7">
        <v>48.62</v>
      </c>
      <c r="AT7">
        <v>2.98E-2</v>
      </c>
      <c r="AU7" s="11">
        <f t="shared" si="15"/>
        <v>48.624516959999994</v>
      </c>
      <c r="AV7" s="23">
        <f t="shared" si="16"/>
        <v>277.44557534110584</v>
      </c>
      <c r="AW7" s="23">
        <f t="shared" si="17"/>
        <v>76976.047276357232</v>
      </c>
      <c r="AX7" s="23">
        <f t="shared" si="18"/>
        <v>51.055742807999998</v>
      </c>
      <c r="AY7" s="23">
        <f t="shared" si="19"/>
        <v>603.51566764221161</v>
      </c>
      <c r="AZ7" s="23"/>
      <c r="BD7" s="15" t="s">
        <v>17</v>
      </c>
      <c r="BE7" s="16" t="s">
        <v>18</v>
      </c>
      <c r="BF7" s="17" t="s">
        <v>19</v>
      </c>
      <c r="BG7" s="17" t="s">
        <v>20</v>
      </c>
      <c r="BH7" s="18" t="s">
        <v>21</v>
      </c>
      <c r="BI7" s="18" t="s">
        <v>22</v>
      </c>
      <c r="BJ7" s="18" t="s">
        <v>23</v>
      </c>
      <c r="BK7" s="18" t="s">
        <v>24</v>
      </c>
      <c r="BL7" s="17" t="s">
        <v>25</v>
      </c>
      <c r="BM7" s="19" t="s">
        <v>26</v>
      </c>
      <c r="BN7" s="45"/>
      <c r="BO7" s="45"/>
      <c r="BP7" s="46"/>
      <c r="BQ7" s="46"/>
      <c r="BR7" s="46"/>
      <c r="BT7" s="45"/>
      <c r="BU7" s="45"/>
      <c r="BV7" s="45"/>
      <c r="BW7" s="45"/>
    </row>
    <row r="8" spans="1:80" ht="15.75" thickBot="1">
      <c r="A8">
        <v>202212</v>
      </c>
      <c r="B8" s="20" t="s">
        <v>27</v>
      </c>
      <c r="C8" s="20" t="s">
        <v>55</v>
      </c>
      <c r="D8">
        <v>57306.51</v>
      </c>
      <c r="E8" s="21">
        <v>0.68</v>
      </c>
      <c r="F8">
        <v>1887.41</v>
      </c>
      <c r="G8" s="22">
        <v>4.8399999999999999E-2</v>
      </c>
      <c r="H8" s="11">
        <f t="shared" si="0"/>
        <v>1886.07185712</v>
      </c>
      <c r="I8" s="23">
        <f t="shared" si="1"/>
        <v>8363.012977001812</v>
      </c>
      <c r="J8" s="23">
        <f t="shared" si="2"/>
        <v>69939986.053500712</v>
      </c>
      <c r="K8" s="23">
        <f t="shared" si="3"/>
        <v>1980.375449976</v>
      </c>
      <c r="L8" s="23">
        <f t="shared" si="4"/>
        <v>18612.097811123625</v>
      </c>
      <c r="N8">
        <v>202212</v>
      </c>
      <c r="O8" s="20" t="s">
        <v>29</v>
      </c>
      <c r="P8" s="20" t="s">
        <v>56</v>
      </c>
      <c r="Q8">
        <v>52659.06</v>
      </c>
      <c r="R8" s="21">
        <v>0.71</v>
      </c>
      <c r="S8">
        <v>1360.92</v>
      </c>
      <c r="T8" s="21">
        <v>0.04</v>
      </c>
      <c r="U8" s="11">
        <f t="shared" si="5"/>
        <v>1495.517304</v>
      </c>
      <c r="V8" s="23">
        <f t="shared" si="6"/>
        <v>7326.5085926055035</v>
      </c>
      <c r="W8" s="23">
        <f t="shared" si="7"/>
        <v>53677728.157522276</v>
      </c>
      <c r="X8" s="23">
        <f t="shared" si="8"/>
        <v>1570.2931692</v>
      </c>
      <c r="Y8" s="23">
        <f t="shared" si="9"/>
        <v>16148.534489211008</v>
      </c>
      <c r="AA8">
        <v>202212</v>
      </c>
      <c r="AB8" s="20" t="s">
        <v>31</v>
      </c>
      <c r="AC8" s="20" t="s">
        <v>57</v>
      </c>
      <c r="AD8">
        <v>217501.43</v>
      </c>
      <c r="AE8" s="21">
        <v>0.72</v>
      </c>
      <c r="AF8">
        <v>659.2903</v>
      </c>
      <c r="AG8" s="22">
        <v>4.1999999999999997E-3</v>
      </c>
      <c r="AH8" s="11">
        <f t="shared" si="10"/>
        <v>657.72432431999982</v>
      </c>
      <c r="AI8" s="23">
        <f t="shared" si="11"/>
        <v>10127.57152997075</v>
      </c>
      <c r="AJ8" s="23">
        <f t="shared" si="12"/>
        <v>102567705.09467408</v>
      </c>
      <c r="AK8" s="23">
        <f t="shared" si="13"/>
        <v>690.6105405359998</v>
      </c>
      <c r="AL8" s="23">
        <f t="shared" si="14"/>
        <v>20912.867384261499</v>
      </c>
      <c r="AN8">
        <v>202212</v>
      </c>
      <c r="AO8" s="20" t="s">
        <v>33</v>
      </c>
      <c r="AP8" s="20" t="s">
        <v>58</v>
      </c>
      <c r="AQ8">
        <v>3353.15</v>
      </c>
      <c r="AR8" s="21">
        <v>0.86</v>
      </c>
      <c r="AS8">
        <v>7.5</v>
      </c>
      <c r="AT8">
        <v>2.5999999999999999E-3</v>
      </c>
      <c r="AU8" s="11">
        <f t="shared" si="15"/>
        <v>7.4976433999999994</v>
      </c>
      <c r="AV8" s="23">
        <f t="shared" si="16"/>
        <v>146.84960706388367</v>
      </c>
      <c r="AW8" s="23">
        <f t="shared" si="17"/>
        <v>21564.807094817032</v>
      </c>
      <c r="AX8" s="23">
        <f t="shared" si="18"/>
        <v>7.8725255699999996</v>
      </c>
      <c r="AY8" s="23">
        <f t="shared" si="19"/>
        <v>301.19685752776735</v>
      </c>
      <c r="AZ8" s="23"/>
      <c r="BA8" s="47" t="s">
        <v>59</v>
      </c>
      <c r="BB8" s="48"/>
      <c r="BC8" s="5"/>
      <c r="BD8" s="26">
        <v>44896</v>
      </c>
      <c r="BE8" s="27">
        <f>SUM(U3:U1402)</f>
        <v>1900201.3667720004</v>
      </c>
      <c r="BF8" s="28">
        <f>SUM(V3:V1402)</f>
        <v>9309047.5142611843</v>
      </c>
      <c r="BG8" s="28">
        <f>_xlfn.AGGREGATE(9, 6,W2:W1402)</f>
        <v>102965357615.6394</v>
      </c>
      <c r="BH8" s="28">
        <f>SQRT((BG8)+BB2*(((BF8)^2)-(BG8)))</f>
        <v>2959477.2146666897</v>
      </c>
      <c r="BI8" s="28">
        <f>SQRT((BG8)+BB3*(((BF8)^2)-(BG8)))</f>
        <v>5105838.3677083477</v>
      </c>
      <c r="BJ8" s="28">
        <f>BE8+(BB6)*(BH8)</f>
        <v>8783945.3680867199</v>
      </c>
      <c r="BK8" s="28">
        <f>$BE$8+($BB$6)*BI8</f>
        <v>13776381.410061616</v>
      </c>
      <c r="BL8" s="29">
        <f>BJ8-BH8</f>
        <v>5824468.1534200301</v>
      </c>
      <c r="BM8" s="30">
        <f>BK8-BI8</f>
        <v>8670543.0423532687</v>
      </c>
      <c r="BN8" s="49"/>
      <c r="BO8" s="49"/>
      <c r="BP8" s="49"/>
      <c r="BQ8" s="49"/>
      <c r="BR8" s="49"/>
      <c r="BV8" s="49"/>
      <c r="BW8" s="49"/>
    </row>
    <row r="9" spans="1:80" ht="15.75" thickBot="1">
      <c r="A9">
        <v>202212</v>
      </c>
      <c r="B9" s="20" t="s">
        <v>27</v>
      </c>
      <c r="C9" s="20" t="s">
        <v>60</v>
      </c>
      <c r="D9">
        <v>40008.67</v>
      </c>
      <c r="E9" s="21">
        <v>0.68</v>
      </c>
      <c r="F9">
        <v>1317.7</v>
      </c>
      <c r="G9" s="22">
        <v>4.8399999999999999E-2</v>
      </c>
      <c r="H9" s="11">
        <f t="shared" si="0"/>
        <v>1316.7653470400001</v>
      </c>
      <c r="I9" s="23">
        <f t="shared" si="1"/>
        <v>5838.6564877634855</v>
      </c>
      <c r="J9" s="23">
        <f t="shared" si="2"/>
        <v>34089909.582102641</v>
      </c>
      <c r="K9" s="23">
        <f t="shared" si="3"/>
        <v>1382.6036143920001</v>
      </c>
      <c r="L9" s="23">
        <f t="shared" si="4"/>
        <v>12994.078322566971</v>
      </c>
      <c r="N9">
        <v>202212</v>
      </c>
      <c r="O9" s="20" t="s">
        <v>29</v>
      </c>
      <c r="P9" s="20" t="s">
        <v>61</v>
      </c>
      <c r="Q9">
        <v>14258.35</v>
      </c>
      <c r="R9" s="21">
        <v>0.71</v>
      </c>
      <c r="S9">
        <v>368.49</v>
      </c>
      <c r="T9" s="21">
        <v>0.04</v>
      </c>
      <c r="U9" s="11">
        <f t="shared" si="5"/>
        <v>404.93714</v>
      </c>
      <c r="V9" s="23">
        <f t="shared" si="6"/>
        <v>1983.7787418039113</v>
      </c>
      <c r="W9" s="23">
        <f t="shared" si="7"/>
        <v>3935378.0964331096</v>
      </c>
      <c r="X9" s="23">
        <f t="shared" si="8"/>
        <v>425.18399700000003</v>
      </c>
      <c r="Y9" s="23">
        <f t="shared" si="9"/>
        <v>4372.4946236078231</v>
      </c>
      <c r="AA9">
        <v>202212</v>
      </c>
      <c r="AB9" s="20" t="s">
        <v>31</v>
      </c>
      <c r="AC9" s="20" t="s">
        <v>62</v>
      </c>
      <c r="AD9">
        <v>139653.62</v>
      </c>
      <c r="AE9" s="21">
        <v>0.72</v>
      </c>
      <c r="AF9">
        <v>423.31810000000002</v>
      </c>
      <c r="AG9" s="22">
        <v>4.1999999999999997E-3</v>
      </c>
      <c r="AH9" s="11">
        <f t="shared" si="10"/>
        <v>422.31254687999996</v>
      </c>
      <c r="AI9" s="23">
        <f t="shared" si="11"/>
        <v>6502.7251819418098</v>
      </c>
      <c r="AJ9" s="23">
        <f t="shared" si="12"/>
        <v>42285434.791860141</v>
      </c>
      <c r="AK9" s="23">
        <f t="shared" si="13"/>
        <v>443.42817422399997</v>
      </c>
      <c r="AL9" s="23">
        <f t="shared" si="14"/>
        <v>13427.76291076362</v>
      </c>
      <c r="AN9">
        <v>202212</v>
      </c>
      <c r="AO9" s="20" t="s">
        <v>33</v>
      </c>
      <c r="AP9" s="20" t="s">
        <v>63</v>
      </c>
      <c r="AQ9">
        <v>3260.38</v>
      </c>
      <c r="AR9" s="21">
        <v>0.86</v>
      </c>
      <c r="AS9">
        <v>122.25</v>
      </c>
      <c r="AT9">
        <v>4.36E-2</v>
      </c>
      <c r="AU9" s="11">
        <f t="shared" si="15"/>
        <v>122.25120848</v>
      </c>
      <c r="AV9" s="23">
        <f t="shared" si="16"/>
        <v>572.57146437334688</v>
      </c>
      <c r="AW9" s="23">
        <f t="shared" si="17"/>
        <v>327838.08181463886</v>
      </c>
      <c r="AX9" s="23">
        <f t="shared" si="18"/>
        <v>128.36376890400001</v>
      </c>
      <c r="AY9" s="23">
        <f t="shared" si="19"/>
        <v>1267.3941372266938</v>
      </c>
      <c r="AZ9" s="23"/>
      <c r="BA9" s="12" t="s">
        <v>64</v>
      </c>
      <c r="BB9" s="13">
        <v>2</v>
      </c>
      <c r="BC9" s="14"/>
      <c r="BD9" s="31">
        <v>45261</v>
      </c>
      <c r="BE9" s="32">
        <f>_xlfn.AGGREGATE(9, 6,U1405:U2804)</f>
        <v>1904339.9939049964</v>
      </c>
      <c r="BF9" s="33">
        <f>SUM(V1405:V2804)</f>
        <v>8300825.5875747604</v>
      </c>
      <c r="BG9" s="33">
        <f>_xlfn.AGGREGATE(9, 6,W1405:W2804)</f>
        <v>130255654677.32561</v>
      </c>
      <c r="BH9" s="33">
        <f>SQRT((BG9)+BB2*(((BF9)^2)-(BG9)))</f>
        <v>2647187.305942513</v>
      </c>
      <c r="BI9" s="33">
        <f>SQRT((BG9)+BB3*(((BF9)^2)-(BG9)))</f>
        <v>4556565.657254912</v>
      </c>
      <c r="BJ9" s="33">
        <f>BE9+(BB6)*BH9</f>
        <v>8061697.6675272826</v>
      </c>
      <c r="BK9" s="33">
        <f>BE9+($BB$6)*BI9</f>
        <v>12502911.712679923</v>
      </c>
      <c r="BL9" s="34">
        <f>BJ9-BH9</f>
        <v>5414510.3615847696</v>
      </c>
      <c r="BM9" s="35">
        <f>BK9-BI9</f>
        <v>7946346.0554250106</v>
      </c>
      <c r="BN9" s="50"/>
      <c r="BO9" s="51"/>
      <c r="BP9" s="51"/>
      <c r="BQ9" s="51"/>
      <c r="BR9" s="51"/>
      <c r="BV9" s="51"/>
      <c r="BW9" s="51"/>
    </row>
    <row r="10" spans="1:80" ht="15.75" thickBot="1">
      <c r="A10">
        <v>202212</v>
      </c>
      <c r="B10" s="20" t="s">
        <v>27</v>
      </c>
      <c r="C10" s="20" t="s">
        <v>65</v>
      </c>
      <c r="D10">
        <v>10039.120000000001</v>
      </c>
      <c r="E10" s="21">
        <v>0.68</v>
      </c>
      <c r="F10">
        <v>330.64</v>
      </c>
      <c r="G10" s="22">
        <v>4.8399999999999999E-2</v>
      </c>
      <c r="H10" s="11">
        <f t="shared" si="0"/>
        <v>330.40751744000005</v>
      </c>
      <c r="I10" s="23">
        <f t="shared" si="1"/>
        <v>1465.0567769295046</v>
      </c>
      <c r="J10" s="23">
        <f t="shared" si="2"/>
        <v>2146391.359627068</v>
      </c>
      <c r="K10" s="23">
        <f t="shared" si="3"/>
        <v>346.92789331200009</v>
      </c>
      <c r="L10" s="23">
        <f t="shared" si="4"/>
        <v>3260.5210712990092</v>
      </c>
      <c r="N10">
        <v>202212</v>
      </c>
      <c r="O10" s="20" t="s">
        <v>29</v>
      </c>
      <c r="P10" s="20" t="s">
        <v>66</v>
      </c>
      <c r="Q10">
        <v>101427.09</v>
      </c>
      <c r="R10" s="21">
        <v>0.71</v>
      </c>
      <c r="S10">
        <v>2621.2800000000002</v>
      </c>
      <c r="T10" s="21">
        <v>0.04</v>
      </c>
      <c r="U10" s="11">
        <f t="shared" si="5"/>
        <v>2880.5293559999996</v>
      </c>
      <c r="V10" s="23">
        <f t="shared" si="6"/>
        <v>14111.654222615663</v>
      </c>
      <c r="W10" s="23">
        <f t="shared" si="7"/>
        <v>199138784.89866647</v>
      </c>
      <c r="X10" s="23">
        <f t="shared" si="8"/>
        <v>3024.5558237999999</v>
      </c>
      <c r="Y10" s="23">
        <f t="shared" si="9"/>
        <v>31103.837801231326</v>
      </c>
      <c r="AA10">
        <v>202212</v>
      </c>
      <c r="AB10" s="20" t="s">
        <v>31</v>
      </c>
      <c r="AC10" s="20" t="s">
        <v>67</v>
      </c>
      <c r="AD10">
        <v>147622.62</v>
      </c>
      <c r="AE10" s="21">
        <v>0.72</v>
      </c>
      <c r="AF10">
        <v>447.47370000000001</v>
      </c>
      <c r="AG10" s="22">
        <v>4.1999999999999997E-3</v>
      </c>
      <c r="AH10" s="11">
        <f t="shared" si="10"/>
        <v>446.41080287999995</v>
      </c>
      <c r="AI10" s="23">
        <f t="shared" si="11"/>
        <v>6873.7876504613823</v>
      </c>
      <c r="AJ10" s="23">
        <f t="shared" si="12"/>
        <v>47248956.66363541</v>
      </c>
      <c r="AK10" s="23">
        <f t="shared" si="13"/>
        <v>468.73134302399995</v>
      </c>
      <c r="AL10" s="23">
        <f t="shared" si="14"/>
        <v>14193.986103802765</v>
      </c>
      <c r="AN10">
        <v>202212</v>
      </c>
      <c r="AO10" s="20" t="s">
        <v>33</v>
      </c>
      <c r="AP10" s="20" t="s">
        <v>68</v>
      </c>
      <c r="AQ10">
        <v>640.98</v>
      </c>
      <c r="AR10" s="21">
        <v>0.86</v>
      </c>
      <c r="AS10">
        <v>31.09</v>
      </c>
      <c r="AT10">
        <v>5.6399999999999999E-2</v>
      </c>
      <c r="AU10" s="11">
        <f t="shared" si="15"/>
        <v>31.090093919999997</v>
      </c>
      <c r="AV10" s="23">
        <f t="shared" si="16"/>
        <v>127.16759211673921</v>
      </c>
      <c r="AW10" s="23">
        <f t="shared" si="17"/>
        <v>16171.596484769354</v>
      </c>
      <c r="AX10" s="23">
        <f t="shared" si="18"/>
        <v>32.644598615999996</v>
      </c>
      <c r="AY10" s="23">
        <f t="shared" si="19"/>
        <v>285.42527815347842</v>
      </c>
      <c r="AZ10" s="23"/>
      <c r="BA10" s="52" t="s">
        <v>69</v>
      </c>
      <c r="BB10" s="53">
        <v>0.05</v>
      </c>
      <c r="BC10" s="54"/>
      <c r="BJ10" s="39"/>
      <c r="BK10" s="39"/>
    </row>
    <row r="11" spans="1:80" ht="15.75" thickBot="1">
      <c r="A11">
        <v>202212</v>
      </c>
      <c r="B11" s="20" t="s">
        <v>27</v>
      </c>
      <c r="C11" s="20" t="s">
        <v>70</v>
      </c>
      <c r="D11">
        <v>126068.04</v>
      </c>
      <c r="E11" s="21">
        <v>0.68</v>
      </c>
      <c r="F11">
        <v>4152.09</v>
      </c>
      <c r="G11" s="22">
        <v>4.8399999999999999E-2</v>
      </c>
      <c r="H11" s="11">
        <f t="shared" si="0"/>
        <v>4149.1513324799998</v>
      </c>
      <c r="I11" s="23">
        <f t="shared" si="1"/>
        <v>18397.711787110809</v>
      </c>
      <c r="J11" s="23">
        <f t="shared" si="2"/>
        <v>338475799.00159603</v>
      </c>
      <c r="K11" s="23">
        <f t="shared" si="3"/>
        <v>4356.6088991039996</v>
      </c>
      <c r="L11" s="23">
        <f t="shared" si="4"/>
        <v>40944.574906701615</v>
      </c>
      <c r="N11">
        <v>202212</v>
      </c>
      <c r="O11" s="20" t="s">
        <v>29</v>
      </c>
      <c r="P11" s="20" t="s">
        <v>71</v>
      </c>
      <c r="Q11">
        <v>224331.97</v>
      </c>
      <c r="R11" s="21">
        <v>0.71</v>
      </c>
      <c r="S11">
        <v>5797.63</v>
      </c>
      <c r="T11" s="21">
        <v>0.04</v>
      </c>
      <c r="U11" s="11">
        <f t="shared" si="5"/>
        <v>6371.027947999999</v>
      </c>
      <c r="V11" s="23">
        <f t="shared" si="6"/>
        <v>31211.535219221911</v>
      </c>
      <c r="W11" s="23">
        <f t="shared" si="7"/>
        <v>974159930.74072969</v>
      </c>
      <c r="X11" s="23">
        <f t="shared" si="8"/>
        <v>6689.5793453999995</v>
      </c>
      <c r="Y11" s="23">
        <f t="shared" si="9"/>
        <v>68794.098386443817</v>
      </c>
      <c r="AA11">
        <v>202212</v>
      </c>
      <c r="AB11" s="20" t="s">
        <v>31</v>
      </c>
      <c r="AC11" s="20" t="s">
        <v>72</v>
      </c>
      <c r="AD11">
        <v>137174.26</v>
      </c>
      <c r="AE11" s="21">
        <v>0.72</v>
      </c>
      <c r="AF11">
        <v>415.80259999999998</v>
      </c>
      <c r="AG11" s="22">
        <v>4.1999999999999997E-3</v>
      </c>
      <c r="AH11" s="11">
        <f t="shared" si="10"/>
        <v>414.81496223999994</v>
      </c>
      <c r="AI11" s="23">
        <f t="shared" si="11"/>
        <v>6387.278144427858</v>
      </c>
      <c r="AJ11" s="23">
        <f t="shared" si="12"/>
        <v>40797322.094285779</v>
      </c>
      <c r="AK11" s="23">
        <f t="shared" si="13"/>
        <v>435.55571035199995</v>
      </c>
      <c r="AL11" s="23">
        <f t="shared" si="14"/>
        <v>13189.371251095716</v>
      </c>
      <c r="AN11">
        <v>202212</v>
      </c>
      <c r="AO11" s="20" t="s">
        <v>33</v>
      </c>
      <c r="AP11" s="20" t="s">
        <v>73</v>
      </c>
      <c r="AQ11">
        <v>3561.22</v>
      </c>
      <c r="AR11" s="21">
        <v>0.86</v>
      </c>
      <c r="AS11">
        <v>127.1</v>
      </c>
      <c r="AT11">
        <v>4.1500000000000002E-2</v>
      </c>
      <c r="AU11" s="11">
        <f t="shared" si="15"/>
        <v>127.0999418</v>
      </c>
      <c r="AV11" s="23">
        <f t="shared" si="16"/>
        <v>610.82578520250206</v>
      </c>
      <c r="AW11" s="23">
        <f t="shared" si="17"/>
        <v>373108.1398682532</v>
      </c>
      <c r="AX11" s="23">
        <f t="shared" si="18"/>
        <v>133.45493888999999</v>
      </c>
      <c r="AY11" s="23">
        <f t="shared" si="19"/>
        <v>1348.751512205004</v>
      </c>
      <c r="AZ11" s="23"/>
      <c r="BA11" s="23"/>
      <c r="BD11" s="55" t="s">
        <v>74</v>
      </c>
      <c r="BE11" s="56"/>
      <c r="BF11" s="56"/>
      <c r="BG11" s="56"/>
      <c r="BH11" s="56"/>
      <c r="BI11" s="56"/>
      <c r="BJ11" s="56"/>
      <c r="BK11" s="56"/>
      <c r="BL11" s="56"/>
      <c r="BM11" s="57"/>
    </row>
    <row r="12" spans="1:80">
      <c r="A12">
        <v>202212</v>
      </c>
      <c r="B12" s="20" t="s">
        <v>27</v>
      </c>
      <c r="C12" s="20" t="s">
        <v>75</v>
      </c>
      <c r="D12">
        <v>33967.269999999997</v>
      </c>
      <c r="E12" s="21">
        <v>0.68</v>
      </c>
      <c r="F12">
        <v>1118.72</v>
      </c>
      <c r="G12" s="22">
        <v>4.8399999999999999E-2</v>
      </c>
      <c r="H12" s="11">
        <f t="shared" si="0"/>
        <v>1117.9307902399999</v>
      </c>
      <c r="I12" s="23">
        <f t="shared" si="1"/>
        <v>4957.0061028550554</v>
      </c>
      <c r="J12" s="23">
        <f t="shared" si="2"/>
        <v>24571909.503742263</v>
      </c>
      <c r="K12" s="23">
        <f t="shared" si="3"/>
        <v>1173.827329752</v>
      </c>
      <c r="L12" s="23">
        <f t="shared" si="4"/>
        <v>11031.94299595011</v>
      </c>
      <c r="N12">
        <v>202212</v>
      </c>
      <c r="O12" s="20" t="s">
        <v>29</v>
      </c>
      <c r="P12" s="20" t="s">
        <v>76</v>
      </c>
      <c r="Q12">
        <v>37251.43</v>
      </c>
      <c r="R12" s="21">
        <v>0.71</v>
      </c>
      <c r="S12">
        <v>962.72</v>
      </c>
      <c r="T12" s="21">
        <v>0.04</v>
      </c>
      <c r="U12" s="11">
        <f t="shared" si="5"/>
        <v>1057.9406119999999</v>
      </c>
      <c r="V12" s="23">
        <f t="shared" si="6"/>
        <v>5182.8293551355155</v>
      </c>
      <c r="W12" s="23">
        <f t="shared" si="7"/>
        <v>26861720.124454424</v>
      </c>
      <c r="X12" s="23">
        <f t="shared" si="8"/>
        <v>1110.8376426</v>
      </c>
      <c r="Y12" s="23">
        <f t="shared" si="9"/>
        <v>11423.599322271031</v>
      </c>
      <c r="AA12">
        <v>202212</v>
      </c>
      <c r="AB12" s="20" t="s">
        <v>31</v>
      </c>
      <c r="AC12" s="20" t="s">
        <v>77</v>
      </c>
      <c r="AD12">
        <v>130016.49</v>
      </c>
      <c r="AE12" s="21">
        <v>0.72</v>
      </c>
      <c r="AF12">
        <v>394.10599999999999</v>
      </c>
      <c r="AG12" s="22">
        <v>4.1999999999999997E-3</v>
      </c>
      <c r="AH12" s="11">
        <f t="shared" si="10"/>
        <v>393.16986575999994</v>
      </c>
      <c r="AI12" s="23">
        <f t="shared" si="11"/>
        <v>6053.9891740055546</v>
      </c>
      <c r="AJ12" s="23">
        <f t="shared" si="12"/>
        <v>36650784.918976456</v>
      </c>
      <c r="AK12" s="23">
        <f t="shared" si="13"/>
        <v>412.82835904799992</v>
      </c>
      <c r="AL12" s="23">
        <f t="shared" si="14"/>
        <v>12501.148213771108</v>
      </c>
      <c r="AN12">
        <v>202212</v>
      </c>
      <c r="AO12" s="20" t="s">
        <v>33</v>
      </c>
      <c r="AP12" s="20" t="s">
        <v>78</v>
      </c>
      <c r="AQ12">
        <v>1124.08</v>
      </c>
      <c r="AR12" s="21">
        <v>0.86</v>
      </c>
      <c r="AS12">
        <v>57.33</v>
      </c>
      <c r="AT12">
        <v>5.9299999999999999E-2</v>
      </c>
      <c r="AU12" s="11">
        <f t="shared" si="15"/>
        <v>57.325831839999992</v>
      </c>
      <c r="AV12" s="23">
        <f t="shared" si="16"/>
        <v>228.32243672250044</v>
      </c>
      <c r="AW12" s="23">
        <f t="shared" si="17"/>
        <v>52131.135110900221</v>
      </c>
      <c r="AX12" s="23">
        <f t="shared" si="18"/>
        <v>60.192123431999995</v>
      </c>
      <c r="AY12" s="23">
        <f t="shared" si="19"/>
        <v>513.97070528500092</v>
      </c>
      <c r="AZ12" s="23"/>
      <c r="BA12" s="23"/>
      <c r="BD12" s="15" t="s">
        <v>17</v>
      </c>
      <c r="BE12" s="16" t="s">
        <v>18</v>
      </c>
      <c r="BF12" s="17" t="s">
        <v>19</v>
      </c>
      <c r="BG12" s="17" t="s">
        <v>20</v>
      </c>
      <c r="BH12" s="18" t="s">
        <v>21</v>
      </c>
      <c r="BI12" s="18" t="s">
        <v>22</v>
      </c>
      <c r="BJ12" s="18" t="s">
        <v>23</v>
      </c>
      <c r="BK12" s="18" t="s">
        <v>24</v>
      </c>
      <c r="BL12" s="17" t="s">
        <v>25</v>
      </c>
      <c r="BM12" s="19" t="s">
        <v>26</v>
      </c>
      <c r="BT12" s="58"/>
      <c r="BU12" s="58"/>
    </row>
    <row r="13" spans="1:80">
      <c r="A13">
        <v>202212</v>
      </c>
      <c r="B13" s="20" t="s">
        <v>27</v>
      </c>
      <c r="C13" s="20" t="s">
        <v>79</v>
      </c>
      <c r="D13">
        <v>53075.86</v>
      </c>
      <c r="E13" s="21">
        <v>0.68</v>
      </c>
      <c r="F13">
        <v>1748.07</v>
      </c>
      <c r="G13" s="22">
        <v>4.8399999999999999E-2</v>
      </c>
      <c r="H13" s="11">
        <f t="shared" si="0"/>
        <v>1746.8327043200002</v>
      </c>
      <c r="I13" s="23">
        <f t="shared" si="1"/>
        <v>7745.6139964819249</v>
      </c>
      <c r="J13" s="23">
        <f t="shared" si="2"/>
        <v>59994536.182496697</v>
      </c>
      <c r="K13" s="23">
        <f t="shared" si="3"/>
        <v>1834.1743395360002</v>
      </c>
      <c r="L13" s="23">
        <f t="shared" si="4"/>
        <v>17238.06069728385</v>
      </c>
      <c r="N13">
        <v>202212</v>
      </c>
      <c r="O13" s="20" t="s">
        <v>29</v>
      </c>
      <c r="P13" s="20" t="s">
        <v>80</v>
      </c>
      <c r="Q13">
        <v>42419.75</v>
      </c>
      <c r="R13" s="21">
        <v>0.71</v>
      </c>
      <c r="S13">
        <v>1096.29</v>
      </c>
      <c r="T13" s="21">
        <v>0.04</v>
      </c>
      <c r="U13" s="11">
        <f t="shared" si="5"/>
        <v>1204.7209</v>
      </c>
      <c r="V13" s="23">
        <f t="shared" si="6"/>
        <v>5901.9029749330366</v>
      </c>
      <c r="W13" s="23">
        <f t="shared" si="7"/>
        <v>34832458.725523427</v>
      </c>
      <c r="X13" s="23">
        <f t="shared" si="8"/>
        <v>1264.9569450000001</v>
      </c>
      <c r="Y13" s="23">
        <f t="shared" si="9"/>
        <v>13008.526849866073</v>
      </c>
      <c r="AA13">
        <v>202212</v>
      </c>
      <c r="AB13" s="20" t="s">
        <v>31</v>
      </c>
      <c r="AC13" s="20" t="s">
        <v>81</v>
      </c>
      <c r="AD13">
        <v>132732.76999999999</v>
      </c>
      <c r="AE13" s="21">
        <v>0.72</v>
      </c>
      <c r="AF13">
        <v>402.33960000000002</v>
      </c>
      <c r="AG13" s="22">
        <v>4.1999999999999997E-3</v>
      </c>
      <c r="AH13" s="11">
        <f t="shared" si="10"/>
        <v>401.38389647999992</v>
      </c>
      <c r="AI13" s="23">
        <f t="shared" si="11"/>
        <v>6180.4679746066759</v>
      </c>
      <c r="AJ13" s="23">
        <f t="shared" si="12"/>
        <v>38198184.385138743</v>
      </c>
      <c r="AK13" s="23">
        <f t="shared" si="13"/>
        <v>421.45309130399994</v>
      </c>
      <c r="AL13" s="23">
        <f t="shared" si="14"/>
        <v>12762.319845693351</v>
      </c>
      <c r="AN13">
        <v>202212</v>
      </c>
      <c r="AO13" s="20" t="s">
        <v>33</v>
      </c>
      <c r="AP13" s="20" t="s">
        <v>82</v>
      </c>
      <c r="AQ13">
        <v>2037.68</v>
      </c>
      <c r="AR13" s="21">
        <v>0.86</v>
      </c>
      <c r="AS13">
        <v>126</v>
      </c>
      <c r="AT13">
        <v>7.1900000000000006E-2</v>
      </c>
      <c r="AU13" s="11">
        <f t="shared" si="15"/>
        <v>125.99790512000001</v>
      </c>
      <c r="AV13" s="23">
        <f t="shared" si="16"/>
        <v>452.68516833181542</v>
      </c>
      <c r="AW13" s="23">
        <f t="shared" si="17"/>
        <v>204923.86162760406</v>
      </c>
      <c r="AX13" s="23">
        <f t="shared" si="18"/>
        <v>132.29780037600003</v>
      </c>
      <c r="AY13" s="23">
        <f t="shared" si="19"/>
        <v>1031.3682417836308</v>
      </c>
      <c r="AZ13" s="23"/>
      <c r="BA13" s="23"/>
      <c r="BD13" s="26">
        <v>44896</v>
      </c>
      <c r="BE13" s="27">
        <f>_xlfn.AGGREGATE(9, 6,AH2:AH1402)</f>
        <v>788631.2060759993</v>
      </c>
      <c r="BF13" s="28">
        <f>SUM(AI3:AI1402)</f>
        <v>12143262.237654367</v>
      </c>
      <c r="BG13" s="28">
        <f>_xlfn.AGGREGATE(9, 6,AJ2:AJ1402)</f>
        <v>109209623317.01321</v>
      </c>
      <c r="BH13" s="28">
        <f>SQRT((BG13)+BB2*(((BF13)^2)-(BG13)))</f>
        <v>3852813.3147389288</v>
      </c>
      <c r="BI13" s="28">
        <f>SQRT((BG13)+BB3*(((BF13)^2)-(BG13)))</f>
        <v>6656883.0595147666</v>
      </c>
      <c r="BJ13" s="28">
        <f>BE13+($BB$6)*BH13</f>
        <v>9750274.9761587493</v>
      </c>
      <c r="BK13" s="28">
        <f>BE13+($BB$6)*BI13</f>
        <v>16272541.202507347</v>
      </c>
      <c r="BL13" s="29">
        <f>BJ13-BH13</f>
        <v>5897461.66141982</v>
      </c>
      <c r="BM13" s="30">
        <f>BK13-BI13</f>
        <v>9615658.1429925803</v>
      </c>
      <c r="BN13" s="51"/>
      <c r="BO13" s="51"/>
      <c r="BP13" s="51"/>
      <c r="BQ13" s="51"/>
      <c r="BR13" s="51"/>
      <c r="BT13" s="58"/>
      <c r="BU13" s="58"/>
      <c r="BV13" s="51"/>
      <c r="BW13" s="51"/>
    </row>
    <row r="14" spans="1:80" ht="15.75" thickBot="1">
      <c r="A14">
        <v>202212</v>
      </c>
      <c r="B14" s="20" t="s">
        <v>27</v>
      </c>
      <c r="C14" s="20" t="s">
        <v>83</v>
      </c>
      <c r="D14">
        <v>62024.72</v>
      </c>
      <c r="E14" s="21">
        <v>0.68</v>
      </c>
      <c r="F14">
        <v>2042.81</v>
      </c>
      <c r="G14" s="22">
        <v>4.8399999999999999E-2</v>
      </c>
      <c r="H14" s="11">
        <f t="shared" si="0"/>
        <v>2041.3575846399999</v>
      </c>
      <c r="I14" s="23">
        <f t="shared" si="1"/>
        <v>9051.5639192633407</v>
      </c>
      <c r="J14" s="23">
        <f t="shared" si="2"/>
        <v>81930809.384509936</v>
      </c>
      <c r="K14" s="23">
        <f t="shared" si="3"/>
        <v>2143.4254638719999</v>
      </c>
      <c r="L14" s="23">
        <f t="shared" si="4"/>
        <v>20144.485423166683</v>
      </c>
      <c r="N14">
        <v>202212</v>
      </c>
      <c r="O14" s="20" t="s">
        <v>29</v>
      </c>
      <c r="P14" s="20" t="s">
        <v>84</v>
      </c>
      <c r="Q14">
        <v>83068.81</v>
      </c>
      <c r="R14" s="21">
        <v>0.71</v>
      </c>
      <c r="S14">
        <v>2146.83</v>
      </c>
      <c r="T14" s="21">
        <v>0.04</v>
      </c>
      <c r="U14" s="11">
        <f t="shared" si="5"/>
        <v>2359.1542039999999</v>
      </c>
      <c r="V14" s="23">
        <f t="shared" si="6"/>
        <v>11557.448048683624</v>
      </c>
      <c r="W14" s="23">
        <f t="shared" si="7"/>
        <v>133574605.39802091</v>
      </c>
      <c r="X14" s="23">
        <f t="shared" si="8"/>
        <v>2477.1119142000002</v>
      </c>
      <c r="Y14" s="23">
        <f t="shared" si="9"/>
        <v>25474.050301367246</v>
      </c>
      <c r="AA14">
        <v>202212</v>
      </c>
      <c r="AB14" s="20" t="s">
        <v>31</v>
      </c>
      <c r="AC14" s="20" t="s">
        <v>85</v>
      </c>
      <c r="AD14">
        <v>139177.42000000001</v>
      </c>
      <c r="AE14" s="21">
        <v>0.72</v>
      </c>
      <c r="AF14">
        <v>421.87459999999999</v>
      </c>
      <c r="AG14" s="22">
        <v>4.1999999999999997E-3</v>
      </c>
      <c r="AH14" s="11">
        <f t="shared" si="10"/>
        <v>420.87251807999996</v>
      </c>
      <c r="AI14" s="23">
        <f t="shared" si="11"/>
        <v>6480.5517665184179</v>
      </c>
      <c r="AJ14" s="23">
        <f t="shared" si="12"/>
        <v>41997551.198524989</v>
      </c>
      <c r="AK14" s="23">
        <f t="shared" si="13"/>
        <v>441.91614398399997</v>
      </c>
      <c r="AL14" s="23">
        <f t="shared" si="14"/>
        <v>13381.976051116835</v>
      </c>
      <c r="AN14">
        <v>202212</v>
      </c>
      <c r="AO14" s="20" t="s">
        <v>33</v>
      </c>
      <c r="AP14" s="20" t="s">
        <v>86</v>
      </c>
      <c r="AQ14">
        <v>2111.5700000000002</v>
      </c>
      <c r="AR14" s="21">
        <v>0.86</v>
      </c>
      <c r="AS14">
        <v>145.82</v>
      </c>
      <c r="AT14">
        <v>8.0299999999999996E-2</v>
      </c>
      <c r="AU14" s="11">
        <f t="shared" si="15"/>
        <v>145.82080106000001</v>
      </c>
      <c r="AV14" s="23">
        <f t="shared" si="16"/>
        <v>493.49732200619599</v>
      </c>
      <c r="AW14" s="23">
        <f t="shared" si="17"/>
        <v>243539.60682728709</v>
      </c>
      <c r="AX14" s="23">
        <f t="shared" si="18"/>
        <v>153.11184111300003</v>
      </c>
      <c r="AY14" s="23">
        <f t="shared" si="19"/>
        <v>1132.8154450723919</v>
      </c>
      <c r="AZ14" s="23"/>
      <c r="BA14" s="23"/>
      <c r="BD14" s="31">
        <v>45261</v>
      </c>
      <c r="BE14" s="32">
        <f>_xlfn.AGGREGATE(9, 6,AH1405:AH2804)</f>
        <v>600705.06901127973</v>
      </c>
      <c r="BF14" s="33">
        <f>SUM(AI1405:AI2804)</f>
        <v>9857243.8391990662</v>
      </c>
      <c r="BG14" s="33">
        <f>_xlfn.AGGREGATE(9, 6,AJ1405:AJ2804)</f>
        <v>73088903955.726837</v>
      </c>
      <c r="BH14" s="33">
        <f>SQRT((BG14)+BB2*(((BF14)^2)-(BG14)))</f>
        <v>3127667.7611445482</v>
      </c>
      <c r="BI14" s="33">
        <f>SQRT((BG14)+BB3*(((BF14)^2)-(BG14)))</f>
        <v>5403770.8190112384</v>
      </c>
      <c r="BJ14" s="33">
        <f>BE14+($BB$6)*BH14</f>
        <v>7875660.2814334985</v>
      </c>
      <c r="BK14" s="33">
        <f>BE14+($BB$6)*BI14</f>
        <v>13169875.994031422</v>
      </c>
      <c r="BL14" s="34">
        <f>BJ14-BH14</f>
        <v>4747992.5202889498</v>
      </c>
      <c r="BM14" s="35">
        <f>BK14-BI14</f>
        <v>7766105.1750201834</v>
      </c>
    </row>
    <row r="15" spans="1:80" ht="15.75" thickBot="1">
      <c r="A15">
        <v>202212</v>
      </c>
      <c r="B15" s="20" t="s">
        <v>27</v>
      </c>
      <c r="C15" s="20" t="s">
        <v>87</v>
      </c>
      <c r="D15">
        <v>68674.460000000006</v>
      </c>
      <c r="E15" s="21">
        <v>0.68</v>
      </c>
      <c r="F15">
        <v>2261.8200000000002</v>
      </c>
      <c r="G15" s="22">
        <v>4.8399999999999999E-2</v>
      </c>
      <c r="H15" s="11">
        <f t="shared" si="0"/>
        <v>2260.2138275200005</v>
      </c>
      <c r="I15" s="23">
        <f t="shared" si="1"/>
        <v>10021.9922687421</v>
      </c>
      <c r="J15" s="23">
        <f t="shared" si="2"/>
        <v>100440329.03472643</v>
      </c>
      <c r="K15" s="23">
        <f t="shared" si="3"/>
        <v>2373.2245188960005</v>
      </c>
      <c r="L15" s="23">
        <f t="shared" si="4"/>
        <v>22304.198365004202</v>
      </c>
      <c r="N15">
        <v>202212</v>
      </c>
      <c r="O15" s="20" t="s">
        <v>29</v>
      </c>
      <c r="P15" s="20" t="s">
        <v>88</v>
      </c>
      <c r="Q15">
        <v>44857.68</v>
      </c>
      <c r="R15" s="21">
        <v>0.71</v>
      </c>
      <c r="S15">
        <v>1159.3</v>
      </c>
      <c r="T15" s="21">
        <v>0.04</v>
      </c>
      <c r="U15" s="11">
        <f t="shared" si="5"/>
        <v>1273.958112</v>
      </c>
      <c r="V15" s="23">
        <f t="shared" si="6"/>
        <v>6241.0946561588453</v>
      </c>
      <c r="W15" s="23">
        <f t="shared" si="7"/>
        <v>38951262.507134497</v>
      </c>
      <c r="X15" s="23">
        <f t="shared" si="8"/>
        <v>1337.6560176</v>
      </c>
      <c r="Y15" s="23">
        <f t="shared" si="9"/>
        <v>13756.147424317691</v>
      </c>
      <c r="AA15">
        <v>202212</v>
      </c>
      <c r="AB15" s="20" t="s">
        <v>31</v>
      </c>
      <c r="AC15" s="20" t="s">
        <v>89</v>
      </c>
      <c r="AD15">
        <v>239906</v>
      </c>
      <c r="AE15" s="21">
        <v>0.72</v>
      </c>
      <c r="AF15">
        <v>727.20309999999995</v>
      </c>
      <c r="AG15" s="22">
        <v>4.1999999999999997E-3</v>
      </c>
      <c r="AH15" s="11">
        <f t="shared" si="10"/>
        <v>725.47574399999996</v>
      </c>
      <c r="AI15" s="23">
        <f t="shared" si="11"/>
        <v>11170.800925167083</v>
      </c>
      <c r="AJ15" s="23">
        <f t="shared" si="12"/>
        <v>124786793.30971375</v>
      </c>
      <c r="AK15" s="23">
        <f t="shared" si="13"/>
        <v>761.74953119999998</v>
      </c>
      <c r="AL15" s="23">
        <f t="shared" si="14"/>
        <v>23067.077594334165</v>
      </c>
      <c r="AN15">
        <v>202212</v>
      </c>
      <c r="AO15" s="20" t="s">
        <v>33</v>
      </c>
      <c r="AP15" s="20" t="s">
        <v>90</v>
      </c>
      <c r="AQ15">
        <v>2820.45</v>
      </c>
      <c r="AR15" s="21">
        <v>0.86</v>
      </c>
      <c r="AS15">
        <v>50.45</v>
      </c>
      <c r="AT15">
        <v>2.0799999999999999E-2</v>
      </c>
      <c r="AU15" s="11">
        <f t="shared" si="15"/>
        <v>50.452209599999996</v>
      </c>
      <c r="AV15" s="23">
        <f t="shared" si="16"/>
        <v>346.16585370817972</v>
      </c>
      <c r="AW15" s="23">
        <f t="shared" si="17"/>
        <v>119830.79827351289</v>
      </c>
      <c r="AX15" s="23">
        <f t="shared" si="18"/>
        <v>52.974820080000001</v>
      </c>
      <c r="AY15" s="23">
        <f t="shared" si="19"/>
        <v>742.7839170163594</v>
      </c>
      <c r="AZ15" s="23"/>
      <c r="BA15" s="23"/>
    </row>
    <row r="16" spans="1:80" ht="15.75" thickBot="1">
      <c r="A16">
        <v>202212</v>
      </c>
      <c r="B16" s="20" t="s">
        <v>27</v>
      </c>
      <c r="C16" s="20" t="s">
        <v>91</v>
      </c>
      <c r="D16">
        <v>69514.850000000006</v>
      </c>
      <c r="E16" s="21">
        <v>0.68</v>
      </c>
      <c r="F16">
        <v>2289.5</v>
      </c>
      <c r="G16" s="22">
        <v>4.8399999999999999E-2</v>
      </c>
      <c r="H16" s="11">
        <f t="shared" si="0"/>
        <v>2287.8727432000001</v>
      </c>
      <c r="I16" s="23">
        <f t="shared" si="1"/>
        <v>10144.634399204111</v>
      </c>
      <c r="J16" s="23">
        <f t="shared" si="2"/>
        <v>102913607.09351535</v>
      </c>
      <c r="K16" s="23">
        <f t="shared" si="3"/>
        <v>2402.2663803600003</v>
      </c>
      <c r="L16" s="23">
        <f t="shared" si="4"/>
        <v>22577.141541608224</v>
      </c>
      <c r="N16">
        <v>202212</v>
      </c>
      <c r="O16" s="20" t="s">
        <v>29</v>
      </c>
      <c r="P16" s="20" t="s">
        <v>92</v>
      </c>
      <c r="Q16">
        <v>27090.880000000001</v>
      </c>
      <c r="R16" s="21">
        <v>0.71</v>
      </c>
      <c r="S16">
        <v>700.13</v>
      </c>
      <c r="T16" s="21">
        <v>0.04</v>
      </c>
      <c r="U16" s="11">
        <f t="shared" si="5"/>
        <v>769.38099199999999</v>
      </c>
      <c r="V16" s="23">
        <f t="shared" si="6"/>
        <v>3769.1816963926922</v>
      </c>
      <c r="W16" s="23">
        <f t="shared" si="7"/>
        <v>14206730.660421692</v>
      </c>
      <c r="X16" s="23">
        <f t="shared" si="8"/>
        <v>807.85004160000005</v>
      </c>
      <c r="Y16" s="23">
        <f t="shared" si="9"/>
        <v>8307.7443847853847</v>
      </c>
      <c r="AA16">
        <v>202212</v>
      </c>
      <c r="AB16" s="20" t="s">
        <v>31</v>
      </c>
      <c r="AC16" s="20" t="s">
        <v>93</v>
      </c>
      <c r="AD16">
        <v>155948.9</v>
      </c>
      <c r="AE16" s="21">
        <v>0.72</v>
      </c>
      <c r="AF16">
        <v>472.71230000000003</v>
      </c>
      <c r="AG16" s="22">
        <v>4.1999999999999997E-3</v>
      </c>
      <c r="AH16" s="11">
        <f t="shared" si="10"/>
        <v>471.58947359999996</v>
      </c>
      <c r="AI16" s="23">
        <f t="shared" si="11"/>
        <v>7261.486233769846</v>
      </c>
      <c r="AJ16" s="23">
        <f t="shared" si="12"/>
        <v>52729182.323228985</v>
      </c>
      <c r="AK16" s="23">
        <f t="shared" si="13"/>
        <v>495.16894728</v>
      </c>
      <c r="AL16" s="23">
        <f t="shared" si="14"/>
        <v>14994.561941139691</v>
      </c>
      <c r="AN16">
        <v>202212</v>
      </c>
      <c r="AO16" s="20" t="s">
        <v>33</v>
      </c>
      <c r="AP16" s="20" t="s">
        <v>94</v>
      </c>
      <c r="AQ16">
        <v>935.45</v>
      </c>
      <c r="AR16" s="21">
        <v>0.86</v>
      </c>
      <c r="AS16">
        <v>37.81</v>
      </c>
      <c r="AT16">
        <v>4.7E-2</v>
      </c>
      <c r="AU16" s="11">
        <f t="shared" si="15"/>
        <v>37.810889000000003</v>
      </c>
      <c r="AV16" s="23">
        <f t="shared" si="16"/>
        <v>170.26069814250346</v>
      </c>
      <c r="AW16" s="23">
        <f t="shared" si="17"/>
        <v>28988.70533197268</v>
      </c>
      <c r="AX16" s="23">
        <f t="shared" si="18"/>
        <v>39.701433450000003</v>
      </c>
      <c r="AY16" s="23">
        <f t="shared" si="19"/>
        <v>378.33228528500695</v>
      </c>
      <c r="AZ16" s="23"/>
      <c r="BA16" s="23"/>
      <c r="BD16" s="59" t="s">
        <v>95</v>
      </c>
      <c r="BE16" s="60"/>
      <c r="BF16" s="60"/>
      <c r="BG16" s="60"/>
      <c r="BH16" s="60"/>
      <c r="BI16" s="60"/>
      <c r="BJ16" s="60"/>
      <c r="BK16" s="60"/>
      <c r="BL16" s="60"/>
      <c r="BM16" s="61"/>
    </row>
    <row r="17" spans="1:65">
      <c r="A17">
        <v>202212</v>
      </c>
      <c r="B17" s="20" t="s">
        <v>27</v>
      </c>
      <c r="C17" s="20" t="s">
        <v>96</v>
      </c>
      <c r="D17">
        <v>87206.88</v>
      </c>
      <c r="E17" s="21">
        <v>0.68</v>
      </c>
      <c r="F17">
        <v>2872.19</v>
      </c>
      <c r="G17" s="22">
        <v>4.8399999999999999E-2</v>
      </c>
      <c r="H17" s="11">
        <f t="shared" si="0"/>
        <v>2870.15283456</v>
      </c>
      <c r="I17" s="23">
        <f t="shared" si="1"/>
        <v>12726.51691969795</v>
      </c>
      <c r="J17" s="23">
        <f t="shared" si="2"/>
        <v>161964232.9073582</v>
      </c>
      <c r="K17" s="23">
        <f t="shared" si="3"/>
        <v>3013.6604762880002</v>
      </c>
      <c r="L17" s="23">
        <f t="shared" si="4"/>
        <v>28323.186673955897</v>
      </c>
      <c r="N17">
        <v>202212</v>
      </c>
      <c r="O17" s="20" t="s">
        <v>29</v>
      </c>
      <c r="P17" s="20" t="s">
        <v>97</v>
      </c>
      <c r="Q17">
        <v>55784.91</v>
      </c>
      <c r="R17" s="21">
        <v>0.71</v>
      </c>
      <c r="S17">
        <v>1441.7</v>
      </c>
      <c r="T17" s="21">
        <v>0.04</v>
      </c>
      <c r="U17" s="11">
        <f t="shared" si="5"/>
        <v>1584.291444</v>
      </c>
      <c r="V17" s="23">
        <f t="shared" si="6"/>
        <v>7761.4112833142981</v>
      </c>
      <c r="W17" s="23">
        <f t="shared" si="7"/>
        <v>60239505.108758502</v>
      </c>
      <c r="X17" s="23">
        <f t="shared" si="8"/>
        <v>1663.5060162</v>
      </c>
      <c r="Y17" s="23">
        <f t="shared" si="9"/>
        <v>17107.114010628597</v>
      </c>
      <c r="AA17">
        <v>202212</v>
      </c>
      <c r="AB17" s="20" t="s">
        <v>31</v>
      </c>
      <c r="AC17" s="20" t="s">
        <v>98</v>
      </c>
      <c r="AD17">
        <v>180800.26</v>
      </c>
      <c r="AE17" s="21">
        <v>0.72</v>
      </c>
      <c r="AF17">
        <v>548.04169999999999</v>
      </c>
      <c r="AG17" s="22">
        <v>4.1999999999999997E-3</v>
      </c>
      <c r="AH17" s="11">
        <f t="shared" si="10"/>
        <v>546.73998624000001</v>
      </c>
      <c r="AI17" s="23">
        <f t="shared" si="11"/>
        <v>8418.6461017167094</v>
      </c>
      <c r="AJ17" s="23">
        <f t="shared" si="12"/>
        <v>70873602.185949951</v>
      </c>
      <c r="AK17" s="23">
        <f t="shared" si="13"/>
        <v>574.076985552</v>
      </c>
      <c r="AL17" s="23">
        <f t="shared" si="14"/>
        <v>17384.03218967342</v>
      </c>
      <c r="AN17">
        <v>202212</v>
      </c>
      <c r="AO17" s="20" t="s">
        <v>33</v>
      </c>
      <c r="AP17" s="20" t="s">
        <v>99</v>
      </c>
      <c r="AQ17">
        <v>3217.02</v>
      </c>
      <c r="AR17" s="21">
        <v>0.86</v>
      </c>
      <c r="AS17">
        <v>229.63</v>
      </c>
      <c r="AT17">
        <v>8.3000000000000004E-2</v>
      </c>
      <c r="AU17" s="11">
        <f t="shared" si="15"/>
        <v>229.63088760000002</v>
      </c>
      <c r="AV17" s="23">
        <f t="shared" si="16"/>
        <v>763.26601611968488</v>
      </c>
      <c r="AW17" s="23">
        <f t="shared" si="17"/>
        <v>582575.01136321505</v>
      </c>
      <c r="AX17" s="23">
        <f t="shared" si="18"/>
        <v>241.11243198000003</v>
      </c>
      <c r="AY17" s="23">
        <f t="shared" si="19"/>
        <v>1756.1629198393698</v>
      </c>
      <c r="AZ17" s="23"/>
      <c r="BA17" s="23"/>
      <c r="BD17" s="15" t="s">
        <v>17</v>
      </c>
      <c r="BE17" s="62" t="s">
        <v>18</v>
      </c>
      <c r="BF17" s="17" t="s">
        <v>19</v>
      </c>
      <c r="BG17" s="17" t="s">
        <v>20</v>
      </c>
      <c r="BH17" s="18" t="s">
        <v>21</v>
      </c>
      <c r="BI17" s="18" t="s">
        <v>22</v>
      </c>
      <c r="BJ17" s="18" t="s">
        <v>23</v>
      </c>
      <c r="BK17" s="18" t="s">
        <v>24</v>
      </c>
      <c r="BL17" s="17" t="s">
        <v>25</v>
      </c>
      <c r="BM17" s="19" t="s">
        <v>26</v>
      </c>
    </row>
    <row r="18" spans="1:65">
      <c r="A18">
        <v>202212</v>
      </c>
      <c r="B18" s="20" t="s">
        <v>27</v>
      </c>
      <c r="C18" s="20" t="s">
        <v>100</v>
      </c>
      <c r="D18">
        <v>62594.89</v>
      </c>
      <c r="E18" s="21">
        <v>0.68</v>
      </c>
      <c r="F18">
        <v>2061.58</v>
      </c>
      <c r="G18" s="22">
        <v>4.8399999999999999E-2</v>
      </c>
      <c r="H18" s="11">
        <f t="shared" si="0"/>
        <v>2060.1230196800002</v>
      </c>
      <c r="I18" s="23">
        <f t="shared" si="1"/>
        <v>9134.7715532493767</v>
      </c>
      <c r="J18" s="23">
        <f t="shared" si="2"/>
        <v>83444051.33005403</v>
      </c>
      <c r="K18" s="23">
        <f t="shared" si="3"/>
        <v>2163.1291706640004</v>
      </c>
      <c r="L18" s="23">
        <f t="shared" si="4"/>
        <v>20329.666126178752</v>
      </c>
      <c r="N18">
        <v>202212</v>
      </c>
      <c r="O18" s="20" t="s">
        <v>29</v>
      </c>
      <c r="P18" s="20" t="s">
        <v>101</v>
      </c>
      <c r="Q18">
        <v>42878.12</v>
      </c>
      <c r="R18" s="21">
        <v>0.71</v>
      </c>
      <c r="S18">
        <v>1108.1400000000001</v>
      </c>
      <c r="T18" s="21">
        <v>0.04</v>
      </c>
      <c r="U18" s="11">
        <f t="shared" si="5"/>
        <v>1217.7386079999999</v>
      </c>
      <c r="V18" s="23">
        <f t="shared" si="6"/>
        <v>5965.67645937413</v>
      </c>
      <c r="W18" s="23">
        <f t="shared" si="7"/>
        <v>35589295.617930658</v>
      </c>
      <c r="X18" s="23">
        <f t="shared" si="8"/>
        <v>1278.6255383999999</v>
      </c>
      <c r="Y18" s="23">
        <f t="shared" si="9"/>
        <v>13149.09152674826</v>
      </c>
      <c r="AA18">
        <v>202212</v>
      </c>
      <c r="AB18" s="20" t="s">
        <v>31</v>
      </c>
      <c r="AC18" s="20" t="s">
        <v>102</v>
      </c>
      <c r="AD18">
        <v>206653.51</v>
      </c>
      <c r="AE18" s="21">
        <v>0.72</v>
      </c>
      <c r="AF18">
        <v>626.40809999999999</v>
      </c>
      <c r="AG18" s="22">
        <v>4.1999999999999997E-3</v>
      </c>
      <c r="AH18" s="11">
        <f t="shared" si="10"/>
        <v>624.92021424000006</v>
      </c>
      <c r="AI18" s="23">
        <f t="shared" si="11"/>
        <v>9622.4572153136014</v>
      </c>
      <c r="AJ18" s="23">
        <f t="shared" si="12"/>
        <v>92591682.860540792</v>
      </c>
      <c r="AK18" s="23">
        <f t="shared" si="13"/>
        <v>656.16622495200011</v>
      </c>
      <c r="AL18" s="23">
        <f t="shared" si="14"/>
        <v>19869.834644867202</v>
      </c>
      <c r="AN18">
        <v>202212</v>
      </c>
      <c r="AO18" s="20" t="s">
        <v>33</v>
      </c>
      <c r="AP18" s="20" t="s">
        <v>103</v>
      </c>
      <c r="AQ18">
        <v>2966.85</v>
      </c>
      <c r="AR18" s="21">
        <v>0.86</v>
      </c>
      <c r="AS18">
        <v>100.27</v>
      </c>
      <c r="AT18">
        <v>3.9300000000000002E-2</v>
      </c>
      <c r="AU18" s="11">
        <f t="shared" si="15"/>
        <v>100.27359630000001</v>
      </c>
      <c r="AV18" s="23">
        <f t="shared" si="16"/>
        <v>495.77452978359821</v>
      </c>
      <c r="AW18" s="23">
        <f t="shared" si="17"/>
        <v>245792.38438214792</v>
      </c>
      <c r="AX18" s="23">
        <f t="shared" si="18"/>
        <v>105.28727611500001</v>
      </c>
      <c r="AY18" s="23">
        <f t="shared" si="19"/>
        <v>1091.8226558671963</v>
      </c>
      <c r="AZ18" s="23"/>
      <c r="BA18" s="23"/>
      <c r="BD18" s="26">
        <v>44896</v>
      </c>
      <c r="BE18" s="63">
        <f>_xlfn.AGGREGATE(9, 6,AU2:AU1402)</f>
        <v>105930.04235530006</v>
      </c>
      <c r="BF18" s="28">
        <f>SUM(AV3:AV1402)</f>
        <v>450882.26732546237</v>
      </c>
      <c r="BG18" s="28">
        <f>_xlfn.AGGREGATE(9, 6,AW2:AW1402)</f>
        <v>236745853.49823114</v>
      </c>
      <c r="BH18" s="28">
        <f>SQRT((BG18)+BB2*(((BF18)^2)-(BG18)))</f>
        <v>143326.73570204331</v>
      </c>
      <c r="BI18" s="28">
        <f>SQRT((BG18)+BB3*(((BF18)^2)-(BG18)))</f>
        <v>247293.68733150806</v>
      </c>
      <c r="BJ18" s="28">
        <f>BE18+($BB$6)*BH18</f>
        <v>439308.02959825279</v>
      </c>
      <c r="BK18" s="64">
        <f>BE18+($BB$6)*BI18</f>
        <v>681135.15908838785</v>
      </c>
      <c r="BL18" s="29">
        <f>BJ18-BH18</f>
        <v>295981.29389620945</v>
      </c>
      <c r="BM18" s="30">
        <f>BK18-BI18</f>
        <v>433841.47175687982</v>
      </c>
    </row>
    <row r="19" spans="1:65" ht="15.75" thickBot="1">
      <c r="A19">
        <v>202212</v>
      </c>
      <c r="B19" s="20" t="s">
        <v>27</v>
      </c>
      <c r="C19" s="20" t="s">
        <v>104</v>
      </c>
      <c r="D19">
        <v>154313.79</v>
      </c>
      <c r="E19" s="21">
        <v>0.68</v>
      </c>
      <c r="F19">
        <v>5082.38</v>
      </c>
      <c r="G19" s="22">
        <v>4.8399999999999999E-2</v>
      </c>
      <c r="H19" s="11">
        <f t="shared" si="0"/>
        <v>5078.7754564800007</v>
      </c>
      <c r="I19" s="23">
        <f t="shared" si="1"/>
        <v>22519.74912274945</v>
      </c>
      <c r="J19" s="23">
        <f t="shared" si="2"/>
        <v>507139100.55157465</v>
      </c>
      <c r="K19" s="23">
        <f t="shared" si="3"/>
        <v>5332.7142293040006</v>
      </c>
      <c r="L19" s="23">
        <f t="shared" si="4"/>
        <v>50118.273701978898</v>
      </c>
      <c r="N19">
        <v>202212</v>
      </c>
      <c r="O19" s="20" t="s">
        <v>29</v>
      </c>
      <c r="P19" s="20" t="s">
        <v>105</v>
      </c>
      <c r="Q19">
        <v>38333.5</v>
      </c>
      <c r="R19" s="21">
        <v>0.71</v>
      </c>
      <c r="S19">
        <v>990.69</v>
      </c>
      <c r="T19" s="21">
        <v>0.04</v>
      </c>
      <c r="U19" s="11">
        <f t="shared" si="5"/>
        <v>1088.6713999999999</v>
      </c>
      <c r="V19" s="23">
        <f t="shared" si="6"/>
        <v>5333.3788551228045</v>
      </c>
      <c r="W19" s="23">
        <f t="shared" si="7"/>
        <v>28444930.012271035</v>
      </c>
      <c r="X19" s="23">
        <f t="shared" si="8"/>
        <v>1143.1049700000001</v>
      </c>
      <c r="Y19" s="23">
        <f t="shared" si="9"/>
        <v>11755.429110245608</v>
      </c>
      <c r="AA19">
        <v>202212</v>
      </c>
      <c r="AB19" s="20" t="s">
        <v>31</v>
      </c>
      <c r="AC19" s="20" t="s">
        <v>106</v>
      </c>
      <c r="AD19">
        <v>199047.64</v>
      </c>
      <c r="AE19" s="21">
        <v>0.72</v>
      </c>
      <c r="AF19">
        <v>603.35320000000002</v>
      </c>
      <c r="AG19" s="22">
        <v>4.1999999999999997E-3</v>
      </c>
      <c r="AH19" s="11">
        <f t="shared" si="10"/>
        <v>601.92006335999997</v>
      </c>
      <c r="AI19" s="23">
        <f t="shared" si="11"/>
        <v>9268.3032565434969</v>
      </c>
      <c r="AJ19" s="23">
        <f t="shared" si="12"/>
        <v>85901445.25525479</v>
      </c>
      <c r="AK19" s="23">
        <f t="shared" si="13"/>
        <v>632.01606652800001</v>
      </c>
      <c r="AL19" s="23">
        <f t="shared" si="14"/>
        <v>19138.526576446995</v>
      </c>
      <c r="AN19">
        <v>202212</v>
      </c>
      <c r="AO19" s="20" t="s">
        <v>33</v>
      </c>
      <c r="AP19" s="20" t="s">
        <v>107</v>
      </c>
      <c r="AQ19">
        <v>4144.76</v>
      </c>
      <c r="AR19" s="21">
        <v>0.86</v>
      </c>
      <c r="AS19">
        <v>370.35</v>
      </c>
      <c r="AT19">
        <v>0.10390000000000001</v>
      </c>
      <c r="AU19" s="11">
        <f t="shared" si="15"/>
        <v>370.35088504000004</v>
      </c>
      <c r="AV19" s="23">
        <f t="shared" si="16"/>
        <v>1087.6366955144097</v>
      </c>
      <c r="AW19" s="23">
        <f t="shared" si="17"/>
        <v>1182953.5814295048</v>
      </c>
      <c r="AX19" s="23">
        <f t="shared" si="18"/>
        <v>388.86842929200003</v>
      </c>
      <c r="AY19" s="23">
        <f t="shared" si="19"/>
        <v>2545.6242760688192</v>
      </c>
      <c r="AZ19" s="23"/>
      <c r="BA19" s="23"/>
      <c r="BD19" s="31">
        <v>45261</v>
      </c>
      <c r="BE19" s="65">
        <f>_xlfn.AGGREGATE(9, 6,AU1405:AU2804)</f>
        <v>55956.752448339903</v>
      </c>
      <c r="BF19" s="33">
        <f>SUM(AV1405:AV2804)</f>
        <v>364716.44326515996</v>
      </c>
      <c r="BG19" s="33">
        <f>_xlfn.AGGREGATE(9, 6,AW1405:AW2804)</f>
        <v>194197221.68027049</v>
      </c>
      <c r="BH19" s="33">
        <f>SQRT((BG19)+BB2*(((BF19)^2)-(BG19)))</f>
        <v>116088.69840906611</v>
      </c>
      <c r="BI19" s="33">
        <f>SQRT((BG19)+BB3*(((BF19)^2)-(BG19)))</f>
        <v>200103.38140964229</v>
      </c>
      <c r="BJ19" s="33">
        <f>BE19+($BB$6)*BH19</f>
        <v>325979.06494782766</v>
      </c>
      <c r="BK19" s="66">
        <f>BE19+($BB$6)*BI19</f>
        <v>521397.21760716784</v>
      </c>
      <c r="BL19" s="34">
        <f>BJ19-BH19</f>
        <v>209890.36653876153</v>
      </c>
      <c r="BM19" s="35">
        <f>BK19-BI19</f>
        <v>321293.83619752555</v>
      </c>
    </row>
    <row r="20" spans="1:65">
      <c r="A20">
        <v>202212</v>
      </c>
      <c r="B20" s="20" t="s">
        <v>27</v>
      </c>
      <c r="C20" s="20" t="s">
        <v>108</v>
      </c>
      <c r="D20">
        <v>35976.76</v>
      </c>
      <c r="E20" s="21">
        <v>0.68</v>
      </c>
      <c r="F20">
        <v>1184.9100000000001</v>
      </c>
      <c r="G20" s="22">
        <v>4.8399999999999999E-2</v>
      </c>
      <c r="H20" s="11">
        <f t="shared" si="0"/>
        <v>1184.0671251200001</v>
      </c>
      <c r="I20" s="23">
        <f t="shared" si="1"/>
        <v>5250.260585585821</v>
      </c>
      <c r="J20" s="23">
        <f t="shared" si="2"/>
        <v>27565236.216555968</v>
      </c>
      <c r="K20" s="23">
        <f t="shared" si="3"/>
        <v>1243.2704813760001</v>
      </c>
      <c r="L20" s="23">
        <f t="shared" si="4"/>
        <v>11684.588296291642</v>
      </c>
      <c r="N20">
        <v>202212</v>
      </c>
      <c r="O20" s="20" t="s">
        <v>29</v>
      </c>
      <c r="P20" s="20" t="s">
        <v>109</v>
      </c>
      <c r="Q20">
        <v>16634.78</v>
      </c>
      <c r="R20" s="21">
        <v>0.71</v>
      </c>
      <c r="S20">
        <v>429.9</v>
      </c>
      <c r="T20" s="21">
        <v>0.04</v>
      </c>
      <c r="U20" s="11">
        <f t="shared" si="5"/>
        <v>472.427752</v>
      </c>
      <c r="V20" s="23">
        <f t="shared" si="6"/>
        <v>2314.4138654602298</v>
      </c>
      <c r="W20" s="23">
        <f t="shared" si="7"/>
        <v>5356511.5406345623</v>
      </c>
      <c r="X20" s="23">
        <f t="shared" si="8"/>
        <v>496.04913960000005</v>
      </c>
      <c r="Y20" s="23">
        <f t="shared" si="9"/>
        <v>5101.2554829204591</v>
      </c>
      <c r="AA20">
        <v>202212</v>
      </c>
      <c r="AB20" s="20" t="s">
        <v>31</v>
      </c>
      <c r="AC20" s="20" t="s">
        <v>110</v>
      </c>
      <c r="AD20">
        <v>189864.37</v>
      </c>
      <c r="AE20" s="21">
        <v>0.72</v>
      </c>
      <c r="AF20">
        <v>575.51689999999996</v>
      </c>
      <c r="AG20" s="22">
        <v>4.1999999999999997E-3</v>
      </c>
      <c r="AH20" s="11">
        <f t="shared" si="10"/>
        <v>574.14985487999991</v>
      </c>
      <c r="AI20" s="23">
        <f t="shared" si="11"/>
        <v>8840.7004412239166</v>
      </c>
      <c r="AJ20" s="23">
        <f t="shared" si="12"/>
        <v>78157984.291456759</v>
      </c>
      <c r="AK20" s="23">
        <f t="shared" si="13"/>
        <v>602.85734762399989</v>
      </c>
      <c r="AL20" s="23">
        <f t="shared" si="14"/>
        <v>18255.550737327834</v>
      </c>
      <c r="AN20">
        <v>202212</v>
      </c>
      <c r="AO20" s="20" t="s">
        <v>33</v>
      </c>
      <c r="AP20" s="20" t="s">
        <v>111</v>
      </c>
      <c r="AQ20">
        <v>2333.5300000000002</v>
      </c>
      <c r="AR20" s="21">
        <v>0.86</v>
      </c>
      <c r="AS20">
        <v>80.27</v>
      </c>
      <c r="AT20">
        <v>0.04</v>
      </c>
      <c r="AU20" s="11">
        <f t="shared" si="15"/>
        <v>80.273432</v>
      </c>
      <c r="AV20" s="23">
        <f t="shared" si="16"/>
        <v>393.25789660400585</v>
      </c>
      <c r="AW20" s="23">
        <f t="shared" si="17"/>
        <v>154651.77324140695</v>
      </c>
      <c r="AX20" s="23">
        <f t="shared" si="18"/>
        <v>84.287103600000009</v>
      </c>
      <c r="AY20" s="23">
        <f t="shared" si="19"/>
        <v>866.78922520801166</v>
      </c>
      <c r="AZ20" s="23"/>
      <c r="BA20" s="23"/>
    </row>
    <row r="21" spans="1:65">
      <c r="A21">
        <v>202212</v>
      </c>
      <c r="B21" s="20" t="s">
        <v>27</v>
      </c>
      <c r="C21" s="20" t="s">
        <v>112</v>
      </c>
      <c r="D21">
        <v>35278.36</v>
      </c>
      <c r="E21" s="21">
        <v>0.68</v>
      </c>
      <c r="F21">
        <v>1161.9000000000001</v>
      </c>
      <c r="G21" s="22">
        <v>4.8399999999999999E-2</v>
      </c>
      <c r="H21" s="11">
        <f t="shared" si="0"/>
        <v>1161.0813843200001</v>
      </c>
      <c r="I21" s="23">
        <f t="shared" si="1"/>
        <v>5148.3397346539095</v>
      </c>
      <c r="J21" s="23">
        <f t="shared" si="2"/>
        <v>26505402.023416288</v>
      </c>
      <c r="K21" s="23">
        <f t="shared" si="3"/>
        <v>1219.1354535360001</v>
      </c>
      <c r="L21" s="23">
        <f t="shared" si="4"/>
        <v>11457.760853627819</v>
      </c>
      <c r="N21">
        <v>202212</v>
      </c>
      <c r="O21" s="20" t="s">
        <v>29</v>
      </c>
      <c r="P21" s="20" t="s">
        <v>113</v>
      </c>
      <c r="Q21">
        <v>39448.25</v>
      </c>
      <c r="R21" s="21">
        <v>0.71</v>
      </c>
      <c r="S21">
        <v>1019.5</v>
      </c>
      <c r="T21" s="21">
        <v>0.04</v>
      </c>
      <c r="U21" s="11">
        <f t="shared" si="5"/>
        <v>1120.3303000000001</v>
      </c>
      <c r="V21" s="23">
        <f t="shared" si="6"/>
        <v>5488.4751567584008</v>
      </c>
      <c r="W21" s="23">
        <f t="shared" si="7"/>
        <v>30123359.546354152</v>
      </c>
      <c r="X21" s="23">
        <f t="shared" si="8"/>
        <v>1176.3468150000001</v>
      </c>
      <c r="Y21" s="23">
        <f t="shared" si="9"/>
        <v>12097.280613516801</v>
      </c>
      <c r="AA21">
        <v>202212</v>
      </c>
      <c r="AB21" s="20" t="s">
        <v>31</v>
      </c>
      <c r="AC21" s="20" t="s">
        <v>114</v>
      </c>
      <c r="AD21">
        <v>167730.48000000001</v>
      </c>
      <c r="AE21" s="21">
        <v>0.72</v>
      </c>
      <c r="AF21">
        <v>508.4246</v>
      </c>
      <c r="AG21" s="22">
        <v>4.1999999999999997E-3</v>
      </c>
      <c r="AH21" s="11">
        <f t="shared" si="10"/>
        <v>507.21697152000002</v>
      </c>
      <c r="AI21" s="23">
        <f t="shared" si="11"/>
        <v>7810.0747841351149</v>
      </c>
      <c r="AJ21" s="23">
        <f t="shared" si="12"/>
        <v>60997268.133783162</v>
      </c>
      <c r="AK21" s="23">
        <f t="shared" si="13"/>
        <v>532.57782009599998</v>
      </c>
      <c r="AL21" s="23">
        <f t="shared" si="14"/>
        <v>16127.36653979023</v>
      </c>
      <c r="AN21">
        <v>202212</v>
      </c>
      <c r="AO21" s="20" t="s">
        <v>33</v>
      </c>
      <c r="AP21" s="20" t="s">
        <v>115</v>
      </c>
      <c r="AQ21">
        <v>2078.16</v>
      </c>
      <c r="AR21" s="21">
        <v>0.86</v>
      </c>
      <c r="AS21">
        <v>37.71</v>
      </c>
      <c r="AT21">
        <v>2.1099999999999997E-2</v>
      </c>
      <c r="AU21" s="11">
        <f t="shared" si="15"/>
        <v>37.710291359999992</v>
      </c>
      <c r="AV21" s="23">
        <f t="shared" si="16"/>
        <v>256.8548818793675</v>
      </c>
      <c r="AW21" s="23">
        <f t="shared" si="17"/>
        <v>65974.430345263827</v>
      </c>
      <c r="AX21" s="23">
        <f t="shared" si="18"/>
        <v>39.59580592799999</v>
      </c>
      <c r="AY21" s="23">
        <f t="shared" si="19"/>
        <v>551.42005511873504</v>
      </c>
      <c r="AZ21" s="23"/>
      <c r="BA21" s="23"/>
    </row>
    <row r="22" spans="1:65">
      <c r="A22">
        <v>202212</v>
      </c>
      <c r="B22" s="20" t="s">
        <v>27</v>
      </c>
      <c r="C22" s="20" t="s">
        <v>116</v>
      </c>
      <c r="D22">
        <v>73134.5</v>
      </c>
      <c r="E22" s="21">
        <v>0.68</v>
      </c>
      <c r="F22">
        <v>2408.71</v>
      </c>
      <c r="G22" s="22">
        <v>4.8399999999999999E-2</v>
      </c>
      <c r="H22" s="11">
        <f t="shared" si="0"/>
        <v>2407.0026640000001</v>
      </c>
      <c r="I22" s="23">
        <f t="shared" si="1"/>
        <v>10672.86722863666</v>
      </c>
      <c r="J22" s="23">
        <f t="shared" si="2"/>
        <v>113910094.88010637</v>
      </c>
      <c r="K22" s="23">
        <f t="shared" si="3"/>
        <v>2527.3527972000002</v>
      </c>
      <c r="L22" s="23">
        <f t="shared" si="4"/>
        <v>23752.73712127332</v>
      </c>
      <c r="N22">
        <v>202212</v>
      </c>
      <c r="O22" s="20" t="s">
        <v>29</v>
      </c>
      <c r="P22" s="20" t="s">
        <v>117</v>
      </c>
      <c r="Q22">
        <v>64913.33</v>
      </c>
      <c r="R22" s="21">
        <v>0.71</v>
      </c>
      <c r="S22">
        <v>1677.62</v>
      </c>
      <c r="T22" s="21">
        <v>0.04</v>
      </c>
      <c r="U22" s="11">
        <f t="shared" si="5"/>
        <v>1843.5385719999999</v>
      </c>
      <c r="V22" s="23">
        <f t="shared" si="6"/>
        <v>9031.4576450782934</v>
      </c>
      <c r="W22" s="23">
        <f t="shared" si="7"/>
        <v>81567227.194843158</v>
      </c>
      <c r="X22" s="23">
        <f t="shared" si="8"/>
        <v>1935.7155006</v>
      </c>
      <c r="Y22" s="23">
        <f t="shared" si="9"/>
        <v>19906.453862156588</v>
      </c>
      <c r="AA22">
        <v>202212</v>
      </c>
      <c r="AB22" s="20" t="s">
        <v>31</v>
      </c>
      <c r="AC22" s="20" t="s">
        <v>118</v>
      </c>
      <c r="AD22">
        <v>230415.72</v>
      </c>
      <c r="AE22" s="21">
        <v>0.72</v>
      </c>
      <c r="AF22">
        <v>698.43610000000001</v>
      </c>
      <c r="AG22" s="22">
        <v>4.1999999999999997E-3</v>
      </c>
      <c r="AH22" s="11">
        <f t="shared" si="10"/>
        <v>696.77713727999992</v>
      </c>
      <c r="AI22" s="23">
        <f t="shared" si="11"/>
        <v>10728.902729189929</v>
      </c>
      <c r="AJ22" s="23">
        <f t="shared" si="12"/>
        <v>115109353.77241911</v>
      </c>
      <c r="AK22" s="23">
        <f t="shared" si="13"/>
        <v>731.61599414399996</v>
      </c>
      <c r="AL22" s="23">
        <f t="shared" si="14"/>
        <v>22154.58259565986</v>
      </c>
      <c r="AN22">
        <v>202212</v>
      </c>
      <c r="AO22" s="20" t="s">
        <v>33</v>
      </c>
      <c r="AP22" s="20" t="s">
        <v>119</v>
      </c>
      <c r="AQ22">
        <v>285.18</v>
      </c>
      <c r="AR22" s="21">
        <v>0.86</v>
      </c>
      <c r="AS22">
        <v>8.83</v>
      </c>
      <c r="AT22">
        <v>3.6000000000000004E-2</v>
      </c>
      <c r="AU22" s="11">
        <f t="shared" si="15"/>
        <v>8.8291728000000003</v>
      </c>
      <c r="AV22" s="23">
        <f t="shared" si="16"/>
        <v>45.688540323555756</v>
      </c>
      <c r="AW22" s="23">
        <f t="shared" si="17"/>
        <v>2087.4427168971802</v>
      </c>
      <c r="AX22" s="23">
        <f t="shared" si="18"/>
        <v>9.2706314400000007</v>
      </c>
      <c r="AY22" s="23">
        <f t="shared" si="19"/>
        <v>100.20625344711151</v>
      </c>
      <c r="AZ22" s="23"/>
      <c r="BA22" s="23"/>
    </row>
    <row r="23" spans="1:65">
      <c r="A23">
        <v>202212</v>
      </c>
      <c r="B23" s="20" t="s">
        <v>27</v>
      </c>
      <c r="C23" s="20" t="s">
        <v>120</v>
      </c>
      <c r="D23">
        <v>25556.91</v>
      </c>
      <c r="E23" s="21">
        <v>0.68</v>
      </c>
      <c r="F23">
        <v>841.73</v>
      </c>
      <c r="G23" s="22">
        <v>4.8399999999999999E-2</v>
      </c>
      <c r="H23" s="11">
        <f t="shared" si="0"/>
        <v>841.12902192000001</v>
      </c>
      <c r="I23" s="23">
        <f t="shared" si="1"/>
        <v>3729.6420595507802</v>
      </c>
      <c r="J23" s="23">
        <f t="shared" si="2"/>
        <v>13910229.892370185</v>
      </c>
      <c r="K23" s="23">
        <f t="shared" si="3"/>
        <v>883.18547301600006</v>
      </c>
      <c r="L23" s="23">
        <f t="shared" si="4"/>
        <v>8300.4131410215596</v>
      </c>
      <c r="N23">
        <v>202212</v>
      </c>
      <c r="O23" s="20" t="s">
        <v>29</v>
      </c>
      <c r="P23" s="20" t="s">
        <v>121</v>
      </c>
      <c r="Q23">
        <v>45345.26</v>
      </c>
      <c r="R23" s="21">
        <v>0.71</v>
      </c>
      <c r="S23">
        <v>1171.9000000000001</v>
      </c>
      <c r="T23" s="21">
        <v>0.04</v>
      </c>
      <c r="U23" s="11">
        <f t="shared" si="5"/>
        <v>1287.805384</v>
      </c>
      <c r="V23" s="23">
        <f t="shared" si="6"/>
        <v>6308.9321576179036</v>
      </c>
      <c r="W23" s="23">
        <f t="shared" si="7"/>
        <v>39802624.969425298</v>
      </c>
      <c r="X23" s="23">
        <f t="shared" si="8"/>
        <v>1352.1956532000002</v>
      </c>
      <c r="Y23" s="23">
        <f t="shared" si="9"/>
        <v>13905.669699235807</v>
      </c>
      <c r="AA23">
        <v>202212</v>
      </c>
      <c r="AB23" s="20" t="s">
        <v>31</v>
      </c>
      <c r="AC23" s="20" t="s">
        <v>122</v>
      </c>
      <c r="AD23">
        <v>122599.58</v>
      </c>
      <c r="AE23" s="21">
        <v>0.72</v>
      </c>
      <c r="AF23">
        <v>371.62380000000002</v>
      </c>
      <c r="AG23" s="22">
        <v>4.1999999999999997E-3</v>
      </c>
      <c r="AH23" s="11">
        <f t="shared" si="10"/>
        <v>370.74112991999999</v>
      </c>
      <c r="AI23" s="23">
        <f t="shared" si="11"/>
        <v>5708.6338052782994</v>
      </c>
      <c r="AJ23" s="23">
        <f t="shared" si="12"/>
        <v>32588499.922766197</v>
      </c>
      <c r="AK23" s="23">
        <f t="shared" si="13"/>
        <v>389.27818641599998</v>
      </c>
      <c r="AL23" s="23">
        <f t="shared" si="14"/>
        <v>11788.008740476598</v>
      </c>
      <c r="AN23">
        <v>202212</v>
      </c>
      <c r="AO23" s="20" t="s">
        <v>33</v>
      </c>
      <c r="AP23" s="20" t="s">
        <v>123</v>
      </c>
      <c r="AQ23">
        <v>91.08</v>
      </c>
      <c r="AR23" s="21">
        <v>0.86</v>
      </c>
      <c r="AS23">
        <v>0.68</v>
      </c>
      <c r="AT23">
        <v>8.6999999999999994E-3</v>
      </c>
      <c r="AU23" s="11">
        <f t="shared" si="15"/>
        <v>0.68146055999999999</v>
      </c>
      <c r="AV23" s="23">
        <f t="shared" si="16"/>
        <v>7.2741734525162709</v>
      </c>
      <c r="AW23" s="23">
        <f t="shared" si="17"/>
        <v>52.913599417292481</v>
      </c>
      <c r="AX23" s="23">
        <f t="shared" si="18"/>
        <v>0.715533588</v>
      </c>
      <c r="AY23" s="23">
        <f t="shared" si="19"/>
        <v>15.229807465032541</v>
      </c>
      <c r="AZ23" s="23"/>
      <c r="BA23" s="23"/>
    </row>
    <row r="24" spans="1:65">
      <c r="A24">
        <v>202212</v>
      </c>
      <c r="B24" s="20" t="s">
        <v>27</v>
      </c>
      <c r="C24" s="20" t="s">
        <v>124</v>
      </c>
      <c r="D24">
        <v>85972.95</v>
      </c>
      <c r="E24" s="21">
        <v>0.68</v>
      </c>
      <c r="F24">
        <v>2831.55</v>
      </c>
      <c r="G24" s="22">
        <v>4.8399999999999999E-2</v>
      </c>
      <c r="H24" s="11">
        <f t="shared" si="0"/>
        <v>2829.5417303999998</v>
      </c>
      <c r="I24" s="23">
        <f t="shared" si="1"/>
        <v>12546.443615587965</v>
      </c>
      <c r="J24" s="23">
        <f t="shared" si="2"/>
        <v>157413247.39912799</v>
      </c>
      <c r="K24" s="23">
        <f t="shared" si="3"/>
        <v>2971.0188169200001</v>
      </c>
      <c r="L24" s="23">
        <f t="shared" si="4"/>
        <v>27922.42896157593</v>
      </c>
      <c r="N24">
        <v>202212</v>
      </c>
      <c r="O24" s="20" t="s">
        <v>29</v>
      </c>
      <c r="P24" s="20" t="s">
        <v>125</v>
      </c>
      <c r="Q24">
        <v>17357.52</v>
      </c>
      <c r="R24" s="21">
        <v>0.71</v>
      </c>
      <c r="S24">
        <v>448.58</v>
      </c>
      <c r="T24" s="21">
        <v>0.04</v>
      </c>
      <c r="U24" s="11">
        <f t="shared" si="5"/>
        <v>492.95356800000002</v>
      </c>
      <c r="V24" s="23">
        <f t="shared" si="6"/>
        <v>2414.9694169687396</v>
      </c>
      <c r="W24" s="23">
        <f t="shared" si="7"/>
        <v>5832077.2848943342</v>
      </c>
      <c r="X24" s="23">
        <f t="shared" si="8"/>
        <v>517.60124640000004</v>
      </c>
      <c r="Y24" s="23">
        <f t="shared" si="9"/>
        <v>5322.892401937479</v>
      </c>
      <c r="AA24">
        <v>202212</v>
      </c>
      <c r="AB24" s="20" t="s">
        <v>31</v>
      </c>
      <c r="AC24" s="20" t="s">
        <v>126</v>
      </c>
      <c r="AD24">
        <v>148041.70000000001</v>
      </c>
      <c r="AE24" s="21">
        <v>0.72</v>
      </c>
      <c r="AF24">
        <v>448.74400000000003</v>
      </c>
      <c r="AG24" s="22">
        <v>4.1999999999999997E-3</v>
      </c>
      <c r="AH24" s="11">
        <f t="shared" si="10"/>
        <v>447.67810079999998</v>
      </c>
      <c r="AI24" s="23">
        <f t="shared" si="11"/>
        <v>6893.3013735517561</v>
      </c>
      <c r="AJ24" s="23">
        <f t="shared" si="12"/>
        <v>47517603.826610528</v>
      </c>
      <c r="AK24" s="23">
        <f t="shared" si="13"/>
        <v>470.06200583999998</v>
      </c>
      <c r="AL24" s="23">
        <f t="shared" si="14"/>
        <v>14234.280847903512</v>
      </c>
      <c r="AN24">
        <v>202212</v>
      </c>
      <c r="AO24" s="20" t="s">
        <v>33</v>
      </c>
      <c r="AP24" s="20" t="s">
        <v>127</v>
      </c>
      <c r="AQ24">
        <v>1897.32</v>
      </c>
      <c r="AR24" s="21">
        <v>0.86</v>
      </c>
      <c r="AS24">
        <v>25.45</v>
      </c>
      <c r="AT24">
        <v>1.5600000000000001E-2</v>
      </c>
      <c r="AU24" s="11">
        <f t="shared" si="15"/>
        <v>25.454445119999999</v>
      </c>
      <c r="AV24" s="23">
        <f t="shared" si="16"/>
        <v>202.20278718306614</v>
      </c>
      <c r="AW24" s="23">
        <f t="shared" si="17"/>
        <v>40885.967144600334</v>
      </c>
      <c r="AX24" s="23">
        <f t="shared" si="18"/>
        <v>26.727167376000001</v>
      </c>
      <c r="AY24" s="23">
        <f t="shared" si="19"/>
        <v>429.86001948613227</v>
      </c>
      <c r="AZ24" s="23"/>
      <c r="BA24" s="23"/>
    </row>
    <row r="25" spans="1:65">
      <c r="A25">
        <v>202212</v>
      </c>
      <c r="B25" s="20" t="s">
        <v>27</v>
      </c>
      <c r="C25" s="20" t="s">
        <v>128</v>
      </c>
      <c r="D25">
        <v>13220.8</v>
      </c>
      <c r="E25" s="21">
        <v>0.68</v>
      </c>
      <c r="F25">
        <v>435.43</v>
      </c>
      <c r="G25" s="22">
        <v>4.8399999999999999E-2</v>
      </c>
      <c r="H25" s="11">
        <f t="shared" si="0"/>
        <v>435.12296959999998</v>
      </c>
      <c r="I25" s="23">
        <f t="shared" si="1"/>
        <v>1929.3745504017877</v>
      </c>
      <c r="J25" s="23">
        <f t="shared" si="2"/>
        <v>3722486.1557381004</v>
      </c>
      <c r="K25" s="23">
        <f t="shared" si="3"/>
        <v>456.87911808000001</v>
      </c>
      <c r="L25" s="23">
        <f t="shared" si="4"/>
        <v>4293.872070403575</v>
      </c>
      <c r="N25">
        <v>202212</v>
      </c>
      <c r="O25" s="20" t="s">
        <v>29</v>
      </c>
      <c r="P25" s="20" t="s">
        <v>129</v>
      </c>
      <c r="Q25">
        <v>38146.120000000003</v>
      </c>
      <c r="R25" s="21">
        <v>0.71</v>
      </c>
      <c r="S25">
        <v>985.84</v>
      </c>
      <c r="T25" s="21">
        <v>0.04</v>
      </c>
      <c r="U25" s="11">
        <f t="shared" si="5"/>
        <v>1083.3498080000002</v>
      </c>
      <c r="V25" s="23">
        <f t="shared" si="6"/>
        <v>5307.3084850842506</v>
      </c>
      <c r="W25" s="23">
        <f t="shared" si="7"/>
        <v>28167523.355847284</v>
      </c>
      <c r="X25" s="23">
        <f t="shared" si="8"/>
        <v>1137.5172984000003</v>
      </c>
      <c r="Y25" s="23">
        <f t="shared" si="9"/>
        <v>11697.966778168502</v>
      </c>
      <c r="AA25">
        <v>202212</v>
      </c>
      <c r="AB25" s="20" t="s">
        <v>31</v>
      </c>
      <c r="AC25" s="20" t="s">
        <v>130</v>
      </c>
      <c r="AD25">
        <v>214678.38</v>
      </c>
      <c r="AE25" s="21">
        <v>0.72</v>
      </c>
      <c r="AF25">
        <v>650.73310000000004</v>
      </c>
      <c r="AG25" s="22">
        <v>4.1999999999999997E-3</v>
      </c>
      <c r="AH25" s="11">
        <f t="shared" si="10"/>
        <v>649.18742111999995</v>
      </c>
      <c r="AI25" s="23">
        <f t="shared" si="11"/>
        <v>9996.1211721147865</v>
      </c>
      <c r="AJ25" s="23">
        <f t="shared" si="12"/>
        <v>99922438.487601489</v>
      </c>
      <c r="AK25" s="23">
        <f t="shared" si="13"/>
        <v>681.64679217599996</v>
      </c>
      <c r="AL25" s="23">
        <f t="shared" si="14"/>
        <v>20641.429765349574</v>
      </c>
      <c r="AN25">
        <v>202212</v>
      </c>
      <c r="AO25" s="20" t="s">
        <v>33</v>
      </c>
      <c r="AP25" s="20" t="s">
        <v>131</v>
      </c>
      <c r="AQ25">
        <v>1515.23</v>
      </c>
      <c r="AR25" s="21">
        <v>0.86</v>
      </c>
      <c r="AS25">
        <v>77.14</v>
      </c>
      <c r="AT25">
        <v>5.9200000000000003E-2</v>
      </c>
      <c r="AU25" s="11">
        <f t="shared" si="15"/>
        <v>77.143389760000005</v>
      </c>
      <c r="AV25" s="23">
        <f t="shared" si="16"/>
        <v>307.5293138826529</v>
      </c>
      <c r="AW25" s="23">
        <f t="shared" si="17"/>
        <v>94574.278897135257</v>
      </c>
      <c r="AX25" s="23">
        <f t="shared" si="18"/>
        <v>81.000559248000002</v>
      </c>
      <c r="AY25" s="23">
        <f t="shared" si="19"/>
        <v>692.20201752530579</v>
      </c>
      <c r="AZ25" s="23"/>
      <c r="BA25" s="23"/>
    </row>
    <row r="26" spans="1:65">
      <c r="A26">
        <v>202212</v>
      </c>
      <c r="B26" s="20" t="s">
        <v>27</v>
      </c>
      <c r="C26" s="20" t="s">
        <v>132</v>
      </c>
      <c r="D26">
        <v>51524.61</v>
      </c>
      <c r="E26" s="21">
        <v>0.68</v>
      </c>
      <c r="F26">
        <v>1696.98</v>
      </c>
      <c r="G26" s="22">
        <v>4.8399999999999999E-2</v>
      </c>
      <c r="H26" s="11">
        <f t="shared" si="0"/>
        <v>1695.7779643200001</v>
      </c>
      <c r="I26" s="23">
        <f t="shared" si="1"/>
        <v>7519.2326677188566</v>
      </c>
      <c r="J26" s="23">
        <f t="shared" si="2"/>
        <v>56538859.911290437</v>
      </c>
      <c r="K26" s="23">
        <f t="shared" si="3"/>
        <v>1780.5668625360001</v>
      </c>
      <c r="L26" s="23">
        <f t="shared" si="4"/>
        <v>16734.243299757713</v>
      </c>
      <c r="N26">
        <v>202212</v>
      </c>
      <c r="O26" s="20" t="s">
        <v>29</v>
      </c>
      <c r="P26" s="20" t="s">
        <v>133</v>
      </c>
      <c r="Q26">
        <v>51220.68</v>
      </c>
      <c r="R26" s="21">
        <v>0.71</v>
      </c>
      <c r="S26">
        <v>1323.74</v>
      </c>
      <c r="T26" s="21">
        <v>0.04</v>
      </c>
      <c r="U26" s="11">
        <f t="shared" si="5"/>
        <v>1454.6673119999998</v>
      </c>
      <c r="V26" s="23">
        <f t="shared" si="6"/>
        <v>7126.3853198119523</v>
      </c>
      <c r="W26" s="23">
        <f t="shared" si="7"/>
        <v>50785367.726431303</v>
      </c>
      <c r="X26" s="23">
        <f t="shared" si="8"/>
        <v>1527.4006775999999</v>
      </c>
      <c r="Y26" s="23">
        <f t="shared" si="9"/>
        <v>15707.437951623904</v>
      </c>
      <c r="AA26">
        <v>202212</v>
      </c>
      <c r="AB26" s="20" t="s">
        <v>31</v>
      </c>
      <c r="AC26" s="20" t="s">
        <v>134</v>
      </c>
      <c r="AD26">
        <v>195983.54</v>
      </c>
      <c r="AE26" s="21">
        <v>0.72</v>
      </c>
      <c r="AF26">
        <v>594.06529999999998</v>
      </c>
      <c r="AG26" s="22">
        <v>4.1999999999999997E-3</v>
      </c>
      <c r="AH26" s="11">
        <f t="shared" si="10"/>
        <v>592.65422495999996</v>
      </c>
      <c r="AI26" s="23">
        <f t="shared" si="11"/>
        <v>9125.6288294145197</v>
      </c>
      <c r="AJ26" s="23">
        <f t="shared" si="12"/>
        <v>83277101.532241419</v>
      </c>
      <c r="AK26" s="23">
        <f t="shared" si="13"/>
        <v>622.28693620800004</v>
      </c>
      <c r="AL26" s="23">
        <f t="shared" si="14"/>
        <v>18843.911883789038</v>
      </c>
      <c r="AN26">
        <v>202212</v>
      </c>
      <c r="AO26" s="20" t="s">
        <v>33</v>
      </c>
      <c r="AP26" s="20" t="s">
        <v>135</v>
      </c>
      <c r="AQ26">
        <v>367.74</v>
      </c>
      <c r="AR26" s="21">
        <v>0.86</v>
      </c>
      <c r="AS26">
        <v>8.6300000000000008</v>
      </c>
      <c r="AT26">
        <v>2.7300000000000001E-2</v>
      </c>
      <c r="AU26" s="11">
        <f t="shared" si="15"/>
        <v>8.6337997200000007</v>
      </c>
      <c r="AV26" s="23">
        <f t="shared" si="16"/>
        <v>51.535928439906229</v>
      </c>
      <c r="AW26" s="23">
        <f t="shared" si="17"/>
        <v>2655.9519201631356</v>
      </c>
      <c r="AX26" s="23">
        <f t="shared" si="18"/>
        <v>9.065489706000001</v>
      </c>
      <c r="AY26" s="23">
        <f t="shared" si="19"/>
        <v>111.70565659981246</v>
      </c>
      <c r="AZ26" s="23"/>
      <c r="BA26" s="23"/>
    </row>
    <row r="27" spans="1:65">
      <c r="A27">
        <v>202212</v>
      </c>
      <c r="B27" s="20" t="s">
        <v>27</v>
      </c>
      <c r="C27" s="20" t="s">
        <v>136</v>
      </c>
      <c r="D27">
        <v>60656.53</v>
      </c>
      <c r="E27" s="21">
        <v>0.68</v>
      </c>
      <c r="F27">
        <v>1997.74</v>
      </c>
      <c r="G27" s="22">
        <v>4.8399999999999999E-2</v>
      </c>
      <c r="H27" s="11">
        <f t="shared" si="0"/>
        <v>1996.32771536</v>
      </c>
      <c r="I27" s="23">
        <f t="shared" si="1"/>
        <v>8851.8974114790744</v>
      </c>
      <c r="J27" s="23">
        <f t="shared" si="2"/>
        <v>78356087.783349931</v>
      </c>
      <c r="K27" s="23">
        <f t="shared" si="3"/>
        <v>2096.1441011279999</v>
      </c>
      <c r="L27" s="23">
        <f t="shared" si="4"/>
        <v>19700.122538318148</v>
      </c>
      <c r="N27">
        <v>202212</v>
      </c>
      <c r="O27" s="20" t="s">
        <v>29</v>
      </c>
      <c r="P27" s="20" t="s">
        <v>137</v>
      </c>
      <c r="Q27">
        <v>34485.21</v>
      </c>
      <c r="R27" s="21">
        <v>0.71</v>
      </c>
      <c r="S27">
        <v>891.23</v>
      </c>
      <c r="T27" s="21">
        <v>0.04</v>
      </c>
      <c r="U27" s="11">
        <f t="shared" si="5"/>
        <v>979.37996399999986</v>
      </c>
      <c r="V27" s="23">
        <f t="shared" si="6"/>
        <v>4797.9623522107158</v>
      </c>
      <c r="W27" s="23">
        <f t="shared" si="7"/>
        <v>23020442.733231384</v>
      </c>
      <c r="X27" s="23">
        <f t="shared" si="8"/>
        <v>1028.3489622</v>
      </c>
      <c r="Y27" s="23">
        <f t="shared" si="9"/>
        <v>10575.304668421431</v>
      </c>
      <c r="AA27">
        <v>202212</v>
      </c>
      <c r="AB27" s="20" t="s">
        <v>31</v>
      </c>
      <c r="AC27" s="20" t="s">
        <v>138</v>
      </c>
      <c r="AD27">
        <v>149421.25</v>
      </c>
      <c r="AE27" s="21">
        <v>0.72</v>
      </c>
      <c r="AF27">
        <v>452.92570000000001</v>
      </c>
      <c r="AG27" s="22">
        <v>4.1999999999999997E-3</v>
      </c>
      <c r="AH27" s="11">
        <f t="shared" si="10"/>
        <v>451.84985999999998</v>
      </c>
      <c r="AI27" s="23">
        <f t="shared" si="11"/>
        <v>6957.5376928447886</v>
      </c>
      <c r="AJ27" s="23">
        <f t="shared" si="12"/>
        <v>48407330.747355983</v>
      </c>
      <c r="AK27" s="23">
        <f t="shared" si="13"/>
        <v>474.44235300000003</v>
      </c>
      <c r="AL27" s="23">
        <f t="shared" si="14"/>
        <v>14366.925245689577</v>
      </c>
      <c r="AN27">
        <v>202212</v>
      </c>
      <c r="AO27" s="20" t="s">
        <v>33</v>
      </c>
      <c r="AP27" s="20" t="s">
        <v>139</v>
      </c>
      <c r="AQ27">
        <v>1316.21</v>
      </c>
      <c r="AR27" s="21">
        <v>0.86</v>
      </c>
      <c r="AS27">
        <v>33.96</v>
      </c>
      <c r="AT27">
        <v>0.03</v>
      </c>
      <c r="AU27" s="11">
        <f t="shared" si="15"/>
        <v>33.958217999999995</v>
      </c>
      <c r="AV27" s="23">
        <f t="shared" si="16"/>
        <v>193.09460139557311</v>
      </c>
      <c r="AW27" s="23">
        <f t="shared" si="17"/>
        <v>37285.525088115261</v>
      </c>
      <c r="AX27" s="23">
        <f t="shared" si="18"/>
        <v>35.656128899999999</v>
      </c>
      <c r="AY27" s="23">
        <f t="shared" si="19"/>
        <v>420.1474207911462</v>
      </c>
      <c r="AZ27" s="23"/>
      <c r="BA27" s="23"/>
    </row>
    <row r="28" spans="1:65">
      <c r="A28">
        <v>202212</v>
      </c>
      <c r="B28" s="20" t="s">
        <v>27</v>
      </c>
      <c r="C28" s="20" t="s">
        <v>140</v>
      </c>
      <c r="D28">
        <v>31906.42</v>
      </c>
      <c r="E28" s="21">
        <v>0.68</v>
      </c>
      <c r="F28">
        <v>1050.8499999999999</v>
      </c>
      <c r="G28" s="22">
        <v>4.8399999999999999E-2</v>
      </c>
      <c r="H28" s="11">
        <f t="shared" si="0"/>
        <v>1050.1040950399999</v>
      </c>
      <c r="I28" s="23">
        <f t="shared" si="1"/>
        <v>4656.2564097808454</v>
      </c>
      <c r="J28" s="23">
        <f t="shared" si="2"/>
        <v>21680723.753625207</v>
      </c>
      <c r="K28" s="23">
        <f t="shared" si="3"/>
        <v>1102.609299792</v>
      </c>
      <c r="L28" s="23">
        <f t="shared" si="4"/>
        <v>10362.616914601691</v>
      </c>
      <c r="N28">
        <v>202212</v>
      </c>
      <c r="O28" s="20" t="s">
        <v>29</v>
      </c>
      <c r="P28" s="20" t="s">
        <v>141</v>
      </c>
      <c r="Q28">
        <v>26518.39</v>
      </c>
      <c r="R28" s="21">
        <v>0.71</v>
      </c>
      <c r="S28">
        <v>685.34</v>
      </c>
      <c r="T28" s="21">
        <v>0.04</v>
      </c>
      <c r="U28" s="11">
        <f t="shared" si="5"/>
        <v>753.12227599999994</v>
      </c>
      <c r="V28" s="23">
        <f t="shared" si="6"/>
        <v>3689.530580247043</v>
      </c>
      <c r="W28" s="23">
        <f t="shared" si="7"/>
        <v>13612635.902578082</v>
      </c>
      <c r="X28" s="23">
        <f t="shared" si="8"/>
        <v>790.77838980000001</v>
      </c>
      <c r="Y28" s="23">
        <f t="shared" si="9"/>
        <v>8132.183436494086</v>
      </c>
      <c r="AA28">
        <v>202212</v>
      </c>
      <c r="AB28" s="20" t="s">
        <v>31</v>
      </c>
      <c r="AC28" s="20" t="s">
        <v>142</v>
      </c>
      <c r="AD28">
        <v>192990.53</v>
      </c>
      <c r="AE28" s="21">
        <v>0.72</v>
      </c>
      <c r="AF28">
        <v>584.99289999999996</v>
      </c>
      <c r="AG28" s="22">
        <v>4.1999999999999997E-3</v>
      </c>
      <c r="AH28" s="11">
        <f t="shared" si="10"/>
        <v>583.60336271999984</v>
      </c>
      <c r="AI28" s="23">
        <f t="shared" si="11"/>
        <v>8986.2645830970669</v>
      </c>
      <c r="AJ28" s="23">
        <f t="shared" si="12"/>
        <v>80752951.157424703</v>
      </c>
      <c r="AK28" s="23">
        <f t="shared" si="13"/>
        <v>612.78353085599986</v>
      </c>
      <c r="AL28" s="23">
        <f t="shared" si="14"/>
        <v>18556.132528914135</v>
      </c>
      <c r="AN28">
        <v>202212</v>
      </c>
      <c r="AO28" s="20" t="s">
        <v>33</v>
      </c>
      <c r="AP28" s="20" t="s">
        <v>143</v>
      </c>
      <c r="AQ28">
        <v>3019.9</v>
      </c>
      <c r="AR28" s="21">
        <v>0.86</v>
      </c>
      <c r="AS28">
        <v>219.98</v>
      </c>
      <c r="AT28">
        <v>8.4700000000000011E-2</v>
      </c>
      <c r="AU28" s="11">
        <f t="shared" si="15"/>
        <v>219.97555580000002</v>
      </c>
      <c r="AV28" s="23">
        <f t="shared" si="16"/>
        <v>723.12678727623029</v>
      </c>
      <c r="AW28" s="23">
        <f t="shared" si="17"/>
        <v>522912.35047644243</v>
      </c>
      <c r="AX28" s="23">
        <f t="shared" si="18"/>
        <v>230.97433359000004</v>
      </c>
      <c r="AY28" s="23">
        <f t="shared" si="19"/>
        <v>1666.2291303524605</v>
      </c>
      <c r="AZ28" s="23"/>
      <c r="BA28" s="23"/>
    </row>
    <row r="29" spans="1:65">
      <c r="A29">
        <v>202212</v>
      </c>
      <c r="B29" s="20" t="s">
        <v>27</v>
      </c>
      <c r="C29" s="20" t="s">
        <v>144</v>
      </c>
      <c r="D29">
        <v>18403.330000000002</v>
      </c>
      <c r="E29" s="21">
        <v>0.68</v>
      </c>
      <c r="F29">
        <v>606.12</v>
      </c>
      <c r="G29" s="22">
        <v>4.8399999999999999E-2</v>
      </c>
      <c r="H29" s="11">
        <f t="shared" si="0"/>
        <v>605.69039696000004</v>
      </c>
      <c r="I29" s="23">
        <f t="shared" si="1"/>
        <v>2685.6859300984611</v>
      </c>
      <c r="J29" s="23">
        <f t="shared" si="2"/>
        <v>7212908.9151288364</v>
      </c>
      <c r="K29" s="23">
        <f t="shared" si="3"/>
        <v>635.9749168080001</v>
      </c>
      <c r="L29" s="23">
        <f t="shared" si="4"/>
        <v>5977.062257156922</v>
      </c>
      <c r="N29">
        <v>202212</v>
      </c>
      <c r="O29" s="20" t="s">
        <v>29</v>
      </c>
      <c r="P29" s="20" t="s">
        <v>145</v>
      </c>
      <c r="Q29">
        <v>29386.6</v>
      </c>
      <c r="R29" s="21">
        <v>0.71</v>
      </c>
      <c r="S29">
        <v>759.46</v>
      </c>
      <c r="T29" s="21">
        <v>0.04</v>
      </c>
      <c r="U29" s="11">
        <f t="shared" si="5"/>
        <v>834.57943999999986</v>
      </c>
      <c r="V29" s="23">
        <f t="shared" si="6"/>
        <v>4088.5875556354567</v>
      </c>
      <c r="W29" s="23">
        <f t="shared" si="7"/>
        <v>16716548.200097119</v>
      </c>
      <c r="X29" s="23">
        <f t="shared" si="8"/>
        <v>876.30841199999986</v>
      </c>
      <c r="Y29" s="23">
        <f t="shared" si="9"/>
        <v>9011.754551270913</v>
      </c>
      <c r="AA29">
        <v>202212</v>
      </c>
      <c r="AB29" s="20" t="s">
        <v>31</v>
      </c>
      <c r="AC29" s="20" t="s">
        <v>146</v>
      </c>
      <c r="AD29">
        <v>197639.13</v>
      </c>
      <c r="AE29" s="21">
        <v>0.72</v>
      </c>
      <c r="AF29">
        <v>599.08370000000002</v>
      </c>
      <c r="AG29" s="22">
        <v>4.1999999999999997E-3</v>
      </c>
      <c r="AH29" s="11">
        <f t="shared" si="10"/>
        <v>597.66072912000004</v>
      </c>
      <c r="AI29" s="23">
        <f t="shared" si="11"/>
        <v>9202.7184657875059</v>
      </c>
      <c r="AJ29" s="23">
        <f t="shared" si="12"/>
        <v>84690027.160546347</v>
      </c>
      <c r="AK29" s="23">
        <f t="shared" si="13"/>
        <v>627.54376557600006</v>
      </c>
      <c r="AL29" s="23">
        <f t="shared" si="14"/>
        <v>19003.097660695013</v>
      </c>
      <c r="AN29">
        <v>202212</v>
      </c>
      <c r="AO29" s="20" t="s">
        <v>33</v>
      </c>
      <c r="AP29" s="20" t="s">
        <v>147</v>
      </c>
      <c r="AQ29">
        <v>994.12</v>
      </c>
      <c r="AR29" s="21">
        <v>0.86</v>
      </c>
      <c r="AS29">
        <v>49.67</v>
      </c>
      <c r="AT29">
        <v>5.8099999999999999E-2</v>
      </c>
      <c r="AU29" s="11">
        <f t="shared" si="15"/>
        <v>49.672199920000004</v>
      </c>
      <c r="AV29" s="23">
        <f t="shared" si="16"/>
        <v>199.99895526165156</v>
      </c>
      <c r="AW29" s="23">
        <f t="shared" si="17"/>
        <v>39999.582105752103</v>
      </c>
      <c r="AX29" s="23">
        <f t="shared" si="18"/>
        <v>52.15580991600001</v>
      </c>
      <c r="AY29" s="23">
        <f t="shared" si="19"/>
        <v>449.67011044330314</v>
      </c>
      <c r="AZ29" s="23"/>
      <c r="BA29" s="23"/>
    </row>
    <row r="30" spans="1:65">
      <c r="A30">
        <v>202212</v>
      </c>
      <c r="B30" s="20" t="s">
        <v>27</v>
      </c>
      <c r="C30" s="20" t="s">
        <v>148</v>
      </c>
      <c r="D30">
        <v>66252.789999999994</v>
      </c>
      <c r="E30" s="21">
        <v>0.68</v>
      </c>
      <c r="F30">
        <v>2182.06</v>
      </c>
      <c r="G30" s="22">
        <v>4.8399999999999999E-2</v>
      </c>
      <c r="H30" s="11">
        <f t="shared" si="0"/>
        <v>2180.5118244800001</v>
      </c>
      <c r="I30" s="23">
        <f t="shared" si="1"/>
        <v>9668.586388048685</v>
      </c>
      <c r="J30" s="23">
        <f t="shared" si="2"/>
        <v>93481562.743160322</v>
      </c>
      <c r="K30" s="23">
        <f t="shared" si="3"/>
        <v>2289.5374157040001</v>
      </c>
      <c r="L30" s="23">
        <f t="shared" si="4"/>
        <v>21517.68460057737</v>
      </c>
      <c r="N30">
        <v>202212</v>
      </c>
      <c r="O30" s="20" t="s">
        <v>29</v>
      </c>
      <c r="P30" s="20" t="s">
        <v>149</v>
      </c>
      <c r="Q30">
        <v>29255.01</v>
      </c>
      <c r="R30" s="21">
        <v>0.71</v>
      </c>
      <c r="S30">
        <v>756.06</v>
      </c>
      <c r="T30" s="21">
        <v>0.04</v>
      </c>
      <c r="U30" s="11">
        <f t="shared" si="5"/>
        <v>830.84228399999995</v>
      </c>
      <c r="V30" s="23">
        <f t="shared" si="6"/>
        <v>4070.2793050570958</v>
      </c>
      <c r="W30" s="23">
        <f t="shared" si="7"/>
        <v>16567173.621176075</v>
      </c>
      <c r="X30" s="23">
        <f t="shared" si="8"/>
        <v>872.38439819999996</v>
      </c>
      <c r="Y30" s="23">
        <f t="shared" si="9"/>
        <v>8971.400894114191</v>
      </c>
      <c r="AA30">
        <v>202212</v>
      </c>
      <c r="AB30" s="20" t="s">
        <v>31</v>
      </c>
      <c r="AC30" s="20" t="s">
        <v>150</v>
      </c>
      <c r="AD30">
        <v>144135.25</v>
      </c>
      <c r="AE30" s="21">
        <v>0.72</v>
      </c>
      <c r="AF30">
        <v>436.90280000000001</v>
      </c>
      <c r="AG30" s="22">
        <v>4.1999999999999997E-3</v>
      </c>
      <c r="AH30" s="11">
        <f t="shared" si="10"/>
        <v>435.86499599999991</v>
      </c>
      <c r="AI30" s="23">
        <f t="shared" si="11"/>
        <v>6711.4044002617211</v>
      </c>
      <c r="AJ30" s="23">
        <f t="shared" si="12"/>
        <v>45042949.023852393</v>
      </c>
      <c r="AK30" s="23">
        <f t="shared" si="13"/>
        <v>457.65824579999992</v>
      </c>
      <c r="AL30" s="23">
        <f t="shared" si="14"/>
        <v>13858.673796523442</v>
      </c>
      <c r="AN30">
        <v>202212</v>
      </c>
      <c r="AO30" s="20" t="s">
        <v>33</v>
      </c>
      <c r="AP30" s="20" t="s">
        <v>151</v>
      </c>
      <c r="AQ30">
        <v>2110.37</v>
      </c>
      <c r="AR30" s="21">
        <v>0.86</v>
      </c>
      <c r="AS30">
        <v>5.81</v>
      </c>
      <c r="AT30">
        <v>3.2000000000000002E-3</v>
      </c>
      <c r="AU30" s="11">
        <f t="shared" si="15"/>
        <v>5.8077382399999999</v>
      </c>
      <c r="AV30" s="23">
        <f t="shared" si="16"/>
        <v>102.50287805299716</v>
      </c>
      <c r="AW30" s="23">
        <f t="shared" si="17"/>
        <v>10506.840009147607</v>
      </c>
      <c r="AX30" s="23">
        <f t="shared" si="18"/>
        <v>6.0981251520000006</v>
      </c>
      <c r="AY30" s="23">
        <f t="shared" si="19"/>
        <v>210.81349434599431</v>
      </c>
      <c r="AZ30" s="23"/>
      <c r="BA30" s="23"/>
    </row>
    <row r="31" spans="1:65">
      <c r="A31">
        <v>202212</v>
      </c>
      <c r="B31" s="20" t="s">
        <v>27</v>
      </c>
      <c r="C31" s="20" t="s">
        <v>152</v>
      </c>
      <c r="D31">
        <v>25235.64</v>
      </c>
      <c r="E31" s="21">
        <v>0.68</v>
      </c>
      <c r="F31">
        <v>831.14</v>
      </c>
      <c r="G31" s="22">
        <v>4.8399999999999999E-2</v>
      </c>
      <c r="H31" s="11">
        <f t="shared" si="0"/>
        <v>830.55538367999998</v>
      </c>
      <c r="I31" s="23">
        <f t="shared" si="1"/>
        <v>3682.7575925134156</v>
      </c>
      <c r="J31" s="23">
        <f t="shared" si="2"/>
        <v>13562703.485215209</v>
      </c>
      <c r="K31" s="23">
        <f t="shared" si="3"/>
        <v>872.083152864</v>
      </c>
      <c r="L31" s="23">
        <f t="shared" si="4"/>
        <v>8196.0705687068312</v>
      </c>
      <c r="N31">
        <v>202212</v>
      </c>
      <c r="O31" s="20" t="s">
        <v>29</v>
      </c>
      <c r="P31" s="20" t="s">
        <v>153</v>
      </c>
      <c r="Q31">
        <v>38929.620000000003</v>
      </c>
      <c r="R31" s="21">
        <v>0.71</v>
      </c>
      <c r="S31">
        <v>1006.09</v>
      </c>
      <c r="T31" s="21">
        <v>0.04</v>
      </c>
      <c r="U31" s="11">
        <f t="shared" si="5"/>
        <v>1105.601208</v>
      </c>
      <c r="V31" s="23">
        <f t="shared" si="6"/>
        <v>5416.3176372093812</v>
      </c>
      <c r="W31" s="23">
        <f t="shared" si="7"/>
        <v>29336496.747145414</v>
      </c>
      <c r="X31" s="23">
        <f t="shared" si="8"/>
        <v>1160.8812684000002</v>
      </c>
      <c r="Y31" s="23">
        <f t="shared" si="9"/>
        <v>11938.236482418763</v>
      </c>
      <c r="AA31">
        <v>202212</v>
      </c>
      <c r="AB31" s="20" t="s">
        <v>31</v>
      </c>
      <c r="AC31" s="20" t="s">
        <v>154</v>
      </c>
      <c r="AD31">
        <v>162967.22</v>
      </c>
      <c r="AE31" s="21">
        <v>0.72</v>
      </c>
      <c r="AF31">
        <v>493.9862</v>
      </c>
      <c r="AG31" s="22">
        <v>4.1999999999999997E-3</v>
      </c>
      <c r="AH31" s="11">
        <f t="shared" si="10"/>
        <v>492.81287327999991</v>
      </c>
      <c r="AI31" s="23">
        <f t="shared" si="11"/>
        <v>7588.2819602173649</v>
      </c>
      <c r="AJ31" s="23">
        <f t="shared" si="12"/>
        <v>57582023.107760295</v>
      </c>
      <c r="AK31" s="23">
        <f t="shared" si="13"/>
        <v>517.45351694399994</v>
      </c>
      <c r="AL31" s="23">
        <f t="shared" si="14"/>
        <v>15669.37679371473</v>
      </c>
      <c r="AN31">
        <v>202212</v>
      </c>
      <c r="AO31" s="20" t="s">
        <v>33</v>
      </c>
      <c r="AP31" s="20" t="s">
        <v>155</v>
      </c>
      <c r="AQ31">
        <v>967.22</v>
      </c>
      <c r="AR31" s="21">
        <v>0.86</v>
      </c>
      <c r="AS31">
        <v>23.54</v>
      </c>
      <c r="AT31">
        <v>2.8300000000000002E-2</v>
      </c>
      <c r="AU31" s="11">
        <f t="shared" si="15"/>
        <v>23.540200360000004</v>
      </c>
      <c r="AV31" s="23">
        <f t="shared" si="16"/>
        <v>137.9377185410226</v>
      </c>
      <c r="AW31" s="23">
        <f t="shared" si="17"/>
        <v>19026.81419630237</v>
      </c>
      <c r="AX31" s="23">
        <f t="shared" si="18"/>
        <v>24.717210378000004</v>
      </c>
      <c r="AY31" s="23">
        <f t="shared" si="19"/>
        <v>299.41563744204524</v>
      </c>
      <c r="AZ31" s="23"/>
      <c r="BA31" s="23"/>
    </row>
    <row r="32" spans="1:65">
      <c r="A32">
        <v>202212</v>
      </c>
      <c r="B32" s="20" t="s">
        <v>27</v>
      </c>
      <c r="C32" s="20" t="s">
        <v>156</v>
      </c>
      <c r="D32">
        <v>228730.57</v>
      </c>
      <c r="E32" s="21">
        <v>0.68</v>
      </c>
      <c r="F32">
        <v>7533.32</v>
      </c>
      <c r="G32" s="22">
        <v>4.8399999999999999E-2</v>
      </c>
      <c r="H32" s="11">
        <f t="shared" si="0"/>
        <v>7527.9805198399999</v>
      </c>
      <c r="I32" s="23">
        <f t="shared" si="1"/>
        <v>33379.74560214924</v>
      </c>
      <c r="J32" s="23">
        <f t="shared" si="2"/>
        <v>1114207416.4642015</v>
      </c>
      <c r="K32" s="23">
        <f t="shared" si="3"/>
        <v>7904.3795458320001</v>
      </c>
      <c r="L32" s="23">
        <f t="shared" si="4"/>
        <v>74287.471724138479</v>
      </c>
      <c r="N32">
        <v>202212</v>
      </c>
      <c r="O32" s="20" t="s">
        <v>29</v>
      </c>
      <c r="P32" s="20" t="s">
        <v>157</v>
      </c>
      <c r="Q32">
        <v>37543.97</v>
      </c>
      <c r="R32" s="21">
        <v>0.71</v>
      </c>
      <c r="S32">
        <v>970.28</v>
      </c>
      <c r="T32" s="21">
        <v>0.04</v>
      </c>
      <c r="U32" s="11">
        <f t="shared" si="5"/>
        <v>1066.248748</v>
      </c>
      <c r="V32" s="23">
        <f t="shared" si="6"/>
        <v>5223.530742962811</v>
      </c>
      <c r="W32" s="23">
        <f t="shared" si="7"/>
        <v>27285273.422677618</v>
      </c>
      <c r="X32" s="23">
        <f t="shared" si="8"/>
        <v>1119.5611854000001</v>
      </c>
      <c r="Y32" s="23">
        <f t="shared" si="9"/>
        <v>11513.310233925622</v>
      </c>
      <c r="AA32">
        <v>202212</v>
      </c>
      <c r="AB32" s="20" t="s">
        <v>31</v>
      </c>
      <c r="AC32" s="20" t="s">
        <v>158</v>
      </c>
      <c r="AD32">
        <v>242552.67</v>
      </c>
      <c r="AE32" s="21">
        <v>0.72</v>
      </c>
      <c r="AF32">
        <v>735.22569999999996</v>
      </c>
      <c r="AG32" s="22">
        <v>4.1999999999999997E-3</v>
      </c>
      <c r="AH32" s="11">
        <f t="shared" si="10"/>
        <v>733.47927407999998</v>
      </c>
      <c r="AI32" s="23">
        <f t="shared" si="11"/>
        <v>11294.038458553541</v>
      </c>
      <c r="AJ32" s="23">
        <f t="shared" si="12"/>
        <v>127555304.70328645</v>
      </c>
      <c r="AK32" s="23">
        <f t="shared" si="13"/>
        <v>770.153237784</v>
      </c>
      <c r="AL32" s="23">
        <f t="shared" si="14"/>
        <v>23321.556191187083</v>
      </c>
      <c r="AN32">
        <v>202212</v>
      </c>
      <c r="AO32" s="20" t="s">
        <v>33</v>
      </c>
      <c r="AP32" s="20" t="s">
        <v>159</v>
      </c>
      <c r="AQ32">
        <v>3526.01</v>
      </c>
      <c r="AR32" s="21">
        <v>0.86</v>
      </c>
      <c r="AS32">
        <v>256.83999999999997</v>
      </c>
      <c r="AT32">
        <v>8.4700000000000011E-2</v>
      </c>
      <c r="AU32" s="11">
        <f t="shared" si="15"/>
        <v>256.84162042000008</v>
      </c>
      <c r="AV32" s="23">
        <f t="shared" si="16"/>
        <v>844.31679300766939</v>
      </c>
      <c r="AW32" s="23">
        <f t="shared" si="17"/>
        <v>712870.8469547556</v>
      </c>
      <c r="AX32" s="23">
        <f t="shared" si="18"/>
        <v>269.6837014410001</v>
      </c>
      <c r="AY32" s="23">
        <f t="shared" si="19"/>
        <v>1945.4752064353388</v>
      </c>
      <c r="AZ32" s="23"/>
      <c r="BA32" s="23"/>
    </row>
    <row r="33" spans="1:53">
      <c r="A33">
        <v>202212</v>
      </c>
      <c r="B33" s="20" t="s">
        <v>27</v>
      </c>
      <c r="C33" s="20" t="s">
        <v>160</v>
      </c>
      <c r="D33">
        <v>39555.440000000002</v>
      </c>
      <c r="E33" s="21">
        <v>0.68</v>
      </c>
      <c r="F33">
        <v>1302.77</v>
      </c>
      <c r="G33" s="22">
        <v>4.8399999999999999E-2</v>
      </c>
      <c r="H33" s="11">
        <f t="shared" si="0"/>
        <v>1301.84864128</v>
      </c>
      <c r="I33" s="23">
        <f t="shared" si="1"/>
        <v>5772.5144670477503</v>
      </c>
      <c r="J33" s="23">
        <f t="shared" si="2"/>
        <v>33321923.272275571</v>
      </c>
      <c r="K33" s="23">
        <f t="shared" si="3"/>
        <v>1366.9410733440002</v>
      </c>
      <c r="L33" s="23">
        <f t="shared" si="4"/>
        <v>12846.8775753755</v>
      </c>
      <c r="N33">
        <v>202212</v>
      </c>
      <c r="O33" s="20" t="s">
        <v>29</v>
      </c>
      <c r="P33" s="20" t="s">
        <v>161</v>
      </c>
      <c r="Q33">
        <v>39049.440000000002</v>
      </c>
      <c r="R33" s="21">
        <v>0.71</v>
      </c>
      <c r="S33">
        <v>1009.19</v>
      </c>
      <c r="T33" s="21">
        <v>0.04</v>
      </c>
      <c r="U33" s="11">
        <f t="shared" si="5"/>
        <v>1109.0040960000001</v>
      </c>
      <c r="V33" s="23">
        <f t="shared" si="6"/>
        <v>5432.9883157130616</v>
      </c>
      <c r="W33" s="23">
        <f t="shared" si="7"/>
        <v>29517362.038674649</v>
      </c>
      <c r="X33" s="23">
        <f t="shared" si="8"/>
        <v>1164.4543008000003</v>
      </c>
      <c r="Y33" s="23">
        <f t="shared" si="9"/>
        <v>11974.980727426124</v>
      </c>
      <c r="AA33">
        <v>202212</v>
      </c>
      <c r="AB33" s="20" t="s">
        <v>31</v>
      </c>
      <c r="AC33" s="20" t="s">
        <v>162</v>
      </c>
      <c r="AD33">
        <v>183446.36</v>
      </c>
      <c r="AE33" s="21">
        <v>0.72</v>
      </c>
      <c r="AF33">
        <v>556.06259999999997</v>
      </c>
      <c r="AG33" s="22">
        <v>4.1999999999999997E-3</v>
      </c>
      <c r="AH33" s="11">
        <f t="shared" si="10"/>
        <v>554.74179263999997</v>
      </c>
      <c r="AI33" s="23">
        <f t="shared" si="11"/>
        <v>8541.8570940557274</v>
      </c>
      <c r="AJ33" s="23">
        <f t="shared" si="12"/>
        <v>72963322.615270153</v>
      </c>
      <c r="AK33" s="23">
        <f t="shared" si="13"/>
        <v>582.47888227199996</v>
      </c>
      <c r="AL33" s="23">
        <f t="shared" si="14"/>
        <v>17638.455980751456</v>
      </c>
      <c r="AN33">
        <v>202212</v>
      </c>
      <c r="AO33" s="20" t="s">
        <v>33</v>
      </c>
      <c r="AP33" s="20" t="s">
        <v>163</v>
      </c>
      <c r="AQ33">
        <v>496.63</v>
      </c>
      <c r="AR33" s="21">
        <v>0.86</v>
      </c>
      <c r="AS33">
        <v>12.34</v>
      </c>
      <c r="AT33">
        <v>2.8900000000000002E-2</v>
      </c>
      <c r="AU33" s="11">
        <f t="shared" si="15"/>
        <v>12.34324202</v>
      </c>
      <c r="AV33" s="23">
        <f t="shared" si="16"/>
        <v>71.550438580160659</v>
      </c>
      <c r="AW33" s="23">
        <f t="shared" si="17"/>
        <v>5119.4652610133426</v>
      </c>
      <c r="AX33" s="23">
        <f t="shared" si="18"/>
        <v>12.960404121</v>
      </c>
      <c r="AY33" s="23">
        <f t="shared" si="19"/>
        <v>155.44411918032131</v>
      </c>
      <c r="AZ33" s="23"/>
      <c r="BA33" s="23"/>
    </row>
    <row r="34" spans="1:53">
      <c r="A34">
        <v>202212</v>
      </c>
      <c r="B34" s="20" t="s">
        <v>27</v>
      </c>
      <c r="C34" s="20" t="s">
        <v>164</v>
      </c>
      <c r="D34">
        <v>37389.800000000003</v>
      </c>
      <c r="E34" s="21">
        <v>0.68</v>
      </c>
      <c r="F34">
        <v>1231.45</v>
      </c>
      <c r="G34" s="22">
        <v>4.8399999999999999E-2</v>
      </c>
      <c r="H34" s="11">
        <f t="shared" si="0"/>
        <v>1230.5730976</v>
      </c>
      <c r="I34" s="23">
        <f t="shared" si="1"/>
        <v>5456.4722682903275</v>
      </c>
      <c r="J34" s="23">
        <f t="shared" si="2"/>
        <v>29773089.614621393</v>
      </c>
      <c r="K34" s="23">
        <f t="shared" si="3"/>
        <v>1292.10175248</v>
      </c>
      <c r="L34" s="23">
        <f t="shared" si="4"/>
        <v>12143.517634180655</v>
      </c>
      <c r="N34">
        <v>202212</v>
      </c>
      <c r="O34" s="20" t="s">
        <v>29</v>
      </c>
      <c r="P34" s="20" t="s">
        <v>165</v>
      </c>
      <c r="Q34">
        <v>34858.17</v>
      </c>
      <c r="R34" s="21">
        <v>0.71</v>
      </c>
      <c r="S34">
        <v>900.87</v>
      </c>
      <c r="T34" s="21">
        <v>0.04</v>
      </c>
      <c r="U34" s="11">
        <f t="shared" si="5"/>
        <v>989.97202799999991</v>
      </c>
      <c r="V34" s="23">
        <f t="shared" si="6"/>
        <v>4849.8526564565209</v>
      </c>
      <c r="W34" s="23">
        <f t="shared" si="7"/>
        <v>23521070.789338373</v>
      </c>
      <c r="X34" s="23">
        <f t="shared" si="8"/>
        <v>1039.4706294</v>
      </c>
      <c r="Y34" s="23">
        <f t="shared" si="9"/>
        <v>10689.677340913042</v>
      </c>
      <c r="AA34">
        <v>202212</v>
      </c>
      <c r="AB34" s="20" t="s">
        <v>31</v>
      </c>
      <c r="AC34" s="20" t="s">
        <v>166</v>
      </c>
      <c r="AD34">
        <v>221802.59</v>
      </c>
      <c r="AE34" s="21">
        <v>0.72</v>
      </c>
      <c r="AF34">
        <v>672.32799999999997</v>
      </c>
      <c r="AG34" s="22">
        <v>4.1999999999999997E-3</v>
      </c>
      <c r="AH34" s="11">
        <f t="shared" si="10"/>
        <v>670.73103215999993</v>
      </c>
      <c r="AI34" s="23">
        <f t="shared" si="11"/>
        <v>10327.847480164959</v>
      </c>
      <c r="AJ34" s="23">
        <f t="shared" si="12"/>
        <v>106664433.57354969</v>
      </c>
      <c r="AK34" s="23">
        <f t="shared" si="13"/>
        <v>704.26758376800001</v>
      </c>
      <c r="AL34" s="23">
        <f t="shared" si="14"/>
        <v>21326.42599248992</v>
      </c>
      <c r="AN34">
        <v>202212</v>
      </c>
      <c r="AO34" s="20" t="s">
        <v>33</v>
      </c>
      <c r="AP34" s="20" t="s">
        <v>167</v>
      </c>
      <c r="AQ34">
        <v>168.2</v>
      </c>
      <c r="AR34" s="21">
        <v>0.86</v>
      </c>
      <c r="AS34">
        <v>6.77</v>
      </c>
      <c r="AT34">
        <v>4.6799999999999994E-2</v>
      </c>
      <c r="AU34" s="11">
        <f t="shared" si="15"/>
        <v>6.7697135999999984</v>
      </c>
      <c r="AV34" s="23">
        <f t="shared" si="16"/>
        <v>30.551981759636718</v>
      </c>
      <c r="AW34" s="23">
        <f t="shared" si="17"/>
        <v>933.42358944117473</v>
      </c>
      <c r="AX34" s="23">
        <f t="shared" si="18"/>
        <v>7.1081992799999982</v>
      </c>
      <c r="AY34" s="23">
        <f t="shared" si="19"/>
        <v>67.873677119273438</v>
      </c>
      <c r="AZ34" s="23"/>
      <c r="BA34" s="23"/>
    </row>
    <row r="35" spans="1:53">
      <c r="A35">
        <v>202212</v>
      </c>
      <c r="B35" s="20" t="s">
        <v>27</v>
      </c>
      <c r="C35" s="20" t="s">
        <v>168</v>
      </c>
      <c r="D35">
        <v>31492.42</v>
      </c>
      <c r="E35" s="21">
        <v>0.68</v>
      </c>
      <c r="F35">
        <v>1037.21</v>
      </c>
      <c r="G35" s="22">
        <v>4.8399999999999999E-2</v>
      </c>
      <c r="H35" s="11">
        <f t="shared" si="0"/>
        <v>1036.47852704</v>
      </c>
      <c r="I35" s="23">
        <f t="shared" si="1"/>
        <v>4595.8394105170837</v>
      </c>
      <c r="J35" s="23">
        <f t="shared" si="2"/>
        <v>21121739.887262017</v>
      </c>
      <c r="K35" s="23">
        <f t="shared" si="3"/>
        <v>1088.302453392</v>
      </c>
      <c r="L35" s="23">
        <f t="shared" si="4"/>
        <v>10228.157348074168</v>
      </c>
      <c r="N35">
        <v>202212</v>
      </c>
      <c r="O35" s="20" t="s">
        <v>29</v>
      </c>
      <c r="P35" s="20" t="s">
        <v>169</v>
      </c>
      <c r="Q35">
        <v>29978.73</v>
      </c>
      <c r="R35" s="21">
        <v>0.71</v>
      </c>
      <c r="S35">
        <v>774.77</v>
      </c>
      <c r="T35" s="21">
        <v>0.04</v>
      </c>
      <c r="U35" s="11">
        <f t="shared" si="5"/>
        <v>851.3959319999999</v>
      </c>
      <c r="V35" s="23">
        <f t="shared" si="6"/>
        <v>4170.9712049626478</v>
      </c>
      <c r="W35" s="23">
        <f t="shared" si="7"/>
        <v>17397000.792627562</v>
      </c>
      <c r="X35" s="23">
        <f t="shared" si="8"/>
        <v>893.96572859999992</v>
      </c>
      <c r="Y35" s="23">
        <f t="shared" si="9"/>
        <v>9193.338341925295</v>
      </c>
      <c r="AA35">
        <v>202212</v>
      </c>
      <c r="AB35" s="20" t="s">
        <v>31</v>
      </c>
      <c r="AC35" s="20" t="s">
        <v>170</v>
      </c>
      <c r="AD35">
        <v>190502.76</v>
      </c>
      <c r="AE35" s="21">
        <v>0.72</v>
      </c>
      <c r="AF35">
        <v>577.452</v>
      </c>
      <c r="AG35" s="22">
        <v>4.1999999999999997E-3</v>
      </c>
      <c r="AH35" s="11">
        <f t="shared" si="10"/>
        <v>576.08034623999993</v>
      </c>
      <c r="AI35" s="23">
        <f t="shared" si="11"/>
        <v>8870.4259487252621</v>
      </c>
      <c r="AJ35" s="23">
        <f t="shared" si="12"/>
        <v>78684456.511818469</v>
      </c>
      <c r="AK35" s="23">
        <f t="shared" si="13"/>
        <v>604.88436355199997</v>
      </c>
      <c r="AL35" s="23">
        <f t="shared" si="14"/>
        <v>18316.932243690524</v>
      </c>
      <c r="AN35">
        <v>202212</v>
      </c>
      <c r="AO35" s="20" t="s">
        <v>33</v>
      </c>
      <c r="AP35" s="20" t="s">
        <v>171</v>
      </c>
      <c r="AQ35">
        <v>4017.84</v>
      </c>
      <c r="AR35" s="21">
        <v>0.86</v>
      </c>
      <c r="AS35">
        <v>144.43</v>
      </c>
      <c r="AT35">
        <v>4.1799999999999997E-2</v>
      </c>
      <c r="AU35" s="11">
        <f t="shared" si="15"/>
        <v>144.43331232</v>
      </c>
      <c r="AV35" s="23">
        <f t="shared" si="16"/>
        <v>691.52408947484378</v>
      </c>
      <c r="AW35" s="23">
        <f t="shared" si="17"/>
        <v>478205.56632401171</v>
      </c>
      <c r="AX35" s="23">
        <f t="shared" si="18"/>
        <v>151.65497793599999</v>
      </c>
      <c r="AY35" s="23">
        <f t="shared" si="19"/>
        <v>1527.4814912696875</v>
      </c>
      <c r="AZ35" s="23"/>
      <c r="BA35" s="23"/>
    </row>
    <row r="36" spans="1:53">
      <c r="A36">
        <v>202212</v>
      </c>
      <c r="B36" s="20" t="s">
        <v>27</v>
      </c>
      <c r="C36" s="20" t="s">
        <v>172</v>
      </c>
      <c r="D36">
        <v>99348.91</v>
      </c>
      <c r="E36" s="21">
        <v>0.68</v>
      </c>
      <c r="F36">
        <v>3272.09</v>
      </c>
      <c r="G36" s="22">
        <v>4.8399999999999999E-2</v>
      </c>
      <c r="H36" s="11">
        <f t="shared" si="0"/>
        <v>3269.7713259200004</v>
      </c>
      <c r="I36" s="23">
        <f t="shared" si="1"/>
        <v>14498.46140658339</v>
      </c>
      <c r="J36" s="23">
        <f t="shared" si="2"/>
        <v>210205383.15818802</v>
      </c>
      <c r="K36" s="23">
        <f t="shared" si="3"/>
        <v>3433.2598922160005</v>
      </c>
      <c r="L36" s="23">
        <f t="shared" si="4"/>
        <v>32266.69413908678</v>
      </c>
      <c r="N36">
        <v>202212</v>
      </c>
      <c r="O36" s="20" t="s">
        <v>29</v>
      </c>
      <c r="P36" s="20" t="s">
        <v>173</v>
      </c>
      <c r="Q36">
        <v>88748.72</v>
      </c>
      <c r="R36" s="21">
        <v>0.71</v>
      </c>
      <c r="S36">
        <v>2293.62</v>
      </c>
      <c r="T36" s="21">
        <v>0.04</v>
      </c>
      <c r="U36" s="11">
        <f t="shared" si="5"/>
        <v>2520.4636479999999</v>
      </c>
      <c r="V36" s="23">
        <f t="shared" si="6"/>
        <v>12347.699705667739</v>
      </c>
      <c r="W36" s="23">
        <f t="shared" si="7"/>
        <v>152465688.02134717</v>
      </c>
      <c r="X36" s="23">
        <f t="shared" si="8"/>
        <v>2646.4868304000001</v>
      </c>
      <c r="Y36" s="23">
        <f t="shared" si="9"/>
        <v>27215.863059335479</v>
      </c>
      <c r="AA36">
        <v>202212</v>
      </c>
      <c r="AB36" s="20" t="s">
        <v>31</v>
      </c>
      <c r="AC36" s="20" t="s">
        <v>174</v>
      </c>
      <c r="AD36">
        <v>162640.91</v>
      </c>
      <c r="AE36" s="21">
        <v>0.72</v>
      </c>
      <c r="AF36">
        <v>492.99709999999999</v>
      </c>
      <c r="AG36" s="22">
        <v>4.1999999999999997E-3</v>
      </c>
      <c r="AH36" s="11">
        <f t="shared" si="10"/>
        <v>491.82611183999995</v>
      </c>
      <c r="AI36" s="23">
        <f t="shared" si="11"/>
        <v>7573.0879090060944</v>
      </c>
      <c r="AJ36" s="23">
        <f t="shared" si="12"/>
        <v>57351660.477534302</v>
      </c>
      <c r="AK36" s="23">
        <f t="shared" si="13"/>
        <v>516.41741743199998</v>
      </c>
      <c r="AL36" s="23">
        <f t="shared" si="14"/>
        <v>15638.001929852189</v>
      </c>
      <c r="AN36">
        <v>202212</v>
      </c>
      <c r="AO36" s="20" t="s">
        <v>33</v>
      </c>
      <c r="AP36" s="20" t="s">
        <v>175</v>
      </c>
      <c r="AQ36">
        <v>1859.06</v>
      </c>
      <c r="AR36" s="21">
        <v>0.86</v>
      </c>
      <c r="AS36">
        <v>136.22</v>
      </c>
      <c r="AT36">
        <v>8.5199999999999998E-2</v>
      </c>
      <c r="AU36" s="11">
        <f t="shared" si="15"/>
        <v>136.21704431999999</v>
      </c>
      <c r="AV36" s="23">
        <f t="shared" si="16"/>
        <v>446.34917169450074</v>
      </c>
      <c r="AW36" s="23">
        <f t="shared" si="17"/>
        <v>199227.58307236689</v>
      </c>
      <c r="AX36" s="23">
        <f t="shared" si="18"/>
        <v>143.02789653599999</v>
      </c>
      <c r="AY36" s="23">
        <f t="shared" si="19"/>
        <v>1028.9153877090014</v>
      </c>
      <c r="AZ36" s="23"/>
      <c r="BA36" s="23"/>
    </row>
    <row r="37" spans="1:53">
      <c r="A37">
        <v>202212</v>
      </c>
      <c r="B37" s="20" t="s">
        <v>27</v>
      </c>
      <c r="C37" s="20" t="s">
        <v>176</v>
      </c>
      <c r="D37">
        <v>30904</v>
      </c>
      <c r="E37" s="21">
        <v>0.68</v>
      </c>
      <c r="F37">
        <v>1017.83</v>
      </c>
      <c r="G37" s="22">
        <v>4.8399999999999999E-2</v>
      </c>
      <c r="H37" s="11">
        <f t="shared" si="0"/>
        <v>1017.112448</v>
      </c>
      <c r="I37" s="23">
        <f t="shared" si="1"/>
        <v>4509.9684667808942</v>
      </c>
      <c r="J37" s="23">
        <f t="shared" si="2"/>
        <v>20339815.57135801</v>
      </c>
      <c r="K37" s="23">
        <f t="shared" si="3"/>
        <v>1067.9680704</v>
      </c>
      <c r="L37" s="23">
        <f t="shared" si="4"/>
        <v>10037.049381561788</v>
      </c>
      <c r="N37">
        <v>202212</v>
      </c>
      <c r="O37" s="20" t="s">
        <v>29</v>
      </c>
      <c r="P37" s="20" t="s">
        <v>177</v>
      </c>
      <c r="Q37">
        <v>29255.01</v>
      </c>
      <c r="R37" s="21">
        <v>0.71</v>
      </c>
      <c r="S37">
        <v>756.06</v>
      </c>
      <c r="T37" s="21">
        <v>0.04</v>
      </c>
      <c r="U37" s="11">
        <f t="shared" si="5"/>
        <v>830.84228399999995</v>
      </c>
      <c r="V37" s="23">
        <f t="shared" si="6"/>
        <v>4070.2793050570958</v>
      </c>
      <c r="W37" s="23">
        <f t="shared" si="7"/>
        <v>16567173.621176075</v>
      </c>
      <c r="X37" s="23">
        <f t="shared" si="8"/>
        <v>872.38439819999996</v>
      </c>
      <c r="Y37" s="23">
        <f t="shared" si="9"/>
        <v>8971.400894114191</v>
      </c>
      <c r="AA37">
        <v>202212</v>
      </c>
      <c r="AB37" s="20" t="s">
        <v>31</v>
      </c>
      <c r="AC37" s="20" t="s">
        <v>178</v>
      </c>
      <c r="AD37">
        <v>133277.15</v>
      </c>
      <c r="AE37" s="21">
        <v>0.72</v>
      </c>
      <c r="AF37">
        <v>403.98970000000003</v>
      </c>
      <c r="AG37" s="22">
        <v>4.1999999999999997E-3</v>
      </c>
      <c r="AH37" s="11">
        <f t="shared" si="10"/>
        <v>403.03010159999997</v>
      </c>
      <c r="AI37" s="23">
        <f t="shared" si="11"/>
        <v>6205.8160718099252</v>
      </c>
      <c r="AJ37" s="23">
        <f t="shared" si="12"/>
        <v>38512153.11713437</v>
      </c>
      <c r="AK37" s="23">
        <f t="shared" si="13"/>
        <v>423.18160667999996</v>
      </c>
      <c r="AL37" s="23">
        <f t="shared" si="14"/>
        <v>12814.66224521985</v>
      </c>
      <c r="AN37">
        <v>202212</v>
      </c>
      <c r="AO37" s="20" t="s">
        <v>33</v>
      </c>
      <c r="AP37" s="20" t="s">
        <v>179</v>
      </c>
      <c r="AQ37">
        <v>3464.12</v>
      </c>
      <c r="AR37" s="21">
        <v>0.86</v>
      </c>
      <c r="AS37">
        <v>57.2</v>
      </c>
      <c r="AT37">
        <v>1.9199999999999998E-2</v>
      </c>
      <c r="AU37" s="11">
        <f t="shared" si="15"/>
        <v>57.199549439999991</v>
      </c>
      <c r="AV37" s="23">
        <f t="shared" si="16"/>
        <v>408.82008304522026</v>
      </c>
      <c r="AW37" s="23">
        <f t="shared" si="17"/>
        <v>167133.86030110079</v>
      </c>
      <c r="AX37" s="23">
        <f t="shared" si="18"/>
        <v>60.059526911999995</v>
      </c>
      <c r="AY37" s="23">
        <f t="shared" si="19"/>
        <v>874.83971553044046</v>
      </c>
      <c r="AZ37" s="23"/>
      <c r="BA37" s="23"/>
    </row>
    <row r="38" spans="1:53">
      <c r="A38">
        <v>202212</v>
      </c>
      <c r="B38" s="20" t="s">
        <v>27</v>
      </c>
      <c r="C38" s="20" t="s">
        <v>180</v>
      </c>
      <c r="D38">
        <v>120030.44</v>
      </c>
      <c r="E38" s="21">
        <v>0.68</v>
      </c>
      <c r="F38">
        <v>3953.24</v>
      </c>
      <c r="G38" s="22">
        <v>4.8399999999999999E-2</v>
      </c>
      <c r="H38" s="11">
        <f t="shared" si="0"/>
        <v>3950.4418412800001</v>
      </c>
      <c r="I38" s="23">
        <f t="shared" si="1"/>
        <v>17516.615954369536</v>
      </c>
      <c r="J38" s="23">
        <f t="shared" si="2"/>
        <v>306831834.49287337</v>
      </c>
      <c r="K38" s="23">
        <f t="shared" si="3"/>
        <v>4147.963933344</v>
      </c>
      <c r="L38" s="23">
        <f t="shared" si="4"/>
        <v>38983.673750019072</v>
      </c>
      <c r="N38">
        <v>202212</v>
      </c>
      <c r="O38" s="20" t="s">
        <v>29</v>
      </c>
      <c r="P38" s="20" t="s">
        <v>181</v>
      </c>
      <c r="Q38">
        <v>35349.129999999997</v>
      </c>
      <c r="R38" s="21">
        <v>0.71</v>
      </c>
      <c r="S38">
        <v>913.56</v>
      </c>
      <c r="T38" s="21">
        <v>0.04</v>
      </c>
      <c r="U38" s="11">
        <f t="shared" si="5"/>
        <v>1003.9152919999999</v>
      </c>
      <c r="V38" s="23">
        <f t="shared" si="6"/>
        <v>4918.1604207543569</v>
      </c>
      <c r="W38" s="23">
        <f t="shared" si="7"/>
        <v>24188301.924274672</v>
      </c>
      <c r="X38" s="23">
        <f t="shared" si="8"/>
        <v>1054.1110566</v>
      </c>
      <c r="Y38" s="23">
        <f t="shared" si="9"/>
        <v>10840.236133508713</v>
      </c>
      <c r="AA38">
        <v>202212</v>
      </c>
      <c r="AB38" s="20" t="s">
        <v>31</v>
      </c>
      <c r="AC38" s="20" t="s">
        <v>182</v>
      </c>
      <c r="AD38">
        <v>119278.49</v>
      </c>
      <c r="AE38" s="21">
        <v>0.72</v>
      </c>
      <c r="AF38">
        <v>361.55700000000002</v>
      </c>
      <c r="AG38" s="22">
        <v>4.1999999999999997E-3</v>
      </c>
      <c r="AH38" s="11">
        <f t="shared" si="10"/>
        <v>360.69815375999997</v>
      </c>
      <c r="AI38" s="23">
        <f t="shared" si="11"/>
        <v>5553.9930908127872</v>
      </c>
      <c r="AJ38" s="23">
        <f t="shared" si="12"/>
        <v>30846839.252796177</v>
      </c>
      <c r="AK38" s="23">
        <f t="shared" si="13"/>
        <v>378.733061448</v>
      </c>
      <c r="AL38" s="23">
        <f t="shared" si="14"/>
        <v>11468.684335385575</v>
      </c>
      <c r="AN38">
        <v>202212</v>
      </c>
      <c r="AO38" s="20" t="s">
        <v>33</v>
      </c>
      <c r="AP38" s="20" t="s">
        <v>183</v>
      </c>
      <c r="AQ38">
        <v>370.62</v>
      </c>
      <c r="AR38" s="21">
        <v>0.86</v>
      </c>
      <c r="AS38">
        <v>10.55</v>
      </c>
      <c r="AT38">
        <v>3.3099999999999997E-2</v>
      </c>
      <c r="AU38" s="11">
        <f t="shared" si="15"/>
        <v>10.550068919999999</v>
      </c>
      <c r="AV38" s="23">
        <f t="shared" si="16"/>
        <v>57.020639007953896</v>
      </c>
      <c r="AW38" s="23">
        <f t="shared" si="17"/>
        <v>3251.3532728753935</v>
      </c>
      <c r="AX38" s="23">
        <f t="shared" si="18"/>
        <v>11.077572366</v>
      </c>
      <c r="AY38" s="23">
        <f t="shared" si="19"/>
        <v>124.59134693590779</v>
      </c>
      <c r="AZ38" s="23"/>
      <c r="BA38" s="23"/>
    </row>
    <row r="39" spans="1:53">
      <c r="A39">
        <v>202212</v>
      </c>
      <c r="B39" s="20" t="s">
        <v>27</v>
      </c>
      <c r="C39" s="20" t="s">
        <v>184</v>
      </c>
      <c r="D39">
        <v>42869.82</v>
      </c>
      <c r="E39" s="21">
        <v>0.68</v>
      </c>
      <c r="F39">
        <v>1411.93</v>
      </c>
      <c r="G39" s="22">
        <v>4.8399999999999999E-2</v>
      </c>
      <c r="H39" s="11">
        <f t="shared" si="0"/>
        <v>1410.93151584</v>
      </c>
      <c r="I39" s="23">
        <f t="shared" si="1"/>
        <v>6256.1977859362196</v>
      </c>
      <c r="J39" s="23">
        <f t="shared" si="2"/>
        <v>39140010.736753255</v>
      </c>
      <c r="K39" s="23">
        <f t="shared" si="3"/>
        <v>1481.4780916320001</v>
      </c>
      <c r="L39" s="23">
        <f t="shared" si="4"/>
        <v>13923.32708771244</v>
      </c>
      <c r="N39">
        <v>202212</v>
      </c>
      <c r="O39" s="20" t="s">
        <v>29</v>
      </c>
      <c r="P39" s="20" t="s">
        <v>185</v>
      </c>
      <c r="Q39">
        <v>14728.77</v>
      </c>
      <c r="R39" s="21">
        <v>0.71</v>
      </c>
      <c r="S39">
        <v>380.65</v>
      </c>
      <c r="T39" s="21">
        <v>0.04</v>
      </c>
      <c r="U39" s="11">
        <f t="shared" si="5"/>
        <v>418.29706800000002</v>
      </c>
      <c r="V39" s="23">
        <f t="shared" si="6"/>
        <v>2049.2287550045548</v>
      </c>
      <c r="W39" s="23">
        <f t="shared" si="7"/>
        <v>4199338.490337518</v>
      </c>
      <c r="X39" s="23">
        <f t="shared" si="8"/>
        <v>439.21192140000005</v>
      </c>
      <c r="Y39" s="23">
        <f t="shared" si="9"/>
        <v>4516.7545780091095</v>
      </c>
      <c r="AA39">
        <v>202212</v>
      </c>
      <c r="AB39" s="20" t="s">
        <v>31</v>
      </c>
      <c r="AC39" s="20" t="s">
        <v>186</v>
      </c>
      <c r="AD39">
        <v>236395.67</v>
      </c>
      <c r="AE39" s="21">
        <v>0.72</v>
      </c>
      <c r="AF39">
        <v>716.56259999999997</v>
      </c>
      <c r="AG39" s="22">
        <v>4.1999999999999997E-3</v>
      </c>
      <c r="AH39" s="11">
        <f t="shared" si="10"/>
        <v>714.86050607999994</v>
      </c>
      <c r="AI39" s="23">
        <f t="shared" si="11"/>
        <v>11007.348582951206</v>
      </c>
      <c r="AJ39" s="23">
        <f t="shared" si="12"/>
        <v>121161722.82659793</v>
      </c>
      <c r="AK39" s="23">
        <f t="shared" si="13"/>
        <v>750.60353138400001</v>
      </c>
      <c r="AL39" s="23">
        <f t="shared" si="14"/>
        <v>22729.557671982413</v>
      </c>
      <c r="AN39">
        <v>202212</v>
      </c>
      <c r="AO39" s="20" t="s">
        <v>33</v>
      </c>
      <c r="AP39" s="20" t="s">
        <v>187</v>
      </c>
      <c r="AQ39">
        <v>721.2</v>
      </c>
      <c r="AR39" s="21">
        <v>0.86</v>
      </c>
      <c r="AS39">
        <v>28.65</v>
      </c>
      <c r="AT39">
        <v>4.6199999999999998E-2</v>
      </c>
      <c r="AU39" s="11">
        <f t="shared" si="15"/>
        <v>28.654718400000004</v>
      </c>
      <c r="AV39" s="23">
        <f t="shared" si="16"/>
        <v>130.19785104250187</v>
      </c>
      <c r="AW39" s="23">
        <f t="shared" si="17"/>
        <v>16951.480416085506</v>
      </c>
      <c r="AX39" s="23">
        <f t="shared" si="18"/>
        <v>30.087454320000006</v>
      </c>
      <c r="AY39" s="23">
        <f t="shared" si="19"/>
        <v>289.05042048500371</v>
      </c>
      <c r="AZ39" s="23"/>
      <c r="BA39" s="23"/>
    </row>
    <row r="40" spans="1:53">
      <c r="A40">
        <v>202212</v>
      </c>
      <c r="B40" s="20" t="s">
        <v>27</v>
      </c>
      <c r="C40" s="20" t="s">
        <v>188</v>
      </c>
      <c r="D40">
        <v>57514.43</v>
      </c>
      <c r="E40" s="21">
        <v>0.68</v>
      </c>
      <c r="F40">
        <v>1894.26</v>
      </c>
      <c r="G40" s="22">
        <v>4.8399999999999999E-2</v>
      </c>
      <c r="H40" s="11">
        <f t="shared" si="0"/>
        <v>1892.9149201600001</v>
      </c>
      <c r="I40" s="23">
        <f t="shared" si="1"/>
        <v>8393.3557366320565</v>
      </c>
      <c r="J40" s="23">
        <f t="shared" si="2"/>
        <v>70448420.521654248</v>
      </c>
      <c r="K40" s="23">
        <f t="shared" si="3"/>
        <v>1987.5606661680001</v>
      </c>
      <c r="L40" s="23">
        <f t="shared" si="4"/>
        <v>18679.626393424114</v>
      </c>
      <c r="N40">
        <v>202212</v>
      </c>
      <c r="O40" s="20" t="s">
        <v>29</v>
      </c>
      <c r="P40" s="20" t="s">
        <v>189</v>
      </c>
      <c r="Q40">
        <v>25465.19</v>
      </c>
      <c r="R40" s="21">
        <v>0.71</v>
      </c>
      <c r="S40">
        <v>658.12</v>
      </c>
      <c r="T40" s="21">
        <v>0.04</v>
      </c>
      <c r="U40" s="11">
        <f t="shared" si="5"/>
        <v>723.21139599999992</v>
      </c>
      <c r="V40" s="23">
        <f t="shared" si="6"/>
        <v>3542.9977927318059</v>
      </c>
      <c r="W40" s="23">
        <f t="shared" si="7"/>
        <v>12552833.359302448</v>
      </c>
      <c r="X40" s="23">
        <f t="shared" si="8"/>
        <v>759.3719658</v>
      </c>
      <c r="Y40" s="23">
        <f t="shared" si="9"/>
        <v>7809.2069814636116</v>
      </c>
      <c r="AA40">
        <v>202212</v>
      </c>
      <c r="AB40" s="20" t="s">
        <v>31</v>
      </c>
      <c r="AC40" s="20" t="s">
        <v>190</v>
      </c>
      <c r="AD40">
        <v>190581.08</v>
      </c>
      <c r="AE40" s="21">
        <v>0.72</v>
      </c>
      <c r="AF40">
        <v>577.68939999999998</v>
      </c>
      <c r="AG40" s="22">
        <v>4.1999999999999997E-3</v>
      </c>
      <c r="AH40" s="11">
        <f t="shared" si="10"/>
        <v>576.31718591999982</v>
      </c>
      <c r="AI40" s="23">
        <f t="shared" si="11"/>
        <v>8874.0727817701154</v>
      </c>
      <c r="AJ40" s="23">
        <f t="shared" si="12"/>
        <v>78749167.7361532</v>
      </c>
      <c r="AK40" s="23">
        <f t="shared" si="13"/>
        <v>605.1330452159998</v>
      </c>
      <c r="AL40" s="23">
        <f t="shared" si="14"/>
        <v>18324.462749460232</v>
      </c>
      <c r="AN40">
        <v>202212</v>
      </c>
      <c r="AO40" s="20" t="s">
        <v>33</v>
      </c>
      <c r="AP40" s="20" t="s">
        <v>191</v>
      </c>
      <c r="AQ40">
        <v>1175.96</v>
      </c>
      <c r="AR40" s="21">
        <v>0.86</v>
      </c>
      <c r="AS40">
        <v>4.45</v>
      </c>
      <c r="AT40">
        <v>4.4000000000000003E-3</v>
      </c>
      <c r="AU40" s="11">
        <f t="shared" si="15"/>
        <v>4.4498326400000003</v>
      </c>
      <c r="AV40" s="23">
        <f t="shared" si="16"/>
        <v>66.936004168336609</v>
      </c>
      <c r="AW40" s="23">
        <f t="shared" si="17"/>
        <v>4480.4286540235762</v>
      </c>
      <c r="AX40" s="23">
        <f t="shared" si="18"/>
        <v>4.6723242720000009</v>
      </c>
      <c r="AY40" s="23">
        <f t="shared" si="19"/>
        <v>138.32184097667323</v>
      </c>
      <c r="AZ40" s="23"/>
      <c r="BA40" s="23"/>
    </row>
    <row r="41" spans="1:53">
      <c r="A41">
        <v>202212</v>
      </c>
      <c r="B41" s="20" t="s">
        <v>27</v>
      </c>
      <c r="C41" s="20" t="s">
        <v>192</v>
      </c>
      <c r="D41">
        <v>23127.41</v>
      </c>
      <c r="E41" s="21">
        <v>0.68</v>
      </c>
      <c r="F41">
        <v>761.71</v>
      </c>
      <c r="G41" s="22">
        <v>4.8399999999999999E-2</v>
      </c>
      <c r="H41" s="11">
        <f t="shared" si="0"/>
        <v>761.16931792000003</v>
      </c>
      <c r="I41" s="23">
        <f t="shared" si="1"/>
        <v>3375.0935095234636</v>
      </c>
      <c r="J41" s="23">
        <f t="shared" si="2"/>
        <v>11391256.19802741</v>
      </c>
      <c r="K41" s="23">
        <f t="shared" si="3"/>
        <v>799.22778381600006</v>
      </c>
      <c r="L41" s="23">
        <f t="shared" si="4"/>
        <v>7511.3563369669273</v>
      </c>
      <c r="N41">
        <v>202212</v>
      </c>
      <c r="O41" s="20" t="s">
        <v>29</v>
      </c>
      <c r="P41" s="20" t="s">
        <v>193</v>
      </c>
      <c r="Q41">
        <v>36235.03</v>
      </c>
      <c r="R41" s="21">
        <v>0.71</v>
      </c>
      <c r="S41">
        <v>936.45</v>
      </c>
      <c r="T41" s="21">
        <v>0.04</v>
      </c>
      <c r="U41" s="11">
        <f t="shared" si="5"/>
        <v>1029.074852</v>
      </c>
      <c r="V41" s="23">
        <f t="shared" si="6"/>
        <v>5041.4165890602335</v>
      </c>
      <c r="W41" s="23">
        <f t="shared" si="7"/>
        <v>25415881.224451721</v>
      </c>
      <c r="X41" s="23">
        <f t="shared" si="8"/>
        <v>1080.5285945999999</v>
      </c>
      <c r="Y41" s="23">
        <f t="shared" si="9"/>
        <v>11111.908030120467</v>
      </c>
      <c r="AA41">
        <v>202212</v>
      </c>
      <c r="AB41" s="20" t="s">
        <v>31</v>
      </c>
      <c r="AC41" s="20" t="s">
        <v>194</v>
      </c>
      <c r="AD41">
        <v>127453.31</v>
      </c>
      <c r="AE41" s="21">
        <v>0.72</v>
      </c>
      <c r="AF41">
        <v>386.3365</v>
      </c>
      <c r="AG41" s="22">
        <v>4.1999999999999997E-3</v>
      </c>
      <c r="AH41" s="11">
        <f t="shared" si="10"/>
        <v>385.41880943999996</v>
      </c>
      <c r="AI41" s="23">
        <f t="shared" si="11"/>
        <v>5934.6392056205632</v>
      </c>
      <c r="AJ41" s="23">
        <f t="shared" si="12"/>
        <v>35219942.500888668</v>
      </c>
      <c r="AK41" s="23">
        <f t="shared" si="13"/>
        <v>404.68974991199997</v>
      </c>
      <c r="AL41" s="23">
        <f t="shared" si="14"/>
        <v>12254.697220681126</v>
      </c>
      <c r="AN41">
        <v>202212</v>
      </c>
      <c r="AO41" s="20" t="s">
        <v>33</v>
      </c>
      <c r="AP41" s="20" t="s">
        <v>195</v>
      </c>
      <c r="AQ41">
        <v>457.41</v>
      </c>
      <c r="AR41" s="21">
        <v>0.86</v>
      </c>
      <c r="AS41">
        <v>1.02</v>
      </c>
      <c r="AT41">
        <v>2.5999999999999999E-3</v>
      </c>
      <c r="AU41" s="11">
        <f t="shared" si="15"/>
        <v>1.0227687599999999</v>
      </c>
      <c r="AV41" s="23">
        <f t="shared" si="16"/>
        <v>20.032053074598821</v>
      </c>
      <c r="AW41" s="23">
        <f t="shared" si="17"/>
        <v>401.28315038354407</v>
      </c>
      <c r="AX41" s="23">
        <f t="shared" si="18"/>
        <v>1.0739071979999999</v>
      </c>
      <c r="AY41" s="23">
        <f t="shared" si="19"/>
        <v>41.08687490919764</v>
      </c>
      <c r="AZ41" s="23"/>
      <c r="BA41" s="23"/>
    </row>
    <row r="42" spans="1:53">
      <c r="A42">
        <v>202212</v>
      </c>
      <c r="B42" s="20" t="s">
        <v>27</v>
      </c>
      <c r="C42" s="20" t="s">
        <v>196</v>
      </c>
      <c r="D42">
        <v>40193.68</v>
      </c>
      <c r="E42" s="21">
        <v>0.68</v>
      </c>
      <c r="F42">
        <v>1323.79</v>
      </c>
      <c r="G42" s="22">
        <v>4.8399999999999999E-2</v>
      </c>
      <c r="H42" s="11">
        <f t="shared" si="0"/>
        <v>1322.8543961600001</v>
      </c>
      <c r="I42" s="23">
        <f t="shared" si="1"/>
        <v>5865.6558815649078</v>
      </c>
      <c r="J42" s="23">
        <f t="shared" si="2"/>
        <v>34405918.920936994</v>
      </c>
      <c r="K42" s="23">
        <f t="shared" si="3"/>
        <v>1388.9971159680001</v>
      </c>
      <c r="L42" s="23">
        <f t="shared" si="4"/>
        <v>13054.166159289816</v>
      </c>
      <c r="N42">
        <v>202212</v>
      </c>
      <c r="O42" s="20" t="s">
        <v>29</v>
      </c>
      <c r="P42" s="20" t="s">
        <v>197</v>
      </c>
      <c r="Q42">
        <v>44790.49</v>
      </c>
      <c r="R42" s="21">
        <v>0.71</v>
      </c>
      <c r="S42">
        <v>1157.56</v>
      </c>
      <c r="T42" s="21">
        <v>0.04</v>
      </c>
      <c r="U42" s="11">
        <f t="shared" si="5"/>
        <v>1272.0499159999999</v>
      </c>
      <c r="V42" s="23">
        <f t="shared" si="6"/>
        <v>6231.7464431004055</v>
      </c>
      <c r="W42" s="23">
        <f t="shared" si="7"/>
        <v>38834663.731094554</v>
      </c>
      <c r="X42" s="23">
        <f t="shared" si="8"/>
        <v>1335.6524118</v>
      </c>
      <c r="Y42" s="23">
        <f t="shared" si="9"/>
        <v>13735.542802200811</v>
      </c>
      <c r="AA42">
        <v>202212</v>
      </c>
      <c r="AB42" s="20" t="s">
        <v>31</v>
      </c>
      <c r="AC42" s="20" t="s">
        <v>198</v>
      </c>
      <c r="AD42">
        <v>231850.02</v>
      </c>
      <c r="AE42" s="21">
        <v>0.72</v>
      </c>
      <c r="AF42">
        <v>702.78380000000004</v>
      </c>
      <c r="AG42" s="22">
        <v>4.1999999999999997E-3</v>
      </c>
      <c r="AH42" s="11">
        <f t="shared" si="10"/>
        <v>701.11446047999993</v>
      </c>
      <c r="AI42" s="23">
        <f t="shared" si="11"/>
        <v>10795.688385934516</v>
      </c>
      <c r="AJ42" s="23">
        <f t="shared" si="12"/>
        <v>116546887.7262014</v>
      </c>
      <c r="AK42" s="23">
        <f t="shared" si="13"/>
        <v>736.17018350399997</v>
      </c>
      <c r="AL42" s="23">
        <f t="shared" si="14"/>
        <v>22292.491232349032</v>
      </c>
      <c r="AN42">
        <v>202212</v>
      </c>
      <c r="AO42" s="20" t="s">
        <v>33</v>
      </c>
      <c r="AP42" s="20" t="s">
        <v>199</v>
      </c>
      <c r="AQ42">
        <v>4189.6400000000003</v>
      </c>
      <c r="AR42" s="21">
        <v>0.86</v>
      </c>
      <c r="AS42">
        <v>368.24</v>
      </c>
      <c r="AT42">
        <v>0.10220000000000001</v>
      </c>
      <c r="AU42" s="11">
        <f t="shared" si="15"/>
        <v>368.23583888000007</v>
      </c>
      <c r="AV42" s="23">
        <f t="shared" si="16"/>
        <v>1091.4162281040251</v>
      </c>
      <c r="AW42" s="23">
        <f t="shared" si="17"/>
        <v>1191189.3829688174</v>
      </c>
      <c r="AX42" s="23">
        <f t="shared" si="18"/>
        <v>386.64763082400009</v>
      </c>
      <c r="AY42" s="23">
        <f t="shared" si="19"/>
        <v>2551.06829508805</v>
      </c>
      <c r="AZ42" s="23"/>
      <c r="BA42" s="23"/>
    </row>
    <row r="43" spans="1:53">
      <c r="A43">
        <v>202212</v>
      </c>
      <c r="B43" s="20" t="s">
        <v>27</v>
      </c>
      <c r="C43" s="20" t="s">
        <v>200</v>
      </c>
      <c r="D43">
        <v>83248.100000000006</v>
      </c>
      <c r="E43" s="21">
        <v>0.68</v>
      </c>
      <c r="F43">
        <v>2741.8</v>
      </c>
      <c r="G43" s="22">
        <v>4.8399999999999999E-2</v>
      </c>
      <c r="H43" s="11">
        <f t="shared" si="0"/>
        <v>2739.8614672000003</v>
      </c>
      <c r="I43" s="23">
        <f t="shared" si="1"/>
        <v>12148.793228042408</v>
      </c>
      <c r="J43" s="23">
        <f t="shared" si="2"/>
        <v>147593176.89772907</v>
      </c>
      <c r="K43" s="23">
        <f t="shared" si="3"/>
        <v>2876.8545405600003</v>
      </c>
      <c r="L43" s="23">
        <f t="shared" si="4"/>
        <v>27037.447923284817</v>
      </c>
      <c r="N43">
        <v>202212</v>
      </c>
      <c r="O43" s="20" t="s">
        <v>29</v>
      </c>
      <c r="P43" s="20" t="s">
        <v>201</v>
      </c>
      <c r="Q43">
        <v>17242.599999999999</v>
      </c>
      <c r="R43" s="21">
        <v>0.71</v>
      </c>
      <c r="S43">
        <v>445.61</v>
      </c>
      <c r="T43" s="21">
        <v>0.04</v>
      </c>
      <c r="U43" s="11">
        <f t="shared" si="5"/>
        <v>489.68984</v>
      </c>
      <c r="V43" s="23">
        <f t="shared" si="6"/>
        <v>2398.980480450271</v>
      </c>
      <c r="W43" s="23">
        <f t="shared" si="7"/>
        <v>5755107.3455814132</v>
      </c>
      <c r="X43" s="23">
        <f t="shared" si="8"/>
        <v>514.17433200000005</v>
      </c>
      <c r="Y43" s="23">
        <f t="shared" si="9"/>
        <v>5287.650800900542</v>
      </c>
      <c r="AA43">
        <v>202212</v>
      </c>
      <c r="AB43" s="20" t="s">
        <v>31</v>
      </c>
      <c r="AC43" s="20" t="s">
        <v>202</v>
      </c>
      <c r="AD43">
        <v>209736.44</v>
      </c>
      <c r="AE43" s="21">
        <v>0.72</v>
      </c>
      <c r="AF43">
        <v>635.75310000000002</v>
      </c>
      <c r="AG43" s="22">
        <v>4.1999999999999997E-3</v>
      </c>
      <c r="AH43" s="11">
        <f t="shared" si="10"/>
        <v>634.24299455999994</v>
      </c>
      <c r="AI43" s="23">
        <f t="shared" si="11"/>
        <v>9766.0084282729476</v>
      </c>
      <c r="AJ43" s="23">
        <f t="shared" si="12"/>
        <v>95374920.62109825</v>
      </c>
      <c r="AK43" s="23">
        <f t="shared" si="13"/>
        <v>665.95514428799993</v>
      </c>
      <c r="AL43" s="23">
        <f t="shared" si="14"/>
        <v>20166.259851105897</v>
      </c>
      <c r="AN43">
        <v>202212</v>
      </c>
      <c r="AO43" s="20" t="s">
        <v>33</v>
      </c>
      <c r="AP43" s="20" t="s">
        <v>203</v>
      </c>
      <c r="AQ43">
        <v>562.23</v>
      </c>
      <c r="AR43" s="21">
        <v>0.86</v>
      </c>
      <c r="AS43">
        <v>0.92</v>
      </c>
      <c r="AT43">
        <v>1.9E-3</v>
      </c>
      <c r="AU43" s="11">
        <f t="shared" si="15"/>
        <v>0.91868382000000004</v>
      </c>
      <c r="AV43" s="23">
        <f t="shared" si="16"/>
        <v>21.056020506754507</v>
      </c>
      <c r="AW43" s="23">
        <f t="shared" si="17"/>
        <v>443.35599958086635</v>
      </c>
      <c r="AX43" s="23">
        <f t="shared" si="18"/>
        <v>0.96461801100000011</v>
      </c>
      <c r="AY43" s="23">
        <f t="shared" si="19"/>
        <v>43.030724833509012</v>
      </c>
      <c r="AZ43" s="23"/>
      <c r="BA43" s="23"/>
    </row>
    <row r="44" spans="1:53">
      <c r="A44">
        <v>202212</v>
      </c>
      <c r="B44" s="20" t="s">
        <v>27</v>
      </c>
      <c r="C44" s="20" t="s">
        <v>204</v>
      </c>
      <c r="D44">
        <v>43643.16</v>
      </c>
      <c r="E44" s="21">
        <v>0.68</v>
      </c>
      <c r="F44">
        <v>1437.4</v>
      </c>
      <c r="G44" s="22">
        <v>4.8399999999999999E-2</v>
      </c>
      <c r="H44" s="11">
        <f t="shared" si="0"/>
        <v>1436.3836819200001</v>
      </c>
      <c r="I44" s="23">
        <f t="shared" si="1"/>
        <v>6369.0549893435564</v>
      </c>
      <c r="J44" s="23">
        <f t="shared" si="2"/>
        <v>40564861.457282051</v>
      </c>
      <c r="K44" s="23">
        <f t="shared" si="3"/>
        <v>1508.2028660160001</v>
      </c>
      <c r="L44" s="23">
        <f t="shared" si="4"/>
        <v>14174.493660607113</v>
      </c>
      <c r="N44">
        <v>202212</v>
      </c>
      <c r="O44" s="20" t="s">
        <v>29</v>
      </c>
      <c r="P44" s="20" t="s">
        <v>205</v>
      </c>
      <c r="Q44">
        <v>15219.74</v>
      </c>
      <c r="R44" s="21">
        <v>0.71</v>
      </c>
      <c r="S44">
        <v>393.33</v>
      </c>
      <c r="T44" s="21">
        <v>0.04</v>
      </c>
      <c r="U44" s="11">
        <f t="shared" si="5"/>
        <v>432.24061599999993</v>
      </c>
      <c r="V44" s="23">
        <f t="shared" si="6"/>
        <v>2117.5379106125642</v>
      </c>
      <c r="W44" s="23">
        <f t="shared" si="7"/>
        <v>4483966.8028814243</v>
      </c>
      <c r="X44" s="23">
        <f t="shared" si="8"/>
        <v>453.85264679999995</v>
      </c>
      <c r="Y44" s="23">
        <f t="shared" si="9"/>
        <v>4667.3164372251285</v>
      </c>
      <c r="AA44">
        <v>202212</v>
      </c>
      <c r="AB44" s="20" t="s">
        <v>31</v>
      </c>
      <c r="AC44" s="20" t="s">
        <v>206</v>
      </c>
      <c r="AD44">
        <v>139623.87</v>
      </c>
      <c r="AE44" s="21">
        <v>0.72</v>
      </c>
      <c r="AF44">
        <v>423.22789999999998</v>
      </c>
      <c r="AG44" s="22">
        <v>4.1999999999999997E-3</v>
      </c>
      <c r="AH44" s="11">
        <f t="shared" si="10"/>
        <v>422.22258287999995</v>
      </c>
      <c r="AI44" s="23">
        <f t="shared" si="11"/>
        <v>6501.3399255183622</v>
      </c>
      <c r="AJ44" s="23">
        <f t="shared" si="12"/>
        <v>42267420.827139102</v>
      </c>
      <c r="AK44" s="23">
        <f t="shared" si="13"/>
        <v>443.33371202399996</v>
      </c>
      <c r="AL44" s="23">
        <f t="shared" si="14"/>
        <v>13424.902433916724</v>
      </c>
      <c r="AN44">
        <v>202212</v>
      </c>
      <c r="AO44" s="20" t="s">
        <v>33</v>
      </c>
      <c r="AP44" s="20" t="s">
        <v>207</v>
      </c>
      <c r="AQ44">
        <v>1480.14</v>
      </c>
      <c r="AR44" s="21">
        <v>0.86</v>
      </c>
      <c r="AS44">
        <v>96.23</v>
      </c>
      <c r="AT44">
        <v>7.5600000000000001E-2</v>
      </c>
      <c r="AU44" s="11">
        <f t="shared" si="15"/>
        <v>96.232782239999992</v>
      </c>
      <c r="AV44" s="23">
        <f t="shared" si="16"/>
        <v>336.50545803062749</v>
      </c>
      <c r="AW44" s="23">
        <f t="shared" si="17"/>
        <v>113235.92328440241</v>
      </c>
      <c r="AX44" s="23">
        <f t="shared" si="18"/>
        <v>101.044421352</v>
      </c>
      <c r="AY44" s="23">
        <f t="shared" si="19"/>
        <v>769.24369830125499</v>
      </c>
      <c r="AZ44" s="23"/>
      <c r="BA44" s="23"/>
    </row>
    <row r="45" spans="1:53">
      <c r="A45">
        <v>202212</v>
      </c>
      <c r="B45" s="20" t="s">
        <v>27</v>
      </c>
      <c r="C45" s="20" t="s">
        <v>208</v>
      </c>
      <c r="D45">
        <v>71682.77</v>
      </c>
      <c r="E45" s="21">
        <v>0.68</v>
      </c>
      <c r="F45">
        <v>2360.9</v>
      </c>
      <c r="G45" s="22">
        <v>4.8399999999999999E-2</v>
      </c>
      <c r="H45" s="11">
        <f t="shared" si="0"/>
        <v>2359.2233262400005</v>
      </c>
      <c r="I45" s="23">
        <f t="shared" si="1"/>
        <v>10461.009329261828</v>
      </c>
      <c r="J45" s="23">
        <f t="shared" si="2"/>
        <v>109432716.18690298</v>
      </c>
      <c r="K45" s="23">
        <f t="shared" si="3"/>
        <v>2477.1844925520004</v>
      </c>
      <c r="L45" s="23">
        <f t="shared" si="4"/>
        <v>23281.241984763656</v>
      </c>
      <c r="N45">
        <v>202212</v>
      </c>
      <c r="O45" s="20" t="s">
        <v>29</v>
      </c>
      <c r="P45" s="20" t="s">
        <v>209</v>
      </c>
      <c r="Q45">
        <v>30195.84</v>
      </c>
      <c r="R45" s="21">
        <v>0.71</v>
      </c>
      <c r="S45">
        <v>780.38</v>
      </c>
      <c r="T45" s="21">
        <v>0.04</v>
      </c>
      <c r="U45" s="11">
        <f t="shared" si="5"/>
        <v>857.56185600000003</v>
      </c>
      <c r="V45" s="23">
        <f t="shared" si="6"/>
        <v>4201.177940148209</v>
      </c>
      <c r="W45" s="23">
        <f t="shared" si="7"/>
        <v>17649896.08478795</v>
      </c>
      <c r="X45" s="23">
        <f t="shared" si="8"/>
        <v>900.43994880000002</v>
      </c>
      <c r="Y45" s="23">
        <f t="shared" si="9"/>
        <v>9259.9177362964183</v>
      </c>
      <c r="AA45">
        <v>202212</v>
      </c>
      <c r="AB45" s="20" t="s">
        <v>31</v>
      </c>
      <c r="AC45" s="20" t="s">
        <v>210</v>
      </c>
      <c r="AD45">
        <v>216646.35</v>
      </c>
      <c r="AE45" s="21">
        <v>0.72</v>
      </c>
      <c r="AF45">
        <v>656.69839999999999</v>
      </c>
      <c r="AG45" s="22">
        <v>4.1999999999999997E-3</v>
      </c>
      <c r="AH45" s="11">
        <f t="shared" si="10"/>
        <v>655.13856239999996</v>
      </c>
      <c r="AI45" s="23">
        <f t="shared" si="11"/>
        <v>10087.756233750182</v>
      </c>
      <c r="AJ45" s="23">
        <f t="shared" si="12"/>
        <v>101762825.83156566</v>
      </c>
      <c r="AK45" s="23">
        <f t="shared" si="13"/>
        <v>687.89549051999995</v>
      </c>
      <c r="AL45" s="23">
        <f t="shared" si="14"/>
        <v>20830.651029900364</v>
      </c>
      <c r="AN45">
        <v>202212</v>
      </c>
      <c r="AO45" s="20" t="s">
        <v>33</v>
      </c>
      <c r="AP45" s="20" t="s">
        <v>211</v>
      </c>
      <c r="AQ45">
        <v>1403.84</v>
      </c>
      <c r="AR45" s="21">
        <v>0.86</v>
      </c>
      <c r="AS45">
        <v>48.41</v>
      </c>
      <c r="AT45">
        <v>4.0099999999999997E-2</v>
      </c>
      <c r="AU45" s="11">
        <f t="shared" si="15"/>
        <v>48.412826239999987</v>
      </c>
      <c r="AV45" s="23">
        <f t="shared" si="16"/>
        <v>236.86519281184079</v>
      </c>
      <c r="AW45" s="23">
        <f t="shared" si="17"/>
        <v>56105.119565790512</v>
      </c>
      <c r="AX45" s="23">
        <f t="shared" si="18"/>
        <v>50.833467551999988</v>
      </c>
      <c r="AY45" s="23">
        <f t="shared" si="19"/>
        <v>522.14321186368159</v>
      </c>
      <c r="AZ45" s="23"/>
      <c r="BA45" s="23"/>
    </row>
    <row r="46" spans="1:53">
      <c r="A46">
        <v>202212</v>
      </c>
      <c r="B46" s="20" t="s">
        <v>27</v>
      </c>
      <c r="C46" s="20" t="s">
        <v>212</v>
      </c>
      <c r="D46">
        <v>94221.98</v>
      </c>
      <c r="E46" s="21">
        <v>0.68</v>
      </c>
      <c r="F46">
        <v>3103.23</v>
      </c>
      <c r="G46" s="22">
        <v>4.8399999999999999E-2</v>
      </c>
      <c r="H46" s="11">
        <f t="shared" si="0"/>
        <v>3101.0338057599997</v>
      </c>
      <c r="I46" s="23">
        <f t="shared" si="1"/>
        <v>13750.264000700881</v>
      </c>
      <c r="J46" s="23">
        <f t="shared" si="2"/>
        <v>189069760.0889706</v>
      </c>
      <c r="K46" s="23">
        <f t="shared" si="3"/>
        <v>3256.0854960479996</v>
      </c>
      <c r="L46" s="23">
        <f t="shared" si="4"/>
        <v>30601.561807161761</v>
      </c>
      <c r="N46">
        <v>202212</v>
      </c>
      <c r="O46" s="20" t="s">
        <v>29</v>
      </c>
      <c r="P46" s="20" t="s">
        <v>213</v>
      </c>
      <c r="Q46">
        <v>70457</v>
      </c>
      <c r="R46" s="21">
        <v>0.71</v>
      </c>
      <c r="S46">
        <v>1820.89</v>
      </c>
      <c r="T46" s="21">
        <v>0.04</v>
      </c>
      <c r="U46" s="11">
        <f t="shared" si="5"/>
        <v>2000.9787999999999</v>
      </c>
      <c r="V46" s="23">
        <f t="shared" si="6"/>
        <v>9802.7540922531825</v>
      </c>
      <c r="W46" s="23">
        <f t="shared" si="7"/>
        <v>96093987.793186516</v>
      </c>
      <c r="X46" s="23">
        <f t="shared" si="8"/>
        <v>2101.02774</v>
      </c>
      <c r="Y46" s="23">
        <f t="shared" si="9"/>
        <v>21606.486984506366</v>
      </c>
      <c r="AA46">
        <v>202212</v>
      </c>
      <c r="AB46" s="20" t="s">
        <v>31</v>
      </c>
      <c r="AC46" s="20" t="s">
        <v>214</v>
      </c>
      <c r="AD46">
        <v>140674.54999999999</v>
      </c>
      <c r="AE46" s="21">
        <v>0.72</v>
      </c>
      <c r="AF46">
        <v>426.41269999999997</v>
      </c>
      <c r="AG46" s="22">
        <v>4.1999999999999997E-3</v>
      </c>
      <c r="AH46" s="11">
        <f t="shared" si="10"/>
        <v>425.39983919999992</v>
      </c>
      <c r="AI46" s="23">
        <f t="shared" si="11"/>
        <v>6550.2629917028453</v>
      </c>
      <c r="AJ46" s="23">
        <f t="shared" si="12"/>
        <v>42905945.26047191</v>
      </c>
      <c r="AK46" s="23">
        <f t="shared" si="13"/>
        <v>446.66983115999994</v>
      </c>
      <c r="AL46" s="23">
        <f t="shared" si="14"/>
        <v>13525.92582260569</v>
      </c>
      <c r="AN46">
        <v>202212</v>
      </c>
      <c r="AO46" s="20" t="s">
        <v>33</v>
      </c>
      <c r="AP46" s="20" t="s">
        <v>215</v>
      </c>
      <c r="AQ46">
        <v>2547.0700000000002</v>
      </c>
      <c r="AR46" s="21">
        <v>0.86</v>
      </c>
      <c r="AS46">
        <v>86.52</v>
      </c>
      <c r="AT46">
        <v>3.95E-2</v>
      </c>
      <c r="AU46" s="11">
        <f t="shared" si="15"/>
        <v>86.523967900000002</v>
      </c>
      <c r="AV46" s="23">
        <f t="shared" si="16"/>
        <v>426.66455382328792</v>
      </c>
      <c r="AW46" s="23">
        <f t="shared" si="17"/>
        <v>182042.64148922535</v>
      </c>
      <c r="AX46" s="23">
        <f t="shared" si="18"/>
        <v>90.850166295000008</v>
      </c>
      <c r="AY46" s="23">
        <f t="shared" si="19"/>
        <v>939.85307554657584</v>
      </c>
      <c r="AZ46" s="23"/>
      <c r="BA46" s="23"/>
    </row>
    <row r="47" spans="1:53">
      <c r="A47">
        <v>202212</v>
      </c>
      <c r="B47" s="20" t="s">
        <v>27</v>
      </c>
      <c r="C47" s="20" t="s">
        <v>216</v>
      </c>
      <c r="D47">
        <v>73612.05</v>
      </c>
      <c r="E47" s="21">
        <v>0.68</v>
      </c>
      <c r="F47">
        <v>2424.44</v>
      </c>
      <c r="G47" s="22">
        <v>4.8399999999999999E-2</v>
      </c>
      <c r="H47" s="11">
        <f t="shared" si="0"/>
        <v>2422.7197896000002</v>
      </c>
      <c r="I47" s="23">
        <f t="shared" si="1"/>
        <v>10742.558383222189</v>
      </c>
      <c r="J47" s="23">
        <f t="shared" si="2"/>
        <v>115402560.61693734</v>
      </c>
      <c r="K47" s="23">
        <f t="shared" si="3"/>
        <v>2543.8557790800005</v>
      </c>
      <c r="L47" s="23">
        <f t="shared" si="4"/>
        <v>23907.836556044378</v>
      </c>
      <c r="N47">
        <v>202212</v>
      </c>
      <c r="O47" s="20" t="s">
        <v>29</v>
      </c>
      <c r="P47" s="20" t="s">
        <v>217</v>
      </c>
      <c r="Q47">
        <v>42092.27</v>
      </c>
      <c r="R47" s="21">
        <v>0.71</v>
      </c>
      <c r="S47">
        <v>1087.83</v>
      </c>
      <c r="T47" s="21">
        <v>0.04</v>
      </c>
      <c r="U47" s="11">
        <f t="shared" si="5"/>
        <v>1195.4204679999998</v>
      </c>
      <c r="V47" s="23">
        <f t="shared" si="6"/>
        <v>5856.3403493581309</v>
      </c>
      <c r="W47" s="23">
        <f t="shared" si="7"/>
        <v>34296722.287520118</v>
      </c>
      <c r="X47" s="23">
        <f t="shared" si="8"/>
        <v>1255.1914913999999</v>
      </c>
      <c r="Y47" s="23">
        <f t="shared" si="9"/>
        <v>12908.101166716262</v>
      </c>
      <c r="AA47">
        <v>202212</v>
      </c>
      <c r="AB47" s="20" t="s">
        <v>31</v>
      </c>
      <c r="AC47" s="20" t="s">
        <v>218</v>
      </c>
      <c r="AD47">
        <v>211484.59</v>
      </c>
      <c r="AE47" s="21">
        <v>0.72</v>
      </c>
      <c r="AF47">
        <v>641.0521</v>
      </c>
      <c r="AG47" s="22">
        <v>4.1999999999999997E-3</v>
      </c>
      <c r="AH47" s="11">
        <f t="shared" si="10"/>
        <v>639.52940015999991</v>
      </c>
      <c r="AI47" s="23">
        <f t="shared" si="11"/>
        <v>9847.4079582443992</v>
      </c>
      <c r="AJ47" s="23">
        <f t="shared" si="12"/>
        <v>96971443.496095121</v>
      </c>
      <c r="AK47" s="23">
        <f t="shared" si="13"/>
        <v>671.50587016799989</v>
      </c>
      <c r="AL47" s="23">
        <f t="shared" si="14"/>
        <v>20334.3453166488</v>
      </c>
      <c r="AN47">
        <v>202212</v>
      </c>
      <c r="AO47" s="20" t="s">
        <v>33</v>
      </c>
      <c r="AP47" s="20" t="s">
        <v>219</v>
      </c>
      <c r="AQ47">
        <v>2479.2399999999998</v>
      </c>
      <c r="AR47" s="21">
        <v>0.86</v>
      </c>
      <c r="AS47">
        <v>42.86</v>
      </c>
      <c r="AT47">
        <v>2.0099999999999996E-2</v>
      </c>
      <c r="AU47" s="11">
        <f t="shared" si="15"/>
        <v>42.856142639999987</v>
      </c>
      <c r="AV47" s="23">
        <f t="shared" si="16"/>
        <v>299.23054871751049</v>
      </c>
      <c r="AW47" s="23">
        <f t="shared" si="17"/>
        <v>89538.921285782417</v>
      </c>
      <c r="AX47" s="23">
        <f t="shared" si="18"/>
        <v>44.998949771999989</v>
      </c>
      <c r="AY47" s="23">
        <f t="shared" si="19"/>
        <v>641.317240075021</v>
      </c>
      <c r="AZ47" s="23"/>
      <c r="BA47" s="23"/>
    </row>
    <row r="48" spans="1:53">
      <c r="A48">
        <v>202212</v>
      </c>
      <c r="B48" s="20" t="s">
        <v>27</v>
      </c>
      <c r="C48" s="20" t="s">
        <v>220</v>
      </c>
      <c r="D48">
        <v>125969.56</v>
      </c>
      <c r="E48" s="21">
        <v>0.68</v>
      </c>
      <c r="F48">
        <v>4148.8500000000004</v>
      </c>
      <c r="G48" s="22">
        <v>4.8399999999999999E-2</v>
      </c>
      <c r="H48" s="11">
        <f t="shared" si="0"/>
        <v>4145.9101587200003</v>
      </c>
      <c r="I48" s="23">
        <f t="shared" si="1"/>
        <v>18383.340129894637</v>
      </c>
      <c r="J48" s="23">
        <f t="shared" si="2"/>
        <v>337947194.33139455</v>
      </c>
      <c r="K48" s="23">
        <f t="shared" si="3"/>
        <v>4353.2056666560002</v>
      </c>
      <c r="L48" s="23">
        <f t="shared" si="4"/>
        <v>40912.590418509273</v>
      </c>
      <c r="N48">
        <v>202212</v>
      </c>
      <c r="O48" s="20" t="s">
        <v>29</v>
      </c>
      <c r="P48" s="20" t="s">
        <v>221</v>
      </c>
      <c r="Q48">
        <v>22313.97</v>
      </c>
      <c r="R48" s="21">
        <v>0.71</v>
      </c>
      <c r="S48">
        <v>576.67999999999995</v>
      </c>
      <c r="T48" s="21">
        <v>0.04</v>
      </c>
      <c r="U48" s="11">
        <f t="shared" si="5"/>
        <v>633.71674800000005</v>
      </c>
      <c r="V48" s="23">
        <f t="shared" si="6"/>
        <v>3104.5653481118238</v>
      </c>
      <c r="W48" s="23">
        <f t="shared" si="7"/>
        <v>9638326.0006966908</v>
      </c>
      <c r="X48" s="23">
        <f t="shared" si="8"/>
        <v>665.40258540000013</v>
      </c>
      <c r="Y48" s="23">
        <f t="shared" si="9"/>
        <v>6842.8474442236475</v>
      </c>
      <c r="AA48">
        <v>202212</v>
      </c>
      <c r="AB48" s="20" t="s">
        <v>31</v>
      </c>
      <c r="AC48" s="20" t="s">
        <v>222</v>
      </c>
      <c r="AD48">
        <v>191154.43</v>
      </c>
      <c r="AE48" s="21">
        <v>0.72</v>
      </c>
      <c r="AF48">
        <v>579.42729999999995</v>
      </c>
      <c r="AG48" s="22">
        <v>4.1999999999999997E-3</v>
      </c>
      <c r="AH48" s="11">
        <f t="shared" si="10"/>
        <v>578.05099631999985</v>
      </c>
      <c r="AI48" s="23">
        <f t="shared" si="11"/>
        <v>8900.7698160687341</v>
      </c>
      <c r="AJ48" s="23">
        <f t="shared" si="12"/>
        <v>79223703.318640247</v>
      </c>
      <c r="AK48" s="23">
        <f t="shared" si="13"/>
        <v>606.95354613599989</v>
      </c>
      <c r="AL48" s="23">
        <f t="shared" si="14"/>
        <v>18379.590628457467</v>
      </c>
      <c r="AN48">
        <v>202212</v>
      </c>
      <c r="AO48" s="20" t="s">
        <v>33</v>
      </c>
      <c r="AP48" s="20" t="s">
        <v>223</v>
      </c>
      <c r="AQ48">
        <v>3460.49</v>
      </c>
      <c r="AR48" s="21">
        <v>0.86</v>
      </c>
      <c r="AS48">
        <v>111.9</v>
      </c>
      <c r="AT48">
        <v>3.7599999999999995E-2</v>
      </c>
      <c r="AU48" s="11">
        <f t="shared" si="15"/>
        <v>111.89840463999997</v>
      </c>
      <c r="AV48" s="23">
        <f t="shared" si="16"/>
        <v>566.11906333696447</v>
      </c>
      <c r="AW48" s="23">
        <f t="shared" si="17"/>
        <v>320490.79387352196</v>
      </c>
      <c r="AX48" s="23">
        <f t="shared" si="18"/>
        <v>117.49332487199997</v>
      </c>
      <c r="AY48" s="23">
        <f t="shared" si="19"/>
        <v>1244.136531313929</v>
      </c>
      <c r="AZ48" s="23"/>
      <c r="BA48" s="23"/>
    </row>
    <row r="49" spans="1:53">
      <c r="A49">
        <v>202212</v>
      </c>
      <c r="B49" s="20" t="s">
        <v>27</v>
      </c>
      <c r="C49" s="20" t="s">
        <v>224</v>
      </c>
      <c r="D49">
        <v>29438.99</v>
      </c>
      <c r="E49" s="21">
        <v>0.68</v>
      </c>
      <c r="F49">
        <v>969.58</v>
      </c>
      <c r="G49" s="22">
        <v>4.8399999999999999E-2</v>
      </c>
      <c r="H49" s="11">
        <f t="shared" si="0"/>
        <v>968.89603887999999</v>
      </c>
      <c r="I49" s="23">
        <f t="shared" si="1"/>
        <v>4296.1725535166343</v>
      </c>
      <c r="J49" s="23">
        <f t="shared" si="2"/>
        <v>18457098.609589636</v>
      </c>
      <c r="K49" s="23">
        <f t="shared" si="3"/>
        <v>1017.340840824</v>
      </c>
      <c r="L49" s="23">
        <f t="shared" si="4"/>
        <v>9561.2411459132691</v>
      </c>
      <c r="N49">
        <v>202212</v>
      </c>
      <c r="O49" s="20" t="s">
        <v>29</v>
      </c>
      <c r="P49" s="20" t="s">
        <v>225</v>
      </c>
      <c r="Q49">
        <v>24057.08</v>
      </c>
      <c r="R49" s="21">
        <v>0.71</v>
      </c>
      <c r="S49">
        <v>621.73</v>
      </c>
      <c r="T49" s="21">
        <v>0.04</v>
      </c>
      <c r="U49" s="11">
        <f t="shared" si="5"/>
        <v>683.22107200000005</v>
      </c>
      <c r="V49" s="23">
        <f t="shared" si="6"/>
        <v>3347.0860158346541</v>
      </c>
      <c r="W49" s="23">
        <f t="shared" si="7"/>
        <v>11202984.797395898</v>
      </c>
      <c r="X49" s="23">
        <f t="shared" si="8"/>
        <v>717.38212560000011</v>
      </c>
      <c r="Y49" s="23">
        <f t="shared" si="9"/>
        <v>7377.3931036693084</v>
      </c>
      <c r="AA49">
        <v>202212</v>
      </c>
      <c r="AB49" s="20" t="s">
        <v>31</v>
      </c>
      <c r="AC49" s="20" t="s">
        <v>226</v>
      </c>
      <c r="AD49">
        <v>245382.84</v>
      </c>
      <c r="AE49" s="21">
        <v>0.72</v>
      </c>
      <c r="AF49">
        <v>743.80449999999996</v>
      </c>
      <c r="AG49" s="22">
        <v>4.1999999999999997E-3</v>
      </c>
      <c r="AH49" s="11">
        <f t="shared" si="10"/>
        <v>742.03770815999985</v>
      </c>
      <c r="AI49" s="23">
        <f t="shared" si="11"/>
        <v>11425.820346686309</v>
      </c>
      <c r="AJ49" s="23">
        <f t="shared" si="12"/>
        <v>130549370.59475084</v>
      </c>
      <c r="AK49" s="23">
        <f t="shared" si="13"/>
        <v>779.1395935679999</v>
      </c>
      <c r="AL49" s="23">
        <f t="shared" si="14"/>
        <v>23593.678401532616</v>
      </c>
      <c r="AN49">
        <v>202212</v>
      </c>
      <c r="AO49" s="20" t="s">
        <v>33</v>
      </c>
      <c r="AP49" s="20" t="s">
        <v>227</v>
      </c>
      <c r="AQ49">
        <v>2791.81</v>
      </c>
      <c r="AR49" s="21">
        <v>0.86</v>
      </c>
      <c r="AS49">
        <v>150.06</v>
      </c>
      <c r="AT49">
        <v>6.25E-2</v>
      </c>
      <c r="AU49" s="11">
        <f t="shared" si="15"/>
        <v>150.0597875</v>
      </c>
      <c r="AV49" s="23">
        <f t="shared" si="16"/>
        <v>581.1790579229239</v>
      </c>
      <c r="AW49" s="23">
        <f t="shared" si="17"/>
        <v>337769.09736817732</v>
      </c>
      <c r="AX49" s="23">
        <f t="shared" si="18"/>
        <v>157.562776875</v>
      </c>
      <c r="AY49" s="23">
        <f t="shared" si="19"/>
        <v>1312.4179033458479</v>
      </c>
      <c r="AZ49" s="23"/>
      <c r="BA49" s="23"/>
    </row>
    <row r="50" spans="1:53">
      <c r="A50">
        <v>202212</v>
      </c>
      <c r="B50" s="20" t="s">
        <v>27</v>
      </c>
      <c r="C50" s="20" t="s">
        <v>228</v>
      </c>
      <c r="D50">
        <v>45908.12</v>
      </c>
      <c r="E50" s="21">
        <v>0.68</v>
      </c>
      <c r="F50">
        <v>1512</v>
      </c>
      <c r="G50" s="22">
        <v>4.8399999999999999E-2</v>
      </c>
      <c r="H50" s="11">
        <f t="shared" si="0"/>
        <v>1510.9280454400002</v>
      </c>
      <c r="I50" s="23">
        <f t="shared" si="1"/>
        <v>6699.591430533048</v>
      </c>
      <c r="J50" s="23">
        <f t="shared" si="2"/>
        <v>44884525.336071849</v>
      </c>
      <c r="K50" s="23">
        <f t="shared" si="3"/>
        <v>1586.4744477120003</v>
      </c>
      <c r="L50" s="23">
        <f t="shared" si="4"/>
        <v>14910.110906506095</v>
      </c>
      <c r="N50">
        <v>202212</v>
      </c>
      <c r="O50" s="20" t="s">
        <v>29</v>
      </c>
      <c r="P50" s="20" t="s">
        <v>229</v>
      </c>
      <c r="Q50">
        <v>74135.02</v>
      </c>
      <c r="R50" s="21">
        <v>0.71</v>
      </c>
      <c r="S50">
        <v>1915.94</v>
      </c>
      <c r="T50" s="21">
        <v>0.04</v>
      </c>
      <c r="U50" s="11">
        <f t="shared" si="5"/>
        <v>2105.4345680000001</v>
      </c>
      <c r="V50" s="23">
        <f t="shared" si="6"/>
        <v>10314.480756834264</v>
      </c>
      <c r="W50" s="23">
        <f t="shared" si="7"/>
        <v>106388513.28310433</v>
      </c>
      <c r="X50" s="23">
        <f t="shared" si="8"/>
        <v>2210.7062964000002</v>
      </c>
      <c r="Y50" s="23">
        <f t="shared" si="9"/>
        <v>22734.396081668528</v>
      </c>
      <c r="AA50">
        <v>202212</v>
      </c>
      <c r="AB50" s="20" t="s">
        <v>31</v>
      </c>
      <c r="AC50" s="20" t="s">
        <v>230</v>
      </c>
      <c r="AD50">
        <v>175214.28</v>
      </c>
      <c r="AE50" s="21">
        <v>0.72</v>
      </c>
      <c r="AF50">
        <v>531.10950000000003</v>
      </c>
      <c r="AG50" s="22">
        <v>4.1999999999999997E-3</v>
      </c>
      <c r="AH50" s="11">
        <f t="shared" si="10"/>
        <v>529.84798271999989</v>
      </c>
      <c r="AI50" s="23">
        <f t="shared" si="11"/>
        <v>8158.5447680611733</v>
      </c>
      <c r="AJ50" s="23">
        <f t="shared" si="12"/>
        <v>66561852.732458346</v>
      </c>
      <c r="AK50" s="23">
        <f t="shared" si="13"/>
        <v>556.34038185599991</v>
      </c>
      <c r="AL50" s="23">
        <f t="shared" si="14"/>
        <v>16846.937518842347</v>
      </c>
      <c r="AN50">
        <v>202212</v>
      </c>
      <c r="AO50" s="20" t="s">
        <v>33</v>
      </c>
      <c r="AP50" s="20" t="s">
        <v>231</v>
      </c>
      <c r="AQ50">
        <v>1912.29</v>
      </c>
      <c r="AR50" s="21">
        <v>0.86</v>
      </c>
      <c r="AS50">
        <v>58.71</v>
      </c>
      <c r="AT50">
        <v>3.5699999999999996E-2</v>
      </c>
      <c r="AU50" s="11">
        <f t="shared" si="15"/>
        <v>58.711127579999989</v>
      </c>
      <c r="AV50" s="23">
        <f t="shared" si="16"/>
        <v>305.1352607547168</v>
      </c>
      <c r="AW50" s="23">
        <f t="shared" si="17"/>
        <v>93107.527355849015</v>
      </c>
      <c r="AX50" s="23">
        <f t="shared" si="18"/>
        <v>61.646683958999994</v>
      </c>
      <c r="AY50" s="23">
        <f t="shared" si="19"/>
        <v>668.98164908943363</v>
      </c>
      <c r="AZ50" s="23"/>
      <c r="BA50" s="23"/>
    </row>
    <row r="51" spans="1:53">
      <c r="A51">
        <v>202212</v>
      </c>
      <c r="B51" s="20" t="s">
        <v>27</v>
      </c>
      <c r="C51" s="20" t="s">
        <v>232</v>
      </c>
      <c r="D51">
        <v>10137.1</v>
      </c>
      <c r="E51" s="21">
        <v>0.68</v>
      </c>
      <c r="F51">
        <v>333.87</v>
      </c>
      <c r="G51" s="22">
        <v>4.8399999999999999E-2</v>
      </c>
      <c r="H51" s="11">
        <f t="shared" si="0"/>
        <v>333.63223520000003</v>
      </c>
      <c r="I51" s="23">
        <f t="shared" si="1"/>
        <v>1479.3554667552617</v>
      </c>
      <c r="J51" s="23">
        <f t="shared" si="2"/>
        <v>2188492.5970186782</v>
      </c>
      <c r="K51" s="23">
        <f t="shared" si="3"/>
        <v>350.31384696000003</v>
      </c>
      <c r="L51" s="23">
        <f t="shared" si="4"/>
        <v>3292.3431687105235</v>
      </c>
      <c r="N51">
        <v>202212</v>
      </c>
      <c r="O51" s="20" t="s">
        <v>29</v>
      </c>
      <c r="P51" s="20" t="s">
        <v>233</v>
      </c>
      <c r="Q51">
        <v>50016.93</v>
      </c>
      <c r="R51" s="21">
        <v>0.71</v>
      </c>
      <c r="S51">
        <v>1292.6300000000001</v>
      </c>
      <c r="T51" s="21">
        <v>0.04</v>
      </c>
      <c r="U51" s="11">
        <f t="shared" si="5"/>
        <v>1420.4808119999998</v>
      </c>
      <c r="V51" s="23">
        <f t="shared" si="6"/>
        <v>6958.9063576286389</v>
      </c>
      <c r="W51" s="23">
        <f t="shared" si="7"/>
        <v>48426377.694244288</v>
      </c>
      <c r="X51" s="23">
        <f t="shared" si="8"/>
        <v>1491.5048525999998</v>
      </c>
      <c r="Y51" s="23">
        <f t="shared" si="9"/>
        <v>15338.293527257278</v>
      </c>
      <c r="AA51">
        <v>202212</v>
      </c>
      <c r="AB51" s="20" t="s">
        <v>31</v>
      </c>
      <c r="AC51" s="20" t="s">
        <v>234</v>
      </c>
      <c r="AD51">
        <v>163821.01999999999</v>
      </c>
      <c r="AE51" s="21">
        <v>0.72</v>
      </c>
      <c r="AF51">
        <v>496.57429999999999</v>
      </c>
      <c r="AG51" s="22">
        <v>4.1999999999999997E-3</v>
      </c>
      <c r="AH51" s="11">
        <f t="shared" si="10"/>
        <v>495.39476447999988</v>
      </c>
      <c r="AI51" s="23">
        <f t="shared" si="11"/>
        <v>7628.0376554892946</v>
      </c>
      <c r="AJ51" s="23">
        <f t="shared" si="12"/>
        <v>58186958.473562613</v>
      </c>
      <c r="AK51" s="23">
        <f t="shared" si="13"/>
        <v>520.16450270399991</v>
      </c>
      <c r="AL51" s="23">
        <f t="shared" si="14"/>
        <v>15751.470075458588</v>
      </c>
      <c r="AN51">
        <v>202212</v>
      </c>
      <c r="AO51" s="20" t="s">
        <v>33</v>
      </c>
      <c r="AP51" s="20" t="s">
        <v>235</v>
      </c>
      <c r="AQ51">
        <v>1835.7</v>
      </c>
      <c r="AR51" s="21">
        <v>0.86</v>
      </c>
      <c r="AS51">
        <v>16.260000000000002</v>
      </c>
      <c r="AT51">
        <v>1.03E-2</v>
      </c>
      <c r="AU51" s="11">
        <f t="shared" si="15"/>
        <v>16.260630599999999</v>
      </c>
      <c r="AV51" s="23">
        <f t="shared" si="16"/>
        <v>159.39348149146986</v>
      </c>
      <c r="AW51" s="23">
        <f t="shared" si="17"/>
        <v>25406.281941971545</v>
      </c>
      <c r="AX51" s="23">
        <f t="shared" si="18"/>
        <v>17.073662129999999</v>
      </c>
      <c r="AY51" s="23">
        <f t="shared" si="19"/>
        <v>335.04759358293973</v>
      </c>
      <c r="AZ51" s="23"/>
      <c r="BA51" s="23"/>
    </row>
    <row r="52" spans="1:53">
      <c r="A52">
        <v>202212</v>
      </c>
      <c r="B52" s="20" t="s">
        <v>27</v>
      </c>
      <c r="C52" s="20" t="s">
        <v>236</v>
      </c>
      <c r="D52">
        <v>66014.48</v>
      </c>
      <c r="E52" s="21">
        <v>0.68</v>
      </c>
      <c r="F52">
        <v>2174.21</v>
      </c>
      <c r="G52" s="22">
        <v>4.8399999999999999E-2</v>
      </c>
      <c r="H52" s="11">
        <f t="shared" si="0"/>
        <v>2172.6685657600001</v>
      </c>
      <c r="I52" s="23">
        <f t="shared" si="1"/>
        <v>9633.8086704290054</v>
      </c>
      <c r="J52" s="23">
        <f t="shared" si="2"/>
        <v>92810269.498433083</v>
      </c>
      <c r="K52" s="23">
        <f t="shared" si="3"/>
        <v>2281.3019940480003</v>
      </c>
      <c r="L52" s="23">
        <f t="shared" si="4"/>
        <v>21440.28590661801</v>
      </c>
      <c r="N52">
        <v>202212</v>
      </c>
      <c r="O52" s="20" t="s">
        <v>29</v>
      </c>
      <c r="P52" s="20" t="s">
        <v>237</v>
      </c>
      <c r="Q52">
        <v>50206.41</v>
      </c>
      <c r="R52" s="21">
        <v>0.71</v>
      </c>
      <c r="S52">
        <v>1297.53</v>
      </c>
      <c r="T52" s="21">
        <v>0.04</v>
      </c>
      <c r="U52" s="11">
        <f t="shared" si="5"/>
        <v>1425.8620440000002</v>
      </c>
      <c r="V52" s="23">
        <f t="shared" si="6"/>
        <v>6985.268902803713</v>
      </c>
      <c r="W52" s="23">
        <f t="shared" si="7"/>
        <v>48793981.644476585</v>
      </c>
      <c r="X52" s="23">
        <f t="shared" si="8"/>
        <v>1497.1551462000002</v>
      </c>
      <c r="Y52" s="23">
        <f t="shared" si="9"/>
        <v>15396.399849607425</v>
      </c>
      <c r="AA52">
        <v>202212</v>
      </c>
      <c r="AB52" s="20" t="s">
        <v>31</v>
      </c>
      <c r="AC52" s="20" t="s">
        <v>238</v>
      </c>
      <c r="AD52">
        <v>185196.64</v>
      </c>
      <c r="AE52" s="21">
        <v>0.72</v>
      </c>
      <c r="AF52">
        <v>561.36810000000003</v>
      </c>
      <c r="AG52" s="22">
        <v>4.1999999999999997E-3</v>
      </c>
      <c r="AH52" s="11">
        <f t="shared" si="10"/>
        <v>560.03463935999991</v>
      </c>
      <c r="AI52" s="23">
        <f t="shared" si="11"/>
        <v>8623.3558037307739</v>
      </c>
      <c r="AJ52" s="23">
        <f t="shared" si="12"/>
        <v>74362265.317737222</v>
      </c>
      <c r="AK52" s="23">
        <f t="shared" si="13"/>
        <v>588.03637132799997</v>
      </c>
      <c r="AL52" s="23">
        <f t="shared" si="14"/>
        <v>17806.746246821549</v>
      </c>
      <c r="AN52">
        <v>202212</v>
      </c>
      <c r="AO52" s="20" t="s">
        <v>33</v>
      </c>
      <c r="AP52" s="20" t="s">
        <v>239</v>
      </c>
      <c r="AQ52">
        <v>837.12</v>
      </c>
      <c r="AR52" s="21">
        <v>0.86</v>
      </c>
      <c r="AS52">
        <v>24.69</v>
      </c>
      <c r="AT52">
        <v>3.4300000000000004E-2</v>
      </c>
      <c r="AU52" s="11">
        <f t="shared" si="15"/>
        <v>24.693365760000002</v>
      </c>
      <c r="AV52" s="23">
        <f t="shared" si="16"/>
        <v>131.0250532690313</v>
      </c>
      <c r="AW52" s="23">
        <f t="shared" si="17"/>
        <v>17167.564584152489</v>
      </c>
      <c r="AX52" s="23">
        <f t="shared" si="18"/>
        <v>25.928034048000004</v>
      </c>
      <c r="AY52" s="23">
        <f t="shared" si="19"/>
        <v>286.74347229806261</v>
      </c>
      <c r="AZ52" s="23"/>
      <c r="BA52" s="23"/>
    </row>
    <row r="53" spans="1:53">
      <c r="A53">
        <v>202212</v>
      </c>
      <c r="B53" s="20" t="s">
        <v>27</v>
      </c>
      <c r="C53" s="20" t="s">
        <v>240</v>
      </c>
      <c r="D53">
        <v>21073.69</v>
      </c>
      <c r="E53" s="21">
        <v>0.68</v>
      </c>
      <c r="F53">
        <v>694.07</v>
      </c>
      <c r="G53" s="22">
        <v>4.8399999999999999E-2</v>
      </c>
      <c r="H53" s="11">
        <f t="shared" si="0"/>
        <v>693.57728528000007</v>
      </c>
      <c r="I53" s="23">
        <f t="shared" si="1"/>
        <v>3075.3843314365736</v>
      </c>
      <c r="J53" s="23">
        <f t="shared" si="2"/>
        <v>9457988.7860455811</v>
      </c>
      <c r="K53" s="23">
        <f t="shared" si="3"/>
        <v>728.2561495440001</v>
      </c>
      <c r="L53" s="23">
        <f t="shared" si="4"/>
        <v>6844.3459481531472</v>
      </c>
      <c r="N53">
        <v>202212</v>
      </c>
      <c r="O53" s="20" t="s">
        <v>29</v>
      </c>
      <c r="P53" s="20" t="s">
        <v>241</v>
      </c>
      <c r="Q53">
        <v>44435.62</v>
      </c>
      <c r="R53" s="21">
        <v>0.71</v>
      </c>
      <c r="S53">
        <v>1148.3900000000001</v>
      </c>
      <c r="T53" s="21">
        <v>0.04</v>
      </c>
      <c r="U53" s="11">
        <f t="shared" si="5"/>
        <v>1261.9716080000001</v>
      </c>
      <c r="V53" s="23">
        <f t="shared" si="6"/>
        <v>6182.373018959187</v>
      </c>
      <c r="W53" s="23">
        <f t="shared" si="7"/>
        <v>38221736.145554535</v>
      </c>
      <c r="X53" s="23">
        <f t="shared" si="8"/>
        <v>1325.0701884</v>
      </c>
      <c r="Y53" s="23">
        <f t="shared" si="9"/>
        <v>13626.717645918374</v>
      </c>
      <c r="AA53">
        <v>202212</v>
      </c>
      <c r="AB53" s="20" t="s">
        <v>31</v>
      </c>
      <c r="AC53" s="20" t="s">
        <v>242</v>
      </c>
      <c r="AD53">
        <v>204771.77</v>
      </c>
      <c r="AE53" s="21">
        <v>0.72</v>
      </c>
      <c r="AF53">
        <v>620.70420000000001</v>
      </c>
      <c r="AG53" s="22">
        <v>4.1999999999999997E-3</v>
      </c>
      <c r="AH53" s="11">
        <f t="shared" si="10"/>
        <v>619.22983247999991</v>
      </c>
      <c r="AI53" s="23">
        <f t="shared" si="11"/>
        <v>9534.8373019603532</v>
      </c>
      <c r="AJ53" s="23">
        <f t="shared" si="12"/>
        <v>90913122.374854594</v>
      </c>
      <c r="AK53" s="23">
        <f t="shared" si="13"/>
        <v>650.19132410399993</v>
      </c>
      <c r="AL53" s="23">
        <f t="shared" si="14"/>
        <v>19688.904436400706</v>
      </c>
      <c r="AN53">
        <v>202212</v>
      </c>
      <c r="AO53" s="20" t="s">
        <v>33</v>
      </c>
      <c r="AP53" s="20" t="s">
        <v>243</v>
      </c>
      <c r="AQ53">
        <v>2271.15</v>
      </c>
      <c r="AR53" s="21">
        <v>0.86</v>
      </c>
      <c r="AS53">
        <v>17.77</v>
      </c>
      <c r="AT53">
        <v>9.1000000000000004E-3</v>
      </c>
      <c r="AU53" s="11">
        <f t="shared" si="15"/>
        <v>17.774019900000003</v>
      </c>
      <c r="AV53" s="23">
        <f t="shared" si="16"/>
        <v>185.47265127520961</v>
      </c>
      <c r="AW53" s="23">
        <f t="shared" si="17"/>
        <v>34400.104371055517</v>
      </c>
      <c r="AX53" s="23">
        <f t="shared" si="18"/>
        <v>18.662720895000003</v>
      </c>
      <c r="AY53" s="23">
        <f t="shared" si="19"/>
        <v>388.71932245041921</v>
      </c>
      <c r="AZ53" s="23"/>
      <c r="BA53" s="23"/>
    </row>
    <row r="54" spans="1:53">
      <c r="A54">
        <v>202212</v>
      </c>
      <c r="B54" s="20" t="s">
        <v>27</v>
      </c>
      <c r="C54" s="20" t="s">
        <v>244</v>
      </c>
      <c r="D54">
        <v>42268.07</v>
      </c>
      <c r="E54" s="21">
        <v>0.68</v>
      </c>
      <c r="F54">
        <v>1392.11</v>
      </c>
      <c r="G54" s="22">
        <v>4.8399999999999999E-2</v>
      </c>
      <c r="H54" s="11">
        <f t="shared" si="0"/>
        <v>1391.1267198400001</v>
      </c>
      <c r="I54" s="23">
        <f t="shared" si="1"/>
        <v>6168.381531571561</v>
      </c>
      <c r="J54" s="23">
        <f t="shared" si="2"/>
        <v>38048930.719033115</v>
      </c>
      <c r="K54" s="23">
        <f t="shared" si="3"/>
        <v>1460.683055832</v>
      </c>
      <c r="L54" s="23">
        <f t="shared" si="4"/>
        <v>13727.889782983122</v>
      </c>
      <c r="N54">
        <v>202212</v>
      </c>
      <c r="O54" s="20" t="s">
        <v>29</v>
      </c>
      <c r="P54" s="20" t="s">
        <v>245</v>
      </c>
      <c r="Q54">
        <v>19124.04</v>
      </c>
      <c r="R54" s="21">
        <v>0.71</v>
      </c>
      <c r="S54">
        <v>494.24</v>
      </c>
      <c r="T54" s="21">
        <v>0.04</v>
      </c>
      <c r="U54" s="11">
        <f t="shared" si="5"/>
        <v>543.12273600000003</v>
      </c>
      <c r="V54" s="23">
        <f t="shared" si="6"/>
        <v>2660.7471418086716</v>
      </c>
      <c r="W54" s="23">
        <f t="shared" si="7"/>
        <v>7079575.3526430149</v>
      </c>
      <c r="X54" s="23">
        <f t="shared" si="8"/>
        <v>570.27887280000004</v>
      </c>
      <c r="Y54" s="23">
        <f t="shared" si="9"/>
        <v>5864.6170196173434</v>
      </c>
      <c r="AA54">
        <v>202212</v>
      </c>
      <c r="AB54" s="20" t="s">
        <v>31</v>
      </c>
      <c r="AC54" s="20" t="s">
        <v>246</v>
      </c>
      <c r="AD54">
        <v>154594.93</v>
      </c>
      <c r="AE54" s="21">
        <v>0.72</v>
      </c>
      <c r="AF54">
        <v>468.60820000000001</v>
      </c>
      <c r="AG54" s="22">
        <v>4.1999999999999997E-3</v>
      </c>
      <c r="AH54" s="11">
        <f t="shared" si="10"/>
        <v>467.49506831999992</v>
      </c>
      <c r="AI54" s="23">
        <f t="shared" si="11"/>
        <v>7198.4410021847725</v>
      </c>
      <c r="AJ54" s="23">
        <f t="shared" si="12"/>
        <v>51817552.861934915</v>
      </c>
      <c r="AK54" s="23">
        <f t="shared" si="13"/>
        <v>490.86982173599995</v>
      </c>
      <c r="AL54" s="23">
        <f t="shared" si="14"/>
        <v>14864.377072689545</v>
      </c>
      <c r="AN54">
        <v>202212</v>
      </c>
      <c r="AO54" s="20" t="s">
        <v>33</v>
      </c>
      <c r="AP54" s="20" t="s">
        <v>247</v>
      </c>
      <c r="AQ54">
        <v>2479.2399999999998</v>
      </c>
      <c r="AR54" s="21">
        <v>0.86</v>
      </c>
      <c r="AS54">
        <v>167.59</v>
      </c>
      <c r="AT54">
        <v>7.8600000000000003E-2</v>
      </c>
      <c r="AU54" s="11">
        <f t="shared" si="15"/>
        <v>167.58670703999996</v>
      </c>
      <c r="AV54" s="23">
        <f t="shared" si="16"/>
        <v>573.78923807150636</v>
      </c>
      <c r="AW54" s="23">
        <f t="shared" si="17"/>
        <v>329234.08972667978</v>
      </c>
      <c r="AX54" s="23">
        <f t="shared" si="18"/>
        <v>175.96604239199996</v>
      </c>
      <c r="AY54" s="23">
        <f t="shared" si="19"/>
        <v>1315.1651831830127</v>
      </c>
      <c r="AZ54" s="23"/>
      <c r="BA54" s="23"/>
    </row>
    <row r="55" spans="1:53">
      <c r="A55">
        <v>202212</v>
      </c>
      <c r="B55" s="20" t="s">
        <v>27</v>
      </c>
      <c r="C55" s="20" t="s">
        <v>248</v>
      </c>
      <c r="D55">
        <v>8312.7999999999993</v>
      </c>
      <c r="E55" s="21">
        <v>0.68</v>
      </c>
      <c r="F55">
        <v>273.77999999999997</v>
      </c>
      <c r="G55" s="22">
        <v>4.8399999999999999E-2</v>
      </c>
      <c r="H55" s="11">
        <f t="shared" si="0"/>
        <v>273.59087359999995</v>
      </c>
      <c r="I55" s="23">
        <f t="shared" si="1"/>
        <v>1213.1266460864681</v>
      </c>
      <c r="J55" s="23">
        <f t="shared" si="2"/>
        <v>1471676.2594450028</v>
      </c>
      <c r="K55" s="23">
        <f t="shared" si="3"/>
        <v>287.27041727999995</v>
      </c>
      <c r="L55" s="23">
        <f t="shared" si="4"/>
        <v>2699.8441657729363</v>
      </c>
      <c r="N55">
        <v>202212</v>
      </c>
      <c r="O55" s="20" t="s">
        <v>29</v>
      </c>
      <c r="P55" s="20" t="s">
        <v>249</v>
      </c>
      <c r="Q55">
        <v>46501.61</v>
      </c>
      <c r="R55" s="21">
        <v>0.71</v>
      </c>
      <c r="S55">
        <v>1201.78</v>
      </c>
      <c r="T55" s="21">
        <v>0.04</v>
      </c>
      <c r="U55" s="11">
        <f t="shared" si="5"/>
        <v>1320.645724</v>
      </c>
      <c r="V55" s="23">
        <f t="shared" si="6"/>
        <v>6469.8163095769278</v>
      </c>
      <c r="W55" s="23">
        <f t="shared" si="7"/>
        <v>41858523.07966762</v>
      </c>
      <c r="X55" s="23">
        <f t="shared" si="8"/>
        <v>1386.6780102</v>
      </c>
      <c r="Y55" s="23">
        <f t="shared" si="9"/>
        <v>14260.278343153856</v>
      </c>
      <c r="AA55">
        <v>202212</v>
      </c>
      <c r="AB55" s="20" t="s">
        <v>31</v>
      </c>
      <c r="AC55" s="20" t="s">
        <v>250</v>
      </c>
      <c r="AD55">
        <v>239794.67</v>
      </c>
      <c r="AE55" s="21">
        <v>0.72</v>
      </c>
      <c r="AF55">
        <v>726.86559999999997</v>
      </c>
      <c r="AG55" s="22">
        <v>4.1999999999999997E-3</v>
      </c>
      <c r="AH55" s="11">
        <f t="shared" si="10"/>
        <v>725.13908207999998</v>
      </c>
      <c r="AI55" s="23">
        <f t="shared" si="11"/>
        <v>11165.617039532714</v>
      </c>
      <c r="AJ55" s="23">
        <f t="shared" si="12"/>
        <v>124671003.87350328</v>
      </c>
      <c r="AK55" s="23">
        <f t="shared" si="13"/>
        <v>761.39603618399997</v>
      </c>
      <c r="AL55" s="23">
        <f t="shared" si="14"/>
        <v>23056.373161145428</v>
      </c>
      <c r="AN55">
        <v>202212</v>
      </c>
      <c r="AO55" s="20" t="s">
        <v>33</v>
      </c>
      <c r="AP55" s="20" t="s">
        <v>251</v>
      </c>
      <c r="AQ55">
        <v>963.72</v>
      </c>
      <c r="AR55" s="21">
        <v>0.86</v>
      </c>
      <c r="AS55">
        <v>25.61</v>
      </c>
      <c r="AT55">
        <v>3.0899999999999997E-2</v>
      </c>
      <c r="AU55" s="11">
        <f t="shared" si="15"/>
        <v>25.60989528</v>
      </c>
      <c r="AV55" s="23">
        <f t="shared" si="16"/>
        <v>143.42103745230409</v>
      </c>
      <c r="AW55" s="23">
        <f t="shared" si="17"/>
        <v>20569.593983895214</v>
      </c>
      <c r="AX55" s="23">
        <f t="shared" si="18"/>
        <v>26.890390044</v>
      </c>
      <c r="AY55" s="23">
        <f t="shared" si="19"/>
        <v>312.45197018460817</v>
      </c>
      <c r="AZ55" s="23"/>
      <c r="BA55" s="23"/>
    </row>
    <row r="56" spans="1:53">
      <c r="A56">
        <v>202212</v>
      </c>
      <c r="B56" s="20" t="s">
        <v>27</v>
      </c>
      <c r="C56" s="20" t="s">
        <v>252</v>
      </c>
      <c r="D56">
        <v>53342.8</v>
      </c>
      <c r="E56" s="21">
        <v>0.68</v>
      </c>
      <c r="F56">
        <v>1756.86</v>
      </c>
      <c r="G56" s="22">
        <v>4.8399999999999999E-2</v>
      </c>
      <c r="H56" s="11">
        <f t="shared" si="0"/>
        <v>1755.6182336000002</v>
      </c>
      <c r="I56" s="23">
        <f t="shared" si="1"/>
        <v>7784.5698268767774</v>
      </c>
      <c r="J56" s="23">
        <f t="shared" si="2"/>
        <v>60599527.38952034</v>
      </c>
      <c r="K56" s="23">
        <f t="shared" si="3"/>
        <v>1843.3991452800003</v>
      </c>
      <c r="L56" s="23">
        <f t="shared" si="4"/>
        <v>17324.757887353553</v>
      </c>
      <c r="N56">
        <v>202212</v>
      </c>
      <c r="O56" s="20" t="s">
        <v>29</v>
      </c>
      <c r="P56" s="20" t="s">
        <v>253</v>
      </c>
      <c r="Q56">
        <v>37312.99</v>
      </c>
      <c r="R56" s="21">
        <v>0.71</v>
      </c>
      <c r="S56">
        <v>964.31</v>
      </c>
      <c r="T56" s="21">
        <v>0.04</v>
      </c>
      <c r="U56" s="11">
        <f t="shared" si="5"/>
        <v>1059.6889159999998</v>
      </c>
      <c r="V56" s="23">
        <f t="shared" si="6"/>
        <v>5191.3942605660486</v>
      </c>
      <c r="W56" s="23">
        <f t="shared" si="7"/>
        <v>26950574.368638109</v>
      </c>
      <c r="X56" s="23">
        <f t="shared" si="8"/>
        <v>1112.6733617999998</v>
      </c>
      <c r="Y56" s="23">
        <f t="shared" si="9"/>
        <v>11442.477437132096</v>
      </c>
      <c r="AA56">
        <v>202212</v>
      </c>
      <c r="AB56" s="20" t="s">
        <v>31</v>
      </c>
      <c r="AC56" s="20" t="s">
        <v>254</v>
      </c>
      <c r="AD56">
        <v>206997.83</v>
      </c>
      <c r="AE56" s="21">
        <v>0.72</v>
      </c>
      <c r="AF56">
        <v>627.45180000000005</v>
      </c>
      <c r="AG56" s="22">
        <v>4.1999999999999997E-3</v>
      </c>
      <c r="AH56" s="11">
        <f t="shared" si="10"/>
        <v>625.96143791999987</v>
      </c>
      <c r="AI56" s="23">
        <f t="shared" si="11"/>
        <v>9638.4898704975185</v>
      </c>
      <c r="AJ56" s="23">
        <f t="shared" si="12"/>
        <v>92900486.983683273</v>
      </c>
      <c r="AK56" s="23">
        <f t="shared" si="13"/>
        <v>657.25950981599988</v>
      </c>
      <c r="AL56" s="23">
        <f t="shared" si="14"/>
        <v>19902.941178915036</v>
      </c>
      <c r="AN56">
        <v>202212</v>
      </c>
      <c r="AO56" s="20" t="s">
        <v>33</v>
      </c>
      <c r="AP56" s="20" t="s">
        <v>255</v>
      </c>
      <c r="AQ56">
        <v>2201.83</v>
      </c>
      <c r="AR56" s="21">
        <v>0.86</v>
      </c>
      <c r="AS56">
        <v>55.1</v>
      </c>
      <c r="AT56">
        <v>2.9100000000000001E-2</v>
      </c>
      <c r="AU56" s="11">
        <f t="shared" si="15"/>
        <v>55.10299758</v>
      </c>
      <c r="AV56" s="23">
        <f t="shared" si="16"/>
        <v>318.28486011221128</v>
      </c>
      <c r="AW56" s="23">
        <f t="shared" si="17"/>
        <v>101305.2521766499</v>
      </c>
      <c r="AX56" s="23">
        <f t="shared" si="18"/>
        <v>57.858147459000001</v>
      </c>
      <c r="AY56" s="23">
        <f t="shared" si="19"/>
        <v>691.67271780442252</v>
      </c>
      <c r="AZ56" s="23"/>
      <c r="BA56" s="23"/>
    </row>
    <row r="57" spans="1:53">
      <c r="A57">
        <v>202212</v>
      </c>
      <c r="B57" s="20" t="s">
        <v>27</v>
      </c>
      <c r="C57" s="20" t="s">
        <v>256</v>
      </c>
      <c r="D57">
        <v>20883.71</v>
      </c>
      <c r="E57" s="21">
        <v>0.68</v>
      </c>
      <c r="F57">
        <v>687.81</v>
      </c>
      <c r="G57" s="22">
        <v>4.8399999999999999E-2</v>
      </c>
      <c r="H57" s="11">
        <f t="shared" si="0"/>
        <v>687.32466351999994</v>
      </c>
      <c r="I57" s="23">
        <f t="shared" si="1"/>
        <v>3047.6596417744249</v>
      </c>
      <c r="J57" s="23">
        <f t="shared" si="2"/>
        <v>9288229.2921006158</v>
      </c>
      <c r="K57" s="23">
        <f t="shared" si="3"/>
        <v>721.69089669599998</v>
      </c>
      <c r="L57" s="23">
        <f t="shared" si="4"/>
        <v>6782.6439470688501</v>
      </c>
      <c r="N57">
        <v>202212</v>
      </c>
      <c r="O57" s="20" t="s">
        <v>29</v>
      </c>
      <c r="P57" s="20" t="s">
        <v>257</v>
      </c>
      <c r="Q57">
        <v>22584.18</v>
      </c>
      <c r="R57" s="21">
        <v>0.71</v>
      </c>
      <c r="S57">
        <v>583.66</v>
      </c>
      <c r="T57" s="21">
        <v>0.04</v>
      </c>
      <c r="U57" s="11">
        <f t="shared" si="5"/>
        <v>641.39071200000001</v>
      </c>
      <c r="V57" s="23">
        <f t="shared" si="6"/>
        <v>3142.1599403207983</v>
      </c>
      <c r="W57" s="23">
        <f t="shared" si="7"/>
        <v>9873169.0905568022</v>
      </c>
      <c r="X57" s="23">
        <f t="shared" si="8"/>
        <v>673.4602476</v>
      </c>
      <c r="Y57" s="23">
        <f t="shared" si="9"/>
        <v>6925.710592641597</v>
      </c>
      <c r="AA57">
        <v>202212</v>
      </c>
      <c r="AB57" s="20" t="s">
        <v>31</v>
      </c>
      <c r="AC57" s="20" t="s">
        <v>258</v>
      </c>
      <c r="AD57">
        <v>192332.72</v>
      </c>
      <c r="AE57" s="21">
        <v>0.72</v>
      </c>
      <c r="AF57">
        <v>582.99890000000005</v>
      </c>
      <c r="AG57" s="22">
        <v>4.1999999999999997E-3</v>
      </c>
      <c r="AH57" s="11">
        <f t="shared" si="10"/>
        <v>581.61414528</v>
      </c>
      <c r="AI57" s="23">
        <f t="shared" si="11"/>
        <v>8955.6348174530922</v>
      </c>
      <c r="AJ57" s="23">
        <f t="shared" si="12"/>
        <v>80203394.983578086</v>
      </c>
      <c r="AK57" s="23">
        <f t="shared" si="13"/>
        <v>610.69485254400001</v>
      </c>
      <c r="AL57" s="23">
        <f t="shared" si="14"/>
        <v>18492.883780186185</v>
      </c>
      <c r="AN57">
        <v>202212</v>
      </c>
      <c r="AO57" s="20" t="s">
        <v>33</v>
      </c>
      <c r="AP57" s="20" t="s">
        <v>259</v>
      </c>
      <c r="AQ57">
        <v>2271.64</v>
      </c>
      <c r="AR57" s="21">
        <v>0.86</v>
      </c>
      <c r="AS57">
        <v>13.09</v>
      </c>
      <c r="AT57">
        <v>6.7000000000000002E-3</v>
      </c>
      <c r="AU57" s="11">
        <f t="shared" si="15"/>
        <v>13.089189679999999</v>
      </c>
      <c r="AV57" s="23">
        <f t="shared" si="16"/>
        <v>159.37330453981824</v>
      </c>
      <c r="AW57" s="23">
        <f t="shared" si="17"/>
        <v>25399.850199941648</v>
      </c>
      <c r="AX57" s="23">
        <f t="shared" si="18"/>
        <v>13.743649163999999</v>
      </c>
      <c r="AY57" s="23">
        <f t="shared" si="19"/>
        <v>331.83579875963648</v>
      </c>
      <c r="AZ57" s="23"/>
      <c r="BA57" s="23"/>
    </row>
    <row r="58" spans="1:53">
      <c r="A58">
        <v>202212</v>
      </c>
      <c r="B58" s="20" t="s">
        <v>27</v>
      </c>
      <c r="C58" s="20" t="s">
        <v>260</v>
      </c>
      <c r="D58">
        <v>25098.84</v>
      </c>
      <c r="E58" s="21">
        <v>0.68</v>
      </c>
      <c r="F58">
        <v>826.64</v>
      </c>
      <c r="G58" s="22">
        <v>4.8399999999999999E-2</v>
      </c>
      <c r="H58" s="11">
        <f t="shared" si="0"/>
        <v>826.05302208000001</v>
      </c>
      <c r="I58" s="23">
        <f t="shared" si="1"/>
        <v>3662.793714495825</v>
      </c>
      <c r="J58" s="23">
        <f t="shared" si="2"/>
        <v>13416057.794950124</v>
      </c>
      <c r="K58" s="23">
        <f t="shared" si="3"/>
        <v>867.35567318400001</v>
      </c>
      <c r="L58" s="23">
        <f t="shared" si="4"/>
        <v>8151.6404510716502</v>
      </c>
      <c r="N58">
        <v>202212</v>
      </c>
      <c r="O58" s="20" t="s">
        <v>29</v>
      </c>
      <c r="P58" s="20" t="s">
        <v>261</v>
      </c>
      <c r="Q58">
        <v>22584.18</v>
      </c>
      <c r="R58" s="21">
        <v>0.71</v>
      </c>
      <c r="S58">
        <v>583.66</v>
      </c>
      <c r="T58" s="21">
        <v>0.04</v>
      </c>
      <c r="U58" s="11">
        <f t="shared" si="5"/>
        <v>641.39071200000001</v>
      </c>
      <c r="V58" s="23">
        <f t="shared" si="6"/>
        <v>3142.1599403207983</v>
      </c>
      <c r="W58" s="23">
        <f t="shared" si="7"/>
        <v>9873169.0905568022</v>
      </c>
      <c r="X58" s="23">
        <f t="shared" si="8"/>
        <v>673.4602476</v>
      </c>
      <c r="Y58" s="23">
        <f t="shared" si="9"/>
        <v>6925.710592641597</v>
      </c>
      <c r="AA58">
        <v>202212</v>
      </c>
      <c r="AB58" s="20" t="s">
        <v>31</v>
      </c>
      <c r="AC58" s="20" t="s">
        <v>262</v>
      </c>
      <c r="AD58">
        <v>234614.2</v>
      </c>
      <c r="AE58" s="21">
        <v>0.72</v>
      </c>
      <c r="AF58">
        <v>711.1626</v>
      </c>
      <c r="AG58" s="22">
        <v>4.1999999999999997E-3</v>
      </c>
      <c r="AH58" s="11">
        <f t="shared" si="10"/>
        <v>709.47334080000007</v>
      </c>
      <c r="AI58" s="23">
        <f t="shared" si="11"/>
        <v>10924.397565785495</v>
      </c>
      <c r="AJ58" s="23">
        <f t="shared" si="12"/>
        <v>119342462.17534006</v>
      </c>
      <c r="AK58" s="23">
        <f t="shared" si="13"/>
        <v>744.94700784000008</v>
      </c>
      <c r="AL58" s="23">
        <f t="shared" si="14"/>
        <v>22558.26847237099</v>
      </c>
      <c r="AN58">
        <v>202212</v>
      </c>
      <c r="AO58" s="20" t="s">
        <v>33</v>
      </c>
      <c r="AP58" s="20" t="s">
        <v>263</v>
      </c>
      <c r="AQ58">
        <v>2281.66</v>
      </c>
      <c r="AR58" s="21">
        <v>0.86</v>
      </c>
      <c r="AS58">
        <v>120.48</v>
      </c>
      <c r="AT58">
        <v>6.1399999999999996E-2</v>
      </c>
      <c r="AU58" s="11">
        <f t="shared" si="15"/>
        <v>120.48077463999999</v>
      </c>
      <c r="AV58" s="23">
        <f t="shared" si="16"/>
        <v>471.05741073687989</v>
      </c>
      <c r="AW58" s="23">
        <f t="shared" si="17"/>
        <v>221895.08421013356</v>
      </c>
      <c r="AX58" s="23">
        <f t="shared" si="18"/>
        <v>126.504813372</v>
      </c>
      <c r="AY58" s="23">
        <f t="shared" si="19"/>
        <v>1062.5955961137597</v>
      </c>
      <c r="AZ58" s="23"/>
      <c r="BA58" s="23"/>
    </row>
    <row r="59" spans="1:53">
      <c r="A59">
        <v>202212</v>
      </c>
      <c r="B59" s="20" t="s">
        <v>27</v>
      </c>
      <c r="C59" s="20" t="s">
        <v>264</v>
      </c>
      <c r="D59">
        <v>24868.86</v>
      </c>
      <c r="E59" s="21">
        <v>0.68</v>
      </c>
      <c r="F59">
        <v>819.06</v>
      </c>
      <c r="G59" s="22">
        <v>4.8399999999999999E-2</v>
      </c>
      <c r="H59" s="11">
        <f t="shared" si="0"/>
        <v>818.48392032000004</v>
      </c>
      <c r="I59" s="23">
        <f t="shared" si="1"/>
        <v>3629.2316336004633</v>
      </c>
      <c r="J59" s="23">
        <f t="shared" si="2"/>
        <v>13171322.250326287</v>
      </c>
      <c r="K59" s="23">
        <f t="shared" si="3"/>
        <v>859.40811633600003</v>
      </c>
      <c r="L59" s="23">
        <f t="shared" si="4"/>
        <v>8076.9471875209265</v>
      </c>
      <c r="N59">
        <v>202212</v>
      </c>
      <c r="O59" s="20" t="s">
        <v>29</v>
      </c>
      <c r="P59" s="20" t="s">
        <v>265</v>
      </c>
      <c r="Q59">
        <v>33179.54</v>
      </c>
      <c r="R59" s="21">
        <v>0.71</v>
      </c>
      <c r="S59">
        <v>857.49</v>
      </c>
      <c r="T59" s="21">
        <v>0.04</v>
      </c>
      <c r="U59" s="11">
        <f t="shared" si="5"/>
        <v>942.29893600000003</v>
      </c>
      <c r="V59" s="23">
        <f t="shared" si="6"/>
        <v>4616.3031567350044</v>
      </c>
      <c r="W59" s="23">
        <f t="shared" si="7"/>
        <v>21310254.834881566</v>
      </c>
      <c r="X59" s="23">
        <f t="shared" si="8"/>
        <v>989.41388280000012</v>
      </c>
      <c r="Y59" s="23">
        <f t="shared" si="9"/>
        <v>10174.905249470008</v>
      </c>
      <c r="AA59">
        <v>202212</v>
      </c>
      <c r="AB59" s="20" t="s">
        <v>31</v>
      </c>
      <c r="AC59" s="20" t="s">
        <v>266</v>
      </c>
      <c r="AD59">
        <v>172745.56</v>
      </c>
      <c r="AE59" s="21">
        <v>0.72</v>
      </c>
      <c r="AF59">
        <v>523.62630000000001</v>
      </c>
      <c r="AG59" s="22">
        <v>4.1999999999999997E-3</v>
      </c>
      <c r="AH59" s="11">
        <f t="shared" si="10"/>
        <v>522.38257343999999</v>
      </c>
      <c r="AI59" s="23">
        <f t="shared" si="11"/>
        <v>8043.5931634327844</v>
      </c>
      <c r="AJ59" s="23">
        <f t="shared" si="12"/>
        <v>64699390.978822626</v>
      </c>
      <c r="AK59" s="23">
        <f t="shared" si="13"/>
        <v>548.50170211199998</v>
      </c>
      <c r="AL59" s="23">
        <f t="shared" si="14"/>
        <v>16609.56890030557</v>
      </c>
      <c r="AN59">
        <v>202212</v>
      </c>
      <c r="AO59" s="20" t="s">
        <v>33</v>
      </c>
      <c r="AP59" s="20" t="s">
        <v>267</v>
      </c>
      <c r="AQ59">
        <v>650.87</v>
      </c>
      <c r="AR59" s="21">
        <v>0.86</v>
      </c>
      <c r="AS59">
        <v>22.05</v>
      </c>
      <c r="AT59">
        <v>3.9399999999999998E-2</v>
      </c>
      <c r="AU59" s="11">
        <f t="shared" si="15"/>
        <v>22.054079079999998</v>
      </c>
      <c r="AV59" s="23">
        <f t="shared" si="16"/>
        <v>108.8960452157045</v>
      </c>
      <c r="AW59" s="23">
        <f t="shared" si="17"/>
        <v>11858.34866362076</v>
      </c>
      <c r="AX59" s="23">
        <f t="shared" si="18"/>
        <v>23.156783034</v>
      </c>
      <c r="AY59" s="23">
        <f t="shared" si="19"/>
        <v>239.84616951140902</v>
      </c>
      <c r="AZ59" s="23"/>
      <c r="BA59" s="23"/>
    </row>
    <row r="60" spans="1:53">
      <c r="A60">
        <v>202212</v>
      </c>
      <c r="B60" s="20" t="s">
        <v>27</v>
      </c>
      <c r="C60" s="20" t="s">
        <v>268</v>
      </c>
      <c r="D60">
        <v>135816.14000000001</v>
      </c>
      <c r="E60" s="21">
        <v>0.68</v>
      </c>
      <c r="F60">
        <v>4473.1499999999996</v>
      </c>
      <c r="G60" s="22">
        <v>4.8399999999999999E-2</v>
      </c>
      <c r="H60" s="11">
        <f t="shared" si="0"/>
        <v>4469.9807996800009</v>
      </c>
      <c r="I60" s="23">
        <f t="shared" si="1"/>
        <v>19820.298624123068</v>
      </c>
      <c r="J60" s="23">
        <f t="shared" si="2"/>
        <v>392844237.54941481</v>
      </c>
      <c r="K60" s="23">
        <f t="shared" si="3"/>
        <v>4693.4798396640008</v>
      </c>
      <c r="L60" s="23">
        <f t="shared" si="4"/>
        <v>44110.578047926138</v>
      </c>
      <c r="N60">
        <v>202212</v>
      </c>
      <c r="O60" s="20" t="s">
        <v>29</v>
      </c>
      <c r="P60" s="20" t="s">
        <v>269</v>
      </c>
      <c r="Q60">
        <v>41598.25</v>
      </c>
      <c r="R60" s="21">
        <v>0.71</v>
      </c>
      <c r="S60">
        <v>1075.06</v>
      </c>
      <c r="T60" s="21">
        <v>0.04</v>
      </c>
      <c r="U60" s="11">
        <f t="shared" si="5"/>
        <v>1181.3903</v>
      </c>
      <c r="V60" s="23">
        <f t="shared" si="6"/>
        <v>5787.6068441470825</v>
      </c>
      <c r="W60" s="23">
        <f t="shared" si="7"/>
        <v>33496392.98241815</v>
      </c>
      <c r="X60" s="23">
        <f t="shared" si="8"/>
        <v>1240.4598150000002</v>
      </c>
      <c r="Y60" s="23">
        <f t="shared" si="9"/>
        <v>12756.603988294166</v>
      </c>
      <c r="AA60">
        <v>202212</v>
      </c>
      <c r="AB60" s="20" t="s">
        <v>31</v>
      </c>
      <c r="AC60" s="20" t="s">
        <v>270</v>
      </c>
      <c r="AD60">
        <v>169772.6</v>
      </c>
      <c r="AE60" s="21">
        <v>0.72</v>
      </c>
      <c r="AF60">
        <v>514.61469999999997</v>
      </c>
      <c r="AG60" s="22">
        <v>4.1999999999999997E-3</v>
      </c>
      <c r="AH60" s="11">
        <f t="shared" si="10"/>
        <v>513.39234239999996</v>
      </c>
      <c r="AI60" s="23">
        <f t="shared" si="11"/>
        <v>7905.1625100998763</v>
      </c>
      <c r="AJ60" s="23">
        <f t="shared" si="12"/>
        <v>62491594.311088577</v>
      </c>
      <c r="AK60" s="23">
        <f t="shared" si="13"/>
        <v>539.06195951999996</v>
      </c>
      <c r="AL60" s="23">
        <f t="shared" si="14"/>
        <v>16323.717362599753</v>
      </c>
      <c r="AN60">
        <v>202212</v>
      </c>
      <c r="AO60" s="20" t="s">
        <v>33</v>
      </c>
      <c r="AP60" s="20" t="s">
        <v>271</v>
      </c>
      <c r="AQ60">
        <v>2986.79</v>
      </c>
      <c r="AR60" s="21">
        <v>0.86</v>
      </c>
      <c r="AS60">
        <v>204.72</v>
      </c>
      <c r="AT60">
        <v>7.9699999999999993E-2</v>
      </c>
      <c r="AU60" s="11">
        <f t="shared" si="15"/>
        <v>204.72056017999998</v>
      </c>
      <c r="AV60" s="23">
        <f t="shared" si="16"/>
        <v>695.65996658425445</v>
      </c>
      <c r="AW60" s="23">
        <f t="shared" si="17"/>
        <v>483942.78910800599</v>
      </c>
      <c r="AX60" s="23">
        <f t="shared" si="18"/>
        <v>214.95658818899997</v>
      </c>
      <c r="AY60" s="23">
        <f t="shared" si="19"/>
        <v>1596.0404933485088</v>
      </c>
      <c r="AZ60" s="23"/>
      <c r="BA60" s="23"/>
    </row>
    <row r="61" spans="1:53">
      <c r="A61">
        <v>202212</v>
      </c>
      <c r="B61" s="20" t="s">
        <v>27</v>
      </c>
      <c r="C61" s="20" t="s">
        <v>272</v>
      </c>
      <c r="D61">
        <v>62424.38</v>
      </c>
      <c r="E61" s="21">
        <v>0.68</v>
      </c>
      <c r="F61">
        <v>2055.9699999999998</v>
      </c>
      <c r="G61" s="22">
        <v>4.8399999999999999E-2</v>
      </c>
      <c r="H61" s="11">
        <f t="shared" si="0"/>
        <v>2054.5111945599997</v>
      </c>
      <c r="I61" s="23">
        <f t="shared" si="1"/>
        <v>9109.8882137699948</v>
      </c>
      <c r="J61" s="23">
        <f t="shared" si="2"/>
        <v>82990063.267385468</v>
      </c>
      <c r="K61" s="23">
        <f t="shared" si="3"/>
        <v>2157.2367542879997</v>
      </c>
      <c r="L61" s="23">
        <f t="shared" si="4"/>
        <v>20274.28762209999</v>
      </c>
      <c r="N61">
        <v>202212</v>
      </c>
      <c r="O61" s="20" t="s">
        <v>29</v>
      </c>
      <c r="P61" s="20" t="s">
        <v>273</v>
      </c>
      <c r="Q61">
        <v>20129.37</v>
      </c>
      <c r="R61" s="21">
        <v>0.71</v>
      </c>
      <c r="S61">
        <v>520.22</v>
      </c>
      <c r="T61" s="21">
        <v>0.04</v>
      </c>
      <c r="U61" s="11">
        <f t="shared" si="5"/>
        <v>571.67410800000005</v>
      </c>
      <c r="V61" s="23">
        <f t="shared" si="6"/>
        <v>2800.6197275214454</v>
      </c>
      <c r="W61" s="23">
        <f t="shared" si="7"/>
        <v>7843470.8581822952</v>
      </c>
      <c r="X61" s="23">
        <f t="shared" si="8"/>
        <v>600.25781340000003</v>
      </c>
      <c r="Y61" s="23">
        <f t="shared" si="9"/>
        <v>6172.9135630428909</v>
      </c>
      <c r="AA61">
        <v>202212</v>
      </c>
      <c r="AB61" s="20" t="s">
        <v>31</v>
      </c>
      <c r="AC61" s="20" t="s">
        <v>274</v>
      </c>
      <c r="AD61">
        <v>151572.99</v>
      </c>
      <c r="AE61" s="21">
        <v>0.72</v>
      </c>
      <c r="AF61">
        <v>459.44799999999998</v>
      </c>
      <c r="AG61" s="22">
        <v>4.1999999999999997E-3</v>
      </c>
      <c r="AH61" s="11">
        <f t="shared" si="10"/>
        <v>458.35672175999991</v>
      </c>
      <c r="AI61" s="23">
        <f t="shared" si="11"/>
        <v>7057.7296813015955</v>
      </c>
      <c r="AJ61" s="23">
        <f t="shared" si="12"/>
        <v>49811548.254325524</v>
      </c>
      <c r="AK61" s="23">
        <f t="shared" si="13"/>
        <v>481.27455784799992</v>
      </c>
      <c r="AL61" s="23">
        <f t="shared" si="14"/>
        <v>14573.81608436319</v>
      </c>
      <c r="AN61">
        <v>202212</v>
      </c>
      <c r="AO61" s="20" t="s">
        <v>33</v>
      </c>
      <c r="AP61" s="20" t="s">
        <v>275</v>
      </c>
      <c r="AQ61">
        <v>1841.77</v>
      </c>
      <c r="AR61" s="21">
        <v>0.86</v>
      </c>
      <c r="AS61">
        <v>87.91</v>
      </c>
      <c r="AT61">
        <v>5.5500000000000001E-2</v>
      </c>
      <c r="AU61" s="11">
        <f t="shared" si="15"/>
        <v>87.907682100000002</v>
      </c>
      <c r="AV61" s="23">
        <f t="shared" si="16"/>
        <v>362.6446865135872</v>
      </c>
      <c r="AW61" s="23">
        <f t="shared" si="17"/>
        <v>131511.16865653795</v>
      </c>
      <c r="AX61" s="23">
        <f t="shared" si="18"/>
        <v>92.303066205000007</v>
      </c>
      <c r="AY61" s="23">
        <f t="shared" si="19"/>
        <v>813.19705512717439</v>
      </c>
      <c r="AZ61" s="23"/>
      <c r="BA61" s="23"/>
    </row>
    <row r="62" spans="1:53">
      <c r="A62">
        <v>202212</v>
      </c>
      <c r="B62" s="20" t="s">
        <v>27</v>
      </c>
      <c r="C62" s="20" t="s">
        <v>276</v>
      </c>
      <c r="D62">
        <v>42040.88</v>
      </c>
      <c r="E62" s="21">
        <v>0.68</v>
      </c>
      <c r="F62">
        <v>1384.63</v>
      </c>
      <c r="G62" s="22">
        <v>4.8399999999999999E-2</v>
      </c>
      <c r="H62" s="11">
        <f t="shared" si="0"/>
        <v>1383.6494425599999</v>
      </c>
      <c r="I62" s="23">
        <f t="shared" si="1"/>
        <v>6135.2266087147145</v>
      </c>
      <c r="J62" s="23">
        <f t="shared" si="2"/>
        <v>37641005.540281057</v>
      </c>
      <c r="K62" s="23">
        <f t="shared" si="3"/>
        <v>1452.8319146879999</v>
      </c>
      <c r="L62" s="23">
        <f t="shared" si="4"/>
        <v>13654.102659989429</v>
      </c>
      <c r="N62">
        <v>202212</v>
      </c>
      <c r="O62" s="20" t="s">
        <v>29</v>
      </c>
      <c r="P62" s="20" t="s">
        <v>277</v>
      </c>
      <c r="Q62">
        <v>83691.69</v>
      </c>
      <c r="R62" s="21">
        <v>0.71</v>
      </c>
      <c r="S62">
        <v>2162.92</v>
      </c>
      <c r="T62" s="21">
        <v>0.04</v>
      </c>
      <c r="U62" s="11">
        <f t="shared" si="5"/>
        <v>2376.8439960000001</v>
      </c>
      <c r="V62" s="23">
        <f t="shared" si="6"/>
        <v>11644.109976795562</v>
      </c>
      <c r="W62" s="23">
        <f t="shared" si="7"/>
        <v>135585297.15170994</v>
      </c>
      <c r="X62" s="23">
        <f t="shared" si="8"/>
        <v>2495.6861958</v>
      </c>
      <c r="Y62" s="23">
        <f t="shared" si="9"/>
        <v>25665.063949591124</v>
      </c>
      <c r="AA62">
        <v>202212</v>
      </c>
      <c r="AB62" s="20" t="s">
        <v>31</v>
      </c>
      <c r="AC62" s="20" t="s">
        <v>278</v>
      </c>
      <c r="AD62">
        <v>181622.21</v>
      </c>
      <c r="AE62" s="21">
        <v>0.72</v>
      </c>
      <c r="AF62">
        <v>550.53319999999997</v>
      </c>
      <c r="AG62" s="22">
        <v>4.1999999999999997E-3</v>
      </c>
      <c r="AH62" s="11">
        <f t="shared" si="10"/>
        <v>549.22556303999988</v>
      </c>
      <c r="AI62" s="23">
        <f t="shared" si="11"/>
        <v>8456.9187577588291</v>
      </c>
      <c r="AJ62" s="23">
        <f t="shared" si="12"/>
        <v>71519474.87533313</v>
      </c>
      <c r="AK62" s="23">
        <f t="shared" si="13"/>
        <v>576.68684119199986</v>
      </c>
      <c r="AL62" s="23">
        <f t="shared" si="14"/>
        <v>17463.063078557658</v>
      </c>
      <c r="AN62">
        <v>202212</v>
      </c>
      <c r="AO62" s="20" t="s">
        <v>33</v>
      </c>
      <c r="AP62" s="20" t="s">
        <v>279</v>
      </c>
      <c r="AQ62">
        <v>2195.4499999999998</v>
      </c>
      <c r="AR62" s="21">
        <v>0.86</v>
      </c>
      <c r="AS62">
        <v>101.39</v>
      </c>
      <c r="AT62">
        <v>5.3699999999999998E-2</v>
      </c>
      <c r="AU62" s="11">
        <f t="shared" si="15"/>
        <v>101.39027189999999</v>
      </c>
      <c r="AV62" s="23">
        <f t="shared" si="16"/>
        <v>425.62150681667782</v>
      </c>
      <c r="AW62" s="23">
        <f t="shared" si="17"/>
        <v>181153.66706489932</v>
      </c>
      <c r="AX62" s="23">
        <f t="shared" si="18"/>
        <v>106.45978549499999</v>
      </c>
      <c r="AY62" s="23">
        <f t="shared" si="19"/>
        <v>952.63328553335566</v>
      </c>
      <c r="AZ62" s="23"/>
      <c r="BA62" s="23"/>
    </row>
    <row r="63" spans="1:53">
      <c r="A63">
        <v>202212</v>
      </c>
      <c r="B63" s="20" t="s">
        <v>27</v>
      </c>
      <c r="C63" s="20" t="s">
        <v>280</v>
      </c>
      <c r="D63">
        <v>41520.160000000003</v>
      </c>
      <c r="E63" s="21">
        <v>0.68</v>
      </c>
      <c r="F63">
        <v>1367.48</v>
      </c>
      <c r="G63" s="22">
        <v>4.8399999999999999E-2</v>
      </c>
      <c r="H63" s="11">
        <f t="shared" si="0"/>
        <v>1366.5115059200002</v>
      </c>
      <c r="I63" s="23">
        <f t="shared" si="1"/>
        <v>6059.2354496407397</v>
      </c>
      <c r="J63" s="23">
        <f t="shared" si="2"/>
        <v>36714334.234183021</v>
      </c>
      <c r="K63" s="23">
        <f t="shared" si="3"/>
        <v>1434.8370812160003</v>
      </c>
      <c r="L63" s="23">
        <f t="shared" si="4"/>
        <v>13484.982405201479</v>
      </c>
      <c r="N63">
        <v>202212</v>
      </c>
      <c r="O63" s="20" t="s">
        <v>29</v>
      </c>
      <c r="P63" s="20" t="s">
        <v>281</v>
      </c>
      <c r="Q63">
        <v>28966.6</v>
      </c>
      <c r="R63" s="21">
        <v>0.71</v>
      </c>
      <c r="S63">
        <v>748.61</v>
      </c>
      <c r="T63" s="21">
        <v>0.04</v>
      </c>
      <c r="U63" s="11">
        <f t="shared" si="5"/>
        <v>822.65143999999987</v>
      </c>
      <c r="V63" s="23">
        <f t="shared" si="6"/>
        <v>4030.1525283316209</v>
      </c>
      <c r="W63" s="23">
        <f t="shared" si="7"/>
        <v>16242129.401617756</v>
      </c>
      <c r="X63" s="23">
        <f t="shared" si="8"/>
        <v>863.78401199999985</v>
      </c>
      <c r="Y63" s="23">
        <f t="shared" si="9"/>
        <v>8882.9564966632424</v>
      </c>
      <c r="AA63">
        <v>202212</v>
      </c>
      <c r="AB63" s="20" t="s">
        <v>31</v>
      </c>
      <c r="AC63" s="20" t="s">
        <v>282</v>
      </c>
      <c r="AD63">
        <v>214752.42</v>
      </c>
      <c r="AE63" s="21">
        <v>0.72</v>
      </c>
      <c r="AF63">
        <v>650.95749999999998</v>
      </c>
      <c r="AG63" s="22">
        <v>4.1999999999999997E-3</v>
      </c>
      <c r="AH63" s="11">
        <f t="shared" si="10"/>
        <v>649.41131808</v>
      </c>
      <c r="AI63" s="23">
        <f t="shared" si="11"/>
        <v>9999.568714487632</v>
      </c>
      <c r="AJ63" s="23">
        <f t="shared" si="12"/>
        <v>99991374.475759834</v>
      </c>
      <c r="AK63" s="23">
        <f t="shared" si="13"/>
        <v>681.88188398400007</v>
      </c>
      <c r="AL63" s="23">
        <f t="shared" si="14"/>
        <v>20648.548747055265</v>
      </c>
      <c r="AN63">
        <v>202212</v>
      </c>
      <c r="AO63" s="20" t="s">
        <v>33</v>
      </c>
      <c r="AP63" s="20" t="s">
        <v>283</v>
      </c>
      <c r="AQ63">
        <v>919.1</v>
      </c>
      <c r="AR63" s="21">
        <v>0.86</v>
      </c>
      <c r="AS63">
        <v>21.74</v>
      </c>
      <c r="AT63">
        <v>2.75E-2</v>
      </c>
      <c r="AU63" s="11">
        <f t="shared" si="15"/>
        <v>21.736715</v>
      </c>
      <c r="AV63" s="23">
        <f t="shared" si="16"/>
        <v>129.26244586730817</v>
      </c>
      <c r="AW63" s="23">
        <f t="shared" si="17"/>
        <v>16708.779911598776</v>
      </c>
      <c r="AX63" s="23">
        <f t="shared" si="18"/>
        <v>22.823550750000003</v>
      </c>
      <c r="AY63" s="23">
        <f t="shared" si="19"/>
        <v>280.26160673461635</v>
      </c>
      <c r="AZ63" s="23"/>
      <c r="BA63" s="23"/>
    </row>
    <row r="64" spans="1:53">
      <c r="A64">
        <v>202212</v>
      </c>
      <c r="B64" s="20" t="s">
        <v>27</v>
      </c>
      <c r="C64" s="20" t="s">
        <v>284</v>
      </c>
      <c r="D64">
        <v>49281.48</v>
      </c>
      <c r="E64" s="21">
        <v>0.68</v>
      </c>
      <c r="F64">
        <v>1623.1</v>
      </c>
      <c r="G64" s="22">
        <v>4.8399999999999999E-2</v>
      </c>
      <c r="H64" s="11">
        <f t="shared" si="0"/>
        <v>1621.9520697600003</v>
      </c>
      <c r="I64" s="23">
        <f t="shared" si="1"/>
        <v>7191.8819827948919</v>
      </c>
      <c r="J64" s="23">
        <f t="shared" si="2"/>
        <v>51723166.454449788</v>
      </c>
      <c r="K64" s="23">
        <f t="shared" si="3"/>
        <v>1703.0496732480003</v>
      </c>
      <c r="L64" s="23">
        <f t="shared" si="4"/>
        <v>16005.716035349784</v>
      </c>
      <c r="N64">
        <v>202212</v>
      </c>
      <c r="O64" s="20" t="s">
        <v>29</v>
      </c>
      <c r="P64" s="20" t="s">
        <v>285</v>
      </c>
      <c r="Q64">
        <v>33179.54</v>
      </c>
      <c r="R64" s="21">
        <v>0.71</v>
      </c>
      <c r="S64">
        <v>857.49</v>
      </c>
      <c r="T64" s="21">
        <v>0.04</v>
      </c>
      <c r="U64" s="11">
        <f t="shared" si="5"/>
        <v>942.29893600000003</v>
      </c>
      <c r="V64" s="23">
        <f t="shared" si="6"/>
        <v>4616.3031567350044</v>
      </c>
      <c r="W64" s="23">
        <f t="shared" si="7"/>
        <v>21310254.834881566</v>
      </c>
      <c r="X64" s="23">
        <f t="shared" si="8"/>
        <v>989.41388280000012</v>
      </c>
      <c r="Y64" s="23">
        <f t="shared" si="9"/>
        <v>10174.905249470008</v>
      </c>
      <c r="AA64">
        <v>202212</v>
      </c>
      <c r="AB64" s="20" t="s">
        <v>31</v>
      </c>
      <c r="AC64" s="20" t="s">
        <v>286</v>
      </c>
      <c r="AD64">
        <v>182801.26</v>
      </c>
      <c r="AE64" s="21">
        <v>0.72</v>
      </c>
      <c r="AF64">
        <v>554.10720000000003</v>
      </c>
      <c r="AG64" s="22">
        <v>4.1999999999999997E-3</v>
      </c>
      <c r="AH64" s="11">
        <f t="shared" si="10"/>
        <v>552.79101023999999</v>
      </c>
      <c r="AI64" s="23">
        <f t="shared" si="11"/>
        <v>8511.8191472064409</v>
      </c>
      <c r="AJ64" s="23">
        <f t="shared" si="12"/>
        <v>72451065.19475019</v>
      </c>
      <c r="AK64" s="23">
        <f t="shared" si="13"/>
        <v>580.43056075200002</v>
      </c>
      <c r="AL64" s="23">
        <f t="shared" si="14"/>
        <v>17576.42930465288</v>
      </c>
      <c r="AN64">
        <v>202212</v>
      </c>
      <c r="AO64" s="20" t="s">
        <v>33</v>
      </c>
      <c r="AP64" s="20" t="s">
        <v>287</v>
      </c>
      <c r="AQ64">
        <v>1873.35</v>
      </c>
      <c r="AR64" s="21">
        <v>0.86</v>
      </c>
      <c r="AS64">
        <v>72.34</v>
      </c>
      <c r="AT64">
        <v>4.4900000000000002E-2</v>
      </c>
      <c r="AU64" s="11">
        <f t="shared" si="15"/>
        <v>72.337536900000003</v>
      </c>
      <c r="AV64" s="23">
        <f t="shared" si="16"/>
        <v>333.62990279893978</v>
      </c>
      <c r="AW64" s="23">
        <f t="shared" si="17"/>
        <v>111308.91204163001</v>
      </c>
      <c r="AX64" s="23">
        <f t="shared" si="18"/>
        <v>75.954413745000011</v>
      </c>
      <c r="AY64" s="23">
        <f t="shared" si="19"/>
        <v>739.59734249787959</v>
      </c>
      <c r="AZ64" s="23"/>
      <c r="BA64" s="23"/>
    </row>
    <row r="65" spans="1:53">
      <c r="A65">
        <v>202212</v>
      </c>
      <c r="B65" s="20" t="s">
        <v>27</v>
      </c>
      <c r="C65" s="20" t="s">
        <v>288</v>
      </c>
      <c r="D65">
        <v>131775.04000000001</v>
      </c>
      <c r="E65" s="21">
        <v>0.68</v>
      </c>
      <c r="F65">
        <v>4340.0600000000004</v>
      </c>
      <c r="G65" s="22">
        <v>4.8399999999999999E-2</v>
      </c>
      <c r="H65" s="11">
        <f t="shared" si="0"/>
        <v>4336.9801164800001</v>
      </c>
      <c r="I65" s="23">
        <f t="shared" si="1"/>
        <v>19230.561581309572</v>
      </c>
      <c r="J65" s="23">
        <f t="shared" si="2"/>
        <v>369814498.73253971</v>
      </c>
      <c r="K65" s="23">
        <f t="shared" si="3"/>
        <v>4553.8291223040005</v>
      </c>
      <c r="L65" s="23">
        <f t="shared" si="4"/>
        <v>42798.103279099145</v>
      </c>
      <c r="N65">
        <v>202212</v>
      </c>
      <c r="O65" s="20" t="s">
        <v>29</v>
      </c>
      <c r="P65" s="20" t="s">
        <v>289</v>
      </c>
      <c r="Q65">
        <v>30195.84</v>
      </c>
      <c r="R65" s="21">
        <v>0.71</v>
      </c>
      <c r="S65">
        <v>780.38</v>
      </c>
      <c r="T65" s="21">
        <v>0.04</v>
      </c>
      <c r="U65" s="11">
        <f t="shared" si="5"/>
        <v>857.56185600000003</v>
      </c>
      <c r="V65" s="23">
        <f t="shared" si="6"/>
        <v>4201.177940148209</v>
      </c>
      <c r="W65" s="23">
        <f t="shared" si="7"/>
        <v>17649896.08478795</v>
      </c>
      <c r="X65" s="23">
        <f t="shared" si="8"/>
        <v>900.43994880000002</v>
      </c>
      <c r="Y65" s="23">
        <f t="shared" si="9"/>
        <v>9259.9177362964183</v>
      </c>
      <c r="AA65">
        <v>202212</v>
      </c>
      <c r="AB65" s="20" t="s">
        <v>31</v>
      </c>
      <c r="AC65" s="20" t="s">
        <v>290</v>
      </c>
      <c r="AD65">
        <v>216635.12</v>
      </c>
      <c r="AE65" s="21">
        <v>0.72</v>
      </c>
      <c r="AF65">
        <v>656.6644</v>
      </c>
      <c r="AG65" s="22">
        <v>4.1999999999999997E-3</v>
      </c>
      <c r="AH65" s="11">
        <f t="shared" si="10"/>
        <v>655.1046028799999</v>
      </c>
      <c r="AI65" s="23">
        <f t="shared" si="11"/>
        <v>10087.233328552356</v>
      </c>
      <c r="AJ65" s="23">
        <f t="shared" si="12"/>
        <v>101752276.22465745</v>
      </c>
      <c r="AK65" s="23">
        <f t="shared" si="13"/>
        <v>687.85983302399995</v>
      </c>
      <c r="AL65" s="23">
        <f t="shared" si="14"/>
        <v>20829.571259984714</v>
      </c>
      <c r="AN65">
        <v>202212</v>
      </c>
      <c r="AO65" s="20" t="s">
        <v>33</v>
      </c>
      <c r="AP65" s="20" t="s">
        <v>291</v>
      </c>
      <c r="AQ65">
        <v>2202.44</v>
      </c>
      <c r="AR65" s="21">
        <v>0.86</v>
      </c>
      <c r="AS65">
        <v>29.36</v>
      </c>
      <c r="AT65">
        <v>1.55E-2</v>
      </c>
      <c r="AU65" s="11">
        <f t="shared" si="15"/>
        <v>29.358525200000003</v>
      </c>
      <c r="AV65" s="23">
        <f t="shared" si="16"/>
        <v>233.97865844080877</v>
      </c>
      <c r="AW65" s="23">
        <f t="shared" si="17"/>
        <v>54746.012605760654</v>
      </c>
      <c r="AX65" s="23">
        <f t="shared" si="18"/>
        <v>30.826451460000005</v>
      </c>
      <c r="AY65" s="23">
        <f t="shared" si="19"/>
        <v>497.31584208161757</v>
      </c>
      <c r="AZ65" s="23"/>
      <c r="BA65" s="23"/>
    </row>
    <row r="66" spans="1:53">
      <c r="A66">
        <v>202212</v>
      </c>
      <c r="B66" s="20" t="s">
        <v>27</v>
      </c>
      <c r="C66" s="20" t="s">
        <v>292</v>
      </c>
      <c r="D66">
        <v>23731.4</v>
      </c>
      <c r="E66" s="21">
        <v>0.68</v>
      </c>
      <c r="F66">
        <v>781.6</v>
      </c>
      <c r="G66" s="22">
        <v>4.8399999999999999E-2</v>
      </c>
      <c r="H66" s="11">
        <f t="shared" si="0"/>
        <v>781.04783680000014</v>
      </c>
      <c r="I66" s="23">
        <f t="shared" si="1"/>
        <v>3463.2366577971825</v>
      </c>
      <c r="J66" s="23">
        <f t="shared" si="2"/>
        <v>11994008.147910198</v>
      </c>
      <c r="K66" s="23">
        <f t="shared" si="3"/>
        <v>820.10022864000018</v>
      </c>
      <c r="L66" s="23">
        <f t="shared" si="4"/>
        <v>7707.5211523943653</v>
      </c>
      <c r="N66">
        <v>202212</v>
      </c>
      <c r="O66" s="20" t="s">
        <v>29</v>
      </c>
      <c r="P66" s="20" t="s">
        <v>293</v>
      </c>
      <c r="Q66">
        <v>40261.160000000003</v>
      </c>
      <c r="R66" s="21">
        <v>0.71</v>
      </c>
      <c r="S66">
        <v>1040.5</v>
      </c>
      <c r="T66" s="21">
        <v>0.04</v>
      </c>
      <c r="U66" s="11">
        <f t="shared" si="5"/>
        <v>1143.4169440000001</v>
      </c>
      <c r="V66" s="23">
        <f t="shared" si="6"/>
        <v>5601.5761521049753</v>
      </c>
      <c r="W66" s="23">
        <f t="shared" si="7"/>
        <v>31377655.387831181</v>
      </c>
      <c r="X66" s="23">
        <f t="shared" si="8"/>
        <v>1200.5877912000001</v>
      </c>
      <c r="Y66" s="23">
        <f t="shared" si="9"/>
        <v>12346.569248209951</v>
      </c>
      <c r="AA66">
        <v>202212</v>
      </c>
      <c r="AB66" s="20" t="s">
        <v>31</v>
      </c>
      <c r="AC66" s="20" t="s">
        <v>294</v>
      </c>
      <c r="AD66">
        <v>190499.02</v>
      </c>
      <c r="AE66" s="21">
        <v>0.72</v>
      </c>
      <c r="AF66">
        <v>577.44060000000002</v>
      </c>
      <c r="AG66" s="22">
        <v>4.1999999999999997E-3</v>
      </c>
      <c r="AH66" s="11">
        <f t="shared" si="10"/>
        <v>576.06903647999991</v>
      </c>
      <c r="AI66" s="23">
        <f t="shared" si="11"/>
        <v>8870.2518022034546</v>
      </c>
      <c r="AJ66" s="23">
        <f t="shared" si="12"/>
        <v>78681367.03449364</v>
      </c>
      <c r="AK66" s="23">
        <f t="shared" si="13"/>
        <v>604.87248830399994</v>
      </c>
      <c r="AL66" s="23">
        <f t="shared" si="14"/>
        <v>18316.572640886909</v>
      </c>
      <c r="AN66">
        <v>202212</v>
      </c>
      <c r="AO66" s="20" t="s">
        <v>33</v>
      </c>
      <c r="AP66" s="20" t="s">
        <v>295</v>
      </c>
      <c r="AQ66">
        <v>1108.1600000000001</v>
      </c>
      <c r="AR66" s="21">
        <v>0.86</v>
      </c>
      <c r="AS66">
        <v>40.03</v>
      </c>
      <c r="AT66">
        <v>4.2000000000000003E-2</v>
      </c>
      <c r="AU66" s="11">
        <f t="shared" si="15"/>
        <v>40.026739200000002</v>
      </c>
      <c r="AV66" s="23">
        <f t="shared" si="16"/>
        <v>191.1649734580713</v>
      </c>
      <c r="AW66" s="23">
        <f t="shared" si="17"/>
        <v>36544.047077225106</v>
      </c>
      <c r="AX66" s="23">
        <f t="shared" si="18"/>
        <v>42.028076160000005</v>
      </c>
      <c r="AY66" s="23">
        <f t="shared" si="19"/>
        <v>422.35668611614261</v>
      </c>
      <c r="AZ66" s="23"/>
      <c r="BA66" s="23"/>
    </row>
    <row r="67" spans="1:53">
      <c r="A67">
        <v>202212</v>
      </c>
      <c r="B67" s="20" t="s">
        <v>27</v>
      </c>
      <c r="C67" s="20" t="s">
        <v>296</v>
      </c>
      <c r="D67">
        <v>147228.84</v>
      </c>
      <c r="E67" s="21">
        <v>0.68</v>
      </c>
      <c r="F67">
        <v>4849.03</v>
      </c>
      <c r="G67" s="22">
        <v>4.8399999999999999E-2</v>
      </c>
      <c r="H67" s="11">
        <f t="shared" ref="H67:H130" si="20">D67*E67*G67</f>
        <v>4845.59558208</v>
      </c>
      <c r="I67" s="23">
        <f t="shared" ref="I67:I130" si="21">D67*E67*SQRT(G67*(1-G67))</f>
        <v>21485.808497305512</v>
      </c>
      <c r="J67" s="23">
        <f t="shared" ref="J67:J130" si="22">I67^2</f>
        <v>461639966.78288573</v>
      </c>
      <c r="K67" s="23">
        <f t="shared" ref="K67:K130" si="23">H67*(1+$BB$10)</f>
        <v>5087.8753611840002</v>
      </c>
      <c r="L67" s="23">
        <f t="shared" ref="L67:L130" si="24">H67+$BB$9*I67</f>
        <v>47817.212576691025</v>
      </c>
      <c r="N67">
        <v>202212</v>
      </c>
      <c r="O67" s="20" t="s">
        <v>29</v>
      </c>
      <c r="P67" s="20" t="s">
        <v>297</v>
      </c>
      <c r="Q67">
        <v>15097.91</v>
      </c>
      <c r="R67" s="21">
        <v>0.71</v>
      </c>
      <c r="S67">
        <v>390.19</v>
      </c>
      <c r="T67" s="21">
        <v>0.04</v>
      </c>
      <c r="U67" s="11">
        <f t="shared" ref="U67:U130" si="25">Q67*R67*T67</f>
        <v>428.78064399999994</v>
      </c>
      <c r="V67" s="23">
        <f t="shared" ref="V67:V130" si="26">Q67*R67*SQRT(T67*(1-T67))</f>
        <v>2100.5875787639307</v>
      </c>
      <c r="W67" s="23">
        <f t="shared" ref="W67:W130" si="27">V67^2</f>
        <v>4412468.1760573126</v>
      </c>
      <c r="X67" s="23">
        <f t="shared" ref="X67:X130" si="28">U67*(1+$BB$10)</f>
        <v>450.21967619999998</v>
      </c>
      <c r="Y67" s="23">
        <f t="shared" ref="Y67:Y130" si="29">U67+$BB$9*V67</f>
        <v>4629.9558015278617</v>
      </c>
      <c r="AA67">
        <v>202212</v>
      </c>
      <c r="AB67" s="20" t="s">
        <v>31</v>
      </c>
      <c r="AC67" s="20" t="s">
        <v>298</v>
      </c>
      <c r="AD67">
        <v>151766.20000000001</v>
      </c>
      <c r="AE67" s="21">
        <v>0.72</v>
      </c>
      <c r="AF67">
        <v>460.03370000000001</v>
      </c>
      <c r="AG67" s="22">
        <v>4.1999999999999997E-3</v>
      </c>
      <c r="AH67" s="11">
        <f t="shared" ref="AH67:AH130" si="30">AD67*AE67*AG67</f>
        <v>458.94098880000001</v>
      </c>
      <c r="AI67" s="23">
        <f t="shared" ref="AI67:AI130" si="31">AD67*AE67*SQRT(AG67*(1-AG67))</f>
        <v>7066.726165119223</v>
      </c>
      <c r="AJ67" s="23">
        <f t="shared" ref="AJ67:AJ130" si="32">AI67^2</f>
        <v>49938618.692780636</v>
      </c>
      <c r="AK67" s="23">
        <f t="shared" ref="AK67:AK130" si="33">AH67*(1+$BB$10)</f>
        <v>481.88803824000001</v>
      </c>
      <c r="AL67" s="23">
        <f t="shared" ref="AL67:AL130" si="34">AH67+$BB$9*AI67</f>
        <v>14592.393319038445</v>
      </c>
      <c r="AN67">
        <v>202212</v>
      </c>
      <c r="AO67" s="20" t="s">
        <v>33</v>
      </c>
      <c r="AP67" s="20" t="s">
        <v>299</v>
      </c>
      <c r="AQ67">
        <v>3314.28</v>
      </c>
      <c r="AR67" s="21">
        <v>0.86</v>
      </c>
      <c r="AS67">
        <v>119.14</v>
      </c>
      <c r="AT67">
        <v>4.1799999999999997E-2</v>
      </c>
      <c r="AU67" s="11">
        <f t="shared" ref="AU67:AU130" si="35">AQ67*AR67*AT67</f>
        <v>119.14173743999999</v>
      </c>
      <c r="AV67" s="23">
        <f t="shared" ref="AV67:AV130" si="36">AQ67*AR67*SQRT(AT67*(1-AT67))</f>
        <v>570.43198814902667</v>
      </c>
      <c r="AW67" s="23">
        <f t="shared" ref="AW67:AW130" si="37">AV67^2</f>
        <v>325392.6531036513</v>
      </c>
      <c r="AX67" s="23">
        <f t="shared" ref="AX67:AX130" si="38">AU67*(1+$BB$10)</f>
        <v>125.09882431199999</v>
      </c>
      <c r="AY67" s="23">
        <f t="shared" ref="AY67:AY130" si="39">AU67+$BB$9*AV67</f>
        <v>1260.0057137380534</v>
      </c>
      <c r="AZ67" s="23"/>
      <c r="BA67" s="23"/>
    </row>
    <row r="68" spans="1:53">
      <c r="A68">
        <v>202212</v>
      </c>
      <c r="B68" s="20" t="s">
        <v>27</v>
      </c>
      <c r="C68" s="20" t="s">
        <v>300</v>
      </c>
      <c r="D68">
        <v>62345.89</v>
      </c>
      <c r="E68" s="21">
        <v>0.68</v>
      </c>
      <c r="F68">
        <v>2053.38</v>
      </c>
      <c r="G68" s="22">
        <v>4.8399999999999999E-2</v>
      </c>
      <c r="H68" s="11">
        <f t="shared" si="20"/>
        <v>2051.9279316800003</v>
      </c>
      <c r="I68" s="23">
        <f t="shared" si="21"/>
        <v>9098.4337928226214</v>
      </c>
      <c r="J68" s="23">
        <f t="shared" si="22"/>
        <v>82781497.482376635</v>
      </c>
      <c r="K68" s="23">
        <f t="shared" si="23"/>
        <v>2154.5243282640004</v>
      </c>
      <c r="L68" s="23">
        <f t="shared" si="24"/>
        <v>20248.795517325241</v>
      </c>
      <c r="N68">
        <v>202212</v>
      </c>
      <c r="O68" s="20" t="s">
        <v>29</v>
      </c>
      <c r="P68" s="20" t="s">
        <v>301</v>
      </c>
      <c r="Q68">
        <v>40112.6</v>
      </c>
      <c r="R68" s="21">
        <v>0.71</v>
      </c>
      <c r="S68">
        <v>1036.67</v>
      </c>
      <c r="T68" s="21">
        <v>0.04</v>
      </c>
      <c r="U68" s="11">
        <f t="shared" si="25"/>
        <v>1139.1978399999998</v>
      </c>
      <c r="V68" s="23">
        <f t="shared" si="26"/>
        <v>5580.9068481615031</v>
      </c>
      <c r="W68" s="23">
        <f t="shared" si="27"/>
        <v>31146521.247855961</v>
      </c>
      <c r="X68" s="23">
        <f t="shared" si="28"/>
        <v>1196.1577319999999</v>
      </c>
      <c r="Y68" s="23">
        <f t="shared" si="29"/>
        <v>12301.011536323007</v>
      </c>
      <c r="AA68">
        <v>202212</v>
      </c>
      <c r="AB68" s="20" t="s">
        <v>31</v>
      </c>
      <c r="AC68" s="20" t="s">
        <v>302</v>
      </c>
      <c r="AD68">
        <v>107675.38</v>
      </c>
      <c r="AE68" s="21">
        <v>0.72</v>
      </c>
      <c r="AF68">
        <v>326.38560000000001</v>
      </c>
      <c r="AG68" s="22">
        <v>4.1999999999999997E-3</v>
      </c>
      <c r="AH68" s="11">
        <f t="shared" si="30"/>
        <v>325.61034911999997</v>
      </c>
      <c r="AI68" s="23">
        <f t="shared" si="31"/>
        <v>5013.7146820909738</v>
      </c>
      <c r="AJ68" s="23">
        <f t="shared" si="32"/>
        <v>25137334.913414594</v>
      </c>
      <c r="AK68" s="23">
        <f t="shared" si="33"/>
        <v>341.89086657600001</v>
      </c>
      <c r="AL68" s="23">
        <f t="shared" si="34"/>
        <v>10353.039713301947</v>
      </c>
      <c r="AN68">
        <v>202212</v>
      </c>
      <c r="AO68" s="20" t="s">
        <v>33</v>
      </c>
      <c r="AP68" s="20" t="s">
        <v>303</v>
      </c>
      <c r="AQ68">
        <v>600.25</v>
      </c>
      <c r="AR68" s="21">
        <v>0.86</v>
      </c>
      <c r="AS68">
        <v>3.25</v>
      </c>
      <c r="AT68">
        <v>6.3E-3</v>
      </c>
      <c r="AU68" s="11">
        <f t="shared" si="35"/>
        <v>3.2521545000000001</v>
      </c>
      <c r="AV68" s="23">
        <f t="shared" si="36"/>
        <v>40.844025589131519</v>
      </c>
      <c r="AW68" s="23">
        <f t="shared" si="37"/>
        <v>1668.2344263256302</v>
      </c>
      <c r="AX68" s="23">
        <f t="shared" si="38"/>
        <v>3.414762225</v>
      </c>
      <c r="AY68" s="23">
        <f t="shared" si="39"/>
        <v>84.940205678263041</v>
      </c>
      <c r="AZ68" s="23"/>
      <c r="BA68" s="23"/>
    </row>
    <row r="69" spans="1:53">
      <c r="A69">
        <v>202212</v>
      </c>
      <c r="B69" s="20" t="s">
        <v>27</v>
      </c>
      <c r="C69" s="20" t="s">
        <v>304</v>
      </c>
      <c r="D69">
        <v>21353.58</v>
      </c>
      <c r="E69" s="21">
        <v>0.68</v>
      </c>
      <c r="F69">
        <v>703.29</v>
      </c>
      <c r="G69" s="22">
        <v>4.8399999999999999E-2</v>
      </c>
      <c r="H69" s="11">
        <f t="shared" si="20"/>
        <v>702.78902496000012</v>
      </c>
      <c r="I69" s="23">
        <f t="shared" si="21"/>
        <v>3116.2300172431783</v>
      </c>
      <c r="J69" s="23">
        <f t="shared" si="22"/>
        <v>9710889.5203674193</v>
      </c>
      <c r="K69" s="23">
        <f t="shared" si="23"/>
        <v>737.92847620800012</v>
      </c>
      <c r="L69" s="23">
        <f t="shared" si="24"/>
        <v>6935.249059446357</v>
      </c>
      <c r="N69">
        <v>202212</v>
      </c>
      <c r="O69" s="20" t="s">
        <v>29</v>
      </c>
      <c r="P69" s="20" t="s">
        <v>305</v>
      </c>
      <c r="Q69">
        <v>40261.160000000003</v>
      </c>
      <c r="R69" s="21">
        <v>0.71</v>
      </c>
      <c r="S69">
        <v>1040.5</v>
      </c>
      <c r="T69" s="21">
        <v>0.04</v>
      </c>
      <c r="U69" s="11">
        <f t="shared" si="25"/>
        <v>1143.4169440000001</v>
      </c>
      <c r="V69" s="23">
        <f t="shared" si="26"/>
        <v>5601.5761521049753</v>
      </c>
      <c r="W69" s="23">
        <f t="shared" si="27"/>
        <v>31377655.387831181</v>
      </c>
      <c r="X69" s="23">
        <f t="shared" si="28"/>
        <v>1200.5877912000001</v>
      </c>
      <c r="Y69" s="23">
        <f t="shared" si="29"/>
        <v>12346.569248209951</v>
      </c>
      <c r="AA69">
        <v>202212</v>
      </c>
      <c r="AB69" s="20" t="s">
        <v>31</v>
      </c>
      <c r="AC69" s="20" t="s">
        <v>306</v>
      </c>
      <c r="AD69">
        <v>193328.43</v>
      </c>
      <c r="AE69" s="21">
        <v>0.72</v>
      </c>
      <c r="AF69">
        <v>586.01710000000003</v>
      </c>
      <c r="AG69" s="22">
        <v>4.1999999999999997E-3</v>
      </c>
      <c r="AH69" s="11">
        <f t="shared" si="30"/>
        <v>584.62517231999993</v>
      </c>
      <c r="AI69" s="23">
        <f t="shared" si="31"/>
        <v>9001.9983022729702</v>
      </c>
      <c r="AJ69" s="23">
        <f t="shared" si="32"/>
        <v>81035973.434125438</v>
      </c>
      <c r="AK69" s="23">
        <f t="shared" si="33"/>
        <v>613.85643093599992</v>
      </c>
      <c r="AL69" s="23">
        <f t="shared" si="34"/>
        <v>18588.621776865941</v>
      </c>
      <c r="AN69">
        <v>202212</v>
      </c>
      <c r="AO69" s="20" t="s">
        <v>33</v>
      </c>
      <c r="AP69" s="20" t="s">
        <v>307</v>
      </c>
      <c r="AQ69">
        <v>2313.86</v>
      </c>
      <c r="AR69" s="21">
        <v>0.86</v>
      </c>
      <c r="AS69">
        <v>77.010000000000005</v>
      </c>
      <c r="AT69">
        <v>3.8699999999999998E-2</v>
      </c>
      <c r="AU69" s="11">
        <f t="shared" si="35"/>
        <v>77.009888520000004</v>
      </c>
      <c r="AV69" s="23">
        <f t="shared" si="36"/>
        <v>383.81370953875557</v>
      </c>
      <c r="AW69" s="23">
        <f t="shared" si="37"/>
        <v>147312.96362990024</v>
      </c>
      <c r="AX69" s="23">
        <f t="shared" si="38"/>
        <v>80.860382946000001</v>
      </c>
      <c r="AY69" s="23">
        <f t="shared" si="39"/>
        <v>844.63730759751115</v>
      </c>
      <c r="AZ69" s="23"/>
      <c r="BA69" s="23"/>
    </row>
    <row r="70" spans="1:53">
      <c r="A70">
        <v>202212</v>
      </c>
      <c r="B70" s="20" t="s">
        <v>27</v>
      </c>
      <c r="C70" s="20" t="s">
        <v>308</v>
      </c>
      <c r="D70">
        <v>17918.11</v>
      </c>
      <c r="E70" s="21">
        <v>0.68</v>
      </c>
      <c r="F70">
        <v>590.14</v>
      </c>
      <c r="G70" s="22">
        <v>4.8399999999999999E-2</v>
      </c>
      <c r="H70" s="11">
        <f t="shared" si="20"/>
        <v>589.7208363200001</v>
      </c>
      <c r="I70" s="23">
        <f t="shared" si="21"/>
        <v>2614.8754557439624</v>
      </c>
      <c r="J70" s="23">
        <f t="shared" si="22"/>
        <v>6837573.6490521953</v>
      </c>
      <c r="K70" s="23">
        <f t="shared" si="23"/>
        <v>619.20687813600011</v>
      </c>
      <c r="L70" s="23">
        <f t="shared" si="24"/>
        <v>5819.4717478079247</v>
      </c>
      <c r="N70">
        <v>202212</v>
      </c>
      <c r="O70" s="20" t="s">
        <v>29</v>
      </c>
      <c r="P70" s="20" t="s">
        <v>309</v>
      </c>
      <c r="Q70">
        <v>33718.699999999997</v>
      </c>
      <c r="R70" s="21">
        <v>0.71</v>
      </c>
      <c r="S70">
        <v>871.42</v>
      </c>
      <c r="T70" s="21">
        <v>0.04</v>
      </c>
      <c r="U70" s="11">
        <f t="shared" si="25"/>
        <v>957.6110799999999</v>
      </c>
      <c r="V70" s="23">
        <f t="shared" si="26"/>
        <v>4691.3170360710419</v>
      </c>
      <c r="W70" s="23">
        <f t="shared" si="27"/>
        <v>22008455.532930385</v>
      </c>
      <c r="X70" s="23">
        <f t="shared" si="28"/>
        <v>1005.491634</v>
      </c>
      <c r="Y70" s="23">
        <f t="shared" si="29"/>
        <v>10340.245152142084</v>
      </c>
      <c r="AA70">
        <v>202212</v>
      </c>
      <c r="AB70" s="20" t="s">
        <v>31</v>
      </c>
      <c r="AC70" s="20" t="s">
        <v>310</v>
      </c>
      <c r="AD70">
        <v>201393.86</v>
      </c>
      <c r="AE70" s="21">
        <v>0.72</v>
      </c>
      <c r="AF70">
        <v>610.46510000000001</v>
      </c>
      <c r="AG70" s="22">
        <v>4.1999999999999997E-3</v>
      </c>
      <c r="AH70" s="11">
        <f t="shared" si="30"/>
        <v>609.01503263999984</v>
      </c>
      <c r="AI70" s="23">
        <f t="shared" si="31"/>
        <v>9377.5508641341585</v>
      </c>
      <c r="AJ70" s="23">
        <f t="shared" si="32"/>
        <v>87938460.209423304</v>
      </c>
      <c r="AK70" s="23">
        <f t="shared" si="33"/>
        <v>639.46578427199984</v>
      </c>
      <c r="AL70" s="23">
        <f t="shared" si="34"/>
        <v>19364.116760908317</v>
      </c>
      <c r="AN70">
        <v>202212</v>
      </c>
      <c r="AO70" s="20" t="s">
        <v>33</v>
      </c>
      <c r="AP70" s="20" t="s">
        <v>311</v>
      </c>
      <c r="AQ70">
        <v>1879.23</v>
      </c>
      <c r="AR70" s="21">
        <v>0.86</v>
      </c>
      <c r="AS70">
        <v>98.75</v>
      </c>
      <c r="AT70">
        <v>6.1100000000000002E-2</v>
      </c>
      <c r="AU70" s="11">
        <f t="shared" si="35"/>
        <v>98.746019579999995</v>
      </c>
      <c r="AV70" s="23">
        <f t="shared" si="36"/>
        <v>387.08706831911138</v>
      </c>
      <c r="AW70" s="23">
        <f t="shared" si="37"/>
        <v>149836.3984598844</v>
      </c>
      <c r="AX70" s="23">
        <f t="shared" si="38"/>
        <v>103.68332055899999</v>
      </c>
      <c r="AY70" s="23">
        <f t="shared" si="39"/>
        <v>872.9201562182227</v>
      </c>
      <c r="AZ70" s="23"/>
      <c r="BA70" s="23"/>
    </row>
    <row r="71" spans="1:53">
      <c r="A71">
        <v>202212</v>
      </c>
      <c r="B71" s="20" t="s">
        <v>27</v>
      </c>
      <c r="C71" s="20" t="s">
        <v>312</v>
      </c>
      <c r="D71">
        <v>91620.66</v>
      </c>
      <c r="E71" s="21">
        <v>0.68</v>
      </c>
      <c r="F71">
        <v>3017.56</v>
      </c>
      <c r="G71" s="22">
        <v>4.8399999999999999E-2</v>
      </c>
      <c r="H71" s="11">
        <f t="shared" si="20"/>
        <v>3015.4191619200001</v>
      </c>
      <c r="I71" s="23">
        <f t="shared" si="21"/>
        <v>13370.640936631296</v>
      </c>
      <c r="J71" s="23">
        <f t="shared" si="22"/>
        <v>178774039.05632064</v>
      </c>
      <c r="K71" s="23">
        <f t="shared" si="23"/>
        <v>3166.190120016</v>
      </c>
      <c r="L71" s="23">
        <f t="shared" si="24"/>
        <v>29756.701035182592</v>
      </c>
      <c r="N71">
        <v>202212</v>
      </c>
      <c r="O71" s="20" t="s">
        <v>29</v>
      </c>
      <c r="P71" s="20" t="s">
        <v>313</v>
      </c>
      <c r="Q71">
        <v>21640.37</v>
      </c>
      <c r="R71" s="21">
        <v>0.71</v>
      </c>
      <c r="S71">
        <v>559.27</v>
      </c>
      <c r="T71" s="21">
        <v>0.04</v>
      </c>
      <c r="U71" s="11">
        <f t="shared" si="25"/>
        <v>614.58650799999998</v>
      </c>
      <c r="V71" s="23">
        <f t="shared" si="26"/>
        <v>3010.8466947978627</v>
      </c>
      <c r="W71" s="23">
        <f t="shared" si="27"/>
        <v>9065197.8195752148</v>
      </c>
      <c r="X71" s="23">
        <f t="shared" si="28"/>
        <v>645.31583339999997</v>
      </c>
      <c r="Y71" s="23">
        <f t="shared" si="29"/>
        <v>6636.2798975957257</v>
      </c>
      <c r="AA71">
        <v>202212</v>
      </c>
      <c r="AB71" s="20" t="s">
        <v>31</v>
      </c>
      <c r="AC71" s="20" t="s">
        <v>314</v>
      </c>
      <c r="AD71">
        <v>192805.54</v>
      </c>
      <c r="AE71" s="21">
        <v>0.72</v>
      </c>
      <c r="AF71">
        <v>584.43219999999997</v>
      </c>
      <c r="AG71" s="22">
        <v>4.1999999999999997E-3</v>
      </c>
      <c r="AH71" s="11">
        <f t="shared" si="30"/>
        <v>583.04395295999996</v>
      </c>
      <c r="AI71" s="23">
        <f t="shared" si="31"/>
        <v>8977.6508491214827</v>
      </c>
      <c r="AJ71" s="23">
        <f t="shared" si="32"/>
        <v>80598214.768731683</v>
      </c>
      <c r="AK71" s="23">
        <f t="shared" si="33"/>
        <v>612.19615060799993</v>
      </c>
      <c r="AL71" s="23">
        <f t="shared" si="34"/>
        <v>18538.345651202966</v>
      </c>
      <c r="AN71">
        <v>202212</v>
      </c>
      <c r="AO71" s="20" t="s">
        <v>33</v>
      </c>
      <c r="AP71" s="20" t="s">
        <v>315</v>
      </c>
      <c r="AQ71">
        <v>250.5</v>
      </c>
      <c r="AR71" s="21">
        <v>0.86</v>
      </c>
      <c r="AS71">
        <v>10.77</v>
      </c>
      <c r="AT71">
        <v>0.05</v>
      </c>
      <c r="AU71" s="11">
        <f t="shared" si="35"/>
        <v>10.771500000000001</v>
      </c>
      <c r="AV71" s="23">
        <f t="shared" si="36"/>
        <v>46.951879970348365</v>
      </c>
      <c r="AW71" s="23">
        <f t="shared" si="37"/>
        <v>2204.47903275</v>
      </c>
      <c r="AX71" s="23">
        <f t="shared" si="38"/>
        <v>11.310075000000001</v>
      </c>
      <c r="AY71" s="23">
        <f t="shared" si="39"/>
        <v>104.67525994069673</v>
      </c>
      <c r="AZ71" s="23"/>
      <c r="BA71" s="23"/>
    </row>
    <row r="72" spans="1:53">
      <c r="A72">
        <v>202212</v>
      </c>
      <c r="B72" s="20" t="s">
        <v>27</v>
      </c>
      <c r="C72" s="20" t="s">
        <v>316</v>
      </c>
      <c r="D72">
        <v>32010.080000000002</v>
      </c>
      <c r="E72" s="21">
        <v>0.68</v>
      </c>
      <c r="F72">
        <v>1054.26</v>
      </c>
      <c r="G72" s="22">
        <v>4.8399999999999999E-2</v>
      </c>
      <c r="H72" s="11">
        <f t="shared" si="20"/>
        <v>1053.5157529600001</v>
      </c>
      <c r="I72" s="23">
        <f t="shared" si="21"/>
        <v>4671.3840091617194</v>
      </c>
      <c r="J72" s="23">
        <f t="shared" si="22"/>
        <v>21821828.561051819</v>
      </c>
      <c r="K72" s="23">
        <f t="shared" si="23"/>
        <v>1106.1915406080002</v>
      </c>
      <c r="L72" s="23">
        <f t="shared" si="24"/>
        <v>10396.283771283439</v>
      </c>
      <c r="N72">
        <v>202212</v>
      </c>
      <c r="O72" s="20" t="s">
        <v>29</v>
      </c>
      <c r="P72" s="20" t="s">
        <v>317</v>
      </c>
      <c r="Q72">
        <v>102198.98</v>
      </c>
      <c r="R72" s="21">
        <v>0.71</v>
      </c>
      <c r="S72">
        <v>2641.23</v>
      </c>
      <c r="T72" s="21">
        <v>0.04</v>
      </c>
      <c r="U72" s="11">
        <f t="shared" si="25"/>
        <v>2902.4510319999995</v>
      </c>
      <c r="V72" s="23">
        <f t="shared" si="26"/>
        <v>14219.048063628896</v>
      </c>
      <c r="W72" s="23">
        <f t="shared" si="27"/>
        <v>202181327.83578864</v>
      </c>
      <c r="X72" s="23">
        <f t="shared" si="28"/>
        <v>3047.5735835999994</v>
      </c>
      <c r="Y72" s="23">
        <f t="shared" si="29"/>
        <v>31340.547159257792</v>
      </c>
      <c r="AA72">
        <v>202212</v>
      </c>
      <c r="AB72" s="20" t="s">
        <v>31</v>
      </c>
      <c r="AC72" s="20" t="s">
        <v>318</v>
      </c>
      <c r="AD72">
        <v>179183.91</v>
      </c>
      <c r="AE72" s="21">
        <v>0.72</v>
      </c>
      <c r="AF72">
        <v>543.14229999999998</v>
      </c>
      <c r="AG72" s="22">
        <v>4.1999999999999997E-3</v>
      </c>
      <c r="AH72" s="11">
        <f t="shared" si="30"/>
        <v>541.85214383999994</v>
      </c>
      <c r="AI72" s="23">
        <f t="shared" si="31"/>
        <v>8343.383606925443</v>
      </c>
      <c r="AJ72" s="23">
        <f t="shared" si="32"/>
        <v>69612050.012312219</v>
      </c>
      <c r="AK72" s="23">
        <f t="shared" si="33"/>
        <v>568.944751032</v>
      </c>
      <c r="AL72" s="23">
        <f t="shared" si="34"/>
        <v>17228.619357690884</v>
      </c>
      <c r="AN72">
        <v>202212</v>
      </c>
      <c r="AO72" s="20" t="s">
        <v>33</v>
      </c>
      <c r="AP72" s="20" t="s">
        <v>319</v>
      </c>
      <c r="AQ72">
        <v>2156.94</v>
      </c>
      <c r="AR72" s="21">
        <v>0.86</v>
      </c>
      <c r="AS72">
        <v>148.77000000000001</v>
      </c>
      <c r="AT72">
        <v>8.0199999999999994E-2</v>
      </c>
      <c r="AU72" s="11">
        <f t="shared" si="35"/>
        <v>148.76846567999999</v>
      </c>
      <c r="AV72" s="23">
        <f t="shared" si="36"/>
        <v>503.81419826370831</v>
      </c>
      <c r="AW72" s="23">
        <f t="shared" si="37"/>
        <v>253828.74637210317</v>
      </c>
      <c r="AX72" s="23">
        <f t="shared" si="38"/>
        <v>156.206888964</v>
      </c>
      <c r="AY72" s="23">
        <f t="shared" si="39"/>
        <v>1156.3968622074167</v>
      </c>
      <c r="AZ72" s="23"/>
      <c r="BA72" s="23"/>
    </row>
    <row r="73" spans="1:53">
      <c r="A73">
        <v>202212</v>
      </c>
      <c r="B73" s="20" t="s">
        <v>27</v>
      </c>
      <c r="C73" s="20" t="s">
        <v>320</v>
      </c>
      <c r="D73">
        <v>174711.59</v>
      </c>
      <c r="E73" s="21">
        <v>0.68</v>
      </c>
      <c r="F73">
        <v>5754.19</v>
      </c>
      <c r="G73" s="22">
        <v>4.8399999999999999E-2</v>
      </c>
      <c r="H73" s="11">
        <f t="shared" si="20"/>
        <v>5750.1078500800004</v>
      </c>
      <c r="I73" s="23">
        <f t="shared" si="21"/>
        <v>25496.4975951706</v>
      </c>
      <c r="J73" s="23">
        <f t="shared" si="22"/>
        <v>650071389.62054014</v>
      </c>
      <c r="K73" s="23">
        <f t="shared" si="23"/>
        <v>6037.6132425840005</v>
      </c>
      <c r="L73" s="23">
        <f t="shared" si="24"/>
        <v>56743.1030404212</v>
      </c>
      <c r="N73">
        <v>202212</v>
      </c>
      <c r="O73" s="20" t="s">
        <v>29</v>
      </c>
      <c r="P73" s="20" t="s">
        <v>321</v>
      </c>
      <c r="Q73">
        <v>35655.629999999997</v>
      </c>
      <c r="R73" s="21">
        <v>0.71</v>
      </c>
      <c r="S73">
        <v>921.48</v>
      </c>
      <c r="T73" s="21">
        <v>0.04</v>
      </c>
      <c r="U73" s="11">
        <f t="shared" si="25"/>
        <v>1012.6198919999998</v>
      </c>
      <c r="V73" s="23">
        <f t="shared" si="26"/>
        <v>4960.8040775844174</v>
      </c>
      <c r="W73" s="23">
        <f t="shared" si="27"/>
        <v>24609577.096178181</v>
      </c>
      <c r="X73" s="23">
        <f t="shared" si="28"/>
        <v>1063.2508865999998</v>
      </c>
      <c r="Y73" s="23">
        <f t="shared" si="29"/>
        <v>10934.228047168835</v>
      </c>
      <c r="AA73">
        <v>202212</v>
      </c>
      <c r="AB73" s="20" t="s">
        <v>31</v>
      </c>
      <c r="AC73" s="20" t="s">
        <v>322</v>
      </c>
      <c r="AD73">
        <v>175780.46</v>
      </c>
      <c r="AE73" s="21">
        <v>0.72</v>
      </c>
      <c r="AF73">
        <v>532.82569999999998</v>
      </c>
      <c r="AG73" s="22">
        <v>4.1999999999999997E-3</v>
      </c>
      <c r="AH73" s="11">
        <f t="shared" si="30"/>
        <v>531.56011103999992</v>
      </c>
      <c r="AI73" s="23">
        <f t="shared" si="31"/>
        <v>8184.9079439209318</v>
      </c>
      <c r="AJ73" s="23">
        <f t="shared" si="32"/>
        <v>66992718.050459974</v>
      </c>
      <c r="AK73" s="23">
        <f t="shared" si="33"/>
        <v>558.13811659199996</v>
      </c>
      <c r="AL73" s="23">
        <f t="shared" si="34"/>
        <v>16901.375998881864</v>
      </c>
      <c r="AN73">
        <v>202212</v>
      </c>
      <c r="AO73" s="20" t="s">
        <v>33</v>
      </c>
      <c r="AP73" s="20" t="s">
        <v>323</v>
      </c>
      <c r="AQ73">
        <v>1810.51</v>
      </c>
      <c r="AR73" s="21">
        <v>0.86</v>
      </c>
      <c r="AS73">
        <v>106.35</v>
      </c>
      <c r="AT73">
        <v>6.83E-2</v>
      </c>
      <c r="AU73" s="11">
        <f t="shared" si="35"/>
        <v>106.34573637999999</v>
      </c>
      <c r="AV73" s="23">
        <f t="shared" si="36"/>
        <v>392.7785646428274</v>
      </c>
      <c r="AW73" s="23">
        <f t="shared" si="37"/>
        <v>154275.00084287976</v>
      </c>
      <c r="AX73" s="23">
        <f t="shared" si="38"/>
        <v>111.66302319899999</v>
      </c>
      <c r="AY73" s="23">
        <f t="shared" si="39"/>
        <v>891.90286566565476</v>
      </c>
      <c r="AZ73" s="23"/>
      <c r="BA73" s="23"/>
    </row>
    <row r="74" spans="1:53">
      <c r="A74">
        <v>202212</v>
      </c>
      <c r="B74" s="20" t="s">
        <v>27</v>
      </c>
      <c r="C74" s="20" t="s">
        <v>324</v>
      </c>
      <c r="D74">
        <v>52228.1</v>
      </c>
      <c r="E74" s="21">
        <v>0.68</v>
      </c>
      <c r="F74">
        <v>1720.15</v>
      </c>
      <c r="G74" s="22">
        <v>4.8399999999999999E-2</v>
      </c>
      <c r="H74" s="11">
        <f t="shared" si="20"/>
        <v>1718.9312272</v>
      </c>
      <c r="I74" s="23">
        <f t="shared" si="21"/>
        <v>7621.8963266851933</v>
      </c>
      <c r="J74" s="23">
        <f t="shared" si="22"/>
        <v>58093303.614737242</v>
      </c>
      <c r="K74" s="23">
        <f t="shared" si="23"/>
        <v>1804.87778856</v>
      </c>
      <c r="L74" s="23">
        <f t="shared" si="24"/>
        <v>16962.723880570386</v>
      </c>
      <c r="N74">
        <v>202212</v>
      </c>
      <c r="O74" s="20" t="s">
        <v>29</v>
      </c>
      <c r="P74" s="20" t="s">
        <v>325</v>
      </c>
      <c r="Q74">
        <v>70457.009999999995</v>
      </c>
      <c r="R74" s="21">
        <v>0.71</v>
      </c>
      <c r="S74">
        <v>1820.89</v>
      </c>
      <c r="T74" s="21">
        <v>0.04</v>
      </c>
      <c r="U74" s="11">
        <f t="shared" si="25"/>
        <v>2000.9790839999998</v>
      </c>
      <c r="V74" s="23">
        <f t="shared" si="26"/>
        <v>9802.7554835633564</v>
      </c>
      <c r="W74" s="23">
        <f t="shared" si="27"/>
        <v>96094015.070531458</v>
      </c>
      <c r="X74" s="23">
        <f t="shared" si="28"/>
        <v>2101.0280382000001</v>
      </c>
      <c r="Y74" s="23">
        <f t="shared" si="29"/>
        <v>21606.490051126711</v>
      </c>
      <c r="AA74">
        <v>202212</v>
      </c>
      <c r="AB74" s="20" t="s">
        <v>31</v>
      </c>
      <c r="AC74" s="20" t="s">
        <v>326</v>
      </c>
      <c r="AD74">
        <v>236366.97</v>
      </c>
      <c r="AE74" s="21">
        <v>0.72</v>
      </c>
      <c r="AF74">
        <v>716.47559999999999</v>
      </c>
      <c r="AG74" s="22">
        <v>4.1999999999999997E-3</v>
      </c>
      <c r="AH74" s="11">
        <f t="shared" si="30"/>
        <v>714.77371727999991</v>
      </c>
      <c r="AI74" s="23">
        <f t="shared" si="31"/>
        <v>11006.012217930938</v>
      </c>
      <c r="AJ74" s="23">
        <f t="shared" si="32"/>
        <v>121132304.94124509</v>
      </c>
      <c r="AK74" s="23">
        <f t="shared" si="33"/>
        <v>750.5124031439999</v>
      </c>
      <c r="AL74" s="23">
        <f t="shared" si="34"/>
        <v>22726.798153141877</v>
      </c>
      <c r="AN74">
        <v>202212</v>
      </c>
      <c r="AO74" s="20" t="s">
        <v>33</v>
      </c>
      <c r="AP74" s="20" t="s">
        <v>327</v>
      </c>
      <c r="AQ74">
        <v>2332.08</v>
      </c>
      <c r="AR74" s="21">
        <v>0.86</v>
      </c>
      <c r="AS74">
        <v>75.010000000000005</v>
      </c>
      <c r="AT74">
        <v>3.7400000000000003E-2</v>
      </c>
      <c r="AU74" s="11">
        <f t="shared" si="35"/>
        <v>75.00902112</v>
      </c>
      <c r="AV74" s="23">
        <f t="shared" si="36"/>
        <v>380.54027304328099</v>
      </c>
      <c r="AW74" s="23">
        <f t="shared" si="37"/>
        <v>144810.89940785486</v>
      </c>
      <c r="AX74" s="23">
        <f t="shared" si="38"/>
        <v>78.759472176000003</v>
      </c>
      <c r="AY74" s="23">
        <f t="shared" si="39"/>
        <v>836.08956720656192</v>
      </c>
      <c r="AZ74" s="23"/>
      <c r="BA74" s="23"/>
    </row>
    <row r="75" spans="1:53">
      <c r="A75">
        <v>202212</v>
      </c>
      <c r="B75" s="20" t="s">
        <v>27</v>
      </c>
      <c r="C75" s="20" t="s">
        <v>328</v>
      </c>
      <c r="D75">
        <v>42843.63</v>
      </c>
      <c r="E75" s="21">
        <v>0.68</v>
      </c>
      <c r="F75">
        <v>1411.07</v>
      </c>
      <c r="G75" s="22">
        <v>4.8399999999999999E-2</v>
      </c>
      <c r="H75" s="11">
        <f t="shared" si="20"/>
        <v>1410.0695505599999</v>
      </c>
      <c r="I75" s="23">
        <f t="shared" si="21"/>
        <v>6252.3757540262714</v>
      </c>
      <c r="J75" s="23">
        <f t="shared" si="22"/>
        <v>39092202.569535583</v>
      </c>
      <c r="K75" s="23">
        <f t="shared" si="23"/>
        <v>1480.573028088</v>
      </c>
      <c r="L75" s="23">
        <f t="shared" si="24"/>
        <v>13914.821058612542</v>
      </c>
      <c r="N75">
        <v>202212</v>
      </c>
      <c r="O75" s="20" t="s">
        <v>29</v>
      </c>
      <c r="P75" s="20" t="s">
        <v>329</v>
      </c>
      <c r="Q75">
        <v>33718.699999999997</v>
      </c>
      <c r="R75" s="21">
        <v>0.71</v>
      </c>
      <c r="S75">
        <v>871.42</v>
      </c>
      <c r="T75" s="21">
        <v>0.04</v>
      </c>
      <c r="U75" s="11">
        <f t="shared" si="25"/>
        <v>957.6110799999999</v>
      </c>
      <c r="V75" s="23">
        <f t="shared" si="26"/>
        <v>4691.3170360710419</v>
      </c>
      <c r="W75" s="23">
        <f t="shared" si="27"/>
        <v>22008455.532930385</v>
      </c>
      <c r="X75" s="23">
        <f t="shared" si="28"/>
        <v>1005.491634</v>
      </c>
      <c r="Y75" s="23">
        <f t="shared" si="29"/>
        <v>10340.245152142084</v>
      </c>
      <c r="AA75">
        <v>202212</v>
      </c>
      <c r="AB75" s="20" t="s">
        <v>31</v>
      </c>
      <c r="AC75" s="20" t="s">
        <v>330</v>
      </c>
      <c r="AD75">
        <v>244159.54</v>
      </c>
      <c r="AE75" s="21">
        <v>0.72</v>
      </c>
      <c r="AF75">
        <v>740.09640000000002</v>
      </c>
      <c r="AG75" s="22">
        <v>4.1999999999999997E-3</v>
      </c>
      <c r="AH75" s="11">
        <f t="shared" si="30"/>
        <v>738.33844895999994</v>
      </c>
      <c r="AI75" s="23">
        <f t="shared" si="31"/>
        <v>11368.85953381895</v>
      </c>
      <c r="AJ75" s="23">
        <f t="shared" si="32"/>
        <v>129250967.09970602</v>
      </c>
      <c r="AK75" s="23">
        <f t="shared" si="33"/>
        <v>775.25537140799997</v>
      </c>
      <c r="AL75" s="23">
        <f t="shared" si="34"/>
        <v>23476.057516597899</v>
      </c>
      <c r="AN75">
        <v>202212</v>
      </c>
      <c r="AO75" s="20" t="s">
        <v>33</v>
      </c>
      <c r="AP75" s="20" t="s">
        <v>331</v>
      </c>
      <c r="AQ75">
        <v>1100.53</v>
      </c>
      <c r="AR75" s="21">
        <v>0.86</v>
      </c>
      <c r="AS75">
        <v>11.36</v>
      </c>
      <c r="AT75">
        <v>1.2E-2</v>
      </c>
      <c r="AU75" s="11">
        <f t="shared" si="35"/>
        <v>11.3574696</v>
      </c>
      <c r="AV75" s="23">
        <f t="shared" si="36"/>
        <v>103.05508653399285</v>
      </c>
      <c r="AW75" s="23">
        <f t="shared" si="37"/>
        <v>10620.350860528753</v>
      </c>
      <c r="AX75" s="23">
        <f t="shared" si="38"/>
        <v>11.925343080000001</v>
      </c>
      <c r="AY75" s="23">
        <f t="shared" si="39"/>
        <v>217.4676426679857</v>
      </c>
      <c r="AZ75" s="23"/>
      <c r="BA75" s="23"/>
    </row>
    <row r="76" spans="1:53">
      <c r="A76">
        <v>202212</v>
      </c>
      <c r="B76" s="20" t="s">
        <v>27</v>
      </c>
      <c r="C76" s="20" t="s">
        <v>332</v>
      </c>
      <c r="D76">
        <v>70281.88</v>
      </c>
      <c r="E76" s="21">
        <v>0.68</v>
      </c>
      <c r="F76">
        <v>2314.7600000000002</v>
      </c>
      <c r="G76" s="22">
        <v>4.8399999999999999E-2</v>
      </c>
      <c r="H76" s="11">
        <f t="shared" si="20"/>
        <v>2313.1172345600003</v>
      </c>
      <c r="I76" s="23">
        <f t="shared" si="21"/>
        <v>10256.570754144408</v>
      </c>
      <c r="J76" s="23">
        <f t="shared" si="22"/>
        <v>105197243.63477039</v>
      </c>
      <c r="K76" s="23">
        <f t="shared" si="23"/>
        <v>2428.7730962880005</v>
      </c>
      <c r="L76" s="23">
        <f t="shared" si="24"/>
        <v>22826.258742848815</v>
      </c>
      <c r="N76">
        <v>202212</v>
      </c>
      <c r="O76" s="20" t="s">
        <v>29</v>
      </c>
      <c r="P76" s="20" t="s">
        <v>333</v>
      </c>
      <c r="Q76">
        <v>64518.5</v>
      </c>
      <c r="R76" s="21">
        <v>0.71</v>
      </c>
      <c r="S76">
        <v>1667.41</v>
      </c>
      <c r="T76" s="21">
        <v>0.04</v>
      </c>
      <c r="U76" s="11">
        <f t="shared" si="25"/>
        <v>1832.3253999999997</v>
      </c>
      <c r="V76" s="23">
        <f t="shared" si="26"/>
        <v>8976.5245454821652</v>
      </c>
      <c r="W76" s="23">
        <f t="shared" si="27"/>
        <v>80577992.915643796</v>
      </c>
      <c r="X76" s="23">
        <f t="shared" si="28"/>
        <v>1923.9416699999997</v>
      </c>
      <c r="Y76" s="23">
        <f t="shared" si="29"/>
        <v>19785.374490964328</v>
      </c>
      <c r="AA76">
        <v>202212</v>
      </c>
      <c r="AB76" s="20" t="s">
        <v>31</v>
      </c>
      <c r="AC76" s="20" t="s">
        <v>334</v>
      </c>
      <c r="AD76">
        <v>248254.7</v>
      </c>
      <c r="AE76" s="21">
        <v>0.72</v>
      </c>
      <c r="AF76">
        <v>752.50959999999998</v>
      </c>
      <c r="AG76" s="22">
        <v>4.1999999999999997E-3</v>
      </c>
      <c r="AH76" s="11">
        <f t="shared" si="30"/>
        <v>750.72221279999997</v>
      </c>
      <c r="AI76" s="23">
        <f t="shared" si="31"/>
        <v>11559.543456341551</v>
      </c>
      <c r="AJ76" s="23">
        <f t="shared" si="32"/>
        <v>133623044.91904877</v>
      </c>
      <c r="AK76" s="23">
        <f t="shared" si="33"/>
        <v>788.25832344000003</v>
      </c>
      <c r="AL76" s="23">
        <f t="shared" si="34"/>
        <v>23869.809125483102</v>
      </c>
      <c r="AN76">
        <v>202212</v>
      </c>
      <c r="AO76" s="20" t="s">
        <v>33</v>
      </c>
      <c r="AP76" s="20" t="s">
        <v>335</v>
      </c>
      <c r="AQ76">
        <v>3869.76</v>
      </c>
      <c r="AR76" s="21">
        <v>0.86</v>
      </c>
      <c r="AS76">
        <v>229.63</v>
      </c>
      <c r="AT76">
        <v>6.9000000000000006E-2</v>
      </c>
      <c r="AU76" s="11">
        <f t="shared" si="35"/>
        <v>229.63155840000005</v>
      </c>
      <c r="AV76" s="23">
        <f t="shared" si="36"/>
        <v>843.49374870239194</v>
      </c>
      <c r="AW76" s="23">
        <f t="shared" si="37"/>
        <v>711481.70410001394</v>
      </c>
      <c r="AX76" s="23">
        <f t="shared" si="38"/>
        <v>241.11313632000005</v>
      </c>
      <c r="AY76" s="23">
        <f t="shared" si="39"/>
        <v>1916.619055804784</v>
      </c>
      <c r="AZ76" s="23"/>
      <c r="BA76" s="23"/>
    </row>
    <row r="77" spans="1:53">
      <c r="A77">
        <v>202212</v>
      </c>
      <c r="B77" s="20" t="s">
        <v>27</v>
      </c>
      <c r="C77" s="20" t="s">
        <v>336</v>
      </c>
      <c r="D77">
        <v>31197.27</v>
      </c>
      <c r="E77" s="21">
        <v>0.68</v>
      </c>
      <c r="F77">
        <v>1027.49</v>
      </c>
      <c r="G77" s="22">
        <v>4.8399999999999999E-2</v>
      </c>
      <c r="H77" s="11">
        <f t="shared" si="20"/>
        <v>1026.7645502400001</v>
      </c>
      <c r="I77" s="23">
        <f t="shared" si="21"/>
        <v>4552.7667599550086</v>
      </c>
      <c r="J77" s="23">
        <f t="shared" si="22"/>
        <v>20727685.170551226</v>
      </c>
      <c r="K77" s="23">
        <f t="shared" si="23"/>
        <v>1078.1027777520001</v>
      </c>
      <c r="L77" s="23">
        <f t="shared" si="24"/>
        <v>10132.298070150016</v>
      </c>
      <c r="N77">
        <v>202212</v>
      </c>
      <c r="O77" s="20" t="s">
        <v>29</v>
      </c>
      <c r="P77" s="20" t="s">
        <v>337</v>
      </c>
      <c r="Q77">
        <v>19807.12</v>
      </c>
      <c r="R77" s="21">
        <v>0.71</v>
      </c>
      <c r="S77">
        <v>511.89</v>
      </c>
      <c r="T77" s="21">
        <v>0.04</v>
      </c>
      <c r="U77" s="11">
        <f t="shared" si="25"/>
        <v>562.52220799999998</v>
      </c>
      <c r="V77" s="23">
        <f t="shared" si="26"/>
        <v>2755.7847571674902</v>
      </c>
      <c r="W77" s="23">
        <f t="shared" si="27"/>
        <v>7594349.6278366828</v>
      </c>
      <c r="X77" s="23">
        <f t="shared" si="28"/>
        <v>590.64831839999999</v>
      </c>
      <c r="Y77" s="23">
        <f t="shared" si="29"/>
        <v>6074.0917223349807</v>
      </c>
      <c r="AA77">
        <v>202212</v>
      </c>
      <c r="AB77" s="20" t="s">
        <v>31</v>
      </c>
      <c r="AC77" s="20" t="s">
        <v>338</v>
      </c>
      <c r="AD77">
        <v>211258.92</v>
      </c>
      <c r="AE77" s="21">
        <v>0.72</v>
      </c>
      <c r="AF77">
        <v>640.36800000000005</v>
      </c>
      <c r="AG77" s="22">
        <v>4.1999999999999997E-3</v>
      </c>
      <c r="AH77" s="11">
        <f t="shared" si="30"/>
        <v>638.84697408</v>
      </c>
      <c r="AI77" s="23">
        <f t="shared" si="31"/>
        <v>9836.9000316198781</v>
      </c>
      <c r="AJ77" s="23">
        <f t="shared" si="32"/>
        <v>96764602.232083157</v>
      </c>
      <c r="AK77" s="23">
        <f t="shared" si="33"/>
        <v>670.78932278399998</v>
      </c>
      <c r="AL77" s="23">
        <f t="shared" si="34"/>
        <v>20312.647037319755</v>
      </c>
      <c r="AN77">
        <v>202212</v>
      </c>
      <c r="AO77" s="20" t="s">
        <v>33</v>
      </c>
      <c r="AP77" s="20" t="s">
        <v>339</v>
      </c>
      <c r="AQ77">
        <v>2813.59</v>
      </c>
      <c r="AR77" s="21">
        <v>0.86</v>
      </c>
      <c r="AS77">
        <v>7.26</v>
      </c>
      <c r="AT77">
        <v>3.0000000000000001E-3</v>
      </c>
      <c r="AU77" s="11">
        <f t="shared" si="35"/>
        <v>7.2590622000000007</v>
      </c>
      <c r="AV77" s="23">
        <f t="shared" si="36"/>
        <v>132.33279018116718</v>
      </c>
      <c r="AW77" s="23">
        <f t="shared" si="37"/>
        <v>17511.967357132817</v>
      </c>
      <c r="AX77" s="23">
        <f t="shared" si="38"/>
        <v>7.622015310000001</v>
      </c>
      <c r="AY77" s="23">
        <f t="shared" si="39"/>
        <v>271.92464256233438</v>
      </c>
      <c r="AZ77" s="23"/>
      <c r="BA77" s="23"/>
    </row>
    <row r="78" spans="1:53">
      <c r="A78">
        <v>202212</v>
      </c>
      <c r="B78" s="20" t="s">
        <v>27</v>
      </c>
      <c r="C78" s="20" t="s">
        <v>340</v>
      </c>
      <c r="D78">
        <v>124794.71</v>
      </c>
      <c r="E78" s="21">
        <v>0.68</v>
      </c>
      <c r="F78">
        <v>4110.16</v>
      </c>
      <c r="G78" s="22">
        <v>4.8399999999999999E-2</v>
      </c>
      <c r="H78" s="11">
        <f t="shared" si="20"/>
        <v>4107.2434955200006</v>
      </c>
      <c r="I78" s="23">
        <f t="shared" si="21"/>
        <v>18211.888652636109</v>
      </c>
      <c r="J78" s="23">
        <f t="shared" si="22"/>
        <v>331672888.29601586</v>
      </c>
      <c r="K78" s="23">
        <f t="shared" si="23"/>
        <v>4312.6056702960004</v>
      </c>
      <c r="L78" s="23">
        <f t="shared" si="24"/>
        <v>40531.020800792219</v>
      </c>
      <c r="N78">
        <v>202212</v>
      </c>
      <c r="O78" s="20" t="s">
        <v>29</v>
      </c>
      <c r="P78" s="20" t="s">
        <v>341</v>
      </c>
      <c r="Q78">
        <v>19808.68</v>
      </c>
      <c r="R78" s="21">
        <v>0.71</v>
      </c>
      <c r="S78">
        <v>511.93</v>
      </c>
      <c r="T78" s="21">
        <v>0.04</v>
      </c>
      <c r="U78" s="11">
        <f t="shared" si="25"/>
        <v>562.56651199999999</v>
      </c>
      <c r="V78" s="23">
        <f t="shared" si="26"/>
        <v>2756.0018015546193</v>
      </c>
      <c r="W78" s="23">
        <f t="shared" si="27"/>
        <v>7595545.9301723074</v>
      </c>
      <c r="X78" s="23">
        <f t="shared" si="28"/>
        <v>590.69483760000003</v>
      </c>
      <c r="Y78" s="23">
        <f t="shared" si="29"/>
        <v>6074.5701151092389</v>
      </c>
      <c r="AA78">
        <v>202212</v>
      </c>
      <c r="AB78" s="20" t="s">
        <v>31</v>
      </c>
      <c r="AC78" s="20" t="s">
        <v>342</v>
      </c>
      <c r="AD78">
        <v>123039.09</v>
      </c>
      <c r="AE78" s="21">
        <v>0.72</v>
      </c>
      <c r="AF78">
        <v>372.95609999999999</v>
      </c>
      <c r="AG78" s="22">
        <v>4.1999999999999997E-3</v>
      </c>
      <c r="AH78" s="11">
        <f t="shared" si="30"/>
        <v>372.07020815999994</v>
      </c>
      <c r="AI78" s="23">
        <f t="shared" si="31"/>
        <v>5729.0988153848411</v>
      </c>
      <c r="AJ78" s="23">
        <f t="shared" si="32"/>
        <v>32822573.236443989</v>
      </c>
      <c r="AK78" s="23">
        <f t="shared" si="33"/>
        <v>390.67371856799997</v>
      </c>
      <c r="AL78" s="23">
        <f t="shared" si="34"/>
        <v>11830.267838929682</v>
      </c>
      <c r="AN78">
        <v>202212</v>
      </c>
      <c r="AO78" s="20" t="s">
        <v>33</v>
      </c>
      <c r="AP78" s="20" t="s">
        <v>343</v>
      </c>
      <c r="AQ78">
        <v>2448.25</v>
      </c>
      <c r="AR78" s="21">
        <v>0.86</v>
      </c>
      <c r="AS78">
        <v>106.12</v>
      </c>
      <c r="AT78">
        <v>5.04E-2</v>
      </c>
      <c r="AU78" s="11">
        <f t="shared" si="35"/>
        <v>106.11694799999999</v>
      </c>
      <c r="AV78" s="23">
        <f t="shared" si="36"/>
        <v>460.61686549281416</v>
      </c>
      <c r="AW78" s="23">
        <f t="shared" si="37"/>
        <v>212167.89677642524</v>
      </c>
      <c r="AX78" s="23">
        <f t="shared" si="38"/>
        <v>111.4227954</v>
      </c>
      <c r="AY78" s="23">
        <f t="shared" si="39"/>
        <v>1027.3506789856283</v>
      </c>
      <c r="AZ78" s="23"/>
      <c r="BA78" s="23"/>
    </row>
    <row r="79" spans="1:53">
      <c r="A79">
        <v>202212</v>
      </c>
      <c r="B79" s="20" t="s">
        <v>27</v>
      </c>
      <c r="C79" s="20" t="s">
        <v>344</v>
      </c>
      <c r="D79">
        <v>19703.09</v>
      </c>
      <c r="E79" s="21">
        <v>0.68</v>
      </c>
      <c r="F79">
        <v>648.92999999999995</v>
      </c>
      <c r="G79" s="22">
        <v>4.8399999999999999E-2</v>
      </c>
      <c r="H79" s="11">
        <f t="shared" si="20"/>
        <v>648.46809808</v>
      </c>
      <c r="I79" s="23">
        <f t="shared" si="21"/>
        <v>2875.3661208305066</v>
      </c>
      <c r="J79" s="23">
        <f t="shared" si="22"/>
        <v>8267730.3288198756</v>
      </c>
      <c r="K79" s="23">
        <f t="shared" si="23"/>
        <v>680.891502984</v>
      </c>
      <c r="L79" s="23">
        <f t="shared" si="24"/>
        <v>6399.2003397410135</v>
      </c>
      <c r="N79">
        <v>202212</v>
      </c>
      <c r="O79" s="20" t="s">
        <v>29</v>
      </c>
      <c r="P79" s="20" t="s">
        <v>345</v>
      </c>
      <c r="Q79">
        <v>93093.43</v>
      </c>
      <c r="R79" s="21">
        <v>0.71</v>
      </c>
      <c r="S79">
        <v>2405.9</v>
      </c>
      <c r="T79" s="21">
        <v>0.04</v>
      </c>
      <c r="U79" s="11">
        <f t="shared" si="25"/>
        <v>2643.8534119999999</v>
      </c>
      <c r="V79" s="23">
        <f t="shared" si="26"/>
        <v>12952.183628232613</v>
      </c>
      <c r="W79" s="23">
        <f t="shared" si="27"/>
        <v>167759060.73945692</v>
      </c>
      <c r="X79" s="23">
        <f t="shared" si="28"/>
        <v>2776.0460825999999</v>
      </c>
      <c r="Y79" s="23">
        <f t="shared" si="29"/>
        <v>28548.220668465226</v>
      </c>
      <c r="AA79">
        <v>202212</v>
      </c>
      <c r="AB79" s="20" t="s">
        <v>31</v>
      </c>
      <c r="AC79" s="20" t="s">
        <v>346</v>
      </c>
      <c r="AD79">
        <v>137018.91</v>
      </c>
      <c r="AE79" s="21">
        <v>0.72</v>
      </c>
      <c r="AF79">
        <v>415.33170000000001</v>
      </c>
      <c r="AG79" s="22">
        <v>4.1999999999999997E-3</v>
      </c>
      <c r="AH79" s="11">
        <f t="shared" si="30"/>
        <v>414.34518383999995</v>
      </c>
      <c r="AI79" s="23">
        <f t="shared" si="31"/>
        <v>6380.0445449191975</v>
      </c>
      <c r="AJ79" s="23">
        <f t="shared" si="32"/>
        <v>40704968.39515321</v>
      </c>
      <c r="AK79" s="23">
        <f t="shared" si="33"/>
        <v>435.06244303199998</v>
      </c>
      <c r="AL79" s="23">
        <f t="shared" si="34"/>
        <v>13174.434273678395</v>
      </c>
      <c r="AN79">
        <v>202212</v>
      </c>
      <c r="AO79" s="20" t="s">
        <v>33</v>
      </c>
      <c r="AP79" s="20" t="s">
        <v>347</v>
      </c>
      <c r="AQ79">
        <v>1498.74</v>
      </c>
      <c r="AR79" s="21">
        <v>0.86</v>
      </c>
      <c r="AS79">
        <v>75.790000000000006</v>
      </c>
      <c r="AT79">
        <v>5.8799999999999998E-2</v>
      </c>
      <c r="AU79" s="11">
        <f t="shared" si="35"/>
        <v>75.788284320000002</v>
      </c>
      <c r="AV79" s="23">
        <f t="shared" si="36"/>
        <v>303.21757625134745</v>
      </c>
      <c r="AW79" s="23">
        <f t="shared" si="37"/>
        <v>91940.898547741701</v>
      </c>
      <c r="AX79" s="23">
        <f t="shared" si="38"/>
        <v>79.577698536</v>
      </c>
      <c r="AY79" s="23">
        <f t="shared" si="39"/>
        <v>682.22343682269491</v>
      </c>
      <c r="AZ79" s="23"/>
      <c r="BA79" s="23"/>
    </row>
    <row r="80" spans="1:53">
      <c r="A80">
        <v>202212</v>
      </c>
      <c r="B80" s="20" t="s">
        <v>27</v>
      </c>
      <c r="C80" s="20" t="s">
        <v>348</v>
      </c>
      <c r="D80">
        <v>29145.75</v>
      </c>
      <c r="E80" s="21">
        <v>0.68</v>
      </c>
      <c r="F80">
        <v>959.93</v>
      </c>
      <c r="G80" s="22">
        <v>4.8399999999999999E-2</v>
      </c>
      <c r="H80" s="11">
        <f t="shared" si="20"/>
        <v>959.24492399999997</v>
      </c>
      <c r="I80" s="23">
        <f t="shared" si="21"/>
        <v>4253.3786383859451</v>
      </c>
      <c r="J80" s="23">
        <f t="shared" si="22"/>
        <v>18091229.841477878</v>
      </c>
      <c r="K80" s="23">
        <f t="shared" si="23"/>
        <v>1007.2071702000001</v>
      </c>
      <c r="L80" s="23">
        <f t="shared" si="24"/>
        <v>9466.0022007718908</v>
      </c>
      <c r="N80">
        <v>202212</v>
      </c>
      <c r="O80" s="20" t="s">
        <v>29</v>
      </c>
      <c r="P80" s="20" t="s">
        <v>349</v>
      </c>
      <c r="Q80">
        <v>39053.31</v>
      </c>
      <c r="R80" s="21">
        <v>0.71</v>
      </c>
      <c r="S80">
        <v>1009.29</v>
      </c>
      <c r="T80" s="21">
        <v>0.04</v>
      </c>
      <c r="U80" s="11">
        <f t="shared" si="25"/>
        <v>1109.1140039999998</v>
      </c>
      <c r="V80" s="23">
        <f t="shared" si="26"/>
        <v>5433.5267527503602</v>
      </c>
      <c r="W80" s="23">
        <f t="shared" si="27"/>
        <v>29523212.972853873</v>
      </c>
      <c r="X80" s="23">
        <f t="shared" si="28"/>
        <v>1164.5697041999999</v>
      </c>
      <c r="Y80" s="23">
        <f t="shared" si="29"/>
        <v>11976.167509500719</v>
      </c>
      <c r="AA80">
        <v>202212</v>
      </c>
      <c r="AB80" s="20" t="s">
        <v>31</v>
      </c>
      <c r="AC80" s="20" t="s">
        <v>350</v>
      </c>
      <c r="AD80">
        <v>191419.42</v>
      </c>
      <c r="AE80" s="21">
        <v>0.72</v>
      </c>
      <c r="AF80">
        <v>580.23050000000001</v>
      </c>
      <c r="AG80" s="22">
        <v>4.1999999999999997E-3</v>
      </c>
      <c r="AH80" s="11">
        <f t="shared" si="30"/>
        <v>578.85232608000001</v>
      </c>
      <c r="AI80" s="23">
        <f t="shared" si="31"/>
        <v>8913.1086093342656</v>
      </c>
      <c r="AJ80" s="23">
        <f t="shared" si="32"/>
        <v>79443505.081788599</v>
      </c>
      <c r="AK80" s="23">
        <f t="shared" si="33"/>
        <v>607.79494238400002</v>
      </c>
      <c r="AL80" s="23">
        <f t="shared" si="34"/>
        <v>18405.06954474853</v>
      </c>
      <c r="AN80">
        <v>202212</v>
      </c>
      <c r="AO80" s="20" t="s">
        <v>33</v>
      </c>
      <c r="AP80" s="20" t="s">
        <v>351</v>
      </c>
      <c r="AQ80">
        <v>1498.68</v>
      </c>
      <c r="AR80" s="21">
        <v>0.86</v>
      </c>
      <c r="AS80">
        <v>80.3</v>
      </c>
      <c r="AT80">
        <v>6.2300000000000001E-2</v>
      </c>
      <c r="AU80" s="11">
        <f t="shared" si="35"/>
        <v>80.296277040000007</v>
      </c>
      <c r="AV80" s="23">
        <f t="shared" si="36"/>
        <v>311.51814223479789</v>
      </c>
      <c r="AW80" s="23">
        <f t="shared" si="37"/>
        <v>97043.552941419766</v>
      </c>
      <c r="AX80" s="23">
        <f t="shared" si="38"/>
        <v>84.31109089200001</v>
      </c>
      <c r="AY80" s="23">
        <f t="shared" si="39"/>
        <v>703.33256150959573</v>
      </c>
      <c r="AZ80" s="23"/>
      <c r="BA80" s="23"/>
    </row>
    <row r="81" spans="1:53">
      <c r="A81">
        <v>202212</v>
      </c>
      <c r="B81" s="20" t="s">
        <v>27</v>
      </c>
      <c r="C81" s="20" t="s">
        <v>352</v>
      </c>
      <c r="D81">
        <v>148024.32000000001</v>
      </c>
      <c r="E81" s="21">
        <v>0.68</v>
      </c>
      <c r="F81">
        <v>4875.2299999999996</v>
      </c>
      <c r="G81" s="22">
        <v>4.8399999999999999E-2</v>
      </c>
      <c r="H81" s="11">
        <f t="shared" si="20"/>
        <v>4871.77641984</v>
      </c>
      <c r="I81" s="23">
        <f t="shared" si="21"/>
        <v>21601.896696760436</v>
      </c>
      <c r="J81" s="23">
        <f t="shared" si="22"/>
        <v>466641940.8975094</v>
      </c>
      <c r="K81" s="23">
        <f t="shared" si="23"/>
        <v>5115.3652408320004</v>
      </c>
      <c r="L81" s="23">
        <f t="shared" si="24"/>
        <v>48075.569813360868</v>
      </c>
      <c r="N81">
        <v>202212</v>
      </c>
      <c r="O81" s="20" t="s">
        <v>29</v>
      </c>
      <c r="P81" s="20" t="s">
        <v>353</v>
      </c>
      <c r="Q81">
        <v>49517.79</v>
      </c>
      <c r="R81" s="21">
        <v>0.71</v>
      </c>
      <c r="S81">
        <v>1279.73</v>
      </c>
      <c r="T81" s="21">
        <v>0.04</v>
      </c>
      <c r="U81" s="11">
        <f t="shared" si="25"/>
        <v>1406.3052359999999</v>
      </c>
      <c r="V81" s="23">
        <f t="shared" si="26"/>
        <v>6889.4605016085516</v>
      </c>
      <c r="W81" s="23">
        <f t="shared" si="27"/>
        <v>47464666.003224358</v>
      </c>
      <c r="X81" s="23">
        <f t="shared" si="28"/>
        <v>1476.6204978000001</v>
      </c>
      <c r="Y81" s="23">
        <f t="shared" si="29"/>
        <v>15185.226239217103</v>
      </c>
      <c r="AA81">
        <v>202212</v>
      </c>
      <c r="AB81" s="20" t="s">
        <v>31</v>
      </c>
      <c r="AC81" s="20" t="s">
        <v>354</v>
      </c>
      <c r="AD81">
        <v>198662.85</v>
      </c>
      <c r="AE81" s="21">
        <v>0.72</v>
      </c>
      <c r="AF81">
        <v>602.18679999999995</v>
      </c>
      <c r="AG81" s="22">
        <v>4.1999999999999997E-3</v>
      </c>
      <c r="AH81" s="11">
        <f t="shared" si="30"/>
        <v>600.75645840000004</v>
      </c>
      <c r="AI81" s="23">
        <f t="shared" si="31"/>
        <v>9250.3861869912762</v>
      </c>
      <c r="AJ81" s="23">
        <f t="shared" si="32"/>
        <v>85569644.608479008</v>
      </c>
      <c r="AK81" s="23">
        <f t="shared" si="33"/>
        <v>630.7942813200001</v>
      </c>
      <c r="AL81" s="23">
        <f t="shared" si="34"/>
        <v>19101.528832382552</v>
      </c>
      <c r="AN81">
        <v>202212</v>
      </c>
      <c r="AO81" s="20" t="s">
        <v>33</v>
      </c>
      <c r="AP81" s="20" t="s">
        <v>355</v>
      </c>
      <c r="AQ81">
        <v>1423.12</v>
      </c>
      <c r="AR81" s="21">
        <v>0.86</v>
      </c>
      <c r="AS81">
        <v>29.5</v>
      </c>
      <c r="AT81">
        <v>2.41E-2</v>
      </c>
      <c r="AU81" s="11">
        <f t="shared" si="35"/>
        <v>29.495585120000001</v>
      </c>
      <c r="AV81" s="23">
        <f t="shared" si="36"/>
        <v>187.6943301247185</v>
      </c>
      <c r="AW81" s="23">
        <f t="shared" si="37"/>
        <v>35229.161560966815</v>
      </c>
      <c r="AX81" s="23">
        <f t="shared" si="38"/>
        <v>30.970364376000003</v>
      </c>
      <c r="AY81" s="23">
        <f t="shared" si="39"/>
        <v>404.884245369437</v>
      </c>
      <c r="AZ81" s="23"/>
      <c r="BA81" s="23"/>
    </row>
    <row r="82" spans="1:53">
      <c r="A82">
        <v>202212</v>
      </c>
      <c r="B82" s="20" t="s">
        <v>27</v>
      </c>
      <c r="C82" s="20" t="s">
        <v>356</v>
      </c>
      <c r="D82">
        <v>35334.879999999997</v>
      </c>
      <c r="E82" s="21">
        <v>0.68</v>
      </c>
      <c r="F82">
        <v>1163.77</v>
      </c>
      <c r="G82" s="22">
        <v>4.8399999999999999E-2</v>
      </c>
      <c r="H82" s="11">
        <f t="shared" si="20"/>
        <v>1162.9415705599999</v>
      </c>
      <c r="I82" s="23">
        <f t="shared" si="21"/>
        <v>5156.5879684664405</v>
      </c>
      <c r="J82" s="23">
        <f t="shared" si="22"/>
        <v>26590399.476532854</v>
      </c>
      <c r="K82" s="23">
        <f t="shared" si="23"/>
        <v>1221.088649088</v>
      </c>
      <c r="L82" s="23">
        <f t="shared" si="24"/>
        <v>11476.117507492881</v>
      </c>
      <c r="N82">
        <v>202212</v>
      </c>
      <c r="O82" s="20" t="s">
        <v>29</v>
      </c>
      <c r="P82" s="20" t="s">
        <v>357</v>
      </c>
      <c r="Q82">
        <v>39807.870000000003</v>
      </c>
      <c r="R82" s="21">
        <v>0.71</v>
      </c>
      <c r="S82">
        <v>1028.79</v>
      </c>
      <c r="T82" s="21">
        <v>0.04</v>
      </c>
      <c r="U82" s="11">
        <f t="shared" si="25"/>
        <v>1130.543508</v>
      </c>
      <c r="V82" s="23">
        <f t="shared" si="26"/>
        <v>5538.5094532322228</v>
      </c>
      <c r="W82" s="23">
        <f t="shared" si="27"/>
        <v>30675086.963542696</v>
      </c>
      <c r="X82" s="23">
        <f t="shared" si="28"/>
        <v>1187.0706834</v>
      </c>
      <c r="Y82" s="23">
        <f t="shared" si="29"/>
        <v>12207.562414464446</v>
      </c>
      <c r="AA82">
        <v>202212</v>
      </c>
      <c r="AB82" s="20" t="s">
        <v>31</v>
      </c>
      <c r="AC82" s="20" t="s">
        <v>358</v>
      </c>
      <c r="AD82">
        <v>211693.14</v>
      </c>
      <c r="AE82" s="21">
        <v>0.72</v>
      </c>
      <c r="AF82">
        <v>641.68420000000003</v>
      </c>
      <c r="AG82" s="22">
        <v>4.1999999999999997E-3</v>
      </c>
      <c r="AH82" s="11">
        <f t="shared" si="30"/>
        <v>640.16005536</v>
      </c>
      <c r="AI82" s="23">
        <f t="shared" si="31"/>
        <v>9857.1187221808741</v>
      </c>
      <c r="AJ82" s="23">
        <f t="shared" si="32"/>
        <v>97162789.503168702</v>
      </c>
      <c r="AK82" s="23">
        <f t="shared" si="33"/>
        <v>672.16805812799998</v>
      </c>
      <c r="AL82" s="23">
        <f t="shared" si="34"/>
        <v>20354.397499721748</v>
      </c>
      <c r="AN82">
        <v>202212</v>
      </c>
      <c r="AO82" s="20" t="s">
        <v>33</v>
      </c>
      <c r="AP82" s="20" t="s">
        <v>359</v>
      </c>
      <c r="AQ82">
        <v>1598.15</v>
      </c>
      <c r="AR82" s="21">
        <v>0.86</v>
      </c>
      <c r="AS82">
        <v>31.2</v>
      </c>
      <c r="AT82">
        <v>2.2700000000000001E-2</v>
      </c>
      <c r="AU82" s="11">
        <f t="shared" si="35"/>
        <v>31.199084300000003</v>
      </c>
      <c r="AV82" s="23">
        <f t="shared" si="36"/>
        <v>204.71179592910664</v>
      </c>
      <c r="AW82" s="23">
        <f t="shared" si="37"/>
        <v>41906.919392520205</v>
      </c>
      <c r="AX82" s="23">
        <f t="shared" si="38"/>
        <v>32.759038515000007</v>
      </c>
      <c r="AY82" s="23">
        <f t="shared" si="39"/>
        <v>440.62267615821327</v>
      </c>
      <c r="AZ82" s="23"/>
      <c r="BA82" s="23"/>
    </row>
    <row r="83" spans="1:53">
      <c r="A83">
        <v>202212</v>
      </c>
      <c r="B83" s="20" t="s">
        <v>27</v>
      </c>
      <c r="C83" s="20" t="s">
        <v>360</v>
      </c>
      <c r="D83">
        <v>22833.37</v>
      </c>
      <c r="E83" s="21">
        <v>0.68</v>
      </c>
      <c r="F83">
        <v>752.02</v>
      </c>
      <c r="G83" s="22">
        <v>4.8399999999999999E-2</v>
      </c>
      <c r="H83" s="11">
        <f t="shared" si="20"/>
        <v>751.49187343999995</v>
      </c>
      <c r="I83" s="23">
        <f t="shared" si="21"/>
        <v>3332.1828465681097</v>
      </c>
      <c r="J83" s="23">
        <f t="shared" si="22"/>
        <v>11103442.522962751</v>
      </c>
      <c r="K83" s="23">
        <f t="shared" si="23"/>
        <v>789.06646711199994</v>
      </c>
      <c r="L83" s="23">
        <f t="shared" si="24"/>
        <v>7415.8575665762191</v>
      </c>
      <c r="N83">
        <v>202212</v>
      </c>
      <c r="O83" s="20" t="s">
        <v>29</v>
      </c>
      <c r="P83" s="20" t="s">
        <v>361</v>
      </c>
      <c r="Q83">
        <v>52094.239999999998</v>
      </c>
      <c r="R83" s="21">
        <v>0.71</v>
      </c>
      <c r="S83">
        <v>1346.32</v>
      </c>
      <c r="T83" s="21">
        <v>0.04</v>
      </c>
      <c r="U83" s="11">
        <f t="shared" si="25"/>
        <v>1479.4764159999997</v>
      </c>
      <c r="V83" s="23">
        <f t="shared" si="26"/>
        <v>7247.9246113632344</v>
      </c>
      <c r="W83" s="23">
        <f t="shared" si="27"/>
        <v>52532411.172004893</v>
      </c>
      <c r="X83" s="23">
        <f t="shared" si="28"/>
        <v>1553.4502367999999</v>
      </c>
      <c r="Y83" s="23">
        <f t="shared" si="29"/>
        <v>15975.325638726468</v>
      </c>
      <c r="AA83">
        <v>202212</v>
      </c>
      <c r="AB83" s="20" t="s">
        <v>31</v>
      </c>
      <c r="AC83" s="20" t="s">
        <v>362</v>
      </c>
      <c r="AD83">
        <v>152768.32999999999</v>
      </c>
      <c r="AE83" s="21">
        <v>0.72</v>
      </c>
      <c r="AF83">
        <v>463.07139999999998</v>
      </c>
      <c r="AG83" s="22">
        <v>4.1999999999999997E-3</v>
      </c>
      <c r="AH83" s="11">
        <f t="shared" si="30"/>
        <v>461.97142991999993</v>
      </c>
      <c r="AI83" s="23">
        <f t="shared" si="31"/>
        <v>7113.3885859471202</v>
      </c>
      <c r="AJ83" s="23">
        <f t="shared" si="32"/>
        <v>50600297.174682774</v>
      </c>
      <c r="AK83" s="23">
        <f t="shared" si="33"/>
        <v>485.07000141599997</v>
      </c>
      <c r="AL83" s="23">
        <f t="shared" si="34"/>
        <v>14688.748601814241</v>
      </c>
      <c r="AN83">
        <v>202212</v>
      </c>
      <c r="AO83" s="20" t="s">
        <v>33</v>
      </c>
      <c r="AP83" s="20" t="s">
        <v>363</v>
      </c>
      <c r="AQ83">
        <v>793.12</v>
      </c>
      <c r="AR83" s="21">
        <v>0.86</v>
      </c>
      <c r="AS83">
        <v>9.2100000000000009</v>
      </c>
      <c r="AT83">
        <v>1.3500000000000002E-2</v>
      </c>
      <c r="AU83" s="11">
        <f t="shared" si="35"/>
        <v>9.2081232000000011</v>
      </c>
      <c r="AV83" s="23">
        <f t="shared" si="36"/>
        <v>78.714144887585888</v>
      </c>
      <c r="AW83" s="23">
        <f t="shared" si="37"/>
        <v>6195.9166053838635</v>
      </c>
      <c r="AX83" s="23">
        <f t="shared" si="38"/>
        <v>9.6685293600000008</v>
      </c>
      <c r="AY83" s="23">
        <f t="shared" si="39"/>
        <v>166.63641297517177</v>
      </c>
      <c r="AZ83" s="23"/>
      <c r="BA83" s="23"/>
    </row>
    <row r="84" spans="1:53">
      <c r="A84">
        <v>202212</v>
      </c>
      <c r="B84" s="20" t="s">
        <v>27</v>
      </c>
      <c r="C84" s="20" t="s">
        <v>364</v>
      </c>
      <c r="D84">
        <v>24924.09</v>
      </c>
      <c r="E84" s="21">
        <v>0.68</v>
      </c>
      <c r="F84">
        <v>820.88</v>
      </c>
      <c r="G84" s="22">
        <v>4.8399999999999999E-2</v>
      </c>
      <c r="H84" s="11">
        <f t="shared" si="20"/>
        <v>820.30165007999994</v>
      </c>
      <c r="I84" s="23">
        <f t="shared" si="21"/>
        <v>3637.2916115457224</v>
      </c>
      <c r="J84" s="23">
        <f t="shared" si="22"/>
        <v>13229890.267420879</v>
      </c>
      <c r="K84" s="23">
        <f t="shared" si="23"/>
        <v>861.31673258399996</v>
      </c>
      <c r="L84" s="23">
        <f t="shared" si="24"/>
        <v>8094.8848731714443</v>
      </c>
      <c r="N84">
        <v>202212</v>
      </c>
      <c r="O84" s="20" t="s">
        <v>29</v>
      </c>
      <c r="P84" s="20" t="s">
        <v>365</v>
      </c>
      <c r="Q84">
        <v>30195.84</v>
      </c>
      <c r="R84" s="21">
        <v>0.71</v>
      </c>
      <c r="S84">
        <v>780.38</v>
      </c>
      <c r="T84" s="21">
        <v>0.04</v>
      </c>
      <c r="U84" s="11">
        <f t="shared" si="25"/>
        <v>857.56185600000003</v>
      </c>
      <c r="V84" s="23">
        <f t="shared" si="26"/>
        <v>4201.177940148209</v>
      </c>
      <c r="W84" s="23">
        <f t="shared" si="27"/>
        <v>17649896.08478795</v>
      </c>
      <c r="X84" s="23">
        <f t="shared" si="28"/>
        <v>900.43994880000002</v>
      </c>
      <c r="Y84" s="23">
        <f t="shared" si="29"/>
        <v>9259.9177362964183</v>
      </c>
      <c r="AA84">
        <v>202212</v>
      </c>
      <c r="AB84" s="20" t="s">
        <v>31</v>
      </c>
      <c r="AC84" s="20" t="s">
        <v>366</v>
      </c>
      <c r="AD84">
        <v>210743.44</v>
      </c>
      <c r="AE84" s="21">
        <v>0.72</v>
      </c>
      <c r="AF84">
        <v>638.80550000000005</v>
      </c>
      <c r="AG84" s="22">
        <v>4.1999999999999997E-3</v>
      </c>
      <c r="AH84" s="11">
        <f t="shared" si="30"/>
        <v>637.28816255999993</v>
      </c>
      <c r="AI84" s="23">
        <f t="shared" si="31"/>
        <v>9812.8976120851221</v>
      </c>
      <c r="AJ84" s="23">
        <f t="shared" si="32"/>
        <v>96292959.545265898</v>
      </c>
      <c r="AK84" s="23">
        <f t="shared" si="33"/>
        <v>669.15257068799997</v>
      </c>
      <c r="AL84" s="23">
        <f t="shared" si="34"/>
        <v>20263.083386730243</v>
      </c>
      <c r="AN84">
        <v>202212</v>
      </c>
      <c r="AO84" s="20" t="s">
        <v>33</v>
      </c>
      <c r="AP84" s="20" t="s">
        <v>367</v>
      </c>
      <c r="AQ84">
        <v>20.66</v>
      </c>
      <c r="AR84" s="21">
        <v>0.86</v>
      </c>
      <c r="AS84">
        <v>0.18</v>
      </c>
      <c r="AT84">
        <v>1.04E-2</v>
      </c>
      <c r="AU84" s="11">
        <f t="shared" si="35"/>
        <v>0.18478304000000001</v>
      </c>
      <c r="AV84" s="23">
        <f t="shared" si="36"/>
        <v>1.80250003318512</v>
      </c>
      <c r="AW84" s="23">
        <f t="shared" si="37"/>
        <v>3.2490063696323586</v>
      </c>
      <c r="AX84" s="23">
        <f t="shared" si="38"/>
        <v>0.19402219200000001</v>
      </c>
      <c r="AY84" s="23">
        <f t="shared" si="39"/>
        <v>3.7897831063702401</v>
      </c>
      <c r="AZ84" s="23"/>
      <c r="BA84" s="23"/>
    </row>
    <row r="85" spans="1:53">
      <c r="A85">
        <v>202212</v>
      </c>
      <c r="B85" s="20" t="s">
        <v>27</v>
      </c>
      <c r="C85" s="20" t="s">
        <v>368</v>
      </c>
      <c r="D85">
        <v>23151.63</v>
      </c>
      <c r="E85" s="21">
        <v>0.68</v>
      </c>
      <c r="F85">
        <v>762.51</v>
      </c>
      <c r="G85" s="22">
        <v>4.8399999999999999E-2</v>
      </c>
      <c r="H85" s="11">
        <f t="shared" si="20"/>
        <v>761.96644656000001</v>
      </c>
      <c r="I85" s="23">
        <f t="shared" si="21"/>
        <v>3378.6280499151744</v>
      </c>
      <c r="J85" s="23">
        <f t="shared" si="22"/>
        <v>11415127.499673614</v>
      </c>
      <c r="K85" s="23">
        <f t="shared" si="23"/>
        <v>800.064768888</v>
      </c>
      <c r="L85" s="23">
        <f t="shared" si="24"/>
        <v>7519.2225463903487</v>
      </c>
      <c r="N85">
        <v>202212</v>
      </c>
      <c r="O85" s="20" t="s">
        <v>29</v>
      </c>
      <c r="P85" s="20" t="s">
        <v>369</v>
      </c>
      <c r="Q85">
        <v>129746.88</v>
      </c>
      <c r="R85" s="21">
        <v>0.71</v>
      </c>
      <c r="S85">
        <v>3353.17</v>
      </c>
      <c r="T85" s="21">
        <v>0.04</v>
      </c>
      <c r="U85" s="11">
        <f t="shared" si="25"/>
        <v>3684.8113919999996</v>
      </c>
      <c r="V85" s="23">
        <f t="shared" si="26"/>
        <v>18051.815417589205</v>
      </c>
      <c r="W85" s="23">
        <f t="shared" si="27"/>
        <v>325868039.87071133</v>
      </c>
      <c r="X85" s="23">
        <f t="shared" si="28"/>
        <v>3869.0519615999997</v>
      </c>
      <c r="Y85" s="23">
        <f t="shared" si="29"/>
        <v>39788.442227178413</v>
      </c>
      <c r="AA85">
        <v>202212</v>
      </c>
      <c r="AB85" s="20" t="s">
        <v>31</v>
      </c>
      <c r="AC85" s="20" t="s">
        <v>370</v>
      </c>
      <c r="AD85">
        <v>128111.35</v>
      </c>
      <c r="AE85" s="21">
        <v>0.72</v>
      </c>
      <c r="AF85">
        <v>388.33109999999999</v>
      </c>
      <c r="AG85" s="22">
        <v>4.1999999999999997E-3</v>
      </c>
      <c r="AH85" s="11">
        <f t="shared" si="30"/>
        <v>387.40872239999999</v>
      </c>
      <c r="AI85" s="23">
        <f t="shared" si="31"/>
        <v>5965.2796808100002</v>
      </c>
      <c r="AJ85" s="23">
        <f t="shared" si="32"/>
        <v>35584561.670284659</v>
      </c>
      <c r="AK85" s="23">
        <f t="shared" si="33"/>
        <v>406.77915852000001</v>
      </c>
      <c r="AL85" s="23">
        <f t="shared" si="34"/>
        <v>12317.96808402</v>
      </c>
      <c r="AN85">
        <v>202212</v>
      </c>
      <c r="AO85" s="20" t="s">
        <v>33</v>
      </c>
      <c r="AP85" s="20" t="s">
        <v>371</v>
      </c>
      <c r="AQ85">
        <v>3596.35</v>
      </c>
      <c r="AR85" s="21">
        <v>0.86</v>
      </c>
      <c r="AS85">
        <v>66.19</v>
      </c>
      <c r="AT85">
        <v>2.1400000000000002E-2</v>
      </c>
      <c r="AU85" s="11">
        <f t="shared" si="35"/>
        <v>66.187225400000003</v>
      </c>
      <c r="AV85" s="23">
        <f t="shared" si="36"/>
        <v>447.57919894887766</v>
      </c>
      <c r="AW85" s="23">
        <f t="shared" si="37"/>
        <v>200327.13933171902</v>
      </c>
      <c r="AX85" s="23">
        <f t="shared" si="38"/>
        <v>69.496586669999999</v>
      </c>
      <c r="AY85" s="23">
        <f t="shared" si="39"/>
        <v>961.34562329775531</v>
      </c>
      <c r="AZ85" s="23"/>
      <c r="BA85" s="23"/>
    </row>
    <row r="86" spans="1:53">
      <c r="A86">
        <v>202212</v>
      </c>
      <c r="B86" s="20" t="s">
        <v>27</v>
      </c>
      <c r="C86" s="20" t="s">
        <v>372</v>
      </c>
      <c r="D86">
        <v>14818.55</v>
      </c>
      <c r="E86" s="21">
        <v>0.68</v>
      </c>
      <c r="F86">
        <v>488.05</v>
      </c>
      <c r="G86" s="22">
        <v>4.8399999999999999E-2</v>
      </c>
      <c r="H86" s="11">
        <f t="shared" si="20"/>
        <v>487.70811759999998</v>
      </c>
      <c r="I86" s="23">
        <f t="shared" si="21"/>
        <v>2162.5418464734666</v>
      </c>
      <c r="J86" s="23">
        <f t="shared" si="22"/>
        <v>4676587.2377488706</v>
      </c>
      <c r="K86" s="23">
        <f t="shared" si="23"/>
        <v>512.09352348000004</v>
      </c>
      <c r="L86" s="23">
        <f t="shared" si="24"/>
        <v>4812.7918105469334</v>
      </c>
      <c r="N86">
        <v>202212</v>
      </c>
      <c r="O86" s="20" t="s">
        <v>29</v>
      </c>
      <c r="P86" s="20" t="s">
        <v>373</v>
      </c>
      <c r="Q86">
        <v>29692.57</v>
      </c>
      <c r="R86" s="21">
        <v>0.71</v>
      </c>
      <c r="S86">
        <v>767.37</v>
      </c>
      <c r="T86" s="21">
        <v>0.04</v>
      </c>
      <c r="U86" s="11">
        <f t="shared" si="25"/>
        <v>843.26898799999992</v>
      </c>
      <c r="V86" s="23">
        <f t="shared" si="26"/>
        <v>4131.157473026301</v>
      </c>
      <c r="W86" s="23">
        <f t="shared" si="27"/>
        <v>17066462.066941053</v>
      </c>
      <c r="X86" s="23">
        <f t="shared" si="28"/>
        <v>885.43243739999991</v>
      </c>
      <c r="Y86" s="23">
        <f t="shared" si="29"/>
        <v>9105.5839340526018</v>
      </c>
      <c r="AA86">
        <v>202212</v>
      </c>
      <c r="AB86" s="20" t="s">
        <v>31</v>
      </c>
      <c r="AC86" s="20" t="s">
        <v>374</v>
      </c>
      <c r="AD86">
        <v>200043.27</v>
      </c>
      <c r="AE86" s="21">
        <v>0.72</v>
      </c>
      <c r="AF86">
        <v>606.37120000000004</v>
      </c>
      <c r="AG86" s="22">
        <v>4.1999999999999997E-3</v>
      </c>
      <c r="AH86" s="11">
        <f t="shared" si="30"/>
        <v>604.93084848000001</v>
      </c>
      <c r="AI86" s="23">
        <f t="shared" si="31"/>
        <v>9314.6630163040863</v>
      </c>
      <c r="AJ86" s="23">
        <f t="shared" si="32"/>
        <v>86762947.107303143</v>
      </c>
      <c r="AK86" s="23">
        <f t="shared" si="33"/>
        <v>635.17739090400005</v>
      </c>
      <c r="AL86" s="23">
        <f t="shared" si="34"/>
        <v>19234.256881088171</v>
      </c>
      <c r="AN86">
        <v>202212</v>
      </c>
      <c r="AO86" s="20" t="s">
        <v>33</v>
      </c>
      <c r="AP86" s="20" t="s">
        <v>375</v>
      </c>
      <c r="AQ86">
        <v>1144.9100000000001</v>
      </c>
      <c r="AR86" s="21">
        <v>0.86</v>
      </c>
      <c r="AS86">
        <v>38.299999999999997</v>
      </c>
      <c r="AT86">
        <v>3.8900000000000004E-2</v>
      </c>
      <c r="AU86" s="11">
        <f t="shared" si="35"/>
        <v>38.301819140000006</v>
      </c>
      <c r="AV86" s="23">
        <f t="shared" si="36"/>
        <v>190.38331701313354</v>
      </c>
      <c r="AW86" s="23">
        <f t="shared" si="37"/>
        <v>36245.807396923301</v>
      </c>
      <c r="AX86" s="23">
        <f t="shared" si="38"/>
        <v>40.21691009700001</v>
      </c>
      <c r="AY86" s="23">
        <f t="shared" si="39"/>
        <v>419.06845316626709</v>
      </c>
      <c r="AZ86" s="23"/>
      <c r="BA86" s="23"/>
    </row>
    <row r="87" spans="1:53">
      <c r="A87">
        <v>202212</v>
      </c>
      <c r="B87" s="20" t="s">
        <v>27</v>
      </c>
      <c r="C87" s="20" t="s">
        <v>376</v>
      </c>
      <c r="D87">
        <v>9804.4699999999993</v>
      </c>
      <c r="E87" s="21">
        <v>0.68</v>
      </c>
      <c r="F87">
        <v>322.91000000000003</v>
      </c>
      <c r="G87" s="22">
        <v>4.8399999999999999E-2</v>
      </c>
      <c r="H87" s="11">
        <f t="shared" si="20"/>
        <v>322.68471663999998</v>
      </c>
      <c r="I87" s="23">
        <f t="shared" si="21"/>
        <v>1430.8131806076647</v>
      </c>
      <c r="J87" s="23">
        <f t="shared" si="22"/>
        <v>2047226.3578006215</v>
      </c>
      <c r="K87" s="23">
        <f t="shared" si="23"/>
        <v>338.81895247199998</v>
      </c>
      <c r="L87" s="23">
        <f t="shared" si="24"/>
        <v>3184.3110778553291</v>
      </c>
      <c r="N87">
        <v>202212</v>
      </c>
      <c r="O87" s="20" t="s">
        <v>29</v>
      </c>
      <c r="P87" s="20" t="s">
        <v>377</v>
      </c>
      <c r="Q87">
        <v>49823.15</v>
      </c>
      <c r="R87" s="21">
        <v>0.71</v>
      </c>
      <c r="S87">
        <v>1287.6199999999999</v>
      </c>
      <c r="T87" s="21">
        <v>0.04</v>
      </c>
      <c r="U87" s="11">
        <f t="shared" si="25"/>
        <v>1414.9774599999998</v>
      </c>
      <c r="V87" s="23">
        <f t="shared" si="26"/>
        <v>6931.9455490787877</v>
      </c>
      <c r="W87" s="23">
        <f t="shared" si="27"/>
        <v>48051869.095393218</v>
      </c>
      <c r="X87" s="23">
        <f t="shared" si="28"/>
        <v>1485.7263329999998</v>
      </c>
      <c r="Y87" s="23">
        <f t="shared" si="29"/>
        <v>15278.868558157576</v>
      </c>
      <c r="AA87">
        <v>202212</v>
      </c>
      <c r="AB87" s="20" t="s">
        <v>31</v>
      </c>
      <c r="AC87" s="20" t="s">
        <v>378</v>
      </c>
      <c r="AD87">
        <v>213202.47</v>
      </c>
      <c r="AE87" s="21">
        <v>0.72</v>
      </c>
      <c r="AF87">
        <v>646.25930000000005</v>
      </c>
      <c r="AG87" s="22">
        <v>4.1999999999999997E-3</v>
      </c>
      <c r="AH87" s="11">
        <f t="shared" si="30"/>
        <v>644.72426927999993</v>
      </c>
      <c r="AI87" s="23">
        <f t="shared" si="31"/>
        <v>9927.3980189070171</v>
      </c>
      <c r="AJ87" s="23">
        <f t="shared" si="32"/>
        <v>98553231.425798967</v>
      </c>
      <c r="AK87" s="23">
        <f t="shared" si="33"/>
        <v>676.96048274399993</v>
      </c>
      <c r="AL87" s="23">
        <f t="shared" si="34"/>
        <v>20499.520307094033</v>
      </c>
      <c r="AN87">
        <v>202212</v>
      </c>
      <c r="AO87" s="20" t="s">
        <v>33</v>
      </c>
      <c r="AP87" s="20" t="s">
        <v>379</v>
      </c>
      <c r="AQ87">
        <v>755.2</v>
      </c>
      <c r="AR87" s="21">
        <v>0.86</v>
      </c>
      <c r="AS87">
        <v>1.1000000000000001</v>
      </c>
      <c r="AT87">
        <v>1.7000000000000001E-3</v>
      </c>
      <c r="AU87" s="11">
        <f t="shared" si="35"/>
        <v>1.1041024000000002</v>
      </c>
      <c r="AV87" s="23">
        <f t="shared" si="36"/>
        <v>26.755645232793665</v>
      </c>
      <c r="AW87" s="23">
        <f t="shared" si="37"/>
        <v>715.86455182311431</v>
      </c>
      <c r="AX87" s="23">
        <f t="shared" si="38"/>
        <v>1.1593075200000003</v>
      </c>
      <c r="AY87" s="23">
        <f t="shared" si="39"/>
        <v>54.615392865587332</v>
      </c>
      <c r="AZ87" s="23"/>
      <c r="BA87" s="23"/>
    </row>
    <row r="88" spans="1:53">
      <c r="A88">
        <v>202212</v>
      </c>
      <c r="B88" s="20" t="s">
        <v>27</v>
      </c>
      <c r="C88" s="20" t="s">
        <v>380</v>
      </c>
      <c r="D88">
        <v>71885.539999999994</v>
      </c>
      <c r="E88" s="21">
        <v>0.68</v>
      </c>
      <c r="F88">
        <v>2367.5700000000002</v>
      </c>
      <c r="G88" s="22">
        <v>4.8399999999999999E-2</v>
      </c>
      <c r="H88" s="11">
        <f t="shared" si="20"/>
        <v>2365.8968924799997</v>
      </c>
      <c r="I88" s="23">
        <f t="shared" si="21"/>
        <v>10490.600524770793</v>
      </c>
      <c r="J88" s="23">
        <f t="shared" si="22"/>
        <v>110052699.37032123</v>
      </c>
      <c r="K88" s="23">
        <f t="shared" si="23"/>
        <v>2484.1917371039999</v>
      </c>
      <c r="L88" s="23">
        <f t="shared" si="24"/>
        <v>23347.097942021584</v>
      </c>
      <c r="N88">
        <v>202212</v>
      </c>
      <c r="O88" s="20" t="s">
        <v>29</v>
      </c>
      <c r="P88" s="20" t="s">
        <v>381</v>
      </c>
      <c r="Q88">
        <v>25254.02</v>
      </c>
      <c r="R88" s="21">
        <v>0.71</v>
      </c>
      <c r="S88">
        <v>652.66</v>
      </c>
      <c r="T88" s="21">
        <v>0.04</v>
      </c>
      <c r="U88" s="11">
        <f t="shared" si="25"/>
        <v>717.21416799999997</v>
      </c>
      <c r="V88" s="23">
        <f t="shared" si="26"/>
        <v>3513.6174957895414</v>
      </c>
      <c r="W88" s="23">
        <f t="shared" si="27"/>
        <v>12345507.906718368</v>
      </c>
      <c r="X88" s="23">
        <f t="shared" si="28"/>
        <v>753.07487639999999</v>
      </c>
      <c r="Y88" s="23">
        <f t="shared" si="29"/>
        <v>7744.4491595790823</v>
      </c>
      <c r="AA88">
        <v>202212</v>
      </c>
      <c r="AB88" s="20" t="s">
        <v>31</v>
      </c>
      <c r="AC88" s="20" t="s">
        <v>382</v>
      </c>
      <c r="AD88">
        <v>126542.65</v>
      </c>
      <c r="AE88" s="21">
        <v>0.72</v>
      </c>
      <c r="AF88">
        <v>383.5761</v>
      </c>
      <c r="AG88" s="22">
        <v>4.1999999999999997E-3</v>
      </c>
      <c r="AH88" s="11">
        <f t="shared" si="30"/>
        <v>382.6649736</v>
      </c>
      <c r="AI88" s="23">
        <f t="shared" si="31"/>
        <v>5892.2359244583049</v>
      </c>
      <c r="AJ88" s="23">
        <f t="shared" si="32"/>
        <v>34718444.189477012</v>
      </c>
      <c r="AK88" s="23">
        <f t="shared" si="33"/>
        <v>401.79822228</v>
      </c>
      <c r="AL88" s="23">
        <f t="shared" si="34"/>
        <v>12167.13682251661</v>
      </c>
      <c r="AN88">
        <v>202212</v>
      </c>
      <c r="AO88" s="20" t="s">
        <v>33</v>
      </c>
      <c r="AP88" s="20" t="s">
        <v>383</v>
      </c>
      <c r="AQ88">
        <v>649.95000000000005</v>
      </c>
      <c r="AR88" s="21">
        <v>0.86</v>
      </c>
      <c r="AS88">
        <v>4.1399999999999997</v>
      </c>
      <c r="AT88">
        <v>7.4000000000000003E-3</v>
      </c>
      <c r="AU88" s="11">
        <f t="shared" si="35"/>
        <v>4.1362817999999999</v>
      </c>
      <c r="AV88" s="23">
        <f t="shared" si="36"/>
        <v>47.905060682078137</v>
      </c>
      <c r="AW88" s="23">
        <f t="shared" si="37"/>
        <v>2294.8948389535885</v>
      </c>
      <c r="AX88" s="23">
        <f t="shared" si="38"/>
        <v>4.3430958899999998</v>
      </c>
      <c r="AY88" s="23">
        <f t="shared" si="39"/>
        <v>99.94640316415628</v>
      </c>
      <c r="AZ88" s="23"/>
      <c r="BA88" s="23"/>
    </row>
    <row r="89" spans="1:53">
      <c r="A89">
        <v>202212</v>
      </c>
      <c r="B89" s="20" t="s">
        <v>27</v>
      </c>
      <c r="C89" s="20" t="s">
        <v>384</v>
      </c>
      <c r="D89">
        <v>133946.43</v>
      </c>
      <c r="E89" s="21">
        <v>0.68</v>
      </c>
      <c r="F89">
        <v>4411.57</v>
      </c>
      <c r="G89" s="22">
        <v>4.8399999999999999E-2</v>
      </c>
      <c r="H89" s="11">
        <f t="shared" si="20"/>
        <v>4408.4449041600001</v>
      </c>
      <c r="I89" s="23">
        <f t="shared" si="21"/>
        <v>19547.442905056767</v>
      </c>
      <c r="J89" s="23">
        <f t="shared" si="22"/>
        <v>382102524.12645411</v>
      </c>
      <c r="K89" s="23">
        <f t="shared" si="23"/>
        <v>4628.8671493680004</v>
      </c>
      <c r="L89" s="23">
        <f t="shared" si="24"/>
        <v>43503.330714273536</v>
      </c>
      <c r="N89">
        <v>202212</v>
      </c>
      <c r="O89" s="20" t="s">
        <v>29</v>
      </c>
      <c r="P89" s="20" t="s">
        <v>385</v>
      </c>
      <c r="Q89">
        <v>32681.74</v>
      </c>
      <c r="R89" s="21">
        <v>0.71</v>
      </c>
      <c r="S89">
        <v>844.62</v>
      </c>
      <c r="T89" s="21">
        <v>0.04</v>
      </c>
      <c r="U89" s="11">
        <f t="shared" si="25"/>
        <v>928.16141600000003</v>
      </c>
      <c r="V89" s="23">
        <f t="shared" si="26"/>
        <v>4547.0437362782204</v>
      </c>
      <c r="W89" s="23">
        <f t="shared" si="27"/>
        <v>20675606.739627</v>
      </c>
      <c r="X89" s="23">
        <f t="shared" si="28"/>
        <v>974.56948680000005</v>
      </c>
      <c r="Y89" s="23">
        <f t="shared" si="29"/>
        <v>10022.248888556442</v>
      </c>
      <c r="AA89">
        <v>202212</v>
      </c>
      <c r="AB89" s="20" t="s">
        <v>31</v>
      </c>
      <c r="AC89" s="20" t="s">
        <v>386</v>
      </c>
      <c r="AD89">
        <v>171461.4</v>
      </c>
      <c r="AE89" s="21">
        <v>0.72</v>
      </c>
      <c r="AF89">
        <v>519.73379999999997</v>
      </c>
      <c r="AG89" s="22">
        <v>4.1999999999999997E-3</v>
      </c>
      <c r="AH89" s="11">
        <f t="shared" si="30"/>
        <v>518.49927359999992</v>
      </c>
      <c r="AI89" s="23">
        <f t="shared" si="31"/>
        <v>7983.7985117105982</v>
      </c>
      <c r="AJ89" s="23">
        <f t="shared" si="32"/>
        <v>63741038.675592363</v>
      </c>
      <c r="AK89" s="23">
        <f t="shared" si="33"/>
        <v>544.42423727999994</v>
      </c>
      <c r="AL89" s="23">
        <f t="shared" si="34"/>
        <v>16486.096297021195</v>
      </c>
      <c r="AN89">
        <v>202212</v>
      </c>
      <c r="AO89" s="20" t="s">
        <v>33</v>
      </c>
      <c r="AP89" s="20" t="s">
        <v>387</v>
      </c>
      <c r="AQ89">
        <v>113.1</v>
      </c>
      <c r="AR89" s="21">
        <v>0.86</v>
      </c>
      <c r="AS89">
        <v>4.3600000000000003</v>
      </c>
      <c r="AT89">
        <v>4.4800000000000006E-2</v>
      </c>
      <c r="AU89" s="11">
        <f t="shared" si="35"/>
        <v>4.3575168</v>
      </c>
      <c r="AV89" s="23">
        <f t="shared" si="36"/>
        <v>20.120891541045538</v>
      </c>
      <c r="AW89" s="23">
        <f t="shared" si="37"/>
        <v>404.85027640651788</v>
      </c>
      <c r="AX89" s="23">
        <f t="shared" si="38"/>
        <v>4.5753926400000005</v>
      </c>
      <c r="AY89" s="23">
        <f t="shared" si="39"/>
        <v>44.599299882091074</v>
      </c>
      <c r="AZ89" s="23"/>
      <c r="BA89" s="23"/>
    </row>
    <row r="90" spans="1:53">
      <c r="A90">
        <v>202212</v>
      </c>
      <c r="B90" s="20" t="s">
        <v>27</v>
      </c>
      <c r="C90" s="20" t="s">
        <v>388</v>
      </c>
      <c r="D90">
        <v>122480.48</v>
      </c>
      <c r="E90" s="21">
        <v>0.68</v>
      </c>
      <c r="F90">
        <v>4033.94</v>
      </c>
      <c r="G90" s="22">
        <v>4.8399999999999999E-2</v>
      </c>
      <c r="H90" s="11">
        <f t="shared" si="20"/>
        <v>4031.0775577599998</v>
      </c>
      <c r="I90" s="23">
        <f t="shared" si="21"/>
        <v>17874.162004795107</v>
      </c>
      <c r="J90" s="23">
        <f t="shared" si="22"/>
        <v>319485667.37366104</v>
      </c>
      <c r="K90" s="23">
        <f t="shared" si="23"/>
        <v>4232.6314356479998</v>
      </c>
      <c r="L90" s="23">
        <f t="shared" si="24"/>
        <v>39779.401567350214</v>
      </c>
      <c r="N90">
        <v>202212</v>
      </c>
      <c r="O90" s="20" t="s">
        <v>29</v>
      </c>
      <c r="P90" s="20" t="s">
        <v>389</v>
      </c>
      <c r="Q90">
        <v>29710.639999999999</v>
      </c>
      <c r="R90" s="21">
        <v>0.71</v>
      </c>
      <c r="S90">
        <v>767.84</v>
      </c>
      <c r="T90" s="21">
        <v>0.04</v>
      </c>
      <c r="U90" s="11">
        <f t="shared" si="25"/>
        <v>843.78217599999994</v>
      </c>
      <c r="V90" s="23">
        <f t="shared" si="26"/>
        <v>4133.6715705105398</v>
      </c>
      <c r="W90" s="23">
        <f t="shared" si="27"/>
        <v>17087240.652847074</v>
      </c>
      <c r="X90" s="23">
        <f t="shared" si="28"/>
        <v>885.97128479999992</v>
      </c>
      <c r="Y90" s="23">
        <f t="shared" si="29"/>
        <v>9111.1253170210803</v>
      </c>
      <c r="AA90">
        <v>202212</v>
      </c>
      <c r="AB90" s="20" t="s">
        <v>31</v>
      </c>
      <c r="AC90" s="20" t="s">
        <v>390</v>
      </c>
      <c r="AD90">
        <v>210005.2</v>
      </c>
      <c r="AE90" s="21">
        <v>0.72</v>
      </c>
      <c r="AF90">
        <v>636.56780000000003</v>
      </c>
      <c r="AG90" s="22">
        <v>4.1999999999999997E-3</v>
      </c>
      <c r="AH90" s="11">
        <f t="shared" si="30"/>
        <v>635.05572480000001</v>
      </c>
      <c r="AI90" s="23">
        <f t="shared" si="31"/>
        <v>9778.5227649575172</v>
      </c>
      <c r="AJ90" s="23">
        <f t="shared" si="32"/>
        <v>95619507.464792401</v>
      </c>
      <c r="AK90" s="23">
        <f t="shared" si="33"/>
        <v>666.80851103999998</v>
      </c>
      <c r="AL90" s="23">
        <f t="shared" si="34"/>
        <v>20192.101254715035</v>
      </c>
      <c r="AN90">
        <v>202212</v>
      </c>
      <c r="AO90" s="20" t="s">
        <v>33</v>
      </c>
      <c r="AP90" s="20" t="s">
        <v>391</v>
      </c>
      <c r="AQ90">
        <v>1366.49</v>
      </c>
      <c r="AR90" s="21">
        <v>0.86</v>
      </c>
      <c r="AS90">
        <v>44.89</v>
      </c>
      <c r="AT90">
        <v>3.8199999999999998E-2</v>
      </c>
      <c r="AU90" s="11">
        <f t="shared" si="35"/>
        <v>44.891929479999995</v>
      </c>
      <c r="AV90" s="23">
        <f t="shared" si="36"/>
        <v>225.25735327080972</v>
      </c>
      <c r="AW90" s="23">
        <f t="shared" si="37"/>
        <v>50740.875202570365</v>
      </c>
      <c r="AX90" s="23">
        <f t="shared" si="38"/>
        <v>47.136525954</v>
      </c>
      <c r="AY90" s="23">
        <f t="shared" si="39"/>
        <v>495.40663602161942</v>
      </c>
      <c r="AZ90" s="23"/>
      <c r="BA90" s="23"/>
    </row>
    <row r="91" spans="1:53">
      <c r="A91">
        <v>202212</v>
      </c>
      <c r="B91" s="20" t="s">
        <v>27</v>
      </c>
      <c r="C91" s="20" t="s">
        <v>392</v>
      </c>
      <c r="D91">
        <v>106301.21</v>
      </c>
      <c r="E91" s="21">
        <v>0.68</v>
      </c>
      <c r="F91">
        <v>3501.07</v>
      </c>
      <c r="G91" s="22">
        <v>4.8399999999999999E-2</v>
      </c>
      <c r="H91" s="11">
        <f t="shared" si="20"/>
        <v>3498.5854235200004</v>
      </c>
      <c r="I91" s="23">
        <f t="shared" si="21"/>
        <v>15513.043783350178</v>
      </c>
      <c r="J91" s="23">
        <f t="shared" si="22"/>
        <v>240654527.42413962</v>
      </c>
      <c r="K91" s="23">
        <f t="shared" si="23"/>
        <v>3673.5146946960008</v>
      </c>
      <c r="L91" s="23">
        <f t="shared" si="24"/>
        <v>34524.672990220359</v>
      </c>
      <c r="N91">
        <v>202212</v>
      </c>
      <c r="O91" s="20" t="s">
        <v>29</v>
      </c>
      <c r="P91" s="20" t="s">
        <v>393</v>
      </c>
      <c r="Q91">
        <v>57008.800000000003</v>
      </c>
      <c r="R91" s="21">
        <v>0.71</v>
      </c>
      <c r="S91">
        <v>1473.33</v>
      </c>
      <c r="T91" s="21">
        <v>0.04</v>
      </c>
      <c r="U91" s="11">
        <f t="shared" si="25"/>
        <v>1619.0499199999999</v>
      </c>
      <c r="V91" s="23">
        <f t="shared" si="26"/>
        <v>7931.6923441878489</v>
      </c>
      <c r="W91" s="23">
        <f t="shared" si="27"/>
        <v>62911743.442848131</v>
      </c>
      <c r="X91" s="23">
        <f t="shared" si="28"/>
        <v>1700.002416</v>
      </c>
      <c r="Y91" s="23">
        <f t="shared" si="29"/>
        <v>17482.434608375697</v>
      </c>
      <c r="AA91">
        <v>202212</v>
      </c>
      <c r="AB91" s="20" t="s">
        <v>31</v>
      </c>
      <c r="AC91" s="20" t="s">
        <v>394</v>
      </c>
      <c r="AD91">
        <v>218840.82</v>
      </c>
      <c r="AE91" s="21">
        <v>0.72</v>
      </c>
      <c r="AF91">
        <v>663.35029999999995</v>
      </c>
      <c r="AG91" s="22">
        <v>4.1999999999999997E-3</v>
      </c>
      <c r="AH91" s="11">
        <f t="shared" si="30"/>
        <v>661.77463967999995</v>
      </c>
      <c r="AI91" s="23">
        <f t="shared" si="31"/>
        <v>10189.937869500232</v>
      </c>
      <c r="AJ91" s="23">
        <f t="shared" si="32"/>
        <v>103834833.78427494</v>
      </c>
      <c r="AK91" s="23">
        <f t="shared" si="33"/>
        <v>694.86337166399994</v>
      </c>
      <c r="AL91" s="23">
        <f t="shared" si="34"/>
        <v>21041.650378680464</v>
      </c>
      <c r="AN91">
        <v>202212</v>
      </c>
      <c r="AO91" s="20" t="s">
        <v>33</v>
      </c>
      <c r="AP91" s="20" t="s">
        <v>395</v>
      </c>
      <c r="AQ91">
        <v>1825.55</v>
      </c>
      <c r="AR91" s="21">
        <v>0.86</v>
      </c>
      <c r="AS91">
        <v>27.47</v>
      </c>
      <c r="AT91">
        <v>1.7500000000000002E-2</v>
      </c>
      <c r="AU91" s="11">
        <f t="shared" si="35"/>
        <v>27.474527500000001</v>
      </c>
      <c r="AV91" s="23">
        <f t="shared" si="36"/>
        <v>205.86261608511936</v>
      </c>
      <c r="AW91" s="23">
        <f t="shared" si="37"/>
        <v>42379.416701409245</v>
      </c>
      <c r="AX91" s="23">
        <f t="shared" si="38"/>
        <v>28.848253875000001</v>
      </c>
      <c r="AY91" s="23">
        <f t="shared" si="39"/>
        <v>439.19975967023873</v>
      </c>
      <c r="AZ91" s="23"/>
      <c r="BA91" s="23"/>
    </row>
    <row r="92" spans="1:53">
      <c r="A92">
        <v>202212</v>
      </c>
      <c r="B92" s="20" t="s">
        <v>27</v>
      </c>
      <c r="C92" s="20" t="s">
        <v>396</v>
      </c>
      <c r="D92">
        <v>17031.439999999999</v>
      </c>
      <c r="E92" s="21">
        <v>0.68</v>
      </c>
      <c r="F92">
        <v>560.94000000000005</v>
      </c>
      <c r="G92" s="22">
        <v>4.8399999999999999E-2</v>
      </c>
      <c r="H92" s="11">
        <f t="shared" si="20"/>
        <v>560.53875327999992</v>
      </c>
      <c r="I92" s="23">
        <f t="shared" si="21"/>
        <v>2485.4794636251227</v>
      </c>
      <c r="J92" s="23">
        <f t="shared" si="22"/>
        <v>6177608.1641022274</v>
      </c>
      <c r="K92" s="23">
        <f t="shared" si="23"/>
        <v>588.56569094399993</v>
      </c>
      <c r="L92" s="23">
        <f t="shared" si="24"/>
        <v>5531.4976805302449</v>
      </c>
      <c r="N92">
        <v>202212</v>
      </c>
      <c r="O92" s="20" t="s">
        <v>29</v>
      </c>
      <c r="P92" s="20" t="s">
        <v>397</v>
      </c>
      <c r="Q92">
        <v>66849.02</v>
      </c>
      <c r="R92" s="21">
        <v>0.71</v>
      </c>
      <c r="S92">
        <v>1727.64</v>
      </c>
      <c r="T92" s="21">
        <v>0.04</v>
      </c>
      <c r="U92" s="11">
        <f t="shared" si="25"/>
        <v>1898.512168</v>
      </c>
      <c r="V92" s="23">
        <f t="shared" si="26"/>
        <v>9300.7721641301068</v>
      </c>
      <c r="W92" s="23">
        <f t="shared" si="27"/>
        <v>86504362.849057436</v>
      </c>
      <c r="X92" s="23">
        <f t="shared" si="28"/>
        <v>1993.4377764000001</v>
      </c>
      <c r="Y92" s="23">
        <f t="shared" si="29"/>
        <v>20500.056496260215</v>
      </c>
      <c r="AA92">
        <v>202212</v>
      </c>
      <c r="AB92" s="20" t="s">
        <v>31</v>
      </c>
      <c r="AC92" s="20" t="s">
        <v>398</v>
      </c>
      <c r="AD92">
        <v>179246.07999999999</v>
      </c>
      <c r="AE92" s="21">
        <v>0.72</v>
      </c>
      <c r="AF92">
        <v>543.33069999999998</v>
      </c>
      <c r="AG92" s="22">
        <v>4.1999999999999997E-3</v>
      </c>
      <c r="AH92" s="11">
        <f t="shared" si="30"/>
        <v>542.04014591999987</v>
      </c>
      <c r="AI92" s="23">
        <f t="shared" si="31"/>
        <v>8346.2784436261391</v>
      </c>
      <c r="AJ92" s="23">
        <f t="shared" si="32"/>
        <v>69660363.858538359</v>
      </c>
      <c r="AK92" s="23">
        <f t="shared" si="33"/>
        <v>569.14215321599988</v>
      </c>
      <c r="AL92" s="23">
        <f t="shared" si="34"/>
        <v>17234.597033172278</v>
      </c>
      <c r="AN92">
        <v>202212</v>
      </c>
      <c r="AO92" s="20" t="s">
        <v>33</v>
      </c>
      <c r="AP92" s="20" t="s">
        <v>399</v>
      </c>
      <c r="AQ92">
        <v>554</v>
      </c>
      <c r="AR92" s="21">
        <v>0.86</v>
      </c>
      <c r="AS92">
        <v>3.62</v>
      </c>
      <c r="AT92">
        <v>7.6E-3</v>
      </c>
      <c r="AU92" s="11">
        <f t="shared" si="35"/>
        <v>3.6209440000000002</v>
      </c>
      <c r="AV92" s="23">
        <f t="shared" si="36"/>
        <v>41.376941935199412</v>
      </c>
      <c r="AW92" s="23">
        <f t="shared" si="37"/>
        <v>1712.0513239088637</v>
      </c>
      <c r="AX92" s="23">
        <f t="shared" si="38"/>
        <v>3.8019912000000002</v>
      </c>
      <c r="AY92" s="23">
        <f t="shared" si="39"/>
        <v>86.374827870398818</v>
      </c>
      <c r="AZ92" s="23"/>
      <c r="BA92" s="23"/>
    </row>
    <row r="93" spans="1:53">
      <c r="A93">
        <v>202212</v>
      </c>
      <c r="B93" s="20" t="s">
        <v>27</v>
      </c>
      <c r="C93" s="20" t="s">
        <v>400</v>
      </c>
      <c r="D93">
        <v>103054.62</v>
      </c>
      <c r="E93" s="21">
        <v>0.68</v>
      </c>
      <c r="F93">
        <v>3394.14</v>
      </c>
      <c r="G93" s="22">
        <v>4.8399999999999999E-2</v>
      </c>
      <c r="H93" s="11">
        <f t="shared" si="20"/>
        <v>3391.7336534400001</v>
      </c>
      <c r="I93" s="23">
        <f t="shared" si="21"/>
        <v>15039.253383254196</v>
      </c>
      <c r="J93" s="23">
        <f t="shared" si="22"/>
        <v>226179142.32572278</v>
      </c>
      <c r="K93" s="23">
        <f t="shared" si="23"/>
        <v>3561.3203361120004</v>
      </c>
      <c r="L93" s="23">
        <f t="shared" si="24"/>
        <v>33470.240419948394</v>
      </c>
      <c r="N93">
        <v>202212</v>
      </c>
      <c r="O93" s="20" t="s">
        <v>29</v>
      </c>
      <c r="P93" s="20" t="s">
        <v>401</v>
      </c>
      <c r="Q93">
        <v>43248.01</v>
      </c>
      <c r="R93" s="21">
        <v>0.71</v>
      </c>
      <c r="S93">
        <v>1117.7</v>
      </c>
      <c r="T93" s="21">
        <v>0.04</v>
      </c>
      <c r="U93" s="11">
        <f t="shared" si="25"/>
        <v>1228.2434840000001</v>
      </c>
      <c r="V93" s="23">
        <f t="shared" si="26"/>
        <v>6017.1396313965488</v>
      </c>
      <c r="W93" s="23">
        <f t="shared" si="27"/>
        <v>36205969.343722992</v>
      </c>
      <c r="X93" s="23">
        <f t="shared" si="28"/>
        <v>1289.6556582000001</v>
      </c>
      <c r="Y93" s="23">
        <f t="shared" si="29"/>
        <v>13262.522746793098</v>
      </c>
      <c r="AA93">
        <v>202212</v>
      </c>
      <c r="AB93" s="20" t="s">
        <v>31</v>
      </c>
      <c r="AC93" s="20" t="s">
        <v>402</v>
      </c>
      <c r="AD93">
        <v>178872.82</v>
      </c>
      <c r="AE93" s="21">
        <v>0.72</v>
      </c>
      <c r="AF93">
        <v>542.19929999999999</v>
      </c>
      <c r="AG93" s="22">
        <v>4.1999999999999997E-3</v>
      </c>
      <c r="AH93" s="11">
        <f t="shared" si="30"/>
        <v>540.91140767999991</v>
      </c>
      <c r="AI93" s="23">
        <f t="shared" si="31"/>
        <v>8328.8982482440824</v>
      </c>
      <c r="AJ93" s="23">
        <f t="shared" si="32"/>
        <v>69370546.029603347</v>
      </c>
      <c r="AK93" s="23">
        <f t="shared" si="33"/>
        <v>567.95697806399994</v>
      </c>
      <c r="AL93" s="23">
        <f t="shared" si="34"/>
        <v>17198.707904168165</v>
      </c>
      <c r="AN93">
        <v>202212</v>
      </c>
      <c r="AO93" s="20" t="s">
        <v>33</v>
      </c>
      <c r="AP93" s="20" t="s">
        <v>403</v>
      </c>
      <c r="AQ93">
        <v>3303.91</v>
      </c>
      <c r="AR93" s="21">
        <v>0.86</v>
      </c>
      <c r="AS93">
        <v>241.52</v>
      </c>
      <c r="AT93">
        <v>8.5000000000000006E-2</v>
      </c>
      <c r="AU93" s="11">
        <f t="shared" si="35"/>
        <v>241.51582100000002</v>
      </c>
      <c r="AV93" s="23">
        <f t="shared" si="36"/>
        <v>792.40401898551124</v>
      </c>
      <c r="AW93" s="23">
        <f t="shared" si="37"/>
        <v>627904.12930439052</v>
      </c>
      <c r="AX93" s="23">
        <f t="shared" si="38"/>
        <v>253.59161205000004</v>
      </c>
      <c r="AY93" s="23">
        <f t="shared" si="39"/>
        <v>1826.3238589710224</v>
      </c>
      <c r="AZ93" s="23"/>
      <c r="BA93" s="23"/>
    </row>
    <row r="94" spans="1:53">
      <c r="A94">
        <v>202212</v>
      </c>
      <c r="B94" s="20" t="s">
        <v>27</v>
      </c>
      <c r="C94" s="20" t="s">
        <v>404</v>
      </c>
      <c r="D94">
        <v>38688.230000000003</v>
      </c>
      <c r="E94" s="21">
        <v>0.68</v>
      </c>
      <c r="F94">
        <v>1274.21</v>
      </c>
      <c r="G94" s="22">
        <v>4.8399999999999999E-2</v>
      </c>
      <c r="H94" s="11">
        <f t="shared" si="20"/>
        <v>1273.3070257600002</v>
      </c>
      <c r="I94" s="23">
        <f t="shared" si="21"/>
        <v>5645.9583657638686</v>
      </c>
      <c r="J94" s="23">
        <f t="shared" si="22"/>
        <v>31876845.867939014</v>
      </c>
      <c r="K94" s="23">
        <f t="shared" si="23"/>
        <v>1336.9723770480002</v>
      </c>
      <c r="L94" s="23">
        <f t="shared" si="24"/>
        <v>12565.223757287738</v>
      </c>
      <c r="N94">
        <v>202212</v>
      </c>
      <c r="O94" s="20" t="s">
        <v>29</v>
      </c>
      <c r="P94" s="20" t="s">
        <v>405</v>
      </c>
      <c r="Q94">
        <v>73787.37</v>
      </c>
      <c r="R94" s="21">
        <v>0.71</v>
      </c>
      <c r="S94">
        <v>1906.96</v>
      </c>
      <c r="T94" s="21">
        <v>0.04</v>
      </c>
      <c r="U94" s="11">
        <f t="shared" si="25"/>
        <v>2095.5613079999998</v>
      </c>
      <c r="V94" s="23">
        <f t="shared" si="26"/>
        <v>10266.111858638598</v>
      </c>
      <c r="W94" s="23">
        <f t="shared" si="27"/>
        <v>105393052.69408005</v>
      </c>
      <c r="X94" s="23">
        <f t="shared" si="28"/>
        <v>2200.3393734000001</v>
      </c>
      <c r="Y94" s="23">
        <f t="shared" si="29"/>
        <v>22627.785025277197</v>
      </c>
      <c r="AA94">
        <v>202212</v>
      </c>
      <c r="AB94" s="20" t="s">
        <v>31</v>
      </c>
      <c r="AC94" s="20" t="s">
        <v>406</v>
      </c>
      <c r="AD94">
        <v>149214.06</v>
      </c>
      <c r="AE94" s="21">
        <v>0.72</v>
      </c>
      <c r="AF94">
        <v>452.29770000000002</v>
      </c>
      <c r="AG94" s="22">
        <v>4.1999999999999997E-3</v>
      </c>
      <c r="AH94" s="11">
        <f t="shared" si="30"/>
        <v>451.2233174399999</v>
      </c>
      <c r="AI94" s="23">
        <f t="shared" si="31"/>
        <v>6947.8902549162431</v>
      </c>
      <c r="AJ94" s="23">
        <f t="shared" si="32"/>
        <v>48273178.994360097</v>
      </c>
      <c r="AK94" s="23">
        <f t="shared" si="33"/>
        <v>473.78448331199991</v>
      </c>
      <c r="AL94" s="23">
        <f t="shared" si="34"/>
        <v>14347.003827272487</v>
      </c>
      <c r="AN94">
        <v>202212</v>
      </c>
      <c r="AO94" s="20" t="s">
        <v>33</v>
      </c>
      <c r="AP94" s="20" t="s">
        <v>407</v>
      </c>
      <c r="AQ94">
        <v>2180.89</v>
      </c>
      <c r="AR94" s="21">
        <v>0.86</v>
      </c>
      <c r="AS94">
        <v>12.19</v>
      </c>
      <c r="AT94">
        <v>6.5000000000000006E-3</v>
      </c>
      <c r="AU94" s="11">
        <f t="shared" si="35"/>
        <v>12.191175100000001</v>
      </c>
      <c r="AV94" s="23">
        <f t="shared" si="36"/>
        <v>150.72067360711563</v>
      </c>
      <c r="AW94" s="23">
        <f t="shared" si="37"/>
        <v>22716.721452582682</v>
      </c>
      <c r="AX94" s="23">
        <f t="shared" si="38"/>
        <v>12.800733855000001</v>
      </c>
      <c r="AY94" s="23">
        <f t="shared" si="39"/>
        <v>313.63252231423127</v>
      </c>
      <c r="AZ94" s="23"/>
      <c r="BA94" s="23"/>
    </row>
    <row r="95" spans="1:53">
      <c r="A95">
        <v>202212</v>
      </c>
      <c r="B95" s="20" t="s">
        <v>27</v>
      </c>
      <c r="C95" s="20" t="s">
        <v>408</v>
      </c>
      <c r="D95">
        <v>208061.8</v>
      </c>
      <c r="E95" s="21">
        <v>0.68</v>
      </c>
      <c r="F95">
        <v>6852.59</v>
      </c>
      <c r="G95" s="22">
        <v>4.8399999999999999E-2</v>
      </c>
      <c r="H95" s="11">
        <f t="shared" si="20"/>
        <v>6847.7299616</v>
      </c>
      <c r="I95" s="23">
        <f t="shared" si="21"/>
        <v>30363.453182166486</v>
      </c>
      <c r="J95" s="23">
        <f t="shared" si="22"/>
        <v>921939289.14561605</v>
      </c>
      <c r="K95" s="23">
        <f t="shared" si="23"/>
        <v>7190.1164596799999</v>
      </c>
      <c r="L95" s="23">
        <f t="shared" si="24"/>
        <v>67574.636325932966</v>
      </c>
      <c r="N95">
        <v>202212</v>
      </c>
      <c r="O95" s="20" t="s">
        <v>29</v>
      </c>
      <c r="P95" s="20" t="s">
        <v>409</v>
      </c>
      <c r="Q95">
        <v>46196.75</v>
      </c>
      <c r="R95" s="21">
        <v>0.71</v>
      </c>
      <c r="S95">
        <v>1193.9000000000001</v>
      </c>
      <c r="T95" s="21">
        <v>0.04</v>
      </c>
      <c r="U95" s="11">
        <f t="shared" si="25"/>
        <v>1311.9876999999999</v>
      </c>
      <c r="V95" s="23">
        <f t="shared" si="26"/>
        <v>6427.4008276153854</v>
      </c>
      <c r="W95" s="23">
        <f t="shared" si="27"/>
        <v>41311481.398830943</v>
      </c>
      <c r="X95" s="23">
        <f t="shared" si="28"/>
        <v>1377.5870849999999</v>
      </c>
      <c r="Y95" s="23">
        <f t="shared" si="29"/>
        <v>14166.789355230771</v>
      </c>
      <c r="AA95">
        <v>202212</v>
      </c>
      <c r="AB95" s="20" t="s">
        <v>31</v>
      </c>
      <c r="AC95" s="20" t="s">
        <v>410</v>
      </c>
      <c r="AD95">
        <v>186472.65</v>
      </c>
      <c r="AE95" s="21">
        <v>0.72</v>
      </c>
      <c r="AF95">
        <v>565.23590000000002</v>
      </c>
      <c r="AG95" s="22">
        <v>4.1999999999999997E-3</v>
      </c>
      <c r="AH95" s="11">
        <f t="shared" si="30"/>
        <v>563.89329359999988</v>
      </c>
      <c r="AI95" s="23">
        <f t="shared" si="31"/>
        <v>8682.7709650377947</v>
      </c>
      <c r="AJ95" s="23">
        <f t="shared" si="32"/>
        <v>75390511.631303355</v>
      </c>
      <c r="AK95" s="23">
        <f t="shared" si="33"/>
        <v>592.08795827999995</v>
      </c>
      <c r="AL95" s="23">
        <f t="shared" si="34"/>
        <v>17929.435223675588</v>
      </c>
      <c r="AN95">
        <v>202212</v>
      </c>
      <c r="AO95" s="20" t="s">
        <v>33</v>
      </c>
      <c r="AP95" s="20" t="s">
        <v>411</v>
      </c>
      <c r="AQ95">
        <v>1904.16</v>
      </c>
      <c r="AR95" s="21">
        <v>0.86</v>
      </c>
      <c r="AS95">
        <v>12.94</v>
      </c>
      <c r="AT95">
        <v>7.9000000000000008E-3</v>
      </c>
      <c r="AU95" s="11">
        <f t="shared" si="35"/>
        <v>12.936863040000002</v>
      </c>
      <c r="AV95" s="23">
        <f t="shared" si="36"/>
        <v>144.97501406537674</v>
      </c>
      <c r="AW95" s="23">
        <f t="shared" si="37"/>
        <v>21017.754703256185</v>
      </c>
      <c r="AX95" s="23">
        <f t="shared" si="38"/>
        <v>13.583706192000003</v>
      </c>
      <c r="AY95" s="23">
        <f t="shared" si="39"/>
        <v>302.88689117075347</v>
      </c>
      <c r="AZ95" s="23"/>
      <c r="BA95" s="23"/>
    </row>
    <row r="96" spans="1:53">
      <c r="A96">
        <v>202212</v>
      </c>
      <c r="B96" s="20" t="s">
        <v>27</v>
      </c>
      <c r="C96" s="20" t="s">
        <v>412</v>
      </c>
      <c r="D96">
        <v>116513.56</v>
      </c>
      <c r="E96" s="21">
        <v>0.68</v>
      </c>
      <c r="F96">
        <v>3837.41</v>
      </c>
      <c r="G96" s="22">
        <v>4.8399999999999999E-2</v>
      </c>
      <c r="H96" s="11">
        <f t="shared" si="20"/>
        <v>3834.6942867200005</v>
      </c>
      <c r="I96" s="23">
        <f t="shared" si="21"/>
        <v>17003.380842362923</v>
      </c>
      <c r="J96" s="23">
        <f t="shared" si="22"/>
        <v>289114960.07043445</v>
      </c>
      <c r="K96" s="23">
        <f t="shared" si="23"/>
        <v>4026.4290010560007</v>
      </c>
      <c r="L96" s="23">
        <f t="shared" si="24"/>
        <v>37841.455971445845</v>
      </c>
      <c r="N96">
        <v>202212</v>
      </c>
      <c r="O96" s="20" t="s">
        <v>29</v>
      </c>
      <c r="P96" s="20" t="s">
        <v>413</v>
      </c>
      <c r="Q96">
        <v>67329.33</v>
      </c>
      <c r="R96" s="21">
        <v>0.71</v>
      </c>
      <c r="S96">
        <v>1740.05</v>
      </c>
      <c r="T96" s="21">
        <v>0.04</v>
      </c>
      <c r="U96" s="11">
        <f t="shared" si="25"/>
        <v>1912.1529720000001</v>
      </c>
      <c r="V96" s="23">
        <f t="shared" si="26"/>
        <v>9367.5981830927376</v>
      </c>
      <c r="W96" s="23">
        <f t="shared" si="27"/>
        <v>87751895.719882354</v>
      </c>
      <c r="X96" s="23">
        <f t="shared" si="28"/>
        <v>2007.7606206000003</v>
      </c>
      <c r="Y96" s="23">
        <f t="shared" si="29"/>
        <v>20647.349338185475</v>
      </c>
      <c r="AA96">
        <v>202212</v>
      </c>
      <c r="AB96" s="20" t="s">
        <v>31</v>
      </c>
      <c r="AC96" s="20" t="s">
        <v>414</v>
      </c>
      <c r="AD96">
        <v>220651.05</v>
      </c>
      <c r="AE96" s="21">
        <v>0.72</v>
      </c>
      <c r="AF96">
        <v>668.83749999999998</v>
      </c>
      <c r="AG96" s="22">
        <v>4.1999999999999997E-3</v>
      </c>
      <c r="AH96" s="11">
        <f t="shared" si="30"/>
        <v>667.24877519999995</v>
      </c>
      <c r="AI96" s="23">
        <f t="shared" si="31"/>
        <v>10274.228045480679</v>
      </c>
      <c r="AJ96" s="23">
        <f t="shared" si="32"/>
        <v>105559761.93054172</v>
      </c>
      <c r="AK96" s="23">
        <f t="shared" si="33"/>
        <v>700.61121395999999</v>
      </c>
      <c r="AL96" s="23">
        <f t="shared" si="34"/>
        <v>21215.704866161359</v>
      </c>
      <c r="AN96">
        <v>202212</v>
      </c>
      <c r="AO96" s="20" t="s">
        <v>33</v>
      </c>
      <c r="AP96" s="20" t="s">
        <v>415</v>
      </c>
      <c r="AQ96">
        <v>1924.97</v>
      </c>
      <c r="AR96" s="21">
        <v>0.86</v>
      </c>
      <c r="AS96">
        <v>4.1399999999999997</v>
      </c>
      <c r="AT96">
        <v>2.5000000000000001E-3</v>
      </c>
      <c r="AU96" s="11">
        <f t="shared" si="35"/>
        <v>4.1386855000000002</v>
      </c>
      <c r="AV96" s="23">
        <f t="shared" si="36"/>
        <v>82.670178114578846</v>
      </c>
      <c r="AW96" s="23">
        <f t="shared" si="37"/>
        <v>6834.3583494961913</v>
      </c>
      <c r="AX96" s="23">
        <f t="shared" si="38"/>
        <v>4.3456197750000003</v>
      </c>
      <c r="AY96" s="23">
        <f t="shared" si="39"/>
        <v>169.4790417291577</v>
      </c>
      <c r="AZ96" s="23"/>
      <c r="BA96" s="23"/>
    </row>
    <row r="97" spans="1:53">
      <c r="A97">
        <v>202212</v>
      </c>
      <c r="B97" s="20" t="s">
        <v>27</v>
      </c>
      <c r="C97" s="20" t="s">
        <v>416</v>
      </c>
      <c r="D97">
        <v>38474.43</v>
      </c>
      <c r="E97" s="21">
        <v>0.68</v>
      </c>
      <c r="F97">
        <v>1267.17</v>
      </c>
      <c r="G97" s="22">
        <v>4.8399999999999999E-2</v>
      </c>
      <c r="H97" s="11">
        <f t="shared" si="20"/>
        <v>1266.2704401600001</v>
      </c>
      <c r="I97" s="23">
        <f t="shared" si="21"/>
        <v>5614.7575096223418</v>
      </c>
      <c r="J97" s="23">
        <f t="shared" si="22"/>
        <v>31525501.891860481</v>
      </c>
      <c r="K97" s="23">
        <f t="shared" si="23"/>
        <v>1329.5839621680002</v>
      </c>
      <c r="L97" s="23">
        <f t="shared" si="24"/>
        <v>12495.785459404684</v>
      </c>
      <c r="N97">
        <v>202212</v>
      </c>
      <c r="O97" s="20" t="s">
        <v>29</v>
      </c>
      <c r="P97" s="20" t="s">
        <v>417</v>
      </c>
      <c r="Q97">
        <v>53483.46</v>
      </c>
      <c r="R97" s="21">
        <v>0.71</v>
      </c>
      <c r="S97">
        <v>1382.22</v>
      </c>
      <c r="T97" s="21">
        <v>0.04</v>
      </c>
      <c r="U97" s="11">
        <f t="shared" si="25"/>
        <v>1518.9302640000001</v>
      </c>
      <c r="V97" s="23">
        <f t="shared" si="26"/>
        <v>7441.2082033418892</v>
      </c>
      <c r="W97" s="23">
        <f t="shared" si="27"/>
        <v>55371579.525482625</v>
      </c>
      <c r="X97" s="23">
        <f t="shared" si="28"/>
        <v>1594.8767772000001</v>
      </c>
      <c r="Y97" s="23">
        <f t="shared" si="29"/>
        <v>16401.346670683779</v>
      </c>
      <c r="AA97">
        <v>202212</v>
      </c>
      <c r="AB97" s="20" t="s">
        <v>31</v>
      </c>
      <c r="AC97" s="20" t="s">
        <v>418</v>
      </c>
      <c r="AD97">
        <v>152599.51999999999</v>
      </c>
      <c r="AE97" s="21">
        <v>0.72</v>
      </c>
      <c r="AF97">
        <v>462.55970000000002</v>
      </c>
      <c r="AG97" s="22">
        <v>4.1999999999999997E-3</v>
      </c>
      <c r="AH97" s="11">
        <f t="shared" si="30"/>
        <v>461.4609484799999</v>
      </c>
      <c r="AI97" s="23">
        <f t="shared" si="31"/>
        <v>7105.5282452129268</v>
      </c>
      <c r="AJ97" s="23">
        <f t="shared" si="32"/>
        <v>50488531.643518694</v>
      </c>
      <c r="AK97" s="23">
        <f t="shared" si="33"/>
        <v>484.53399590399994</v>
      </c>
      <c r="AL97" s="23">
        <f t="shared" si="34"/>
        <v>14672.517438905854</v>
      </c>
      <c r="AN97">
        <v>202212</v>
      </c>
      <c r="AO97" s="20" t="s">
        <v>33</v>
      </c>
      <c r="AP97" s="20" t="s">
        <v>419</v>
      </c>
      <c r="AQ97">
        <v>3301.36</v>
      </c>
      <c r="AR97" s="21">
        <v>0.86</v>
      </c>
      <c r="AS97">
        <v>72.11</v>
      </c>
      <c r="AT97">
        <v>2.5399999999999999E-2</v>
      </c>
      <c r="AU97" s="11">
        <f t="shared" si="35"/>
        <v>72.114907840000001</v>
      </c>
      <c r="AV97" s="23">
        <f t="shared" si="36"/>
        <v>446.70560116631401</v>
      </c>
      <c r="AW97" s="23">
        <f t="shared" si="37"/>
        <v>199545.89411335799</v>
      </c>
      <c r="AX97" s="23">
        <f t="shared" si="38"/>
        <v>75.720653232000004</v>
      </c>
      <c r="AY97" s="23">
        <f t="shared" si="39"/>
        <v>965.52611017262802</v>
      </c>
      <c r="AZ97" s="23"/>
      <c r="BA97" s="23"/>
    </row>
    <row r="98" spans="1:53">
      <c r="A98">
        <v>202212</v>
      </c>
      <c r="B98" s="20" t="s">
        <v>27</v>
      </c>
      <c r="C98" s="20" t="s">
        <v>420</v>
      </c>
      <c r="D98">
        <v>26624.65</v>
      </c>
      <c r="E98" s="21">
        <v>0.68</v>
      </c>
      <c r="F98">
        <v>876.89</v>
      </c>
      <c r="G98" s="22">
        <v>4.8399999999999999E-2</v>
      </c>
      <c r="H98" s="11">
        <f t="shared" si="20"/>
        <v>876.27048080000009</v>
      </c>
      <c r="I98" s="23">
        <f t="shared" si="21"/>
        <v>3885.4624624345697</v>
      </c>
      <c r="J98" s="23">
        <f t="shared" si="22"/>
        <v>15096818.546988111</v>
      </c>
      <c r="K98" s="23">
        <f t="shared" si="23"/>
        <v>920.08400484000015</v>
      </c>
      <c r="L98" s="23">
        <f t="shared" si="24"/>
        <v>8647.1954056691393</v>
      </c>
      <c r="N98">
        <v>202212</v>
      </c>
      <c r="O98" s="20" t="s">
        <v>29</v>
      </c>
      <c r="P98" s="20" t="s">
        <v>421</v>
      </c>
      <c r="Q98">
        <v>46051.53</v>
      </c>
      <c r="R98" s="21">
        <v>0.71</v>
      </c>
      <c r="S98">
        <v>1190.1500000000001</v>
      </c>
      <c r="T98" s="21">
        <v>0.04</v>
      </c>
      <c r="U98" s="11">
        <f t="shared" si="25"/>
        <v>1307.8634520000001</v>
      </c>
      <c r="V98" s="23">
        <f t="shared" si="26"/>
        <v>6407.1962212699982</v>
      </c>
      <c r="W98" s="23">
        <f t="shared" si="27"/>
        <v>41052163.417856544</v>
      </c>
      <c r="X98" s="23">
        <f t="shared" si="28"/>
        <v>1373.2566246000001</v>
      </c>
      <c r="Y98" s="23">
        <f t="shared" si="29"/>
        <v>14122.255894539996</v>
      </c>
      <c r="AA98">
        <v>202212</v>
      </c>
      <c r="AB98" s="20" t="s">
        <v>31</v>
      </c>
      <c r="AC98" s="20" t="s">
        <v>422</v>
      </c>
      <c r="AD98">
        <v>217288.29</v>
      </c>
      <c r="AE98" s="21">
        <v>0.72</v>
      </c>
      <c r="AF98">
        <v>658.64430000000004</v>
      </c>
      <c r="AG98" s="22">
        <v>4.1999999999999997E-3</v>
      </c>
      <c r="AH98" s="11">
        <f t="shared" si="30"/>
        <v>657.07978895999997</v>
      </c>
      <c r="AI98" s="23">
        <f t="shared" si="31"/>
        <v>10117.647040757518</v>
      </c>
      <c r="AJ98" s="23">
        <f t="shared" si="32"/>
        <v>102366781.64134936</v>
      </c>
      <c r="AK98" s="23">
        <f t="shared" si="33"/>
        <v>689.93377840799997</v>
      </c>
      <c r="AL98" s="23">
        <f t="shared" si="34"/>
        <v>20892.373870475036</v>
      </c>
      <c r="AN98">
        <v>202212</v>
      </c>
      <c r="AO98" s="20" t="s">
        <v>33</v>
      </c>
      <c r="AP98" s="20" t="s">
        <v>423</v>
      </c>
      <c r="AQ98">
        <v>525.11</v>
      </c>
      <c r="AR98" s="21">
        <v>0.86</v>
      </c>
      <c r="AS98">
        <v>17.7</v>
      </c>
      <c r="AT98">
        <v>3.9199999999999999E-2</v>
      </c>
      <c r="AU98" s="11">
        <f t="shared" si="35"/>
        <v>17.70250832</v>
      </c>
      <c r="AV98" s="23">
        <f t="shared" si="36"/>
        <v>87.641191017394348</v>
      </c>
      <c r="AW98" s="23">
        <f t="shared" si="37"/>
        <v>7680.9783629474041</v>
      </c>
      <c r="AX98" s="23">
        <f t="shared" si="38"/>
        <v>18.587633736000001</v>
      </c>
      <c r="AY98" s="23">
        <f t="shared" si="39"/>
        <v>192.98489035478869</v>
      </c>
      <c r="AZ98" s="23"/>
      <c r="BA98" s="23"/>
    </row>
    <row r="99" spans="1:53">
      <c r="A99">
        <v>202212</v>
      </c>
      <c r="B99" s="20" t="s">
        <v>27</v>
      </c>
      <c r="C99" s="20" t="s">
        <v>424</v>
      </c>
      <c r="D99">
        <v>39306.699999999997</v>
      </c>
      <c r="E99" s="21">
        <v>0.68</v>
      </c>
      <c r="F99">
        <v>1294.58</v>
      </c>
      <c r="G99" s="22">
        <v>4.8399999999999999E-2</v>
      </c>
      <c r="H99" s="11">
        <f t="shared" si="20"/>
        <v>1293.6621104000001</v>
      </c>
      <c r="I99" s="23">
        <f t="shared" si="21"/>
        <v>5736.2146496640098</v>
      </c>
      <c r="J99" s="23">
        <f t="shared" si="22"/>
        <v>32904158.50702</v>
      </c>
      <c r="K99" s="23">
        <f t="shared" si="23"/>
        <v>1358.3452159200001</v>
      </c>
      <c r="L99" s="23">
        <f t="shared" si="24"/>
        <v>12766.09140972802</v>
      </c>
      <c r="N99">
        <v>202212</v>
      </c>
      <c r="O99" s="20" t="s">
        <v>29</v>
      </c>
      <c r="P99" s="20" t="s">
        <v>425</v>
      </c>
      <c r="Q99">
        <v>40790.79</v>
      </c>
      <c r="R99" s="21">
        <v>0.71</v>
      </c>
      <c r="S99">
        <v>1054.19</v>
      </c>
      <c r="T99" s="21">
        <v>0.04</v>
      </c>
      <c r="U99" s="11">
        <f t="shared" si="25"/>
        <v>1158.4584359999999</v>
      </c>
      <c r="V99" s="23">
        <f t="shared" si="26"/>
        <v>5675.2641128452842</v>
      </c>
      <c r="W99" s="23">
        <f t="shared" si="27"/>
        <v>32208622.75054957</v>
      </c>
      <c r="X99" s="23">
        <f t="shared" si="28"/>
        <v>1216.3813577999999</v>
      </c>
      <c r="Y99" s="23">
        <f t="shared" si="29"/>
        <v>12508.986661690567</v>
      </c>
      <c r="AA99">
        <v>202212</v>
      </c>
      <c r="AB99" s="20" t="s">
        <v>31</v>
      </c>
      <c r="AC99" s="20" t="s">
        <v>426</v>
      </c>
      <c r="AD99">
        <v>193796.99</v>
      </c>
      <c r="AE99" s="21">
        <v>0.72</v>
      </c>
      <c r="AF99">
        <v>587.43740000000003</v>
      </c>
      <c r="AG99" s="22">
        <v>4.1999999999999997E-3</v>
      </c>
      <c r="AH99" s="11">
        <f t="shared" si="30"/>
        <v>586.04209775999982</v>
      </c>
      <c r="AI99" s="23">
        <f t="shared" si="31"/>
        <v>9023.8159745341727</v>
      </c>
      <c r="AJ99" s="23">
        <f t="shared" si="32"/>
        <v>81429254.742258117</v>
      </c>
      <c r="AK99" s="23">
        <f t="shared" si="33"/>
        <v>615.34420264799985</v>
      </c>
      <c r="AL99" s="23">
        <f t="shared" si="34"/>
        <v>18633.674046828346</v>
      </c>
      <c r="AN99">
        <v>202212</v>
      </c>
      <c r="AO99" s="20" t="s">
        <v>33</v>
      </c>
      <c r="AP99" s="20" t="s">
        <v>427</v>
      </c>
      <c r="AQ99">
        <v>319.52</v>
      </c>
      <c r="AR99" s="21">
        <v>0.86</v>
      </c>
      <c r="AS99">
        <v>7.31</v>
      </c>
      <c r="AT99">
        <v>2.6600000000000002E-2</v>
      </c>
      <c r="AU99" s="11">
        <f t="shared" si="35"/>
        <v>7.30933952</v>
      </c>
      <c r="AV99" s="23">
        <f t="shared" si="36"/>
        <v>44.216360052943187</v>
      </c>
      <c r="AW99" s="23">
        <f t="shared" si="37"/>
        <v>1955.08649633151</v>
      </c>
      <c r="AX99" s="23">
        <f t="shared" si="38"/>
        <v>7.6748064960000004</v>
      </c>
      <c r="AY99" s="23">
        <f t="shared" si="39"/>
        <v>95.74205962588637</v>
      </c>
      <c r="AZ99" s="23"/>
      <c r="BA99" s="23"/>
    </row>
    <row r="100" spans="1:53">
      <c r="A100">
        <v>202212</v>
      </c>
      <c r="B100" s="20" t="s">
        <v>27</v>
      </c>
      <c r="C100" s="20" t="s">
        <v>428</v>
      </c>
      <c r="D100">
        <v>34525.769999999997</v>
      </c>
      <c r="E100" s="21">
        <v>0.68</v>
      </c>
      <c r="F100">
        <v>1137.1199999999999</v>
      </c>
      <c r="G100" s="22">
        <v>4.8399999999999999E-2</v>
      </c>
      <c r="H100" s="11">
        <f t="shared" si="20"/>
        <v>1136.31214224</v>
      </c>
      <c r="I100" s="23">
        <f t="shared" si="21"/>
        <v>5038.5106779488024</v>
      </c>
      <c r="J100" s="23">
        <f t="shared" si="22"/>
        <v>25386589.8518041</v>
      </c>
      <c r="K100" s="23">
        <f t="shared" si="23"/>
        <v>1193.1277493519999</v>
      </c>
      <c r="L100" s="23">
        <f t="shared" si="24"/>
        <v>11213.333498137605</v>
      </c>
      <c r="N100">
        <v>202212</v>
      </c>
      <c r="O100" s="20" t="s">
        <v>29</v>
      </c>
      <c r="P100" s="20" t="s">
        <v>429</v>
      </c>
      <c r="Q100">
        <v>37842.04</v>
      </c>
      <c r="R100" s="21">
        <v>0.71</v>
      </c>
      <c r="S100">
        <v>977.98</v>
      </c>
      <c r="T100" s="21">
        <v>0.04</v>
      </c>
      <c r="U100" s="11">
        <f t="shared" si="25"/>
        <v>1074.7139359999999</v>
      </c>
      <c r="V100" s="23">
        <f t="shared" si="26"/>
        <v>5265.0015253162728</v>
      </c>
      <c r="W100" s="23">
        <f t="shared" si="27"/>
        <v>27720241.061582681</v>
      </c>
      <c r="X100" s="23">
        <f t="shared" si="28"/>
        <v>1128.4496328</v>
      </c>
      <c r="Y100" s="23">
        <f t="shared" si="29"/>
        <v>11604.716986632546</v>
      </c>
      <c r="AA100">
        <v>202212</v>
      </c>
      <c r="AB100" s="20" t="s">
        <v>31</v>
      </c>
      <c r="AC100" s="20" t="s">
        <v>430</v>
      </c>
      <c r="AD100">
        <v>166821.46</v>
      </c>
      <c r="AE100" s="21">
        <v>0.72</v>
      </c>
      <c r="AF100">
        <v>505.66919999999999</v>
      </c>
      <c r="AG100" s="22">
        <v>4.1999999999999997E-3</v>
      </c>
      <c r="AH100" s="11">
        <f t="shared" si="30"/>
        <v>504.46809503999992</v>
      </c>
      <c r="AI100" s="23">
        <f t="shared" si="31"/>
        <v>7767.7478666882998</v>
      </c>
      <c r="AJ100" s="23">
        <f t="shared" si="32"/>
        <v>60337906.920440637</v>
      </c>
      <c r="AK100" s="23">
        <f t="shared" si="33"/>
        <v>529.69149979199995</v>
      </c>
      <c r="AL100" s="23">
        <f t="shared" si="34"/>
        <v>16039.963828416599</v>
      </c>
      <c r="AN100">
        <v>202212</v>
      </c>
      <c r="AO100" s="20" t="s">
        <v>33</v>
      </c>
      <c r="AP100" s="20" t="s">
        <v>431</v>
      </c>
      <c r="AQ100">
        <v>866.76</v>
      </c>
      <c r="AR100" s="21">
        <v>0.86</v>
      </c>
      <c r="AS100">
        <v>8.1300000000000008</v>
      </c>
      <c r="AT100">
        <v>1.09E-2</v>
      </c>
      <c r="AU100" s="11">
        <f t="shared" si="35"/>
        <v>8.1250082399999997</v>
      </c>
      <c r="AV100" s="23">
        <f t="shared" si="36"/>
        <v>77.398164599091075</v>
      </c>
      <c r="AW100" s="23">
        <f t="shared" si="37"/>
        <v>5990.475883307995</v>
      </c>
      <c r="AX100" s="23">
        <f t="shared" si="38"/>
        <v>8.531258652</v>
      </c>
      <c r="AY100" s="23">
        <f t="shared" si="39"/>
        <v>162.92133743818215</v>
      </c>
      <c r="AZ100" s="23"/>
      <c r="BA100" s="23"/>
    </row>
    <row r="101" spans="1:53">
      <c r="A101">
        <v>202212</v>
      </c>
      <c r="B101" s="20" t="s">
        <v>27</v>
      </c>
      <c r="C101" s="20" t="s">
        <v>432</v>
      </c>
      <c r="D101">
        <v>66636.929999999993</v>
      </c>
      <c r="E101" s="21">
        <v>0.68</v>
      </c>
      <c r="F101">
        <v>2194.71</v>
      </c>
      <c r="G101" s="22">
        <v>4.8399999999999999E-2</v>
      </c>
      <c r="H101" s="11">
        <f t="shared" si="20"/>
        <v>2193.1546401599999</v>
      </c>
      <c r="I101" s="23">
        <f t="shared" si="21"/>
        <v>9724.6457747568511</v>
      </c>
      <c r="J101" s="23">
        <f t="shared" si="22"/>
        <v>94568735.444496274</v>
      </c>
      <c r="K101" s="23">
        <f t="shared" si="23"/>
        <v>2302.8123721679999</v>
      </c>
      <c r="L101" s="23">
        <f t="shared" si="24"/>
        <v>21642.446189673701</v>
      </c>
      <c r="N101">
        <v>202212</v>
      </c>
      <c r="O101" s="20" t="s">
        <v>29</v>
      </c>
      <c r="P101" s="20" t="s">
        <v>433</v>
      </c>
      <c r="Q101">
        <v>53978.68</v>
      </c>
      <c r="R101" s="21">
        <v>0.71</v>
      </c>
      <c r="S101">
        <v>1395.02</v>
      </c>
      <c r="T101" s="21">
        <v>0.04</v>
      </c>
      <c r="U101" s="11">
        <f t="shared" si="25"/>
        <v>1532.9945119999998</v>
      </c>
      <c r="V101" s="23">
        <f t="shared" si="26"/>
        <v>7510.108665773806</v>
      </c>
      <c r="W101" s="23">
        <f t="shared" si="27"/>
        <v>56401732.171730816</v>
      </c>
      <c r="X101" s="23">
        <f t="shared" si="28"/>
        <v>1609.6442375999998</v>
      </c>
      <c r="Y101" s="23">
        <f t="shared" si="29"/>
        <v>16553.211843547611</v>
      </c>
      <c r="AA101">
        <v>202212</v>
      </c>
      <c r="AB101" s="20" t="s">
        <v>31</v>
      </c>
      <c r="AC101" s="20" t="s">
        <v>434</v>
      </c>
      <c r="AD101">
        <v>140493.76999999999</v>
      </c>
      <c r="AE101" s="21">
        <v>0.72</v>
      </c>
      <c r="AF101">
        <v>425.86470000000003</v>
      </c>
      <c r="AG101" s="22">
        <v>4.1999999999999997E-3</v>
      </c>
      <c r="AH101" s="11">
        <f t="shared" si="30"/>
        <v>424.85316047999993</v>
      </c>
      <c r="AI101" s="23">
        <f t="shared" si="31"/>
        <v>6541.8452889723931</v>
      </c>
      <c r="AJ101" s="23">
        <f t="shared" si="32"/>
        <v>42795739.784850292</v>
      </c>
      <c r="AK101" s="23">
        <f t="shared" si="33"/>
        <v>446.09581850399996</v>
      </c>
      <c r="AL101" s="23">
        <f t="shared" si="34"/>
        <v>13508.543738424785</v>
      </c>
      <c r="AN101">
        <v>202212</v>
      </c>
      <c r="AO101" s="20" t="s">
        <v>33</v>
      </c>
      <c r="AP101" s="20" t="s">
        <v>435</v>
      </c>
      <c r="AQ101">
        <v>421.54</v>
      </c>
      <c r="AR101" s="21">
        <v>0.86</v>
      </c>
      <c r="AS101">
        <v>8.27</v>
      </c>
      <c r="AT101">
        <v>2.2799999999999997E-2</v>
      </c>
      <c r="AU101" s="11">
        <f t="shared" si="35"/>
        <v>8.26555632</v>
      </c>
      <c r="AV101" s="23">
        <f t="shared" si="36"/>
        <v>54.112350016379025</v>
      </c>
      <c r="AW101" s="23">
        <f t="shared" si="37"/>
        <v>2928.1464242951151</v>
      </c>
      <c r="AX101" s="23">
        <f t="shared" si="38"/>
        <v>8.6788341360000008</v>
      </c>
      <c r="AY101" s="23">
        <f t="shared" si="39"/>
        <v>116.49025635275805</v>
      </c>
      <c r="AZ101" s="23"/>
      <c r="BA101" s="23"/>
    </row>
    <row r="102" spans="1:53">
      <c r="A102">
        <v>202212</v>
      </c>
      <c r="B102" s="20" t="s">
        <v>27</v>
      </c>
      <c r="C102" s="20" t="s">
        <v>436</v>
      </c>
      <c r="D102">
        <v>31612.06</v>
      </c>
      <c r="E102" s="21">
        <v>0.68</v>
      </c>
      <c r="F102">
        <v>1041.1500000000001</v>
      </c>
      <c r="G102" s="22">
        <v>4.8399999999999999E-2</v>
      </c>
      <c r="H102" s="11">
        <f t="shared" si="20"/>
        <v>1040.41611872</v>
      </c>
      <c r="I102" s="23">
        <f t="shared" si="21"/>
        <v>4613.2990476956265</v>
      </c>
      <c r="J102" s="23">
        <f t="shared" si="22"/>
        <v>21282528.103469376</v>
      </c>
      <c r="K102" s="23">
        <f t="shared" si="23"/>
        <v>1092.436924656</v>
      </c>
      <c r="L102" s="23">
        <f t="shared" si="24"/>
        <v>10267.014214111254</v>
      </c>
      <c r="N102">
        <v>202212</v>
      </c>
      <c r="O102" s="20" t="s">
        <v>29</v>
      </c>
      <c r="P102" s="20" t="s">
        <v>437</v>
      </c>
      <c r="Q102">
        <v>37636.51</v>
      </c>
      <c r="R102" s="21">
        <v>0.71</v>
      </c>
      <c r="S102">
        <v>972.67</v>
      </c>
      <c r="T102" s="21">
        <v>0.04</v>
      </c>
      <c r="U102" s="11">
        <f t="shared" si="25"/>
        <v>1068.876884</v>
      </c>
      <c r="V102" s="23">
        <f t="shared" si="26"/>
        <v>5236.4059273120893</v>
      </c>
      <c r="W102" s="23">
        <f t="shared" si="27"/>
        <v>27419947.035589181</v>
      </c>
      <c r="X102" s="23">
        <f t="shared" si="28"/>
        <v>1122.3207282000001</v>
      </c>
      <c r="Y102" s="23">
        <f t="shared" si="29"/>
        <v>11541.688738624178</v>
      </c>
      <c r="AA102">
        <v>202212</v>
      </c>
      <c r="AB102" s="20" t="s">
        <v>31</v>
      </c>
      <c r="AC102" s="20" t="s">
        <v>438</v>
      </c>
      <c r="AD102">
        <v>173628.01</v>
      </c>
      <c r="AE102" s="21">
        <v>0.72</v>
      </c>
      <c r="AF102">
        <v>526.30119999999999</v>
      </c>
      <c r="AG102" s="22">
        <v>4.1999999999999997E-3</v>
      </c>
      <c r="AH102" s="11">
        <f t="shared" si="30"/>
        <v>525.05110223999998</v>
      </c>
      <c r="AI102" s="23">
        <f t="shared" si="31"/>
        <v>8084.6828955629253</v>
      </c>
      <c r="AJ102" s="23">
        <f t="shared" si="32"/>
        <v>65362097.521807723</v>
      </c>
      <c r="AK102" s="23">
        <f t="shared" si="33"/>
        <v>551.30365735199996</v>
      </c>
      <c r="AL102" s="23">
        <f t="shared" si="34"/>
        <v>16694.416893365851</v>
      </c>
      <c r="AN102">
        <v>202212</v>
      </c>
      <c r="AO102" s="20" t="s">
        <v>33</v>
      </c>
      <c r="AP102" s="20" t="s">
        <v>439</v>
      </c>
      <c r="AQ102">
        <v>2311.2399999999998</v>
      </c>
      <c r="AR102" s="21">
        <v>0.86</v>
      </c>
      <c r="AS102">
        <v>144.30000000000001</v>
      </c>
      <c r="AT102">
        <v>7.2599999999999998E-2</v>
      </c>
      <c r="AU102" s="11">
        <f t="shared" si="35"/>
        <v>144.30458063999998</v>
      </c>
      <c r="AV102" s="23">
        <f t="shared" si="36"/>
        <v>515.75726297409733</v>
      </c>
      <c r="AW102" s="23">
        <f t="shared" si="37"/>
        <v>266005.55431053217</v>
      </c>
      <c r="AX102" s="23">
        <f t="shared" si="38"/>
        <v>151.51980967199998</v>
      </c>
      <c r="AY102" s="23">
        <f t="shared" si="39"/>
        <v>1175.8191065881947</v>
      </c>
      <c r="AZ102" s="23"/>
      <c r="BA102" s="23"/>
    </row>
    <row r="103" spans="1:53">
      <c r="A103">
        <v>202212</v>
      </c>
      <c r="B103" s="20" t="s">
        <v>27</v>
      </c>
      <c r="C103" s="20" t="s">
        <v>440</v>
      </c>
      <c r="D103">
        <v>54357.68</v>
      </c>
      <c r="E103" s="21">
        <v>0.68</v>
      </c>
      <c r="F103">
        <v>1790.29</v>
      </c>
      <c r="G103" s="22">
        <v>4.8399999999999999E-2</v>
      </c>
      <c r="H103" s="11">
        <f t="shared" si="20"/>
        <v>1789.0199641600002</v>
      </c>
      <c r="I103" s="23">
        <f t="shared" si="21"/>
        <v>7932.6761172458746</v>
      </c>
      <c r="J103" s="23">
        <f t="shared" si="22"/>
        <v>62927350.381123088</v>
      </c>
      <c r="K103" s="23">
        <f t="shared" si="23"/>
        <v>1878.4709623680003</v>
      </c>
      <c r="L103" s="23">
        <f t="shared" si="24"/>
        <v>17654.372198651748</v>
      </c>
      <c r="N103">
        <v>202212</v>
      </c>
      <c r="O103" s="20" t="s">
        <v>29</v>
      </c>
      <c r="P103" s="20" t="s">
        <v>441</v>
      </c>
      <c r="Q103">
        <v>89139.1</v>
      </c>
      <c r="R103" s="21">
        <v>0.71</v>
      </c>
      <c r="S103">
        <v>2303.71</v>
      </c>
      <c r="T103" s="21">
        <v>0.04</v>
      </c>
      <c r="U103" s="11">
        <f t="shared" si="25"/>
        <v>2531.55044</v>
      </c>
      <c r="V103" s="23">
        <f t="shared" si="26"/>
        <v>12402.01367223648</v>
      </c>
      <c r="W103" s="23">
        <f t="shared" si="27"/>
        <v>153809943.1263406</v>
      </c>
      <c r="X103" s="23">
        <f t="shared" si="28"/>
        <v>2658.127962</v>
      </c>
      <c r="Y103" s="23">
        <f t="shared" si="29"/>
        <v>27335.57778447296</v>
      </c>
      <c r="AA103">
        <v>202212</v>
      </c>
      <c r="AB103" s="20" t="s">
        <v>31</v>
      </c>
      <c r="AC103" s="20" t="s">
        <v>442</v>
      </c>
      <c r="AD103">
        <v>235928.17</v>
      </c>
      <c r="AE103" s="21">
        <v>0.72</v>
      </c>
      <c r="AF103">
        <v>715.14549999999997</v>
      </c>
      <c r="AG103" s="22">
        <v>4.1999999999999997E-3</v>
      </c>
      <c r="AH103" s="11">
        <f t="shared" si="30"/>
        <v>713.44678607999992</v>
      </c>
      <c r="AI103" s="23">
        <f t="shared" si="31"/>
        <v>10985.580267725594</v>
      </c>
      <c r="AJ103" s="23">
        <f t="shared" si="32"/>
        <v>120682973.81864195</v>
      </c>
      <c r="AK103" s="23">
        <f t="shared" si="33"/>
        <v>749.11912538399997</v>
      </c>
      <c r="AL103" s="23">
        <f t="shared" si="34"/>
        <v>22684.607321531188</v>
      </c>
      <c r="AN103">
        <v>202212</v>
      </c>
      <c r="AO103" s="20" t="s">
        <v>33</v>
      </c>
      <c r="AP103" s="20" t="s">
        <v>443</v>
      </c>
      <c r="AQ103">
        <v>3025.92</v>
      </c>
      <c r="AR103" s="21">
        <v>0.86</v>
      </c>
      <c r="AS103">
        <v>164.99</v>
      </c>
      <c r="AT103">
        <v>6.3399999999999998E-2</v>
      </c>
      <c r="AU103" s="11">
        <f t="shared" si="35"/>
        <v>164.98526208000001</v>
      </c>
      <c r="AV103" s="23">
        <f t="shared" si="36"/>
        <v>634.12897657879626</v>
      </c>
      <c r="AW103" s="23">
        <f t="shared" si="37"/>
        <v>402119.55893687153</v>
      </c>
      <c r="AX103" s="23">
        <f t="shared" si="38"/>
        <v>173.23452518400003</v>
      </c>
      <c r="AY103" s="23">
        <f t="shared" si="39"/>
        <v>1433.2432152375925</v>
      </c>
      <c r="AZ103" s="23"/>
      <c r="BA103" s="23"/>
    </row>
    <row r="104" spans="1:53">
      <c r="A104">
        <v>202212</v>
      </c>
      <c r="B104" s="20" t="s">
        <v>27</v>
      </c>
      <c r="C104" s="20" t="s">
        <v>444</v>
      </c>
      <c r="D104">
        <v>20233.240000000002</v>
      </c>
      <c r="E104" s="21">
        <v>0.68</v>
      </c>
      <c r="F104">
        <v>666.39</v>
      </c>
      <c r="G104" s="22">
        <v>4.8399999999999999E-2</v>
      </c>
      <c r="H104" s="11">
        <f t="shared" si="20"/>
        <v>665.9163948800001</v>
      </c>
      <c r="I104" s="23">
        <f t="shared" si="21"/>
        <v>2952.7334448877123</v>
      </c>
      <c r="J104" s="23">
        <f t="shared" si="22"/>
        <v>8718634.7965584565</v>
      </c>
      <c r="K104" s="23">
        <f t="shared" si="23"/>
        <v>699.21221462400013</v>
      </c>
      <c r="L104" s="23">
        <f t="shared" si="24"/>
        <v>6571.3832846554251</v>
      </c>
      <c r="N104">
        <v>202212</v>
      </c>
      <c r="O104" s="20" t="s">
        <v>29</v>
      </c>
      <c r="P104" s="20" t="s">
        <v>445</v>
      </c>
      <c r="Q104">
        <v>53863.47</v>
      </c>
      <c r="R104" s="21">
        <v>0.71</v>
      </c>
      <c r="S104">
        <v>1392.04</v>
      </c>
      <c r="T104" s="21">
        <v>0.04</v>
      </c>
      <c r="U104" s="11">
        <f t="shared" si="25"/>
        <v>1529.722548</v>
      </c>
      <c r="V104" s="23">
        <f t="shared" si="26"/>
        <v>7494.0793812602942</v>
      </c>
      <c r="W104" s="23">
        <f t="shared" si="27"/>
        <v>56161225.772630677</v>
      </c>
      <c r="X104" s="23">
        <f t="shared" si="28"/>
        <v>1606.2086753999999</v>
      </c>
      <c r="Y104" s="23">
        <f t="shared" si="29"/>
        <v>16517.881310520588</v>
      </c>
      <c r="AA104">
        <v>202212</v>
      </c>
      <c r="AB104" s="20" t="s">
        <v>31</v>
      </c>
      <c r="AC104" s="20" t="s">
        <v>446</v>
      </c>
      <c r="AD104">
        <v>220802.82</v>
      </c>
      <c r="AE104" s="21">
        <v>0.72</v>
      </c>
      <c r="AF104">
        <v>669.29750000000001</v>
      </c>
      <c r="AG104" s="22">
        <v>4.1999999999999997E-3</v>
      </c>
      <c r="AH104" s="11">
        <f t="shared" si="30"/>
        <v>667.70772767999995</v>
      </c>
      <c r="AI104" s="23">
        <f t="shared" si="31"/>
        <v>10281.294948586115</v>
      </c>
      <c r="AJ104" s="23">
        <f t="shared" si="32"/>
        <v>105705025.81982237</v>
      </c>
      <c r="AK104" s="23">
        <f t="shared" si="33"/>
        <v>701.09311406400002</v>
      </c>
      <c r="AL104" s="23">
        <f t="shared" si="34"/>
        <v>21230.297624852232</v>
      </c>
      <c r="AN104">
        <v>202212</v>
      </c>
      <c r="AO104" s="20" t="s">
        <v>33</v>
      </c>
      <c r="AP104" s="20" t="s">
        <v>447</v>
      </c>
      <c r="AQ104">
        <v>537.94000000000005</v>
      </c>
      <c r="AR104" s="21">
        <v>0.86</v>
      </c>
      <c r="AS104">
        <v>19.75</v>
      </c>
      <c r="AT104">
        <v>4.2699999999999995E-2</v>
      </c>
      <c r="AU104" s="11">
        <f t="shared" si="35"/>
        <v>19.754232680000001</v>
      </c>
      <c r="AV104" s="23">
        <f t="shared" si="36"/>
        <v>93.53416140213443</v>
      </c>
      <c r="AW104" s="23">
        <f t="shared" si="37"/>
        <v>8748.6393492005336</v>
      </c>
      <c r="AX104" s="23">
        <f t="shared" si="38"/>
        <v>20.741944314000001</v>
      </c>
      <c r="AY104" s="23">
        <f t="shared" si="39"/>
        <v>206.82255548426886</v>
      </c>
      <c r="AZ104" s="23"/>
      <c r="BA104" s="23"/>
    </row>
    <row r="105" spans="1:53">
      <c r="A105">
        <v>202212</v>
      </c>
      <c r="B105" s="20" t="s">
        <v>27</v>
      </c>
      <c r="C105" s="20" t="s">
        <v>448</v>
      </c>
      <c r="D105">
        <v>51507.1</v>
      </c>
      <c r="E105" s="21">
        <v>0.68</v>
      </c>
      <c r="F105">
        <v>1696.4</v>
      </c>
      <c r="G105" s="22">
        <v>4.8399999999999999E-2</v>
      </c>
      <c r="H105" s="11">
        <f t="shared" si="20"/>
        <v>1695.2016752</v>
      </c>
      <c r="I105" s="23">
        <f t="shared" si="21"/>
        <v>7516.6773497065169</v>
      </c>
      <c r="J105" s="23">
        <f t="shared" si="22"/>
        <v>56500438.379590988</v>
      </c>
      <c r="K105" s="23">
        <f t="shared" si="23"/>
        <v>1779.96175896</v>
      </c>
      <c r="L105" s="23">
        <f t="shared" si="24"/>
        <v>16728.556374613036</v>
      </c>
      <c r="N105">
        <v>202212</v>
      </c>
      <c r="O105" s="20" t="s">
        <v>29</v>
      </c>
      <c r="P105" s="20" t="s">
        <v>449</v>
      </c>
      <c r="Q105">
        <v>38333.5</v>
      </c>
      <c r="R105" s="21">
        <v>0.71</v>
      </c>
      <c r="S105">
        <v>990.69</v>
      </c>
      <c r="T105" s="21">
        <v>0.04</v>
      </c>
      <c r="U105" s="11">
        <f t="shared" si="25"/>
        <v>1088.6713999999999</v>
      </c>
      <c r="V105" s="23">
        <f t="shared" si="26"/>
        <v>5333.3788551228045</v>
      </c>
      <c r="W105" s="23">
        <f t="shared" si="27"/>
        <v>28444930.012271035</v>
      </c>
      <c r="X105" s="23">
        <f t="shared" si="28"/>
        <v>1143.1049700000001</v>
      </c>
      <c r="Y105" s="23">
        <f t="shared" si="29"/>
        <v>11755.429110245608</v>
      </c>
      <c r="AA105">
        <v>202212</v>
      </c>
      <c r="AB105" s="20" t="s">
        <v>31</v>
      </c>
      <c r="AC105" s="20" t="s">
        <v>450</v>
      </c>
      <c r="AD105">
        <v>196599.53</v>
      </c>
      <c r="AE105" s="21">
        <v>0.72</v>
      </c>
      <c r="AF105">
        <v>595.9325</v>
      </c>
      <c r="AG105" s="22">
        <v>4.1999999999999997E-3</v>
      </c>
      <c r="AH105" s="11">
        <f t="shared" si="30"/>
        <v>594.51697871999988</v>
      </c>
      <c r="AI105" s="23">
        <f t="shared" si="31"/>
        <v>9154.3113203146786</v>
      </c>
      <c r="AJ105" s="23">
        <f t="shared" si="32"/>
        <v>83801415.749241471</v>
      </c>
      <c r="AK105" s="23">
        <f t="shared" si="33"/>
        <v>624.24282765599992</v>
      </c>
      <c r="AL105" s="23">
        <f t="shared" si="34"/>
        <v>18903.139619349357</v>
      </c>
      <c r="AN105">
        <v>202212</v>
      </c>
      <c r="AO105" s="20" t="s">
        <v>33</v>
      </c>
      <c r="AP105" s="20" t="s">
        <v>451</v>
      </c>
      <c r="AQ105">
        <v>291.83</v>
      </c>
      <c r="AR105" s="21">
        <v>0.86</v>
      </c>
      <c r="AS105">
        <v>2.23</v>
      </c>
      <c r="AT105">
        <v>8.8999999999999999E-3</v>
      </c>
      <c r="AU105" s="11">
        <f t="shared" si="35"/>
        <v>2.2336668199999998</v>
      </c>
      <c r="AV105" s="23">
        <f t="shared" si="36"/>
        <v>23.571223606052932</v>
      </c>
      <c r="AW105" s="23">
        <f t="shared" si="37"/>
        <v>555.60258228654698</v>
      </c>
      <c r="AX105" s="23">
        <f t="shared" si="38"/>
        <v>2.3453501609999998</v>
      </c>
      <c r="AY105" s="23">
        <f t="shared" si="39"/>
        <v>49.37611403210586</v>
      </c>
      <c r="AZ105" s="23"/>
      <c r="BA105" s="23"/>
    </row>
    <row r="106" spans="1:53">
      <c r="A106">
        <v>202212</v>
      </c>
      <c r="B106" s="20" t="s">
        <v>27</v>
      </c>
      <c r="C106" s="20" t="s">
        <v>452</v>
      </c>
      <c r="D106">
        <v>75451.97</v>
      </c>
      <c r="E106" s="21">
        <v>0.68</v>
      </c>
      <c r="F106">
        <v>2485.04</v>
      </c>
      <c r="G106" s="22">
        <v>4.8399999999999999E-2</v>
      </c>
      <c r="H106" s="11">
        <f t="shared" si="20"/>
        <v>2483.2752366400005</v>
      </c>
      <c r="I106" s="23">
        <f t="shared" si="21"/>
        <v>11011.066705167554</v>
      </c>
      <c r="J106" s="23">
        <f t="shared" si="22"/>
        <v>121243589.98564945</v>
      </c>
      <c r="K106" s="23">
        <f t="shared" si="23"/>
        <v>2607.4389984720005</v>
      </c>
      <c r="L106" s="23">
        <f t="shared" si="24"/>
        <v>24505.408646975109</v>
      </c>
      <c r="N106">
        <v>202212</v>
      </c>
      <c r="O106" s="20" t="s">
        <v>29</v>
      </c>
      <c r="P106" s="20" t="s">
        <v>453</v>
      </c>
      <c r="Q106">
        <v>29487.27</v>
      </c>
      <c r="R106" s="21">
        <v>0.71</v>
      </c>
      <c r="S106">
        <v>762.06</v>
      </c>
      <c r="T106" s="21">
        <v>0.04</v>
      </c>
      <c r="U106" s="11">
        <f t="shared" si="25"/>
        <v>837.43846800000006</v>
      </c>
      <c r="V106" s="23">
        <f t="shared" si="26"/>
        <v>4102.5938751561171</v>
      </c>
      <c r="W106" s="23">
        <f t="shared" si="27"/>
        <v>16831276.504468486</v>
      </c>
      <c r="X106" s="23">
        <f t="shared" si="28"/>
        <v>879.31039140000007</v>
      </c>
      <c r="Y106" s="23">
        <f t="shared" si="29"/>
        <v>9042.6262183122344</v>
      </c>
      <c r="AA106">
        <v>202212</v>
      </c>
      <c r="AB106" s="20" t="s">
        <v>31</v>
      </c>
      <c r="AC106" s="20" t="s">
        <v>454</v>
      </c>
      <c r="AD106">
        <v>153739.65</v>
      </c>
      <c r="AE106" s="21">
        <v>0.72</v>
      </c>
      <c r="AF106">
        <v>466.01560000000001</v>
      </c>
      <c r="AG106" s="22">
        <v>4.1999999999999997E-3</v>
      </c>
      <c r="AH106" s="11">
        <f t="shared" si="30"/>
        <v>464.90870159999997</v>
      </c>
      <c r="AI106" s="23">
        <f t="shared" si="31"/>
        <v>7158.6163933159787</v>
      </c>
      <c r="AJ106" s="23">
        <f t="shared" si="32"/>
        <v>51245788.66665227</v>
      </c>
      <c r="AK106" s="23">
        <f t="shared" si="33"/>
        <v>488.15413667999997</v>
      </c>
      <c r="AL106" s="23">
        <f t="shared" si="34"/>
        <v>14782.141488231957</v>
      </c>
      <c r="AN106">
        <v>202212</v>
      </c>
      <c r="AO106" s="20" t="s">
        <v>33</v>
      </c>
      <c r="AP106" s="20" t="s">
        <v>455</v>
      </c>
      <c r="AQ106">
        <v>4091.34</v>
      </c>
      <c r="AR106" s="21">
        <v>0.86</v>
      </c>
      <c r="AS106">
        <v>355.02</v>
      </c>
      <c r="AT106">
        <v>0.1009</v>
      </c>
      <c r="AU106" s="11">
        <f t="shared" si="35"/>
        <v>355.02193715999999</v>
      </c>
      <c r="AV106" s="23">
        <f t="shared" si="36"/>
        <v>1059.7748407950287</v>
      </c>
      <c r="AW106" s="23">
        <f t="shared" si="37"/>
        <v>1123122.7131821285</v>
      </c>
      <c r="AX106" s="23">
        <f t="shared" si="38"/>
        <v>372.77303401800003</v>
      </c>
      <c r="AY106" s="23">
        <f t="shared" si="39"/>
        <v>2474.5716187500575</v>
      </c>
      <c r="AZ106" s="23"/>
      <c r="BA106" s="23"/>
    </row>
    <row r="107" spans="1:53">
      <c r="A107">
        <v>202212</v>
      </c>
      <c r="B107" s="20" t="s">
        <v>27</v>
      </c>
      <c r="C107" s="20" t="s">
        <v>456</v>
      </c>
      <c r="D107">
        <v>44207.33</v>
      </c>
      <c r="E107" s="21">
        <v>0.68</v>
      </c>
      <c r="F107">
        <v>1455.98</v>
      </c>
      <c r="G107" s="22">
        <v>4.8399999999999999E-2</v>
      </c>
      <c r="H107" s="11">
        <f t="shared" si="20"/>
        <v>1454.9516449600003</v>
      </c>
      <c r="I107" s="23">
        <f t="shared" si="21"/>
        <v>6451.3870146446106</v>
      </c>
      <c r="J107" s="23">
        <f t="shared" si="22"/>
        <v>41620394.412725098</v>
      </c>
      <c r="K107" s="23">
        <f t="shared" si="23"/>
        <v>1527.6992272080004</v>
      </c>
      <c r="L107" s="23">
        <f t="shared" si="24"/>
        <v>14357.725674249221</v>
      </c>
      <c r="N107">
        <v>202212</v>
      </c>
      <c r="O107" s="20" t="s">
        <v>29</v>
      </c>
      <c r="P107" s="20" t="s">
        <v>457</v>
      </c>
      <c r="Q107">
        <v>40790.79</v>
      </c>
      <c r="R107" s="21">
        <v>0.71</v>
      </c>
      <c r="S107">
        <v>1054.19</v>
      </c>
      <c r="T107" s="21">
        <v>0.04</v>
      </c>
      <c r="U107" s="11">
        <f t="shared" si="25"/>
        <v>1158.4584359999999</v>
      </c>
      <c r="V107" s="23">
        <f t="shared" si="26"/>
        <v>5675.2641128452842</v>
      </c>
      <c r="W107" s="23">
        <f t="shared" si="27"/>
        <v>32208622.75054957</v>
      </c>
      <c r="X107" s="23">
        <f t="shared" si="28"/>
        <v>1216.3813577999999</v>
      </c>
      <c r="Y107" s="23">
        <f t="shared" si="29"/>
        <v>12508.986661690567</v>
      </c>
      <c r="AA107">
        <v>202212</v>
      </c>
      <c r="AB107" s="20" t="s">
        <v>31</v>
      </c>
      <c r="AC107" s="20" t="s">
        <v>458</v>
      </c>
      <c r="AD107">
        <v>151802.99</v>
      </c>
      <c r="AE107" s="21">
        <v>0.72</v>
      </c>
      <c r="AF107">
        <v>460.14519999999999</v>
      </c>
      <c r="AG107" s="22">
        <v>4.1999999999999997E-3</v>
      </c>
      <c r="AH107" s="11">
        <f t="shared" si="30"/>
        <v>459.05224175999996</v>
      </c>
      <c r="AI107" s="23">
        <f t="shared" si="31"/>
        <v>7068.4392267601861</v>
      </c>
      <c r="AJ107" s="23">
        <f t="shared" si="32"/>
        <v>49962833.102402136</v>
      </c>
      <c r="AK107" s="23">
        <f t="shared" si="33"/>
        <v>482.00485384799998</v>
      </c>
      <c r="AL107" s="23">
        <f t="shared" si="34"/>
        <v>14595.930695280373</v>
      </c>
      <c r="AN107">
        <v>202212</v>
      </c>
      <c r="AO107" s="20" t="s">
        <v>33</v>
      </c>
      <c r="AP107" s="20" t="s">
        <v>459</v>
      </c>
      <c r="AQ107">
        <v>1757.02</v>
      </c>
      <c r="AR107" s="21">
        <v>0.86</v>
      </c>
      <c r="AS107">
        <v>97.46</v>
      </c>
      <c r="AT107">
        <v>6.4500000000000002E-2</v>
      </c>
      <c r="AU107" s="11">
        <f t="shared" si="35"/>
        <v>97.461899400000007</v>
      </c>
      <c r="AV107" s="23">
        <f t="shared" si="36"/>
        <v>371.17345506030193</v>
      </c>
      <c r="AW107" s="23">
        <f t="shared" si="37"/>
        <v>137769.73374140199</v>
      </c>
      <c r="AX107" s="23">
        <f t="shared" si="38"/>
        <v>102.33499437000002</v>
      </c>
      <c r="AY107" s="23">
        <f t="shared" si="39"/>
        <v>839.80880952060386</v>
      </c>
      <c r="AZ107" s="23"/>
      <c r="BA107" s="23"/>
    </row>
    <row r="108" spans="1:53">
      <c r="A108">
        <v>202212</v>
      </c>
      <c r="B108" s="20" t="s">
        <v>27</v>
      </c>
      <c r="C108" s="20" t="s">
        <v>460</v>
      </c>
      <c r="D108">
        <v>147228.84</v>
      </c>
      <c r="E108" s="21">
        <v>0.68</v>
      </c>
      <c r="F108">
        <v>4849.03</v>
      </c>
      <c r="G108" s="22">
        <v>4.8399999999999999E-2</v>
      </c>
      <c r="H108" s="11">
        <f t="shared" si="20"/>
        <v>4845.59558208</v>
      </c>
      <c r="I108" s="23">
        <f t="shared" si="21"/>
        <v>21485.808497305512</v>
      </c>
      <c r="J108" s="23">
        <f t="shared" si="22"/>
        <v>461639966.78288573</v>
      </c>
      <c r="K108" s="23">
        <f t="shared" si="23"/>
        <v>5087.8753611840002</v>
      </c>
      <c r="L108" s="23">
        <f t="shared" si="24"/>
        <v>47817.212576691025</v>
      </c>
      <c r="N108">
        <v>202212</v>
      </c>
      <c r="O108" s="20" t="s">
        <v>29</v>
      </c>
      <c r="P108" s="20" t="s">
        <v>461</v>
      </c>
      <c r="Q108">
        <v>99782.68</v>
      </c>
      <c r="R108" s="21">
        <v>0.71</v>
      </c>
      <c r="S108">
        <v>2578.7800000000002</v>
      </c>
      <c r="T108" s="21">
        <v>0.04</v>
      </c>
      <c r="U108" s="11">
        <f t="shared" si="25"/>
        <v>2833.8281119999992</v>
      </c>
      <c r="V108" s="23">
        <f t="shared" si="26"/>
        <v>13882.865786309234</v>
      </c>
      <c r="W108" s="23">
        <f t="shared" si="27"/>
        <v>192733962.4406755</v>
      </c>
      <c r="X108" s="23">
        <f t="shared" si="28"/>
        <v>2975.5195175999993</v>
      </c>
      <c r="Y108" s="23">
        <f t="shared" si="29"/>
        <v>30599.559684618467</v>
      </c>
      <c r="AA108">
        <v>202212</v>
      </c>
      <c r="AB108" s="20" t="s">
        <v>31</v>
      </c>
      <c r="AC108" s="20" t="s">
        <v>462</v>
      </c>
      <c r="AD108">
        <v>214901.26</v>
      </c>
      <c r="AE108" s="21">
        <v>0.72</v>
      </c>
      <c r="AF108">
        <v>651.40869999999995</v>
      </c>
      <c r="AG108" s="22">
        <v>4.1999999999999997E-3</v>
      </c>
      <c r="AH108" s="11">
        <f t="shared" si="30"/>
        <v>649.86141023999994</v>
      </c>
      <c r="AI108" s="23">
        <f t="shared" si="31"/>
        <v>10006.499187296571</v>
      </c>
      <c r="AJ108" s="23">
        <f t="shared" si="32"/>
        <v>100130025.98536694</v>
      </c>
      <c r="AK108" s="23">
        <f t="shared" si="33"/>
        <v>682.35448075199997</v>
      </c>
      <c r="AL108" s="23">
        <f t="shared" si="34"/>
        <v>20662.859784833141</v>
      </c>
      <c r="AN108">
        <v>202212</v>
      </c>
      <c r="AO108" s="20" t="s">
        <v>33</v>
      </c>
      <c r="AP108" s="20" t="s">
        <v>463</v>
      </c>
      <c r="AQ108">
        <v>957.29</v>
      </c>
      <c r="AR108" s="21">
        <v>0.86</v>
      </c>
      <c r="AS108">
        <v>32.03</v>
      </c>
      <c r="AT108">
        <v>3.8900000000000004E-2</v>
      </c>
      <c r="AU108" s="11">
        <f t="shared" si="35"/>
        <v>32.025179659999999</v>
      </c>
      <c r="AV108" s="23">
        <f t="shared" si="36"/>
        <v>159.18460450472313</v>
      </c>
      <c r="AW108" s="23">
        <f t="shared" si="37"/>
        <v>25339.73831132512</v>
      </c>
      <c r="AX108" s="23">
        <f t="shared" si="38"/>
        <v>33.626438643</v>
      </c>
      <c r="AY108" s="23">
        <f t="shared" si="39"/>
        <v>350.39438866944624</v>
      </c>
      <c r="AZ108" s="23"/>
      <c r="BA108" s="23"/>
    </row>
    <row r="109" spans="1:53">
      <c r="A109">
        <v>202212</v>
      </c>
      <c r="B109" s="20" t="s">
        <v>27</v>
      </c>
      <c r="C109" s="20" t="s">
        <v>464</v>
      </c>
      <c r="D109">
        <v>56680.87</v>
      </c>
      <c r="E109" s="21">
        <v>0.68</v>
      </c>
      <c r="F109">
        <v>1866.8</v>
      </c>
      <c r="G109" s="22">
        <v>4.8399999999999999E-2</v>
      </c>
      <c r="H109" s="11">
        <f t="shared" si="20"/>
        <v>1865.4807934400001</v>
      </c>
      <c r="I109" s="23">
        <f t="shared" si="21"/>
        <v>8271.7103407231152</v>
      </c>
      <c r="J109" s="23">
        <f t="shared" si="22"/>
        <v>68421191.960825711</v>
      </c>
      <c r="K109" s="23">
        <f t="shared" si="23"/>
        <v>1958.7548331120001</v>
      </c>
      <c r="L109" s="23">
        <f t="shared" si="24"/>
        <v>18408.901474886232</v>
      </c>
      <c r="N109">
        <v>202212</v>
      </c>
      <c r="O109" s="20" t="s">
        <v>29</v>
      </c>
      <c r="P109" s="20" t="s">
        <v>465</v>
      </c>
      <c r="Q109">
        <v>28995.82</v>
      </c>
      <c r="R109" s="21">
        <v>0.71</v>
      </c>
      <c r="S109">
        <v>749.36</v>
      </c>
      <c r="T109" s="21">
        <v>0.04</v>
      </c>
      <c r="U109" s="11">
        <f t="shared" si="25"/>
        <v>823.48128799999995</v>
      </c>
      <c r="V109" s="23">
        <f t="shared" si="26"/>
        <v>4034.2179366597597</v>
      </c>
      <c r="W109" s="23">
        <f t="shared" si="27"/>
        <v>16274914.36046733</v>
      </c>
      <c r="X109" s="23">
        <f t="shared" si="28"/>
        <v>864.65535239999997</v>
      </c>
      <c r="Y109" s="23">
        <f t="shared" si="29"/>
        <v>8891.9171613195194</v>
      </c>
      <c r="AA109">
        <v>202212</v>
      </c>
      <c r="AB109" s="20" t="s">
        <v>31</v>
      </c>
      <c r="AC109" s="20" t="s">
        <v>466</v>
      </c>
      <c r="AD109">
        <v>163428.75</v>
      </c>
      <c r="AE109" s="21">
        <v>0.72</v>
      </c>
      <c r="AF109">
        <v>495.3852</v>
      </c>
      <c r="AG109" s="22">
        <v>4.1999999999999997E-3</v>
      </c>
      <c r="AH109" s="11">
        <f t="shared" si="30"/>
        <v>494.20853999999997</v>
      </c>
      <c r="AI109" s="23">
        <f t="shared" si="31"/>
        <v>7609.7722928934654</v>
      </c>
      <c r="AJ109" s="23">
        <f t="shared" si="32"/>
        <v>57908634.349689066</v>
      </c>
      <c r="AK109" s="23">
        <f t="shared" si="33"/>
        <v>518.91896699999995</v>
      </c>
      <c r="AL109" s="23">
        <f t="shared" si="34"/>
        <v>15713.75312578693</v>
      </c>
      <c r="AN109">
        <v>202212</v>
      </c>
      <c r="AO109" s="20" t="s">
        <v>33</v>
      </c>
      <c r="AP109" s="20" t="s">
        <v>467</v>
      </c>
      <c r="AQ109">
        <v>1810</v>
      </c>
      <c r="AR109" s="21">
        <v>0.86</v>
      </c>
      <c r="AS109">
        <v>21.48</v>
      </c>
      <c r="AT109">
        <v>1.38E-2</v>
      </c>
      <c r="AU109" s="11">
        <f t="shared" si="35"/>
        <v>21.481079999999999</v>
      </c>
      <c r="AV109" s="23">
        <f t="shared" si="36"/>
        <v>181.59298535470359</v>
      </c>
      <c r="AW109" s="23">
        <f t="shared" si="37"/>
        <v>32976.012330033591</v>
      </c>
      <c r="AX109" s="23">
        <f t="shared" si="38"/>
        <v>22.555133999999999</v>
      </c>
      <c r="AY109" s="23">
        <f t="shared" si="39"/>
        <v>384.66705070940719</v>
      </c>
      <c r="AZ109" s="23"/>
      <c r="BA109" s="23"/>
    </row>
    <row r="110" spans="1:53">
      <c r="A110">
        <v>202212</v>
      </c>
      <c r="B110" s="20" t="s">
        <v>27</v>
      </c>
      <c r="C110" s="20" t="s">
        <v>468</v>
      </c>
      <c r="D110">
        <v>27348.080000000002</v>
      </c>
      <c r="E110" s="21">
        <v>0.68</v>
      </c>
      <c r="F110">
        <v>900.72</v>
      </c>
      <c r="G110" s="22">
        <v>4.8399999999999999E-2</v>
      </c>
      <c r="H110" s="11">
        <f t="shared" si="20"/>
        <v>900.08000896000021</v>
      </c>
      <c r="I110" s="23">
        <f t="shared" si="21"/>
        <v>3991.0360609306645</v>
      </c>
      <c r="J110" s="23">
        <f t="shared" si="22"/>
        <v>15928368.839648955</v>
      </c>
      <c r="K110" s="23">
        <f t="shared" si="23"/>
        <v>945.08400940800027</v>
      </c>
      <c r="L110" s="23">
        <f t="shared" si="24"/>
        <v>8882.1521308213287</v>
      </c>
      <c r="N110">
        <v>202212</v>
      </c>
      <c r="O110" s="20" t="s">
        <v>29</v>
      </c>
      <c r="P110" s="20" t="s">
        <v>469</v>
      </c>
      <c r="Q110">
        <v>41893.620000000003</v>
      </c>
      <c r="R110" s="21">
        <v>0.71</v>
      </c>
      <c r="S110">
        <v>1082.69</v>
      </c>
      <c r="T110" s="21">
        <v>0.04</v>
      </c>
      <c r="U110" s="11">
        <f t="shared" si="25"/>
        <v>1189.778808</v>
      </c>
      <c r="V110" s="23">
        <f t="shared" si="26"/>
        <v>5828.7019727535917</v>
      </c>
      <c r="W110" s="23">
        <f t="shared" si="27"/>
        <v>33973766.687181614</v>
      </c>
      <c r="X110" s="23">
        <f t="shared" si="28"/>
        <v>1249.2677484000001</v>
      </c>
      <c r="Y110" s="23">
        <f t="shared" si="29"/>
        <v>12847.182753507182</v>
      </c>
      <c r="AA110">
        <v>202212</v>
      </c>
      <c r="AB110" s="20" t="s">
        <v>31</v>
      </c>
      <c r="AC110" s="20" t="s">
        <v>470</v>
      </c>
      <c r="AD110">
        <v>138846.26999999999</v>
      </c>
      <c r="AE110" s="21">
        <v>0.72</v>
      </c>
      <c r="AF110">
        <v>420.87079999999997</v>
      </c>
      <c r="AG110" s="22">
        <v>4.1999999999999997E-3</v>
      </c>
      <c r="AH110" s="11">
        <f t="shared" si="30"/>
        <v>419.87112047999995</v>
      </c>
      <c r="AI110" s="23">
        <f t="shared" si="31"/>
        <v>6465.1323492201036</v>
      </c>
      <c r="AJ110" s="23">
        <f t="shared" si="32"/>
        <v>41797936.292932257</v>
      </c>
      <c r="AK110" s="23">
        <f t="shared" si="33"/>
        <v>440.86467650399999</v>
      </c>
      <c r="AL110" s="23">
        <f t="shared" si="34"/>
        <v>13350.135818920207</v>
      </c>
      <c r="AN110">
        <v>202212</v>
      </c>
      <c r="AO110" s="20" t="s">
        <v>33</v>
      </c>
      <c r="AP110" s="20" t="s">
        <v>471</v>
      </c>
      <c r="AQ110">
        <v>2081.46</v>
      </c>
      <c r="AR110" s="21">
        <v>0.86</v>
      </c>
      <c r="AS110">
        <v>107.05</v>
      </c>
      <c r="AT110">
        <v>5.9800000000000006E-2</v>
      </c>
      <c r="AU110" s="11">
        <f t="shared" si="35"/>
        <v>107.04532488000001</v>
      </c>
      <c r="AV110" s="23">
        <f t="shared" si="36"/>
        <v>424.45068226661925</v>
      </c>
      <c r="AW110" s="23">
        <f t="shared" si="37"/>
        <v>180158.38167659857</v>
      </c>
      <c r="AX110" s="23">
        <f t="shared" si="38"/>
        <v>112.39759112400002</v>
      </c>
      <c r="AY110" s="23">
        <f t="shared" si="39"/>
        <v>955.94668941323857</v>
      </c>
      <c r="AZ110" s="23"/>
      <c r="BA110" s="23"/>
    </row>
    <row r="111" spans="1:53">
      <c r="A111">
        <v>202212</v>
      </c>
      <c r="B111" s="20" t="s">
        <v>27</v>
      </c>
      <c r="C111" s="20" t="s">
        <v>472</v>
      </c>
      <c r="D111">
        <v>94254.6</v>
      </c>
      <c r="E111" s="21">
        <v>0.68</v>
      </c>
      <c r="F111">
        <v>3104.31</v>
      </c>
      <c r="G111" s="22">
        <v>4.8399999999999999E-2</v>
      </c>
      <c r="H111" s="11">
        <f t="shared" si="20"/>
        <v>3102.1073952000006</v>
      </c>
      <c r="I111" s="23">
        <f t="shared" si="21"/>
        <v>13755.02439325157</v>
      </c>
      <c r="J111" s="23">
        <f t="shared" si="22"/>
        <v>189200696.05894572</v>
      </c>
      <c r="K111" s="23">
        <f t="shared" si="23"/>
        <v>3257.2127649600006</v>
      </c>
      <c r="L111" s="23">
        <f t="shared" si="24"/>
        <v>30612.15618170314</v>
      </c>
      <c r="N111">
        <v>202212</v>
      </c>
      <c r="O111" s="20" t="s">
        <v>29</v>
      </c>
      <c r="P111" s="20" t="s">
        <v>473</v>
      </c>
      <c r="Q111">
        <v>28012.9</v>
      </c>
      <c r="R111" s="21">
        <v>0.71</v>
      </c>
      <c r="S111">
        <v>723.96</v>
      </c>
      <c r="T111" s="21">
        <v>0.04</v>
      </c>
      <c r="U111" s="11">
        <f t="shared" si="25"/>
        <v>795.56636000000003</v>
      </c>
      <c r="V111" s="23">
        <f t="shared" si="26"/>
        <v>3897.4632770466983</v>
      </c>
      <c r="W111" s="23">
        <f t="shared" si="27"/>
        <v>15190219.995927589</v>
      </c>
      <c r="X111" s="23">
        <f t="shared" si="28"/>
        <v>835.34467800000004</v>
      </c>
      <c r="Y111" s="23">
        <f t="shared" si="29"/>
        <v>8590.4929140933964</v>
      </c>
      <c r="AA111">
        <v>202212</v>
      </c>
      <c r="AB111" s="20" t="s">
        <v>31</v>
      </c>
      <c r="AC111" s="20" t="s">
        <v>474</v>
      </c>
      <c r="AD111">
        <v>142090.85</v>
      </c>
      <c r="AE111" s="21">
        <v>0.72</v>
      </c>
      <c r="AF111">
        <v>430.70580000000001</v>
      </c>
      <c r="AG111" s="22">
        <v>4.1999999999999997E-3</v>
      </c>
      <c r="AH111" s="11">
        <f t="shared" si="30"/>
        <v>429.68273039999997</v>
      </c>
      <c r="AI111" s="23">
        <f t="shared" si="31"/>
        <v>6616.2105101071957</v>
      </c>
      <c r="AJ111" s="23">
        <f t="shared" si="32"/>
        <v>43774241.51405292</v>
      </c>
      <c r="AK111" s="23">
        <f t="shared" si="33"/>
        <v>451.16686691999996</v>
      </c>
      <c r="AL111" s="23">
        <f t="shared" si="34"/>
        <v>13662.103750614391</v>
      </c>
      <c r="AN111">
        <v>202212</v>
      </c>
      <c r="AO111" s="20" t="s">
        <v>33</v>
      </c>
      <c r="AP111" s="20" t="s">
        <v>475</v>
      </c>
      <c r="AQ111">
        <v>235.35</v>
      </c>
      <c r="AR111" s="21">
        <v>0.86</v>
      </c>
      <c r="AS111">
        <v>9.0500000000000007</v>
      </c>
      <c r="AT111">
        <v>4.4699999999999997E-2</v>
      </c>
      <c r="AU111" s="11">
        <f t="shared" si="35"/>
        <v>9.047324699999999</v>
      </c>
      <c r="AV111" s="23">
        <f t="shared" si="36"/>
        <v>41.825034158712519</v>
      </c>
      <c r="AW111" s="23">
        <f t="shared" si="37"/>
        <v>1749.333482377469</v>
      </c>
      <c r="AX111" s="23">
        <f t="shared" si="38"/>
        <v>9.4996909349999985</v>
      </c>
      <c r="AY111" s="23">
        <f t="shared" si="39"/>
        <v>92.697393017425043</v>
      </c>
      <c r="AZ111" s="23"/>
      <c r="BA111" s="23"/>
    </row>
    <row r="112" spans="1:53">
      <c r="A112">
        <v>202212</v>
      </c>
      <c r="B112" s="20" t="s">
        <v>27</v>
      </c>
      <c r="C112" s="20" t="s">
        <v>476</v>
      </c>
      <c r="D112">
        <v>38522.36</v>
      </c>
      <c r="E112" s="21">
        <v>0.68</v>
      </c>
      <c r="F112">
        <v>1268.75</v>
      </c>
      <c r="G112" s="22">
        <v>4.8399999999999999E-2</v>
      </c>
      <c r="H112" s="11">
        <f t="shared" si="20"/>
        <v>1267.8479123200002</v>
      </c>
      <c r="I112" s="23">
        <f t="shared" si="21"/>
        <v>5621.7521636675401</v>
      </c>
      <c r="J112" s="23">
        <f t="shared" si="22"/>
        <v>31604097.38970067</v>
      </c>
      <c r="K112" s="23">
        <f t="shared" si="23"/>
        <v>1331.2403079360004</v>
      </c>
      <c r="L112" s="23">
        <f t="shared" si="24"/>
        <v>12511.35223965508</v>
      </c>
      <c r="N112">
        <v>202212</v>
      </c>
      <c r="O112" s="20" t="s">
        <v>29</v>
      </c>
      <c r="P112" s="20" t="s">
        <v>477</v>
      </c>
      <c r="Q112">
        <v>51600.66</v>
      </c>
      <c r="R112" s="21">
        <v>0.71</v>
      </c>
      <c r="S112">
        <v>1333.56</v>
      </c>
      <c r="T112" s="21">
        <v>0.04</v>
      </c>
      <c r="U112" s="11">
        <f t="shared" si="25"/>
        <v>1465.458744</v>
      </c>
      <c r="V112" s="23">
        <f t="shared" si="26"/>
        <v>7179.2523237998375</v>
      </c>
      <c r="W112" s="23">
        <f t="shared" si="27"/>
        <v>51541663.928785369</v>
      </c>
      <c r="X112" s="23">
        <f t="shared" si="28"/>
        <v>1538.7316812000001</v>
      </c>
      <c r="Y112" s="23">
        <f t="shared" si="29"/>
        <v>15823.963391599675</v>
      </c>
      <c r="AA112">
        <v>202212</v>
      </c>
      <c r="AB112" s="20" t="s">
        <v>31</v>
      </c>
      <c r="AC112" s="20" t="s">
        <v>478</v>
      </c>
      <c r="AD112">
        <v>146507.54</v>
      </c>
      <c r="AE112" s="21">
        <v>0.72</v>
      </c>
      <c r="AF112">
        <v>444.09370000000001</v>
      </c>
      <c r="AG112" s="22">
        <v>4.1999999999999997E-3</v>
      </c>
      <c r="AH112" s="11">
        <f t="shared" si="30"/>
        <v>443.03880096</v>
      </c>
      <c r="AI112" s="23">
        <f t="shared" si="31"/>
        <v>6821.8659115484952</v>
      </c>
      <c r="AJ112" s="23">
        <f t="shared" si="32"/>
        <v>46537854.515147381</v>
      </c>
      <c r="AK112" s="23">
        <f t="shared" si="33"/>
        <v>465.19074100800003</v>
      </c>
      <c r="AL112" s="23">
        <f t="shared" si="34"/>
        <v>14086.77062405699</v>
      </c>
      <c r="AN112">
        <v>202212</v>
      </c>
      <c r="AO112" s="20" t="s">
        <v>33</v>
      </c>
      <c r="AP112" s="20" t="s">
        <v>479</v>
      </c>
      <c r="AQ112">
        <v>979.52</v>
      </c>
      <c r="AR112" s="21">
        <v>0.86</v>
      </c>
      <c r="AS112">
        <v>28.64</v>
      </c>
      <c r="AT112">
        <v>3.4000000000000002E-2</v>
      </c>
      <c r="AU112" s="11">
        <f t="shared" si="35"/>
        <v>28.641164800000002</v>
      </c>
      <c r="AV112" s="23">
        <f t="shared" si="36"/>
        <v>152.66510504863186</v>
      </c>
      <c r="AW112" s="23">
        <f t="shared" si="37"/>
        <v>23306.634299509802</v>
      </c>
      <c r="AX112" s="23">
        <f t="shared" si="38"/>
        <v>30.073223040000002</v>
      </c>
      <c r="AY112" s="23">
        <f t="shared" si="39"/>
        <v>333.97137489726373</v>
      </c>
      <c r="AZ112" s="23"/>
      <c r="BA112" s="23"/>
    </row>
    <row r="113" spans="1:53">
      <c r="A113">
        <v>202212</v>
      </c>
      <c r="B113" s="20" t="s">
        <v>27</v>
      </c>
      <c r="C113" s="20" t="s">
        <v>480</v>
      </c>
      <c r="D113">
        <v>26879.119999999999</v>
      </c>
      <c r="E113" s="21">
        <v>0.68</v>
      </c>
      <c r="F113">
        <v>885.27</v>
      </c>
      <c r="G113" s="22">
        <v>4.8399999999999999E-2</v>
      </c>
      <c r="H113" s="11">
        <f t="shared" si="20"/>
        <v>884.64559743999996</v>
      </c>
      <c r="I113" s="23">
        <f t="shared" si="21"/>
        <v>3922.5984861124662</v>
      </c>
      <c r="J113" s="23">
        <f t="shared" si="22"/>
        <v>15386778.883251812</v>
      </c>
      <c r="K113" s="23">
        <f t="shared" si="23"/>
        <v>928.87787731200001</v>
      </c>
      <c r="L113" s="23">
        <f t="shared" si="24"/>
        <v>8729.8425696649319</v>
      </c>
      <c r="N113">
        <v>202212</v>
      </c>
      <c r="O113" s="20" t="s">
        <v>29</v>
      </c>
      <c r="P113" s="20" t="s">
        <v>481</v>
      </c>
      <c r="Q113">
        <v>249167.72</v>
      </c>
      <c r="R113" s="21">
        <v>0.71</v>
      </c>
      <c r="S113">
        <v>6439.49</v>
      </c>
      <c r="T113" s="21">
        <v>0.04</v>
      </c>
      <c r="U113" s="11">
        <f t="shared" si="25"/>
        <v>7076.3632479999997</v>
      </c>
      <c r="V113" s="23">
        <f t="shared" si="26"/>
        <v>34666.958384367703</v>
      </c>
      <c r="W113" s="23">
        <f t="shared" si="27"/>
        <v>1201798003.6234822</v>
      </c>
      <c r="X113" s="23">
        <f t="shared" si="28"/>
        <v>7430.1814103999995</v>
      </c>
      <c r="Y113" s="23">
        <f t="shared" si="29"/>
        <v>76410.2800167354</v>
      </c>
      <c r="AA113">
        <v>202212</v>
      </c>
      <c r="AB113" s="20" t="s">
        <v>31</v>
      </c>
      <c r="AC113" s="20" t="s">
        <v>482</v>
      </c>
      <c r="AD113">
        <v>180790.36</v>
      </c>
      <c r="AE113" s="21">
        <v>0.72</v>
      </c>
      <c r="AF113">
        <v>548.01170000000002</v>
      </c>
      <c r="AG113" s="22">
        <v>4.1999999999999997E-3</v>
      </c>
      <c r="AH113" s="11">
        <f t="shared" si="30"/>
        <v>546.71004863999997</v>
      </c>
      <c r="AI113" s="23">
        <f t="shared" si="31"/>
        <v>8418.1851256295777</v>
      </c>
      <c r="AJ113" s="23">
        <f t="shared" si="32"/>
        <v>70865840.809371069</v>
      </c>
      <c r="AK113" s="23">
        <f t="shared" si="33"/>
        <v>574.04555107199997</v>
      </c>
      <c r="AL113" s="23">
        <f t="shared" si="34"/>
        <v>17383.080299899157</v>
      </c>
      <c r="AN113">
        <v>202212</v>
      </c>
      <c r="AO113" s="20" t="s">
        <v>33</v>
      </c>
      <c r="AP113" s="20" t="s">
        <v>483</v>
      </c>
      <c r="AQ113">
        <v>1654.12</v>
      </c>
      <c r="AR113" s="21">
        <v>0.86</v>
      </c>
      <c r="AS113">
        <v>11.24</v>
      </c>
      <c r="AT113">
        <v>7.9000000000000008E-3</v>
      </c>
      <c r="AU113" s="11">
        <f t="shared" si="35"/>
        <v>11.238091279999999</v>
      </c>
      <c r="AV113" s="23">
        <f t="shared" si="36"/>
        <v>125.93798329227636</v>
      </c>
      <c r="AW113" s="23">
        <f t="shared" si="37"/>
        <v>15860.375635725679</v>
      </c>
      <c r="AX113" s="23">
        <f t="shared" si="38"/>
        <v>11.799995844</v>
      </c>
      <c r="AY113" s="23">
        <f t="shared" si="39"/>
        <v>263.11405786455271</v>
      </c>
      <c r="AZ113" s="23"/>
      <c r="BA113" s="23"/>
    </row>
    <row r="114" spans="1:53">
      <c r="A114">
        <v>202212</v>
      </c>
      <c r="B114" s="20" t="s">
        <v>27</v>
      </c>
      <c r="C114" s="20" t="s">
        <v>484</v>
      </c>
      <c r="D114">
        <v>210662.26</v>
      </c>
      <c r="E114" s="21">
        <v>0.68</v>
      </c>
      <c r="F114">
        <v>6938.23</v>
      </c>
      <c r="G114" s="22">
        <v>4.8399999999999999E-2</v>
      </c>
      <c r="H114" s="11">
        <f t="shared" si="20"/>
        <v>6933.3163011200004</v>
      </c>
      <c r="I114" s="23">
        <f t="shared" si="21"/>
        <v>30742.95074232456</v>
      </c>
      <c r="J114" s="23">
        <f t="shared" si="22"/>
        <v>945129020.34499419</v>
      </c>
      <c r="K114" s="23">
        <f t="shared" si="23"/>
        <v>7279.982116176001</v>
      </c>
      <c r="L114" s="23">
        <f t="shared" si="24"/>
        <v>68419.217785769113</v>
      </c>
      <c r="N114">
        <v>202212</v>
      </c>
      <c r="O114" s="20" t="s">
        <v>29</v>
      </c>
      <c r="P114" s="20" t="s">
        <v>485</v>
      </c>
      <c r="Q114">
        <v>36367.67</v>
      </c>
      <c r="R114" s="21">
        <v>0.71</v>
      </c>
      <c r="S114">
        <v>939.88</v>
      </c>
      <c r="T114" s="21">
        <v>0.04</v>
      </c>
      <c r="U114" s="11">
        <f t="shared" si="25"/>
        <v>1032.8418280000001</v>
      </c>
      <c r="V114" s="23">
        <f t="shared" si="26"/>
        <v>5059.8709272068545</v>
      </c>
      <c r="W114" s="23">
        <f t="shared" si="27"/>
        <v>25602293.799993154</v>
      </c>
      <c r="X114" s="23">
        <f t="shared" si="28"/>
        <v>1084.4839194000001</v>
      </c>
      <c r="Y114" s="23">
        <f t="shared" si="29"/>
        <v>11152.58368241371</v>
      </c>
      <c r="AA114">
        <v>202212</v>
      </c>
      <c r="AB114" s="20" t="s">
        <v>31</v>
      </c>
      <c r="AC114" s="20" t="s">
        <v>486</v>
      </c>
      <c r="AD114">
        <v>153076.60999999999</v>
      </c>
      <c r="AE114" s="21">
        <v>0.72</v>
      </c>
      <c r="AF114">
        <v>464.00580000000002</v>
      </c>
      <c r="AG114" s="22">
        <v>4.1999999999999997E-3</v>
      </c>
      <c r="AH114" s="11">
        <f t="shared" si="30"/>
        <v>462.90366863999986</v>
      </c>
      <c r="AI114" s="23">
        <f t="shared" si="31"/>
        <v>7127.7431019209198</v>
      </c>
      <c r="AJ114" s="23">
        <f t="shared" si="32"/>
        <v>50804721.726981252</v>
      </c>
      <c r="AK114" s="23">
        <f t="shared" si="33"/>
        <v>486.04885207199987</v>
      </c>
      <c r="AL114" s="23">
        <f t="shared" si="34"/>
        <v>14718.389872481839</v>
      </c>
      <c r="AN114">
        <v>202212</v>
      </c>
      <c r="AO114" s="20" t="s">
        <v>33</v>
      </c>
      <c r="AP114" s="20" t="s">
        <v>487</v>
      </c>
      <c r="AQ114">
        <v>2104.4699999999998</v>
      </c>
      <c r="AR114" s="21">
        <v>0.86</v>
      </c>
      <c r="AS114">
        <v>132.12</v>
      </c>
      <c r="AT114">
        <v>7.2999999999999995E-2</v>
      </c>
      <c r="AU114" s="11">
        <f t="shared" si="35"/>
        <v>132.11862659999997</v>
      </c>
      <c r="AV114" s="23">
        <f t="shared" si="36"/>
        <v>470.80654049121426</v>
      </c>
      <c r="AW114" s="23">
        <f t="shared" si="37"/>
        <v>221658.79856930536</v>
      </c>
      <c r="AX114" s="23">
        <f t="shared" si="38"/>
        <v>138.72455792999997</v>
      </c>
      <c r="AY114" s="23">
        <f t="shared" si="39"/>
        <v>1073.7317075824285</v>
      </c>
      <c r="AZ114" s="23"/>
      <c r="BA114" s="23"/>
    </row>
    <row r="115" spans="1:53">
      <c r="A115">
        <v>202212</v>
      </c>
      <c r="B115" s="20" t="s">
        <v>27</v>
      </c>
      <c r="C115" s="20" t="s">
        <v>488</v>
      </c>
      <c r="D115">
        <v>59539.68</v>
      </c>
      <c r="E115" s="21">
        <v>0.68</v>
      </c>
      <c r="F115">
        <v>1960.96</v>
      </c>
      <c r="G115" s="22">
        <v>4.8399999999999999E-2</v>
      </c>
      <c r="H115" s="11">
        <f t="shared" si="20"/>
        <v>1959.56994816</v>
      </c>
      <c r="I115" s="23">
        <f t="shared" si="21"/>
        <v>8688.9101515087059</v>
      </c>
      <c r="J115" s="23">
        <f t="shared" si="22"/>
        <v>75497159.620991036</v>
      </c>
      <c r="K115" s="23">
        <f t="shared" si="23"/>
        <v>2057.5484455680003</v>
      </c>
      <c r="L115" s="23">
        <f t="shared" si="24"/>
        <v>19337.39025117741</v>
      </c>
      <c r="N115">
        <v>202212</v>
      </c>
      <c r="O115" s="20" t="s">
        <v>29</v>
      </c>
      <c r="P115" s="20" t="s">
        <v>489</v>
      </c>
      <c r="Q115">
        <v>91450.68</v>
      </c>
      <c r="R115" s="21">
        <v>0.71</v>
      </c>
      <c r="S115">
        <v>2363.4499999999998</v>
      </c>
      <c r="T115" s="21">
        <v>0.04</v>
      </c>
      <c r="U115" s="11">
        <f t="shared" si="25"/>
        <v>2597.1993119999997</v>
      </c>
      <c r="V115" s="23">
        <f t="shared" si="26"/>
        <v>12723.626149415051</v>
      </c>
      <c r="W115" s="23">
        <f t="shared" si="27"/>
        <v>161890662.39007849</v>
      </c>
      <c r="X115" s="23">
        <f t="shared" si="28"/>
        <v>2727.0592775999999</v>
      </c>
      <c r="Y115" s="23">
        <f t="shared" si="29"/>
        <v>28044.451610830103</v>
      </c>
      <c r="AA115">
        <v>202212</v>
      </c>
      <c r="AB115" s="20" t="s">
        <v>31</v>
      </c>
      <c r="AC115" s="20" t="s">
        <v>490</v>
      </c>
      <c r="AD115">
        <v>166411.6</v>
      </c>
      <c r="AE115" s="21">
        <v>0.72</v>
      </c>
      <c r="AF115">
        <v>504.42680000000001</v>
      </c>
      <c r="AG115" s="22">
        <v>4.1999999999999997E-3</v>
      </c>
      <c r="AH115" s="11">
        <f t="shared" si="30"/>
        <v>503.22867839999998</v>
      </c>
      <c r="AI115" s="23">
        <f t="shared" si="31"/>
        <v>7748.6634566810926</v>
      </c>
      <c r="AJ115" s="23">
        <f t="shared" si="32"/>
        <v>60041785.364904977</v>
      </c>
      <c r="AK115" s="23">
        <f t="shared" si="33"/>
        <v>528.39011231999996</v>
      </c>
      <c r="AL115" s="23">
        <f t="shared" si="34"/>
        <v>16000.555591762186</v>
      </c>
      <c r="AN115">
        <v>202212</v>
      </c>
      <c r="AO115" s="20" t="s">
        <v>33</v>
      </c>
      <c r="AP115" s="20" t="s">
        <v>491</v>
      </c>
      <c r="AQ115">
        <v>4115.66</v>
      </c>
      <c r="AR115" s="21">
        <v>0.86</v>
      </c>
      <c r="AS115">
        <v>192.19</v>
      </c>
      <c r="AT115">
        <v>5.4299999999999994E-2</v>
      </c>
      <c r="AU115" s="11">
        <f t="shared" si="35"/>
        <v>192.19309067999998</v>
      </c>
      <c r="AV115" s="23">
        <f t="shared" si="36"/>
        <v>802.07420685407362</v>
      </c>
      <c r="AW115" s="23">
        <f t="shared" si="37"/>
        <v>643323.03330059128</v>
      </c>
      <c r="AX115" s="23">
        <f t="shared" si="38"/>
        <v>201.802745214</v>
      </c>
      <c r="AY115" s="23">
        <f t="shared" si="39"/>
        <v>1796.3415043881473</v>
      </c>
      <c r="AZ115" s="23"/>
      <c r="BA115" s="23"/>
    </row>
    <row r="116" spans="1:53">
      <c r="A116">
        <v>202212</v>
      </c>
      <c r="B116" s="20" t="s">
        <v>27</v>
      </c>
      <c r="C116" s="20" t="s">
        <v>492</v>
      </c>
      <c r="D116">
        <v>132146.48000000001</v>
      </c>
      <c r="E116" s="21">
        <v>0.68</v>
      </c>
      <c r="F116">
        <v>4352.29</v>
      </c>
      <c r="G116" s="22">
        <v>4.8399999999999999E-2</v>
      </c>
      <c r="H116" s="11">
        <f t="shared" si="20"/>
        <v>4349.204949760001</v>
      </c>
      <c r="I116" s="23">
        <f t="shared" si="21"/>
        <v>19284.767596301197</v>
      </c>
      <c r="J116" s="23">
        <f t="shared" si="22"/>
        <v>371902261.24334866</v>
      </c>
      <c r="K116" s="23">
        <f t="shared" si="23"/>
        <v>4566.6651972480013</v>
      </c>
      <c r="L116" s="23">
        <f t="shared" si="24"/>
        <v>42918.740142362396</v>
      </c>
      <c r="N116">
        <v>202212</v>
      </c>
      <c r="O116" s="20" t="s">
        <v>29</v>
      </c>
      <c r="P116" s="20" t="s">
        <v>493</v>
      </c>
      <c r="Q116">
        <v>43917.95</v>
      </c>
      <c r="R116" s="21">
        <v>0.71</v>
      </c>
      <c r="S116">
        <v>1135.01</v>
      </c>
      <c r="T116" s="21">
        <v>0.04</v>
      </c>
      <c r="U116" s="11">
        <f t="shared" si="25"/>
        <v>1247.2697799999999</v>
      </c>
      <c r="V116" s="23">
        <f t="shared" si="26"/>
        <v>6110.3490651868615</v>
      </c>
      <c r="W116" s="23">
        <f t="shared" si="27"/>
        <v>37336365.69842995</v>
      </c>
      <c r="X116" s="23">
        <f t="shared" si="28"/>
        <v>1309.6332689999999</v>
      </c>
      <c r="Y116" s="23">
        <f t="shared" si="29"/>
        <v>13467.967910373723</v>
      </c>
      <c r="AA116">
        <v>202212</v>
      </c>
      <c r="AB116" s="20" t="s">
        <v>31</v>
      </c>
      <c r="AC116" s="20" t="s">
        <v>494</v>
      </c>
      <c r="AD116">
        <v>245369.8</v>
      </c>
      <c r="AE116" s="21">
        <v>0.72</v>
      </c>
      <c r="AF116">
        <v>743.76490000000001</v>
      </c>
      <c r="AG116" s="22">
        <v>4.1999999999999997E-3</v>
      </c>
      <c r="AH116" s="11">
        <f t="shared" si="30"/>
        <v>741.99827519999997</v>
      </c>
      <c r="AI116" s="23">
        <f t="shared" si="31"/>
        <v>11425.21316202205</v>
      </c>
      <c r="AJ116" s="23">
        <f t="shared" si="32"/>
        <v>130535495.79764189</v>
      </c>
      <c r="AK116" s="23">
        <f t="shared" si="33"/>
        <v>779.09818896000002</v>
      </c>
      <c r="AL116" s="23">
        <f t="shared" si="34"/>
        <v>23592.424599244099</v>
      </c>
      <c r="AN116">
        <v>202212</v>
      </c>
      <c r="AO116" s="20" t="s">
        <v>33</v>
      </c>
      <c r="AP116" s="20" t="s">
        <v>495</v>
      </c>
      <c r="AQ116">
        <v>3398.49</v>
      </c>
      <c r="AR116" s="21">
        <v>0.86</v>
      </c>
      <c r="AS116">
        <v>122.17</v>
      </c>
      <c r="AT116">
        <v>4.1799999999999997E-2</v>
      </c>
      <c r="AU116" s="11">
        <f t="shared" si="35"/>
        <v>122.16891851999999</v>
      </c>
      <c r="AV116" s="23">
        <f t="shared" si="36"/>
        <v>584.92565727837882</v>
      </c>
      <c r="AW116" s="23">
        <f t="shared" si="37"/>
        <v>342138.02454254346</v>
      </c>
      <c r="AX116" s="23">
        <f t="shared" si="38"/>
        <v>128.27736444600001</v>
      </c>
      <c r="AY116" s="23">
        <f t="shared" si="39"/>
        <v>1292.0202330767577</v>
      </c>
      <c r="AZ116" s="23"/>
      <c r="BA116" s="23"/>
    </row>
    <row r="117" spans="1:53">
      <c r="A117">
        <v>202212</v>
      </c>
      <c r="B117" s="20" t="s">
        <v>27</v>
      </c>
      <c r="C117" s="20" t="s">
        <v>496</v>
      </c>
      <c r="D117">
        <v>61958.11</v>
      </c>
      <c r="E117" s="21">
        <v>0.68</v>
      </c>
      <c r="F117">
        <v>2040.61</v>
      </c>
      <c r="G117" s="22">
        <v>4.8399999999999999E-2</v>
      </c>
      <c r="H117" s="11">
        <f t="shared" si="20"/>
        <v>2039.1653163200001</v>
      </c>
      <c r="I117" s="23">
        <f t="shared" si="21"/>
        <v>9041.8432035122314</v>
      </c>
      <c r="J117" s="23">
        <f t="shared" si="22"/>
        <v>81754928.516900331</v>
      </c>
      <c r="K117" s="23">
        <f t="shared" si="23"/>
        <v>2141.1235821360001</v>
      </c>
      <c r="L117" s="23">
        <f t="shared" si="24"/>
        <v>20122.851723344462</v>
      </c>
      <c r="N117">
        <v>202212</v>
      </c>
      <c r="O117" s="20" t="s">
        <v>29</v>
      </c>
      <c r="P117" s="20" t="s">
        <v>497</v>
      </c>
      <c r="Q117">
        <v>62906.22</v>
      </c>
      <c r="R117" s="21">
        <v>0.71</v>
      </c>
      <c r="S117">
        <v>1625.74</v>
      </c>
      <c r="T117" s="21">
        <v>0.04</v>
      </c>
      <c r="U117" s="11">
        <f t="shared" si="25"/>
        <v>1786.536648</v>
      </c>
      <c r="V117" s="23">
        <f t="shared" si="26"/>
        <v>8752.2063887644817</v>
      </c>
      <c r="W117" s="23">
        <f t="shared" si="27"/>
        <v>76601116.671529815</v>
      </c>
      <c r="X117" s="23">
        <f t="shared" si="28"/>
        <v>1875.8634804000001</v>
      </c>
      <c r="Y117" s="23">
        <f t="shared" si="29"/>
        <v>19290.949425528965</v>
      </c>
      <c r="AA117">
        <v>202212</v>
      </c>
      <c r="AB117" s="20" t="s">
        <v>31</v>
      </c>
      <c r="AC117" s="20" t="s">
        <v>498</v>
      </c>
      <c r="AD117">
        <v>135438.63</v>
      </c>
      <c r="AE117" s="21">
        <v>0.72</v>
      </c>
      <c r="AF117">
        <v>410.54160000000002</v>
      </c>
      <c r="AG117" s="22">
        <v>4.1999999999999997E-3</v>
      </c>
      <c r="AH117" s="11">
        <f t="shared" si="30"/>
        <v>409.56641711999993</v>
      </c>
      <c r="AI117" s="23">
        <f t="shared" si="31"/>
        <v>6306.4615862352839</v>
      </c>
      <c r="AJ117" s="23">
        <f t="shared" si="32"/>
        <v>39771457.738661252</v>
      </c>
      <c r="AK117" s="23">
        <f t="shared" si="33"/>
        <v>430.04473797599996</v>
      </c>
      <c r="AL117" s="23">
        <f t="shared" si="34"/>
        <v>13022.489589590568</v>
      </c>
      <c r="AN117">
        <v>202212</v>
      </c>
      <c r="AO117" s="20" t="s">
        <v>33</v>
      </c>
      <c r="AP117" s="20" t="s">
        <v>499</v>
      </c>
      <c r="AQ117">
        <v>1888.9</v>
      </c>
      <c r="AR117" s="21">
        <v>0.86</v>
      </c>
      <c r="AS117">
        <v>56.21</v>
      </c>
      <c r="AT117">
        <v>3.4599999999999999E-2</v>
      </c>
      <c r="AU117" s="11">
        <f t="shared" si="35"/>
        <v>56.206108399999998</v>
      </c>
      <c r="AV117" s="23">
        <f t="shared" si="36"/>
        <v>296.89242326698246</v>
      </c>
      <c r="AW117" s="23">
        <f t="shared" si="37"/>
        <v>88145.110993341063</v>
      </c>
      <c r="AX117" s="23">
        <f t="shared" si="38"/>
        <v>59.016413820000004</v>
      </c>
      <c r="AY117" s="23">
        <f t="shared" si="39"/>
        <v>649.99095493396487</v>
      </c>
      <c r="AZ117" s="23"/>
      <c r="BA117" s="23"/>
    </row>
    <row r="118" spans="1:53">
      <c r="A118">
        <v>202212</v>
      </c>
      <c r="B118" s="20" t="s">
        <v>27</v>
      </c>
      <c r="C118" s="20" t="s">
        <v>500</v>
      </c>
      <c r="D118">
        <v>122560.73</v>
      </c>
      <c r="E118" s="21">
        <v>0.68</v>
      </c>
      <c r="F118">
        <v>4036.58</v>
      </c>
      <c r="G118" s="22">
        <v>4.8399999999999999E-2</v>
      </c>
      <c r="H118" s="11">
        <f t="shared" si="20"/>
        <v>4033.7187457600003</v>
      </c>
      <c r="I118" s="23">
        <f t="shared" si="21"/>
        <v>17885.873270956741</v>
      </c>
      <c r="J118" s="23">
        <f t="shared" si="22"/>
        <v>319904462.66472477</v>
      </c>
      <c r="K118" s="23">
        <f t="shared" si="23"/>
        <v>4235.4046830480002</v>
      </c>
      <c r="L118" s="23">
        <f t="shared" si="24"/>
        <v>39805.465287673484</v>
      </c>
      <c r="N118">
        <v>202212</v>
      </c>
      <c r="O118" s="20" t="s">
        <v>29</v>
      </c>
      <c r="P118" s="20" t="s">
        <v>501</v>
      </c>
      <c r="Q118">
        <v>36273.730000000003</v>
      </c>
      <c r="R118" s="21">
        <v>0.71</v>
      </c>
      <c r="S118">
        <v>937.45</v>
      </c>
      <c r="T118" s="21">
        <v>0.04</v>
      </c>
      <c r="U118" s="11">
        <f t="shared" si="25"/>
        <v>1030.1739320000001</v>
      </c>
      <c r="V118" s="23">
        <f t="shared" si="26"/>
        <v>5046.8009594332298</v>
      </c>
      <c r="W118" s="23">
        <f t="shared" si="27"/>
        <v>25470199.924136169</v>
      </c>
      <c r="X118" s="23">
        <f t="shared" si="28"/>
        <v>1081.6826286000003</v>
      </c>
      <c r="Y118" s="23">
        <f t="shared" si="29"/>
        <v>11123.775850866459</v>
      </c>
      <c r="AA118">
        <v>202212</v>
      </c>
      <c r="AB118" s="20" t="s">
        <v>31</v>
      </c>
      <c r="AC118" s="20" t="s">
        <v>502</v>
      </c>
      <c r="AD118">
        <v>185470.6</v>
      </c>
      <c r="AE118" s="21">
        <v>0.72</v>
      </c>
      <c r="AF118">
        <v>562.19849999999997</v>
      </c>
      <c r="AG118" s="22">
        <v>4.1999999999999997E-3</v>
      </c>
      <c r="AH118" s="11">
        <f t="shared" si="30"/>
        <v>560.86309439999991</v>
      </c>
      <c r="AI118" s="23">
        <f t="shared" si="31"/>
        <v>8636.1122692691879</v>
      </c>
      <c r="AJ118" s="23">
        <f t="shared" si="32"/>
        <v>74582435.127421796</v>
      </c>
      <c r="AK118" s="23">
        <f t="shared" si="33"/>
        <v>588.90624911999998</v>
      </c>
      <c r="AL118" s="23">
        <f t="shared" si="34"/>
        <v>17833.087632938375</v>
      </c>
      <c r="AN118">
        <v>202212</v>
      </c>
      <c r="AO118" s="20" t="s">
        <v>33</v>
      </c>
      <c r="AP118" s="20" t="s">
        <v>503</v>
      </c>
      <c r="AQ118">
        <v>3137.7</v>
      </c>
      <c r="AR118" s="21">
        <v>0.86</v>
      </c>
      <c r="AS118">
        <v>55.05</v>
      </c>
      <c r="AT118">
        <v>2.0400000000000001E-2</v>
      </c>
      <c r="AU118" s="11">
        <f t="shared" si="35"/>
        <v>55.047808800000006</v>
      </c>
      <c r="AV118" s="23">
        <f t="shared" si="36"/>
        <v>381.46029552763713</v>
      </c>
      <c r="AW118" s="23">
        <f t="shared" si="37"/>
        <v>145511.95706403226</v>
      </c>
      <c r="AX118" s="23">
        <f t="shared" si="38"/>
        <v>57.800199240000005</v>
      </c>
      <c r="AY118" s="23">
        <f t="shared" si="39"/>
        <v>817.96839985527424</v>
      </c>
      <c r="AZ118" s="23"/>
      <c r="BA118" s="23"/>
    </row>
    <row r="119" spans="1:53">
      <c r="A119">
        <v>202212</v>
      </c>
      <c r="B119" s="20" t="s">
        <v>27</v>
      </c>
      <c r="C119" s="20" t="s">
        <v>504</v>
      </c>
      <c r="D119">
        <v>54537.17</v>
      </c>
      <c r="E119" s="21">
        <v>0.68</v>
      </c>
      <c r="F119">
        <v>1796.2</v>
      </c>
      <c r="G119" s="22">
        <v>4.8399999999999999E-2</v>
      </c>
      <c r="H119" s="11">
        <f t="shared" si="20"/>
        <v>1794.9273390399999</v>
      </c>
      <c r="I119" s="23">
        <f t="shared" si="21"/>
        <v>7958.8699510571114</v>
      </c>
      <c r="J119" s="23">
        <f t="shared" si="22"/>
        <v>63343610.897839829</v>
      </c>
      <c r="K119" s="23">
        <f t="shared" si="23"/>
        <v>1884.6737059919999</v>
      </c>
      <c r="L119" s="23">
        <f t="shared" si="24"/>
        <v>17712.667241154224</v>
      </c>
      <c r="N119">
        <v>202212</v>
      </c>
      <c r="O119" s="20" t="s">
        <v>29</v>
      </c>
      <c r="P119" s="20" t="s">
        <v>505</v>
      </c>
      <c r="Q119">
        <v>14855.32</v>
      </c>
      <c r="R119" s="21">
        <v>0.71</v>
      </c>
      <c r="S119">
        <v>383.92</v>
      </c>
      <c r="T119" s="21">
        <v>0.04</v>
      </c>
      <c r="U119" s="11">
        <f t="shared" si="25"/>
        <v>421.89108799999997</v>
      </c>
      <c r="V119" s="23">
        <f t="shared" si="26"/>
        <v>2066.8357852552699</v>
      </c>
      <c r="W119" s="23">
        <f t="shared" si="27"/>
        <v>4271810.1632117685</v>
      </c>
      <c r="X119" s="23">
        <f t="shared" si="28"/>
        <v>442.98564239999996</v>
      </c>
      <c r="Y119" s="23">
        <f t="shared" si="29"/>
        <v>4555.5626585105401</v>
      </c>
      <c r="AA119">
        <v>202212</v>
      </c>
      <c r="AB119" s="20" t="s">
        <v>31</v>
      </c>
      <c r="AC119" s="20" t="s">
        <v>506</v>
      </c>
      <c r="AD119">
        <v>107036.98</v>
      </c>
      <c r="AE119" s="21">
        <v>0.72</v>
      </c>
      <c r="AF119">
        <v>324.45049999999998</v>
      </c>
      <c r="AG119" s="22">
        <v>4.1999999999999997E-3</v>
      </c>
      <c r="AH119" s="11">
        <f t="shared" si="30"/>
        <v>323.67982752</v>
      </c>
      <c r="AI119" s="23">
        <f t="shared" si="31"/>
        <v>4983.9887089572185</v>
      </c>
      <c r="AJ119" s="23">
        <f t="shared" si="32"/>
        <v>24840143.45101304</v>
      </c>
      <c r="AK119" s="23">
        <f t="shared" si="33"/>
        <v>339.863818896</v>
      </c>
      <c r="AL119" s="23">
        <f t="shared" si="34"/>
        <v>10291.657245434437</v>
      </c>
      <c r="AN119">
        <v>202212</v>
      </c>
      <c r="AO119" s="20" t="s">
        <v>33</v>
      </c>
      <c r="AP119" s="20" t="s">
        <v>507</v>
      </c>
      <c r="AQ119">
        <v>5137.3900000000003</v>
      </c>
      <c r="AR119" s="21">
        <v>0.86</v>
      </c>
      <c r="AS119">
        <v>355.66</v>
      </c>
      <c r="AT119">
        <v>8.0500000000000002E-2</v>
      </c>
      <c r="AU119" s="11">
        <f t="shared" si="35"/>
        <v>355.66150970000007</v>
      </c>
      <c r="AV119" s="23">
        <f t="shared" si="36"/>
        <v>1202.0285812621614</v>
      </c>
      <c r="AW119" s="23">
        <f t="shared" si="37"/>
        <v>1444872.7101711247</v>
      </c>
      <c r="AX119" s="23">
        <f t="shared" si="38"/>
        <v>373.44458518500011</v>
      </c>
      <c r="AY119" s="23">
        <f t="shared" si="39"/>
        <v>2759.7186722243227</v>
      </c>
      <c r="AZ119" s="23"/>
      <c r="BA119" s="23"/>
    </row>
    <row r="120" spans="1:53">
      <c r="A120">
        <v>202212</v>
      </c>
      <c r="B120" s="20" t="s">
        <v>27</v>
      </c>
      <c r="C120" s="20" t="s">
        <v>508</v>
      </c>
      <c r="D120">
        <v>28340.45</v>
      </c>
      <c r="E120" s="21">
        <v>0.68</v>
      </c>
      <c r="F120">
        <v>933.4</v>
      </c>
      <c r="G120" s="22">
        <v>4.8399999999999999E-2</v>
      </c>
      <c r="H120" s="11">
        <f t="shared" si="20"/>
        <v>932.74089040000001</v>
      </c>
      <c r="I120" s="23">
        <f t="shared" si="21"/>
        <v>4135.8573593832707</v>
      </c>
      <c r="J120" s="23">
        <f t="shared" si="22"/>
        <v>17105316.097164761</v>
      </c>
      <c r="K120" s="23">
        <f t="shared" si="23"/>
        <v>979.37793492000003</v>
      </c>
      <c r="L120" s="23">
        <f t="shared" si="24"/>
        <v>9204.4556091665418</v>
      </c>
      <c r="N120">
        <v>202212</v>
      </c>
      <c r="O120" s="20" t="s">
        <v>29</v>
      </c>
      <c r="P120" s="20" t="s">
        <v>509</v>
      </c>
      <c r="Q120">
        <v>35652.82</v>
      </c>
      <c r="R120" s="21">
        <v>0.71</v>
      </c>
      <c r="S120">
        <v>921.41</v>
      </c>
      <c r="T120" s="21">
        <v>0.04</v>
      </c>
      <c r="U120" s="11">
        <f t="shared" si="25"/>
        <v>1012.540088</v>
      </c>
      <c r="V120" s="23">
        <f t="shared" si="26"/>
        <v>4960.4131194255524</v>
      </c>
      <c r="W120" s="23">
        <f t="shared" si="27"/>
        <v>24605698.31536914</v>
      </c>
      <c r="X120" s="23">
        <f t="shared" si="28"/>
        <v>1063.1670924</v>
      </c>
      <c r="Y120" s="23">
        <f t="shared" si="29"/>
        <v>10933.366326851105</v>
      </c>
      <c r="AA120">
        <v>202212</v>
      </c>
      <c r="AB120" s="20" t="s">
        <v>31</v>
      </c>
      <c r="AC120" s="20" t="s">
        <v>510</v>
      </c>
      <c r="AD120">
        <v>156072.04</v>
      </c>
      <c r="AE120" s="21">
        <v>0.72</v>
      </c>
      <c r="AF120">
        <v>473.0856</v>
      </c>
      <c r="AG120" s="22">
        <v>4.1999999999999997E-3</v>
      </c>
      <c r="AH120" s="11">
        <f t="shared" si="30"/>
        <v>471.96184895999994</v>
      </c>
      <c r="AI120" s="23">
        <f t="shared" si="31"/>
        <v>7267.2200312818923</v>
      </c>
      <c r="AJ120" s="23">
        <f t="shared" si="32"/>
        <v>52812486.983064786</v>
      </c>
      <c r="AK120" s="23">
        <f t="shared" si="33"/>
        <v>495.55994140799999</v>
      </c>
      <c r="AL120" s="23">
        <f t="shared" si="34"/>
        <v>15006.401911523784</v>
      </c>
      <c r="AN120">
        <v>202212</v>
      </c>
      <c r="AO120" s="20" t="s">
        <v>33</v>
      </c>
      <c r="AP120" s="20" t="s">
        <v>511</v>
      </c>
      <c r="AQ120">
        <v>252.88</v>
      </c>
      <c r="AR120" s="21">
        <v>0.86</v>
      </c>
      <c r="AS120">
        <v>3.39</v>
      </c>
      <c r="AT120">
        <v>1.5600000000000001E-2</v>
      </c>
      <c r="AU120" s="11">
        <f t="shared" si="35"/>
        <v>3.3926380800000002</v>
      </c>
      <c r="AV120" s="23">
        <f t="shared" si="36"/>
        <v>26.950140631445283</v>
      </c>
      <c r="AW120" s="23">
        <f t="shared" si="37"/>
        <v>726.310080054678</v>
      </c>
      <c r="AX120" s="23">
        <f t="shared" si="38"/>
        <v>3.5622699840000003</v>
      </c>
      <c r="AY120" s="23">
        <f t="shared" si="39"/>
        <v>57.292919342890563</v>
      </c>
      <c r="AZ120" s="23"/>
      <c r="BA120" s="23"/>
    </row>
    <row r="121" spans="1:53">
      <c r="A121">
        <v>202212</v>
      </c>
      <c r="B121" s="20" t="s">
        <v>27</v>
      </c>
      <c r="C121" s="20" t="s">
        <v>512</v>
      </c>
      <c r="D121">
        <v>68069.17</v>
      </c>
      <c r="E121" s="21">
        <v>0.68</v>
      </c>
      <c r="F121">
        <v>2241.88</v>
      </c>
      <c r="G121" s="22">
        <v>4.8399999999999999E-2</v>
      </c>
      <c r="H121" s="11">
        <f t="shared" si="20"/>
        <v>2240.2925230400001</v>
      </c>
      <c r="I121" s="23">
        <f t="shared" si="21"/>
        <v>9933.6594052533019</v>
      </c>
      <c r="J121" s="23">
        <f t="shared" si="22"/>
        <v>98677589.17957738</v>
      </c>
      <c r="K121" s="23">
        <f t="shared" si="23"/>
        <v>2352.307149192</v>
      </c>
      <c r="L121" s="23">
        <f t="shared" si="24"/>
        <v>22107.611333546603</v>
      </c>
      <c r="N121">
        <v>202212</v>
      </c>
      <c r="O121" s="20" t="s">
        <v>29</v>
      </c>
      <c r="P121" s="20" t="s">
        <v>513</v>
      </c>
      <c r="Q121">
        <v>54354.92</v>
      </c>
      <c r="R121" s="21">
        <v>0.71</v>
      </c>
      <c r="S121">
        <v>1404.74</v>
      </c>
      <c r="T121" s="21">
        <v>0.04</v>
      </c>
      <c r="U121" s="11">
        <f t="shared" si="25"/>
        <v>1543.6797279999998</v>
      </c>
      <c r="V121" s="23">
        <f t="shared" si="26"/>
        <v>7562.4553197566511</v>
      </c>
      <c r="W121" s="23">
        <f t="shared" si="27"/>
        <v>57190730.463315673</v>
      </c>
      <c r="X121" s="23">
        <f t="shared" si="28"/>
        <v>1620.8637143999999</v>
      </c>
      <c r="Y121" s="23">
        <f t="shared" si="29"/>
        <v>16668.590367513301</v>
      </c>
      <c r="AA121">
        <v>202212</v>
      </c>
      <c r="AB121" s="20" t="s">
        <v>31</v>
      </c>
      <c r="AC121" s="20" t="s">
        <v>514</v>
      </c>
      <c r="AD121">
        <v>183745.64</v>
      </c>
      <c r="AE121" s="21">
        <v>0.72</v>
      </c>
      <c r="AF121">
        <v>556.96979999999996</v>
      </c>
      <c r="AG121" s="22">
        <v>4.1999999999999997E-3</v>
      </c>
      <c r="AH121" s="11">
        <f t="shared" si="30"/>
        <v>555.64681535999989</v>
      </c>
      <c r="AI121" s="23">
        <f t="shared" si="31"/>
        <v>8555.7925408594092</v>
      </c>
      <c r="AJ121" s="23">
        <f t="shared" si="32"/>
        <v>73201586.002225503</v>
      </c>
      <c r="AK121" s="23">
        <f t="shared" si="33"/>
        <v>583.42915612799993</v>
      </c>
      <c r="AL121" s="23">
        <f t="shared" si="34"/>
        <v>17667.231897078818</v>
      </c>
      <c r="AN121">
        <v>202212</v>
      </c>
      <c r="AO121" s="20" t="s">
        <v>33</v>
      </c>
      <c r="AP121" s="20" t="s">
        <v>515</v>
      </c>
      <c r="AQ121">
        <v>162.32</v>
      </c>
      <c r="AR121" s="21">
        <v>0.86</v>
      </c>
      <c r="AS121">
        <v>0.39</v>
      </c>
      <c r="AT121">
        <v>2.8000000000000004E-3</v>
      </c>
      <c r="AU121" s="11">
        <f t="shared" si="35"/>
        <v>0.39086656000000009</v>
      </c>
      <c r="AV121" s="23">
        <f t="shared" si="36"/>
        <v>7.3763350621284669</v>
      </c>
      <c r="AW121" s="23">
        <f t="shared" si="37"/>
        <v>54.410318948785772</v>
      </c>
      <c r="AX121" s="23">
        <f t="shared" si="38"/>
        <v>0.41040988800000011</v>
      </c>
      <c r="AY121" s="23">
        <f t="shared" si="39"/>
        <v>15.143536684256933</v>
      </c>
      <c r="AZ121" s="23"/>
      <c r="BA121" s="23"/>
    </row>
    <row r="122" spans="1:53">
      <c r="A122">
        <v>202212</v>
      </c>
      <c r="B122" s="20" t="s">
        <v>27</v>
      </c>
      <c r="C122" s="20" t="s">
        <v>516</v>
      </c>
      <c r="D122">
        <v>28634.59</v>
      </c>
      <c r="E122" s="21">
        <v>0.68</v>
      </c>
      <c r="F122">
        <v>943.09</v>
      </c>
      <c r="G122" s="22">
        <v>4.8399999999999999E-2</v>
      </c>
      <c r="H122" s="11">
        <f t="shared" si="20"/>
        <v>942.42162608000012</v>
      </c>
      <c r="I122" s="23">
        <f t="shared" si="21"/>
        <v>4178.7826158167081</v>
      </c>
      <c r="J122" s="23">
        <f t="shared" si="22"/>
        <v>17462224.150251929</v>
      </c>
      <c r="K122" s="23">
        <f t="shared" si="23"/>
        <v>989.54270738400021</v>
      </c>
      <c r="L122" s="23">
        <f t="shared" si="24"/>
        <v>9299.9868577134166</v>
      </c>
      <c r="N122">
        <v>202212</v>
      </c>
      <c r="O122" s="20" t="s">
        <v>29</v>
      </c>
      <c r="P122" s="20" t="s">
        <v>517</v>
      </c>
      <c r="Q122">
        <v>37295.53</v>
      </c>
      <c r="R122" s="21">
        <v>0.71</v>
      </c>
      <c r="S122">
        <v>963.86</v>
      </c>
      <c r="T122" s="21">
        <v>0.04</v>
      </c>
      <c r="U122" s="11">
        <f t="shared" si="25"/>
        <v>1059.1930519999999</v>
      </c>
      <c r="V122" s="23">
        <f t="shared" si="26"/>
        <v>5188.9650330024178</v>
      </c>
      <c r="W122" s="23">
        <f t="shared" si="27"/>
        <v>26925358.113721784</v>
      </c>
      <c r="X122" s="23">
        <f t="shared" si="28"/>
        <v>1112.1527045999999</v>
      </c>
      <c r="Y122" s="23">
        <f t="shared" si="29"/>
        <v>11437.123118004836</v>
      </c>
      <c r="AA122">
        <v>202212</v>
      </c>
      <c r="AB122" s="20" t="s">
        <v>31</v>
      </c>
      <c r="AC122" s="20" t="s">
        <v>518</v>
      </c>
      <c r="AD122">
        <v>170039.37</v>
      </c>
      <c r="AE122" s="21">
        <v>0.72</v>
      </c>
      <c r="AF122">
        <v>515.42330000000004</v>
      </c>
      <c r="AG122" s="22">
        <v>4.1999999999999997E-3</v>
      </c>
      <c r="AH122" s="11">
        <f t="shared" si="30"/>
        <v>514.19905487999995</v>
      </c>
      <c r="AI122" s="23">
        <f t="shared" si="31"/>
        <v>7917.5841859346065</v>
      </c>
      <c r="AJ122" s="23">
        <f t="shared" si="32"/>
        <v>62688139.341361769</v>
      </c>
      <c r="AK122" s="23">
        <f t="shared" si="33"/>
        <v>539.90900762399997</v>
      </c>
      <c r="AL122" s="23">
        <f t="shared" si="34"/>
        <v>16349.367426749213</v>
      </c>
      <c r="AN122">
        <v>202212</v>
      </c>
      <c r="AO122" s="20" t="s">
        <v>33</v>
      </c>
      <c r="AP122" s="20" t="s">
        <v>519</v>
      </c>
      <c r="AQ122">
        <v>1695.88</v>
      </c>
      <c r="AR122" s="21">
        <v>0.86</v>
      </c>
      <c r="AS122">
        <v>100.05</v>
      </c>
      <c r="AT122">
        <v>6.8600000000000008E-2</v>
      </c>
      <c r="AU122" s="11">
        <f t="shared" si="35"/>
        <v>100.05013648000002</v>
      </c>
      <c r="AV122" s="23">
        <f t="shared" si="36"/>
        <v>368.65806932782243</v>
      </c>
      <c r="AW122" s="23">
        <f t="shared" si="37"/>
        <v>135908.77208051752</v>
      </c>
      <c r="AX122" s="23">
        <f t="shared" si="38"/>
        <v>105.05264330400003</v>
      </c>
      <c r="AY122" s="23">
        <f t="shared" si="39"/>
        <v>837.36627513564486</v>
      </c>
      <c r="AZ122" s="23"/>
      <c r="BA122" s="23"/>
    </row>
    <row r="123" spans="1:53">
      <c r="A123">
        <v>202212</v>
      </c>
      <c r="B123" s="20" t="s">
        <v>27</v>
      </c>
      <c r="C123" s="20" t="s">
        <v>520</v>
      </c>
      <c r="D123">
        <v>72214.649999999994</v>
      </c>
      <c r="E123" s="21">
        <v>0.68</v>
      </c>
      <c r="F123">
        <v>2378.41</v>
      </c>
      <c r="G123" s="22">
        <v>4.8399999999999999E-2</v>
      </c>
      <c r="H123" s="11">
        <f t="shared" si="20"/>
        <v>2376.7285607999997</v>
      </c>
      <c r="I123" s="23">
        <f t="shared" si="21"/>
        <v>10538.629120489868</v>
      </c>
      <c r="J123" s="23">
        <f t="shared" si="22"/>
        <v>111062703.73923706</v>
      </c>
      <c r="K123" s="23">
        <f t="shared" si="23"/>
        <v>2495.5649888399998</v>
      </c>
      <c r="L123" s="23">
        <f t="shared" si="24"/>
        <v>23453.986801779734</v>
      </c>
      <c r="N123">
        <v>202212</v>
      </c>
      <c r="O123" s="20" t="s">
        <v>29</v>
      </c>
      <c r="P123" s="20" t="s">
        <v>521</v>
      </c>
      <c r="Q123">
        <v>86496.1</v>
      </c>
      <c r="R123" s="21">
        <v>0.71</v>
      </c>
      <c r="S123">
        <v>2235.4</v>
      </c>
      <c r="T123" s="21">
        <v>0.04</v>
      </c>
      <c r="U123" s="11">
        <f t="shared" si="25"/>
        <v>2456.4892399999999</v>
      </c>
      <c r="V123" s="23">
        <f t="shared" si="26"/>
        <v>12034.290393274488</v>
      </c>
      <c r="W123" s="23">
        <f t="shared" si="27"/>
        <v>144824145.26965865</v>
      </c>
      <c r="X123" s="23">
        <f t="shared" si="28"/>
        <v>2579.3137019999999</v>
      </c>
      <c r="Y123" s="23">
        <f t="shared" si="29"/>
        <v>26525.070026548976</v>
      </c>
      <c r="AA123">
        <v>202212</v>
      </c>
      <c r="AB123" s="20" t="s">
        <v>31</v>
      </c>
      <c r="AC123" s="20" t="s">
        <v>522</v>
      </c>
      <c r="AD123">
        <v>154795.25</v>
      </c>
      <c r="AE123" s="21">
        <v>0.72</v>
      </c>
      <c r="AF123">
        <v>469.21539999999999</v>
      </c>
      <c r="AG123" s="22">
        <v>4.1999999999999997E-3</v>
      </c>
      <c r="AH123" s="11">
        <f t="shared" si="30"/>
        <v>468.10083599999996</v>
      </c>
      <c r="AI123" s="23">
        <f t="shared" si="31"/>
        <v>7207.7685506467942</v>
      </c>
      <c r="AJ123" s="23">
        <f t="shared" si="32"/>
        <v>51951927.479692988</v>
      </c>
      <c r="AK123" s="23">
        <f t="shared" si="33"/>
        <v>491.50587779999995</v>
      </c>
      <c r="AL123" s="23">
        <f t="shared" si="34"/>
        <v>14883.637937293588</v>
      </c>
      <c r="AN123">
        <v>202212</v>
      </c>
      <c r="AO123" s="20" t="s">
        <v>33</v>
      </c>
      <c r="AP123" s="20" t="s">
        <v>523</v>
      </c>
      <c r="AQ123">
        <v>870.44</v>
      </c>
      <c r="AR123" s="21">
        <v>0.86</v>
      </c>
      <c r="AS123">
        <v>1.42</v>
      </c>
      <c r="AT123">
        <v>1.9E-3</v>
      </c>
      <c r="AU123" s="11">
        <f t="shared" si="35"/>
        <v>1.42229896</v>
      </c>
      <c r="AV123" s="23">
        <f t="shared" si="36"/>
        <v>32.598762943811948</v>
      </c>
      <c r="AW123" s="23">
        <f t="shared" si="37"/>
        <v>1062.6793454668471</v>
      </c>
      <c r="AX123" s="23">
        <f t="shared" si="38"/>
        <v>1.493413908</v>
      </c>
      <c r="AY123" s="23">
        <f t="shared" si="39"/>
        <v>66.619824847623903</v>
      </c>
      <c r="AZ123" s="23"/>
      <c r="BA123" s="23"/>
    </row>
    <row r="124" spans="1:53">
      <c r="A124">
        <v>202212</v>
      </c>
      <c r="B124" s="20" t="s">
        <v>27</v>
      </c>
      <c r="C124" s="20" t="s">
        <v>524</v>
      </c>
      <c r="D124">
        <v>32889.71</v>
      </c>
      <c r="E124" s="21">
        <v>0.68</v>
      </c>
      <c r="F124">
        <v>1083.23</v>
      </c>
      <c r="G124" s="22">
        <v>4.8399999999999999E-2</v>
      </c>
      <c r="H124" s="11">
        <f t="shared" si="20"/>
        <v>1082.4661355200001</v>
      </c>
      <c r="I124" s="23">
        <f t="shared" si="21"/>
        <v>4799.7526204235128</v>
      </c>
      <c r="J124" s="23">
        <f t="shared" si="22"/>
        <v>23037625.217262376</v>
      </c>
      <c r="K124" s="23">
        <f t="shared" si="23"/>
        <v>1136.5894422960002</v>
      </c>
      <c r="L124" s="23">
        <f t="shared" si="24"/>
        <v>10681.971376367026</v>
      </c>
      <c r="N124">
        <v>202212</v>
      </c>
      <c r="O124" s="20" t="s">
        <v>29</v>
      </c>
      <c r="P124" s="20" t="s">
        <v>525</v>
      </c>
      <c r="Q124">
        <v>36859.129999999997</v>
      </c>
      <c r="R124" s="21">
        <v>0.71</v>
      </c>
      <c r="S124">
        <v>952.58</v>
      </c>
      <c r="T124" s="21">
        <v>0.04</v>
      </c>
      <c r="U124" s="11">
        <f t="shared" si="25"/>
        <v>1046.7992919999999</v>
      </c>
      <c r="V124" s="23">
        <f t="shared" si="26"/>
        <v>5128.2482570133843</v>
      </c>
      <c r="W124" s="23">
        <f t="shared" si="27"/>
        <v>26298930.185560815</v>
      </c>
      <c r="X124" s="23">
        <f t="shared" si="28"/>
        <v>1099.1392566</v>
      </c>
      <c r="Y124" s="23">
        <f t="shared" si="29"/>
        <v>11303.295806026768</v>
      </c>
      <c r="AA124">
        <v>202212</v>
      </c>
      <c r="AB124" s="20" t="s">
        <v>31</v>
      </c>
      <c r="AC124" s="20" t="s">
        <v>526</v>
      </c>
      <c r="AD124">
        <v>196315.82</v>
      </c>
      <c r="AE124" s="21">
        <v>0.72</v>
      </c>
      <c r="AF124">
        <v>595.07249999999999</v>
      </c>
      <c r="AG124" s="22">
        <v>4.1999999999999997E-3</v>
      </c>
      <c r="AH124" s="11">
        <f t="shared" si="30"/>
        <v>593.65903967999998</v>
      </c>
      <c r="AI124" s="23">
        <f t="shared" si="31"/>
        <v>9141.1008631753029</v>
      </c>
      <c r="AJ124" s="23">
        <f t="shared" si="32"/>
        <v>83559724.990744263</v>
      </c>
      <c r="AK124" s="23">
        <f t="shared" si="33"/>
        <v>623.34199166400003</v>
      </c>
      <c r="AL124" s="23">
        <f t="shared" si="34"/>
        <v>18875.860766030604</v>
      </c>
      <c r="AN124">
        <v>202212</v>
      </c>
      <c r="AO124" s="20" t="s">
        <v>33</v>
      </c>
      <c r="AP124" s="20" t="s">
        <v>527</v>
      </c>
      <c r="AQ124">
        <v>2111.5700000000002</v>
      </c>
      <c r="AR124" s="21">
        <v>0.86</v>
      </c>
      <c r="AS124">
        <v>151.81</v>
      </c>
      <c r="AT124">
        <v>8.3599999999999994E-2</v>
      </c>
      <c r="AU124" s="11">
        <f t="shared" si="35"/>
        <v>151.81343672</v>
      </c>
      <c r="AV124" s="23">
        <f t="shared" si="36"/>
        <v>502.63139695569555</v>
      </c>
      <c r="AW124" s="23">
        <f t="shared" si="37"/>
        <v>252638.32120563398</v>
      </c>
      <c r="AX124" s="23">
        <f t="shared" si="38"/>
        <v>159.40410855600001</v>
      </c>
      <c r="AY124" s="23">
        <f t="shared" si="39"/>
        <v>1157.0762306313911</v>
      </c>
      <c r="AZ124" s="23"/>
      <c r="BA124" s="23"/>
    </row>
    <row r="125" spans="1:53">
      <c r="A125">
        <v>202212</v>
      </c>
      <c r="B125" s="20" t="s">
        <v>27</v>
      </c>
      <c r="C125" s="20" t="s">
        <v>528</v>
      </c>
      <c r="D125">
        <v>47476.959999999999</v>
      </c>
      <c r="E125" s="21">
        <v>0.68</v>
      </c>
      <c r="F125">
        <v>1563.67</v>
      </c>
      <c r="G125" s="22">
        <v>4.8399999999999999E-2</v>
      </c>
      <c r="H125" s="11">
        <f t="shared" si="20"/>
        <v>1562.56170752</v>
      </c>
      <c r="I125" s="23">
        <f t="shared" si="21"/>
        <v>6928.539752090921</v>
      </c>
      <c r="J125" s="23">
        <f t="shared" si="22"/>
        <v>48004663.096304119</v>
      </c>
      <c r="K125" s="23">
        <f t="shared" si="23"/>
        <v>1640.6897928960002</v>
      </c>
      <c r="L125" s="23">
        <f t="shared" si="24"/>
        <v>15419.641211701843</v>
      </c>
      <c r="N125">
        <v>202212</v>
      </c>
      <c r="O125" s="20" t="s">
        <v>29</v>
      </c>
      <c r="P125" s="20" t="s">
        <v>529</v>
      </c>
      <c r="Q125">
        <v>119915.04</v>
      </c>
      <c r="R125" s="21">
        <v>0.71</v>
      </c>
      <c r="S125">
        <v>3099.08</v>
      </c>
      <c r="T125" s="21">
        <v>0.04</v>
      </c>
      <c r="U125" s="11">
        <f t="shared" si="25"/>
        <v>3405.5871359999996</v>
      </c>
      <c r="V125" s="23">
        <f t="shared" si="26"/>
        <v>16683.901515572677</v>
      </c>
      <c r="W125" s="23">
        <f t="shared" si="27"/>
        <v>278352569.78132826</v>
      </c>
      <c r="X125" s="23">
        <f t="shared" si="28"/>
        <v>3575.8664927999998</v>
      </c>
      <c r="Y125" s="23">
        <f t="shared" si="29"/>
        <v>36773.390167145357</v>
      </c>
      <c r="AA125">
        <v>202212</v>
      </c>
      <c r="AB125" s="20" t="s">
        <v>31</v>
      </c>
      <c r="AC125" s="20" t="s">
        <v>530</v>
      </c>
      <c r="AD125">
        <v>100075.13</v>
      </c>
      <c r="AE125" s="21">
        <v>0.72</v>
      </c>
      <c r="AF125">
        <v>303.34769999999997</v>
      </c>
      <c r="AG125" s="22">
        <v>4.1999999999999997E-3</v>
      </c>
      <c r="AH125" s="11">
        <f t="shared" si="30"/>
        <v>302.62719312000002</v>
      </c>
      <c r="AI125" s="23">
        <f t="shared" si="31"/>
        <v>4659.8224087359886</v>
      </c>
      <c r="AJ125" s="23">
        <f t="shared" si="32"/>
        <v>21713944.880958069</v>
      </c>
      <c r="AK125" s="23">
        <f t="shared" si="33"/>
        <v>317.75855277600004</v>
      </c>
      <c r="AL125" s="23">
        <f t="shared" si="34"/>
        <v>9622.272010591978</v>
      </c>
      <c r="AN125">
        <v>202212</v>
      </c>
      <c r="AO125" s="20" t="s">
        <v>33</v>
      </c>
      <c r="AP125" s="20" t="s">
        <v>531</v>
      </c>
      <c r="AQ125">
        <v>624.27</v>
      </c>
      <c r="AR125" s="21">
        <v>0.86</v>
      </c>
      <c r="AS125">
        <v>3.44</v>
      </c>
      <c r="AT125">
        <v>6.4000000000000003E-3</v>
      </c>
      <c r="AU125" s="11">
        <f t="shared" si="35"/>
        <v>3.4359820800000005</v>
      </c>
      <c r="AV125" s="23">
        <f t="shared" si="36"/>
        <v>42.812116107430327</v>
      </c>
      <c r="AW125" s="23">
        <f t="shared" si="37"/>
        <v>1832.8772855960954</v>
      </c>
      <c r="AX125" s="23">
        <f t="shared" si="38"/>
        <v>3.6077811840000007</v>
      </c>
      <c r="AY125" s="23">
        <f t="shared" si="39"/>
        <v>89.060214294860657</v>
      </c>
      <c r="AZ125" s="23"/>
      <c r="BA125" s="23"/>
    </row>
    <row r="126" spans="1:53">
      <c r="A126">
        <v>202212</v>
      </c>
      <c r="B126" s="20" t="s">
        <v>27</v>
      </c>
      <c r="C126" s="20" t="s">
        <v>532</v>
      </c>
      <c r="D126">
        <v>49010</v>
      </c>
      <c r="E126" s="21">
        <v>0.68</v>
      </c>
      <c r="F126">
        <v>1614.16</v>
      </c>
      <c r="G126" s="22">
        <v>4.8399999999999999E-2</v>
      </c>
      <c r="H126" s="11">
        <f t="shared" si="20"/>
        <v>1613.0171200000002</v>
      </c>
      <c r="I126" s="23">
        <f t="shared" si="21"/>
        <v>7152.26360849507</v>
      </c>
      <c r="J126" s="23">
        <f t="shared" si="22"/>
        <v>51154874.725402921</v>
      </c>
      <c r="K126" s="23">
        <f t="shared" si="23"/>
        <v>1693.6679760000002</v>
      </c>
      <c r="L126" s="23">
        <f t="shared" si="24"/>
        <v>15917.54433699014</v>
      </c>
      <c r="N126">
        <v>202212</v>
      </c>
      <c r="O126" s="20" t="s">
        <v>29</v>
      </c>
      <c r="P126" s="20" t="s">
        <v>533</v>
      </c>
      <c r="Q126">
        <v>53568.61</v>
      </c>
      <c r="R126" s="21">
        <v>0.71</v>
      </c>
      <c r="S126">
        <v>1384.42</v>
      </c>
      <c r="T126" s="21">
        <v>0.04</v>
      </c>
      <c r="U126" s="11">
        <f t="shared" si="25"/>
        <v>1521.348524</v>
      </c>
      <c r="V126" s="23">
        <f t="shared" si="26"/>
        <v>7453.0552094726545</v>
      </c>
      <c r="W126" s="23">
        <f t="shared" si="27"/>
        <v>55548031.955447473</v>
      </c>
      <c r="X126" s="23">
        <f t="shared" si="28"/>
        <v>1597.4159502</v>
      </c>
      <c r="Y126" s="23">
        <f t="shared" si="29"/>
        <v>16427.458942945308</v>
      </c>
      <c r="AA126">
        <v>202212</v>
      </c>
      <c r="AB126" s="20" t="s">
        <v>31</v>
      </c>
      <c r="AC126" s="20" t="s">
        <v>534</v>
      </c>
      <c r="AD126">
        <v>231920.37</v>
      </c>
      <c r="AE126" s="21">
        <v>0.72</v>
      </c>
      <c r="AF126">
        <v>702.99699999999996</v>
      </c>
      <c r="AG126" s="22">
        <v>4.1999999999999997E-3</v>
      </c>
      <c r="AH126" s="11">
        <f t="shared" si="30"/>
        <v>701.32719887999986</v>
      </c>
      <c r="AI126" s="23">
        <f t="shared" si="31"/>
        <v>10798.964109947612</v>
      </c>
      <c r="AJ126" s="23">
        <f t="shared" si="32"/>
        <v>116617625.84793662</v>
      </c>
      <c r="AK126" s="23">
        <f t="shared" si="33"/>
        <v>736.39355882399991</v>
      </c>
      <c r="AL126" s="23">
        <f t="shared" si="34"/>
        <v>22299.255418775225</v>
      </c>
      <c r="AN126">
        <v>202212</v>
      </c>
      <c r="AO126" s="20" t="s">
        <v>33</v>
      </c>
      <c r="AP126" s="20" t="s">
        <v>535</v>
      </c>
      <c r="AQ126">
        <v>726.58</v>
      </c>
      <c r="AR126" s="21">
        <v>0.86</v>
      </c>
      <c r="AS126">
        <v>35.24</v>
      </c>
      <c r="AT126">
        <v>5.6399999999999999E-2</v>
      </c>
      <c r="AU126" s="11">
        <f t="shared" si="35"/>
        <v>35.242036319999997</v>
      </c>
      <c r="AV126" s="23">
        <f t="shared" si="36"/>
        <v>144.15025286308523</v>
      </c>
      <c r="AW126" s="23">
        <f t="shared" si="37"/>
        <v>20779.29540049141</v>
      </c>
      <c r="AX126" s="23">
        <f t="shared" si="38"/>
        <v>37.004138136000002</v>
      </c>
      <c r="AY126" s="23">
        <f t="shared" si="39"/>
        <v>323.54254204617047</v>
      </c>
      <c r="AZ126" s="23"/>
      <c r="BA126" s="23"/>
    </row>
    <row r="127" spans="1:53">
      <c r="A127">
        <v>202212</v>
      </c>
      <c r="B127" s="20" t="s">
        <v>27</v>
      </c>
      <c r="C127" s="20" t="s">
        <v>536</v>
      </c>
      <c r="D127">
        <v>42022.65</v>
      </c>
      <c r="E127" s="21">
        <v>0.68</v>
      </c>
      <c r="F127">
        <v>1384.03</v>
      </c>
      <c r="G127" s="22">
        <v>4.8399999999999999E-2</v>
      </c>
      <c r="H127" s="11">
        <f t="shared" si="20"/>
        <v>1383.0494568000001</v>
      </c>
      <c r="I127" s="23">
        <f t="shared" si="21"/>
        <v>6132.5662176601782</v>
      </c>
      <c r="J127" s="23">
        <f t="shared" si="22"/>
        <v>37608368.413986862</v>
      </c>
      <c r="K127" s="23">
        <f t="shared" si="23"/>
        <v>1452.2019296400001</v>
      </c>
      <c r="L127" s="23">
        <f t="shared" si="24"/>
        <v>13648.181892120356</v>
      </c>
      <c r="N127">
        <v>202212</v>
      </c>
      <c r="O127" s="20" t="s">
        <v>29</v>
      </c>
      <c r="P127" s="20" t="s">
        <v>537</v>
      </c>
      <c r="Q127">
        <v>56025.89</v>
      </c>
      <c r="R127" s="21">
        <v>0.71</v>
      </c>
      <c r="S127">
        <v>1447.93</v>
      </c>
      <c r="T127" s="21">
        <v>0.04</v>
      </c>
      <c r="U127" s="11">
        <f t="shared" si="25"/>
        <v>1591.135276</v>
      </c>
      <c r="V127" s="23">
        <f t="shared" si="26"/>
        <v>7794.9390758849613</v>
      </c>
      <c r="W127" s="23">
        <f t="shared" si="27"/>
        <v>60761075.196758293</v>
      </c>
      <c r="X127" s="23">
        <f t="shared" si="28"/>
        <v>1670.6920398</v>
      </c>
      <c r="Y127" s="23">
        <f t="shared" si="29"/>
        <v>17181.013427769922</v>
      </c>
      <c r="AA127">
        <v>202212</v>
      </c>
      <c r="AB127" s="20" t="s">
        <v>31</v>
      </c>
      <c r="AC127" s="20" t="s">
        <v>538</v>
      </c>
      <c r="AD127">
        <v>224729.42</v>
      </c>
      <c r="AE127" s="21">
        <v>0.72</v>
      </c>
      <c r="AF127">
        <v>681.19979999999998</v>
      </c>
      <c r="AG127" s="22">
        <v>4.1999999999999997E-3</v>
      </c>
      <c r="AH127" s="11">
        <f t="shared" si="30"/>
        <v>679.58176607999997</v>
      </c>
      <c r="AI127" s="23">
        <f t="shared" si="31"/>
        <v>10464.130171184803</v>
      </c>
      <c r="AJ127" s="23">
        <f t="shared" si="32"/>
        <v>109498020.23950009</v>
      </c>
      <c r="AK127" s="23">
        <f t="shared" si="33"/>
        <v>713.56085438399998</v>
      </c>
      <c r="AL127" s="23">
        <f t="shared" si="34"/>
        <v>21607.842108449604</v>
      </c>
      <c r="AN127">
        <v>202212</v>
      </c>
      <c r="AO127" s="20" t="s">
        <v>33</v>
      </c>
      <c r="AP127" s="20" t="s">
        <v>539</v>
      </c>
      <c r="AQ127">
        <v>1835.7</v>
      </c>
      <c r="AR127" s="21">
        <v>0.86</v>
      </c>
      <c r="AS127">
        <v>3.47</v>
      </c>
      <c r="AT127">
        <v>2.2000000000000001E-3</v>
      </c>
      <c r="AU127" s="11">
        <f t="shared" si="35"/>
        <v>3.4731444000000002</v>
      </c>
      <c r="AV127" s="23">
        <f t="shared" si="36"/>
        <v>73.966190104300694</v>
      </c>
      <c r="AW127" s="23">
        <f t="shared" si="37"/>
        <v>5470.9972785455502</v>
      </c>
      <c r="AX127" s="23">
        <f t="shared" si="38"/>
        <v>3.6468016200000002</v>
      </c>
      <c r="AY127" s="23">
        <f t="shared" si="39"/>
        <v>151.40552460860138</v>
      </c>
      <c r="AZ127" s="23"/>
      <c r="BA127" s="23"/>
    </row>
    <row r="128" spans="1:53">
      <c r="A128">
        <v>202212</v>
      </c>
      <c r="B128" s="20" t="s">
        <v>27</v>
      </c>
      <c r="C128" s="20" t="s">
        <v>540</v>
      </c>
      <c r="D128">
        <v>12141.22</v>
      </c>
      <c r="E128" s="21">
        <v>0.68</v>
      </c>
      <c r="F128">
        <v>399.88</v>
      </c>
      <c r="G128" s="22">
        <v>4.8399999999999999E-2</v>
      </c>
      <c r="H128" s="11">
        <f t="shared" si="20"/>
        <v>399.59183264000001</v>
      </c>
      <c r="I128" s="23">
        <f t="shared" si="21"/>
        <v>1771.8262797129667</v>
      </c>
      <c r="J128" s="23">
        <f t="shared" si="22"/>
        <v>3139368.3654814921</v>
      </c>
      <c r="K128" s="23">
        <f t="shared" si="23"/>
        <v>419.571424272</v>
      </c>
      <c r="L128" s="23">
        <f t="shared" si="24"/>
        <v>3943.2443920659334</v>
      </c>
      <c r="N128">
        <v>202212</v>
      </c>
      <c r="O128" s="20" t="s">
        <v>29</v>
      </c>
      <c r="P128" s="20" t="s">
        <v>541</v>
      </c>
      <c r="Q128">
        <v>87970.47</v>
      </c>
      <c r="R128" s="21">
        <v>0.71</v>
      </c>
      <c r="S128">
        <v>2273.5</v>
      </c>
      <c r="T128" s="21">
        <v>0.04</v>
      </c>
      <c r="U128" s="11">
        <f t="shared" si="25"/>
        <v>2498.3613479999999</v>
      </c>
      <c r="V128" s="23">
        <f t="shared" si="26"/>
        <v>12239.420991383908</v>
      </c>
      <c r="W128" s="23">
        <f t="shared" si="27"/>
        <v>149803426.20432904</v>
      </c>
      <c r="X128" s="23">
        <f t="shared" si="28"/>
        <v>2623.2794153999998</v>
      </c>
      <c r="Y128" s="23">
        <f t="shared" si="29"/>
        <v>26977.203330767814</v>
      </c>
      <c r="AA128">
        <v>202212</v>
      </c>
      <c r="AB128" s="20" t="s">
        <v>31</v>
      </c>
      <c r="AC128" s="20" t="s">
        <v>542</v>
      </c>
      <c r="AD128">
        <v>170733.7</v>
      </c>
      <c r="AE128" s="21">
        <v>0.72</v>
      </c>
      <c r="AF128">
        <v>517.52800000000002</v>
      </c>
      <c r="AG128" s="22">
        <v>4.1999999999999997E-3</v>
      </c>
      <c r="AH128" s="11">
        <f t="shared" si="30"/>
        <v>516.29870879999999</v>
      </c>
      <c r="AI128" s="23">
        <f t="shared" si="31"/>
        <v>7949.9144411444449</v>
      </c>
      <c r="AJ128" s="23">
        <f t="shared" si="32"/>
        <v>63201139.621516995</v>
      </c>
      <c r="AK128" s="23">
        <f t="shared" si="33"/>
        <v>542.11364423999999</v>
      </c>
      <c r="AL128" s="23">
        <f t="shared" si="34"/>
        <v>16416.127591088891</v>
      </c>
      <c r="AN128">
        <v>202212</v>
      </c>
      <c r="AO128" s="20" t="s">
        <v>33</v>
      </c>
      <c r="AP128" s="20" t="s">
        <v>543</v>
      </c>
      <c r="AQ128">
        <v>4181.2</v>
      </c>
      <c r="AR128" s="21">
        <v>0.86</v>
      </c>
      <c r="AS128">
        <v>349.87</v>
      </c>
      <c r="AT128">
        <v>9.7299999999999998E-2</v>
      </c>
      <c r="AU128" s="11">
        <f t="shared" si="35"/>
        <v>349.87445359999998</v>
      </c>
      <c r="AV128" s="23">
        <f t="shared" si="36"/>
        <v>1065.6817643909915</v>
      </c>
      <c r="AW128" s="23">
        <f t="shared" si="37"/>
        <v>1135677.6229554967</v>
      </c>
      <c r="AX128" s="23">
        <f t="shared" si="38"/>
        <v>367.36817628</v>
      </c>
      <c r="AY128" s="23">
        <f t="shared" si="39"/>
        <v>2481.2379823819829</v>
      </c>
      <c r="AZ128" s="23"/>
      <c r="BA128" s="23"/>
    </row>
    <row r="129" spans="1:53">
      <c r="A129">
        <v>202212</v>
      </c>
      <c r="B129" s="20" t="s">
        <v>27</v>
      </c>
      <c r="C129" s="20" t="s">
        <v>544</v>
      </c>
      <c r="D129">
        <v>127385.03</v>
      </c>
      <c r="E129" s="21">
        <v>0.68</v>
      </c>
      <c r="F129">
        <v>4195.47</v>
      </c>
      <c r="G129" s="22">
        <v>4.8399999999999999E-2</v>
      </c>
      <c r="H129" s="11">
        <f t="shared" si="20"/>
        <v>4192.4961073600007</v>
      </c>
      <c r="I129" s="23">
        <f t="shared" si="21"/>
        <v>18589.906434116561</v>
      </c>
      <c r="J129" s="23">
        <f t="shared" si="22"/>
        <v>345584621.22920835</v>
      </c>
      <c r="K129" s="23">
        <f t="shared" si="23"/>
        <v>4402.1209127280008</v>
      </c>
      <c r="L129" s="23">
        <f t="shared" si="24"/>
        <v>41372.308975593121</v>
      </c>
      <c r="N129">
        <v>202212</v>
      </c>
      <c r="O129" s="20" t="s">
        <v>29</v>
      </c>
      <c r="P129" s="20" t="s">
        <v>545</v>
      </c>
      <c r="Q129">
        <v>48535.26</v>
      </c>
      <c r="R129" s="21">
        <v>0.71</v>
      </c>
      <c r="S129">
        <v>1254.3399999999999</v>
      </c>
      <c r="T129" s="21">
        <v>0.04</v>
      </c>
      <c r="U129" s="11">
        <f t="shared" si="25"/>
        <v>1378.401384</v>
      </c>
      <c r="V129" s="23">
        <f t="shared" si="26"/>
        <v>6752.7601030922724</v>
      </c>
      <c r="W129" s="23">
        <f t="shared" si="27"/>
        <v>45599769.009914756</v>
      </c>
      <c r="X129" s="23">
        <f t="shared" si="28"/>
        <v>1447.3214532000002</v>
      </c>
      <c r="Y129" s="23">
        <f t="shared" si="29"/>
        <v>14883.921590184545</v>
      </c>
      <c r="AA129">
        <v>202212</v>
      </c>
      <c r="AB129" s="20" t="s">
        <v>31</v>
      </c>
      <c r="AC129" s="20" t="s">
        <v>546</v>
      </c>
      <c r="AD129">
        <v>197688.31</v>
      </c>
      <c r="AE129" s="21">
        <v>0.72</v>
      </c>
      <c r="AF129">
        <v>599.2328</v>
      </c>
      <c r="AG129" s="22">
        <v>4.1999999999999997E-3</v>
      </c>
      <c r="AH129" s="11">
        <f t="shared" si="30"/>
        <v>597.80944943999998</v>
      </c>
      <c r="AI129" s="23">
        <f t="shared" si="31"/>
        <v>9205.0084459859972</v>
      </c>
      <c r="AJ129" s="23">
        <f t="shared" si="32"/>
        <v>84732180.490673542</v>
      </c>
      <c r="AK129" s="23">
        <f t="shared" si="33"/>
        <v>627.69992191200004</v>
      </c>
      <c r="AL129" s="23">
        <f t="shared" si="34"/>
        <v>19007.826341411994</v>
      </c>
      <c r="AN129">
        <v>202212</v>
      </c>
      <c r="AO129" s="20" t="s">
        <v>33</v>
      </c>
      <c r="AP129" s="20" t="s">
        <v>547</v>
      </c>
      <c r="AQ129">
        <v>1005.51</v>
      </c>
      <c r="AR129" s="21">
        <v>0.86</v>
      </c>
      <c r="AS129">
        <v>38.39</v>
      </c>
      <c r="AT129">
        <v>4.4400000000000002E-2</v>
      </c>
      <c r="AU129" s="11">
        <f t="shared" si="35"/>
        <v>38.394393839999999</v>
      </c>
      <c r="AV129" s="23">
        <f t="shared" si="36"/>
        <v>178.12070317262169</v>
      </c>
      <c r="AW129" s="23">
        <f t="shared" si="37"/>
        <v>31726.984898709201</v>
      </c>
      <c r="AX129" s="23">
        <f t="shared" si="38"/>
        <v>40.314113532</v>
      </c>
      <c r="AY129" s="23">
        <f t="shared" si="39"/>
        <v>394.6358001852434</v>
      </c>
      <c r="AZ129" s="23"/>
      <c r="BA129" s="23"/>
    </row>
    <row r="130" spans="1:53">
      <c r="A130">
        <v>202212</v>
      </c>
      <c r="B130" s="20" t="s">
        <v>27</v>
      </c>
      <c r="C130" s="20" t="s">
        <v>548</v>
      </c>
      <c r="D130">
        <v>50335.15</v>
      </c>
      <c r="E130" s="21">
        <v>0.68</v>
      </c>
      <c r="F130">
        <v>1657.81</v>
      </c>
      <c r="G130" s="22">
        <v>4.8399999999999999E-2</v>
      </c>
      <c r="H130" s="11">
        <f t="shared" si="20"/>
        <v>1656.6304568</v>
      </c>
      <c r="I130" s="23">
        <f t="shared" si="21"/>
        <v>7345.6490833123971</v>
      </c>
      <c r="J130" s="23">
        <f t="shared" si="22"/>
        <v>53958560.455168262</v>
      </c>
      <c r="K130" s="23">
        <f t="shared" si="23"/>
        <v>1739.4619796400002</v>
      </c>
      <c r="L130" s="23">
        <f t="shared" si="24"/>
        <v>16347.928623424794</v>
      </c>
      <c r="N130">
        <v>202212</v>
      </c>
      <c r="O130" s="20" t="s">
        <v>29</v>
      </c>
      <c r="P130" s="20" t="s">
        <v>549</v>
      </c>
      <c r="Q130">
        <v>45980.77</v>
      </c>
      <c r="R130" s="21">
        <v>0.71</v>
      </c>
      <c r="S130">
        <v>1188.32</v>
      </c>
      <c r="T130" s="21">
        <v>0.04</v>
      </c>
      <c r="U130" s="11">
        <f t="shared" si="25"/>
        <v>1305.8538679999999</v>
      </c>
      <c r="V130" s="23">
        <f t="shared" si="26"/>
        <v>6397.3513104794747</v>
      </c>
      <c r="W130" s="23">
        <f t="shared" si="27"/>
        <v>40926103.789693452</v>
      </c>
      <c r="X130" s="23">
        <f t="shared" si="28"/>
        <v>1371.1465613999999</v>
      </c>
      <c r="Y130" s="23">
        <f t="shared" si="29"/>
        <v>14100.55648895895</v>
      </c>
      <c r="AA130">
        <v>202212</v>
      </c>
      <c r="AB130" s="20" t="s">
        <v>31</v>
      </c>
      <c r="AC130" s="20" t="s">
        <v>550</v>
      </c>
      <c r="AD130">
        <v>246025.16</v>
      </c>
      <c r="AE130" s="21">
        <v>0.72</v>
      </c>
      <c r="AF130">
        <v>745.75149999999996</v>
      </c>
      <c r="AG130" s="22">
        <v>4.1999999999999997E-3</v>
      </c>
      <c r="AH130" s="11">
        <f t="shared" si="30"/>
        <v>743.98008383999991</v>
      </c>
      <c r="AI130" s="23">
        <f t="shared" si="31"/>
        <v>11455.728847725273</v>
      </c>
      <c r="AJ130" s="23">
        <f t="shared" si="32"/>
        <v>131233723.43260501</v>
      </c>
      <c r="AK130" s="23">
        <f t="shared" si="33"/>
        <v>781.17908803199998</v>
      </c>
      <c r="AL130" s="23">
        <f t="shared" si="34"/>
        <v>23655.437779290547</v>
      </c>
      <c r="AN130">
        <v>202212</v>
      </c>
      <c r="AO130" s="20" t="s">
        <v>33</v>
      </c>
      <c r="AP130" s="20" t="s">
        <v>551</v>
      </c>
      <c r="AQ130">
        <v>1440.63</v>
      </c>
      <c r="AR130" s="21">
        <v>0.86</v>
      </c>
      <c r="AS130">
        <v>97.88</v>
      </c>
      <c r="AT130">
        <v>7.9000000000000001E-2</v>
      </c>
      <c r="AU130" s="11">
        <f t="shared" si="35"/>
        <v>97.876402200000001</v>
      </c>
      <c r="AV130" s="23">
        <f t="shared" si="36"/>
        <v>334.1906279529332</v>
      </c>
      <c r="AW130" s="23">
        <f t="shared" si="37"/>
        <v>111683.37581157581</v>
      </c>
      <c r="AX130" s="23">
        <f t="shared" si="38"/>
        <v>102.77022231000001</v>
      </c>
      <c r="AY130" s="23">
        <f t="shared" si="39"/>
        <v>766.25765810586643</v>
      </c>
      <c r="AZ130" s="23"/>
      <c r="BA130" s="23"/>
    </row>
    <row r="131" spans="1:53">
      <c r="A131">
        <v>202212</v>
      </c>
      <c r="B131" s="20" t="s">
        <v>27</v>
      </c>
      <c r="C131" s="20" t="s">
        <v>552</v>
      </c>
      <c r="D131">
        <v>142734.31</v>
      </c>
      <c r="E131" s="21">
        <v>0.68</v>
      </c>
      <c r="F131">
        <v>4701</v>
      </c>
      <c r="G131" s="22">
        <v>4.8399999999999999E-2</v>
      </c>
      <c r="H131" s="11">
        <f t="shared" ref="H131:H194" si="40">D131*E131*G131</f>
        <v>4697.67161072</v>
      </c>
      <c r="I131" s="23">
        <f t="shared" ref="I131:I194" si="41">D131*E131*SQRT(G131*(1-G131))</f>
        <v>20829.900246820118</v>
      </c>
      <c r="J131" s="23">
        <f t="shared" ref="J131:J194" si="42">I131^2</f>
        <v>433884744.29247683</v>
      </c>
      <c r="K131" s="23">
        <f t="shared" ref="K131:K194" si="43">H131*(1+$BB$10)</f>
        <v>4932.5551912560004</v>
      </c>
      <c r="L131" s="23">
        <f t="shared" ref="L131:L194" si="44">H131+$BB$9*I131</f>
        <v>46357.472104360233</v>
      </c>
      <c r="N131">
        <v>202212</v>
      </c>
      <c r="O131" s="20" t="s">
        <v>29</v>
      </c>
      <c r="P131" s="20" t="s">
        <v>553</v>
      </c>
      <c r="Q131">
        <v>14855.32</v>
      </c>
      <c r="R131" s="21">
        <v>0.71</v>
      </c>
      <c r="S131">
        <v>383.92</v>
      </c>
      <c r="T131" s="21">
        <v>0.04</v>
      </c>
      <c r="U131" s="11">
        <f t="shared" ref="U131:U194" si="45">Q131*R131*T131</f>
        <v>421.89108799999997</v>
      </c>
      <c r="V131" s="23">
        <f t="shared" ref="V131:V194" si="46">Q131*R131*SQRT(T131*(1-T131))</f>
        <v>2066.8357852552699</v>
      </c>
      <c r="W131" s="23">
        <f t="shared" ref="W131:W194" si="47">V131^2</f>
        <v>4271810.1632117685</v>
      </c>
      <c r="X131" s="23">
        <f t="shared" ref="X131:X194" si="48">U131*(1+$BB$10)</f>
        <v>442.98564239999996</v>
      </c>
      <c r="Y131" s="23">
        <f t="shared" ref="Y131:Y194" si="49">U131+$BB$9*V131</f>
        <v>4555.5626585105401</v>
      </c>
      <c r="AA131">
        <v>202212</v>
      </c>
      <c r="AB131" s="20" t="s">
        <v>31</v>
      </c>
      <c r="AC131" s="20" t="s">
        <v>554</v>
      </c>
      <c r="AD131">
        <v>206554.84</v>
      </c>
      <c r="AE131" s="21">
        <v>0.72</v>
      </c>
      <c r="AF131">
        <v>626.10900000000004</v>
      </c>
      <c r="AG131" s="22">
        <v>4.1999999999999997E-3</v>
      </c>
      <c r="AH131" s="11">
        <f t="shared" ref="AH131:AH194" si="50">AD131*AE131*AG131</f>
        <v>624.62183615999993</v>
      </c>
      <c r="AI131" s="23">
        <f t="shared" ref="AI131:AI194" si="51">AD131*AE131*SQRT(AG131*(1-AG131))</f>
        <v>9617.862820311866</v>
      </c>
      <c r="AJ131" s="23">
        <f t="shared" ref="AJ131:AJ194" si="52">AI131^2</f>
        <v>92503285.230337322</v>
      </c>
      <c r="AK131" s="23">
        <f t="shared" ref="AK131:AK194" si="53">AH131*(1+$BB$10)</f>
        <v>655.8529279679999</v>
      </c>
      <c r="AL131" s="23">
        <f t="shared" ref="AL131:AL194" si="54">AH131+$BB$9*AI131</f>
        <v>19860.347476783732</v>
      </c>
      <c r="AN131">
        <v>202212</v>
      </c>
      <c r="AO131" s="20" t="s">
        <v>33</v>
      </c>
      <c r="AP131" s="20" t="s">
        <v>555</v>
      </c>
      <c r="AQ131">
        <v>1983.05</v>
      </c>
      <c r="AR131" s="21">
        <v>0.86</v>
      </c>
      <c r="AS131">
        <v>92.6</v>
      </c>
      <c r="AT131">
        <v>5.4299999999999994E-2</v>
      </c>
      <c r="AU131" s="11">
        <f t="shared" ref="AU131:AU194" si="55">AQ131*AR131*AT131</f>
        <v>92.604468899999986</v>
      </c>
      <c r="AV131" s="23">
        <f t="shared" ref="AV131:AV194" si="56">AQ131*AR131*SQRT(AT131*(1-AT131))</f>
        <v>386.46371563782498</v>
      </c>
      <c r="AW131" s="23">
        <f t="shared" ref="AW131:AW194" si="57">AV131^2</f>
        <v>149354.20350459364</v>
      </c>
      <c r="AX131" s="23">
        <f t="shared" ref="AX131:AX194" si="58">AU131*(1+$BB$10)</f>
        <v>97.234692344999985</v>
      </c>
      <c r="AY131" s="23">
        <f t="shared" ref="AY131:AY194" si="59">AU131+$BB$9*AV131</f>
        <v>865.53190017564998</v>
      </c>
      <c r="AZ131" s="23"/>
      <c r="BA131" s="23"/>
    </row>
    <row r="132" spans="1:53">
      <c r="A132">
        <v>202212</v>
      </c>
      <c r="B132" s="20" t="s">
        <v>27</v>
      </c>
      <c r="C132" s="20" t="s">
        <v>556</v>
      </c>
      <c r="D132">
        <v>67234.53</v>
      </c>
      <c r="E132" s="21">
        <v>0.68</v>
      </c>
      <c r="F132">
        <v>2214.39</v>
      </c>
      <c r="G132" s="22">
        <v>4.8399999999999999E-2</v>
      </c>
      <c r="H132" s="11">
        <f t="shared" si="40"/>
        <v>2212.8228513599997</v>
      </c>
      <c r="I132" s="23">
        <f t="shared" si="41"/>
        <v>9811.8563997810652</v>
      </c>
      <c r="J132" s="23">
        <f t="shared" si="42"/>
        <v>96272526.00992465</v>
      </c>
      <c r="K132" s="23">
        <f t="shared" si="43"/>
        <v>2323.463993928</v>
      </c>
      <c r="L132" s="23">
        <f t="shared" si="44"/>
        <v>21836.535650922131</v>
      </c>
      <c r="N132">
        <v>202212</v>
      </c>
      <c r="O132" s="20" t="s">
        <v>29</v>
      </c>
      <c r="P132" s="20" t="s">
        <v>557</v>
      </c>
      <c r="Q132">
        <v>36171.57</v>
      </c>
      <c r="R132" s="21">
        <v>0.71</v>
      </c>
      <c r="S132">
        <v>934.81</v>
      </c>
      <c r="T132" s="21">
        <v>0.04</v>
      </c>
      <c r="U132" s="11">
        <f t="shared" si="45"/>
        <v>1027.272588</v>
      </c>
      <c r="V132" s="23">
        <f t="shared" si="46"/>
        <v>5032.5873346966591</v>
      </c>
      <c r="W132" s="23">
        <f t="shared" si="47"/>
        <v>25326935.281349223</v>
      </c>
      <c r="X132" s="23">
        <f t="shared" si="48"/>
        <v>1078.6362174000001</v>
      </c>
      <c r="Y132" s="23">
        <f t="shared" si="49"/>
        <v>11092.447257393318</v>
      </c>
      <c r="AA132">
        <v>202212</v>
      </c>
      <c r="AB132" s="20" t="s">
        <v>31</v>
      </c>
      <c r="AC132" s="20" t="s">
        <v>558</v>
      </c>
      <c r="AD132">
        <v>228338.52</v>
      </c>
      <c r="AE132" s="21">
        <v>0.72</v>
      </c>
      <c r="AF132">
        <v>692.13969999999995</v>
      </c>
      <c r="AG132" s="22">
        <v>4.1999999999999997E-3</v>
      </c>
      <c r="AH132" s="11">
        <f t="shared" si="50"/>
        <v>690.49568447999991</v>
      </c>
      <c r="AI132" s="23">
        <f t="shared" si="51"/>
        <v>10632.181564726527</v>
      </c>
      <c r="AJ132" s="23">
        <f t="shared" si="52"/>
        <v>113043284.82531062</v>
      </c>
      <c r="AK132" s="23">
        <f t="shared" si="53"/>
        <v>725.02046870399988</v>
      </c>
      <c r="AL132" s="23">
        <f t="shared" si="54"/>
        <v>21954.858813933053</v>
      </c>
      <c r="AN132">
        <v>202212</v>
      </c>
      <c r="AO132" s="20" t="s">
        <v>33</v>
      </c>
      <c r="AP132" s="20" t="s">
        <v>559</v>
      </c>
      <c r="AQ132">
        <v>1897.32</v>
      </c>
      <c r="AR132" s="21">
        <v>0.86</v>
      </c>
      <c r="AS132">
        <v>109.65</v>
      </c>
      <c r="AT132">
        <v>6.7199999999999996E-2</v>
      </c>
      <c r="AU132" s="11">
        <f t="shared" si="55"/>
        <v>109.64991743999998</v>
      </c>
      <c r="AV132" s="23">
        <f t="shared" si="56"/>
        <v>408.52434391679202</v>
      </c>
      <c r="AW132" s="23">
        <f t="shared" si="57"/>
        <v>166892.13957264536</v>
      </c>
      <c r="AX132" s="23">
        <f t="shared" si="58"/>
        <v>115.13241331199998</v>
      </c>
      <c r="AY132" s="23">
        <f t="shared" si="59"/>
        <v>926.69860527358401</v>
      </c>
      <c r="AZ132" s="23"/>
      <c r="BA132" s="23"/>
    </row>
    <row r="133" spans="1:53">
      <c r="A133">
        <v>202212</v>
      </c>
      <c r="B133" s="20" t="s">
        <v>27</v>
      </c>
      <c r="C133" s="20" t="s">
        <v>560</v>
      </c>
      <c r="D133">
        <v>108190.24</v>
      </c>
      <c r="E133" s="21">
        <v>0.68</v>
      </c>
      <c r="F133">
        <v>3563.28</v>
      </c>
      <c r="G133" s="22">
        <v>4.8399999999999999E-2</v>
      </c>
      <c r="H133" s="11">
        <f t="shared" si="40"/>
        <v>3560.7571788800001</v>
      </c>
      <c r="I133" s="23">
        <f t="shared" si="41"/>
        <v>15788.718962382118</v>
      </c>
      <c r="J133" s="23">
        <f t="shared" si="42"/>
        <v>249283646.47308466</v>
      </c>
      <c r="K133" s="23">
        <f t="shared" si="43"/>
        <v>3738.7950378240002</v>
      </c>
      <c r="L133" s="23">
        <f t="shared" si="44"/>
        <v>35138.195103644233</v>
      </c>
      <c r="N133">
        <v>202212</v>
      </c>
      <c r="O133" s="20" t="s">
        <v>29</v>
      </c>
      <c r="P133" s="20" t="s">
        <v>561</v>
      </c>
      <c r="Q133">
        <v>39316.410000000003</v>
      </c>
      <c r="R133" s="21">
        <v>0.71</v>
      </c>
      <c r="S133">
        <v>1016.09</v>
      </c>
      <c r="T133" s="21">
        <v>0.04</v>
      </c>
      <c r="U133" s="11">
        <f t="shared" si="45"/>
        <v>1116.5860440000001</v>
      </c>
      <c r="V133" s="23">
        <f t="shared" si="46"/>
        <v>5470.132123425693</v>
      </c>
      <c r="W133" s="23">
        <f t="shared" si="47"/>
        <v>29922345.447733682</v>
      </c>
      <c r="X133" s="23">
        <f t="shared" si="48"/>
        <v>1172.4153462000002</v>
      </c>
      <c r="Y133" s="23">
        <f t="shared" si="49"/>
        <v>12056.850290851386</v>
      </c>
      <c r="AA133">
        <v>202212</v>
      </c>
      <c r="AB133" s="20" t="s">
        <v>31</v>
      </c>
      <c r="AC133" s="20" t="s">
        <v>562</v>
      </c>
      <c r="AD133">
        <v>170790.88</v>
      </c>
      <c r="AE133" s="21">
        <v>0.72</v>
      </c>
      <c r="AF133">
        <v>517.70129999999995</v>
      </c>
      <c r="AG133" s="22">
        <v>4.1999999999999997E-3</v>
      </c>
      <c r="AH133" s="11">
        <f t="shared" si="50"/>
        <v>516.47162112000001</v>
      </c>
      <c r="AI133" s="23">
        <f t="shared" si="51"/>
        <v>7952.5769272719317</v>
      </c>
      <c r="AJ133" s="23">
        <f t="shared" si="52"/>
        <v>63243479.784177877</v>
      </c>
      <c r="AK133" s="23">
        <f t="shared" si="53"/>
        <v>542.29520217600009</v>
      </c>
      <c r="AL133" s="23">
        <f t="shared" si="54"/>
        <v>16421.625475663863</v>
      </c>
      <c r="AN133">
        <v>202212</v>
      </c>
      <c r="AO133" s="20" t="s">
        <v>33</v>
      </c>
      <c r="AP133" s="20" t="s">
        <v>563</v>
      </c>
      <c r="AQ133">
        <v>2791.81</v>
      </c>
      <c r="AR133" s="21">
        <v>0.86</v>
      </c>
      <c r="AS133">
        <v>26.65</v>
      </c>
      <c r="AT133">
        <v>1.11E-2</v>
      </c>
      <c r="AU133" s="11">
        <f t="shared" si="55"/>
        <v>26.650618260000002</v>
      </c>
      <c r="AV133" s="23">
        <f t="shared" si="56"/>
        <v>251.54864808181193</v>
      </c>
      <c r="AW133" s="23">
        <f t="shared" si="57"/>
        <v>63276.72235178727</v>
      </c>
      <c r="AX133" s="23">
        <f t="shared" si="58"/>
        <v>27.983149173000005</v>
      </c>
      <c r="AY133" s="23">
        <f t="shared" si="59"/>
        <v>529.74791442362391</v>
      </c>
      <c r="AZ133" s="23"/>
      <c r="BA133" s="23"/>
    </row>
    <row r="134" spans="1:53">
      <c r="A134">
        <v>202212</v>
      </c>
      <c r="B134" s="20" t="s">
        <v>27</v>
      </c>
      <c r="C134" s="20" t="s">
        <v>564</v>
      </c>
      <c r="D134">
        <v>41633.910000000003</v>
      </c>
      <c r="E134" s="21">
        <v>0.68</v>
      </c>
      <c r="F134">
        <v>1371.23</v>
      </c>
      <c r="G134" s="22">
        <v>4.8399999999999999E-2</v>
      </c>
      <c r="H134" s="11">
        <f t="shared" si="40"/>
        <v>1370.2552459200003</v>
      </c>
      <c r="I134" s="23">
        <f t="shared" si="41"/>
        <v>6075.835530960192</v>
      </c>
      <c r="J134" s="23">
        <f t="shared" si="42"/>
        <v>36915777.39927832</v>
      </c>
      <c r="K134" s="23">
        <f t="shared" si="43"/>
        <v>1438.7680082160005</v>
      </c>
      <c r="L134" s="23">
        <f t="shared" si="44"/>
        <v>13521.926307840384</v>
      </c>
      <c r="N134">
        <v>202212</v>
      </c>
      <c r="O134" s="20" t="s">
        <v>29</v>
      </c>
      <c r="P134" s="20" t="s">
        <v>565</v>
      </c>
      <c r="Q134">
        <v>24263.75</v>
      </c>
      <c r="R134" s="21">
        <v>0.71</v>
      </c>
      <c r="S134">
        <v>627.07000000000005</v>
      </c>
      <c r="T134" s="21">
        <v>0.04</v>
      </c>
      <c r="U134" s="11">
        <f t="shared" si="45"/>
        <v>689.09050000000002</v>
      </c>
      <c r="V134" s="23">
        <f t="shared" si="46"/>
        <v>3375.8402231986629</v>
      </c>
      <c r="W134" s="23">
        <f t="shared" si="47"/>
        <v>11396297.212565998</v>
      </c>
      <c r="X134" s="23">
        <f t="shared" si="48"/>
        <v>723.54502500000001</v>
      </c>
      <c r="Y134" s="23">
        <f t="shared" si="49"/>
        <v>7440.770946397326</v>
      </c>
      <c r="AA134">
        <v>202212</v>
      </c>
      <c r="AB134" s="20" t="s">
        <v>31</v>
      </c>
      <c r="AC134" s="20" t="s">
        <v>566</v>
      </c>
      <c r="AD134">
        <v>179265.62</v>
      </c>
      <c r="AE134" s="21">
        <v>0.72</v>
      </c>
      <c r="AF134">
        <v>543.38990000000001</v>
      </c>
      <c r="AG134" s="22">
        <v>4.1999999999999997E-3</v>
      </c>
      <c r="AH134" s="11">
        <f t="shared" si="50"/>
        <v>542.09923487999993</v>
      </c>
      <c r="AI134" s="23">
        <f t="shared" si="51"/>
        <v>8347.1882893577076</v>
      </c>
      <c r="AJ134" s="23">
        <f t="shared" si="52"/>
        <v>69675552.337990448</v>
      </c>
      <c r="AK134" s="23">
        <f t="shared" si="53"/>
        <v>569.20419662399991</v>
      </c>
      <c r="AL134" s="23">
        <f t="shared" si="54"/>
        <v>17236.475813595414</v>
      </c>
      <c r="AN134">
        <v>202212</v>
      </c>
      <c r="AO134" s="20" t="s">
        <v>33</v>
      </c>
      <c r="AP134" s="20" t="s">
        <v>567</v>
      </c>
      <c r="AQ134">
        <v>994.12</v>
      </c>
      <c r="AR134" s="21">
        <v>0.86</v>
      </c>
      <c r="AS134">
        <v>2.99</v>
      </c>
      <c r="AT134">
        <v>3.4999999999999996E-3</v>
      </c>
      <c r="AU134" s="11">
        <f t="shared" si="55"/>
        <v>2.9923012</v>
      </c>
      <c r="AV134" s="23">
        <f t="shared" si="56"/>
        <v>50.490530763899869</v>
      </c>
      <c r="AW134" s="23">
        <f t="shared" si="57"/>
        <v>2549.2936968203189</v>
      </c>
      <c r="AX134" s="23">
        <f t="shared" si="58"/>
        <v>3.1419162599999999</v>
      </c>
      <c r="AY134" s="23">
        <f t="shared" si="59"/>
        <v>103.97336272779974</v>
      </c>
      <c r="AZ134" s="23"/>
      <c r="BA134" s="23"/>
    </row>
    <row r="135" spans="1:53">
      <c r="A135">
        <v>202212</v>
      </c>
      <c r="B135" s="20" t="s">
        <v>27</v>
      </c>
      <c r="C135" s="20" t="s">
        <v>568</v>
      </c>
      <c r="D135">
        <v>34367.620000000003</v>
      </c>
      <c r="E135" s="21">
        <v>0.68</v>
      </c>
      <c r="F135">
        <v>1131.9100000000001</v>
      </c>
      <c r="G135" s="22">
        <v>4.8399999999999999E-2</v>
      </c>
      <c r="H135" s="11">
        <f t="shared" si="40"/>
        <v>1131.1071094400002</v>
      </c>
      <c r="I135" s="23">
        <f t="shared" si="41"/>
        <v>5015.4310923604844</v>
      </c>
      <c r="J135" s="23">
        <f t="shared" si="42"/>
        <v>25154549.042216282</v>
      </c>
      <c r="K135" s="23">
        <f t="shared" si="43"/>
        <v>1187.6624649120001</v>
      </c>
      <c r="L135" s="23">
        <f t="shared" si="44"/>
        <v>11161.969294160968</v>
      </c>
      <c r="N135">
        <v>202212</v>
      </c>
      <c r="O135" s="20" t="s">
        <v>29</v>
      </c>
      <c r="P135" s="20" t="s">
        <v>569</v>
      </c>
      <c r="Q135">
        <v>437328.4</v>
      </c>
      <c r="R135" s="21">
        <v>0.71</v>
      </c>
      <c r="S135">
        <v>11302.31</v>
      </c>
      <c r="T135" s="21">
        <v>0.04</v>
      </c>
      <c r="U135" s="11">
        <f t="shared" si="45"/>
        <v>12420.126560000001</v>
      </c>
      <c r="V135" s="23">
        <f t="shared" si="46"/>
        <v>60845.945225577831</v>
      </c>
      <c r="W135" s="23">
        <f t="shared" si="47"/>
        <v>3702229050.3940177</v>
      </c>
      <c r="X135" s="23">
        <f t="shared" si="48"/>
        <v>13041.132888000002</v>
      </c>
      <c r="Y135" s="23">
        <f t="shared" si="49"/>
        <v>134112.01701115567</v>
      </c>
      <c r="AA135">
        <v>202212</v>
      </c>
      <c r="AB135" s="20" t="s">
        <v>31</v>
      </c>
      <c r="AC135" s="20" t="s">
        <v>570</v>
      </c>
      <c r="AD135">
        <v>219074.43</v>
      </c>
      <c r="AE135" s="21">
        <v>0.72</v>
      </c>
      <c r="AF135">
        <v>664.05840000000001</v>
      </c>
      <c r="AG135" s="22">
        <v>4.1999999999999997E-3</v>
      </c>
      <c r="AH135" s="11">
        <f t="shared" si="50"/>
        <v>662.48107631999983</v>
      </c>
      <c r="AI135" s="23">
        <f t="shared" si="51"/>
        <v>10200.81550825928</v>
      </c>
      <c r="AJ135" s="23">
        <f t="shared" si="52"/>
        <v>104056637.03354304</v>
      </c>
      <c r="AK135" s="23">
        <f t="shared" si="53"/>
        <v>695.60513013599984</v>
      </c>
      <c r="AL135" s="23">
        <f t="shared" si="54"/>
        <v>21064.112092838561</v>
      </c>
      <c r="AN135">
        <v>202212</v>
      </c>
      <c r="AO135" s="20" t="s">
        <v>33</v>
      </c>
      <c r="AP135" s="20" t="s">
        <v>571</v>
      </c>
      <c r="AQ135">
        <v>2871.97</v>
      </c>
      <c r="AR135" s="21">
        <v>0.86</v>
      </c>
      <c r="AS135">
        <v>116.58</v>
      </c>
      <c r="AT135">
        <v>4.7199999999999999E-2</v>
      </c>
      <c r="AU135" s="11">
        <f t="shared" si="55"/>
        <v>116.57900623999998</v>
      </c>
      <c r="AV135" s="23">
        <f t="shared" si="56"/>
        <v>523.78158296949857</v>
      </c>
      <c r="AW135" s="23">
        <f t="shared" si="57"/>
        <v>274347.14665803371</v>
      </c>
      <c r="AX135" s="23">
        <f t="shared" si="58"/>
        <v>122.40795655199999</v>
      </c>
      <c r="AY135" s="23">
        <f t="shared" si="59"/>
        <v>1164.142172178997</v>
      </c>
      <c r="AZ135" s="23"/>
      <c r="BA135" s="23"/>
    </row>
    <row r="136" spans="1:53">
      <c r="A136">
        <v>202212</v>
      </c>
      <c r="B136" s="20" t="s">
        <v>27</v>
      </c>
      <c r="C136" s="20" t="s">
        <v>572</v>
      </c>
      <c r="D136">
        <v>20201.14</v>
      </c>
      <c r="E136" s="21">
        <v>0.68</v>
      </c>
      <c r="F136">
        <v>665.33</v>
      </c>
      <c r="G136" s="22">
        <v>4.8399999999999999E-2</v>
      </c>
      <c r="H136" s="11">
        <f t="shared" si="40"/>
        <v>664.85991967999996</v>
      </c>
      <c r="I136" s="23">
        <f t="shared" si="41"/>
        <v>2948.0489384230582</v>
      </c>
      <c r="J136" s="23">
        <f t="shared" si="42"/>
        <v>8690992.5433373209</v>
      </c>
      <c r="K136" s="23">
        <f t="shared" si="43"/>
        <v>698.10291566399997</v>
      </c>
      <c r="L136" s="23">
        <f t="shared" si="44"/>
        <v>6560.957796526116</v>
      </c>
      <c r="N136">
        <v>202212</v>
      </c>
      <c r="O136" s="20" t="s">
        <v>29</v>
      </c>
      <c r="P136" s="20" t="s">
        <v>573</v>
      </c>
      <c r="Q136">
        <v>38824.949999999997</v>
      </c>
      <c r="R136" s="21">
        <v>0.71</v>
      </c>
      <c r="S136">
        <v>1003.39</v>
      </c>
      <c r="T136" s="21">
        <v>0.04</v>
      </c>
      <c r="U136" s="11">
        <f t="shared" si="45"/>
        <v>1102.6285800000001</v>
      </c>
      <c r="V136" s="23">
        <f t="shared" si="46"/>
        <v>5401.7547936191613</v>
      </c>
      <c r="W136" s="23">
        <f t="shared" si="47"/>
        <v>29178954.850387588</v>
      </c>
      <c r="X136" s="23">
        <f t="shared" si="48"/>
        <v>1157.7600090000001</v>
      </c>
      <c r="Y136" s="23">
        <f t="shared" si="49"/>
        <v>11906.138167238323</v>
      </c>
      <c r="AA136">
        <v>202212</v>
      </c>
      <c r="AB136" s="20" t="s">
        <v>31</v>
      </c>
      <c r="AC136" s="20" t="s">
        <v>574</v>
      </c>
      <c r="AD136">
        <v>248060.02</v>
      </c>
      <c r="AE136" s="21">
        <v>0.72</v>
      </c>
      <c r="AF136">
        <v>751.91949999999997</v>
      </c>
      <c r="AG136" s="22">
        <v>4.1999999999999997E-3</v>
      </c>
      <c r="AH136" s="11">
        <f t="shared" si="50"/>
        <v>750.13350047999995</v>
      </c>
      <c r="AI136" s="23">
        <f t="shared" si="51"/>
        <v>11550.478524559472</v>
      </c>
      <c r="AJ136" s="23">
        <f t="shared" si="52"/>
        <v>133413554.14630955</v>
      </c>
      <c r="AK136" s="23">
        <f t="shared" si="53"/>
        <v>787.64017550400001</v>
      </c>
      <c r="AL136" s="23">
        <f t="shared" si="54"/>
        <v>23851.090549598943</v>
      </c>
      <c r="AN136">
        <v>202212</v>
      </c>
      <c r="AO136" s="20" t="s">
        <v>33</v>
      </c>
      <c r="AP136" s="20" t="s">
        <v>575</v>
      </c>
      <c r="AQ136">
        <v>3885.41</v>
      </c>
      <c r="AR136" s="21">
        <v>0.86</v>
      </c>
      <c r="AS136">
        <v>309.75</v>
      </c>
      <c r="AT136">
        <v>9.2699999999999991E-2</v>
      </c>
      <c r="AU136" s="11">
        <f t="shared" si="55"/>
        <v>309.75265601999996</v>
      </c>
      <c r="AV136" s="23">
        <f t="shared" si="56"/>
        <v>969.05991037886292</v>
      </c>
      <c r="AW136" s="23">
        <f t="shared" si="57"/>
        <v>939077.10990348982</v>
      </c>
      <c r="AX136" s="23">
        <f t="shared" si="58"/>
        <v>325.24028882099998</v>
      </c>
      <c r="AY136" s="23">
        <f t="shared" si="59"/>
        <v>2247.8724767777258</v>
      </c>
      <c r="AZ136" s="23"/>
      <c r="BA136" s="23"/>
    </row>
    <row r="137" spans="1:53">
      <c r="A137">
        <v>202212</v>
      </c>
      <c r="B137" s="20" t="s">
        <v>27</v>
      </c>
      <c r="C137" s="20" t="s">
        <v>576</v>
      </c>
      <c r="D137">
        <v>125881.67</v>
      </c>
      <c r="E137" s="21">
        <v>0.68</v>
      </c>
      <c r="F137">
        <v>4145.96</v>
      </c>
      <c r="G137" s="22">
        <v>4.8399999999999999E-2</v>
      </c>
      <c r="H137" s="11">
        <f t="shared" si="40"/>
        <v>4143.01752304</v>
      </c>
      <c r="I137" s="23">
        <f t="shared" si="41"/>
        <v>18370.513922007456</v>
      </c>
      <c r="J137" s="23">
        <f t="shared" si="42"/>
        <v>337475781.75866979</v>
      </c>
      <c r="K137" s="23">
        <f t="shared" si="43"/>
        <v>4350.1683991919999</v>
      </c>
      <c r="L137" s="23">
        <f t="shared" si="44"/>
        <v>40884.04536705491</v>
      </c>
      <c r="N137">
        <v>202212</v>
      </c>
      <c r="O137" s="20" t="s">
        <v>29</v>
      </c>
      <c r="P137" s="20" t="s">
        <v>577</v>
      </c>
      <c r="Q137">
        <v>19658.2</v>
      </c>
      <c r="R137" s="21">
        <v>0.71</v>
      </c>
      <c r="S137">
        <v>508.04</v>
      </c>
      <c r="T137" s="21">
        <v>0.04</v>
      </c>
      <c r="U137" s="11">
        <f t="shared" si="45"/>
        <v>558.29287999999997</v>
      </c>
      <c r="V137" s="23">
        <f t="shared" si="46"/>
        <v>2735.0653660577591</v>
      </c>
      <c r="W137" s="23">
        <f t="shared" si="47"/>
        <v>7480582.5566086639</v>
      </c>
      <c r="X137" s="23">
        <f t="shared" si="48"/>
        <v>586.20752400000003</v>
      </c>
      <c r="Y137" s="23">
        <f t="shared" si="49"/>
        <v>6028.4236121155182</v>
      </c>
      <c r="AA137">
        <v>202212</v>
      </c>
      <c r="AB137" s="20" t="s">
        <v>31</v>
      </c>
      <c r="AC137" s="20" t="s">
        <v>578</v>
      </c>
      <c r="AD137">
        <v>180151.13</v>
      </c>
      <c r="AE137" s="21">
        <v>0.72</v>
      </c>
      <c r="AF137">
        <v>546.07410000000004</v>
      </c>
      <c r="AG137" s="22">
        <v>4.1999999999999997E-3</v>
      </c>
      <c r="AH137" s="11">
        <f t="shared" si="50"/>
        <v>544.77701711999998</v>
      </c>
      <c r="AI137" s="23">
        <f t="shared" si="51"/>
        <v>8388.4205050056898</v>
      </c>
      <c r="AJ137" s="23">
        <f t="shared" si="52"/>
        <v>70365598.568799913</v>
      </c>
      <c r="AK137" s="23">
        <f t="shared" si="53"/>
        <v>572.01586797599998</v>
      </c>
      <c r="AL137" s="23">
        <f t="shared" si="54"/>
        <v>17321.618027131379</v>
      </c>
      <c r="AN137">
        <v>202212</v>
      </c>
      <c r="AO137" s="20" t="s">
        <v>33</v>
      </c>
      <c r="AP137" s="20" t="s">
        <v>579</v>
      </c>
      <c r="AQ137">
        <v>1194.3</v>
      </c>
      <c r="AR137" s="21">
        <v>0.86</v>
      </c>
      <c r="AS137">
        <v>27.42</v>
      </c>
      <c r="AT137">
        <v>2.6699999999999998E-2</v>
      </c>
      <c r="AU137" s="11">
        <f t="shared" si="55"/>
        <v>27.423516599999996</v>
      </c>
      <c r="AV137" s="23">
        <f t="shared" si="56"/>
        <v>165.57351778021848</v>
      </c>
      <c r="AW137" s="23">
        <f t="shared" si="57"/>
        <v>27414.589790116326</v>
      </c>
      <c r="AX137" s="23">
        <f t="shared" si="58"/>
        <v>28.794692429999998</v>
      </c>
      <c r="AY137" s="23">
        <f t="shared" si="59"/>
        <v>358.57055216043693</v>
      </c>
      <c r="AZ137" s="23"/>
      <c r="BA137" s="23"/>
    </row>
    <row r="138" spans="1:53">
      <c r="A138">
        <v>202212</v>
      </c>
      <c r="B138" s="20" t="s">
        <v>27</v>
      </c>
      <c r="C138" s="20" t="s">
        <v>580</v>
      </c>
      <c r="D138">
        <v>151375.71</v>
      </c>
      <c r="E138" s="21">
        <v>0.68</v>
      </c>
      <c r="F138">
        <v>4985.6099999999997</v>
      </c>
      <c r="G138" s="22">
        <v>4.8399999999999999E-2</v>
      </c>
      <c r="H138" s="11">
        <f t="shared" si="40"/>
        <v>4982.0773675199998</v>
      </c>
      <c r="I138" s="23">
        <f t="shared" si="41"/>
        <v>22090.981061887433</v>
      </c>
      <c r="J138" s="23">
        <f t="shared" si="42"/>
        <v>488011444.2766692</v>
      </c>
      <c r="K138" s="23">
        <f t="shared" si="43"/>
        <v>5231.1812358959996</v>
      </c>
      <c r="L138" s="23">
        <f t="shared" si="44"/>
        <v>49164.039491294869</v>
      </c>
      <c r="N138">
        <v>202212</v>
      </c>
      <c r="O138" s="20" t="s">
        <v>29</v>
      </c>
      <c r="P138" s="20" t="s">
        <v>581</v>
      </c>
      <c r="Q138">
        <v>37350.58</v>
      </c>
      <c r="R138" s="21">
        <v>0.71</v>
      </c>
      <c r="S138">
        <v>965.28</v>
      </c>
      <c r="T138" s="21">
        <v>0.04</v>
      </c>
      <c r="U138" s="11">
        <f t="shared" si="45"/>
        <v>1060.756472</v>
      </c>
      <c r="V138" s="23">
        <f t="shared" si="46"/>
        <v>5196.624195509743</v>
      </c>
      <c r="W138" s="23">
        <f t="shared" si="47"/>
        <v>27004903.029357284</v>
      </c>
      <c r="X138" s="23">
        <f t="shared" si="48"/>
        <v>1113.7942956000002</v>
      </c>
      <c r="Y138" s="23">
        <f t="shared" si="49"/>
        <v>11454.004863019487</v>
      </c>
      <c r="AA138">
        <v>202212</v>
      </c>
      <c r="AB138" s="20" t="s">
        <v>31</v>
      </c>
      <c r="AC138" s="20" t="s">
        <v>582</v>
      </c>
      <c r="AD138">
        <v>216597.78</v>
      </c>
      <c r="AE138" s="21">
        <v>0.72</v>
      </c>
      <c r="AF138">
        <v>656.55119999999999</v>
      </c>
      <c r="AG138" s="22">
        <v>4.1999999999999997E-3</v>
      </c>
      <c r="AH138" s="11">
        <f t="shared" si="50"/>
        <v>654.99168671999985</v>
      </c>
      <c r="AI138" s="23">
        <f t="shared" si="51"/>
        <v>10085.494657128775</v>
      </c>
      <c r="AJ138" s="23">
        <f t="shared" si="52"/>
        <v>101717202.47897306</v>
      </c>
      <c r="AK138" s="23">
        <f t="shared" si="53"/>
        <v>687.74127105599985</v>
      </c>
      <c r="AL138" s="23">
        <f t="shared" si="54"/>
        <v>20825.98100097755</v>
      </c>
      <c r="AN138">
        <v>202212</v>
      </c>
      <c r="AO138" s="20" t="s">
        <v>33</v>
      </c>
      <c r="AP138" s="20" t="s">
        <v>583</v>
      </c>
      <c r="AQ138">
        <v>3619.55</v>
      </c>
      <c r="AR138" s="21">
        <v>0.86</v>
      </c>
      <c r="AS138">
        <v>277.04000000000002</v>
      </c>
      <c r="AT138">
        <v>8.900000000000001E-2</v>
      </c>
      <c r="AU138" s="11">
        <f t="shared" si="55"/>
        <v>277.04035700000003</v>
      </c>
      <c r="AV138" s="23">
        <f t="shared" si="56"/>
        <v>886.35402937401591</v>
      </c>
      <c r="AW138" s="23">
        <f t="shared" si="57"/>
        <v>785623.46538755391</v>
      </c>
      <c r="AX138" s="23">
        <f t="shared" si="58"/>
        <v>290.89237485000007</v>
      </c>
      <c r="AY138" s="23">
        <f t="shared" si="59"/>
        <v>2049.7484157480317</v>
      </c>
      <c r="AZ138" s="23"/>
      <c r="BA138" s="23"/>
    </row>
    <row r="139" spans="1:53">
      <c r="A139">
        <v>202212</v>
      </c>
      <c r="B139" s="20" t="s">
        <v>27</v>
      </c>
      <c r="C139" s="20" t="s">
        <v>584</v>
      </c>
      <c r="D139">
        <v>62466.28</v>
      </c>
      <c r="E139" s="21">
        <v>0.68</v>
      </c>
      <c r="F139">
        <v>2057.35</v>
      </c>
      <c r="G139" s="22">
        <v>4.8399999999999999E-2</v>
      </c>
      <c r="H139" s="11">
        <f t="shared" si="40"/>
        <v>2055.8902073600002</v>
      </c>
      <c r="I139" s="23">
        <f t="shared" si="41"/>
        <v>9116.0028810867861</v>
      </c>
      <c r="J139" s="23">
        <f t="shared" si="42"/>
        <v>83101508.527982593</v>
      </c>
      <c r="K139" s="23">
        <f t="shared" si="43"/>
        <v>2158.6847177280001</v>
      </c>
      <c r="L139" s="23">
        <f t="shared" si="44"/>
        <v>20287.895969533572</v>
      </c>
      <c r="N139">
        <v>202212</v>
      </c>
      <c r="O139" s="20" t="s">
        <v>29</v>
      </c>
      <c r="P139" s="20" t="s">
        <v>585</v>
      </c>
      <c r="Q139">
        <v>53568.61</v>
      </c>
      <c r="R139" s="21">
        <v>0.71</v>
      </c>
      <c r="S139">
        <v>1384.42</v>
      </c>
      <c r="T139" s="21">
        <v>0.04</v>
      </c>
      <c r="U139" s="11">
        <f t="shared" si="45"/>
        <v>1521.348524</v>
      </c>
      <c r="V139" s="23">
        <f t="shared" si="46"/>
        <v>7453.0552094726545</v>
      </c>
      <c r="W139" s="23">
        <f t="shared" si="47"/>
        <v>55548031.955447473</v>
      </c>
      <c r="X139" s="23">
        <f t="shared" si="48"/>
        <v>1597.4159502</v>
      </c>
      <c r="Y139" s="23">
        <f t="shared" si="49"/>
        <v>16427.458942945308</v>
      </c>
      <c r="AA139">
        <v>202212</v>
      </c>
      <c r="AB139" s="20" t="s">
        <v>31</v>
      </c>
      <c r="AC139" s="20" t="s">
        <v>586</v>
      </c>
      <c r="AD139">
        <v>142679.57</v>
      </c>
      <c r="AE139" s="21">
        <v>0.72</v>
      </c>
      <c r="AF139">
        <v>432.49029999999999</v>
      </c>
      <c r="AG139" s="22">
        <v>4.1999999999999997E-3</v>
      </c>
      <c r="AH139" s="11">
        <f t="shared" si="50"/>
        <v>431.46301967999995</v>
      </c>
      <c r="AI139" s="23">
        <f t="shared" si="51"/>
        <v>6643.6232214218962</v>
      </c>
      <c r="AJ139" s="23">
        <f t="shared" si="52"/>
        <v>44137729.508216254</v>
      </c>
      <c r="AK139" s="23">
        <f t="shared" si="53"/>
        <v>453.03617066399994</v>
      </c>
      <c r="AL139" s="23">
        <f t="shared" si="54"/>
        <v>13718.709462523793</v>
      </c>
      <c r="AN139">
        <v>202212</v>
      </c>
      <c r="AO139" s="20" t="s">
        <v>33</v>
      </c>
      <c r="AP139" s="20" t="s">
        <v>587</v>
      </c>
      <c r="AQ139">
        <v>2866.97</v>
      </c>
      <c r="AR139" s="21">
        <v>0.86</v>
      </c>
      <c r="AS139">
        <v>242.86</v>
      </c>
      <c r="AT139">
        <v>9.849999999999999E-2</v>
      </c>
      <c r="AU139" s="11">
        <f t="shared" si="55"/>
        <v>242.86102869999996</v>
      </c>
      <c r="AV139" s="23">
        <f t="shared" si="56"/>
        <v>734.72121550117993</v>
      </c>
      <c r="AW139" s="23">
        <f t="shared" si="57"/>
        <v>539815.2645075313</v>
      </c>
      <c r="AX139" s="23">
        <f t="shared" si="58"/>
        <v>255.00408013499998</v>
      </c>
      <c r="AY139" s="23">
        <f t="shared" si="59"/>
        <v>1712.3034597023598</v>
      </c>
      <c r="AZ139" s="23"/>
      <c r="BA139" s="23"/>
    </row>
    <row r="140" spans="1:53">
      <c r="A140">
        <v>202212</v>
      </c>
      <c r="B140" s="20" t="s">
        <v>27</v>
      </c>
      <c r="C140" s="20" t="s">
        <v>588</v>
      </c>
      <c r="D140">
        <v>46951.09</v>
      </c>
      <c r="E140" s="21">
        <v>0.68</v>
      </c>
      <c r="F140">
        <v>1546.35</v>
      </c>
      <c r="G140" s="22">
        <v>4.8399999999999999E-2</v>
      </c>
      <c r="H140" s="11">
        <f t="shared" si="40"/>
        <v>1545.25427408</v>
      </c>
      <c r="I140" s="23">
        <f t="shared" si="41"/>
        <v>6851.7970288956694</v>
      </c>
      <c r="J140" s="23">
        <f t="shared" si="42"/>
        <v>46947122.525183521</v>
      </c>
      <c r="K140" s="23">
        <f t="shared" si="43"/>
        <v>1622.5169877840001</v>
      </c>
      <c r="L140" s="23">
        <f t="shared" si="44"/>
        <v>15248.848331871339</v>
      </c>
      <c r="N140">
        <v>202212</v>
      </c>
      <c r="O140" s="20" t="s">
        <v>29</v>
      </c>
      <c r="P140" s="20" t="s">
        <v>589</v>
      </c>
      <c r="Q140">
        <v>30142.94</v>
      </c>
      <c r="R140" s="21">
        <v>0.71</v>
      </c>
      <c r="S140">
        <v>779.01</v>
      </c>
      <c r="T140" s="21">
        <v>0.04</v>
      </c>
      <c r="U140" s="11">
        <f t="shared" si="45"/>
        <v>856.05949599999997</v>
      </c>
      <c r="V140" s="23">
        <f t="shared" si="46"/>
        <v>4193.8179093282733</v>
      </c>
      <c r="W140" s="23">
        <f t="shared" si="47"/>
        <v>17588108.656602569</v>
      </c>
      <c r="X140" s="23">
        <f t="shared" si="48"/>
        <v>898.86247079999998</v>
      </c>
      <c r="Y140" s="23">
        <f t="shared" si="49"/>
        <v>9243.6953146565465</v>
      </c>
      <c r="AA140">
        <v>202212</v>
      </c>
      <c r="AB140" s="20" t="s">
        <v>31</v>
      </c>
      <c r="AC140" s="20" t="s">
        <v>590</v>
      </c>
      <c r="AD140">
        <v>235149.93</v>
      </c>
      <c r="AE140" s="21">
        <v>0.72</v>
      </c>
      <c r="AF140">
        <v>712.78650000000005</v>
      </c>
      <c r="AG140" s="22">
        <v>4.1999999999999997E-3</v>
      </c>
      <c r="AH140" s="11">
        <f t="shared" si="50"/>
        <v>711.09338831999992</v>
      </c>
      <c r="AI140" s="23">
        <f t="shared" si="51"/>
        <v>10949.342890953016</v>
      </c>
      <c r="AJ140" s="23">
        <f t="shared" si="52"/>
        <v>119888109.74366334</v>
      </c>
      <c r="AK140" s="23">
        <f t="shared" si="53"/>
        <v>746.64805773599994</v>
      </c>
      <c r="AL140" s="23">
        <f t="shared" si="54"/>
        <v>22609.779170226033</v>
      </c>
      <c r="AN140">
        <v>202212</v>
      </c>
      <c r="AO140" s="20" t="s">
        <v>33</v>
      </c>
      <c r="AP140" s="20" t="s">
        <v>591</v>
      </c>
      <c r="AQ140">
        <v>1220.76</v>
      </c>
      <c r="AR140" s="21">
        <v>0.86</v>
      </c>
      <c r="AS140">
        <v>16.899999999999999</v>
      </c>
      <c r="AT140">
        <v>1.61E-2</v>
      </c>
      <c r="AU140" s="11">
        <f t="shared" si="55"/>
        <v>16.902642959999998</v>
      </c>
      <c r="AV140" s="23">
        <f t="shared" si="56"/>
        <v>132.1347843001131</v>
      </c>
      <c r="AW140" s="23">
        <f t="shared" si="57"/>
        <v>17459.601222037414</v>
      </c>
      <c r="AX140" s="23">
        <f t="shared" si="58"/>
        <v>17.747775107999999</v>
      </c>
      <c r="AY140" s="23">
        <f t="shared" si="59"/>
        <v>281.17221156022617</v>
      </c>
      <c r="AZ140" s="23"/>
      <c r="BA140" s="23"/>
    </row>
    <row r="141" spans="1:53">
      <c r="A141">
        <v>202212</v>
      </c>
      <c r="B141" s="20" t="s">
        <v>27</v>
      </c>
      <c r="C141" s="20" t="s">
        <v>592</v>
      </c>
      <c r="D141">
        <v>27513.58</v>
      </c>
      <c r="E141" s="21">
        <v>0.68</v>
      </c>
      <c r="F141">
        <v>906.17</v>
      </c>
      <c r="G141" s="22">
        <v>4.8399999999999999E-2</v>
      </c>
      <c r="H141" s="11">
        <f t="shared" si="40"/>
        <v>905.52694496000004</v>
      </c>
      <c r="I141" s="23">
        <f t="shared" si="41"/>
        <v>4015.1882671580856</v>
      </c>
      <c r="J141" s="23">
        <f t="shared" si="42"/>
        <v>16121736.820723951</v>
      </c>
      <c r="K141" s="23">
        <f t="shared" si="43"/>
        <v>950.80329220800013</v>
      </c>
      <c r="L141" s="23">
        <f t="shared" si="44"/>
        <v>8935.9034792761704</v>
      </c>
      <c r="N141">
        <v>202212</v>
      </c>
      <c r="O141" s="20" t="s">
        <v>29</v>
      </c>
      <c r="P141" s="20" t="s">
        <v>593</v>
      </c>
      <c r="Q141">
        <v>98045.23</v>
      </c>
      <c r="R141" s="21">
        <v>0.71</v>
      </c>
      <c r="S141">
        <v>2533.88</v>
      </c>
      <c r="T141" s="21">
        <v>0.04</v>
      </c>
      <c r="U141" s="11">
        <f t="shared" si="45"/>
        <v>2784.4845319999999</v>
      </c>
      <c r="V141" s="23">
        <f t="shared" si="46"/>
        <v>13641.132600144834</v>
      </c>
      <c r="W141" s="23">
        <f t="shared" si="47"/>
        <v>186080498.61473417</v>
      </c>
      <c r="X141" s="23">
        <f t="shared" si="48"/>
        <v>2923.7087586000002</v>
      </c>
      <c r="Y141" s="23">
        <f t="shared" si="49"/>
        <v>30066.749732289667</v>
      </c>
      <c r="AA141">
        <v>202212</v>
      </c>
      <c r="AB141" s="20" t="s">
        <v>31</v>
      </c>
      <c r="AC141" s="20" t="s">
        <v>594</v>
      </c>
      <c r="AD141">
        <v>227049.45</v>
      </c>
      <c r="AE141" s="21">
        <v>0.72</v>
      </c>
      <c r="AF141">
        <v>688.23230000000001</v>
      </c>
      <c r="AG141" s="22">
        <v>4.1999999999999997E-3</v>
      </c>
      <c r="AH141" s="11">
        <f t="shared" si="50"/>
        <v>686.59753679999994</v>
      </c>
      <c r="AI141" s="23">
        <f t="shared" si="51"/>
        <v>10572.158287490422</v>
      </c>
      <c r="AJ141" s="23">
        <f t="shared" si="52"/>
        <v>111770530.85575241</v>
      </c>
      <c r="AK141" s="23">
        <f t="shared" si="53"/>
        <v>720.92741363999994</v>
      </c>
      <c r="AL141" s="23">
        <f t="shared" si="54"/>
        <v>21830.914111780843</v>
      </c>
      <c r="AN141">
        <v>202212</v>
      </c>
      <c r="AO141" s="20" t="s">
        <v>33</v>
      </c>
      <c r="AP141" s="20" t="s">
        <v>595</v>
      </c>
      <c r="AQ141">
        <v>2077.4899999999998</v>
      </c>
      <c r="AR141" s="21">
        <v>0.86</v>
      </c>
      <c r="AS141">
        <v>70.930000000000007</v>
      </c>
      <c r="AT141">
        <v>3.9699999999999999E-2</v>
      </c>
      <c r="AU141" s="11">
        <f t="shared" si="55"/>
        <v>70.929663579999982</v>
      </c>
      <c r="AV141" s="23">
        <f t="shared" si="56"/>
        <v>348.84789846654979</v>
      </c>
      <c r="AW141" s="23">
        <f t="shared" si="57"/>
        <v>121694.85626452824</v>
      </c>
      <c r="AX141" s="23">
        <f t="shared" si="58"/>
        <v>74.476146758999988</v>
      </c>
      <c r="AY141" s="23">
        <f t="shared" si="59"/>
        <v>768.6254605130996</v>
      </c>
      <c r="AZ141" s="23"/>
      <c r="BA141" s="23"/>
    </row>
    <row r="142" spans="1:53">
      <c r="A142">
        <v>202212</v>
      </c>
      <c r="B142" s="20" t="s">
        <v>27</v>
      </c>
      <c r="C142" s="20" t="s">
        <v>596</v>
      </c>
      <c r="D142">
        <v>69498.39</v>
      </c>
      <c r="E142" s="21">
        <v>0.68</v>
      </c>
      <c r="F142">
        <v>2288.9499999999998</v>
      </c>
      <c r="G142" s="22">
        <v>4.8399999999999999E-2</v>
      </c>
      <c r="H142" s="11">
        <f t="shared" si="40"/>
        <v>2287.3310116799998</v>
      </c>
      <c r="I142" s="23">
        <f t="shared" si="41"/>
        <v>10142.232312711643</v>
      </c>
      <c r="J142" s="23">
        <f t="shared" si="42"/>
        <v>102864876.28501217</v>
      </c>
      <c r="K142" s="23">
        <f t="shared" si="43"/>
        <v>2401.6975622639998</v>
      </c>
      <c r="L142" s="23">
        <f t="shared" si="44"/>
        <v>22571.795637103285</v>
      </c>
      <c r="N142">
        <v>202212</v>
      </c>
      <c r="O142" s="20" t="s">
        <v>29</v>
      </c>
      <c r="P142" s="20" t="s">
        <v>597</v>
      </c>
      <c r="Q142">
        <v>30961.65</v>
      </c>
      <c r="R142" s="21">
        <v>0.71</v>
      </c>
      <c r="S142">
        <v>800.17</v>
      </c>
      <c r="T142" s="21">
        <v>0.04</v>
      </c>
      <c r="U142" s="11">
        <f t="shared" si="45"/>
        <v>879.31085999999993</v>
      </c>
      <c r="V142" s="23">
        <f t="shared" si="46"/>
        <v>4307.7258645757092</v>
      </c>
      <c r="W142" s="23">
        <f t="shared" si="47"/>
        <v>18556502.12433454</v>
      </c>
      <c r="X142" s="23">
        <f t="shared" si="48"/>
        <v>923.27640299999996</v>
      </c>
      <c r="Y142" s="23">
        <f t="shared" si="49"/>
        <v>9494.7625891514181</v>
      </c>
      <c r="AA142">
        <v>202212</v>
      </c>
      <c r="AB142" s="20" t="s">
        <v>31</v>
      </c>
      <c r="AC142" s="20" t="s">
        <v>598</v>
      </c>
      <c r="AD142">
        <v>216557.32</v>
      </c>
      <c r="AE142" s="21">
        <v>0.72</v>
      </c>
      <c r="AF142">
        <v>656.42849999999999</v>
      </c>
      <c r="AG142" s="22">
        <v>4.1999999999999997E-3</v>
      </c>
      <c r="AH142" s="11">
        <f t="shared" si="50"/>
        <v>654.86933567999995</v>
      </c>
      <c r="AI142" s="23">
        <f t="shared" si="51"/>
        <v>10083.610708392887</v>
      </c>
      <c r="AJ142" s="23">
        <f t="shared" si="52"/>
        <v>101679204.91841571</v>
      </c>
      <c r="AK142" s="23">
        <f t="shared" si="53"/>
        <v>687.61280246399997</v>
      </c>
      <c r="AL142" s="23">
        <f t="shared" si="54"/>
        <v>20822.090752465774</v>
      </c>
      <c r="AN142">
        <v>202212</v>
      </c>
      <c r="AO142" s="20" t="s">
        <v>33</v>
      </c>
      <c r="AP142" s="20" t="s">
        <v>599</v>
      </c>
      <c r="AQ142">
        <v>2575.1799999999998</v>
      </c>
      <c r="AR142" s="21">
        <v>0.86</v>
      </c>
      <c r="AS142">
        <v>75.959999999999994</v>
      </c>
      <c r="AT142">
        <v>3.4300000000000004E-2</v>
      </c>
      <c r="AU142" s="11">
        <f t="shared" si="55"/>
        <v>75.962659639999998</v>
      </c>
      <c r="AV142" s="23">
        <f t="shared" si="56"/>
        <v>403.06419232289761</v>
      </c>
      <c r="AW142" s="23">
        <f t="shared" si="57"/>
        <v>162460.74313290979</v>
      </c>
      <c r="AX142" s="23">
        <f t="shared" si="58"/>
        <v>79.760792621999997</v>
      </c>
      <c r="AY142" s="23">
        <f t="shared" si="59"/>
        <v>882.09104428579519</v>
      </c>
      <c r="AZ142" s="23"/>
      <c r="BA142" s="23"/>
    </row>
    <row r="143" spans="1:53">
      <c r="A143">
        <v>202212</v>
      </c>
      <c r="B143" s="20" t="s">
        <v>27</v>
      </c>
      <c r="C143" s="20" t="s">
        <v>600</v>
      </c>
      <c r="D143">
        <v>34565.370000000003</v>
      </c>
      <c r="E143" s="21">
        <v>0.68</v>
      </c>
      <c r="F143">
        <v>1138.42</v>
      </c>
      <c r="G143" s="22">
        <v>4.8399999999999999E-2</v>
      </c>
      <c r="H143" s="11">
        <f t="shared" si="40"/>
        <v>1137.6154574400002</v>
      </c>
      <c r="I143" s="23">
        <f t="shared" si="41"/>
        <v>5044.2896952696847</v>
      </c>
      <c r="J143" s="23">
        <f t="shared" si="42"/>
        <v>25444858.529803928</v>
      </c>
      <c r="K143" s="23">
        <f t="shared" si="43"/>
        <v>1194.4962303120003</v>
      </c>
      <c r="L143" s="23">
        <f t="shared" si="44"/>
        <v>11226.19484797937</v>
      </c>
      <c r="N143">
        <v>202212</v>
      </c>
      <c r="O143" s="20" t="s">
        <v>29</v>
      </c>
      <c r="P143" s="20" t="s">
        <v>601</v>
      </c>
      <c r="Q143">
        <v>61431.85</v>
      </c>
      <c r="R143" s="21">
        <v>0.71</v>
      </c>
      <c r="S143">
        <v>1587.64</v>
      </c>
      <c r="T143" s="21">
        <v>0.04</v>
      </c>
      <c r="U143" s="11">
        <f t="shared" si="45"/>
        <v>1744.66454</v>
      </c>
      <c r="V143" s="23">
        <f t="shared" si="46"/>
        <v>8547.0757906550625</v>
      </c>
      <c r="W143" s="23">
        <f t="shared" si="47"/>
        <v>73052504.571201861</v>
      </c>
      <c r="X143" s="23">
        <f t="shared" si="48"/>
        <v>1831.8977670000002</v>
      </c>
      <c r="Y143" s="23">
        <f t="shared" si="49"/>
        <v>18838.816121310127</v>
      </c>
      <c r="AA143">
        <v>202212</v>
      </c>
      <c r="AB143" s="20" t="s">
        <v>31</v>
      </c>
      <c r="AC143" s="20" t="s">
        <v>602</v>
      </c>
      <c r="AD143">
        <v>181447.24</v>
      </c>
      <c r="AE143" s="21">
        <v>0.72</v>
      </c>
      <c r="AF143">
        <v>550.00289999999995</v>
      </c>
      <c r="AG143" s="22">
        <v>4.1999999999999997E-3</v>
      </c>
      <c r="AH143" s="11">
        <f t="shared" si="50"/>
        <v>548.69645375999994</v>
      </c>
      <c r="AI143" s="23">
        <f t="shared" si="51"/>
        <v>8448.7715874593105</v>
      </c>
      <c r="AJ143" s="23">
        <f t="shared" si="52"/>
        <v>71381741.337059721</v>
      </c>
      <c r="AK143" s="23">
        <f t="shared" si="53"/>
        <v>576.13127644799999</v>
      </c>
      <c r="AL143" s="23">
        <f t="shared" si="54"/>
        <v>17446.239628678621</v>
      </c>
      <c r="AN143">
        <v>202212</v>
      </c>
      <c r="AO143" s="20" t="s">
        <v>33</v>
      </c>
      <c r="AP143" s="20" t="s">
        <v>603</v>
      </c>
      <c r="AQ143">
        <v>873.12</v>
      </c>
      <c r="AR143" s="21">
        <v>0.86</v>
      </c>
      <c r="AS143">
        <v>26.81</v>
      </c>
      <c r="AT143">
        <v>3.5699999999999996E-2</v>
      </c>
      <c r="AU143" s="11">
        <f t="shared" si="55"/>
        <v>26.806530239999997</v>
      </c>
      <c r="AV143" s="23">
        <f t="shared" si="56"/>
        <v>139.31971556100714</v>
      </c>
      <c r="AW143" s="23">
        <f t="shared" si="57"/>
        <v>19409.983143999936</v>
      </c>
      <c r="AX143" s="23">
        <f t="shared" si="58"/>
        <v>28.146856751999998</v>
      </c>
      <c r="AY143" s="23">
        <f t="shared" si="59"/>
        <v>305.44596136201426</v>
      </c>
      <c r="AZ143" s="23"/>
      <c r="BA143" s="23"/>
    </row>
    <row r="144" spans="1:53">
      <c r="A144">
        <v>202212</v>
      </c>
      <c r="B144" s="20" t="s">
        <v>27</v>
      </c>
      <c r="C144" s="20" t="s">
        <v>604</v>
      </c>
      <c r="D144">
        <v>105875.19</v>
      </c>
      <c r="E144" s="21">
        <v>0.68</v>
      </c>
      <c r="F144">
        <v>3487.04</v>
      </c>
      <c r="G144" s="22">
        <v>4.8399999999999999E-2</v>
      </c>
      <c r="H144" s="11">
        <f t="shared" si="40"/>
        <v>3484.5642532800002</v>
      </c>
      <c r="I144" s="23">
        <f t="shared" si="41"/>
        <v>15450.872648020835</v>
      </c>
      <c r="J144" s="23">
        <f t="shared" si="42"/>
        <v>238729465.58535838</v>
      </c>
      <c r="K144" s="23">
        <f t="shared" si="43"/>
        <v>3658.7924659440005</v>
      </c>
      <c r="L144" s="23">
        <f t="shared" si="44"/>
        <v>34386.309549321668</v>
      </c>
      <c r="N144">
        <v>202212</v>
      </c>
      <c r="O144" s="20" t="s">
        <v>29</v>
      </c>
      <c r="P144" s="20" t="s">
        <v>605</v>
      </c>
      <c r="Q144">
        <v>48685</v>
      </c>
      <c r="R144" s="21">
        <v>0.71</v>
      </c>
      <c r="S144">
        <v>1258.21</v>
      </c>
      <c r="T144" s="21">
        <v>0.04</v>
      </c>
      <c r="U144" s="11">
        <f t="shared" si="45"/>
        <v>1382.654</v>
      </c>
      <c r="V144" s="23">
        <f t="shared" si="46"/>
        <v>6773.5935816362635</v>
      </c>
      <c r="W144" s="23">
        <f t="shared" si="47"/>
        <v>45881570.009183981</v>
      </c>
      <c r="X144" s="23">
        <f t="shared" si="48"/>
        <v>1451.7867000000001</v>
      </c>
      <c r="Y144" s="23">
        <f t="shared" si="49"/>
        <v>14929.841163272527</v>
      </c>
      <c r="AA144">
        <v>202212</v>
      </c>
      <c r="AB144" s="20" t="s">
        <v>31</v>
      </c>
      <c r="AC144" s="20" t="s">
        <v>606</v>
      </c>
      <c r="AD144">
        <v>121311.23</v>
      </c>
      <c r="AE144" s="21">
        <v>0.72</v>
      </c>
      <c r="AF144">
        <v>367.71859999999998</v>
      </c>
      <c r="AG144" s="22">
        <v>4.1999999999999997E-3</v>
      </c>
      <c r="AH144" s="11">
        <f t="shared" si="50"/>
        <v>366.84515951999992</v>
      </c>
      <c r="AI144" s="23">
        <f t="shared" si="51"/>
        <v>5648.6440535758029</v>
      </c>
      <c r="AJ144" s="23">
        <f t="shared" si="52"/>
        <v>31907179.643997278</v>
      </c>
      <c r="AK144" s="23">
        <f t="shared" si="53"/>
        <v>385.18741749599991</v>
      </c>
      <c r="AL144" s="23">
        <f t="shared" si="54"/>
        <v>11664.133266671606</v>
      </c>
      <c r="AN144">
        <v>202212</v>
      </c>
      <c r="AO144" s="20" t="s">
        <v>33</v>
      </c>
      <c r="AP144" s="20" t="s">
        <v>607</v>
      </c>
      <c r="AQ144">
        <v>387.76</v>
      </c>
      <c r="AR144" s="21">
        <v>0.86</v>
      </c>
      <c r="AS144">
        <v>7.44</v>
      </c>
      <c r="AT144">
        <v>2.23E-2</v>
      </c>
      <c r="AU144" s="11">
        <f t="shared" si="55"/>
        <v>7.4364612799999996</v>
      </c>
      <c r="AV144" s="23">
        <f t="shared" si="56"/>
        <v>49.239847257412045</v>
      </c>
      <c r="AW144" s="23">
        <f t="shared" si="57"/>
        <v>2424.5625579332686</v>
      </c>
      <c r="AX144" s="23">
        <f t="shared" si="58"/>
        <v>7.8082843439999996</v>
      </c>
      <c r="AY144" s="23">
        <f t="shared" si="59"/>
        <v>105.91615579482409</v>
      </c>
      <c r="AZ144" s="23"/>
      <c r="BA144" s="23"/>
    </row>
    <row r="145" spans="1:53">
      <c r="A145">
        <v>202212</v>
      </c>
      <c r="B145" s="20" t="s">
        <v>27</v>
      </c>
      <c r="C145" s="20" t="s">
        <v>608</v>
      </c>
      <c r="D145">
        <v>149079.63</v>
      </c>
      <c r="E145" s="21">
        <v>0.68</v>
      </c>
      <c r="F145">
        <v>4909.99</v>
      </c>
      <c r="G145" s="22">
        <v>4.8399999999999999E-2</v>
      </c>
      <c r="H145" s="11">
        <f t="shared" si="40"/>
        <v>4906.5087825600003</v>
      </c>
      <c r="I145" s="23">
        <f t="shared" si="41"/>
        <v>21755.903130318504</v>
      </c>
      <c r="J145" s="23">
        <f t="shared" si="42"/>
        <v>473319321.0158025</v>
      </c>
      <c r="K145" s="23">
        <f t="shared" si="43"/>
        <v>5151.834221688001</v>
      </c>
      <c r="L145" s="23">
        <f t="shared" si="44"/>
        <v>48418.315043197006</v>
      </c>
      <c r="N145">
        <v>202212</v>
      </c>
      <c r="O145" s="20" t="s">
        <v>29</v>
      </c>
      <c r="P145" s="20" t="s">
        <v>609</v>
      </c>
      <c r="Q145">
        <v>39556.58</v>
      </c>
      <c r="R145" s="21">
        <v>0.71</v>
      </c>
      <c r="S145">
        <v>1022.3</v>
      </c>
      <c r="T145" s="21">
        <v>0.04</v>
      </c>
      <c r="U145" s="11">
        <f t="shared" si="45"/>
        <v>1123.406872</v>
      </c>
      <c r="V145" s="23">
        <f t="shared" si="46"/>
        <v>5503.5472198722691</v>
      </c>
      <c r="W145" s="23">
        <f t="shared" si="47"/>
        <v>30289032.001363784</v>
      </c>
      <c r="X145" s="23">
        <f t="shared" si="48"/>
        <v>1179.5772156</v>
      </c>
      <c r="Y145" s="23">
        <f t="shared" si="49"/>
        <v>12130.501311744538</v>
      </c>
      <c r="AA145">
        <v>202212</v>
      </c>
      <c r="AB145" s="20" t="s">
        <v>31</v>
      </c>
      <c r="AC145" s="20" t="s">
        <v>610</v>
      </c>
      <c r="AD145">
        <v>208705.47</v>
      </c>
      <c r="AE145" s="21">
        <v>0.72</v>
      </c>
      <c r="AF145">
        <v>632.62800000000004</v>
      </c>
      <c r="AG145" s="22">
        <v>4.1999999999999997E-3</v>
      </c>
      <c r="AH145" s="11">
        <f t="shared" si="50"/>
        <v>631.12534127999993</v>
      </c>
      <c r="AI145" s="23">
        <f t="shared" si="51"/>
        <v>9718.0031235710248</v>
      </c>
      <c r="AJ145" s="23">
        <f t="shared" si="52"/>
        <v>94439584.709736198</v>
      </c>
      <c r="AK145" s="23">
        <f t="shared" si="53"/>
        <v>662.68160834399998</v>
      </c>
      <c r="AL145" s="23">
        <f t="shared" si="54"/>
        <v>20067.131588422049</v>
      </c>
      <c r="AN145">
        <v>202212</v>
      </c>
      <c r="AO145" s="20" t="s">
        <v>33</v>
      </c>
      <c r="AP145" s="20" t="s">
        <v>611</v>
      </c>
      <c r="AQ145">
        <v>2160.79</v>
      </c>
      <c r="AR145" s="21">
        <v>0.86</v>
      </c>
      <c r="AS145">
        <v>52.96</v>
      </c>
      <c r="AT145">
        <v>2.8500000000000001E-2</v>
      </c>
      <c r="AU145" s="11">
        <f t="shared" si="55"/>
        <v>52.960962899999998</v>
      </c>
      <c r="AV145" s="23">
        <f t="shared" si="56"/>
        <v>309.21093572178052</v>
      </c>
      <c r="AW145" s="23">
        <f t="shared" si="57"/>
        <v>95611.402769939086</v>
      </c>
      <c r="AX145" s="23">
        <f t="shared" si="58"/>
        <v>55.609011045000003</v>
      </c>
      <c r="AY145" s="23">
        <f t="shared" si="59"/>
        <v>671.38283434356106</v>
      </c>
      <c r="AZ145" s="23"/>
      <c r="BA145" s="23"/>
    </row>
    <row r="146" spans="1:53">
      <c r="A146">
        <v>202212</v>
      </c>
      <c r="B146" s="20" t="s">
        <v>27</v>
      </c>
      <c r="C146" s="20" t="s">
        <v>612</v>
      </c>
      <c r="D146">
        <v>20330.560000000001</v>
      </c>
      <c r="E146" s="21">
        <v>0.68</v>
      </c>
      <c r="F146">
        <v>669.59</v>
      </c>
      <c r="G146" s="22">
        <v>4.8399999999999999E-2</v>
      </c>
      <c r="H146" s="11">
        <f t="shared" si="40"/>
        <v>669.11939072000007</v>
      </c>
      <c r="I146" s="23">
        <f t="shared" si="41"/>
        <v>2966.9358177581216</v>
      </c>
      <c r="J146" s="23">
        <f t="shared" si="42"/>
        <v>8802708.1466960534</v>
      </c>
      <c r="K146" s="23">
        <f t="shared" si="43"/>
        <v>702.57536025600007</v>
      </c>
      <c r="L146" s="23">
        <f t="shared" si="44"/>
        <v>6602.9910262362437</v>
      </c>
      <c r="N146">
        <v>202212</v>
      </c>
      <c r="O146" s="20" t="s">
        <v>29</v>
      </c>
      <c r="P146" s="20" t="s">
        <v>613</v>
      </c>
      <c r="Q146">
        <v>29692.57</v>
      </c>
      <c r="R146" s="21">
        <v>0.71</v>
      </c>
      <c r="S146">
        <v>767.37</v>
      </c>
      <c r="T146" s="21">
        <v>0.04</v>
      </c>
      <c r="U146" s="11">
        <f t="shared" si="45"/>
        <v>843.26898799999992</v>
      </c>
      <c r="V146" s="23">
        <f t="shared" si="46"/>
        <v>4131.157473026301</v>
      </c>
      <c r="W146" s="23">
        <f t="shared" si="47"/>
        <v>17066462.066941053</v>
      </c>
      <c r="X146" s="23">
        <f t="shared" si="48"/>
        <v>885.43243739999991</v>
      </c>
      <c r="Y146" s="23">
        <f t="shared" si="49"/>
        <v>9105.5839340526018</v>
      </c>
      <c r="AA146">
        <v>202212</v>
      </c>
      <c r="AB146" s="20" t="s">
        <v>31</v>
      </c>
      <c r="AC146" s="20" t="s">
        <v>614</v>
      </c>
      <c r="AD146">
        <v>166047.53</v>
      </c>
      <c r="AE146" s="21">
        <v>0.72</v>
      </c>
      <c r="AF146">
        <v>503.32330000000002</v>
      </c>
      <c r="AG146" s="22">
        <v>4.1999999999999997E-3</v>
      </c>
      <c r="AH146" s="11">
        <f t="shared" si="50"/>
        <v>502.12773071999993</v>
      </c>
      <c r="AI146" s="23">
        <f t="shared" si="51"/>
        <v>7731.7111774849673</v>
      </c>
      <c r="AJ146" s="23">
        <f t="shared" si="52"/>
        <v>59779357.732045978</v>
      </c>
      <c r="AK146" s="23">
        <f t="shared" si="53"/>
        <v>527.23411725599999</v>
      </c>
      <c r="AL146" s="23">
        <f t="shared" si="54"/>
        <v>15965.550085689934</v>
      </c>
      <c r="AN146">
        <v>202212</v>
      </c>
      <c r="AO146" s="20" t="s">
        <v>33</v>
      </c>
      <c r="AP146" s="20" t="s">
        <v>615</v>
      </c>
      <c r="AQ146">
        <v>1045.31</v>
      </c>
      <c r="AR146" s="21">
        <v>0.86</v>
      </c>
      <c r="AS146">
        <v>23.82</v>
      </c>
      <c r="AT146">
        <v>2.6499999999999999E-2</v>
      </c>
      <c r="AU146" s="11">
        <f t="shared" si="55"/>
        <v>23.822614899999998</v>
      </c>
      <c r="AV146" s="23">
        <f t="shared" si="56"/>
        <v>144.38912057038311</v>
      </c>
      <c r="AW146" s="23">
        <f t="shared" si="57"/>
        <v>20848.218139088633</v>
      </c>
      <c r="AX146" s="23">
        <f t="shared" si="58"/>
        <v>25.013745645</v>
      </c>
      <c r="AY146" s="23">
        <f t="shared" si="59"/>
        <v>312.60085604076625</v>
      </c>
      <c r="AZ146" s="23"/>
      <c r="BA146" s="23"/>
    </row>
    <row r="147" spans="1:53">
      <c r="A147">
        <v>202212</v>
      </c>
      <c r="B147" s="20" t="s">
        <v>27</v>
      </c>
      <c r="C147" s="20" t="s">
        <v>616</v>
      </c>
      <c r="D147">
        <v>37570.410000000003</v>
      </c>
      <c r="E147" s="21">
        <v>0.68</v>
      </c>
      <c r="F147">
        <v>1237.3900000000001</v>
      </c>
      <c r="G147" s="22">
        <v>4.8399999999999999E-2</v>
      </c>
      <c r="H147" s="11">
        <f t="shared" si="40"/>
        <v>1236.5173339200003</v>
      </c>
      <c r="I147" s="23">
        <f t="shared" si="41"/>
        <v>5482.8295490560968</v>
      </c>
      <c r="J147" s="23">
        <f t="shared" si="42"/>
        <v>30061419.864002682</v>
      </c>
      <c r="K147" s="23">
        <f t="shared" si="43"/>
        <v>1298.3432006160003</v>
      </c>
      <c r="L147" s="23">
        <f t="shared" si="44"/>
        <v>12202.176432032194</v>
      </c>
      <c r="N147">
        <v>202212</v>
      </c>
      <c r="O147" s="20" t="s">
        <v>29</v>
      </c>
      <c r="P147" s="20" t="s">
        <v>617</v>
      </c>
      <c r="Q147">
        <v>239367.96</v>
      </c>
      <c r="R147" s="21">
        <v>0.71</v>
      </c>
      <c r="S147">
        <v>6186.22</v>
      </c>
      <c r="T147" s="21">
        <v>0.04</v>
      </c>
      <c r="U147" s="11">
        <f t="shared" si="45"/>
        <v>6798.050064</v>
      </c>
      <c r="V147" s="23">
        <f t="shared" si="46"/>
        <v>33303.507805389047</v>
      </c>
      <c r="W147" s="23">
        <f t="shared" si="47"/>
        <v>1109123632.143609</v>
      </c>
      <c r="X147" s="23">
        <f t="shared" si="48"/>
        <v>7137.9525672</v>
      </c>
      <c r="Y147" s="23">
        <f t="shared" si="49"/>
        <v>73405.065674778089</v>
      </c>
      <c r="AA147">
        <v>202212</v>
      </c>
      <c r="AB147" s="20" t="s">
        <v>31</v>
      </c>
      <c r="AC147" s="20" t="s">
        <v>618</v>
      </c>
      <c r="AD147">
        <v>164541.03</v>
      </c>
      <c r="AE147" s="21">
        <v>0.72</v>
      </c>
      <c r="AF147">
        <v>498.7568</v>
      </c>
      <c r="AG147" s="22">
        <v>4.1999999999999997E-3</v>
      </c>
      <c r="AH147" s="11">
        <f t="shared" si="50"/>
        <v>497.57207471999993</v>
      </c>
      <c r="AI147" s="23">
        <f t="shared" si="51"/>
        <v>7661.5636547312051</v>
      </c>
      <c r="AJ147" s="23">
        <f t="shared" si="52"/>
        <v>58699557.635498181</v>
      </c>
      <c r="AK147" s="23">
        <f t="shared" si="53"/>
        <v>522.45067845599999</v>
      </c>
      <c r="AL147" s="23">
        <f t="shared" si="54"/>
        <v>15820.69938418241</v>
      </c>
      <c r="AN147">
        <v>202212</v>
      </c>
      <c r="AO147" s="20" t="s">
        <v>33</v>
      </c>
      <c r="AP147" s="20" t="s">
        <v>619</v>
      </c>
      <c r="AQ147">
        <v>2955.02</v>
      </c>
      <c r="AR147" s="21">
        <v>0.86</v>
      </c>
      <c r="AS147">
        <v>79.290000000000006</v>
      </c>
      <c r="AT147">
        <v>3.1200000000000002E-2</v>
      </c>
      <c r="AU147" s="11">
        <f t="shared" si="55"/>
        <v>79.289096639999997</v>
      </c>
      <c r="AV147" s="23">
        <f t="shared" si="56"/>
        <v>441.82800298046635</v>
      </c>
      <c r="AW147" s="23">
        <f t="shared" si="57"/>
        <v>195211.98421770698</v>
      </c>
      <c r="AX147" s="23">
        <f t="shared" si="58"/>
        <v>83.253551471999998</v>
      </c>
      <c r="AY147" s="23">
        <f t="shared" si="59"/>
        <v>962.94510260093273</v>
      </c>
      <c r="AZ147" s="23"/>
      <c r="BA147" s="23"/>
    </row>
    <row r="148" spans="1:53">
      <c r="A148">
        <v>202212</v>
      </c>
      <c r="B148" s="20" t="s">
        <v>27</v>
      </c>
      <c r="C148" s="20" t="s">
        <v>620</v>
      </c>
      <c r="D148">
        <v>6220.14</v>
      </c>
      <c r="E148" s="21">
        <v>0.68</v>
      </c>
      <c r="F148">
        <v>204.86</v>
      </c>
      <c r="G148" s="22">
        <v>4.8399999999999999E-2</v>
      </c>
      <c r="H148" s="11">
        <f t="shared" si="40"/>
        <v>204.71724767999999</v>
      </c>
      <c r="I148" s="23">
        <f t="shared" si="41"/>
        <v>907.73476763404449</v>
      </c>
      <c r="J148" s="23">
        <f t="shared" si="42"/>
        <v>823982.40837163269</v>
      </c>
      <c r="K148" s="23">
        <f t="shared" si="43"/>
        <v>214.95311006399999</v>
      </c>
      <c r="L148" s="23">
        <f t="shared" si="44"/>
        <v>2020.1867829480889</v>
      </c>
      <c r="N148">
        <v>202212</v>
      </c>
      <c r="O148" s="20" t="s">
        <v>29</v>
      </c>
      <c r="P148" s="20" t="s">
        <v>621</v>
      </c>
      <c r="Q148">
        <v>33418.93</v>
      </c>
      <c r="R148" s="21">
        <v>0.71</v>
      </c>
      <c r="S148">
        <v>863.67</v>
      </c>
      <c r="T148" s="21">
        <v>0.04</v>
      </c>
      <c r="U148" s="11">
        <f t="shared" si="45"/>
        <v>949.09761199999991</v>
      </c>
      <c r="V148" s="23">
        <f t="shared" si="46"/>
        <v>4649.6097309880161</v>
      </c>
      <c r="W148" s="23">
        <f t="shared" si="47"/>
        <v>21618870.65049845</v>
      </c>
      <c r="X148" s="23">
        <f t="shared" si="48"/>
        <v>996.55249259999994</v>
      </c>
      <c r="Y148" s="23">
        <f t="shared" si="49"/>
        <v>10248.317073976032</v>
      </c>
      <c r="AA148">
        <v>202212</v>
      </c>
      <c r="AB148" s="20" t="s">
        <v>31</v>
      </c>
      <c r="AC148" s="20" t="s">
        <v>622</v>
      </c>
      <c r="AD148">
        <v>233451.98</v>
      </c>
      <c r="AE148" s="21">
        <v>0.72</v>
      </c>
      <c r="AF148">
        <v>707.63959999999997</v>
      </c>
      <c r="AG148" s="22">
        <v>4.1999999999999997E-3</v>
      </c>
      <c r="AH148" s="11">
        <f t="shared" si="50"/>
        <v>705.95878751999987</v>
      </c>
      <c r="AI148" s="23">
        <f t="shared" si="51"/>
        <v>10870.280835686006</v>
      </c>
      <c r="AJ148" s="23">
        <f t="shared" si="52"/>
        <v>118163005.44668245</v>
      </c>
      <c r="AK148" s="23">
        <f t="shared" si="53"/>
        <v>741.25672689599992</v>
      </c>
      <c r="AL148" s="23">
        <f t="shared" si="54"/>
        <v>22446.520458892013</v>
      </c>
      <c r="AN148">
        <v>202212</v>
      </c>
      <c r="AO148" s="20" t="s">
        <v>33</v>
      </c>
      <c r="AP148" s="20" t="s">
        <v>623</v>
      </c>
      <c r="AQ148">
        <v>2253.14</v>
      </c>
      <c r="AR148" s="21">
        <v>0.86</v>
      </c>
      <c r="AS148">
        <v>110.26</v>
      </c>
      <c r="AT148">
        <v>5.6900000000000006E-2</v>
      </c>
      <c r="AU148" s="11">
        <f t="shared" si="55"/>
        <v>110.25515276000002</v>
      </c>
      <c r="AV148" s="23">
        <f t="shared" si="56"/>
        <v>448.87108939536552</v>
      </c>
      <c r="AW148" s="23">
        <f t="shared" si="57"/>
        <v>201485.25489498221</v>
      </c>
      <c r="AX148" s="23">
        <f t="shared" si="58"/>
        <v>115.76791039800003</v>
      </c>
      <c r="AY148" s="23">
        <f t="shared" si="59"/>
        <v>1007.997331550731</v>
      </c>
      <c r="AZ148" s="23"/>
      <c r="BA148" s="23"/>
    </row>
    <row r="149" spans="1:53">
      <c r="A149">
        <v>202212</v>
      </c>
      <c r="B149" s="20" t="s">
        <v>27</v>
      </c>
      <c r="C149" s="20" t="s">
        <v>624</v>
      </c>
      <c r="D149">
        <v>164906.51</v>
      </c>
      <c r="E149" s="21">
        <v>0.68</v>
      </c>
      <c r="F149">
        <v>5431.25</v>
      </c>
      <c r="G149" s="22">
        <v>4.8399999999999999E-2</v>
      </c>
      <c r="H149" s="11">
        <f t="shared" si="40"/>
        <v>5427.403057120001</v>
      </c>
      <c r="I149" s="23">
        <f t="shared" si="41"/>
        <v>24065.59539434663</v>
      </c>
      <c r="J149" s="23">
        <f t="shared" si="42"/>
        <v>579152881.6843977</v>
      </c>
      <c r="K149" s="23">
        <f t="shared" si="43"/>
        <v>5698.7732099760015</v>
      </c>
      <c r="L149" s="23">
        <f t="shared" si="44"/>
        <v>53558.593845813259</v>
      </c>
      <c r="N149">
        <v>202212</v>
      </c>
      <c r="O149" s="20" t="s">
        <v>29</v>
      </c>
      <c r="P149" s="20" t="s">
        <v>625</v>
      </c>
      <c r="Q149">
        <v>42092.27</v>
      </c>
      <c r="R149" s="21">
        <v>0.71</v>
      </c>
      <c r="S149">
        <v>1087.83</v>
      </c>
      <c r="T149" s="21">
        <v>0.04</v>
      </c>
      <c r="U149" s="11">
        <f t="shared" si="45"/>
        <v>1195.4204679999998</v>
      </c>
      <c r="V149" s="23">
        <f t="shared" si="46"/>
        <v>5856.3403493581309</v>
      </c>
      <c r="W149" s="23">
        <f t="shared" si="47"/>
        <v>34296722.287520118</v>
      </c>
      <c r="X149" s="23">
        <f t="shared" si="48"/>
        <v>1255.1914913999999</v>
      </c>
      <c r="Y149" s="23">
        <f t="shared" si="49"/>
        <v>12908.101166716262</v>
      </c>
      <c r="AA149">
        <v>202212</v>
      </c>
      <c r="AB149" s="20" t="s">
        <v>31</v>
      </c>
      <c r="AC149" s="20" t="s">
        <v>626</v>
      </c>
      <c r="AD149">
        <v>211376.21</v>
      </c>
      <c r="AE149" s="21">
        <v>0.72</v>
      </c>
      <c r="AF149">
        <v>640.72360000000003</v>
      </c>
      <c r="AG149" s="22">
        <v>4.1999999999999997E-3</v>
      </c>
      <c r="AH149" s="11">
        <f t="shared" si="50"/>
        <v>639.20165903999998</v>
      </c>
      <c r="AI149" s="23">
        <f t="shared" si="51"/>
        <v>9842.3614341713474</v>
      </c>
      <c r="AJ149" s="23">
        <f t="shared" si="52"/>
        <v>96872078.600863457</v>
      </c>
      <c r="AK149" s="23">
        <f t="shared" si="53"/>
        <v>671.16174199199997</v>
      </c>
      <c r="AL149" s="23">
        <f t="shared" si="54"/>
        <v>20323.924527382696</v>
      </c>
      <c r="AN149">
        <v>202212</v>
      </c>
      <c r="AO149" s="20" t="s">
        <v>33</v>
      </c>
      <c r="AP149" s="20" t="s">
        <v>627</v>
      </c>
      <c r="AQ149">
        <v>2065.69</v>
      </c>
      <c r="AR149" s="21">
        <v>0.86</v>
      </c>
      <c r="AS149">
        <v>84.38</v>
      </c>
      <c r="AT149">
        <v>4.7500000000000001E-2</v>
      </c>
      <c r="AU149" s="11">
        <f t="shared" si="55"/>
        <v>84.383436500000002</v>
      </c>
      <c r="AV149" s="23">
        <f t="shared" si="56"/>
        <v>377.87041913335793</v>
      </c>
      <c r="AW149" s="23">
        <f t="shared" si="57"/>
        <v>142786.05365601959</v>
      </c>
      <c r="AX149" s="23">
        <f t="shared" si="58"/>
        <v>88.602608325000006</v>
      </c>
      <c r="AY149" s="23">
        <f t="shared" si="59"/>
        <v>840.12427476671587</v>
      </c>
      <c r="AZ149" s="23"/>
      <c r="BA149" s="23"/>
    </row>
    <row r="150" spans="1:53">
      <c r="A150">
        <v>202212</v>
      </c>
      <c r="B150" s="20" t="s">
        <v>27</v>
      </c>
      <c r="C150" s="20" t="s">
        <v>628</v>
      </c>
      <c r="D150">
        <v>72607.289999999994</v>
      </c>
      <c r="E150" s="21">
        <v>0.68</v>
      </c>
      <c r="F150">
        <v>2391.35</v>
      </c>
      <c r="G150" s="22">
        <v>4.8399999999999999E-2</v>
      </c>
      <c r="H150" s="11">
        <f t="shared" si="40"/>
        <v>2389.6511284799999</v>
      </c>
      <c r="I150" s="23">
        <f t="shared" si="41"/>
        <v>10595.928952835093</v>
      </c>
      <c r="J150" s="23">
        <f t="shared" si="42"/>
        <v>112273710.37352899</v>
      </c>
      <c r="K150" s="23">
        <f t="shared" si="43"/>
        <v>2509.1336849039999</v>
      </c>
      <c r="L150" s="23">
        <f t="shared" si="44"/>
        <v>23581.509034150185</v>
      </c>
      <c r="N150">
        <v>202212</v>
      </c>
      <c r="O150" s="20" t="s">
        <v>29</v>
      </c>
      <c r="P150" s="20" t="s">
        <v>629</v>
      </c>
      <c r="Q150">
        <v>98144.320000000007</v>
      </c>
      <c r="R150" s="21">
        <v>0.71</v>
      </c>
      <c r="S150">
        <v>2536.44</v>
      </c>
      <c r="T150" s="21">
        <v>0.04</v>
      </c>
      <c r="U150" s="11">
        <f t="shared" si="45"/>
        <v>2787.2986879999999</v>
      </c>
      <c r="V150" s="23">
        <f t="shared" si="46"/>
        <v>13654.919092658018</v>
      </c>
      <c r="W150" s="23">
        <f t="shared" si="47"/>
        <v>186456815.42703646</v>
      </c>
      <c r="X150" s="23">
        <f t="shared" si="48"/>
        <v>2926.6636223999999</v>
      </c>
      <c r="Y150" s="23">
        <f t="shared" si="49"/>
        <v>30097.136873316034</v>
      </c>
      <c r="AA150">
        <v>202212</v>
      </c>
      <c r="AB150" s="20" t="s">
        <v>31</v>
      </c>
      <c r="AC150" s="20" t="s">
        <v>630</v>
      </c>
      <c r="AD150">
        <v>135023.43</v>
      </c>
      <c r="AE150" s="21">
        <v>0.72</v>
      </c>
      <c r="AF150">
        <v>409.28300000000002</v>
      </c>
      <c r="AG150" s="22">
        <v>4.1999999999999997E-3</v>
      </c>
      <c r="AH150" s="11">
        <f t="shared" si="50"/>
        <v>408.31085231999992</v>
      </c>
      <c r="AI150" s="23">
        <f t="shared" si="51"/>
        <v>6287.1285285204731</v>
      </c>
      <c r="AJ150" s="23">
        <f t="shared" si="52"/>
        <v>39527985.134136006</v>
      </c>
      <c r="AK150" s="23">
        <f t="shared" si="53"/>
        <v>428.72639493599996</v>
      </c>
      <c r="AL150" s="23">
        <f t="shared" si="54"/>
        <v>12982.567909360947</v>
      </c>
      <c r="AN150">
        <v>202212</v>
      </c>
      <c r="AO150" s="20" t="s">
        <v>33</v>
      </c>
      <c r="AP150" s="20" t="s">
        <v>631</v>
      </c>
      <c r="AQ150">
        <v>3681.53</v>
      </c>
      <c r="AR150" s="21">
        <v>0.86</v>
      </c>
      <c r="AS150">
        <v>195.03</v>
      </c>
      <c r="AT150">
        <v>6.1600000000000002E-2</v>
      </c>
      <c r="AU150" s="11">
        <f t="shared" si="55"/>
        <v>195.03273328</v>
      </c>
      <c r="AV150" s="23">
        <f t="shared" si="56"/>
        <v>761.22168341707538</v>
      </c>
      <c r="AW150" s="23">
        <f t="shared" si="57"/>
        <v>579458.45130432618</v>
      </c>
      <c r="AX150" s="23">
        <f t="shared" si="58"/>
        <v>204.78436994400002</v>
      </c>
      <c r="AY150" s="23">
        <f t="shared" si="59"/>
        <v>1717.4761001141508</v>
      </c>
      <c r="AZ150" s="23"/>
      <c r="BA150" s="23"/>
    </row>
    <row r="151" spans="1:53">
      <c r="A151">
        <v>202212</v>
      </c>
      <c r="B151" s="20" t="s">
        <v>27</v>
      </c>
      <c r="C151" s="20" t="s">
        <v>632</v>
      </c>
      <c r="D151">
        <v>96617.41</v>
      </c>
      <c r="E151" s="21">
        <v>0.68</v>
      </c>
      <c r="F151">
        <v>3182.13</v>
      </c>
      <c r="G151" s="22">
        <v>4.8399999999999999E-2</v>
      </c>
      <c r="H151" s="11">
        <f t="shared" si="40"/>
        <v>3179.8721979200004</v>
      </c>
      <c r="I151" s="23">
        <f t="shared" si="41"/>
        <v>14099.840552745311</v>
      </c>
      <c r="J151" s="23">
        <f t="shared" si="42"/>
        <v>198805503.61284119</v>
      </c>
      <c r="K151" s="23">
        <f t="shared" si="43"/>
        <v>3338.8658078160006</v>
      </c>
      <c r="L151" s="23">
        <f t="shared" si="44"/>
        <v>31379.553303410623</v>
      </c>
      <c r="N151">
        <v>202212</v>
      </c>
      <c r="O151" s="20" t="s">
        <v>29</v>
      </c>
      <c r="P151" s="20" t="s">
        <v>633</v>
      </c>
      <c r="Q151">
        <v>39339.129999999997</v>
      </c>
      <c r="R151" s="21">
        <v>0.71</v>
      </c>
      <c r="S151">
        <v>1016.68</v>
      </c>
      <c r="T151" s="21">
        <v>0.04</v>
      </c>
      <c r="U151" s="11">
        <f t="shared" si="45"/>
        <v>1117.2312919999999</v>
      </c>
      <c r="V151" s="23">
        <f t="shared" si="46"/>
        <v>5473.293180140794</v>
      </c>
      <c r="W151" s="23">
        <f t="shared" si="47"/>
        <v>29956938.235775728</v>
      </c>
      <c r="X151" s="23">
        <f t="shared" si="48"/>
        <v>1173.0928566</v>
      </c>
      <c r="Y151" s="23">
        <f t="shared" si="49"/>
        <v>12063.817652281588</v>
      </c>
      <c r="AA151">
        <v>202212</v>
      </c>
      <c r="AB151" s="20" t="s">
        <v>31</v>
      </c>
      <c r="AC151" s="20" t="s">
        <v>634</v>
      </c>
      <c r="AD151">
        <v>242859.35</v>
      </c>
      <c r="AE151" s="21">
        <v>0.72</v>
      </c>
      <c r="AF151">
        <v>736.15530000000001</v>
      </c>
      <c r="AG151" s="22">
        <v>4.1999999999999997E-3</v>
      </c>
      <c r="AH151" s="11">
        <f t="shared" si="50"/>
        <v>734.40667439999993</v>
      </c>
      <c r="AI151" s="23">
        <f t="shared" si="51"/>
        <v>11308.318473341542</v>
      </c>
      <c r="AJ151" s="23">
        <f t="shared" si="52"/>
        <v>127878066.69451758</v>
      </c>
      <c r="AK151" s="23">
        <f t="shared" si="53"/>
        <v>771.12700811999991</v>
      </c>
      <c r="AL151" s="23">
        <f t="shared" si="54"/>
        <v>23351.043621083085</v>
      </c>
      <c r="AN151">
        <v>202212</v>
      </c>
      <c r="AO151" s="20" t="s">
        <v>33</v>
      </c>
      <c r="AP151" s="20" t="s">
        <v>635</v>
      </c>
      <c r="AQ151">
        <v>1822.19</v>
      </c>
      <c r="AR151" s="21">
        <v>0.86</v>
      </c>
      <c r="AS151">
        <v>24.29</v>
      </c>
      <c r="AT151">
        <v>1.55E-2</v>
      </c>
      <c r="AU151" s="11">
        <f t="shared" si="55"/>
        <v>24.2897927</v>
      </c>
      <c r="AV151" s="23">
        <f t="shared" si="56"/>
        <v>193.58237755591858</v>
      </c>
      <c r="AW151" s="23">
        <f t="shared" si="57"/>
        <v>37474.136900202211</v>
      </c>
      <c r="AX151" s="23">
        <f t="shared" si="58"/>
        <v>25.504282334999999</v>
      </c>
      <c r="AY151" s="23">
        <f t="shared" si="59"/>
        <v>411.45454781183719</v>
      </c>
      <c r="AZ151" s="23"/>
      <c r="BA151" s="23"/>
    </row>
    <row r="152" spans="1:53">
      <c r="A152">
        <v>202212</v>
      </c>
      <c r="B152" s="20" t="s">
        <v>27</v>
      </c>
      <c r="C152" s="20" t="s">
        <v>636</v>
      </c>
      <c r="D152">
        <v>39995.519999999997</v>
      </c>
      <c r="E152" s="21">
        <v>0.68</v>
      </c>
      <c r="F152">
        <v>1317.27</v>
      </c>
      <c r="G152" s="22">
        <v>4.8399999999999999E-2</v>
      </c>
      <c r="H152" s="11">
        <f t="shared" si="40"/>
        <v>1316.33255424</v>
      </c>
      <c r="I152" s="23">
        <f t="shared" si="41"/>
        <v>5836.7374453955663</v>
      </c>
      <c r="J152" s="23">
        <f t="shared" si="42"/>
        <v>34067504.006482758</v>
      </c>
      <c r="K152" s="23">
        <f t="shared" si="43"/>
        <v>1382.1491819520002</v>
      </c>
      <c r="L152" s="23">
        <f t="shared" si="44"/>
        <v>12989.807445031132</v>
      </c>
      <c r="N152">
        <v>202212</v>
      </c>
      <c r="O152" s="20" t="s">
        <v>29</v>
      </c>
      <c r="P152" s="20" t="s">
        <v>637</v>
      </c>
      <c r="Q152">
        <v>34230.14</v>
      </c>
      <c r="R152" s="21">
        <v>0.71</v>
      </c>
      <c r="S152">
        <v>884.64</v>
      </c>
      <c r="T152" s="21">
        <v>0.04</v>
      </c>
      <c r="U152" s="11">
        <f t="shared" si="45"/>
        <v>972.13597599999991</v>
      </c>
      <c r="V152" s="23">
        <f t="shared" si="46"/>
        <v>4762.4742036050266</v>
      </c>
      <c r="W152" s="23">
        <f t="shared" si="47"/>
        <v>22681160.540003333</v>
      </c>
      <c r="X152" s="23">
        <f t="shared" si="48"/>
        <v>1020.7427748</v>
      </c>
      <c r="Y152" s="23">
        <f t="shared" si="49"/>
        <v>10497.084383210053</v>
      </c>
      <c r="AA152">
        <v>202212</v>
      </c>
      <c r="AB152" s="20" t="s">
        <v>31</v>
      </c>
      <c r="AC152" s="20" t="s">
        <v>638</v>
      </c>
      <c r="AD152">
        <v>157471.18</v>
      </c>
      <c r="AE152" s="21">
        <v>0.72</v>
      </c>
      <c r="AF152">
        <v>477.32659999999998</v>
      </c>
      <c r="AG152" s="22">
        <v>4.1999999999999997E-3</v>
      </c>
      <c r="AH152" s="11">
        <f t="shared" si="50"/>
        <v>476.19284831999994</v>
      </c>
      <c r="AI152" s="23">
        <f t="shared" si="51"/>
        <v>7332.3685244685503</v>
      </c>
      <c r="AJ152" s="23">
        <f t="shared" si="52"/>
        <v>53763628.178617105</v>
      </c>
      <c r="AK152" s="23">
        <f t="shared" si="53"/>
        <v>500.00249073599997</v>
      </c>
      <c r="AL152" s="23">
        <f t="shared" si="54"/>
        <v>15140.929897257101</v>
      </c>
      <c r="AN152">
        <v>202212</v>
      </c>
      <c r="AO152" s="20" t="s">
        <v>33</v>
      </c>
      <c r="AP152" s="20" t="s">
        <v>639</v>
      </c>
      <c r="AQ152">
        <v>4090.27</v>
      </c>
      <c r="AR152" s="21">
        <v>0.86</v>
      </c>
      <c r="AS152">
        <v>27.44</v>
      </c>
      <c r="AT152">
        <v>7.8000000000000005E-3</v>
      </c>
      <c r="AU152" s="11">
        <f t="shared" si="55"/>
        <v>27.437531160000002</v>
      </c>
      <c r="AV152" s="23">
        <f t="shared" si="56"/>
        <v>309.45488359494891</v>
      </c>
      <c r="AW152" s="23">
        <f t="shared" si="57"/>
        <v>95762.324980763384</v>
      </c>
      <c r="AX152" s="23">
        <f t="shared" si="58"/>
        <v>28.809407718000003</v>
      </c>
      <c r="AY152" s="23">
        <f t="shared" si="59"/>
        <v>646.34729834989787</v>
      </c>
      <c r="AZ152" s="23"/>
      <c r="BA152" s="23"/>
    </row>
    <row r="153" spans="1:53">
      <c r="A153">
        <v>202212</v>
      </c>
      <c r="B153" s="20" t="s">
        <v>27</v>
      </c>
      <c r="C153" s="20" t="s">
        <v>640</v>
      </c>
      <c r="D153">
        <v>68798.460000000006</v>
      </c>
      <c r="E153" s="21">
        <v>0.68</v>
      </c>
      <c r="F153">
        <v>2265.9</v>
      </c>
      <c r="G153" s="22">
        <v>4.8399999999999999E-2</v>
      </c>
      <c r="H153" s="11">
        <f t="shared" si="40"/>
        <v>2264.2949155200004</v>
      </c>
      <c r="I153" s="23">
        <f t="shared" si="41"/>
        <v>10040.088181565063</v>
      </c>
      <c r="J153" s="23">
        <f t="shared" si="42"/>
        <v>100803370.69360244</v>
      </c>
      <c r="K153" s="23">
        <f t="shared" si="43"/>
        <v>2377.5096612960006</v>
      </c>
      <c r="L153" s="23">
        <f t="shared" si="44"/>
        <v>22344.471278650126</v>
      </c>
      <c r="N153">
        <v>202212</v>
      </c>
      <c r="O153" s="20" t="s">
        <v>29</v>
      </c>
      <c r="P153" s="20" t="s">
        <v>641</v>
      </c>
      <c r="Q153">
        <v>56799.19</v>
      </c>
      <c r="R153" s="21">
        <v>0.71</v>
      </c>
      <c r="S153">
        <v>1467.91</v>
      </c>
      <c r="T153" s="21">
        <v>0.04</v>
      </c>
      <c r="U153" s="11">
        <f t="shared" si="45"/>
        <v>1613.096996</v>
      </c>
      <c r="V153" s="23">
        <f t="shared" si="46"/>
        <v>7902.5290916327131</v>
      </c>
      <c r="W153" s="23">
        <f t="shared" si="47"/>
        <v>62449966.04410135</v>
      </c>
      <c r="X153" s="23">
        <f t="shared" si="48"/>
        <v>1693.7518458</v>
      </c>
      <c r="Y153" s="23">
        <f t="shared" si="49"/>
        <v>17418.155179265425</v>
      </c>
      <c r="AA153">
        <v>202212</v>
      </c>
      <c r="AB153" s="20" t="s">
        <v>31</v>
      </c>
      <c r="AC153" s="20" t="s">
        <v>642</v>
      </c>
      <c r="AD153">
        <v>182271.33</v>
      </c>
      <c r="AE153" s="21">
        <v>0.72</v>
      </c>
      <c r="AF153">
        <v>552.5009</v>
      </c>
      <c r="AG153" s="22">
        <v>4.1999999999999997E-3</v>
      </c>
      <c r="AH153" s="11">
        <f t="shared" si="50"/>
        <v>551.18850191999991</v>
      </c>
      <c r="AI153" s="23">
        <f t="shared" si="51"/>
        <v>8487.1438888374378</v>
      </c>
      <c r="AJ153" s="23">
        <f t="shared" si="52"/>
        <v>72031611.389830664</v>
      </c>
      <c r="AK153" s="23">
        <f t="shared" si="53"/>
        <v>578.74792701599995</v>
      </c>
      <c r="AL153" s="23">
        <f t="shared" si="54"/>
        <v>17525.476279594877</v>
      </c>
      <c r="AN153">
        <v>202212</v>
      </c>
      <c r="AO153" s="20" t="s">
        <v>33</v>
      </c>
      <c r="AP153" s="20" t="s">
        <v>643</v>
      </c>
      <c r="AQ153">
        <v>5586.62</v>
      </c>
      <c r="AR153" s="21">
        <v>0.86</v>
      </c>
      <c r="AS153">
        <v>81.680000000000007</v>
      </c>
      <c r="AT153">
        <v>1.7000000000000001E-2</v>
      </c>
      <c r="AU153" s="11">
        <f t="shared" si="55"/>
        <v>81.676384400000003</v>
      </c>
      <c r="AV153" s="23">
        <f t="shared" si="56"/>
        <v>621.08179950931549</v>
      </c>
      <c r="AW153" s="23">
        <f t="shared" si="57"/>
        <v>385742.60168172955</v>
      </c>
      <c r="AX153" s="23">
        <f t="shared" si="58"/>
        <v>85.760203620000013</v>
      </c>
      <c r="AY153" s="23">
        <f t="shared" si="59"/>
        <v>1323.8399834186309</v>
      </c>
      <c r="AZ153" s="23"/>
      <c r="BA153" s="23"/>
    </row>
    <row r="154" spans="1:53">
      <c r="A154">
        <v>202212</v>
      </c>
      <c r="B154" s="20" t="s">
        <v>27</v>
      </c>
      <c r="C154" s="20" t="s">
        <v>644</v>
      </c>
      <c r="D154">
        <v>10655.76</v>
      </c>
      <c r="E154" s="21">
        <v>0.68</v>
      </c>
      <c r="F154">
        <v>350.95</v>
      </c>
      <c r="G154" s="22">
        <v>4.8399999999999999E-2</v>
      </c>
      <c r="H154" s="11">
        <f t="shared" si="40"/>
        <v>350.70237312</v>
      </c>
      <c r="I154" s="23">
        <f t="shared" si="41"/>
        <v>1555.0460001807269</v>
      </c>
      <c r="J154" s="23">
        <f t="shared" si="42"/>
        <v>2418168.0626780773</v>
      </c>
      <c r="K154" s="23">
        <f t="shared" si="43"/>
        <v>368.23749177600001</v>
      </c>
      <c r="L154" s="23">
        <f t="shared" si="44"/>
        <v>3460.7943734814539</v>
      </c>
      <c r="N154">
        <v>202212</v>
      </c>
      <c r="O154" s="20" t="s">
        <v>29</v>
      </c>
      <c r="P154" s="20" t="s">
        <v>645</v>
      </c>
      <c r="Q154">
        <v>27385.279999999999</v>
      </c>
      <c r="R154" s="21">
        <v>0.71</v>
      </c>
      <c r="S154">
        <v>707.74</v>
      </c>
      <c r="T154" s="21">
        <v>0.04</v>
      </c>
      <c r="U154" s="11">
        <f t="shared" si="45"/>
        <v>777.74195199999986</v>
      </c>
      <c r="V154" s="23">
        <f t="shared" si="46"/>
        <v>3810.1418679123326</v>
      </c>
      <c r="W154" s="23">
        <f t="shared" si="47"/>
        <v>14517181.05361848</v>
      </c>
      <c r="X154" s="23">
        <f t="shared" si="48"/>
        <v>816.62904959999992</v>
      </c>
      <c r="Y154" s="23">
        <f t="shared" si="49"/>
        <v>8398.0256878246655</v>
      </c>
      <c r="AA154">
        <v>202212</v>
      </c>
      <c r="AB154" s="20" t="s">
        <v>31</v>
      </c>
      <c r="AC154" s="20" t="s">
        <v>646</v>
      </c>
      <c r="AD154">
        <v>221502.09</v>
      </c>
      <c r="AE154" s="21">
        <v>0.72</v>
      </c>
      <c r="AF154">
        <v>671.4171</v>
      </c>
      <c r="AG154" s="22">
        <v>4.1999999999999997E-3</v>
      </c>
      <c r="AH154" s="11">
        <f t="shared" si="50"/>
        <v>669.82232015999989</v>
      </c>
      <c r="AI154" s="23">
        <f t="shared" si="51"/>
        <v>10313.855226207106</v>
      </c>
      <c r="AJ154" s="23">
        <f t="shared" si="52"/>
        <v>106375609.62715964</v>
      </c>
      <c r="AK154" s="23">
        <f t="shared" si="53"/>
        <v>703.31343616799995</v>
      </c>
      <c r="AL154" s="23">
        <f t="shared" si="54"/>
        <v>21297.532772574214</v>
      </c>
      <c r="AN154">
        <v>202212</v>
      </c>
      <c r="AO154" s="20" t="s">
        <v>33</v>
      </c>
      <c r="AP154" s="20" t="s">
        <v>647</v>
      </c>
      <c r="AQ154">
        <v>2282.7199999999998</v>
      </c>
      <c r="AR154" s="21">
        <v>0.86</v>
      </c>
      <c r="AS154">
        <v>148.02000000000001</v>
      </c>
      <c r="AT154">
        <v>7.5399999999999995E-2</v>
      </c>
      <c r="AU154" s="11">
        <f t="shared" si="55"/>
        <v>148.02069567999999</v>
      </c>
      <c r="AV154" s="23">
        <f t="shared" si="56"/>
        <v>518.33879244282627</v>
      </c>
      <c r="AW154" s="23">
        <f t="shared" si="57"/>
        <v>268675.10375108733</v>
      </c>
      <c r="AX154" s="23">
        <f t="shared" si="58"/>
        <v>155.42173046400001</v>
      </c>
      <c r="AY154" s="23">
        <f t="shared" si="59"/>
        <v>1184.6982805656526</v>
      </c>
      <c r="AZ154" s="23"/>
      <c r="BA154" s="23"/>
    </row>
    <row r="155" spans="1:53">
      <c r="A155">
        <v>202212</v>
      </c>
      <c r="B155" s="20" t="s">
        <v>27</v>
      </c>
      <c r="C155" s="20" t="s">
        <v>648</v>
      </c>
      <c r="D155">
        <v>77344.23</v>
      </c>
      <c r="E155" s="21">
        <v>0.68</v>
      </c>
      <c r="F155">
        <v>2547.36</v>
      </c>
      <c r="G155" s="22">
        <v>4.8399999999999999E-2</v>
      </c>
      <c r="H155" s="11">
        <f t="shared" si="40"/>
        <v>2545.5532977599996</v>
      </c>
      <c r="I155" s="23">
        <f t="shared" si="41"/>
        <v>11287.213253541575</v>
      </c>
      <c r="J155" s="23">
        <f t="shared" si="42"/>
        <v>127401183.03092459</v>
      </c>
      <c r="K155" s="23">
        <f t="shared" si="43"/>
        <v>2672.8309626479995</v>
      </c>
      <c r="L155" s="23">
        <f t="shared" si="44"/>
        <v>25119.979804843148</v>
      </c>
      <c r="N155">
        <v>202212</v>
      </c>
      <c r="O155" s="20" t="s">
        <v>29</v>
      </c>
      <c r="P155" s="20" t="s">
        <v>649</v>
      </c>
      <c r="Q155">
        <v>30701.01</v>
      </c>
      <c r="R155" s="21">
        <v>0.71</v>
      </c>
      <c r="S155">
        <v>793.43</v>
      </c>
      <c r="T155" s="21">
        <v>0.04</v>
      </c>
      <c r="U155" s="11">
        <f t="shared" si="45"/>
        <v>871.90868399999999</v>
      </c>
      <c r="V155" s="23">
        <f t="shared" si="46"/>
        <v>4271.4627562031574</v>
      </c>
      <c r="W155" s="23">
        <f t="shared" si="47"/>
        <v>18245394.077630673</v>
      </c>
      <c r="X155" s="23">
        <f t="shared" si="48"/>
        <v>915.50411819999999</v>
      </c>
      <c r="Y155" s="23">
        <f t="shared" si="49"/>
        <v>9414.8341964063147</v>
      </c>
      <c r="AA155">
        <v>202212</v>
      </c>
      <c r="AB155" s="20" t="s">
        <v>31</v>
      </c>
      <c r="AC155" s="20" t="s">
        <v>650</v>
      </c>
      <c r="AD155">
        <v>146557.29</v>
      </c>
      <c r="AE155" s="21">
        <v>0.72</v>
      </c>
      <c r="AF155">
        <v>444.24450000000002</v>
      </c>
      <c r="AG155" s="22">
        <v>4.1999999999999997E-3</v>
      </c>
      <c r="AH155" s="11">
        <f t="shared" si="50"/>
        <v>443.18924496</v>
      </c>
      <c r="AI155" s="23">
        <f t="shared" si="51"/>
        <v>6824.1824327944287</v>
      </c>
      <c r="AJ155" s="23">
        <f t="shared" si="52"/>
        <v>46569465.876060084</v>
      </c>
      <c r="AK155" s="23">
        <f t="shared" si="53"/>
        <v>465.34870720800001</v>
      </c>
      <c r="AL155" s="23">
        <f t="shared" si="54"/>
        <v>14091.554110548857</v>
      </c>
      <c r="AN155">
        <v>202212</v>
      </c>
      <c r="AO155" s="20" t="s">
        <v>33</v>
      </c>
      <c r="AP155" s="20" t="s">
        <v>651</v>
      </c>
      <c r="AQ155">
        <v>1838.9</v>
      </c>
      <c r="AR155" s="21">
        <v>0.86</v>
      </c>
      <c r="AS155">
        <v>105.8</v>
      </c>
      <c r="AT155">
        <v>6.6900000000000001E-2</v>
      </c>
      <c r="AU155" s="11">
        <f t="shared" si="55"/>
        <v>105.79927259999999</v>
      </c>
      <c r="AV155" s="23">
        <f t="shared" si="56"/>
        <v>395.12428015457527</v>
      </c>
      <c r="AW155" s="23">
        <f t="shared" si="57"/>
        <v>156123.1967676713</v>
      </c>
      <c r="AX155" s="23">
        <f t="shared" si="58"/>
        <v>111.08923623</v>
      </c>
      <c r="AY155" s="23">
        <f t="shared" si="59"/>
        <v>896.04783290915054</v>
      </c>
      <c r="AZ155" s="23"/>
      <c r="BA155" s="23"/>
    </row>
    <row r="156" spans="1:53">
      <c r="A156">
        <v>202212</v>
      </c>
      <c r="B156" s="20" t="s">
        <v>27</v>
      </c>
      <c r="C156" s="20" t="s">
        <v>652</v>
      </c>
      <c r="D156">
        <v>35564.74</v>
      </c>
      <c r="E156" s="21">
        <v>0.68</v>
      </c>
      <c r="F156">
        <v>1171.3399999999999</v>
      </c>
      <c r="G156" s="22">
        <v>4.8399999999999999E-2</v>
      </c>
      <c r="H156" s="11">
        <f t="shared" si="40"/>
        <v>1170.5067228799999</v>
      </c>
      <c r="I156" s="23">
        <f t="shared" si="41"/>
        <v>5190.132537188103</v>
      </c>
      <c r="J156" s="23">
        <f t="shared" si="42"/>
        <v>26937475.753578614</v>
      </c>
      <c r="K156" s="23">
        <f t="shared" si="43"/>
        <v>1229.0320590239999</v>
      </c>
      <c r="L156" s="23">
        <f t="shared" si="44"/>
        <v>11550.771797256206</v>
      </c>
      <c r="N156">
        <v>202212</v>
      </c>
      <c r="O156" s="20" t="s">
        <v>29</v>
      </c>
      <c r="P156" s="20" t="s">
        <v>653</v>
      </c>
      <c r="Q156">
        <v>38542.300000000003</v>
      </c>
      <c r="R156" s="21">
        <v>0.71</v>
      </c>
      <c r="S156">
        <v>996.08</v>
      </c>
      <c r="T156" s="21">
        <v>0.04</v>
      </c>
      <c r="U156" s="11">
        <f t="shared" si="45"/>
        <v>1094.60132</v>
      </c>
      <c r="V156" s="23">
        <f t="shared" si="46"/>
        <v>5362.4294115538542</v>
      </c>
      <c r="W156" s="23">
        <f t="shared" si="47"/>
        <v>28755649.193897814</v>
      </c>
      <c r="X156" s="23">
        <f t="shared" si="48"/>
        <v>1149.3313860000001</v>
      </c>
      <c r="Y156" s="23">
        <f t="shared" si="49"/>
        <v>11819.460143107708</v>
      </c>
      <c r="AA156">
        <v>202212</v>
      </c>
      <c r="AB156" s="20" t="s">
        <v>31</v>
      </c>
      <c r="AC156" s="20" t="s">
        <v>654</v>
      </c>
      <c r="AD156">
        <v>189195.32</v>
      </c>
      <c r="AE156" s="21">
        <v>0.72</v>
      </c>
      <c r="AF156">
        <v>573.48889999999994</v>
      </c>
      <c r="AG156" s="22">
        <v>4.1999999999999997E-3</v>
      </c>
      <c r="AH156" s="11">
        <f t="shared" si="50"/>
        <v>572.12664767999991</v>
      </c>
      <c r="AI156" s="23">
        <f t="shared" si="51"/>
        <v>8809.5473047497017</v>
      </c>
      <c r="AJ156" s="23">
        <f t="shared" si="52"/>
        <v>77608123.714622736</v>
      </c>
      <c r="AK156" s="23">
        <f t="shared" si="53"/>
        <v>600.73298006399989</v>
      </c>
      <c r="AL156" s="23">
        <f t="shared" si="54"/>
        <v>18191.221257179404</v>
      </c>
      <c r="AN156">
        <v>202212</v>
      </c>
      <c r="AO156" s="20" t="s">
        <v>33</v>
      </c>
      <c r="AP156" s="20" t="s">
        <v>655</v>
      </c>
      <c r="AQ156">
        <v>1583.2</v>
      </c>
      <c r="AR156" s="21">
        <v>0.86</v>
      </c>
      <c r="AS156">
        <v>29.41</v>
      </c>
      <c r="AT156">
        <v>2.1600000000000001E-2</v>
      </c>
      <c r="AU156" s="11">
        <f t="shared" si="55"/>
        <v>29.409523199999999</v>
      </c>
      <c r="AV156" s="23">
        <f t="shared" si="56"/>
        <v>197.93351175875972</v>
      </c>
      <c r="AW156" s="23">
        <f t="shared" si="57"/>
        <v>39177.675077155072</v>
      </c>
      <c r="AX156" s="23">
        <f t="shared" si="58"/>
        <v>30.879999359999999</v>
      </c>
      <c r="AY156" s="23">
        <f t="shared" si="59"/>
        <v>425.27654671751947</v>
      </c>
      <c r="AZ156" s="23"/>
      <c r="BA156" s="23"/>
    </row>
    <row r="157" spans="1:53">
      <c r="A157">
        <v>202212</v>
      </c>
      <c r="B157" s="20" t="s">
        <v>27</v>
      </c>
      <c r="C157" s="20" t="s">
        <v>656</v>
      </c>
      <c r="D157">
        <v>83944.56</v>
      </c>
      <c r="E157" s="21">
        <v>0.68</v>
      </c>
      <c r="F157">
        <v>2764.74</v>
      </c>
      <c r="G157" s="22">
        <v>4.8399999999999999E-2</v>
      </c>
      <c r="H157" s="11">
        <f t="shared" si="40"/>
        <v>2762.7833587200003</v>
      </c>
      <c r="I157" s="23">
        <f t="shared" si="41"/>
        <v>12250.430965499509</v>
      </c>
      <c r="J157" s="23">
        <f t="shared" si="42"/>
        <v>150073058.84046921</v>
      </c>
      <c r="K157" s="23">
        <f t="shared" si="43"/>
        <v>2900.9225266560002</v>
      </c>
      <c r="L157" s="23">
        <f t="shared" si="44"/>
        <v>27263.645289719017</v>
      </c>
      <c r="N157">
        <v>202212</v>
      </c>
      <c r="O157" s="20" t="s">
        <v>29</v>
      </c>
      <c r="P157" s="20" t="s">
        <v>657</v>
      </c>
      <c r="Q157">
        <v>57731.44</v>
      </c>
      <c r="R157" s="21">
        <v>0.71</v>
      </c>
      <c r="S157">
        <v>1492.01</v>
      </c>
      <c r="T157" s="21">
        <v>0.04</v>
      </c>
      <c r="U157" s="11">
        <f t="shared" si="45"/>
        <v>1639.5728959999999</v>
      </c>
      <c r="V157" s="23">
        <f t="shared" si="46"/>
        <v>8032.2339825946192</v>
      </c>
      <c r="W157" s="23">
        <f t="shared" si="47"/>
        <v>64516782.751147814</v>
      </c>
      <c r="X157" s="23">
        <f t="shared" si="48"/>
        <v>1721.5515407999999</v>
      </c>
      <c r="Y157" s="23">
        <f t="shared" si="49"/>
        <v>17704.040861189238</v>
      </c>
      <c r="AA157">
        <v>202212</v>
      </c>
      <c r="AB157" s="20" t="s">
        <v>31</v>
      </c>
      <c r="AC157" s="20" t="s">
        <v>658</v>
      </c>
      <c r="AD157">
        <v>245727.71</v>
      </c>
      <c r="AE157" s="21">
        <v>0.72</v>
      </c>
      <c r="AF157">
        <v>744.84979999999996</v>
      </c>
      <c r="AG157" s="22">
        <v>4.1999999999999997E-3</v>
      </c>
      <c r="AH157" s="11">
        <f t="shared" si="50"/>
        <v>743.08059503999982</v>
      </c>
      <c r="AI157" s="23">
        <f t="shared" si="51"/>
        <v>11441.878611652848</v>
      </c>
      <c r="AJ157" s="23">
        <f t="shared" si="52"/>
        <v>130916586.16379891</v>
      </c>
      <c r="AK157" s="23">
        <f t="shared" si="53"/>
        <v>780.23462479199986</v>
      </c>
      <c r="AL157" s="23">
        <f t="shared" si="54"/>
        <v>23626.837818345695</v>
      </c>
      <c r="AN157">
        <v>202212</v>
      </c>
      <c r="AO157" s="20" t="s">
        <v>33</v>
      </c>
      <c r="AP157" s="20" t="s">
        <v>659</v>
      </c>
      <c r="AQ157">
        <v>238.8</v>
      </c>
      <c r="AR157" s="21">
        <v>0.86</v>
      </c>
      <c r="AS157">
        <v>1.42</v>
      </c>
      <c r="AT157">
        <v>6.8999999999999999E-3</v>
      </c>
      <c r="AU157" s="11">
        <f t="shared" si="55"/>
        <v>1.4170391999999998</v>
      </c>
      <c r="AV157" s="23">
        <f t="shared" si="56"/>
        <v>17.000191361607179</v>
      </c>
      <c r="AW157" s="23">
        <f t="shared" si="57"/>
        <v>289.00650633126332</v>
      </c>
      <c r="AX157" s="23">
        <f t="shared" si="58"/>
        <v>1.48789116</v>
      </c>
      <c r="AY157" s="23">
        <f t="shared" si="59"/>
        <v>35.417421923214356</v>
      </c>
      <c r="AZ157" s="23"/>
      <c r="BA157" s="23"/>
    </row>
    <row r="158" spans="1:53">
      <c r="A158">
        <v>202212</v>
      </c>
      <c r="B158" s="20" t="s">
        <v>27</v>
      </c>
      <c r="C158" s="20" t="s">
        <v>660</v>
      </c>
      <c r="D158">
        <v>23816.14</v>
      </c>
      <c r="E158" s="21">
        <v>0.68</v>
      </c>
      <c r="F158">
        <v>784.39</v>
      </c>
      <c r="G158" s="22">
        <v>4.8399999999999999E-2</v>
      </c>
      <c r="H158" s="11">
        <f t="shared" si="40"/>
        <v>783.83679968000001</v>
      </c>
      <c r="I158" s="23">
        <f t="shared" si="41"/>
        <v>3475.6031711247451</v>
      </c>
      <c r="J158" s="23">
        <f t="shared" si="42"/>
        <v>12079817.403132385</v>
      </c>
      <c r="K158" s="23">
        <f t="shared" si="43"/>
        <v>823.02863966400002</v>
      </c>
      <c r="L158" s="23">
        <f t="shared" si="44"/>
        <v>7735.04314192949</v>
      </c>
      <c r="N158">
        <v>202212</v>
      </c>
      <c r="O158" s="20" t="s">
        <v>29</v>
      </c>
      <c r="P158" s="20" t="s">
        <v>661</v>
      </c>
      <c r="Q158">
        <v>36375.9</v>
      </c>
      <c r="R158" s="21">
        <v>0.71</v>
      </c>
      <c r="S158">
        <v>940.09</v>
      </c>
      <c r="T158" s="21">
        <v>0.04</v>
      </c>
      <c r="U158" s="11">
        <f t="shared" si="45"/>
        <v>1033.07556</v>
      </c>
      <c r="V158" s="23">
        <f t="shared" si="46"/>
        <v>5061.0159754799743</v>
      </c>
      <c r="W158" s="23">
        <f t="shared" si="47"/>
        <v>25613882.704063516</v>
      </c>
      <c r="X158" s="23">
        <f t="shared" si="48"/>
        <v>1084.7293380000001</v>
      </c>
      <c r="Y158" s="23">
        <f t="shared" si="49"/>
        <v>11155.107510959948</v>
      </c>
      <c r="AA158">
        <v>202212</v>
      </c>
      <c r="AB158" s="20" t="s">
        <v>31</v>
      </c>
      <c r="AC158" s="20" t="s">
        <v>662</v>
      </c>
      <c r="AD158">
        <v>208717.72</v>
      </c>
      <c r="AE158" s="21">
        <v>0.72</v>
      </c>
      <c r="AF158">
        <v>632.66520000000003</v>
      </c>
      <c r="AG158" s="22">
        <v>4.1999999999999997E-3</v>
      </c>
      <c r="AH158" s="11">
        <f t="shared" si="50"/>
        <v>631.16238527999997</v>
      </c>
      <c r="AI158" s="23">
        <f t="shared" si="51"/>
        <v>9718.5735232747975</v>
      </c>
      <c r="AJ158" s="23">
        <f t="shared" si="52"/>
        <v>94450671.327297911</v>
      </c>
      <c r="AK158" s="23">
        <f t="shared" si="53"/>
        <v>662.72050454399994</v>
      </c>
      <c r="AL158" s="23">
        <f t="shared" si="54"/>
        <v>20068.309431829595</v>
      </c>
      <c r="AN158">
        <v>202212</v>
      </c>
      <c r="AO158" s="20" t="s">
        <v>33</v>
      </c>
      <c r="AP158" s="20" t="s">
        <v>663</v>
      </c>
      <c r="AQ158">
        <v>3906.41</v>
      </c>
      <c r="AR158" s="21">
        <v>0.86</v>
      </c>
      <c r="AS158">
        <v>313.77999999999997</v>
      </c>
      <c r="AT158">
        <v>9.3399999999999997E-2</v>
      </c>
      <c r="AU158" s="11">
        <f t="shared" si="55"/>
        <v>313.77847684</v>
      </c>
      <c r="AV158" s="23">
        <f t="shared" si="56"/>
        <v>977.59184429124491</v>
      </c>
      <c r="AW158" s="23">
        <f t="shared" si="57"/>
        <v>955685.81402475759</v>
      </c>
      <c r="AX158" s="23">
        <f t="shared" si="58"/>
        <v>329.467400682</v>
      </c>
      <c r="AY158" s="23">
        <f t="shared" si="59"/>
        <v>2268.9621654224898</v>
      </c>
      <c r="AZ158" s="23"/>
      <c r="BA158" s="23"/>
    </row>
    <row r="159" spans="1:53">
      <c r="A159">
        <v>202212</v>
      </c>
      <c r="B159" s="20" t="s">
        <v>27</v>
      </c>
      <c r="C159" s="20" t="s">
        <v>664</v>
      </c>
      <c r="D159">
        <v>49240.51</v>
      </c>
      <c r="E159" s="21">
        <v>0.68</v>
      </c>
      <c r="F159">
        <v>1621.75</v>
      </c>
      <c r="G159" s="22">
        <v>4.8399999999999999E-2</v>
      </c>
      <c r="H159" s="11">
        <f t="shared" si="40"/>
        <v>1620.6036651200002</v>
      </c>
      <c r="I159" s="23">
        <f t="shared" si="41"/>
        <v>7185.9030348242723</v>
      </c>
      <c r="J159" s="23">
        <f t="shared" si="42"/>
        <v>51637202.425896689</v>
      </c>
      <c r="K159" s="23">
        <f t="shared" si="43"/>
        <v>1701.6338483760003</v>
      </c>
      <c r="L159" s="23">
        <f t="shared" si="44"/>
        <v>15992.409734768546</v>
      </c>
      <c r="N159">
        <v>202212</v>
      </c>
      <c r="O159" s="20" t="s">
        <v>29</v>
      </c>
      <c r="P159" s="20" t="s">
        <v>665</v>
      </c>
      <c r="Q159">
        <v>77656.460000000006</v>
      </c>
      <c r="R159" s="21">
        <v>0.71</v>
      </c>
      <c r="S159">
        <v>2006.95</v>
      </c>
      <c r="T159" s="21">
        <v>0.04</v>
      </c>
      <c r="U159" s="11">
        <f t="shared" si="45"/>
        <v>2205.4434639999999</v>
      </c>
      <c r="V159" s="23">
        <f t="shared" si="46"/>
        <v>10804.422286712403</v>
      </c>
      <c r="W159" s="23">
        <f t="shared" si="47"/>
        <v>116735540.94960767</v>
      </c>
      <c r="X159" s="23">
        <f t="shared" si="48"/>
        <v>2315.7156371999999</v>
      </c>
      <c r="Y159" s="23">
        <f t="shared" si="49"/>
        <v>23814.288037424805</v>
      </c>
      <c r="AA159">
        <v>202212</v>
      </c>
      <c r="AB159" s="20" t="s">
        <v>31</v>
      </c>
      <c r="AC159" s="20" t="s">
        <v>666</v>
      </c>
      <c r="AD159">
        <v>135090.25</v>
      </c>
      <c r="AE159" s="21">
        <v>0.72</v>
      </c>
      <c r="AF159">
        <v>409.48559999999998</v>
      </c>
      <c r="AG159" s="22">
        <v>4.1999999999999997E-3</v>
      </c>
      <c r="AH159" s="11">
        <f t="shared" si="50"/>
        <v>408.51291599999996</v>
      </c>
      <c r="AI159" s="23">
        <f t="shared" si="51"/>
        <v>6290.2398842923994</v>
      </c>
      <c r="AJ159" s="23">
        <f t="shared" si="52"/>
        <v>39567117.801942855</v>
      </c>
      <c r="AK159" s="23">
        <f t="shared" si="53"/>
        <v>428.9385618</v>
      </c>
      <c r="AL159" s="23">
        <f t="shared" si="54"/>
        <v>12988.992684584799</v>
      </c>
      <c r="AN159">
        <v>202212</v>
      </c>
      <c r="AO159" s="20" t="s">
        <v>33</v>
      </c>
      <c r="AP159" s="20" t="s">
        <v>667</v>
      </c>
      <c r="AQ159">
        <v>3401.13</v>
      </c>
      <c r="AR159" s="21">
        <v>0.86</v>
      </c>
      <c r="AS159">
        <v>234.58</v>
      </c>
      <c r="AT159">
        <v>8.0199999999999994E-2</v>
      </c>
      <c r="AU159" s="11">
        <f t="shared" si="55"/>
        <v>234.58273836000001</v>
      </c>
      <c r="AV159" s="23">
        <f t="shared" si="56"/>
        <v>794.42987943134551</v>
      </c>
      <c r="AW159" s="23">
        <f t="shared" si="57"/>
        <v>631118.83333330217</v>
      </c>
      <c r="AX159" s="23">
        <f t="shared" si="58"/>
        <v>246.31187527800003</v>
      </c>
      <c r="AY159" s="23">
        <f t="shared" si="59"/>
        <v>1823.4424972226911</v>
      </c>
      <c r="AZ159" s="23"/>
      <c r="BA159" s="23"/>
    </row>
    <row r="160" spans="1:53">
      <c r="A160">
        <v>202212</v>
      </c>
      <c r="B160" s="20" t="s">
        <v>27</v>
      </c>
      <c r="C160" s="20" t="s">
        <v>668</v>
      </c>
      <c r="D160">
        <v>164422.19</v>
      </c>
      <c r="E160" s="21">
        <v>0.68</v>
      </c>
      <c r="F160">
        <v>5415.3</v>
      </c>
      <c r="G160" s="22">
        <v>4.8399999999999999E-2</v>
      </c>
      <c r="H160" s="11">
        <f t="shared" si="40"/>
        <v>5411.4631172800009</v>
      </c>
      <c r="I160" s="23">
        <f t="shared" si="41"/>
        <v>23994.916261294878</v>
      </c>
      <c r="J160" s="23">
        <f t="shared" si="42"/>
        <v>575756006.38655341</v>
      </c>
      <c r="K160" s="23">
        <f t="shared" si="43"/>
        <v>5682.0362731440009</v>
      </c>
      <c r="L160" s="23">
        <f t="shared" si="44"/>
        <v>53401.295639869757</v>
      </c>
      <c r="N160">
        <v>202212</v>
      </c>
      <c r="O160" s="20" t="s">
        <v>29</v>
      </c>
      <c r="P160" s="20" t="s">
        <v>669</v>
      </c>
      <c r="Q160">
        <v>317778.34999999998</v>
      </c>
      <c r="R160" s="21">
        <v>0.71</v>
      </c>
      <c r="S160">
        <v>8212.66</v>
      </c>
      <c r="T160" s="21">
        <v>0.04</v>
      </c>
      <c r="U160" s="11">
        <f t="shared" si="45"/>
        <v>9024.9051399999989</v>
      </c>
      <c r="V160" s="23">
        <f t="shared" si="46"/>
        <v>44212.825140042354</v>
      </c>
      <c r="W160" s="23">
        <f t="shared" si="47"/>
        <v>1954773906.8639612</v>
      </c>
      <c r="X160" s="23">
        <f t="shared" si="48"/>
        <v>9476.1503969999994</v>
      </c>
      <c r="Y160" s="23">
        <f t="shared" si="49"/>
        <v>97450.555420084711</v>
      </c>
      <c r="AA160">
        <v>202212</v>
      </c>
      <c r="AB160" s="20" t="s">
        <v>31</v>
      </c>
      <c r="AC160" s="20" t="s">
        <v>670</v>
      </c>
      <c r="AD160">
        <v>234770.18</v>
      </c>
      <c r="AE160" s="21">
        <v>0.72</v>
      </c>
      <c r="AF160">
        <v>711.6354</v>
      </c>
      <c r="AG160" s="22">
        <v>4.1999999999999997E-3</v>
      </c>
      <c r="AH160" s="11">
        <f t="shared" si="50"/>
        <v>709.9450243199999</v>
      </c>
      <c r="AI160" s="23">
        <f t="shared" si="51"/>
        <v>10931.660500136062</v>
      </c>
      <c r="AJ160" s="23">
        <f t="shared" si="52"/>
        <v>119501201.29023503</v>
      </c>
      <c r="AK160" s="23">
        <f t="shared" si="53"/>
        <v>745.4422755359999</v>
      </c>
      <c r="AL160" s="23">
        <f t="shared" si="54"/>
        <v>22573.266024592125</v>
      </c>
      <c r="AN160">
        <v>202212</v>
      </c>
      <c r="AO160" s="20" t="s">
        <v>33</v>
      </c>
      <c r="AP160" s="20" t="s">
        <v>671</v>
      </c>
      <c r="AQ160">
        <v>2246.2199999999998</v>
      </c>
      <c r="AR160" s="21">
        <v>0.86</v>
      </c>
      <c r="AS160">
        <v>167.68</v>
      </c>
      <c r="AT160">
        <v>8.6800000000000002E-2</v>
      </c>
      <c r="AU160" s="11">
        <f t="shared" si="55"/>
        <v>167.67583055999998</v>
      </c>
      <c r="AV160" s="23">
        <f t="shared" si="56"/>
        <v>543.86806064488633</v>
      </c>
      <c r="AW160" s="23">
        <f t="shared" si="57"/>
        <v>295792.46738962975</v>
      </c>
      <c r="AX160" s="23">
        <f t="shared" si="58"/>
        <v>176.059622088</v>
      </c>
      <c r="AY160" s="23">
        <f t="shared" si="59"/>
        <v>1255.4119518497725</v>
      </c>
      <c r="AZ160" s="23"/>
      <c r="BA160" s="23"/>
    </row>
    <row r="161" spans="1:53">
      <c r="A161">
        <v>202212</v>
      </c>
      <c r="B161" s="20" t="s">
        <v>27</v>
      </c>
      <c r="C161" s="20" t="s">
        <v>672</v>
      </c>
      <c r="D161">
        <v>17078.5</v>
      </c>
      <c r="E161" s="21">
        <v>0.68</v>
      </c>
      <c r="F161">
        <v>562.49</v>
      </c>
      <c r="G161" s="22">
        <v>4.8399999999999999E-2</v>
      </c>
      <c r="H161" s="11">
        <f t="shared" si="40"/>
        <v>562.08759200000009</v>
      </c>
      <c r="I161" s="23">
        <f t="shared" si="41"/>
        <v>2492.3471544109989</v>
      </c>
      <c r="J161" s="23">
        <f t="shared" si="42"/>
        <v>6211794.3381006038</v>
      </c>
      <c r="K161" s="23">
        <f t="shared" si="43"/>
        <v>590.1919716000001</v>
      </c>
      <c r="L161" s="23">
        <f t="shared" si="44"/>
        <v>5546.7819008219976</v>
      </c>
      <c r="N161">
        <v>202212</v>
      </c>
      <c r="O161" s="20" t="s">
        <v>29</v>
      </c>
      <c r="P161" s="20" t="s">
        <v>673</v>
      </c>
      <c r="Q161">
        <v>33719.230000000003</v>
      </c>
      <c r="R161" s="21">
        <v>0.71</v>
      </c>
      <c r="S161">
        <v>871.43</v>
      </c>
      <c r="T161" s="21">
        <v>0.04</v>
      </c>
      <c r="U161" s="11">
        <f t="shared" si="45"/>
        <v>957.6261320000001</v>
      </c>
      <c r="V161" s="23">
        <f t="shared" si="46"/>
        <v>4691.3907755102591</v>
      </c>
      <c r="W161" s="23">
        <f t="shared" si="47"/>
        <v>22009147.408542752</v>
      </c>
      <c r="X161" s="23">
        <f t="shared" si="48"/>
        <v>1005.5074386000001</v>
      </c>
      <c r="Y161" s="23">
        <f t="shared" si="49"/>
        <v>10340.407683020518</v>
      </c>
      <c r="AA161">
        <v>202212</v>
      </c>
      <c r="AB161" s="20" t="s">
        <v>31</v>
      </c>
      <c r="AC161" s="20" t="s">
        <v>674</v>
      </c>
      <c r="AD161">
        <v>218437.04</v>
      </c>
      <c r="AE161" s="21">
        <v>0.72</v>
      </c>
      <c r="AF161">
        <v>662.12639999999999</v>
      </c>
      <c r="AG161" s="22">
        <v>4.1999999999999997E-3</v>
      </c>
      <c r="AH161" s="11">
        <f t="shared" si="50"/>
        <v>660.55360896000002</v>
      </c>
      <c r="AI161" s="23">
        <f t="shared" si="51"/>
        <v>10171.136563999062</v>
      </c>
      <c r="AJ161" s="23">
        <f t="shared" si="52"/>
        <v>103452019.00351864</v>
      </c>
      <c r="AK161" s="23">
        <f t="shared" si="53"/>
        <v>693.58128940800009</v>
      </c>
      <c r="AL161" s="23">
        <f t="shared" si="54"/>
        <v>21002.826736958123</v>
      </c>
      <c r="AN161">
        <v>202212</v>
      </c>
      <c r="AO161" s="20" t="s">
        <v>33</v>
      </c>
      <c r="AP161" s="20" t="s">
        <v>675</v>
      </c>
      <c r="AQ161">
        <v>2107.37</v>
      </c>
      <c r="AR161" s="21">
        <v>0.86</v>
      </c>
      <c r="AS161">
        <v>7.61</v>
      </c>
      <c r="AT161">
        <v>4.1999999999999997E-3</v>
      </c>
      <c r="AU161" s="11">
        <f t="shared" si="55"/>
        <v>7.6118204399999989</v>
      </c>
      <c r="AV161" s="23">
        <f t="shared" si="56"/>
        <v>117.20602861859113</v>
      </c>
      <c r="AW161" s="23">
        <f t="shared" si="57"/>
        <v>13737.253144542005</v>
      </c>
      <c r="AX161" s="23">
        <f t="shared" si="58"/>
        <v>7.9924114619999989</v>
      </c>
      <c r="AY161" s="23">
        <f t="shared" si="59"/>
        <v>242.02387767718227</v>
      </c>
      <c r="AZ161" s="23"/>
      <c r="BA161" s="23"/>
    </row>
    <row r="162" spans="1:53">
      <c r="A162">
        <v>202212</v>
      </c>
      <c r="B162" s="20" t="s">
        <v>27</v>
      </c>
      <c r="C162" s="20" t="s">
        <v>676</v>
      </c>
      <c r="D162">
        <v>63087.31</v>
      </c>
      <c r="E162" s="21">
        <v>0.68</v>
      </c>
      <c r="F162">
        <v>2077.8000000000002</v>
      </c>
      <c r="G162" s="22">
        <v>4.8399999999999999E-2</v>
      </c>
      <c r="H162" s="11">
        <f t="shared" si="40"/>
        <v>2076.3295467200001</v>
      </c>
      <c r="I162" s="23">
        <f t="shared" si="41"/>
        <v>9206.632758025853</v>
      </c>
      <c r="J162" s="23">
        <f t="shared" si="42"/>
        <v>84762086.74115473</v>
      </c>
      <c r="K162" s="23">
        <f t="shared" si="43"/>
        <v>2180.146024056</v>
      </c>
      <c r="L162" s="23">
        <f t="shared" si="44"/>
        <v>20489.595062771707</v>
      </c>
      <c r="N162">
        <v>202212</v>
      </c>
      <c r="O162" s="20" t="s">
        <v>29</v>
      </c>
      <c r="P162" s="20" t="s">
        <v>677</v>
      </c>
      <c r="Q162">
        <v>29844.1</v>
      </c>
      <c r="R162" s="21">
        <v>0.71</v>
      </c>
      <c r="S162">
        <v>771.29</v>
      </c>
      <c r="T162" s="21">
        <v>0.04</v>
      </c>
      <c r="U162" s="11">
        <f t="shared" si="45"/>
        <v>847.57243999999992</v>
      </c>
      <c r="V162" s="23">
        <f t="shared" si="46"/>
        <v>4152.2399960914208</v>
      </c>
      <c r="W162" s="23">
        <f t="shared" si="47"/>
        <v>17241096.985141281</v>
      </c>
      <c r="X162" s="23">
        <f t="shared" si="48"/>
        <v>889.95106199999998</v>
      </c>
      <c r="Y162" s="23">
        <f t="shared" si="49"/>
        <v>9152.0524321828416</v>
      </c>
      <c r="AA162">
        <v>202212</v>
      </c>
      <c r="AB162" s="20" t="s">
        <v>31</v>
      </c>
      <c r="AC162" s="20" t="s">
        <v>678</v>
      </c>
      <c r="AD162">
        <v>202785.56</v>
      </c>
      <c r="AE162" s="21">
        <v>0.72</v>
      </c>
      <c r="AF162">
        <v>614.68359999999996</v>
      </c>
      <c r="AG162" s="22">
        <v>4.1999999999999997E-3</v>
      </c>
      <c r="AH162" s="11">
        <f t="shared" si="50"/>
        <v>613.22353343999987</v>
      </c>
      <c r="AI162" s="23">
        <f t="shared" si="51"/>
        <v>9442.3529268068505</v>
      </c>
      <c r="AJ162" s="23">
        <f t="shared" si="52"/>
        <v>89158028.794377893</v>
      </c>
      <c r="AK162" s="23">
        <f t="shared" si="53"/>
        <v>643.88471011199988</v>
      </c>
      <c r="AL162" s="23">
        <f t="shared" si="54"/>
        <v>19497.9293870537</v>
      </c>
      <c r="AN162">
        <v>202212</v>
      </c>
      <c r="AO162" s="20" t="s">
        <v>33</v>
      </c>
      <c r="AP162" s="20" t="s">
        <v>679</v>
      </c>
      <c r="AQ162">
        <v>4181.2</v>
      </c>
      <c r="AR162" s="21">
        <v>0.86</v>
      </c>
      <c r="AS162">
        <v>364.62</v>
      </c>
      <c r="AT162">
        <v>0.1014</v>
      </c>
      <c r="AU162" s="11">
        <f t="shared" si="55"/>
        <v>364.61736480000002</v>
      </c>
      <c r="AV162" s="23">
        <f t="shared" si="56"/>
        <v>1085.4293921715116</v>
      </c>
      <c r="AW162" s="23">
        <f t="shared" si="57"/>
        <v>1178156.9653898173</v>
      </c>
      <c r="AX162" s="23">
        <f t="shared" si="58"/>
        <v>382.84823304000003</v>
      </c>
      <c r="AY162" s="23">
        <f t="shared" si="59"/>
        <v>2535.4761491430231</v>
      </c>
      <c r="AZ162" s="23"/>
      <c r="BA162" s="23"/>
    </row>
    <row r="163" spans="1:53">
      <c r="A163">
        <v>202212</v>
      </c>
      <c r="B163" s="20" t="s">
        <v>27</v>
      </c>
      <c r="C163" s="20" t="s">
        <v>680</v>
      </c>
      <c r="D163">
        <v>99360.38</v>
      </c>
      <c r="E163" s="21">
        <v>0.68</v>
      </c>
      <c r="F163">
        <v>3272.47</v>
      </c>
      <c r="G163" s="22">
        <v>4.8399999999999999E-2</v>
      </c>
      <c r="H163" s="11">
        <f t="shared" si="40"/>
        <v>3270.1488265600005</v>
      </c>
      <c r="I163" s="23">
        <f t="shared" si="41"/>
        <v>14500.135278519514</v>
      </c>
      <c r="J163" s="23">
        <f t="shared" si="42"/>
        <v>210253923.09536618</v>
      </c>
      <c r="K163" s="23">
        <f t="shared" si="43"/>
        <v>3433.6562678880009</v>
      </c>
      <c r="L163" s="23">
        <f t="shared" si="44"/>
        <v>32270.41938359903</v>
      </c>
      <c r="N163">
        <v>202212</v>
      </c>
      <c r="O163" s="20" t="s">
        <v>29</v>
      </c>
      <c r="P163" s="20" t="s">
        <v>681</v>
      </c>
      <c r="Q163">
        <v>46309.82</v>
      </c>
      <c r="R163" s="21">
        <v>0.71</v>
      </c>
      <c r="S163">
        <v>1196.83</v>
      </c>
      <c r="T163" s="21">
        <v>0.04</v>
      </c>
      <c r="U163" s="11">
        <f t="shared" si="45"/>
        <v>1315.1988879999999</v>
      </c>
      <c r="V163" s="23">
        <f t="shared" si="46"/>
        <v>6443.1323717516825</v>
      </c>
      <c r="W163" s="23">
        <f t="shared" si="47"/>
        <v>41513954.759914458</v>
      </c>
      <c r="X163" s="23">
        <f t="shared" si="48"/>
        <v>1380.9588323999999</v>
      </c>
      <c r="Y163" s="23">
        <f t="shared" si="49"/>
        <v>14201.463631503364</v>
      </c>
      <c r="AA163">
        <v>202212</v>
      </c>
      <c r="AB163" s="20" t="s">
        <v>31</v>
      </c>
      <c r="AC163" s="20" t="s">
        <v>682</v>
      </c>
      <c r="AD163">
        <v>112627.09</v>
      </c>
      <c r="AE163" s="21">
        <v>0.72</v>
      </c>
      <c r="AF163">
        <v>341.39519999999999</v>
      </c>
      <c r="AG163" s="22">
        <v>4.1999999999999997E-3</v>
      </c>
      <c r="AH163" s="11">
        <f t="shared" si="50"/>
        <v>340.58432015999995</v>
      </c>
      <c r="AI163" s="23">
        <f t="shared" si="51"/>
        <v>5244.2823487985961</v>
      </c>
      <c r="AJ163" s="23">
        <f t="shared" si="52"/>
        <v>27502497.353920519</v>
      </c>
      <c r="AK163" s="23">
        <f t="shared" si="53"/>
        <v>357.61353616799994</v>
      </c>
      <c r="AL163" s="23">
        <f t="shared" si="54"/>
        <v>10829.149017757192</v>
      </c>
      <c r="AN163">
        <v>202212</v>
      </c>
      <c r="AO163" s="20" t="s">
        <v>33</v>
      </c>
      <c r="AP163" s="20" t="s">
        <v>683</v>
      </c>
      <c r="AQ163">
        <v>4067.32</v>
      </c>
      <c r="AR163" s="21">
        <v>0.86</v>
      </c>
      <c r="AS163">
        <v>12.59</v>
      </c>
      <c r="AT163">
        <v>3.5999999999999999E-3</v>
      </c>
      <c r="AU163" s="11">
        <f t="shared" si="55"/>
        <v>12.59242272</v>
      </c>
      <c r="AV163" s="23">
        <f t="shared" si="56"/>
        <v>209.49559870961434</v>
      </c>
      <c r="AW163" s="23">
        <f t="shared" si="57"/>
        <v>43888.405878699763</v>
      </c>
      <c r="AX163" s="23">
        <f t="shared" si="58"/>
        <v>13.222043856000001</v>
      </c>
      <c r="AY163" s="23">
        <f t="shared" si="59"/>
        <v>431.58362013922869</v>
      </c>
      <c r="AZ163" s="23"/>
      <c r="BA163" s="23"/>
    </row>
    <row r="164" spans="1:53">
      <c r="A164">
        <v>202212</v>
      </c>
      <c r="B164" s="20" t="s">
        <v>27</v>
      </c>
      <c r="C164" s="20" t="s">
        <v>684</v>
      </c>
      <c r="D164">
        <v>60877.38</v>
      </c>
      <c r="E164" s="21">
        <v>0.68</v>
      </c>
      <c r="F164">
        <v>2005.02</v>
      </c>
      <c r="G164" s="22">
        <v>4.8399999999999999E-2</v>
      </c>
      <c r="H164" s="11">
        <f t="shared" si="40"/>
        <v>2003.5963305599998</v>
      </c>
      <c r="I164" s="23">
        <f t="shared" si="41"/>
        <v>8884.127107825454</v>
      </c>
      <c r="J164" s="23">
        <f t="shared" si="42"/>
        <v>78927714.467999071</v>
      </c>
      <c r="K164" s="23">
        <f t="shared" si="43"/>
        <v>2103.776147088</v>
      </c>
      <c r="L164" s="23">
        <f t="shared" si="44"/>
        <v>19771.85054621091</v>
      </c>
      <c r="N164">
        <v>202212</v>
      </c>
      <c r="O164" s="20" t="s">
        <v>29</v>
      </c>
      <c r="P164" s="20" t="s">
        <v>685</v>
      </c>
      <c r="Q164">
        <v>14966.19</v>
      </c>
      <c r="R164" s="21">
        <v>0.71</v>
      </c>
      <c r="S164">
        <v>386.78</v>
      </c>
      <c r="T164" s="21">
        <v>0.04</v>
      </c>
      <c r="U164" s="11">
        <f t="shared" si="45"/>
        <v>425.03979600000002</v>
      </c>
      <c r="V164" s="23">
        <f t="shared" si="46"/>
        <v>2082.2612411533087</v>
      </c>
      <c r="W164" s="23">
        <f t="shared" si="47"/>
        <v>4335811.8764093174</v>
      </c>
      <c r="X164" s="23">
        <f t="shared" si="48"/>
        <v>446.29178580000007</v>
      </c>
      <c r="Y164" s="23">
        <f t="shared" si="49"/>
        <v>4589.5622783066174</v>
      </c>
      <c r="AA164">
        <v>202212</v>
      </c>
      <c r="AB164" s="20" t="s">
        <v>31</v>
      </c>
      <c r="AC164" s="20" t="s">
        <v>686</v>
      </c>
      <c r="AD164">
        <v>212558.07999999999</v>
      </c>
      <c r="AE164" s="21">
        <v>0.72</v>
      </c>
      <c r="AF164">
        <v>644.30610000000001</v>
      </c>
      <c r="AG164" s="22">
        <v>4.1999999999999997E-3</v>
      </c>
      <c r="AH164" s="11">
        <f t="shared" si="50"/>
        <v>642.7756339199999</v>
      </c>
      <c r="AI164" s="23">
        <f t="shared" si="51"/>
        <v>9897.3931319589265</v>
      </c>
      <c r="AJ164" s="23">
        <f t="shared" si="52"/>
        <v>97958390.80854772</v>
      </c>
      <c r="AK164" s="23">
        <f t="shared" si="53"/>
        <v>674.91441561599993</v>
      </c>
      <c r="AL164" s="23">
        <f t="shared" si="54"/>
        <v>20437.561897837852</v>
      </c>
      <c r="AN164">
        <v>202212</v>
      </c>
      <c r="AO164" s="20" t="s">
        <v>33</v>
      </c>
      <c r="AP164" s="20" t="s">
        <v>687</v>
      </c>
      <c r="AQ164">
        <v>1617.99</v>
      </c>
      <c r="AR164" s="21">
        <v>0.86</v>
      </c>
      <c r="AS164">
        <v>83.49</v>
      </c>
      <c r="AT164">
        <v>0.06</v>
      </c>
      <c r="AU164" s="11">
        <f t="shared" si="55"/>
        <v>83.488283999999993</v>
      </c>
      <c r="AV164" s="23">
        <f t="shared" si="56"/>
        <v>330.45614815859142</v>
      </c>
      <c r="AW164" s="23">
        <f t="shared" si="57"/>
        <v>109201.26585581292</v>
      </c>
      <c r="AX164" s="23">
        <f t="shared" si="58"/>
        <v>87.662698199999994</v>
      </c>
      <c r="AY164" s="23">
        <f t="shared" si="59"/>
        <v>744.40058031718286</v>
      </c>
      <c r="AZ164" s="23"/>
      <c r="BA164" s="23"/>
    </row>
    <row r="165" spans="1:53">
      <c r="A165">
        <v>202212</v>
      </c>
      <c r="B165" s="20" t="s">
        <v>27</v>
      </c>
      <c r="C165" s="20" t="s">
        <v>688</v>
      </c>
      <c r="D165">
        <v>81189.67</v>
      </c>
      <c r="E165" s="21">
        <v>0.68</v>
      </c>
      <c r="F165">
        <v>2674.01</v>
      </c>
      <c r="G165" s="22">
        <v>4.8399999999999999E-2</v>
      </c>
      <c r="H165" s="11">
        <f t="shared" si="40"/>
        <v>2672.11441904</v>
      </c>
      <c r="I165" s="23">
        <f t="shared" si="41"/>
        <v>11848.396697137807</v>
      </c>
      <c r="J165" s="23">
        <f t="shared" si="42"/>
        <v>140384504.2927461</v>
      </c>
      <c r="K165" s="23">
        <f t="shared" si="43"/>
        <v>2805.720139992</v>
      </c>
      <c r="L165" s="23">
        <f t="shared" si="44"/>
        <v>26368.907813315614</v>
      </c>
      <c r="N165">
        <v>202212</v>
      </c>
      <c r="O165" s="20" t="s">
        <v>29</v>
      </c>
      <c r="P165" s="20" t="s">
        <v>689</v>
      </c>
      <c r="Q165">
        <v>19456.060000000001</v>
      </c>
      <c r="R165" s="21">
        <v>0.71</v>
      </c>
      <c r="S165">
        <v>502.82</v>
      </c>
      <c r="T165" s="21">
        <v>0.04</v>
      </c>
      <c r="U165" s="11">
        <f t="shared" si="45"/>
        <v>552.5521040000001</v>
      </c>
      <c r="V165" s="23">
        <f t="shared" si="46"/>
        <v>2706.9414222025275</v>
      </c>
      <c r="W165" s="23">
        <f t="shared" si="47"/>
        <v>7327531.8632358424</v>
      </c>
      <c r="X165" s="23">
        <f t="shared" si="48"/>
        <v>580.17970920000016</v>
      </c>
      <c r="Y165" s="23">
        <f t="shared" si="49"/>
        <v>5966.4349484050554</v>
      </c>
      <c r="AA165">
        <v>202212</v>
      </c>
      <c r="AB165" s="20" t="s">
        <v>31</v>
      </c>
      <c r="AC165" s="20" t="s">
        <v>690</v>
      </c>
      <c r="AD165">
        <v>142276.99</v>
      </c>
      <c r="AE165" s="21">
        <v>0.72</v>
      </c>
      <c r="AF165">
        <v>431.27</v>
      </c>
      <c r="AG165" s="22">
        <v>4.1999999999999997E-3</v>
      </c>
      <c r="AH165" s="11">
        <f t="shared" si="50"/>
        <v>430.24561775999996</v>
      </c>
      <c r="AI165" s="23">
        <f t="shared" si="51"/>
        <v>6624.8777918100741</v>
      </c>
      <c r="AJ165" s="23">
        <f t="shared" si="52"/>
        <v>43889005.756418325</v>
      </c>
      <c r="AK165" s="23">
        <f t="shared" si="53"/>
        <v>451.75789864799998</v>
      </c>
      <c r="AL165" s="23">
        <f t="shared" si="54"/>
        <v>13680.001201380148</v>
      </c>
      <c r="AN165">
        <v>202212</v>
      </c>
      <c r="AO165" s="20" t="s">
        <v>33</v>
      </c>
      <c r="AP165" s="20" t="s">
        <v>691</v>
      </c>
      <c r="AQ165">
        <v>2156.94</v>
      </c>
      <c r="AR165" s="21">
        <v>0.86</v>
      </c>
      <c r="AS165">
        <v>150.62</v>
      </c>
      <c r="AT165">
        <v>8.1199999999999994E-2</v>
      </c>
      <c r="AU165" s="11">
        <f t="shared" si="55"/>
        <v>150.62343407999998</v>
      </c>
      <c r="AV165" s="23">
        <f t="shared" si="56"/>
        <v>506.6698053208134</v>
      </c>
      <c r="AW165" s="23">
        <f t="shared" si="57"/>
        <v>256714.29162383094</v>
      </c>
      <c r="AX165" s="23">
        <f t="shared" si="58"/>
        <v>158.15460578399998</v>
      </c>
      <c r="AY165" s="23">
        <f t="shared" si="59"/>
        <v>1163.9630447216268</v>
      </c>
      <c r="AZ165" s="23"/>
      <c r="BA165" s="23"/>
    </row>
    <row r="166" spans="1:53">
      <c r="A166">
        <v>202212</v>
      </c>
      <c r="B166" s="20" t="s">
        <v>27</v>
      </c>
      <c r="C166" s="20" t="s">
        <v>692</v>
      </c>
      <c r="D166">
        <v>138513.9</v>
      </c>
      <c r="E166" s="21">
        <v>0.68</v>
      </c>
      <c r="F166">
        <v>4562</v>
      </c>
      <c r="G166" s="22">
        <v>4.8399999999999999E-2</v>
      </c>
      <c r="H166" s="11">
        <f t="shared" si="40"/>
        <v>4558.7694768000001</v>
      </c>
      <c r="I166" s="23">
        <f t="shared" si="41"/>
        <v>20213.99563845593</v>
      </c>
      <c r="J166" s="23">
        <f t="shared" si="42"/>
        <v>408605619.67151535</v>
      </c>
      <c r="K166" s="23">
        <f t="shared" si="43"/>
        <v>4786.7079506400005</v>
      </c>
      <c r="L166" s="23">
        <f t="shared" si="44"/>
        <v>44986.76075371186</v>
      </c>
      <c r="N166">
        <v>202212</v>
      </c>
      <c r="O166" s="20" t="s">
        <v>29</v>
      </c>
      <c r="P166" s="20" t="s">
        <v>693</v>
      </c>
      <c r="Q166">
        <v>46546.7</v>
      </c>
      <c r="R166" s="21">
        <v>0.71</v>
      </c>
      <c r="S166">
        <v>1202.95</v>
      </c>
      <c r="T166" s="21">
        <v>0.04</v>
      </c>
      <c r="U166" s="11">
        <f t="shared" si="45"/>
        <v>1321.9262799999999</v>
      </c>
      <c r="V166" s="23">
        <f t="shared" si="46"/>
        <v>6476.0897271510457</v>
      </c>
      <c r="W166" s="23">
        <f t="shared" si="47"/>
        <v>41939738.154111303</v>
      </c>
      <c r="X166" s="23">
        <f t="shared" si="48"/>
        <v>1388.022594</v>
      </c>
      <c r="Y166" s="23">
        <f t="shared" si="49"/>
        <v>14274.105734302091</v>
      </c>
      <c r="AA166">
        <v>202212</v>
      </c>
      <c r="AB166" s="20" t="s">
        <v>31</v>
      </c>
      <c r="AC166" s="20" t="s">
        <v>694</v>
      </c>
      <c r="AD166">
        <v>205065.59</v>
      </c>
      <c r="AE166" s="21">
        <v>0.72</v>
      </c>
      <c r="AF166">
        <v>621.59479999999996</v>
      </c>
      <c r="AG166" s="22">
        <v>4.1999999999999997E-3</v>
      </c>
      <c r="AH166" s="11">
        <f t="shared" si="50"/>
        <v>620.11834415999999</v>
      </c>
      <c r="AI166" s="23">
        <f t="shared" si="51"/>
        <v>9548.5185134674975</v>
      </c>
      <c r="AJ166" s="23">
        <f t="shared" si="52"/>
        <v>91174205.802031547</v>
      </c>
      <c r="AK166" s="23">
        <f t="shared" si="53"/>
        <v>651.12426136800002</v>
      </c>
      <c r="AL166" s="23">
        <f t="shared" si="54"/>
        <v>19717.155371094996</v>
      </c>
      <c r="AN166">
        <v>202212</v>
      </c>
      <c r="AO166" s="20" t="s">
        <v>33</v>
      </c>
      <c r="AP166" s="20" t="s">
        <v>695</v>
      </c>
      <c r="AQ166">
        <v>4043.09</v>
      </c>
      <c r="AR166" s="21">
        <v>0.86</v>
      </c>
      <c r="AS166">
        <v>22.25</v>
      </c>
      <c r="AT166">
        <v>6.4000000000000003E-3</v>
      </c>
      <c r="AU166" s="11">
        <f t="shared" si="55"/>
        <v>22.253167360000003</v>
      </c>
      <c r="AV166" s="23">
        <f t="shared" si="56"/>
        <v>277.27303652712845</v>
      </c>
      <c r="AW166" s="23">
        <f t="shared" si="57"/>
        <v>76880.336784974308</v>
      </c>
      <c r="AX166" s="23">
        <f t="shared" si="58"/>
        <v>23.365825728000004</v>
      </c>
      <c r="AY166" s="23">
        <f t="shared" si="59"/>
        <v>576.79924041425693</v>
      </c>
      <c r="AZ166" s="23"/>
      <c r="BA166" s="23"/>
    </row>
    <row r="167" spans="1:53">
      <c r="A167">
        <v>202212</v>
      </c>
      <c r="B167" s="20" t="s">
        <v>27</v>
      </c>
      <c r="C167" s="20" t="s">
        <v>696</v>
      </c>
      <c r="D167">
        <v>101048.18</v>
      </c>
      <c r="E167" s="21">
        <v>0.68</v>
      </c>
      <c r="F167">
        <v>3328.06</v>
      </c>
      <c r="G167" s="22">
        <v>4.8399999999999999E-2</v>
      </c>
      <c r="H167" s="11">
        <f t="shared" si="40"/>
        <v>3325.6977001600003</v>
      </c>
      <c r="I167" s="23">
        <f t="shared" si="41"/>
        <v>14746.444001604965</v>
      </c>
      <c r="J167" s="23">
        <f t="shared" si="42"/>
        <v>217457610.69247106</v>
      </c>
      <c r="K167" s="23">
        <f t="shared" si="43"/>
        <v>3491.9825851680002</v>
      </c>
      <c r="L167" s="23">
        <f t="shared" si="44"/>
        <v>32818.585703369929</v>
      </c>
      <c r="N167">
        <v>202212</v>
      </c>
      <c r="O167" s="20" t="s">
        <v>29</v>
      </c>
      <c r="P167" s="20" t="s">
        <v>697</v>
      </c>
      <c r="Q167">
        <v>207925.57</v>
      </c>
      <c r="R167" s="21">
        <v>0.71</v>
      </c>
      <c r="S167">
        <v>5373.62</v>
      </c>
      <c r="T167" s="21">
        <v>0.04</v>
      </c>
      <c r="U167" s="11">
        <f t="shared" si="45"/>
        <v>5905.0861879999993</v>
      </c>
      <c r="V167" s="23">
        <f t="shared" si="46"/>
        <v>28928.896095513228</v>
      </c>
      <c r="W167" s="23">
        <f t="shared" si="47"/>
        <v>836881029.30500042</v>
      </c>
      <c r="X167" s="23">
        <f t="shared" si="48"/>
        <v>6200.3404973999995</v>
      </c>
      <c r="Y167" s="23">
        <f t="shared" si="49"/>
        <v>63762.878379026457</v>
      </c>
      <c r="AA167">
        <v>202212</v>
      </c>
      <c r="AB167" s="20" t="s">
        <v>31</v>
      </c>
      <c r="AC167" s="20" t="s">
        <v>698</v>
      </c>
      <c r="AD167">
        <v>198489.08</v>
      </c>
      <c r="AE167" s="21">
        <v>0.72</v>
      </c>
      <c r="AF167">
        <v>601.66010000000006</v>
      </c>
      <c r="AG167" s="22">
        <v>4.1999999999999997E-3</v>
      </c>
      <c r="AH167" s="11">
        <f t="shared" si="50"/>
        <v>600.23097791999987</v>
      </c>
      <c r="AI167" s="23">
        <f t="shared" si="51"/>
        <v>9242.2948925811052</v>
      </c>
      <c r="AJ167" s="23">
        <f t="shared" si="52"/>
        <v>85420014.881430775</v>
      </c>
      <c r="AK167" s="23">
        <f t="shared" si="53"/>
        <v>630.2425268159999</v>
      </c>
      <c r="AL167" s="23">
        <f t="shared" si="54"/>
        <v>19084.820763082211</v>
      </c>
      <c r="AN167">
        <v>202212</v>
      </c>
      <c r="AO167" s="20" t="s">
        <v>33</v>
      </c>
      <c r="AP167" s="20" t="s">
        <v>699</v>
      </c>
      <c r="AQ167">
        <v>1979.94</v>
      </c>
      <c r="AR167" s="21">
        <v>0.86</v>
      </c>
      <c r="AS167">
        <v>80.709999999999994</v>
      </c>
      <c r="AT167">
        <v>4.7400000000000005E-2</v>
      </c>
      <c r="AU167" s="11">
        <f t="shared" si="55"/>
        <v>80.710274160000012</v>
      </c>
      <c r="AV167" s="23">
        <f t="shared" si="56"/>
        <v>361.8219753338912</v>
      </c>
      <c r="AW167" s="23">
        <f t="shared" si="57"/>
        <v>130915.14183451897</v>
      </c>
      <c r="AX167" s="23">
        <f t="shared" si="58"/>
        <v>84.745787868000022</v>
      </c>
      <c r="AY167" s="23">
        <f t="shared" si="59"/>
        <v>804.35422482778245</v>
      </c>
      <c r="AZ167" s="23"/>
      <c r="BA167" s="23"/>
    </row>
    <row r="168" spans="1:53">
      <c r="A168">
        <v>202212</v>
      </c>
      <c r="B168" s="20" t="s">
        <v>27</v>
      </c>
      <c r="C168" s="20" t="s">
        <v>700</v>
      </c>
      <c r="D168">
        <v>51778.76</v>
      </c>
      <c r="E168" s="21">
        <v>0.68</v>
      </c>
      <c r="F168">
        <v>1705.35</v>
      </c>
      <c r="G168" s="22">
        <v>4.8399999999999999E-2</v>
      </c>
      <c r="H168" s="11">
        <f t="shared" si="40"/>
        <v>1704.1425491200002</v>
      </c>
      <c r="I168" s="23">
        <f t="shared" si="41"/>
        <v>7556.3219922668886</v>
      </c>
      <c r="J168" s="23">
        <f t="shared" si="42"/>
        <v>57098002.050816238</v>
      </c>
      <c r="K168" s="23">
        <f t="shared" si="43"/>
        <v>1789.3496765760003</v>
      </c>
      <c r="L168" s="23">
        <f t="shared" si="44"/>
        <v>16816.786533653776</v>
      </c>
      <c r="N168">
        <v>202212</v>
      </c>
      <c r="O168" s="20" t="s">
        <v>29</v>
      </c>
      <c r="P168" s="20" t="s">
        <v>701</v>
      </c>
      <c r="Q168">
        <v>35652.82</v>
      </c>
      <c r="R168" s="21">
        <v>0.71</v>
      </c>
      <c r="S168">
        <v>921.41</v>
      </c>
      <c r="T168" s="21">
        <v>0.04</v>
      </c>
      <c r="U168" s="11">
        <f t="shared" si="45"/>
        <v>1012.540088</v>
      </c>
      <c r="V168" s="23">
        <f t="shared" si="46"/>
        <v>4960.4131194255524</v>
      </c>
      <c r="W168" s="23">
        <f t="shared" si="47"/>
        <v>24605698.31536914</v>
      </c>
      <c r="X168" s="23">
        <f t="shared" si="48"/>
        <v>1063.1670924</v>
      </c>
      <c r="Y168" s="23">
        <f t="shared" si="49"/>
        <v>10933.366326851105</v>
      </c>
      <c r="AA168">
        <v>202212</v>
      </c>
      <c r="AB168" s="20" t="s">
        <v>31</v>
      </c>
      <c r="AC168" s="20" t="s">
        <v>702</v>
      </c>
      <c r="AD168">
        <v>185854.04</v>
      </c>
      <c r="AE168" s="21">
        <v>0.72</v>
      </c>
      <c r="AF168">
        <v>563.36080000000004</v>
      </c>
      <c r="AG168" s="22">
        <v>4.1999999999999997E-3</v>
      </c>
      <c r="AH168" s="11">
        <f t="shared" si="50"/>
        <v>562.02261695999994</v>
      </c>
      <c r="AI168" s="23">
        <f t="shared" si="51"/>
        <v>8653.966478445891</v>
      </c>
      <c r="AJ168" s="23">
        <f t="shared" si="52"/>
        <v>74891135.81006518</v>
      </c>
      <c r="AK168" s="23">
        <f t="shared" si="53"/>
        <v>590.12374780799996</v>
      </c>
      <c r="AL168" s="23">
        <f t="shared" si="54"/>
        <v>17869.955573851781</v>
      </c>
      <c r="AN168">
        <v>202212</v>
      </c>
      <c r="AO168" s="20" t="s">
        <v>33</v>
      </c>
      <c r="AP168" s="20" t="s">
        <v>703</v>
      </c>
      <c r="AQ168">
        <v>1565.92</v>
      </c>
      <c r="AR168" s="21">
        <v>0.86</v>
      </c>
      <c r="AS168">
        <v>18.45</v>
      </c>
      <c r="AT168">
        <v>1.37E-2</v>
      </c>
      <c r="AU168" s="11">
        <f t="shared" si="55"/>
        <v>18.449669440000001</v>
      </c>
      <c r="AV168" s="23">
        <f t="shared" si="56"/>
        <v>156.54270080496138</v>
      </c>
      <c r="AW168" s="23">
        <f t="shared" si="57"/>
        <v>24505.617175311658</v>
      </c>
      <c r="AX168" s="23">
        <f t="shared" si="58"/>
        <v>19.372152912000001</v>
      </c>
      <c r="AY168" s="23">
        <f t="shared" si="59"/>
        <v>331.53507104992275</v>
      </c>
      <c r="AZ168" s="23"/>
      <c r="BA168" s="23"/>
    </row>
    <row r="169" spans="1:53">
      <c r="A169">
        <v>202212</v>
      </c>
      <c r="B169" s="20" t="s">
        <v>27</v>
      </c>
      <c r="C169" s="20" t="s">
        <v>704</v>
      </c>
      <c r="D169">
        <v>79180.08</v>
      </c>
      <c r="E169" s="21">
        <v>0.68</v>
      </c>
      <c r="F169">
        <v>2607.8200000000002</v>
      </c>
      <c r="G169" s="22">
        <v>4.8399999999999999E-2</v>
      </c>
      <c r="H169" s="11">
        <f t="shared" si="40"/>
        <v>2605.9747929599998</v>
      </c>
      <c r="I169" s="23">
        <f t="shared" si="41"/>
        <v>11555.127620928959</v>
      </c>
      <c r="J169" s="23">
        <f t="shared" si="42"/>
        <v>133520974.33595534</v>
      </c>
      <c r="K169" s="23">
        <f t="shared" si="43"/>
        <v>2736.2735326080001</v>
      </c>
      <c r="L169" s="23">
        <f t="shared" si="44"/>
        <v>25716.23003481792</v>
      </c>
      <c r="N169">
        <v>202212</v>
      </c>
      <c r="O169" s="20" t="s">
        <v>29</v>
      </c>
      <c r="P169" s="20" t="s">
        <v>705</v>
      </c>
      <c r="Q169">
        <v>66434.740000000005</v>
      </c>
      <c r="R169" s="21">
        <v>0.71</v>
      </c>
      <c r="S169">
        <v>1716.93</v>
      </c>
      <c r="T169" s="21">
        <v>0.04</v>
      </c>
      <c r="U169" s="11">
        <f t="shared" si="45"/>
        <v>1886.7466159999999</v>
      </c>
      <c r="V169" s="23">
        <f t="shared" si="46"/>
        <v>9243.1329662457429</v>
      </c>
      <c r="W169" s="23">
        <f t="shared" si="47"/>
        <v>85435507.031698823</v>
      </c>
      <c r="X169" s="23">
        <f t="shared" si="48"/>
        <v>1981.0839467999999</v>
      </c>
      <c r="Y169" s="23">
        <f t="shared" si="49"/>
        <v>20373.012548491486</v>
      </c>
      <c r="AA169">
        <v>202212</v>
      </c>
      <c r="AB169" s="20" t="s">
        <v>31</v>
      </c>
      <c r="AC169" s="20" t="s">
        <v>706</v>
      </c>
      <c r="AD169">
        <v>140934.09</v>
      </c>
      <c r="AE169" s="21">
        <v>0.72</v>
      </c>
      <c r="AF169">
        <v>427.19940000000003</v>
      </c>
      <c r="AG169" s="22">
        <v>4.1999999999999997E-3</v>
      </c>
      <c r="AH169" s="11">
        <f t="shared" si="50"/>
        <v>426.18468815999995</v>
      </c>
      <c r="AI169" s="23">
        <f t="shared" si="51"/>
        <v>6562.3480153042465</v>
      </c>
      <c r="AJ169" s="23">
        <f t="shared" si="52"/>
        <v>43064411.473967582</v>
      </c>
      <c r="AK169" s="23">
        <f t="shared" si="53"/>
        <v>447.49392256799996</v>
      </c>
      <c r="AL169" s="23">
        <f t="shared" si="54"/>
        <v>13550.880718768492</v>
      </c>
      <c r="AN169">
        <v>202212</v>
      </c>
      <c r="AO169" s="20" t="s">
        <v>33</v>
      </c>
      <c r="AP169" s="20" t="s">
        <v>707</v>
      </c>
      <c r="AQ169">
        <v>2328.42</v>
      </c>
      <c r="AR169" s="21">
        <v>0.86</v>
      </c>
      <c r="AS169">
        <v>14.02</v>
      </c>
      <c r="AT169">
        <v>6.9999999999999993E-3</v>
      </c>
      <c r="AU169" s="11">
        <f t="shared" si="55"/>
        <v>14.017088399999999</v>
      </c>
      <c r="AV169" s="23">
        <f t="shared" si="56"/>
        <v>166.94884410797417</v>
      </c>
      <c r="AW169" s="23">
        <f t="shared" si="57"/>
        <v>27871.916548988662</v>
      </c>
      <c r="AX169" s="23">
        <f t="shared" si="58"/>
        <v>14.717942819999999</v>
      </c>
      <c r="AY169" s="23">
        <f t="shared" si="59"/>
        <v>347.91477661594831</v>
      </c>
      <c r="AZ169" s="23"/>
      <c r="BA169" s="23"/>
    </row>
    <row r="170" spans="1:53">
      <c r="A170">
        <v>202212</v>
      </c>
      <c r="B170" s="20" t="s">
        <v>27</v>
      </c>
      <c r="C170" s="20" t="s">
        <v>708</v>
      </c>
      <c r="D170">
        <v>44781.84</v>
      </c>
      <c r="E170" s="21">
        <v>0.68</v>
      </c>
      <c r="F170">
        <v>1474.91</v>
      </c>
      <c r="G170" s="22">
        <v>4.8399999999999999E-2</v>
      </c>
      <c r="H170" s="11">
        <f t="shared" si="40"/>
        <v>1473.8599180799999</v>
      </c>
      <c r="I170" s="23">
        <f t="shared" si="41"/>
        <v>6535.2280055794499</v>
      </c>
      <c r="J170" s="23">
        <f t="shared" si="42"/>
        <v>42709205.084909953</v>
      </c>
      <c r="K170" s="23">
        <f t="shared" si="43"/>
        <v>1547.552913984</v>
      </c>
      <c r="L170" s="23">
        <f t="shared" si="44"/>
        <v>14544.315929238899</v>
      </c>
      <c r="N170">
        <v>202212</v>
      </c>
      <c r="O170" s="20" t="s">
        <v>29</v>
      </c>
      <c r="P170" s="20" t="s">
        <v>709</v>
      </c>
      <c r="Q170">
        <v>39106.089999999997</v>
      </c>
      <c r="R170" s="21">
        <v>0.71</v>
      </c>
      <c r="S170">
        <v>1010.65</v>
      </c>
      <c r="T170" s="21">
        <v>0.04</v>
      </c>
      <c r="U170" s="11">
        <f t="shared" si="45"/>
        <v>1110.6129559999999</v>
      </c>
      <c r="V170" s="23">
        <f t="shared" si="46"/>
        <v>5440.8700878482086</v>
      </c>
      <c r="W170" s="23">
        <f t="shared" si="47"/>
        <v>29603067.312841374</v>
      </c>
      <c r="X170" s="23">
        <f t="shared" si="48"/>
        <v>1166.1436037999999</v>
      </c>
      <c r="Y170" s="23">
        <f t="shared" si="49"/>
        <v>11992.353131696418</v>
      </c>
      <c r="AA170">
        <v>202212</v>
      </c>
      <c r="AB170" s="20" t="s">
        <v>31</v>
      </c>
      <c r="AC170" s="20" t="s">
        <v>710</v>
      </c>
      <c r="AD170">
        <v>198876.02</v>
      </c>
      <c r="AE170" s="21">
        <v>0.72</v>
      </c>
      <c r="AF170">
        <v>602.83299999999997</v>
      </c>
      <c r="AG170" s="22">
        <v>4.1999999999999997E-3</v>
      </c>
      <c r="AH170" s="11">
        <f t="shared" si="50"/>
        <v>601.40108447999989</v>
      </c>
      <c r="AI170" s="23">
        <f t="shared" si="51"/>
        <v>9260.3120731017425</v>
      </c>
      <c r="AJ170" s="23">
        <f t="shared" si="52"/>
        <v>85753379.691233888</v>
      </c>
      <c r="AK170" s="23">
        <f t="shared" si="53"/>
        <v>631.47113870399994</v>
      </c>
      <c r="AL170" s="23">
        <f t="shared" si="54"/>
        <v>19122.025230683485</v>
      </c>
      <c r="AN170">
        <v>202212</v>
      </c>
      <c r="AO170" s="20" t="s">
        <v>33</v>
      </c>
      <c r="AP170" s="20" t="s">
        <v>711</v>
      </c>
      <c r="AQ170">
        <v>3227.34</v>
      </c>
      <c r="AR170" s="21">
        <v>0.86</v>
      </c>
      <c r="AS170">
        <v>123.79</v>
      </c>
      <c r="AT170">
        <v>4.4600000000000001E-2</v>
      </c>
      <c r="AU170" s="11">
        <f t="shared" si="55"/>
        <v>123.78785304</v>
      </c>
      <c r="AV170" s="23">
        <f t="shared" si="56"/>
        <v>572.93218492387484</v>
      </c>
      <c r="AW170" s="23">
        <f t="shared" si="57"/>
        <v>328251.28852164513</v>
      </c>
      <c r="AX170" s="23">
        <f t="shared" si="58"/>
        <v>129.977245692</v>
      </c>
      <c r="AY170" s="23">
        <f t="shared" si="59"/>
        <v>1269.6522228877498</v>
      </c>
      <c r="AZ170" s="23"/>
      <c r="BA170" s="23"/>
    </row>
    <row r="171" spans="1:53">
      <c r="A171">
        <v>202212</v>
      </c>
      <c r="B171" s="20" t="s">
        <v>27</v>
      </c>
      <c r="C171" s="20" t="s">
        <v>712</v>
      </c>
      <c r="D171">
        <v>98543.65</v>
      </c>
      <c r="E171" s="21">
        <v>0.68</v>
      </c>
      <c r="F171">
        <v>3245.57</v>
      </c>
      <c r="G171" s="22">
        <v>4.8399999999999999E-2</v>
      </c>
      <c r="H171" s="11">
        <f t="shared" si="40"/>
        <v>3243.2686088</v>
      </c>
      <c r="I171" s="23">
        <f t="shared" si="41"/>
        <v>14380.945964971947</v>
      </c>
      <c r="J171" s="23">
        <f t="shared" si="42"/>
        <v>206811606.84744292</v>
      </c>
      <c r="K171" s="23">
        <f t="shared" si="43"/>
        <v>3405.43203924</v>
      </c>
      <c r="L171" s="23">
        <f t="shared" si="44"/>
        <v>32005.160538743894</v>
      </c>
      <c r="N171">
        <v>202212</v>
      </c>
      <c r="O171" s="20" t="s">
        <v>29</v>
      </c>
      <c r="P171" s="20" t="s">
        <v>713</v>
      </c>
      <c r="Q171">
        <v>79011.710000000006</v>
      </c>
      <c r="R171" s="21">
        <v>0.71</v>
      </c>
      <c r="S171">
        <v>2041.97</v>
      </c>
      <c r="T171" s="21">
        <v>0.04</v>
      </c>
      <c r="U171" s="11">
        <f t="shared" si="45"/>
        <v>2243.9325640000002</v>
      </c>
      <c r="V171" s="23">
        <f t="shared" si="46"/>
        <v>10992.979598030313</v>
      </c>
      <c r="W171" s="23">
        <f t="shared" si="47"/>
        <v>120845600.44271071</v>
      </c>
      <c r="X171" s="23">
        <f t="shared" si="48"/>
        <v>2356.1291922000005</v>
      </c>
      <c r="Y171" s="23">
        <f t="shared" si="49"/>
        <v>24229.891760060626</v>
      </c>
      <c r="AA171">
        <v>202212</v>
      </c>
      <c r="AB171" s="20" t="s">
        <v>31</v>
      </c>
      <c r="AC171" s="20" t="s">
        <v>714</v>
      </c>
      <c r="AD171">
        <v>190064.84</v>
      </c>
      <c r="AE171" s="21">
        <v>0.72</v>
      </c>
      <c r="AF171">
        <v>576.12450000000001</v>
      </c>
      <c r="AG171" s="22">
        <v>4.1999999999999997E-3</v>
      </c>
      <c r="AH171" s="11">
        <f t="shared" si="50"/>
        <v>574.75607615999991</v>
      </c>
      <c r="AI171" s="23">
        <f t="shared" si="51"/>
        <v>8850.0349741721056</v>
      </c>
      <c r="AJ171" s="23">
        <f t="shared" si="52"/>
        <v>78323119.044069469</v>
      </c>
      <c r="AK171" s="23">
        <f t="shared" si="53"/>
        <v>603.49387996799987</v>
      </c>
      <c r="AL171" s="23">
        <f t="shared" si="54"/>
        <v>18274.826024504211</v>
      </c>
      <c r="AN171">
        <v>202212</v>
      </c>
      <c r="AO171" s="20" t="s">
        <v>33</v>
      </c>
      <c r="AP171" s="20" t="s">
        <v>715</v>
      </c>
      <c r="AQ171">
        <v>919.41</v>
      </c>
      <c r="AR171" s="21">
        <v>0.86</v>
      </c>
      <c r="AS171">
        <v>52.98</v>
      </c>
      <c r="AT171">
        <v>6.7000000000000004E-2</v>
      </c>
      <c r="AU171" s="11">
        <f t="shared" si="55"/>
        <v>52.976404200000005</v>
      </c>
      <c r="AV171" s="23">
        <f t="shared" si="56"/>
        <v>197.69054447187693</v>
      </c>
      <c r="AW171" s="23">
        <f t="shared" si="57"/>
        <v>39081.55137358715</v>
      </c>
      <c r="AX171" s="23">
        <f t="shared" si="58"/>
        <v>55.625224410000008</v>
      </c>
      <c r="AY171" s="23">
        <f t="shared" si="59"/>
        <v>448.35749314375386</v>
      </c>
      <c r="AZ171" s="23"/>
      <c r="BA171" s="23"/>
    </row>
    <row r="172" spans="1:53">
      <c r="A172">
        <v>202212</v>
      </c>
      <c r="B172" s="20" t="s">
        <v>27</v>
      </c>
      <c r="C172" s="20" t="s">
        <v>716</v>
      </c>
      <c r="D172">
        <v>62312.61</v>
      </c>
      <c r="E172" s="21">
        <v>0.68</v>
      </c>
      <c r="F172">
        <v>2052.29</v>
      </c>
      <c r="G172" s="22">
        <v>4.8399999999999999E-2</v>
      </c>
      <c r="H172" s="11">
        <f t="shared" si="40"/>
        <v>2050.8326203199999</v>
      </c>
      <c r="I172" s="23">
        <f t="shared" si="41"/>
        <v>9093.577083316588</v>
      </c>
      <c r="J172" s="23">
        <f t="shared" si="42"/>
        <v>82693144.170220628</v>
      </c>
      <c r="K172" s="23">
        <f t="shared" si="43"/>
        <v>2153.3742513359998</v>
      </c>
      <c r="L172" s="23">
        <f t="shared" si="44"/>
        <v>20237.986786953177</v>
      </c>
      <c r="N172">
        <v>202212</v>
      </c>
      <c r="O172" s="20" t="s">
        <v>29</v>
      </c>
      <c r="P172" s="20" t="s">
        <v>717</v>
      </c>
      <c r="Q172">
        <v>23696.26</v>
      </c>
      <c r="R172" s="21">
        <v>0.71</v>
      </c>
      <c r="S172">
        <v>612.4</v>
      </c>
      <c r="T172" s="21">
        <v>0.04</v>
      </c>
      <c r="U172" s="11">
        <f t="shared" si="45"/>
        <v>672.97378399999991</v>
      </c>
      <c r="V172" s="23">
        <f t="shared" si="46"/>
        <v>3296.8847621399632</v>
      </c>
      <c r="W172" s="23">
        <f t="shared" si="47"/>
        <v>10869449.134830682</v>
      </c>
      <c r="X172" s="23">
        <f t="shared" si="48"/>
        <v>706.62247319999994</v>
      </c>
      <c r="Y172" s="23">
        <f t="shared" si="49"/>
        <v>7266.7433082799262</v>
      </c>
      <c r="AA172">
        <v>202212</v>
      </c>
      <c r="AB172" s="20" t="s">
        <v>31</v>
      </c>
      <c r="AC172" s="20" t="s">
        <v>718</v>
      </c>
      <c r="AD172">
        <v>203783.07</v>
      </c>
      <c r="AE172" s="21">
        <v>0.72</v>
      </c>
      <c r="AF172">
        <v>617.70719999999994</v>
      </c>
      <c r="AG172" s="22">
        <v>4.1999999999999997E-3</v>
      </c>
      <c r="AH172" s="11">
        <f t="shared" si="50"/>
        <v>616.24000367999986</v>
      </c>
      <c r="AI172" s="23">
        <f t="shared" si="51"/>
        <v>9488.8002254607545</v>
      </c>
      <c r="AJ172" s="23">
        <f t="shared" si="52"/>
        <v>90037329.71870406</v>
      </c>
      <c r="AK172" s="23">
        <f t="shared" si="53"/>
        <v>647.05200386399986</v>
      </c>
      <c r="AL172" s="23">
        <f t="shared" si="54"/>
        <v>19593.840454601508</v>
      </c>
      <c r="AN172">
        <v>202212</v>
      </c>
      <c r="AO172" s="20" t="s">
        <v>33</v>
      </c>
      <c r="AP172" s="20" t="s">
        <v>719</v>
      </c>
      <c r="AQ172">
        <v>1082.07</v>
      </c>
      <c r="AR172" s="21">
        <v>0.86</v>
      </c>
      <c r="AS172">
        <v>38.43</v>
      </c>
      <c r="AT172">
        <v>4.1299999999999996E-2</v>
      </c>
      <c r="AU172" s="11">
        <f t="shared" si="55"/>
        <v>38.432962259999989</v>
      </c>
      <c r="AV172" s="23">
        <f t="shared" si="56"/>
        <v>185.16981697464803</v>
      </c>
      <c r="AW172" s="23">
        <f t="shared" si="57"/>
        <v>34287.861118424647</v>
      </c>
      <c r="AX172" s="23">
        <f t="shared" si="58"/>
        <v>40.354610372999993</v>
      </c>
      <c r="AY172" s="23">
        <f t="shared" si="59"/>
        <v>408.77259620929607</v>
      </c>
      <c r="AZ172" s="23"/>
      <c r="BA172" s="23"/>
    </row>
    <row r="173" spans="1:53">
      <c r="A173">
        <v>202212</v>
      </c>
      <c r="B173" s="20" t="s">
        <v>27</v>
      </c>
      <c r="C173" s="20" t="s">
        <v>720</v>
      </c>
      <c r="D173">
        <v>35506.99</v>
      </c>
      <c r="E173" s="21">
        <v>0.68</v>
      </c>
      <c r="F173">
        <v>1169.43</v>
      </c>
      <c r="G173" s="22">
        <v>4.8399999999999999E-2</v>
      </c>
      <c r="H173" s="11">
        <f t="shared" si="40"/>
        <v>1168.6060548799999</v>
      </c>
      <c r="I173" s="23">
        <f t="shared" si="41"/>
        <v>5181.7048035951502</v>
      </c>
      <c r="J173" s="23">
        <f t="shared" si="42"/>
        <v>26850064.671601053</v>
      </c>
      <c r="K173" s="23">
        <f t="shared" si="43"/>
        <v>1227.0363576239999</v>
      </c>
      <c r="L173" s="23">
        <f t="shared" si="44"/>
        <v>11532.0156620703</v>
      </c>
      <c r="N173">
        <v>202212</v>
      </c>
      <c r="O173" s="20" t="s">
        <v>29</v>
      </c>
      <c r="P173" s="20" t="s">
        <v>721</v>
      </c>
      <c r="Q173">
        <v>31429</v>
      </c>
      <c r="R173" s="21">
        <v>0.71</v>
      </c>
      <c r="S173">
        <v>812.25</v>
      </c>
      <c r="T173" s="21">
        <v>0.04</v>
      </c>
      <c r="U173" s="11">
        <f t="shared" si="45"/>
        <v>892.58360000000005</v>
      </c>
      <c r="V173" s="23">
        <f t="shared" si="46"/>
        <v>4372.7487455529663</v>
      </c>
      <c r="W173" s="23">
        <f t="shared" si="47"/>
        <v>19120931.591735039</v>
      </c>
      <c r="X173" s="23">
        <f t="shared" si="48"/>
        <v>937.21278000000007</v>
      </c>
      <c r="Y173" s="23">
        <f t="shared" si="49"/>
        <v>9638.0810911059325</v>
      </c>
      <c r="AA173">
        <v>202212</v>
      </c>
      <c r="AB173" s="20" t="s">
        <v>31</v>
      </c>
      <c r="AC173" s="20" t="s">
        <v>722</v>
      </c>
      <c r="AD173">
        <v>238370.39</v>
      </c>
      <c r="AE173" s="21">
        <v>0.72</v>
      </c>
      <c r="AF173">
        <v>722.54830000000004</v>
      </c>
      <c r="AG173" s="22">
        <v>4.1999999999999997E-3</v>
      </c>
      <c r="AH173" s="11">
        <f t="shared" si="50"/>
        <v>720.83205936000002</v>
      </c>
      <c r="AI173" s="23">
        <f t="shared" si="51"/>
        <v>11099.29794646419</v>
      </c>
      <c r="AJ173" s="23">
        <f t="shared" si="52"/>
        <v>123194414.9043842</v>
      </c>
      <c r="AK173" s="23">
        <f t="shared" si="53"/>
        <v>756.87366232800002</v>
      </c>
      <c r="AL173" s="23">
        <f t="shared" si="54"/>
        <v>22919.427952288381</v>
      </c>
      <c r="AN173">
        <v>202212</v>
      </c>
      <c r="AO173" s="20" t="s">
        <v>33</v>
      </c>
      <c r="AP173" s="20" t="s">
        <v>723</v>
      </c>
      <c r="AQ173">
        <v>2137.13</v>
      </c>
      <c r="AR173" s="21">
        <v>0.86</v>
      </c>
      <c r="AS173">
        <v>129.94</v>
      </c>
      <c r="AT173">
        <v>7.0699999999999999E-2</v>
      </c>
      <c r="AU173" s="11">
        <f t="shared" si="55"/>
        <v>129.94177826000001</v>
      </c>
      <c r="AV173" s="23">
        <f t="shared" si="56"/>
        <v>471.104299147473</v>
      </c>
      <c r="AW173" s="23">
        <f t="shared" si="57"/>
        <v>221939.26067523172</v>
      </c>
      <c r="AX173" s="23">
        <f t="shared" si="58"/>
        <v>136.43886717300001</v>
      </c>
      <c r="AY173" s="23">
        <f t="shared" si="59"/>
        <v>1072.150376554946</v>
      </c>
      <c r="AZ173" s="23"/>
      <c r="BA173" s="23"/>
    </row>
    <row r="174" spans="1:53">
      <c r="A174">
        <v>202212</v>
      </c>
      <c r="B174" s="20" t="s">
        <v>27</v>
      </c>
      <c r="C174" s="20" t="s">
        <v>724</v>
      </c>
      <c r="D174">
        <v>44582.94</v>
      </c>
      <c r="E174" s="21">
        <v>0.68</v>
      </c>
      <c r="F174">
        <v>1468.35</v>
      </c>
      <c r="G174" s="22">
        <v>4.8399999999999999E-2</v>
      </c>
      <c r="H174" s="11">
        <f t="shared" si="40"/>
        <v>1467.3137212800002</v>
      </c>
      <c r="I174" s="23">
        <f t="shared" si="41"/>
        <v>6506.2015776722956</v>
      </c>
      <c r="J174" s="23">
        <f t="shared" si="42"/>
        <v>42330658.969305471</v>
      </c>
      <c r="K174" s="23">
        <f t="shared" si="43"/>
        <v>1540.6794073440003</v>
      </c>
      <c r="L174" s="23">
        <f t="shared" si="44"/>
        <v>14479.716876624592</v>
      </c>
      <c r="N174">
        <v>202212</v>
      </c>
      <c r="O174" s="20" t="s">
        <v>29</v>
      </c>
      <c r="P174" s="20" t="s">
        <v>725</v>
      </c>
      <c r="Q174">
        <v>14507.87</v>
      </c>
      <c r="R174" s="21">
        <v>0.71</v>
      </c>
      <c r="S174">
        <v>374.94</v>
      </c>
      <c r="T174" s="21">
        <v>0.04</v>
      </c>
      <c r="U174" s="11">
        <f t="shared" si="45"/>
        <v>412.02350799999999</v>
      </c>
      <c r="V174" s="23">
        <f t="shared" si="46"/>
        <v>2018.4947132630853</v>
      </c>
      <c r="W174" s="23">
        <f t="shared" si="47"/>
        <v>4074320.9074710249</v>
      </c>
      <c r="X174" s="23">
        <f t="shared" si="48"/>
        <v>432.62468340000004</v>
      </c>
      <c r="Y174" s="23">
        <f t="shared" si="49"/>
        <v>4449.0129345261703</v>
      </c>
      <c r="AA174">
        <v>202212</v>
      </c>
      <c r="AB174" s="20" t="s">
        <v>31</v>
      </c>
      <c r="AC174" s="20" t="s">
        <v>726</v>
      </c>
      <c r="AD174">
        <v>209076.46</v>
      </c>
      <c r="AE174" s="21">
        <v>0.72</v>
      </c>
      <c r="AF174">
        <v>633.75260000000003</v>
      </c>
      <c r="AG174" s="22">
        <v>4.1999999999999997E-3</v>
      </c>
      <c r="AH174" s="11">
        <f t="shared" si="50"/>
        <v>632.2472150399999</v>
      </c>
      <c r="AI174" s="23">
        <f t="shared" si="51"/>
        <v>9735.277620395731</v>
      </c>
      <c r="AJ174" s="23">
        <f t="shared" si="52"/>
        <v>94775630.346177965</v>
      </c>
      <c r="AK174" s="23">
        <f t="shared" si="53"/>
        <v>663.85957579199987</v>
      </c>
      <c r="AL174" s="23">
        <f t="shared" si="54"/>
        <v>20102.802455831461</v>
      </c>
      <c r="AN174">
        <v>202212</v>
      </c>
      <c r="AO174" s="20" t="s">
        <v>33</v>
      </c>
      <c r="AP174" s="20" t="s">
        <v>727</v>
      </c>
      <c r="AQ174">
        <v>486.84</v>
      </c>
      <c r="AR174" s="21">
        <v>0.86</v>
      </c>
      <c r="AS174">
        <v>4.6500000000000004</v>
      </c>
      <c r="AT174">
        <v>1.11E-2</v>
      </c>
      <c r="AU174" s="11">
        <f t="shared" si="55"/>
        <v>4.6473746399999998</v>
      </c>
      <c r="AV174" s="23">
        <f t="shared" si="56"/>
        <v>43.865429177540491</v>
      </c>
      <c r="AW174" s="23">
        <f t="shared" si="57"/>
        <v>1924.1758769298206</v>
      </c>
      <c r="AX174" s="23">
        <f t="shared" si="58"/>
        <v>4.8797433720000001</v>
      </c>
      <c r="AY174" s="23">
        <f t="shared" si="59"/>
        <v>92.378232995080978</v>
      </c>
      <c r="AZ174" s="23"/>
      <c r="BA174" s="23"/>
    </row>
    <row r="175" spans="1:53">
      <c r="A175">
        <v>202212</v>
      </c>
      <c r="B175" s="20" t="s">
        <v>27</v>
      </c>
      <c r="C175" s="20" t="s">
        <v>728</v>
      </c>
      <c r="D175">
        <v>95648.31</v>
      </c>
      <c r="E175" s="21">
        <v>0.68</v>
      </c>
      <c r="F175">
        <v>3150.21</v>
      </c>
      <c r="G175" s="22">
        <v>4.8399999999999999E-2</v>
      </c>
      <c r="H175" s="11">
        <f t="shared" si="40"/>
        <v>3147.9771787199998</v>
      </c>
      <c r="I175" s="23">
        <f t="shared" si="41"/>
        <v>13958.415156642624</v>
      </c>
      <c r="J175" s="23">
        <f t="shared" si="42"/>
        <v>194837353.68519053</v>
      </c>
      <c r="K175" s="23">
        <f t="shared" si="43"/>
        <v>3305.3760376559999</v>
      </c>
      <c r="L175" s="23">
        <f t="shared" si="44"/>
        <v>31064.80749200525</v>
      </c>
      <c r="N175">
        <v>202212</v>
      </c>
      <c r="O175" s="20" t="s">
        <v>29</v>
      </c>
      <c r="P175" s="20" t="s">
        <v>729</v>
      </c>
      <c r="Q175">
        <v>107257.77</v>
      </c>
      <c r="R175" s="21">
        <v>0.71</v>
      </c>
      <c r="S175">
        <v>2771.96</v>
      </c>
      <c r="T175" s="21">
        <v>0.04</v>
      </c>
      <c r="U175" s="11">
        <f t="shared" si="45"/>
        <v>3046.1206679999996</v>
      </c>
      <c r="V175" s="23">
        <f t="shared" si="46"/>
        <v>14922.882663091683</v>
      </c>
      <c r="W175" s="23">
        <f t="shared" si="47"/>
        <v>222692426.97640231</v>
      </c>
      <c r="X175" s="23">
        <f t="shared" si="48"/>
        <v>3198.4267013999997</v>
      </c>
      <c r="Y175" s="23">
        <f t="shared" si="49"/>
        <v>32891.885994183365</v>
      </c>
      <c r="AA175">
        <v>202212</v>
      </c>
      <c r="AB175" s="20" t="s">
        <v>31</v>
      </c>
      <c r="AC175" s="20" t="s">
        <v>730</v>
      </c>
      <c r="AD175">
        <v>190112.18</v>
      </c>
      <c r="AE175" s="21">
        <v>0.72</v>
      </c>
      <c r="AF175">
        <v>576.26800000000003</v>
      </c>
      <c r="AG175" s="22">
        <v>4.1999999999999997E-3</v>
      </c>
      <c r="AH175" s="11">
        <f t="shared" si="50"/>
        <v>574.89923232000001</v>
      </c>
      <c r="AI175" s="23">
        <f t="shared" si="51"/>
        <v>8852.2392780069313</v>
      </c>
      <c r="AJ175" s="23">
        <f t="shared" si="52"/>
        <v>78362140.235088676</v>
      </c>
      <c r="AK175" s="23">
        <f t="shared" si="53"/>
        <v>603.64419393600008</v>
      </c>
      <c r="AL175" s="23">
        <f t="shared" si="54"/>
        <v>18279.377788333863</v>
      </c>
      <c r="AN175">
        <v>202212</v>
      </c>
      <c r="AO175" s="20" t="s">
        <v>33</v>
      </c>
      <c r="AP175" s="20" t="s">
        <v>731</v>
      </c>
      <c r="AQ175">
        <v>235.35</v>
      </c>
      <c r="AR175" s="21">
        <v>0.86</v>
      </c>
      <c r="AS175">
        <v>9.0500000000000007</v>
      </c>
      <c r="AT175">
        <v>4.4699999999999997E-2</v>
      </c>
      <c r="AU175" s="11">
        <f t="shared" si="55"/>
        <v>9.047324699999999</v>
      </c>
      <c r="AV175" s="23">
        <f t="shared" si="56"/>
        <v>41.825034158712519</v>
      </c>
      <c r="AW175" s="23">
        <f t="shared" si="57"/>
        <v>1749.333482377469</v>
      </c>
      <c r="AX175" s="23">
        <f t="shared" si="58"/>
        <v>9.4996909349999985</v>
      </c>
      <c r="AY175" s="23">
        <f t="shared" si="59"/>
        <v>92.697393017425043</v>
      </c>
      <c r="AZ175" s="23"/>
      <c r="BA175" s="23"/>
    </row>
    <row r="176" spans="1:53">
      <c r="A176">
        <v>202212</v>
      </c>
      <c r="B176" s="20" t="s">
        <v>27</v>
      </c>
      <c r="C176" s="20" t="s">
        <v>732</v>
      </c>
      <c r="D176">
        <v>25065.81</v>
      </c>
      <c r="E176" s="21">
        <v>0.68</v>
      </c>
      <c r="F176">
        <v>825.55</v>
      </c>
      <c r="G176" s="22">
        <v>4.8399999999999999E-2</v>
      </c>
      <c r="H176" s="11">
        <f t="shared" si="40"/>
        <v>824.96593872000005</v>
      </c>
      <c r="I176" s="23">
        <f t="shared" si="41"/>
        <v>3657.9734886849992</v>
      </c>
      <c r="J176" s="23">
        <f t="shared" si="42"/>
        <v>13380770.043922303</v>
      </c>
      <c r="K176" s="23">
        <f t="shared" si="43"/>
        <v>866.21423565600014</v>
      </c>
      <c r="L176" s="23">
        <f t="shared" si="44"/>
        <v>8140.9129160899984</v>
      </c>
      <c r="N176">
        <v>202212</v>
      </c>
      <c r="O176" s="20" t="s">
        <v>29</v>
      </c>
      <c r="P176" s="20" t="s">
        <v>733</v>
      </c>
      <c r="Q176">
        <v>24698.59</v>
      </c>
      <c r="R176" s="21">
        <v>0.71</v>
      </c>
      <c r="S176">
        <v>638.30999999999995</v>
      </c>
      <c r="T176" s="21">
        <v>0.04</v>
      </c>
      <c r="U176" s="11">
        <f t="shared" si="45"/>
        <v>701.43995599999994</v>
      </c>
      <c r="V176" s="23">
        <f t="shared" si="46"/>
        <v>3436.3399548005668</v>
      </c>
      <c r="W176" s="23">
        <f t="shared" si="47"/>
        <v>11808432.284958761</v>
      </c>
      <c r="X176" s="23">
        <f t="shared" si="48"/>
        <v>736.51195380000001</v>
      </c>
      <c r="Y176" s="23">
        <f t="shared" si="49"/>
        <v>7574.1198656011338</v>
      </c>
      <c r="AA176">
        <v>202212</v>
      </c>
      <c r="AB176" s="20" t="s">
        <v>31</v>
      </c>
      <c r="AC176" s="20" t="s">
        <v>734</v>
      </c>
      <c r="AD176">
        <v>146136.01999999999</v>
      </c>
      <c r="AE176" s="21">
        <v>0.72</v>
      </c>
      <c r="AF176">
        <v>442.96749999999997</v>
      </c>
      <c r="AG176" s="22">
        <v>4.1999999999999997E-3</v>
      </c>
      <c r="AH176" s="11">
        <f t="shared" si="50"/>
        <v>441.91532447999992</v>
      </c>
      <c r="AI176" s="23">
        <f t="shared" si="51"/>
        <v>6804.566736205993</v>
      </c>
      <c r="AJ176" s="23">
        <f t="shared" si="52"/>
        <v>46302128.467481084</v>
      </c>
      <c r="AK176" s="23">
        <f t="shared" si="53"/>
        <v>464.01109070399991</v>
      </c>
      <c r="AL176" s="23">
        <f t="shared" si="54"/>
        <v>14051.048796891986</v>
      </c>
      <c r="AN176">
        <v>202212</v>
      </c>
      <c r="AO176" s="20" t="s">
        <v>33</v>
      </c>
      <c r="AP176" s="20" t="s">
        <v>735</v>
      </c>
      <c r="AQ176">
        <v>1649.82</v>
      </c>
      <c r="AR176" s="21">
        <v>0.86</v>
      </c>
      <c r="AS176">
        <v>4.97</v>
      </c>
      <c r="AT176">
        <v>3.4999999999999996E-3</v>
      </c>
      <c r="AU176" s="11">
        <f t="shared" si="55"/>
        <v>4.9659581999999993</v>
      </c>
      <c r="AV176" s="23">
        <f t="shared" si="56"/>
        <v>83.792990247552879</v>
      </c>
      <c r="AW176" s="23">
        <f t="shared" si="57"/>
        <v>7021.2652146264918</v>
      </c>
      <c r="AX176" s="23">
        <f t="shared" si="58"/>
        <v>5.2142561099999991</v>
      </c>
      <c r="AY176" s="23">
        <f t="shared" si="59"/>
        <v>172.55193869510575</v>
      </c>
      <c r="AZ176" s="23"/>
      <c r="BA176" s="23"/>
    </row>
    <row r="177" spans="1:53">
      <c r="A177">
        <v>202212</v>
      </c>
      <c r="B177" s="20" t="s">
        <v>27</v>
      </c>
      <c r="C177" s="20" t="s">
        <v>736</v>
      </c>
      <c r="D177">
        <v>55764.81</v>
      </c>
      <c r="E177" s="21">
        <v>0.68</v>
      </c>
      <c r="F177">
        <v>1836.63</v>
      </c>
      <c r="G177" s="22">
        <v>4.8399999999999999E-2</v>
      </c>
      <c r="H177" s="11">
        <f t="shared" si="40"/>
        <v>1835.3314267200001</v>
      </c>
      <c r="I177" s="23">
        <f t="shared" si="41"/>
        <v>8138.0253253956726</v>
      </c>
      <c r="J177" s="23">
        <f t="shared" si="42"/>
        <v>66227456.196781345</v>
      </c>
      <c r="K177" s="23">
        <f t="shared" si="43"/>
        <v>1927.0979980560003</v>
      </c>
      <c r="L177" s="23">
        <f t="shared" si="44"/>
        <v>18111.382077511345</v>
      </c>
      <c r="N177">
        <v>202212</v>
      </c>
      <c r="O177" s="20" t="s">
        <v>29</v>
      </c>
      <c r="P177" s="20" t="s">
        <v>737</v>
      </c>
      <c r="Q177">
        <v>29433.5</v>
      </c>
      <c r="R177" s="21">
        <v>0.71</v>
      </c>
      <c r="S177">
        <v>760.67</v>
      </c>
      <c r="T177" s="21">
        <v>0.04</v>
      </c>
      <c r="U177" s="11">
        <f t="shared" si="45"/>
        <v>835.91139999999996</v>
      </c>
      <c r="V177" s="23">
        <f t="shared" si="46"/>
        <v>4095.1128003510521</v>
      </c>
      <c r="W177" s="23">
        <f t="shared" si="47"/>
        <v>16769948.847599035</v>
      </c>
      <c r="X177" s="23">
        <f t="shared" si="48"/>
        <v>877.70696999999996</v>
      </c>
      <c r="Y177" s="23">
        <f t="shared" si="49"/>
        <v>9026.1370007021033</v>
      </c>
      <c r="AA177">
        <v>202212</v>
      </c>
      <c r="AB177" s="20" t="s">
        <v>31</v>
      </c>
      <c r="AC177" s="20" t="s">
        <v>738</v>
      </c>
      <c r="AD177">
        <v>133924.22</v>
      </c>
      <c r="AE177" s="21">
        <v>0.72</v>
      </c>
      <c r="AF177">
        <v>405.9511</v>
      </c>
      <c r="AG177" s="22">
        <v>4.1999999999999997E-3</v>
      </c>
      <c r="AH177" s="11">
        <f t="shared" si="50"/>
        <v>404.98684127999996</v>
      </c>
      <c r="AI177" s="23">
        <f t="shared" si="51"/>
        <v>6235.9457482442276</v>
      </c>
      <c r="AJ177" s="23">
        <f t="shared" si="52"/>
        <v>38887019.375045262</v>
      </c>
      <c r="AK177" s="23">
        <f t="shared" si="53"/>
        <v>425.23618334399998</v>
      </c>
      <c r="AL177" s="23">
        <f t="shared" si="54"/>
        <v>12876.878337768456</v>
      </c>
      <c r="AN177">
        <v>202212</v>
      </c>
      <c r="AO177" s="20" t="s">
        <v>33</v>
      </c>
      <c r="AP177" s="20" t="s">
        <v>739</v>
      </c>
      <c r="AQ177">
        <v>2310.19</v>
      </c>
      <c r="AR177" s="21">
        <v>0.86</v>
      </c>
      <c r="AS177">
        <v>63.97</v>
      </c>
      <c r="AT177">
        <v>3.2199999999999999E-2</v>
      </c>
      <c r="AU177" s="11">
        <f t="shared" si="55"/>
        <v>63.97378148</v>
      </c>
      <c r="AV177" s="23">
        <f t="shared" si="56"/>
        <v>350.72513865876658</v>
      </c>
      <c r="AW177" s="23">
        <f t="shared" si="57"/>
        <v>123008.12288721105</v>
      </c>
      <c r="AX177" s="23">
        <f t="shared" si="58"/>
        <v>67.172470554</v>
      </c>
      <c r="AY177" s="23">
        <f t="shared" si="59"/>
        <v>765.42405879753312</v>
      </c>
      <c r="AZ177" s="23"/>
      <c r="BA177" s="23"/>
    </row>
    <row r="178" spans="1:53">
      <c r="A178">
        <v>202212</v>
      </c>
      <c r="B178" s="20" t="s">
        <v>27</v>
      </c>
      <c r="C178" s="20" t="s">
        <v>740</v>
      </c>
      <c r="D178">
        <v>131859.51</v>
      </c>
      <c r="E178" s="21">
        <v>0.68</v>
      </c>
      <c r="F178">
        <v>4342.84</v>
      </c>
      <c r="G178" s="22">
        <v>4.8399999999999999E-2</v>
      </c>
      <c r="H178" s="11">
        <f t="shared" si="40"/>
        <v>4339.7601931200006</v>
      </c>
      <c r="I178" s="23">
        <f t="shared" si="41"/>
        <v>19242.888692246313</v>
      </c>
      <c r="J178" s="23">
        <f t="shared" si="42"/>
        <v>370288765.22218102</v>
      </c>
      <c r="K178" s="23">
        <f t="shared" si="43"/>
        <v>4556.7482027760007</v>
      </c>
      <c r="L178" s="23">
        <f t="shared" si="44"/>
        <v>42825.537577612631</v>
      </c>
      <c r="N178">
        <v>202212</v>
      </c>
      <c r="O178" s="20" t="s">
        <v>29</v>
      </c>
      <c r="P178" s="20" t="s">
        <v>741</v>
      </c>
      <c r="Q178">
        <v>28814.98</v>
      </c>
      <c r="R178" s="21">
        <v>0.71</v>
      </c>
      <c r="S178">
        <v>744.69</v>
      </c>
      <c r="T178" s="21">
        <v>0.04</v>
      </c>
      <c r="U178" s="11">
        <f t="shared" si="45"/>
        <v>818.34543200000007</v>
      </c>
      <c r="V178" s="23">
        <f t="shared" si="46"/>
        <v>4009.0574834749373</v>
      </c>
      <c r="W178" s="23">
        <f t="shared" si="47"/>
        <v>16072541.905806396</v>
      </c>
      <c r="X178" s="23">
        <f t="shared" si="48"/>
        <v>859.26270360000012</v>
      </c>
      <c r="Y178" s="23">
        <f t="shared" si="49"/>
        <v>8836.4603989498755</v>
      </c>
      <c r="AA178">
        <v>202212</v>
      </c>
      <c r="AB178" s="20" t="s">
        <v>31</v>
      </c>
      <c r="AC178" s="20" t="s">
        <v>742</v>
      </c>
      <c r="AD178">
        <v>122951.07</v>
      </c>
      <c r="AE178" s="21">
        <v>0.72</v>
      </c>
      <c r="AF178">
        <v>372.6893</v>
      </c>
      <c r="AG178" s="22">
        <v>4.1999999999999997E-3</v>
      </c>
      <c r="AH178" s="11">
        <f t="shared" si="50"/>
        <v>371.80403568000003</v>
      </c>
      <c r="AI178" s="23">
        <f t="shared" si="51"/>
        <v>5725.0003189010813</v>
      </c>
      <c r="AJ178" s="23">
        <f t="shared" si="52"/>
        <v>32775628.651417483</v>
      </c>
      <c r="AK178" s="23">
        <f t="shared" si="53"/>
        <v>390.39423746400007</v>
      </c>
      <c r="AL178" s="23">
        <f t="shared" si="54"/>
        <v>11821.804673482162</v>
      </c>
      <c r="AN178">
        <v>202212</v>
      </c>
      <c r="AO178" s="20" t="s">
        <v>33</v>
      </c>
      <c r="AP178" s="20" t="s">
        <v>743</v>
      </c>
      <c r="AQ178">
        <v>1185.2</v>
      </c>
      <c r="AR178" s="21">
        <v>0.86</v>
      </c>
      <c r="AS178">
        <v>6.83</v>
      </c>
      <c r="AT178">
        <v>6.7000000000000002E-3</v>
      </c>
      <c r="AU178" s="11">
        <f t="shared" si="55"/>
        <v>6.8291224000000001</v>
      </c>
      <c r="AV178" s="23">
        <f t="shared" si="56"/>
        <v>83.151045297931276</v>
      </c>
      <c r="AW178" s="23">
        <f t="shared" si="57"/>
        <v>6914.0963341386187</v>
      </c>
      <c r="AX178" s="23">
        <f t="shared" si="58"/>
        <v>7.1705785200000003</v>
      </c>
      <c r="AY178" s="23">
        <f t="shared" si="59"/>
        <v>173.13121299586254</v>
      </c>
      <c r="AZ178" s="23"/>
      <c r="BA178" s="23"/>
    </row>
    <row r="179" spans="1:53">
      <c r="A179">
        <v>202212</v>
      </c>
      <c r="B179" s="20" t="s">
        <v>27</v>
      </c>
      <c r="C179" s="20" t="s">
        <v>744</v>
      </c>
      <c r="D179">
        <v>83748.100000000006</v>
      </c>
      <c r="E179" s="21">
        <v>0.68</v>
      </c>
      <c r="F179">
        <v>2758.27</v>
      </c>
      <c r="G179" s="22">
        <v>4.8399999999999999E-2</v>
      </c>
      <c r="H179" s="11">
        <f t="shared" si="40"/>
        <v>2756.3174672</v>
      </c>
      <c r="I179" s="23">
        <f t="shared" si="41"/>
        <v>12221.76061845758</v>
      </c>
      <c r="J179" s="23">
        <f t="shared" si="42"/>
        <v>149371432.61488059</v>
      </c>
      <c r="K179" s="23">
        <f t="shared" si="43"/>
        <v>2894.1333405600003</v>
      </c>
      <c r="L179" s="23">
        <f t="shared" si="44"/>
        <v>27199.838704115158</v>
      </c>
      <c r="N179">
        <v>202212</v>
      </c>
      <c r="O179" s="20" t="s">
        <v>29</v>
      </c>
      <c r="P179" s="20" t="s">
        <v>745</v>
      </c>
      <c r="Q179">
        <v>30873.21</v>
      </c>
      <c r="R179" s="21">
        <v>0.71</v>
      </c>
      <c r="S179">
        <v>797.88</v>
      </c>
      <c r="T179" s="21">
        <v>0.04</v>
      </c>
      <c r="U179" s="11">
        <f t="shared" si="45"/>
        <v>876.79916399999991</v>
      </c>
      <c r="V179" s="23">
        <f t="shared" si="46"/>
        <v>4295.4211173977301</v>
      </c>
      <c r="W179" s="23">
        <f t="shared" si="47"/>
        <v>18450642.575786363</v>
      </c>
      <c r="X179" s="23">
        <f t="shared" si="48"/>
        <v>920.63912219999997</v>
      </c>
      <c r="Y179" s="23">
        <f t="shared" si="49"/>
        <v>9467.6413987954602</v>
      </c>
      <c r="AA179">
        <v>202212</v>
      </c>
      <c r="AB179" s="20" t="s">
        <v>31</v>
      </c>
      <c r="AC179" s="20" t="s">
        <v>746</v>
      </c>
      <c r="AD179">
        <v>181523.63</v>
      </c>
      <c r="AE179" s="21">
        <v>0.72</v>
      </c>
      <c r="AF179">
        <v>550.23440000000005</v>
      </c>
      <c r="AG179" s="22">
        <v>4.1999999999999997E-3</v>
      </c>
      <c r="AH179" s="11">
        <f t="shared" si="50"/>
        <v>548.92745711999999</v>
      </c>
      <c r="AI179" s="23">
        <f t="shared" si="51"/>
        <v>8452.3285534487968</v>
      </c>
      <c r="AJ179" s="23">
        <f t="shared" si="52"/>
        <v>71441857.975445837</v>
      </c>
      <c r="AK179" s="23">
        <f t="shared" si="53"/>
        <v>576.37382997600002</v>
      </c>
      <c r="AL179" s="23">
        <f t="shared" si="54"/>
        <v>17453.584564017594</v>
      </c>
      <c r="AN179">
        <v>202212</v>
      </c>
      <c r="AO179" s="20" t="s">
        <v>33</v>
      </c>
      <c r="AP179" s="20" t="s">
        <v>747</v>
      </c>
      <c r="AQ179">
        <v>1687.56</v>
      </c>
      <c r="AR179" s="21">
        <v>0.86</v>
      </c>
      <c r="AS179">
        <v>70.53</v>
      </c>
      <c r="AT179">
        <v>4.8600000000000004E-2</v>
      </c>
      <c r="AU179" s="11">
        <f t="shared" si="55"/>
        <v>70.533257760000012</v>
      </c>
      <c r="AV179" s="23">
        <f t="shared" si="56"/>
        <v>312.07385246133941</v>
      </c>
      <c r="AW179" s="23">
        <f t="shared" si="57"/>
        <v>97390.089390061839</v>
      </c>
      <c r="AX179" s="23">
        <f t="shared" si="58"/>
        <v>74.059920648000016</v>
      </c>
      <c r="AY179" s="23">
        <f t="shared" si="59"/>
        <v>694.6809626826788</v>
      </c>
      <c r="AZ179" s="23"/>
      <c r="BA179" s="23"/>
    </row>
    <row r="180" spans="1:53">
      <c r="A180">
        <v>202212</v>
      </c>
      <c r="B180" s="20" t="s">
        <v>27</v>
      </c>
      <c r="C180" s="20" t="s">
        <v>748</v>
      </c>
      <c r="D180">
        <v>48877.49</v>
      </c>
      <c r="E180" s="21">
        <v>0.68</v>
      </c>
      <c r="F180">
        <v>1609.8</v>
      </c>
      <c r="G180" s="22">
        <v>4.8399999999999999E-2</v>
      </c>
      <c r="H180" s="11">
        <f t="shared" si="40"/>
        <v>1608.6559508800001</v>
      </c>
      <c r="I180" s="23">
        <f t="shared" si="41"/>
        <v>7132.9257906872408</v>
      </c>
      <c r="J180" s="23">
        <f t="shared" si="42"/>
        <v>50878630.335451201</v>
      </c>
      <c r="K180" s="23">
        <f t="shared" si="43"/>
        <v>1689.0887484240002</v>
      </c>
      <c r="L180" s="23">
        <f t="shared" si="44"/>
        <v>15874.507532254482</v>
      </c>
      <c r="N180">
        <v>202212</v>
      </c>
      <c r="O180" s="20" t="s">
        <v>29</v>
      </c>
      <c r="P180" s="20" t="s">
        <v>749</v>
      </c>
      <c r="Q180">
        <v>29956.59</v>
      </c>
      <c r="R180" s="21">
        <v>0.71</v>
      </c>
      <c r="S180">
        <v>774.19</v>
      </c>
      <c r="T180" s="21">
        <v>0.04</v>
      </c>
      <c r="U180" s="11">
        <f t="shared" si="45"/>
        <v>850.767156</v>
      </c>
      <c r="V180" s="23">
        <f t="shared" si="46"/>
        <v>4167.8908442376314</v>
      </c>
      <c r="W180" s="23">
        <f t="shared" si="47"/>
        <v>17371314.089479875</v>
      </c>
      <c r="X180" s="23">
        <f t="shared" si="48"/>
        <v>893.30551380000009</v>
      </c>
      <c r="Y180" s="23">
        <f t="shared" si="49"/>
        <v>9186.5488444752627</v>
      </c>
      <c r="AA180">
        <v>202212</v>
      </c>
      <c r="AB180" s="20" t="s">
        <v>31</v>
      </c>
      <c r="AC180" s="20" t="s">
        <v>750</v>
      </c>
      <c r="AD180">
        <v>241233.86</v>
      </c>
      <c r="AE180" s="21">
        <v>0.72</v>
      </c>
      <c r="AF180">
        <v>731.22810000000004</v>
      </c>
      <c r="AG180" s="22">
        <v>4.1999999999999997E-3</v>
      </c>
      <c r="AH180" s="11">
        <f t="shared" si="50"/>
        <v>729.49119263999989</v>
      </c>
      <c r="AI180" s="23">
        <f t="shared" si="51"/>
        <v>11232.630390526398</v>
      </c>
      <c r="AJ180" s="23">
        <f t="shared" si="52"/>
        <v>126171985.49017721</v>
      </c>
      <c r="AK180" s="23">
        <f t="shared" si="53"/>
        <v>765.96575227199992</v>
      </c>
      <c r="AL180" s="23">
        <f t="shared" si="54"/>
        <v>23194.751973692793</v>
      </c>
      <c r="AN180">
        <v>202212</v>
      </c>
      <c r="AO180" s="20" t="s">
        <v>33</v>
      </c>
      <c r="AP180" s="20" t="s">
        <v>751</v>
      </c>
      <c r="AQ180">
        <v>3561.22</v>
      </c>
      <c r="AR180" s="21">
        <v>0.86</v>
      </c>
      <c r="AS180">
        <v>305.95999999999998</v>
      </c>
      <c r="AT180">
        <v>9.9900000000000003E-2</v>
      </c>
      <c r="AU180" s="11">
        <f t="shared" si="55"/>
        <v>305.95865507999997</v>
      </c>
      <c r="AV180" s="23">
        <f t="shared" si="56"/>
        <v>918.38626492096205</v>
      </c>
      <c r="AW180" s="23">
        <f t="shared" si="57"/>
        <v>843433.33159547544</v>
      </c>
      <c r="AX180" s="23">
        <f t="shared" si="58"/>
        <v>321.25658783399996</v>
      </c>
      <c r="AY180" s="23">
        <f t="shared" si="59"/>
        <v>2142.7311849219241</v>
      </c>
      <c r="AZ180" s="23"/>
      <c r="BA180" s="23"/>
    </row>
    <row r="181" spans="1:53">
      <c r="A181">
        <v>202212</v>
      </c>
      <c r="B181" s="20" t="s">
        <v>27</v>
      </c>
      <c r="C181" s="20" t="s">
        <v>752</v>
      </c>
      <c r="D181">
        <v>69076.55</v>
      </c>
      <c r="E181" s="21">
        <v>0.68</v>
      </c>
      <c r="F181">
        <v>2275.06</v>
      </c>
      <c r="G181" s="22">
        <v>4.8399999999999999E-2</v>
      </c>
      <c r="H181" s="11">
        <f t="shared" si="40"/>
        <v>2273.4474135999999</v>
      </c>
      <c r="I181" s="23">
        <f t="shared" si="41"/>
        <v>10080.671184766172</v>
      </c>
      <c r="J181" s="23">
        <f t="shared" si="42"/>
        <v>101619931.53537501</v>
      </c>
      <c r="K181" s="23">
        <f t="shared" si="43"/>
        <v>2387.1197842800002</v>
      </c>
      <c r="L181" s="23">
        <f t="shared" si="44"/>
        <v>22434.789783132343</v>
      </c>
      <c r="N181">
        <v>202212</v>
      </c>
      <c r="O181" s="20" t="s">
        <v>29</v>
      </c>
      <c r="P181" s="20" t="s">
        <v>753</v>
      </c>
      <c r="Q181">
        <v>48359.65</v>
      </c>
      <c r="R181" s="21">
        <v>0.71</v>
      </c>
      <c r="S181">
        <v>1249.8</v>
      </c>
      <c r="T181" s="21">
        <v>0.04</v>
      </c>
      <c r="U181" s="11">
        <f t="shared" si="45"/>
        <v>1373.4140599999998</v>
      </c>
      <c r="V181" s="23">
        <f t="shared" si="46"/>
        <v>6728.3273051283995</v>
      </c>
      <c r="W181" s="23">
        <f t="shared" si="47"/>
        <v>45270388.32493639</v>
      </c>
      <c r="X181" s="23">
        <f t="shared" si="48"/>
        <v>1442.0847629999998</v>
      </c>
      <c r="Y181" s="23">
        <f t="shared" si="49"/>
        <v>14830.068670256798</v>
      </c>
      <c r="AA181">
        <v>202212</v>
      </c>
      <c r="AB181" s="20" t="s">
        <v>31</v>
      </c>
      <c r="AC181" s="20" t="s">
        <v>754</v>
      </c>
      <c r="AD181">
        <v>212554.79</v>
      </c>
      <c r="AE181" s="21">
        <v>0.72</v>
      </c>
      <c r="AF181">
        <v>644.29610000000002</v>
      </c>
      <c r="AG181" s="22">
        <v>4.1999999999999997E-3</v>
      </c>
      <c r="AH181" s="11">
        <f t="shared" si="50"/>
        <v>642.76568496000004</v>
      </c>
      <c r="AI181" s="23">
        <f t="shared" si="51"/>
        <v>9897.2399388956292</v>
      </c>
      <c r="AJ181" s="23">
        <f t="shared" si="52"/>
        <v>97955358.408070758</v>
      </c>
      <c r="AK181" s="23">
        <f t="shared" si="53"/>
        <v>674.90396920800003</v>
      </c>
      <c r="AL181" s="23">
        <f t="shared" si="54"/>
        <v>20437.245562751257</v>
      </c>
      <c r="AN181">
        <v>202212</v>
      </c>
      <c r="AO181" s="20" t="s">
        <v>33</v>
      </c>
      <c r="AP181" s="20" t="s">
        <v>755</v>
      </c>
      <c r="AQ181">
        <v>3043.26</v>
      </c>
      <c r="AR181" s="21">
        <v>0.86</v>
      </c>
      <c r="AS181">
        <v>13.87</v>
      </c>
      <c r="AT181">
        <v>5.3E-3</v>
      </c>
      <c r="AU181" s="11">
        <f t="shared" si="55"/>
        <v>13.871179080000001</v>
      </c>
      <c r="AV181" s="23">
        <f t="shared" si="56"/>
        <v>190.02970877036901</v>
      </c>
      <c r="AW181" s="23">
        <f t="shared" si="57"/>
        <v>36111.290215351262</v>
      </c>
      <c r="AX181" s="23">
        <f t="shared" si="58"/>
        <v>14.564738034000001</v>
      </c>
      <c r="AY181" s="23">
        <f t="shared" si="59"/>
        <v>393.93059662073802</v>
      </c>
      <c r="AZ181" s="23"/>
      <c r="BA181" s="23"/>
    </row>
    <row r="182" spans="1:53">
      <c r="A182">
        <v>202212</v>
      </c>
      <c r="B182" s="20" t="s">
        <v>27</v>
      </c>
      <c r="C182" s="20" t="s">
        <v>756</v>
      </c>
      <c r="D182">
        <v>40500.35</v>
      </c>
      <c r="E182" s="21">
        <v>0.68</v>
      </c>
      <c r="F182">
        <v>1333.89</v>
      </c>
      <c r="G182" s="22">
        <v>4.8399999999999999E-2</v>
      </c>
      <c r="H182" s="11">
        <f t="shared" si="40"/>
        <v>1332.9475192</v>
      </c>
      <c r="I182" s="23">
        <f t="shared" si="41"/>
        <v>5910.4097008021481</v>
      </c>
      <c r="J182" s="23">
        <f t="shared" si="42"/>
        <v>34932942.831336141</v>
      </c>
      <c r="K182" s="23">
        <f t="shared" si="43"/>
        <v>1399.5948951600001</v>
      </c>
      <c r="L182" s="23">
        <f t="shared" si="44"/>
        <v>13153.766920804297</v>
      </c>
      <c r="N182">
        <v>202212</v>
      </c>
      <c r="O182" s="20" t="s">
        <v>29</v>
      </c>
      <c r="P182" s="20" t="s">
        <v>757</v>
      </c>
      <c r="Q182">
        <v>120920.13</v>
      </c>
      <c r="R182" s="21">
        <v>0.71</v>
      </c>
      <c r="S182">
        <v>3125.05</v>
      </c>
      <c r="T182" s="21">
        <v>0.04</v>
      </c>
      <c r="U182" s="11">
        <f t="shared" si="45"/>
        <v>3434.1316919999999</v>
      </c>
      <c r="V182" s="23">
        <f t="shared" si="46"/>
        <v>16823.74070984128</v>
      </c>
      <c r="W182" s="23">
        <f t="shared" si="47"/>
        <v>283038251.4719708</v>
      </c>
      <c r="X182" s="23">
        <f t="shared" si="48"/>
        <v>3605.8382766</v>
      </c>
      <c r="Y182" s="23">
        <f t="shared" si="49"/>
        <v>37081.613111682564</v>
      </c>
      <c r="AA182">
        <v>202212</v>
      </c>
      <c r="AB182" s="20" t="s">
        <v>31</v>
      </c>
      <c r="AC182" s="20" t="s">
        <v>758</v>
      </c>
      <c r="AD182">
        <v>157294.66</v>
      </c>
      <c r="AE182" s="21">
        <v>0.72</v>
      </c>
      <c r="AF182">
        <v>476.79160000000002</v>
      </c>
      <c r="AG182" s="22">
        <v>4.1999999999999997E-3</v>
      </c>
      <c r="AH182" s="11">
        <f t="shared" si="50"/>
        <v>475.65905183999996</v>
      </c>
      <c r="AI182" s="23">
        <f t="shared" si="51"/>
        <v>7324.1491811452879</v>
      </c>
      <c r="AJ182" s="23">
        <f t="shared" si="52"/>
        <v>53643161.227671191</v>
      </c>
      <c r="AK182" s="23">
        <f t="shared" si="53"/>
        <v>499.44200443199998</v>
      </c>
      <c r="AL182" s="23">
        <f t="shared" si="54"/>
        <v>15123.957414130577</v>
      </c>
      <c r="AN182">
        <v>202212</v>
      </c>
      <c r="AO182" s="20" t="s">
        <v>33</v>
      </c>
      <c r="AP182" s="20" t="s">
        <v>759</v>
      </c>
      <c r="AQ182">
        <v>1958.27</v>
      </c>
      <c r="AR182" s="21">
        <v>0.86</v>
      </c>
      <c r="AS182">
        <v>70.06</v>
      </c>
      <c r="AT182">
        <v>4.1599999999999998E-2</v>
      </c>
      <c r="AU182" s="11">
        <f t="shared" si="55"/>
        <v>70.059067519999999</v>
      </c>
      <c r="AV182" s="23">
        <f t="shared" si="56"/>
        <v>336.27229649390364</v>
      </c>
      <c r="AW182" s="23">
        <f t="shared" si="57"/>
        <v>113079.05738928384</v>
      </c>
      <c r="AX182" s="23">
        <f t="shared" si="58"/>
        <v>73.562020896000007</v>
      </c>
      <c r="AY182" s="23">
        <f t="shared" si="59"/>
        <v>742.60366050780726</v>
      </c>
      <c r="AZ182" s="23"/>
      <c r="BA182" s="23"/>
    </row>
    <row r="183" spans="1:53">
      <c r="A183">
        <v>202212</v>
      </c>
      <c r="B183" s="20" t="s">
        <v>27</v>
      </c>
      <c r="C183" s="20" t="s">
        <v>760</v>
      </c>
      <c r="D183">
        <v>23317.56</v>
      </c>
      <c r="E183" s="21">
        <v>0.68</v>
      </c>
      <c r="F183">
        <v>767.97</v>
      </c>
      <c r="G183" s="22">
        <v>4.8399999999999999E-2</v>
      </c>
      <c r="H183" s="11">
        <f t="shared" si="40"/>
        <v>767.42753472000004</v>
      </c>
      <c r="I183" s="23">
        <f t="shared" si="41"/>
        <v>3402.8430080983535</v>
      </c>
      <c r="J183" s="23">
        <f t="shared" si="42"/>
        <v>11579340.537763851</v>
      </c>
      <c r="K183" s="23">
        <f t="shared" si="43"/>
        <v>805.79891145600004</v>
      </c>
      <c r="L183" s="23">
        <f t="shared" si="44"/>
        <v>7573.113550916707</v>
      </c>
      <c r="N183">
        <v>202212</v>
      </c>
      <c r="O183" s="20" t="s">
        <v>29</v>
      </c>
      <c r="P183" s="20" t="s">
        <v>761</v>
      </c>
      <c r="Q183">
        <v>29255.01</v>
      </c>
      <c r="R183" s="21">
        <v>0.71</v>
      </c>
      <c r="S183">
        <v>756.06</v>
      </c>
      <c r="T183" s="21">
        <v>0.04</v>
      </c>
      <c r="U183" s="11">
        <f t="shared" si="45"/>
        <v>830.84228399999995</v>
      </c>
      <c r="V183" s="23">
        <f t="shared" si="46"/>
        <v>4070.2793050570958</v>
      </c>
      <c r="W183" s="23">
        <f t="shared" si="47"/>
        <v>16567173.621176075</v>
      </c>
      <c r="X183" s="23">
        <f t="shared" si="48"/>
        <v>872.38439819999996</v>
      </c>
      <c r="Y183" s="23">
        <f t="shared" si="49"/>
        <v>8971.400894114191</v>
      </c>
      <c r="AA183">
        <v>202212</v>
      </c>
      <c r="AB183" s="20" t="s">
        <v>31</v>
      </c>
      <c r="AC183" s="20" t="s">
        <v>762</v>
      </c>
      <c r="AD183">
        <v>179961.27</v>
      </c>
      <c r="AE183" s="21">
        <v>0.72</v>
      </c>
      <c r="AF183">
        <v>545.49860000000001</v>
      </c>
      <c r="AG183" s="22">
        <v>4.1999999999999997E-3</v>
      </c>
      <c r="AH183" s="11">
        <f t="shared" si="50"/>
        <v>544.20288047999998</v>
      </c>
      <c r="AI183" s="23">
        <f t="shared" si="51"/>
        <v>8379.5800080458303</v>
      </c>
      <c r="AJ183" s="23">
        <f t="shared" si="52"/>
        <v>70217361.111241356</v>
      </c>
      <c r="AK183" s="23">
        <f t="shared" si="53"/>
        <v>571.41302450399996</v>
      </c>
      <c r="AL183" s="23">
        <f t="shared" si="54"/>
        <v>17303.36289657166</v>
      </c>
      <c r="AN183">
        <v>202212</v>
      </c>
      <c r="AO183" s="20" t="s">
        <v>33</v>
      </c>
      <c r="AP183" s="20" t="s">
        <v>763</v>
      </c>
      <c r="AQ183">
        <v>2871.97</v>
      </c>
      <c r="AR183" s="21">
        <v>0.86</v>
      </c>
      <c r="AS183">
        <v>31.37</v>
      </c>
      <c r="AT183">
        <v>1.2699999999999999E-2</v>
      </c>
      <c r="AU183" s="11">
        <f t="shared" si="55"/>
        <v>31.367656339999996</v>
      </c>
      <c r="AV183" s="23">
        <f t="shared" si="56"/>
        <v>276.56981505127214</v>
      </c>
      <c r="AW183" s="23">
        <f t="shared" si="57"/>
        <v>76490.862597494881</v>
      </c>
      <c r="AX183" s="23">
        <f t="shared" si="58"/>
        <v>32.936039156999996</v>
      </c>
      <c r="AY183" s="23">
        <f t="shared" si="59"/>
        <v>584.50728644254423</v>
      </c>
      <c r="AZ183" s="23"/>
      <c r="BA183" s="23"/>
    </row>
    <row r="184" spans="1:53">
      <c r="A184">
        <v>202212</v>
      </c>
      <c r="B184" s="20" t="s">
        <v>27</v>
      </c>
      <c r="C184" s="20" t="s">
        <v>764</v>
      </c>
      <c r="D184">
        <v>28308.3</v>
      </c>
      <c r="E184" s="21">
        <v>0.68</v>
      </c>
      <c r="F184">
        <v>932.34</v>
      </c>
      <c r="G184" s="22">
        <v>4.8399999999999999E-2</v>
      </c>
      <c r="H184" s="11">
        <f t="shared" si="40"/>
        <v>931.68276960000003</v>
      </c>
      <c r="I184" s="23">
        <f t="shared" si="41"/>
        <v>4131.1655561795751</v>
      </c>
      <c r="J184" s="23">
        <f t="shared" si="42"/>
        <v>17066528.852564499</v>
      </c>
      <c r="K184" s="23">
        <f t="shared" si="43"/>
        <v>978.26690808000012</v>
      </c>
      <c r="L184" s="23">
        <f t="shared" si="44"/>
        <v>9194.0138819591502</v>
      </c>
      <c r="N184">
        <v>202212</v>
      </c>
      <c r="O184" s="20" t="s">
        <v>29</v>
      </c>
      <c r="P184" s="20" t="s">
        <v>765</v>
      </c>
      <c r="Q184">
        <v>31691.38</v>
      </c>
      <c r="R184" s="21">
        <v>0.71</v>
      </c>
      <c r="S184">
        <v>819.03</v>
      </c>
      <c r="T184" s="21">
        <v>0.04</v>
      </c>
      <c r="U184" s="11">
        <f t="shared" si="45"/>
        <v>900.03519199999994</v>
      </c>
      <c r="V184" s="23">
        <f t="shared" si="46"/>
        <v>4409.2539418957758</v>
      </c>
      <c r="W184" s="23">
        <f t="shared" si="47"/>
        <v>19441520.324123438</v>
      </c>
      <c r="X184" s="23">
        <f t="shared" si="48"/>
        <v>945.03695159999995</v>
      </c>
      <c r="Y184" s="23">
        <f t="shared" si="49"/>
        <v>9718.543075791551</v>
      </c>
      <c r="AA184">
        <v>202212</v>
      </c>
      <c r="AB184" s="20" t="s">
        <v>31</v>
      </c>
      <c r="AC184" s="20" t="s">
        <v>766</v>
      </c>
      <c r="AD184">
        <v>218321.04</v>
      </c>
      <c r="AE184" s="21">
        <v>0.72</v>
      </c>
      <c r="AF184">
        <v>661.77470000000005</v>
      </c>
      <c r="AG184" s="22">
        <v>4.1999999999999997E-3</v>
      </c>
      <c r="AH184" s="11">
        <f t="shared" si="50"/>
        <v>660.20282495999993</v>
      </c>
      <c r="AI184" s="23">
        <f t="shared" si="51"/>
        <v>10165.735228028641</v>
      </c>
      <c r="AJ184" s="23">
        <f t="shared" si="52"/>
        <v>103342172.72638254</v>
      </c>
      <c r="AK184" s="23">
        <f t="shared" si="53"/>
        <v>693.21296620800001</v>
      </c>
      <c r="AL184" s="23">
        <f t="shared" si="54"/>
        <v>20991.673281017283</v>
      </c>
      <c r="AN184">
        <v>202212</v>
      </c>
      <c r="AO184" s="20" t="s">
        <v>33</v>
      </c>
      <c r="AP184" s="20" t="s">
        <v>767</v>
      </c>
      <c r="AQ184">
        <v>1679.82</v>
      </c>
      <c r="AR184" s="21">
        <v>0.86</v>
      </c>
      <c r="AS184">
        <v>28.17</v>
      </c>
      <c r="AT184">
        <v>1.95E-2</v>
      </c>
      <c r="AU184" s="11">
        <f t="shared" si="55"/>
        <v>28.1705814</v>
      </c>
      <c r="AV184" s="23">
        <f t="shared" si="56"/>
        <v>199.75713640394741</v>
      </c>
      <c r="AW184" s="23">
        <f t="shared" si="57"/>
        <v>39902.913544305251</v>
      </c>
      <c r="AX184" s="23">
        <f t="shared" si="58"/>
        <v>29.57911047</v>
      </c>
      <c r="AY184" s="23">
        <f t="shared" si="59"/>
        <v>427.68485420789483</v>
      </c>
      <c r="AZ184" s="23"/>
      <c r="BA184" s="23"/>
    </row>
    <row r="185" spans="1:53">
      <c r="A185">
        <v>202212</v>
      </c>
      <c r="B185" s="20" t="s">
        <v>27</v>
      </c>
      <c r="C185" s="20" t="s">
        <v>768</v>
      </c>
      <c r="D185">
        <v>43432.51</v>
      </c>
      <c r="E185" s="21">
        <v>0.68</v>
      </c>
      <c r="F185">
        <v>1430.46</v>
      </c>
      <c r="G185" s="22">
        <v>4.8399999999999999E-2</v>
      </c>
      <c r="H185" s="11">
        <f t="shared" si="40"/>
        <v>1429.4507691200001</v>
      </c>
      <c r="I185" s="23">
        <f t="shared" si="41"/>
        <v>6338.3138277616454</v>
      </c>
      <c r="J185" s="23">
        <f t="shared" si="42"/>
        <v>40174222.17919448</v>
      </c>
      <c r="K185" s="23">
        <f t="shared" si="43"/>
        <v>1500.9233075760003</v>
      </c>
      <c r="L185" s="23">
        <f t="shared" si="44"/>
        <v>14106.07842464329</v>
      </c>
      <c r="N185">
        <v>202212</v>
      </c>
      <c r="O185" s="20" t="s">
        <v>29</v>
      </c>
      <c r="P185" s="20" t="s">
        <v>769</v>
      </c>
      <c r="Q185">
        <v>57370.44</v>
      </c>
      <c r="R185" s="21">
        <v>0.71</v>
      </c>
      <c r="S185">
        <v>1482.68</v>
      </c>
      <c r="T185" s="21">
        <v>0.04</v>
      </c>
      <c r="U185" s="11">
        <f t="shared" si="45"/>
        <v>1629.320496</v>
      </c>
      <c r="V185" s="23">
        <f t="shared" si="46"/>
        <v>7982.0076853167993</v>
      </c>
      <c r="W185" s="23">
        <f t="shared" si="47"/>
        <v>63712446.688456446</v>
      </c>
      <c r="X185" s="23">
        <f t="shared" si="48"/>
        <v>1710.7865208000001</v>
      </c>
      <c r="Y185" s="23">
        <f t="shared" si="49"/>
        <v>17593.335866633599</v>
      </c>
      <c r="AA185">
        <v>202212</v>
      </c>
      <c r="AB185" s="20" t="s">
        <v>31</v>
      </c>
      <c r="AC185" s="20" t="s">
        <v>770</v>
      </c>
      <c r="AD185">
        <v>197675.25</v>
      </c>
      <c r="AE185" s="21">
        <v>0.72</v>
      </c>
      <c r="AF185">
        <v>599.19320000000005</v>
      </c>
      <c r="AG185" s="22">
        <v>4.1999999999999997E-3</v>
      </c>
      <c r="AH185" s="11">
        <f t="shared" si="50"/>
        <v>597.76995599999998</v>
      </c>
      <c r="AI185" s="23">
        <f t="shared" si="51"/>
        <v>9204.4003300569148</v>
      </c>
      <c r="AJ185" s="23">
        <f t="shared" si="52"/>
        <v>84720985.435951844</v>
      </c>
      <c r="AK185" s="23">
        <f t="shared" si="53"/>
        <v>627.65845379999996</v>
      </c>
      <c r="AL185" s="23">
        <f t="shared" si="54"/>
        <v>19006.57061611383</v>
      </c>
      <c r="AN185">
        <v>202212</v>
      </c>
      <c r="AO185" s="20" t="s">
        <v>33</v>
      </c>
      <c r="AP185" s="20" t="s">
        <v>771</v>
      </c>
      <c r="AQ185">
        <v>636.98</v>
      </c>
      <c r="AR185" s="21">
        <v>0.86</v>
      </c>
      <c r="AS185">
        <v>4.22</v>
      </c>
      <c r="AT185">
        <v>7.7000000000000002E-3</v>
      </c>
      <c r="AU185" s="11">
        <f t="shared" si="55"/>
        <v>4.2180815600000008</v>
      </c>
      <c r="AV185" s="23">
        <f t="shared" si="56"/>
        <v>47.884075402471296</v>
      </c>
      <c r="AW185" s="23">
        <f t="shared" si="57"/>
        <v>2292.8846771495569</v>
      </c>
      <c r="AX185" s="23">
        <f t="shared" si="58"/>
        <v>4.4289856380000012</v>
      </c>
      <c r="AY185" s="23">
        <f t="shared" si="59"/>
        <v>99.986232364942595</v>
      </c>
      <c r="AZ185" s="23"/>
      <c r="BA185" s="23"/>
    </row>
    <row r="186" spans="1:53">
      <c r="A186">
        <v>202212</v>
      </c>
      <c r="B186" s="20" t="s">
        <v>27</v>
      </c>
      <c r="C186" s="20" t="s">
        <v>772</v>
      </c>
      <c r="D186">
        <v>73310.52</v>
      </c>
      <c r="E186" s="21">
        <v>0.68</v>
      </c>
      <c r="F186">
        <v>2414.5100000000002</v>
      </c>
      <c r="G186" s="22">
        <v>4.8399999999999999E-2</v>
      </c>
      <c r="H186" s="11">
        <f t="shared" si="40"/>
        <v>2412.7958342400002</v>
      </c>
      <c r="I186" s="23">
        <f t="shared" si="41"/>
        <v>10698.554668758416</v>
      </c>
      <c r="J186" s="23">
        <f t="shared" si="42"/>
        <v>114459072.00041249</v>
      </c>
      <c r="K186" s="23">
        <f t="shared" si="43"/>
        <v>2533.4356259520005</v>
      </c>
      <c r="L186" s="23">
        <f t="shared" si="44"/>
        <v>23809.905171756833</v>
      </c>
      <c r="N186">
        <v>202212</v>
      </c>
      <c r="O186" s="20" t="s">
        <v>29</v>
      </c>
      <c r="P186" s="20" t="s">
        <v>773</v>
      </c>
      <c r="Q186">
        <v>14991.47</v>
      </c>
      <c r="R186" s="21">
        <v>0.71</v>
      </c>
      <c r="S186">
        <v>387.43</v>
      </c>
      <c r="T186" s="21">
        <v>0.04</v>
      </c>
      <c r="U186" s="11">
        <f t="shared" si="45"/>
        <v>425.75774799999999</v>
      </c>
      <c r="V186" s="23">
        <f t="shared" si="46"/>
        <v>2085.7784732729301</v>
      </c>
      <c r="W186" s="23">
        <f t="shared" si="47"/>
        <v>4350471.8395687556</v>
      </c>
      <c r="X186" s="23">
        <f t="shared" si="48"/>
        <v>447.04563540000004</v>
      </c>
      <c r="Y186" s="23">
        <f t="shared" si="49"/>
        <v>4597.3146945458602</v>
      </c>
      <c r="AA186">
        <v>202212</v>
      </c>
      <c r="AB186" s="20" t="s">
        <v>31</v>
      </c>
      <c r="AC186" s="20" t="s">
        <v>774</v>
      </c>
      <c r="AD186">
        <v>237576.44</v>
      </c>
      <c r="AE186" s="21">
        <v>0.72</v>
      </c>
      <c r="AF186">
        <v>720.14170000000001</v>
      </c>
      <c r="AG186" s="22">
        <v>4.1999999999999997E-3</v>
      </c>
      <c r="AH186" s="11">
        <f t="shared" si="50"/>
        <v>718.43115455999998</v>
      </c>
      <c r="AI186" s="23">
        <f t="shared" si="51"/>
        <v>11062.32906117355</v>
      </c>
      <c r="AJ186" s="23">
        <f t="shared" si="52"/>
        <v>122375124.25768489</v>
      </c>
      <c r="AK186" s="23">
        <f t="shared" si="53"/>
        <v>754.35271228800002</v>
      </c>
      <c r="AL186" s="23">
        <f t="shared" si="54"/>
        <v>22843.0892769071</v>
      </c>
      <c r="AN186">
        <v>202212</v>
      </c>
      <c r="AO186" s="20" t="s">
        <v>33</v>
      </c>
      <c r="AP186" s="20" t="s">
        <v>775</v>
      </c>
      <c r="AQ186">
        <v>2201.83</v>
      </c>
      <c r="AR186" s="21">
        <v>0.86</v>
      </c>
      <c r="AS186">
        <v>79.72</v>
      </c>
      <c r="AT186">
        <v>4.2099999999999999E-2</v>
      </c>
      <c r="AU186" s="11">
        <f t="shared" si="55"/>
        <v>79.71945697999999</v>
      </c>
      <c r="AV186" s="23">
        <f t="shared" si="56"/>
        <v>380.26238739371661</v>
      </c>
      <c r="AW186" s="23">
        <f t="shared" si="57"/>
        <v>144599.483266369</v>
      </c>
      <c r="AX186" s="23">
        <f t="shared" si="58"/>
        <v>83.705429828999996</v>
      </c>
      <c r="AY186" s="23">
        <f t="shared" si="59"/>
        <v>840.24423176743323</v>
      </c>
      <c r="AZ186" s="23"/>
      <c r="BA186" s="23"/>
    </row>
    <row r="187" spans="1:53">
      <c r="A187">
        <v>202212</v>
      </c>
      <c r="B187" s="20" t="s">
        <v>27</v>
      </c>
      <c r="C187" s="20" t="s">
        <v>776</v>
      </c>
      <c r="D187">
        <v>245164.48</v>
      </c>
      <c r="E187" s="21">
        <v>0.68</v>
      </c>
      <c r="F187">
        <v>8074.58</v>
      </c>
      <c r="G187" s="22">
        <v>4.8399999999999999E-2</v>
      </c>
      <c r="H187" s="11">
        <f t="shared" si="40"/>
        <v>8068.8533657600001</v>
      </c>
      <c r="I187" s="23">
        <f t="shared" si="41"/>
        <v>35778.024656184803</v>
      </c>
      <c r="J187" s="23">
        <f t="shared" si="42"/>
        <v>1280067048.2985678</v>
      </c>
      <c r="K187" s="23">
        <f t="shared" si="43"/>
        <v>8472.2960340480004</v>
      </c>
      <c r="L187" s="23">
        <f t="shared" si="44"/>
        <v>79624.902678129612</v>
      </c>
      <c r="N187">
        <v>202212</v>
      </c>
      <c r="O187" s="20" t="s">
        <v>29</v>
      </c>
      <c r="P187" s="20" t="s">
        <v>777</v>
      </c>
      <c r="Q187">
        <v>56774.18</v>
      </c>
      <c r="R187" s="21">
        <v>0.71</v>
      </c>
      <c r="S187">
        <v>1467.27</v>
      </c>
      <c r="T187" s="21">
        <v>0.04</v>
      </c>
      <c r="U187" s="11">
        <f t="shared" si="45"/>
        <v>1612.3867119999998</v>
      </c>
      <c r="V187" s="23">
        <f t="shared" si="46"/>
        <v>7899.0494248877867</v>
      </c>
      <c r="W187" s="23">
        <f t="shared" si="47"/>
        <v>62394981.81682007</v>
      </c>
      <c r="X187" s="23">
        <f t="shared" si="48"/>
        <v>1693.0060475999999</v>
      </c>
      <c r="Y187" s="23">
        <f t="shared" si="49"/>
        <v>17410.485561775575</v>
      </c>
      <c r="AA187">
        <v>202212</v>
      </c>
      <c r="AB187" s="20" t="s">
        <v>31</v>
      </c>
      <c r="AC187" s="20" t="s">
        <v>778</v>
      </c>
      <c r="AD187">
        <v>222243.43</v>
      </c>
      <c r="AE187" s="21">
        <v>0.72</v>
      </c>
      <c r="AF187">
        <v>673.66430000000003</v>
      </c>
      <c r="AG187" s="22">
        <v>4.1999999999999997E-3</v>
      </c>
      <c r="AH187" s="11">
        <f t="shared" si="50"/>
        <v>672.06413232</v>
      </c>
      <c r="AI187" s="23">
        <f t="shared" si="51"/>
        <v>10348.374419382199</v>
      </c>
      <c r="AJ187" s="23">
        <f t="shared" si="52"/>
        <v>107088853.12372385</v>
      </c>
      <c r="AK187" s="23">
        <f t="shared" si="53"/>
        <v>705.66733893600008</v>
      </c>
      <c r="AL187" s="23">
        <f t="shared" si="54"/>
        <v>21368.812971084397</v>
      </c>
      <c r="AN187">
        <v>202212</v>
      </c>
      <c r="AO187" s="20" t="s">
        <v>33</v>
      </c>
      <c r="AP187" s="20" t="s">
        <v>779</v>
      </c>
      <c r="AQ187">
        <v>124.49</v>
      </c>
      <c r="AR187" s="21">
        <v>0.86</v>
      </c>
      <c r="AS187">
        <v>4.99</v>
      </c>
      <c r="AT187">
        <v>4.6600000000000003E-2</v>
      </c>
      <c r="AU187" s="11">
        <f t="shared" si="55"/>
        <v>4.9890612399999998</v>
      </c>
      <c r="AV187" s="23">
        <f t="shared" si="56"/>
        <v>22.566460710170428</v>
      </c>
      <c r="AW187" s="23">
        <f t="shared" si="57"/>
        <v>509.24514898366562</v>
      </c>
      <c r="AX187" s="23">
        <f t="shared" si="58"/>
        <v>5.2385143020000005</v>
      </c>
      <c r="AY187" s="23">
        <f t="shared" si="59"/>
        <v>50.121982660340855</v>
      </c>
      <c r="AZ187" s="23"/>
      <c r="BA187" s="23"/>
    </row>
    <row r="188" spans="1:53">
      <c r="A188">
        <v>202212</v>
      </c>
      <c r="B188" s="20" t="s">
        <v>27</v>
      </c>
      <c r="C188" s="20" t="s">
        <v>780</v>
      </c>
      <c r="D188">
        <v>49620.33</v>
      </c>
      <c r="E188" s="21">
        <v>0.68</v>
      </c>
      <c r="F188">
        <v>1634.26</v>
      </c>
      <c r="G188" s="22">
        <v>4.8399999999999999E-2</v>
      </c>
      <c r="H188" s="11">
        <f t="shared" si="40"/>
        <v>1633.1043009600003</v>
      </c>
      <c r="I188" s="23">
        <f t="shared" si="41"/>
        <v>7241.3319832792531</v>
      </c>
      <c r="J188" s="23">
        <f t="shared" si="42"/>
        <v>52436888.892063044</v>
      </c>
      <c r="K188" s="23">
        <f t="shared" si="43"/>
        <v>1714.7595160080004</v>
      </c>
      <c r="L188" s="23">
        <f t="shared" si="44"/>
        <v>16115.768267518506</v>
      </c>
      <c r="N188">
        <v>202212</v>
      </c>
      <c r="O188" s="20" t="s">
        <v>29</v>
      </c>
      <c r="P188" s="20" t="s">
        <v>781</v>
      </c>
      <c r="Q188">
        <v>41905.360000000001</v>
      </c>
      <c r="R188" s="21">
        <v>0.71</v>
      </c>
      <c r="S188">
        <v>1083</v>
      </c>
      <c r="T188" s="21">
        <v>0.04</v>
      </c>
      <c r="U188" s="11">
        <f t="shared" si="45"/>
        <v>1190.112224</v>
      </c>
      <c r="V188" s="23">
        <f t="shared" si="46"/>
        <v>5830.3353708977511</v>
      </c>
      <c r="W188" s="23">
        <f t="shared" si="47"/>
        <v>33992810.53714142</v>
      </c>
      <c r="X188" s="23">
        <f t="shared" si="48"/>
        <v>1249.6178351999999</v>
      </c>
      <c r="Y188" s="23">
        <f t="shared" si="49"/>
        <v>12850.782965795503</v>
      </c>
      <c r="AA188">
        <v>202212</v>
      </c>
      <c r="AB188" s="20" t="s">
        <v>31</v>
      </c>
      <c r="AC188" s="20" t="s">
        <v>782</v>
      </c>
      <c r="AD188">
        <v>187617.85</v>
      </c>
      <c r="AE188" s="21">
        <v>0.72</v>
      </c>
      <c r="AF188">
        <v>568.70719999999994</v>
      </c>
      <c r="AG188" s="22">
        <v>4.1999999999999997E-3</v>
      </c>
      <c r="AH188" s="11">
        <f t="shared" si="50"/>
        <v>567.35637840000004</v>
      </c>
      <c r="AI188" s="23">
        <f t="shared" si="51"/>
        <v>8736.0951887733481</v>
      </c>
      <c r="AJ188" s="23">
        <f t="shared" si="52"/>
        <v>76319359.147308841</v>
      </c>
      <c r="AK188" s="23">
        <f t="shared" si="53"/>
        <v>595.72419732000003</v>
      </c>
      <c r="AL188" s="23">
        <f t="shared" si="54"/>
        <v>18039.546755946696</v>
      </c>
      <c r="AN188">
        <v>202212</v>
      </c>
      <c r="AO188" s="20" t="s">
        <v>33</v>
      </c>
      <c r="AP188" s="20" t="s">
        <v>783</v>
      </c>
      <c r="AQ188">
        <v>2078.7600000000002</v>
      </c>
      <c r="AR188" s="21">
        <v>0.86</v>
      </c>
      <c r="AS188">
        <v>19.309999999999999</v>
      </c>
      <c r="AT188">
        <v>1.0800000000000001E-2</v>
      </c>
      <c r="AU188" s="11">
        <f t="shared" si="55"/>
        <v>19.307522880000004</v>
      </c>
      <c r="AV188" s="23">
        <f t="shared" si="56"/>
        <v>184.78075372068122</v>
      </c>
      <c r="AW188" s="23">
        <f t="shared" si="57"/>
        <v>34143.926945583044</v>
      </c>
      <c r="AX188" s="23">
        <f t="shared" si="58"/>
        <v>20.272899024000004</v>
      </c>
      <c r="AY188" s="23">
        <f t="shared" si="59"/>
        <v>388.86903032136246</v>
      </c>
      <c r="AZ188" s="23"/>
      <c r="BA188" s="23"/>
    </row>
    <row r="189" spans="1:53">
      <c r="A189">
        <v>202212</v>
      </c>
      <c r="B189" s="20" t="s">
        <v>27</v>
      </c>
      <c r="C189" s="20" t="s">
        <v>784</v>
      </c>
      <c r="D189">
        <v>13782.07</v>
      </c>
      <c r="E189" s="21">
        <v>0.68</v>
      </c>
      <c r="F189">
        <v>453.92</v>
      </c>
      <c r="G189" s="22">
        <v>4.8399999999999999E-2</v>
      </c>
      <c r="H189" s="11">
        <f t="shared" si="40"/>
        <v>453.59548783999998</v>
      </c>
      <c r="I189" s="23">
        <f t="shared" si="41"/>
        <v>2011.2833648384337</v>
      </c>
      <c r="J189" s="23">
        <f t="shared" si="42"/>
        <v>4045260.7736758119</v>
      </c>
      <c r="K189" s="23">
        <f t="shared" si="43"/>
        <v>476.27526223199999</v>
      </c>
      <c r="L189" s="23">
        <f t="shared" si="44"/>
        <v>4476.1622175168677</v>
      </c>
      <c r="N189">
        <v>202212</v>
      </c>
      <c r="O189" s="20" t="s">
        <v>29</v>
      </c>
      <c r="P189" s="20" t="s">
        <v>785</v>
      </c>
      <c r="Q189">
        <v>49397.15</v>
      </c>
      <c r="R189" s="21">
        <v>0.71</v>
      </c>
      <c r="S189">
        <v>1276.6099999999999</v>
      </c>
      <c r="T189" s="21">
        <v>0.04</v>
      </c>
      <c r="U189" s="11">
        <f t="shared" si="45"/>
        <v>1402.87906</v>
      </c>
      <c r="V189" s="23">
        <f t="shared" si="46"/>
        <v>6872.6757356706121</v>
      </c>
      <c r="W189" s="23">
        <f t="shared" si="47"/>
        <v>47233671.767675586</v>
      </c>
      <c r="X189" s="23">
        <f t="shared" si="48"/>
        <v>1473.023013</v>
      </c>
      <c r="Y189" s="23">
        <f t="shared" si="49"/>
        <v>15148.230531341223</v>
      </c>
      <c r="AA189">
        <v>202212</v>
      </c>
      <c r="AB189" s="20" t="s">
        <v>31</v>
      </c>
      <c r="AC189" s="20" t="s">
        <v>786</v>
      </c>
      <c r="AD189">
        <v>195506.1</v>
      </c>
      <c r="AE189" s="21">
        <v>0.72</v>
      </c>
      <c r="AF189">
        <v>592.61810000000003</v>
      </c>
      <c r="AG189" s="22">
        <v>4.1999999999999997E-3</v>
      </c>
      <c r="AH189" s="11">
        <f t="shared" si="50"/>
        <v>591.21044639999991</v>
      </c>
      <c r="AI189" s="23">
        <f t="shared" si="51"/>
        <v>9103.3976755721324</v>
      </c>
      <c r="AJ189" s="23">
        <f t="shared" si="52"/>
        <v>82871849.239612103</v>
      </c>
      <c r="AK189" s="23">
        <f t="shared" si="53"/>
        <v>620.77096871999993</v>
      </c>
      <c r="AL189" s="23">
        <f t="shared" si="54"/>
        <v>18798.005797544265</v>
      </c>
      <c r="AN189">
        <v>202212</v>
      </c>
      <c r="AO189" s="20" t="s">
        <v>33</v>
      </c>
      <c r="AP189" s="20" t="s">
        <v>787</v>
      </c>
      <c r="AQ189">
        <v>833.83</v>
      </c>
      <c r="AR189" s="21">
        <v>0.86</v>
      </c>
      <c r="AS189">
        <v>39.729999999999997</v>
      </c>
      <c r="AT189">
        <v>5.5399999999999998E-2</v>
      </c>
      <c r="AU189" s="11">
        <f t="shared" si="55"/>
        <v>39.72699652</v>
      </c>
      <c r="AV189" s="23">
        <f t="shared" si="56"/>
        <v>164.04191124408874</v>
      </c>
      <c r="AW189" s="23">
        <f t="shared" si="57"/>
        <v>26909.748644613486</v>
      </c>
      <c r="AX189" s="23">
        <f t="shared" si="58"/>
        <v>41.713346346000002</v>
      </c>
      <c r="AY189" s="23">
        <f t="shared" si="59"/>
        <v>367.81081900817748</v>
      </c>
      <c r="AZ189" s="23"/>
      <c r="BA189" s="23"/>
    </row>
    <row r="190" spans="1:53">
      <c r="A190">
        <v>202212</v>
      </c>
      <c r="B190" s="20" t="s">
        <v>27</v>
      </c>
      <c r="C190" s="20" t="s">
        <v>788</v>
      </c>
      <c r="D190">
        <v>5138.6899999999996</v>
      </c>
      <c r="E190" s="21">
        <v>0.68</v>
      </c>
      <c r="F190">
        <v>169.24</v>
      </c>
      <c r="G190" s="22">
        <v>4.8399999999999999E-2</v>
      </c>
      <c r="H190" s="11">
        <f t="shared" si="40"/>
        <v>169.12456528000001</v>
      </c>
      <c r="I190" s="23">
        <f t="shared" si="41"/>
        <v>749.91359890507101</v>
      </c>
      <c r="J190" s="23">
        <f t="shared" si="42"/>
        <v>562370.40582275577</v>
      </c>
      <c r="K190" s="23">
        <f t="shared" si="43"/>
        <v>177.58079354400002</v>
      </c>
      <c r="L190" s="23">
        <f t="shared" si="44"/>
        <v>1668.9517630901421</v>
      </c>
      <c r="N190">
        <v>202212</v>
      </c>
      <c r="O190" s="20" t="s">
        <v>29</v>
      </c>
      <c r="P190" s="20" t="s">
        <v>789</v>
      </c>
      <c r="Q190">
        <v>20582.150000000001</v>
      </c>
      <c r="R190" s="21">
        <v>0.71</v>
      </c>
      <c r="S190">
        <v>531.91999999999996</v>
      </c>
      <c r="T190" s="21">
        <v>0.04</v>
      </c>
      <c r="U190" s="11">
        <f t="shared" si="45"/>
        <v>584.53306000000009</v>
      </c>
      <c r="V190" s="23">
        <f t="shared" si="46"/>
        <v>2863.615469575328</v>
      </c>
      <c r="W190" s="23">
        <f t="shared" si="47"/>
        <v>8200293.5575911263</v>
      </c>
      <c r="X190" s="23">
        <f t="shared" si="48"/>
        <v>613.75971300000015</v>
      </c>
      <c r="Y190" s="23">
        <f t="shared" si="49"/>
        <v>6311.7639991506558</v>
      </c>
      <c r="AA190">
        <v>202212</v>
      </c>
      <c r="AB190" s="20" t="s">
        <v>31</v>
      </c>
      <c r="AC190" s="20" t="s">
        <v>790</v>
      </c>
      <c r="AD190">
        <v>221381.84</v>
      </c>
      <c r="AE190" s="21">
        <v>0.72</v>
      </c>
      <c r="AF190">
        <v>671.05259999999998</v>
      </c>
      <c r="AG190" s="22">
        <v>4.1999999999999997E-3</v>
      </c>
      <c r="AH190" s="11">
        <f t="shared" si="50"/>
        <v>669.45868415999985</v>
      </c>
      <c r="AI190" s="23">
        <f t="shared" si="51"/>
        <v>10308.255996461909</v>
      </c>
      <c r="AJ190" s="23">
        <f t="shared" si="52"/>
        <v>106260141.6885929</v>
      </c>
      <c r="AK190" s="23">
        <f t="shared" si="53"/>
        <v>702.93161836799982</v>
      </c>
      <c r="AL190" s="23">
        <f t="shared" si="54"/>
        <v>21285.970677083817</v>
      </c>
      <c r="AN190">
        <v>202212</v>
      </c>
      <c r="AO190" s="20" t="s">
        <v>33</v>
      </c>
      <c r="AP190" s="20" t="s">
        <v>791</v>
      </c>
      <c r="AQ190">
        <v>711.44</v>
      </c>
      <c r="AR190" s="21">
        <v>0.86</v>
      </c>
      <c r="AS190">
        <v>34.51</v>
      </c>
      <c r="AT190">
        <v>5.6399999999999999E-2</v>
      </c>
      <c r="AU190" s="11">
        <f t="shared" si="55"/>
        <v>34.507685760000001</v>
      </c>
      <c r="AV190" s="23">
        <f t="shared" si="56"/>
        <v>141.14654394136005</v>
      </c>
      <c r="AW190" s="23">
        <f t="shared" si="57"/>
        <v>19922.346866590284</v>
      </c>
      <c r="AX190" s="23">
        <f t="shared" si="58"/>
        <v>36.233070048000002</v>
      </c>
      <c r="AY190" s="23">
        <f t="shared" si="59"/>
        <v>316.80077364272012</v>
      </c>
      <c r="AZ190" s="23"/>
      <c r="BA190" s="23"/>
    </row>
    <row r="191" spans="1:53">
      <c r="A191">
        <v>202212</v>
      </c>
      <c r="B191" s="20" t="s">
        <v>27</v>
      </c>
      <c r="C191" s="20" t="s">
        <v>792</v>
      </c>
      <c r="D191">
        <v>79624.61</v>
      </c>
      <c r="E191" s="21">
        <v>0.68</v>
      </c>
      <c r="F191">
        <v>2622.46</v>
      </c>
      <c r="G191" s="22">
        <v>4.8399999999999999E-2</v>
      </c>
      <c r="H191" s="11">
        <f t="shared" si="40"/>
        <v>2620.6051643200003</v>
      </c>
      <c r="I191" s="23">
        <f t="shared" si="41"/>
        <v>11620.000009051471</v>
      </c>
      <c r="J191" s="23">
        <f t="shared" si="42"/>
        <v>135024400.21035621</v>
      </c>
      <c r="K191" s="23">
        <f t="shared" si="43"/>
        <v>2751.6354225360005</v>
      </c>
      <c r="L191" s="23">
        <f t="shared" si="44"/>
        <v>25860.605182422943</v>
      </c>
      <c r="N191">
        <v>202212</v>
      </c>
      <c r="O191" s="20" t="s">
        <v>29</v>
      </c>
      <c r="P191" s="20" t="s">
        <v>793</v>
      </c>
      <c r="Q191">
        <v>17893.07</v>
      </c>
      <c r="R191" s="21">
        <v>0.71</v>
      </c>
      <c r="S191">
        <v>462.42</v>
      </c>
      <c r="T191" s="21">
        <v>0.04</v>
      </c>
      <c r="U191" s="11">
        <f t="shared" si="45"/>
        <v>508.16318799999993</v>
      </c>
      <c r="V191" s="23">
        <f t="shared" si="46"/>
        <v>2489.4810333319988</v>
      </c>
      <c r="W191" s="23">
        <f t="shared" si="47"/>
        <v>6197515.815319756</v>
      </c>
      <c r="X191" s="23">
        <f t="shared" si="48"/>
        <v>533.57134739999992</v>
      </c>
      <c r="Y191" s="23">
        <f t="shared" si="49"/>
        <v>5487.1252546639971</v>
      </c>
      <c r="AA191">
        <v>202212</v>
      </c>
      <c r="AB191" s="20" t="s">
        <v>31</v>
      </c>
      <c r="AC191" s="20" t="s">
        <v>794</v>
      </c>
      <c r="AD191">
        <v>168780.3</v>
      </c>
      <c r="AE191" s="21">
        <v>0.72</v>
      </c>
      <c r="AF191">
        <v>511.60680000000002</v>
      </c>
      <c r="AG191" s="22">
        <v>4.1999999999999997E-3</v>
      </c>
      <c r="AH191" s="11">
        <f t="shared" si="50"/>
        <v>510.39162719999996</v>
      </c>
      <c r="AI191" s="23">
        <f t="shared" si="51"/>
        <v>7858.9578059322293</v>
      </c>
      <c r="AJ191" s="23">
        <f t="shared" si="52"/>
        <v>61763217.79542312</v>
      </c>
      <c r="AK191" s="23">
        <f t="shared" si="53"/>
        <v>535.91120855999998</v>
      </c>
      <c r="AL191" s="23">
        <f t="shared" si="54"/>
        <v>16228.307239064459</v>
      </c>
      <c r="AN191">
        <v>202212</v>
      </c>
      <c r="AO191" s="20" t="s">
        <v>33</v>
      </c>
      <c r="AP191" s="20" t="s">
        <v>795</v>
      </c>
      <c r="AQ191">
        <v>4005.13</v>
      </c>
      <c r="AR191" s="21">
        <v>0.86</v>
      </c>
      <c r="AS191">
        <v>131.22999999999999</v>
      </c>
      <c r="AT191">
        <v>3.8100000000000002E-2</v>
      </c>
      <c r="AU191" s="11">
        <f t="shared" si="55"/>
        <v>131.23208958000001</v>
      </c>
      <c r="AV191" s="23">
        <f t="shared" si="56"/>
        <v>659.39024602467077</v>
      </c>
      <c r="AW191" s="23">
        <f t="shared" si="57"/>
        <v>434795.49655247584</v>
      </c>
      <c r="AX191" s="23">
        <f t="shared" si="58"/>
        <v>137.79369405900002</v>
      </c>
      <c r="AY191" s="23">
        <f t="shared" si="59"/>
        <v>1450.0125816293416</v>
      </c>
      <c r="AZ191" s="23"/>
      <c r="BA191" s="23"/>
    </row>
    <row r="192" spans="1:53">
      <c r="A192">
        <v>202212</v>
      </c>
      <c r="B192" s="20" t="s">
        <v>27</v>
      </c>
      <c r="C192" s="20" t="s">
        <v>796</v>
      </c>
      <c r="D192">
        <v>9959.02</v>
      </c>
      <c r="E192" s="21">
        <v>0.68</v>
      </c>
      <c r="F192">
        <v>328</v>
      </c>
      <c r="G192" s="22">
        <v>4.8399999999999999E-2</v>
      </c>
      <c r="H192" s="11">
        <f t="shared" si="40"/>
        <v>327.77126624000005</v>
      </c>
      <c r="I192" s="23">
        <f t="shared" si="41"/>
        <v>1453.3674009849944</v>
      </c>
      <c r="J192" s="23">
        <f t="shared" si="42"/>
        <v>2112276.8022458777</v>
      </c>
      <c r="K192" s="23">
        <f t="shared" si="43"/>
        <v>344.15982955200008</v>
      </c>
      <c r="L192" s="23">
        <f t="shared" si="44"/>
        <v>3234.5060682099888</v>
      </c>
      <c r="N192">
        <v>202212</v>
      </c>
      <c r="O192" s="20" t="s">
        <v>29</v>
      </c>
      <c r="P192" s="20" t="s">
        <v>797</v>
      </c>
      <c r="Q192">
        <v>15765.21</v>
      </c>
      <c r="R192" s="21">
        <v>0.71</v>
      </c>
      <c r="S192">
        <v>407.43</v>
      </c>
      <c r="T192" s="21">
        <v>0.04</v>
      </c>
      <c r="U192" s="11">
        <f t="shared" si="45"/>
        <v>447.73196399999995</v>
      </c>
      <c r="V192" s="23">
        <f t="shared" si="46"/>
        <v>2193.4297066683339</v>
      </c>
      <c r="W192" s="23">
        <f t="shared" si="47"/>
        <v>4811133.8780951332</v>
      </c>
      <c r="X192" s="23">
        <f t="shared" si="48"/>
        <v>470.11856219999999</v>
      </c>
      <c r="Y192" s="23">
        <f t="shared" si="49"/>
        <v>4834.5913773366674</v>
      </c>
      <c r="AA192">
        <v>202212</v>
      </c>
      <c r="AB192" s="20" t="s">
        <v>31</v>
      </c>
      <c r="AC192" s="20" t="s">
        <v>798</v>
      </c>
      <c r="AD192">
        <v>237608.34</v>
      </c>
      <c r="AE192" s="21">
        <v>0.72</v>
      </c>
      <c r="AF192">
        <v>720.23839999999996</v>
      </c>
      <c r="AG192" s="22">
        <v>4.1999999999999997E-3</v>
      </c>
      <c r="AH192" s="11">
        <f t="shared" si="50"/>
        <v>718.52762015999997</v>
      </c>
      <c r="AI192" s="23">
        <f t="shared" si="51"/>
        <v>11063.814428565414</v>
      </c>
      <c r="AJ192" s="23">
        <f t="shared" si="52"/>
        <v>122407989.70973225</v>
      </c>
      <c r="AK192" s="23">
        <f t="shared" si="53"/>
        <v>754.45400116799999</v>
      </c>
      <c r="AL192" s="23">
        <f t="shared" si="54"/>
        <v>22846.156477290828</v>
      </c>
      <c r="AN192">
        <v>202212</v>
      </c>
      <c r="AO192" s="20" t="s">
        <v>33</v>
      </c>
      <c r="AP192" s="20" t="s">
        <v>799</v>
      </c>
      <c r="AQ192">
        <v>3676.9</v>
      </c>
      <c r="AR192" s="21">
        <v>0.86</v>
      </c>
      <c r="AS192">
        <v>134.71</v>
      </c>
      <c r="AT192">
        <v>4.2599999999999999E-2</v>
      </c>
      <c r="AU192" s="11">
        <f t="shared" si="55"/>
        <v>134.7069084</v>
      </c>
      <c r="AV192" s="23">
        <f t="shared" si="56"/>
        <v>638.60421539153629</v>
      </c>
      <c r="AW192" s="23">
        <f t="shared" si="57"/>
        <v>407815.34391583968</v>
      </c>
      <c r="AX192" s="23">
        <f t="shared" si="58"/>
        <v>141.44225382000002</v>
      </c>
      <c r="AY192" s="23">
        <f t="shared" si="59"/>
        <v>1411.9153391830725</v>
      </c>
      <c r="AZ192" s="23"/>
      <c r="BA192" s="23"/>
    </row>
    <row r="193" spans="1:53">
      <c r="A193">
        <v>202212</v>
      </c>
      <c r="B193" s="20" t="s">
        <v>27</v>
      </c>
      <c r="C193" s="20" t="s">
        <v>800</v>
      </c>
      <c r="D193">
        <v>464027.08</v>
      </c>
      <c r="E193" s="21">
        <v>0.68</v>
      </c>
      <c r="F193">
        <v>15282.89</v>
      </c>
      <c r="G193" s="22">
        <v>4.8399999999999999E-2</v>
      </c>
      <c r="H193" s="11">
        <f t="shared" si="40"/>
        <v>15272.059256959999</v>
      </c>
      <c r="I193" s="23">
        <f t="shared" si="41"/>
        <v>67717.690219143653</v>
      </c>
      <c r="J193" s="23">
        <f t="shared" si="42"/>
        <v>4585685568.6159039</v>
      </c>
      <c r="K193" s="23">
        <f t="shared" si="43"/>
        <v>16035.662219808</v>
      </c>
      <c r="L193" s="23">
        <f t="shared" si="44"/>
        <v>150707.4396952473</v>
      </c>
      <c r="N193">
        <v>202212</v>
      </c>
      <c r="O193" s="20" t="s">
        <v>29</v>
      </c>
      <c r="P193" s="20" t="s">
        <v>801</v>
      </c>
      <c r="Q193">
        <v>54542.7</v>
      </c>
      <c r="R193" s="21">
        <v>0.71</v>
      </c>
      <c r="S193">
        <v>1409.6</v>
      </c>
      <c r="T193" s="21">
        <v>0.04</v>
      </c>
      <c r="U193" s="11">
        <f t="shared" si="45"/>
        <v>1549.0126799999998</v>
      </c>
      <c r="V193" s="23">
        <f t="shared" si="46"/>
        <v>7588.5813422021611</v>
      </c>
      <c r="W193" s="23">
        <f t="shared" si="47"/>
        <v>57586566.78721875</v>
      </c>
      <c r="X193" s="23">
        <f t="shared" si="48"/>
        <v>1626.4633139999999</v>
      </c>
      <c r="Y193" s="23">
        <f t="shared" si="49"/>
        <v>16726.17536440432</v>
      </c>
      <c r="AA193">
        <v>202212</v>
      </c>
      <c r="AB193" s="20" t="s">
        <v>31</v>
      </c>
      <c r="AC193" s="20" t="s">
        <v>802</v>
      </c>
      <c r="AD193">
        <v>216499.38</v>
      </c>
      <c r="AE193" s="21">
        <v>0.72</v>
      </c>
      <c r="AF193">
        <v>656.25289999999995</v>
      </c>
      <c r="AG193" s="22">
        <v>4.1999999999999997E-3</v>
      </c>
      <c r="AH193" s="11">
        <f t="shared" si="50"/>
        <v>654.69412511999985</v>
      </c>
      <c r="AI193" s="23">
        <f t="shared" si="51"/>
        <v>10080.912834202143</v>
      </c>
      <c r="AJ193" s="23">
        <f t="shared" si="52"/>
        <v>101624803.57078148</v>
      </c>
      <c r="AK193" s="23">
        <f t="shared" si="53"/>
        <v>687.42883137599983</v>
      </c>
      <c r="AL193" s="23">
        <f t="shared" si="54"/>
        <v>20816.519793524287</v>
      </c>
      <c r="AN193">
        <v>202212</v>
      </c>
      <c r="AO193" s="20" t="s">
        <v>33</v>
      </c>
      <c r="AP193" s="20" t="s">
        <v>803</v>
      </c>
      <c r="AQ193">
        <v>3315.64</v>
      </c>
      <c r="AR193" s="21">
        <v>0.86</v>
      </c>
      <c r="AS193">
        <v>270.02999999999997</v>
      </c>
      <c r="AT193">
        <v>9.4700000000000006E-2</v>
      </c>
      <c r="AU193" s="11">
        <f t="shared" si="55"/>
        <v>270.03235288000002</v>
      </c>
      <c r="AV193" s="23">
        <f t="shared" si="56"/>
        <v>834.90501796953413</v>
      </c>
      <c r="AW193" s="23">
        <f t="shared" si="57"/>
        <v>697066.38903070812</v>
      </c>
      <c r="AX193" s="23">
        <f t="shared" si="58"/>
        <v>283.53397052400004</v>
      </c>
      <c r="AY193" s="23">
        <f t="shared" si="59"/>
        <v>1939.8423888190682</v>
      </c>
      <c r="AZ193" s="23"/>
      <c r="BA193" s="23"/>
    </row>
    <row r="194" spans="1:53">
      <c r="A194">
        <v>202212</v>
      </c>
      <c r="B194" s="20" t="s">
        <v>27</v>
      </c>
      <c r="C194" s="20" t="s">
        <v>804</v>
      </c>
      <c r="D194">
        <v>46019.22</v>
      </c>
      <c r="E194" s="21">
        <v>0.68</v>
      </c>
      <c r="F194">
        <v>1515.66</v>
      </c>
      <c r="G194" s="22">
        <v>4.8399999999999999E-2</v>
      </c>
      <c r="H194" s="11">
        <f t="shared" si="40"/>
        <v>1514.58456864</v>
      </c>
      <c r="I194" s="23">
        <f t="shared" si="41"/>
        <v>6715.8047846832987</v>
      </c>
      <c r="J194" s="23">
        <f t="shared" si="42"/>
        <v>45102033.905975088</v>
      </c>
      <c r="K194" s="23">
        <f t="shared" si="43"/>
        <v>1590.3137970720002</v>
      </c>
      <c r="L194" s="23">
        <f t="shared" si="44"/>
        <v>14946.194138006598</v>
      </c>
      <c r="N194">
        <v>202212</v>
      </c>
      <c r="O194" s="20" t="s">
        <v>29</v>
      </c>
      <c r="P194" s="20" t="s">
        <v>805</v>
      </c>
      <c r="Q194">
        <v>52484.47</v>
      </c>
      <c r="R194" s="21">
        <v>0.71</v>
      </c>
      <c r="S194">
        <v>1356.4</v>
      </c>
      <c r="T194" s="21">
        <v>0.04</v>
      </c>
      <c r="U194" s="11">
        <f t="shared" si="45"/>
        <v>1490.5589480000001</v>
      </c>
      <c r="V194" s="23">
        <f t="shared" si="46"/>
        <v>7302.2177082793687</v>
      </c>
      <c r="W194" s="23">
        <f t="shared" si="47"/>
        <v>53322383.459108792</v>
      </c>
      <c r="X194" s="23">
        <f t="shared" si="48"/>
        <v>1565.0868954000002</v>
      </c>
      <c r="Y194" s="23">
        <f t="shared" si="49"/>
        <v>16094.994364558737</v>
      </c>
      <c r="AA194">
        <v>202212</v>
      </c>
      <c r="AB194" s="20" t="s">
        <v>31</v>
      </c>
      <c r="AC194" s="20" t="s">
        <v>806</v>
      </c>
      <c r="AD194">
        <v>249194.8</v>
      </c>
      <c r="AE194" s="21">
        <v>0.72</v>
      </c>
      <c r="AF194">
        <v>755.35929999999996</v>
      </c>
      <c r="AG194" s="22">
        <v>4.1999999999999997E-3</v>
      </c>
      <c r="AH194" s="11">
        <f t="shared" si="50"/>
        <v>753.56507519999991</v>
      </c>
      <c r="AI194" s="23">
        <f t="shared" si="51"/>
        <v>11603.317559322508</v>
      </c>
      <c r="AJ194" s="23">
        <f t="shared" si="52"/>
        <v>134636978.38248205</v>
      </c>
      <c r="AK194" s="23">
        <f t="shared" si="53"/>
        <v>791.24332895999999</v>
      </c>
      <c r="AL194" s="23">
        <f t="shared" si="54"/>
        <v>23960.200193845016</v>
      </c>
      <c r="AN194">
        <v>202212</v>
      </c>
      <c r="AO194" s="20" t="s">
        <v>33</v>
      </c>
      <c r="AP194" s="20" t="s">
        <v>807</v>
      </c>
      <c r="AQ194">
        <v>3369.33</v>
      </c>
      <c r="AR194" s="21">
        <v>0.86</v>
      </c>
      <c r="AS194">
        <v>58.24</v>
      </c>
      <c r="AT194">
        <v>2.0099999999999996E-2</v>
      </c>
      <c r="AU194" s="11">
        <f t="shared" si="55"/>
        <v>58.242238379999989</v>
      </c>
      <c r="AV194" s="23">
        <f t="shared" si="56"/>
        <v>406.65948625803463</v>
      </c>
      <c r="AW194" s="23">
        <f t="shared" si="57"/>
        <v>165371.93776364866</v>
      </c>
      <c r="AX194" s="23">
        <f t="shared" si="58"/>
        <v>61.154350298999994</v>
      </c>
      <c r="AY194" s="23">
        <f t="shared" si="59"/>
        <v>871.56121089606927</v>
      </c>
      <c r="AZ194" s="23"/>
      <c r="BA194" s="23"/>
    </row>
    <row r="195" spans="1:53">
      <c r="A195">
        <v>202212</v>
      </c>
      <c r="B195" s="20" t="s">
        <v>27</v>
      </c>
      <c r="C195" s="20" t="s">
        <v>808</v>
      </c>
      <c r="D195">
        <v>48714.77</v>
      </c>
      <c r="E195" s="21">
        <v>0.68</v>
      </c>
      <c r="F195">
        <v>1604.44</v>
      </c>
      <c r="G195" s="22">
        <v>4.8399999999999999E-2</v>
      </c>
      <c r="H195" s="11">
        <f t="shared" ref="H195:H258" si="60">D195*E195*G195</f>
        <v>1603.3005102399998</v>
      </c>
      <c r="I195" s="23">
        <f t="shared" ref="I195:I258" si="61">D195*E195*SQRT(G195*(1-G195))</f>
        <v>7109.1792831505263</v>
      </c>
      <c r="J195" s="23">
        <f t="shared" ref="J195:J258" si="62">I195^2</f>
        <v>50540430.079976633</v>
      </c>
      <c r="K195" s="23">
        <f t="shared" ref="K195:K258" si="63">H195*(1+$BB$10)</f>
        <v>1683.4655357519998</v>
      </c>
      <c r="L195" s="23">
        <f t="shared" ref="L195:L258" si="64">H195+$BB$9*I195</f>
        <v>15821.659076541053</v>
      </c>
      <c r="N195">
        <v>202212</v>
      </c>
      <c r="O195" s="20" t="s">
        <v>29</v>
      </c>
      <c r="P195" s="20" t="s">
        <v>809</v>
      </c>
      <c r="Q195">
        <v>46300.29</v>
      </c>
      <c r="R195" s="21">
        <v>0.71</v>
      </c>
      <c r="S195">
        <v>1196.58</v>
      </c>
      <c r="T195" s="21">
        <v>0.04</v>
      </c>
      <c r="U195" s="11">
        <f t="shared" ref="U195:U258" si="65">Q195*R195*T195</f>
        <v>1314.928236</v>
      </c>
      <c r="V195" s="23">
        <f t="shared" ref="V195:V258" si="66">Q195*R195*SQRT(T195*(1-T195))</f>
        <v>6441.8064531559558</v>
      </c>
      <c r="W195" s="23">
        <f t="shared" ref="W195:W258" si="67">V195^2</f>
        <v>41496870.379921712</v>
      </c>
      <c r="X195" s="23">
        <f t="shared" ref="X195:X258" si="68">U195*(1+$BB$10)</f>
        <v>1380.6746478</v>
      </c>
      <c r="Y195" s="23">
        <f t="shared" ref="Y195:Y258" si="69">U195+$BB$9*V195</f>
        <v>14198.541142311911</v>
      </c>
      <c r="AA195">
        <v>202212</v>
      </c>
      <c r="AB195" s="20" t="s">
        <v>31</v>
      </c>
      <c r="AC195" s="20" t="s">
        <v>810</v>
      </c>
      <c r="AD195">
        <v>174098.75</v>
      </c>
      <c r="AE195" s="21">
        <v>0.72</v>
      </c>
      <c r="AF195">
        <v>527.72810000000004</v>
      </c>
      <c r="AG195" s="22">
        <v>4.1999999999999997E-3</v>
      </c>
      <c r="AH195" s="11">
        <f t="shared" ref="AH195:AH258" si="70">AD195*AE195*AG195</f>
        <v>526.47461999999996</v>
      </c>
      <c r="AI195" s="23">
        <f t="shared" ref="AI195:AI258" si="71">AD195*AE195*SQRT(AG195*(1-AG195))</f>
        <v>8106.6020756897797</v>
      </c>
      <c r="AJ195" s="23">
        <f t="shared" ref="AJ195:AJ258" si="72">AI195^2</f>
        <v>65716997.213577844</v>
      </c>
      <c r="AK195" s="23">
        <f t="shared" ref="AK195:AK258" si="73">AH195*(1+$BB$10)</f>
        <v>552.79835100000003</v>
      </c>
      <c r="AL195" s="23">
        <f t="shared" ref="AL195:AL258" si="74">AH195+$BB$9*AI195</f>
        <v>16739.67877137956</v>
      </c>
      <c r="AN195">
        <v>202212</v>
      </c>
      <c r="AO195" s="20" t="s">
        <v>33</v>
      </c>
      <c r="AP195" s="20" t="s">
        <v>811</v>
      </c>
      <c r="AQ195">
        <v>728.08</v>
      </c>
      <c r="AR195" s="21">
        <v>0.86</v>
      </c>
      <c r="AS195">
        <v>20.48</v>
      </c>
      <c r="AT195">
        <v>3.27E-2</v>
      </c>
      <c r="AU195" s="11">
        <f t="shared" ref="AU195:AU258" si="75">AQ195*AR195*AT195</f>
        <v>20.475065760000003</v>
      </c>
      <c r="AV195" s="23">
        <f t="shared" ref="AV195:AV258" si="76">AQ195*AR195*SQRT(AT195*(1-AT195))</f>
        <v>111.36071810862556</v>
      </c>
      <c r="AW195" s="23">
        <f t="shared" ref="AW195:AW258" si="77">AV195^2</f>
        <v>12401.209537668765</v>
      </c>
      <c r="AX195" s="23">
        <f t="shared" ref="AX195:AX258" si="78">AU195*(1+$BB$10)</f>
        <v>21.498819048000005</v>
      </c>
      <c r="AY195" s="23">
        <f t="shared" ref="AY195:AY258" si="79">AU195+$BB$9*AV195</f>
        <v>243.19650197725113</v>
      </c>
      <c r="AZ195" s="23"/>
      <c r="BA195" s="23"/>
    </row>
    <row r="196" spans="1:53">
      <c r="A196">
        <v>202212</v>
      </c>
      <c r="B196" s="20" t="s">
        <v>27</v>
      </c>
      <c r="C196" s="20" t="s">
        <v>812</v>
      </c>
      <c r="D196">
        <v>18543.96</v>
      </c>
      <c r="E196" s="21">
        <v>0.68</v>
      </c>
      <c r="F196">
        <v>610.75</v>
      </c>
      <c r="G196" s="22">
        <v>4.8399999999999999E-2</v>
      </c>
      <c r="H196" s="11">
        <f t="shared" si="60"/>
        <v>610.31881151999994</v>
      </c>
      <c r="I196" s="23">
        <f t="shared" si="61"/>
        <v>2706.2087383266316</v>
      </c>
      <c r="J196" s="23">
        <f t="shared" si="62"/>
        <v>7323565.7353954194</v>
      </c>
      <c r="K196" s="23">
        <f t="shared" si="63"/>
        <v>640.83475209599999</v>
      </c>
      <c r="L196" s="23">
        <f t="shared" si="64"/>
        <v>6022.7362881732633</v>
      </c>
      <c r="N196">
        <v>202212</v>
      </c>
      <c r="O196" s="20" t="s">
        <v>29</v>
      </c>
      <c r="P196" s="20" t="s">
        <v>813</v>
      </c>
      <c r="Q196">
        <v>23212.66</v>
      </c>
      <c r="R196" s="21">
        <v>0.71</v>
      </c>
      <c r="S196">
        <v>599.9</v>
      </c>
      <c r="T196" s="21">
        <v>0.04</v>
      </c>
      <c r="U196" s="11">
        <f t="shared" si="65"/>
        <v>659.23954400000002</v>
      </c>
      <c r="V196" s="23">
        <f t="shared" si="66"/>
        <v>3229.601002130119</v>
      </c>
      <c r="W196" s="23">
        <f t="shared" si="67"/>
        <v>10430322.632959869</v>
      </c>
      <c r="X196" s="23">
        <f t="shared" si="68"/>
        <v>692.2015212</v>
      </c>
      <c r="Y196" s="23">
        <f t="shared" si="69"/>
        <v>7118.4415482602381</v>
      </c>
      <c r="AA196">
        <v>202212</v>
      </c>
      <c r="AB196" s="20" t="s">
        <v>31</v>
      </c>
      <c r="AC196" s="20" t="s">
        <v>814</v>
      </c>
      <c r="AD196">
        <v>145911.12</v>
      </c>
      <c r="AE196" s="21">
        <v>0.72</v>
      </c>
      <c r="AF196">
        <v>442.28579999999999</v>
      </c>
      <c r="AG196" s="22">
        <v>4.1999999999999997E-3</v>
      </c>
      <c r="AH196" s="11">
        <f t="shared" si="70"/>
        <v>441.23522687999997</v>
      </c>
      <c r="AI196" s="23">
        <f t="shared" si="71"/>
        <v>6794.0946632771374</v>
      </c>
      <c r="AJ196" s="23">
        <f t="shared" si="72"/>
        <v>46159722.293570876</v>
      </c>
      <c r="AK196" s="23">
        <f t="shared" si="73"/>
        <v>463.29698822399996</v>
      </c>
      <c r="AL196" s="23">
        <f t="shared" si="74"/>
        <v>14029.424553434275</v>
      </c>
      <c r="AN196">
        <v>202212</v>
      </c>
      <c r="AO196" s="20" t="s">
        <v>33</v>
      </c>
      <c r="AP196" s="20" t="s">
        <v>815</v>
      </c>
      <c r="AQ196">
        <v>942.85</v>
      </c>
      <c r="AR196" s="21">
        <v>0.86</v>
      </c>
      <c r="AS196">
        <v>34.869999999999997</v>
      </c>
      <c r="AT196">
        <v>4.2999999999999997E-2</v>
      </c>
      <c r="AU196" s="11">
        <f t="shared" si="75"/>
        <v>34.866592999999995</v>
      </c>
      <c r="AV196" s="23">
        <f t="shared" si="76"/>
        <v>164.48687635557843</v>
      </c>
      <c r="AW196" s="23">
        <f t="shared" si="77"/>
        <v>27055.932493215347</v>
      </c>
      <c r="AX196" s="23">
        <f t="shared" si="78"/>
        <v>36.609922649999994</v>
      </c>
      <c r="AY196" s="23">
        <f t="shared" si="79"/>
        <v>363.84034571115683</v>
      </c>
      <c r="AZ196" s="23"/>
      <c r="BA196" s="23"/>
    </row>
    <row r="197" spans="1:53">
      <c r="A197">
        <v>202212</v>
      </c>
      <c r="B197" s="20" t="s">
        <v>27</v>
      </c>
      <c r="C197" s="20" t="s">
        <v>816</v>
      </c>
      <c r="D197">
        <v>29373.93</v>
      </c>
      <c r="E197" s="21">
        <v>0.68</v>
      </c>
      <c r="F197">
        <v>967.44</v>
      </c>
      <c r="G197" s="22">
        <v>4.8399999999999999E-2</v>
      </c>
      <c r="H197" s="11">
        <f t="shared" si="60"/>
        <v>966.7547841600001</v>
      </c>
      <c r="I197" s="23">
        <f t="shared" si="61"/>
        <v>4286.678036675813</v>
      </c>
      <c r="J197" s="23">
        <f t="shared" si="62"/>
        <v>18375608.590118803</v>
      </c>
      <c r="K197" s="23">
        <f t="shared" si="63"/>
        <v>1015.0925233680001</v>
      </c>
      <c r="L197" s="23">
        <f t="shared" si="64"/>
        <v>9540.1108575116268</v>
      </c>
      <c r="N197">
        <v>202212</v>
      </c>
      <c r="O197" s="20" t="s">
        <v>29</v>
      </c>
      <c r="P197" s="20" t="s">
        <v>817</v>
      </c>
      <c r="Q197">
        <v>45795.27</v>
      </c>
      <c r="R197" s="21">
        <v>0.71</v>
      </c>
      <c r="S197">
        <v>1183.53</v>
      </c>
      <c r="T197" s="21">
        <v>0.04</v>
      </c>
      <c r="U197" s="11">
        <f t="shared" si="65"/>
        <v>1300.5856679999999</v>
      </c>
      <c r="V197" s="23">
        <f t="shared" si="66"/>
        <v>6371.5425067536144</v>
      </c>
      <c r="W197" s="23">
        <f t="shared" si="67"/>
        <v>40596553.915368132</v>
      </c>
      <c r="X197" s="23">
        <f t="shared" si="68"/>
        <v>1365.6149514000001</v>
      </c>
      <c r="Y197" s="23">
        <f t="shared" si="69"/>
        <v>14043.670681507228</v>
      </c>
      <c r="AA197">
        <v>202212</v>
      </c>
      <c r="AB197" s="20" t="s">
        <v>31</v>
      </c>
      <c r="AC197" s="20" t="s">
        <v>818</v>
      </c>
      <c r="AD197">
        <v>233343.84</v>
      </c>
      <c r="AE197" s="21">
        <v>0.72</v>
      </c>
      <c r="AF197">
        <v>707.31179999999995</v>
      </c>
      <c r="AG197" s="22">
        <v>4.1999999999999997E-3</v>
      </c>
      <c r="AH197" s="11">
        <f t="shared" si="70"/>
        <v>705.63177215999997</v>
      </c>
      <c r="AI197" s="23">
        <f t="shared" si="71"/>
        <v>10865.245486790824</v>
      </c>
      <c r="AJ197" s="23">
        <f t="shared" si="72"/>
        <v>118053559.48822837</v>
      </c>
      <c r="AK197" s="23">
        <f t="shared" si="73"/>
        <v>740.91336076799996</v>
      </c>
      <c r="AL197" s="23">
        <f t="shared" si="74"/>
        <v>22436.122745741646</v>
      </c>
      <c r="AN197">
        <v>202212</v>
      </c>
      <c r="AO197" s="20" t="s">
        <v>33</v>
      </c>
      <c r="AP197" s="20" t="s">
        <v>819</v>
      </c>
      <c r="AQ197">
        <v>1802.1</v>
      </c>
      <c r="AR197" s="21">
        <v>0.86</v>
      </c>
      <c r="AS197">
        <v>19.53</v>
      </c>
      <c r="AT197">
        <v>1.26E-2</v>
      </c>
      <c r="AU197" s="11">
        <f t="shared" si="75"/>
        <v>19.527555599999999</v>
      </c>
      <c r="AV197" s="23">
        <f t="shared" si="76"/>
        <v>172.86583643537696</v>
      </c>
      <c r="AW197" s="23">
        <f t="shared" si="77"/>
        <v>29882.5974065025</v>
      </c>
      <c r="AX197" s="23">
        <f t="shared" si="78"/>
        <v>20.503933379999999</v>
      </c>
      <c r="AY197" s="23">
        <f t="shared" si="79"/>
        <v>365.2592284707539</v>
      </c>
      <c r="AZ197" s="23"/>
      <c r="BA197" s="23"/>
    </row>
    <row r="198" spans="1:53">
      <c r="A198">
        <v>202212</v>
      </c>
      <c r="B198" s="20" t="s">
        <v>27</v>
      </c>
      <c r="C198" s="20" t="s">
        <v>820</v>
      </c>
      <c r="D198">
        <v>136375.67999999999</v>
      </c>
      <c r="E198" s="21">
        <v>0.68</v>
      </c>
      <c r="F198">
        <v>4491.58</v>
      </c>
      <c r="G198" s="22">
        <v>4.8399999999999999E-2</v>
      </c>
      <c r="H198" s="11">
        <f t="shared" si="60"/>
        <v>4488.3963801600003</v>
      </c>
      <c r="I198" s="23">
        <f t="shared" si="61"/>
        <v>19901.954971388877</v>
      </c>
      <c r="J198" s="23">
        <f t="shared" si="62"/>
        <v>396087811.68319046</v>
      </c>
      <c r="K198" s="23">
        <f t="shared" si="63"/>
        <v>4712.8161991680008</v>
      </c>
      <c r="L198" s="23">
        <f t="shared" si="64"/>
        <v>44292.306322937759</v>
      </c>
      <c r="N198">
        <v>202212</v>
      </c>
      <c r="O198" s="20" t="s">
        <v>29</v>
      </c>
      <c r="P198" s="20" t="s">
        <v>821</v>
      </c>
      <c r="Q198">
        <v>36417.74</v>
      </c>
      <c r="R198" s="21">
        <v>0.71</v>
      </c>
      <c r="S198">
        <v>941.18</v>
      </c>
      <c r="T198" s="21">
        <v>0.04</v>
      </c>
      <c r="U198" s="11">
        <f t="shared" si="65"/>
        <v>1034.2638159999999</v>
      </c>
      <c r="V198" s="23">
        <f t="shared" si="66"/>
        <v>5066.8372172475756</v>
      </c>
      <c r="W198" s="23">
        <f t="shared" si="67"/>
        <v>25672839.386085156</v>
      </c>
      <c r="X198" s="23">
        <f t="shared" si="68"/>
        <v>1085.9770068</v>
      </c>
      <c r="Y198" s="23">
        <f t="shared" si="69"/>
        <v>11167.938250495152</v>
      </c>
      <c r="AA198">
        <v>202212</v>
      </c>
      <c r="AB198" s="20" t="s">
        <v>31</v>
      </c>
      <c r="AC198" s="20" t="s">
        <v>822</v>
      </c>
      <c r="AD198">
        <v>153737.97</v>
      </c>
      <c r="AE198" s="21">
        <v>0.72</v>
      </c>
      <c r="AF198">
        <v>466.01049999999998</v>
      </c>
      <c r="AG198" s="22">
        <v>4.1999999999999997E-3</v>
      </c>
      <c r="AH198" s="11">
        <f t="shared" si="70"/>
        <v>464.90362127999992</v>
      </c>
      <c r="AI198" s="23">
        <f t="shared" si="71"/>
        <v>7158.5381670708903</v>
      </c>
      <c r="AJ198" s="23">
        <f t="shared" si="72"/>
        <v>51244668.689410664</v>
      </c>
      <c r="AK198" s="23">
        <f t="shared" si="73"/>
        <v>488.14880234399993</v>
      </c>
      <c r="AL198" s="23">
        <f t="shared" si="74"/>
        <v>14781.979955421781</v>
      </c>
      <c r="AN198">
        <v>202212</v>
      </c>
      <c r="AO198" s="20" t="s">
        <v>33</v>
      </c>
      <c r="AP198" s="20" t="s">
        <v>823</v>
      </c>
      <c r="AQ198">
        <v>5317.28</v>
      </c>
      <c r="AR198" s="21">
        <v>0.86</v>
      </c>
      <c r="AS198">
        <v>439.91</v>
      </c>
      <c r="AT198">
        <v>9.6199999999999994E-2</v>
      </c>
      <c r="AU198" s="11">
        <f t="shared" si="75"/>
        <v>439.90920895999994</v>
      </c>
      <c r="AV198" s="23">
        <f t="shared" si="76"/>
        <v>1348.3780868452216</v>
      </c>
      <c r="AW198" s="23">
        <f t="shared" si="77"/>
        <v>1818123.4650843798</v>
      </c>
      <c r="AX198" s="23">
        <f t="shared" si="78"/>
        <v>461.90466940799996</v>
      </c>
      <c r="AY198" s="23">
        <f t="shared" si="79"/>
        <v>3136.665382650443</v>
      </c>
      <c r="AZ198" s="23"/>
      <c r="BA198" s="23"/>
    </row>
    <row r="199" spans="1:53">
      <c r="A199">
        <v>202212</v>
      </c>
      <c r="B199" s="20" t="s">
        <v>27</v>
      </c>
      <c r="C199" s="20" t="s">
        <v>824</v>
      </c>
      <c r="D199">
        <v>125612.36</v>
      </c>
      <c r="E199" s="21">
        <v>0.68</v>
      </c>
      <c r="F199">
        <v>4137.09</v>
      </c>
      <c r="G199" s="22">
        <v>4.8399999999999999E-2</v>
      </c>
      <c r="H199" s="11">
        <f t="shared" si="60"/>
        <v>4134.1539923199998</v>
      </c>
      <c r="I199" s="23">
        <f t="shared" si="61"/>
        <v>18331.212226182037</v>
      </c>
      <c r="J199" s="23">
        <f t="shared" si="62"/>
        <v>336033341.68132579</v>
      </c>
      <c r="K199" s="23">
        <f t="shared" si="63"/>
        <v>4340.8616919360002</v>
      </c>
      <c r="L199" s="23">
        <f t="shared" si="64"/>
        <v>40796.57844468407</v>
      </c>
      <c r="N199">
        <v>202212</v>
      </c>
      <c r="O199" s="20" t="s">
        <v>29</v>
      </c>
      <c r="P199" s="20" t="s">
        <v>825</v>
      </c>
      <c r="Q199">
        <v>17494.82</v>
      </c>
      <c r="R199" s="21">
        <v>0.71</v>
      </c>
      <c r="S199">
        <v>452.13</v>
      </c>
      <c r="T199" s="21">
        <v>0.04</v>
      </c>
      <c r="U199" s="11">
        <f t="shared" si="65"/>
        <v>496.85288799999995</v>
      </c>
      <c r="V199" s="23">
        <f t="shared" si="66"/>
        <v>2434.072105656398</v>
      </c>
      <c r="W199" s="23">
        <f t="shared" si="67"/>
        <v>5924707.0155345714</v>
      </c>
      <c r="X199" s="23">
        <f t="shared" si="68"/>
        <v>521.69553239999993</v>
      </c>
      <c r="Y199" s="23">
        <f t="shared" si="69"/>
        <v>5364.9970993127963</v>
      </c>
      <c r="AA199">
        <v>202212</v>
      </c>
      <c r="AB199" s="20" t="s">
        <v>31</v>
      </c>
      <c r="AC199" s="20" t="s">
        <v>826</v>
      </c>
      <c r="AD199">
        <v>247101.56</v>
      </c>
      <c r="AE199" s="21">
        <v>0.72</v>
      </c>
      <c r="AF199">
        <v>749.01419999999996</v>
      </c>
      <c r="AG199" s="22">
        <v>4.1999999999999997E-3</v>
      </c>
      <c r="AH199" s="11">
        <f t="shared" si="70"/>
        <v>747.23511743999995</v>
      </c>
      <c r="AI199" s="23">
        <f t="shared" si="71"/>
        <v>11505.849520471473</v>
      </c>
      <c r="AJ199" s="23">
        <f t="shared" si="72"/>
        <v>132384573.18773362</v>
      </c>
      <c r="AK199" s="23">
        <f t="shared" si="73"/>
        <v>784.59687331199996</v>
      </c>
      <c r="AL199" s="23">
        <f t="shared" si="74"/>
        <v>23758.934158382945</v>
      </c>
      <c r="AN199">
        <v>202212</v>
      </c>
      <c r="AO199" s="20" t="s">
        <v>33</v>
      </c>
      <c r="AP199" s="20" t="s">
        <v>827</v>
      </c>
      <c r="AQ199">
        <v>2991.54</v>
      </c>
      <c r="AR199" s="21">
        <v>0.86</v>
      </c>
      <c r="AS199">
        <v>30.62</v>
      </c>
      <c r="AT199">
        <v>1.1899999999999999E-2</v>
      </c>
      <c r="AU199" s="11">
        <f t="shared" si="75"/>
        <v>30.615420359999998</v>
      </c>
      <c r="AV199" s="23">
        <f t="shared" si="76"/>
        <v>278.97622660830666</v>
      </c>
      <c r="AW199" s="23">
        <f t="shared" si="77"/>
        <v>77827.735012609264</v>
      </c>
      <c r="AX199" s="23">
        <f t="shared" si="78"/>
        <v>32.146191377999997</v>
      </c>
      <c r="AY199" s="23">
        <f t="shared" si="79"/>
        <v>588.56787357661335</v>
      </c>
      <c r="AZ199" s="23"/>
      <c r="BA199" s="23"/>
    </row>
    <row r="200" spans="1:53">
      <c r="A200">
        <v>202212</v>
      </c>
      <c r="B200" s="20" t="s">
        <v>27</v>
      </c>
      <c r="C200" s="20" t="s">
        <v>828</v>
      </c>
      <c r="D200">
        <v>22492.39</v>
      </c>
      <c r="E200" s="21">
        <v>0.68</v>
      </c>
      <c r="F200">
        <v>740.79</v>
      </c>
      <c r="G200" s="22">
        <v>4.8399999999999999E-2</v>
      </c>
      <c r="H200" s="11">
        <f t="shared" si="60"/>
        <v>740.26953967999998</v>
      </c>
      <c r="I200" s="23">
        <f t="shared" si="61"/>
        <v>3282.4220050005797</v>
      </c>
      <c r="J200" s="23">
        <f t="shared" si="62"/>
        <v>10774294.218912026</v>
      </c>
      <c r="K200" s="23">
        <f t="shared" si="63"/>
        <v>777.283016664</v>
      </c>
      <c r="L200" s="23">
        <f t="shared" si="64"/>
        <v>7305.1135496811594</v>
      </c>
      <c r="N200">
        <v>202212</v>
      </c>
      <c r="O200" s="20" t="s">
        <v>29</v>
      </c>
      <c r="P200" s="20" t="s">
        <v>829</v>
      </c>
      <c r="Q200">
        <v>80107.16</v>
      </c>
      <c r="R200" s="21">
        <v>0.71</v>
      </c>
      <c r="S200">
        <v>2070.2800000000002</v>
      </c>
      <c r="T200" s="21">
        <v>0.04</v>
      </c>
      <c r="U200" s="11">
        <f t="shared" si="65"/>
        <v>2275.0433440000002</v>
      </c>
      <c r="V200" s="23">
        <f t="shared" si="66"/>
        <v>11145.390671030282</v>
      </c>
      <c r="W200" s="23">
        <f t="shared" si="67"/>
        <v>124219733.20988883</v>
      </c>
      <c r="X200" s="23">
        <f t="shared" si="68"/>
        <v>2388.7955112000004</v>
      </c>
      <c r="Y200" s="23">
        <f t="shared" si="69"/>
        <v>24565.824686060565</v>
      </c>
      <c r="AA200">
        <v>202212</v>
      </c>
      <c r="AB200" s="20" t="s">
        <v>31</v>
      </c>
      <c r="AC200" s="20" t="s">
        <v>830</v>
      </c>
      <c r="AD200">
        <v>220599.16</v>
      </c>
      <c r="AE200" s="21">
        <v>0.72</v>
      </c>
      <c r="AF200">
        <v>668.68020000000001</v>
      </c>
      <c r="AG200" s="22">
        <v>4.1999999999999997E-3</v>
      </c>
      <c r="AH200" s="11">
        <f t="shared" si="70"/>
        <v>667.09185983999998</v>
      </c>
      <c r="AI200" s="23">
        <f t="shared" si="71"/>
        <v>10271.811878898739</v>
      </c>
      <c r="AJ200" s="23">
        <f t="shared" si="72"/>
        <v>105510119.27548525</v>
      </c>
      <c r="AK200" s="23">
        <f t="shared" si="73"/>
        <v>700.44645283199998</v>
      </c>
      <c r="AL200" s="23">
        <f t="shared" si="74"/>
        <v>21210.715617637477</v>
      </c>
      <c r="AN200">
        <v>202212</v>
      </c>
      <c r="AO200" s="20" t="s">
        <v>33</v>
      </c>
      <c r="AP200" s="20" t="s">
        <v>831</v>
      </c>
      <c r="AQ200">
        <v>957.3</v>
      </c>
      <c r="AR200" s="21">
        <v>0.86</v>
      </c>
      <c r="AS200">
        <v>32.93</v>
      </c>
      <c r="AT200">
        <v>0.04</v>
      </c>
      <c r="AU200" s="11">
        <f t="shared" si="75"/>
        <v>32.93112</v>
      </c>
      <c r="AV200" s="23">
        <f t="shared" si="76"/>
        <v>161.32888131672391</v>
      </c>
      <c r="AW200" s="23">
        <f t="shared" si="77"/>
        <v>26027.007946905589</v>
      </c>
      <c r="AX200" s="23">
        <f t="shared" si="78"/>
        <v>34.577676000000004</v>
      </c>
      <c r="AY200" s="23">
        <f t="shared" si="79"/>
        <v>355.58888263344784</v>
      </c>
      <c r="AZ200" s="23"/>
      <c r="BA200" s="23"/>
    </row>
    <row r="201" spans="1:53">
      <c r="A201">
        <v>202212</v>
      </c>
      <c r="B201" s="20" t="s">
        <v>27</v>
      </c>
      <c r="C201" s="20" t="s">
        <v>832</v>
      </c>
      <c r="D201">
        <v>49125.93</v>
      </c>
      <c r="E201" s="21">
        <v>0.68</v>
      </c>
      <c r="F201">
        <v>1617.98</v>
      </c>
      <c r="G201" s="22">
        <v>4.8399999999999999E-2</v>
      </c>
      <c r="H201" s="11">
        <f t="shared" si="60"/>
        <v>1616.8326081600001</v>
      </c>
      <c r="I201" s="23">
        <f t="shared" si="61"/>
        <v>7169.1818276367312</v>
      </c>
      <c r="J201" s="23">
        <f t="shared" si="62"/>
        <v>51397168.077716738</v>
      </c>
      <c r="K201" s="23">
        <f t="shared" si="63"/>
        <v>1697.6742385680002</v>
      </c>
      <c r="L201" s="23">
        <f t="shared" si="64"/>
        <v>15955.196263433463</v>
      </c>
      <c r="N201">
        <v>202212</v>
      </c>
      <c r="O201" s="20" t="s">
        <v>29</v>
      </c>
      <c r="P201" s="20" t="s">
        <v>833</v>
      </c>
      <c r="Q201">
        <v>57630.02</v>
      </c>
      <c r="R201" s="21">
        <v>0.71</v>
      </c>
      <c r="S201">
        <v>1489.39</v>
      </c>
      <c r="T201" s="21">
        <v>0.04</v>
      </c>
      <c r="U201" s="11">
        <f t="shared" si="65"/>
        <v>1636.6925679999997</v>
      </c>
      <c r="V201" s="23">
        <f t="shared" si="66"/>
        <v>8018.1233148109168</v>
      </c>
      <c r="W201" s="23">
        <f t="shared" si="67"/>
        <v>64290301.491514407</v>
      </c>
      <c r="X201" s="23">
        <f t="shared" si="68"/>
        <v>1718.5271963999999</v>
      </c>
      <c r="Y201" s="23">
        <f t="shared" si="69"/>
        <v>17672.939197621832</v>
      </c>
      <c r="AA201">
        <v>202212</v>
      </c>
      <c r="AB201" s="20" t="s">
        <v>31</v>
      </c>
      <c r="AC201" s="20" t="s">
        <v>834</v>
      </c>
      <c r="AD201">
        <v>144646.92000000001</v>
      </c>
      <c r="AE201" s="21">
        <v>0.72</v>
      </c>
      <c r="AF201">
        <v>438.45370000000003</v>
      </c>
      <c r="AG201" s="22">
        <v>4.1999999999999997E-3</v>
      </c>
      <c r="AH201" s="11">
        <f t="shared" si="70"/>
        <v>437.41228608</v>
      </c>
      <c r="AI201" s="23">
        <f t="shared" si="71"/>
        <v>6735.2294138477946</v>
      </c>
      <c r="AJ201" s="23">
        <f t="shared" si="72"/>
        <v>45363315.257160507</v>
      </c>
      <c r="AK201" s="23">
        <f t="shared" si="73"/>
        <v>459.28290038400002</v>
      </c>
      <c r="AL201" s="23">
        <f t="shared" si="74"/>
        <v>13907.871113775589</v>
      </c>
      <c r="AN201">
        <v>202212</v>
      </c>
      <c r="AO201" s="20" t="s">
        <v>33</v>
      </c>
      <c r="AP201" s="20" t="s">
        <v>835</v>
      </c>
      <c r="AQ201">
        <v>2986.79</v>
      </c>
      <c r="AR201" s="21">
        <v>0.86</v>
      </c>
      <c r="AS201">
        <v>126.12</v>
      </c>
      <c r="AT201">
        <v>4.9100000000000005E-2</v>
      </c>
      <c r="AU201" s="11">
        <f t="shared" si="75"/>
        <v>126.12019454000001</v>
      </c>
      <c r="AV201" s="23">
        <f t="shared" si="76"/>
        <v>555.02342055115253</v>
      </c>
      <c r="AW201" s="23">
        <f t="shared" si="77"/>
        <v>308050.9973603015</v>
      </c>
      <c r="AX201" s="23">
        <f t="shared" si="78"/>
        <v>132.42620426700003</v>
      </c>
      <c r="AY201" s="23">
        <f t="shared" si="79"/>
        <v>1236.1670356423051</v>
      </c>
      <c r="AZ201" s="23"/>
      <c r="BA201" s="23"/>
    </row>
    <row r="202" spans="1:53">
      <c r="A202">
        <v>202212</v>
      </c>
      <c r="B202" s="20" t="s">
        <v>27</v>
      </c>
      <c r="C202" s="20" t="s">
        <v>836</v>
      </c>
      <c r="D202">
        <v>28956.880000000001</v>
      </c>
      <c r="E202" s="21">
        <v>0.68</v>
      </c>
      <c r="F202">
        <v>953.7</v>
      </c>
      <c r="G202" s="22">
        <v>4.8399999999999999E-2</v>
      </c>
      <c r="H202" s="11">
        <f t="shared" si="60"/>
        <v>953.02883455999995</v>
      </c>
      <c r="I202" s="23">
        <f t="shared" si="61"/>
        <v>4225.8159363305185</v>
      </c>
      <c r="J202" s="23">
        <f t="shared" si="62"/>
        <v>17857520.327744976</v>
      </c>
      <c r="K202" s="23">
        <f t="shared" si="63"/>
        <v>1000.680276288</v>
      </c>
      <c r="L202" s="23">
        <f t="shared" si="64"/>
        <v>9404.6607072210372</v>
      </c>
      <c r="N202">
        <v>202212</v>
      </c>
      <c r="O202" s="20" t="s">
        <v>29</v>
      </c>
      <c r="P202" s="20" t="s">
        <v>837</v>
      </c>
      <c r="Q202">
        <v>31150.42</v>
      </c>
      <c r="R202" s="21">
        <v>0.71</v>
      </c>
      <c r="S202">
        <v>805.05</v>
      </c>
      <c r="T202" s="21">
        <v>0.04</v>
      </c>
      <c r="U202" s="11">
        <f t="shared" si="65"/>
        <v>884.67192799999987</v>
      </c>
      <c r="V202" s="23">
        <f t="shared" si="66"/>
        <v>4333.9896267284357</v>
      </c>
      <c r="W202" s="23">
        <f t="shared" si="67"/>
        <v>18783466.084589686</v>
      </c>
      <c r="X202" s="23">
        <f t="shared" si="68"/>
        <v>928.90552439999988</v>
      </c>
      <c r="Y202" s="23">
        <f t="shared" si="69"/>
        <v>9552.6511814568712</v>
      </c>
      <c r="AA202">
        <v>202212</v>
      </c>
      <c r="AB202" s="20" t="s">
        <v>31</v>
      </c>
      <c r="AC202" s="20" t="s">
        <v>838</v>
      </c>
      <c r="AD202">
        <v>204150.61</v>
      </c>
      <c r="AE202" s="21">
        <v>0.72</v>
      </c>
      <c r="AF202">
        <v>618.82129999999995</v>
      </c>
      <c r="AG202" s="22">
        <v>4.1999999999999997E-3</v>
      </c>
      <c r="AH202" s="11">
        <f t="shared" si="70"/>
        <v>617.35144463999995</v>
      </c>
      <c r="AI202" s="23">
        <f t="shared" si="71"/>
        <v>9505.9140791035825</v>
      </c>
      <c r="AJ202" s="23">
        <f t="shared" si="72"/>
        <v>90362402.479299709</v>
      </c>
      <c r="AK202" s="23">
        <f t="shared" si="73"/>
        <v>648.219016872</v>
      </c>
      <c r="AL202" s="23">
        <f t="shared" si="74"/>
        <v>19629.179602847165</v>
      </c>
      <c r="AN202">
        <v>202212</v>
      </c>
      <c r="AO202" s="20" t="s">
        <v>33</v>
      </c>
      <c r="AP202" s="20" t="s">
        <v>839</v>
      </c>
      <c r="AQ202">
        <v>449.5</v>
      </c>
      <c r="AR202" s="21">
        <v>0.86</v>
      </c>
      <c r="AS202">
        <v>1.51</v>
      </c>
      <c r="AT202">
        <v>3.9000000000000003E-3</v>
      </c>
      <c r="AU202" s="11">
        <f t="shared" si="75"/>
        <v>1.5076230000000002</v>
      </c>
      <c r="AV202" s="23">
        <f t="shared" si="76"/>
        <v>24.094167260975656</v>
      </c>
      <c r="AW202" s="23">
        <f t="shared" si="77"/>
        <v>580.52889599987111</v>
      </c>
      <c r="AX202" s="23">
        <f t="shared" si="78"/>
        <v>1.5830041500000003</v>
      </c>
      <c r="AY202" s="23">
        <f t="shared" si="79"/>
        <v>49.695957521951314</v>
      </c>
      <c r="AZ202" s="23"/>
      <c r="BA202" s="23"/>
    </row>
    <row r="203" spans="1:53">
      <c r="A203">
        <v>202212</v>
      </c>
      <c r="B203" s="20" t="s">
        <v>27</v>
      </c>
      <c r="C203" s="20" t="s">
        <v>840</v>
      </c>
      <c r="D203">
        <v>54427.199999999997</v>
      </c>
      <c r="E203" s="21">
        <v>0.68</v>
      </c>
      <c r="F203">
        <v>1792.58</v>
      </c>
      <c r="G203" s="22">
        <v>4.8399999999999999E-2</v>
      </c>
      <c r="H203" s="11">
        <f t="shared" si="60"/>
        <v>1791.3080063999998</v>
      </c>
      <c r="I203" s="23">
        <f t="shared" si="61"/>
        <v>7942.8215032091985</v>
      </c>
      <c r="J203" s="23">
        <f t="shared" si="62"/>
        <v>63088413.431842431</v>
      </c>
      <c r="K203" s="23">
        <f t="shared" si="63"/>
        <v>1880.8734067199998</v>
      </c>
      <c r="L203" s="23">
        <f t="shared" si="64"/>
        <v>17676.951012818397</v>
      </c>
      <c r="N203">
        <v>202212</v>
      </c>
      <c r="O203" s="20" t="s">
        <v>29</v>
      </c>
      <c r="P203" s="20" t="s">
        <v>841</v>
      </c>
      <c r="Q203">
        <v>78632.789999999994</v>
      </c>
      <c r="R203" s="21">
        <v>0.71</v>
      </c>
      <c r="S203">
        <v>2032.18</v>
      </c>
      <c r="T203" s="21">
        <v>0.04</v>
      </c>
      <c r="U203" s="11">
        <f t="shared" si="65"/>
        <v>2233.1712359999997</v>
      </c>
      <c r="V203" s="23">
        <f t="shared" si="66"/>
        <v>10940.260072920861</v>
      </c>
      <c r="W203" s="23">
        <f t="shared" si="67"/>
        <v>119689290.46314636</v>
      </c>
      <c r="X203" s="23">
        <f t="shared" si="68"/>
        <v>2344.8297977999996</v>
      </c>
      <c r="Y203" s="23">
        <f t="shared" si="69"/>
        <v>24113.69138184172</v>
      </c>
      <c r="AA203">
        <v>202212</v>
      </c>
      <c r="AB203" s="20" t="s">
        <v>31</v>
      </c>
      <c r="AC203" s="20" t="s">
        <v>842</v>
      </c>
      <c r="AD203">
        <v>173157.35</v>
      </c>
      <c r="AE203" s="21">
        <v>0.72</v>
      </c>
      <c r="AF203">
        <v>524.87459999999999</v>
      </c>
      <c r="AG203" s="22">
        <v>4.1999999999999997E-3</v>
      </c>
      <c r="AH203" s="11">
        <f t="shared" si="70"/>
        <v>523.6278264</v>
      </c>
      <c r="AI203" s="23">
        <f t="shared" si="71"/>
        <v>8062.7674404953614</v>
      </c>
      <c r="AJ203" s="23">
        <f t="shared" si="72"/>
        <v>65008218.799512118</v>
      </c>
      <c r="AK203" s="23">
        <f t="shared" si="73"/>
        <v>549.80921771999999</v>
      </c>
      <c r="AL203" s="23">
        <f t="shared" si="74"/>
        <v>16649.162707390722</v>
      </c>
      <c r="AN203">
        <v>202212</v>
      </c>
      <c r="AO203" s="20" t="s">
        <v>33</v>
      </c>
      <c r="AP203" s="20" t="s">
        <v>843</v>
      </c>
      <c r="AQ203">
        <v>2304.66</v>
      </c>
      <c r="AR203" s="21">
        <v>0.86</v>
      </c>
      <c r="AS203">
        <v>155.97999999999999</v>
      </c>
      <c r="AT203">
        <v>7.8700000000000006E-2</v>
      </c>
      <c r="AU203" s="11">
        <f t="shared" si="75"/>
        <v>155.98399812</v>
      </c>
      <c r="AV203" s="23">
        <f t="shared" si="76"/>
        <v>533.69510217232232</v>
      </c>
      <c r="AW203" s="23">
        <f t="shared" si="77"/>
        <v>284830.46208272554</v>
      </c>
      <c r="AX203" s="23">
        <f t="shared" si="78"/>
        <v>163.78319802600001</v>
      </c>
      <c r="AY203" s="23">
        <f t="shared" si="79"/>
        <v>1223.3742024646447</v>
      </c>
      <c r="AZ203" s="23"/>
      <c r="BA203" s="23"/>
    </row>
    <row r="204" spans="1:53">
      <c r="A204">
        <v>202212</v>
      </c>
      <c r="B204" s="20" t="s">
        <v>27</v>
      </c>
      <c r="C204" s="20" t="s">
        <v>844</v>
      </c>
      <c r="D204">
        <v>77230.179999999993</v>
      </c>
      <c r="E204" s="21">
        <v>0.68</v>
      </c>
      <c r="F204">
        <v>2543.6</v>
      </c>
      <c r="G204" s="22">
        <v>4.8399999999999999E-2</v>
      </c>
      <c r="H204" s="11">
        <f t="shared" si="60"/>
        <v>2541.7996841600002</v>
      </c>
      <c r="I204" s="23">
        <f t="shared" si="61"/>
        <v>11270.569391787874</v>
      </c>
      <c r="J204" s="23">
        <f t="shared" si="62"/>
        <v>127025734.4151057</v>
      </c>
      <c r="K204" s="23">
        <f t="shared" si="63"/>
        <v>2668.8896683680005</v>
      </c>
      <c r="L204" s="23">
        <f t="shared" si="64"/>
        <v>25082.938467735748</v>
      </c>
      <c r="N204">
        <v>202212</v>
      </c>
      <c r="O204" s="20" t="s">
        <v>29</v>
      </c>
      <c r="P204" s="20" t="s">
        <v>845</v>
      </c>
      <c r="Q204">
        <v>35918.870000000003</v>
      </c>
      <c r="R204" s="21">
        <v>0.71</v>
      </c>
      <c r="S204">
        <v>928.28</v>
      </c>
      <c r="T204" s="21">
        <v>0.04</v>
      </c>
      <c r="U204" s="11">
        <f t="shared" si="65"/>
        <v>1020.0959080000001</v>
      </c>
      <c r="V204" s="23">
        <f t="shared" si="66"/>
        <v>4997.4289266021851</v>
      </c>
      <c r="W204" s="23">
        <f t="shared" si="67"/>
        <v>24974295.876440268</v>
      </c>
      <c r="X204" s="23">
        <f t="shared" si="68"/>
        <v>1071.1007034000002</v>
      </c>
      <c r="Y204" s="23">
        <f t="shared" si="69"/>
        <v>11014.95376120437</v>
      </c>
      <c r="AA204">
        <v>202212</v>
      </c>
      <c r="AB204" s="20" t="s">
        <v>31</v>
      </c>
      <c r="AC204" s="20" t="s">
        <v>846</v>
      </c>
      <c r="AD204">
        <v>242721.54</v>
      </c>
      <c r="AE204" s="21">
        <v>0.72</v>
      </c>
      <c r="AF204">
        <v>735.73749999999995</v>
      </c>
      <c r="AG204" s="22">
        <v>4.1999999999999997E-3</v>
      </c>
      <c r="AH204" s="11">
        <f t="shared" si="70"/>
        <v>733.98993696000002</v>
      </c>
      <c r="AI204" s="23">
        <f t="shared" si="71"/>
        <v>11301.901593082202</v>
      </c>
      <c r="AJ204" s="23">
        <f t="shared" si="72"/>
        <v>127732979.61971402</v>
      </c>
      <c r="AK204" s="23">
        <f t="shared" si="73"/>
        <v>770.6894338080001</v>
      </c>
      <c r="AL204" s="23">
        <f t="shared" si="74"/>
        <v>23337.793123124404</v>
      </c>
      <c r="AN204">
        <v>202212</v>
      </c>
      <c r="AO204" s="20" t="s">
        <v>33</v>
      </c>
      <c r="AP204" s="20" t="s">
        <v>847</v>
      </c>
      <c r="AQ204">
        <v>4189.1400000000003</v>
      </c>
      <c r="AR204" s="21">
        <v>0.86</v>
      </c>
      <c r="AS204">
        <v>29.54</v>
      </c>
      <c r="AT204">
        <v>8.199999999999999E-3</v>
      </c>
      <c r="AU204" s="11">
        <f t="shared" si="75"/>
        <v>29.541815279999998</v>
      </c>
      <c r="AV204" s="23">
        <f t="shared" si="76"/>
        <v>324.89445856051975</v>
      </c>
      <c r="AW204" s="23">
        <f t="shared" si="77"/>
        <v>105556.40920333329</v>
      </c>
      <c r="AX204" s="23">
        <f t="shared" si="78"/>
        <v>31.018906043999998</v>
      </c>
      <c r="AY204" s="23">
        <f t="shared" si="79"/>
        <v>679.33073240103954</v>
      </c>
      <c r="AZ204" s="23"/>
      <c r="BA204" s="23"/>
    </row>
    <row r="205" spans="1:53">
      <c r="A205">
        <v>202212</v>
      </c>
      <c r="B205" s="20" t="s">
        <v>27</v>
      </c>
      <c r="C205" s="20" t="s">
        <v>848</v>
      </c>
      <c r="D205">
        <v>44628.14</v>
      </c>
      <c r="E205" s="21">
        <v>0.68</v>
      </c>
      <c r="F205">
        <v>1469.84</v>
      </c>
      <c r="G205" s="22">
        <v>4.8399999999999999E-2</v>
      </c>
      <c r="H205" s="11">
        <f t="shared" si="60"/>
        <v>1468.8013436799999</v>
      </c>
      <c r="I205" s="23">
        <f t="shared" si="61"/>
        <v>6512.7978297658265</v>
      </c>
      <c r="J205" s="23">
        <f t="shared" si="62"/>
        <v>42416535.57140246</v>
      </c>
      <c r="K205" s="23">
        <f t="shared" si="63"/>
        <v>1542.241410864</v>
      </c>
      <c r="L205" s="23">
        <f t="shared" si="64"/>
        <v>14494.397003211652</v>
      </c>
      <c r="N205">
        <v>202212</v>
      </c>
      <c r="O205" s="20" t="s">
        <v>29</v>
      </c>
      <c r="P205" s="20" t="s">
        <v>849</v>
      </c>
      <c r="Q205">
        <v>20302.310000000001</v>
      </c>
      <c r="R205" s="21">
        <v>0.71</v>
      </c>
      <c r="S205">
        <v>524.69000000000005</v>
      </c>
      <c r="T205" s="21">
        <v>0.04</v>
      </c>
      <c r="U205" s="11">
        <f t="shared" si="65"/>
        <v>576.58560399999999</v>
      </c>
      <c r="V205" s="23">
        <f t="shared" si="66"/>
        <v>2824.6810456688868</v>
      </c>
      <c r="W205" s="23">
        <f t="shared" si="67"/>
        <v>7978823.0097610755</v>
      </c>
      <c r="X205" s="23">
        <f t="shared" si="68"/>
        <v>605.41488419999996</v>
      </c>
      <c r="Y205" s="23">
        <f t="shared" si="69"/>
        <v>6225.9476953377734</v>
      </c>
      <c r="AA205">
        <v>202212</v>
      </c>
      <c r="AB205" s="20" t="s">
        <v>31</v>
      </c>
      <c r="AC205" s="20" t="s">
        <v>850</v>
      </c>
      <c r="AD205">
        <v>214053.46</v>
      </c>
      <c r="AE205" s="21">
        <v>0.72</v>
      </c>
      <c r="AF205">
        <v>648.83879999999999</v>
      </c>
      <c r="AG205" s="22">
        <v>4.1999999999999997E-3</v>
      </c>
      <c r="AH205" s="11">
        <f t="shared" si="70"/>
        <v>647.29766303999986</v>
      </c>
      <c r="AI205" s="23">
        <f t="shared" si="71"/>
        <v>9967.0228714713885</v>
      </c>
      <c r="AJ205" s="23">
        <f t="shared" si="72"/>
        <v>99341544.92043376</v>
      </c>
      <c r="AK205" s="23">
        <f t="shared" si="73"/>
        <v>679.66254619199992</v>
      </c>
      <c r="AL205" s="23">
        <f t="shared" si="74"/>
        <v>20581.343405982778</v>
      </c>
      <c r="AN205">
        <v>202212</v>
      </c>
      <c r="AO205" s="20" t="s">
        <v>33</v>
      </c>
      <c r="AP205" s="20" t="s">
        <v>851</v>
      </c>
      <c r="AQ205">
        <v>994.68</v>
      </c>
      <c r="AR205" s="21">
        <v>0.86</v>
      </c>
      <c r="AS205">
        <v>1.71</v>
      </c>
      <c r="AT205">
        <v>2E-3</v>
      </c>
      <c r="AU205" s="11">
        <f t="shared" si="75"/>
        <v>1.7108495999999997</v>
      </c>
      <c r="AV205" s="23">
        <f t="shared" si="76"/>
        <v>38.21748514170261</v>
      </c>
      <c r="AW205" s="23">
        <f t="shared" si="77"/>
        <v>1460.5761705562597</v>
      </c>
      <c r="AX205" s="23">
        <f t="shared" si="78"/>
        <v>1.7963920799999997</v>
      </c>
      <c r="AY205" s="23">
        <f t="shared" si="79"/>
        <v>78.145819883405224</v>
      </c>
      <c r="AZ205" s="23"/>
      <c r="BA205" s="23"/>
    </row>
    <row r="206" spans="1:53">
      <c r="A206">
        <v>202212</v>
      </c>
      <c r="B206" s="20" t="s">
        <v>27</v>
      </c>
      <c r="C206" s="20" t="s">
        <v>852</v>
      </c>
      <c r="D206">
        <v>44000.91</v>
      </c>
      <c r="E206" s="21">
        <v>0.68</v>
      </c>
      <c r="F206">
        <v>1449.18</v>
      </c>
      <c r="G206" s="22">
        <v>4.8399999999999999E-2</v>
      </c>
      <c r="H206" s="11">
        <f t="shared" si="60"/>
        <v>1448.1579499200002</v>
      </c>
      <c r="I206" s="23">
        <f t="shared" si="61"/>
        <v>6421.2631571856109</v>
      </c>
      <c r="J206" s="23">
        <f t="shared" si="62"/>
        <v>41232620.533829316</v>
      </c>
      <c r="K206" s="23">
        <f t="shared" si="63"/>
        <v>1520.5658474160002</v>
      </c>
      <c r="L206" s="23">
        <f t="shared" si="64"/>
        <v>14290.684264291222</v>
      </c>
      <c r="N206">
        <v>202212</v>
      </c>
      <c r="O206" s="20" t="s">
        <v>29</v>
      </c>
      <c r="P206" s="20" t="s">
        <v>853</v>
      </c>
      <c r="Q206">
        <v>42193.41</v>
      </c>
      <c r="R206" s="21">
        <v>0.71</v>
      </c>
      <c r="S206">
        <v>1090.44</v>
      </c>
      <c r="T206" s="21">
        <v>0.04</v>
      </c>
      <c r="U206" s="11">
        <f t="shared" si="65"/>
        <v>1198.2928440000001</v>
      </c>
      <c r="V206" s="23">
        <f t="shared" si="66"/>
        <v>5870.4120604569653</v>
      </c>
      <c r="W206" s="23">
        <f t="shared" si="67"/>
        <v>34461737.759558596</v>
      </c>
      <c r="X206" s="23">
        <f t="shared" si="68"/>
        <v>1258.2074862000002</v>
      </c>
      <c r="Y206" s="23">
        <f t="shared" si="69"/>
        <v>12939.11696491393</v>
      </c>
      <c r="AA206">
        <v>202212</v>
      </c>
      <c r="AB206" s="20" t="s">
        <v>31</v>
      </c>
      <c r="AC206" s="20" t="s">
        <v>854</v>
      </c>
      <c r="AD206">
        <v>226293.18</v>
      </c>
      <c r="AE206" s="21">
        <v>0.72</v>
      </c>
      <c r="AF206">
        <v>685.93989999999997</v>
      </c>
      <c r="AG206" s="22">
        <v>4.1999999999999997E-3</v>
      </c>
      <c r="AH206" s="11">
        <f t="shared" si="70"/>
        <v>684.31057631999988</v>
      </c>
      <c r="AI206" s="23">
        <f t="shared" si="71"/>
        <v>10536.943905125343</v>
      </c>
      <c r="AJ206" s="23">
        <f t="shared" si="72"/>
        <v>111027186.85975811</v>
      </c>
      <c r="AK206" s="23">
        <f t="shared" si="73"/>
        <v>718.52610513599996</v>
      </c>
      <c r="AL206" s="23">
        <f t="shared" si="74"/>
        <v>21758.198386570686</v>
      </c>
      <c r="AN206">
        <v>202212</v>
      </c>
      <c r="AO206" s="20" t="s">
        <v>33</v>
      </c>
      <c r="AP206" s="20" t="s">
        <v>855</v>
      </c>
      <c r="AQ206">
        <v>4091.34</v>
      </c>
      <c r="AR206" s="21">
        <v>0.86</v>
      </c>
      <c r="AS206">
        <v>71.430000000000007</v>
      </c>
      <c r="AT206">
        <v>2.0299999999999999E-2</v>
      </c>
      <c r="AU206" s="11">
        <f t="shared" si="75"/>
        <v>71.426613719999992</v>
      </c>
      <c r="AV206" s="23">
        <f t="shared" si="76"/>
        <v>496.20209792066862</v>
      </c>
      <c r="AW206" s="23">
        <f t="shared" si="77"/>
        <v>246216.52198087281</v>
      </c>
      <c r="AX206" s="23">
        <f t="shared" si="78"/>
        <v>74.997944405999988</v>
      </c>
      <c r="AY206" s="23">
        <f t="shared" si="79"/>
        <v>1063.8308095613372</v>
      </c>
      <c r="AZ206" s="23"/>
      <c r="BA206" s="23"/>
    </row>
    <row r="207" spans="1:53">
      <c r="A207">
        <v>202212</v>
      </c>
      <c r="B207" s="20" t="s">
        <v>27</v>
      </c>
      <c r="C207" s="20" t="s">
        <v>856</v>
      </c>
      <c r="D207">
        <v>99446.62</v>
      </c>
      <c r="E207" s="21">
        <v>0.68</v>
      </c>
      <c r="F207">
        <v>3275.31</v>
      </c>
      <c r="G207" s="22">
        <v>4.8399999999999999E-2</v>
      </c>
      <c r="H207" s="11">
        <f t="shared" si="60"/>
        <v>3272.9871574399999</v>
      </c>
      <c r="I207" s="23">
        <f t="shared" si="61"/>
        <v>14512.720694018321</v>
      </c>
      <c r="J207" s="23">
        <f t="shared" si="62"/>
        <v>210619061.94258761</v>
      </c>
      <c r="K207" s="23">
        <f t="shared" si="63"/>
        <v>3436.636515312</v>
      </c>
      <c r="L207" s="23">
        <f t="shared" si="64"/>
        <v>32298.42854547664</v>
      </c>
      <c r="N207">
        <v>202212</v>
      </c>
      <c r="O207" s="20" t="s">
        <v>29</v>
      </c>
      <c r="P207" s="20" t="s">
        <v>857</v>
      </c>
      <c r="Q207">
        <v>29710.639999999999</v>
      </c>
      <c r="R207" s="21">
        <v>0.71</v>
      </c>
      <c r="S207">
        <v>767.84</v>
      </c>
      <c r="T207" s="21">
        <v>0.04</v>
      </c>
      <c r="U207" s="11">
        <f t="shared" si="65"/>
        <v>843.78217599999994</v>
      </c>
      <c r="V207" s="23">
        <f t="shared" si="66"/>
        <v>4133.6715705105398</v>
      </c>
      <c r="W207" s="23">
        <f t="shared" si="67"/>
        <v>17087240.652847074</v>
      </c>
      <c r="X207" s="23">
        <f t="shared" si="68"/>
        <v>885.97128479999992</v>
      </c>
      <c r="Y207" s="23">
        <f t="shared" si="69"/>
        <v>9111.1253170210803</v>
      </c>
      <c r="AA207">
        <v>202212</v>
      </c>
      <c r="AB207" s="20" t="s">
        <v>31</v>
      </c>
      <c r="AC207" s="20" t="s">
        <v>858</v>
      </c>
      <c r="AD207">
        <v>217187.98</v>
      </c>
      <c r="AE207" s="21">
        <v>0.72</v>
      </c>
      <c r="AF207">
        <v>658.34019999999998</v>
      </c>
      <c r="AG207" s="22">
        <v>4.1999999999999997E-3</v>
      </c>
      <c r="AH207" s="11">
        <f t="shared" si="70"/>
        <v>656.77645151999991</v>
      </c>
      <c r="AI207" s="23">
        <f t="shared" si="71"/>
        <v>10112.976282040339</v>
      </c>
      <c r="AJ207" s="23">
        <f t="shared" si="72"/>
        <v>102272289.28111045</v>
      </c>
      <c r="AK207" s="23">
        <f t="shared" si="73"/>
        <v>689.61527409599989</v>
      </c>
      <c r="AL207" s="23">
        <f t="shared" si="74"/>
        <v>20882.729015600678</v>
      </c>
      <c r="AN207">
        <v>202212</v>
      </c>
      <c r="AO207" s="20" t="s">
        <v>33</v>
      </c>
      <c r="AP207" s="20" t="s">
        <v>859</v>
      </c>
      <c r="AQ207">
        <v>5029.17</v>
      </c>
      <c r="AR207" s="21">
        <v>0.86</v>
      </c>
      <c r="AS207">
        <v>193.76</v>
      </c>
      <c r="AT207">
        <v>4.4800000000000006E-2</v>
      </c>
      <c r="AU207" s="11">
        <f t="shared" si="75"/>
        <v>193.76386176000003</v>
      </c>
      <c r="AV207" s="23">
        <f t="shared" si="76"/>
        <v>894.70719815632174</v>
      </c>
      <c r="AW207" s="23">
        <f t="shared" si="77"/>
        <v>800500.97043273551</v>
      </c>
      <c r="AX207" s="23">
        <f t="shared" si="78"/>
        <v>203.45205484800005</v>
      </c>
      <c r="AY207" s="23">
        <f t="shared" si="79"/>
        <v>1983.1782580726435</v>
      </c>
      <c r="AZ207" s="23"/>
      <c r="BA207" s="23"/>
    </row>
    <row r="208" spans="1:53">
      <c r="A208">
        <v>202212</v>
      </c>
      <c r="B208" s="20" t="s">
        <v>27</v>
      </c>
      <c r="C208" s="20" t="s">
        <v>860</v>
      </c>
      <c r="D208">
        <v>50959.26</v>
      </c>
      <c r="E208" s="21">
        <v>0.68</v>
      </c>
      <c r="F208">
        <v>1678.36</v>
      </c>
      <c r="G208" s="22">
        <v>4.8399999999999999E-2</v>
      </c>
      <c r="H208" s="11">
        <f t="shared" si="60"/>
        <v>1677.1711651200001</v>
      </c>
      <c r="I208" s="23">
        <f t="shared" si="61"/>
        <v>7436.728439376423</v>
      </c>
      <c r="J208" s="23">
        <f t="shared" si="62"/>
        <v>55304929.88103009</v>
      </c>
      <c r="K208" s="23">
        <f t="shared" si="63"/>
        <v>1761.0297233760002</v>
      </c>
      <c r="L208" s="23">
        <f t="shared" si="64"/>
        <v>16550.628043872846</v>
      </c>
      <c r="N208">
        <v>202212</v>
      </c>
      <c r="O208" s="20" t="s">
        <v>29</v>
      </c>
      <c r="P208" s="20" t="s">
        <v>861</v>
      </c>
      <c r="Q208">
        <v>38413.25</v>
      </c>
      <c r="R208" s="21">
        <v>0.71</v>
      </c>
      <c r="S208">
        <v>992.75</v>
      </c>
      <c r="T208" s="21">
        <v>0.04</v>
      </c>
      <c r="U208" s="11">
        <f t="shared" si="65"/>
        <v>1090.9362999999998</v>
      </c>
      <c r="V208" s="23">
        <f t="shared" si="66"/>
        <v>5344.4745537596627</v>
      </c>
      <c r="W208" s="23">
        <f t="shared" si="67"/>
        <v>28563408.255784545</v>
      </c>
      <c r="X208" s="23">
        <f t="shared" si="68"/>
        <v>1145.483115</v>
      </c>
      <c r="Y208" s="23">
        <f t="shared" si="69"/>
        <v>11779.885407519325</v>
      </c>
      <c r="AA208">
        <v>202212</v>
      </c>
      <c r="AB208" s="20" t="s">
        <v>31</v>
      </c>
      <c r="AC208" s="20" t="s">
        <v>862</v>
      </c>
      <c r="AD208">
        <v>211401.44</v>
      </c>
      <c r="AE208" s="21">
        <v>0.72</v>
      </c>
      <c r="AF208">
        <v>640.79999999999995</v>
      </c>
      <c r="AG208" s="22">
        <v>4.1999999999999997E-3</v>
      </c>
      <c r="AH208" s="11">
        <f t="shared" si="70"/>
        <v>639.27795456000001</v>
      </c>
      <c r="AI208" s="23">
        <f t="shared" si="71"/>
        <v>9843.5362247449139</v>
      </c>
      <c r="AJ208" s="23">
        <f t="shared" si="72"/>
        <v>96895205.407865345</v>
      </c>
      <c r="AK208" s="23">
        <f t="shared" si="73"/>
        <v>671.24185228800002</v>
      </c>
      <c r="AL208" s="23">
        <f t="shared" si="74"/>
        <v>20326.350404049826</v>
      </c>
      <c r="AN208">
        <v>202212</v>
      </c>
      <c r="AO208" s="20" t="s">
        <v>33</v>
      </c>
      <c r="AP208" s="20" t="s">
        <v>863</v>
      </c>
      <c r="AQ208">
        <v>1835.7</v>
      </c>
      <c r="AR208" s="21">
        <v>0.86</v>
      </c>
      <c r="AS208">
        <v>78.459999999999994</v>
      </c>
      <c r="AT208">
        <v>4.9699999999999994E-2</v>
      </c>
      <c r="AU208" s="11">
        <f t="shared" si="75"/>
        <v>78.461489399999991</v>
      </c>
      <c r="AV208" s="23">
        <f t="shared" si="76"/>
        <v>343.0905200087762</v>
      </c>
      <c r="AW208" s="23">
        <f t="shared" si="77"/>
        <v>117711.10491989246</v>
      </c>
      <c r="AX208" s="23">
        <f t="shared" si="78"/>
        <v>82.384563869999994</v>
      </c>
      <c r="AY208" s="23">
        <f t="shared" si="79"/>
        <v>764.6425294175524</v>
      </c>
      <c r="AZ208" s="23"/>
      <c r="BA208" s="23"/>
    </row>
    <row r="209" spans="1:53">
      <c r="A209">
        <v>202212</v>
      </c>
      <c r="B209" s="20" t="s">
        <v>27</v>
      </c>
      <c r="C209" s="20" t="s">
        <v>864</v>
      </c>
      <c r="D209">
        <v>19267.310000000001</v>
      </c>
      <c r="E209" s="21">
        <v>0.68</v>
      </c>
      <c r="F209">
        <v>634.58000000000004</v>
      </c>
      <c r="G209" s="22">
        <v>4.8399999999999999E-2</v>
      </c>
      <c r="H209" s="11">
        <f t="shared" si="60"/>
        <v>634.12570672000004</v>
      </c>
      <c r="I209" s="23">
        <f t="shared" si="61"/>
        <v>2811.77066204026</v>
      </c>
      <c r="J209" s="23">
        <f t="shared" si="62"/>
        <v>7906054.2559103221</v>
      </c>
      <c r="K209" s="23">
        <f t="shared" si="63"/>
        <v>665.8319920560001</v>
      </c>
      <c r="L209" s="23">
        <f t="shared" si="64"/>
        <v>6257.6670308005205</v>
      </c>
      <c r="N209">
        <v>202212</v>
      </c>
      <c r="O209" s="20" t="s">
        <v>29</v>
      </c>
      <c r="P209" s="20" t="s">
        <v>865</v>
      </c>
      <c r="Q209">
        <v>15963.93</v>
      </c>
      <c r="R209" s="21">
        <v>0.71</v>
      </c>
      <c r="S209">
        <v>412.57</v>
      </c>
      <c r="T209" s="21">
        <v>0.04</v>
      </c>
      <c r="U209" s="11">
        <f t="shared" si="65"/>
        <v>453.37561199999999</v>
      </c>
      <c r="V209" s="23">
        <f t="shared" si="66"/>
        <v>2221.0778224440915</v>
      </c>
      <c r="W209" s="23">
        <f t="shared" si="67"/>
        <v>4933186.6933529871</v>
      </c>
      <c r="X209" s="23">
        <f t="shared" si="68"/>
        <v>476.04439260000004</v>
      </c>
      <c r="Y209" s="23">
        <f t="shared" si="69"/>
        <v>4895.5312568881827</v>
      </c>
      <c r="AA209">
        <v>202212</v>
      </c>
      <c r="AB209" s="20" t="s">
        <v>31</v>
      </c>
      <c r="AC209" s="20" t="s">
        <v>866</v>
      </c>
      <c r="AD209">
        <v>229201.77</v>
      </c>
      <c r="AE209" s="21">
        <v>0.72</v>
      </c>
      <c r="AF209">
        <v>694.75639999999999</v>
      </c>
      <c r="AG209" s="22">
        <v>4.1999999999999997E-3</v>
      </c>
      <c r="AH209" s="11">
        <f t="shared" si="70"/>
        <v>693.10615247999999</v>
      </c>
      <c r="AI209" s="23">
        <f t="shared" si="71"/>
        <v>10672.377282627082</v>
      </c>
      <c r="AJ209" s="23">
        <f t="shared" si="72"/>
        <v>113899636.86273462</v>
      </c>
      <c r="AK209" s="23">
        <f t="shared" si="73"/>
        <v>727.76146010399998</v>
      </c>
      <c r="AL209" s="23">
        <f t="shared" si="74"/>
        <v>22037.860717734162</v>
      </c>
      <c r="AN209">
        <v>202212</v>
      </c>
      <c r="AO209" s="20" t="s">
        <v>33</v>
      </c>
      <c r="AP209" s="20" t="s">
        <v>867</v>
      </c>
      <c r="AQ209">
        <v>3240.02</v>
      </c>
      <c r="AR209" s="21">
        <v>0.86</v>
      </c>
      <c r="AS209">
        <v>242.7</v>
      </c>
      <c r="AT209">
        <v>8.7100000000000011E-2</v>
      </c>
      <c r="AU209" s="11">
        <f t="shared" si="75"/>
        <v>242.69693812000003</v>
      </c>
      <c r="AV209" s="23">
        <f t="shared" si="76"/>
        <v>785.71821856953306</v>
      </c>
      <c r="AW209" s="23">
        <f t="shared" si="77"/>
        <v>617353.11899208056</v>
      </c>
      <c r="AX209" s="23">
        <f t="shared" si="78"/>
        <v>254.83178502600003</v>
      </c>
      <c r="AY209" s="23">
        <f t="shared" si="79"/>
        <v>1814.1333752590663</v>
      </c>
      <c r="AZ209" s="23"/>
      <c r="BA209" s="23"/>
    </row>
    <row r="210" spans="1:53">
      <c r="A210">
        <v>202212</v>
      </c>
      <c r="B210" s="20" t="s">
        <v>27</v>
      </c>
      <c r="C210" s="20" t="s">
        <v>868</v>
      </c>
      <c r="D210">
        <v>74551.289999999994</v>
      </c>
      <c r="E210" s="21">
        <v>0.68</v>
      </c>
      <c r="F210">
        <v>2455.37</v>
      </c>
      <c r="G210" s="22">
        <v>4.8399999999999999E-2</v>
      </c>
      <c r="H210" s="11">
        <f t="shared" si="60"/>
        <v>2453.6320564799998</v>
      </c>
      <c r="I210" s="23">
        <f t="shared" si="61"/>
        <v>10879.62616676928</v>
      </c>
      <c r="J210" s="23">
        <f t="shared" si="62"/>
        <v>118366265.52865081</v>
      </c>
      <c r="K210" s="23">
        <f t="shared" si="63"/>
        <v>2576.3136593039999</v>
      </c>
      <c r="L210" s="23">
        <f t="shared" si="64"/>
        <v>24212.88439001856</v>
      </c>
      <c r="N210">
        <v>202212</v>
      </c>
      <c r="O210" s="20" t="s">
        <v>29</v>
      </c>
      <c r="P210" s="20" t="s">
        <v>869</v>
      </c>
      <c r="Q210">
        <v>53756.37</v>
      </c>
      <c r="R210" s="21">
        <v>0.71</v>
      </c>
      <c r="S210">
        <v>1389.27</v>
      </c>
      <c r="T210" s="21">
        <v>0.04</v>
      </c>
      <c r="U210" s="11">
        <f t="shared" si="65"/>
        <v>1526.680908</v>
      </c>
      <c r="V210" s="23">
        <f t="shared" si="66"/>
        <v>7479.1784492978168</v>
      </c>
      <c r="W210" s="23">
        <f t="shared" si="67"/>
        <v>55938110.276440896</v>
      </c>
      <c r="X210" s="23">
        <f t="shared" si="68"/>
        <v>1603.0149534000002</v>
      </c>
      <c r="Y210" s="23">
        <f t="shared" si="69"/>
        <v>16485.037806595632</v>
      </c>
      <c r="AA210">
        <v>202212</v>
      </c>
      <c r="AB210" s="20" t="s">
        <v>31</v>
      </c>
      <c r="AC210" s="20" t="s">
        <v>870</v>
      </c>
      <c r="AD210">
        <v>220862.16</v>
      </c>
      <c r="AE210" s="21">
        <v>0.72</v>
      </c>
      <c r="AF210">
        <v>669.47739999999999</v>
      </c>
      <c r="AG210" s="22">
        <v>4.1999999999999997E-3</v>
      </c>
      <c r="AH210" s="11">
        <f t="shared" si="70"/>
        <v>667.88717183999995</v>
      </c>
      <c r="AI210" s="23">
        <f t="shared" si="71"/>
        <v>10284.05801131443</v>
      </c>
      <c r="AJ210" s="23">
        <f t="shared" si="72"/>
        <v>105761849.1800805</v>
      </c>
      <c r="AK210" s="23">
        <f t="shared" si="73"/>
        <v>701.28153043199995</v>
      </c>
      <c r="AL210" s="23">
        <f t="shared" si="74"/>
        <v>21236.00319446886</v>
      </c>
      <c r="AN210">
        <v>202212</v>
      </c>
      <c r="AO210" s="20" t="s">
        <v>33</v>
      </c>
      <c r="AP210" s="20" t="s">
        <v>871</v>
      </c>
      <c r="AQ210">
        <v>280.05</v>
      </c>
      <c r="AR210" s="21">
        <v>0.86</v>
      </c>
      <c r="AS210">
        <v>8.3800000000000008</v>
      </c>
      <c r="AT210">
        <v>3.4799999999999998E-2</v>
      </c>
      <c r="AU210" s="11">
        <f t="shared" si="75"/>
        <v>8.3813364000000004</v>
      </c>
      <c r="AV210" s="23">
        <f t="shared" si="76"/>
        <v>44.139997765464777</v>
      </c>
      <c r="AW210" s="23">
        <f t="shared" si="77"/>
        <v>1948.3394027352356</v>
      </c>
      <c r="AX210" s="23">
        <f t="shared" si="78"/>
        <v>8.8004032200000015</v>
      </c>
      <c r="AY210" s="23">
        <f t="shared" si="79"/>
        <v>96.661331930929549</v>
      </c>
      <c r="AZ210" s="23"/>
      <c r="BA210" s="23"/>
    </row>
    <row r="211" spans="1:53">
      <c r="A211">
        <v>202212</v>
      </c>
      <c r="B211" s="20" t="s">
        <v>27</v>
      </c>
      <c r="C211" s="20" t="s">
        <v>872</v>
      </c>
      <c r="D211">
        <v>263261.23</v>
      </c>
      <c r="E211" s="21">
        <v>0.68</v>
      </c>
      <c r="F211">
        <v>8670.6</v>
      </c>
      <c r="G211" s="22">
        <v>4.8399999999999999E-2</v>
      </c>
      <c r="H211" s="11">
        <f t="shared" si="60"/>
        <v>8664.4536017599985</v>
      </c>
      <c r="I211" s="23">
        <f t="shared" si="61"/>
        <v>38418.969901176293</v>
      </c>
      <c r="J211" s="23">
        <f t="shared" si="62"/>
        <v>1476017248.2674899</v>
      </c>
      <c r="K211" s="23">
        <f t="shared" si="63"/>
        <v>9097.6762818479983</v>
      </c>
      <c r="L211" s="23">
        <f t="shared" si="64"/>
        <v>85502.39340411259</v>
      </c>
      <c r="N211">
        <v>202212</v>
      </c>
      <c r="O211" s="20" t="s">
        <v>29</v>
      </c>
      <c r="P211" s="20" t="s">
        <v>873</v>
      </c>
      <c r="Q211">
        <v>58467.94</v>
      </c>
      <c r="R211" s="21">
        <v>0.71</v>
      </c>
      <c r="S211">
        <v>1511.04</v>
      </c>
      <c r="T211" s="21">
        <v>0.04</v>
      </c>
      <c r="U211" s="11">
        <f t="shared" si="65"/>
        <v>1660.4894959999999</v>
      </c>
      <c r="V211" s="23">
        <f t="shared" si="66"/>
        <v>8134.7039769024168</v>
      </c>
      <c r="W211" s="23">
        <f t="shared" si="67"/>
        <v>66173408.791831993</v>
      </c>
      <c r="X211" s="23">
        <f t="shared" si="68"/>
        <v>1743.5139707999999</v>
      </c>
      <c r="Y211" s="23">
        <f t="shared" si="69"/>
        <v>17929.897449804834</v>
      </c>
      <c r="AA211">
        <v>202212</v>
      </c>
      <c r="AB211" s="20" t="s">
        <v>31</v>
      </c>
      <c r="AC211" s="20" t="s">
        <v>874</v>
      </c>
      <c r="AD211">
        <v>221430.5</v>
      </c>
      <c r="AE211" s="21">
        <v>0.72</v>
      </c>
      <c r="AF211">
        <v>671.20010000000002</v>
      </c>
      <c r="AG211" s="22">
        <v>4.1999999999999997E-3</v>
      </c>
      <c r="AH211" s="11">
        <f t="shared" si="70"/>
        <v>669.60583199999996</v>
      </c>
      <c r="AI211" s="23">
        <f t="shared" si="71"/>
        <v>10310.521763775017</v>
      </c>
      <c r="AJ211" s="23">
        <f t="shared" si="72"/>
        <v>106306859.0412783</v>
      </c>
      <c r="AK211" s="23">
        <f t="shared" si="73"/>
        <v>703.08612359999995</v>
      </c>
      <c r="AL211" s="23">
        <f t="shared" si="74"/>
        <v>21290.649359550036</v>
      </c>
      <c r="AN211">
        <v>202212</v>
      </c>
      <c r="AO211" s="20" t="s">
        <v>33</v>
      </c>
      <c r="AP211" s="20" t="s">
        <v>875</v>
      </c>
      <c r="AQ211">
        <v>3460.49</v>
      </c>
      <c r="AR211" s="21">
        <v>0.86</v>
      </c>
      <c r="AS211">
        <v>232.72</v>
      </c>
      <c r="AT211">
        <v>7.8200000000000006E-2</v>
      </c>
      <c r="AU211" s="11">
        <f t="shared" si="75"/>
        <v>232.72487347999999</v>
      </c>
      <c r="AV211" s="23">
        <f t="shared" si="76"/>
        <v>799.02023569649998</v>
      </c>
      <c r="AW211" s="23">
        <f t="shared" si="77"/>
        <v>638433.33705249033</v>
      </c>
      <c r="AX211" s="23">
        <f t="shared" si="78"/>
        <v>244.361117154</v>
      </c>
      <c r="AY211" s="23">
        <f t="shared" si="79"/>
        <v>1830.765344873</v>
      </c>
      <c r="AZ211" s="23"/>
      <c r="BA211" s="23"/>
    </row>
    <row r="212" spans="1:53">
      <c r="A212">
        <v>202212</v>
      </c>
      <c r="B212" s="20" t="s">
        <v>27</v>
      </c>
      <c r="C212" s="20" t="s">
        <v>876</v>
      </c>
      <c r="D212">
        <v>45501.63</v>
      </c>
      <c r="E212" s="21">
        <v>0.68</v>
      </c>
      <c r="F212">
        <v>1498.61</v>
      </c>
      <c r="G212" s="22">
        <v>4.8399999999999999E-2</v>
      </c>
      <c r="H212" s="11">
        <f t="shared" si="60"/>
        <v>1497.5496465599999</v>
      </c>
      <c r="I212" s="23">
        <f t="shared" si="61"/>
        <v>6640.2704014733217</v>
      </c>
      <c r="J212" s="23">
        <f t="shared" si="62"/>
        <v>44093191.004682668</v>
      </c>
      <c r="K212" s="23">
        <f t="shared" si="63"/>
        <v>1572.427128888</v>
      </c>
      <c r="L212" s="23">
        <f t="shared" si="64"/>
        <v>14778.090449506642</v>
      </c>
      <c r="N212">
        <v>202212</v>
      </c>
      <c r="O212" s="20" t="s">
        <v>29</v>
      </c>
      <c r="P212" s="20" t="s">
        <v>877</v>
      </c>
      <c r="Q212">
        <v>72037.52</v>
      </c>
      <c r="R212" s="21">
        <v>0.71</v>
      </c>
      <c r="S212">
        <v>1861.73</v>
      </c>
      <c r="T212" s="21">
        <v>0.04</v>
      </c>
      <c r="U212" s="11">
        <f t="shared" si="65"/>
        <v>2045.8655679999999</v>
      </c>
      <c r="V212" s="23">
        <f t="shared" si="66"/>
        <v>10022.65344785856</v>
      </c>
      <c r="W212" s="23">
        <f t="shared" si="67"/>
        <v>100453582.13587108</v>
      </c>
      <c r="X212" s="23">
        <f t="shared" si="68"/>
        <v>2148.1588464000001</v>
      </c>
      <c r="Y212" s="23">
        <f t="shared" si="69"/>
        <v>22091.172463717121</v>
      </c>
      <c r="AA212">
        <v>202212</v>
      </c>
      <c r="AB212" s="20" t="s">
        <v>31</v>
      </c>
      <c r="AC212" s="20" t="s">
        <v>878</v>
      </c>
      <c r="AD212">
        <v>198981.25</v>
      </c>
      <c r="AE212" s="21">
        <v>0.72</v>
      </c>
      <c r="AF212">
        <v>603.15200000000004</v>
      </c>
      <c r="AG212" s="22">
        <v>4.1999999999999997E-3</v>
      </c>
      <c r="AH212" s="11">
        <f t="shared" si="70"/>
        <v>601.71929999999998</v>
      </c>
      <c r="AI212" s="23">
        <f t="shared" si="71"/>
        <v>9265.2119229652544</v>
      </c>
      <c r="AJ212" s="23">
        <f t="shared" si="72"/>
        <v>85844151.977457508</v>
      </c>
      <c r="AK212" s="23">
        <f t="shared" si="73"/>
        <v>631.80526499999996</v>
      </c>
      <c r="AL212" s="23">
        <f t="shared" si="74"/>
        <v>19132.143145930509</v>
      </c>
      <c r="AN212">
        <v>202212</v>
      </c>
      <c r="AO212" s="20" t="s">
        <v>33</v>
      </c>
      <c r="AP212" s="20" t="s">
        <v>879</v>
      </c>
      <c r="AQ212">
        <v>314.92</v>
      </c>
      <c r="AR212" s="21">
        <v>0.86</v>
      </c>
      <c r="AS212">
        <v>2.92</v>
      </c>
      <c r="AT212">
        <v>1.0800000000000001E-2</v>
      </c>
      <c r="AU212" s="11">
        <f t="shared" si="75"/>
        <v>2.9249769600000004</v>
      </c>
      <c r="AV212" s="23">
        <f t="shared" si="76"/>
        <v>27.993205065383655</v>
      </c>
      <c r="AW212" s="23">
        <f t="shared" si="77"/>
        <v>783.6195298326212</v>
      </c>
      <c r="AX212" s="23">
        <f t="shared" si="78"/>
        <v>3.0712258080000003</v>
      </c>
      <c r="AY212" s="23">
        <f t="shared" si="79"/>
        <v>58.911387090767313</v>
      </c>
      <c r="AZ212" s="23"/>
      <c r="BA212" s="23"/>
    </row>
    <row r="213" spans="1:53">
      <c r="A213">
        <v>202212</v>
      </c>
      <c r="B213" s="20" t="s">
        <v>27</v>
      </c>
      <c r="C213" s="20" t="s">
        <v>880</v>
      </c>
      <c r="D213">
        <v>23717.29</v>
      </c>
      <c r="E213" s="21">
        <v>0.68</v>
      </c>
      <c r="F213">
        <v>781.14</v>
      </c>
      <c r="G213" s="22">
        <v>4.8399999999999999E-2</v>
      </c>
      <c r="H213" s="11">
        <f t="shared" si="60"/>
        <v>780.58344848000002</v>
      </c>
      <c r="I213" s="23">
        <f t="shared" si="61"/>
        <v>3461.1775180396662</v>
      </c>
      <c r="J213" s="23">
        <f t="shared" si="62"/>
        <v>11979749.811383223</v>
      </c>
      <c r="K213" s="23">
        <f t="shared" si="63"/>
        <v>819.6126209040001</v>
      </c>
      <c r="L213" s="23">
        <f t="shared" si="64"/>
        <v>7702.9384845593322</v>
      </c>
      <c r="N213">
        <v>202212</v>
      </c>
      <c r="O213" s="20" t="s">
        <v>29</v>
      </c>
      <c r="P213" s="20" t="s">
        <v>881</v>
      </c>
      <c r="Q213">
        <v>101427.09</v>
      </c>
      <c r="R213" s="21">
        <v>0.71</v>
      </c>
      <c r="S213">
        <v>2621.2800000000002</v>
      </c>
      <c r="T213" s="21">
        <v>0.04</v>
      </c>
      <c r="U213" s="11">
        <f t="shared" si="65"/>
        <v>2880.5293559999996</v>
      </c>
      <c r="V213" s="23">
        <f t="shared" si="66"/>
        <v>14111.654222615663</v>
      </c>
      <c r="W213" s="23">
        <f t="shared" si="67"/>
        <v>199138784.89866647</v>
      </c>
      <c r="X213" s="23">
        <f t="shared" si="68"/>
        <v>3024.5558237999999</v>
      </c>
      <c r="Y213" s="23">
        <f t="shared" si="69"/>
        <v>31103.837801231326</v>
      </c>
      <c r="AA213">
        <v>202212</v>
      </c>
      <c r="AB213" s="20" t="s">
        <v>31</v>
      </c>
      <c r="AC213" s="20" t="s">
        <v>882</v>
      </c>
      <c r="AD213">
        <v>101296.42</v>
      </c>
      <c r="AE213" s="21">
        <v>0.72</v>
      </c>
      <c r="AF213">
        <v>307.04969999999997</v>
      </c>
      <c r="AG213" s="22">
        <v>4.1999999999999997E-3</v>
      </c>
      <c r="AH213" s="11">
        <f t="shared" si="70"/>
        <v>306.32037407999997</v>
      </c>
      <c r="AI213" s="23">
        <f t="shared" si="71"/>
        <v>4716.6896294886883</v>
      </c>
      <c r="AJ213" s="23">
        <f t="shared" si="72"/>
        <v>22247161.060926139</v>
      </c>
      <c r="AK213" s="23">
        <f t="shared" si="73"/>
        <v>321.63639278399995</v>
      </c>
      <c r="AL213" s="23">
        <f t="shared" si="74"/>
        <v>9739.6996330573766</v>
      </c>
      <c r="AN213">
        <v>202212</v>
      </c>
      <c r="AO213" s="20" t="s">
        <v>33</v>
      </c>
      <c r="AP213" s="20" t="s">
        <v>883</v>
      </c>
      <c r="AQ213">
        <v>1799.26</v>
      </c>
      <c r="AR213" s="21">
        <v>0.86</v>
      </c>
      <c r="AS213">
        <v>84.64</v>
      </c>
      <c r="AT213">
        <v>5.4699999999999999E-2</v>
      </c>
      <c r="AU213" s="11">
        <f t="shared" si="75"/>
        <v>84.640788919999991</v>
      </c>
      <c r="AV213" s="23">
        <f t="shared" si="76"/>
        <v>351.86078596668216</v>
      </c>
      <c r="AW213" s="23">
        <f t="shared" si="77"/>
        <v>123806.01270109131</v>
      </c>
      <c r="AX213" s="23">
        <f t="shared" si="78"/>
        <v>88.872828365999993</v>
      </c>
      <c r="AY213" s="23">
        <f t="shared" si="79"/>
        <v>788.36236085336429</v>
      </c>
      <c r="AZ213" s="23"/>
      <c r="BA213" s="23"/>
    </row>
    <row r="214" spans="1:53">
      <c r="A214">
        <v>202212</v>
      </c>
      <c r="B214" s="20" t="s">
        <v>27</v>
      </c>
      <c r="C214" s="20" t="s">
        <v>884</v>
      </c>
      <c r="D214">
        <v>104059.7</v>
      </c>
      <c r="E214" s="21">
        <v>0.68</v>
      </c>
      <c r="F214">
        <v>3427.24</v>
      </c>
      <c r="G214" s="22">
        <v>4.8399999999999999E-2</v>
      </c>
      <c r="H214" s="11">
        <f t="shared" si="60"/>
        <v>3424.8128464000001</v>
      </c>
      <c r="I214" s="23">
        <f t="shared" si="61"/>
        <v>15185.929512771158</v>
      </c>
      <c r="J214" s="23">
        <f t="shared" si="62"/>
        <v>230612455.16685405</v>
      </c>
      <c r="K214" s="23">
        <f t="shared" si="63"/>
        <v>3596.0534887200001</v>
      </c>
      <c r="L214" s="23">
        <f t="shared" si="64"/>
        <v>33796.671871942315</v>
      </c>
      <c r="N214">
        <v>202212</v>
      </c>
      <c r="O214" s="20" t="s">
        <v>29</v>
      </c>
      <c r="P214" s="20" t="s">
        <v>885</v>
      </c>
      <c r="Q214">
        <v>24444.799999999999</v>
      </c>
      <c r="R214" s="21">
        <v>0.71</v>
      </c>
      <c r="S214">
        <v>631.75</v>
      </c>
      <c r="T214" s="21">
        <v>0.04</v>
      </c>
      <c r="U214" s="11">
        <f t="shared" si="65"/>
        <v>694.23231999999996</v>
      </c>
      <c r="V214" s="23">
        <f t="shared" si="66"/>
        <v>3401.0298938971373</v>
      </c>
      <c r="W214" s="23">
        <f t="shared" si="67"/>
        <v>11567004.339181973</v>
      </c>
      <c r="X214" s="23">
        <f t="shared" si="68"/>
        <v>728.94393600000001</v>
      </c>
      <c r="Y214" s="23">
        <f t="shared" si="69"/>
        <v>7496.2921077942747</v>
      </c>
      <c r="AA214">
        <v>202212</v>
      </c>
      <c r="AB214" s="20" t="s">
        <v>31</v>
      </c>
      <c r="AC214" s="20" t="s">
        <v>886</v>
      </c>
      <c r="AD214">
        <v>207409.25</v>
      </c>
      <c r="AE214" s="21">
        <v>0.72</v>
      </c>
      <c r="AF214">
        <v>628.69889999999998</v>
      </c>
      <c r="AG214" s="22">
        <v>4.1999999999999997E-3</v>
      </c>
      <c r="AH214" s="11">
        <f t="shared" si="70"/>
        <v>627.20557199999996</v>
      </c>
      <c r="AI214" s="23">
        <f t="shared" si="71"/>
        <v>9657.6469191608812</v>
      </c>
      <c r="AJ214" s="23">
        <f t="shared" si="72"/>
        <v>93270144.015177667</v>
      </c>
      <c r="AK214" s="23">
        <f t="shared" si="73"/>
        <v>658.56585059999998</v>
      </c>
      <c r="AL214" s="23">
        <f t="shared" si="74"/>
        <v>19942.499410321761</v>
      </c>
      <c r="AN214">
        <v>202212</v>
      </c>
      <c r="AO214" s="20" t="s">
        <v>33</v>
      </c>
      <c r="AP214" s="20" t="s">
        <v>887</v>
      </c>
      <c r="AQ214">
        <v>283.83999999999997</v>
      </c>
      <c r="AR214" s="21">
        <v>0.86</v>
      </c>
      <c r="AS214">
        <v>11.57</v>
      </c>
      <c r="AT214">
        <v>4.7400000000000005E-2</v>
      </c>
      <c r="AU214" s="11">
        <f t="shared" si="75"/>
        <v>11.570453760000001</v>
      </c>
      <c r="AV214" s="23">
        <f t="shared" si="76"/>
        <v>51.870031151838781</v>
      </c>
      <c r="AW214" s="23">
        <f t="shared" si="77"/>
        <v>2690.5001316927255</v>
      </c>
      <c r="AX214" s="23">
        <f t="shared" si="78"/>
        <v>12.148976448000003</v>
      </c>
      <c r="AY214" s="23">
        <f t="shared" si="79"/>
        <v>115.31051606367757</v>
      </c>
      <c r="AZ214" s="23"/>
      <c r="BA214" s="23"/>
    </row>
    <row r="215" spans="1:53">
      <c r="A215">
        <v>202212</v>
      </c>
      <c r="B215" s="20" t="s">
        <v>27</v>
      </c>
      <c r="C215" s="20" t="s">
        <v>888</v>
      </c>
      <c r="D215">
        <v>71186.039999999994</v>
      </c>
      <c r="E215" s="21">
        <v>0.68</v>
      </c>
      <c r="F215">
        <v>2344.54</v>
      </c>
      <c r="G215" s="22">
        <v>4.8399999999999999E-2</v>
      </c>
      <c r="H215" s="11">
        <f t="shared" si="60"/>
        <v>2342.8749484800001</v>
      </c>
      <c r="I215" s="23">
        <f t="shared" si="61"/>
        <v>10388.51914557997</v>
      </c>
      <c r="J215" s="23">
        <f t="shared" si="62"/>
        <v>107921330.0380816</v>
      </c>
      <c r="K215" s="23">
        <f t="shared" si="63"/>
        <v>2460.0186959040002</v>
      </c>
      <c r="L215" s="23">
        <f t="shared" si="64"/>
        <v>23119.91323963994</v>
      </c>
      <c r="N215">
        <v>202212</v>
      </c>
      <c r="O215" s="20" t="s">
        <v>29</v>
      </c>
      <c r="P215" s="20" t="s">
        <v>889</v>
      </c>
      <c r="Q215">
        <v>40135.199999999997</v>
      </c>
      <c r="R215" s="21">
        <v>0.71</v>
      </c>
      <c r="S215">
        <v>1037.25</v>
      </c>
      <c r="T215" s="21">
        <v>0.04</v>
      </c>
      <c r="U215" s="11">
        <f t="shared" si="65"/>
        <v>1139.8396799999998</v>
      </c>
      <c r="V215" s="23">
        <f t="shared" si="66"/>
        <v>5584.0512091545188</v>
      </c>
      <c r="W215" s="23">
        <f t="shared" si="67"/>
        <v>31181627.906460043</v>
      </c>
      <c r="X215" s="23">
        <f t="shared" si="68"/>
        <v>1196.8316639999998</v>
      </c>
      <c r="Y215" s="23">
        <f t="shared" si="69"/>
        <v>12307.942098309037</v>
      </c>
      <c r="AA215">
        <v>202212</v>
      </c>
      <c r="AB215" s="20" t="s">
        <v>31</v>
      </c>
      <c r="AC215" s="20" t="s">
        <v>890</v>
      </c>
      <c r="AD215">
        <v>121557.6</v>
      </c>
      <c r="AE215" s="21">
        <v>0.72</v>
      </c>
      <c r="AF215">
        <v>368.46539999999999</v>
      </c>
      <c r="AG215" s="22">
        <v>4.1999999999999997E-3</v>
      </c>
      <c r="AH215" s="11">
        <f t="shared" si="70"/>
        <v>367.59018239999995</v>
      </c>
      <c r="AI215" s="23">
        <f t="shared" si="71"/>
        <v>5660.1158392915977</v>
      </c>
      <c r="AJ215" s="23">
        <f t="shared" si="72"/>
        <v>32036911.314199626</v>
      </c>
      <c r="AK215" s="23">
        <f t="shared" si="73"/>
        <v>385.96969151999997</v>
      </c>
      <c r="AL215" s="23">
        <f t="shared" si="74"/>
        <v>11687.821860983195</v>
      </c>
      <c r="AN215">
        <v>202212</v>
      </c>
      <c r="AO215" s="20" t="s">
        <v>33</v>
      </c>
      <c r="AP215" s="20" t="s">
        <v>891</v>
      </c>
      <c r="AQ215">
        <v>2412.5700000000002</v>
      </c>
      <c r="AR215" s="21">
        <v>0.86</v>
      </c>
      <c r="AS215">
        <v>52.7</v>
      </c>
      <c r="AT215">
        <v>2.5399999999999999E-2</v>
      </c>
      <c r="AU215" s="11">
        <f t="shared" si="75"/>
        <v>52.700179079999998</v>
      </c>
      <c r="AV215" s="23">
        <f t="shared" si="76"/>
        <v>326.4438086745505</v>
      </c>
      <c r="AW215" s="23">
        <f t="shared" si="77"/>
        <v>106565.56022194654</v>
      </c>
      <c r="AX215" s="23">
        <f t="shared" si="78"/>
        <v>55.335188033999998</v>
      </c>
      <c r="AY215" s="23">
        <f t="shared" si="79"/>
        <v>705.58779642910099</v>
      </c>
      <c r="AZ215" s="23"/>
      <c r="BA215" s="23"/>
    </row>
    <row r="216" spans="1:53">
      <c r="A216">
        <v>202212</v>
      </c>
      <c r="B216" s="20" t="s">
        <v>27</v>
      </c>
      <c r="C216" s="20" t="s">
        <v>892</v>
      </c>
      <c r="D216">
        <v>69300.67</v>
      </c>
      <c r="E216" s="21">
        <v>0.68</v>
      </c>
      <c r="F216">
        <v>2282.44</v>
      </c>
      <c r="G216" s="22">
        <v>4.8399999999999999E-2</v>
      </c>
      <c r="H216" s="11">
        <f t="shared" si="60"/>
        <v>2280.8236510400002</v>
      </c>
      <c r="I216" s="23">
        <f t="shared" si="61"/>
        <v>10113.378087845867</v>
      </c>
      <c r="J216" s="23">
        <f t="shared" si="62"/>
        <v>102280416.34772094</v>
      </c>
      <c r="K216" s="23">
        <f t="shared" si="63"/>
        <v>2394.8648335920002</v>
      </c>
      <c r="L216" s="23">
        <f t="shared" si="64"/>
        <v>22507.579826731737</v>
      </c>
      <c r="N216">
        <v>202212</v>
      </c>
      <c r="O216" s="20" t="s">
        <v>29</v>
      </c>
      <c r="P216" s="20" t="s">
        <v>893</v>
      </c>
      <c r="Q216">
        <v>28633.32</v>
      </c>
      <c r="R216" s="21">
        <v>0.71</v>
      </c>
      <c r="S216">
        <v>739.99</v>
      </c>
      <c r="T216" s="21">
        <v>0.04</v>
      </c>
      <c r="U216" s="11">
        <f t="shared" si="65"/>
        <v>813.18628799999988</v>
      </c>
      <c r="V216" s="23">
        <f t="shared" si="66"/>
        <v>3983.7829428558539</v>
      </c>
      <c r="W216" s="23">
        <f t="shared" si="67"/>
        <v>15870526.535789248</v>
      </c>
      <c r="X216" s="23">
        <f t="shared" si="68"/>
        <v>853.84560239999996</v>
      </c>
      <c r="Y216" s="23">
        <f t="shared" si="69"/>
        <v>8780.7521737117077</v>
      </c>
      <c r="AA216">
        <v>202212</v>
      </c>
      <c r="AB216" s="20" t="s">
        <v>31</v>
      </c>
      <c r="AC216" s="20" t="s">
        <v>894</v>
      </c>
      <c r="AD216">
        <v>195032.68</v>
      </c>
      <c r="AE216" s="21">
        <v>0.72</v>
      </c>
      <c r="AF216">
        <v>591.18309999999997</v>
      </c>
      <c r="AG216" s="22">
        <v>4.1999999999999997E-3</v>
      </c>
      <c r="AH216" s="11">
        <f t="shared" si="70"/>
        <v>589.7788243199999</v>
      </c>
      <c r="AI216" s="23">
        <f t="shared" si="71"/>
        <v>9081.3537059590635</v>
      </c>
      <c r="AJ216" s="23">
        <f t="shared" si="72"/>
        <v>82470985.132736415</v>
      </c>
      <c r="AK216" s="23">
        <f t="shared" si="73"/>
        <v>619.26776553599996</v>
      </c>
      <c r="AL216" s="23">
        <f t="shared" si="74"/>
        <v>18752.486236238128</v>
      </c>
      <c r="AN216">
        <v>202212</v>
      </c>
      <c r="AO216" s="20" t="s">
        <v>33</v>
      </c>
      <c r="AP216" s="20" t="s">
        <v>895</v>
      </c>
      <c r="AQ216">
        <v>1679.82</v>
      </c>
      <c r="AR216" s="21">
        <v>0.86</v>
      </c>
      <c r="AS216">
        <v>69.489999999999995</v>
      </c>
      <c r="AT216">
        <v>4.8099999999999997E-2</v>
      </c>
      <c r="AU216" s="11">
        <f t="shared" si="75"/>
        <v>69.487434119999989</v>
      </c>
      <c r="AV216" s="23">
        <f t="shared" si="76"/>
        <v>309.12163408793128</v>
      </c>
      <c r="AW216" s="23">
        <f t="shared" si="77"/>
        <v>95556.184661192878</v>
      </c>
      <c r="AX216" s="23">
        <f t="shared" si="78"/>
        <v>72.961805825999988</v>
      </c>
      <c r="AY216" s="23">
        <f t="shared" si="79"/>
        <v>687.73070229586256</v>
      </c>
      <c r="AZ216" s="23"/>
      <c r="BA216" s="23"/>
    </row>
    <row r="217" spans="1:53">
      <c r="A217">
        <v>202212</v>
      </c>
      <c r="B217" s="20" t="s">
        <v>27</v>
      </c>
      <c r="C217" s="20" t="s">
        <v>896</v>
      </c>
      <c r="D217">
        <v>21289.22</v>
      </c>
      <c r="E217" s="21">
        <v>0.68</v>
      </c>
      <c r="F217">
        <v>701.17</v>
      </c>
      <c r="G217" s="22">
        <v>4.8399999999999999E-2</v>
      </c>
      <c r="H217" s="11">
        <f t="shared" si="60"/>
        <v>700.67080864000002</v>
      </c>
      <c r="I217" s="23">
        <f t="shared" si="61"/>
        <v>3106.837654748937</v>
      </c>
      <c r="J217" s="23">
        <f t="shared" si="62"/>
        <v>9652440.2129658759</v>
      </c>
      <c r="K217" s="23">
        <f t="shared" si="63"/>
        <v>735.70434907200001</v>
      </c>
      <c r="L217" s="23">
        <f t="shared" si="64"/>
        <v>6914.3461181378743</v>
      </c>
      <c r="N217">
        <v>202212</v>
      </c>
      <c r="O217" s="20" t="s">
        <v>29</v>
      </c>
      <c r="P217" s="20" t="s">
        <v>897</v>
      </c>
      <c r="Q217">
        <v>48368.03</v>
      </c>
      <c r="R217" s="21">
        <v>0.71</v>
      </c>
      <c r="S217">
        <v>1250.02</v>
      </c>
      <c r="T217" s="21">
        <v>0.04</v>
      </c>
      <c r="U217" s="11">
        <f t="shared" si="65"/>
        <v>1373.6520519999999</v>
      </c>
      <c r="V217" s="23">
        <f t="shared" si="66"/>
        <v>6729.493223054129</v>
      </c>
      <c r="W217" s="23">
        <f t="shared" si="67"/>
        <v>45286079.039131448</v>
      </c>
      <c r="X217" s="23">
        <f t="shared" si="68"/>
        <v>1442.3346546</v>
      </c>
      <c r="Y217" s="23">
        <f t="shared" si="69"/>
        <v>14832.638498108257</v>
      </c>
      <c r="AA217">
        <v>202212</v>
      </c>
      <c r="AB217" s="20" t="s">
        <v>31</v>
      </c>
      <c r="AC217" s="20" t="s">
        <v>898</v>
      </c>
      <c r="AD217">
        <v>227042.88</v>
      </c>
      <c r="AE217" s="21">
        <v>0.72</v>
      </c>
      <c r="AF217">
        <v>688.2124</v>
      </c>
      <c r="AG217" s="22">
        <v>4.1999999999999997E-3</v>
      </c>
      <c r="AH217" s="11">
        <f t="shared" si="70"/>
        <v>686.57766911999988</v>
      </c>
      <c r="AI217" s="23">
        <f t="shared" si="71"/>
        <v>10571.852366996234</v>
      </c>
      <c r="AJ217" s="23">
        <f t="shared" si="72"/>
        <v>111764062.46956389</v>
      </c>
      <c r="AK217" s="23">
        <f t="shared" si="73"/>
        <v>720.90655257599985</v>
      </c>
      <c r="AL217" s="23">
        <f t="shared" si="74"/>
        <v>21830.282403112469</v>
      </c>
      <c r="AN217">
        <v>202212</v>
      </c>
      <c r="AO217" s="20" t="s">
        <v>33</v>
      </c>
      <c r="AP217" s="20" t="s">
        <v>899</v>
      </c>
      <c r="AQ217">
        <v>3460.49</v>
      </c>
      <c r="AR217" s="21">
        <v>0.86</v>
      </c>
      <c r="AS217">
        <v>44.05</v>
      </c>
      <c r="AT217">
        <v>1.4800000000000001E-2</v>
      </c>
      <c r="AU217" s="11">
        <f t="shared" si="75"/>
        <v>44.045116719999996</v>
      </c>
      <c r="AV217" s="23">
        <f t="shared" si="76"/>
        <v>359.35948243693161</v>
      </c>
      <c r="AW217" s="23">
        <f t="shared" si="77"/>
        <v>129139.23761733936</v>
      </c>
      <c r="AX217" s="23">
        <f t="shared" si="78"/>
        <v>46.247372555999995</v>
      </c>
      <c r="AY217" s="23">
        <f t="shared" si="79"/>
        <v>762.76408159386324</v>
      </c>
      <c r="AZ217" s="23"/>
      <c r="BA217" s="23"/>
    </row>
    <row r="218" spans="1:53">
      <c r="A218">
        <v>202212</v>
      </c>
      <c r="B218" s="20" t="s">
        <v>27</v>
      </c>
      <c r="C218" s="20" t="s">
        <v>900</v>
      </c>
      <c r="D218">
        <v>19976.78</v>
      </c>
      <c r="E218" s="21">
        <v>0.68</v>
      </c>
      <c r="F218">
        <v>657.94</v>
      </c>
      <c r="G218" s="22">
        <v>4.8399999999999999E-2</v>
      </c>
      <c r="H218" s="11">
        <f t="shared" si="60"/>
        <v>657.47578335999992</v>
      </c>
      <c r="I218" s="23">
        <f t="shared" si="61"/>
        <v>2915.3070109959626</v>
      </c>
      <c r="J218" s="23">
        <f t="shared" si="62"/>
        <v>8499014.968362214</v>
      </c>
      <c r="K218" s="23">
        <f t="shared" si="63"/>
        <v>690.34957252799995</v>
      </c>
      <c r="L218" s="23">
        <f t="shared" si="64"/>
        <v>6488.089805351925</v>
      </c>
      <c r="N218">
        <v>202212</v>
      </c>
      <c r="O218" s="20" t="s">
        <v>29</v>
      </c>
      <c r="P218" s="20" t="s">
        <v>901</v>
      </c>
      <c r="Q218">
        <v>36018.76</v>
      </c>
      <c r="R218" s="21">
        <v>0.71</v>
      </c>
      <c r="S218">
        <v>930.86</v>
      </c>
      <c r="T218" s="21">
        <v>0.04</v>
      </c>
      <c r="U218" s="11">
        <f t="shared" si="65"/>
        <v>1022.932784</v>
      </c>
      <c r="V218" s="23">
        <f t="shared" si="66"/>
        <v>5011.32672392928</v>
      </c>
      <c r="W218" s="23">
        <f t="shared" si="67"/>
        <v>25113395.533967771</v>
      </c>
      <c r="X218" s="23">
        <f t="shared" si="68"/>
        <v>1074.0794232000001</v>
      </c>
      <c r="Y218" s="23">
        <f t="shared" si="69"/>
        <v>11045.58623185856</v>
      </c>
      <c r="AA218">
        <v>202212</v>
      </c>
      <c r="AB218" s="20" t="s">
        <v>31</v>
      </c>
      <c r="AC218" s="20" t="s">
        <v>902</v>
      </c>
      <c r="AD218">
        <v>158987.82</v>
      </c>
      <c r="AE218" s="21">
        <v>0.72</v>
      </c>
      <c r="AF218">
        <v>481.9239</v>
      </c>
      <c r="AG218" s="22">
        <v>4.1999999999999997E-3</v>
      </c>
      <c r="AH218" s="11">
        <f t="shared" si="70"/>
        <v>480.77916767999994</v>
      </c>
      <c r="AI218" s="23">
        <f t="shared" si="71"/>
        <v>7402.9881984873136</v>
      </c>
      <c r="AJ218" s="23">
        <f t="shared" si="72"/>
        <v>54804234.266942441</v>
      </c>
      <c r="AK218" s="23">
        <f t="shared" si="73"/>
        <v>504.81812606399996</v>
      </c>
      <c r="AL218" s="23">
        <f t="shared" si="74"/>
        <v>15286.755564654628</v>
      </c>
      <c r="AN218">
        <v>202212</v>
      </c>
      <c r="AO218" s="20" t="s">
        <v>33</v>
      </c>
      <c r="AP218" s="20" t="s">
        <v>903</v>
      </c>
      <c r="AQ218">
        <v>3806.09</v>
      </c>
      <c r="AR218" s="21">
        <v>0.86</v>
      </c>
      <c r="AS218">
        <v>36.659999999999997</v>
      </c>
      <c r="AT218">
        <v>1.1200000000000002E-2</v>
      </c>
      <c r="AU218" s="11">
        <f t="shared" si="75"/>
        <v>36.660258880000008</v>
      </c>
      <c r="AV218" s="23">
        <f t="shared" si="76"/>
        <v>344.46154484724349</v>
      </c>
      <c r="AW218" s="23">
        <f t="shared" si="77"/>
        <v>118653.75587854953</v>
      </c>
      <c r="AX218" s="23">
        <f t="shared" si="78"/>
        <v>38.493271824000011</v>
      </c>
      <c r="AY218" s="23">
        <f t="shared" si="79"/>
        <v>725.58334857448699</v>
      </c>
      <c r="AZ218" s="23"/>
      <c r="BA218" s="23"/>
    </row>
    <row r="219" spans="1:53">
      <c r="A219">
        <v>202212</v>
      </c>
      <c r="B219" s="20" t="s">
        <v>27</v>
      </c>
      <c r="C219" s="20" t="s">
        <v>904</v>
      </c>
      <c r="D219">
        <v>43273.2</v>
      </c>
      <c r="E219" s="21">
        <v>0.68</v>
      </c>
      <c r="F219">
        <v>1425.22</v>
      </c>
      <c r="G219" s="22">
        <v>4.8399999999999999E-2</v>
      </c>
      <c r="H219" s="11">
        <f t="shared" si="60"/>
        <v>1424.2075583999999</v>
      </c>
      <c r="I219" s="23">
        <f t="shared" si="61"/>
        <v>6315.0649578275625</v>
      </c>
      <c r="J219" s="23">
        <f t="shared" si="62"/>
        <v>39880045.421581633</v>
      </c>
      <c r="K219" s="23">
        <f t="shared" si="63"/>
        <v>1495.4179363200001</v>
      </c>
      <c r="L219" s="23">
        <f t="shared" si="64"/>
        <v>14054.337474055124</v>
      </c>
      <c r="N219">
        <v>202212</v>
      </c>
      <c r="O219" s="20" t="s">
        <v>29</v>
      </c>
      <c r="P219" s="20" t="s">
        <v>905</v>
      </c>
      <c r="Q219">
        <v>23614.04</v>
      </c>
      <c r="R219" s="21">
        <v>0.71</v>
      </c>
      <c r="S219">
        <v>610.28</v>
      </c>
      <c r="T219" s="21">
        <v>0.04</v>
      </c>
      <c r="U219" s="11">
        <f t="shared" si="65"/>
        <v>670.63873600000011</v>
      </c>
      <c r="V219" s="23">
        <f t="shared" si="66"/>
        <v>3285.4454098901515</v>
      </c>
      <c r="W219" s="23">
        <f t="shared" si="67"/>
        <v>10794151.541368265</v>
      </c>
      <c r="X219" s="23">
        <f t="shared" si="68"/>
        <v>704.17067280000015</v>
      </c>
      <c r="Y219" s="23">
        <f t="shared" si="69"/>
        <v>7241.5295557803029</v>
      </c>
      <c r="AA219">
        <v>202212</v>
      </c>
      <c r="AB219" s="20" t="s">
        <v>31</v>
      </c>
      <c r="AC219" s="20" t="s">
        <v>906</v>
      </c>
      <c r="AD219">
        <v>168710.46</v>
      </c>
      <c r="AE219" s="21">
        <v>0.72</v>
      </c>
      <c r="AF219">
        <v>511.39510000000001</v>
      </c>
      <c r="AG219" s="22">
        <v>4.1999999999999997E-3</v>
      </c>
      <c r="AH219" s="11">
        <f t="shared" si="70"/>
        <v>510.18043103999992</v>
      </c>
      <c r="AI219" s="23">
        <f t="shared" si="71"/>
        <v>7855.7058291721078</v>
      </c>
      <c r="AJ219" s="23">
        <f t="shared" si="72"/>
        <v>61712114.074488632</v>
      </c>
      <c r="AK219" s="23">
        <f t="shared" si="73"/>
        <v>535.68945259199995</v>
      </c>
      <c r="AL219" s="23">
        <f t="shared" si="74"/>
        <v>16221.592089384216</v>
      </c>
      <c r="AN219">
        <v>202212</v>
      </c>
      <c r="AO219" s="20" t="s">
        <v>33</v>
      </c>
      <c r="AP219" s="20" t="s">
        <v>907</v>
      </c>
      <c r="AQ219">
        <v>1391.24</v>
      </c>
      <c r="AR219" s="21">
        <v>0.86</v>
      </c>
      <c r="AS219">
        <v>45.94</v>
      </c>
      <c r="AT219">
        <v>3.8399999999999997E-2</v>
      </c>
      <c r="AU219" s="11">
        <f t="shared" si="75"/>
        <v>45.944309759999996</v>
      </c>
      <c r="AV219" s="23">
        <f t="shared" si="76"/>
        <v>229.91290372597453</v>
      </c>
      <c r="AW219" s="23">
        <f t="shared" si="77"/>
        <v>52859.94329970923</v>
      </c>
      <c r="AX219" s="23">
        <f t="shared" si="78"/>
        <v>48.241525247999995</v>
      </c>
      <c r="AY219" s="23">
        <f t="shared" si="79"/>
        <v>505.77011721194907</v>
      </c>
      <c r="AZ219" s="23"/>
      <c r="BA219" s="23"/>
    </row>
    <row r="220" spans="1:53">
      <c r="A220">
        <v>202212</v>
      </c>
      <c r="B220" s="20" t="s">
        <v>27</v>
      </c>
      <c r="C220" s="20" t="s">
        <v>908</v>
      </c>
      <c r="D220">
        <v>92793.75</v>
      </c>
      <c r="E220" s="21">
        <v>0.68</v>
      </c>
      <c r="F220">
        <v>3056.19</v>
      </c>
      <c r="G220" s="22">
        <v>4.8399999999999999E-2</v>
      </c>
      <c r="H220" s="11">
        <f t="shared" si="60"/>
        <v>3054.0279</v>
      </c>
      <c r="I220" s="23">
        <f t="shared" si="61"/>
        <v>13541.835568675564</v>
      </c>
      <c r="J220" s="23">
        <f t="shared" si="62"/>
        <v>183381310.56904665</v>
      </c>
      <c r="K220" s="23">
        <f t="shared" si="63"/>
        <v>3206.7292950000001</v>
      </c>
      <c r="L220" s="23">
        <f t="shared" si="64"/>
        <v>30137.699037351129</v>
      </c>
      <c r="N220">
        <v>202212</v>
      </c>
      <c r="O220" s="20" t="s">
        <v>29</v>
      </c>
      <c r="P220" s="20" t="s">
        <v>909</v>
      </c>
      <c r="Q220">
        <v>27236.91</v>
      </c>
      <c r="R220" s="21">
        <v>0.71</v>
      </c>
      <c r="S220">
        <v>703.91</v>
      </c>
      <c r="T220" s="21">
        <v>0.04</v>
      </c>
      <c r="U220" s="11">
        <f t="shared" si="65"/>
        <v>773.52824399999997</v>
      </c>
      <c r="V220" s="23">
        <f t="shared" si="66"/>
        <v>3789.4989988621664</v>
      </c>
      <c r="W220" s="23">
        <f t="shared" si="67"/>
        <v>14360302.662377361</v>
      </c>
      <c r="X220" s="23">
        <f t="shared" si="68"/>
        <v>812.20465620000004</v>
      </c>
      <c r="Y220" s="23">
        <f t="shared" si="69"/>
        <v>8352.5262417243321</v>
      </c>
      <c r="AA220">
        <v>202212</v>
      </c>
      <c r="AB220" s="20" t="s">
        <v>31</v>
      </c>
      <c r="AC220" s="20" t="s">
        <v>910</v>
      </c>
      <c r="AD220">
        <v>195232.72</v>
      </c>
      <c r="AE220" s="21">
        <v>0.72</v>
      </c>
      <c r="AF220">
        <v>591.7894</v>
      </c>
      <c r="AG220" s="22">
        <v>4.1999999999999997E-3</v>
      </c>
      <c r="AH220" s="11">
        <f t="shared" si="70"/>
        <v>590.38374527999997</v>
      </c>
      <c r="AI220" s="23">
        <f t="shared" si="71"/>
        <v>9090.6682167135714</v>
      </c>
      <c r="AJ220" s="23">
        <f t="shared" si="72"/>
        <v>82640248.626366302</v>
      </c>
      <c r="AK220" s="23">
        <f t="shared" si="73"/>
        <v>619.90293254400001</v>
      </c>
      <c r="AL220" s="23">
        <f t="shared" si="74"/>
        <v>18771.720178707143</v>
      </c>
      <c r="AN220">
        <v>202212</v>
      </c>
      <c r="AO220" s="20" t="s">
        <v>33</v>
      </c>
      <c r="AP220" s="20" t="s">
        <v>911</v>
      </c>
      <c r="AQ220">
        <v>3681.53</v>
      </c>
      <c r="AR220" s="21">
        <v>0.86</v>
      </c>
      <c r="AS220">
        <v>53.19</v>
      </c>
      <c r="AT220">
        <v>1.6799999999999999E-2</v>
      </c>
      <c r="AU220" s="11">
        <f t="shared" si="75"/>
        <v>53.190745440000001</v>
      </c>
      <c r="AV220" s="23">
        <f t="shared" si="76"/>
        <v>406.91375517534311</v>
      </c>
      <c r="AW220" s="23">
        <f t="shared" si="77"/>
        <v>165578.80415089909</v>
      </c>
      <c r="AX220" s="23">
        <f t="shared" si="78"/>
        <v>55.850282712000002</v>
      </c>
      <c r="AY220" s="23">
        <f t="shared" si="79"/>
        <v>867.01825579068623</v>
      </c>
      <c r="AZ220" s="23"/>
      <c r="BA220" s="23"/>
    </row>
    <row r="221" spans="1:53">
      <c r="A221">
        <v>202212</v>
      </c>
      <c r="B221" s="20" t="s">
        <v>27</v>
      </c>
      <c r="C221" s="20" t="s">
        <v>912</v>
      </c>
      <c r="D221">
        <v>86848.07</v>
      </c>
      <c r="E221" s="21">
        <v>0.68</v>
      </c>
      <c r="F221">
        <v>2860.37</v>
      </c>
      <c r="G221" s="22">
        <v>4.8399999999999999E-2</v>
      </c>
      <c r="H221" s="11">
        <f t="shared" si="60"/>
        <v>2858.3436798400003</v>
      </c>
      <c r="I221" s="23">
        <f t="shared" si="61"/>
        <v>12674.154060988216</v>
      </c>
      <c r="J221" s="23">
        <f t="shared" si="62"/>
        <v>160634181.1616641</v>
      </c>
      <c r="K221" s="23">
        <f t="shared" si="63"/>
        <v>3001.2608638320003</v>
      </c>
      <c r="L221" s="23">
        <f t="shared" si="64"/>
        <v>28206.651801816432</v>
      </c>
      <c r="N221">
        <v>202212</v>
      </c>
      <c r="O221" s="20" t="s">
        <v>29</v>
      </c>
      <c r="P221" s="20" t="s">
        <v>913</v>
      </c>
      <c r="Q221">
        <v>107541.74</v>
      </c>
      <c r="R221" s="21">
        <v>0.71</v>
      </c>
      <c r="S221">
        <v>2779.3</v>
      </c>
      <c r="T221" s="21">
        <v>0.04</v>
      </c>
      <c r="U221" s="11">
        <f t="shared" si="65"/>
        <v>3054.1854160000003</v>
      </c>
      <c r="V221" s="23">
        <f t="shared" si="66"/>
        <v>14962.391698099946</v>
      </c>
      <c r="W221" s="23">
        <f t="shared" si="67"/>
        <v>223873165.32737017</v>
      </c>
      <c r="X221" s="23">
        <f t="shared" si="68"/>
        <v>3206.8946868000003</v>
      </c>
      <c r="Y221" s="23">
        <f t="shared" si="69"/>
        <v>32978.968812199892</v>
      </c>
      <c r="AA221">
        <v>202212</v>
      </c>
      <c r="AB221" s="20" t="s">
        <v>31</v>
      </c>
      <c r="AC221" s="20" t="s">
        <v>914</v>
      </c>
      <c r="AD221">
        <v>214973.85</v>
      </c>
      <c r="AE221" s="21">
        <v>0.72</v>
      </c>
      <c r="AF221">
        <v>651.62869999999998</v>
      </c>
      <c r="AG221" s="22">
        <v>4.1999999999999997E-3</v>
      </c>
      <c r="AH221" s="11">
        <f t="shared" si="70"/>
        <v>650.08092239999996</v>
      </c>
      <c r="AI221" s="23">
        <f t="shared" si="71"/>
        <v>10009.879212969785</v>
      </c>
      <c r="AJ221" s="23">
        <f t="shared" si="72"/>
        <v>100197681.8582446</v>
      </c>
      <c r="AK221" s="23">
        <f t="shared" si="73"/>
        <v>682.58496851999996</v>
      </c>
      <c r="AL221" s="23">
        <f t="shared" si="74"/>
        <v>20669.83934833957</v>
      </c>
      <c r="AN221">
        <v>202212</v>
      </c>
      <c r="AO221" s="20" t="s">
        <v>33</v>
      </c>
      <c r="AP221" s="20" t="s">
        <v>915</v>
      </c>
      <c r="AQ221">
        <v>3469.6</v>
      </c>
      <c r="AR221" s="21">
        <v>0.86</v>
      </c>
      <c r="AS221">
        <v>306.14</v>
      </c>
      <c r="AT221">
        <v>0.1026</v>
      </c>
      <c r="AU221" s="11">
        <f t="shared" si="75"/>
        <v>306.14362559999995</v>
      </c>
      <c r="AV221" s="23">
        <f t="shared" si="76"/>
        <v>905.40851255817142</v>
      </c>
      <c r="AW221" s="23">
        <f t="shared" si="77"/>
        <v>819764.5746128005</v>
      </c>
      <c r="AX221" s="23">
        <f t="shared" si="78"/>
        <v>321.45080687999996</v>
      </c>
      <c r="AY221" s="23">
        <f t="shared" si="79"/>
        <v>2116.9606507163426</v>
      </c>
      <c r="AZ221" s="23"/>
      <c r="BA221" s="23"/>
    </row>
    <row r="222" spans="1:53">
      <c r="A222">
        <v>202212</v>
      </c>
      <c r="B222" s="20" t="s">
        <v>27</v>
      </c>
      <c r="C222" s="20" t="s">
        <v>916</v>
      </c>
      <c r="D222">
        <v>83537.81</v>
      </c>
      <c r="E222" s="21">
        <v>0.68</v>
      </c>
      <c r="F222">
        <v>2751.35</v>
      </c>
      <c r="G222" s="22">
        <v>4.8399999999999999E-2</v>
      </c>
      <c r="H222" s="11">
        <f t="shared" si="60"/>
        <v>2749.39640272</v>
      </c>
      <c r="I222" s="23">
        <f t="shared" si="61"/>
        <v>12191.071993396765</v>
      </c>
      <c r="J222" s="23">
        <f t="shared" si="62"/>
        <v>148622236.34818298</v>
      </c>
      <c r="K222" s="23">
        <f t="shared" si="63"/>
        <v>2886.8662228560001</v>
      </c>
      <c r="L222" s="23">
        <f t="shared" si="64"/>
        <v>27131.540389513531</v>
      </c>
      <c r="N222">
        <v>202212</v>
      </c>
      <c r="O222" s="20" t="s">
        <v>29</v>
      </c>
      <c r="P222" s="20" t="s">
        <v>917</v>
      </c>
      <c r="Q222">
        <v>25647.05</v>
      </c>
      <c r="R222" s="21">
        <v>0.71</v>
      </c>
      <c r="S222">
        <v>662.82</v>
      </c>
      <c r="T222" s="21">
        <v>0.04</v>
      </c>
      <c r="U222" s="11">
        <f t="shared" si="65"/>
        <v>728.37621999999988</v>
      </c>
      <c r="V222" s="23">
        <f t="shared" si="66"/>
        <v>3568.300159554366</v>
      </c>
      <c r="W222" s="23">
        <f t="shared" si="67"/>
        <v>12732766.028675715</v>
      </c>
      <c r="X222" s="23">
        <f t="shared" si="68"/>
        <v>764.79503099999988</v>
      </c>
      <c r="Y222" s="23">
        <f t="shared" si="69"/>
        <v>7864.9765391087321</v>
      </c>
      <c r="AA222">
        <v>202212</v>
      </c>
      <c r="AB222" s="20" t="s">
        <v>31</v>
      </c>
      <c r="AC222" s="20" t="s">
        <v>918</v>
      </c>
      <c r="AD222">
        <v>234700.4</v>
      </c>
      <c r="AE222" s="21">
        <v>0.72</v>
      </c>
      <c r="AF222">
        <v>711.4239</v>
      </c>
      <c r="AG222" s="22">
        <v>4.1999999999999997E-3</v>
      </c>
      <c r="AH222" s="11">
        <f t="shared" si="70"/>
        <v>709.73400959999992</v>
      </c>
      <c r="AI222" s="23">
        <f t="shared" si="71"/>
        <v>10928.411317170408</v>
      </c>
      <c r="AJ222" s="23">
        <f t="shared" si="72"/>
        <v>119430173.91725826</v>
      </c>
      <c r="AK222" s="23">
        <f t="shared" si="73"/>
        <v>745.22071008</v>
      </c>
      <c r="AL222" s="23">
        <f t="shared" si="74"/>
        <v>22566.556643940818</v>
      </c>
      <c r="AN222">
        <v>202212</v>
      </c>
      <c r="AO222" s="20" t="s">
        <v>33</v>
      </c>
      <c r="AP222" s="20" t="s">
        <v>919</v>
      </c>
      <c r="AQ222">
        <v>1181.19</v>
      </c>
      <c r="AR222" s="21">
        <v>0.86</v>
      </c>
      <c r="AS222">
        <v>14.93</v>
      </c>
      <c r="AT222">
        <v>1.47E-2</v>
      </c>
      <c r="AU222" s="11">
        <f t="shared" si="75"/>
        <v>14.93260398</v>
      </c>
      <c r="AV222" s="23">
        <f t="shared" si="76"/>
        <v>122.25344937544142</v>
      </c>
      <c r="AW222" s="23">
        <f t="shared" si="77"/>
        <v>14945.905884193618</v>
      </c>
      <c r="AX222" s="23">
        <f t="shared" si="78"/>
        <v>15.679234179</v>
      </c>
      <c r="AY222" s="23">
        <f t="shared" si="79"/>
        <v>259.43950273088285</v>
      </c>
      <c r="AZ222" s="23"/>
      <c r="BA222" s="23"/>
    </row>
    <row r="223" spans="1:53">
      <c r="A223">
        <v>202212</v>
      </c>
      <c r="B223" s="20" t="s">
        <v>27</v>
      </c>
      <c r="C223" s="20" t="s">
        <v>920</v>
      </c>
      <c r="D223">
        <v>67859.149999999994</v>
      </c>
      <c r="E223" s="21">
        <v>0.68</v>
      </c>
      <c r="F223">
        <v>2234.96</v>
      </c>
      <c r="G223" s="22">
        <v>4.8399999999999999E-2</v>
      </c>
      <c r="H223" s="11">
        <f t="shared" si="60"/>
        <v>2233.3803447999999</v>
      </c>
      <c r="I223" s="23">
        <f t="shared" si="61"/>
        <v>9903.0101825833135</v>
      </c>
      <c r="J223" s="23">
        <f t="shared" si="62"/>
        <v>98069610.676348791</v>
      </c>
      <c r="K223" s="23">
        <f t="shared" si="63"/>
        <v>2345.0493620399998</v>
      </c>
      <c r="L223" s="23">
        <f t="shared" si="64"/>
        <v>22039.400709966627</v>
      </c>
      <c r="N223">
        <v>202212</v>
      </c>
      <c r="O223" s="20" t="s">
        <v>29</v>
      </c>
      <c r="P223" s="20" t="s">
        <v>921</v>
      </c>
      <c r="Q223">
        <v>39953.39</v>
      </c>
      <c r="R223" s="21">
        <v>0.71</v>
      </c>
      <c r="S223">
        <v>1032.55</v>
      </c>
      <c r="T223" s="21">
        <v>0.04</v>
      </c>
      <c r="U223" s="11">
        <f t="shared" si="65"/>
        <v>1134.6762759999999</v>
      </c>
      <c r="V223" s="23">
        <f t="shared" si="66"/>
        <v>5558.7557988828275</v>
      </c>
      <c r="W223" s="23">
        <f t="shared" si="67"/>
        <v>30899766.031613462</v>
      </c>
      <c r="X223" s="23">
        <f t="shared" si="68"/>
        <v>1191.4100897999999</v>
      </c>
      <c r="Y223" s="23">
        <f t="shared" si="69"/>
        <v>12252.187873765655</v>
      </c>
      <c r="AA223">
        <v>202212</v>
      </c>
      <c r="AB223" s="20" t="s">
        <v>31</v>
      </c>
      <c r="AC223" s="20" t="s">
        <v>922</v>
      </c>
      <c r="AD223">
        <v>208295.49</v>
      </c>
      <c r="AE223" s="21">
        <v>0.72</v>
      </c>
      <c r="AF223">
        <v>631.38530000000003</v>
      </c>
      <c r="AG223" s="22">
        <v>4.1999999999999997E-3</v>
      </c>
      <c r="AH223" s="11">
        <f t="shared" si="70"/>
        <v>629.88556175999986</v>
      </c>
      <c r="AI223" s="23">
        <f t="shared" si="71"/>
        <v>9698.9131259748829</v>
      </c>
      <c r="AJ223" s="23">
        <f t="shared" si="72"/>
        <v>94068915.825207874</v>
      </c>
      <c r="AK223" s="23">
        <f t="shared" si="73"/>
        <v>661.37983984799985</v>
      </c>
      <c r="AL223" s="23">
        <f t="shared" si="74"/>
        <v>20027.711813709764</v>
      </c>
      <c r="AN223">
        <v>202212</v>
      </c>
      <c r="AO223" s="20" t="s">
        <v>33</v>
      </c>
      <c r="AP223" s="20" t="s">
        <v>923</v>
      </c>
      <c r="AQ223">
        <v>2253.14</v>
      </c>
      <c r="AR223" s="21">
        <v>0.86</v>
      </c>
      <c r="AS223">
        <v>7.56</v>
      </c>
      <c r="AT223">
        <v>3.9000000000000003E-3</v>
      </c>
      <c r="AU223" s="11">
        <f t="shared" si="75"/>
        <v>7.5570315600000004</v>
      </c>
      <c r="AV223" s="23">
        <f t="shared" si="76"/>
        <v>120.77315244136749</v>
      </c>
      <c r="AW223" s="23">
        <f t="shared" si="77"/>
        <v>14586.154350625789</v>
      </c>
      <c r="AX223" s="23">
        <f t="shared" si="78"/>
        <v>7.9348831380000009</v>
      </c>
      <c r="AY223" s="23">
        <f t="shared" si="79"/>
        <v>249.10333644273499</v>
      </c>
      <c r="AZ223" s="23"/>
      <c r="BA223" s="23"/>
    </row>
    <row r="224" spans="1:53">
      <c r="A224">
        <v>202212</v>
      </c>
      <c r="B224" s="20" t="s">
        <v>27</v>
      </c>
      <c r="C224" s="20" t="s">
        <v>924</v>
      </c>
      <c r="D224">
        <v>69427.100000000006</v>
      </c>
      <c r="E224" s="21">
        <v>0.68</v>
      </c>
      <c r="F224">
        <v>2286.61</v>
      </c>
      <c r="G224" s="22">
        <v>4.8399999999999999E-2</v>
      </c>
      <c r="H224" s="11">
        <f t="shared" si="60"/>
        <v>2284.9847152000002</v>
      </c>
      <c r="I224" s="23">
        <f t="shared" si="61"/>
        <v>10131.828622186249</v>
      </c>
      <c r="J224" s="23">
        <f t="shared" si="62"/>
        <v>102653951.2293525</v>
      </c>
      <c r="K224" s="23">
        <f t="shared" si="63"/>
        <v>2399.2339509600001</v>
      </c>
      <c r="L224" s="23">
        <f t="shared" si="64"/>
        <v>22548.641959572498</v>
      </c>
      <c r="N224">
        <v>202212</v>
      </c>
      <c r="O224" s="20" t="s">
        <v>29</v>
      </c>
      <c r="P224" s="20" t="s">
        <v>925</v>
      </c>
      <c r="Q224">
        <v>57731.44</v>
      </c>
      <c r="R224" s="21">
        <v>0.71</v>
      </c>
      <c r="S224">
        <v>1492.01</v>
      </c>
      <c r="T224" s="21">
        <v>0.04</v>
      </c>
      <c r="U224" s="11">
        <f t="shared" si="65"/>
        <v>1639.5728959999999</v>
      </c>
      <c r="V224" s="23">
        <f t="shared" si="66"/>
        <v>8032.2339825946192</v>
      </c>
      <c r="W224" s="23">
        <f t="shared" si="67"/>
        <v>64516782.751147814</v>
      </c>
      <c r="X224" s="23">
        <f t="shared" si="68"/>
        <v>1721.5515407999999</v>
      </c>
      <c r="Y224" s="23">
        <f t="shared" si="69"/>
        <v>17704.040861189238</v>
      </c>
      <c r="AA224">
        <v>202212</v>
      </c>
      <c r="AB224" s="20" t="s">
        <v>31</v>
      </c>
      <c r="AC224" s="20" t="s">
        <v>926</v>
      </c>
      <c r="AD224">
        <v>210186.77</v>
      </c>
      <c r="AE224" s="21">
        <v>0.72</v>
      </c>
      <c r="AF224">
        <v>637.11810000000003</v>
      </c>
      <c r="AG224" s="22">
        <v>4.1999999999999997E-3</v>
      </c>
      <c r="AH224" s="11">
        <f t="shared" si="70"/>
        <v>635.6047924799999</v>
      </c>
      <c r="AI224" s="23">
        <f t="shared" si="71"/>
        <v>9786.9772526484558</v>
      </c>
      <c r="AJ224" s="23">
        <f t="shared" si="72"/>
        <v>95784923.743858308</v>
      </c>
      <c r="AK224" s="23">
        <f t="shared" si="73"/>
        <v>667.38503210399995</v>
      </c>
      <c r="AL224" s="23">
        <f t="shared" si="74"/>
        <v>20209.559297776912</v>
      </c>
      <c r="AN224">
        <v>202212</v>
      </c>
      <c r="AO224" s="20" t="s">
        <v>33</v>
      </c>
      <c r="AP224" s="20" t="s">
        <v>927</v>
      </c>
      <c r="AQ224">
        <v>2290.11</v>
      </c>
      <c r="AR224" s="21">
        <v>0.86</v>
      </c>
      <c r="AS224">
        <v>173.12</v>
      </c>
      <c r="AT224">
        <v>8.7899999999999992E-2</v>
      </c>
      <c r="AU224" s="11">
        <f t="shared" si="75"/>
        <v>173.11857533999998</v>
      </c>
      <c r="AV224" s="23">
        <f t="shared" si="76"/>
        <v>557.66123961063658</v>
      </c>
      <c r="AW224" s="23">
        <f t="shared" si="77"/>
        <v>310986.05816407182</v>
      </c>
      <c r="AX224" s="23">
        <f t="shared" si="78"/>
        <v>181.77450410699998</v>
      </c>
      <c r="AY224" s="23">
        <f t="shared" si="79"/>
        <v>1288.4410545612732</v>
      </c>
      <c r="AZ224" s="23"/>
      <c r="BA224" s="23"/>
    </row>
    <row r="225" spans="1:53">
      <c r="A225">
        <v>202212</v>
      </c>
      <c r="B225" s="20" t="s">
        <v>27</v>
      </c>
      <c r="C225" s="20" t="s">
        <v>928</v>
      </c>
      <c r="D225">
        <v>4378.68</v>
      </c>
      <c r="E225" s="21">
        <v>0.68</v>
      </c>
      <c r="F225">
        <v>144.21</v>
      </c>
      <c r="G225" s="22">
        <v>4.8399999999999999E-2</v>
      </c>
      <c r="H225" s="11">
        <f t="shared" si="60"/>
        <v>144.11111616000002</v>
      </c>
      <c r="I225" s="23">
        <f t="shared" si="61"/>
        <v>639.00170612620263</v>
      </c>
      <c r="J225" s="23">
        <f t="shared" si="62"/>
        <v>408323.18043219781</v>
      </c>
      <c r="K225" s="23">
        <f t="shared" si="63"/>
        <v>151.31667196800004</v>
      </c>
      <c r="L225" s="23">
        <f t="shared" si="64"/>
        <v>1422.1145284124052</v>
      </c>
      <c r="N225">
        <v>202212</v>
      </c>
      <c r="O225" s="20" t="s">
        <v>29</v>
      </c>
      <c r="P225" s="20" t="s">
        <v>929</v>
      </c>
      <c r="Q225">
        <v>30581.54</v>
      </c>
      <c r="R225" s="21">
        <v>0.71</v>
      </c>
      <c r="S225">
        <v>790.34</v>
      </c>
      <c r="T225" s="21">
        <v>0.04</v>
      </c>
      <c r="U225" s="11">
        <f t="shared" si="65"/>
        <v>868.51573600000006</v>
      </c>
      <c r="V225" s="23">
        <f t="shared" si="66"/>
        <v>4254.8407735555647</v>
      </c>
      <c r="W225" s="23">
        <f t="shared" si="67"/>
        <v>18103670.008310918</v>
      </c>
      <c r="X225" s="23">
        <f t="shared" si="68"/>
        <v>911.94152280000014</v>
      </c>
      <c r="Y225" s="23">
        <f t="shared" si="69"/>
        <v>9378.1972831111289</v>
      </c>
      <c r="AA225">
        <v>202212</v>
      </c>
      <c r="AB225" s="20" t="s">
        <v>31</v>
      </c>
      <c r="AC225" s="20" t="s">
        <v>930</v>
      </c>
      <c r="AD225">
        <v>125127.56</v>
      </c>
      <c r="AE225" s="21">
        <v>0.72</v>
      </c>
      <c r="AF225">
        <v>379.2867</v>
      </c>
      <c r="AG225" s="22">
        <v>4.1999999999999997E-3</v>
      </c>
      <c r="AH225" s="11">
        <f t="shared" si="70"/>
        <v>378.38574143999995</v>
      </c>
      <c r="AI225" s="23">
        <f t="shared" si="71"/>
        <v>5826.3447475757148</v>
      </c>
      <c r="AJ225" s="23">
        <f t="shared" si="72"/>
        <v>33946293.117603123</v>
      </c>
      <c r="AK225" s="23">
        <f t="shared" si="73"/>
        <v>397.30502851199998</v>
      </c>
      <c r="AL225" s="23">
        <f t="shared" si="74"/>
        <v>12031.07523659143</v>
      </c>
      <c r="AN225">
        <v>202212</v>
      </c>
      <c r="AO225" s="20" t="s">
        <v>33</v>
      </c>
      <c r="AP225" s="20" t="s">
        <v>931</v>
      </c>
      <c r="AQ225">
        <v>1497.27</v>
      </c>
      <c r="AR225" s="21">
        <v>0.86</v>
      </c>
      <c r="AS225">
        <v>47.39</v>
      </c>
      <c r="AT225">
        <v>3.6799999999999999E-2</v>
      </c>
      <c r="AU225" s="11">
        <f t="shared" si="75"/>
        <v>47.385600959999998</v>
      </c>
      <c r="AV225" s="23">
        <f t="shared" si="76"/>
        <v>242.42685112446964</v>
      </c>
      <c r="AW225" s="23">
        <f t="shared" si="77"/>
        <v>58770.778146125762</v>
      </c>
      <c r="AX225" s="23">
        <f t="shared" si="78"/>
        <v>49.754881007999998</v>
      </c>
      <c r="AY225" s="23">
        <f t="shared" si="79"/>
        <v>532.2393032089393</v>
      </c>
      <c r="AZ225" s="23"/>
      <c r="BA225" s="23"/>
    </row>
    <row r="226" spans="1:53">
      <c r="A226">
        <v>202212</v>
      </c>
      <c r="B226" s="20" t="s">
        <v>27</v>
      </c>
      <c r="C226" s="20" t="s">
        <v>932</v>
      </c>
      <c r="D226">
        <v>122250.58</v>
      </c>
      <c r="E226" s="21">
        <v>0.68</v>
      </c>
      <c r="F226">
        <v>4026.36</v>
      </c>
      <c r="G226" s="22">
        <v>4.8399999999999999E-2</v>
      </c>
      <c r="H226" s="11">
        <f t="shared" si="60"/>
        <v>4023.5110889600001</v>
      </c>
      <c r="I226" s="23">
        <f t="shared" si="61"/>
        <v>17840.611598682211</v>
      </c>
      <c r="J226" s="23">
        <f t="shared" si="62"/>
        <v>318287422.21503425</v>
      </c>
      <c r="K226" s="23">
        <f t="shared" si="63"/>
        <v>4224.6866434080002</v>
      </c>
      <c r="L226" s="23">
        <f t="shared" si="64"/>
        <v>39704.734286324427</v>
      </c>
      <c r="N226">
        <v>202212</v>
      </c>
      <c r="O226" s="20" t="s">
        <v>29</v>
      </c>
      <c r="P226" s="20" t="s">
        <v>933</v>
      </c>
      <c r="Q226">
        <v>174948.27</v>
      </c>
      <c r="R226" s="21">
        <v>0.71</v>
      </c>
      <c r="S226">
        <v>4521.3599999999997</v>
      </c>
      <c r="T226" s="21">
        <v>0.04</v>
      </c>
      <c r="U226" s="11">
        <f t="shared" si="65"/>
        <v>4968.5308679999998</v>
      </c>
      <c r="V226" s="23">
        <f t="shared" si="66"/>
        <v>24340.730795735195</v>
      </c>
      <c r="W226" s="23">
        <f t="shared" si="67"/>
        <v>592471175.67045164</v>
      </c>
      <c r="X226" s="23">
        <f t="shared" si="68"/>
        <v>5216.9574113999997</v>
      </c>
      <c r="Y226" s="23">
        <f t="shared" si="69"/>
        <v>53649.992459470392</v>
      </c>
      <c r="AA226">
        <v>202212</v>
      </c>
      <c r="AB226" s="20" t="s">
        <v>31</v>
      </c>
      <c r="AC226" s="20" t="s">
        <v>934</v>
      </c>
      <c r="AD226">
        <v>121534.99</v>
      </c>
      <c r="AE226" s="21">
        <v>0.72</v>
      </c>
      <c r="AF226">
        <v>368.39690000000002</v>
      </c>
      <c r="AG226" s="22">
        <v>4.1999999999999997E-3</v>
      </c>
      <c r="AH226" s="11">
        <f t="shared" si="70"/>
        <v>367.52180976</v>
      </c>
      <c r="AI226" s="23">
        <f t="shared" si="71"/>
        <v>5659.0630444097778</v>
      </c>
      <c r="AJ226" s="23">
        <f t="shared" si="72"/>
        <v>32024994.540604465</v>
      </c>
      <c r="AK226" s="23">
        <f t="shared" si="73"/>
        <v>385.89790024799998</v>
      </c>
      <c r="AL226" s="23">
        <f t="shared" si="74"/>
        <v>11685.647898579555</v>
      </c>
      <c r="AN226">
        <v>202212</v>
      </c>
      <c r="AO226" s="20" t="s">
        <v>33</v>
      </c>
      <c r="AP226" s="20" t="s">
        <v>935</v>
      </c>
      <c r="AQ226">
        <v>2216.2600000000002</v>
      </c>
      <c r="AR226" s="21">
        <v>0.86</v>
      </c>
      <c r="AS226">
        <v>144.47</v>
      </c>
      <c r="AT226">
        <v>7.5800000000000006E-2</v>
      </c>
      <c r="AU226" s="11">
        <f t="shared" si="75"/>
        <v>144.47355688000002</v>
      </c>
      <c r="AV226" s="23">
        <f t="shared" si="76"/>
        <v>504.47162597056808</v>
      </c>
      <c r="AW226" s="23">
        <f t="shared" si="77"/>
        <v>254491.62140938875</v>
      </c>
      <c r="AX226" s="23">
        <f t="shared" si="78"/>
        <v>151.69723472400003</v>
      </c>
      <c r="AY226" s="23">
        <f t="shared" si="79"/>
        <v>1153.4168088211361</v>
      </c>
      <c r="AZ226" s="23"/>
      <c r="BA226" s="23"/>
    </row>
    <row r="227" spans="1:53">
      <c r="A227">
        <v>202212</v>
      </c>
      <c r="B227" s="20" t="s">
        <v>27</v>
      </c>
      <c r="C227" s="20" t="s">
        <v>936</v>
      </c>
      <c r="D227">
        <v>19938.59</v>
      </c>
      <c r="E227" s="21">
        <v>0.68</v>
      </c>
      <c r="F227">
        <v>656.68</v>
      </c>
      <c r="G227" s="22">
        <v>4.8399999999999999E-2</v>
      </c>
      <c r="H227" s="11">
        <f t="shared" si="60"/>
        <v>656.21887407999998</v>
      </c>
      <c r="I227" s="23">
        <f t="shared" si="61"/>
        <v>2909.733761716052</v>
      </c>
      <c r="J227" s="23">
        <f t="shared" si="62"/>
        <v>8466550.5640702471</v>
      </c>
      <c r="K227" s="23">
        <f t="shared" si="63"/>
        <v>689.02981778399999</v>
      </c>
      <c r="L227" s="23">
        <f t="shared" si="64"/>
        <v>6475.6863975121041</v>
      </c>
      <c r="N227">
        <v>202212</v>
      </c>
      <c r="O227" s="20" t="s">
        <v>29</v>
      </c>
      <c r="P227" s="20" t="s">
        <v>937</v>
      </c>
      <c r="Q227">
        <v>42193.41</v>
      </c>
      <c r="R227" s="21">
        <v>0.71</v>
      </c>
      <c r="S227">
        <v>1090.44</v>
      </c>
      <c r="T227" s="21">
        <v>0.04</v>
      </c>
      <c r="U227" s="11">
        <f t="shared" si="65"/>
        <v>1198.2928440000001</v>
      </c>
      <c r="V227" s="23">
        <f t="shared" si="66"/>
        <v>5870.4120604569653</v>
      </c>
      <c r="W227" s="23">
        <f t="shared" si="67"/>
        <v>34461737.759558596</v>
      </c>
      <c r="X227" s="23">
        <f t="shared" si="68"/>
        <v>1258.2074862000002</v>
      </c>
      <c r="Y227" s="23">
        <f t="shared" si="69"/>
        <v>12939.11696491393</v>
      </c>
      <c r="AA227">
        <v>202212</v>
      </c>
      <c r="AB227" s="20" t="s">
        <v>31</v>
      </c>
      <c r="AC227" s="20" t="s">
        <v>938</v>
      </c>
      <c r="AD227">
        <v>103233.96</v>
      </c>
      <c r="AE227" s="21">
        <v>0.72</v>
      </c>
      <c r="AF227">
        <v>312.9228</v>
      </c>
      <c r="AG227" s="22">
        <v>4.1999999999999997E-3</v>
      </c>
      <c r="AH227" s="11">
        <f t="shared" si="70"/>
        <v>312.17949503999995</v>
      </c>
      <c r="AI227" s="23">
        <f t="shared" si="71"/>
        <v>4806.9077716966704</v>
      </c>
      <c r="AJ227" s="23">
        <f t="shared" si="72"/>
        <v>23106362.325597849</v>
      </c>
      <c r="AK227" s="23">
        <f t="shared" si="73"/>
        <v>327.78846979199994</v>
      </c>
      <c r="AL227" s="23">
        <f t="shared" si="74"/>
        <v>9925.9950384333406</v>
      </c>
      <c r="AN227">
        <v>202212</v>
      </c>
      <c r="AO227" s="20" t="s">
        <v>33</v>
      </c>
      <c r="AP227" s="20" t="s">
        <v>939</v>
      </c>
      <c r="AQ227">
        <v>2490.67</v>
      </c>
      <c r="AR227" s="21">
        <v>0.86</v>
      </c>
      <c r="AS227">
        <v>165.79</v>
      </c>
      <c r="AT227">
        <v>7.7399999999999997E-2</v>
      </c>
      <c r="AU227" s="11">
        <f t="shared" si="75"/>
        <v>165.78895788</v>
      </c>
      <c r="AV227" s="23">
        <f t="shared" si="76"/>
        <v>572.38974785265509</v>
      </c>
      <c r="AW227" s="23">
        <f t="shared" si="77"/>
        <v>327630.02344682609</v>
      </c>
      <c r="AX227" s="23">
        <f t="shared" si="78"/>
        <v>174.078405774</v>
      </c>
      <c r="AY227" s="23">
        <f t="shared" si="79"/>
        <v>1310.5684535853102</v>
      </c>
      <c r="AZ227" s="23"/>
      <c r="BA227" s="23"/>
    </row>
    <row r="228" spans="1:53">
      <c r="A228">
        <v>202212</v>
      </c>
      <c r="B228" s="20" t="s">
        <v>27</v>
      </c>
      <c r="C228" s="20" t="s">
        <v>940</v>
      </c>
      <c r="D228">
        <v>35750.46</v>
      </c>
      <c r="E228" s="21">
        <v>0.68</v>
      </c>
      <c r="F228">
        <v>1177.45</v>
      </c>
      <c r="G228" s="22">
        <v>4.8399999999999999E-2</v>
      </c>
      <c r="H228" s="11">
        <f t="shared" si="60"/>
        <v>1176.6191395199999</v>
      </c>
      <c r="I228" s="23">
        <f t="shared" si="61"/>
        <v>5217.2355446839138</v>
      </c>
      <c r="J228" s="23">
        <f t="shared" si="62"/>
        <v>27219546.728713255</v>
      </c>
      <c r="K228" s="23">
        <f t="shared" si="63"/>
        <v>1235.450096496</v>
      </c>
      <c r="L228" s="23">
        <f t="shared" si="64"/>
        <v>11611.090228887828</v>
      </c>
      <c r="N228">
        <v>202212</v>
      </c>
      <c r="O228" s="20" t="s">
        <v>29</v>
      </c>
      <c r="P228" s="20" t="s">
        <v>941</v>
      </c>
      <c r="Q228">
        <v>211511.63</v>
      </c>
      <c r="R228" s="21">
        <v>0.71</v>
      </c>
      <c r="S228">
        <v>5466.3</v>
      </c>
      <c r="T228" s="21">
        <v>0.04</v>
      </c>
      <c r="U228" s="11">
        <f t="shared" si="65"/>
        <v>6006.930292</v>
      </c>
      <c r="V228" s="23">
        <f t="shared" si="66"/>
        <v>29427.828271735118</v>
      </c>
      <c r="W228" s="23">
        <f t="shared" si="67"/>
        <v>865997076.79073262</v>
      </c>
      <c r="X228" s="23">
        <f t="shared" si="68"/>
        <v>6307.2768065999999</v>
      </c>
      <c r="Y228" s="23">
        <f t="shared" si="69"/>
        <v>64862.586835470232</v>
      </c>
      <c r="AA228">
        <v>202212</v>
      </c>
      <c r="AB228" s="20" t="s">
        <v>31</v>
      </c>
      <c r="AC228" s="20" t="s">
        <v>942</v>
      </c>
      <c r="AD228">
        <v>178717.79</v>
      </c>
      <c r="AE228" s="21">
        <v>0.72</v>
      </c>
      <c r="AF228">
        <v>541.72940000000006</v>
      </c>
      <c r="AG228" s="22">
        <v>4.1999999999999997E-3</v>
      </c>
      <c r="AH228" s="11">
        <f t="shared" si="70"/>
        <v>540.44259695999995</v>
      </c>
      <c r="AI228" s="23">
        <f t="shared" si="71"/>
        <v>8321.679548972581</v>
      </c>
      <c r="AJ228" s="23">
        <f t="shared" si="72"/>
        <v>69250350.515788496</v>
      </c>
      <c r="AK228" s="23">
        <f t="shared" si="73"/>
        <v>567.46472680800002</v>
      </c>
      <c r="AL228" s="23">
        <f t="shared" si="74"/>
        <v>17183.801694905163</v>
      </c>
      <c r="AN228">
        <v>202212</v>
      </c>
      <c r="AO228" s="20" t="s">
        <v>33</v>
      </c>
      <c r="AP228" s="20" t="s">
        <v>943</v>
      </c>
      <c r="AQ228">
        <v>1271.1600000000001</v>
      </c>
      <c r="AR228" s="21">
        <v>0.86</v>
      </c>
      <c r="AS228">
        <v>22.74</v>
      </c>
      <c r="AT228">
        <v>2.0799999999999999E-2</v>
      </c>
      <c r="AU228" s="11">
        <f t="shared" si="75"/>
        <v>22.738510079999998</v>
      </c>
      <c r="AV228" s="23">
        <f t="shared" si="76"/>
        <v>156.01488648963453</v>
      </c>
      <c r="AW228" s="23">
        <f t="shared" si="77"/>
        <v>24340.644806373548</v>
      </c>
      <c r="AX228" s="23">
        <f t="shared" si="78"/>
        <v>23.875435583999998</v>
      </c>
      <c r="AY228" s="23">
        <f t="shared" si="79"/>
        <v>334.76828305926904</v>
      </c>
      <c r="AZ228" s="23"/>
      <c r="BA228" s="23"/>
    </row>
    <row r="229" spans="1:53">
      <c r="A229">
        <v>202212</v>
      </c>
      <c r="B229" s="20" t="s">
        <v>27</v>
      </c>
      <c r="C229" s="20" t="s">
        <v>944</v>
      </c>
      <c r="D229">
        <v>44246.11</v>
      </c>
      <c r="E229" s="21">
        <v>0.68</v>
      </c>
      <c r="F229">
        <v>1457.26</v>
      </c>
      <c r="G229" s="22">
        <v>4.8399999999999999E-2</v>
      </c>
      <c r="H229" s="11">
        <f t="shared" si="60"/>
        <v>1456.2279723199999</v>
      </c>
      <c r="I229" s="23">
        <f t="shared" si="61"/>
        <v>6457.0463654452105</v>
      </c>
      <c r="J229" s="23">
        <f t="shared" si="62"/>
        <v>41693447.765509203</v>
      </c>
      <c r="K229" s="23">
        <f t="shared" si="63"/>
        <v>1529.0393709360001</v>
      </c>
      <c r="L229" s="23">
        <f t="shared" si="64"/>
        <v>14370.320703210422</v>
      </c>
      <c r="N229">
        <v>202212</v>
      </c>
      <c r="O229" s="20" t="s">
        <v>29</v>
      </c>
      <c r="P229" s="20" t="s">
        <v>945</v>
      </c>
      <c r="Q229">
        <v>94502.080000000002</v>
      </c>
      <c r="R229" s="21">
        <v>0.71</v>
      </c>
      <c r="S229">
        <v>2442.31</v>
      </c>
      <c r="T229" s="21">
        <v>0.04</v>
      </c>
      <c r="U229" s="11">
        <f t="shared" si="65"/>
        <v>2683.8590720000002</v>
      </c>
      <c r="V229" s="23">
        <f t="shared" si="66"/>
        <v>13148.170535879157</v>
      </c>
      <c r="W229" s="23">
        <f t="shared" si="67"/>
        <v>172874388.44056079</v>
      </c>
      <c r="X229" s="23">
        <f t="shared" si="68"/>
        <v>2818.0520256000004</v>
      </c>
      <c r="Y229" s="23">
        <f t="shared" si="69"/>
        <v>28980.200143758313</v>
      </c>
      <c r="AA229">
        <v>202212</v>
      </c>
      <c r="AB229" s="20" t="s">
        <v>31</v>
      </c>
      <c r="AC229" s="20" t="s">
        <v>946</v>
      </c>
      <c r="AD229">
        <v>213665.37</v>
      </c>
      <c r="AE229" s="21">
        <v>0.72</v>
      </c>
      <c r="AF229">
        <v>647.66250000000002</v>
      </c>
      <c r="AG229" s="22">
        <v>4.1999999999999997E-3</v>
      </c>
      <c r="AH229" s="11">
        <f t="shared" si="70"/>
        <v>646.12407887999984</v>
      </c>
      <c r="AI229" s="23">
        <f t="shared" si="71"/>
        <v>9948.952143223456</v>
      </c>
      <c r="AJ229" s="23">
        <f t="shared" si="72"/>
        <v>98981648.748150602</v>
      </c>
      <c r="AK229" s="23">
        <f t="shared" si="73"/>
        <v>678.43028282399985</v>
      </c>
      <c r="AL229" s="23">
        <f t="shared" si="74"/>
        <v>20544.028365326911</v>
      </c>
      <c r="AN229">
        <v>202212</v>
      </c>
      <c r="AO229" s="20" t="s">
        <v>33</v>
      </c>
      <c r="AP229" s="20" t="s">
        <v>947</v>
      </c>
      <c r="AQ229">
        <v>3980.62</v>
      </c>
      <c r="AR229" s="21">
        <v>0.86</v>
      </c>
      <c r="AS229">
        <v>59.57</v>
      </c>
      <c r="AT229">
        <v>1.7399999999999999E-2</v>
      </c>
      <c r="AU229" s="11">
        <f t="shared" si="75"/>
        <v>59.565997679999995</v>
      </c>
      <c r="AV229" s="23">
        <f t="shared" si="76"/>
        <v>447.62277574923866</v>
      </c>
      <c r="AW229" s="23">
        <f t="shared" si="77"/>
        <v>200366.1493694532</v>
      </c>
      <c r="AX229" s="23">
        <f t="shared" si="78"/>
        <v>62.544297563999997</v>
      </c>
      <c r="AY229" s="23">
        <f t="shared" si="79"/>
        <v>954.81154917847732</v>
      </c>
      <c r="AZ229" s="23"/>
      <c r="BA229" s="23"/>
    </row>
    <row r="230" spans="1:53">
      <c r="A230">
        <v>202212</v>
      </c>
      <c r="B230" s="20" t="s">
        <v>27</v>
      </c>
      <c r="C230" s="20" t="s">
        <v>948</v>
      </c>
      <c r="D230">
        <v>115547.15</v>
      </c>
      <c r="E230" s="21">
        <v>0.68</v>
      </c>
      <c r="F230">
        <v>3805.58</v>
      </c>
      <c r="G230" s="22">
        <v>4.8399999999999999E-2</v>
      </c>
      <c r="H230" s="11">
        <f t="shared" si="60"/>
        <v>3802.8878008000002</v>
      </c>
      <c r="I230" s="23">
        <f t="shared" si="61"/>
        <v>16862.348010820671</v>
      </c>
      <c r="J230" s="23">
        <f t="shared" si="62"/>
        <v>284338780.43802786</v>
      </c>
      <c r="K230" s="23">
        <f t="shared" si="63"/>
        <v>3993.0321908400001</v>
      </c>
      <c r="L230" s="23">
        <f t="shared" si="64"/>
        <v>37527.583822441346</v>
      </c>
      <c r="N230">
        <v>202212</v>
      </c>
      <c r="O230" s="20" t="s">
        <v>29</v>
      </c>
      <c r="P230" s="20" t="s">
        <v>949</v>
      </c>
      <c r="Q230">
        <v>38022.400000000001</v>
      </c>
      <c r="R230" s="21">
        <v>0.71</v>
      </c>
      <c r="S230">
        <v>982.65</v>
      </c>
      <c r="T230" s="21">
        <v>0.04</v>
      </c>
      <c r="U230" s="11">
        <f t="shared" si="65"/>
        <v>1079.8361600000001</v>
      </c>
      <c r="V230" s="23">
        <f t="shared" si="66"/>
        <v>5290.0951956127483</v>
      </c>
      <c r="W230" s="23">
        <f t="shared" si="67"/>
        <v>27985107.178645082</v>
      </c>
      <c r="X230" s="23">
        <f t="shared" si="68"/>
        <v>1133.8279680000001</v>
      </c>
      <c r="Y230" s="23">
        <f t="shared" si="69"/>
        <v>11660.026551225497</v>
      </c>
      <c r="AA230">
        <v>202212</v>
      </c>
      <c r="AB230" s="20" t="s">
        <v>31</v>
      </c>
      <c r="AC230" s="20" t="s">
        <v>950</v>
      </c>
      <c r="AD230">
        <v>213940.07</v>
      </c>
      <c r="AE230" s="21">
        <v>0.72</v>
      </c>
      <c r="AF230">
        <v>648.49509999999998</v>
      </c>
      <c r="AG230" s="22">
        <v>4.1999999999999997E-3</v>
      </c>
      <c r="AH230" s="11">
        <f t="shared" si="70"/>
        <v>646.95477167999991</v>
      </c>
      <c r="AI230" s="23">
        <f t="shared" si="71"/>
        <v>9961.7430655603039</v>
      </c>
      <c r="AJ230" s="23">
        <f t="shared" si="72"/>
        <v>99236324.904238805</v>
      </c>
      <c r="AK230" s="23">
        <f t="shared" si="73"/>
        <v>679.30251026399992</v>
      </c>
      <c r="AL230" s="23">
        <f t="shared" si="74"/>
        <v>20570.440902800608</v>
      </c>
      <c r="AN230">
        <v>202212</v>
      </c>
      <c r="AO230" s="20" t="s">
        <v>33</v>
      </c>
      <c r="AP230" s="20" t="s">
        <v>951</v>
      </c>
      <c r="AQ230">
        <v>2229.7800000000002</v>
      </c>
      <c r="AR230" s="21">
        <v>0.86</v>
      </c>
      <c r="AS230">
        <v>23.01</v>
      </c>
      <c r="AT230">
        <v>1.2E-2</v>
      </c>
      <c r="AU230" s="11">
        <f t="shared" si="75"/>
        <v>23.011329600000003</v>
      </c>
      <c r="AV230" s="23">
        <f t="shared" si="76"/>
        <v>208.79955189932724</v>
      </c>
      <c r="AW230" s="23">
        <f t="shared" si="77"/>
        <v>43597.252873359852</v>
      </c>
      <c r="AX230" s="23">
        <f t="shared" si="78"/>
        <v>24.161896080000005</v>
      </c>
      <c r="AY230" s="23">
        <f t="shared" si="79"/>
        <v>440.61043339865449</v>
      </c>
      <c r="AZ230" s="23"/>
      <c r="BA230" s="23"/>
    </row>
    <row r="231" spans="1:53">
      <c r="A231">
        <v>202212</v>
      </c>
      <c r="B231" s="20" t="s">
        <v>27</v>
      </c>
      <c r="C231" s="20" t="s">
        <v>952</v>
      </c>
      <c r="D231">
        <v>32185.919999999998</v>
      </c>
      <c r="E231" s="21">
        <v>0.68</v>
      </c>
      <c r="F231">
        <v>1060.05</v>
      </c>
      <c r="G231" s="22">
        <v>4.8399999999999999E-2</v>
      </c>
      <c r="H231" s="11">
        <f t="shared" si="60"/>
        <v>1059.3029990399998</v>
      </c>
      <c r="I231" s="23">
        <f t="shared" si="61"/>
        <v>4697.045181022926</v>
      </c>
      <c r="J231" s="23">
        <f t="shared" si="62"/>
        <v>22062233.432570692</v>
      </c>
      <c r="K231" s="23">
        <f t="shared" si="63"/>
        <v>1112.2681489919999</v>
      </c>
      <c r="L231" s="23">
        <f t="shared" si="64"/>
        <v>10453.393361085851</v>
      </c>
      <c r="N231">
        <v>202212</v>
      </c>
      <c r="O231" s="20" t="s">
        <v>29</v>
      </c>
      <c r="P231" s="20" t="s">
        <v>953</v>
      </c>
      <c r="Q231">
        <v>29893.48</v>
      </c>
      <c r="R231" s="21">
        <v>0.71</v>
      </c>
      <c r="S231">
        <v>772.56</v>
      </c>
      <c r="T231" s="21">
        <v>0.04</v>
      </c>
      <c r="U231" s="11">
        <f t="shared" si="65"/>
        <v>848.97483199999988</v>
      </c>
      <c r="V231" s="23">
        <f t="shared" si="66"/>
        <v>4159.110285730143</v>
      </c>
      <c r="W231" s="23">
        <f t="shared" si="67"/>
        <v>17298198.368866272</v>
      </c>
      <c r="X231" s="23">
        <f t="shared" si="68"/>
        <v>891.42357359999994</v>
      </c>
      <c r="Y231" s="23">
        <f t="shared" si="69"/>
        <v>9167.1954034602859</v>
      </c>
      <c r="AA231">
        <v>202212</v>
      </c>
      <c r="AB231" s="20" t="s">
        <v>31</v>
      </c>
      <c r="AC231" s="20" t="s">
        <v>954</v>
      </c>
      <c r="AD231">
        <v>172402.45</v>
      </c>
      <c r="AE231" s="21">
        <v>0.72</v>
      </c>
      <c r="AF231">
        <v>522.58630000000005</v>
      </c>
      <c r="AG231" s="22">
        <v>4.1999999999999997E-3</v>
      </c>
      <c r="AH231" s="11">
        <f t="shared" si="70"/>
        <v>521.34500879999996</v>
      </c>
      <c r="AI231" s="23">
        <f t="shared" si="71"/>
        <v>8027.6168497706258</v>
      </c>
      <c r="AJ231" s="23">
        <f t="shared" si="72"/>
        <v>64442632.286721267</v>
      </c>
      <c r="AK231" s="23">
        <f t="shared" si="73"/>
        <v>547.41225924000003</v>
      </c>
      <c r="AL231" s="23">
        <f t="shared" si="74"/>
        <v>16576.578708341251</v>
      </c>
      <c r="AN231">
        <v>202212</v>
      </c>
      <c r="AO231" s="20" t="s">
        <v>33</v>
      </c>
      <c r="AP231" s="20" t="s">
        <v>955</v>
      </c>
      <c r="AQ231">
        <v>4128.82</v>
      </c>
      <c r="AR231" s="21">
        <v>0.86</v>
      </c>
      <c r="AS231">
        <v>130.31</v>
      </c>
      <c r="AT231">
        <v>3.6699999999999997E-2</v>
      </c>
      <c r="AU231" s="11">
        <f t="shared" si="75"/>
        <v>130.31381683999999</v>
      </c>
      <c r="AV231" s="23">
        <f t="shared" si="76"/>
        <v>667.63364304951983</v>
      </c>
      <c r="AW231" s="23">
        <f t="shared" si="77"/>
        <v>445734.68133157364</v>
      </c>
      <c r="AX231" s="23">
        <f t="shared" si="78"/>
        <v>136.82950768199998</v>
      </c>
      <c r="AY231" s="23">
        <f t="shared" si="79"/>
        <v>1465.5811029390397</v>
      </c>
      <c r="AZ231" s="23"/>
      <c r="BA231" s="23"/>
    </row>
    <row r="232" spans="1:53">
      <c r="A232">
        <v>202212</v>
      </c>
      <c r="B232" s="20" t="s">
        <v>27</v>
      </c>
      <c r="C232" s="20" t="s">
        <v>956</v>
      </c>
      <c r="D232">
        <v>153556.56</v>
      </c>
      <c r="E232" s="21">
        <v>0.68</v>
      </c>
      <c r="F232">
        <v>5057.4399999999996</v>
      </c>
      <c r="G232" s="22">
        <v>4.8399999999999999E-2</v>
      </c>
      <c r="H232" s="11">
        <f t="shared" si="60"/>
        <v>5053.8535027199996</v>
      </c>
      <c r="I232" s="23">
        <f t="shared" si="61"/>
        <v>22409.242928661286</v>
      </c>
      <c r="J232" s="23">
        <f t="shared" si="62"/>
        <v>502174168.63575584</v>
      </c>
      <c r="K232" s="23">
        <f t="shared" si="63"/>
        <v>5306.5461778560002</v>
      </c>
      <c r="L232" s="23">
        <f t="shared" si="64"/>
        <v>49872.33936004257</v>
      </c>
      <c r="N232">
        <v>202212</v>
      </c>
      <c r="O232" s="20" t="s">
        <v>29</v>
      </c>
      <c r="P232" s="20" t="s">
        <v>957</v>
      </c>
      <c r="Q232">
        <v>23835.38</v>
      </c>
      <c r="R232" s="21">
        <v>0.71</v>
      </c>
      <c r="S232">
        <v>616</v>
      </c>
      <c r="T232" s="21">
        <v>0.04</v>
      </c>
      <c r="U232" s="11">
        <f t="shared" si="65"/>
        <v>676.92479200000002</v>
      </c>
      <c r="V232" s="23">
        <f t="shared" si="66"/>
        <v>3316.2406692792724</v>
      </c>
      <c r="W232" s="23">
        <f t="shared" si="67"/>
        <v>10997452.176581837</v>
      </c>
      <c r="X232" s="23">
        <f t="shared" si="68"/>
        <v>710.77103160000001</v>
      </c>
      <c r="Y232" s="23">
        <f t="shared" si="69"/>
        <v>7309.4061305585446</v>
      </c>
      <c r="AA232">
        <v>202212</v>
      </c>
      <c r="AB232" s="20" t="s">
        <v>31</v>
      </c>
      <c r="AC232" s="20" t="s">
        <v>958</v>
      </c>
      <c r="AD232">
        <v>211694.57</v>
      </c>
      <c r="AE232" s="21">
        <v>0.72</v>
      </c>
      <c r="AF232">
        <v>641.68859999999995</v>
      </c>
      <c r="AG232" s="22">
        <v>4.1999999999999997E-3</v>
      </c>
      <c r="AH232" s="11">
        <f t="shared" si="70"/>
        <v>640.16437967999991</v>
      </c>
      <c r="AI232" s="23">
        <f t="shared" si="71"/>
        <v>9857.1853076156804</v>
      </c>
      <c r="AJ232" s="23">
        <f t="shared" si="72"/>
        <v>97164102.188674435</v>
      </c>
      <c r="AK232" s="23">
        <f t="shared" si="73"/>
        <v>672.17259866399991</v>
      </c>
      <c r="AL232" s="23">
        <f t="shared" si="74"/>
        <v>20354.534994911359</v>
      </c>
      <c r="AN232">
        <v>202212</v>
      </c>
      <c r="AO232" s="20" t="s">
        <v>33</v>
      </c>
      <c r="AP232" s="20" t="s">
        <v>959</v>
      </c>
      <c r="AQ232">
        <v>185.73</v>
      </c>
      <c r="AR232" s="21">
        <v>0.86</v>
      </c>
      <c r="AS232">
        <v>5.35</v>
      </c>
      <c r="AT232">
        <v>3.3500000000000002E-2</v>
      </c>
      <c r="AU232" s="11">
        <f t="shared" si="75"/>
        <v>5.3508813000000002</v>
      </c>
      <c r="AV232" s="23">
        <f t="shared" si="76"/>
        <v>28.741130239144223</v>
      </c>
      <c r="AW232" s="23">
        <f t="shared" si="77"/>
        <v>826.05256742345045</v>
      </c>
      <c r="AX232" s="23">
        <f t="shared" si="78"/>
        <v>5.6184253650000002</v>
      </c>
      <c r="AY232" s="23">
        <f t="shared" si="79"/>
        <v>62.833141778288443</v>
      </c>
      <c r="AZ232" s="23"/>
      <c r="BA232" s="23"/>
    </row>
    <row r="233" spans="1:53">
      <c r="A233">
        <v>202212</v>
      </c>
      <c r="B233" s="20" t="s">
        <v>27</v>
      </c>
      <c r="C233" s="20" t="s">
        <v>960</v>
      </c>
      <c r="D233">
        <v>25887.94</v>
      </c>
      <c r="E233" s="21">
        <v>0.68</v>
      </c>
      <c r="F233">
        <v>852.63</v>
      </c>
      <c r="G233" s="22">
        <v>4.8399999999999999E-2</v>
      </c>
      <c r="H233" s="11">
        <f t="shared" si="60"/>
        <v>852.02388128000007</v>
      </c>
      <c r="I233" s="23">
        <f t="shared" si="61"/>
        <v>3777.9508500490483</v>
      </c>
      <c r="J233" s="23">
        <f t="shared" si="62"/>
        <v>14272912.625386328</v>
      </c>
      <c r="K233" s="23">
        <f t="shared" si="63"/>
        <v>894.62507534400015</v>
      </c>
      <c r="L233" s="23">
        <f t="shared" si="64"/>
        <v>8407.9255813780965</v>
      </c>
      <c r="N233">
        <v>202212</v>
      </c>
      <c r="O233" s="20" t="s">
        <v>29</v>
      </c>
      <c r="P233" s="20" t="s">
        <v>961</v>
      </c>
      <c r="Q233">
        <v>101427.09</v>
      </c>
      <c r="R233" s="21">
        <v>0.71</v>
      </c>
      <c r="S233">
        <v>2621.2800000000002</v>
      </c>
      <c r="T233" s="21">
        <v>0.04</v>
      </c>
      <c r="U233" s="11">
        <f t="shared" si="65"/>
        <v>2880.5293559999996</v>
      </c>
      <c r="V233" s="23">
        <f t="shared" si="66"/>
        <v>14111.654222615663</v>
      </c>
      <c r="W233" s="23">
        <f t="shared" si="67"/>
        <v>199138784.89866647</v>
      </c>
      <c r="X233" s="23">
        <f t="shared" si="68"/>
        <v>3024.5558237999999</v>
      </c>
      <c r="Y233" s="23">
        <f t="shared" si="69"/>
        <v>31103.837801231326</v>
      </c>
      <c r="AA233">
        <v>202212</v>
      </c>
      <c r="AB233" s="20" t="s">
        <v>31</v>
      </c>
      <c r="AC233" s="20" t="s">
        <v>962</v>
      </c>
      <c r="AD233">
        <v>108957.45</v>
      </c>
      <c r="AE233" s="21">
        <v>0.72</v>
      </c>
      <c r="AF233">
        <v>330.27179999999998</v>
      </c>
      <c r="AG233" s="22">
        <v>4.1999999999999997E-3</v>
      </c>
      <c r="AH233" s="11">
        <f t="shared" si="70"/>
        <v>329.4873288</v>
      </c>
      <c r="AI233" s="23">
        <f t="shared" si="71"/>
        <v>5073.4120166392086</v>
      </c>
      <c r="AJ233" s="23">
        <f t="shared" si="72"/>
        <v>25739509.490579121</v>
      </c>
      <c r="AK233" s="23">
        <f t="shared" si="73"/>
        <v>345.96169524000004</v>
      </c>
      <c r="AL233" s="23">
        <f t="shared" si="74"/>
        <v>10476.311362078417</v>
      </c>
      <c r="AN233">
        <v>202212</v>
      </c>
      <c r="AO233" s="20" t="s">
        <v>33</v>
      </c>
      <c r="AP233" s="20" t="s">
        <v>963</v>
      </c>
      <c r="AQ233">
        <v>196.33</v>
      </c>
      <c r="AR233" s="21">
        <v>0.86</v>
      </c>
      <c r="AS233">
        <v>1.76</v>
      </c>
      <c r="AT233">
        <v>1.04E-2</v>
      </c>
      <c r="AU233" s="11">
        <f t="shared" si="75"/>
        <v>1.75597552</v>
      </c>
      <c r="AV233" s="23">
        <f t="shared" si="76"/>
        <v>17.128985068501191</v>
      </c>
      <c r="AW233" s="23">
        <f t="shared" si="77"/>
        <v>293.40212947693675</v>
      </c>
      <c r="AX233" s="23">
        <f t="shared" si="78"/>
        <v>1.8437742960000001</v>
      </c>
      <c r="AY233" s="23">
        <f t="shared" si="79"/>
        <v>36.013945657002381</v>
      </c>
      <c r="AZ233" s="23"/>
      <c r="BA233" s="23"/>
    </row>
    <row r="234" spans="1:53">
      <c r="A234">
        <v>202212</v>
      </c>
      <c r="B234" s="20" t="s">
        <v>27</v>
      </c>
      <c r="C234" s="20" t="s">
        <v>964</v>
      </c>
      <c r="D234">
        <v>59574.69</v>
      </c>
      <c r="E234" s="21">
        <v>0.68</v>
      </c>
      <c r="F234">
        <v>1962.11</v>
      </c>
      <c r="G234" s="22">
        <v>4.8399999999999999E-2</v>
      </c>
      <c r="H234" s="11">
        <f t="shared" si="60"/>
        <v>1960.7221972800003</v>
      </c>
      <c r="I234" s="23">
        <f t="shared" si="61"/>
        <v>8694.0193281855773</v>
      </c>
      <c r="J234" s="23">
        <f t="shared" si="62"/>
        <v>75585972.078864396</v>
      </c>
      <c r="K234" s="23">
        <f t="shared" si="63"/>
        <v>2058.7583071440004</v>
      </c>
      <c r="L234" s="23">
        <f t="shared" si="64"/>
        <v>19348.760853651154</v>
      </c>
      <c r="N234">
        <v>202212</v>
      </c>
      <c r="O234" s="20" t="s">
        <v>29</v>
      </c>
      <c r="P234" s="20" t="s">
        <v>965</v>
      </c>
      <c r="Q234">
        <v>44399.7</v>
      </c>
      <c r="R234" s="21">
        <v>0.71</v>
      </c>
      <c r="S234">
        <v>1147.46</v>
      </c>
      <c r="T234" s="21">
        <v>0.04</v>
      </c>
      <c r="U234" s="11">
        <f t="shared" si="65"/>
        <v>1260.9514799999999</v>
      </c>
      <c r="V234" s="23">
        <f t="shared" si="66"/>
        <v>6177.3754328145342</v>
      </c>
      <c r="W234" s="23">
        <f t="shared" si="67"/>
        <v>38159967.23794055</v>
      </c>
      <c r="X234" s="23">
        <f t="shared" si="68"/>
        <v>1323.9990539999999</v>
      </c>
      <c r="Y234" s="23">
        <f t="shared" si="69"/>
        <v>13615.702345629068</v>
      </c>
      <c r="AA234">
        <v>202212</v>
      </c>
      <c r="AB234" s="20" t="s">
        <v>31</v>
      </c>
      <c r="AC234" s="20" t="s">
        <v>966</v>
      </c>
      <c r="AD234">
        <v>151738.04999999999</v>
      </c>
      <c r="AE234" s="21">
        <v>0.72</v>
      </c>
      <c r="AF234">
        <v>459.94839999999999</v>
      </c>
      <c r="AG234" s="22">
        <v>4.1999999999999997E-3</v>
      </c>
      <c r="AH234" s="11">
        <f t="shared" si="70"/>
        <v>458.85586319999993</v>
      </c>
      <c r="AI234" s="23">
        <f t="shared" si="71"/>
        <v>7065.4154098815734</v>
      </c>
      <c r="AJ234" s="23">
        <f t="shared" si="72"/>
        <v>49920094.914191999</v>
      </c>
      <c r="AK234" s="23">
        <f t="shared" si="73"/>
        <v>481.79865635999994</v>
      </c>
      <c r="AL234" s="23">
        <f t="shared" si="74"/>
        <v>14589.686682963147</v>
      </c>
      <c r="AN234">
        <v>202212</v>
      </c>
      <c r="AO234" s="20" t="s">
        <v>33</v>
      </c>
      <c r="AP234" s="20" t="s">
        <v>967</v>
      </c>
      <c r="AQ234">
        <v>1182.29</v>
      </c>
      <c r="AR234" s="21">
        <v>0.86</v>
      </c>
      <c r="AS234">
        <v>74.22</v>
      </c>
      <c r="AT234">
        <v>7.2999999999999995E-2</v>
      </c>
      <c r="AU234" s="11">
        <f t="shared" si="75"/>
        <v>74.224166199999985</v>
      </c>
      <c r="AV234" s="23">
        <f t="shared" si="76"/>
        <v>264.49883569609347</v>
      </c>
      <c r="AW234" s="23">
        <f t="shared" si="77"/>
        <v>69959.634084589052</v>
      </c>
      <c r="AX234" s="23">
        <f t="shared" si="78"/>
        <v>77.935374509999988</v>
      </c>
      <c r="AY234" s="23">
        <f t="shared" si="79"/>
        <v>603.22183759218694</v>
      </c>
      <c r="AZ234" s="23"/>
      <c r="BA234" s="23"/>
    </row>
    <row r="235" spans="1:53">
      <c r="A235">
        <v>202212</v>
      </c>
      <c r="B235" s="20" t="s">
        <v>27</v>
      </c>
      <c r="C235" s="20" t="s">
        <v>968</v>
      </c>
      <c r="D235">
        <v>466884.09</v>
      </c>
      <c r="E235" s="21">
        <v>0.68</v>
      </c>
      <c r="F235">
        <v>15376.99</v>
      </c>
      <c r="G235" s="22">
        <v>4.8399999999999999E-2</v>
      </c>
      <c r="H235" s="11">
        <f t="shared" si="60"/>
        <v>15366.089170080002</v>
      </c>
      <c r="I235" s="23">
        <f t="shared" si="61"/>
        <v>68134.627347323752</v>
      </c>
      <c r="J235" s="23">
        <f t="shared" si="62"/>
        <v>4642327443.7586775</v>
      </c>
      <c r="K235" s="23">
        <f t="shared" si="63"/>
        <v>16134.393628584003</v>
      </c>
      <c r="L235" s="23">
        <f t="shared" si="64"/>
        <v>151635.3438647275</v>
      </c>
      <c r="N235">
        <v>202212</v>
      </c>
      <c r="O235" s="20" t="s">
        <v>29</v>
      </c>
      <c r="P235" s="20" t="s">
        <v>969</v>
      </c>
      <c r="Q235">
        <v>55176.32</v>
      </c>
      <c r="R235" s="21">
        <v>0.71</v>
      </c>
      <c r="S235">
        <v>1425.97</v>
      </c>
      <c r="T235" s="21">
        <v>0.04</v>
      </c>
      <c r="U235" s="11">
        <f t="shared" si="65"/>
        <v>1567.007488</v>
      </c>
      <c r="V235" s="23">
        <f t="shared" si="66"/>
        <v>7676.7375374408675</v>
      </c>
      <c r="W235" s="23">
        <f t="shared" si="67"/>
        <v>58932299.218753673</v>
      </c>
      <c r="X235" s="23">
        <f t="shared" si="68"/>
        <v>1645.3578623999999</v>
      </c>
      <c r="Y235" s="23">
        <f t="shared" si="69"/>
        <v>16920.482562881734</v>
      </c>
      <c r="AA235">
        <v>202212</v>
      </c>
      <c r="AB235" s="20" t="s">
        <v>31</v>
      </c>
      <c r="AC235" s="20" t="s">
        <v>970</v>
      </c>
      <c r="AD235">
        <v>193725.61</v>
      </c>
      <c r="AE235" s="21">
        <v>0.72</v>
      </c>
      <c r="AF235">
        <v>587.22109999999998</v>
      </c>
      <c r="AG235" s="22">
        <v>4.1999999999999997E-3</v>
      </c>
      <c r="AH235" s="11">
        <f t="shared" si="70"/>
        <v>585.82624463999991</v>
      </c>
      <c r="AI235" s="23">
        <f t="shared" si="71"/>
        <v>9020.492290382721</v>
      </c>
      <c r="AJ235" s="23">
        <f t="shared" si="72"/>
        <v>81369281.160854101</v>
      </c>
      <c r="AK235" s="23">
        <f t="shared" si="73"/>
        <v>615.11755687199991</v>
      </c>
      <c r="AL235" s="23">
        <f t="shared" si="74"/>
        <v>18626.810825405442</v>
      </c>
      <c r="AN235">
        <v>202212</v>
      </c>
      <c r="AO235" s="20" t="s">
        <v>33</v>
      </c>
      <c r="AP235" s="20" t="s">
        <v>971</v>
      </c>
      <c r="AQ235">
        <v>1101.3399999999999</v>
      </c>
      <c r="AR235" s="21">
        <v>0.86</v>
      </c>
      <c r="AS235">
        <v>40.82</v>
      </c>
      <c r="AT235">
        <v>4.3099999999999999E-2</v>
      </c>
      <c r="AU235" s="11">
        <f t="shared" si="75"/>
        <v>40.822268439999995</v>
      </c>
      <c r="AV235" s="23">
        <f t="shared" si="76"/>
        <v>192.34981654735944</v>
      </c>
      <c r="AW235" s="23">
        <f t="shared" si="77"/>
        <v>36998.45192580283</v>
      </c>
      <c r="AX235" s="23">
        <f t="shared" si="78"/>
        <v>42.863381861999997</v>
      </c>
      <c r="AY235" s="23">
        <f t="shared" si="79"/>
        <v>425.52190153471889</v>
      </c>
      <c r="AZ235" s="23"/>
      <c r="BA235" s="23"/>
    </row>
    <row r="236" spans="1:53">
      <c r="A236">
        <v>202212</v>
      </c>
      <c r="B236" s="20" t="s">
        <v>27</v>
      </c>
      <c r="C236" s="20" t="s">
        <v>972</v>
      </c>
      <c r="D236">
        <v>23530.91</v>
      </c>
      <c r="E236" s="21">
        <v>0.68</v>
      </c>
      <c r="F236">
        <v>775</v>
      </c>
      <c r="G236" s="22">
        <v>4.8399999999999999E-2</v>
      </c>
      <c r="H236" s="11">
        <f t="shared" si="60"/>
        <v>774.44930992000002</v>
      </c>
      <c r="I236" s="23">
        <f t="shared" si="61"/>
        <v>3433.9781935885071</v>
      </c>
      <c r="J236" s="23">
        <f t="shared" si="62"/>
        <v>11792206.234041387</v>
      </c>
      <c r="K236" s="23">
        <f t="shared" si="63"/>
        <v>813.17177541600006</v>
      </c>
      <c r="L236" s="23">
        <f t="shared" si="64"/>
        <v>7642.4056970970141</v>
      </c>
      <c r="N236">
        <v>202212</v>
      </c>
      <c r="O236" s="20" t="s">
        <v>29</v>
      </c>
      <c r="P236" s="20" t="s">
        <v>973</v>
      </c>
      <c r="Q236">
        <v>47163.59</v>
      </c>
      <c r="R236" s="21">
        <v>0.71</v>
      </c>
      <c r="S236">
        <v>1218.8900000000001</v>
      </c>
      <c r="T236" s="21">
        <v>0.04</v>
      </c>
      <c r="U236" s="11">
        <f t="shared" si="65"/>
        <v>1339.4459559999998</v>
      </c>
      <c r="V236" s="23">
        <f t="shared" si="66"/>
        <v>6561.918260468814</v>
      </c>
      <c r="W236" s="23">
        <f t="shared" si="67"/>
        <v>43058771.257074066</v>
      </c>
      <c r="X236" s="23">
        <f t="shared" si="68"/>
        <v>1406.4182537999998</v>
      </c>
      <c r="Y236" s="23">
        <f t="shared" si="69"/>
        <v>14463.282476937628</v>
      </c>
      <c r="AA236">
        <v>202212</v>
      </c>
      <c r="AB236" s="20" t="s">
        <v>31</v>
      </c>
      <c r="AC236" s="20" t="s">
        <v>974</v>
      </c>
      <c r="AD236">
        <v>232955.4</v>
      </c>
      <c r="AE236" s="21">
        <v>0.72</v>
      </c>
      <c r="AF236">
        <v>706.13440000000003</v>
      </c>
      <c r="AG236" s="22">
        <v>4.1999999999999997E-3</v>
      </c>
      <c r="AH236" s="11">
        <f t="shared" si="70"/>
        <v>704.45712959999992</v>
      </c>
      <c r="AI236" s="23">
        <f t="shared" si="71"/>
        <v>10847.158461408499</v>
      </c>
      <c r="AJ236" s="23">
        <f t="shared" si="72"/>
        <v>117660846.68690598</v>
      </c>
      <c r="AK236" s="23">
        <f t="shared" si="73"/>
        <v>739.67998607999994</v>
      </c>
      <c r="AL236" s="23">
        <f t="shared" si="74"/>
        <v>22398.774052416997</v>
      </c>
      <c r="AN236">
        <v>202212</v>
      </c>
      <c r="AO236" s="20" t="s">
        <v>33</v>
      </c>
      <c r="AP236" s="20" t="s">
        <v>975</v>
      </c>
      <c r="AQ236">
        <v>1224.29</v>
      </c>
      <c r="AR236" s="21">
        <v>0.86</v>
      </c>
      <c r="AS236">
        <v>17.48</v>
      </c>
      <c r="AT236">
        <v>1.66E-2</v>
      </c>
      <c r="AU236" s="11">
        <f t="shared" si="75"/>
        <v>17.47796404</v>
      </c>
      <c r="AV236" s="23">
        <f t="shared" si="76"/>
        <v>134.52465887083173</v>
      </c>
      <c r="AW236" s="23">
        <f t="shared" si="77"/>
        <v>18096.883844313645</v>
      </c>
      <c r="AX236" s="23">
        <f t="shared" si="78"/>
        <v>18.351862241999999</v>
      </c>
      <c r="AY236" s="23">
        <f t="shared" si="79"/>
        <v>286.52728178166348</v>
      </c>
      <c r="AZ236" s="23"/>
      <c r="BA236" s="23"/>
    </row>
    <row r="237" spans="1:53">
      <c r="A237">
        <v>202212</v>
      </c>
      <c r="B237" s="20" t="s">
        <v>27</v>
      </c>
      <c r="C237" s="20" t="s">
        <v>976</v>
      </c>
      <c r="D237">
        <v>39467.71</v>
      </c>
      <c r="E237" s="21">
        <v>0.68</v>
      </c>
      <c r="F237">
        <v>1299.8800000000001</v>
      </c>
      <c r="G237" s="22">
        <v>4.8399999999999999E-2</v>
      </c>
      <c r="H237" s="11">
        <f t="shared" si="60"/>
        <v>1298.9612715200001</v>
      </c>
      <c r="I237" s="23">
        <f t="shared" si="61"/>
        <v>5759.7116087255044</v>
      </c>
      <c r="J237" s="23">
        <f t="shared" si="62"/>
        <v>33174277.81568734</v>
      </c>
      <c r="K237" s="23">
        <f t="shared" si="63"/>
        <v>1363.9093350960002</v>
      </c>
      <c r="L237" s="23">
        <f t="shared" si="64"/>
        <v>12818.384488971009</v>
      </c>
      <c r="N237">
        <v>202212</v>
      </c>
      <c r="O237" s="20" t="s">
        <v>29</v>
      </c>
      <c r="P237" s="20" t="s">
        <v>977</v>
      </c>
      <c r="Q237">
        <v>30428.1</v>
      </c>
      <c r="R237" s="21">
        <v>0.71</v>
      </c>
      <c r="S237">
        <v>786.38</v>
      </c>
      <c r="T237" s="21">
        <v>0.04</v>
      </c>
      <c r="U237" s="11">
        <f t="shared" si="65"/>
        <v>864.15803999999991</v>
      </c>
      <c r="V237" s="23">
        <f t="shared" si="66"/>
        <v>4233.4925102472298</v>
      </c>
      <c r="W237" s="23">
        <f t="shared" si="67"/>
        <v>17922458.83431939</v>
      </c>
      <c r="X237" s="23">
        <f t="shared" si="68"/>
        <v>907.3659419999999</v>
      </c>
      <c r="Y237" s="23">
        <f t="shared" si="69"/>
        <v>9331.1430604944599</v>
      </c>
      <c r="AA237">
        <v>202212</v>
      </c>
      <c r="AB237" s="20" t="s">
        <v>31</v>
      </c>
      <c r="AC237" s="20" t="s">
        <v>978</v>
      </c>
      <c r="AD237">
        <v>199254.6</v>
      </c>
      <c r="AE237" s="21">
        <v>0.72</v>
      </c>
      <c r="AF237">
        <v>603.98050000000001</v>
      </c>
      <c r="AG237" s="22">
        <v>4.1999999999999997E-3</v>
      </c>
      <c r="AH237" s="11">
        <f t="shared" si="70"/>
        <v>602.54591040000003</v>
      </c>
      <c r="AI237" s="23">
        <f t="shared" si="71"/>
        <v>9277.9399849265828</v>
      </c>
      <c r="AJ237" s="23">
        <f t="shared" si="72"/>
        <v>86080170.363899484</v>
      </c>
      <c r="AK237" s="23">
        <f t="shared" si="73"/>
        <v>632.6732059200001</v>
      </c>
      <c r="AL237" s="23">
        <f t="shared" si="74"/>
        <v>19158.425880253166</v>
      </c>
      <c r="AN237">
        <v>202212</v>
      </c>
      <c r="AO237" s="20" t="s">
        <v>33</v>
      </c>
      <c r="AP237" s="20" t="s">
        <v>979</v>
      </c>
      <c r="AQ237">
        <v>933.96</v>
      </c>
      <c r="AR237" s="21">
        <v>0.86</v>
      </c>
      <c r="AS237">
        <v>41.69</v>
      </c>
      <c r="AT237">
        <v>5.1900000000000002E-2</v>
      </c>
      <c r="AU237" s="11">
        <f t="shared" si="75"/>
        <v>41.68637064</v>
      </c>
      <c r="AV237" s="23">
        <f t="shared" si="76"/>
        <v>178.17118971536371</v>
      </c>
      <c r="AW237" s="23">
        <f t="shared" si="77"/>
        <v>31744.972844588126</v>
      </c>
      <c r="AX237" s="23">
        <f t="shared" si="78"/>
        <v>43.770689172000004</v>
      </c>
      <c r="AY237" s="23">
        <f t="shared" si="79"/>
        <v>398.02875007072743</v>
      </c>
      <c r="AZ237" s="23"/>
      <c r="BA237" s="23"/>
    </row>
    <row r="238" spans="1:53">
      <c r="A238">
        <v>202212</v>
      </c>
      <c r="B238" s="20" t="s">
        <v>27</v>
      </c>
      <c r="C238" s="20" t="s">
        <v>980</v>
      </c>
      <c r="D238">
        <v>208011.17</v>
      </c>
      <c r="E238" s="21">
        <v>0.68</v>
      </c>
      <c r="F238">
        <v>6850.92</v>
      </c>
      <c r="G238" s="22">
        <v>4.8399999999999999E-2</v>
      </c>
      <c r="H238" s="11">
        <f t="shared" si="60"/>
        <v>6846.0636270400009</v>
      </c>
      <c r="I238" s="23">
        <f t="shared" si="61"/>
        <v>30356.064504213049</v>
      </c>
      <c r="J238" s="23">
        <f t="shared" si="62"/>
        <v>921490652.18394339</v>
      </c>
      <c r="K238" s="23">
        <f t="shared" si="63"/>
        <v>7188.3668083920011</v>
      </c>
      <c r="L238" s="23">
        <f t="shared" si="64"/>
        <v>67558.192635466097</v>
      </c>
      <c r="N238">
        <v>202212</v>
      </c>
      <c r="O238" s="20" t="s">
        <v>29</v>
      </c>
      <c r="P238" s="20" t="s">
        <v>981</v>
      </c>
      <c r="Q238">
        <v>49192.13</v>
      </c>
      <c r="R238" s="21">
        <v>0.71</v>
      </c>
      <c r="S238">
        <v>1271.32</v>
      </c>
      <c r="T238" s="21">
        <v>0.04</v>
      </c>
      <c r="U238" s="11">
        <f t="shared" si="65"/>
        <v>1397.0564919999999</v>
      </c>
      <c r="V238" s="23">
        <f t="shared" si="66"/>
        <v>6844.1510944852971</v>
      </c>
      <c r="W238" s="23">
        <f t="shared" si="67"/>
        <v>46842404.204144292</v>
      </c>
      <c r="X238" s="23">
        <f t="shared" si="68"/>
        <v>1466.9093166</v>
      </c>
      <c r="Y238" s="23">
        <f t="shared" si="69"/>
        <v>15085.358680970594</v>
      </c>
      <c r="AA238">
        <v>202212</v>
      </c>
      <c r="AB238" s="20" t="s">
        <v>31</v>
      </c>
      <c r="AC238" s="20" t="s">
        <v>982</v>
      </c>
      <c r="AD238">
        <v>236425.85</v>
      </c>
      <c r="AE238" s="21">
        <v>0.72</v>
      </c>
      <c r="AF238">
        <v>716.654</v>
      </c>
      <c r="AG238" s="22">
        <v>4.1999999999999997E-3</v>
      </c>
      <c r="AH238" s="11">
        <f t="shared" si="70"/>
        <v>714.95177039999987</v>
      </c>
      <c r="AI238" s="23">
        <f t="shared" si="71"/>
        <v>11008.753861568337</v>
      </c>
      <c r="AJ238" s="23">
        <f t="shared" si="72"/>
        <v>121192661.58459577</v>
      </c>
      <c r="AK238" s="23">
        <f t="shared" si="73"/>
        <v>750.6993589199999</v>
      </c>
      <c r="AL238" s="23">
        <f t="shared" si="74"/>
        <v>22732.459493536673</v>
      </c>
      <c r="AN238">
        <v>202212</v>
      </c>
      <c r="AO238" s="20" t="s">
        <v>33</v>
      </c>
      <c r="AP238" s="20" t="s">
        <v>983</v>
      </c>
      <c r="AQ238">
        <v>1679.82</v>
      </c>
      <c r="AR238" s="21">
        <v>0.86</v>
      </c>
      <c r="AS238">
        <v>99.25</v>
      </c>
      <c r="AT238">
        <v>6.8699999999999997E-2</v>
      </c>
      <c r="AU238" s="11">
        <f t="shared" si="75"/>
        <v>99.247125239999988</v>
      </c>
      <c r="AV238" s="23">
        <f t="shared" si="76"/>
        <v>365.41331560762887</v>
      </c>
      <c r="AW238" s="23">
        <f t="shared" si="77"/>
        <v>133526.89122336058</v>
      </c>
      <c r="AX238" s="23">
        <f t="shared" si="78"/>
        <v>104.20948150199999</v>
      </c>
      <c r="AY238" s="23">
        <f t="shared" si="79"/>
        <v>830.07375645525769</v>
      </c>
      <c r="AZ238" s="23"/>
      <c r="BA238" s="23"/>
    </row>
    <row r="239" spans="1:53">
      <c r="A239">
        <v>202212</v>
      </c>
      <c r="B239" s="20" t="s">
        <v>27</v>
      </c>
      <c r="C239" s="20" t="s">
        <v>984</v>
      </c>
      <c r="D239">
        <v>52839.05</v>
      </c>
      <c r="E239" s="21">
        <v>0.68</v>
      </c>
      <c r="F239">
        <v>1740.27</v>
      </c>
      <c r="G239" s="22">
        <v>4.8399999999999999E-2</v>
      </c>
      <c r="H239" s="11">
        <f t="shared" si="60"/>
        <v>1739.0388136000001</v>
      </c>
      <c r="I239" s="23">
        <f t="shared" si="61"/>
        <v>7711.0551810334919</v>
      </c>
      <c r="J239" s="23">
        <f t="shared" si="62"/>
        <v>59460372.00494346</v>
      </c>
      <c r="K239" s="23">
        <f t="shared" si="63"/>
        <v>1825.9907542800001</v>
      </c>
      <c r="L239" s="23">
        <f t="shared" si="64"/>
        <v>17161.149175666986</v>
      </c>
      <c r="N239">
        <v>202212</v>
      </c>
      <c r="O239" s="20" t="s">
        <v>29</v>
      </c>
      <c r="P239" s="20" t="s">
        <v>985</v>
      </c>
      <c r="Q239">
        <v>44627.9</v>
      </c>
      <c r="R239" s="21">
        <v>0.71</v>
      </c>
      <c r="S239">
        <v>1153.3599999999999</v>
      </c>
      <c r="T239" s="21">
        <v>0.04</v>
      </c>
      <c r="U239" s="11">
        <f t="shared" si="65"/>
        <v>1267.43236</v>
      </c>
      <c r="V239" s="23">
        <f t="shared" si="66"/>
        <v>6209.1251309829522</v>
      </c>
      <c r="W239" s="23">
        <f t="shared" si="67"/>
        <v>38553234.892204061</v>
      </c>
      <c r="X239" s="23">
        <f t="shared" si="68"/>
        <v>1330.8039780000001</v>
      </c>
      <c r="Y239" s="23">
        <f t="shared" si="69"/>
        <v>13685.682621965905</v>
      </c>
      <c r="AA239">
        <v>202212</v>
      </c>
      <c r="AB239" s="20" t="s">
        <v>31</v>
      </c>
      <c r="AC239" s="20" t="s">
        <v>986</v>
      </c>
      <c r="AD239">
        <v>198612.85</v>
      </c>
      <c r="AE239" s="21">
        <v>0.72</v>
      </c>
      <c r="AF239">
        <v>602.03530000000001</v>
      </c>
      <c r="AG239" s="22">
        <v>4.1999999999999997E-3</v>
      </c>
      <c r="AH239" s="11">
        <f t="shared" si="70"/>
        <v>600.60525840000003</v>
      </c>
      <c r="AI239" s="23">
        <f t="shared" si="71"/>
        <v>9248.0580249350623</v>
      </c>
      <c r="AJ239" s="23">
        <f t="shared" si="72"/>
        <v>85526577.232565805</v>
      </c>
      <c r="AK239" s="23">
        <f t="shared" si="73"/>
        <v>630.63552132000007</v>
      </c>
      <c r="AL239" s="23">
        <f t="shared" si="74"/>
        <v>19096.721308270124</v>
      </c>
      <c r="AN239">
        <v>202212</v>
      </c>
      <c r="AO239" s="20" t="s">
        <v>33</v>
      </c>
      <c r="AP239" s="20" t="s">
        <v>987</v>
      </c>
      <c r="AQ239">
        <v>1053.6300000000001</v>
      </c>
      <c r="AR239" s="21">
        <v>0.86</v>
      </c>
      <c r="AS239">
        <v>8.61</v>
      </c>
      <c r="AT239">
        <v>9.4999999999999998E-3</v>
      </c>
      <c r="AU239" s="11">
        <f t="shared" si="75"/>
        <v>8.6081571000000014</v>
      </c>
      <c r="AV239" s="23">
        <f t="shared" si="76"/>
        <v>87.897317578390869</v>
      </c>
      <c r="AW239" s="23">
        <f t="shared" si="77"/>
        <v>7725.9384374765004</v>
      </c>
      <c r="AX239" s="23">
        <f t="shared" si="78"/>
        <v>9.0385649550000018</v>
      </c>
      <c r="AY239" s="23">
        <f t="shared" si="79"/>
        <v>184.40279225678174</v>
      </c>
      <c r="AZ239" s="23"/>
      <c r="BA239" s="23"/>
    </row>
    <row r="240" spans="1:53">
      <c r="A240">
        <v>202212</v>
      </c>
      <c r="B240" s="20" t="s">
        <v>27</v>
      </c>
      <c r="C240" s="20" t="s">
        <v>988</v>
      </c>
      <c r="D240">
        <v>44046.22</v>
      </c>
      <c r="E240" s="21">
        <v>0.68</v>
      </c>
      <c r="F240">
        <v>1450.68</v>
      </c>
      <c r="G240" s="22">
        <v>4.8399999999999999E-2</v>
      </c>
      <c r="H240" s="11">
        <f t="shared" si="60"/>
        <v>1449.6491926400001</v>
      </c>
      <c r="I240" s="23">
        <f t="shared" si="61"/>
        <v>6427.8754621050339</v>
      </c>
      <c r="J240" s="23">
        <f t="shared" si="62"/>
        <v>41317582.956332006</v>
      </c>
      <c r="K240" s="23">
        <f t="shared" si="63"/>
        <v>1522.1316522720001</v>
      </c>
      <c r="L240" s="23">
        <f t="shared" si="64"/>
        <v>14305.400116850067</v>
      </c>
      <c r="N240">
        <v>202212</v>
      </c>
      <c r="O240" s="20" t="s">
        <v>29</v>
      </c>
      <c r="P240" s="20" t="s">
        <v>989</v>
      </c>
      <c r="Q240">
        <v>45135.040000000001</v>
      </c>
      <c r="R240" s="21">
        <v>0.71</v>
      </c>
      <c r="S240">
        <v>1166.46</v>
      </c>
      <c r="T240" s="21">
        <v>0.04</v>
      </c>
      <c r="U240" s="11">
        <f t="shared" si="65"/>
        <v>1281.8351359999999</v>
      </c>
      <c r="V240" s="23">
        <f t="shared" si="66"/>
        <v>6279.6840351421588</v>
      </c>
      <c r="W240" s="23">
        <f t="shared" si="67"/>
        <v>39434431.581219308</v>
      </c>
      <c r="X240" s="23">
        <f t="shared" si="68"/>
        <v>1345.9268927999999</v>
      </c>
      <c r="Y240" s="23">
        <f t="shared" si="69"/>
        <v>13841.203206284317</v>
      </c>
      <c r="AA240">
        <v>202212</v>
      </c>
      <c r="AB240" s="20" t="s">
        <v>31</v>
      </c>
      <c r="AC240" s="20" t="s">
        <v>990</v>
      </c>
      <c r="AD240">
        <v>206940.02</v>
      </c>
      <c r="AE240" s="21">
        <v>0.72</v>
      </c>
      <c r="AF240">
        <v>627.27660000000003</v>
      </c>
      <c r="AG240" s="22">
        <v>4.1999999999999997E-3</v>
      </c>
      <c r="AH240" s="11">
        <f t="shared" si="70"/>
        <v>625.7866204799999</v>
      </c>
      <c r="AI240" s="23">
        <f t="shared" si="71"/>
        <v>9635.7980495281226</v>
      </c>
      <c r="AJ240" s="23">
        <f t="shared" si="72"/>
        <v>92848604.051289976</v>
      </c>
      <c r="AK240" s="23">
        <f t="shared" si="73"/>
        <v>657.07595150399993</v>
      </c>
      <c r="AL240" s="23">
        <f t="shared" si="74"/>
        <v>19897.382719536246</v>
      </c>
      <c r="AN240">
        <v>202212</v>
      </c>
      <c r="AO240" s="20" t="s">
        <v>33</v>
      </c>
      <c r="AP240" s="20" t="s">
        <v>991</v>
      </c>
      <c r="AQ240">
        <v>3505.62</v>
      </c>
      <c r="AR240" s="21">
        <v>0.86</v>
      </c>
      <c r="AS240">
        <v>297.56</v>
      </c>
      <c r="AT240">
        <v>9.8699999999999996E-2</v>
      </c>
      <c r="AU240" s="11">
        <f t="shared" si="75"/>
        <v>297.56403683999997</v>
      </c>
      <c r="AV240" s="23">
        <f t="shared" si="76"/>
        <v>899.20052344887915</v>
      </c>
      <c r="AW240" s="23">
        <f t="shared" si="77"/>
        <v>808561.58137073822</v>
      </c>
      <c r="AX240" s="23">
        <f t="shared" si="78"/>
        <v>312.44223868199998</v>
      </c>
      <c r="AY240" s="23">
        <f t="shared" si="79"/>
        <v>2095.9650837377585</v>
      </c>
      <c r="AZ240" s="23"/>
      <c r="BA240" s="23"/>
    </row>
    <row r="241" spans="1:53">
      <c r="A241">
        <v>202212</v>
      </c>
      <c r="B241" s="20" t="s">
        <v>27</v>
      </c>
      <c r="C241" s="20" t="s">
        <v>992</v>
      </c>
      <c r="D241">
        <v>16044.26</v>
      </c>
      <c r="E241" s="21">
        <v>0.68</v>
      </c>
      <c r="F241">
        <v>528.41999999999996</v>
      </c>
      <c r="G241" s="22">
        <v>4.8399999999999999E-2</v>
      </c>
      <c r="H241" s="11">
        <f t="shared" si="60"/>
        <v>528.04868512000007</v>
      </c>
      <c r="I241" s="23">
        <f t="shared" si="61"/>
        <v>2341.4155666850256</v>
      </c>
      <c r="J241" s="23">
        <f t="shared" si="62"/>
        <v>5482226.8559149597</v>
      </c>
      <c r="K241" s="23">
        <f t="shared" si="63"/>
        <v>554.45111937600007</v>
      </c>
      <c r="L241" s="23">
        <f t="shared" si="64"/>
        <v>5210.8798184900515</v>
      </c>
      <c r="N241">
        <v>202212</v>
      </c>
      <c r="O241" s="20" t="s">
        <v>29</v>
      </c>
      <c r="P241" s="20" t="s">
        <v>993</v>
      </c>
      <c r="Q241">
        <v>27385.279999999999</v>
      </c>
      <c r="R241" s="21">
        <v>0.71</v>
      </c>
      <c r="S241">
        <v>707.74</v>
      </c>
      <c r="T241" s="21">
        <v>0.04</v>
      </c>
      <c r="U241" s="11">
        <f t="shared" si="65"/>
        <v>777.74195199999986</v>
      </c>
      <c r="V241" s="23">
        <f t="shared" si="66"/>
        <v>3810.1418679123326</v>
      </c>
      <c r="W241" s="23">
        <f t="shared" si="67"/>
        <v>14517181.05361848</v>
      </c>
      <c r="X241" s="23">
        <f t="shared" si="68"/>
        <v>816.62904959999992</v>
      </c>
      <c r="Y241" s="23">
        <f t="shared" si="69"/>
        <v>8398.0256878246655</v>
      </c>
      <c r="AA241">
        <v>202212</v>
      </c>
      <c r="AB241" s="20" t="s">
        <v>31</v>
      </c>
      <c r="AC241" s="20" t="s">
        <v>994</v>
      </c>
      <c r="AD241">
        <v>108737.61</v>
      </c>
      <c r="AE241" s="21">
        <v>0.72</v>
      </c>
      <c r="AF241">
        <v>329.60539999999997</v>
      </c>
      <c r="AG241" s="22">
        <v>4.1999999999999997E-3</v>
      </c>
      <c r="AH241" s="11">
        <f t="shared" si="70"/>
        <v>328.82253263999996</v>
      </c>
      <c r="AI241" s="23">
        <f t="shared" si="71"/>
        <v>5063.1755537104418</v>
      </c>
      <c r="AJ241" s="23">
        <f t="shared" si="72"/>
        <v>25635746.68769104</v>
      </c>
      <c r="AK241" s="23">
        <f t="shared" si="73"/>
        <v>345.26365927199998</v>
      </c>
      <c r="AL241" s="23">
        <f t="shared" si="74"/>
        <v>10455.173640060884</v>
      </c>
      <c r="AN241">
        <v>202212</v>
      </c>
      <c r="AO241" s="20" t="s">
        <v>33</v>
      </c>
      <c r="AP241" s="20" t="s">
        <v>995</v>
      </c>
      <c r="AQ241">
        <v>3630.91</v>
      </c>
      <c r="AR241" s="21">
        <v>0.86</v>
      </c>
      <c r="AS241">
        <v>266.67</v>
      </c>
      <c r="AT241">
        <v>8.539999999999999E-2</v>
      </c>
      <c r="AU241" s="11">
        <f t="shared" si="75"/>
        <v>266.66855403999995</v>
      </c>
      <c r="AV241" s="23">
        <f t="shared" si="76"/>
        <v>872.68692501874864</v>
      </c>
      <c r="AW241" s="23">
        <f t="shared" si="77"/>
        <v>761582.46909867902</v>
      </c>
      <c r="AX241" s="23">
        <f t="shared" si="78"/>
        <v>280.00198174199994</v>
      </c>
      <c r="AY241" s="23">
        <f t="shared" si="79"/>
        <v>2012.0424040774972</v>
      </c>
      <c r="AZ241" s="23"/>
      <c r="BA241" s="23"/>
    </row>
    <row r="242" spans="1:53">
      <c r="A242">
        <v>202212</v>
      </c>
      <c r="B242" s="20" t="s">
        <v>27</v>
      </c>
      <c r="C242" s="20" t="s">
        <v>996</v>
      </c>
      <c r="D242">
        <v>50343.83</v>
      </c>
      <c r="E242" s="21">
        <v>0.68</v>
      </c>
      <c r="F242">
        <v>1658.09</v>
      </c>
      <c r="G242" s="22">
        <v>4.8399999999999999E-2</v>
      </c>
      <c r="H242" s="11">
        <f t="shared" si="60"/>
        <v>1656.9161329599999</v>
      </c>
      <c r="I242" s="23">
        <f t="shared" si="61"/>
        <v>7346.9157972100047</v>
      </c>
      <c r="J242" s="23">
        <f t="shared" si="62"/>
        <v>53977171.731293917</v>
      </c>
      <c r="K242" s="23">
        <f t="shared" si="63"/>
        <v>1739.7619396079999</v>
      </c>
      <c r="L242" s="23">
        <f t="shared" si="64"/>
        <v>16350.747727380009</v>
      </c>
      <c r="N242">
        <v>202212</v>
      </c>
      <c r="O242" s="20" t="s">
        <v>29</v>
      </c>
      <c r="P242" s="20" t="s">
        <v>997</v>
      </c>
      <c r="Q242">
        <v>17648.330000000002</v>
      </c>
      <c r="R242" s="21">
        <v>0.71</v>
      </c>
      <c r="S242">
        <v>456.1</v>
      </c>
      <c r="T242" s="21">
        <v>0.04</v>
      </c>
      <c r="U242" s="11">
        <f t="shared" si="65"/>
        <v>501.21257200000002</v>
      </c>
      <c r="V242" s="23">
        <f t="shared" si="66"/>
        <v>2455.4301081359499</v>
      </c>
      <c r="W242" s="23">
        <f t="shared" si="67"/>
        <v>6029137.0159405228</v>
      </c>
      <c r="X242" s="23">
        <f t="shared" si="68"/>
        <v>526.2732006</v>
      </c>
      <c r="Y242" s="23">
        <f t="shared" si="69"/>
        <v>5412.0727882719002</v>
      </c>
      <c r="AA242">
        <v>202212</v>
      </c>
      <c r="AB242" s="20" t="s">
        <v>31</v>
      </c>
      <c r="AC242" s="20" t="s">
        <v>998</v>
      </c>
      <c r="AD242">
        <v>164579.15</v>
      </c>
      <c r="AE242" s="21">
        <v>0.72</v>
      </c>
      <c r="AF242">
        <v>498.8723</v>
      </c>
      <c r="AG242" s="22">
        <v>4.1999999999999997E-3</v>
      </c>
      <c r="AH242" s="11">
        <f t="shared" si="70"/>
        <v>497.68734959999995</v>
      </c>
      <c r="AI242" s="23">
        <f t="shared" si="71"/>
        <v>7663.3386454828633</v>
      </c>
      <c r="AJ242" s="23">
        <f t="shared" si="72"/>
        <v>58726759.195351124</v>
      </c>
      <c r="AK242" s="23">
        <f t="shared" si="73"/>
        <v>522.57171707999998</v>
      </c>
      <c r="AL242" s="23">
        <f t="shared" si="74"/>
        <v>15824.364640565727</v>
      </c>
      <c r="AN242">
        <v>202212</v>
      </c>
      <c r="AO242" s="20" t="s">
        <v>33</v>
      </c>
      <c r="AP242" s="20" t="s">
        <v>999</v>
      </c>
      <c r="AQ242">
        <v>351.24</v>
      </c>
      <c r="AR242" s="21">
        <v>0.86</v>
      </c>
      <c r="AS242">
        <v>2.21</v>
      </c>
      <c r="AT242">
        <v>7.3000000000000001E-3</v>
      </c>
      <c r="AU242" s="11">
        <f t="shared" si="75"/>
        <v>2.2050847199999999</v>
      </c>
      <c r="AV242" s="23">
        <f t="shared" si="76"/>
        <v>25.714190721137431</v>
      </c>
      <c r="AW242" s="23">
        <f t="shared" si="77"/>
        <v>661.21960444303033</v>
      </c>
      <c r="AX242" s="23">
        <f t="shared" si="78"/>
        <v>2.3153389560000002</v>
      </c>
      <c r="AY242" s="23">
        <f t="shared" si="79"/>
        <v>53.633466162274864</v>
      </c>
      <c r="AZ242" s="23"/>
      <c r="BA242" s="23"/>
    </row>
    <row r="243" spans="1:53">
      <c r="A243">
        <v>202212</v>
      </c>
      <c r="B243" s="20" t="s">
        <v>27</v>
      </c>
      <c r="C243" s="20" t="s">
        <v>1000</v>
      </c>
      <c r="D243">
        <v>60018.74</v>
      </c>
      <c r="E243" s="21">
        <v>0.68</v>
      </c>
      <c r="F243">
        <v>1976.74</v>
      </c>
      <c r="G243" s="22">
        <v>4.8399999999999999E-2</v>
      </c>
      <c r="H243" s="11">
        <f t="shared" si="60"/>
        <v>1975.3367708800001</v>
      </c>
      <c r="I243" s="23">
        <f t="shared" si="61"/>
        <v>8758.8216676132906</v>
      </c>
      <c r="J243" s="23">
        <f t="shared" si="62"/>
        <v>76716957.00505206</v>
      </c>
      <c r="K243" s="23">
        <f t="shared" si="63"/>
        <v>2074.1036094240003</v>
      </c>
      <c r="L243" s="23">
        <f t="shared" si="64"/>
        <v>19492.980106106581</v>
      </c>
      <c r="N243">
        <v>202212</v>
      </c>
      <c r="O243" s="20" t="s">
        <v>29</v>
      </c>
      <c r="P243" s="20" t="s">
        <v>1001</v>
      </c>
      <c r="Q243">
        <v>57445.2</v>
      </c>
      <c r="R243" s="21">
        <v>0.71</v>
      </c>
      <c r="S243">
        <v>1484.61</v>
      </c>
      <c r="T243" s="21">
        <v>0.04</v>
      </c>
      <c r="U243" s="11">
        <f t="shared" si="65"/>
        <v>1631.4436799999999</v>
      </c>
      <c r="V243" s="23">
        <f t="shared" si="66"/>
        <v>7992.4091201768815</v>
      </c>
      <c r="W243" s="23">
        <f t="shared" si="67"/>
        <v>63878603.544286594</v>
      </c>
      <c r="X243" s="23">
        <f t="shared" si="68"/>
        <v>1713.015864</v>
      </c>
      <c r="Y243" s="23">
        <f t="shared" si="69"/>
        <v>17616.261920353762</v>
      </c>
      <c r="AA243">
        <v>202212</v>
      </c>
      <c r="AB243" s="20" t="s">
        <v>31</v>
      </c>
      <c r="AC243" s="20" t="s">
        <v>1002</v>
      </c>
      <c r="AD243">
        <v>249726.59</v>
      </c>
      <c r="AE243" s="21">
        <v>0.72</v>
      </c>
      <c r="AF243">
        <v>756.97119999999995</v>
      </c>
      <c r="AG243" s="22">
        <v>4.1999999999999997E-3</v>
      </c>
      <c r="AH243" s="11">
        <f t="shared" si="70"/>
        <v>755.17320815999983</v>
      </c>
      <c r="AI243" s="23">
        <f t="shared" si="71"/>
        <v>11628.07942532</v>
      </c>
      <c r="AJ243" s="23">
        <f t="shared" si="72"/>
        <v>135212231.12155029</v>
      </c>
      <c r="AK243" s="23">
        <f t="shared" si="73"/>
        <v>792.9318685679998</v>
      </c>
      <c r="AL243" s="23">
        <f t="shared" si="74"/>
        <v>24011.332058799999</v>
      </c>
      <c r="AN243">
        <v>202212</v>
      </c>
      <c r="AO243" s="20" t="s">
        <v>33</v>
      </c>
      <c r="AP243" s="20" t="s">
        <v>1003</v>
      </c>
      <c r="AQ243">
        <v>3368.82</v>
      </c>
      <c r="AR243" s="21">
        <v>0.86</v>
      </c>
      <c r="AS243">
        <v>255.53</v>
      </c>
      <c r="AT243">
        <v>8.8200000000000001E-2</v>
      </c>
      <c r="AU243" s="11">
        <f t="shared" si="75"/>
        <v>255.53173464</v>
      </c>
      <c r="AV243" s="23">
        <f t="shared" si="76"/>
        <v>821.59983709906362</v>
      </c>
      <c r="AW243" s="23">
        <f t="shared" si="77"/>
        <v>675026.29232120793</v>
      </c>
      <c r="AX243" s="23">
        <f t="shared" si="78"/>
        <v>268.30832137200002</v>
      </c>
      <c r="AY243" s="23">
        <f t="shared" si="79"/>
        <v>1898.7314088381272</v>
      </c>
      <c r="AZ243" s="23"/>
      <c r="BA243" s="23"/>
    </row>
    <row r="244" spans="1:53">
      <c r="A244">
        <v>202212</v>
      </c>
      <c r="B244" s="20" t="s">
        <v>27</v>
      </c>
      <c r="C244" s="20" t="s">
        <v>1004</v>
      </c>
      <c r="D244">
        <v>39700.81</v>
      </c>
      <c r="E244" s="21">
        <v>0.68</v>
      </c>
      <c r="F244">
        <v>1307.56</v>
      </c>
      <c r="G244" s="22">
        <v>4.8399999999999999E-2</v>
      </c>
      <c r="H244" s="11">
        <f t="shared" si="60"/>
        <v>1306.63305872</v>
      </c>
      <c r="I244" s="23">
        <f t="shared" si="61"/>
        <v>5793.7290061370568</v>
      </c>
      <c r="J244" s="23">
        <f t="shared" si="62"/>
        <v>33567295.796553887</v>
      </c>
      <c r="K244" s="23">
        <f t="shared" si="63"/>
        <v>1371.964711656</v>
      </c>
      <c r="L244" s="23">
        <f t="shared" si="64"/>
        <v>12894.091070994113</v>
      </c>
      <c r="N244">
        <v>202212</v>
      </c>
      <c r="O244" s="20" t="s">
        <v>29</v>
      </c>
      <c r="P244" s="20" t="s">
        <v>1005</v>
      </c>
      <c r="Q244">
        <v>45642.18</v>
      </c>
      <c r="R244" s="21">
        <v>0.71</v>
      </c>
      <c r="S244">
        <v>1179.57</v>
      </c>
      <c r="T244" s="21">
        <v>0.04</v>
      </c>
      <c r="U244" s="11">
        <f t="shared" si="65"/>
        <v>1296.2379120000001</v>
      </c>
      <c r="V244" s="23">
        <f t="shared" si="66"/>
        <v>6350.2429393013663</v>
      </c>
      <c r="W244" s="23">
        <f t="shared" si="67"/>
        <v>40325585.388146855</v>
      </c>
      <c r="X244" s="23">
        <f t="shared" si="68"/>
        <v>1361.0498076000001</v>
      </c>
      <c r="Y244" s="23">
        <f t="shared" si="69"/>
        <v>13996.723790602733</v>
      </c>
      <c r="AA244">
        <v>202212</v>
      </c>
      <c r="AB244" s="20" t="s">
        <v>31</v>
      </c>
      <c r="AC244" s="20" t="s">
        <v>1006</v>
      </c>
      <c r="AD244">
        <v>165717.48000000001</v>
      </c>
      <c r="AE244" s="21">
        <v>0.72</v>
      </c>
      <c r="AF244">
        <v>502.32279999999997</v>
      </c>
      <c r="AG244" s="22">
        <v>4.1999999999999997E-3</v>
      </c>
      <c r="AH244" s="11">
        <f t="shared" si="70"/>
        <v>501.12965952000002</v>
      </c>
      <c r="AI244" s="23">
        <f t="shared" si="71"/>
        <v>7716.342979751892</v>
      </c>
      <c r="AJ244" s="23">
        <f t="shared" si="72"/>
        <v>59541948.981166311</v>
      </c>
      <c r="AK244" s="23">
        <f t="shared" si="73"/>
        <v>526.186142496</v>
      </c>
      <c r="AL244" s="23">
        <f t="shared" si="74"/>
        <v>15933.815619023784</v>
      </c>
      <c r="AN244">
        <v>202212</v>
      </c>
      <c r="AO244" s="20" t="s">
        <v>33</v>
      </c>
      <c r="AP244" s="20" t="s">
        <v>1007</v>
      </c>
      <c r="AQ244">
        <v>2138.38</v>
      </c>
      <c r="AR244" s="21">
        <v>0.86</v>
      </c>
      <c r="AS244">
        <v>125.05</v>
      </c>
      <c r="AT244">
        <v>6.8000000000000005E-2</v>
      </c>
      <c r="AU244" s="11">
        <f t="shared" si="75"/>
        <v>125.05246240000001</v>
      </c>
      <c r="AV244" s="23">
        <f t="shared" si="76"/>
        <v>462.96242866785735</v>
      </c>
      <c r="AW244" s="23">
        <f t="shared" si="77"/>
        <v>214334.2103580409</v>
      </c>
      <c r="AX244" s="23">
        <f t="shared" si="78"/>
        <v>131.30508552000001</v>
      </c>
      <c r="AY244" s="23">
        <f t="shared" si="79"/>
        <v>1050.9773197357147</v>
      </c>
      <c r="AZ244" s="23"/>
      <c r="BA244" s="23"/>
    </row>
    <row r="245" spans="1:53">
      <c r="A245">
        <v>202212</v>
      </c>
      <c r="B245" s="20" t="s">
        <v>27</v>
      </c>
      <c r="C245" s="20" t="s">
        <v>1008</v>
      </c>
      <c r="D245">
        <v>50140.42</v>
      </c>
      <c r="E245" s="21">
        <v>0.68</v>
      </c>
      <c r="F245">
        <v>1651.39</v>
      </c>
      <c r="G245" s="22">
        <v>4.8399999999999999E-2</v>
      </c>
      <c r="H245" s="11">
        <f t="shared" si="60"/>
        <v>1650.22150304</v>
      </c>
      <c r="I245" s="23">
        <f t="shared" si="61"/>
        <v>7317.2312034413044</v>
      </c>
      <c r="J245" s="23">
        <f t="shared" si="62"/>
        <v>53541872.48461508</v>
      </c>
      <c r="K245" s="23">
        <f t="shared" si="63"/>
        <v>1732.7325781920001</v>
      </c>
      <c r="L245" s="23">
        <f t="shared" si="64"/>
        <v>16284.683909922609</v>
      </c>
      <c r="N245">
        <v>202212</v>
      </c>
      <c r="O245" s="20" t="s">
        <v>29</v>
      </c>
      <c r="P245" s="20" t="s">
        <v>1009</v>
      </c>
      <c r="Q245">
        <v>76070.350000000006</v>
      </c>
      <c r="R245" s="21">
        <v>0.71</v>
      </c>
      <c r="S245">
        <v>1965.96</v>
      </c>
      <c r="T245" s="21">
        <v>0.04</v>
      </c>
      <c r="U245" s="11">
        <f t="shared" si="65"/>
        <v>2160.3979399999998</v>
      </c>
      <c r="V245" s="23">
        <f t="shared" si="66"/>
        <v>10583.745188719815</v>
      </c>
      <c r="W245" s="23">
        <f t="shared" si="67"/>
        <v>112015662.21974982</v>
      </c>
      <c r="X245" s="23">
        <f t="shared" si="68"/>
        <v>2268.417837</v>
      </c>
      <c r="Y245" s="23">
        <f t="shared" si="69"/>
        <v>23327.888317439629</v>
      </c>
      <c r="AA245">
        <v>202212</v>
      </c>
      <c r="AB245" s="20" t="s">
        <v>31</v>
      </c>
      <c r="AC245" s="20" t="s">
        <v>1010</v>
      </c>
      <c r="AD245">
        <v>121374.15</v>
      </c>
      <c r="AE245" s="21">
        <v>0.72</v>
      </c>
      <c r="AF245">
        <v>367.90929999999997</v>
      </c>
      <c r="AG245" s="22">
        <v>4.1999999999999997E-3</v>
      </c>
      <c r="AH245" s="11">
        <f t="shared" si="70"/>
        <v>367.03542959999993</v>
      </c>
      <c r="AI245" s="23">
        <f t="shared" si="71"/>
        <v>5651.5738127073437</v>
      </c>
      <c r="AJ245" s="23">
        <f t="shared" si="72"/>
        <v>31940286.560479421</v>
      </c>
      <c r="AK245" s="23">
        <f t="shared" si="73"/>
        <v>385.38720107999995</v>
      </c>
      <c r="AL245" s="23">
        <f t="shared" si="74"/>
        <v>11670.183055014688</v>
      </c>
      <c r="AN245">
        <v>202212</v>
      </c>
      <c r="AO245" s="20" t="s">
        <v>33</v>
      </c>
      <c r="AP245" s="20" t="s">
        <v>1011</v>
      </c>
      <c r="AQ245">
        <v>1136.18</v>
      </c>
      <c r="AR245" s="21">
        <v>0.86</v>
      </c>
      <c r="AS245">
        <v>54.72</v>
      </c>
      <c r="AT245">
        <v>5.5999999999999994E-2</v>
      </c>
      <c r="AU245" s="11">
        <f t="shared" si="75"/>
        <v>54.718428799999998</v>
      </c>
      <c r="AV245" s="23">
        <f t="shared" si="76"/>
        <v>224.65992113166416</v>
      </c>
      <c r="AW245" s="23">
        <f t="shared" si="77"/>
        <v>50472.080162885562</v>
      </c>
      <c r="AX245" s="23">
        <f t="shared" si="78"/>
        <v>57.454350240000004</v>
      </c>
      <c r="AY245" s="23">
        <f t="shared" si="79"/>
        <v>504.03827106332835</v>
      </c>
      <c r="AZ245" s="23"/>
      <c r="BA245" s="23"/>
    </row>
    <row r="246" spans="1:53">
      <c r="A246">
        <v>202212</v>
      </c>
      <c r="B246" s="20" t="s">
        <v>27</v>
      </c>
      <c r="C246" s="20" t="s">
        <v>1012</v>
      </c>
      <c r="D246">
        <v>57881.08</v>
      </c>
      <c r="E246" s="21">
        <v>0.68</v>
      </c>
      <c r="F246">
        <v>1906.33</v>
      </c>
      <c r="G246" s="22">
        <v>4.8399999999999999E-2</v>
      </c>
      <c r="H246" s="11">
        <f t="shared" si="60"/>
        <v>1904.98210496</v>
      </c>
      <c r="I246" s="23">
        <f t="shared" si="61"/>
        <v>8446.8627240235019</v>
      </c>
      <c r="J246" s="23">
        <f t="shared" si="62"/>
        <v>71349489.878497735</v>
      </c>
      <c r="K246" s="23">
        <f t="shared" si="63"/>
        <v>2000.231210208</v>
      </c>
      <c r="L246" s="23">
        <f t="shared" si="64"/>
        <v>18798.707553007003</v>
      </c>
      <c r="N246">
        <v>202212</v>
      </c>
      <c r="O246" s="20" t="s">
        <v>29</v>
      </c>
      <c r="P246" s="20" t="s">
        <v>1013</v>
      </c>
      <c r="Q246">
        <v>64101.919999999998</v>
      </c>
      <c r="R246" s="21">
        <v>0.71</v>
      </c>
      <c r="S246">
        <v>1656.65</v>
      </c>
      <c r="T246" s="21">
        <v>0.04</v>
      </c>
      <c r="U246" s="11">
        <f t="shared" si="65"/>
        <v>1820.4945279999999</v>
      </c>
      <c r="V246" s="23">
        <f t="shared" si="66"/>
        <v>8918.5653462578048</v>
      </c>
      <c r="W246" s="23">
        <f t="shared" si="67"/>
        <v>79540807.835470602</v>
      </c>
      <c r="X246" s="23">
        <f t="shared" si="68"/>
        <v>1911.5192544000001</v>
      </c>
      <c r="Y246" s="23">
        <f t="shared" si="69"/>
        <v>19657.625220515609</v>
      </c>
      <c r="AA246">
        <v>202212</v>
      </c>
      <c r="AB246" s="20" t="s">
        <v>31</v>
      </c>
      <c r="AC246" s="20" t="s">
        <v>1014</v>
      </c>
      <c r="AD246">
        <v>159799.67000000001</v>
      </c>
      <c r="AE246" s="21">
        <v>0.72</v>
      </c>
      <c r="AF246">
        <v>484.38479999999998</v>
      </c>
      <c r="AG246" s="22">
        <v>4.1999999999999997E-3</v>
      </c>
      <c r="AH246" s="11">
        <f t="shared" si="70"/>
        <v>483.23420207999999</v>
      </c>
      <c r="AI246" s="23">
        <f t="shared" si="71"/>
        <v>7440.7905657940792</v>
      </c>
      <c r="AJ246" s="23">
        <f t="shared" si="72"/>
        <v>55365364.244010173</v>
      </c>
      <c r="AK246" s="23">
        <f t="shared" si="73"/>
        <v>507.395912184</v>
      </c>
      <c r="AL246" s="23">
        <f t="shared" si="74"/>
        <v>15364.815333668159</v>
      </c>
      <c r="AN246">
        <v>202212</v>
      </c>
      <c r="AO246" s="20" t="s">
        <v>33</v>
      </c>
      <c r="AP246" s="20" t="s">
        <v>1015</v>
      </c>
      <c r="AQ246">
        <v>3856.66</v>
      </c>
      <c r="AR246" s="21">
        <v>0.86</v>
      </c>
      <c r="AS246">
        <v>227.53</v>
      </c>
      <c r="AT246">
        <v>6.8600000000000008E-2</v>
      </c>
      <c r="AU246" s="11">
        <f t="shared" si="75"/>
        <v>227.52751336</v>
      </c>
      <c r="AV246" s="23">
        <f t="shared" si="76"/>
        <v>838.37820462169452</v>
      </c>
      <c r="AW246" s="23">
        <f t="shared" si="77"/>
        <v>702878.01398469589</v>
      </c>
      <c r="AX246" s="23">
        <f t="shared" si="78"/>
        <v>238.90388902800001</v>
      </c>
      <c r="AY246" s="23">
        <f t="shared" si="79"/>
        <v>1904.2839226033891</v>
      </c>
      <c r="AZ246" s="23"/>
      <c r="BA246" s="23"/>
    </row>
    <row r="247" spans="1:53">
      <c r="A247">
        <v>202212</v>
      </c>
      <c r="B247" s="20" t="s">
        <v>27</v>
      </c>
      <c r="C247" s="20" t="s">
        <v>1016</v>
      </c>
      <c r="D247">
        <v>59309.45</v>
      </c>
      <c r="E247" s="21">
        <v>0.68</v>
      </c>
      <c r="F247">
        <v>1953.38</v>
      </c>
      <c r="G247" s="22">
        <v>4.8399999999999999E-2</v>
      </c>
      <c r="H247" s="11">
        <f t="shared" si="60"/>
        <v>1951.9926183999999</v>
      </c>
      <c r="I247" s="23">
        <f t="shared" si="61"/>
        <v>8655.3115869181365</v>
      </c>
      <c r="J247" s="23">
        <f t="shared" si="62"/>
        <v>74914418.666639358</v>
      </c>
      <c r="K247" s="23">
        <f t="shared" si="63"/>
        <v>2049.5922493200001</v>
      </c>
      <c r="L247" s="23">
        <f t="shared" si="64"/>
        <v>19262.615792236273</v>
      </c>
      <c r="N247">
        <v>202212</v>
      </c>
      <c r="O247" s="20" t="s">
        <v>29</v>
      </c>
      <c r="P247" s="20" t="s">
        <v>1017</v>
      </c>
      <c r="Q247">
        <v>46055.17</v>
      </c>
      <c r="R247" s="21">
        <v>0.71</v>
      </c>
      <c r="S247">
        <v>1190.24</v>
      </c>
      <c r="T247" s="21">
        <v>0.04</v>
      </c>
      <c r="U247" s="11">
        <f t="shared" si="65"/>
        <v>1307.9668280000001</v>
      </c>
      <c r="V247" s="23">
        <f t="shared" si="66"/>
        <v>6407.702658173298</v>
      </c>
      <c r="W247" s="23">
        <f t="shared" si="67"/>
        <v>41058653.355561152</v>
      </c>
      <c r="X247" s="23">
        <f t="shared" si="68"/>
        <v>1373.3651694000002</v>
      </c>
      <c r="Y247" s="23">
        <f t="shared" si="69"/>
        <v>14123.372144346597</v>
      </c>
      <c r="AA247">
        <v>202212</v>
      </c>
      <c r="AB247" s="20" t="s">
        <v>31</v>
      </c>
      <c r="AC247" s="20" t="s">
        <v>1018</v>
      </c>
      <c r="AD247">
        <v>192645.39</v>
      </c>
      <c r="AE247" s="21">
        <v>0.72</v>
      </c>
      <c r="AF247">
        <v>583.94669999999996</v>
      </c>
      <c r="AG247" s="22">
        <v>4.1999999999999997E-3</v>
      </c>
      <c r="AH247" s="11">
        <f t="shared" si="70"/>
        <v>582.55965935999996</v>
      </c>
      <c r="AI247" s="23">
        <f t="shared" si="71"/>
        <v>8970.1937460554273</v>
      </c>
      <c r="AJ247" s="23">
        <f t="shared" si="72"/>
        <v>80464375.841771901</v>
      </c>
      <c r="AK247" s="23">
        <f t="shared" si="73"/>
        <v>611.68764232799992</v>
      </c>
      <c r="AL247" s="23">
        <f t="shared" si="74"/>
        <v>18522.947151470853</v>
      </c>
      <c r="AN247">
        <v>202212</v>
      </c>
      <c r="AO247" s="20" t="s">
        <v>33</v>
      </c>
      <c r="AP247" s="20" t="s">
        <v>1019</v>
      </c>
      <c r="AQ247">
        <v>3790.02</v>
      </c>
      <c r="AR247" s="21">
        <v>0.86</v>
      </c>
      <c r="AS247">
        <v>249.35</v>
      </c>
      <c r="AT247">
        <v>7.6499999999999999E-2</v>
      </c>
      <c r="AU247" s="11">
        <f t="shared" si="75"/>
        <v>249.34541579999998</v>
      </c>
      <c r="AV247" s="23">
        <f t="shared" si="76"/>
        <v>866.34150346107549</v>
      </c>
      <c r="AW247" s="23">
        <f t="shared" si="77"/>
        <v>750547.60061919666</v>
      </c>
      <c r="AX247" s="23">
        <f t="shared" si="78"/>
        <v>261.81268659</v>
      </c>
      <c r="AY247" s="23">
        <f t="shared" si="79"/>
        <v>1982.0284227221509</v>
      </c>
      <c r="AZ247" s="23"/>
      <c r="BA247" s="23"/>
    </row>
    <row r="248" spans="1:53">
      <c r="A248">
        <v>202212</v>
      </c>
      <c r="B248" s="20" t="s">
        <v>27</v>
      </c>
      <c r="C248" s="20" t="s">
        <v>1020</v>
      </c>
      <c r="D248">
        <v>33602.080000000002</v>
      </c>
      <c r="E248" s="21">
        <v>0.68</v>
      </c>
      <c r="F248">
        <v>1106.7</v>
      </c>
      <c r="G248" s="22">
        <v>4.8399999999999999E-2</v>
      </c>
      <c r="H248" s="11">
        <f t="shared" si="60"/>
        <v>1105.9116569600001</v>
      </c>
      <c r="I248" s="23">
        <f t="shared" si="61"/>
        <v>4903.7121802436241</v>
      </c>
      <c r="J248" s="23">
        <f t="shared" si="62"/>
        <v>24046393.146669678</v>
      </c>
      <c r="K248" s="23">
        <f t="shared" si="63"/>
        <v>1161.2072398080002</v>
      </c>
      <c r="L248" s="23">
        <f t="shared" si="64"/>
        <v>10913.336017447247</v>
      </c>
      <c r="N248">
        <v>202212</v>
      </c>
      <c r="O248" s="20" t="s">
        <v>29</v>
      </c>
      <c r="P248" s="20" t="s">
        <v>1021</v>
      </c>
      <c r="Q248">
        <v>33179.54</v>
      </c>
      <c r="R248" s="21">
        <v>0.71</v>
      </c>
      <c r="S248">
        <v>857.49</v>
      </c>
      <c r="T248" s="21">
        <v>0.04</v>
      </c>
      <c r="U248" s="11">
        <f t="shared" si="65"/>
        <v>942.29893600000003</v>
      </c>
      <c r="V248" s="23">
        <f t="shared" si="66"/>
        <v>4616.3031567350044</v>
      </c>
      <c r="W248" s="23">
        <f t="shared" si="67"/>
        <v>21310254.834881566</v>
      </c>
      <c r="X248" s="23">
        <f t="shared" si="68"/>
        <v>989.41388280000012</v>
      </c>
      <c r="Y248" s="23">
        <f t="shared" si="69"/>
        <v>10174.905249470008</v>
      </c>
      <c r="AA248">
        <v>202212</v>
      </c>
      <c r="AB248" s="20" t="s">
        <v>31</v>
      </c>
      <c r="AC248" s="20" t="s">
        <v>1022</v>
      </c>
      <c r="AD248">
        <v>131412.44</v>
      </c>
      <c r="AE248" s="21">
        <v>0.72</v>
      </c>
      <c r="AF248">
        <v>398.3374</v>
      </c>
      <c r="AG248" s="22">
        <v>4.1999999999999997E-3</v>
      </c>
      <c r="AH248" s="11">
        <f t="shared" si="70"/>
        <v>397.39121855999997</v>
      </c>
      <c r="AI248" s="23">
        <f t="shared" si="71"/>
        <v>6118.9891304530256</v>
      </c>
      <c r="AJ248" s="23">
        <f t="shared" si="72"/>
        <v>37442027.978602275</v>
      </c>
      <c r="AK248" s="23">
        <f t="shared" si="73"/>
        <v>417.26077948799997</v>
      </c>
      <c r="AL248" s="23">
        <f t="shared" si="74"/>
        <v>12635.369479466051</v>
      </c>
      <c r="AN248">
        <v>202212</v>
      </c>
      <c r="AO248" s="20" t="s">
        <v>33</v>
      </c>
      <c r="AP248" s="20" t="s">
        <v>1023</v>
      </c>
      <c r="AQ248">
        <v>2201.83</v>
      </c>
      <c r="AR248" s="21">
        <v>0.86</v>
      </c>
      <c r="AS248">
        <v>25.75</v>
      </c>
      <c r="AT248">
        <v>1.3600000000000001E-2</v>
      </c>
      <c r="AU248" s="11">
        <f t="shared" si="75"/>
        <v>25.75260368</v>
      </c>
      <c r="AV248" s="23">
        <f t="shared" si="76"/>
        <v>219.31999228053155</v>
      </c>
      <c r="AW248" s="23">
        <f t="shared" si="77"/>
        <v>48101.259013932417</v>
      </c>
      <c r="AX248" s="23">
        <f t="shared" si="78"/>
        <v>27.040233864000001</v>
      </c>
      <c r="AY248" s="23">
        <f t="shared" si="79"/>
        <v>464.39258824106309</v>
      </c>
      <c r="AZ248" s="23"/>
      <c r="BA248" s="23"/>
    </row>
    <row r="249" spans="1:53">
      <c r="A249">
        <v>202212</v>
      </c>
      <c r="B249" s="20" t="s">
        <v>27</v>
      </c>
      <c r="C249" s="20" t="s">
        <v>1024</v>
      </c>
      <c r="D249">
        <v>112295.4</v>
      </c>
      <c r="E249" s="21">
        <v>0.68</v>
      </c>
      <c r="F249">
        <v>3698.49</v>
      </c>
      <c r="G249" s="22">
        <v>4.8399999999999999E-2</v>
      </c>
      <c r="H249" s="11">
        <f t="shared" si="60"/>
        <v>3695.8662048000001</v>
      </c>
      <c r="I249" s="23">
        <f t="shared" si="61"/>
        <v>16387.804587255607</v>
      </c>
      <c r="J249" s="23">
        <f t="shared" si="62"/>
        <v>268560139.19007593</v>
      </c>
      <c r="K249" s="23">
        <f t="shared" si="63"/>
        <v>3880.6595150400003</v>
      </c>
      <c r="L249" s="23">
        <f t="shared" si="64"/>
        <v>36471.47537931121</v>
      </c>
      <c r="N249">
        <v>202212</v>
      </c>
      <c r="O249" s="20" t="s">
        <v>29</v>
      </c>
      <c r="P249" s="20" t="s">
        <v>1025</v>
      </c>
      <c r="Q249">
        <v>23770.43</v>
      </c>
      <c r="R249" s="21">
        <v>0.71</v>
      </c>
      <c r="S249">
        <v>614.32000000000005</v>
      </c>
      <c r="T249" s="21">
        <v>0.04</v>
      </c>
      <c r="U249" s="11">
        <f t="shared" si="65"/>
        <v>675.08021200000007</v>
      </c>
      <c r="V249" s="23">
        <f t="shared" si="66"/>
        <v>3307.2041096997864</v>
      </c>
      <c r="W249" s="23">
        <f t="shared" si="67"/>
        <v>10937599.023215156</v>
      </c>
      <c r="X249" s="23">
        <f t="shared" si="68"/>
        <v>708.83422260000009</v>
      </c>
      <c r="Y249" s="23">
        <f t="shared" si="69"/>
        <v>7289.4884313995726</v>
      </c>
      <c r="AA249">
        <v>202212</v>
      </c>
      <c r="AB249" s="20" t="s">
        <v>31</v>
      </c>
      <c r="AC249" s="20" t="s">
        <v>1026</v>
      </c>
      <c r="AD249">
        <v>156748.45000000001</v>
      </c>
      <c r="AE249" s="21">
        <v>0.72</v>
      </c>
      <c r="AF249">
        <v>475.13589999999999</v>
      </c>
      <c r="AG249" s="22">
        <v>4.1999999999999997E-3</v>
      </c>
      <c r="AH249" s="11">
        <f t="shared" si="70"/>
        <v>474.00731279999997</v>
      </c>
      <c r="AI249" s="23">
        <f t="shared" si="71"/>
        <v>7298.7158732107828</v>
      </c>
      <c r="AJ249" s="23">
        <f t="shared" si="72"/>
        <v>53271253.397859037</v>
      </c>
      <c r="AK249" s="23">
        <f t="shared" si="73"/>
        <v>497.70767844</v>
      </c>
      <c r="AL249" s="23">
        <f t="shared" si="74"/>
        <v>15071.439059221566</v>
      </c>
      <c r="AN249">
        <v>202212</v>
      </c>
      <c r="AO249" s="20" t="s">
        <v>33</v>
      </c>
      <c r="AP249" s="20" t="s">
        <v>1027</v>
      </c>
      <c r="AQ249">
        <v>2156.94</v>
      </c>
      <c r="AR249" s="21">
        <v>0.86</v>
      </c>
      <c r="AS249">
        <v>140.41999999999999</v>
      </c>
      <c r="AT249">
        <v>7.5700000000000003E-2</v>
      </c>
      <c r="AU249" s="11">
        <f t="shared" si="75"/>
        <v>140.42110787999999</v>
      </c>
      <c r="AV249" s="23">
        <f t="shared" si="76"/>
        <v>490.67161143899943</v>
      </c>
      <c r="AW249" s="23">
        <f t="shared" si="77"/>
        <v>240758.63027214445</v>
      </c>
      <c r="AX249" s="23">
        <f t="shared" si="78"/>
        <v>147.44216327399999</v>
      </c>
      <c r="AY249" s="23">
        <f t="shared" si="79"/>
        <v>1121.7643307579988</v>
      </c>
      <c r="AZ249" s="23"/>
      <c r="BA249" s="23"/>
    </row>
    <row r="250" spans="1:53">
      <c r="A250">
        <v>202212</v>
      </c>
      <c r="B250" s="20" t="s">
        <v>27</v>
      </c>
      <c r="C250" s="20" t="s">
        <v>1028</v>
      </c>
      <c r="D250">
        <v>83345.440000000002</v>
      </c>
      <c r="E250" s="21">
        <v>0.68</v>
      </c>
      <c r="F250">
        <v>2745.01</v>
      </c>
      <c r="G250" s="22">
        <v>4.8399999999999999E-2</v>
      </c>
      <c r="H250" s="11">
        <f t="shared" si="60"/>
        <v>2743.0651212800003</v>
      </c>
      <c r="I250" s="23">
        <f t="shared" si="61"/>
        <v>12162.998519608434</v>
      </c>
      <c r="J250" s="23">
        <f t="shared" si="62"/>
        <v>147938532.98799697</v>
      </c>
      <c r="K250" s="23">
        <f t="shared" si="63"/>
        <v>2880.2183773440006</v>
      </c>
      <c r="L250" s="23">
        <f t="shared" si="64"/>
        <v>27069.062160496869</v>
      </c>
      <c r="N250">
        <v>202212</v>
      </c>
      <c r="O250" s="20" t="s">
        <v>29</v>
      </c>
      <c r="P250" s="20" t="s">
        <v>1029</v>
      </c>
      <c r="Q250">
        <v>48685</v>
      </c>
      <c r="R250" s="21">
        <v>0.71</v>
      </c>
      <c r="S250">
        <v>1258.21</v>
      </c>
      <c r="T250" s="21">
        <v>0.04</v>
      </c>
      <c r="U250" s="11">
        <f t="shared" si="65"/>
        <v>1382.654</v>
      </c>
      <c r="V250" s="23">
        <f t="shared" si="66"/>
        <v>6773.5935816362635</v>
      </c>
      <c r="W250" s="23">
        <f t="shared" si="67"/>
        <v>45881570.009183981</v>
      </c>
      <c r="X250" s="23">
        <f t="shared" si="68"/>
        <v>1451.7867000000001</v>
      </c>
      <c r="Y250" s="23">
        <f t="shared" si="69"/>
        <v>14929.841163272527</v>
      </c>
      <c r="AA250">
        <v>202212</v>
      </c>
      <c r="AB250" s="20" t="s">
        <v>31</v>
      </c>
      <c r="AC250" s="20" t="s">
        <v>1030</v>
      </c>
      <c r="AD250">
        <v>152746.04999999999</v>
      </c>
      <c r="AE250" s="21">
        <v>0.72</v>
      </c>
      <c r="AF250">
        <v>463.00380000000001</v>
      </c>
      <c r="AG250" s="22">
        <v>4.1999999999999997E-3</v>
      </c>
      <c r="AH250" s="11">
        <f t="shared" si="70"/>
        <v>461.9040551999999</v>
      </c>
      <c r="AI250" s="23">
        <f t="shared" si="71"/>
        <v>7112.3511569348711</v>
      </c>
      <c r="AJ250" s="23">
        <f t="shared" si="72"/>
        <v>50585538.979552798</v>
      </c>
      <c r="AK250" s="23">
        <f t="shared" si="73"/>
        <v>484.99925795999991</v>
      </c>
      <c r="AL250" s="23">
        <f t="shared" si="74"/>
        <v>14686.606369069743</v>
      </c>
      <c r="AN250">
        <v>202212</v>
      </c>
      <c r="AO250" s="20" t="s">
        <v>33</v>
      </c>
      <c r="AP250" s="20" t="s">
        <v>1031</v>
      </c>
      <c r="AQ250">
        <v>2246.2199999999998</v>
      </c>
      <c r="AR250" s="21">
        <v>0.86</v>
      </c>
      <c r="AS250">
        <v>167.68</v>
      </c>
      <c r="AT250">
        <v>8.6800000000000002E-2</v>
      </c>
      <c r="AU250" s="11">
        <f t="shared" si="75"/>
        <v>167.67583055999998</v>
      </c>
      <c r="AV250" s="23">
        <f t="shared" si="76"/>
        <v>543.86806064488633</v>
      </c>
      <c r="AW250" s="23">
        <f t="shared" si="77"/>
        <v>295792.46738962975</v>
      </c>
      <c r="AX250" s="23">
        <f t="shared" si="78"/>
        <v>176.059622088</v>
      </c>
      <c r="AY250" s="23">
        <f t="shared" si="79"/>
        <v>1255.4119518497725</v>
      </c>
      <c r="AZ250" s="23"/>
      <c r="BA250" s="23"/>
    </row>
    <row r="251" spans="1:53">
      <c r="A251">
        <v>202212</v>
      </c>
      <c r="B251" s="20" t="s">
        <v>27</v>
      </c>
      <c r="C251" s="20" t="s">
        <v>1032</v>
      </c>
      <c r="D251">
        <v>49515.02</v>
      </c>
      <c r="E251" s="21">
        <v>0.68</v>
      </c>
      <c r="F251">
        <v>1630.79</v>
      </c>
      <c r="G251" s="22">
        <v>4.8399999999999999E-2</v>
      </c>
      <c r="H251" s="11">
        <f t="shared" si="60"/>
        <v>1629.6383382400002</v>
      </c>
      <c r="I251" s="23">
        <f t="shared" si="61"/>
        <v>7225.9635915100089</v>
      </c>
      <c r="J251" s="23">
        <f t="shared" si="62"/>
        <v>52214549.825828224</v>
      </c>
      <c r="K251" s="23">
        <f t="shared" si="63"/>
        <v>1711.1202551520003</v>
      </c>
      <c r="L251" s="23">
        <f t="shared" si="64"/>
        <v>16081.565521260018</v>
      </c>
      <c r="N251">
        <v>202212</v>
      </c>
      <c r="O251" s="20" t="s">
        <v>29</v>
      </c>
      <c r="P251" s="20" t="s">
        <v>1033</v>
      </c>
      <c r="Q251">
        <v>83691.69</v>
      </c>
      <c r="R251" s="21">
        <v>0.71</v>
      </c>
      <c r="S251">
        <v>2162.92</v>
      </c>
      <c r="T251" s="21">
        <v>0.04</v>
      </c>
      <c r="U251" s="11">
        <f t="shared" si="65"/>
        <v>2376.8439960000001</v>
      </c>
      <c r="V251" s="23">
        <f t="shared" si="66"/>
        <v>11644.109976795562</v>
      </c>
      <c r="W251" s="23">
        <f t="shared" si="67"/>
        <v>135585297.15170994</v>
      </c>
      <c r="X251" s="23">
        <f t="shared" si="68"/>
        <v>2495.6861958</v>
      </c>
      <c r="Y251" s="23">
        <f t="shared" si="69"/>
        <v>25665.063949591124</v>
      </c>
      <c r="AA251">
        <v>202212</v>
      </c>
      <c r="AB251" s="20" t="s">
        <v>31</v>
      </c>
      <c r="AC251" s="20" t="s">
        <v>1034</v>
      </c>
      <c r="AD251">
        <v>154037.49</v>
      </c>
      <c r="AE251" s="21">
        <v>0.72</v>
      </c>
      <c r="AF251">
        <v>466.91840000000002</v>
      </c>
      <c r="AG251" s="22">
        <v>4.1999999999999997E-3</v>
      </c>
      <c r="AH251" s="11">
        <f t="shared" si="70"/>
        <v>465.80936975999992</v>
      </c>
      <c r="AI251" s="23">
        <f t="shared" si="71"/>
        <v>7172.4847890524416</v>
      </c>
      <c r="AJ251" s="23">
        <f t="shared" si="72"/>
        <v>51444538.049188644</v>
      </c>
      <c r="AK251" s="23">
        <f t="shared" si="73"/>
        <v>489.09983824799997</v>
      </c>
      <c r="AL251" s="23">
        <f t="shared" si="74"/>
        <v>14810.778947864883</v>
      </c>
      <c r="AN251">
        <v>202212</v>
      </c>
      <c r="AO251" s="20" t="s">
        <v>33</v>
      </c>
      <c r="AP251" s="20" t="s">
        <v>1035</v>
      </c>
      <c r="AQ251">
        <v>2819.12</v>
      </c>
      <c r="AR251" s="21">
        <v>0.86</v>
      </c>
      <c r="AS251">
        <v>15.03</v>
      </c>
      <c r="AT251">
        <v>6.1999999999999998E-3</v>
      </c>
      <c r="AU251" s="11">
        <f t="shared" si="75"/>
        <v>15.031547839999998</v>
      </c>
      <c r="AV251" s="23">
        <f t="shared" si="76"/>
        <v>190.30813570548281</v>
      </c>
      <c r="AW251" s="23">
        <f t="shared" si="77"/>
        <v>36217.186515696463</v>
      </c>
      <c r="AX251" s="23">
        <f t="shared" si="78"/>
        <v>15.783125231999998</v>
      </c>
      <c r="AY251" s="23">
        <f t="shared" si="79"/>
        <v>395.6478192509656</v>
      </c>
      <c r="AZ251" s="23"/>
      <c r="BA251" s="23"/>
    </row>
    <row r="252" spans="1:53">
      <c r="A252">
        <v>202212</v>
      </c>
      <c r="B252" s="20" t="s">
        <v>27</v>
      </c>
      <c r="C252" s="20" t="s">
        <v>1036</v>
      </c>
      <c r="D252">
        <v>53736.57</v>
      </c>
      <c r="E252" s="21">
        <v>0.68</v>
      </c>
      <c r="F252">
        <v>1769.83</v>
      </c>
      <c r="G252" s="22">
        <v>4.8399999999999999E-2</v>
      </c>
      <c r="H252" s="11">
        <f t="shared" si="60"/>
        <v>1768.5779918400001</v>
      </c>
      <c r="I252" s="23">
        <f t="shared" si="61"/>
        <v>7842.0345655243409</v>
      </c>
      <c r="J252" s="23">
        <f t="shared" si="62"/>
        <v>61497506.126878537</v>
      </c>
      <c r="K252" s="23">
        <f t="shared" si="63"/>
        <v>1857.0068914320002</v>
      </c>
      <c r="L252" s="23">
        <f t="shared" si="64"/>
        <v>17452.64712288868</v>
      </c>
      <c r="N252">
        <v>202212</v>
      </c>
      <c r="O252" s="20" t="s">
        <v>29</v>
      </c>
      <c r="P252" s="20" t="s">
        <v>1037</v>
      </c>
      <c r="Q252">
        <v>71311.28</v>
      </c>
      <c r="R252" s="21">
        <v>0.71</v>
      </c>
      <c r="S252">
        <v>1842.96</v>
      </c>
      <c r="T252" s="21">
        <v>0.04</v>
      </c>
      <c r="U252" s="11">
        <f t="shared" si="65"/>
        <v>2025.2403519999998</v>
      </c>
      <c r="V252" s="23">
        <f t="shared" si="66"/>
        <v>9921.6109377891844</v>
      </c>
      <c r="W252" s="23">
        <f t="shared" si="67"/>
        <v>98438363.600857973</v>
      </c>
      <c r="X252" s="23">
        <f t="shared" si="68"/>
        <v>2126.5023695999998</v>
      </c>
      <c r="Y252" s="23">
        <f t="shared" si="69"/>
        <v>21868.462227578369</v>
      </c>
      <c r="AA252">
        <v>202212</v>
      </c>
      <c r="AB252" s="20" t="s">
        <v>31</v>
      </c>
      <c r="AC252" s="20" t="s">
        <v>1038</v>
      </c>
      <c r="AD252">
        <v>220645.76000000001</v>
      </c>
      <c r="AE252" s="21">
        <v>0.72</v>
      </c>
      <c r="AF252">
        <v>668.82140000000004</v>
      </c>
      <c r="AG252" s="22">
        <v>4.1999999999999997E-3</v>
      </c>
      <c r="AH252" s="11">
        <f t="shared" si="70"/>
        <v>667.2327782399999</v>
      </c>
      <c r="AI252" s="23">
        <f t="shared" si="71"/>
        <v>10273.981725935131</v>
      </c>
      <c r="AJ252" s="23">
        <f t="shared" si="72"/>
        <v>105554700.50484902</v>
      </c>
      <c r="AK252" s="23">
        <f t="shared" si="73"/>
        <v>700.59441715199989</v>
      </c>
      <c r="AL252" s="23">
        <f t="shared" si="74"/>
        <v>21215.196230110261</v>
      </c>
      <c r="AN252">
        <v>202212</v>
      </c>
      <c r="AO252" s="20" t="s">
        <v>33</v>
      </c>
      <c r="AP252" s="20" t="s">
        <v>1039</v>
      </c>
      <c r="AQ252">
        <v>2813.59</v>
      </c>
      <c r="AR252" s="21">
        <v>0.86</v>
      </c>
      <c r="AS252">
        <v>99.21</v>
      </c>
      <c r="AT252">
        <v>4.0999999999999995E-2</v>
      </c>
      <c r="AU252" s="11">
        <f t="shared" si="75"/>
        <v>99.207183399999991</v>
      </c>
      <c r="AV252" s="23">
        <f t="shared" si="76"/>
        <v>479.80027764092421</v>
      </c>
      <c r="AW252" s="23">
        <f t="shared" si="77"/>
        <v>230208.30642430796</v>
      </c>
      <c r="AX252" s="23">
        <f t="shared" si="78"/>
        <v>104.16754256999999</v>
      </c>
      <c r="AY252" s="23">
        <f t="shared" si="79"/>
        <v>1058.8077386818484</v>
      </c>
      <c r="AZ252" s="23"/>
      <c r="BA252" s="23"/>
    </row>
    <row r="253" spans="1:53">
      <c r="A253">
        <v>202212</v>
      </c>
      <c r="B253" s="20" t="s">
        <v>27</v>
      </c>
      <c r="C253" s="20" t="s">
        <v>1040</v>
      </c>
      <c r="D253">
        <v>235240.88</v>
      </c>
      <c r="E253" s="21">
        <v>0.68</v>
      </c>
      <c r="F253">
        <v>7747.74</v>
      </c>
      <c r="G253" s="22">
        <v>4.8399999999999999E-2</v>
      </c>
      <c r="H253" s="11">
        <f t="shared" si="60"/>
        <v>7742.2478425600011</v>
      </c>
      <c r="I253" s="23">
        <f t="shared" si="61"/>
        <v>34329.826265136828</v>
      </c>
      <c r="J253" s="23">
        <f t="shared" si="62"/>
        <v>1178536971.3944783</v>
      </c>
      <c r="K253" s="23">
        <f t="shared" si="63"/>
        <v>8129.3602346880016</v>
      </c>
      <c r="L253" s="23">
        <f t="shared" si="64"/>
        <v>76401.900372833654</v>
      </c>
      <c r="N253">
        <v>202212</v>
      </c>
      <c r="O253" s="20" t="s">
        <v>29</v>
      </c>
      <c r="P253" s="20" t="s">
        <v>1041</v>
      </c>
      <c r="Q253">
        <v>38542.300000000003</v>
      </c>
      <c r="R253" s="21">
        <v>0.71</v>
      </c>
      <c r="S253">
        <v>996.08</v>
      </c>
      <c r="T253" s="21">
        <v>0.04</v>
      </c>
      <c r="U253" s="11">
        <f t="shared" si="65"/>
        <v>1094.60132</v>
      </c>
      <c r="V253" s="23">
        <f t="shared" si="66"/>
        <v>5362.4294115538542</v>
      </c>
      <c r="W253" s="23">
        <f t="shared" si="67"/>
        <v>28755649.193897814</v>
      </c>
      <c r="X253" s="23">
        <f t="shared" si="68"/>
        <v>1149.3313860000001</v>
      </c>
      <c r="Y253" s="23">
        <f t="shared" si="69"/>
        <v>11819.460143107708</v>
      </c>
      <c r="AA253">
        <v>202212</v>
      </c>
      <c r="AB253" s="20" t="s">
        <v>31</v>
      </c>
      <c r="AC253" s="20" t="s">
        <v>1042</v>
      </c>
      <c r="AD253">
        <v>145317.01999999999</v>
      </c>
      <c r="AE253" s="21">
        <v>0.72</v>
      </c>
      <c r="AF253">
        <v>440.48500000000001</v>
      </c>
      <c r="AG253" s="22">
        <v>4.1999999999999997E-3</v>
      </c>
      <c r="AH253" s="11">
        <f t="shared" si="70"/>
        <v>439.43866847999993</v>
      </c>
      <c r="AI253" s="23">
        <f t="shared" si="71"/>
        <v>6766.431441725189</v>
      </c>
      <c r="AJ253" s="23">
        <f t="shared" si="72"/>
        <v>45784594.455567218</v>
      </c>
      <c r="AK253" s="23">
        <f t="shared" si="73"/>
        <v>461.41060190399998</v>
      </c>
      <c r="AL253" s="23">
        <f t="shared" si="74"/>
        <v>13972.301551930377</v>
      </c>
      <c r="AN253">
        <v>202212</v>
      </c>
      <c r="AO253" s="20" t="s">
        <v>33</v>
      </c>
      <c r="AP253" s="20" t="s">
        <v>1043</v>
      </c>
      <c r="AQ253">
        <v>1357.2</v>
      </c>
      <c r="AR253" s="21">
        <v>0.86</v>
      </c>
      <c r="AS253">
        <v>4.2</v>
      </c>
      <c r="AT253">
        <v>3.5999999999999999E-3</v>
      </c>
      <c r="AU253" s="11">
        <f t="shared" si="75"/>
        <v>4.2018911999999995</v>
      </c>
      <c r="AV253" s="23">
        <f t="shared" si="76"/>
        <v>69.905349608265041</v>
      </c>
      <c r="AW253" s="23">
        <f t="shared" si="77"/>
        <v>4886.7579038537615</v>
      </c>
      <c r="AX253" s="23">
        <f t="shared" si="78"/>
        <v>4.4119857599999994</v>
      </c>
      <c r="AY253" s="23">
        <f t="shared" si="79"/>
        <v>144.01259041653009</v>
      </c>
      <c r="AZ253" s="23"/>
      <c r="BA253" s="23"/>
    </row>
    <row r="254" spans="1:53">
      <c r="A254">
        <v>202212</v>
      </c>
      <c r="B254" s="20" t="s">
        <v>27</v>
      </c>
      <c r="C254" s="20" t="s">
        <v>1044</v>
      </c>
      <c r="D254">
        <v>59144.19</v>
      </c>
      <c r="E254" s="21">
        <v>0.68</v>
      </c>
      <c r="F254">
        <v>1947.93</v>
      </c>
      <c r="G254" s="22">
        <v>4.8399999999999999E-2</v>
      </c>
      <c r="H254" s="11">
        <f t="shared" si="60"/>
        <v>1946.5535812800001</v>
      </c>
      <c r="I254" s="23">
        <f t="shared" si="61"/>
        <v>8631.1944050381153</v>
      </c>
      <c r="J254" s="23">
        <f t="shared" si="62"/>
        <v>74497516.85756126</v>
      </c>
      <c r="K254" s="23">
        <f t="shared" si="63"/>
        <v>2043.8812603440001</v>
      </c>
      <c r="L254" s="23">
        <f t="shared" si="64"/>
        <v>19208.942391356231</v>
      </c>
      <c r="N254">
        <v>202212</v>
      </c>
      <c r="O254" s="20" t="s">
        <v>29</v>
      </c>
      <c r="P254" s="20" t="s">
        <v>1045</v>
      </c>
      <c r="Q254">
        <v>45135.040000000001</v>
      </c>
      <c r="R254" s="21">
        <v>0.71</v>
      </c>
      <c r="S254">
        <v>1166.46</v>
      </c>
      <c r="T254" s="21">
        <v>0.04</v>
      </c>
      <c r="U254" s="11">
        <f t="shared" si="65"/>
        <v>1281.8351359999999</v>
      </c>
      <c r="V254" s="23">
        <f t="shared" si="66"/>
        <v>6279.6840351421588</v>
      </c>
      <c r="W254" s="23">
        <f t="shared" si="67"/>
        <v>39434431.581219308</v>
      </c>
      <c r="X254" s="23">
        <f t="shared" si="68"/>
        <v>1345.9268927999999</v>
      </c>
      <c r="Y254" s="23">
        <f t="shared" si="69"/>
        <v>13841.203206284317</v>
      </c>
      <c r="AA254">
        <v>202212</v>
      </c>
      <c r="AB254" s="20" t="s">
        <v>31</v>
      </c>
      <c r="AC254" s="20" t="s">
        <v>1046</v>
      </c>
      <c r="AD254">
        <v>148781.82</v>
      </c>
      <c r="AE254" s="21">
        <v>0.72</v>
      </c>
      <c r="AF254">
        <v>450.98750000000001</v>
      </c>
      <c r="AG254" s="22">
        <v>4.1999999999999997E-3</v>
      </c>
      <c r="AH254" s="11">
        <f t="shared" si="70"/>
        <v>449.91622368000003</v>
      </c>
      <c r="AI254" s="23">
        <f t="shared" si="71"/>
        <v>6927.7637595726756</v>
      </c>
      <c r="AJ254" s="23">
        <f t="shared" si="72"/>
        <v>47993910.708448529</v>
      </c>
      <c r="AK254" s="23">
        <f t="shared" si="73"/>
        <v>472.41203486400008</v>
      </c>
      <c r="AL254" s="23">
        <f t="shared" si="74"/>
        <v>14305.443742825351</v>
      </c>
      <c r="AN254">
        <v>202212</v>
      </c>
      <c r="AO254" s="20" t="s">
        <v>33</v>
      </c>
      <c r="AP254" s="20" t="s">
        <v>1047</v>
      </c>
      <c r="AQ254">
        <v>933.96</v>
      </c>
      <c r="AR254" s="21">
        <v>0.86</v>
      </c>
      <c r="AS254">
        <v>28.11</v>
      </c>
      <c r="AT254">
        <v>3.5000000000000003E-2</v>
      </c>
      <c r="AU254" s="11">
        <f t="shared" si="75"/>
        <v>28.112196000000004</v>
      </c>
      <c r="AV254" s="23">
        <f t="shared" si="76"/>
        <v>147.61293199294968</v>
      </c>
      <c r="AW254" s="23">
        <f t="shared" si="77"/>
        <v>21789.577691555187</v>
      </c>
      <c r="AX254" s="23">
        <f t="shared" si="78"/>
        <v>29.517805800000005</v>
      </c>
      <c r="AY254" s="23">
        <f t="shared" si="79"/>
        <v>323.33805998589935</v>
      </c>
      <c r="AZ254" s="23"/>
      <c r="BA254" s="23"/>
    </row>
    <row r="255" spans="1:53">
      <c r="A255">
        <v>202212</v>
      </c>
      <c r="B255" s="20" t="s">
        <v>27</v>
      </c>
      <c r="C255" s="20" t="s">
        <v>1048</v>
      </c>
      <c r="D255">
        <v>169461.11</v>
      </c>
      <c r="E255" s="21">
        <v>0.68</v>
      </c>
      <c r="F255">
        <v>5581.26</v>
      </c>
      <c r="G255" s="22">
        <v>4.8399999999999999E-2</v>
      </c>
      <c r="H255" s="11">
        <f t="shared" si="60"/>
        <v>5577.3040523199998</v>
      </c>
      <c r="I255" s="23">
        <f t="shared" si="61"/>
        <v>24730.269947116503</v>
      </c>
      <c r="J255" s="23">
        <f t="shared" si="62"/>
        <v>611586251.65725374</v>
      </c>
      <c r="K255" s="23">
        <f t="shared" si="63"/>
        <v>5856.1692549359996</v>
      </c>
      <c r="L255" s="23">
        <f t="shared" si="64"/>
        <v>55037.84394655301</v>
      </c>
      <c r="N255">
        <v>202212</v>
      </c>
      <c r="O255" s="20" t="s">
        <v>29</v>
      </c>
      <c r="P255" s="20" t="s">
        <v>1049</v>
      </c>
      <c r="Q255">
        <v>21096.7</v>
      </c>
      <c r="R255" s="21">
        <v>0.71</v>
      </c>
      <c r="S255">
        <v>545.22</v>
      </c>
      <c r="T255" s="21">
        <v>0.04</v>
      </c>
      <c r="U255" s="11">
        <f t="shared" si="65"/>
        <v>599.14627999999993</v>
      </c>
      <c r="V255" s="23">
        <f t="shared" si="66"/>
        <v>2935.2053345733957</v>
      </c>
      <c r="W255" s="23">
        <f t="shared" si="67"/>
        <v>8615430.3561081197</v>
      </c>
      <c r="X255" s="23">
        <f t="shared" si="68"/>
        <v>629.10359399999993</v>
      </c>
      <c r="Y255" s="23">
        <f t="shared" si="69"/>
        <v>6469.5569491467913</v>
      </c>
      <c r="AA255">
        <v>202212</v>
      </c>
      <c r="AB255" s="20" t="s">
        <v>31</v>
      </c>
      <c r="AC255" s="20" t="s">
        <v>1050</v>
      </c>
      <c r="AD255">
        <v>193296.42</v>
      </c>
      <c r="AE255" s="21">
        <v>0.72</v>
      </c>
      <c r="AF255">
        <v>585.92010000000005</v>
      </c>
      <c r="AG255" s="22">
        <v>4.1999999999999997E-3</v>
      </c>
      <c r="AH255" s="11">
        <f t="shared" si="70"/>
        <v>584.52837408000005</v>
      </c>
      <c r="AI255" s="23">
        <f t="shared" si="71"/>
        <v>9000.507812924583</v>
      </c>
      <c r="AJ255" s="23">
        <f t="shared" si="72"/>
        <v>81009140.89051646</v>
      </c>
      <c r="AK255" s="23">
        <f t="shared" si="73"/>
        <v>613.75479278400007</v>
      </c>
      <c r="AL255" s="23">
        <f t="shared" si="74"/>
        <v>18585.543999929167</v>
      </c>
      <c r="AN255">
        <v>202212</v>
      </c>
      <c r="AO255" s="20" t="s">
        <v>33</v>
      </c>
      <c r="AP255" s="20" t="s">
        <v>1051</v>
      </c>
      <c r="AQ255">
        <v>423.87</v>
      </c>
      <c r="AR255" s="21">
        <v>0.86</v>
      </c>
      <c r="AS255">
        <v>1.82</v>
      </c>
      <c r="AT255">
        <v>5.0000000000000001E-3</v>
      </c>
      <c r="AU255" s="11">
        <f t="shared" si="75"/>
        <v>1.8226410000000002</v>
      </c>
      <c r="AV255" s="23">
        <f t="shared" si="76"/>
        <v>25.71151537271421</v>
      </c>
      <c r="AW255" s="23">
        <f t="shared" si="77"/>
        <v>661.08202276131919</v>
      </c>
      <c r="AX255" s="23">
        <f t="shared" si="78"/>
        <v>1.9137730500000003</v>
      </c>
      <c r="AY255" s="23">
        <f t="shared" si="79"/>
        <v>53.245671745428417</v>
      </c>
      <c r="AZ255" s="23"/>
      <c r="BA255" s="23"/>
    </row>
    <row r="256" spans="1:53">
      <c r="A256">
        <v>202212</v>
      </c>
      <c r="B256" s="20" t="s">
        <v>27</v>
      </c>
      <c r="C256" s="20" t="s">
        <v>1052</v>
      </c>
      <c r="D256">
        <v>21516.1</v>
      </c>
      <c r="E256" s="21">
        <v>0.68</v>
      </c>
      <c r="F256">
        <v>708.64</v>
      </c>
      <c r="G256" s="22">
        <v>4.8399999999999999E-2</v>
      </c>
      <c r="H256" s="11">
        <f t="shared" si="60"/>
        <v>708.13788320000003</v>
      </c>
      <c r="I256" s="23">
        <f t="shared" si="61"/>
        <v>3139.9473378237249</v>
      </c>
      <c r="J256" s="23">
        <f t="shared" si="62"/>
        <v>9859269.2843062971</v>
      </c>
      <c r="K256" s="23">
        <f t="shared" si="63"/>
        <v>743.54477736000001</v>
      </c>
      <c r="L256" s="23">
        <f t="shared" si="64"/>
        <v>6988.0325588474498</v>
      </c>
      <c r="N256">
        <v>202212</v>
      </c>
      <c r="O256" s="20" t="s">
        <v>29</v>
      </c>
      <c r="P256" s="20" t="s">
        <v>1053</v>
      </c>
      <c r="Q256">
        <v>49026.49</v>
      </c>
      <c r="R256" s="21">
        <v>0.71</v>
      </c>
      <c r="S256">
        <v>1267.04</v>
      </c>
      <c r="T256" s="21">
        <v>0.04</v>
      </c>
      <c r="U256" s="11">
        <f t="shared" si="65"/>
        <v>1392.352316</v>
      </c>
      <c r="V256" s="23">
        <f t="shared" si="66"/>
        <v>6821.1054327648035</v>
      </c>
      <c r="W256" s="23">
        <f t="shared" si="67"/>
        <v>46527479.324893519</v>
      </c>
      <c r="X256" s="23">
        <f t="shared" si="68"/>
        <v>1461.9699318</v>
      </c>
      <c r="Y256" s="23">
        <f t="shared" si="69"/>
        <v>15034.563181529607</v>
      </c>
      <c r="AA256">
        <v>202212</v>
      </c>
      <c r="AB256" s="20" t="s">
        <v>31</v>
      </c>
      <c r="AC256" s="20" t="s">
        <v>1054</v>
      </c>
      <c r="AD256">
        <v>189103.47</v>
      </c>
      <c r="AE256" s="21">
        <v>0.72</v>
      </c>
      <c r="AF256">
        <v>573.21040000000005</v>
      </c>
      <c r="AG256" s="22">
        <v>4.1999999999999997E-3</v>
      </c>
      <c r="AH256" s="11">
        <f t="shared" si="70"/>
        <v>571.84889327999986</v>
      </c>
      <c r="AI256" s="23">
        <f t="shared" si="71"/>
        <v>8805.270471052434</v>
      </c>
      <c r="AJ256" s="23">
        <f t="shared" si="72"/>
        <v>77532788.068387955</v>
      </c>
      <c r="AK256" s="23">
        <f t="shared" si="73"/>
        <v>600.44133794399988</v>
      </c>
      <c r="AL256" s="23">
        <f t="shared" si="74"/>
        <v>18182.389835384867</v>
      </c>
      <c r="AN256">
        <v>202212</v>
      </c>
      <c r="AO256" s="20" t="s">
        <v>33</v>
      </c>
      <c r="AP256" s="20" t="s">
        <v>1055</v>
      </c>
      <c r="AQ256">
        <v>910.3</v>
      </c>
      <c r="AR256" s="21">
        <v>0.86</v>
      </c>
      <c r="AS256">
        <v>21.14</v>
      </c>
      <c r="AT256">
        <v>2.7000000000000003E-2</v>
      </c>
      <c r="AU256" s="11">
        <f t="shared" si="75"/>
        <v>21.137166000000001</v>
      </c>
      <c r="AV256" s="23">
        <f t="shared" si="76"/>
        <v>126.88821739592861</v>
      </c>
      <c r="AW256" s="23">
        <f t="shared" si="77"/>
        <v>16100.61971391644</v>
      </c>
      <c r="AX256" s="23">
        <f t="shared" si="78"/>
        <v>22.194024300000002</v>
      </c>
      <c r="AY256" s="23">
        <f t="shared" si="79"/>
        <v>274.91360079185722</v>
      </c>
      <c r="AZ256" s="23"/>
      <c r="BA256" s="23"/>
    </row>
    <row r="257" spans="1:53">
      <c r="A257">
        <v>202212</v>
      </c>
      <c r="B257" s="20" t="s">
        <v>27</v>
      </c>
      <c r="C257" s="20" t="s">
        <v>1056</v>
      </c>
      <c r="D257">
        <v>38186.160000000003</v>
      </c>
      <c r="E257" s="21">
        <v>0.68</v>
      </c>
      <c r="F257">
        <v>1257.67</v>
      </c>
      <c r="G257" s="22">
        <v>4.8399999999999999E-2</v>
      </c>
      <c r="H257" s="11">
        <f t="shared" si="60"/>
        <v>1256.7828979200001</v>
      </c>
      <c r="I257" s="23">
        <f t="shared" si="61"/>
        <v>5572.6888903523795</v>
      </c>
      <c r="J257" s="23">
        <f t="shared" si="62"/>
        <v>31054861.468656834</v>
      </c>
      <c r="K257" s="23">
        <f t="shared" si="63"/>
        <v>1319.6220428160002</v>
      </c>
      <c r="L257" s="23">
        <f t="shared" si="64"/>
        <v>12402.160678624759</v>
      </c>
      <c r="N257">
        <v>202212</v>
      </c>
      <c r="O257" s="20" t="s">
        <v>29</v>
      </c>
      <c r="P257" s="20" t="s">
        <v>1057</v>
      </c>
      <c r="Q257">
        <v>45439.360000000001</v>
      </c>
      <c r="R257" s="21">
        <v>0.71</v>
      </c>
      <c r="S257">
        <v>1174.33</v>
      </c>
      <c r="T257" s="21">
        <v>0.04</v>
      </c>
      <c r="U257" s="11">
        <f t="shared" si="65"/>
        <v>1290.4778240000001</v>
      </c>
      <c r="V257" s="23">
        <f t="shared" si="66"/>
        <v>6322.0243863543101</v>
      </c>
      <c r="W257" s="23">
        <f t="shared" si="67"/>
        <v>39967992.341658592</v>
      </c>
      <c r="X257" s="23">
        <f t="shared" si="68"/>
        <v>1355.0017152</v>
      </c>
      <c r="Y257" s="23">
        <f t="shared" si="69"/>
        <v>13934.52659670862</v>
      </c>
      <c r="AA257">
        <v>202212</v>
      </c>
      <c r="AB257" s="20" t="s">
        <v>31</v>
      </c>
      <c r="AC257" s="20" t="s">
        <v>1058</v>
      </c>
      <c r="AD257">
        <v>228179.13</v>
      </c>
      <c r="AE257" s="21">
        <v>0.72</v>
      </c>
      <c r="AF257">
        <v>691.65660000000003</v>
      </c>
      <c r="AG257" s="22">
        <v>4.1999999999999997E-3</v>
      </c>
      <c r="AH257" s="11">
        <f t="shared" si="70"/>
        <v>690.01368911999998</v>
      </c>
      <c r="AI257" s="23">
        <f t="shared" si="71"/>
        <v>10624.759849723723</v>
      </c>
      <c r="AJ257" s="23">
        <f t="shared" si="72"/>
        <v>112885521.86430128</v>
      </c>
      <c r="AK257" s="23">
        <f t="shared" si="73"/>
        <v>724.51437357600003</v>
      </c>
      <c r="AL257" s="23">
        <f t="shared" si="74"/>
        <v>21939.533388567448</v>
      </c>
      <c r="AN257">
        <v>202212</v>
      </c>
      <c r="AO257" s="20" t="s">
        <v>33</v>
      </c>
      <c r="AP257" s="20" t="s">
        <v>1059</v>
      </c>
      <c r="AQ257">
        <v>1316.1</v>
      </c>
      <c r="AR257" s="21">
        <v>0.86</v>
      </c>
      <c r="AS257">
        <v>15.85</v>
      </c>
      <c r="AT257">
        <v>1.3999999999999999E-2</v>
      </c>
      <c r="AU257" s="11">
        <f t="shared" si="75"/>
        <v>15.845843999999998</v>
      </c>
      <c r="AV257" s="23">
        <f t="shared" si="76"/>
        <v>132.98106773504139</v>
      </c>
      <c r="AW257" s="23">
        <f t="shared" si="77"/>
        <v>17683.964375951666</v>
      </c>
      <c r="AX257" s="23">
        <f t="shared" si="78"/>
        <v>16.638136199999998</v>
      </c>
      <c r="AY257" s="23">
        <f t="shared" si="79"/>
        <v>281.80797947008278</v>
      </c>
      <c r="AZ257" s="23"/>
      <c r="BA257" s="23"/>
    </row>
    <row r="258" spans="1:53">
      <c r="A258">
        <v>202212</v>
      </c>
      <c r="B258" s="20" t="s">
        <v>27</v>
      </c>
      <c r="C258" s="20" t="s">
        <v>1060</v>
      </c>
      <c r="D258">
        <v>13054.2</v>
      </c>
      <c r="E258" s="21">
        <v>0.68</v>
      </c>
      <c r="F258">
        <v>429.94</v>
      </c>
      <c r="G258" s="22">
        <v>4.8399999999999999E-2</v>
      </c>
      <c r="H258" s="11">
        <f t="shared" si="60"/>
        <v>429.63983040000005</v>
      </c>
      <c r="I258" s="23">
        <f t="shared" si="61"/>
        <v>1905.0618159154528</v>
      </c>
      <c r="J258" s="23">
        <f t="shared" si="62"/>
        <v>3629260.5224590828</v>
      </c>
      <c r="K258" s="23">
        <f t="shared" si="63"/>
        <v>451.12182192000006</v>
      </c>
      <c r="L258" s="23">
        <f t="shared" si="64"/>
        <v>4239.763462230906</v>
      </c>
      <c r="N258">
        <v>202212</v>
      </c>
      <c r="O258" s="20" t="s">
        <v>29</v>
      </c>
      <c r="P258" s="20" t="s">
        <v>1061</v>
      </c>
      <c r="Q258">
        <v>45559.96</v>
      </c>
      <c r="R258" s="21">
        <v>0.71</v>
      </c>
      <c r="S258">
        <v>1177.45</v>
      </c>
      <c r="T258" s="21">
        <v>0.04</v>
      </c>
      <c r="U258" s="11">
        <f t="shared" si="65"/>
        <v>1293.9028639999999</v>
      </c>
      <c r="V258" s="23">
        <f t="shared" si="66"/>
        <v>6338.8035870515541</v>
      </c>
      <c r="W258" s="23">
        <f t="shared" si="67"/>
        <v>40180430.915217653</v>
      </c>
      <c r="X258" s="23">
        <f t="shared" si="68"/>
        <v>1358.5980072</v>
      </c>
      <c r="Y258" s="23">
        <f t="shared" si="69"/>
        <v>13971.510038103108</v>
      </c>
      <c r="AA258">
        <v>202212</v>
      </c>
      <c r="AB258" s="20" t="s">
        <v>31</v>
      </c>
      <c r="AC258" s="20" t="s">
        <v>1062</v>
      </c>
      <c r="AD258">
        <v>162891.46</v>
      </c>
      <c r="AE258" s="21">
        <v>0.72</v>
      </c>
      <c r="AF258">
        <v>493.75659999999999</v>
      </c>
      <c r="AG258" s="22">
        <v>4.1999999999999997E-3</v>
      </c>
      <c r="AH258" s="11">
        <f t="shared" si="70"/>
        <v>492.58377503999992</v>
      </c>
      <c r="AI258" s="23">
        <f t="shared" si="71"/>
        <v>7584.7543290697877</v>
      </c>
      <c r="AJ258" s="23">
        <f t="shared" si="72"/>
        <v>57528498.232342884</v>
      </c>
      <c r="AK258" s="23">
        <f t="shared" si="73"/>
        <v>517.21296379199998</v>
      </c>
      <c r="AL258" s="23">
        <f t="shared" si="74"/>
        <v>15662.092433179576</v>
      </c>
      <c r="AN258">
        <v>202212</v>
      </c>
      <c r="AO258" s="20" t="s">
        <v>33</v>
      </c>
      <c r="AP258" s="20" t="s">
        <v>1063</v>
      </c>
      <c r="AQ258">
        <v>209.58</v>
      </c>
      <c r="AR258" s="21">
        <v>0.86</v>
      </c>
      <c r="AS258">
        <v>1.1499999999999999</v>
      </c>
      <c r="AT258">
        <v>6.4000000000000003E-3</v>
      </c>
      <c r="AU258" s="11">
        <f t="shared" si="75"/>
        <v>1.1535283199999999</v>
      </c>
      <c r="AV258" s="23">
        <f t="shared" si="76"/>
        <v>14.372888804195696</v>
      </c>
      <c r="AW258" s="23">
        <f t="shared" si="77"/>
        <v>206.579932577774</v>
      </c>
      <c r="AX258" s="23">
        <f t="shared" si="78"/>
        <v>1.211204736</v>
      </c>
      <c r="AY258" s="23">
        <f t="shared" si="79"/>
        <v>29.899305928391392</v>
      </c>
      <c r="AZ258" s="23"/>
      <c r="BA258" s="23"/>
    </row>
    <row r="259" spans="1:53">
      <c r="A259">
        <v>202212</v>
      </c>
      <c r="B259" s="20" t="s">
        <v>27</v>
      </c>
      <c r="C259" s="20" t="s">
        <v>1064</v>
      </c>
      <c r="D259">
        <v>15811.49</v>
      </c>
      <c r="E259" s="21">
        <v>0.68</v>
      </c>
      <c r="F259">
        <v>520.76</v>
      </c>
      <c r="G259" s="22">
        <v>4.8399999999999999E-2</v>
      </c>
      <c r="H259" s="11">
        <f t="shared" ref="H259:H322" si="80">D259*E259*G259</f>
        <v>520.38775887999998</v>
      </c>
      <c r="I259" s="23">
        <f t="shared" ref="I259:I322" si="81">D259*E259*SQRT(G259*(1-G259))</f>
        <v>2307.4463277511468</v>
      </c>
      <c r="J259" s="23">
        <f t="shared" ref="J259:J322" si="82">I259^2</f>
        <v>5324308.5554522527</v>
      </c>
      <c r="K259" s="23">
        <f t="shared" ref="K259:K322" si="83">H259*(1+$BB$10)</f>
        <v>546.40714682400005</v>
      </c>
      <c r="L259" s="23">
        <f t="shared" ref="L259:L322" si="84">H259+$BB$9*I259</f>
        <v>5135.2804143822932</v>
      </c>
      <c r="N259">
        <v>202212</v>
      </c>
      <c r="O259" s="20" t="s">
        <v>29</v>
      </c>
      <c r="P259" s="20" t="s">
        <v>1065</v>
      </c>
      <c r="Q259">
        <v>15436.61</v>
      </c>
      <c r="R259" s="21">
        <v>0.71</v>
      </c>
      <c r="S259">
        <v>398.94</v>
      </c>
      <c r="T259" s="21">
        <v>0.04</v>
      </c>
      <c r="U259" s="11">
        <f t="shared" ref="U259:U322" si="85">Q259*R259*T259</f>
        <v>438.39972399999999</v>
      </c>
      <c r="V259" s="23">
        <f t="shared" ref="V259:V322" si="86">Q259*R259*SQRT(T259*(1-T259))</f>
        <v>2147.7112543539524</v>
      </c>
      <c r="W259" s="23">
        <f t="shared" ref="W259:W322" si="87">V259^2</f>
        <v>4612663.6320786281</v>
      </c>
      <c r="X259" s="23">
        <f t="shared" ref="X259:X322" si="88">U259*(1+$BB$10)</f>
        <v>460.31971020000003</v>
      </c>
      <c r="Y259" s="23">
        <f t="shared" ref="Y259:Y322" si="89">U259+$BB$9*V259</f>
        <v>4733.8222327079047</v>
      </c>
      <c r="AA259">
        <v>202212</v>
      </c>
      <c r="AB259" s="20" t="s">
        <v>31</v>
      </c>
      <c r="AC259" s="20" t="s">
        <v>1066</v>
      </c>
      <c r="AD259">
        <v>185867.17</v>
      </c>
      <c r="AE259" s="21">
        <v>0.72</v>
      </c>
      <c r="AF259">
        <v>563.40060000000005</v>
      </c>
      <c r="AG259" s="22">
        <v>4.1999999999999997E-3</v>
      </c>
      <c r="AH259" s="11">
        <f t="shared" ref="AH259:AH322" si="90">AD259*AE259*AG259</f>
        <v>562.06232208000006</v>
      </c>
      <c r="AI259" s="23">
        <f t="shared" ref="AI259:AI322" si="91">AD259*AE259*SQRT(AG259*(1-AG259))</f>
        <v>8654.5778538018531</v>
      </c>
      <c r="AJ259" s="23">
        <f t="shared" ref="AJ259:AJ322" si="92">AI259^2</f>
        <v>74901717.827517495</v>
      </c>
      <c r="AK259" s="23">
        <f t="shared" ref="AK259:AK322" si="93">AH259*(1+$BB$10)</f>
        <v>590.1654381840001</v>
      </c>
      <c r="AL259" s="23">
        <f t="shared" ref="AL259:AL322" si="94">AH259+$BB$9*AI259</f>
        <v>17871.218029683707</v>
      </c>
      <c r="AN259">
        <v>202212</v>
      </c>
      <c r="AO259" s="20" t="s">
        <v>33</v>
      </c>
      <c r="AP259" s="20" t="s">
        <v>1067</v>
      </c>
      <c r="AQ259">
        <v>1807.63</v>
      </c>
      <c r="AR259" s="21">
        <v>0.86</v>
      </c>
      <c r="AS259">
        <v>5.29</v>
      </c>
      <c r="AT259">
        <v>3.4000000000000002E-3</v>
      </c>
      <c r="AU259" s="11">
        <f t="shared" ref="AU259:AU322" si="95">AQ259*AR259*AT259</f>
        <v>5.2855101200000005</v>
      </c>
      <c r="AV259" s="23">
        <f t="shared" ref="AV259:AV322" si="96">AQ259*AR259*SQRT(AT259*(1-AT259))</f>
        <v>90.491521751138634</v>
      </c>
      <c r="AW259" s="23">
        <f t="shared" ref="AW259:AW322" si="97">AV259^2</f>
        <v>8188.7155088367963</v>
      </c>
      <c r="AX259" s="23">
        <f t="shared" ref="AX259:AX322" si="98">AU259*(1+$BB$10)</f>
        <v>5.5497856260000011</v>
      </c>
      <c r="AY259" s="23">
        <f t="shared" ref="AY259:AY322" si="99">AU259+$BB$9*AV259</f>
        <v>186.26855362227727</v>
      </c>
      <c r="AZ259" s="23"/>
      <c r="BA259" s="23"/>
    </row>
    <row r="260" spans="1:53">
      <c r="A260">
        <v>202212</v>
      </c>
      <c r="B260" s="20" t="s">
        <v>27</v>
      </c>
      <c r="C260" s="20" t="s">
        <v>1068</v>
      </c>
      <c r="D260">
        <v>60937.46</v>
      </c>
      <c r="E260" s="21">
        <v>0.68</v>
      </c>
      <c r="F260">
        <v>2007</v>
      </c>
      <c r="G260" s="22">
        <v>4.8399999999999999E-2</v>
      </c>
      <c r="H260" s="11">
        <f t="shared" si="80"/>
        <v>2005.57368352</v>
      </c>
      <c r="I260" s="23">
        <f t="shared" si="81"/>
        <v>8892.894869457743</v>
      </c>
      <c r="J260" s="23">
        <f t="shared" si="82"/>
        <v>79083579.159227848</v>
      </c>
      <c r="K260" s="23">
        <f t="shared" si="83"/>
        <v>2105.8523676960003</v>
      </c>
      <c r="L260" s="23">
        <f t="shared" si="84"/>
        <v>19791.363422435486</v>
      </c>
      <c r="N260">
        <v>202212</v>
      </c>
      <c r="O260" s="20" t="s">
        <v>29</v>
      </c>
      <c r="P260" s="20" t="s">
        <v>1069</v>
      </c>
      <c r="Q260">
        <v>16980.27</v>
      </c>
      <c r="R260" s="21">
        <v>0.71</v>
      </c>
      <c r="S260">
        <v>438.83</v>
      </c>
      <c r="T260" s="21">
        <v>0.04</v>
      </c>
      <c r="U260" s="11">
        <f t="shared" si="85"/>
        <v>482.23966800000005</v>
      </c>
      <c r="V260" s="23">
        <f t="shared" si="86"/>
        <v>2362.4822406583303</v>
      </c>
      <c r="W260" s="23">
        <f t="shared" si="87"/>
        <v>5581322.3374260049</v>
      </c>
      <c r="X260" s="23">
        <f t="shared" si="88"/>
        <v>506.35165140000009</v>
      </c>
      <c r="Y260" s="23">
        <f t="shared" si="89"/>
        <v>5207.2041493166607</v>
      </c>
      <c r="AA260">
        <v>202212</v>
      </c>
      <c r="AB260" s="20" t="s">
        <v>31</v>
      </c>
      <c r="AC260" s="20" t="s">
        <v>1070</v>
      </c>
      <c r="AD260">
        <v>229265.27</v>
      </c>
      <c r="AE260" s="21">
        <v>0.72</v>
      </c>
      <c r="AF260">
        <v>694.94889999999998</v>
      </c>
      <c r="AG260" s="22">
        <v>4.1999999999999997E-3</v>
      </c>
      <c r="AH260" s="11">
        <f t="shared" si="90"/>
        <v>693.29817647999994</v>
      </c>
      <c r="AI260" s="23">
        <f t="shared" si="91"/>
        <v>10675.334048438475</v>
      </c>
      <c r="AJ260" s="23">
        <f t="shared" si="92"/>
        <v>113962757.04574981</v>
      </c>
      <c r="AK260" s="23">
        <f t="shared" si="93"/>
        <v>727.96308530399995</v>
      </c>
      <c r="AL260" s="23">
        <f t="shared" si="94"/>
        <v>22043.966273356949</v>
      </c>
      <c r="AN260">
        <v>202212</v>
      </c>
      <c r="AO260" s="20" t="s">
        <v>33</v>
      </c>
      <c r="AP260" s="20" t="s">
        <v>1071</v>
      </c>
      <c r="AQ260">
        <v>1059.29</v>
      </c>
      <c r="AR260" s="21">
        <v>0.86</v>
      </c>
      <c r="AS260">
        <v>63.31</v>
      </c>
      <c r="AT260">
        <v>6.9500000000000006E-2</v>
      </c>
      <c r="AU260" s="11">
        <f t="shared" si="95"/>
        <v>63.313763299999998</v>
      </c>
      <c r="AV260" s="23">
        <f t="shared" si="96"/>
        <v>231.66686128404424</v>
      </c>
      <c r="AW260" s="23">
        <f t="shared" si="97"/>
        <v>53669.534617200596</v>
      </c>
      <c r="AX260" s="23">
        <f t="shared" si="98"/>
        <v>66.479451464999997</v>
      </c>
      <c r="AY260" s="23">
        <f t="shared" si="99"/>
        <v>526.64748586808844</v>
      </c>
      <c r="AZ260" s="23"/>
      <c r="BA260" s="23"/>
    </row>
    <row r="261" spans="1:53">
      <c r="A261">
        <v>202212</v>
      </c>
      <c r="B261" s="20" t="s">
        <v>27</v>
      </c>
      <c r="C261" s="20" t="s">
        <v>1072</v>
      </c>
      <c r="D261">
        <v>64785.43</v>
      </c>
      <c r="E261" s="21">
        <v>0.68</v>
      </c>
      <c r="F261">
        <v>2133.73</v>
      </c>
      <c r="G261" s="22">
        <v>4.8399999999999999E-2</v>
      </c>
      <c r="H261" s="11">
        <f t="shared" si="80"/>
        <v>2132.2180721599998</v>
      </c>
      <c r="I261" s="23">
        <f t="shared" si="81"/>
        <v>9454.4475280494735</v>
      </c>
      <c r="J261" s="23">
        <f t="shared" si="82"/>
        <v>89386578.060640797</v>
      </c>
      <c r="K261" s="23">
        <f t="shared" si="83"/>
        <v>2238.828975768</v>
      </c>
      <c r="L261" s="23">
        <f t="shared" si="84"/>
        <v>21041.113128258949</v>
      </c>
      <c r="N261">
        <v>202212</v>
      </c>
      <c r="O261" s="20" t="s">
        <v>29</v>
      </c>
      <c r="P261" s="20" t="s">
        <v>1073</v>
      </c>
      <c r="Q261">
        <v>34764.22</v>
      </c>
      <c r="R261" s="21">
        <v>0.71</v>
      </c>
      <c r="S261">
        <v>898.44</v>
      </c>
      <c r="T261" s="21">
        <v>0.04</v>
      </c>
      <c r="U261" s="11">
        <f t="shared" si="85"/>
        <v>987.30384800000002</v>
      </c>
      <c r="V261" s="23">
        <f t="shared" si="86"/>
        <v>4836.7812973727232</v>
      </c>
      <c r="W261" s="23">
        <f t="shared" si="87"/>
        <v>23394453.318614565</v>
      </c>
      <c r="X261" s="23">
        <f t="shared" si="88"/>
        <v>1036.6690404000001</v>
      </c>
      <c r="Y261" s="23">
        <f t="shared" si="89"/>
        <v>10660.866442745446</v>
      </c>
      <c r="AA261">
        <v>202212</v>
      </c>
      <c r="AB261" s="20" t="s">
        <v>31</v>
      </c>
      <c r="AC261" s="20" t="s">
        <v>1074</v>
      </c>
      <c r="AD261">
        <v>144964.67000000001</v>
      </c>
      <c r="AE261" s="21">
        <v>0.72</v>
      </c>
      <c r="AF261">
        <v>439.4169</v>
      </c>
      <c r="AG261" s="22">
        <v>4.1999999999999997E-3</v>
      </c>
      <c r="AH261" s="11">
        <f t="shared" si="90"/>
        <v>438.37316207999999</v>
      </c>
      <c r="AI261" s="23">
        <f t="shared" si="91"/>
        <v>6750.0248837150421</v>
      </c>
      <c r="AJ261" s="23">
        <f t="shared" si="92"/>
        <v>45562835.930772267</v>
      </c>
      <c r="AK261" s="23">
        <f t="shared" si="93"/>
        <v>460.29182018400002</v>
      </c>
      <c r="AL261" s="23">
        <f t="shared" si="94"/>
        <v>13938.422929510085</v>
      </c>
      <c r="AN261">
        <v>202212</v>
      </c>
      <c r="AO261" s="20" t="s">
        <v>33</v>
      </c>
      <c r="AP261" s="20" t="s">
        <v>1075</v>
      </c>
      <c r="AQ261">
        <v>2986.79</v>
      </c>
      <c r="AR261" s="21">
        <v>0.86</v>
      </c>
      <c r="AS261">
        <v>173.38</v>
      </c>
      <c r="AT261">
        <v>6.7500000000000004E-2</v>
      </c>
      <c r="AU261" s="11">
        <f t="shared" si="95"/>
        <v>173.3831595</v>
      </c>
      <c r="AV261" s="23">
        <f t="shared" si="96"/>
        <v>644.43548535907144</v>
      </c>
      <c r="AW261" s="23">
        <f t="shared" si="97"/>
        <v>415297.09478998196</v>
      </c>
      <c r="AX261" s="23">
        <f t="shared" si="98"/>
        <v>182.05231747500002</v>
      </c>
      <c r="AY261" s="23">
        <f t="shared" si="99"/>
        <v>1462.2541302181428</v>
      </c>
      <c r="AZ261" s="23"/>
      <c r="BA261" s="23"/>
    </row>
    <row r="262" spans="1:53">
      <c r="A262">
        <v>202212</v>
      </c>
      <c r="B262" s="20" t="s">
        <v>27</v>
      </c>
      <c r="C262" s="20" t="s">
        <v>1076</v>
      </c>
      <c r="D262">
        <v>49862.8</v>
      </c>
      <c r="E262" s="21">
        <v>0.68</v>
      </c>
      <c r="F262">
        <v>1642.25</v>
      </c>
      <c r="G262" s="22">
        <v>4.8399999999999999E-2</v>
      </c>
      <c r="H262" s="11">
        <f t="shared" si="80"/>
        <v>1641.0844736000001</v>
      </c>
      <c r="I262" s="23">
        <f t="shared" si="81"/>
        <v>7276.7167895871862</v>
      </c>
      <c r="J262" s="23">
        <f t="shared" si="82"/>
        <v>52950607.23586005</v>
      </c>
      <c r="K262" s="23">
        <f t="shared" si="83"/>
        <v>1723.1386972800003</v>
      </c>
      <c r="L262" s="23">
        <f t="shared" si="84"/>
        <v>16194.518052774372</v>
      </c>
      <c r="N262">
        <v>202212</v>
      </c>
      <c r="O262" s="20" t="s">
        <v>29</v>
      </c>
      <c r="P262" s="20" t="s">
        <v>1077</v>
      </c>
      <c r="Q262">
        <v>46550.39</v>
      </c>
      <c r="R262" s="21">
        <v>0.71</v>
      </c>
      <c r="S262">
        <v>1203.04</v>
      </c>
      <c r="T262" s="21">
        <v>0.04</v>
      </c>
      <c r="U262" s="11">
        <f t="shared" si="85"/>
        <v>1322.031076</v>
      </c>
      <c r="V262" s="23">
        <f t="shared" si="86"/>
        <v>6476.6031206052148</v>
      </c>
      <c r="W262" s="23">
        <f t="shared" si="87"/>
        <v>41946387.981833205</v>
      </c>
      <c r="X262" s="23">
        <f t="shared" si="88"/>
        <v>1388.1326298000001</v>
      </c>
      <c r="Y262" s="23">
        <f t="shared" si="89"/>
        <v>14275.237317210429</v>
      </c>
      <c r="AA262">
        <v>202212</v>
      </c>
      <c r="AB262" s="20" t="s">
        <v>31</v>
      </c>
      <c r="AC262" s="20" t="s">
        <v>1078</v>
      </c>
      <c r="AD262">
        <v>163301.01</v>
      </c>
      <c r="AE262" s="21">
        <v>0.72</v>
      </c>
      <c r="AF262">
        <v>494.99799999999999</v>
      </c>
      <c r="AG262" s="22">
        <v>4.1999999999999997E-3</v>
      </c>
      <c r="AH262" s="11">
        <f t="shared" si="90"/>
        <v>493.82225424000001</v>
      </c>
      <c r="AI262" s="23">
        <f t="shared" si="91"/>
        <v>7603.8243044722476</v>
      </c>
      <c r="AJ262" s="23">
        <f t="shared" si="92"/>
        <v>57818144.053282857</v>
      </c>
      <c r="AK262" s="23">
        <f t="shared" si="93"/>
        <v>518.51336695200007</v>
      </c>
      <c r="AL262" s="23">
        <f t="shared" si="94"/>
        <v>15701.470863184495</v>
      </c>
      <c r="AN262">
        <v>202212</v>
      </c>
      <c r="AO262" s="20" t="s">
        <v>33</v>
      </c>
      <c r="AP262" s="20" t="s">
        <v>1079</v>
      </c>
      <c r="AQ262">
        <v>1957.41</v>
      </c>
      <c r="AR262" s="21">
        <v>0.86</v>
      </c>
      <c r="AS262">
        <v>153.19</v>
      </c>
      <c r="AT262">
        <v>9.0999999999999998E-2</v>
      </c>
      <c r="AU262" s="11">
        <f t="shared" si="95"/>
        <v>153.18690660000001</v>
      </c>
      <c r="AV262" s="23">
        <f t="shared" si="96"/>
        <v>484.15329483080257</v>
      </c>
      <c r="AW262" s="23">
        <f t="shared" si="97"/>
        <v>234404.41289552202</v>
      </c>
      <c r="AX262" s="23">
        <f t="shared" si="98"/>
        <v>160.84625193000002</v>
      </c>
      <c r="AY262" s="23">
        <f t="shared" si="99"/>
        <v>1121.4934962616051</v>
      </c>
      <c r="AZ262" s="23"/>
      <c r="BA262" s="23"/>
    </row>
    <row r="263" spans="1:53">
      <c r="A263">
        <v>202212</v>
      </c>
      <c r="B263" s="20" t="s">
        <v>27</v>
      </c>
      <c r="C263" s="20" t="s">
        <v>1080</v>
      </c>
      <c r="D263">
        <v>71779.27</v>
      </c>
      <c r="E263" s="21">
        <v>0.68</v>
      </c>
      <c r="F263">
        <v>2364.0700000000002</v>
      </c>
      <c r="G263" s="22">
        <v>4.8399999999999999E-2</v>
      </c>
      <c r="H263" s="11">
        <f t="shared" si="80"/>
        <v>2362.3993342400004</v>
      </c>
      <c r="I263" s="23">
        <f t="shared" si="81"/>
        <v>10475.092035611955</v>
      </c>
      <c r="J263" s="23">
        <f t="shared" si="82"/>
        <v>109727553.15454102</v>
      </c>
      <c r="K263" s="23">
        <f t="shared" si="83"/>
        <v>2480.5193009520003</v>
      </c>
      <c r="L263" s="23">
        <f t="shared" si="84"/>
        <v>23312.583405463909</v>
      </c>
      <c r="N263">
        <v>202212</v>
      </c>
      <c r="O263" s="20" t="s">
        <v>29</v>
      </c>
      <c r="P263" s="20" t="s">
        <v>1081</v>
      </c>
      <c r="Q263">
        <v>23835.38</v>
      </c>
      <c r="R263" s="21">
        <v>0.71</v>
      </c>
      <c r="S263">
        <v>616</v>
      </c>
      <c r="T263" s="21">
        <v>0.04</v>
      </c>
      <c r="U263" s="11">
        <f t="shared" si="85"/>
        <v>676.92479200000002</v>
      </c>
      <c r="V263" s="23">
        <f t="shared" si="86"/>
        <v>3316.2406692792724</v>
      </c>
      <c r="W263" s="23">
        <f t="shared" si="87"/>
        <v>10997452.176581837</v>
      </c>
      <c r="X263" s="23">
        <f t="shared" si="88"/>
        <v>710.77103160000001</v>
      </c>
      <c r="Y263" s="23">
        <f t="shared" si="89"/>
        <v>7309.4061305585446</v>
      </c>
      <c r="AA263">
        <v>202212</v>
      </c>
      <c r="AB263" s="20" t="s">
        <v>31</v>
      </c>
      <c r="AC263" s="20" t="s">
        <v>1082</v>
      </c>
      <c r="AD263">
        <v>214599.95</v>
      </c>
      <c r="AE263" s="21">
        <v>0.72</v>
      </c>
      <c r="AF263">
        <v>650.49540000000002</v>
      </c>
      <c r="AG263" s="22">
        <v>4.1999999999999997E-3</v>
      </c>
      <c r="AH263" s="11">
        <f t="shared" si="90"/>
        <v>648.95024879999994</v>
      </c>
      <c r="AI263" s="23">
        <f t="shared" si="91"/>
        <v>9992.4692171134084</v>
      </c>
      <c r="AJ263" s="23">
        <f t="shared" si="92"/>
        <v>99849441.054959059</v>
      </c>
      <c r="AK263" s="23">
        <f t="shared" si="93"/>
        <v>681.39776124000002</v>
      </c>
      <c r="AL263" s="23">
        <f t="shared" si="94"/>
        <v>20633.888683026817</v>
      </c>
      <c r="AN263">
        <v>202212</v>
      </c>
      <c r="AO263" s="20" t="s">
        <v>33</v>
      </c>
      <c r="AP263" s="20" t="s">
        <v>1083</v>
      </c>
      <c r="AQ263">
        <v>3664.05</v>
      </c>
      <c r="AR263" s="21">
        <v>0.86</v>
      </c>
      <c r="AS263">
        <v>259.02</v>
      </c>
      <c r="AT263">
        <v>8.2200000000000009E-2</v>
      </c>
      <c r="AU263" s="11">
        <f t="shared" si="95"/>
        <v>259.01902260000003</v>
      </c>
      <c r="AV263" s="23">
        <f t="shared" si="96"/>
        <v>865.50539265958162</v>
      </c>
      <c r="AW263" s="23">
        <f t="shared" si="97"/>
        <v>749099.58472281659</v>
      </c>
      <c r="AX263" s="23">
        <f t="shared" si="98"/>
        <v>271.96997373000005</v>
      </c>
      <c r="AY263" s="23">
        <f t="shared" si="99"/>
        <v>1990.0298079191632</v>
      </c>
      <c r="AZ263" s="23"/>
      <c r="BA263" s="23"/>
    </row>
    <row r="264" spans="1:53">
      <c r="A264">
        <v>202212</v>
      </c>
      <c r="B264" s="20" t="s">
        <v>27</v>
      </c>
      <c r="C264" s="20" t="s">
        <v>1084</v>
      </c>
      <c r="D264">
        <v>61258.81</v>
      </c>
      <c r="E264" s="21">
        <v>0.68</v>
      </c>
      <c r="F264">
        <v>2017.58</v>
      </c>
      <c r="G264" s="22">
        <v>4.8399999999999999E-2</v>
      </c>
      <c r="H264" s="11">
        <f t="shared" si="80"/>
        <v>2016.1499547199999</v>
      </c>
      <c r="I264" s="23">
        <f t="shared" si="81"/>
        <v>8939.7910112775717</v>
      </c>
      <c r="J264" s="23">
        <f t="shared" si="82"/>
        <v>79919863.32531926</v>
      </c>
      <c r="K264" s="23">
        <f t="shared" si="83"/>
        <v>2116.9574524559998</v>
      </c>
      <c r="L264" s="23">
        <f t="shared" si="84"/>
        <v>19895.731977275143</v>
      </c>
      <c r="N264">
        <v>202212</v>
      </c>
      <c r="O264" s="20" t="s">
        <v>29</v>
      </c>
      <c r="P264" s="20" t="s">
        <v>1085</v>
      </c>
      <c r="Q264">
        <v>95576.89</v>
      </c>
      <c r="R264" s="21">
        <v>0.71</v>
      </c>
      <c r="S264">
        <v>2470.08</v>
      </c>
      <c r="T264" s="21">
        <v>0.04</v>
      </c>
      <c r="U264" s="11">
        <f t="shared" si="85"/>
        <v>2714.3836759999999</v>
      </c>
      <c r="V264" s="23">
        <f t="shared" si="86"/>
        <v>13297.709944680193</v>
      </c>
      <c r="W264" s="23">
        <f t="shared" si="87"/>
        <v>176829089.77284649</v>
      </c>
      <c r="X264" s="23">
        <f t="shared" si="88"/>
        <v>2850.1028598000003</v>
      </c>
      <c r="Y264" s="23">
        <f t="shared" si="89"/>
        <v>29309.803565360387</v>
      </c>
      <c r="AA264">
        <v>202212</v>
      </c>
      <c r="AB264" s="20" t="s">
        <v>31</v>
      </c>
      <c r="AC264" s="20" t="s">
        <v>1086</v>
      </c>
      <c r="AD264">
        <v>146908.69</v>
      </c>
      <c r="AE264" s="21">
        <v>0.72</v>
      </c>
      <c r="AF264">
        <v>445.30959999999999</v>
      </c>
      <c r="AG264" s="22">
        <v>4.1999999999999997E-3</v>
      </c>
      <c r="AH264" s="11">
        <f t="shared" si="90"/>
        <v>444.25187855999997</v>
      </c>
      <c r="AI264" s="23">
        <f t="shared" si="91"/>
        <v>6840.5447557255093</v>
      </c>
      <c r="AJ264" s="23">
        <f t="shared" si="92"/>
        <v>46793052.555083767</v>
      </c>
      <c r="AK264" s="23">
        <f t="shared" si="93"/>
        <v>466.46447248799996</v>
      </c>
      <c r="AL264" s="23">
        <f t="shared" si="94"/>
        <v>14125.341390011019</v>
      </c>
      <c r="AN264">
        <v>202212</v>
      </c>
      <c r="AO264" s="20" t="s">
        <v>33</v>
      </c>
      <c r="AP264" s="20" t="s">
        <v>1087</v>
      </c>
      <c r="AQ264">
        <v>2325.94</v>
      </c>
      <c r="AR264" s="21">
        <v>0.86</v>
      </c>
      <c r="AS264">
        <v>7.6</v>
      </c>
      <c r="AT264">
        <v>3.8E-3</v>
      </c>
      <c r="AU264" s="11">
        <f t="shared" si="95"/>
        <v>7.6011719200000005</v>
      </c>
      <c r="AV264" s="23">
        <f t="shared" si="96"/>
        <v>123.07278426550175</v>
      </c>
      <c r="AW264" s="23">
        <f t="shared" si="97"/>
        <v>15146.910226862736</v>
      </c>
      <c r="AX264" s="23">
        <f t="shared" si="98"/>
        <v>7.981230516000001</v>
      </c>
      <c r="AY264" s="23">
        <f t="shared" si="99"/>
        <v>253.74674045100352</v>
      </c>
      <c r="AZ264" s="23"/>
      <c r="BA264" s="23"/>
    </row>
    <row r="265" spans="1:53">
      <c r="A265">
        <v>202212</v>
      </c>
      <c r="B265" s="20" t="s">
        <v>27</v>
      </c>
      <c r="C265" s="20" t="s">
        <v>1088</v>
      </c>
      <c r="D265">
        <v>56280.75</v>
      </c>
      <c r="E265" s="21">
        <v>0.68</v>
      </c>
      <c r="F265">
        <v>1853.63</v>
      </c>
      <c r="G265" s="22">
        <v>4.8399999999999999E-2</v>
      </c>
      <c r="H265" s="11">
        <f t="shared" si="80"/>
        <v>1852.312044</v>
      </c>
      <c r="I265" s="23">
        <f t="shared" si="81"/>
        <v>8213.3189162172803</v>
      </c>
      <c r="J265" s="23">
        <f t="shared" si="82"/>
        <v>67458607.619492605</v>
      </c>
      <c r="K265" s="23">
        <f t="shared" si="83"/>
        <v>1944.9276462</v>
      </c>
      <c r="L265" s="23">
        <f t="shared" si="84"/>
        <v>18278.949876434559</v>
      </c>
      <c r="N265">
        <v>202212</v>
      </c>
      <c r="O265" s="20" t="s">
        <v>29</v>
      </c>
      <c r="P265" s="20" t="s">
        <v>1089</v>
      </c>
      <c r="Q265">
        <v>27182.47</v>
      </c>
      <c r="R265" s="21">
        <v>0.71</v>
      </c>
      <c r="S265">
        <v>702.5</v>
      </c>
      <c r="T265" s="21">
        <v>0.04</v>
      </c>
      <c r="U265" s="11">
        <f t="shared" si="85"/>
        <v>771.98214800000005</v>
      </c>
      <c r="V265" s="23">
        <f t="shared" si="86"/>
        <v>3781.9247062754503</v>
      </c>
      <c r="W265" s="23">
        <f t="shared" si="87"/>
        <v>14302954.483936651</v>
      </c>
      <c r="X265" s="23">
        <f t="shared" si="88"/>
        <v>810.58125540000015</v>
      </c>
      <c r="Y265" s="23">
        <f t="shared" si="89"/>
        <v>8335.8315605509015</v>
      </c>
      <c r="AA265">
        <v>202212</v>
      </c>
      <c r="AB265" s="20" t="s">
        <v>31</v>
      </c>
      <c r="AC265" s="20" t="s">
        <v>1090</v>
      </c>
      <c r="AD265">
        <v>201615.37</v>
      </c>
      <c r="AE265" s="21">
        <v>0.72</v>
      </c>
      <c r="AF265">
        <v>611.13649999999996</v>
      </c>
      <c r="AG265" s="22">
        <v>4.1999999999999997E-3</v>
      </c>
      <c r="AH265" s="11">
        <f t="shared" si="90"/>
        <v>609.68487887999993</v>
      </c>
      <c r="AI265" s="23">
        <f t="shared" si="91"/>
        <v>9387.8650876756037</v>
      </c>
      <c r="AJ265" s="23">
        <f t="shared" si="92"/>
        <v>88132010.904398471</v>
      </c>
      <c r="AK265" s="23">
        <f t="shared" si="93"/>
        <v>640.16912282399994</v>
      </c>
      <c r="AL265" s="23">
        <f t="shared" si="94"/>
        <v>19385.415054231209</v>
      </c>
      <c r="AN265">
        <v>202212</v>
      </c>
      <c r="AO265" s="20" t="s">
        <v>33</v>
      </c>
      <c r="AP265" s="20" t="s">
        <v>1091</v>
      </c>
      <c r="AQ265">
        <v>3263.96</v>
      </c>
      <c r="AR265" s="21">
        <v>0.86</v>
      </c>
      <c r="AS265">
        <v>174.88</v>
      </c>
      <c r="AT265">
        <v>6.2300000000000001E-2</v>
      </c>
      <c r="AU265" s="11">
        <f t="shared" si="95"/>
        <v>174.87644888</v>
      </c>
      <c r="AV265" s="23">
        <f t="shared" si="96"/>
        <v>678.45220829576078</v>
      </c>
      <c r="AW265" s="23">
        <f t="shared" si="97"/>
        <v>460297.39894139435</v>
      </c>
      <c r="AX265" s="23">
        <f t="shared" si="98"/>
        <v>183.62027132400002</v>
      </c>
      <c r="AY265" s="23">
        <f t="shared" si="99"/>
        <v>1531.7808654715216</v>
      </c>
      <c r="AZ265" s="23"/>
      <c r="BA265" s="23"/>
    </row>
    <row r="266" spans="1:53">
      <c r="A266">
        <v>202212</v>
      </c>
      <c r="B266" s="20" t="s">
        <v>27</v>
      </c>
      <c r="C266" s="20" t="s">
        <v>1092</v>
      </c>
      <c r="D266">
        <v>30308.63</v>
      </c>
      <c r="E266" s="21">
        <v>0.68</v>
      </c>
      <c r="F266">
        <v>998.23</v>
      </c>
      <c r="G266" s="22">
        <v>4.8399999999999999E-2</v>
      </c>
      <c r="H266" s="11">
        <f t="shared" si="80"/>
        <v>997.51763056000016</v>
      </c>
      <c r="I266" s="23">
        <f t="shared" si="81"/>
        <v>4423.0832763179342</v>
      </c>
      <c r="J266" s="23">
        <f t="shared" si="82"/>
        <v>19563665.669243392</v>
      </c>
      <c r="K266" s="23">
        <f t="shared" si="83"/>
        <v>1047.3935120880003</v>
      </c>
      <c r="L266" s="23">
        <f t="shared" si="84"/>
        <v>9843.6841831958682</v>
      </c>
      <c r="N266">
        <v>202212</v>
      </c>
      <c r="O266" s="20" t="s">
        <v>29</v>
      </c>
      <c r="P266" s="20" t="s">
        <v>1093</v>
      </c>
      <c r="Q266">
        <v>52234.95</v>
      </c>
      <c r="R266" s="21">
        <v>0.71</v>
      </c>
      <c r="S266">
        <v>1349.96</v>
      </c>
      <c r="T266" s="21">
        <v>0.04</v>
      </c>
      <c r="U266" s="11">
        <f t="shared" si="85"/>
        <v>1483.4725799999997</v>
      </c>
      <c r="V266" s="23">
        <f t="shared" si="86"/>
        <v>7267.5017368201934</v>
      </c>
      <c r="W266" s="23">
        <f t="shared" si="87"/>
        <v>52816581.494684525</v>
      </c>
      <c r="X266" s="23">
        <f t="shared" si="88"/>
        <v>1557.6462089999998</v>
      </c>
      <c r="Y266" s="23">
        <f t="shared" si="89"/>
        <v>16018.476053640386</v>
      </c>
      <c r="AA266">
        <v>202212</v>
      </c>
      <c r="AB266" s="20" t="s">
        <v>31</v>
      </c>
      <c r="AC266" s="20" t="s">
        <v>1094</v>
      </c>
      <c r="AD266">
        <v>206997.83</v>
      </c>
      <c r="AE266" s="21">
        <v>0.72</v>
      </c>
      <c r="AF266">
        <v>627.45180000000005</v>
      </c>
      <c r="AG266" s="22">
        <v>4.1999999999999997E-3</v>
      </c>
      <c r="AH266" s="11">
        <f t="shared" si="90"/>
        <v>625.96143791999987</v>
      </c>
      <c r="AI266" s="23">
        <f t="shared" si="91"/>
        <v>9638.4898704975185</v>
      </c>
      <c r="AJ266" s="23">
        <f t="shared" si="92"/>
        <v>92900486.983683273</v>
      </c>
      <c r="AK266" s="23">
        <f t="shared" si="93"/>
        <v>657.25950981599988</v>
      </c>
      <c r="AL266" s="23">
        <f t="shared" si="94"/>
        <v>19902.941178915036</v>
      </c>
      <c r="AN266">
        <v>202212</v>
      </c>
      <c r="AO266" s="20" t="s">
        <v>33</v>
      </c>
      <c r="AP266" s="20" t="s">
        <v>1095</v>
      </c>
      <c r="AQ266">
        <v>3240.02</v>
      </c>
      <c r="AR266" s="21">
        <v>0.86</v>
      </c>
      <c r="AS266">
        <v>232.94</v>
      </c>
      <c r="AT266">
        <v>8.3599999999999994E-2</v>
      </c>
      <c r="AU266" s="11">
        <f t="shared" si="95"/>
        <v>232.94447791999997</v>
      </c>
      <c r="AV266" s="23">
        <f t="shared" si="96"/>
        <v>771.24404057852325</v>
      </c>
      <c r="AW266" s="23">
        <f t="shared" si="97"/>
        <v>594817.37012788677</v>
      </c>
      <c r="AX266" s="23">
        <f t="shared" si="98"/>
        <v>244.59170181599998</v>
      </c>
      <c r="AY266" s="23">
        <f t="shared" si="99"/>
        <v>1775.4325590770466</v>
      </c>
      <c r="AZ266" s="23"/>
      <c r="BA266" s="23"/>
    </row>
    <row r="267" spans="1:53">
      <c r="A267">
        <v>202212</v>
      </c>
      <c r="B267" s="20" t="s">
        <v>27</v>
      </c>
      <c r="C267" s="20" t="s">
        <v>1096</v>
      </c>
      <c r="D267">
        <v>78690.850000000006</v>
      </c>
      <c r="E267" s="21">
        <v>0.68</v>
      </c>
      <c r="F267">
        <v>2591.71</v>
      </c>
      <c r="G267" s="22">
        <v>4.8399999999999999E-2</v>
      </c>
      <c r="H267" s="11">
        <f t="shared" si="80"/>
        <v>2589.8732552000001</v>
      </c>
      <c r="I267" s="23">
        <f t="shared" si="81"/>
        <v>11483.731948103332</v>
      </c>
      <c r="J267" s="23">
        <f t="shared" si="82"/>
        <v>131876099.45588915</v>
      </c>
      <c r="K267" s="23">
        <f t="shared" si="83"/>
        <v>2719.3669179600001</v>
      </c>
      <c r="L267" s="23">
        <f t="shared" si="84"/>
        <v>25557.337151406664</v>
      </c>
      <c r="N267">
        <v>202212</v>
      </c>
      <c r="O267" s="20" t="s">
        <v>29</v>
      </c>
      <c r="P267" s="20" t="s">
        <v>1097</v>
      </c>
      <c r="Q267">
        <v>117832.79</v>
      </c>
      <c r="R267" s="21">
        <v>0.71</v>
      </c>
      <c r="S267">
        <v>3045.27</v>
      </c>
      <c r="T267" s="21">
        <v>0.04</v>
      </c>
      <c r="U267" s="11">
        <f t="shared" si="85"/>
        <v>3346.4512359999999</v>
      </c>
      <c r="V267" s="23">
        <f t="shared" si="86"/>
        <v>16394.195954612176</v>
      </c>
      <c r="W267" s="23">
        <f t="shared" si="87"/>
        <v>268769660.99822223</v>
      </c>
      <c r="X267" s="23">
        <f t="shared" si="88"/>
        <v>3513.7737978</v>
      </c>
      <c r="Y267" s="23">
        <f t="shared" si="89"/>
        <v>36134.843145224353</v>
      </c>
      <c r="AA267">
        <v>202212</v>
      </c>
      <c r="AB267" s="20" t="s">
        <v>31</v>
      </c>
      <c r="AC267" s="20" t="s">
        <v>1098</v>
      </c>
      <c r="AD267">
        <v>195800.57</v>
      </c>
      <c r="AE267" s="21">
        <v>0.72</v>
      </c>
      <c r="AF267">
        <v>593.51070000000004</v>
      </c>
      <c r="AG267" s="22">
        <v>4.1999999999999997E-3</v>
      </c>
      <c r="AH267" s="11">
        <f t="shared" si="90"/>
        <v>592.10092367999994</v>
      </c>
      <c r="AI267" s="23">
        <f t="shared" si="91"/>
        <v>9117.1091531860056</v>
      </c>
      <c r="AJ267" s="23">
        <f t="shared" si="92"/>
        <v>83121679.311108038</v>
      </c>
      <c r="AK267" s="23">
        <f t="shared" si="93"/>
        <v>621.70596986399994</v>
      </c>
      <c r="AL267" s="23">
        <f t="shared" si="94"/>
        <v>18826.31923005201</v>
      </c>
      <c r="AN267">
        <v>202212</v>
      </c>
      <c r="AO267" s="20" t="s">
        <v>33</v>
      </c>
      <c r="AP267" s="20" t="s">
        <v>1099</v>
      </c>
      <c r="AQ267">
        <v>3419.47</v>
      </c>
      <c r="AR267" s="21">
        <v>0.86</v>
      </c>
      <c r="AS267">
        <v>62.05</v>
      </c>
      <c r="AT267">
        <v>2.1099999999999997E-2</v>
      </c>
      <c r="AU267" s="11">
        <f t="shared" si="95"/>
        <v>62.049702619999984</v>
      </c>
      <c r="AV267" s="23">
        <f t="shared" si="96"/>
        <v>422.63712271434383</v>
      </c>
      <c r="AW267" s="23">
        <f t="shared" si="97"/>
        <v>178622.13749625933</v>
      </c>
      <c r="AX267" s="23">
        <f t="shared" si="98"/>
        <v>65.152187750999985</v>
      </c>
      <c r="AY267" s="23">
        <f t="shared" si="99"/>
        <v>907.32394804868761</v>
      </c>
      <c r="AZ267" s="23"/>
      <c r="BA267" s="23"/>
    </row>
    <row r="268" spans="1:53">
      <c r="A268">
        <v>202212</v>
      </c>
      <c r="B268" s="20" t="s">
        <v>27</v>
      </c>
      <c r="C268" s="20" t="s">
        <v>1100</v>
      </c>
      <c r="D268">
        <v>47815.03</v>
      </c>
      <c r="E268" s="21">
        <v>0.68</v>
      </c>
      <c r="F268">
        <v>1574.8</v>
      </c>
      <c r="G268" s="22">
        <v>4.8399999999999999E-2</v>
      </c>
      <c r="H268" s="11">
        <f t="shared" si="80"/>
        <v>1573.6882673600001</v>
      </c>
      <c r="I268" s="23">
        <f t="shared" si="81"/>
        <v>6977.8759234462359</v>
      </c>
      <c r="J268" s="23">
        <f t="shared" si="82"/>
        <v>48690752.403010659</v>
      </c>
      <c r="K268" s="23">
        <f t="shared" si="83"/>
        <v>1652.3726807280002</v>
      </c>
      <c r="L268" s="23">
        <f t="shared" si="84"/>
        <v>15529.440114252471</v>
      </c>
      <c r="N268">
        <v>202212</v>
      </c>
      <c r="O268" s="20" t="s">
        <v>29</v>
      </c>
      <c r="P268" s="20" t="s">
        <v>1101</v>
      </c>
      <c r="Q268">
        <v>69825.63</v>
      </c>
      <c r="R268" s="21">
        <v>0.71</v>
      </c>
      <c r="S268">
        <v>1804.57</v>
      </c>
      <c r="T268" s="21">
        <v>0.04</v>
      </c>
      <c r="U268" s="11">
        <f t="shared" si="85"/>
        <v>1983.047892</v>
      </c>
      <c r="V268" s="23">
        <f t="shared" si="86"/>
        <v>9714.910941803606</v>
      </c>
      <c r="W268" s="23">
        <f t="shared" si="87"/>
        <v>94379494.607175425</v>
      </c>
      <c r="X268" s="23">
        <f t="shared" si="88"/>
        <v>2082.2002866000003</v>
      </c>
      <c r="Y268" s="23">
        <f t="shared" si="89"/>
        <v>21412.869775607211</v>
      </c>
      <c r="AA268">
        <v>202212</v>
      </c>
      <c r="AB268" s="20" t="s">
        <v>31</v>
      </c>
      <c r="AC268" s="20" t="s">
        <v>1102</v>
      </c>
      <c r="AD268">
        <v>227381.01</v>
      </c>
      <c r="AE268" s="21">
        <v>0.72</v>
      </c>
      <c r="AF268">
        <v>689.2373</v>
      </c>
      <c r="AG268" s="22">
        <v>4.1999999999999997E-3</v>
      </c>
      <c r="AH268" s="11">
        <f t="shared" si="90"/>
        <v>687.60017424</v>
      </c>
      <c r="AI268" s="23">
        <f t="shared" si="91"/>
        <v>10587.596795717594</v>
      </c>
      <c r="AJ268" s="23">
        <f t="shared" si="92"/>
        <v>112097205.90868947</v>
      </c>
      <c r="AK268" s="23">
        <f t="shared" si="93"/>
        <v>721.98018295200006</v>
      </c>
      <c r="AL268" s="23">
        <f t="shared" si="94"/>
        <v>21862.793765675189</v>
      </c>
      <c r="AN268">
        <v>202212</v>
      </c>
      <c r="AO268" s="20" t="s">
        <v>33</v>
      </c>
      <c r="AP268" s="20" t="s">
        <v>1103</v>
      </c>
      <c r="AQ268">
        <v>695.92</v>
      </c>
      <c r="AR268" s="21">
        <v>0.86</v>
      </c>
      <c r="AS268">
        <v>13.05</v>
      </c>
      <c r="AT268">
        <v>2.18E-2</v>
      </c>
      <c r="AU268" s="11">
        <f t="shared" si="95"/>
        <v>13.047108159999999</v>
      </c>
      <c r="AV268" s="23">
        <f t="shared" si="96"/>
        <v>87.397668091714266</v>
      </c>
      <c r="AW268" s="23">
        <f t="shared" si="97"/>
        <v>7638.3523878694496</v>
      </c>
      <c r="AX268" s="23">
        <f t="shared" si="98"/>
        <v>13.699463567999999</v>
      </c>
      <c r="AY268" s="23">
        <f t="shared" si="99"/>
        <v>187.84244434342853</v>
      </c>
      <c r="AZ268" s="23"/>
      <c r="BA268" s="23"/>
    </row>
    <row r="269" spans="1:53">
      <c r="A269">
        <v>202212</v>
      </c>
      <c r="B269" s="20" t="s">
        <v>27</v>
      </c>
      <c r="C269" s="20" t="s">
        <v>1104</v>
      </c>
      <c r="D269">
        <v>19698.48</v>
      </c>
      <c r="E269" s="21">
        <v>0.68</v>
      </c>
      <c r="F269">
        <v>648.78</v>
      </c>
      <c r="G269" s="22">
        <v>4.8399999999999999E-2</v>
      </c>
      <c r="H269" s="11">
        <f t="shared" si="80"/>
        <v>648.31637376000003</v>
      </c>
      <c r="I269" s="23">
        <f t="shared" si="81"/>
        <v>2874.6933614908785</v>
      </c>
      <c r="J269" s="23">
        <f t="shared" si="82"/>
        <v>8263861.9225997264</v>
      </c>
      <c r="K269" s="23">
        <f t="shared" si="83"/>
        <v>680.73219244800009</v>
      </c>
      <c r="L269" s="23">
        <f t="shared" si="84"/>
        <v>6397.7030967417568</v>
      </c>
      <c r="N269">
        <v>202212</v>
      </c>
      <c r="O269" s="20" t="s">
        <v>29</v>
      </c>
      <c r="P269" s="20" t="s">
        <v>1105</v>
      </c>
      <c r="Q269">
        <v>28722.57</v>
      </c>
      <c r="R269" s="21">
        <v>0.71</v>
      </c>
      <c r="S269">
        <v>742.3</v>
      </c>
      <c r="T269" s="21">
        <v>0.04</v>
      </c>
      <c r="U269" s="11">
        <f t="shared" si="85"/>
        <v>815.72098799999992</v>
      </c>
      <c r="V269" s="23">
        <f t="shared" si="86"/>
        <v>3996.2003861579192</v>
      </c>
      <c r="W269" s="23">
        <f t="shared" si="87"/>
        <v>15969617.526328702</v>
      </c>
      <c r="X269" s="23">
        <f t="shared" si="88"/>
        <v>856.50703739999994</v>
      </c>
      <c r="Y269" s="23">
        <f t="shared" si="89"/>
        <v>8808.1217603158384</v>
      </c>
      <c r="AA269">
        <v>202212</v>
      </c>
      <c r="AB269" s="20" t="s">
        <v>31</v>
      </c>
      <c r="AC269" s="20" t="s">
        <v>1106</v>
      </c>
      <c r="AD269">
        <v>217071.49</v>
      </c>
      <c r="AE269" s="21">
        <v>0.72</v>
      </c>
      <c r="AF269">
        <v>657.98710000000005</v>
      </c>
      <c r="AG269" s="22">
        <v>4.1999999999999997E-3</v>
      </c>
      <c r="AH269" s="11">
        <f t="shared" si="90"/>
        <v>656.42418575999989</v>
      </c>
      <c r="AI269" s="23">
        <f t="shared" si="91"/>
        <v>10107.552130081769</v>
      </c>
      <c r="AJ269" s="23">
        <f t="shared" si="92"/>
        <v>102162610.0623205</v>
      </c>
      <c r="AK269" s="23">
        <f t="shared" si="93"/>
        <v>689.24539504799986</v>
      </c>
      <c r="AL269" s="23">
        <f t="shared" si="94"/>
        <v>20871.528445923537</v>
      </c>
      <c r="AN269">
        <v>202212</v>
      </c>
      <c r="AO269" s="20" t="s">
        <v>33</v>
      </c>
      <c r="AP269" s="20" t="s">
        <v>1107</v>
      </c>
      <c r="AQ269">
        <v>3275.73</v>
      </c>
      <c r="AR269" s="21">
        <v>0.86</v>
      </c>
      <c r="AS269">
        <v>130.43</v>
      </c>
      <c r="AT269">
        <v>4.6300000000000001E-2</v>
      </c>
      <c r="AU269" s="11">
        <f t="shared" si="95"/>
        <v>130.43301714</v>
      </c>
      <c r="AV269" s="23">
        <f t="shared" si="96"/>
        <v>591.97441385817251</v>
      </c>
      <c r="AW269" s="23">
        <f t="shared" si="97"/>
        <v>350433.70666272688</v>
      </c>
      <c r="AX269" s="23">
        <f t="shared" si="98"/>
        <v>136.954667997</v>
      </c>
      <c r="AY269" s="23">
        <f t="shared" si="99"/>
        <v>1314.381844856345</v>
      </c>
      <c r="AZ269" s="23"/>
      <c r="BA269" s="23"/>
    </row>
    <row r="270" spans="1:53">
      <c r="A270">
        <v>202212</v>
      </c>
      <c r="B270" s="20" t="s">
        <v>27</v>
      </c>
      <c r="C270" s="20" t="s">
        <v>1108</v>
      </c>
      <c r="D270">
        <v>236507.96</v>
      </c>
      <c r="E270" s="21">
        <v>0.68</v>
      </c>
      <c r="F270">
        <v>7789.47</v>
      </c>
      <c r="G270" s="22">
        <v>4.8399999999999999E-2</v>
      </c>
      <c r="H270" s="11">
        <f t="shared" si="80"/>
        <v>7783.9499795200009</v>
      </c>
      <c r="I270" s="23">
        <f t="shared" si="81"/>
        <v>34514.737307231335</v>
      </c>
      <c r="J270" s="23">
        <f t="shared" si="82"/>
        <v>1191267091.3871865</v>
      </c>
      <c r="K270" s="23">
        <f t="shared" si="83"/>
        <v>8173.147478496001</v>
      </c>
      <c r="L270" s="23">
        <f t="shared" si="84"/>
        <v>76813.424593982665</v>
      </c>
      <c r="N270">
        <v>202212</v>
      </c>
      <c r="O270" s="20" t="s">
        <v>29</v>
      </c>
      <c r="P270" s="20" t="s">
        <v>1109</v>
      </c>
      <c r="Q270">
        <v>30935.24</v>
      </c>
      <c r="R270" s="21">
        <v>0.71</v>
      </c>
      <c r="S270">
        <v>799.49</v>
      </c>
      <c r="T270" s="21">
        <v>0.04</v>
      </c>
      <c r="U270" s="11">
        <f t="shared" si="85"/>
        <v>878.56081600000005</v>
      </c>
      <c r="V270" s="23">
        <f t="shared" si="86"/>
        <v>4304.0514144064382</v>
      </c>
      <c r="W270" s="23">
        <f t="shared" si="87"/>
        <v>18524858.57785406</v>
      </c>
      <c r="X270" s="23">
        <f t="shared" si="88"/>
        <v>922.48885680000012</v>
      </c>
      <c r="Y270" s="23">
        <f t="shared" si="89"/>
        <v>9486.6636448128756</v>
      </c>
      <c r="AA270">
        <v>202212</v>
      </c>
      <c r="AB270" s="20" t="s">
        <v>31</v>
      </c>
      <c r="AC270" s="20" t="s">
        <v>1110</v>
      </c>
      <c r="AD270">
        <v>241961.65</v>
      </c>
      <c r="AE270" s="21">
        <v>0.72</v>
      </c>
      <c r="AF270">
        <v>733.43420000000003</v>
      </c>
      <c r="AG270" s="22">
        <v>4.1999999999999997E-3</v>
      </c>
      <c r="AH270" s="11">
        <f t="shared" si="90"/>
        <v>731.69202959999984</v>
      </c>
      <c r="AI270" s="23">
        <f t="shared" si="91"/>
        <v>11266.518651784254</v>
      </c>
      <c r="AJ270" s="23">
        <f t="shared" si="92"/>
        <v>126934442.53100248</v>
      </c>
      <c r="AK270" s="23">
        <f t="shared" si="93"/>
        <v>768.2766310799999</v>
      </c>
      <c r="AL270" s="23">
        <f t="shared" si="94"/>
        <v>23264.729333168507</v>
      </c>
      <c r="AN270">
        <v>202212</v>
      </c>
      <c r="AO270" s="20" t="s">
        <v>33</v>
      </c>
      <c r="AP270" s="20" t="s">
        <v>1111</v>
      </c>
      <c r="AQ270">
        <v>2223.48</v>
      </c>
      <c r="AR270" s="21">
        <v>0.86</v>
      </c>
      <c r="AS270">
        <v>136.72</v>
      </c>
      <c r="AT270">
        <v>7.1500000000000008E-2</v>
      </c>
      <c r="AU270" s="11">
        <f t="shared" si="95"/>
        <v>136.72178520000003</v>
      </c>
      <c r="AV270" s="23">
        <f t="shared" si="96"/>
        <v>492.69216222131212</v>
      </c>
      <c r="AW270" s="23">
        <f t="shared" si="97"/>
        <v>242745.56671431175</v>
      </c>
      <c r="AX270" s="23">
        <f t="shared" si="98"/>
        <v>143.55787446000002</v>
      </c>
      <c r="AY270" s="23">
        <f t="shared" si="99"/>
        <v>1122.1061096426242</v>
      </c>
      <c r="AZ270" s="23"/>
      <c r="BA270" s="23"/>
    </row>
    <row r="271" spans="1:53">
      <c r="A271">
        <v>202212</v>
      </c>
      <c r="B271" s="20" t="s">
        <v>27</v>
      </c>
      <c r="C271" s="20" t="s">
        <v>1112</v>
      </c>
      <c r="D271">
        <v>54799.98</v>
      </c>
      <c r="E271" s="21">
        <v>0.68</v>
      </c>
      <c r="F271">
        <v>1804.86</v>
      </c>
      <c r="G271" s="22">
        <v>4.8399999999999999E-2</v>
      </c>
      <c r="H271" s="11">
        <f t="shared" si="80"/>
        <v>1803.57694176</v>
      </c>
      <c r="I271" s="23">
        <f t="shared" si="81"/>
        <v>7997.2230708071338</v>
      </c>
      <c r="J271" s="23">
        <f t="shared" si="82"/>
        <v>63955576.844249882</v>
      </c>
      <c r="K271" s="23">
        <f t="shared" si="83"/>
        <v>1893.7557888480001</v>
      </c>
      <c r="L271" s="23">
        <f t="shared" si="84"/>
        <v>17798.023083374268</v>
      </c>
      <c r="N271">
        <v>202212</v>
      </c>
      <c r="O271" s="20" t="s">
        <v>29</v>
      </c>
      <c r="P271" s="20" t="s">
        <v>1113</v>
      </c>
      <c r="Q271">
        <v>45280.71</v>
      </c>
      <c r="R271" s="21">
        <v>0.71</v>
      </c>
      <c r="S271">
        <v>1170.23</v>
      </c>
      <c r="T271" s="21">
        <v>0.04</v>
      </c>
      <c r="U271" s="11">
        <f t="shared" si="85"/>
        <v>1285.972164</v>
      </c>
      <c r="V271" s="23">
        <f t="shared" si="86"/>
        <v>6299.9512504453724</v>
      </c>
      <c r="W271" s="23">
        <f t="shared" si="87"/>
        <v>39689385.757988207</v>
      </c>
      <c r="X271" s="23">
        <f t="shared" si="88"/>
        <v>1350.2707722</v>
      </c>
      <c r="Y271" s="23">
        <f t="shared" si="89"/>
        <v>13885.874664890745</v>
      </c>
      <c r="AA271">
        <v>202212</v>
      </c>
      <c r="AB271" s="20" t="s">
        <v>31</v>
      </c>
      <c r="AC271" s="20" t="s">
        <v>1114</v>
      </c>
      <c r="AD271">
        <v>140600.28</v>
      </c>
      <c r="AE271" s="21">
        <v>0.72</v>
      </c>
      <c r="AF271">
        <v>426.18759999999997</v>
      </c>
      <c r="AG271" s="22">
        <v>4.1999999999999997E-3</v>
      </c>
      <c r="AH271" s="11">
        <f t="shared" si="90"/>
        <v>425.17524671999996</v>
      </c>
      <c r="AI271" s="23">
        <f t="shared" si="91"/>
        <v>6546.8047397845439</v>
      </c>
      <c r="AJ271" s="23">
        <f t="shared" si="92"/>
        <v>42860652.300865367</v>
      </c>
      <c r="AK271" s="23">
        <f t="shared" si="93"/>
        <v>446.43400905599998</v>
      </c>
      <c r="AL271" s="23">
        <f t="shared" si="94"/>
        <v>13518.784726289088</v>
      </c>
      <c r="AN271">
        <v>202212</v>
      </c>
      <c r="AO271" s="20" t="s">
        <v>33</v>
      </c>
      <c r="AP271" s="20" t="s">
        <v>1115</v>
      </c>
      <c r="AQ271">
        <v>1645.27</v>
      </c>
      <c r="AR271" s="21">
        <v>0.86</v>
      </c>
      <c r="AS271">
        <v>8.49</v>
      </c>
      <c r="AT271">
        <v>6.0000000000000001E-3</v>
      </c>
      <c r="AU271" s="11">
        <f t="shared" si="95"/>
        <v>8.4895931999999998</v>
      </c>
      <c r="AV271" s="23">
        <f t="shared" si="96"/>
        <v>109.27088171548519</v>
      </c>
      <c r="AW271" s="23">
        <f t="shared" si="97"/>
        <v>11940.125590879556</v>
      </c>
      <c r="AX271" s="23">
        <f t="shared" si="98"/>
        <v>8.914072860000001</v>
      </c>
      <c r="AY271" s="23">
        <f t="shared" si="99"/>
        <v>227.03135663097038</v>
      </c>
      <c r="AZ271" s="23"/>
      <c r="BA271" s="23"/>
    </row>
    <row r="272" spans="1:53">
      <c r="A272">
        <v>202212</v>
      </c>
      <c r="B272" s="20" t="s">
        <v>27</v>
      </c>
      <c r="C272" s="20" t="s">
        <v>1116</v>
      </c>
      <c r="D272">
        <v>64448.94</v>
      </c>
      <c r="E272" s="21">
        <v>0.68</v>
      </c>
      <c r="F272">
        <v>2122.65</v>
      </c>
      <c r="G272" s="22">
        <v>4.8399999999999999E-2</v>
      </c>
      <c r="H272" s="11">
        <f t="shared" si="80"/>
        <v>2121.1435132800002</v>
      </c>
      <c r="I272" s="23">
        <f t="shared" si="81"/>
        <v>9405.3419336478728</v>
      </c>
      <c r="J272" s="23">
        <f t="shared" si="82"/>
        <v>88460456.888835102</v>
      </c>
      <c r="K272" s="23">
        <f t="shared" si="83"/>
        <v>2227.2006889440004</v>
      </c>
      <c r="L272" s="23">
        <f t="shared" si="84"/>
        <v>20931.827380575745</v>
      </c>
      <c r="N272">
        <v>202212</v>
      </c>
      <c r="O272" s="20" t="s">
        <v>29</v>
      </c>
      <c r="P272" s="20" t="s">
        <v>1117</v>
      </c>
      <c r="Q272">
        <v>39617.379999999997</v>
      </c>
      <c r="R272" s="21">
        <v>0.71</v>
      </c>
      <c r="S272">
        <v>1023.87</v>
      </c>
      <c r="T272" s="21">
        <v>0.04</v>
      </c>
      <c r="U272" s="11">
        <f t="shared" si="85"/>
        <v>1125.1335919999999</v>
      </c>
      <c r="V272" s="23">
        <f t="shared" si="86"/>
        <v>5512.0063857295854</v>
      </c>
      <c r="W272" s="23">
        <f t="shared" si="87"/>
        <v>30382214.396323726</v>
      </c>
      <c r="X272" s="23">
        <f t="shared" si="88"/>
        <v>1181.3902716</v>
      </c>
      <c r="Y272" s="23">
        <f t="shared" si="89"/>
        <v>12149.146363459171</v>
      </c>
      <c r="AA272">
        <v>202212</v>
      </c>
      <c r="AB272" s="20" t="s">
        <v>31</v>
      </c>
      <c r="AC272" s="20" t="s">
        <v>1118</v>
      </c>
      <c r="AD272">
        <v>143876.88</v>
      </c>
      <c r="AE272" s="21">
        <v>0.72</v>
      </c>
      <c r="AF272">
        <v>436.11959999999999</v>
      </c>
      <c r="AG272" s="22">
        <v>4.1999999999999997E-3</v>
      </c>
      <c r="AH272" s="11">
        <f t="shared" si="90"/>
        <v>435.08368511999998</v>
      </c>
      <c r="AI272" s="23">
        <f t="shared" si="91"/>
        <v>6699.3738556524359</v>
      </c>
      <c r="AJ272" s="23">
        <f t="shared" si="92"/>
        <v>44881610.057799384</v>
      </c>
      <c r="AK272" s="23">
        <f t="shared" si="93"/>
        <v>456.83786937600001</v>
      </c>
      <c r="AL272" s="23">
        <f t="shared" si="94"/>
        <v>13833.831396424872</v>
      </c>
      <c r="AN272">
        <v>202212</v>
      </c>
      <c r="AO272" s="20" t="s">
        <v>33</v>
      </c>
      <c r="AP272" s="20" t="s">
        <v>1119</v>
      </c>
      <c r="AQ272">
        <v>2111.5700000000002</v>
      </c>
      <c r="AR272" s="21">
        <v>0.86</v>
      </c>
      <c r="AS272">
        <v>25.24</v>
      </c>
      <c r="AT272">
        <v>1.3899999999999999E-2</v>
      </c>
      <c r="AU272" s="11">
        <f t="shared" si="95"/>
        <v>25.241707780000002</v>
      </c>
      <c r="AV272" s="23">
        <f t="shared" si="96"/>
        <v>212.60418735241706</v>
      </c>
      <c r="AW272" s="23">
        <f t="shared" si="97"/>
        <v>45200.540479781652</v>
      </c>
      <c r="AX272" s="23">
        <f t="shared" si="98"/>
        <v>26.503793169000005</v>
      </c>
      <c r="AY272" s="23">
        <f t="shared" si="99"/>
        <v>450.45008248483413</v>
      </c>
      <c r="AZ272" s="23"/>
      <c r="BA272" s="23"/>
    </row>
    <row r="273" spans="1:53">
      <c r="A273">
        <v>202212</v>
      </c>
      <c r="B273" s="20" t="s">
        <v>27</v>
      </c>
      <c r="C273" s="20" t="s">
        <v>1120</v>
      </c>
      <c r="D273">
        <v>49508.52</v>
      </c>
      <c r="E273" s="21">
        <v>0.68</v>
      </c>
      <c r="F273">
        <v>1630.58</v>
      </c>
      <c r="G273" s="22">
        <v>4.8399999999999999E-2</v>
      </c>
      <c r="H273" s="11">
        <f t="shared" si="80"/>
        <v>1629.4244102399998</v>
      </c>
      <c r="I273" s="23">
        <f t="shared" si="81"/>
        <v>7225.0150154346102</v>
      </c>
      <c r="J273" s="23">
        <f t="shared" si="82"/>
        <v>52200841.973255582</v>
      </c>
      <c r="K273" s="23">
        <f t="shared" si="83"/>
        <v>1710.895630752</v>
      </c>
      <c r="L273" s="23">
        <f t="shared" si="84"/>
        <v>16079.454441109221</v>
      </c>
      <c r="N273">
        <v>202212</v>
      </c>
      <c r="O273" s="20" t="s">
        <v>29</v>
      </c>
      <c r="P273" s="20" t="s">
        <v>1121</v>
      </c>
      <c r="Q273">
        <v>15436.61</v>
      </c>
      <c r="R273" s="21">
        <v>0.71</v>
      </c>
      <c r="S273">
        <v>398.94</v>
      </c>
      <c r="T273" s="21">
        <v>0.04</v>
      </c>
      <c r="U273" s="11">
        <f t="shared" si="85"/>
        <v>438.39972399999999</v>
      </c>
      <c r="V273" s="23">
        <f t="shared" si="86"/>
        <v>2147.7112543539524</v>
      </c>
      <c r="W273" s="23">
        <f t="shared" si="87"/>
        <v>4612663.6320786281</v>
      </c>
      <c r="X273" s="23">
        <f t="shared" si="88"/>
        <v>460.31971020000003</v>
      </c>
      <c r="Y273" s="23">
        <f t="shared" si="89"/>
        <v>4733.8222327079047</v>
      </c>
      <c r="AA273">
        <v>202212</v>
      </c>
      <c r="AB273" s="20" t="s">
        <v>31</v>
      </c>
      <c r="AC273" s="20" t="s">
        <v>1122</v>
      </c>
      <c r="AD273">
        <v>218663.9</v>
      </c>
      <c r="AE273" s="21">
        <v>0.72</v>
      </c>
      <c r="AF273">
        <v>662.81399999999996</v>
      </c>
      <c r="AG273" s="22">
        <v>4.1999999999999997E-3</v>
      </c>
      <c r="AH273" s="11">
        <f t="shared" si="90"/>
        <v>661.23963359999993</v>
      </c>
      <c r="AI273" s="23">
        <f t="shared" si="91"/>
        <v>10181.699900880521</v>
      </c>
      <c r="AJ273" s="23">
        <f t="shared" si="92"/>
        <v>103667012.87159042</v>
      </c>
      <c r="AK273" s="23">
        <f t="shared" si="93"/>
        <v>694.30161527999996</v>
      </c>
      <c r="AL273" s="23">
        <f t="shared" si="94"/>
        <v>21024.639435361041</v>
      </c>
      <c r="AN273">
        <v>202212</v>
      </c>
      <c r="AO273" s="20" t="s">
        <v>33</v>
      </c>
      <c r="AP273" s="20" t="s">
        <v>1123</v>
      </c>
      <c r="AQ273">
        <v>2338.5</v>
      </c>
      <c r="AR273" s="21">
        <v>0.86</v>
      </c>
      <c r="AS273">
        <v>13.68</v>
      </c>
      <c r="AT273">
        <v>6.8000000000000005E-3</v>
      </c>
      <c r="AU273" s="11">
        <f t="shared" si="95"/>
        <v>13.675548000000001</v>
      </c>
      <c r="AV273" s="23">
        <f t="shared" si="96"/>
        <v>165.27555997539289</v>
      </c>
      <c r="AW273" s="23">
        <f t="shared" si="97"/>
        <v>27316.010725179694</v>
      </c>
      <c r="AX273" s="23">
        <f t="shared" si="98"/>
        <v>14.359325400000001</v>
      </c>
      <c r="AY273" s="23">
        <f t="shared" si="99"/>
        <v>344.22666795078578</v>
      </c>
      <c r="AZ273" s="23"/>
      <c r="BA273" s="23"/>
    </row>
    <row r="274" spans="1:53">
      <c r="A274">
        <v>202212</v>
      </c>
      <c r="B274" s="20" t="s">
        <v>27</v>
      </c>
      <c r="C274" s="20" t="s">
        <v>1124</v>
      </c>
      <c r="D274">
        <v>29336.32</v>
      </c>
      <c r="E274" s="21">
        <v>0.68</v>
      </c>
      <c r="F274">
        <v>966.2</v>
      </c>
      <c r="G274" s="22">
        <v>4.8399999999999999E-2</v>
      </c>
      <c r="H274" s="11">
        <f t="shared" si="80"/>
        <v>965.5169638399999</v>
      </c>
      <c r="I274" s="23">
        <f t="shared" si="81"/>
        <v>4281.1894295687835</v>
      </c>
      <c r="J274" s="23">
        <f t="shared" si="82"/>
        <v>18328582.931851484</v>
      </c>
      <c r="K274" s="23">
        <f t="shared" si="83"/>
        <v>1013.7928120319999</v>
      </c>
      <c r="L274" s="23">
        <f t="shared" si="84"/>
        <v>9527.8958229775671</v>
      </c>
      <c r="N274">
        <v>202212</v>
      </c>
      <c r="O274" s="20" t="s">
        <v>29</v>
      </c>
      <c r="P274" s="20" t="s">
        <v>1125</v>
      </c>
      <c r="Q274">
        <v>36018.76</v>
      </c>
      <c r="R274" s="21">
        <v>0.71</v>
      </c>
      <c r="S274">
        <v>930.86</v>
      </c>
      <c r="T274" s="21">
        <v>0.04</v>
      </c>
      <c r="U274" s="11">
        <f t="shared" si="85"/>
        <v>1022.932784</v>
      </c>
      <c r="V274" s="23">
        <f t="shared" si="86"/>
        <v>5011.32672392928</v>
      </c>
      <c r="W274" s="23">
        <f t="shared" si="87"/>
        <v>25113395.533967771</v>
      </c>
      <c r="X274" s="23">
        <f t="shared" si="88"/>
        <v>1074.0794232000001</v>
      </c>
      <c r="Y274" s="23">
        <f t="shared" si="89"/>
        <v>11045.58623185856</v>
      </c>
      <c r="AA274">
        <v>202212</v>
      </c>
      <c r="AB274" s="20" t="s">
        <v>31</v>
      </c>
      <c r="AC274" s="20" t="s">
        <v>1126</v>
      </c>
      <c r="AD274">
        <v>194307.01</v>
      </c>
      <c r="AE274" s="21">
        <v>0.72</v>
      </c>
      <c r="AF274">
        <v>588.98339999999996</v>
      </c>
      <c r="AG274" s="22">
        <v>4.1999999999999997E-3</v>
      </c>
      <c r="AH274" s="11">
        <f t="shared" si="90"/>
        <v>587.58439823999993</v>
      </c>
      <c r="AI274" s="23">
        <f t="shared" si="91"/>
        <v>9047.5641587723912</v>
      </c>
      <c r="AJ274" s="23">
        <f t="shared" si="92"/>
        <v>81858417.207102761</v>
      </c>
      <c r="AK274" s="23">
        <f t="shared" si="93"/>
        <v>616.96361815199998</v>
      </c>
      <c r="AL274" s="23">
        <f t="shared" si="94"/>
        <v>18682.712715784783</v>
      </c>
      <c r="AN274">
        <v>202212</v>
      </c>
      <c r="AO274" s="20" t="s">
        <v>33</v>
      </c>
      <c r="AP274" s="20" t="s">
        <v>1127</v>
      </c>
      <c r="AQ274">
        <v>1515.23</v>
      </c>
      <c r="AR274" s="21">
        <v>0.86</v>
      </c>
      <c r="AS274">
        <v>53.04</v>
      </c>
      <c r="AT274">
        <v>4.07E-2</v>
      </c>
      <c r="AU274" s="11">
        <f t="shared" si="95"/>
        <v>53.036080460000001</v>
      </c>
      <c r="AV274" s="23">
        <f t="shared" si="96"/>
        <v>257.48470622056254</v>
      </c>
      <c r="AW274" s="23">
        <f t="shared" si="97"/>
        <v>66298.373937489392</v>
      </c>
      <c r="AX274" s="23">
        <f t="shared" si="98"/>
        <v>55.687884483000005</v>
      </c>
      <c r="AY274" s="23">
        <f t="shared" si="99"/>
        <v>568.00549290112508</v>
      </c>
      <c r="AZ274" s="23"/>
      <c r="BA274" s="23"/>
    </row>
    <row r="275" spans="1:53">
      <c r="A275">
        <v>202212</v>
      </c>
      <c r="B275" s="20" t="s">
        <v>27</v>
      </c>
      <c r="C275" s="20" t="s">
        <v>1128</v>
      </c>
      <c r="D275">
        <v>36521.61</v>
      </c>
      <c r="E275" s="21">
        <v>0.68</v>
      </c>
      <c r="F275">
        <v>1202.8499999999999</v>
      </c>
      <c r="G275" s="22">
        <v>4.8399999999999999E-2</v>
      </c>
      <c r="H275" s="11">
        <f t="shared" si="80"/>
        <v>1201.9992283199999</v>
      </c>
      <c r="I275" s="23">
        <f t="shared" si="81"/>
        <v>5329.7731509212326</v>
      </c>
      <c r="J275" s="23">
        <f t="shared" si="82"/>
        <v>28406481.840280846</v>
      </c>
      <c r="K275" s="23">
        <f t="shared" si="83"/>
        <v>1262.099189736</v>
      </c>
      <c r="L275" s="23">
        <f t="shared" si="84"/>
        <v>11861.545530162464</v>
      </c>
      <c r="N275">
        <v>202212</v>
      </c>
      <c r="O275" s="20" t="s">
        <v>29</v>
      </c>
      <c r="P275" s="20" t="s">
        <v>1129</v>
      </c>
      <c r="Q275">
        <v>38131.730000000003</v>
      </c>
      <c r="R275" s="21">
        <v>0.71</v>
      </c>
      <c r="S275">
        <v>985.47</v>
      </c>
      <c r="T275" s="21">
        <v>0.04</v>
      </c>
      <c r="U275" s="11">
        <f t="shared" si="85"/>
        <v>1082.9411320000002</v>
      </c>
      <c r="V275" s="23">
        <f t="shared" si="86"/>
        <v>5305.306389744007</v>
      </c>
      <c r="W275" s="23">
        <f t="shared" si="87"/>
        <v>28146275.88905859</v>
      </c>
      <c r="X275" s="23">
        <f t="shared" si="88"/>
        <v>1137.0881886000002</v>
      </c>
      <c r="Y275" s="23">
        <f t="shared" si="89"/>
        <v>11693.553911488014</v>
      </c>
      <c r="AA275">
        <v>202212</v>
      </c>
      <c r="AB275" s="20" t="s">
        <v>31</v>
      </c>
      <c r="AC275" s="20" t="s">
        <v>1130</v>
      </c>
      <c r="AD275">
        <v>190476.27</v>
      </c>
      <c r="AE275" s="21">
        <v>0.72</v>
      </c>
      <c r="AF275">
        <v>577.37170000000003</v>
      </c>
      <c r="AG275" s="22">
        <v>4.1999999999999997E-3</v>
      </c>
      <c r="AH275" s="11">
        <f t="shared" si="90"/>
        <v>576.00024047999989</v>
      </c>
      <c r="AI275" s="23">
        <f t="shared" si="91"/>
        <v>8869.1924884678774</v>
      </c>
      <c r="AJ275" s="23">
        <f t="shared" si="92"/>
        <v>78662575.397495016</v>
      </c>
      <c r="AK275" s="23">
        <f t="shared" si="93"/>
        <v>604.8002525039999</v>
      </c>
      <c r="AL275" s="23">
        <f t="shared" si="94"/>
        <v>18314.385217415755</v>
      </c>
      <c r="AN275">
        <v>202212</v>
      </c>
      <c r="AO275" s="20" t="s">
        <v>33</v>
      </c>
      <c r="AP275" s="20" t="s">
        <v>1131</v>
      </c>
      <c r="AQ275">
        <v>2338.5</v>
      </c>
      <c r="AR275" s="21">
        <v>0.86</v>
      </c>
      <c r="AS275">
        <v>60.94</v>
      </c>
      <c r="AT275">
        <v>3.0299999999999997E-2</v>
      </c>
      <c r="AU275" s="11">
        <f t="shared" si="95"/>
        <v>60.936632999999993</v>
      </c>
      <c r="AV275" s="23">
        <f t="shared" si="96"/>
        <v>344.72742674648515</v>
      </c>
      <c r="AW275" s="23">
        <f t="shared" si="97"/>
        <v>118836.99875125328</v>
      </c>
      <c r="AX275" s="23">
        <f t="shared" si="98"/>
        <v>63.983464649999995</v>
      </c>
      <c r="AY275" s="23">
        <f t="shared" si="99"/>
        <v>750.39148649297033</v>
      </c>
      <c r="AZ275" s="23"/>
      <c r="BA275" s="23"/>
    </row>
    <row r="276" spans="1:53">
      <c r="A276">
        <v>202212</v>
      </c>
      <c r="B276" s="20" t="s">
        <v>27</v>
      </c>
      <c r="C276" s="20" t="s">
        <v>1132</v>
      </c>
      <c r="D276">
        <v>121377.65</v>
      </c>
      <c r="E276" s="21">
        <v>0.68</v>
      </c>
      <c r="F276">
        <v>3997.61</v>
      </c>
      <c r="G276" s="22">
        <v>4.8399999999999999E-2</v>
      </c>
      <c r="H276" s="11">
        <f t="shared" si="80"/>
        <v>3994.7812167999996</v>
      </c>
      <c r="I276" s="23">
        <f t="shared" si="81"/>
        <v>17713.220750451979</v>
      </c>
      <c r="J276" s="23">
        <f t="shared" si="82"/>
        <v>313758189.35424256</v>
      </c>
      <c r="K276" s="23">
        <f t="shared" si="83"/>
        <v>4194.5202776400001</v>
      </c>
      <c r="L276" s="23">
        <f t="shared" si="84"/>
        <v>39421.22271770396</v>
      </c>
      <c r="N276">
        <v>202212</v>
      </c>
      <c r="O276" s="20" t="s">
        <v>29</v>
      </c>
      <c r="P276" s="20" t="s">
        <v>1133</v>
      </c>
      <c r="Q276">
        <v>25213.14</v>
      </c>
      <c r="R276" s="21">
        <v>0.71</v>
      </c>
      <c r="S276">
        <v>651.6</v>
      </c>
      <c r="T276" s="21">
        <v>0.04</v>
      </c>
      <c r="U276" s="11">
        <f t="shared" si="85"/>
        <v>716.05317600000001</v>
      </c>
      <c r="V276" s="23">
        <f t="shared" si="86"/>
        <v>3507.929819798635</v>
      </c>
      <c r="W276" s="23">
        <f t="shared" si="87"/>
        <v>12305571.620632485</v>
      </c>
      <c r="X276" s="23">
        <f t="shared" si="88"/>
        <v>751.85583480000003</v>
      </c>
      <c r="Y276" s="23">
        <f t="shared" si="89"/>
        <v>7731.9128155972703</v>
      </c>
      <c r="AA276">
        <v>202212</v>
      </c>
      <c r="AB276" s="20" t="s">
        <v>31</v>
      </c>
      <c r="AC276" s="20" t="s">
        <v>1134</v>
      </c>
      <c r="AD276">
        <v>142500.37</v>
      </c>
      <c r="AE276" s="21">
        <v>0.72</v>
      </c>
      <c r="AF276">
        <v>431.94709999999998</v>
      </c>
      <c r="AG276" s="22">
        <v>4.1999999999999997E-3</v>
      </c>
      <c r="AH276" s="11">
        <f t="shared" si="90"/>
        <v>430.92111887999994</v>
      </c>
      <c r="AI276" s="23">
        <f t="shared" si="91"/>
        <v>6635.2790886124203</v>
      </c>
      <c r="AJ276" s="23">
        <f t="shared" si="92"/>
        <v>44026928.583777271</v>
      </c>
      <c r="AK276" s="23">
        <f t="shared" si="93"/>
        <v>452.46717482399993</v>
      </c>
      <c r="AL276" s="23">
        <f t="shared" si="94"/>
        <v>13701.479296104841</v>
      </c>
      <c r="AN276">
        <v>202212</v>
      </c>
      <c r="AO276" s="20" t="s">
        <v>33</v>
      </c>
      <c r="AP276" s="20" t="s">
        <v>1135</v>
      </c>
      <c r="AQ276">
        <v>1606.04</v>
      </c>
      <c r="AR276" s="21">
        <v>0.86</v>
      </c>
      <c r="AS276">
        <v>91.57</v>
      </c>
      <c r="AT276">
        <v>6.6299999999999998E-2</v>
      </c>
      <c r="AU276" s="11">
        <f t="shared" si="95"/>
        <v>91.57318871999999</v>
      </c>
      <c r="AV276" s="23">
        <f t="shared" si="96"/>
        <v>343.64913292173225</v>
      </c>
      <c r="AW276" s="23">
        <f t="shared" si="97"/>
        <v>118094.72655785839</v>
      </c>
      <c r="AX276" s="23">
        <f t="shared" si="98"/>
        <v>96.151848156</v>
      </c>
      <c r="AY276" s="23">
        <f t="shared" si="99"/>
        <v>778.87145456346445</v>
      </c>
      <c r="AZ276" s="23"/>
      <c r="BA276" s="23"/>
    </row>
    <row r="277" spans="1:53">
      <c r="A277">
        <v>202212</v>
      </c>
      <c r="B277" s="20" t="s">
        <v>27</v>
      </c>
      <c r="C277" s="20" t="s">
        <v>1136</v>
      </c>
      <c r="D277">
        <v>56123.27</v>
      </c>
      <c r="E277" s="21">
        <v>0.68</v>
      </c>
      <c r="F277">
        <v>1848.44</v>
      </c>
      <c r="G277" s="22">
        <v>4.8399999999999999E-2</v>
      </c>
      <c r="H277" s="11">
        <f t="shared" si="80"/>
        <v>1847.1290622400002</v>
      </c>
      <c r="I277" s="23">
        <f t="shared" si="81"/>
        <v>8190.3371069321174</v>
      </c>
      <c r="J277" s="23">
        <f t="shared" si="82"/>
        <v>67081621.925189167</v>
      </c>
      <c r="K277" s="23">
        <f t="shared" si="83"/>
        <v>1939.4855153520002</v>
      </c>
      <c r="L277" s="23">
        <f t="shared" si="84"/>
        <v>18227.803276104234</v>
      </c>
      <c r="N277">
        <v>202212</v>
      </c>
      <c r="O277" s="20" t="s">
        <v>29</v>
      </c>
      <c r="P277" s="20" t="s">
        <v>1137</v>
      </c>
      <c r="Q277">
        <v>28300.43</v>
      </c>
      <c r="R277" s="21">
        <v>0.71</v>
      </c>
      <c r="S277">
        <v>731.39</v>
      </c>
      <c r="T277" s="21">
        <v>0.04</v>
      </c>
      <c r="U277" s="11">
        <f t="shared" si="85"/>
        <v>803.732212</v>
      </c>
      <c r="V277" s="23">
        <f t="shared" si="86"/>
        <v>3937.4676184768691</v>
      </c>
      <c r="W277" s="23">
        <f t="shared" si="87"/>
        <v>15503651.246553907</v>
      </c>
      <c r="X277" s="23">
        <f t="shared" si="88"/>
        <v>843.9188226</v>
      </c>
      <c r="Y277" s="23">
        <f t="shared" si="89"/>
        <v>8678.6674489537381</v>
      </c>
      <c r="AA277">
        <v>202212</v>
      </c>
      <c r="AB277" s="20" t="s">
        <v>31</v>
      </c>
      <c r="AC277" s="20" t="s">
        <v>1138</v>
      </c>
      <c r="AD277">
        <v>213888.65</v>
      </c>
      <c r="AE277" s="21">
        <v>0.72</v>
      </c>
      <c r="AF277">
        <v>648.33929999999998</v>
      </c>
      <c r="AG277" s="22">
        <v>4.1999999999999997E-3</v>
      </c>
      <c r="AH277" s="11">
        <f t="shared" si="90"/>
        <v>646.79927759999987</v>
      </c>
      <c r="AI277" s="23">
        <f t="shared" si="91"/>
        <v>9959.348783701691</v>
      </c>
      <c r="AJ277" s="23">
        <f t="shared" si="92"/>
        <v>99188628.195420355</v>
      </c>
      <c r="AK277" s="23">
        <f t="shared" si="93"/>
        <v>679.1392414799999</v>
      </c>
      <c r="AL277" s="23">
        <f t="shared" si="94"/>
        <v>20565.496845003381</v>
      </c>
      <c r="AN277">
        <v>202212</v>
      </c>
      <c r="AO277" s="20" t="s">
        <v>33</v>
      </c>
      <c r="AP277" s="20" t="s">
        <v>1139</v>
      </c>
      <c r="AQ277">
        <v>243.44</v>
      </c>
      <c r="AR277" s="21">
        <v>0.86</v>
      </c>
      <c r="AS277">
        <v>7.62</v>
      </c>
      <c r="AT277">
        <v>3.6400000000000002E-2</v>
      </c>
      <c r="AU277" s="11">
        <f t="shared" si="95"/>
        <v>7.6206457600000004</v>
      </c>
      <c r="AV277" s="23">
        <f t="shared" si="96"/>
        <v>39.209335131840454</v>
      </c>
      <c r="AW277" s="23">
        <f t="shared" si="97"/>
        <v>1537.3719614809781</v>
      </c>
      <c r="AX277" s="23">
        <f t="shared" si="98"/>
        <v>8.0016780480000005</v>
      </c>
      <c r="AY277" s="23">
        <f t="shared" si="99"/>
        <v>86.039316023680911</v>
      </c>
      <c r="AZ277" s="23"/>
      <c r="BA277" s="23"/>
    </row>
    <row r="278" spans="1:53">
      <c r="A278">
        <v>202212</v>
      </c>
      <c r="B278" s="20" t="s">
        <v>27</v>
      </c>
      <c r="C278" s="20" t="s">
        <v>1140</v>
      </c>
      <c r="D278">
        <v>57991.88</v>
      </c>
      <c r="E278" s="21">
        <v>0.68</v>
      </c>
      <c r="F278">
        <v>1909.98</v>
      </c>
      <c r="G278" s="22">
        <v>4.8399999999999999E-2</v>
      </c>
      <c r="H278" s="11">
        <f t="shared" si="80"/>
        <v>1908.6287545599998</v>
      </c>
      <c r="I278" s="23">
        <f t="shared" si="81"/>
        <v>8463.0322977395026</v>
      </c>
      <c r="J278" s="23">
        <f t="shared" si="82"/>
        <v>71622915.672581971</v>
      </c>
      <c r="K278" s="23">
        <f t="shared" si="83"/>
        <v>2004.0601922879998</v>
      </c>
      <c r="L278" s="23">
        <f t="shared" si="84"/>
        <v>18834.693350039004</v>
      </c>
      <c r="N278">
        <v>202212</v>
      </c>
      <c r="O278" s="20" t="s">
        <v>29</v>
      </c>
      <c r="P278" s="20" t="s">
        <v>1141</v>
      </c>
      <c r="Q278">
        <v>41598.25</v>
      </c>
      <c r="R278" s="21">
        <v>0.71</v>
      </c>
      <c r="S278">
        <v>1075.06</v>
      </c>
      <c r="T278" s="21">
        <v>0.04</v>
      </c>
      <c r="U278" s="11">
        <f t="shared" si="85"/>
        <v>1181.3903</v>
      </c>
      <c r="V278" s="23">
        <f t="shared" si="86"/>
        <v>5787.6068441470825</v>
      </c>
      <c r="W278" s="23">
        <f t="shared" si="87"/>
        <v>33496392.98241815</v>
      </c>
      <c r="X278" s="23">
        <f t="shared" si="88"/>
        <v>1240.4598150000002</v>
      </c>
      <c r="Y278" s="23">
        <f t="shared" si="89"/>
        <v>12756.603988294166</v>
      </c>
      <c r="AA278">
        <v>202212</v>
      </c>
      <c r="AB278" s="20" t="s">
        <v>31</v>
      </c>
      <c r="AC278" s="20" t="s">
        <v>1142</v>
      </c>
      <c r="AD278">
        <v>182157.02</v>
      </c>
      <c r="AE278" s="21">
        <v>0.72</v>
      </c>
      <c r="AF278">
        <v>552.15440000000001</v>
      </c>
      <c r="AG278" s="22">
        <v>4.1999999999999997E-3</v>
      </c>
      <c r="AH278" s="11">
        <f t="shared" si="90"/>
        <v>550.84282847999998</v>
      </c>
      <c r="AI278" s="23">
        <f t="shared" si="91"/>
        <v>8481.8212447445185</v>
      </c>
      <c r="AJ278" s="23">
        <f t="shared" si="92"/>
        <v>71941291.627799451</v>
      </c>
      <c r="AK278" s="23">
        <f t="shared" si="93"/>
        <v>578.38496990400006</v>
      </c>
      <c r="AL278" s="23">
        <f t="shared" si="94"/>
        <v>17514.485317969036</v>
      </c>
      <c r="AN278">
        <v>202212</v>
      </c>
      <c r="AO278" s="20" t="s">
        <v>33</v>
      </c>
      <c r="AP278" s="20" t="s">
        <v>1143</v>
      </c>
      <c r="AQ278">
        <v>1887.73</v>
      </c>
      <c r="AR278" s="21">
        <v>0.86</v>
      </c>
      <c r="AS278">
        <v>96.76</v>
      </c>
      <c r="AT278">
        <v>5.96E-2</v>
      </c>
      <c r="AU278" s="11">
        <f t="shared" si="95"/>
        <v>96.757488879999997</v>
      </c>
      <c r="AV278" s="23">
        <f t="shared" si="96"/>
        <v>384.34193214037566</v>
      </c>
      <c r="AW278" s="23">
        <f t="shared" si="97"/>
        <v>147718.72080139714</v>
      </c>
      <c r="AX278" s="23">
        <f t="shared" si="98"/>
        <v>101.595363324</v>
      </c>
      <c r="AY278" s="23">
        <f t="shared" si="99"/>
        <v>865.44135316075131</v>
      </c>
      <c r="AZ278" s="23"/>
      <c r="BA278" s="23"/>
    </row>
    <row r="279" spans="1:53">
      <c r="A279">
        <v>202212</v>
      </c>
      <c r="B279" s="20" t="s">
        <v>27</v>
      </c>
      <c r="C279" s="20" t="s">
        <v>1144</v>
      </c>
      <c r="D279">
        <v>50719.040000000001</v>
      </c>
      <c r="E279" s="21">
        <v>0.68</v>
      </c>
      <c r="F279">
        <v>1670.45</v>
      </c>
      <c r="G279" s="22">
        <v>4.8399999999999999E-2</v>
      </c>
      <c r="H279" s="11">
        <f t="shared" si="80"/>
        <v>1669.2650444800001</v>
      </c>
      <c r="I279" s="23">
        <f t="shared" si="81"/>
        <v>7401.6719863253575</v>
      </c>
      <c r="J279" s="23">
        <f t="shared" si="82"/>
        <v>54784748.19315356</v>
      </c>
      <c r="K279" s="23">
        <f t="shared" si="83"/>
        <v>1752.7282967040003</v>
      </c>
      <c r="L279" s="23">
        <f t="shared" si="84"/>
        <v>16472.609017130715</v>
      </c>
      <c r="N279">
        <v>202212</v>
      </c>
      <c r="O279" s="20" t="s">
        <v>29</v>
      </c>
      <c r="P279" s="20" t="s">
        <v>1145</v>
      </c>
      <c r="Q279">
        <v>98891.41</v>
      </c>
      <c r="R279" s="21">
        <v>0.71</v>
      </c>
      <c r="S279">
        <v>2555.7399999999998</v>
      </c>
      <c r="T279" s="21">
        <v>0.04</v>
      </c>
      <c r="U279" s="11">
        <f t="shared" si="85"/>
        <v>2808.516044</v>
      </c>
      <c r="V279" s="23">
        <f t="shared" si="86"/>
        <v>13758.862484439976</v>
      </c>
      <c r="W279" s="23">
        <f t="shared" si="87"/>
        <v>189306296.86572981</v>
      </c>
      <c r="X279" s="23">
        <f t="shared" si="88"/>
        <v>2948.9418461999999</v>
      </c>
      <c r="Y279" s="23">
        <f t="shared" si="89"/>
        <v>30326.241012879953</v>
      </c>
      <c r="AA279">
        <v>202212</v>
      </c>
      <c r="AB279" s="20" t="s">
        <v>31</v>
      </c>
      <c r="AC279" s="20" t="s">
        <v>1146</v>
      </c>
      <c r="AD279">
        <v>224029.9</v>
      </c>
      <c r="AE279" s="21">
        <v>0.72</v>
      </c>
      <c r="AF279">
        <v>679.07939999999996</v>
      </c>
      <c r="AG279" s="22">
        <v>4.1999999999999997E-3</v>
      </c>
      <c r="AH279" s="11">
        <f t="shared" si="90"/>
        <v>677.46641759999989</v>
      </c>
      <c r="AI279" s="23">
        <f t="shared" si="91"/>
        <v>10431.558252753532</v>
      </c>
      <c r="AJ279" s="23">
        <f t="shared" si="92"/>
        <v>108817407.58059031</v>
      </c>
      <c r="AK279" s="23">
        <f t="shared" si="93"/>
        <v>711.33973847999994</v>
      </c>
      <c r="AL279" s="23">
        <f t="shared" si="94"/>
        <v>21540.582923107064</v>
      </c>
      <c r="AN279">
        <v>202212</v>
      </c>
      <c r="AO279" s="20" t="s">
        <v>33</v>
      </c>
      <c r="AP279" s="20" t="s">
        <v>1147</v>
      </c>
      <c r="AQ279">
        <v>3363.53</v>
      </c>
      <c r="AR279" s="21">
        <v>0.86</v>
      </c>
      <c r="AS279">
        <v>277.11</v>
      </c>
      <c r="AT279">
        <v>9.5799999999999996E-2</v>
      </c>
      <c r="AU279" s="11">
        <f t="shared" si="95"/>
        <v>277.11450963999999</v>
      </c>
      <c r="AV279" s="23">
        <f t="shared" si="96"/>
        <v>851.35122002090975</v>
      </c>
      <c r="AW279" s="23">
        <f t="shared" si="97"/>
        <v>724798.89983109152</v>
      </c>
      <c r="AX279" s="23">
        <f t="shared" si="98"/>
        <v>290.97023512200002</v>
      </c>
      <c r="AY279" s="23">
        <f t="shared" si="99"/>
        <v>1979.8169496818196</v>
      </c>
      <c r="AZ279" s="23"/>
      <c r="BA279" s="23"/>
    </row>
    <row r="280" spans="1:53">
      <c r="A280">
        <v>202212</v>
      </c>
      <c r="B280" s="20" t="s">
        <v>27</v>
      </c>
      <c r="C280" s="20" t="s">
        <v>1148</v>
      </c>
      <c r="D280">
        <v>26597.38</v>
      </c>
      <c r="E280" s="21">
        <v>0.68</v>
      </c>
      <c r="F280">
        <v>875.99</v>
      </c>
      <c r="G280" s="22">
        <v>4.8399999999999999E-2</v>
      </c>
      <c r="H280" s="11">
        <f t="shared" si="80"/>
        <v>875.37297056</v>
      </c>
      <c r="I280" s="23">
        <f t="shared" si="81"/>
        <v>3881.4828209613261</v>
      </c>
      <c r="J280" s="23">
        <f t="shared" si="82"/>
        <v>15065908.889417894</v>
      </c>
      <c r="K280" s="23">
        <f t="shared" si="83"/>
        <v>919.14161908800008</v>
      </c>
      <c r="L280" s="23">
        <f t="shared" si="84"/>
        <v>8638.338612482652</v>
      </c>
      <c r="N280">
        <v>202212</v>
      </c>
      <c r="O280" s="20" t="s">
        <v>29</v>
      </c>
      <c r="P280" s="20" t="s">
        <v>1149</v>
      </c>
      <c r="Q280">
        <v>47670.720000000001</v>
      </c>
      <c r="R280" s="21">
        <v>0.71</v>
      </c>
      <c r="S280">
        <v>1232</v>
      </c>
      <c r="T280" s="21">
        <v>0.04</v>
      </c>
      <c r="U280" s="11">
        <f t="shared" si="85"/>
        <v>1353.848448</v>
      </c>
      <c r="V280" s="23">
        <f t="shared" si="86"/>
        <v>6632.4757733178485</v>
      </c>
      <c r="W280" s="23">
        <f t="shared" si="87"/>
        <v>43989734.883648194</v>
      </c>
      <c r="X280" s="23">
        <f t="shared" si="88"/>
        <v>1421.5408704000001</v>
      </c>
      <c r="Y280" s="23">
        <f t="shared" si="89"/>
        <v>14618.799994635698</v>
      </c>
      <c r="AA280">
        <v>202212</v>
      </c>
      <c r="AB280" s="20" t="s">
        <v>31</v>
      </c>
      <c r="AC280" s="20" t="s">
        <v>1150</v>
      </c>
      <c r="AD280">
        <v>202606.93</v>
      </c>
      <c r="AE280" s="21">
        <v>0.72</v>
      </c>
      <c r="AF280">
        <v>614.14210000000003</v>
      </c>
      <c r="AG280" s="22">
        <v>4.1999999999999997E-3</v>
      </c>
      <c r="AH280" s="11">
        <f t="shared" si="90"/>
        <v>612.68335631999992</v>
      </c>
      <c r="AI280" s="23">
        <f t="shared" si="91"/>
        <v>9434.0353350448186</v>
      </c>
      <c r="AJ280" s="23">
        <f t="shared" si="92"/>
        <v>89001022.702874199</v>
      </c>
      <c r="AK280" s="23">
        <f t="shared" si="93"/>
        <v>643.31752413599997</v>
      </c>
      <c r="AL280" s="23">
        <f t="shared" si="94"/>
        <v>19480.754026409639</v>
      </c>
      <c r="AN280">
        <v>202212</v>
      </c>
      <c r="AO280" s="20" t="s">
        <v>33</v>
      </c>
      <c r="AP280" s="20" t="s">
        <v>1151</v>
      </c>
      <c r="AQ280">
        <v>177</v>
      </c>
      <c r="AR280" s="21">
        <v>0.86</v>
      </c>
      <c r="AS280">
        <v>1.61</v>
      </c>
      <c r="AT280">
        <v>1.06E-2</v>
      </c>
      <c r="AU280" s="11">
        <f t="shared" si="95"/>
        <v>1.613532</v>
      </c>
      <c r="AV280" s="23">
        <f t="shared" si="96"/>
        <v>15.588725269404678</v>
      </c>
      <c r="AW280" s="23">
        <f t="shared" si="97"/>
        <v>243.00835552497597</v>
      </c>
      <c r="AX280" s="23">
        <f t="shared" si="98"/>
        <v>1.6942086000000001</v>
      </c>
      <c r="AY280" s="23">
        <f t="shared" si="99"/>
        <v>32.790982538809359</v>
      </c>
      <c r="AZ280" s="23"/>
      <c r="BA280" s="23"/>
    </row>
    <row r="281" spans="1:53">
      <c r="A281">
        <v>202212</v>
      </c>
      <c r="B281" s="20" t="s">
        <v>27</v>
      </c>
      <c r="C281" s="20" t="s">
        <v>1152</v>
      </c>
      <c r="D281">
        <v>63205.27</v>
      </c>
      <c r="E281" s="21">
        <v>0.68</v>
      </c>
      <c r="F281">
        <v>2081.69</v>
      </c>
      <c r="G281" s="22">
        <v>4.8399999999999999E-2</v>
      </c>
      <c r="H281" s="11">
        <f t="shared" si="80"/>
        <v>2080.2118462399999</v>
      </c>
      <c r="I281" s="23">
        <f t="shared" si="81"/>
        <v>9223.8472247726004</v>
      </c>
      <c r="J281" s="23">
        <f t="shared" si="82"/>
        <v>85079357.625945196</v>
      </c>
      <c r="K281" s="23">
        <f t="shared" si="83"/>
        <v>2184.2224385519999</v>
      </c>
      <c r="L281" s="23">
        <f t="shared" si="84"/>
        <v>20527.9062957852</v>
      </c>
      <c r="N281">
        <v>202212</v>
      </c>
      <c r="O281" s="20" t="s">
        <v>29</v>
      </c>
      <c r="P281" s="20" t="s">
        <v>1153</v>
      </c>
      <c r="Q281">
        <v>51969.919999999998</v>
      </c>
      <c r="R281" s="21">
        <v>0.71</v>
      </c>
      <c r="S281">
        <v>1343.11</v>
      </c>
      <c r="T281" s="21">
        <v>0.04</v>
      </c>
      <c r="U281" s="11">
        <f t="shared" si="85"/>
        <v>1475.9457279999999</v>
      </c>
      <c r="V281" s="23">
        <f t="shared" si="86"/>
        <v>7230.6278432812996</v>
      </c>
      <c r="W281" s="23">
        <f t="shared" si="87"/>
        <v>52281979.008034781</v>
      </c>
      <c r="X281" s="23">
        <f t="shared" si="88"/>
        <v>1549.7430144</v>
      </c>
      <c r="Y281" s="23">
        <f t="shared" si="89"/>
        <v>15937.2014145626</v>
      </c>
      <c r="AA281">
        <v>202212</v>
      </c>
      <c r="AB281" s="20" t="s">
        <v>31</v>
      </c>
      <c r="AC281" s="20" t="s">
        <v>1154</v>
      </c>
      <c r="AD281">
        <v>124395.45</v>
      </c>
      <c r="AE281" s="21">
        <v>0.72</v>
      </c>
      <c r="AF281">
        <v>377.0675</v>
      </c>
      <c r="AG281" s="22">
        <v>4.1999999999999997E-3</v>
      </c>
      <c r="AH281" s="11">
        <f t="shared" si="90"/>
        <v>376.17184079999993</v>
      </c>
      <c r="AI281" s="23">
        <f t="shared" si="91"/>
        <v>5792.2553331162007</v>
      </c>
      <c r="AJ281" s="23">
        <f t="shared" si="92"/>
        <v>33550221.844013069</v>
      </c>
      <c r="AK281" s="23">
        <f t="shared" si="93"/>
        <v>394.98043283999993</v>
      </c>
      <c r="AL281" s="23">
        <f t="shared" si="94"/>
        <v>11960.682507032401</v>
      </c>
      <c r="AN281">
        <v>202212</v>
      </c>
      <c r="AO281" s="20" t="s">
        <v>33</v>
      </c>
      <c r="AP281" s="20" t="s">
        <v>1155</v>
      </c>
      <c r="AQ281">
        <v>3951.99</v>
      </c>
      <c r="AR281" s="21">
        <v>0.86</v>
      </c>
      <c r="AS281">
        <v>59.48</v>
      </c>
      <c r="AT281">
        <v>1.7500000000000002E-2</v>
      </c>
      <c r="AU281" s="11">
        <f t="shared" si="95"/>
        <v>59.477449499999999</v>
      </c>
      <c r="AV281" s="23">
        <f t="shared" si="96"/>
        <v>445.65582982784963</v>
      </c>
      <c r="AW281" s="23">
        <f t="shared" si="97"/>
        <v>198609.11865954928</v>
      </c>
      <c r="AX281" s="23">
        <f t="shared" si="98"/>
        <v>62.451321974999999</v>
      </c>
      <c r="AY281" s="23">
        <f t="shared" si="99"/>
        <v>950.78910915569929</v>
      </c>
      <c r="AZ281" s="23"/>
      <c r="BA281" s="23"/>
    </row>
    <row r="282" spans="1:53">
      <c r="A282">
        <v>202212</v>
      </c>
      <c r="B282" s="20" t="s">
        <v>27</v>
      </c>
      <c r="C282" s="20" t="s">
        <v>1156</v>
      </c>
      <c r="D282">
        <v>59123.97</v>
      </c>
      <c r="E282" s="21">
        <v>0.68</v>
      </c>
      <c r="F282">
        <v>1947.27</v>
      </c>
      <c r="G282" s="22">
        <v>4.8399999999999999E-2</v>
      </c>
      <c r="H282" s="11">
        <f t="shared" si="80"/>
        <v>1945.8881006400002</v>
      </c>
      <c r="I282" s="23">
        <f t="shared" si="81"/>
        <v>8628.2436037697262</v>
      </c>
      <c r="J282" s="23">
        <f t="shared" si="82"/>
        <v>74446587.685993195</v>
      </c>
      <c r="K282" s="23">
        <f t="shared" si="83"/>
        <v>2043.1825056720002</v>
      </c>
      <c r="L282" s="23">
        <f t="shared" si="84"/>
        <v>19202.375308179453</v>
      </c>
      <c r="N282">
        <v>202212</v>
      </c>
      <c r="O282" s="20" t="s">
        <v>29</v>
      </c>
      <c r="P282" s="20" t="s">
        <v>1157</v>
      </c>
      <c r="Q282">
        <v>47338.93</v>
      </c>
      <c r="R282" s="21">
        <v>0.71</v>
      </c>
      <c r="S282">
        <v>1223.42</v>
      </c>
      <c r="T282" s="21">
        <v>0.04</v>
      </c>
      <c r="U282" s="11">
        <f t="shared" si="85"/>
        <v>1344.425612</v>
      </c>
      <c r="V282" s="23">
        <f t="shared" si="86"/>
        <v>6586.3134930579927</v>
      </c>
      <c r="W282" s="23">
        <f t="shared" si="87"/>
        <v>43379525.428837776</v>
      </c>
      <c r="X282" s="23">
        <f t="shared" si="88"/>
        <v>1411.6468926</v>
      </c>
      <c r="Y282" s="23">
        <f t="shared" si="89"/>
        <v>14517.052598115984</v>
      </c>
      <c r="AA282">
        <v>202212</v>
      </c>
      <c r="AB282" s="20" t="s">
        <v>31</v>
      </c>
      <c r="AC282" s="20" t="s">
        <v>1158</v>
      </c>
      <c r="AD282">
        <v>142204.29</v>
      </c>
      <c r="AE282" s="21">
        <v>0.72</v>
      </c>
      <c r="AF282">
        <v>431.0496</v>
      </c>
      <c r="AG282" s="22">
        <v>4.1999999999999997E-3</v>
      </c>
      <c r="AH282" s="11">
        <f t="shared" si="90"/>
        <v>430.02577295999998</v>
      </c>
      <c r="AI282" s="23">
        <f t="shared" si="91"/>
        <v>6621.4926441803373</v>
      </c>
      <c r="AJ282" s="23">
        <f t="shared" si="92"/>
        <v>43844164.836934313</v>
      </c>
      <c r="AK282" s="23">
        <f t="shared" si="93"/>
        <v>451.527061608</v>
      </c>
      <c r="AL282" s="23">
        <f t="shared" si="94"/>
        <v>13673.011061320674</v>
      </c>
      <c r="AN282">
        <v>202212</v>
      </c>
      <c r="AO282" s="20" t="s">
        <v>33</v>
      </c>
      <c r="AP282" s="20" t="s">
        <v>1159</v>
      </c>
      <c r="AQ282">
        <v>1957.41</v>
      </c>
      <c r="AR282" s="21">
        <v>0.86</v>
      </c>
      <c r="AS282">
        <v>4.71</v>
      </c>
      <c r="AT282">
        <v>2.8000000000000004E-3</v>
      </c>
      <c r="AU282" s="11">
        <f t="shared" si="95"/>
        <v>4.7134432800000008</v>
      </c>
      <c r="AV282" s="23">
        <f t="shared" si="96"/>
        <v>88.950911865209974</v>
      </c>
      <c r="AW282" s="23">
        <f t="shared" si="97"/>
        <v>7912.2647216523528</v>
      </c>
      <c r="AX282" s="23">
        <f t="shared" si="98"/>
        <v>4.9491154440000011</v>
      </c>
      <c r="AY282" s="23">
        <f t="shared" si="99"/>
        <v>182.61526701041996</v>
      </c>
      <c r="AZ282" s="23"/>
      <c r="BA282" s="23"/>
    </row>
    <row r="283" spans="1:53">
      <c r="A283">
        <v>202212</v>
      </c>
      <c r="B283" s="20" t="s">
        <v>27</v>
      </c>
      <c r="C283" s="20" t="s">
        <v>1160</v>
      </c>
      <c r="D283">
        <v>75505.66</v>
      </c>
      <c r="E283" s="21">
        <v>0.68</v>
      </c>
      <c r="F283">
        <v>2486.8000000000002</v>
      </c>
      <c r="G283" s="22">
        <v>4.8399999999999999E-2</v>
      </c>
      <c r="H283" s="11">
        <f t="shared" si="80"/>
        <v>2485.0422819200003</v>
      </c>
      <c r="I283" s="23">
        <f t="shared" si="81"/>
        <v>11018.901943550334</v>
      </c>
      <c r="J283" s="23">
        <f t="shared" si="82"/>
        <v>121416200.04157734</v>
      </c>
      <c r="K283" s="23">
        <f t="shared" si="83"/>
        <v>2609.2943960160005</v>
      </c>
      <c r="L283" s="23">
        <f t="shared" si="84"/>
        <v>24522.846169020668</v>
      </c>
      <c r="N283">
        <v>202212</v>
      </c>
      <c r="O283" s="20" t="s">
        <v>29</v>
      </c>
      <c r="P283" s="20" t="s">
        <v>1161</v>
      </c>
      <c r="Q283">
        <v>37141.279999999999</v>
      </c>
      <c r="R283" s="21">
        <v>0.71</v>
      </c>
      <c r="S283">
        <v>959.87</v>
      </c>
      <c r="T283" s="21">
        <v>0.04</v>
      </c>
      <c r="U283" s="11">
        <f t="shared" si="85"/>
        <v>1054.8123519999999</v>
      </c>
      <c r="V283" s="23">
        <f t="shared" si="86"/>
        <v>5167.5040735699977</v>
      </c>
      <c r="W283" s="23">
        <f t="shared" si="87"/>
        <v>26703098.350362521</v>
      </c>
      <c r="X283" s="23">
        <f t="shared" si="88"/>
        <v>1107.5529695999999</v>
      </c>
      <c r="Y283" s="23">
        <f t="shared" si="89"/>
        <v>11389.820499139994</v>
      </c>
      <c r="AA283">
        <v>202212</v>
      </c>
      <c r="AB283" s="20" t="s">
        <v>31</v>
      </c>
      <c r="AC283" s="20" t="s">
        <v>1162</v>
      </c>
      <c r="AD283">
        <v>173239.12</v>
      </c>
      <c r="AE283" s="21">
        <v>0.72</v>
      </c>
      <c r="AF283">
        <v>525.12239999999997</v>
      </c>
      <c r="AG283" s="22">
        <v>4.1999999999999997E-3</v>
      </c>
      <c r="AH283" s="11">
        <f t="shared" si="90"/>
        <v>523.87509887999988</v>
      </c>
      <c r="AI283" s="23">
        <f t="shared" si="91"/>
        <v>8066.5749167220947</v>
      </c>
      <c r="AJ283" s="23">
        <f t="shared" si="92"/>
        <v>65069630.887090072</v>
      </c>
      <c r="AK283" s="23">
        <f t="shared" si="93"/>
        <v>550.06885382399992</v>
      </c>
      <c r="AL283" s="23">
        <f t="shared" si="94"/>
        <v>16657.024932324188</v>
      </c>
      <c r="AN283">
        <v>202212</v>
      </c>
      <c r="AO283" s="20" t="s">
        <v>33</v>
      </c>
      <c r="AP283" s="20" t="s">
        <v>1163</v>
      </c>
      <c r="AQ283">
        <v>2880.49</v>
      </c>
      <c r="AR283" s="21">
        <v>0.86</v>
      </c>
      <c r="AS283">
        <v>7.68</v>
      </c>
      <c r="AT283">
        <v>3.0999999999999999E-3</v>
      </c>
      <c r="AU283" s="11">
        <f t="shared" si="95"/>
        <v>7.6793863399999998</v>
      </c>
      <c r="AV283" s="23">
        <f t="shared" si="96"/>
        <v>137.71189928890203</v>
      </c>
      <c r="AW283" s="23">
        <f t="shared" si="97"/>
        <v>18964.567205756695</v>
      </c>
      <c r="AX283" s="23">
        <f t="shared" si="98"/>
        <v>8.0633556570000007</v>
      </c>
      <c r="AY283" s="23">
        <f t="shared" si="99"/>
        <v>283.10318491780407</v>
      </c>
      <c r="AZ283" s="23"/>
      <c r="BA283" s="23"/>
    </row>
    <row r="284" spans="1:53">
      <c r="A284">
        <v>202212</v>
      </c>
      <c r="B284" s="20" t="s">
        <v>27</v>
      </c>
      <c r="C284" s="20" t="s">
        <v>1164</v>
      </c>
      <c r="D284">
        <v>36966.339999999997</v>
      </c>
      <c r="E284" s="21">
        <v>0.68</v>
      </c>
      <c r="F284">
        <v>1217.5</v>
      </c>
      <c r="G284" s="22">
        <v>4.8399999999999999E-2</v>
      </c>
      <c r="H284" s="11">
        <f t="shared" si="80"/>
        <v>1216.63618208</v>
      </c>
      <c r="I284" s="23">
        <f t="shared" si="81"/>
        <v>5394.6747259999102</v>
      </c>
      <c r="J284" s="23">
        <f t="shared" si="82"/>
        <v>29102515.399342205</v>
      </c>
      <c r="K284" s="23">
        <f t="shared" si="83"/>
        <v>1277.4679911840001</v>
      </c>
      <c r="L284" s="23">
        <f t="shared" si="84"/>
        <v>12005.98563407982</v>
      </c>
      <c r="N284">
        <v>202212</v>
      </c>
      <c r="O284" s="20" t="s">
        <v>29</v>
      </c>
      <c r="P284" s="20" t="s">
        <v>1165</v>
      </c>
      <c r="Q284">
        <v>269398.15999999997</v>
      </c>
      <c r="R284" s="21">
        <v>0.71</v>
      </c>
      <c r="S284">
        <v>6962.32</v>
      </c>
      <c r="T284" s="21">
        <v>0.04</v>
      </c>
      <c r="U284" s="11">
        <f t="shared" si="85"/>
        <v>7650.9077439999992</v>
      </c>
      <c r="V284" s="23">
        <f t="shared" si="86"/>
        <v>37481.640083816761</v>
      </c>
      <c r="W284" s="23">
        <f t="shared" si="87"/>
        <v>1404873343.3727794</v>
      </c>
      <c r="X284" s="23">
        <f t="shared" si="88"/>
        <v>8033.4531311999999</v>
      </c>
      <c r="Y284" s="23">
        <f t="shared" si="89"/>
        <v>82614.187911633519</v>
      </c>
      <c r="AA284">
        <v>202212</v>
      </c>
      <c r="AB284" s="20" t="s">
        <v>31</v>
      </c>
      <c r="AC284" s="20" t="s">
        <v>1166</v>
      </c>
      <c r="AD284">
        <v>236752.94</v>
      </c>
      <c r="AE284" s="21">
        <v>0.72</v>
      </c>
      <c r="AF284">
        <v>717.64549999999997</v>
      </c>
      <c r="AG284" s="22">
        <v>4.1999999999999997E-3</v>
      </c>
      <c r="AH284" s="11">
        <f t="shared" si="90"/>
        <v>715.94089055999996</v>
      </c>
      <c r="AI284" s="23">
        <f t="shared" si="91"/>
        <v>11023.984232107685</v>
      </c>
      <c r="AJ284" s="23">
        <f t="shared" si="92"/>
        <v>121528228.34975886</v>
      </c>
      <c r="AK284" s="23">
        <f t="shared" si="93"/>
        <v>751.73793508799997</v>
      </c>
      <c r="AL284" s="23">
        <f t="shared" si="94"/>
        <v>22763.909354775369</v>
      </c>
      <c r="AN284">
        <v>202212</v>
      </c>
      <c r="AO284" s="20" t="s">
        <v>33</v>
      </c>
      <c r="AP284" s="20" t="s">
        <v>1167</v>
      </c>
      <c r="AQ284">
        <v>2687.37</v>
      </c>
      <c r="AR284" s="21">
        <v>0.86</v>
      </c>
      <c r="AS284">
        <v>186.51</v>
      </c>
      <c r="AT284">
        <v>8.0700000000000008E-2</v>
      </c>
      <c r="AU284" s="11">
        <f t="shared" si="95"/>
        <v>186.50885274000001</v>
      </c>
      <c r="AV284" s="23">
        <f t="shared" si="96"/>
        <v>629.4935917507006</v>
      </c>
      <c r="AW284" s="23">
        <f t="shared" si="97"/>
        <v>396262.18205519771</v>
      </c>
      <c r="AX284" s="23">
        <f t="shared" si="98"/>
        <v>195.83429537700002</v>
      </c>
      <c r="AY284" s="23">
        <f t="shared" si="99"/>
        <v>1445.4960362414013</v>
      </c>
      <c r="AZ284" s="23"/>
      <c r="BA284" s="23"/>
    </row>
    <row r="285" spans="1:53">
      <c r="A285">
        <v>202212</v>
      </c>
      <c r="B285" s="20" t="s">
        <v>27</v>
      </c>
      <c r="C285" s="20" t="s">
        <v>1168</v>
      </c>
      <c r="D285">
        <v>65931</v>
      </c>
      <c r="E285" s="21">
        <v>0.68</v>
      </c>
      <c r="F285">
        <v>2171.46</v>
      </c>
      <c r="G285" s="22">
        <v>4.8399999999999999E-2</v>
      </c>
      <c r="H285" s="11">
        <f t="shared" si="80"/>
        <v>2169.9210720000001</v>
      </c>
      <c r="I285" s="23">
        <f t="shared" si="81"/>
        <v>9621.6260349252898</v>
      </c>
      <c r="J285" s="23">
        <f t="shared" si="82"/>
        <v>92575687.555952147</v>
      </c>
      <c r="K285" s="23">
        <f t="shared" si="83"/>
        <v>2278.4171256000004</v>
      </c>
      <c r="L285" s="23">
        <f t="shared" si="84"/>
        <v>21413.173141850581</v>
      </c>
      <c r="N285">
        <v>202212</v>
      </c>
      <c r="O285" s="20" t="s">
        <v>29</v>
      </c>
      <c r="P285" s="20" t="s">
        <v>1169</v>
      </c>
      <c r="Q285">
        <v>72520.38</v>
      </c>
      <c r="R285" s="21">
        <v>0.71</v>
      </c>
      <c r="S285">
        <v>1874.21</v>
      </c>
      <c r="T285" s="21">
        <v>0.04</v>
      </c>
      <c r="U285" s="11">
        <f t="shared" si="85"/>
        <v>2059.5787919999998</v>
      </c>
      <c r="V285" s="23">
        <f t="shared" si="86"/>
        <v>10089.834250915535</v>
      </c>
      <c r="W285" s="23">
        <f t="shared" si="87"/>
        <v>101804755.21094826</v>
      </c>
      <c r="X285" s="23">
        <f t="shared" si="88"/>
        <v>2162.5577315999999</v>
      </c>
      <c r="Y285" s="23">
        <f t="shared" si="89"/>
        <v>22239.247293831071</v>
      </c>
      <c r="AA285">
        <v>202212</v>
      </c>
      <c r="AB285" s="20" t="s">
        <v>31</v>
      </c>
      <c r="AC285" s="20" t="s">
        <v>1170</v>
      </c>
      <c r="AD285">
        <v>197099.3</v>
      </c>
      <c r="AE285" s="21">
        <v>0.72</v>
      </c>
      <c r="AF285">
        <v>597.44740000000002</v>
      </c>
      <c r="AG285" s="22">
        <v>4.1999999999999997E-3</v>
      </c>
      <c r="AH285" s="11">
        <f t="shared" si="90"/>
        <v>596.02828319999992</v>
      </c>
      <c r="AI285" s="23">
        <f t="shared" si="91"/>
        <v>9177.5822313313711</v>
      </c>
      <c r="AJ285" s="23">
        <f t="shared" si="92"/>
        <v>84228015.61284931</v>
      </c>
      <c r="AK285" s="23">
        <f t="shared" si="93"/>
        <v>625.82969735999995</v>
      </c>
      <c r="AL285" s="23">
        <f t="shared" si="94"/>
        <v>18951.192745862743</v>
      </c>
      <c r="AN285">
        <v>202212</v>
      </c>
      <c r="AO285" s="20" t="s">
        <v>33</v>
      </c>
      <c r="AP285" s="20" t="s">
        <v>1171</v>
      </c>
      <c r="AQ285">
        <v>1570.84</v>
      </c>
      <c r="AR285" s="21">
        <v>0.86</v>
      </c>
      <c r="AS285">
        <v>81.87</v>
      </c>
      <c r="AT285">
        <v>6.0599999999999994E-2</v>
      </c>
      <c r="AU285" s="11">
        <f t="shared" si="95"/>
        <v>81.865897439999983</v>
      </c>
      <c r="AV285" s="23">
        <f t="shared" si="96"/>
        <v>322.32351680282659</v>
      </c>
      <c r="AW285" s="23">
        <f t="shared" si="97"/>
        <v>103892.44948414204</v>
      </c>
      <c r="AX285" s="23">
        <f t="shared" si="98"/>
        <v>85.959192311999985</v>
      </c>
      <c r="AY285" s="23">
        <f t="shared" si="99"/>
        <v>726.5129310456532</v>
      </c>
      <c r="AZ285" s="23"/>
      <c r="BA285" s="23"/>
    </row>
    <row r="286" spans="1:53">
      <c r="A286">
        <v>202212</v>
      </c>
      <c r="B286" s="20" t="s">
        <v>27</v>
      </c>
      <c r="C286" s="20" t="s">
        <v>1172</v>
      </c>
      <c r="D286">
        <v>80749.13</v>
      </c>
      <c r="E286" s="21">
        <v>0.68</v>
      </c>
      <c r="F286">
        <v>2659.5</v>
      </c>
      <c r="G286" s="22">
        <v>4.8399999999999999E-2</v>
      </c>
      <c r="H286" s="11">
        <f t="shared" si="80"/>
        <v>2657.6153665600004</v>
      </c>
      <c r="I286" s="23">
        <f t="shared" si="81"/>
        <v>11784.106588790808</v>
      </c>
      <c r="J286" s="23">
        <f t="shared" si="82"/>
        <v>138865168.09598294</v>
      </c>
      <c r="K286" s="23">
        <f t="shared" si="83"/>
        <v>2790.4961348880006</v>
      </c>
      <c r="L286" s="23">
        <f t="shared" si="84"/>
        <v>26225.828544141616</v>
      </c>
      <c r="N286">
        <v>202212</v>
      </c>
      <c r="O286" s="20" t="s">
        <v>29</v>
      </c>
      <c r="P286" s="20" t="s">
        <v>1173</v>
      </c>
      <c r="Q286">
        <v>47853.48</v>
      </c>
      <c r="R286" s="21">
        <v>0.71</v>
      </c>
      <c r="S286">
        <v>1236.72</v>
      </c>
      <c r="T286" s="21">
        <v>0.04</v>
      </c>
      <c r="U286" s="11">
        <f t="shared" si="85"/>
        <v>1359.0388320000002</v>
      </c>
      <c r="V286" s="23">
        <f t="shared" si="86"/>
        <v>6657.9033580560617</v>
      </c>
      <c r="W286" s="23">
        <f t="shared" si="87"/>
        <v>44327677.125214182</v>
      </c>
      <c r="X286" s="23">
        <f t="shared" si="88"/>
        <v>1426.9907736000002</v>
      </c>
      <c r="Y286" s="23">
        <f t="shared" si="89"/>
        <v>14674.845548112124</v>
      </c>
      <c r="AA286">
        <v>202212</v>
      </c>
      <c r="AB286" s="20" t="s">
        <v>31</v>
      </c>
      <c r="AC286" s="20" t="s">
        <v>1174</v>
      </c>
      <c r="AD286">
        <v>188521.99</v>
      </c>
      <c r="AE286" s="21">
        <v>0.72</v>
      </c>
      <c r="AF286">
        <v>571.4479</v>
      </c>
      <c r="AG286" s="22">
        <v>4.1999999999999997E-3</v>
      </c>
      <c r="AH286" s="11">
        <f t="shared" si="90"/>
        <v>570.09049775999983</v>
      </c>
      <c r="AI286" s="23">
        <f t="shared" si="91"/>
        <v>8778.1948776034733</v>
      </c>
      <c r="AJ286" s="23">
        <f t="shared" si="92"/>
        <v>77056705.309183851</v>
      </c>
      <c r="AK286" s="23">
        <f t="shared" si="93"/>
        <v>598.59502264799983</v>
      </c>
      <c r="AL286" s="23">
        <f t="shared" si="94"/>
        <v>18126.480252966947</v>
      </c>
      <c r="AN286">
        <v>202212</v>
      </c>
      <c r="AO286" s="20" t="s">
        <v>33</v>
      </c>
      <c r="AP286" s="20" t="s">
        <v>1175</v>
      </c>
      <c r="AQ286">
        <v>4264.7</v>
      </c>
      <c r="AR286" s="21">
        <v>0.86</v>
      </c>
      <c r="AS286">
        <v>381.07</v>
      </c>
      <c r="AT286">
        <v>0.10390000000000001</v>
      </c>
      <c r="AU286" s="11">
        <f t="shared" si="95"/>
        <v>381.06800379999999</v>
      </c>
      <c r="AV286" s="23">
        <f t="shared" si="96"/>
        <v>1119.1104467714181</v>
      </c>
      <c r="AW286" s="23">
        <f t="shared" si="97"/>
        <v>1252408.1920729231</v>
      </c>
      <c r="AX286" s="23">
        <f t="shared" si="98"/>
        <v>400.12140398999998</v>
      </c>
      <c r="AY286" s="23">
        <f t="shared" si="99"/>
        <v>2619.2888973428362</v>
      </c>
      <c r="AZ286" s="23"/>
      <c r="BA286" s="23"/>
    </row>
    <row r="287" spans="1:53">
      <c r="A287">
        <v>202212</v>
      </c>
      <c r="B287" s="20" t="s">
        <v>27</v>
      </c>
      <c r="C287" s="20" t="s">
        <v>1176</v>
      </c>
      <c r="D287">
        <v>62896.21</v>
      </c>
      <c r="E287" s="21">
        <v>0.68</v>
      </c>
      <c r="F287">
        <v>2071.5100000000002</v>
      </c>
      <c r="G287" s="22">
        <v>4.8399999999999999E-2</v>
      </c>
      <c r="H287" s="11">
        <f t="shared" si="80"/>
        <v>2070.0400635199999</v>
      </c>
      <c r="I287" s="23">
        <f t="shared" si="81"/>
        <v>9178.7446214091742</v>
      </c>
      <c r="J287" s="23">
        <f t="shared" si="82"/>
        <v>84249352.825047851</v>
      </c>
      <c r="K287" s="23">
        <f t="shared" si="83"/>
        <v>2173.5420666959999</v>
      </c>
      <c r="L287" s="23">
        <f t="shared" si="84"/>
        <v>20427.529306338347</v>
      </c>
      <c r="N287">
        <v>202212</v>
      </c>
      <c r="O287" s="20" t="s">
        <v>29</v>
      </c>
      <c r="P287" s="20" t="s">
        <v>1177</v>
      </c>
      <c r="Q287">
        <v>75101.960000000006</v>
      </c>
      <c r="R287" s="21">
        <v>0.71</v>
      </c>
      <c r="S287">
        <v>1940.93</v>
      </c>
      <c r="T287" s="21">
        <v>0.04</v>
      </c>
      <c r="U287" s="11">
        <f t="shared" si="85"/>
        <v>2132.8956640000001</v>
      </c>
      <c r="V287" s="23">
        <f t="shared" si="86"/>
        <v>10449.012102789431</v>
      </c>
      <c r="W287" s="23">
        <f t="shared" si="87"/>
        <v>109181853.92424001</v>
      </c>
      <c r="X287" s="23">
        <f t="shared" si="88"/>
        <v>2239.5404472</v>
      </c>
      <c r="Y287" s="23">
        <f t="shared" si="89"/>
        <v>23030.919869578862</v>
      </c>
      <c r="AA287">
        <v>202212</v>
      </c>
      <c r="AB287" s="20" t="s">
        <v>31</v>
      </c>
      <c r="AC287" s="20" t="s">
        <v>1178</v>
      </c>
      <c r="AD287">
        <v>198569.29</v>
      </c>
      <c r="AE287" s="21">
        <v>0.72</v>
      </c>
      <c r="AF287">
        <v>601.90319999999997</v>
      </c>
      <c r="AG287" s="22">
        <v>4.1999999999999997E-3</v>
      </c>
      <c r="AH287" s="11">
        <f t="shared" si="90"/>
        <v>600.47353295999994</v>
      </c>
      <c r="AI287" s="23">
        <f t="shared" si="91"/>
        <v>9246.0297301516857</v>
      </c>
      <c r="AJ287" s="23">
        <f t="shared" si="92"/>
        <v>85489065.770848855</v>
      </c>
      <c r="AK287" s="23">
        <f t="shared" si="93"/>
        <v>630.49720960799993</v>
      </c>
      <c r="AL287" s="23">
        <f t="shared" si="94"/>
        <v>19092.532993263372</v>
      </c>
      <c r="AN287">
        <v>202212</v>
      </c>
      <c r="AO287" s="20" t="s">
        <v>33</v>
      </c>
      <c r="AP287" s="20" t="s">
        <v>1179</v>
      </c>
      <c r="AQ287">
        <v>718.65</v>
      </c>
      <c r="AR287" s="21">
        <v>0.86</v>
      </c>
      <c r="AS287">
        <v>2.6</v>
      </c>
      <c r="AT287">
        <v>4.1999999999999997E-3</v>
      </c>
      <c r="AU287" s="11">
        <f t="shared" si="95"/>
        <v>2.5957637999999998</v>
      </c>
      <c r="AV287" s="23">
        <f t="shared" si="96"/>
        <v>39.969304140587802</v>
      </c>
      <c r="AW287" s="23">
        <f t="shared" si="97"/>
        <v>1597.5452734828093</v>
      </c>
      <c r="AX287" s="23">
        <f t="shared" si="98"/>
        <v>2.72555199</v>
      </c>
      <c r="AY287" s="23">
        <f t="shared" si="99"/>
        <v>82.534372081175604</v>
      </c>
      <c r="AZ287" s="23"/>
      <c r="BA287" s="23"/>
    </row>
    <row r="288" spans="1:53">
      <c r="A288">
        <v>202212</v>
      </c>
      <c r="B288" s="20" t="s">
        <v>27</v>
      </c>
      <c r="C288" s="20" t="s">
        <v>1180</v>
      </c>
      <c r="D288">
        <v>65979.03</v>
      </c>
      <c r="E288" s="21">
        <v>0.68</v>
      </c>
      <c r="F288">
        <v>2173.04</v>
      </c>
      <c r="G288" s="22">
        <v>4.8399999999999999E-2</v>
      </c>
      <c r="H288" s="11">
        <f t="shared" si="80"/>
        <v>2171.5018353599999</v>
      </c>
      <c r="I288" s="23">
        <f t="shared" si="81"/>
        <v>9628.6352824485712</v>
      </c>
      <c r="J288" s="23">
        <f t="shared" si="82"/>
        <v>92710617.402413473</v>
      </c>
      <c r="K288" s="23">
        <f t="shared" si="83"/>
        <v>2280.0769271280001</v>
      </c>
      <c r="L288" s="23">
        <f t="shared" si="84"/>
        <v>21428.772400257141</v>
      </c>
      <c r="N288">
        <v>202212</v>
      </c>
      <c r="O288" s="20" t="s">
        <v>29</v>
      </c>
      <c r="P288" s="20" t="s">
        <v>1181</v>
      </c>
      <c r="Q288">
        <v>59775.040000000001</v>
      </c>
      <c r="R288" s="21">
        <v>0.71</v>
      </c>
      <c r="S288">
        <v>1544.82</v>
      </c>
      <c r="T288" s="21">
        <v>0.04</v>
      </c>
      <c r="U288" s="11">
        <f t="shared" si="85"/>
        <v>1697.6111359999998</v>
      </c>
      <c r="V288" s="23">
        <f t="shared" si="86"/>
        <v>8316.5621297329963</v>
      </c>
      <c r="W288" s="23">
        <f t="shared" si="87"/>
        <v>69165205.657709032</v>
      </c>
      <c r="X288" s="23">
        <f t="shared" si="88"/>
        <v>1782.4916927999998</v>
      </c>
      <c r="Y288" s="23">
        <f t="shared" si="89"/>
        <v>18330.735395465992</v>
      </c>
      <c r="AA288">
        <v>202212</v>
      </c>
      <c r="AB288" s="20" t="s">
        <v>31</v>
      </c>
      <c r="AC288" s="20" t="s">
        <v>1182</v>
      </c>
      <c r="AD288">
        <v>181008.11</v>
      </c>
      <c r="AE288" s="21">
        <v>0.72</v>
      </c>
      <c r="AF288">
        <v>548.67179999999996</v>
      </c>
      <c r="AG288" s="22">
        <v>4.1999999999999997E-3</v>
      </c>
      <c r="AH288" s="11">
        <f t="shared" si="90"/>
        <v>547.36852463999992</v>
      </c>
      <c r="AI288" s="23">
        <f t="shared" si="91"/>
        <v>8428.3242713843956</v>
      </c>
      <c r="AJ288" s="23">
        <f t="shared" si="92"/>
        <v>71036650.023607299</v>
      </c>
      <c r="AK288" s="23">
        <f t="shared" si="93"/>
        <v>574.73695087199997</v>
      </c>
      <c r="AL288" s="23">
        <f t="shared" si="94"/>
        <v>17404.017067408789</v>
      </c>
      <c r="AN288">
        <v>202212</v>
      </c>
      <c r="AO288" s="20" t="s">
        <v>33</v>
      </c>
      <c r="AP288" s="20" t="s">
        <v>1183</v>
      </c>
      <c r="AQ288">
        <v>1641.19</v>
      </c>
      <c r="AR288" s="21">
        <v>0.86</v>
      </c>
      <c r="AS288">
        <v>44.46</v>
      </c>
      <c r="AT288">
        <v>3.15E-2</v>
      </c>
      <c r="AU288" s="11">
        <f t="shared" si="95"/>
        <v>44.459837100000001</v>
      </c>
      <c r="AV288" s="23">
        <f t="shared" si="96"/>
        <v>246.52581472975527</v>
      </c>
      <c r="AW288" s="23">
        <f t="shared" si="97"/>
        <v>60774.977328169618</v>
      </c>
      <c r="AX288" s="23">
        <f t="shared" si="98"/>
        <v>46.682828955000005</v>
      </c>
      <c r="AY288" s="23">
        <f t="shared" si="99"/>
        <v>537.5114665595105</v>
      </c>
      <c r="AZ288" s="23"/>
      <c r="BA288" s="23"/>
    </row>
    <row r="289" spans="1:53">
      <c r="A289">
        <v>202212</v>
      </c>
      <c r="B289" s="20" t="s">
        <v>27</v>
      </c>
      <c r="C289" s="20" t="s">
        <v>1184</v>
      </c>
      <c r="D289">
        <v>218506.81</v>
      </c>
      <c r="E289" s="21">
        <v>0.68</v>
      </c>
      <c r="F289">
        <v>7196.6</v>
      </c>
      <c r="G289" s="22">
        <v>4.8399999999999999E-2</v>
      </c>
      <c r="H289" s="11">
        <f t="shared" si="80"/>
        <v>7191.4961307200001</v>
      </c>
      <c r="I289" s="23">
        <f t="shared" si="81"/>
        <v>31887.74342728722</v>
      </c>
      <c r="J289" s="23">
        <f t="shared" si="82"/>
        <v>1016828180.8844993</v>
      </c>
      <c r="K289" s="23">
        <f t="shared" si="83"/>
        <v>7551.0709372560004</v>
      </c>
      <c r="L289" s="23">
        <f t="shared" si="84"/>
        <v>70966.982985294439</v>
      </c>
      <c r="N289">
        <v>202212</v>
      </c>
      <c r="O289" s="20" t="s">
        <v>29</v>
      </c>
      <c r="P289" s="20" t="s">
        <v>1185</v>
      </c>
      <c r="Q289">
        <v>15951.16</v>
      </c>
      <c r="R289" s="21">
        <v>0.71</v>
      </c>
      <c r="S289">
        <v>412.24</v>
      </c>
      <c r="T289" s="21">
        <v>0.04</v>
      </c>
      <c r="U289" s="11">
        <f t="shared" si="85"/>
        <v>453.012944</v>
      </c>
      <c r="V289" s="23">
        <f t="shared" si="86"/>
        <v>2219.3011193520201</v>
      </c>
      <c r="W289" s="23">
        <f t="shared" si="87"/>
        <v>4925297.4583571292</v>
      </c>
      <c r="X289" s="23">
        <f t="shared" si="88"/>
        <v>475.66359120000004</v>
      </c>
      <c r="Y289" s="23">
        <f t="shared" si="89"/>
        <v>4891.6151827040403</v>
      </c>
      <c r="AA289">
        <v>202212</v>
      </c>
      <c r="AB289" s="20" t="s">
        <v>31</v>
      </c>
      <c r="AC289" s="20" t="s">
        <v>1186</v>
      </c>
      <c r="AD289">
        <v>161203.95000000001</v>
      </c>
      <c r="AE289" s="21">
        <v>0.72</v>
      </c>
      <c r="AF289">
        <v>488.64139999999998</v>
      </c>
      <c r="AG289" s="22">
        <v>4.1999999999999997E-3</v>
      </c>
      <c r="AH289" s="11">
        <f t="shared" si="90"/>
        <v>487.48074479999997</v>
      </c>
      <c r="AI289" s="23">
        <f t="shared" si="91"/>
        <v>7506.1783940401156</v>
      </c>
      <c r="AJ289" s="23">
        <f t="shared" si="92"/>
        <v>56342714.083154649</v>
      </c>
      <c r="AK289" s="23">
        <f t="shared" si="93"/>
        <v>511.85478203999998</v>
      </c>
      <c r="AL289" s="23">
        <f t="shared" si="94"/>
        <v>15499.83753288023</v>
      </c>
      <c r="AN289">
        <v>202212</v>
      </c>
      <c r="AO289" s="20" t="s">
        <v>33</v>
      </c>
      <c r="AP289" s="20" t="s">
        <v>1187</v>
      </c>
      <c r="AQ289">
        <v>2687.37</v>
      </c>
      <c r="AR289" s="21">
        <v>0.86</v>
      </c>
      <c r="AS289">
        <v>186.51</v>
      </c>
      <c r="AT289">
        <v>8.0700000000000008E-2</v>
      </c>
      <c r="AU289" s="11">
        <f t="shared" si="95"/>
        <v>186.50885274000001</v>
      </c>
      <c r="AV289" s="23">
        <f t="shared" si="96"/>
        <v>629.4935917507006</v>
      </c>
      <c r="AW289" s="23">
        <f t="shared" si="97"/>
        <v>396262.18205519771</v>
      </c>
      <c r="AX289" s="23">
        <f t="shared" si="98"/>
        <v>195.83429537700002</v>
      </c>
      <c r="AY289" s="23">
        <f t="shared" si="99"/>
        <v>1445.4960362414013</v>
      </c>
      <c r="AZ289" s="23"/>
      <c r="BA289" s="23"/>
    </row>
    <row r="290" spans="1:53">
      <c r="A290">
        <v>202212</v>
      </c>
      <c r="B290" s="20" t="s">
        <v>27</v>
      </c>
      <c r="C290" s="20" t="s">
        <v>1188</v>
      </c>
      <c r="D290">
        <v>21804.05</v>
      </c>
      <c r="E290" s="21">
        <v>0.68</v>
      </c>
      <c r="F290">
        <v>718.12</v>
      </c>
      <c r="G290" s="22">
        <v>4.8399999999999999E-2</v>
      </c>
      <c r="H290" s="11">
        <f t="shared" si="80"/>
        <v>717.61489360000007</v>
      </c>
      <c r="I290" s="23">
        <f t="shared" si="81"/>
        <v>3181.9692579638222</v>
      </c>
      <c r="J290" s="23">
        <f t="shared" si="82"/>
        <v>10124928.358626837</v>
      </c>
      <c r="K290" s="23">
        <f t="shared" si="83"/>
        <v>753.49563828000009</v>
      </c>
      <c r="L290" s="23">
        <f t="shared" si="84"/>
        <v>7081.5534095276444</v>
      </c>
      <c r="N290">
        <v>202212</v>
      </c>
      <c r="O290" s="20" t="s">
        <v>29</v>
      </c>
      <c r="P290" s="20" t="s">
        <v>1189</v>
      </c>
      <c r="Q290">
        <v>102179.52</v>
      </c>
      <c r="R290" s="21">
        <v>0.71</v>
      </c>
      <c r="S290">
        <v>2640.72</v>
      </c>
      <c r="T290" s="21">
        <v>0.04</v>
      </c>
      <c r="U290" s="11">
        <f t="shared" si="85"/>
        <v>2901.8983680000001</v>
      </c>
      <c r="V290" s="23">
        <f t="shared" si="86"/>
        <v>14216.340574030486</v>
      </c>
      <c r="W290" s="23">
        <f t="shared" si="87"/>
        <v>202104339.31682545</v>
      </c>
      <c r="X290" s="23">
        <f t="shared" si="88"/>
        <v>3046.9932864000002</v>
      </c>
      <c r="Y290" s="23">
        <f t="shared" si="89"/>
        <v>31334.57951606097</v>
      </c>
      <c r="AA290">
        <v>202212</v>
      </c>
      <c r="AB290" s="20" t="s">
        <v>31</v>
      </c>
      <c r="AC290" s="20" t="s">
        <v>1190</v>
      </c>
      <c r="AD290">
        <v>180875.25</v>
      </c>
      <c r="AE290" s="21">
        <v>0.72</v>
      </c>
      <c r="AF290">
        <v>548.26909999999998</v>
      </c>
      <c r="AG290" s="22">
        <v>4.1999999999999997E-3</v>
      </c>
      <c r="AH290" s="11">
        <f t="shared" si="90"/>
        <v>546.96675599999992</v>
      </c>
      <c r="AI290" s="23">
        <f t="shared" si="91"/>
        <v>8422.1378791686202</v>
      </c>
      <c r="AJ290" s="23">
        <f t="shared" si="92"/>
        <v>70932406.455726907</v>
      </c>
      <c r="AK290" s="23">
        <f t="shared" si="93"/>
        <v>574.31509379999989</v>
      </c>
      <c r="AL290" s="23">
        <f t="shared" si="94"/>
        <v>17391.242514337242</v>
      </c>
      <c r="AN290">
        <v>202212</v>
      </c>
      <c r="AO290" s="20" t="s">
        <v>33</v>
      </c>
      <c r="AP290" s="20" t="s">
        <v>1191</v>
      </c>
      <c r="AQ290">
        <v>1146.71</v>
      </c>
      <c r="AR290" s="21">
        <v>0.86</v>
      </c>
      <c r="AS290">
        <v>56.7</v>
      </c>
      <c r="AT290">
        <v>5.7500000000000002E-2</v>
      </c>
      <c r="AU290" s="11">
        <f t="shared" si="95"/>
        <v>56.704809500000003</v>
      </c>
      <c r="AV290" s="23">
        <f t="shared" si="96"/>
        <v>229.57608888355387</v>
      </c>
      <c r="AW290" s="23">
        <f t="shared" si="97"/>
        <v>52705.180587069422</v>
      </c>
      <c r="AX290" s="23">
        <f t="shared" si="98"/>
        <v>59.540049975000009</v>
      </c>
      <c r="AY290" s="23">
        <f t="shared" si="99"/>
        <v>515.85698726710768</v>
      </c>
      <c r="AZ290" s="23"/>
      <c r="BA290" s="23"/>
    </row>
    <row r="291" spans="1:53">
      <c r="A291">
        <v>202212</v>
      </c>
      <c r="B291" s="20" t="s">
        <v>27</v>
      </c>
      <c r="C291" s="20" t="s">
        <v>1192</v>
      </c>
      <c r="D291">
        <v>72033.509999999995</v>
      </c>
      <c r="E291" s="21">
        <v>0.68</v>
      </c>
      <c r="F291">
        <v>2372.4499999999998</v>
      </c>
      <c r="G291" s="22">
        <v>4.8399999999999999E-2</v>
      </c>
      <c r="H291" s="11">
        <f t="shared" si="80"/>
        <v>2370.7668811200001</v>
      </c>
      <c r="I291" s="23">
        <f t="shared" si="81"/>
        <v>10512.194494290261</v>
      </c>
      <c r="J291" s="23">
        <f t="shared" si="82"/>
        <v>110506233.08578648</v>
      </c>
      <c r="K291" s="23">
        <f t="shared" si="83"/>
        <v>2489.305225176</v>
      </c>
      <c r="L291" s="23">
        <f t="shared" si="84"/>
        <v>23395.155869700524</v>
      </c>
      <c r="N291">
        <v>202212</v>
      </c>
      <c r="O291" s="20" t="s">
        <v>29</v>
      </c>
      <c r="P291" s="20" t="s">
        <v>1193</v>
      </c>
      <c r="Q291">
        <v>61261.96</v>
      </c>
      <c r="R291" s="21">
        <v>0.71</v>
      </c>
      <c r="S291">
        <v>1583.25</v>
      </c>
      <c r="T291" s="21">
        <v>0.04</v>
      </c>
      <c r="U291" s="11">
        <f t="shared" si="85"/>
        <v>1739.8396639999999</v>
      </c>
      <c r="V291" s="23">
        <f t="shared" si="86"/>
        <v>8523.4388221106601</v>
      </c>
      <c r="W291" s="23">
        <f t="shared" si="87"/>
        <v>72649009.354263157</v>
      </c>
      <c r="X291" s="23">
        <f t="shared" si="88"/>
        <v>1826.8316471999999</v>
      </c>
      <c r="Y291" s="23">
        <f t="shared" si="89"/>
        <v>18786.717308221319</v>
      </c>
      <c r="AA291">
        <v>202212</v>
      </c>
      <c r="AB291" s="20" t="s">
        <v>31</v>
      </c>
      <c r="AC291" s="20" t="s">
        <v>1194</v>
      </c>
      <c r="AD291">
        <v>213516.84</v>
      </c>
      <c r="AE291" s="21">
        <v>0.72</v>
      </c>
      <c r="AF291">
        <v>647.21220000000005</v>
      </c>
      <c r="AG291" s="22">
        <v>4.1999999999999997E-3</v>
      </c>
      <c r="AH291" s="11">
        <f t="shared" si="90"/>
        <v>645.67492415999993</v>
      </c>
      <c r="AI291" s="23">
        <f t="shared" si="91"/>
        <v>9942.0361050192641</v>
      </c>
      <c r="AJ291" s="23">
        <f t="shared" si="92"/>
        <v>98844081.913506627</v>
      </c>
      <c r="AK291" s="23">
        <f t="shared" si="93"/>
        <v>677.95867036799996</v>
      </c>
      <c r="AL291" s="23">
        <f t="shared" si="94"/>
        <v>20529.747134198529</v>
      </c>
      <c r="AN291">
        <v>202212</v>
      </c>
      <c r="AO291" s="20" t="s">
        <v>33</v>
      </c>
      <c r="AP291" s="20" t="s">
        <v>1195</v>
      </c>
      <c r="AQ291">
        <v>4196.2700000000004</v>
      </c>
      <c r="AR291" s="21">
        <v>0.86</v>
      </c>
      <c r="AS291">
        <v>354.02</v>
      </c>
      <c r="AT291">
        <v>9.8100000000000007E-2</v>
      </c>
      <c r="AU291" s="11">
        <f t="shared" si="95"/>
        <v>354.02251482000008</v>
      </c>
      <c r="AV291" s="23">
        <f t="shared" si="96"/>
        <v>1073.4345574404263</v>
      </c>
      <c r="AW291" s="23">
        <f t="shared" si="97"/>
        <v>1152261.7491073238</v>
      </c>
      <c r="AX291" s="23">
        <f t="shared" si="98"/>
        <v>371.72364056100008</v>
      </c>
      <c r="AY291" s="23">
        <f t="shared" si="99"/>
        <v>2500.8916297008527</v>
      </c>
      <c r="AZ291" s="23"/>
      <c r="BA291" s="23"/>
    </row>
    <row r="292" spans="1:53">
      <c r="A292">
        <v>202212</v>
      </c>
      <c r="B292" s="20" t="s">
        <v>27</v>
      </c>
      <c r="C292" s="20" t="s">
        <v>1196</v>
      </c>
      <c r="D292">
        <v>9985.48</v>
      </c>
      <c r="E292" s="21">
        <v>0.68</v>
      </c>
      <c r="F292">
        <v>328.88</v>
      </c>
      <c r="G292" s="22">
        <v>4.8399999999999999E-2</v>
      </c>
      <c r="H292" s="11">
        <f t="shared" si="80"/>
        <v>328.64211776000002</v>
      </c>
      <c r="I292" s="23">
        <f t="shared" si="81"/>
        <v>1457.2288352857649</v>
      </c>
      <c r="J292" s="23">
        <f t="shared" si="82"/>
        <v>2123515.8783883071</v>
      </c>
      <c r="K292" s="23">
        <f t="shared" si="83"/>
        <v>345.07422364800004</v>
      </c>
      <c r="L292" s="23">
        <f t="shared" si="84"/>
        <v>3243.0997883315299</v>
      </c>
      <c r="N292">
        <v>202212</v>
      </c>
      <c r="O292" s="20" t="s">
        <v>29</v>
      </c>
      <c r="P292" s="20" t="s">
        <v>1197</v>
      </c>
      <c r="Q292">
        <v>19925</v>
      </c>
      <c r="R292" s="21">
        <v>0.71</v>
      </c>
      <c r="S292">
        <v>514.94000000000005</v>
      </c>
      <c r="T292" s="21">
        <v>0.04</v>
      </c>
      <c r="U292" s="11">
        <f t="shared" si="85"/>
        <v>565.87</v>
      </c>
      <c r="V292" s="23">
        <f t="shared" si="86"/>
        <v>2772.1855214974339</v>
      </c>
      <c r="W292" s="23">
        <f t="shared" si="87"/>
        <v>7685012.5655999994</v>
      </c>
      <c r="X292" s="23">
        <f t="shared" si="88"/>
        <v>594.1635</v>
      </c>
      <c r="Y292" s="23">
        <f t="shared" si="89"/>
        <v>6110.2410429948677</v>
      </c>
      <c r="AA292">
        <v>202212</v>
      </c>
      <c r="AB292" s="20" t="s">
        <v>31</v>
      </c>
      <c r="AC292" s="20" t="s">
        <v>1198</v>
      </c>
      <c r="AD292">
        <v>107411.41</v>
      </c>
      <c r="AE292" s="21">
        <v>0.72</v>
      </c>
      <c r="AF292">
        <v>325.58550000000002</v>
      </c>
      <c r="AG292" s="22">
        <v>4.1999999999999997E-3</v>
      </c>
      <c r="AH292" s="11">
        <f t="shared" si="90"/>
        <v>324.81210384000002</v>
      </c>
      <c r="AI292" s="23">
        <f t="shared" si="91"/>
        <v>5001.4233833313911</v>
      </c>
      <c r="AJ292" s="23">
        <f t="shared" si="92"/>
        <v>25014235.859334018</v>
      </c>
      <c r="AK292" s="23">
        <f t="shared" si="93"/>
        <v>341.05270903200005</v>
      </c>
      <c r="AL292" s="23">
        <f t="shared" si="94"/>
        <v>10327.658870502783</v>
      </c>
      <c r="AN292">
        <v>202212</v>
      </c>
      <c r="AO292" s="20" t="s">
        <v>33</v>
      </c>
      <c r="AP292" s="20" t="s">
        <v>1199</v>
      </c>
      <c r="AQ292">
        <v>5145.3500000000004</v>
      </c>
      <c r="AR292" s="21">
        <v>0.86</v>
      </c>
      <c r="AS292">
        <v>447.81</v>
      </c>
      <c r="AT292">
        <v>0.1012</v>
      </c>
      <c r="AU292" s="11">
        <f t="shared" si="95"/>
        <v>447.81010120000002</v>
      </c>
      <c r="AV292" s="23">
        <f t="shared" si="96"/>
        <v>1334.5509577694465</v>
      </c>
      <c r="AW292" s="23">
        <f t="shared" si="97"/>
        <v>1781026.258883347</v>
      </c>
      <c r="AX292" s="23">
        <f t="shared" si="98"/>
        <v>470.20060626000003</v>
      </c>
      <c r="AY292" s="23">
        <f t="shared" si="99"/>
        <v>3116.9120167388933</v>
      </c>
      <c r="AZ292" s="23"/>
      <c r="BA292" s="23"/>
    </row>
    <row r="293" spans="1:53">
      <c r="A293">
        <v>202212</v>
      </c>
      <c r="B293" s="20" t="s">
        <v>27</v>
      </c>
      <c r="C293" s="20" t="s">
        <v>1200</v>
      </c>
      <c r="D293">
        <v>145439.12</v>
      </c>
      <c r="E293" s="21">
        <v>0.68</v>
      </c>
      <c r="F293">
        <v>4790.09</v>
      </c>
      <c r="G293" s="22">
        <v>4.8399999999999999E-2</v>
      </c>
      <c r="H293" s="11">
        <f t="shared" si="80"/>
        <v>4786.6923174399999</v>
      </c>
      <c r="I293" s="23">
        <f t="shared" si="81"/>
        <v>21224.626101357833</v>
      </c>
      <c r="J293" s="23">
        <f t="shared" si="82"/>
        <v>450484753.1424402</v>
      </c>
      <c r="K293" s="23">
        <f t="shared" si="83"/>
        <v>5026.0269333120004</v>
      </c>
      <c r="L293" s="23">
        <f t="shared" si="84"/>
        <v>47235.944520155666</v>
      </c>
      <c r="N293">
        <v>202212</v>
      </c>
      <c r="O293" s="20" t="s">
        <v>29</v>
      </c>
      <c r="P293" s="20" t="s">
        <v>1201</v>
      </c>
      <c r="Q293">
        <v>78576.05</v>
      </c>
      <c r="R293" s="21">
        <v>0.71</v>
      </c>
      <c r="S293">
        <v>2030.71</v>
      </c>
      <c r="T293" s="21">
        <v>0.04</v>
      </c>
      <c r="U293" s="11">
        <f t="shared" si="85"/>
        <v>2231.5598199999999</v>
      </c>
      <c r="V293" s="23">
        <f t="shared" si="86"/>
        <v>10932.365778994148</v>
      </c>
      <c r="W293" s="23">
        <f t="shared" si="87"/>
        <v>119516621.52572232</v>
      </c>
      <c r="X293" s="23">
        <f t="shared" si="88"/>
        <v>2343.1378110000001</v>
      </c>
      <c r="Y293" s="23">
        <f t="shared" si="89"/>
        <v>24096.291377988295</v>
      </c>
      <c r="AA293">
        <v>202212</v>
      </c>
      <c r="AB293" s="20" t="s">
        <v>31</v>
      </c>
      <c r="AC293" s="20" t="s">
        <v>1202</v>
      </c>
      <c r="AD293">
        <v>159160.24</v>
      </c>
      <c r="AE293" s="21">
        <v>0.72</v>
      </c>
      <c r="AF293">
        <v>482.44650000000001</v>
      </c>
      <c r="AG293" s="22">
        <v>4.1999999999999997E-3</v>
      </c>
      <c r="AH293" s="11">
        <f t="shared" si="90"/>
        <v>481.30056575999987</v>
      </c>
      <c r="AI293" s="23">
        <f t="shared" si="91"/>
        <v>7411.0166325219643</v>
      </c>
      <c r="AJ293" s="23">
        <f t="shared" si="92"/>
        <v>54923167.5275172</v>
      </c>
      <c r="AK293" s="23">
        <f t="shared" si="93"/>
        <v>505.36559404799988</v>
      </c>
      <c r="AL293" s="23">
        <f t="shared" si="94"/>
        <v>15303.333830803929</v>
      </c>
      <c r="AN293">
        <v>202212</v>
      </c>
      <c r="AO293" s="20" t="s">
        <v>33</v>
      </c>
      <c r="AP293" s="20" t="s">
        <v>1203</v>
      </c>
      <c r="AQ293">
        <v>2086.3200000000002</v>
      </c>
      <c r="AR293" s="21">
        <v>0.86</v>
      </c>
      <c r="AS293">
        <v>69.62</v>
      </c>
      <c r="AT293">
        <v>3.8800000000000001E-2</v>
      </c>
      <c r="AU293" s="11">
        <f t="shared" si="95"/>
        <v>69.616325760000009</v>
      </c>
      <c r="AV293" s="23">
        <f t="shared" si="96"/>
        <v>346.49910441577816</v>
      </c>
      <c r="AW293" s="23">
        <f t="shared" si="97"/>
        <v>120061.62936093633</v>
      </c>
      <c r="AX293" s="23">
        <f t="shared" si="98"/>
        <v>73.097142048000009</v>
      </c>
      <c r="AY293" s="23">
        <f t="shared" si="99"/>
        <v>762.61453459155632</v>
      </c>
      <c r="AZ293" s="23"/>
      <c r="BA293" s="23"/>
    </row>
    <row r="294" spans="1:53">
      <c r="A294">
        <v>202212</v>
      </c>
      <c r="B294" s="20" t="s">
        <v>27</v>
      </c>
      <c r="C294" s="20" t="s">
        <v>1204</v>
      </c>
      <c r="D294">
        <v>17664.7</v>
      </c>
      <c r="E294" s="21">
        <v>0.68</v>
      </c>
      <c r="F294">
        <v>581.79</v>
      </c>
      <c r="G294" s="22">
        <v>4.8399999999999999E-2</v>
      </c>
      <c r="H294" s="11">
        <f t="shared" si="80"/>
        <v>581.38060640000003</v>
      </c>
      <c r="I294" s="23">
        <f t="shared" si="81"/>
        <v>2577.8941229337452</v>
      </c>
      <c r="J294" s="23">
        <f t="shared" si="82"/>
        <v>6645538.1090563433</v>
      </c>
      <c r="K294" s="23">
        <f t="shared" si="83"/>
        <v>610.44963672000006</v>
      </c>
      <c r="L294" s="23">
        <f t="shared" si="84"/>
        <v>5737.1688522674904</v>
      </c>
      <c r="N294">
        <v>202212</v>
      </c>
      <c r="O294" s="20" t="s">
        <v>29</v>
      </c>
      <c r="P294" s="20" t="s">
        <v>1205</v>
      </c>
      <c r="Q294">
        <v>55176.95</v>
      </c>
      <c r="R294" s="21">
        <v>0.71</v>
      </c>
      <c r="S294">
        <v>1425.99</v>
      </c>
      <c r="T294" s="21">
        <v>0.04</v>
      </c>
      <c r="U294" s="11">
        <f t="shared" si="85"/>
        <v>1567.0253799999998</v>
      </c>
      <c r="V294" s="23">
        <f t="shared" si="86"/>
        <v>7676.8251899818215</v>
      </c>
      <c r="W294" s="23">
        <f t="shared" si="87"/>
        <v>58933644.997539431</v>
      </c>
      <c r="X294" s="23">
        <f t="shared" si="88"/>
        <v>1645.3766489999998</v>
      </c>
      <c r="Y294" s="23">
        <f t="shared" si="89"/>
        <v>16920.675759963644</v>
      </c>
      <c r="AA294">
        <v>202212</v>
      </c>
      <c r="AB294" s="20" t="s">
        <v>31</v>
      </c>
      <c r="AC294" s="20" t="s">
        <v>1206</v>
      </c>
      <c r="AD294">
        <v>178757.91</v>
      </c>
      <c r="AE294" s="21">
        <v>0.72</v>
      </c>
      <c r="AF294">
        <v>541.851</v>
      </c>
      <c r="AG294" s="22">
        <v>4.1999999999999997E-3</v>
      </c>
      <c r="AH294" s="11">
        <f t="shared" si="90"/>
        <v>540.56391983999993</v>
      </c>
      <c r="AI294" s="23">
        <f t="shared" si="91"/>
        <v>8323.5476662064884</v>
      </c>
      <c r="AJ294" s="23">
        <f t="shared" si="92"/>
        <v>69281445.751611486</v>
      </c>
      <c r="AK294" s="23">
        <f t="shared" si="93"/>
        <v>567.59211583199999</v>
      </c>
      <c r="AL294" s="23">
        <f t="shared" si="94"/>
        <v>17187.659252252975</v>
      </c>
      <c r="AN294">
        <v>202212</v>
      </c>
      <c r="AO294" s="20" t="s">
        <v>33</v>
      </c>
      <c r="AP294" s="20" t="s">
        <v>1207</v>
      </c>
      <c r="AQ294">
        <v>2019.3</v>
      </c>
      <c r="AR294" s="21">
        <v>0.86</v>
      </c>
      <c r="AS294">
        <v>105.41</v>
      </c>
      <c r="AT294">
        <v>6.0700000000000004E-2</v>
      </c>
      <c r="AU294" s="11">
        <f t="shared" si="95"/>
        <v>105.4114986</v>
      </c>
      <c r="AV294" s="23">
        <f t="shared" si="96"/>
        <v>414.66349442489513</v>
      </c>
      <c r="AW294" s="23">
        <f t="shared" si="97"/>
        <v>171945.81360866505</v>
      </c>
      <c r="AX294" s="23">
        <f t="shared" si="98"/>
        <v>110.68207353000001</v>
      </c>
      <c r="AY294" s="23">
        <f t="shared" si="99"/>
        <v>934.73848744979023</v>
      </c>
      <c r="AZ294" s="23"/>
      <c r="BA294" s="23"/>
    </row>
    <row r="295" spans="1:53">
      <c r="A295">
        <v>202212</v>
      </c>
      <c r="B295" s="20" t="s">
        <v>27</v>
      </c>
      <c r="C295" s="20" t="s">
        <v>1208</v>
      </c>
      <c r="D295">
        <v>15494.12</v>
      </c>
      <c r="E295" s="21">
        <v>0.68</v>
      </c>
      <c r="F295">
        <v>510.3</v>
      </c>
      <c r="G295" s="22">
        <v>4.8399999999999999E-2</v>
      </c>
      <c r="H295" s="11">
        <f t="shared" si="80"/>
        <v>509.94247744000006</v>
      </c>
      <c r="I295" s="23">
        <f t="shared" si="81"/>
        <v>2261.1310063590213</v>
      </c>
      <c r="J295" s="23">
        <f t="shared" si="82"/>
        <v>5112713.4279181603</v>
      </c>
      <c r="K295" s="23">
        <f t="shared" si="83"/>
        <v>535.43960131200004</v>
      </c>
      <c r="L295" s="23">
        <f t="shared" si="84"/>
        <v>5032.204490158043</v>
      </c>
      <c r="N295">
        <v>202212</v>
      </c>
      <c r="O295" s="20" t="s">
        <v>29</v>
      </c>
      <c r="P295" s="20" t="s">
        <v>1209</v>
      </c>
      <c r="Q295">
        <v>71008.42</v>
      </c>
      <c r="R295" s="21">
        <v>0.71</v>
      </c>
      <c r="S295">
        <v>1835.14</v>
      </c>
      <c r="T295" s="21">
        <v>0.04</v>
      </c>
      <c r="U295" s="11">
        <f t="shared" si="85"/>
        <v>2016.639128</v>
      </c>
      <c r="V295" s="23">
        <f t="shared" si="86"/>
        <v>9879.4737178624237</v>
      </c>
      <c r="W295" s="23">
        <f t="shared" si="87"/>
        <v>97604000.941934377</v>
      </c>
      <c r="X295" s="23">
        <f t="shared" si="88"/>
        <v>2117.4710844000001</v>
      </c>
      <c r="Y295" s="23">
        <f t="shared" si="89"/>
        <v>21775.586563724846</v>
      </c>
      <c r="AA295">
        <v>202212</v>
      </c>
      <c r="AB295" s="20" t="s">
        <v>31</v>
      </c>
      <c r="AC295" s="20" t="s">
        <v>1210</v>
      </c>
      <c r="AD295">
        <v>168018.37</v>
      </c>
      <c r="AE295" s="21">
        <v>0.72</v>
      </c>
      <c r="AF295">
        <v>509.29730000000001</v>
      </c>
      <c r="AG295" s="22">
        <v>4.1999999999999997E-3</v>
      </c>
      <c r="AH295" s="11">
        <f t="shared" si="90"/>
        <v>508.08755087999992</v>
      </c>
      <c r="AI295" s="23">
        <f t="shared" si="91"/>
        <v>7823.479875622389</v>
      </c>
      <c r="AJ295" s="23">
        <f t="shared" si="92"/>
        <v>61206837.364268512</v>
      </c>
      <c r="AK295" s="23">
        <f t="shared" si="93"/>
        <v>533.49192842399998</v>
      </c>
      <c r="AL295" s="23">
        <f t="shared" si="94"/>
        <v>16155.047302124778</v>
      </c>
      <c r="AN295">
        <v>202212</v>
      </c>
      <c r="AO295" s="20" t="s">
        <v>33</v>
      </c>
      <c r="AP295" s="20" t="s">
        <v>1211</v>
      </c>
      <c r="AQ295">
        <v>1354.49</v>
      </c>
      <c r="AR295" s="21">
        <v>0.86</v>
      </c>
      <c r="AS295">
        <v>73.5</v>
      </c>
      <c r="AT295">
        <v>6.3099999999999989E-2</v>
      </c>
      <c r="AU295" s="11">
        <f t="shared" si="95"/>
        <v>73.502754339999981</v>
      </c>
      <c r="AV295" s="23">
        <f t="shared" si="96"/>
        <v>283.22758769015087</v>
      </c>
      <c r="AW295" s="23">
        <f t="shared" si="97"/>
        <v>80217.866428782101</v>
      </c>
      <c r="AX295" s="23">
        <f t="shared" si="98"/>
        <v>77.17789205699998</v>
      </c>
      <c r="AY295" s="23">
        <f t="shared" si="99"/>
        <v>639.95792972030176</v>
      </c>
      <c r="AZ295" s="23"/>
      <c r="BA295" s="23"/>
    </row>
    <row r="296" spans="1:53">
      <c r="A296">
        <v>202212</v>
      </c>
      <c r="B296" s="20" t="s">
        <v>27</v>
      </c>
      <c r="C296" s="20" t="s">
        <v>1212</v>
      </c>
      <c r="D296">
        <v>43453.63</v>
      </c>
      <c r="E296" s="21">
        <v>0.68</v>
      </c>
      <c r="F296">
        <v>1431.16</v>
      </c>
      <c r="G296" s="22">
        <v>4.8399999999999999E-2</v>
      </c>
      <c r="H296" s="11">
        <f t="shared" si="80"/>
        <v>1430.14587056</v>
      </c>
      <c r="I296" s="23">
        <f t="shared" si="81"/>
        <v>6341.395970332781</v>
      </c>
      <c r="J296" s="23">
        <f t="shared" si="82"/>
        <v>40213302.852552831</v>
      </c>
      <c r="K296" s="23">
        <f t="shared" si="83"/>
        <v>1501.653164088</v>
      </c>
      <c r="L296" s="23">
        <f t="shared" si="84"/>
        <v>14112.937811225562</v>
      </c>
      <c r="N296">
        <v>202212</v>
      </c>
      <c r="O296" s="20" t="s">
        <v>29</v>
      </c>
      <c r="P296" s="20" t="s">
        <v>1213</v>
      </c>
      <c r="Q296">
        <v>38542.300000000003</v>
      </c>
      <c r="R296" s="21">
        <v>0.71</v>
      </c>
      <c r="S296">
        <v>996.08</v>
      </c>
      <c r="T296" s="21">
        <v>0.04</v>
      </c>
      <c r="U296" s="11">
        <f t="shared" si="85"/>
        <v>1094.60132</v>
      </c>
      <c r="V296" s="23">
        <f t="shared" si="86"/>
        <v>5362.4294115538542</v>
      </c>
      <c r="W296" s="23">
        <f t="shared" si="87"/>
        <v>28755649.193897814</v>
      </c>
      <c r="X296" s="23">
        <f t="shared" si="88"/>
        <v>1149.3313860000001</v>
      </c>
      <c r="Y296" s="23">
        <f t="shared" si="89"/>
        <v>11819.460143107708</v>
      </c>
      <c r="AA296">
        <v>202212</v>
      </c>
      <c r="AB296" s="20" t="s">
        <v>31</v>
      </c>
      <c r="AC296" s="20" t="s">
        <v>1214</v>
      </c>
      <c r="AD296">
        <v>118020.89</v>
      </c>
      <c r="AE296" s="21">
        <v>0.72</v>
      </c>
      <c r="AF296">
        <v>357.74489999999997</v>
      </c>
      <c r="AG296" s="22">
        <v>4.1999999999999997E-3</v>
      </c>
      <c r="AH296" s="11">
        <f t="shared" si="90"/>
        <v>356.89517136000001</v>
      </c>
      <c r="AI296" s="23">
        <f t="shared" si="91"/>
        <v>5495.4351587748633</v>
      </c>
      <c r="AJ296" s="23">
        <f t="shared" si="92"/>
        <v>30199807.584298909</v>
      </c>
      <c r="AK296" s="23">
        <f t="shared" si="93"/>
        <v>374.73992992800004</v>
      </c>
      <c r="AL296" s="23">
        <f t="shared" si="94"/>
        <v>11347.765488909727</v>
      </c>
      <c r="AN296">
        <v>202212</v>
      </c>
      <c r="AO296" s="20" t="s">
        <v>33</v>
      </c>
      <c r="AP296" s="20" t="s">
        <v>1215</v>
      </c>
      <c r="AQ296">
        <v>1802.1</v>
      </c>
      <c r="AR296" s="21">
        <v>0.86</v>
      </c>
      <c r="AS296">
        <v>10.07</v>
      </c>
      <c r="AT296">
        <v>6.5000000000000006E-3</v>
      </c>
      <c r="AU296" s="11">
        <f t="shared" si="95"/>
        <v>10.073739</v>
      </c>
      <c r="AV296" s="23">
        <f t="shared" si="96"/>
        <v>124.54260687489193</v>
      </c>
      <c r="AW296" s="23">
        <f t="shared" si="97"/>
        <v>15510.860927193879</v>
      </c>
      <c r="AX296" s="23">
        <f t="shared" si="98"/>
        <v>10.57742595</v>
      </c>
      <c r="AY296" s="23">
        <f t="shared" si="99"/>
        <v>259.15895274978385</v>
      </c>
      <c r="AZ296" s="23"/>
      <c r="BA296" s="23"/>
    </row>
    <row r="297" spans="1:53">
      <c r="A297">
        <v>202212</v>
      </c>
      <c r="B297" s="20" t="s">
        <v>27</v>
      </c>
      <c r="C297" s="20" t="s">
        <v>1216</v>
      </c>
      <c r="D297">
        <v>112533.35</v>
      </c>
      <c r="E297" s="21">
        <v>0.68</v>
      </c>
      <c r="F297">
        <v>3706.32</v>
      </c>
      <c r="G297" s="22">
        <v>4.8399999999999999E-2</v>
      </c>
      <c r="H297" s="11">
        <f t="shared" si="80"/>
        <v>3703.6976152000007</v>
      </c>
      <c r="I297" s="23">
        <f t="shared" si="81"/>
        <v>16422.529768354187</v>
      </c>
      <c r="J297" s="23">
        <f t="shared" si="82"/>
        <v>269699483.99247944</v>
      </c>
      <c r="K297" s="23">
        <f t="shared" si="83"/>
        <v>3888.8824959600011</v>
      </c>
      <c r="L297" s="23">
        <f t="shared" si="84"/>
        <v>36548.757151908372</v>
      </c>
      <c r="N297">
        <v>202212</v>
      </c>
      <c r="O297" s="20" t="s">
        <v>29</v>
      </c>
      <c r="P297" s="20" t="s">
        <v>1217</v>
      </c>
      <c r="Q297">
        <v>37295.53</v>
      </c>
      <c r="R297" s="21">
        <v>0.71</v>
      </c>
      <c r="S297">
        <v>963.86</v>
      </c>
      <c r="T297" s="21">
        <v>0.04</v>
      </c>
      <c r="U297" s="11">
        <f t="shared" si="85"/>
        <v>1059.1930519999999</v>
      </c>
      <c r="V297" s="23">
        <f t="shared" si="86"/>
        <v>5188.9650330024178</v>
      </c>
      <c r="W297" s="23">
        <f t="shared" si="87"/>
        <v>26925358.113721784</v>
      </c>
      <c r="X297" s="23">
        <f t="shared" si="88"/>
        <v>1112.1527045999999</v>
      </c>
      <c r="Y297" s="23">
        <f t="shared" si="89"/>
        <v>11437.123118004836</v>
      </c>
      <c r="AA297">
        <v>202212</v>
      </c>
      <c r="AB297" s="20" t="s">
        <v>31</v>
      </c>
      <c r="AC297" s="20" t="s">
        <v>1218</v>
      </c>
      <c r="AD297">
        <v>237939.65</v>
      </c>
      <c r="AE297" s="21">
        <v>0.72</v>
      </c>
      <c r="AF297">
        <v>721.24270000000001</v>
      </c>
      <c r="AG297" s="22">
        <v>4.1999999999999997E-3</v>
      </c>
      <c r="AH297" s="11">
        <f t="shared" si="90"/>
        <v>719.52950159999989</v>
      </c>
      <c r="AI297" s="23">
        <f t="shared" si="91"/>
        <v>11079.241295982307</v>
      </c>
      <c r="AJ297" s="23">
        <f t="shared" si="92"/>
        <v>122749587.6945997</v>
      </c>
      <c r="AK297" s="23">
        <f t="shared" si="93"/>
        <v>755.50597667999989</v>
      </c>
      <c r="AL297" s="23">
        <f t="shared" si="94"/>
        <v>22878.012093564612</v>
      </c>
      <c r="AN297">
        <v>202212</v>
      </c>
      <c r="AO297" s="20" t="s">
        <v>33</v>
      </c>
      <c r="AP297" s="20" t="s">
        <v>1219</v>
      </c>
      <c r="AQ297">
        <v>1124.08</v>
      </c>
      <c r="AR297" s="21">
        <v>0.86</v>
      </c>
      <c r="AS297">
        <v>13.92</v>
      </c>
      <c r="AT297">
        <v>1.44E-2</v>
      </c>
      <c r="AU297" s="11">
        <f t="shared" si="95"/>
        <v>13.920606719999999</v>
      </c>
      <c r="AV297" s="23">
        <f t="shared" si="96"/>
        <v>115.16679089959146</v>
      </c>
      <c r="AW297" s="23">
        <f t="shared" si="97"/>
        <v>13263.389726110223</v>
      </c>
      <c r="AX297" s="23">
        <f t="shared" si="98"/>
        <v>14.616637055999998</v>
      </c>
      <c r="AY297" s="23">
        <f t="shared" si="99"/>
        <v>244.25418851918292</v>
      </c>
      <c r="AZ297" s="23"/>
      <c r="BA297" s="23"/>
    </row>
    <row r="298" spans="1:53">
      <c r="A298">
        <v>202212</v>
      </c>
      <c r="B298" s="20" t="s">
        <v>27</v>
      </c>
      <c r="C298" s="20" t="s">
        <v>1220</v>
      </c>
      <c r="D298">
        <v>62301.51</v>
      </c>
      <c r="E298" s="21">
        <v>0.68</v>
      </c>
      <c r="F298">
        <v>2051.92</v>
      </c>
      <c r="G298" s="22">
        <v>4.8399999999999999E-2</v>
      </c>
      <c r="H298" s="11">
        <f t="shared" si="80"/>
        <v>2050.4672971200002</v>
      </c>
      <c r="I298" s="23">
        <f t="shared" si="81"/>
        <v>9091.957207249372</v>
      </c>
      <c r="J298" s="23">
        <f t="shared" si="82"/>
        <v>82663685.858453795</v>
      </c>
      <c r="K298" s="23">
        <f t="shared" si="83"/>
        <v>2152.9906619760004</v>
      </c>
      <c r="L298" s="23">
        <f t="shared" si="84"/>
        <v>20234.381711618746</v>
      </c>
      <c r="N298">
        <v>202212</v>
      </c>
      <c r="O298" s="20" t="s">
        <v>29</v>
      </c>
      <c r="P298" s="20" t="s">
        <v>1221</v>
      </c>
      <c r="Q298">
        <v>102910.75</v>
      </c>
      <c r="R298" s="21">
        <v>0.71</v>
      </c>
      <c r="S298">
        <v>2659.62</v>
      </c>
      <c r="T298" s="21">
        <v>0.04</v>
      </c>
      <c r="U298" s="11">
        <f t="shared" si="85"/>
        <v>2922.6652999999997</v>
      </c>
      <c r="V298" s="23">
        <f t="shared" si="86"/>
        <v>14318.077347876637</v>
      </c>
      <c r="W298" s="23">
        <f t="shared" si="87"/>
        <v>205007338.93977806</v>
      </c>
      <c r="X298" s="23">
        <f t="shared" si="88"/>
        <v>3068.7985649999996</v>
      </c>
      <c r="Y298" s="23">
        <f t="shared" si="89"/>
        <v>31558.819995753274</v>
      </c>
      <c r="AA298">
        <v>202212</v>
      </c>
      <c r="AB298" s="20" t="s">
        <v>31</v>
      </c>
      <c r="AC298" s="20" t="s">
        <v>1222</v>
      </c>
      <c r="AD298">
        <v>170237.21</v>
      </c>
      <c r="AE298" s="21">
        <v>0.72</v>
      </c>
      <c r="AF298">
        <v>516.02300000000002</v>
      </c>
      <c r="AG298" s="22">
        <v>4.1999999999999997E-3</v>
      </c>
      <c r="AH298" s="11">
        <f t="shared" si="90"/>
        <v>514.79732303999992</v>
      </c>
      <c r="AI298" s="23">
        <f t="shared" si="91"/>
        <v>7926.796257558638</v>
      </c>
      <c r="AJ298" s="23">
        <f t="shared" si="92"/>
        <v>62834098.908845626</v>
      </c>
      <c r="AK298" s="23">
        <f t="shared" si="93"/>
        <v>540.53718919199991</v>
      </c>
      <c r="AL298" s="23">
        <f t="shared" si="94"/>
        <v>16368.389838157276</v>
      </c>
      <c r="AN298">
        <v>202212</v>
      </c>
      <c r="AO298" s="20" t="s">
        <v>33</v>
      </c>
      <c r="AP298" s="20" t="s">
        <v>1223</v>
      </c>
      <c r="AQ298">
        <v>2908.55</v>
      </c>
      <c r="AR298" s="21">
        <v>0.86</v>
      </c>
      <c r="AS298">
        <v>47.28</v>
      </c>
      <c r="AT298">
        <v>1.89E-2</v>
      </c>
      <c r="AU298" s="11">
        <f t="shared" si="95"/>
        <v>47.2755717</v>
      </c>
      <c r="AV298" s="23">
        <f t="shared" si="96"/>
        <v>340.61402410785769</v>
      </c>
      <c r="AW298" s="23">
        <f t="shared" si="97"/>
        <v>116017.91341894826</v>
      </c>
      <c r="AX298" s="23">
        <f t="shared" si="98"/>
        <v>49.639350284999999</v>
      </c>
      <c r="AY298" s="23">
        <f t="shared" si="99"/>
        <v>728.50361991571538</v>
      </c>
      <c r="AZ298" s="23"/>
      <c r="BA298" s="23"/>
    </row>
    <row r="299" spans="1:53">
      <c r="A299">
        <v>202212</v>
      </c>
      <c r="B299" s="20" t="s">
        <v>27</v>
      </c>
      <c r="C299" s="20" t="s">
        <v>1224</v>
      </c>
      <c r="D299">
        <v>183793.71</v>
      </c>
      <c r="E299" s="21">
        <v>0.68</v>
      </c>
      <c r="F299">
        <v>6053.31</v>
      </c>
      <c r="G299" s="22">
        <v>4.8399999999999999E-2</v>
      </c>
      <c r="H299" s="11">
        <f t="shared" si="80"/>
        <v>6049.01858352</v>
      </c>
      <c r="I299" s="23">
        <f t="shared" si="81"/>
        <v>26821.894786845467</v>
      </c>
      <c r="J299" s="23">
        <f t="shared" si="82"/>
        <v>719414039.95660806</v>
      </c>
      <c r="K299" s="23">
        <f t="shared" si="83"/>
        <v>6351.4695126960005</v>
      </c>
      <c r="L299" s="23">
        <f t="shared" si="84"/>
        <v>59692.808157210937</v>
      </c>
      <c r="N299">
        <v>202212</v>
      </c>
      <c r="O299" s="20" t="s">
        <v>29</v>
      </c>
      <c r="P299" s="20" t="s">
        <v>1225</v>
      </c>
      <c r="Q299">
        <v>54551.519999999997</v>
      </c>
      <c r="R299" s="21">
        <v>0.71</v>
      </c>
      <c r="S299">
        <v>1409.82</v>
      </c>
      <c r="T299" s="21">
        <v>0.04</v>
      </c>
      <c r="U299" s="11">
        <f t="shared" si="85"/>
        <v>1549.2631679999997</v>
      </c>
      <c r="V299" s="23">
        <f t="shared" si="86"/>
        <v>7589.8084777755412</v>
      </c>
      <c r="W299" s="23">
        <f t="shared" si="87"/>
        <v>57605192.729313478</v>
      </c>
      <c r="X299" s="23">
        <f t="shared" si="88"/>
        <v>1626.7263263999998</v>
      </c>
      <c r="Y299" s="23">
        <f t="shared" si="89"/>
        <v>16728.880123551084</v>
      </c>
      <c r="AA299">
        <v>202212</v>
      </c>
      <c r="AB299" s="20" t="s">
        <v>31</v>
      </c>
      <c r="AC299" s="20" t="s">
        <v>1226</v>
      </c>
      <c r="AD299">
        <v>159131.84</v>
      </c>
      <c r="AE299" s="21">
        <v>0.72</v>
      </c>
      <c r="AF299">
        <v>482.36040000000003</v>
      </c>
      <c r="AG299" s="22">
        <v>4.1999999999999997E-3</v>
      </c>
      <c r="AH299" s="11">
        <f t="shared" si="90"/>
        <v>481.21468415999993</v>
      </c>
      <c r="AI299" s="23">
        <f t="shared" si="91"/>
        <v>7409.6942364740353</v>
      </c>
      <c r="AJ299" s="23">
        <f t="shared" si="92"/>
        <v>54903568.678036533</v>
      </c>
      <c r="AK299" s="23">
        <f t="shared" si="93"/>
        <v>505.27541836799998</v>
      </c>
      <c r="AL299" s="23">
        <f t="shared" si="94"/>
        <v>15300.603157108071</v>
      </c>
      <c r="AN299">
        <v>202212</v>
      </c>
      <c r="AO299" s="20" t="s">
        <v>33</v>
      </c>
      <c r="AP299" s="20" t="s">
        <v>1227</v>
      </c>
      <c r="AQ299">
        <v>1361.99</v>
      </c>
      <c r="AR299" s="21">
        <v>0.86</v>
      </c>
      <c r="AS299">
        <v>14.06</v>
      </c>
      <c r="AT299">
        <v>1.2E-2</v>
      </c>
      <c r="AU299" s="11">
        <f t="shared" si="95"/>
        <v>14.0557368</v>
      </c>
      <c r="AV299" s="23">
        <f t="shared" si="96"/>
        <v>127.53854716221541</v>
      </c>
      <c r="AW299" s="23">
        <f t="shared" si="97"/>
        <v>16266.081012248644</v>
      </c>
      <c r="AX299" s="23">
        <f t="shared" si="98"/>
        <v>14.75852364</v>
      </c>
      <c r="AY299" s="23">
        <f t="shared" si="99"/>
        <v>269.13283112443082</v>
      </c>
      <c r="AZ299" s="23"/>
      <c r="BA299" s="23"/>
    </row>
    <row r="300" spans="1:53">
      <c r="A300">
        <v>202212</v>
      </c>
      <c r="B300" s="20" t="s">
        <v>27</v>
      </c>
      <c r="C300" s="20" t="s">
        <v>1228</v>
      </c>
      <c r="D300">
        <v>62979.9</v>
      </c>
      <c r="E300" s="21">
        <v>0.68</v>
      </c>
      <c r="F300">
        <v>2074.2600000000002</v>
      </c>
      <c r="G300" s="22">
        <v>4.8399999999999999E-2</v>
      </c>
      <c r="H300" s="11">
        <f t="shared" si="80"/>
        <v>2072.7944688000002</v>
      </c>
      <c r="I300" s="23">
        <f t="shared" si="81"/>
        <v>9190.9579032168658</v>
      </c>
      <c r="J300" s="23">
        <f t="shared" si="82"/>
        <v>84473707.17870456</v>
      </c>
      <c r="K300" s="23">
        <f t="shared" si="83"/>
        <v>2176.4341922400004</v>
      </c>
      <c r="L300" s="23">
        <f t="shared" si="84"/>
        <v>20454.71027523373</v>
      </c>
      <c r="N300">
        <v>202212</v>
      </c>
      <c r="O300" s="20" t="s">
        <v>29</v>
      </c>
      <c r="P300" s="20" t="s">
        <v>1229</v>
      </c>
      <c r="Q300">
        <v>92472.47</v>
      </c>
      <c r="R300" s="21">
        <v>0.71</v>
      </c>
      <c r="S300">
        <v>2389.85</v>
      </c>
      <c r="T300" s="21">
        <v>0.04</v>
      </c>
      <c r="U300" s="11">
        <f t="shared" si="85"/>
        <v>2626.2181479999999</v>
      </c>
      <c r="V300" s="23">
        <f t="shared" si="86"/>
        <v>12865.788831674066</v>
      </c>
      <c r="W300" s="23">
        <f t="shared" si="87"/>
        <v>165528522.26122913</v>
      </c>
      <c r="X300" s="23">
        <f t="shared" si="88"/>
        <v>2757.5290553999998</v>
      </c>
      <c r="Y300" s="23">
        <f t="shared" si="89"/>
        <v>28357.795811348133</v>
      </c>
      <c r="AA300">
        <v>202212</v>
      </c>
      <c r="AB300" s="20" t="s">
        <v>31</v>
      </c>
      <c r="AC300" s="20" t="s">
        <v>1230</v>
      </c>
      <c r="AD300">
        <v>159567.82999999999</v>
      </c>
      <c r="AE300" s="21">
        <v>0.72</v>
      </c>
      <c r="AF300">
        <v>483.68200000000002</v>
      </c>
      <c r="AG300" s="22">
        <v>4.1999999999999997E-3</v>
      </c>
      <c r="AH300" s="11">
        <f t="shared" si="90"/>
        <v>482.53311791999988</v>
      </c>
      <c r="AI300" s="23">
        <f t="shared" si="91"/>
        <v>7429.9953439718192</v>
      </c>
      <c r="AJ300" s="23">
        <f t="shared" si="92"/>
        <v>55204830.811442912</v>
      </c>
      <c r="AK300" s="23">
        <f t="shared" si="93"/>
        <v>506.65977381599987</v>
      </c>
      <c r="AL300" s="23">
        <f t="shared" si="94"/>
        <v>15342.523805863639</v>
      </c>
      <c r="AN300">
        <v>202212</v>
      </c>
      <c r="AO300" s="20" t="s">
        <v>33</v>
      </c>
      <c r="AP300" s="20" t="s">
        <v>1231</v>
      </c>
      <c r="AQ300">
        <v>1773.38</v>
      </c>
      <c r="AR300" s="21">
        <v>0.86</v>
      </c>
      <c r="AS300">
        <v>64.510000000000005</v>
      </c>
      <c r="AT300">
        <v>4.2300000000000004E-2</v>
      </c>
      <c r="AU300" s="11">
        <f t="shared" si="95"/>
        <v>64.51201764000001</v>
      </c>
      <c r="AV300" s="23">
        <f t="shared" si="96"/>
        <v>306.96240220017222</v>
      </c>
      <c r="AW300" s="23">
        <f t="shared" si="97"/>
        <v>94225.916364500299</v>
      </c>
      <c r="AX300" s="23">
        <f t="shared" si="98"/>
        <v>67.73761852200002</v>
      </c>
      <c r="AY300" s="23">
        <f t="shared" si="99"/>
        <v>678.4368220403444</v>
      </c>
      <c r="AZ300" s="23"/>
      <c r="BA300" s="23"/>
    </row>
    <row r="301" spans="1:53">
      <c r="A301">
        <v>202212</v>
      </c>
      <c r="B301" s="20" t="s">
        <v>27</v>
      </c>
      <c r="C301" s="20" t="s">
        <v>1232</v>
      </c>
      <c r="D301">
        <v>10877.72</v>
      </c>
      <c r="E301" s="21">
        <v>0.68</v>
      </c>
      <c r="F301">
        <v>358.26</v>
      </c>
      <c r="G301" s="22">
        <v>4.8399999999999999E-2</v>
      </c>
      <c r="H301" s="11">
        <f t="shared" si="80"/>
        <v>358.00752064</v>
      </c>
      <c r="I301" s="23">
        <f t="shared" si="81"/>
        <v>1587.4376841338296</v>
      </c>
      <c r="J301" s="23">
        <f t="shared" si="82"/>
        <v>2519958.4010081762</v>
      </c>
      <c r="K301" s="23">
        <f t="shared" si="83"/>
        <v>375.90789667199999</v>
      </c>
      <c r="L301" s="23">
        <f t="shared" si="84"/>
        <v>3532.8828889076594</v>
      </c>
      <c r="N301">
        <v>202212</v>
      </c>
      <c r="O301" s="20" t="s">
        <v>29</v>
      </c>
      <c r="P301" s="20" t="s">
        <v>1233</v>
      </c>
      <c r="Q301">
        <v>40649.75</v>
      </c>
      <c r="R301" s="21">
        <v>0.71</v>
      </c>
      <c r="S301">
        <v>1050.55</v>
      </c>
      <c r="T301" s="21">
        <v>0.04</v>
      </c>
      <c r="U301" s="11">
        <f t="shared" si="85"/>
        <v>1154.4529</v>
      </c>
      <c r="V301" s="23">
        <f t="shared" si="86"/>
        <v>5655.641074152587</v>
      </c>
      <c r="W301" s="23">
        <f t="shared" si="87"/>
        <v>31986275.959641829</v>
      </c>
      <c r="X301" s="23">
        <f t="shared" si="88"/>
        <v>1212.1755450000001</v>
      </c>
      <c r="Y301" s="23">
        <f t="shared" si="89"/>
        <v>12465.735048305174</v>
      </c>
      <c r="AA301">
        <v>202212</v>
      </c>
      <c r="AB301" s="20" t="s">
        <v>31</v>
      </c>
      <c r="AC301" s="20" t="s">
        <v>1234</v>
      </c>
      <c r="AD301">
        <v>170987.18</v>
      </c>
      <c r="AE301" s="21">
        <v>0.72</v>
      </c>
      <c r="AF301">
        <v>518.29629999999997</v>
      </c>
      <c r="AG301" s="22">
        <v>4.1999999999999997E-3</v>
      </c>
      <c r="AH301" s="11">
        <f t="shared" si="90"/>
        <v>517.06523231999995</v>
      </c>
      <c r="AI301" s="23">
        <f t="shared" si="91"/>
        <v>7961.7172915046312</v>
      </c>
      <c r="AJ301" s="23">
        <f t="shared" si="92"/>
        <v>63388942.22984384</v>
      </c>
      <c r="AK301" s="23">
        <f t="shared" si="93"/>
        <v>542.918493936</v>
      </c>
      <c r="AL301" s="23">
        <f t="shared" si="94"/>
        <v>16440.499815329262</v>
      </c>
      <c r="AN301">
        <v>202212</v>
      </c>
      <c r="AO301" s="20" t="s">
        <v>33</v>
      </c>
      <c r="AP301" s="20" t="s">
        <v>1235</v>
      </c>
      <c r="AQ301">
        <v>3019.9</v>
      </c>
      <c r="AR301" s="21">
        <v>0.86</v>
      </c>
      <c r="AS301">
        <v>219.98</v>
      </c>
      <c r="AT301">
        <v>8.4700000000000011E-2</v>
      </c>
      <c r="AU301" s="11">
        <f t="shared" si="95"/>
        <v>219.97555580000002</v>
      </c>
      <c r="AV301" s="23">
        <f t="shared" si="96"/>
        <v>723.12678727623029</v>
      </c>
      <c r="AW301" s="23">
        <f t="shared" si="97"/>
        <v>522912.35047644243</v>
      </c>
      <c r="AX301" s="23">
        <f t="shared" si="98"/>
        <v>230.97433359000004</v>
      </c>
      <c r="AY301" s="23">
        <f t="shared" si="99"/>
        <v>1666.2291303524605</v>
      </c>
      <c r="AZ301" s="23"/>
      <c r="BA301" s="23"/>
    </row>
    <row r="302" spans="1:53">
      <c r="A302">
        <v>202212</v>
      </c>
      <c r="B302" s="20" t="s">
        <v>27</v>
      </c>
      <c r="C302" s="20" t="s">
        <v>1236</v>
      </c>
      <c r="D302">
        <v>45007.32</v>
      </c>
      <c r="E302" s="21">
        <v>0.68</v>
      </c>
      <c r="F302">
        <v>1482.33</v>
      </c>
      <c r="G302" s="22">
        <v>4.8399999999999999E-2</v>
      </c>
      <c r="H302" s="11">
        <f t="shared" si="80"/>
        <v>1481.28091584</v>
      </c>
      <c r="I302" s="23">
        <f t="shared" si="81"/>
        <v>6568.1333799610757</v>
      </c>
      <c r="J302" s="23">
        <f t="shared" si="82"/>
        <v>43140376.096958905</v>
      </c>
      <c r="K302" s="23">
        <f t="shared" si="83"/>
        <v>1555.3449616320001</v>
      </c>
      <c r="L302" s="23">
        <f t="shared" si="84"/>
        <v>14617.547675762151</v>
      </c>
      <c r="N302">
        <v>202212</v>
      </c>
      <c r="O302" s="20" t="s">
        <v>29</v>
      </c>
      <c r="P302" s="20" t="s">
        <v>1237</v>
      </c>
      <c r="Q302">
        <v>70493.86</v>
      </c>
      <c r="R302" s="21">
        <v>0.71</v>
      </c>
      <c r="S302">
        <v>1821.84</v>
      </c>
      <c r="T302" s="21">
        <v>0.04</v>
      </c>
      <c r="U302" s="11">
        <f t="shared" si="85"/>
        <v>2002.0256240000001</v>
      </c>
      <c r="V302" s="23">
        <f t="shared" si="86"/>
        <v>9807.8824615541816</v>
      </c>
      <c r="W302" s="23">
        <f t="shared" si="87"/>
        <v>96194558.379662111</v>
      </c>
      <c r="X302" s="23">
        <f t="shared" si="88"/>
        <v>2102.1269052000002</v>
      </c>
      <c r="Y302" s="23">
        <f t="shared" si="89"/>
        <v>21617.790547108365</v>
      </c>
      <c r="AA302">
        <v>202212</v>
      </c>
      <c r="AB302" s="20" t="s">
        <v>31</v>
      </c>
      <c r="AC302" s="20" t="s">
        <v>1238</v>
      </c>
      <c r="AD302">
        <v>178693.44</v>
      </c>
      <c r="AE302" s="21">
        <v>0.72</v>
      </c>
      <c r="AF302">
        <v>541.65560000000005</v>
      </c>
      <c r="AG302" s="22">
        <v>4.1999999999999997E-3</v>
      </c>
      <c r="AH302" s="11">
        <f t="shared" si="90"/>
        <v>540.36896255999989</v>
      </c>
      <c r="AI302" s="23">
        <f t="shared" si="91"/>
        <v>8320.5457340512039</v>
      </c>
      <c r="AJ302" s="23">
        <f t="shared" si="92"/>
        <v>69231481.312437683</v>
      </c>
      <c r="AK302" s="23">
        <f t="shared" si="93"/>
        <v>567.38741068799993</v>
      </c>
      <c r="AL302" s="23">
        <f t="shared" si="94"/>
        <v>17181.460430662406</v>
      </c>
      <c r="AN302">
        <v>202212</v>
      </c>
      <c r="AO302" s="20" t="s">
        <v>33</v>
      </c>
      <c r="AP302" s="20" t="s">
        <v>1239</v>
      </c>
      <c r="AQ302">
        <v>3366.76</v>
      </c>
      <c r="AR302" s="21">
        <v>0.86</v>
      </c>
      <c r="AS302">
        <v>8.98</v>
      </c>
      <c r="AT302">
        <v>3.0999999999999999E-3</v>
      </c>
      <c r="AU302" s="11">
        <f t="shared" si="95"/>
        <v>8.9757821600000014</v>
      </c>
      <c r="AV302" s="23">
        <f t="shared" si="96"/>
        <v>160.95973742311338</v>
      </c>
      <c r="AW302" s="23">
        <f t="shared" si="97"/>
        <v>25908.037071317605</v>
      </c>
      <c r="AX302" s="23">
        <f t="shared" si="98"/>
        <v>9.4245712680000011</v>
      </c>
      <c r="AY302" s="23">
        <f t="shared" si="99"/>
        <v>330.89525700622676</v>
      </c>
      <c r="AZ302" s="23"/>
      <c r="BA302" s="23"/>
    </row>
    <row r="303" spans="1:53">
      <c r="A303">
        <v>202212</v>
      </c>
      <c r="B303" s="20" t="s">
        <v>27</v>
      </c>
      <c r="C303" s="20" t="s">
        <v>1240</v>
      </c>
      <c r="D303">
        <v>32781.33</v>
      </c>
      <c r="E303" s="21">
        <v>0.68</v>
      </c>
      <c r="F303">
        <v>1079.6600000000001</v>
      </c>
      <c r="G303" s="22">
        <v>4.8399999999999999E-2</v>
      </c>
      <c r="H303" s="11">
        <f t="shared" si="80"/>
        <v>1078.8991329600001</v>
      </c>
      <c r="I303" s="23">
        <f t="shared" si="81"/>
        <v>4783.9362088771213</v>
      </c>
      <c r="J303" s="23">
        <f t="shared" si="82"/>
        <v>22886045.650605604</v>
      </c>
      <c r="K303" s="23">
        <f t="shared" si="83"/>
        <v>1132.8440896080001</v>
      </c>
      <c r="L303" s="23">
        <f t="shared" si="84"/>
        <v>10646.771550714242</v>
      </c>
      <c r="N303">
        <v>202212</v>
      </c>
      <c r="O303" s="20" t="s">
        <v>29</v>
      </c>
      <c r="P303" s="20" t="s">
        <v>1241</v>
      </c>
      <c r="Q303">
        <v>45280.71</v>
      </c>
      <c r="R303" s="21">
        <v>0.71</v>
      </c>
      <c r="S303">
        <v>1170.23</v>
      </c>
      <c r="T303" s="21">
        <v>0.04</v>
      </c>
      <c r="U303" s="11">
        <f t="shared" si="85"/>
        <v>1285.972164</v>
      </c>
      <c r="V303" s="23">
        <f t="shared" si="86"/>
        <v>6299.9512504453724</v>
      </c>
      <c r="W303" s="23">
        <f t="shared" si="87"/>
        <v>39689385.757988207</v>
      </c>
      <c r="X303" s="23">
        <f t="shared" si="88"/>
        <v>1350.2707722</v>
      </c>
      <c r="Y303" s="23">
        <f t="shared" si="89"/>
        <v>13885.874664890745</v>
      </c>
      <c r="AA303">
        <v>202212</v>
      </c>
      <c r="AB303" s="20" t="s">
        <v>31</v>
      </c>
      <c r="AC303" s="20" t="s">
        <v>1242</v>
      </c>
      <c r="AD303">
        <v>154635.45000000001</v>
      </c>
      <c r="AE303" s="21">
        <v>0.72</v>
      </c>
      <c r="AF303">
        <v>468.73099999999999</v>
      </c>
      <c r="AG303" s="22">
        <v>4.1999999999999997E-3</v>
      </c>
      <c r="AH303" s="11">
        <f t="shared" si="90"/>
        <v>467.61760079999999</v>
      </c>
      <c r="AI303" s="23">
        <f t="shared" si="91"/>
        <v>7200.3277447151304</v>
      </c>
      <c r="AJ303" s="23">
        <f t="shared" si="92"/>
        <v>51844719.631314479</v>
      </c>
      <c r="AK303" s="23">
        <f t="shared" si="93"/>
        <v>490.99848084000001</v>
      </c>
      <c r="AL303" s="23">
        <f t="shared" si="94"/>
        <v>14868.273090230261</v>
      </c>
      <c r="AN303">
        <v>202212</v>
      </c>
      <c r="AO303" s="20" t="s">
        <v>33</v>
      </c>
      <c r="AP303" s="20" t="s">
        <v>1243</v>
      </c>
      <c r="AQ303">
        <v>2253.14</v>
      </c>
      <c r="AR303" s="21">
        <v>0.86</v>
      </c>
      <c r="AS303">
        <v>6.98</v>
      </c>
      <c r="AT303">
        <v>3.5999999999999999E-3</v>
      </c>
      <c r="AU303" s="11">
        <f t="shared" si="95"/>
        <v>6.9757214400000001</v>
      </c>
      <c r="AV303" s="23">
        <f t="shared" si="96"/>
        <v>116.05256367253632</v>
      </c>
      <c r="AW303" s="23">
        <f t="shared" si="97"/>
        <v>13468.197534968098</v>
      </c>
      <c r="AX303" s="23">
        <f t="shared" si="98"/>
        <v>7.3245075120000003</v>
      </c>
      <c r="AY303" s="23">
        <f t="shared" si="99"/>
        <v>239.08084878507265</v>
      </c>
      <c r="AZ303" s="23"/>
      <c r="BA303" s="23"/>
    </row>
    <row r="304" spans="1:53">
      <c r="A304">
        <v>202212</v>
      </c>
      <c r="B304" s="20" t="s">
        <v>27</v>
      </c>
      <c r="C304" s="20" t="s">
        <v>1244</v>
      </c>
      <c r="D304">
        <v>68870.600000000006</v>
      </c>
      <c r="E304" s="21">
        <v>0.68</v>
      </c>
      <c r="F304">
        <v>2268.2800000000002</v>
      </c>
      <c r="G304" s="22">
        <v>4.8399999999999999E-2</v>
      </c>
      <c r="H304" s="11">
        <f t="shared" si="80"/>
        <v>2266.6691872000006</v>
      </c>
      <c r="I304" s="23">
        <f t="shared" si="81"/>
        <v>10050.615916654164</v>
      </c>
      <c r="J304" s="23">
        <f t="shared" si="82"/>
        <v>101014880.30410202</v>
      </c>
      <c r="K304" s="23">
        <f t="shared" si="83"/>
        <v>2380.0026465600008</v>
      </c>
      <c r="L304" s="23">
        <f t="shared" si="84"/>
        <v>22367.901020508329</v>
      </c>
      <c r="N304">
        <v>202212</v>
      </c>
      <c r="O304" s="20" t="s">
        <v>29</v>
      </c>
      <c r="P304" s="20" t="s">
        <v>1245</v>
      </c>
      <c r="Q304">
        <v>39339.129999999997</v>
      </c>
      <c r="R304" s="21">
        <v>0.71</v>
      </c>
      <c r="S304">
        <v>1016.68</v>
      </c>
      <c r="T304" s="21">
        <v>0.04</v>
      </c>
      <c r="U304" s="11">
        <f t="shared" si="85"/>
        <v>1117.2312919999999</v>
      </c>
      <c r="V304" s="23">
        <f t="shared" si="86"/>
        <v>5473.293180140794</v>
      </c>
      <c r="W304" s="23">
        <f t="shared" si="87"/>
        <v>29956938.235775728</v>
      </c>
      <c r="X304" s="23">
        <f t="shared" si="88"/>
        <v>1173.0928566</v>
      </c>
      <c r="Y304" s="23">
        <f t="shared" si="89"/>
        <v>12063.817652281588</v>
      </c>
      <c r="AA304">
        <v>202212</v>
      </c>
      <c r="AB304" s="20" t="s">
        <v>31</v>
      </c>
      <c r="AC304" s="20" t="s">
        <v>1246</v>
      </c>
      <c r="AD304">
        <v>173570.29</v>
      </c>
      <c r="AE304" s="21">
        <v>0.72</v>
      </c>
      <c r="AF304">
        <v>526.12630000000001</v>
      </c>
      <c r="AG304" s="22">
        <v>4.1999999999999997E-3</v>
      </c>
      <c r="AH304" s="11">
        <f t="shared" si="90"/>
        <v>524.87655696000002</v>
      </c>
      <c r="AI304" s="23">
        <f t="shared" si="91"/>
        <v>8081.9952652852307</v>
      </c>
      <c r="AJ304" s="23">
        <f t="shared" si="92"/>
        <v>65318647.468092889</v>
      </c>
      <c r="AK304" s="23">
        <f t="shared" si="93"/>
        <v>551.12038480800004</v>
      </c>
      <c r="AL304" s="23">
        <f t="shared" si="94"/>
        <v>16688.86708753046</v>
      </c>
      <c r="AN304">
        <v>202212</v>
      </c>
      <c r="AO304" s="20" t="s">
        <v>33</v>
      </c>
      <c r="AP304" s="20" t="s">
        <v>1247</v>
      </c>
      <c r="AQ304">
        <v>4017.84</v>
      </c>
      <c r="AR304" s="21">
        <v>0.86</v>
      </c>
      <c r="AS304">
        <v>59.43</v>
      </c>
      <c r="AT304">
        <v>1.72E-2</v>
      </c>
      <c r="AU304" s="11">
        <f t="shared" si="95"/>
        <v>59.43188928</v>
      </c>
      <c r="AV304" s="23">
        <f t="shared" si="96"/>
        <v>449.2497940766354</v>
      </c>
      <c r="AW304" s="23">
        <f t="shared" si="97"/>
        <v>201825.37747789931</v>
      </c>
      <c r="AX304" s="23">
        <f t="shared" si="98"/>
        <v>62.403483744000006</v>
      </c>
      <c r="AY304" s="23">
        <f t="shared" si="99"/>
        <v>957.93147743327074</v>
      </c>
      <c r="AZ304" s="23"/>
      <c r="BA304" s="23"/>
    </row>
    <row r="305" spans="1:53">
      <c r="A305">
        <v>202212</v>
      </c>
      <c r="B305" s="20" t="s">
        <v>27</v>
      </c>
      <c r="C305" s="20" t="s">
        <v>1248</v>
      </c>
      <c r="D305">
        <v>5060.6400000000003</v>
      </c>
      <c r="E305" s="21">
        <v>0.68</v>
      </c>
      <c r="F305">
        <v>166.67</v>
      </c>
      <c r="G305" s="22">
        <v>4.8399999999999999E-2</v>
      </c>
      <c r="H305" s="11">
        <f t="shared" si="80"/>
        <v>166.55578368000002</v>
      </c>
      <c r="I305" s="23">
        <f t="shared" si="81"/>
        <v>738.52338926126288</v>
      </c>
      <c r="J305" s="23">
        <f t="shared" si="82"/>
        <v>545416.79648594279</v>
      </c>
      <c r="K305" s="23">
        <f t="shared" si="83"/>
        <v>174.88357286400003</v>
      </c>
      <c r="L305" s="23">
        <f t="shared" si="84"/>
        <v>1643.6025622025259</v>
      </c>
      <c r="N305">
        <v>202212</v>
      </c>
      <c r="O305" s="20" t="s">
        <v>29</v>
      </c>
      <c r="P305" s="20" t="s">
        <v>1249</v>
      </c>
      <c r="Q305">
        <v>99114.13</v>
      </c>
      <c r="R305" s="21">
        <v>0.71</v>
      </c>
      <c r="S305">
        <v>2561.5</v>
      </c>
      <c r="T305" s="21">
        <v>0.04</v>
      </c>
      <c r="U305" s="11">
        <f t="shared" si="85"/>
        <v>2814.8412920000005</v>
      </c>
      <c r="V305" s="23">
        <f t="shared" si="86"/>
        <v>13789.849744633097</v>
      </c>
      <c r="W305" s="23">
        <f t="shared" si="87"/>
        <v>190159955.97955748</v>
      </c>
      <c r="X305" s="23">
        <f t="shared" si="88"/>
        <v>2955.5833566000006</v>
      </c>
      <c r="Y305" s="23">
        <f t="shared" si="89"/>
        <v>30394.540781266194</v>
      </c>
      <c r="AA305">
        <v>202212</v>
      </c>
      <c r="AB305" s="20" t="s">
        <v>31</v>
      </c>
      <c r="AC305" s="20" t="s">
        <v>1250</v>
      </c>
      <c r="AD305">
        <v>194540.1</v>
      </c>
      <c r="AE305" s="21">
        <v>0.72</v>
      </c>
      <c r="AF305">
        <v>589.69000000000005</v>
      </c>
      <c r="AG305" s="22">
        <v>4.1999999999999997E-3</v>
      </c>
      <c r="AH305" s="11">
        <f t="shared" si="90"/>
        <v>588.28926239999998</v>
      </c>
      <c r="AI305" s="23">
        <f t="shared" si="91"/>
        <v>9058.4175846460548</v>
      </c>
      <c r="AJ305" s="23">
        <f t="shared" si="92"/>
        <v>82054929.137824863</v>
      </c>
      <c r="AK305" s="23">
        <f t="shared" si="93"/>
        <v>617.70372552000003</v>
      </c>
      <c r="AL305" s="23">
        <f t="shared" si="94"/>
        <v>18705.124431692111</v>
      </c>
      <c r="AN305">
        <v>202212</v>
      </c>
      <c r="AO305" s="20" t="s">
        <v>33</v>
      </c>
      <c r="AP305" s="20" t="s">
        <v>1251</v>
      </c>
      <c r="AQ305">
        <v>654.33000000000004</v>
      </c>
      <c r="AR305" s="21">
        <v>0.86</v>
      </c>
      <c r="AS305">
        <v>4.84</v>
      </c>
      <c r="AT305">
        <v>8.6E-3</v>
      </c>
      <c r="AU305" s="11">
        <f t="shared" si="95"/>
        <v>4.8394246799999996</v>
      </c>
      <c r="AV305" s="23">
        <f t="shared" si="96"/>
        <v>51.959978969491424</v>
      </c>
      <c r="AW305" s="23">
        <f t="shared" si="97"/>
        <v>2699.839414509991</v>
      </c>
      <c r="AX305" s="23">
        <f t="shared" si="98"/>
        <v>5.0813959139999998</v>
      </c>
      <c r="AY305" s="23">
        <f t="shared" si="99"/>
        <v>108.75938261898284</v>
      </c>
      <c r="AZ305" s="23"/>
      <c r="BA305" s="23"/>
    </row>
    <row r="306" spans="1:53">
      <c r="A306">
        <v>202212</v>
      </c>
      <c r="B306" s="20" t="s">
        <v>27</v>
      </c>
      <c r="C306" s="20" t="s">
        <v>1252</v>
      </c>
      <c r="D306">
        <v>204001.88</v>
      </c>
      <c r="E306" s="21">
        <v>0.68</v>
      </c>
      <c r="F306">
        <v>6718.87</v>
      </c>
      <c r="G306" s="22">
        <v>4.8399999999999999E-2</v>
      </c>
      <c r="H306" s="11">
        <f t="shared" si="80"/>
        <v>6714.1098745600002</v>
      </c>
      <c r="I306" s="23">
        <f t="shared" si="81"/>
        <v>29770.969646777761</v>
      </c>
      <c r="J306" s="23">
        <f t="shared" si="82"/>
        <v>886310633.70936275</v>
      </c>
      <c r="K306" s="23">
        <f t="shared" si="83"/>
        <v>7049.8153682880002</v>
      </c>
      <c r="L306" s="23">
        <f t="shared" si="84"/>
        <v>66256.049168115525</v>
      </c>
      <c r="N306">
        <v>202212</v>
      </c>
      <c r="O306" s="20" t="s">
        <v>29</v>
      </c>
      <c r="P306" s="20" t="s">
        <v>1253</v>
      </c>
      <c r="Q306">
        <v>36273.730000000003</v>
      </c>
      <c r="R306" s="21">
        <v>0.71</v>
      </c>
      <c r="S306">
        <v>937.45</v>
      </c>
      <c r="T306" s="21">
        <v>0.04</v>
      </c>
      <c r="U306" s="11">
        <f t="shared" si="85"/>
        <v>1030.1739320000001</v>
      </c>
      <c r="V306" s="23">
        <f t="shared" si="86"/>
        <v>5046.8009594332298</v>
      </c>
      <c r="W306" s="23">
        <f t="shared" si="87"/>
        <v>25470199.924136169</v>
      </c>
      <c r="X306" s="23">
        <f t="shared" si="88"/>
        <v>1081.6826286000003</v>
      </c>
      <c r="Y306" s="23">
        <f t="shared" si="89"/>
        <v>11123.775850866459</v>
      </c>
      <c r="AA306">
        <v>202212</v>
      </c>
      <c r="AB306" s="20" t="s">
        <v>31</v>
      </c>
      <c r="AC306" s="20" t="s">
        <v>1254</v>
      </c>
      <c r="AD306">
        <v>167576.87</v>
      </c>
      <c r="AE306" s="21">
        <v>0.72</v>
      </c>
      <c r="AF306">
        <v>507.959</v>
      </c>
      <c r="AG306" s="22">
        <v>4.1999999999999997E-3</v>
      </c>
      <c r="AH306" s="11">
        <f t="shared" si="90"/>
        <v>506.75245487999996</v>
      </c>
      <c r="AI306" s="23">
        <f t="shared" si="91"/>
        <v>7802.9222046660097</v>
      </c>
      <c r="AJ306" s="23">
        <f t="shared" si="92"/>
        <v>60885594.93206986</v>
      </c>
      <c r="AK306" s="23">
        <f t="shared" si="93"/>
        <v>532.09007762399995</v>
      </c>
      <c r="AL306" s="23">
        <f t="shared" si="94"/>
        <v>16112.596864212019</v>
      </c>
      <c r="AN306">
        <v>202212</v>
      </c>
      <c r="AO306" s="20" t="s">
        <v>33</v>
      </c>
      <c r="AP306" s="20" t="s">
        <v>1255</v>
      </c>
      <c r="AQ306">
        <v>1276.58</v>
      </c>
      <c r="AR306" s="21">
        <v>0.86</v>
      </c>
      <c r="AS306">
        <v>13.83</v>
      </c>
      <c r="AT306">
        <v>1.26E-2</v>
      </c>
      <c r="AU306" s="11">
        <f t="shared" si="95"/>
        <v>13.833020879999999</v>
      </c>
      <c r="AV306" s="23">
        <f t="shared" si="96"/>
        <v>122.45550717311667</v>
      </c>
      <c r="AW306" s="23">
        <f t="shared" si="97"/>
        <v>14995.351237025228</v>
      </c>
      <c r="AX306" s="23">
        <f t="shared" si="98"/>
        <v>14.524671924</v>
      </c>
      <c r="AY306" s="23">
        <f t="shared" si="99"/>
        <v>258.74403522623334</v>
      </c>
      <c r="AZ306" s="23"/>
      <c r="BA306" s="23"/>
    </row>
    <row r="307" spans="1:53">
      <c r="A307">
        <v>202212</v>
      </c>
      <c r="B307" s="20" t="s">
        <v>27</v>
      </c>
      <c r="C307" s="20" t="s">
        <v>1256</v>
      </c>
      <c r="D307">
        <v>116787.06</v>
      </c>
      <c r="E307" s="21">
        <v>0.68</v>
      </c>
      <c r="F307">
        <v>3846.42</v>
      </c>
      <c r="G307" s="22">
        <v>4.8399999999999999E-2</v>
      </c>
      <c r="H307" s="11">
        <f t="shared" si="80"/>
        <v>3843.6957187200001</v>
      </c>
      <c r="I307" s="23">
        <f t="shared" si="81"/>
        <v>17043.294004920019</v>
      </c>
      <c r="J307" s="23">
        <f t="shared" si="82"/>
        <v>290473870.53814268</v>
      </c>
      <c r="K307" s="23">
        <f t="shared" si="83"/>
        <v>4035.8805046560001</v>
      </c>
      <c r="L307" s="23">
        <f t="shared" si="84"/>
        <v>37930.28372856004</v>
      </c>
      <c r="N307">
        <v>202212</v>
      </c>
      <c r="O307" s="20" t="s">
        <v>29</v>
      </c>
      <c r="P307" s="20" t="s">
        <v>1257</v>
      </c>
      <c r="Q307">
        <v>17370.52</v>
      </c>
      <c r="R307" s="21">
        <v>0.71</v>
      </c>
      <c r="S307">
        <v>448.92</v>
      </c>
      <c r="T307" s="21">
        <v>0.04</v>
      </c>
      <c r="U307" s="11">
        <f t="shared" si="85"/>
        <v>493.322768</v>
      </c>
      <c r="V307" s="23">
        <f t="shared" si="86"/>
        <v>2416.7781201948105</v>
      </c>
      <c r="W307" s="23">
        <f t="shared" si="87"/>
        <v>5840816.4822523622</v>
      </c>
      <c r="X307" s="23">
        <f t="shared" si="88"/>
        <v>517.98890640000002</v>
      </c>
      <c r="Y307" s="23">
        <f t="shared" si="89"/>
        <v>5326.879008389621</v>
      </c>
      <c r="AA307">
        <v>202212</v>
      </c>
      <c r="AB307" s="20" t="s">
        <v>31</v>
      </c>
      <c r="AC307" s="20" t="s">
        <v>1258</v>
      </c>
      <c r="AD307">
        <v>244249.76</v>
      </c>
      <c r="AE307" s="21">
        <v>0.72</v>
      </c>
      <c r="AF307">
        <v>740.36990000000003</v>
      </c>
      <c r="AG307" s="22">
        <v>4.1999999999999997E-3</v>
      </c>
      <c r="AH307" s="11">
        <f t="shared" si="90"/>
        <v>738.61127423999994</v>
      </c>
      <c r="AI307" s="23">
        <f t="shared" si="91"/>
        <v>11373.060469433185</v>
      </c>
      <c r="AJ307" s="23">
        <f t="shared" si="92"/>
        <v>129346504.44138378</v>
      </c>
      <c r="AK307" s="23">
        <f t="shared" si="93"/>
        <v>775.54183795199992</v>
      </c>
      <c r="AL307" s="23">
        <f t="shared" si="94"/>
        <v>23484.73221310637</v>
      </c>
      <c r="AN307">
        <v>202212</v>
      </c>
      <c r="AO307" s="20" t="s">
        <v>33</v>
      </c>
      <c r="AP307" s="20" t="s">
        <v>1259</v>
      </c>
      <c r="AQ307">
        <v>1124.08</v>
      </c>
      <c r="AR307" s="21">
        <v>0.86</v>
      </c>
      <c r="AS307">
        <v>29</v>
      </c>
      <c r="AT307">
        <v>0.03</v>
      </c>
      <c r="AU307" s="11">
        <f t="shared" si="95"/>
        <v>29.001263999999995</v>
      </c>
      <c r="AV307" s="23">
        <f t="shared" si="96"/>
        <v>164.90816779749113</v>
      </c>
      <c r="AW307" s="23">
        <f t="shared" si="97"/>
        <v>27194.703806325491</v>
      </c>
      <c r="AX307" s="23">
        <f t="shared" si="98"/>
        <v>30.451327199999998</v>
      </c>
      <c r="AY307" s="23">
        <f t="shared" si="99"/>
        <v>358.81759959498225</v>
      </c>
      <c r="AZ307" s="23"/>
      <c r="BA307" s="23"/>
    </row>
    <row r="308" spans="1:53">
      <c r="A308">
        <v>202212</v>
      </c>
      <c r="B308" s="20" t="s">
        <v>27</v>
      </c>
      <c r="C308" s="20" t="s">
        <v>1260</v>
      </c>
      <c r="D308">
        <v>118887.1</v>
      </c>
      <c r="E308" s="21">
        <v>0.68</v>
      </c>
      <c r="F308">
        <v>3915.59</v>
      </c>
      <c r="G308" s="22">
        <v>4.8399999999999999E-2</v>
      </c>
      <c r="H308" s="11">
        <f t="shared" si="80"/>
        <v>3912.8122352</v>
      </c>
      <c r="I308" s="23">
        <f t="shared" si="81"/>
        <v>17349.762882054973</v>
      </c>
      <c r="J308" s="23">
        <f t="shared" si="82"/>
        <v>301014272.06353247</v>
      </c>
      <c r="K308" s="23">
        <f t="shared" si="83"/>
        <v>4108.45284696</v>
      </c>
      <c r="L308" s="23">
        <f t="shared" si="84"/>
        <v>38612.337999309944</v>
      </c>
      <c r="N308">
        <v>202212</v>
      </c>
      <c r="O308" s="20" t="s">
        <v>29</v>
      </c>
      <c r="P308" s="20" t="s">
        <v>1261</v>
      </c>
      <c r="Q308">
        <v>58753.23</v>
      </c>
      <c r="R308" s="21">
        <v>0.71</v>
      </c>
      <c r="S308">
        <v>1518.41</v>
      </c>
      <c r="T308" s="21">
        <v>0.04</v>
      </c>
      <c r="U308" s="11">
        <f t="shared" si="85"/>
        <v>1668.5917319999999</v>
      </c>
      <c r="V308" s="23">
        <f t="shared" si="86"/>
        <v>8174.3966648536343</v>
      </c>
      <c r="W308" s="23">
        <f t="shared" si="87"/>
        <v>66820760.834370218</v>
      </c>
      <c r="X308" s="23">
        <f t="shared" si="88"/>
        <v>1752.0213185999999</v>
      </c>
      <c r="Y308" s="23">
        <f t="shared" si="89"/>
        <v>18017.385061707268</v>
      </c>
      <c r="AA308">
        <v>202212</v>
      </c>
      <c r="AB308" s="20" t="s">
        <v>31</v>
      </c>
      <c r="AC308" s="20" t="s">
        <v>1262</v>
      </c>
      <c r="AD308">
        <v>244914.73</v>
      </c>
      <c r="AE308" s="21">
        <v>0.72</v>
      </c>
      <c r="AF308">
        <v>742.38549999999998</v>
      </c>
      <c r="AG308" s="22">
        <v>4.1999999999999997E-3</v>
      </c>
      <c r="AH308" s="11">
        <f t="shared" si="90"/>
        <v>740.62214352000001</v>
      </c>
      <c r="AI308" s="23">
        <f t="shared" si="91"/>
        <v>11404.023627883613</v>
      </c>
      <c r="AJ308" s="23">
        <f t="shared" si="92"/>
        <v>130051754.90532772</v>
      </c>
      <c r="AK308" s="23">
        <f t="shared" si="93"/>
        <v>777.65325069599999</v>
      </c>
      <c r="AL308" s="23">
        <f t="shared" si="94"/>
        <v>23548.669399287224</v>
      </c>
      <c r="AN308">
        <v>202212</v>
      </c>
      <c r="AO308" s="20" t="s">
        <v>33</v>
      </c>
      <c r="AP308" s="20" t="s">
        <v>1263</v>
      </c>
      <c r="AQ308">
        <v>837.12</v>
      </c>
      <c r="AR308" s="21">
        <v>0.86</v>
      </c>
      <c r="AS308">
        <v>24.69</v>
      </c>
      <c r="AT308">
        <v>3.4300000000000004E-2</v>
      </c>
      <c r="AU308" s="11">
        <f t="shared" si="95"/>
        <v>24.693365760000002</v>
      </c>
      <c r="AV308" s="23">
        <f t="shared" si="96"/>
        <v>131.0250532690313</v>
      </c>
      <c r="AW308" s="23">
        <f t="shared" si="97"/>
        <v>17167.564584152489</v>
      </c>
      <c r="AX308" s="23">
        <f t="shared" si="98"/>
        <v>25.928034048000004</v>
      </c>
      <c r="AY308" s="23">
        <f t="shared" si="99"/>
        <v>286.74347229806261</v>
      </c>
      <c r="AZ308" s="23"/>
      <c r="BA308" s="23"/>
    </row>
    <row r="309" spans="1:53">
      <c r="A309">
        <v>202212</v>
      </c>
      <c r="B309" s="20" t="s">
        <v>27</v>
      </c>
      <c r="C309" s="20" t="s">
        <v>1264</v>
      </c>
      <c r="D309">
        <v>34322.36</v>
      </c>
      <c r="E309" s="21">
        <v>0.68</v>
      </c>
      <c r="F309">
        <v>1130.42</v>
      </c>
      <c r="G309" s="22">
        <v>4.8399999999999999E-2</v>
      </c>
      <c r="H309" s="11">
        <f t="shared" si="80"/>
        <v>1129.6175123200001</v>
      </c>
      <c r="I309" s="23">
        <f t="shared" si="81"/>
        <v>5008.826084180103</v>
      </c>
      <c r="J309" s="23">
        <f t="shared" si="82"/>
        <v>25088338.741562985</v>
      </c>
      <c r="K309" s="23">
        <f t="shared" si="83"/>
        <v>1186.0983879360001</v>
      </c>
      <c r="L309" s="23">
        <f t="shared" si="84"/>
        <v>11147.269680680205</v>
      </c>
      <c r="N309">
        <v>202212</v>
      </c>
      <c r="O309" s="20" t="s">
        <v>29</v>
      </c>
      <c r="P309" s="20" t="s">
        <v>1265</v>
      </c>
      <c r="Q309">
        <v>39556.58</v>
      </c>
      <c r="R309" s="21">
        <v>0.71</v>
      </c>
      <c r="S309">
        <v>1022.3</v>
      </c>
      <c r="T309" s="21">
        <v>0.04</v>
      </c>
      <c r="U309" s="11">
        <f t="shared" si="85"/>
        <v>1123.406872</v>
      </c>
      <c r="V309" s="23">
        <f t="shared" si="86"/>
        <v>5503.5472198722691</v>
      </c>
      <c r="W309" s="23">
        <f t="shared" si="87"/>
        <v>30289032.001363784</v>
      </c>
      <c r="X309" s="23">
        <f t="shared" si="88"/>
        <v>1179.5772156</v>
      </c>
      <c r="Y309" s="23">
        <f t="shared" si="89"/>
        <v>12130.501311744538</v>
      </c>
      <c r="AA309">
        <v>202212</v>
      </c>
      <c r="AB309" s="20" t="s">
        <v>31</v>
      </c>
      <c r="AC309" s="20" t="s">
        <v>1266</v>
      </c>
      <c r="AD309">
        <v>128795.22</v>
      </c>
      <c r="AE309" s="21">
        <v>0.72</v>
      </c>
      <c r="AF309">
        <v>390.40410000000003</v>
      </c>
      <c r="AG309" s="22">
        <v>4.1999999999999997E-3</v>
      </c>
      <c r="AH309" s="11">
        <f t="shared" si="90"/>
        <v>389.47674527999993</v>
      </c>
      <c r="AI309" s="23">
        <f t="shared" si="91"/>
        <v>5997.1228845176765</v>
      </c>
      <c r="AJ309" s="23">
        <f t="shared" si="92"/>
        <v>35965482.892005615</v>
      </c>
      <c r="AK309" s="23">
        <f t="shared" si="93"/>
        <v>408.95058254399993</v>
      </c>
      <c r="AL309" s="23">
        <f t="shared" si="94"/>
        <v>12383.722514315354</v>
      </c>
      <c r="AN309">
        <v>202212</v>
      </c>
      <c r="AO309" s="20" t="s">
        <v>33</v>
      </c>
      <c r="AP309" s="20" t="s">
        <v>1267</v>
      </c>
      <c r="AQ309">
        <v>1699.41</v>
      </c>
      <c r="AR309" s="21">
        <v>0.86</v>
      </c>
      <c r="AS309">
        <v>4.53</v>
      </c>
      <c r="AT309">
        <v>3.0999999999999999E-3</v>
      </c>
      <c r="AU309" s="11">
        <f t="shared" si="95"/>
        <v>4.5306270599999996</v>
      </c>
      <c r="AV309" s="23">
        <f t="shared" si="96"/>
        <v>81.246238928291021</v>
      </c>
      <c r="AW309" s="23">
        <f t="shared" si="97"/>
        <v>6600.951339992951</v>
      </c>
      <c r="AX309" s="23">
        <f t="shared" si="98"/>
        <v>4.757158413</v>
      </c>
      <c r="AY309" s="23">
        <f t="shared" si="99"/>
        <v>167.02310491658204</v>
      </c>
      <c r="AZ309" s="23"/>
      <c r="BA309" s="23"/>
    </row>
    <row r="310" spans="1:53">
      <c r="A310">
        <v>202212</v>
      </c>
      <c r="B310" s="20" t="s">
        <v>27</v>
      </c>
      <c r="C310" s="20" t="s">
        <v>1268</v>
      </c>
      <c r="D310">
        <v>80092.95</v>
      </c>
      <c r="E310" s="21">
        <v>0.68</v>
      </c>
      <c r="F310">
        <v>2637.89</v>
      </c>
      <c r="G310" s="22">
        <v>4.8399999999999999E-2</v>
      </c>
      <c r="H310" s="11">
        <f t="shared" si="80"/>
        <v>2636.0191703999999</v>
      </c>
      <c r="I310" s="23">
        <f t="shared" si="81"/>
        <v>11688.347104305552</v>
      </c>
      <c r="J310" s="23">
        <f t="shared" si="82"/>
        <v>136617458.03072798</v>
      </c>
      <c r="K310" s="23">
        <f t="shared" si="83"/>
        <v>2767.8201289200001</v>
      </c>
      <c r="L310" s="23">
        <f t="shared" si="84"/>
        <v>26012.713379011104</v>
      </c>
      <c r="N310">
        <v>202212</v>
      </c>
      <c r="O310" s="20" t="s">
        <v>29</v>
      </c>
      <c r="P310" s="20" t="s">
        <v>1269</v>
      </c>
      <c r="Q310">
        <v>152737.60999999999</v>
      </c>
      <c r="R310" s="21">
        <v>0.71</v>
      </c>
      <c r="S310">
        <v>3947.35</v>
      </c>
      <c r="T310" s="21">
        <v>0.04</v>
      </c>
      <c r="U310" s="11">
        <f t="shared" si="85"/>
        <v>4337.7481239999997</v>
      </c>
      <c r="V310" s="23">
        <f t="shared" si="86"/>
        <v>21250.53907302994</v>
      </c>
      <c r="W310" s="23">
        <f t="shared" si="87"/>
        <v>451585410.89437222</v>
      </c>
      <c r="X310" s="23">
        <f t="shared" si="88"/>
        <v>4554.6355302000002</v>
      </c>
      <c r="Y310" s="23">
        <f t="shared" si="89"/>
        <v>46838.826270059879</v>
      </c>
      <c r="AA310">
        <v>202212</v>
      </c>
      <c r="AB310" s="20" t="s">
        <v>31</v>
      </c>
      <c r="AC310" s="20" t="s">
        <v>1270</v>
      </c>
      <c r="AD310">
        <v>159385.01</v>
      </c>
      <c r="AE310" s="21">
        <v>0.72</v>
      </c>
      <c r="AF310">
        <v>483.12779999999998</v>
      </c>
      <c r="AG310" s="22">
        <v>4.1999999999999997E-3</v>
      </c>
      <c r="AH310" s="11">
        <f t="shared" si="90"/>
        <v>481.98027023999998</v>
      </c>
      <c r="AI310" s="23">
        <f t="shared" si="91"/>
        <v>7421.4826522294761</v>
      </c>
      <c r="AJ310" s="23">
        <f t="shared" si="92"/>
        <v>55078404.757343061</v>
      </c>
      <c r="AK310" s="23">
        <f t="shared" si="93"/>
        <v>506.07928375199998</v>
      </c>
      <c r="AL310" s="23">
        <f t="shared" si="94"/>
        <v>15324.945574698952</v>
      </c>
      <c r="AN310">
        <v>202212</v>
      </c>
      <c r="AO310" s="20" t="s">
        <v>33</v>
      </c>
      <c r="AP310" s="20" t="s">
        <v>1271</v>
      </c>
      <c r="AQ310">
        <v>955.8</v>
      </c>
      <c r="AR310" s="21">
        <v>0.86</v>
      </c>
      <c r="AS310">
        <v>37.979999999999997</v>
      </c>
      <c r="AT310">
        <v>4.6199999999999998E-2</v>
      </c>
      <c r="AU310" s="11">
        <f t="shared" si="95"/>
        <v>37.975845599999992</v>
      </c>
      <c r="AV310" s="23">
        <f t="shared" si="96"/>
        <v>172.55006381922249</v>
      </c>
      <c r="AW310" s="23">
        <f t="shared" si="97"/>
        <v>29773.524524017754</v>
      </c>
      <c r="AX310" s="23">
        <f t="shared" si="98"/>
        <v>39.874637879999995</v>
      </c>
      <c r="AY310" s="23">
        <f t="shared" si="99"/>
        <v>383.07597323844499</v>
      </c>
      <c r="AZ310" s="23"/>
      <c r="BA310" s="23"/>
    </row>
    <row r="311" spans="1:53">
      <c r="A311">
        <v>202212</v>
      </c>
      <c r="B311" s="20" t="s">
        <v>27</v>
      </c>
      <c r="C311" s="20" t="s">
        <v>1272</v>
      </c>
      <c r="D311">
        <v>96783.09</v>
      </c>
      <c r="E311" s="21">
        <v>0.68</v>
      </c>
      <c r="F311">
        <v>3187.58</v>
      </c>
      <c r="G311" s="22">
        <v>4.8399999999999999E-2</v>
      </c>
      <c r="H311" s="11">
        <f t="shared" si="80"/>
        <v>3185.32505808</v>
      </c>
      <c r="I311" s="23">
        <f t="shared" si="81"/>
        <v>14124.01902723328</v>
      </c>
      <c r="J311" s="23">
        <f t="shared" si="82"/>
        <v>199487913.48164773</v>
      </c>
      <c r="K311" s="23">
        <f t="shared" si="83"/>
        <v>3344.5913109840003</v>
      </c>
      <c r="L311" s="23">
        <f t="shared" si="84"/>
        <v>31433.363112546562</v>
      </c>
      <c r="N311">
        <v>202212</v>
      </c>
      <c r="O311" s="20" t="s">
        <v>29</v>
      </c>
      <c r="P311" s="20" t="s">
        <v>1273</v>
      </c>
      <c r="Q311">
        <v>46550.39</v>
      </c>
      <c r="R311" s="21">
        <v>0.71</v>
      </c>
      <c r="S311">
        <v>1203.04</v>
      </c>
      <c r="T311" s="21">
        <v>0.04</v>
      </c>
      <c r="U311" s="11">
        <f t="shared" si="85"/>
        <v>1322.031076</v>
      </c>
      <c r="V311" s="23">
        <f t="shared" si="86"/>
        <v>6476.6031206052148</v>
      </c>
      <c r="W311" s="23">
        <f t="shared" si="87"/>
        <v>41946387.981833205</v>
      </c>
      <c r="X311" s="23">
        <f t="shared" si="88"/>
        <v>1388.1326298000001</v>
      </c>
      <c r="Y311" s="23">
        <f t="shared" si="89"/>
        <v>14275.237317210429</v>
      </c>
      <c r="AA311">
        <v>202212</v>
      </c>
      <c r="AB311" s="20" t="s">
        <v>31</v>
      </c>
      <c r="AC311" s="20" t="s">
        <v>1274</v>
      </c>
      <c r="AD311">
        <v>229957.45</v>
      </c>
      <c r="AE311" s="21">
        <v>0.72</v>
      </c>
      <c r="AF311">
        <v>697.04700000000003</v>
      </c>
      <c r="AG311" s="22">
        <v>4.1999999999999997E-3</v>
      </c>
      <c r="AH311" s="11">
        <f t="shared" si="90"/>
        <v>695.3913288</v>
      </c>
      <c r="AI311" s="23">
        <f t="shared" si="91"/>
        <v>10707.564192679894</v>
      </c>
      <c r="AJ311" s="23">
        <f t="shared" si="92"/>
        <v>114651930.94036064</v>
      </c>
      <c r="AK311" s="23">
        <f t="shared" si="93"/>
        <v>730.16089524000006</v>
      </c>
      <c r="AL311" s="23">
        <f t="shared" si="94"/>
        <v>22110.519714159789</v>
      </c>
      <c r="AN311">
        <v>202212</v>
      </c>
      <c r="AO311" s="20" t="s">
        <v>33</v>
      </c>
      <c r="AP311" s="20" t="s">
        <v>1275</v>
      </c>
      <c r="AQ311">
        <v>3403.95</v>
      </c>
      <c r="AR311" s="21">
        <v>0.86</v>
      </c>
      <c r="AS311">
        <v>281.91000000000003</v>
      </c>
      <c r="AT311">
        <v>9.6300000000000011E-2</v>
      </c>
      <c r="AU311" s="11">
        <f t="shared" si="95"/>
        <v>281.9083311</v>
      </c>
      <c r="AV311" s="23">
        <f t="shared" si="96"/>
        <v>863.58861478921744</v>
      </c>
      <c r="AW311" s="23">
        <f t="shared" si="97"/>
        <v>745785.29559355939</v>
      </c>
      <c r="AX311" s="23">
        <f t="shared" si="98"/>
        <v>296.00374765499998</v>
      </c>
      <c r="AY311" s="23">
        <f t="shared" si="99"/>
        <v>2009.0855606784348</v>
      </c>
      <c r="AZ311" s="23"/>
      <c r="BA311" s="23"/>
    </row>
    <row r="312" spans="1:53">
      <c r="A312">
        <v>202212</v>
      </c>
      <c r="B312" s="20" t="s">
        <v>27</v>
      </c>
      <c r="C312" s="20" t="s">
        <v>1276</v>
      </c>
      <c r="D312">
        <v>48061.9</v>
      </c>
      <c r="E312" s="21">
        <v>0.68</v>
      </c>
      <c r="F312">
        <v>1582.93</v>
      </c>
      <c r="G312" s="22">
        <v>4.8399999999999999E-2</v>
      </c>
      <c r="H312" s="11">
        <f t="shared" si="80"/>
        <v>1581.8132528000001</v>
      </c>
      <c r="I312" s="23">
        <f t="shared" si="81"/>
        <v>7013.9028427898229</v>
      </c>
      <c r="J312" s="23">
        <f t="shared" si="82"/>
        <v>49194833.088095158</v>
      </c>
      <c r="K312" s="23">
        <f t="shared" si="83"/>
        <v>1660.9039154400002</v>
      </c>
      <c r="L312" s="23">
        <f t="shared" si="84"/>
        <v>15609.618938379646</v>
      </c>
      <c r="N312">
        <v>202212</v>
      </c>
      <c r="O312" s="20" t="s">
        <v>29</v>
      </c>
      <c r="P312" s="20" t="s">
        <v>1277</v>
      </c>
      <c r="Q312">
        <v>64319.21</v>
      </c>
      <c r="R312" s="21">
        <v>0.71</v>
      </c>
      <c r="S312">
        <v>1662.26</v>
      </c>
      <c r="T312" s="21">
        <v>0.04</v>
      </c>
      <c r="U312" s="11">
        <f t="shared" si="85"/>
        <v>1826.6655640000001</v>
      </c>
      <c r="V312" s="23">
        <f t="shared" si="86"/>
        <v>8948.7971250264964</v>
      </c>
      <c r="W312" s="23">
        <f t="shared" si="87"/>
        <v>80080969.984882489</v>
      </c>
      <c r="X312" s="23">
        <f t="shared" si="88"/>
        <v>1917.9988422000001</v>
      </c>
      <c r="Y312" s="23">
        <f t="shared" si="89"/>
        <v>19724.259814052992</v>
      </c>
      <c r="AA312">
        <v>202212</v>
      </c>
      <c r="AB312" s="20" t="s">
        <v>31</v>
      </c>
      <c r="AC312" s="20" t="s">
        <v>1278</v>
      </c>
      <c r="AD312">
        <v>159494.26999999999</v>
      </c>
      <c r="AE312" s="21">
        <v>0.72</v>
      </c>
      <c r="AF312">
        <v>483.459</v>
      </c>
      <c r="AG312" s="22">
        <v>4.1999999999999997E-3</v>
      </c>
      <c r="AH312" s="11">
        <f t="shared" si="90"/>
        <v>482.31067247999994</v>
      </c>
      <c r="AI312" s="23">
        <f t="shared" si="91"/>
        <v>7426.5701519547156</v>
      </c>
      <c r="AJ312" s="23">
        <f t="shared" si="92"/>
        <v>55153944.221904688</v>
      </c>
      <c r="AK312" s="23">
        <f t="shared" si="93"/>
        <v>506.42620610399996</v>
      </c>
      <c r="AL312" s="23">
        <f t="shared" si="94"/>
        <v>15335.450976389431</v>
      </c>
      <c r="AN312">
        <v>202212</v>
      </c>
      <c r="AO312" s="20" t="s">
        <v>33</v>
      </c>
      <c r="AP312" s="20" t="s">
        <v>1279</v>
      </c>
      <c r="AQ312">
        <v>3468.44</v>
      </c>
      <c r="AR312" s="21">
        <v>0.86</v>
      </c>
      <c r="AS312">
        <v>280.08999999999997</v>
      </c>
      <c r="AT312">
        <v>9.3900000000000011E-2</v>
      </c>
      <c r="AU312" s="11">
        <f t="shared" si="95"/>
        <v>280.09040376000002</v>
      </c>
      <c r="AV312" s="23">
        <f t="shared" si="96"/>
        <v>870.06860610900549</v>
      </c>
      <c r="AW312" s="23">
        <f t="shared" si="97"/>
        <v>757019.37933646771</v>
      </c>
      <c r="AX312" s="23">
        <f t="shared" si="98"/>
        <v>294.09492394800003</v>
      </c>
      <c r="AY312" s="23">
        <f t="shared" si="99"/>
        <v>2020.227615978011</v>
      </c>
      <c r="AZ312" s="23"/>
      <c r="BA312" s="23"/>
    </row>
    <row r="313" spans="1:53">
      <c r="A313">
        <v>202212</v>
      </c>
      <c r="B313" s="20" t="s">
        <v>27</v>
      </c>
      <c r="C313" s="20" t="s">
        <v>1280</v>
      </c>
      <c r="D313">
        <v>89177.68</v>
      </c>
      <c r="E313" s="21">
        <v>0.68</v>
      </c>
      <c r="F313">
        <v>2937.1</v>
      </c>
      <c r="G313" s="22">
        <v>4.8399999999999999E-2</v>
      </c>
      <c r="H313" s="11">
        <f t="shared" si="80"/>
        <v>2935.0158041599998</v>
      </c>
      <c r="I313" s="23">
        <f t="shared" si="81"/>
        <v>13014.125185758387</v>
      </c>
      <c r="J313" s="23">
        <f t="shared" si="82"/>
        <v>169367454.35059077</v>
      </c>
      <c r="K313" s="23">
        <f t="shared" si="83"/>
        <v>3081.7665943679999</v>
      </c>
      <c r="L313" s="23">
        <f t="shared" si="84"/>
        <v>28963.266175676774</v>
      </c>
      <c r="N313">
        <v>202212</v>
      </c>
      <c r="O313" s="20" t="s">
        <v>29</v>
      </c>
      <c r="P313" s="20" t="s">
        <v>1281</v>
      </c>
      <c r="Q313">
        <v>44569.52</v>
      </c>
      <c r="R313" s="21">
        <v>0.71</v>
      </c>
      <c r="S313">
        <v>1151.8499999999999</v>
      </c>
      <c r="T313" s="21">
        <v>0.04</v>
      </c>
      <c r="U313" s="11">
        <f t="shared" si="85"/>
        <v>1265.7743679999999</v>
      </c>
      <c r="V313" s="23">
        <f t="shared" si="86"/>
        <v>6201.0026621877178</v>
      </c>
      <c r="W313" s="23">
        <f t="shared" si="87"/>
        <v>38452434.01645916</v>
      </c>
      <c r="X313" s="23">
        <f t="shared" si="88"/>
        <v>1329.0630864</v>
      </c>
      <c r="Y313" s="23">
        <f t="shared" si="89"/>
        <v>13667.779692375436</v>
      </c>
      <c r="AA313">
        <v>202212</v>
      </c>
      <c r="AB313" s="20" t="s">
        <v>31</v>
      </c>
      <c r="AC313" s="20" t="s">
        <v>1282</v>
      </c>
      <c r="AD313">
        <v>141902.42000000001</v>
      </c>
      <c r="AE313" s="21">
        <v>0.72</v>
      </c>
      <c r="AF313">
        <v>430.13459999999998</v>
      </c>
      <c r="AG313" s="22">
        <v>4.1999999999999997E-3</v>
      </c>
      <c r="AH313" s="11">
        <f t="shared" si="90"/>
        <v>429.11291807999999</v>
      </c>
      <c r="AI313" s="23">
        <f t="shared" si="91"/>
        <v>6607.4365985821441</v>
      </c>
      <c r="AJ313" s="23">
        <f t="shared" si="92"/>
        <v>43658218.404282771</v>
      </c>
      <c r="AK313" s="23">
        <f t="shared" si="93"/>
        <v>450.56856398399998</v>
      </c>
      <c r="AL313" s="23">
        <f t="shared" si="94"/>
        <v>13643.986115244288</v>
      </c>
      <c r="AN313">
        <v>202212</v>
      </c>
      <c r="AO313" s="20" t="s">
        <v>33</v>
      </c>
      <c r="AP313" s="20" t="s">
        <v>1283</v>
      </c>
      <c r="AQ313">
        <v>1357.2</v>
      </c>
      <c r="AR313" s="21">
        <v>0.86</v>
      </c>
      <c r="AS313">
        <v>16.57</v>
      </c>
      <c r="AT313">
        <v>1.4199999999999999E-2</v>
      </c>
      <c r="AU313" s="11">
        <f t="shared" si="95"/>
        <v>16.574126399999997</v>
      </c>
      <c r="AV313" s="23">
        <f t="shared" si="96"/>
        <v>138.09593069727154</v>
      </c>
      <c r="AW313" s="23">
        <f t="shared" si="97"/>
        <v>19070.486075145625</v>
      </c>
      <c r="AX313" s="23">
        <f t="shared" si="98"/>
        <v>17.402832719999999</v>
      </c>
      <c r="AY313" s="23">
        <f t="shared" si="99"/>
        <v>292.76598779454309</v>
      </c>
      <c r="AZ313" s="23"/>
      <c r="BA313" s="23"/>
    </row>
    <row r="314" spans="1:53">
      <c r="A314">
        <v>202212</v>
      </c>
      <c r="B314" s="20" t="s">
        <v>27</v>
      </c>
      <c r="C314" s="20" t="s">
        <v>1284</v>
      </c>
      <c r="D314">
        <v>134253.53</v>
      </c>
      <c r="E314" s="21">
        <v>0.68</v>
      </c>
      <c r="F314">
        <v>4421.6899999999996</v>
      </c>
      <c r="G314" s="22">
        <v>4.8399999999999999E-2</v>
      </c>
      <c r="H314" s="11">
        <f t="shared" si="80"/>
        <v>4418.5521793600001</v>
      </c>
      <c r="I314" s="23">
        <f t="shared" si="81"/>
        <v>19592.259476249765</v>
      </c>
      <c r="J314" s="23">
        <f t="shared" si="82"/>
        <v>383856631.38469869</v>
      </c>
      <c r="K314" s="23">
        <f t="shared" si="83"/>
        <v>4639.4797883280007</v>
      </c>
      <c r="L314" s="23">
        <f t="shared" si="84"/>
        <v>43603.071131859528</v>
      </c>
      <c r="N314">
        <v>202212</v>
      </c>
      <c r="O314" s="20" t="s">
        <v>29</v>
      </c>
      <c r="P314" s="20" t="s">
        <v>1285</v>
      </c>
      <c r="Q314">
        <v>162598.99</v>
      </c>
      <c r="R314" s="21">
        <v>0.71</v>
      </c>
      <c r="S314">
        <v>4202.2</v>
      </c>
      <c r="T314" s="21">
        <v>0.04</v>
      </c>
      <c r="U314" s="11">
        <f t="shared" si="85"/>
        <v>4617.8113159999994</v>
      </c>
      <c r="V314" s="23">
        <f t="shared" si="86"/>
        <v>22622.562905300176</v>
      </c>
      <c r="W314" s="23">
        <f t="shared" si="87"/>
        <v>511780352.40426356</v>
      </c>
      <c r="X314" s="23">
        <f t="shared" si="88"/>
        <v>4848.7018817999997</v>
      </c>
      <c r="Y314" s="23">
        <f t="shared" si="89"/>
        <v>49862.937126600351</v>
      </c>
      <c r="AA314">
        <v>202212</v>
      </c>
      <c r="AB314" s="20" t="s">
        <v>31</v>
      </c>
      <c r="AC314" s="20" t="s">
        <v>1286</v>
      </c>
      <c r="AD314">
        <v>148920.38</v>
      </c>
      <c r="AE314" s="21">
        <v>0.72</v>
      </c>
      <c r="AF314">
        <v>451.40750000000003</v>
      </c>
      <c r="AG314" s="22">
        <v>4.1999999999999997E-3</v>
      </c>
      <c r="AH314" s="11">
        <f t="shared" si="90"/>
        <v>450.33522911999995</v>
      </c>
      <c r="AI314" s="23">
        <f t="shared" si="91"/>
        <v>6934.2155622628579</v>
      </c>
      <c r="AJ314" s="23">
        <f t="shared" si="92"/>
        <v>48083345.463928401</v>
      </c>
      <c r="AK314" s="23">
        <f t="shared" si="93"/>
        <v>472.85199057599999</v>
      </c>
      <c r="AL314" s="23">
        <f t="shared" si="94"/>
        <v>14318.766353645717</v>
      </c>
      <c r="AN314">
        <v>202212</v>
      </c>
      <c r="AO314" s="20" t="s">
        <v>33</v>
      </c>
      <c r="AP314" s="20" t="s">
        <v>1287</v>
      </c>
      <c r="AQ314">
        <v>2290.11</v>
      </c>
      <c r="AR314" s="21">
        <v>0.86</v>
      </c>
      <c r="AS314">
        <v>173.12</v>
      </c>
      <c r="AT314">
        <v>8.7899999999999992E-2</v>
      </c>
      <c r="AU314" s="11">
        <f t="shared" si="95"/>
        <v>173.11857533999998</v>
      </c>
      <c r="AV314" s="23">
        <f t="shared" si="96"/>
        <v>557.66123961063658</v>
      </c>
      <c r="AW314" s="23">
        <f t="shared" si="97"/>
        <v>310986.05816407182</v>
      </c>
      <c r="AX314" s="23">
        <f t="shared" si="98"/>
        <v>181.77450410699998</v>
      </c>
      <c r="AY314" s="23">
        <f t="shared" si="99"/>
        <v>1288.4410545612732</v>
      </c>
      <c r="AZ314" s="23"/>
      <c r="BA314" s="23"/>
    </row>
    <row r="315" spans="1:53">
      <c r="A315">
        <v>202212</v>
      </c>
      <c r="B315" s="20" t="s">
        <v>27</v>
      </c>
      <c r="C315" s="20" t="s">
        <v>1288</v>
      </c>
      <c r="D315">
        <v>97997.440000000002</v>
      </c>
      <c r="E315" s="21">
        <v>0.68</v>
      </c>
      <c r="F315">
        <v>3227.58</v>
      </c>
      <c r="G315" s="22">
        <v>4.8399999999999999E-2</v>
      </c>
      <c r="H315" s="11">
        <f t="shared" si="80"/>
        <v>3225.2917452799998</v>
      </c>
      <c r="I315" s="23">
        <f t="shared" si="81"/>
        <v>14301.234928334605</v>
      </c>
      <c r="J315" s="23">
        <f t="shared" si="82"/>
        <v>204525320.47541767</v>
      </c>
      <c r="K315" s="23">
        <f t="shared" si="83"/>
        <v>3386.5563325439998</v>
      </c>
      <c r="L315" s="23">
        <f t="shared" si="84"/>
        <v>31827.761601949209</v>
      </c>
      <c r="N315">
        <v>202212</v>
      </c>
      <c r="O315" s="20" t="s">
        <v>29</v>
      </c>
      <c r="P315" s="20" t="s">
        <v>1289</v>
      </c>
      <c r="Q315">
        <v>45642.18</v>
      </c>
      <c r="R315" s="21">
        <v>0.71</v>
      </c>
      <c r="S315">
        <v>1179.57</v>
      </c>
      <c r="T315" s="21">
        <v>0.04</v>
      </c>
      <c r="U315" s="11">
        <f t="shared" si="85"/>
        <v>1296.2379120000001</v>
      </c>
      <c r="V315" s="23">
        <f t="shared" si="86"/>
        <v>6350.2429393013663</v>
      </c>
      <c r="W315" s="23">
        <f t="shared" si="87"/>
        <v>40325585.388146855</v>
      </c>
      <c r="X315" s="23">
        <f t="shared" si="88"/>
        <v>1361.0498076000001</v>
      </c>
      <c r="Y315" s="23">
        <f t="shared" si="89"/>
        <v>13996.723790602733</v>
      </c>
      <c r="AA315">
        <v>202212</v>
      </c>
      <c r="AB315" s="20" t="s">
        <v>31</v>
      </c>
      <c r="AC315" s="20" t="s">
        <v>1290</v>
      </c>
      <c r="AD315">
        <v>191281.01</v>
      </c>
      <c r="AE315" s="21">
        <v>0.72</v>
      </c>
      <c r="AF315">
        <v>579.81100000000004</v>
      </c>
      <c r="AG315" s="22">
        <v>4.1999999999999997E-3</v>
      </c>
      <c r="AH315" s="11">
        <f t="shared" si="90"/>
        <v>578.43377423999993</v>
      </c>
      <c r="AI315" s="23">
        <f t="shared" si="91"/>
        <v>8906.6637911302496</v>
      </c>
      <c r="AJ315" s="23">
        <f t="shared" si="92"/>
        <v>79328659.888230667</v>
      </c>
      <c r="AK315" s="23">
        <f t="shared" si="93"/>
        <v>607.35546295199993</v>
      </c>
      <c r="AL315" s="23">
        <f t="shared" si="94"/>
        <v>18391.761356500498</v>
      </c>
      <c r="AN315">
        <v>202212</v>
      </c>
      <c r="AO315" s="20" t="s">
        <v>33</v>
      </c>
      <c r="AP315" s="20" t="s">
        <v>1291</v>
      </c>
      <c r="AQ315">
        <v>572.15</v>
      </c>
      <c r="AR315" s="21">
        <v>0.86</v>
      </c>
      <c r="AS315">
        <v>12.99</v>
      </c>
      <c r="AT315">
        <v>2.64E-2</v>
      </c>
      <c r="AU315" s="11">
        <f t="shared" si="95"/>
        <v>12.9900936</v>
      </c>
      <c r="AV315" s="23">
        <f t="shared" si="96"/>
        <v>78.886120668021434</v>
      </c>
      <c r="AW315" s="23">
        <f t="shared" si="97"/>
        <v>6223.0200340496385</v>
      </c>
      <c r="AX315" s="23">
        <f t="shared" si="98"/>
        <v>13.63959828</v>
      </c>
      <c r="AY315" s="23">
        <f t="shared" si="99"/>
        <v>170.76233493604286</v>
      </c>
      <c r="AZ315" s="23"/>
      <c r="BA315" s="23"/>
    </row>
    <row r="316" spans="1:53">
      <c r="A316">
        <v>202212</v>
      </c>
      <c r="B316" s="20" t="s">
        <v>27</v>
      </c>
      <c r="C316" s="20" t="s">
        <v>1292</v>
      </c>
      <c r="D316">
        <v>71448.22</v>
      </c>
      <c r="E316" s="21">
        <v>0.68</v>
      </c>
      <c r="F316">
        <v>2353.17</v>
      </c>
      <c r="G316" s="22">
        <v>4.8399999999999999E-2</v>
      </c>
      <c r="H316" s="11">
        <f t="shared" si="80"/>
        <v>2351.50381664</v>
      </c>
      <c r="I316" s="23">
        <f t="shared" si="81"/>
        <v>10426.780326418069</v>
      </c>
      <c r="J316" s="23">
        <f t="shared" si="82"/>
        <v>108717747.9753789</v>
      </c>
      <c r="K316" s="23">
        <f t="shared" si="83"/>
        <v>2469.0790074720003</v>
      </c>
      <c r="L316" s="23">
        <f t="shared" si="84"/>
        <v>23205.064469476139</v>
      </c>
      <c r="N316">
        <v>202212</v>
      </c>
      <c r="O316" s="20" t="s">
        <v>29</v>
      </c>
      <c r="P316" s="20" t="s">
        <v>1293</v>
      </c>
      <c r="Q316">
        <v>36533.32</v>
      </c>
      <c r="R316" s="21">
        <v>0.71</v>
      </c>
      <c r="S316">
        <v>944.16</v>
      </c>
      <c r="T316" s="21">
        <v>0.04</v>
      </c>
      <c r="U316" s="11">
        <f t="shared" si="85"/>
        <v>1037.546288</v>
      </c>
      <c r="V316" s="23">
        <f t="shared" si="86"/>
        <v>5082.9179802375211</v>
      </c>
      <c r="W316" s="23">
        <f t="shared" si="87"/>
        <v>25836055.193821881</v>
      </c>
      <c r="X316" s="23">
        <f t="shared" si="88"/>
        <v>1089.4236024000002</v>
      </c>
      <c r="Y316" s="23">
        <f t="shared" si="89"/>
        <v>11203.382248475042</v>
      </c>
      <c r="AA316">
        <v>202212</v>
      </c>
      <c r="AB316" s="20" t="s">
        <v>31</v>
      </c>
      <c r="AC316" s="20" t="s">
        <v>1294</v>
      </c>
      <c r="AD316">
        <v>206997.83</v>
      </c>
      <c r="AE316" s="21">
        <v>0.72</v>
      </c>
      <c r="AF316">
        <v>627.45180000000005</v>
      </c>
      <c r="AG316" s="22">
        <v>4.1999999999999997E-3</v>
      </c>
      <c r="AH316" s="11">
        <f t="shared" si="90"/>
        <v>625.96143791999987</v>
      </c>
      <c r="AI316" s="23">
        <f t="shared" si="91"/>
        <v>9638.4898704975185</v>
      </c>
      <c r="AJ316" s="23">
        <f t="shared" si="92"/>
        <v>92900486.983683273</v>
      </c>
      <c r="AK316" s="23">
        <f t="shared" si="93"/>
        <v>657.25950981599988</v>
      </c>
      <c r="AL316" s="23">
        <f t="shared" si="94"/>
        <v>19902.941178915036</v>
      </c>
      <c r="AN316">
        <v>202212</v>
      </c>
      <c r="AO316" s="20" t="s">
        <v>33</v>
      </c>
      <c r="AP316" s="20" t="s">
        <v>1295</v>
      </c>
      <c r="AQ316">
        <v>1071.98</v>
      </c>
      <c r="AR316" s="21">
        <v>0.86</v>
      </c>
      <c r="AS316">
        <v>54.39</v>
      </c>
      <c r="AT316">
        <v>5.9000000000000004E-2</v>
      </c>
      <c r="AU316" s="11">
        <f t="shared" si="95"/>
        <v>54.392265200000004</v>
      </c>
      <c r="AV316" s="23">
        <f t="shared" si="96"/>
        <v>217.22307214620511</v>
      </c>
      <c r="AW316" s="23">
        <f t="shared" si="97"/>
        <v>47185.863072635431</v>
      </c>
      <c r="AX316" s="23">
        <f t="shared" si="98"/>
        <v>57.111878460000007</v>
      </c>
      <c r="AY316" s="23">
        <f t="shared" si="99"/>
        <v>488.83840949241022</v>
      </c>
      <c r="AZ316" s="23"/>
      <c r="BA316" s="23"/>
    </row>
    <row r="317" spans="1:53">
      <c r="A317">
        <v>202212</v>
      </c>
      <c r="B317" s="20" t="s">
        <v>27</v>
      </c>
      <c r="C317" s="20" t="s">
        <v>1296</v>
      </c>
      <c r="D317">
        <v>213141.41</v>
      </c>
      <c r="E317" s="21">
        <v>0.68</v>
      </c>
      <c r="F317">
        <v>7019.88</v>
      </c>
      <c r="G317" s="22">
        <v>4.8399999999999999E-2</v>
      </c>
      <c r="H317" s="11">
        <f t="shared" si="80"/>
        <v>7014.9100859199998</v>
      </c>
      <c r="I317" s="23">
        <f t="shared" si="81"/>
        <v>31104.744954220099</v>
      </c>
      <c r="J317" s="23">
        <f t="shared" si="82"/>
        <v>967505158.66708076</v>
      </c>
      <c r="K317" s="23">
        <f t="shared" si="83"/>
        <v>7365.6555902159998</v>
      </c>
      <c r="L317" s="23">
        <f t="shared" si="84"/>
        <v>69224.399994360196</v>
      </c>
      <c r="N317">
        <v>202212</v>
      </c>
      <c r="O317" s="20" t="s">
        <v>29</v>
      </c>
      <c r="P317" s="20" t="s">
        <v>1297</v>
      </c>
      <c r="Q317">
        <v>108527.02</v>
      </c>
      <c r="R317" s="21">
        <v>0.71</v>
      </c>
      <c r="S317">
        <v>2804.77</v>
      </c>
      <c r="T317" s="21">
        <v>0.04</v>
      </c>
      <c r="U317" s="11">
        <f t="shared" si="85"/>
        <v>3082.1673680000004</v>
      </c>
      <c r="V317" s="23">
        <f t="shared" si="86"/>
        <v>15099.474706914049</v>
      </c>
      <c r="W317" s="23">
        <f t="shared" si="87"/>
        <v>227994136.4247371</v>
      </c>
      <c r="X317" s="23">
        <f t="shared" si="88"/>
        <v>3236.2757364000004</v>
      </c>
      <c r="Y317" s="23">
        <f t="shared" si="89"/>
        <v>33281.116781828096</v>
      </c>
      <c r="AA317">
        <v>202212</v>
      </c>
      <c r="AB317" s="20" t="s">
        <v>31</v>
      </c>
      <c r="AC317" s="20" t="s">
        <v>1298</v>
      </c>
      <c r="AD317">
        <v>119659.46</v>
      </c>
      <c r="AE317" s="21">
        <v>0.72</v>
      </c>
      <c r="AF317">
        <v>362.71179999999998</v>
      </c>
      <c r="AG317" s="22">
        <v>4.1999999999999997E-3</v>
      </c>
      <c r="AH317" s="11">
        <f t="shared" si="90"/>
        <v>361.85020703999999</v>
      </c>
      <c r="AI317" s="23">
        <f t="shared" si="91"/>
        <v>5571.7322887839127</v>
      </c>
      <c r="AJ317" s="23">
        <f t="shared" si="92"/>
        <v>31044200.697877217</v>
      </c>
      <c r="AK317" s="23">
        <f t="shared" si="93"/>
        <v>379.94271739200002</v>
      </c>
      <c r="AL317" s="23">
        <f t="shared" si="94"/>
        <v>11505.314784607825</v>
      </c>
      <c r="AN317">
        <v>202212</v>
      </c>
      <c r="AO317" s="20" t="s">
        <v>33</v>
      </c>
      <c r="AP317" s="20" t="s">
        <v>1299</v>
      </c>
      <c r="AQ317">
        <v>388.31</v>
      </c>
      <c r="AR317" s="21">
        <v>0.86</v>
      </c>
      <c r="AS317">
        <v>1.27</v>
      </c>
      <c r="AT317">
        <v>3.8E-3</v>
      </c>
      <c r="AU317" s="11">
        <f t="shared" si="95"/>
        <v>1.2689970799999999</v>
      </c>
      <c r="AV317" s="23">
        <f t="shared" si="96"/>
        <v>20.5467006277621</v>
      </c>
      <c r="AW317" s="23">
        <f t="shared" si="97"/>
        <v>422.16690668687949</v>
      </c>
      <c r="AX317" s="23">
        <f t="shared" si="98"/>
        <v>1.332446934</v>
      </c>
      <c r="AY317" s="23">
        <f t="shared" si="99"/>
        <v>42.362398335524198</v>
      </c>
      <c r="AZ317" s="23"/>
      <c r="BA317" s="23"/>
    </row>
    <row r="318" spans="1:53">
      <c r="A318">
        <v>202212</v>
      </c>
      <c r="B318" s="20" t="s">
        <v>27</v>
      </c>
      <c r="C318" s="20" t="s">
        <v>1300</v>
      </c>
      <c r="D318">
        <v>46510.64</v>
      </c>
      <c r="E318" s="21">
        <v>0.68</v>
      </c>
      <c r="F318">
        <v>1531.84</v>
      </c>
      <c r="G318" s="22">
        <v>4.8399999999999999E-2</v>
      </c>
      <c r="H318" s="11">
        <f t="shared" si="80"/>
        <v>1530.75818368</v>
      </c>
      <c r="I318" s="23">
        <f t="shared" si="81"/>
        <v>6787.5200546789456</v>
      </c>
      <c r="J318" s="23">
        <f t="shared" si="82"/>
        <v>46070428.492668875</v>
      </c>
      <c r="K318" s="23">
        <f t="shared" si="83"/>
        <v>1607.296092864</v>
      </c>
      <c r="L318" s="23">
        <f t="shared" si="84"/>
        <v>15105.798293037891</v>
      </c>
      <c r="N318">
        <v>202212</v>
      </c>
      <c r="O318" s="20" t="s">
        <v>29</v>
      </c>
      <c r="P318" s="20" t="s">
        <v>1301</v>
      </c>
      <c r="Q318">
        <v>63391.92</v>
      </c>
      <c r="R318" s="21">
        <v>0.71</v>
      </c>
      <c r="S318">
        <v>1638.3</v>
      </c>
      <c r="T318" s="21">
        <v>0.04</v>
      </c>
      <c r="U318" s="11">
        <f t="shared" si="85"/>
        <v>1800.3305279999997</v>
      </c>
      <c r="V318" s="23">
        <f t="shared" si="86"/>
        <v>8819.7823239108438</v>
      </c>
      <c r="W318" s="23">
        <f t="shared" si="87"/>
        <v>77788560.241170168</v>
      </c>
      <c r="X318" s="23">
        <f t="shared" si="88"/>
        <v>1890.3470543999997</v>
      </c>
      <c r="Y318" s="23">
        <f t="shared" si="89"/>
        <v>19439.895175821686</v>
      </c>
      <c r="AA318">
        <v>202212</v>
      </c>
      <c r="AB318" s="20" t="s">
        <v>31</v>
      </c>
      <c r="AC318" s="20" t="s">
        <v>1302</v>
      </c>
      <c r="AD318">
        <v>194621.95</v>
      </c>
      <c r="AE318" s="21">
        <v>0.72</v>
      </c>
      <c r="AF318">
        <v>589.93809999999996</v>
      </c>
      <c r="AG318" s="22">
        <v>4.1999999999999997E-3</v>
      </c>
      <c r="AH318" s="11">
        <f t="shared" si="90"/>
        <v>588.53677679999998</v>
      </c>
      <c r="AI318" s="23">
        <f t="shared" si="91"/>
        <v>9062.2287859320804</v>
      </c>
      <c r="AJ318" s="23">
        <f t="shared" si="92"/>
        <v>82123990.568576023</v>
      </c>
      <c r="AK318" s="23">
        <f t="shared" si="93"/>
        <v>617.96361564000006</v>
      </c>
      <c r="AL318" s="23">
        <f t="shared" si="94"/>
        <v>18712.99434866416</v>
      </c>
      <c r="AN318">
        <v>202212</v>
      </c>
      <c r="AO318" s="20" t="s">
        <v>33</v>
      </c>
      <c r="AP318" s="20" t="s">
        <v>1303</v>
      </c>
      <c r="AQ318">
        <v>3363.53</v>
      </c>
      <c r="AR318" s="21">
        <v>0.86</v>
      </c>
      <c r="AS318">
        <v>84.18</v>
      </c>
      <c r="AT318">
        <v>2.9100000000000001E-2</v>
      </c>
      <c r="AU318" s="11">
        <f t="shared" si="95"/>
        <v>84.175701779999997</v>
      </c>
      <c r="AV318" s="23">
        <f t="shared" si="96"/>
        <v>486.21404719402773</v>
      </c>
      <c r="AW318" s="23">
        <f t="shared" si="97"/>
        <v>236404.09968879621</v>
      </c>
      <c r="AX318" s="23">
        <f t="shared" si="98"/>
        <v>88.384486869</v>
      </c>
      <c r="AY318" s="23">
        <f t="shared" si="99"/>
        <v>1056.6037961680554</v>
      </c>
      <c r="AZ318" s="23"/>
      <c r="BA318" s="23"/>
    </row>
    <row r="319" spans="1:53">
      <c r="A319">
        <v>202212</v>
      </c>
      <c r="B319" s="20" t="s">
        <v>27</v>
      </c>
      <c r="C319" s="20" t="s">
        <v>1304</v>
      </c>
      <c r="D319">
        <v>35180.559999999998</v>
      </c>
      <c r="E319" s="21">
        <v>0.68</v>
      </c>
      <c r="F319">
        <v>1158.68</v>
      </c>
      <c r="G319" s="22">
        <v>4.8399999999999999E-2</v>
      </c>
      <c r="H319" s="11">
        <f t="shared" si="80"/>
        <v>1157.8625907200001</v>
      </c>
      <c r="I319" s="23">
        <f t="shared" si="81"/>
        <v>5134.0673130887026</v>
      </c>
      <c r="J319" s="23">
        <f t="shared" si="82"/>
        <v>26358647.175325848</v>
      </c>
      <c r="K319" s="23">
        <f t="shared" si="83"/>
        <v>1215.7557202560001</v>
      </c>
      <c r="L319" s="23">
        <f t="shared" si="84"/>
        <v>11425.997216897405</v>
      </c>
      <c r="N319">
        <v>202212</v>
      </c>
      <c r="O319" s="20" t="s">
        <v>29</v>
      </c>
      <c r="P319" s="20" t="s">
        <v>1305</v>
      </c>
      <c r="Q319">
        <v>48177.86</v>
      </c>
      <c r="R319" s="21">
        <v>0.71</v>
      </c>
      <c r="S319">
        <v>1245.0999999999999</v>
      </c>
      <c r="T319" s="21">
        <v>0.04</v>
      </c>
      <c r="U319" s="11">
        <f t="shared" si="85"/>
        <v>1368.2512239999999</v>
      </c>
      <c r="V319" s="23">
        <f t="shared" si="86"/>
        <v>6703.034677477056</v>
      </c>
      <c r="W319" s="23">
        <f t="shared" si="87"/>
        <v>44930673.887459941</v>
      </c>
      <c r="X319" s="23">
        <f t="shared" si="88"/>
        <v>1436.6637851999999</v>
      </c>
      <c r="Y319" s="23">
        <f t="shared" si="89"/>
        <v>14774.320578954112</v>
      </c>
      <c r="AA319">
        <v>202212</v>
      </c>
      <c r="AB319" s="20" t="s">
        <v>31</v>
      </c>
      <c r="AC319" s="20" t="s">
        <v>1306</v>
      </c>
      <c r="AD319">
        <v>139021.04</v>
      </c>
      <c r="AE319" s="21">
        <v>0.72</v>
      </c>
      <c r="AF319">
        <v>421.4006</v>
      </c>
      <c r="AG319" s="22">
        <v>4.1999999999999997E-3</v>
      </c>
      <c r="AH319" s="11">
        <f t="shared" si="90"/>
        <v>420.39962495999998</v>
      </c>
      <c r="AI319" s="23">
        <f t="shared" si="91"/>
        <v>6473.2702068713988</v>
      </c>
      <c r="AJ319" s="23">
        <f t="shared" si="92"/>
        <v>41903227.171168886</v>
      </c>
      <c r="AK319" s="23">
        <f t="shared" si="93"/>
        <v>441.419606208</v>
      </c>
      <c r="AL319" s="23">
        <f t="shared" si="94"/>
        <v>13366.940038702798</v>
      </c>
      <c r="AN319">
        <v>202212</v>
      </c>
      <c r="AO319" s="20" t="s">
        <v>33</v>
      </c>
      <c r="AP319" s="20" t="s">
        <v>1307</v>
      </c>
      <c r="AQ319">
        <v>873.12</v>
      </c>
      <c r="AR319" s="21">
        <v>0.86</v>
      </c>
      <c r="AS319">
        <v>40.770000000000003</v>
      </c>
      <c r="AT319">
        <v>5.4299999999999994E-2</v>
      </c>
      <c r="AU319" s="11">
        <f t="shared" si="95"/>
        <v>40.772957759999997</v>
      </c>
      <c r="AV319" s="23">
        <f t="shared" si="96"/>
        <v>170.15667754100892</v>
      </c>
      <c r="AW319" s="23">
        <f t="shared" si="97"/>
        <v>28953.294911794888</v>
      </c>
      <c r="AX319" s="23">
        <f t="shared" si="98"/>
        <v>42.811605647999997</v>
      </c>
      <c r="AY319" s="23">
        <f t="shared" si="99"/>
        <v>381.08631284201783</v>
      </c>
      <c r="AZ319" s="23"/>
      <c r="BA319" s="23"/>
    </row>
    <row r="320" spans="1:53">
      <c r="A320">
        <v>202212</v>
      </c>
      <c r="B320" s="20" t="s">
        <v>27</v>
      </c>
      <c r="C320" s="20" t="s">
        <v>1308</v>
      </c>
      <c r="D320">
        <v>144836.25</v>
      </c>
      <c r="E320" s="21">
        <v>0.68</v>
      </c>
      <c r="F320">
        <v>4770.2299999999996</v>
      </c>
      <c r="G320" s="22">
        <v>4.8399999999999999E-2</v>
      </c>
      <c r="H320" s="11">
        <f t="shared" si="80"/>
        <v>4766.8506600000001</v>
      </c>
      <c r="I320" s="23">
        <f t="shared" si="81"/>
        <v>21136.646400038648</v>
      </c>
      <c r="J320" s="23">
        <f t="shared" si="82"/>
        <v>446757821.04026675</v>
      </c>
      <c r="K320" s="23">
        <f t="shared" si="83"/>
        <v>5005.1931930000001</v>
      </c>
      <c r="L320" s="23">
        <f t="shared" si="84"/>
        <v>47040.143460077292</v>
      </c>
      <c r="N320">
        <v>202212</v>
      </c>
      <c r="O320" s="20" t="s">
        <v>29</v>
      </c>
      <c r="P320" s="20" t="s">
        <v>1309</v>
      </c>
      <c r="Q320">
        <v>75101.960000000006</v>
      </c>
      <c r="R320" s="21">
        <v>0.71</v>
      </c>
      <c r="S320">
        <v>1940.93</v>
      </c>
      <c r="T320" s="21">
        <v>0.04</v>
      </c>
      <c r="U320" s="11">
        <f t="shared" si="85"/>
        <v>2132.8956640000001</v>
      </c>
      <c r="V320" s="23">
        <f t="shared" si="86"/>
        <v>10449.012102789431</v>
      </c>
      <c r="W320" s="23">
        <f t="shared" si="87"/>
        <v>109181853.92424001</v>
      </c>
      <c r="X320" s="23">
        <f t="shared" si="88"/>
        <v>2239.5404472</v>
      </c>
      <c r="Y320" s="23">
        <f t="shared" si="89"/>
        <v>23030.919869578862</v>
      </c>
      <c r="AA320">
        <v>202212</v>
      </c>
      <c r="AB320" s="20" t="s">
        <v>31</v>
      </c>
      <c r="AC320" s="20" t="s">
        <v>1310</v>
      </c>
      <c r="AD320">
        <v>157069.24</v>
      </c>
      <c r="AE320" s="21">
        <v>0.72</v>
      </c>
      <c r="AF320">
        <v>476.10829999999999</v>
      </c>
      <c r="AG320" s="22">
        <v>4.1999999999999997E-3</v>
      </c>
      <c r="AH320" s="11">
        <f t="shared" si="90"/>
        <v>474.97738175999996</v>
      </c>
      <c r="AI320" s="23">
        <f t="shared" si="91"/>
        <v>7313.6528953310471</v>
      </c>
      <c r="AJ320" s="23">
        <f t="shared" si="92"/>
        <v>53489518.673384212</v>
      </c>
      <c r="AK320" s="23">
        <f t="shared" si="93"/>
        <v>498.72625084799995</v>
      </c>
      <c r="AL320" s="23">
        <f t="shared" si="94"/>
        <v>15102.283172422094</v>
      </c>
      <c r="AN320">
        <v>202212</v>
      </c>
      <c r="AO320" s="20" t="s">
        <v>33</v>
      </c>
      <c r="AP320" s="20" t="s">
        <v>1311</v>
      </c>
      <c r="AQ320">
        <v>1723.87</v>
      </c>
      <c r="AR320" s="21">
        <v>0.86</v>
      </c>
      <c r="AS320">
        <v>129.28</v>
      </c>
      <c r="AT320">
        <v>8.72E-2</v>
      </c>
      <c r="AU320" s="11">
        <f t="shared" si="95"/>
        <v>129.27645903999999</v>
      </c>
      <c r="AV320" s="23">
        <f t="shared" si="96"/>
        <v>418.26258888528884</v>
      </c>
      <c r="AW320" s="23">
        <f t="shared" si="97"/>
        <v>174943.59326102416</v>
      </c>
      <c r="AX320" s="23">
        <f t="shared" si="98"/>
        <v>135.74028199200001</v>
      </c>
      <c r="AY320" s="23">
        <f t="shared" si="99"/>
        <v>965.80163681057763</v>
      </c>
      <c r="AZ320" s="23"/>
      <c r="BA320" s="23"/>
    </row>
    <row r="321" spans="1:53">
      <c r="A321">
        <v>202212</v>
      </c>
      <c r="B321" s="20" t="s">
        <v>27</v>
      </c>
      <c r="C321" s="20" t="s">
        <v>1312</v>
      </c>
      <c r="D321">
        <v>120102.68</v>
      </c>
      <c r="E321" s="21">
        <v>0.68</v>
      </c>
      <c r="F321">
        <v>3955.62</v>
      </c>
      <c r="G321" s="22">
        <v>4.8399999999999999E-2</v>
      </c>
      <c r="H321" s="11">
        <f t="shared" si="80"/>
        <v>3952.81940416</v>
      </c>
      <c r="I321" s="23">
        <f t="shared" si="81"/>
        <v>17527.158282936718</v>
      </c>
      <c r="J321" s="23">
        <f t="shared" si="82"/>
        <v>307201277.47511721</v>
      </c>
      <c r="K321" s="23">
        <f t="shared" si="83"/>
        <v>4150.460374368</v>
      </c>
      <c r="L321" s="23">
        <f t="shared" si="84"/>
        <v>39007.135970033436</v>
      </c>
      <c r="N321">
        <v>202212</v>
      </c>
      <c r="O321" s="20" t="s">
        <v>29</v>
      </c>
      <c r="P321" s="20" t="s">
        <v>1313</v>
      </c>
      <c r="Q321">
        <v>38010.79</v>
      </c>
      <c r="R321" s="21">
        <v>0.71</v>
      </c>
      <c r="S321">
        <v>982.35</v>
      </c>
      <c r="T321" s="21">
        <v>0.04</v>
      </c>
      <c r="U321" s="11">
        <f t="shared" si="85"/>
        <v>1079.5064359999999</v>
      </c>
      <c r="V321" s="23">
        <f t="shared" si="86"/>
        <v>5288.4798845008499</v>
      </c>
      <c r="W321" s="23">
        <f t="shared" si="87"/>
        <v>27968019.488770124</v>
      </c>
      <c r="X321" s="23">
        <f t="shared" si="88"/>
        <v>1133.4817578</v>
      </c>
      <c r="Y321" s="23">
        <f t="shared" si="89"/>
        <v>11656.4662050017</v>
      </c>
      <c r="AA321">
        <v>202212</v>
      </c>
      <c r="AB321" s="20" t="s">
        <v>31</v>
      </c>
      <c r="AC321" s="20" t="s">
        <v>1314</v>
      </c>
      <c r="AD321">
        <v>240073.43</v>
      </c>
      <c r="AE321" s="21">
        <v>0.72</v>
      </c>
      <c r="AF321">
        <v>727.7106</v>
      </c>
      <c r="AG321" s="22">
        <v>4.1999999999999997E-3</v>
      </c>
      <c r="AH321" s="11">
        <f t="shared" si="90"/>
        <v>725.98205231999987</v>
      </c>
      <c r="AI321" s="23">
        <f t="shared" si="91"/>
        <v>11178.597008628522</v>
      </c>
      <c r="AJ321" s="23">
        <f t="shared" si="92"/>
        <v>124961031.08131853</v>
      </c>
      <c r="AK321" s="23">
        <f t="shared" si="93"/>
        <v>762.28115493599989</v>
      </c>
      <c r="AL321" s="23">
        <f t="shared" si="94"/>
        <v>23083.176069577043</v>
      </c>
      <c r="AN321">
        <v>202212</v>
      </c>
      <c r="AO321" s="20" t="s">
        <v>33</v>
      </c>
      <c r="AP321" s="20" t="s">
        <v>1315</v>
      </c>
      <c r="AQ321">
        <v>2703.9</v>
      </c>
      <c r="AR321" s="21">
        <v>0.86</v>
      </c>
      <c r="AS321">
        <v>167.43</v>
      </c>
      <c r="AT321">
        <v>7.2000000000000008E-2</v>
      </c>
      <c r="AU321" s="11">
        <f t="shared" si="95"/>
        <v>167.42548800000003</v>
      </c>
      <c r="AV321" s="23">
        <f t="shared" si="96"/>
        <v>601.0758971966136</v>
      </c>
      <c r="AW321" s="23">
        <f t="shared" si="97"/>
        <v>361292.23419071402</v>
      </c>
      <c r="AX321" s="23">
        <f t="shared" si="98"/>
        <v>175.79676240000003</v>
      </c>
      <c r="AY321" s="23">
        <f t="shared" si="99"/>
        <v>1369.5772823932273</v>
      </c>
      <c r="AZ321" s="23"/>
      <c r="BA321" s="23"/>
    </row>
    <row r="322" spans="1:53">
      <c r="A322">
        <v>202212</v>
      </c>
      <c r="B322" s="20" t="s">
        <v>27</v>
      </c>
      <c r="C322" s="20" t="s">
        <v>1316</v>
      </c>
      <c r="D322">
        <v>14204.94</v>
      </c>
      <c r="E322" s="21">
        <v>0.68</v>
      </c>
      <c r="F322">
        <v>467.84</v>
      </c>
      <c r="G322" s="22">
        <v>4.8399999999999999E-2</v>
      </c>
      <c r="H322" s="11">
        <f t="shared" si="80"/>
        <v>467.51298528000001</v>
      </c>
      <c r="I322" s="23">
        <f t="shared" si="81"/>
        <v>2072.9948056081607</v>
      </c>
      <c r="J322" s="23">
        <f t="shared" si="82"/>
        <v>4297307.4640784161</v>
      </c>
      <c r="K322" s="23">
        <f t="shared" si="83"/>
        <v>490.88863454400001</v>
      </c>
      <c r="L322" s="23">
        <f t="shared" si="84"/>
        <v>4613.5025964963215</v>
      </c>
      <c r="N322">
        <v>202212</v>
      </c>
      <c r="O322" s="20" t="s">
        <v>29</v>
      </c>
      <c r="P322" s="20" t="s">
        <v>1317</v>
      </c>
      <c r="Q322">
        <v>31675.63</v>
      </c>
      <c r="R322" s="21">
        <v>0.71</v>
      </c>
      <c r="S322">
        <v>818.62</v>
      </c>
      <c r="T322" s="21">
        <v>0.04</v>
      </c>
      <c r="U322" s="11">
        <f t="shared" si="85"/>
        <v>899.58789200000001</v>
      </c>
      <c r="V322" s="23">
        <f t="shared" si="86"/>
        <v>4407.0626283718821</v>
      </c>
      <c r="W322" s="23">
        <f t="shared" si="87"/>
        <v>19422201.010392081</v>
      </c>
      <c r="X322" s="23">
        <f t="shared" si="88"/>
        <v>944.5672866000001</v>
      </c>
      <c r="Y322" s="23">
        <f t="shared" si="89"/>
        <v>9713.7131487437637</v>
      </c>
      <c r="AA322">
        <v>202212</v>
      </c>
      <c r="AB322" s="20" t="s">
        <v>31</v>
      </c>
      <c r="AC322" s="20" t="s">
        <v>1318</v>
      </c>
      <c r="AD322">
        <v>216495.99</v>
      </c>
      <c r="AE322" s="21">
        <v>0.72</v>
      </c>
      <c r="AF322">
        <v>656.24260000000004</v>
      </c>
      <c r="AG322" s="22">
        <v>4.1999999999999997E-3</v>
      </c>
      <c r="AH322" s="11">
        <f t="shared" si="90"/>
        <v>654.68387375999987</v>
      </c>
      <c r="AI322" s="23">
        <f t="shared" si="91"/>
        <v>10080.75498481473</v>
      </c>
      <c r="AJ322" s="23">
        <f t="shared" si="92"/>
        <v>101621621.06386703</v>
      </c>
      <c r="AK322" s="23">
        <f t="shared" si="93"/>
        <v>687.41806744799987</v>
      </c>
      <c r="AL322" s="23">
        <f t="shared" si="94"/>
        <v>20816.193843389461</v>
      </c>
      <c r="AN322">
        <v>202212</v>
      </c>
      <c r="AO322" s="20" t="s">
        <v>33</v>
      </c>
      <c r="AP322" s="20" t="s">
        <v>1319</v>
      </c>
      <c r="AQ322">
        <v>1057.5999999999999</v>
      </c>
      <c r="AR322" s="21">
        <v>0.86</v>
      </c>
      <c r="AS322">
        <v>1.64</v>
      </c>
      <c r="AT322">
        <v>1.8E-3</v>
      </c>
      <c r="AU322" s="11">
        <f t="shared" si="95"/>
        <v>1.6371647999999999</v>
      </c>
      <c r="AV322" s="23">
        <f t="shared" si="96"/>
        <v>38.55359924767648</v>
      </c>
      <c r="AW322" s="23">
        <f t="shared" si="97"/>
        <v>1486.3800149504405</v>
      </c>
      <c r="AX322" s="23">
        <f t="shared" si="98"/>
        <v>1.7190230399999999</v>
      </c>
      <c r="AY322" s="23">
        <f t="shared" si="99"/>
        <v>78.744363295352954</v>
      </c>
      <c r="AZ322" s="23"/>
      <c r="BA322" s="23"/>
    </row>
    <row r="323" spans="1:53">
      <c r="A323">
        <v>202212</v>
      </c>
      <c r="B323" s="20" t="s">
        <v>27</v>
      </c>
      <c r="C323" s="20" t="s">
        <v>1320</v>
      </c>
      <c r="D323">
        <v>45506.03</v>
      </c>
      <c r="E323" s="21">
        <v>0.68</v>
      </c>
      <c r="F323">
        <v>1498.76</v>
      </c>
      <c r="G323" s="22">
        <v>4.8399999999999999E-2</v>
      </c>
      <c r="H323" s="11">
        <f t="shared" ref="H323:H386" si="100">D323*E323*G323</f>
        <v>1497.6944593600001</v>
      </c>
      <c r="I323" s="23">
        <f t="shared" ref="I323:I386" si="101">D323*E323*SQRT(G323*(1-G323))</f>
        <v>6640.9125145089756</v>
      </c>
      <c r="J323" s="23">
        <f t="shared" ref="J323:J386" si="102">I323^2</f>
        <v>44101719.025361925</v>
      </c>
      <c r="K323" s="23">
        <f t="shared" ref="K323:K386" si="103">H323*(1+$BB$10)</f>
        <v>1572.5791823280001</v>
      </c>
      <c r="L323" s="23">
        <f t="shared" ref="L323:L386" si="104">H323+$BB$9*I323</f>
        <v>14779.519488377951</v>
      </c>
      <c r="N323">
        <v>202212</v>
      </c>
      <c r="O323" s="20" t="s">
        <v>29</v>
      </c>
      <c r="P323" s="20" t="s">
        <v>1321</v>
      </c>
      <c r="Q323">
        <v>85672.57</v>
      </c>
      <c r="R323" s="21">
        <v>0.71</v>
      </c>
      <c r="S323">
        <v>2214.12</v>
      </c>
      <c r="T323" s="21">
        <v>0.04</v>
      </c>
      <c r="U323" s="11">
        <f t="shared" ref="U323:U386" si="105">Q323*R323*T323</f>
        <v>2433.1009880000001</v>
      </c>
      <c r="V323" s="23">
        <f t="shared" ref="V323:V386" si="106">Q323*R323*SQRT(T323*(1-T323))</f>
        <v>11919.711826523233</v>
      </c>
      <c r="W323" s="23">
        <f t="shared" ref="W323:W386" si="107">V323^2</f>
        <v>142079530.02735782</v>
      </c>
      <c r="X323" s="23">
        <f t="shared" ref="X323:X386" si="108">U323*(1+$BB$10)</f>
        <v>2554.7560374000004</v>
      </c>
      <c r="Y323" s="23">
        <f t="shared" ref="Y323:Y386" si="109">U323+$BB$9*V323</f>
        <v>26272.524641046468</v>
      </c>
      <c r="AA323">
        <v>202212</v>
      </c>
      <c r="AB323" s="20" t="s">
        <v>31</v>
      </c>
      <c r="AC323" s="20" t="s">
        <v>1322</v>
      </c>
      <c r="AD323">
        <v>132159.47</v>
      </c>
      <c r="AE323" s="21">
        <v>0.72</v>
      </c>
      <c r="AF323">
        <v>400.60180000000003</v>
      </c>
      <c r="AG323" s="22">
        <v>4.1999999999999997E-3</v>
      </c>
      <c r="AH323" s="11">
        <f t="shared" ref="AH323:AH386" si="110">AD323*AE323*AG323</f>
        <v>399.65023728</v>
      </c>
      <c r="AI323" s="23">
        <f t="shared" ref="AI323:AI386" si="111">AD323*AE323*SQRT(AG323*(1-AG323))</f>
        <v>6153.7732684701141</v>
      </c>
      <c r="AJ323" s="23">
        <f t="shared" ref="AJ323:AJ386" si="112">AI323^2</f>
        <v>37868925.43973735</v>
      </c>
      <c r="AK323" s="23">
        <f t="shared" ref="AK323:AK386" si="113">AH323*(1+$BB$10)</f>
        <v>419.632749144</v>
      </c>
      <c r="AL323" s="23">
        <f t="shared" ref="AL323:AL386" si="114">AH323+$BB$9*AI323</f>
        <v>12707.196774220229</v>
      </c>
      <c r="AN323">
        <v>202212</v>
      </c>
      <c r="AO323" s="20" t="s">
        <v>33</v>
      </c>
      <c r="AP323" s="20" t="s">
        <v>1323</v>
      </c>
      <c r="AQ323">
        <v>1577.91</v>
      </c>
      <c r="AR323" s="21">
        <v>0.86</v>
      </c>
      <c r="AS323">
        <v>13.57</v>
      </c>
      <c r="AT323">
        <v>0.01</v>
      </c>
      <c r="AU323" s="11">
        <f t="shared" ref="AU323:AU386" si="115">AQ323*AR323*AT323</f>
        <v>13.570026</v>
      </c>
      <c r="AV323" s="23">
        <f t="shared" ref="AV323:AV386" si="116">AQ323*AR323*SQRT(AT323*(1-AT323))</f>
        <v>135.02005391210199</v>
      </c>
      <c r="AW323" s="23">
        <f t="shared" ref="AW323:AW386" si="117">AV323^2</f>
        <v>18230.414958426925</v>
      </c>
      <c r="AX323" s="23">
        <f t="shared" ref="AX323:AX386" si="118">AU323*(1+$BB$10)</f>
        <v>14.248527300000001</v>
      </c>
      <c r="AY323" s="23">
        <f t="shared" ref="AY323:AY386" si="119">AU323+$BB$9*AV323</f>
        <v>283.61013382420396</v>
      </c>
      <c r="AZ323" s="23"/>
      <c r="BA323" s="23"/>
    </row>
    <row r="324" spans="1:53">
      <c r="A324">
        <v>202212</v>
      </c>
      <c r="B324" s="20" t="s">
        <v>27</v>
      </c>
      <c r="C324" s="20" t="s">
        <v>1324</v>
      </c>
      <c r="D324">
        <v>21155.99</v>
      </c>
      <c r="E324" s="21">
        <v>0.68</v>
      </c>
      <c r="F324">
        <v>696.78</v>
      </c>
      <c r="G324" s="22">
        <v>4.8399999999999999E-2</v>
      </c>
      <c r="H324" s="11">
        <f t="shared" si="100"/>
        <v>696.28594288000011</v>
      </c>
      <c r="I324" s="23">
        <f t="shared" si="101"/>
        <v>3087.3947638989107</v>
      </c>
      <c r="J324" s="23">
        <f t="shared" si="102"/>
        <v>9532006.4281504098</v>
      </c>
      <c r="K324" s="23">
        <f t="shared" si="103"/>
        <v>731.10024002400019</v>
      </c>
      <c r="L324" s="23">
        <f t="shared" si="104"/>
        <v>6871.0754706778216</v>
      </c>
      <c r="N324">
        <v>202212</v>
      </c>
      <c r="O324" s="20" t="s">
        <v>29</v>
      </c>
      <c r="P324" s="20" t="s">
        <v>1325</v>
      </c>
      <c r="Q324">
        <v>61512.06</v>
      </c>
      <c r="R324" s="21">
        <v>0.71</v>
      </c>
      <c r="S324">
        <v>1589.71</v>
      </c>
      <c r="T324" s="21">
        <v>0.04</v>
      </c>
      <c r="U324" s="11">
        <f t="shared" si="105"/>
        <v>1746.9425039999999</v>
      </c>
      <c r="V324" s="23">
        <f t="shared" si="106"/>
        <v>8558.2354895599201</v>
      </c>
      <c r="W324" s="23">
        <f t="shared" si="107"/>
        <v>73243394.69476293</v>
      </c>
      <c r="X324" s="23">
        <f t="shared" si="108"/>
        <v>1834.2896292</v>
      </c>
      <c r="Y324" s="23">
        <f t="shared" si="109"/>
        <v>18863.413483119839</v>
      </c>
      <c r="AA324">
        <v>202212</v>
      </c>
      <c r="AB324" s="20" t="s">
        <v>31</v>
      </c>
      <c r="AC324" s="20" t="s">
        <v>1326</v>
      </c>
      <c r="AD324">
        <v>149446.16</v>
      </c>
      <c r="AE324" s="21">
        <v>0.72</v>
      </c>
      <c r="AF324">
        <v>453.00119999999998</v>
      </c>
      <c r="AG324" s="22">
        <v>4.1999999999999997E-3</v>
      </c>
      <c r="AH324" s="11">
        <f t="shared" si="110"/>
        <v>451.92518783999998</v>
      </c>
      <c r="AI324" s="23">
        <f t="shared" si="111"/>
        <v>6958.6975831811942</v>
      </c>
      <c r="AJ324" s="23">
        <f t="shared" si="112"/>
        <v>48423472.054171793</v>
      </c>
      <c r="AK324" s="23">
        <f t="shared" si="113"/>
        <v>474.52144723200001</v>
      </c>
      <c r="AL324" s="23">
        <f t="shared" si="114"/>
        <v>14369.320354202388</v>
      </c>
      <c r="AN324">
        <v>202212</v>
      </c>
      <c r="AO324" s="20" t="s">
        <v>33</v>
      </c>
      <c r="AP324" s="20" t="s">
        <v>1327</v>
      </c>
      <c r="AQ324">
        <v>2606.9499999999998</v>
      </c>
      <c r="AR324" s="21">
        <v>0.86</v>
      </c>
      <c r="AS324">
        <v>144.16</v>
      </c>
      <c r="AT324">
        <v>6.4299999999999996E-2</v>
      </c>
      <c r="AU324" s="11">
        <f t="shared" si="115"/>
        <v>144.15912109999999</v>
      </c>
      <c r="AV324" s="23">
        <f t="shared" si="116"/>
        <v>549.92688754969072</v>
      </c>
      <c r="AW324" s="23">
        <f t="shared" si="117"/>
        <v>302419.58165009017</v>
      </c>
      <c r="AX324" s="23">
        <f t="shared" si="118"/>
        <v>151.367077155</v>
      </c>
      <c r="AY324" s="23">
        <f t="shared" si="119"/>
        <v>1244.0128961993814</v>
      </c>
      <c r="AZ324" s="23"/>
      <c r="BA324" s="23"/>
    </row>
    <row r="325" spans="1:53">
      <c r="A325">
        <v>202212</v>
      </c>
      <c r="B325" s="20" t="s">
        <v>27</v>
      </c>
      <c r="C325" s="20" t="s">
        <v>1328</v>
      </c>
      <c r="D325">
        <v>39464.85</v>
      </c>
      <c r="E325" s="21">
        <v>0.68</v>
      </c>
      <c r="F325">
        <v>1299.79</v>
      </c>
      <c r="G325" s="22">
        <v>4.8399999999999999E-2</v>
      </c>
      <c r="H325" s="11">
        <f t="shared" si="100"/>
        <v>1298.8671432000001</v>
      </c>
      <c r="I325" s="23">
        <f t="shared" si="101"/>
        <v>5759.2942352523287</v>
      </c>
      <c r="J325" s="23">
        <f t="shared" si="102"/>
        <v>33169470.088210706</v>
      </c>
      <c r="K325" s="23">
        <f t="shared" si="103"/>
        <v>1363.8105003600001</v>
      </c>
      <c r="L325" s="23">
        <f t="shared" si="104"/>
        <v>12817.455613704657</v>
      </c>
      <c r="N325">
        <v>202212</v>
      </c>
      <c r="O325" s="20" t="s">
        <v>29</v>
      </c>
      <c r="P325" s="20" t="s">
        <v>1329</v>
      </c>
      <c r="Q325">
        <v>74080.17</v>
      </c>
      <c r="R325" s="21">
        <v>0.71</v>
      </c>
      <c r="S325">
        <v>1914.52</v>
      </c>
      <c r="T325" s="21">
        <v>0.04</v>
      </c>
      <c r="U325" s="11">
        <f t="shared" si="105"/>
        <v>2103.8768279999999</v>
      </c>
      <c r="V325" s="23">
        <f t="shared" si="106"/>
        <v>10306.849420530416</v>
      </c>
      <c r="W325" s="23">
        <f t="shared" si="107"/>
        <v>106231144.97748818</v>
      </c>
      <c r="X325" s="23">
        <f t="shared" si="108"/>
        <v>2209.0706694</v>
      </c>
      <c r="Y325" s="23">
        <f t="shared" si="109"/>
        <v>22717.575669060832</v>
      </c>
      <c r="AA325">
        <v>202212</v>
      </c>
      <c r="AB325" s="20" t="s">
        <v>31</v>
      </c>
      <c r="AC325" s="20" t="s">
        <v>1330</v>
      </c>
      <c r="AD325">
        <v>246177.91</v>
      </c>
      <c r="AE325" s="21">
        <v>0.72</v>
      </c>
      <c r="AF325">
        <v>746.21450000000004</v>
      </c>
      <c r="AG325" s="22">
        <v>4.1999999999999997E-3</v>
      </c>
      <c r="AH325" s="11">
        <f t="shared" si="110"/>
        <v>744.44199983999988</v>
      </c>
      <c r="AI325" s="23">
        <f t="shared" si="111"/>
        <v>11462.841382807008</v>
      </c>
      <c r="AJ325" s="23">
        <f t="shared" si="112"/>
        <v>131396732.56739287</v>
      </c>
      <c r="AK325" s="23">
        <f t="shared" si="113"/>
        <v>781.66409983199992</v>
      </c>
      <c r="AL325" s="23">
        <f t="shared" si="114"/>
        <v>23670.124765454017</v>
      </c>
      <c r="AN325">
        <v>202212</v>
      </c>
      <c r="AO325" s="20" t="s">
        <v>33</v>
      </c>
      <c r="AP325" s="20" t="s">
        <v>1331</v>
      </c>
      <c r="AQ325">
        <v>1005.71</v>
      </c>
      <c r="AR325" s="21">
        <v>0.86</v>
      </c>
      <c r="AS325">
        <v>10.47</v>
      </c>
      <c r="AT325">
        <v>1.21E-2</v>
      </c>
      <c r="AU325" s="11">
        <f t="shared" si="115"/>
        <v>10.46541826</v>
      </c>
      <c r="AV325" s="23">
        <f t="shared" si="116"/>
        <v>94.562816197228472</v>
      </c>
      <c r="AW325" s="23">
        <f t="shared" si="117"/>
        <v>8942.1262071508154</v>
      </c>
      <c r="AX325" s="23">
        <f t="shared" si="118"/>
        <v>10.988689173000001</v>
      </c>
      <c r="AY325" s="23">
        <f t="shared" si="119"/>
        <v>199.59105065445695</v>
      </c>
      <c r="AZ325" s="23"/>
      <c r="BA325" s="23"/>
    </row>
    <row r="326" spans="1:53">
      <c r="A326">
        <v>202212</v>
      </c>
      <c r="B326" s="20" t="s">
        <v>27</v>
      </c>
      <c r="C326" s="20" t="s">
        <v>1332</v>
      </c>
      <c r="D326">
        <v>76899.19</v>
      </c>
      <c r="E326" s="21">
        <v>0.68</v>
      </c>
      <c r="F326">
        <v>2532.6999999999998</v>
      </c>
      <c r="G326" s="22">
        <v>4.8399999999999999E-2</v>
      </c>
      <c r="H326" s="11">
        <f t="shared" si="100"/>
        <v>2530.9061412800002</v>
      </c>
      <c r="I326" s="23">
        <f t="shared" si="101"/>
        <v>11222.266438680839</v>
      </c>
      <c r="J326" s="23">
        <f t="shared" si="102"/>
        <v>125939264.02074233</v>
      </c>
      <c r="K326" s="23">
        <f t="shared" si="103"/>
        <v>2657.4514483440003</v>
      </c>
      <c r="L326" s="23">
        <f t="shared" si="104"/>
        <v>24975.439018641679</v>
      </c>
      <c r="N326">
        <v>202212</v>
      </c>
      <c r="O326" s="20" t="s">
        <v>29</v>
      </c>
      <c r="P326" s="20" t="s">
        <v>1333</v>
      </c>
      <c r="Q326">
        <v>39953.39</v>
      </c>
      <c r="R326" s="21">
        <v>0.71</v>
      </c>
      <c r="S326">
        <v>1032.55</v>
      </c>
      <c r="T326" s="21">
        <v>0.04</v>
      </c>
      <c r="U326" s="11">
        <f t="shared" si="105"/>
        <v>1134.6762759999999</v>
      </c>
      <c r="V326" s="23">
        <f t="shared" si="106"/>
        <v>5558.7557988828275</v>
      </c>
      <c r="W326" s="23">
        <f t="shared" si="107"/>
        <v>30899766.031613462</v>
      </c>
      <c r="X326" s="23">
        <f t="shared" si="108"/>
        <v>1191.4100897999999</v>
      </c>
      <c r="Y326" s="23">
        <f t="shared" si="109"/>
        <v>12252.187873765655</v>
      </c>
      <c r="AA326">
        <v>202212</v>
      </c>
      <c r="AB326" s="20" t="s">
        <v>31</v>
      </c>
      <c r="AC326" s="20" t="s">
        <v>1334</v>
      </c>
      <c r="AD326">
        <v>222864.41</v>
      </c>
      <c r="AE326" s="21">
        <v>0.72</v>
      </c>
      <c r="AF326">
        <v>675.54660000000001</v>
      </c>
      <c r="AG326" s="22">
        <v>4.1999999999999997E-3</v>
      </c>
      <c r="AH326" s="11">
        <f t="shared" si="110"/>
        <v>673.94197584000005</v>
      </c>
      <c r="AI326" s="23">
        <f t="shared" si="111"/>
        <v>10377.289260855569</v>
      </c>
      <c r="AJ326" s="23">
        <f t="shared" si="112"/>
        <v>107688132.40346831</v>
      </c>
      <c r="AK326" s="23">
        <f t="shared" si="113"/>
        <v>707.63907463200007</v>
      </c>
      <c r="AL326" s="23">
        <f t="shared" si="114"/>
        <v>21428.520497551137</v>
      </c>
      <c r="AN326">
        <v>202212</v>
      </c>
      <c r="AO326" s="20" t="s">
        <v>33</v>
      </c>
      <c r="AP326" s="20" t="s">
        <v>1335</v>
      </c>
      <c r="AQ326">
        <v>134.29</v>
      </c>
      <c r="AR326" s="21">
        <v>0.86</v>
      </c>
      <c r="AS326">
        <v>0.37</v>
      </c>
      <c r="AT326">
        <v>3.2000000000000002E-3</v>
      </c>
      <c r="AU326" s="11">
        <f t="shared" si="115"/>
        <v>0.36956607999999996</v>
      </c>
      <c r="AV326" s="23">
        <f t="shared" si="116"/>
        <v>6.5226057486303297</v>
      </c>
      <c r="AW326" s="23">
        <f t="shared" si="117"/>
        <v>42.544385752065423</v>
      </c>
      <c r="AX326" s="23">
        <f t="shared" si="118"/>
        <v>0.38804438399999996</v>
      </c>
      <c r="AY326" s="23">
        <f t="shared" si="119"/>
        <v>13.41477757726066</v>
      </c>
      <c r="AZ326" s="23"/>
      <c r="BA326" s="23"/>
    </row>
    <row r="327" spans="1:53">
      <c r="A327">
        <v>202212</v>
      </c>
      <c r="B327" s="20" t="s">
        <v>27</v>
      </c>
      <c r="C327" s="20" t="s">
        <v>1336</v>
      </c>
      <c r="D327">
        <v>55778.98</v>
      </c>
      <c r="E327" s="21">
        <v>0.68</v>
      </c>
      <c r="F327">
        <v>1837.1</v>
      </c>
      <c r="G327" s="22">
        <v>4.8399999999999999E-2</v>
      </c>
      <c r="H327" s="11">
        <f t="shared" si="100"/>
        <v>1835.7977897600001</v>
      </c>
      <c r="I327" s="23">
        <f t="shared" si="101"/>
        <v>8140.0932212400394</v>
      </c>
      <c r="J327" s="23">
        <f t="shared" si="102"/>
        <v>66261117.650478043</v>
      </c>
      <c r="K327" s="23">
        <f t="shared" si="103"/>
        <v>1927.5876792480003</v>
      </c>
      <c r="L327" s="23">
        <f t="shared" si="104"/>
        <v>18115.98423224008</v>
      </c>
      <c r="N327">
        <v>202212</v>
      </c>
      <c r="O327" s="20" t="s">
        <v>29</v>
      </c>
      <c r="P327" s="20" t="s">
        <v>1337</v>
      </c>
      <c r="Q327">
        <v>17959.43</v>
      </c>
      <c r="R327" s="21">
        <v>0.71</v>
      </c>
      <c r="S327">
        <v>464.14</v>
      </c>
      <c r="T327" s="21">
        <v>0.04</v>
      </c>
      <c r="U327" s="11">
        <f t="shared" si="105"/>
        <v>510.04781199999996</v>
      </c>
      <c r="V327" s="23">
        <f t="shared" si="106"/>
        <v>2498.7137676460052</v>
      </c>
      <c r="W327" s="23">
        <f t="shared" si="107"/>
        <v>6243570.4926236942</v>
      </c>
      <c r="X327" s="23">
        <f t="shared" si="108"/>
        <v>535.55020260000003</v>
      </c>
      <c r="Y327" s="23">
        <f t="shared" si="109"/>
        <v>5507.4753472920102</v>
      </c>
      <c r="AA327">
        <v>202212</v>
      </c>
      <c r="AB327" s="20" t="s">
        <v>31</v>
      </c>
      <c r="AC327" s="20" t="s">
        <v>1338</v>
      </c>
      <c r="AD327">
        <v>182298.65</v>
      </c>
      <c r="AE327" s="21">
        <v>0.72</v>
      </c>
      <c r="AF327">
        <v>552.58370000000002</v>
      </c>
      <c r="AG327" s="22">
        <v>4.1999999999999997E-3</v>
      </c>
      <c r="AH327" s="11">
        <f t="shared" si="110"/>
        <v>551.27111759999991</v>
      </c>
      <c r="AI327" s="23">
        <f t="shared" si="111"/>
        <v>8488.415996584954</v>
      </c>
      <c r="AJ327" s="23">
        <f t="shared" si="112"/>
        <v>72053206.131079331</v>
      </c>
      <c r="AK327" s="23">
        <f t="shared" si="113"/>
        <v>578.83467347999988</v>
      </c>
      <c r="AL327" s="23">
        <f t="shared" si="114"/>
        <v>17528.103110769909</v>
      </c>
      <c r="AN327">
        <v>202212</v>
      </c>
      <c r="AO327" s="20" t="s">
        <v>33</v>
      </c>
      <c r="AP327" s="20" t="s">
        <v>1339</v>
      </c>
      <c r="AQ327">
        <v>459.57</v>
      </c>
      <c r="AR327" s="21">
        <v>0.86</v>
      </c>
      <c r="AS327">
        <v>2.92</v>
      </c>
      <c r="AT327">
        <v>7.4000000000000003E-3</v>
      </c>
      <c r="AU327" s="11">
        <f t="shared" si="115"/>
        <v>2.9247034799999998</v>
      </c>
      <c r="AV327" s="23">
        <f t="shared" si="116"/>
        <v>33.872957516213013</v>
      </c>
      <c r="AW327" s="23">
        <f t="shared" si="117"/>
        <v>1147.3772508951718</v>
      </c>
      <c r="AX327" s="23">
        <f t="shared" si="118"/>
        <v>3.0709386539999999</v>
      </c>
      <c r="AY327" s="23">
        <f t="shared" si="119"/>
        <v>70.670618512426032</v>
      </c>
      <c r="AZ327" s="23"/>
      <c r="BA327" s="23"/>
    </row>
    <row r="328" spans="1:53">
      <c r="A328">
        <v>202212</v>
      </c>
      <c r="B328" s="20" t="s">
        <v>27</v>
      </c>
      <c r="C328" s="20" t="s">
        <v>1340</v>
      </c>
      <c r="D328">
        <v>19021.64</v>
      </c>
      <c r="E328" s="21">
        <v>0.68</v>
      </c>
      <c r="F328">
        <v>626.48</v>
      </c>
      <c r="G328" s="22">
        <v>4.8399999999999999E-2</v>
      </c>
      <c r="H328" s="11">
        <f t="shared" si="100"/>
        <v>626.04021567999996</v>
      </c>
      <c r="I328" s="23">
        <f t="shared" si="101"/>
        <v>2775.9188644336696</v>
      </c>
      <c r="J328" s="23">
        <f t="shared" si="102"/>
        <v>7705725.5419187136</v>
      </c>
      <c r="K328" s="23">
        <f t="shared" si="103"/>
        <v>657.34222646399996</v>
      </c>
      <c r="L328" s="23">
        <f t="shared" si="104"/>
        <v>6177.8779445473392</v>
      </c>
      <c r="N328">
        <v>202212</v>
      </c>
      <c r="O328" s="20" t="s">
        <v>29</v>
      </c>
      <c r="P328" s="20" t="s">
        <v>1341</v>
      </c>
      <c r="Q328">
        <v>38828.230000000003</v>
      </c>
      <c r="R328" s="21">
        <v>0.71</v>
      </c>
      <c r="S328">
        <v>1003.47</v>
      </c>
      <c r="T328" s="21">
        <v>0.04</v>
      </c>
      <c r="U328" s="11">
        <f t="shared" si="105"/>
        <v>1102.721732</v>
      </c>
      <c r="V328" s="23">
        <f t="shared" si="106"/>
        <v>5402.2111433562013</v>
      </c>
      <c r="W328" s="23">
        <f t="shared" si="107"/>
        <v>29183885.237401918</v>
      </c>
      <c r="X328" s="23">
        <f t="shared" si="108"/>
        <v>1157.8578186</v>
      </c>
      <c r="Y328" s="23">
        <f t="shared" si="109"/>
        <v>11907.144018712403</v>
      </c>
      <c r="AA328">
        <v>202212</v>
      </c>
      <c r="AB328" s="20" t="s">
        <v>31</v>
      </c>
      <c r="AC328" s="20" t="s">
        <v>1342</v>
      </c>
      <c r="AD328">
        <v>152143.35</v>
      </c>
      <c r="AE328" s="21">
        <v>0.72</v>
      </c>
      <c r="AF328">
        <v>461.17689999999999</v>
      </c>
      <c r="AG328" s="22">
        <v>4.1999999999999997E-3</v>
      </c>
      <c r="AH328" s="11">
        <f t="shared" si="110"/>
        <v>460.08149039999995</v>
      </c>
      <c r="AI328" s="23">
        <f t="shared" si="111"/>
        <v>7084.2874915092543</v>
      </c>
      <c r="AJ328" s="23">
        <f t="shared" si="112"/>
        <v>50187129.262354486</v>
      </c>
      <c r="AK328" s="23">
        <f t="shared" si="113"/>
        <v>483.08556491999997</v>
      </c>
      <c r="AL328" s="23">
        <f t="shared" si="114"/>
        <v>14628.656473418509</v>
      </c>
      <c r="AN328">
        <v>202212</v>
      </c>
      <c r="AO328" s="20" t="s">
        <v>33</v>
      </c>
      <c r="AP328" s="20" t="s">
        <v>1343</v>
      </c>
      <c r="AQ328">
        <v>4261.17</v>
      </c>
      <c r="AR328" s="21">
        <v>0.86</v>
      </c>
      <c r="AS328">
        <v>386.98</v>
      </c>
      <c r="AT328">
        <v>0.1056</v>
      </c>
      <c r="AU328" s="11">
        <f t="shared" si="115"/>
        <v>386.98241472000001</v>
      </c>
      <c r="AV328" s="23">
        <f t="shared" si="116"/>
        <v>1126.2250072571474</v>
      </c>
      <c r="AW328" s="23">
        <f t="shared" si="117"/>
        <v>1268382.7669713616</v>
      </c>
      <c r="AX328" s="23">
        <f t="shared" si="118"/>
        <v>406.33153545600004</v>
      </c>
      <c r="AY328" s="23">
        <f t="shared" si="119"/>
        <v>2639.4324292342949</v>
      </c>
      <c r="AZ328" s="23"/>
      <c r="BA328" s="23"/>
    </row>
    <row r="329" spans="1:53">
      <c r="A329">
        <v>202212</v>
      </c>
      <c r="B329" s="20" t="s">
        <v>27</v>
      </c>
      <c r="C329" s="20" t="s">
        <v>1344</v>
      </c>
      <c r="D329">
        <v>71973.88</v>
      </c>
      <c r="E329" s="21">
        <v>0.68</v>
      </c>
      <c r="F329">
        <v>2370.48</v>
      </c>
      <c r="G329" s="22">
        <v>4.8399999999999999E-2</v>
      </c>
      <c r="H329" s="11">
        <f t="shared" si="100"/>
        <v>2368.8043385600004</v>
      </c>
      <c r="I329" s="23">
        <f t="shared" si="101"/>
        <v>10503.492403309348</v>
      </c>
      <c r="J329" s="23">
        <f t="shared" si="102"/>
        <v>110323352.66637719</v>
      </c>
      <c r="K329" s="23">
        <f t="shared" si="103"/>
        <v>2487.2445554880005</v>
      </c>
      <c r="L329" s="23">
        <f t="shared" si="104"/>
        <v>23375.789145178696</v>
      </c>
      <c r="N329">
        <v>202212</v>
      </c>
      <c r="O329" s="20" t="s">
        <v>29</v>
      </c>
      <c r="P329" s="20" t="s">
        <v>1345</v>
      </c>
      <c r="Q329">
        <v>17304.54</v>
      </c>
      <c r="R329" s="21">
        <v>0.71</v>
      </c>
      <c r="S329">
        <v>447.21</v>
      </c>
      <c r="T329" s="21">
        <v>0.04</v>
      </c>
      <c r="U329" s="11">
        <f t="shared" si="105"/>
        <v>491.44893600000006</v>
      </c>
      <c r="V329" s="23">
        <f t="shared" si="106"/>
        <v>2407.598255667413</v>
      </c>
      <c r="W329" s="23">
        <f t="shared" si="107"/>
        <v>5796529.3606927702</v>
      </c>
      <c r="X329" s="23">
        <f t="shared" si="108"/>
        <v>516.02138280000008</v>
      </c>
      <c r="Y329" s="23">
        <f t="shared" si="109"/>
        <v>5306.6454473348258</v>
      </c>
      <c r="AA329">
        <v>202212</v>
      </c>
      <c r="AB329" s="20" t="s">
        <v>31</v>
      </c>
      <c r="AC329" s="20" t="s">
        <v>1346</v>
      </c>
      <c r="AD329">
        <v>217244.71</v>
      </c>
      <c r="AE329" s="21">
        <v>0.72</v>
      </c>
      <c r="AF329">
        <v>658.51220000000001</v>
      </c>
      <c r="AG329" s="22">
        <v>4.1999999999999997E-3</v>
      </c>
      <c r="AH329" s="11">
        <f t="shared" si="110"/>
        <v>656.94800304</v>
      </c>
      <c r="AI329" s="23">
        <f t="shared" si="111"/>
        <v>10115.617814709321</v>
      </c>
      <c r="AJ329" s="23">
        <f t="shared" si="112"/>
        <v>102325723.77326459</v>
      </c>
      <c r="AK329" s="23">
        <f t="shared" si="113"/>
        <v>689.79540319199998</v>
      </c>
      <c r="AL329" s="23">
        <f t="shared" si="114"/>
        <v>20888.183632458644</v>
      </c>
      <c r="AN329">
        <v>202212</v>
      </c>
      <c r="AO329" s="20" t="s">
        <v>33</v>
      </c>
      <c r="AP329" s="20" t="s">
        <v>1347</v>
      </c>
      <c r="AQ329">
        <v>1195.49</v>
      </c>
      <c r="AR329" s="21">
        <v>0.86</v>
      </c>
      <c r="AS329">
        <v>67.55</v>
      </c>
      <c r="AT329">
        <v>6.5700000000000008E-2</v>
      </c>
      <c r="AU329" s="11">
        <f t="shared" si="115"/>
        <v>67.547575980000005</v>
      </c>
      <c r="AV329" s="23">
        <f t="shared" si="116"/>
        <v>254.72423002610117</v>
      </c>
      <c r="AW329" s="23">
        <f t="shared" si="117"/>
        <v>64884.433362390097</v>
      </c>
      <c r="AX329" s="23">
        <f t="shared" si="118"/>
        <v>70.924954779000004</v>
      </c>
      <c r="AY329" s="23">
        <f t="shared" si="119"/>
        <v>576.99603603220237</v>
      </c>
      <c r="AZ329" s="23"/>
      <c r="BA329" s="23"/>
    </row>
    <row r="330" spans="1:53">
      <c r="A330">
        <v>202212</v>
      </c>
      <c r="B330" s="20" t="s">
        <v>27</v>
      </c>
      <c r="C330" s="20" t="s">
        <v>1348</v>
      </c>
      <c r="D330">
        <v>273729.63</v>
      </c>
      <c r="E330" s="21">
        <v>0.68</v>
      </c>
      <c r="F330">
        <v>9015.3799999999992</v>
      </c>
      <c r="G330" s="22">
        <v>4.8399999999999999E-2</v>
      </c>
      <c r="H330" s="11">
        <f t="shared" si="100"/>
        <v>9008.9895825599997</v>
      </c>
      <c r="I330" s="23">
        <f t="shared" si="101"/>
        <v>39946.673560820651</v>
      </c>
      <c r="J330" s="23">
        <f t="shared" si="102"/>
        <v>1595736728.5747676</v>
      </c>
      <c r="K330" s="23">
        <f t="shared" si="103"/>
        <v>9459.4390616880009</v>
      </c>
      <c r="L330" s="23">
        <f t="shared" si="104"/>
        <v>88902.336704201298</v>
      </c>
      <c r="N330">
        <v>202212</v>
      </c>
      <c r="O330" s="20" t="s">
        <v>29</v>
      </c>
      <c r="P330" s="20" t="s">
        <v>1349</v>
      </c>
      <c r="Q330">
        <v>43900.82</v>
      </c>
      <c r="R330" s="21">
        <v>0.71</v>
      </c>
      <c r="S330">
        <v>1134.57</v>
      </c>
      <c r="T330" s="21">
        <v>0.04</v>
      </c>
      <c r="U330" s="11">
        <f t="shared" si="105"/>
        <v>1246.7832879999999</v>
      </c>
      <c r="V330" s="23">
        <f t="shared" si="106"/>
        <v>6107.9657508589689</v>
      </c>
      <c r="W330" s="23">
        <f t="shared" si="107"/>
        <v>37307245.613666169</v>
      </c>
      <c r="X330" s="23">
        <f t="shared" si="108"/>
        <v>1309.1224523999999</v>
      </c>
      <c r="Y330" s="23">
        <f t="shared" si="109"/>
        <v>13462.714789717938</v>
      </c>
      <c r="AA330">
        <v>202212</v>
      </c>
      <c r="AB330" s="20" t="s">
        <v>31</v>
      </c>
      <c r="AC330" s="20" t="s">
        <v>1350</v>
      </c>
      <c r="AD330">
        <v>204029.04</v>
      </c>
      <c r="AE330" s="21">
        <v>0.72</v>
      </c>
      <c r="AF330">
        <v>618.45280000000002</v>
      </c>
      <c r="AG330" s="22">
        <v>4.1999999999999997E-3</v>
      </c>
      <c r="AH330" s="11">
        <f t="shared" si="110"/>
        <v>616.98381696000001</v>
      </c>
      <c r="AI330" s="23">
        <f t="shared" si="111"/>
        <v>9500.2533858801016</v>
      </c>
      <c r="AJ330" s="23">
        <f t="shared" si="112"/>
        <v>90254814.395926341</v>
      </c>
      <c r="AK330" s="23">
        <f t="shared" si="113"/>
        <v>647.83300780800005</v>
      </c>
      <c r="AL330" s="23">
        <f t="shared" si="114"/>
        <v>19617.490588720204</v>
      </c>
      <c r="AN330">
        <v>202212</v>
      </c>
      <c r="AO330" s="20" t="s">
        <v>33</v>
      </c>
      <c r="AP330" s="20" t="s">
        <v>1351</v>
      </c>
      <c r="AQ330">
        <v>1190.78</v>
      </c>
      <c r="AR330" s="21">
        <v>0.86</v>
      </c>
      <c r="AS330">
        <v>68.61</v>
      </c>
      <c r="AT330">
        <v>6.7000000000000004E-2</v>
      </c>
      <c r="AU330" s="11">
        <f t="shared" si="115"/>
        <v>68.612743600000002</v>
      </c>
      <c r="AV330" s="23">
        <f t="shared" si="116"/>
        <v>256.0402285663867</v>
      </c>
      <c r="AW330" s="23">
        <f t="shared" si="117"/>
        <v>65556.598644327547</v>
      </c>
      <c r="AX330" s="23">
        <f t="shared" si="118"/>
        <v>72.043380780000007</v>
      </c>
      <c r="AY330" s="23">
        <f t="shared" si="119"/>
        <v>580.69320073277345</v>
      </c>
      <c r="AZ330" s="23"/>
      <c r="BA330" s="23"/>
    </row>
    <row r="331" spans="1:53">
      <c r="A331">
        <v>202212</v>
      </c>
      <c r="B331" s="20" t="s">
        <v>27</v>
      </c>
      <c r="C331" s="20" t="s">
        <v>1352</v>
      </c>
      <c r="D331">
        <v>34221.019999999997</v>
      </c>
      <c r="E331" s="21">
        <v>0.68</v>
      </c>
      <c r="F331">
        <v>1127.08</v>
      </c>
      <c r="G331" s="22">
        <v>4.8399999999999999E-2</v>
      </c>
      <c r="H331" s="11">
        <f t="shared" si="100"/>
        <v>1126.28221024</v>
      </c>
      <c r="I331" s="23">
        <f t="shared" si="101"/>
        <v>4994.0370534907561</v>
      </c>
      <c r="J331" s="23">
        <f t="shared" si="102"/>
        <v>24940406.091638632</v>
      </c>
      <c r="K331" s="23">
        <f t="shared" si="103"/>
        <v>1182.5963207520001</v>
      </c>
      <c r="L331" s="23">
        <f t="shared" si="104"/>
        <v>11114.356317221513</v>
      </c>
      <c r="N331">
        <v>202212</v>
      </c>
      <c r="O331" s="20" t="s">
        <v>29</v>
      </c>
      <c r="P331" s="20" t="s">
        <v>1353</v>
      </c>
      <c r="Q331">
        <v>82314.080000000002</v>
      </c>
      <c r="R331" s="21">
        <v>0.71</v>
      </c>
      <c r="S331">
        <v>2127.3200000000002</v>
      </c>
      <c r="T331" s="21">
        <v>0.04</v>
      </c>
      <c r="U331" s="11">
        <f t="shared" si="105"/>
        <v>2337.7198720000001</v>
      </c>
      <c r="V331" s="23">
        <f t="shared" si="106"/>
        <v>11452.441695928806</v>
      </c>
      <c r="W331" s="23">
        <f t="shared" si="107"/>
        <v>131158420.79864867</v>
      </c>
      <c r="X331" s="23">
        <f t="shared" si="108"/>
        <v>2454.6058656</v>
      </c>
      <c r="Y331" s="23">
        <f t="shared" si="109"/>
        <v>25242.603263857614</v>
      </c>
      <c r="AA331">
        <v>202212</v>
      </c>
      <c r="AB331" s="20" t="s">
        <v>31</v>
      </c>
      <c r="AC331" s="20" t="s">
        <v>1354</v>
      </c>
      <c r="AD331">
        <v>177759.8</v>
      </c>
      <c r="AE331" s="21">
        <v>0.72</v>
      </c>
      <c r="AF331">
        <v>538.82550000000003</v>
      </c>
      <c r="AG331" s="22">
        <v>4.1999999999999997E-3</v>
      </c>
      <c r="AH331" s="11">
        <f t="shared" si="110"/>
        <v>537.54563519999988</v>
      </c>
      <c r="AI331" s="23">
        <f t="shared" si="111"/>
        <v>8277.0724296079097</v>
      </c>
      <c r="AJ331" s="23">
        <f t="shared" si="112"/>
        <v>68509928.004975379</v>
      </c>
      <c r="AK331" s="23">
        <f t="shared" si="113"/>
        <v>564.42291695999995</v>
      </c>
      <c r="AL331" s="23">
        <f t="shared" si="114"/>
        <v>17091.69049441582</v>
      </c>
      <c r="AN331">
        <v>202212</v>
      </c>
      <c r="AO331" s="20" t="s">
        <v>33</v>
      </c>
      <c r="AP331" s="20" t="s">
        <v>1355</v>
      </c>
      <c r="AQ331">
        <v>2044.1</v>
      </c>
      <c r="AR331" s="21">
        <v>0.86</v>
      </c>
      <c r="AS331">
        <v>47.29</v>
      </c>
      <c r="AT331">
        <v>2.69E-2</v>
      </c>
      <c r="AU331" s="11">
        <f t="shared" si="115"/>
        <v>47.2882094</v>
      </c>
      <c r="AV331" s="23">
        <f t="shared" si="116"/>
        <v>284.41694402662819</v>
      </c>
      <c r="AW331" s="23">
        <f t="shared" si="117"/>
        <v>80892.998049446149</v>
      </c>
      <c r="AX331" s="23">
        <f t="shared" si="118"/>
        <v>49.652619870000002</v>
      </c>
      <c r="AY331" s="23">
        <f t="shared" si="119"/>
        <v>616.1220974532564</v>
      </c>
      <c r="AZ331" s="23"/>
      <c r="BA331" s="23"/>
    </row>
    <row r="332" spans="1:53">
      <c r="A332">
        <v>202212</v>
      </c>
      <c r="B332" s="20" t="s">
        <v>27</v>
      </c>
      <c r="C332" s="20" t="s">
        <v>1356</v>
      </c>
      <c r="D332">
        <v>28101.11</v>
      </c>
      <c r="E332" s="21">
        <v>0.68</v>
      </c>
      <c r="F332">
        <v>925.52</v>
      </c>
      <c r="G332" s="22">
        <v>4.8399999999999999E-2</v>
      </c>
      <c r="H332" s="11">
        <f t="shared" si="100"/>
        <v>924.86373232000005</v>
      </c>
      <c r="I332" s="23">
        <f t="shared" si="101"/>
        <v>4100.9293289393372</v>
      </c>
      <c r="J332" s="23">
        <f t="shared" si="102"/>
        <v>16817621.360954843</v>
      </c>
      <c r="K332" s="23">
        <f t="shared" si="103"/>
        <v>971.10691893600006</v>
      </c>
      <c r="L332" s="23">
        <f t="shared" si="104"/>
        <v>9126.7223901986745</v>
      </c>
      <c r="N332">
        <v>202212</v>
      </c>
      <c r="O332" s="20" t="s">
        <v>29</v>
      </c>
      <c r="P332" s="20" t="s">
        <v>1357</v>
      </c>
      <c r="Q332">
        <v>21209.83</v>
      </c>
      <c r="R332" s="21">
        <v>0.71</v>
      </c>
      <c r="S332">
        <v>548.14</v>
      </c>
      <c r="T332" s="21">
        <v>0.04</v>
      </c>
      <c r="U332" s="11">
        <f t="shared" si="105"/>
        <v>602.35917200000006</v>
      </c>
      <c r="V332" s="23">
        <f t="shared" si="106"/>
        <v>2950.9452265707359</v>
      </c>
      <c r="W332" s="23">
        <f t="shared" si="107"/>
        <v>8708077.7302206121</v>
      </c>
      <c r="X332" s="23">
        <f t="shared" si="108"/>
        <v>632.47713060000012</v>
      </c>
      <c r="Y332" s="23">
        <f t="shared" si="109"/>
        <v>6504.2496251414723</v>
      </c>
      <c r="AA332">
        <v>202212</v>
      </c>
      <c r="AB332" s="20" t="s">
        <v>31</v>
      </c>
      <c r="AC332" s="20" t="s">
        <v>1358</v>
      </c>
      <c r="AD332">
        <v>118987.44</v>
      </c>
      <c r="AE332" s="21">
        <v>0.72</v>
      </c>
      <c r="AF332">
        <v>360.67469999999997</v>
      </c>
      <c r="AG332" s="22">
        <v>4.1999999999999997E-3</v>
      </c>
      <c r="AH332" s="11">
        <f t="shared" si="110"/>
        <v>359.81801855999998</v>
      </c>
      <c r="AI332" s="23">
        <f t="shared" si="111"/>
        <v>5540.4408594835586</v>
      </c>
      <c r="AJ332" s="23">
        <f t="shared" si="112"/>
        <v>30696484.917434912</v>
      </c>
      <c r="AK332" s="23">
        <f t="shared" si="113"/>
        <v>377.80891948800002</v>
      </c>
      <c r="AL332" s="23">
        <f t="shared" si="114"/>
        <v>11440.699737527117</v>
      </c>
      <c r="AN332">
        <v>202212</v>
      </c>
      <c r="AO332" s="20" t="s">
        <v>33</v>
      </c>
      <c r="AP332" s="20" t="s">
        <v>1359</v>
      </c>
      <c r="AQ332">
        <v>1650.44</v>
      </c>
      <c r="AR332" s="21">
        <v>0.86</v>
      </c>
      <c r="AS332">
        <v>62.03</v>
      </c>
      <c r="AT332">
        <v>4.3700000000000003E-2</v>
      </c>
      <c r="AU332" s="11">
        <f t="shared" si="115"/>
        <v>62.02683608000001</v>
      </c>
      <c r="AV332" s="23">
        <f t="shared" si="116"/>
        <v>290.15896153349718</v>
      </c>
      <c r="AW332" s="23">
        <f t="shared" si="117"/>
        <v>84192.222958197497</v>
      </c>
      <c r="AX332" s="23">
        <f t="shared" si="118"/>
        <v>65.12817788400001</v>
      </c>
      <c r="AY332" s="23">
        <f t="shared" si="119"/>
        <v>642.34475914699442</v>
      </c>
      <c r="AZ332" s="23"/>
      <c r="BA332" s="23"/>
    </row>
    <row r="333" spans="1:53">
      <c r="A333">
        <v>202212</v>
      </c>
      <c r="B333" s="20" t="s">
        <v>27</v>
      </c>
      <c r="C333" s="20" t="s">
        <v>1360</v>
      </c>
      <c r="D333">
        <v>118900.07</v>
      </c>
      <c r="E333" s="21">
        <v>0.68</v>
      </c>
      <c r="F333">
        <v>3916.01</v>
      </c>
      <c r="G333" s="22">
        <v>4.8399999999999999E-2</v>
      </c>
      <c r="H333" s="11">
        <f t="shared" si="100"/>
        <v>3913.2391038400001</v>
      </c>
      <c r="I333" s="23">
        <f t="shared" si="101"/>
        <v>17351.65565616234</v>
      </c>
      <c r="J333" s="23">
        <f t="shared" si="102"/>
        <v>301079954.01003051</v>
      </c>
      <c r="K333" s="23">
        <f t="shared" si="103"/>
        <v>4108.9010590320004</v>
      </c>
      <c r="L333" s="23">
        <f t="shared" si="104"/>
        <v>38616.550416164682</v>
      </c>
      <c r="N333">
        <v>202212</v>
      </c>
      <c r="O333" s="20" t="s">
        <v>29</v>
      </c>
      <c r="P333" s="20" t="s">
        <v>1361</v>
      </c>
      <c r="Q333">
        <v>18250.29</v>
      </c>
      <c r="R333" s="21">
        <v>0.71</v>
      </c>
      <c r="S333">
        <v>471.66</v>
      </c>
      <c r="T333" s="21">
        <v>0.04</v>
      </c>
      <c r="U333" s="11">
        <f t="shared" si="105"/>
        <v>518.30823600000008</v>
      </c>
      <c r="V333" s="23">
        <f t="shared" si="106"/>
        <v>2539.1814153640853</v>
      </c>
      <c r="W333" s="23">
        <f t="shared" si="107"/>
        <v>6447442.2601303598</v>
      </c>
      <c r="X333" s="23">
        <f t="shared" si="108"/>
        <v>544.22364780000009</v>
      </c>
      <c r="Y333" s="23">
        <f t="shared" si="109"/>
        <v>5596.6710667281704</v>
      </c>
      <c r="AA333">
        <v>202212</v>
      </c>
      <c r="AB333" s="20" t="s">
        <v>31</v>
      </c>
      <c r="AC333" s="20" t="s">
        <v>1362</v>
      </c>
      <c r="AD333">
        <v>196254.45</v>
      </c>
      <c r="AE333" s="21">
        <v>0.72</v>
      </c>
      <c r="AF333">
        <v>594.88649999999996</v>
      </c>
      <c r="AG333" s="22">
        <v>4.1999999999999997E-3</v>
      </c>
      <c r="AH333" s="11">
        <f t="shared" si="110"/>
        <v>593.47345680000001</v>
      </c>
      <c r="AI333" s="23">
        <f t="shared" si="111"/>
        <v>9138.2432770675041</v>
      </c>
      <c r="AJ333" s="23">
        <f t="shared" si="112"/>
        <v>83507490.190869436</v>
      </c>
      <c r="AK333" s="23">
        <f t="shared" si="113"/>
        <v>623.14712964</v>
      </c>
      <c r="AL333" s="23">
        <f t="shared" si="114"/>
        <v>18869.960010935007</v>
      </c>
      <c r="AN333">
        <v>202212</v>
      </c>
      <c r="AO333" s="20" t="s">
        <v>33</v>
      </c>
      <c r="AP333" s="20" t="s">
        <v>1363</v>
      </c>
      <c r="AQ333">
        <v>2529.91</v>
      </c>
      <c r="AR333" s="21">
        <v>0.86</v>
      </c>
      <c r="AS333">
        <v>68.97</v>
      </c>
      <c r="AT333">
        <v>3.1699999999999999E-2</v>
      </c>
      <c r="AU333" s="11">
        <f t="shared" si="115"/>
        <v>68.970406420000003</v>
      </c>
      <c r="AV333" s="23">
        <f t="shared" si="116"/>
        <v>381.18703416753192</v>
      </c>
      <c r="AW333" s="23">
        <f t="shared" si="117"/>
        <v>145303.55501743915</v>
      </c>
      <c r="AX333" s="23">
        <f t="shared" si="118"/>
        <v>72.418926741000007</v>
      </c>
      <c r="AY333" s="23">
        <f t="shared" si="119"/>
        <v>831.34447475506386</v>
      </c>
      <c r="AZ333" s="23"/>
      <c r="BA333" s="23"/>
    </row>
    <row r="334" spans="1:53">
      <c r="A334">
        <v>202212</v>
      </c>
      <c r="B334" s="20" t="s">
        <v>27</v>
      </c>
      <c r="C334" s="20" t="s">
        <v>1364</v>
      </c>
      <c r="D334">
        <v>142096.25</v>
      </c>
      <c r="E334" s="21">
        <v>0.68</v>
      </c>
      <c r="F334">
        <v>4679.99</v>
      </c>
      <c r="G334" s="22">
        <v>4.8399999999999999E-2</v>
      </c>
      <c r="H334" s="11">
        <f t="shared" si="100"/>
        <v>4676.6717800000006</v>
      </c>
      <c r="I334" s="23">
        <f t="shared" si="101"/>
        <v>20736.785100563509</v>
      </c>
      <c r="J334" s="23">
        <f t="shared" si="102"/>
        <v>430014256.30695277</v>
      </c>
      <c r="K334" s="23">
        <f t="shared" si="103"/>
        <v>4910.5053690000004</v>
      </c>
      <c r="L334" s="23">
        <f t="shared" si="104"/>
        <v>46150.241981127023</v>
      </c>
      <c r="N334">
        <v>202212</v>
      </c>
      <c r="O334" s="20" t="s">
        <v>29</v>
      </c>
      <c r="P334" s="20" t="s">
        <v>1365</v>
      </c>
      <c r="Q334">
        <v>74591.06</v>
      </c>
      <c r="R334" s="21">
        <v>0.71</v>
      </c>
      <c r="S334">
        <v>1927.73</v>
      </c>
      <c r="T334" s="21">
        <v>0.04</v>
      </c>
      <c r="U334" s="11">
        <f t="shared" si="105"/>
        <v>2118.3861039999997</v>
      </c>
      <c r="V334" s="23">
        <f t="shared" si="106"/>
        <v>10377.930066004836</v>
      </c>
      <c r="W334" s="23">
        <f t="shared" si="107"/>
        <v>107701432.45488714</v>
      </c>
      <c r="X334" s="23">
        <f t="shared" si="108"/>
        <v>2224.3054091999998</v>
      </c>
      <c r="Y334" s="23">
        <f t="shared" si="109"/>
        <v>22874.246236009672</v>
      </c>
      <c r="AA334">
        <v>202212</v>
      </c>
      <c r="AB334" s="20" t="s">
        <v>31</v>
      </c>
      <c r="AC334" s="20" t="s">
        <v>1366</v>
      </c>
      <c r="AD334">
        <v>157673.19</v>
      </c>
      <c r="AE334" s="21">
        <v>0.72</v>
      </c>
      <c r="AF334">
        <v>477.93900000000002</v>
      </c>
      <c r="AG334" s="22">
        <v>4.1999999999999997E-3</v>
      </c>
      <c r="AH334" s="11">
        <f t="shared" si="110"/>
        <v>476.80372655999992</v>
      </c>
      <c r="AI334" s="23">
        <f t="shared" si="111"/>
        <v>7341.7747648080704</v>
      </c>
      <c r="AJ334" s="23">
        <f t="shared" si="112"/>
        <v>53901656.697172597</v>
      </c>
      <c r="AK334" s="23">
        <f t="shared" si="113"/>
        <v>500.64391288799993</v>
      </c>
      <c r="AL334" s="23">
        <f t="shared" si="114"/>
        <v>15160.35325617614</v>
      </c>
      <c r="AN334">
        <v>202212</v>
      </c>
      <c r="AO334" s="20" t="s">
        <v>33</v>
      </c>
      <c r="AP334" s="20" t="s">
        <v>1367</v>
      </c>
      <c r="AQ334">
        <v>4005.13</v>
      </c>
      <c r="AR334" s="21">
        <v>0.86</v>
      </c>
      <c r="AS334">
        <v>9.99</v>
      </c>
      <c r="AT334">
        <v>2.8999999999999998E-3</v>
      </c>
      <c r="AU334" s="11">
        <f t="shared" si="115"/>
        <v>9.9887942199999991</v>
      </c>
      <c r="AV334" s="23">
        <f t="shared" si="116"/>
        <v>185.21810027416404</v>
      </c>
      <c r="AW334" s="23">
        <f t="shared" si="117"/>
        <v>34305.744669170286</v>
      </c>
      <c r="AX334" s="23">
        <f t="shared" si="118"/>
        <v>10.488233931</v>
      </c>
      <c r="AY334" s="23">
        <f t="shared" si="119"/>
        <v>380.42499476832808</v>
      </c>
      <c r="AZ334" s="23"/>
      <c r="BA334" s="23"/>
    </row>
    <row r="335" spans="1:53">
      <c r="A335">
        <v>202212</v>
      </c>
      <c r="B335" s="20" t="s">
        <v>27</v>
      </c>
      <c r="C335" s="20" t="s">
        <v>1368</v>
      </c>
      <c r="D335">
        <v>70889.17</v>
      </c>
      <c r="E335" s="21">
        <v>0.68</v>
      </c>
      <c r="F335">
        <v>2334.7600000000002</v>
      </c>
      <c r="G335" s="22">
        <v>4.8399999999999999E-2</v>
      </c>
      <c r="H335" s="11">
        <f t="shared" si="100"/>
        <v>2333.10436304</v>
      </c>
      <c r="I335" s="23">
        <f t="shared" si="101"/>
        <v>10345.195487194867</v>
      </c>
      <c r="J335" s="23">
        <f t="shared" si="102"/>
        <v>107023069.66827706</v>
      </c>
      <c r="K335" s="23">
        <f t="shared" si="103"/>
        <v>2449.759581192</v>
      </c>
      <c r="L335" s="23">
        <f t="shared" si="104"/>
        <v>23023.495337429733</v>
      </c>
      <c r="N335">
        <v>202212</v>
      </c>
      <c r="O335" s="20" t="s">
        <v>29</v>
      </c>
      <c r="P335" s="20" t="s">
        <v>1369</v>
      </c>
      <c r="Q335">
        <v>18837.580000000002</v>
      </c>
      <c r="R335" s="21">
        <v>0.71</v>
      </c>
      <c r="S335">
        <v>486.83</v>
      </c>
      <c r="T335" s="21">
        <v>0.04</v>
      </c>
      <c r="U335" s="11">
        <f t="shared" si="105"/>
        <v>534.98727200000008</v>
      </c>
      <c r="V335" s="23">
        <f t="shared" si="106"/>
        <v>2620.8916705671081</v>
      </c>
      <c r="W335" s="23">
        <f t="shared" si="107"/>
        <v>6869073.1488480465</v>
      </c>
      <c r="X335" s="23">
        <f t="shared" si="108"/>
        <v>561.73663560000011</v>
      </c>
      <c r="Y335" s="23">
        <f t="shared" si="109"/>
        <v>5776.7706131342165</v>
      </c>
      <c r="AA335">
        <v>202212</v>
      </c>
      <c r="AB335" s="20" t="s">
        <v>31</v>
      </c>
      <c r="AC335" s="20" t="s">
        <v>1370</v>
      </c>
      <c r="AD335">
        <v>242880.03</v>
      </c>
      <c r="AE335" s="21">
        <v>0.72</v>
      </c>
      <c r="AF335">
        <v>736.21789999999999</v>
      </c>
      <c r="AG335" s="22">
        <v>4.1999999999999997E-3</v>
      </c>
      <c r="AH335" s="11">
        <f t="shared" si="110"/>
        <v>734.46921071999986</v>
      </c>
      <c r="AI335" s="23">
        <f t="shared" si="111"/>
        <v>11309.281401167991</v>
      </c>
      <c r="AJ335" s="23">
        <f t="shared" si="112"/>
        <v>127899845.81080425</v>
      </c>
      <c r="AK335" s="23">
        <f t="shared" si="113"/>
        <v>771.19267125599993</v>
      </c>
      <c r="AL335" s="23">
        <f t="shared" si="114"/>
        <v>23353.032013055981</v>
      </c>
      <c r="AN335">
        <v>202212</v>
      </c>
      <c r="AO335" s="20" t="s">
        <v>33</v>
      </c>
      <c r="AP335" s="20" t="s">
        <v>1371</v>
      </c>
      <c r="AQ335">
        <v>1255.28</v>
      </c>
      <c r="AR335" s="21">
        <v>0.86</v>
      </c>
      <c r="AS335">
        <v>67.58</v>
      </c>
      <c r="AT335">
        <v>6.2600000000000003E-2</v>
      </c>
      <c r="AU335" s="11">
        <f t="shared" si="115"/>
        <v>67.579254079999998</v>
      </c>
      <c r="AV335" s="23">
        <f t="shared" si="116"/>
        <v>261.51024154116271</v>
      </c>
      <c r="AW335" s="23">
        <f t="shared" si="117"/>
        <v>68387.606430917265</v>
      </c>
      <c r="AX335" s="23">
        <f t="shared" si="118"/>
        <v>70.958216784000001</v>
      </c>
      <c r="AY335" s="23">
        <f t="shared" si="119"/>
        <v>590.59973716232548</v>
      </c>
      <c r="AZ335" s="23"/>
      <c r="BA335" s="23"/>
    </row>
    <row r="336" spans="1:53">
      <c r="A336">
        <v>202212</v>
      </c>
      <c r="B336" s="20" t="s">
        <v>27</v>
      </c>
      <c r="C336" s="20" t="s">
        <v>1372</v>
      </c>
      <c r="D336">
        <v>142535.82999999999</v>
      </c>
      <c r="E336" s="21">
        <v>0.68</v>
      </c>
      <c r="F336">
        <v>4694.47</v>
      </c>
      <c r="G336" s="22">
        <v>4.8399999999999999E-2</v>
      </c>
      <c r="H336" s="11">
        <f t="shared" si="100"/>
        <v>4691.1392369599998</v>
      </c>
      <c r="I336" s="23">
        <f t="shared" si="101"/>
        <v>20800.935111520907</v>
      </c>
      <c r="J336" s="23">
        <f t="shared" si="102"/>
        <v>432678901.51370329</v>
      </c>
      <c r="K336" s="23">
        <f t="shared" si="103"/>
        <v>4925.6961988080002</v>
      </c>
      <c r="L336" s="23">
        <f t="shared" si="104"/>
        <v>46293.009460001813</v>
      </c>
      <c r="N336">
        <v>202212</v>
      </c>
      <c r="O336" s="20" t="s">
        <v>29</v>
      </c>
      <c r="P336" s="20" t="s">
        <v>1373</v>
      </c>
      <c r="Q336">
        <v>33923.379999999997</v>
      </c>
      <c r="R336" s="21">
        <v>0.71</v>
      </c>
      <c r="S336">
        <v>876.71</v>
      </c>
      <c r="T336" s="21">
        <v>0.04</v>
      </c>
      <c r="U336" s="11">
        <f t="shared" si="105"/>
        <v>963.42399199999988</v>
      </c>
      <c r="V336" s="23">
        <f t="shared" si="106"/>
        <v>4719.7943727104439</v>
      </c>
      <c r="W336" s="23">
        <f t="shared" si="107"/>
        <v>22276458.920669172</v>
      </c>
      <c r="X336" s="23">
        <f t="shared" si="108"/>
        <v>1011.5951915999999</v>
      </c>
      <c r="Y336" s="23">
        <f t="shared" si="109"/>
        <v>10403.012737420888</v>
      </c>
      <c r="AA336">
        <v>202212</v>
      </c>
      <c r="AB336" s="20" t="s">
        <v>31</v>
      </c>
      <c r="AC336" s="20" t="s">
        <v>1374</v>
      </c>
      <c r="AD336">
        <v>201320.31</v>
      </c>
      <c r="AE336" s="21">
        <v>0.72</v>
      </c>
      <c r="AF336">
        <v>610.24210000000005</v>
      </c>
      <c r="AG336" s="22">
        <v>4.1999999999999997E-3</v>
      </c>
      <c r="AH336" s="11">
        <f t="shared" si="110"/>
        <v>608.79261743999996</v>
      </c>
      <c r="AI336" s="23">
        <f t="shared" si="111"/>
        <v>9374.1261377494666</v>
      </c>
      <c r="AJ336" s="23">
        <f t="shared" si="112"/>
        <v>87874240.846437737</v>
      </c>
      <c r="AK336" s="23">
        <f t="shared" si="113"/>
        <v>639.23224831200002</v>
      </c>
      <c r="AL336" s="23">
        <f t="shared" si="114"/>
        <v>19357.044892938931</v>
      </c>
      <c r="AN336">
        <v>202212</v>
      </c>
      <c r="AO336" s="20" t="s">
        <v>33</v>
      </c>
      <c r="AP336" s="20" t="s">
        <v>1375</v>
      </c>
      <c r="AQ336">
        <v>2281.66</v>
      </c>
      <c r="AR336" s="21">
        <v>0.86</v>
      </c>
      <c r="AS336">
        <v>142.85</v>
      </c>
      <c r="AT336">
        <v>7.2800000000000004E-2</v>
      </c>
      <c r="AU336" s="11">
        <f t="shared" si="115"/>
        <v>142.85016927999999</v>
      </c>
      <c r="AV336" s="23">
        <f t="shared" si="116"/>
        <v>509.80228909113725</v>
      </c>
      <c r="AW336" s="23">
        <f t="shared" si="117"/>
        <v>259898.37396256349</v>
      </c>
      <c r="AX336" s="23">
        <f t="shared" si="118"/>
        <v>149.99267774399999</v>
      </c>
      <c r="AY336" s="23">
        <f t="shared" si="119"/>
        <v>1162.4547474622746</v>
      </c>
      <c r="AZ336" s="23"/>
      <c r="BA336" s="23"/>
    </row>
    <row r="337" spans="1:53">
      <c r="A337">
        <v>202212</v>
      </c>
      <c r="B337" s="20" t="s">
        <v>27</v>
      </c>
      <c r="C337" s="20" t="s">
        <v>1376</v>
      </c>
      <c r="D337">
        <v>60804.76</v>
      </c>
      <c r="E337" s="21">
        <v>0.68</v>
      </c>
      <c r="F337">
        <v>2002.63</v>
      </c>
      <c r="G337" s="22">
        <v>4.8399999999999999E-2</v>
      </c>
      <c r="H337" s="11">
        <f t="shared" si="100"/>
        <v>2001.2062611200001</v>
      </c>
      <c r="I337" s="23">
        <f t="shared" si="101"/>
        <v>8873.5293240415576</v>
      </c>
      <c r="J337" s="23">
        <f t="shared" si="102"/>
        <v>78739522.664625421</v>
      </c>
      <c r="K337" s="23">
        <f t="shared" si="103"/>
        <v>2101.2665741760002</v>
      </c>
      <c r="L337" s="23">
        <f t="shared" si="104"/>
        <v>19748.264909203117</v>
      </c>
      <c r="N337">
        <v>202212</v>
      </c>
      <c r="O337" s="20" t="s">
        <v>29</v>
      </c>
      <c r="P337" s="20" t="s">
        <v>1377</v>
      </c>
      <c r="Q337">
        <v>51332.41</v>
      </c>
      <c r="R337" s="21">
        <v>0.71</v>
      </c>
      <c r="S337">
        <v>1326.63</v>
      </c>
      <c r="T337" s="21">
        <v>0.04</v>
      </c>
      <c r="U337" s="11">
        <f t="shared" si="105"/>
        <v>1457.8404440000002</v>
      </c>
      <c r="V337" s="23">
        <f t="shared" si="106"/>
        <v>7141.9304283849478</v>
      </c>
      <c r="W337" s="23">
        <f t="shared" si="107"/>
        <v>51007170.243890807</v>
      </c>
      <c r="X337" s="23">
        <f t="shared" si="108"/>
        <v>1530.7324662000003</v>
      </c>
      <c r="Y337" s="23">
        <f t="shared" si="109"/>
        <v>15741.701300769895</v>
      </c>
      <c r="AA337">
        <v>202212</v>
      </c>
      <c r="AB337" s="20" t="s">
        <v>31</v>
      </c>
      <c r="AC337" s="20" t="s">
        <v>1378</v>
      </c>
      <c r="AD337">
        <v>180907.66</v>
      </c>
      <c r="AE337" s="21">
        <v>0.72</v>
      </c>
      <c r="AF337">
        <v>548.3673</v>
      </c>
      <c r="AG337" s="22">
        <v>4.1999999999999997E-3</v>
      </c>
      <c r="AH337" s="11">
        <f t="shared" si="110"/>
        <v>547.06476383999996</v>
      </c>
      <c r="AI337" s="23">
        <f t="shared" si="111"/>
        <v>8423.6469938134596</v>
      </c>
      <c r="AJ337" s="23">
        <f t="shared" si="112"/>
        <v>70957828.676382542</v>
      </c>
      <c r="AK337" s="23">
        <f t="shared" si="113"/>
        <v>574.418002032</v>
      </c>
      <c r="AL337" s="23">
        <f t="shared" si="114"/>
        <v>17394.35875146692</v>
      </c>
      <c r="AN337">
        <v>202212</v>
      </c>
      <c r="AO337" s="20" t="s">
        <v>33</v>
      </c>
      <c r="AP337" s="20" t="s">
        <v>1379</v>
      </c>
      <c r="AQ337">
        <v>4005.13</v>
      </c>
      <c r="AR337" s="21">
        <v>0.86</v>
      </c>
      <c r="AS337">
        <v>158.1</v>
      </c>
      <c r="AT337">
        <v>4.5899999999999996E-2</v>
      </c>
      <c r="AU337" s="11">
        <f t="shared" si="115"/>
        <v>158.09850161999998</v>
      </c>
      <c r="AV337" s="23">
        <f t="shared" si="116"/>
        <v>720.80594359907843</v>
      </c>
      <c r="AW337" s="23">
        <f t="shared" si="117"/>
        <v>519561.20832775783</v>
      </c>
      <c r="AX337" s="23">
        <f t="shared" si="118"/>
        <v>166.003426701</v>
      </c>
      <c r="AY337" s="23">
        <f t="shared" si="119"/>
        <v>1599.7103888181568</v>
      </c>
      <c r="AZ337" s="23"/>
      <c r="BA337" s="23"/>
    </row>
    <row r="338" spans="1:53">
      <c r="A338">
        <v>202212</v>
      </c>
      <c r="B338" s="20" t="s">
        <v>27</v>
      </c>
      <c r="C338" s="20" t="s">
        <v>1380</v>
      </c>
      <c r="D338">
        <v>78304.740000000005</v>
      </c>
      <c r="E338" s="21">
        <v>0.68</v>
      </c>
      <c r="F338">
        <v>2578.9899999999998</v>
      </c>
      <c r="G338" s="22">
        <v>4.8399999999999999E-2</v>
      </c>
      <c r="H338" s="11">
        <f t="shared" si="100"/>
        <v>2577.1656028800003</v>
      </c>
      <c r="I338" s="23">
        <f t="shared" si="101"/>
        <v>11427.385069876927</v>
      </c>
      <c r="J338" s="23">
        <f t="shared" si="102"/>
        <v>130585129.5352461</v>
      </c>
      <c r="K338" s="23">
        <f t="shared" si="103"/>
        <v>2706.0238830240005</v>
      </c>
      <c r="L338" s="23">
        <f t="shared" si="104"/>
        <v>25431.935742633854</v>
      </c>
      <c r="N338">
        <v>202212</v>
      </c>
      <c r="O338" s="20" t="s">
        <v>29</v>
      </c>
      <c r="P338" s="20" t="s">
        <v>1381</v>
      </c>
      <c r="Q338">
        <v>48535.26</v>
      </c>
      <c r="R338" s="21">
        <v>0.71</v>
      </c>
      <c r="S338">
        <v>1254.3399999999999</v>
      </c>
      <c r="T338" s="21">
        <v>0.04</v>
      </c>
      <c r="U338" s="11">
        <f t="shared" si="105"/>
        <v>1378.401384</v>
      </c>
      <c r="V338" s="23">
        <f t="shared" si="106"/>
        <v>6752.7601030922724</v>
      </c>
      <c r="W338" s="23">
        <f t="shared" si="107"/>
        <v>45599769.009914756</v>
      </c>
      <c r="X338" s="23">
        <f t="shared" si="108"/>
        <v>1447.3214532000002</v>
      </c>
      <c r="Y338" s="23">
        <f t="shared" si="109"/>
        <v>14883.921590184545</v>
      </c>
      <c r="AA338">
        <v>202212</v>
      </c>
      <c r="AB338" s="20" t="s">
        <v>31</v>
      </c>
      <c r="AC338" s="20" t="s">
        <v>1382</v>
      </c>
      <c r="AD338">
        <v>180437.42</v>
      </c>
      <c r="AE338" s="21">
        <v>0.72</v>
      </c>
      <c r="AF338">
        <v>546.94190000000003</v>
      </c>
      <c r="AG338" s="22">
        <v>4.1999999999999997E-3</v>
      </c>
      <c r="AH338" s="11">
        <f t="shared" si="110"/>
        <v>545.64275808000002</v>
      </c>
      <c r="AI338" s="23">
        <f t="shared" si="111"/>
        <v>8401.7510953071669</v>
      </c>
      <c r="AJ338" s="23">
        <f t="shared" si="112"/>
        <v>70589421.467495173</v>
      </c>
      <c r="AK338" s="23">
        <f t="shared" si="113"/>
        <v>572.92489598400005</v>
      </c>
      <c r="AL338" s="23">
        <f t="shared" si="114"/>
        <v>17349.144948694335</v>
      </c>
      <c r="AN338">
        <v>202212</v>
      </c>
      <c r="AO338" s="20" t="s">
        <v>33</v>
      </c>
      <c r="AP338" s="20" t="s">
        <v>1383</v>
      </c>
      <c r="AQ338">
        <v>955.39</v>
      </c>
      <c r="AR338" s="21">
        <v>0.86</v>
      </c>
      <c r="AS338">
        <v>37.71</v>
      </c>
      <c r="AT338">
        <v>4.5899999999999996E-2</v>
      </c>
      <c r="AU338" s="11">
        <f t="shared" si="115"/>
        <v>37.713064859999996</v>
      </c>
      <c r="AV338" s="23">
        <f t="shared" si="116"/>
        <v>171.94218176566645</v>
      </c>
      <c r="AW338" s="23">
        <f t="shared" si="117"/>
        <v>29564.113870337478</v>
      </c>
      <c r="AX338" s="23">
        <f t="shared" si="118"/>
        <v>39.598718102999996</v>
      </c>
      <c r="AY338" s="23">
        <f t="shared" si="119"/>
        <v>381.59742839133287</v>
      </c>
      <c r="AZ338" s="23"/>
      <c r="BA338" s="23"/>
    </row>
    <row r="339" spans="1:53">
      <c r="A339">
        <v>202212</v>
      </c>
      <c r="B339" s="20" t="s">
        <v>27</v>
      </c>
      <c r="C339" s="20" t="s">
        <v>1384</v>
      </c>
      <c r="D339">
        <v>5692.12</v>
      </c>
      <c r="E339" s="21">
        <v>0.68</v>
      </c>
      <c r="F339">
        <v>187.47</v>
      </c>
      <c r="G339" s="22">
        <v>4.8399999999999999E-2</v>
      </c>
      <c r="H339" s="11">
        <f t="shared" si="100"/>
        <v>187.33905344000001</v>
      </c>
      <c r="I339" s="23">
        <f t="shared" si="101"/>
        <v>830.67828466000731</v>
      </c>
      <c r="J339" s="23">
        <f t="shared" si="102"/>
        <v>690026.41260569217</v>
      </c>
      <c r="K339" s="23">
        <f t="shared" si="103"/>
        <v>196.70600611200001</v>
      </c>
      <c r="L339" s="23">
        <f t="shared" si="104"/>
        <v>1848.6956227600147</v>
      </c>
      <c r="N339">
        <v>202212</v>
      </c>
      <c r="O339" s="20" t="s">
        <v>29</v>
      </c>
      <c r="P339" s="20" t="s">
        <v>1385</v>
      </c>
      <c r="Q339">
        <v>14797.51</v>
      </c>
      <c r="R339" s="21">
        <v>0.71</v>
      </c>
      <c r="S339">
        <v>382.42</v>
      </c>
      <c r="T339" s="21">
        <v>0.04</v>
      </c>
      <c r="U339" s="11">
        <f t="shared" si="105"/>
        <v>420.24928399999999</v>
      </c>
      <c r="V339" s="23">
        <f t="shared" si="106"/>
        <v>2058.792621139949</v>
      </c>
      <c r="W339" s="23">
        <f t="shared" si="107"/>
        <v>4238627.0568603016</v>
      </c>
      <c r="X339" s="23">
        <f t="shared" si="108"/>
        <v>441.2617482</v>
      </c>
      <c r="Y339" s="23">
        <f t="shared" si="109"/>
        <v>4537.8345262798975</v>
      </c>
      <c r="AA339">
        <v>202212</v>
      </c>
      <c r="AB339" s="20" t="s">
        <v>31</v>
      </c>
      <c r="AC339" s="20" t="s">
        <v>1386</v>
      </c>
      <c r="AD339">
        <v>141190.15</v>
      </c>
      <c r="AE339" s="21">
        <v>0.72</v>
      </c>
      <c r="AF339">
        <v>427.97559999999999</v>
      </c>
      <c r="AG339" s="22">
        <v>4.1999999999999997E-3</v>
      </c>
      <c r="AH339" s="11">
        <f t="shared" si="110"/>
        <v>426.95901359999993</v>
      </c>
      <c r="AI339" s="23">
        <f t="shared" si="111"/>
        <v>6574.270998826536</v>
      </c>
      <c r="AJ339" s="23">
        <f t="shared" si="112"/>
        <v>43221039.166011661</v>
      </c>
      <c r="AK339" s="23">
        <f t="shared" si="113"/>
        <v>448.30696427999993</v>
      </c>
      <c r="AL339" s="23">
        <f t="shared" si="114"/>
        <v>13575.501011253073</v>
      </c>
      <c r="AN339">
        <v>202212</v>
      </c>
      <c r="AO339" s="20" t="s">
        <v>33</v>
      </c>
      <c r="AP339" s="20" t="s">
        <v>1387</v>
      </c>
      <c r="AQ339">
        <v>1377.29</v>
      </c>
      <c r="AR339" s="21">
        <v>0.86</v>
      </c>
      <c r="AS339">
        <v>56.38</v>
      </c>
      <c r="AT339">
        <v>4.7599999999999996E-2</v>
      </c>
      <c r="AU339" s="11">
        <f t="shared" si="115"/>
        <v>56.380743439999996</v>
      </c>
      <c r="AV339" s="23">
        <f t="shared" si="116"/>
        <v>252.19531542652339</v>
      </c>
      <c r="AW339" s="23">
        <f t="shared" si="117"/>
        <v>63602.477123083627</v>
      </c>
      <c r="AX339" s="23">
        <f t="shared" si="118"/>
        <v>59.199780611999998</v>
      </c>
      <c r="AY339" s="23">
        <f t="shared" si="119"/>
        <v>560.77137429304673</v>
      </c>
      <c r="AZ339" s="23"/>
      <c r="BA339" s="23"/>
    </row>
    <row r="340" spans="1:53">
      <c r="A340">
        <v>202212</v>
      </c>
      <c r="B340" s="20" t="s">
        <v>27</v>
      </c>
      <c r="C340" s="20" t="s">
        <v>1388</v>
      </c>
      <c r="D340">
        <v>90857.600000000006</v>
      </c>
      <c r="E340" s="21">
        <v>0.68</v>
      </c>
      <c r="F340">
        <v>2992.43</v>
      </c>
      <c r="G340" s="22">
        <v>4.8399999999999999E-2</v>
      </c>
      <c r="H340" s="11">
        <f t="shared" si="100"/>
        <v>2990.3053312000002</v>
      </c>
      <c r="I340" s="23">
        <f t="shared" si="101"/>
        <v>13259.283942770897</v>
      </c>
      <c r="J340" s="23">
        <f t="shared" si="102"/>
        <v>175808610.67502213</v>
      </c>
      <c r="K340" s="23">
        <f t="shared" si="103"/>
        <v>3139.8205977600005</v>
      </c>
      <c r="L340" s="23">
        <f t="shared" si="104"/>
        <v>29508.873216741795</v>
      </c>
      <c r="N340">
        <v>202212</v>
      </c>
      <c r="O340" s="20" t="s">
        <v>29</v>
      </c>
      <c r="P340" s="20" t="s">
        <v>1389</v>
      </c>
      <c r="Q340">
        <v>22449.3</v>
      </c>
      <c r="R340" s="21">
        <v>0.71</v>
      </c>
      <c r="S340">
        <v>580.16999999999996</v>
      </c>
      <c r="T340" s="21">
        <v>0.04</v>
      </c>
      <c r="U340" s="11">
        <f t="shared" si="105"/>
        <v>637.56011999999998</v>
      </c>
      <c r="V340" s="23">
        <f t="shared" si="106"/>
        <v>3123.3939486952236</v>
      </c>
      <c r="W340" s="23">
        <f t="shared" si="107"/>
        <v>9755589.7587459404</v>
      </c>
      <c r="X340" s="23">
        <f t="shared" si="108"/>
        <v>669.43812600000001</v>
      </c>
      <c r="Y340" s="23">
        <f t="shared" si="109"/>
        <v>6884.3480173904472</v>
      </c>
      <c r="AA340">
        <v>202212</v>
      </c>
      <c r="AB340" s="20" t="s">
        <v>31</v>
      </c>
      <c r="AC340" s="20" t="s">
        <v>1390</v>
      </c>
      <c r="AD340">
        <v>145388.21</v>
      </c>
      <c r="AE340" s="21">
        <v>0.72</v>
      </c>
      <c r="AF340">
        <v>440.70069999999998</v>
      </c>
      <c r="AG340" s="22">
        <v>4.1999999999999997E-3</v>
      </c>
      <c r="AH340" s="11">
        <f t="shared" si="110"/>
        <v>439.65394703999993</v>
      </c>
      <c r="AI340" s="23">
        <f t="shared" si="111"/>
        <v>6769.7462788608282</v>
      </c>
      <c r="AJ340" s="23">
        <f t="shared" si="112"/>
        <v>45829464.680150032</v>
      </c>
      <c r="AK340" s="23">
        <f t="shared" si="113"/>
        <v>461.63664439199994</v>
      </c>
      <c r="AL340" s="23">
        <f t="shared" si="114"/>
        <v>13979.146504761657</v>
      </c>
      <c r="AN340">
        <v>202212</v>
      </c>
      <c r="AO340" s="20" t="s">
        <v>33</v>
      </c>
      <c r="AP340" s="20" t="s">
        <v>1391</v>
      </c>
      <c r="AQ340">
        <v>1100.4100000000001</v>
      </c>
      <c r="AR340" s="21">
        <v>0.86</v>
      </c>
      <c r="AS340">
        <v>60</v>
      </c>
      <c r="AT340">
        <v>6.3399999999999998E-2</v>
      </c>
      <c r="AU340" s="11">
        <f t="shared" si="115"/>
        <v>59.998754840000004</v>
      </c>
      <c r="AV340" s="23">
        <f t="shared" si="116"/>
        <v>230.60816780254373</v>
      </c>
      <c r="AW340" s="23">
        <f t="shared" si="117"/>
        <v>53180.127057246165</v>
      </c>
      <c r="AX340" s="23">
        <f t="shared" si="118"/>
        <v>62.998692582000004</v>
      </c>
      <c r="AY340" s="23">
        <f t="shared" si="119"/>
        <v>521.21509044508753</v>
      </c>
      <c r="AZ340" s="23"/>
      <c r="BA340" s="23"/>
    </row>
    <row r="341" spans="1:53">
      <c r="A341">
        <v>202212</v>
      </c>
      <c r="B341" s="20" t="s">
        <v>27</v>
      </c>
      <c r="C341" s="20" t="s">
        <v>1392</v>
      </c>
      <c r="D341">
        <v>44318.33</v>
      </c>
      <c r="E341" s="21">
        <v>0.68</v>
      </c>
      <c r="F341">
        <v>1459.64</v>
      </c>
      <c r="G341" s="22">
        <v>4.8399999999999999E-2</v>
      </c>
      <c r="H341" s="11">
        <f t="shared" si="100"/>
        <v>1458.6048769600002</v>
      </c>
      <c r="I341" s="23">
        <f t="shared" si="101"/>
        <v>6467.5857753167784</v>
      </c>
      <c r="J341" s="23">
        <f t="shared" si="102"/>
        <v>41829665.76107993</v>
      </c>
      <c r="K341" s="23">
        <f t="shared" si="103"/>
        <v>1531.5351208080003</v>
      </c>
      <c r="L341" s="23">
        <f t="shared" si="104"/>
        <v>14393.776427593557</v>
      </c>
      <c r="N341">
        <v>202212</v>
      </c>
      <c r="O341" s="20" t="s">
        <v>29</v>
      </c>
      <c r="P341" s="20" t="s">
        <v>1393</v>
      </c>
      <c r="Q341">
        <v>29932.38</v>
      </c>
      <c r="R341" s="21">
        <v>0.71</v>
      </c>
      <c r="S341">
        <v>773.57</v>
      </c>
      <c r="T341" s="21">
        <v>0.04</v>
      </c>
      <c r="U341" s="11">
        <f t="shared" si="105"/>
        <v>850.07959200000005</v>
      </c>
      <c r="V341" s="23">
        <f t="shared" si="106"/>
        <v>4164.5224823066173</v>
      </c>
      <c r="W341" s="23">
        <f t="shared" si="107"/>
        <v>17343247.505637269</v>
      </c>
      <c r="X341" s="23">
        <f t="shared" si="108"/>
        <v>892.58357160000014</v>
      </c>
      <c r="Y341" s="23">
        <f t="shared" si="109"/>
        <v>9179.1245566132347</v>
      </c>
      <c r="AA341">
        <v>202212</v>
      </c>
      <c r="AB341" s="20" t="s">
        <v>31</v>
      </c>
      <c r="AC341" s="20" t="s">
        <v>1394</v>
      </c>
      <c r="AD341">
        <v>141506.20000000001</v>
      </c>
      <c r="AE341" s="21">
        <v>0.72</v>
      </c>
      <c r="AF341">
        <v>428.93360000000001</v>
      </c>
      <c r="AG341" s="22">
        <v>4.1999999999999997E-3</v>
      </c>
      <c r="AH341" s="11">
        <f t="shared" si="110"/>
        <v>427.91474879999998</v>
      </c>
      <c r="AI341" s="23">
        <f t="shared" si="111"/>
        <v>6588.9873111838724</v>
      </c>
      <c r="AJ341" s="23">
        <f t="shared" si="112"/>
        <v>43414753.78694208</v>
      </c>
      <c r="AK341" s="23">
        <f t="shared" si="113"/>
        <v>449.31048623999999</v>
      </c>
      <c r="AL341" s="23">
        <f t="shared" si="114"/>
        <v>13605.889371167745</v>
      </c>
      <c r="AN341">
        <v>202212</v>
      </c>
      <c r="AO341" s="20" t="s">
        <v>33</v>
      </c>
      <c r="AP341" s="20" t="s">
        <v>1395</v>
      </c>
      <c r="AQ341">
        <v>2267.5700000000002</v>
      </c>
      <c r="AR341" s="21">
        <v>0.86</v>
      </c>
      <c r="AS341">
        <v>162.83000000000001</v>
      </c>
      <c r="AT341">
        <v>8.3499999999999991E-2</v>
      </c>
      <c r="AU341" s="11">
        <f t="shared" si="115"/>
        <v>162.83420169999999</v>
      </c>
      <c r="AV341" s="23">
        <f t="shared" si="116"/>
        <v>539.47164930212136</v>
      </c>
      <c r="AW341" s="23">
        <f t="shared" si="117"/>
        <v>291029.66040075105</v>
      </c>
      <c r="AX341" s="23">
        <f t="shared" si="118"/>
        <v>170.97591178499999</v>
      </c>
      <c r="AY341" s="23">
        <f t="shared" si="119"/>
        <v>1241.7775003042427</v>
      </c>
      <c r="AZ341" s="23"/>
      <c r="BA341" s="23"/>
    </row>
    <row r="342" spans="1:53">
      <c r="A342">
        <v>202212</v>
      </c>
      <c r="B342" s="20" t="s">
        <v>27</v>
      </c>
      <c r="C342" s="20" t="s">
        <v>1396</v>
      </c>
      <c r="D342">
        <v>28701.47</v>
      </c>
      <c r="E342" s="21">
        <v>0.68</v>
      </c>
      <c r="F342">
        <v>945.29</v>
      </c>
      <c r="G342" s="22">
        <v>4.8399999999999999E-2</v>
      </c>
      <c r="H342" s="11">
        <f t="shared" si="100"/>
        <v>944.62278064000009</v>
      </c>
      <c r="I342" s="23">
        <f t="shared" si="101"/>
        <v>4188.5427339586413</v>
      </c>
      <c r="J342" s="23">
        <f t="shared" si="102"/>
        <v>17543890.234197728</v>
      </c>
      <c r="K342" s="23">
        <f t="shared" si="103"/>
        <v>991.85391967200019</v>
      </c>
      <c r="L342" s="23">
        <f t="shared" si="104"/>
        <v>9321.7082485572828</v>
      </c>
      <c r="N342">
        <v>202212</v>
      </c>
      <c r="O342" s="20" t="s">
        <v>29</v>
      </c>
      <c r="P342" s="20" t="s">
        <v>1397</v>
      </c>
      <c r="Q342">
        <v>30581.54</v>
      </c>
      <c r="R342" s="21">
        <v>0.71</v>
      </c>
      <c r="S342">
        <v>790.34</v>
      </c>
      <c r="T342" s="21">
        <v>0.04</v>
      </c>
      <c r="U342" s="11">
        <f t="shared" si="105"/>
        <v>868.51573600000006</v>
      </c>
      <c r="V342" s="23">
        <f t="shared" si="106"/>
        <v>4254.8407735555647</v>
      </c>
      <c r="W342" s="23">
        <f t="shared" si="107"/>
        <v>18103670.008310918</v>
      </c>
      <c r="X342" s="23">
        <f t="shared" si="108"/>
        <v>911.94152280000014</v>
      </c>
      <c r="Y342" s="23">
        <f t="shared" si="109"/>
        <v>9378.1972831111289</v>
      </c>
      <c r="AA342">
        <v>202212</v>
      </c>
      <c r="AB342" s="20" t="s">
        <v>31</v>
      </c>
      <c r="AC342" s="20" t="s">
        <v>1398</v>
      </c>
      <c r="AD342">
        <v>202715.66</v>
      </c>
      <c r="AE342" s="21">
        <v>0.72</v>
      </c>
      <c r="AF342">
        <v>614.47170000000006</v>
      </c>
      <c r="AG342" s="22">
        <v>4.1999999999999997E-3</v>
      </c>
      <c r="AH342" s="11">
        <f t="shared" si="110"/>
        <v>613.01215583999999</v>
      </c>
      <c r="AI342" s="23">
        <f t="shared" si="111"/>
        <v>9439.0981562522629</v>
      </c>
      <c r="AJ342" s="23">
        <f t="shared" si="112"/>
        <v>89096574.003364876</v>
      </c>
      <c r="AK342" s="23">
        <f t="shared" si="113"/>
        <v>643.66276363200006</v>
      </c>
      <c r="AL342" s="23">
        <f t="shared" si="114"/>
        <v>19491.208468344525</v>
      </c>
      <c r="AN342">
        <v>202212</v>
      </c>
      <c r="AO342" s="20" t="s">
        <v>33</v>
      </c>
      <c r="AP342" s="20" t="s">
        <v>1399</v>
      </c>
      <c r="AQ342">
        <v>1835.7</v>
      </c>
      <c r="AR342" s="21">
        <v>0.86</v>
      </c>
      <c r="AS342">
        <v>3.32</v>
      </c>
      <c r="AT342">
        <v>2.0999999999999999E-3</v>
      </c>
      <c r="AU342" s="11">
        <f t="shared" si="115"/>
        <v>3.3152741999999997</v>
      </c>
      <c r="AV342" s="23">
        <f t="shared" si="116"/>
        <v>72.26921175069792</v>
      </c>
      <c r="AW342" s="23">
        <f t="shared" si="117"/>
        <v>5222.8389670672141</v>
      </c>
      <c r="AX342" s="23">
        <f t="shared" si="118"/>
        <v>3.48103791</v>
      </c>
      <c r="AY342" s="23">
        <f t="shared" si="119"/>
        <v>147.85369770139584</v>
      </c>
      <c r="AZ342" s="23"/>
      <c r="BA342" s="23"/>
    </row>
    <row r="343" spans="1:53">
      <c r="A343">
        <v>202212</v>
      </c>
      <c r="B343" s="20" t="s">
        <v>27</v>
      </c>
      <c r="C343" s="20" t="s">
        <v>1400</v>
      </c>
      <c r="D343">
        <v>113481.42</v>
      </c>
      <c r="E343" s="21">
        <v>0.68</v>
      </c>
      <c r="F343">
        <v>3737.55</v>
      </c>
      <c r="G343" s="22">
        <v>4.8399999999999999E-2</v>
      </c>
      <c r="H343" s="11">
        <f t="shared" si="100"/>
        <v>3734.9004950399999</v>
      </c>
      <c r="I343" s="23">
        <f t="shared" si="101"/>
        <v>16560.886156016008</v>
      </c>
      <c r="J343" s="23">
        <f t="shared" si="102"/>
        <v>274262950.27252263</v>
      </c>
      <c r="K343" s="23">
        <f t="shared" si="103"/>
        <v>3921.645519792</v>
      </c>
      <c r="L343" s="23">
        <f t="shared" si="104"/>
        <v>36856.672807072013</v>
      </c>
      <c r="N343">
        <v>202212</v>
      </c>
      <c r="O343" s="20" t="s">
        <v>29</v>
      </c>
      <c r="P343" s="20" t="s">
        <v>1401</v>
      </c>
      <c r="Q343">
        <v>31143.64</v>
      </c>
      <c r="R343" s="21">
        <v>0.71</v>
      </c>
      <c r="S343">
        <v>804.87</v>
      </c>
      <c r="T343" s="21">
        <v>0.04</v>
      </c>
      <c r="U343" s="11">
        <f t="shared" si="105"/>
        <v>884.47937599999989</v>
      </c>
      <c r="V343" s="23">
        <f t="shared" si="106"/>
        <v>4333.0463184305308</v>
      </c>
      <c r="W343" s="23">
        <f t="shared" si="107"/>
        <v>18775290.397664376</v>
      </c>
      <c r="X343" s="23">
        <f t="shared" si="108"/>
        <v>928.70334479999997</v>
      </c>
      <c r="Y343" s="23">
        <f t="shared" si="109"/>
        <v>9550.572012861061</v>
      </c>
      <c r="AA343">
        <v>202212</v>
      </c>
      <c r="AB343" s="20" t="s">
        <v>31</v>
      </c>
      <c r="AC343" s="20" t="s">
        <v>1402</v>
      </c>
      <c r="AD343">
        <v>195303.58</v>
      </c>
      <c r="AE343" s="21">
        <v>0.72</v>
      </c>
      <c r="AF343">
        <v>592.00419999999997</v>
      </c>
      <c r="AG343" s="22">
        <v>4.1999999999999997E-3</v>
      </c>
      <c r="AH343" s="11">
        <f t="shared" si="110"/>
        <v>590.59802591999994</v>
      </c>
      <c r="AI343" s="23">
        <f t="shared" si="111"/>
        <v>9093.967687979637</v>
      </c>
      <c r="AJ343" s="23">
        <f t="shared" si="112"/>
        <v>82700248.310017705</v>
      </c>
      <c r="AK343" s="23">
        <f t="shared" si="113"/>
        <v>620.12792721599999</v>
      </c>
      <c r="AL343" s="23">
        <f t="shared" si="114"/>
        <v>18778.533401879275</v>
      </c>
      <c r="AN343">
        <v>202212</v>
      </c>
      <c r="AO343" s="20" t="s">
        <v>33</v>
      </c>
      <c r="AP343" s="20" t="s">
        <v>1403</v>
      </c>
      <c r="AQ343">
        <v>873.12</v>
      </c>
      <c r="AR343" s="21">
        <v>0.86</v>
      </c>
      <c r="AS343">
        <v>15.69</v>
      </c>
      <c r="AT343">
        <v>2.0899999999999998E-2</v>
      </c>
      <c r="AU343" s="11">
        <f t="shared" si="115"/>
        <v>15.693458879999998</v>
      </c>
      <c r="AV343" s="23">
        <f t="shared" si="116"/>
        <v>107.41354649793742</v>
      </c>
      <c r="AW343" s="23">
        <f t="shared" si="117"/>
        <v>11537.669971264564</v>
      </c>
      <c r="AX343" s="23">
        <f t="shared" si="118"/>
        <v>16.478131823999998</v>
      </c>
      <c r="AY343" s="23">
        <f t="shared" si="119"/>
        <v>230.52055187587484</v>
      </c>
      <c r="AZ343" s="23"/>
      <c r="BA343" s="23"/>
    </row>
    <row r="344" spans="1:53">
      <c r="A344">
        <v>202212</v>
      </c>
      <c r="B344" s="20" t="s">
        <v>27</v>
      </c>
      <c r="C344" s="20" t="s">
        <v>1404</v>
      </c>
      <c r="D344">
        <v>26226.2</v>
      </c>
      <c r="E344" s="21">
        <v>0.68</v>
      </c>
      <c r="F344">
        <v>863.77</v>
      </c>
      <c r="G344" s="22">
        <v>4.8399999999999999E-2</v>
      </c>
      <c r="H344" s="11">
        <f t="shared" si="100"/>
        <v>863.15669440000011</v>
      </c>
      <c r="I344" s="23">
        <f t="shared" si="101"/>
        <v>3827.3147490127199</v>
      </c>
      <c r="J344" s="23">
        <f t="shared" si="102"/>
        <v>14648338.1880103</v>
      </c>
      <c r="K344" s="23">
        <f t="shared" si="103"/>
        <v>906.3145291200002</v>
      </c>
      <c r="L344" s="23">
        <f t="shared" si="104"/>
        <v>8517.7861924254394</v>
      </c>
      <c r="N344">
        <v>202212</v>
      </c>
      <c r="O344" s="20" t="s">
        <v>29</v>
      </c>
      <c r="P344" s="20" t="s">
        <v>1405</v>
      </c>
      <c r="Q344">
        <v>89797.2</v>
      </c>
      <c r="R344" s="21">
        <v>0.71</v>
      </c>
      <c r="S344">
        <v>2320.71</v>
      </c>
      <c r="T344" s="21">
        <v>0.04</v>
      </c>
      <c r="U344" s="11">
        <f t="shared" si="105"/>
        <v>2550.2404799999999</v>
      </c>
      <c r="V344" s="23">
        <f t="shared" si="106"/>
        <v>12493.575794780894</v>
      </c>
      <c r="W344" s="23">
        <f t="shared" si="107"/>
        <v>156089436.13993505</v>
      </c>
      <c r="X344" s="23">
        <f t="shared" si="108"/>
        <v>2677.752504</v>
      </c>
      <c r="Y344" s="23">
        <f t="shared" si="109"/>
        <v>27537.392069561789</v>
      </c>
      <c r="AA344">
        <v>202212</v>
      </c>
      <c r="AB344" s="20" t="s">
        <v>31</v>
      </c>
      <c r="AC344" s="20" t="s">
        <v>1406</v>
      </c>
      <c r="AD344">
        <v>238767.66</v>
      </c>
      <c r="AE344" s="21">
        <v>0.72</v>
      </c>
      <c r="AF344">
        <v>723.75250000000005</v>
      </c>
      <c r="AG344" s="22">
        <v>4.1999999999999997E-3</v>
      </c>
      <c r="AH344" s="11">
        <f t="shared" si="110"/>
        <v>722.03340384000001</v>
      </c>
      <c r="AI344" s="23">
        <f t="shared" si="111"/>
        <v>11117.796125265642</v>
      </c>
      <c r="AJ344" s="23">
        <f t="shared" si="112"/>
        <v>123605390.68297173</v>
      </c>
      <c r="AK344" s="23">
        <f t="shared" si="113"/>
        <v>758.13507403200003</v>
      </c>
      <c r="AL344" s="23">
        <f t="shared" si="114"/>
        <v>22957.625654371284</v>
      </c>
      <c r="AN344">
        <v>202212</v>
      </c>
      <c r="AO344" s="20" t="s">
        <v>33</v>
      </c>
      <c r="AP344" s="20" t="s">
        <v>1407</v>
      </c>
      <c r="AQ344">
        <v>1433.65</v>
      </c>
      <c r="AR344" s="21">
        <v>0.86</v>
      </c>
      <c r="AS344">
        <v>43.77</v>
      </c>
      <c r="AT344">
        <v>3.5499999999999997E-2</v>
      </c>
      <c r="AU344" s="11">
        <f t="shared" si="115"/>
        <v>43.769334499999999</v>
      </c>
      <c r="AV344" s="23">
        <f t="shared" si="116"/>
        <v>228.14286065209799</v>
      </c>
      <c r="AW344" s="23">
        <f t="shared" si="117"/>
        <v>52049.164866522602</v>
      </c>
      <c r="AX344" s="23">
        <f t="shared" si="118"/>
        <v>45.957801225000004</v>
      </c>
      <c r="AY344" s="23">
        <f t="shared" si="119"/>
        <v>500.055055804196</v>
      </c>
      <c r="AZ344" s="23"/>
      <c r="BA344" s="23"/>
    </row>
    <row r="345" spans="1:53">
      <c r="A345">
        <v>202212</v>
      </c>
      <c r="B345" s="20" t="s">
        <v>27</v>
      </c>
      <c r="C345" s="20" t="s">
        <v>1408</v>
      </c>
      <c r="D345">
        <v>57832.75</v>
      </c>
      <c r="E345" s="21">
        <v>0.68</v>
      </c>
      <c r="F345">
        <v>1904.74</v>
      </c>
      <c r="G345" s="22">
        <v>4.8399999999999999E-2</v>
      </c>
      <c r="H345" s="11">
        <f t="shared" si="100"/>
        <v>1903.391468</v>
      </c>
      <c r="I345" s="23">
        <f t="shared" si="101"/>
        <v>8439.8096960659714</v>
      </c>
      <c r="J345" s="23">
        <f t="shared" si="102"/>
        <v>71230387.705809191</v>
      </c>
      <c r="K345" s="23">
        <f t="shared" si="103"/>
        <v>1998.5610414</v>
      </c>
      <c r="L345" s="23">
        <f t="shared" si="104"/>
        <v>18783.010860131944</v>
      </c>
      <c r="N345">
        <v>202212</v>
      </c>
      <c r="O345" s="20" t="s">
        <v>29</v>
      </c>
      <c r="P345" s="20" t="s">
        <v>1409</v>
      </c>
      <c r="Q345">
        <v>68613.399999999994</v>
      </c>
      <c r="R345" s="21">
        <v>0.71</v>
      </c>
      <c r="S345">
        <v>1773.24</v>
      </c>
      <c r="T345" s="21">
        <v>0.04</v>
      </c>
      <c r="U345" s="11">
        <f t="shared" si="105"/>
        <v>1948.6205599999998</v>
      </c>
      <c r="V345" s="23">
        <f t="shared" si="106"/>
        <v>9546.2521485928228</v>
      </c>
      <c r="W345" s="23">
        <f t="shared" si="107"/>
        <v>91130930.084513083</v>
      </c>
      <c r="X345" s="23">
        <f t="shared" si="108"/>
        <v>2046.0515879999998</v>
      </c>
      <c r="Y345" s="23">
        <f t="shared" si="109"/>
        <v>21041.124857185645</v>
      </c>
      <c r="AA345">
        <v>202212</v>
      </c>
      <c r="AB345" s="20" t="s">
        <v>31</v>
      </c>
      <c r="AC345" s="20" t="s">
        <v>1410</v>
      </c>
      <c r="AD345">
        <v>190904.13</v>
      </c>
      <c r="AE345" s="21">
        <v>0.72</v>
      </c>
      <c r="AF345">
        <v>578.66859999999997</v>
      </c>
      <c r="AG345" s="22">
        <v>4.1999999999999997E-3</v>
      </c>
      <c r="AH345" s="11">
        <f t="shared" si="110"/>
        <v>577.29408911999997</v>
      </c>
      <c r="AI345" s="23">
        <f t="shared" si="111"/>
        <v>8889.115036815323</v>
      </c>
      <c r="AJ345" s="23">
        <f t="shared" si="112"/>
        <v>79016366.137736276</v>
      </c>
      <c r="AK345" s="23">
        <f t="shared" si="113"/>
        <v>606.15879357599999</v>
      </c>
      <c r="AL345" s="23">
        <f t="shared" si="114"/>
        <v>18355.524162750648</v>
      </c>
      <c r="AN345">
        <v>202212</v>
      </c>
      <c r="AO345" s="20" t="s">
        <v>33</v>
      </c>
      <c r="AP345" s="20" t="s">
        <v>1411</v>
      </c>
      <c r="AQ345">
        <v>3240.02</v>
      </c>
      <c r="AR345" s="21">
        <v>0.86</v>
      </c>
      <c r="AS345">
        <v>232.94</v>
      </c>
      <c r="AT345">
        <v>8.3599999999999994E-2</v>
      </c>
      <c r="AU345" s="11">
        <f t="shared" si="115"/>
        <v>232.94447791999997</v>
      </c>
      <c r="AV345" s="23">
        <f t="shared" si="116"/>
        <v>771.24404057852325</v>
      </c>
      <c r="AW345" s="23">
        <f t="shared" si="117"/>
        <v>594817.37012788677</v>
      </c>
      <c r="AX345" s="23">
        <f t="shared" si="118"/>
        <v>244.59170181599998</v>
      </c>
      <c r="AY345" s="23">
        <f t="shared" si="119"/>
        <v>1775.4325590770466</v>
      </c>
      <c r="AZ345" s="23"/>
      <c r="BA345" s="23"/>
    </row>
    <row r="346" spans="1:53">
      <c r="A346">
        <v>202212</v>
      </c>
      <c r="B346" s="20" t="s">
        <v>27</v>
      </c>
      <c r="C346" s="20" t="s">
        <v>1412</v>
      </c>
      <c r="D346">
        <v>60799.58</v>
      </c>
      <c r="E346" s="21">
        <v>0.68</v>
      </c>
      <c r="F346">
        <v>2002.45</v>
      </c>
      <c r="G346" s="22">
        <v>4.8399999999999999E-2</v>
      </c>
      <c r="H346" s="11">
        <f t="shared" si="100"/>
        <v>2001.0357769600002</v>
      </c>
      <c r="I346" s="23">
        <f t="shared" si="101"/>
        <v>8872.7733818768556</v>
      </c>
      <c r="J346" s="23">
        <f t="shared" si="102"/>
        <v>78726107.486142457</v>
      </c>
      <c r="K346" s="23">
        <f t="shared" si="103"/>
        <v>2101.0875658080004</v>
      </c>
      <c r="L346" s="23">
        <f t="shared" si="104"/>
        <v>19746.582540713713</v>
      </c>
      <c r="N346">
        <v>202212</v>
      </c>
      <c r="O346" s="20" t="s">
        <v>29</v>
      </c>
      <c r="P346" s="20" t="s">
        <v>1413</v>
      </c>
      <c r="Q346">
        <v>45135.040000000001</v>
      </c>
      <c r="R346" s="21">
        <v>0.71</v>
      </c>
      <c r="S346">
        <v>1166.46</v>
      </c>
      <c r="T346" s="21">
        <v>0.04</v>
      </c>
      <c r="U346" s="11">
        <f t="shared" si="105"/>
        <v>1281.8351359999999</v>
      </c>
      <c r="V346" s="23">
        <f t="shared" si="106"/>
        <v>6279.6840351421588</v>
      </c>
      <c r="W346" s="23">
        <f t="shared" si="107"/>
        <v>39434431.581219308</v>
      </c>
      <c r="X346" s="23">
        <f t="shared" si="108"/>
        <v>1345.9268927999999</v>
      </c>
      <c r="Y346" s="23">
        <f t="shared" si="109"/>
        <v>13841.203206284317</v>
      </c>
      <c r="AA346">
        <v>202212</v>
      </c>
      <c r="AB346" s="20" t="s">
        <v>31</v>
      </c>
      <c r="AC346" s="20" t="s">
        <v>1414</v>
      </c>
      <c r="AD346">
        <v>238645.92</v>
      </c>
      <c r="AE346" s="21">
        <v>0.72</v>
      </c>
      <c r="AF346">
        <v>723.38350000000003</v>
      </c>
      <c r="AG346" s="22">
        <v>4.1999999999999997E-3</v>
      </c>
      <c r="AH346" s="11">
        <f t="shared" si="110"/>
        <v>721.66526207999993</v>
      </c>
      <c r="AI346" s="23">
        <f t="shared" si="111"/>
        <v>11112.12751629117</v>
      </c>
      <c r="AJ346" s="23">
        <f t="shared" si="112"/>
        <v>123479377.93831536</v>
      </c>
      <c r="AK346" s="23">
        <f t="shared" si="113"/>
        <v>757.74852518399996</v>
      </c>
      <c r="AL346" s="23">
        <f t="shared" si="114"/>
        <v>22945.920294662341</v>
      </c>
      <c r="AN346">
        <v>202212</v>
      </c>
      <c r="AO346" s="20" t="s">
        <v>33</v>
      </c>
      <c r="AP346" s="20" t="s">
        <v>1415</v>
      </c>
      <c r="AQ346">
        <v>2104.4699999999998</v>
      </c>
      <c r="AR346" s="21">
        <v>0.86</v>
      </c>
      <c r="AS346">
        <v>97.91</v>
      </c>
      <c r="AT346">
        <v>5.4100000000000002E-2</v>
      </c>
      <c r="AU346" s="11">
        <f t="shared" si="115"/>
        <v>97.91257121999999</v>
      </c>
      <c r="AV346" s="23">
        <f t="shared" si="116"/>
        <v>409.41376079302995</v>
      </c>
      <c r="AW346" s="23">
        <f t="shared" si="117"/>
        <v>167619.62752669235</v>
      </c>
      <c r="AX346" s="23">
        <f t="shared" si="118"/>
        <v>102.808199781</v>
      </c>
      <c r="AY346" s="23">
        <f t="shared" si="119"/>
        <v>916.74009280605992</v>
      </c>
      <c r="AZ346" s="23"/>
      <c r="BA346" s="23"/>
    </row>
    <row r="347" spans="1:53">
      <c r="A347">
        <v>202212</v>
      </c>
      <c r="B347" s="20" t="s">
        <v>27</v>
      </c>
      <c r="C347" s="20" t="s">
        <v>1416</v>
      </c>
      <c r="D347">
        <v>71559.539999999994</v>
      </c>
      <c r="E347" s="21">
        <v>0.68</v>
      </c>
      <c r="F347">
        <v>2356.84</v>
      </c>
      <c r="G347" s="22">
        <v>4.8399999999999999E-2</v>
      </c>
      <c r="H347" s="11">
        <f t="shared" si="100"/>
        <v>2355.1675804799997</v>
      </c>
      <c r="I347" s="23">
        <f t="shared" si="101"/>
        <v>10443.025786220102</v>
      </c>
      <c r="J347" s="23">
        <f t="shared" si="102"/>
        <v>109056787.57165797</v>
      </c>
      <c r="K347" s="23">
        <f t="shared" si="103"/>
        <v>2472.9259595039998</v>
      </c>
      <c r="L347" s="23">
        <f t="shared" si="104"/>
        <v>23241.219152920203</v>
      </c>
      <c r="N347">
        <v>202212</v>
      </c>
      <c r="O347" s="20" t="s">
        <v>29</v>
      </c>
      <c r="P347" s="20" t="s">
        <v>1417</v>
      </c>
      <c r="Q347">
        <v>42608.84</v>
      </c>
      <c r="R347" s="21">
        <v>0.71</v>
      </c>
      <c r="S347">
        <v>1101.18</v>
      </c>
      <c r="T347" s="21">
        <v>0.04</v>
      </c>
      <c r="U347" s="11">
        <f t="shared" si="105"/>
        <v>1210.0910559999998</v>
      </c>
      <c r="V347" s="23">
        <f t="shared" si="106"/>
        <v>5928.2112590113275</v>
      </c>
      <c r="W347" s="23">
        <f t="shared" si="107"/>
        <v>35143688.73146867</v>
      </c>
      <c r="X347" s="23">
        <f t="shared" si="108"/>
        <v>1270.5956087999998</v>
      </c>
      <c r="Y347" s="23">
        <f t="shared" si="109"/>
        <v>13066.513574022654</v>
      </c>
      <c r="AA347">
        <v>202212</v>
      </c>
      <c r="AB347" s="20" t="s">
        <v>31</v>
      </c>
      <c r="AC347" s="20" t="s">
        <v>1418</v>
      </c>
      <c r="AD347">
        <v>135137.76999999999</v>
      </c>
      <c r="AE347" s="21">
        <v>0.72</v>
      </c>
      <c r="AF347">
        <v>409.62959999999998</v>
      </c>
      <c r="AG347" s="22">
        <v>4.1999999999999997E-3</v>
      </c>
      <c r="AH347" s="11">
        <f t="shared" si="110"/>
        <v>408.65661647999997</v>
      </c>
      <c r="AI347" s="23">
        <f t="shared" si="111"/>
        <v>6292.4525695106258</v>
      </c>
      <c r="AJ347" s="23">
        <f t="shared" si="112"/>
        <v>39594959.339540876</v>
      </c>
      <c r="AK347" s="23">
        <f t="shared" si="113"/>
        <v>429.08944730399998</v>
      </c>
      <c r="AL347" s="23">
        <f t="shared" si="114"/>
        <v>12993.561755501252</v>
      </c>
      <c r="AN347">
        <v>202212</v>
      </c>
      <c r="AO347" s="20" t="s">
        <v>33</v>
      </c>
      <c r="AP347" s="20" t="s">
        <v>1419</v>
      </c>
      <c r="AQ347">
        <v>1924.99</v>
      </c>
      <c r="AR347" s="21">
        <v>0.86</v>
      </c>
      <c r="AS347">
        <v>148.83000000000001</v>
      </c>
      <c r="AT347">
        <v>8.9900000000000008E-2</v>
      </c>
      <c r="AU347" s="11">
        <f t="shared" si="115"/>
        <v>148.82867686</v>
      </c>
      <c r="AV347" s="23">
        <f t="shared" si="116"/>
        <v>473.53417992707847</v>
      </c>
      <c r="AW347" s="23">
        <f t="shared" si="117"/>
        <v>224234.61955921073</v>
      </c>
      <c r="AX347" s="23">
        <f t="shared" si="118"/>
        <v>156.270110703</v>
      </c>
      <c r="AY347" s="23">
        <f t="shared" si="119"/>
        <v>1095.8970367141569</v>
      </c>
      <c r="AZ347" s="23"/>
      <c r="BA347" s="23"/>
    </row>
    <row r="348" spans="1:53">
      <c r="A348">
        <v>202212</v>
      </c>
      <c r="B348" s="20" t="s">
        <v>27</v>
      </c>
      <c r="C348" s="20" t="s">
        <v>1420</v>
      </c>
      <c r="D348">
        <v>90526.67</v>
      </c>
      <c r="E348" s="21">
        <v>0.68</v>
      </c>
      <c r="F348">
        <v>2981.53</v>
      </c>
      <c r="G348" s="22">
        <v>4.8399999999999999E-2</v>
      </c>
      <c r="H348" s="11">
        <f t="shared" si="100"/>
        <v>2979.41376304</v>
      </c>
      <c r="I348" s="23">
        <f t="shared" si="101"/>
        <v>13210.98974575071</v>
      </c>
      <c r="J348" s="23">
        <f t="shared" si="102"/>
        <v>174530250.06233042</v>
      </c>
      <c r="K348" s="23">
        <f t="shared" si="103"/>
        <v>3128.3844511920001</v>
      </c>
      <c r="L348" s="23">
        <f t="shared" si="104"/>
        <v>29401.393254541421</v>
      </c>
      <c r="N348">
        <v>202212</v>
      </c>
      <c r="O348" s="20" t="s">
        <v>29</v>
      </c>
      <c r="P348" s="20" t="s">
        <v>1421</v>
      </c>
      <c r="Q348">
        <v>60277.5</v>
      </c>
      <c r="R348" s="21">
        <v>0.71</v>
      </c>
      <c r="S348">
        <v>1557.81</v>
      </c>
      <c r="T348" s="21">
        <v>0.04</v>
      </c>
      <c r="U348" s="11">
        <f t="shared" si="105"/>
        <v>1711.8810000000001</v>
      </c>
      <c r="V348" s="23">
        <f t="shared" si="106"/>
        <v>8386.4699007308191</v>
      </c>
      <c r="W348" s="23">
        <f t="shared" si="107"/>
        <v>70332877.395863995</v>
      </c>
      <c r="X348" s="23">
        <f t="shared" si="108"/>
        <v>1797.4750500000002</v>
      </c>
      <c r="Y348" s="23">
        <f t="shared" si="109"/>
        <v>18484.820801461639</v>
      </c>
      <c r="AA348">
        <v>202212</v>
      </c>
      <c r="AB348" s="20" t="s">
        <v>31</v>
      </c>
      <c r="AC348" s="20" t="s">
        <v>1422</v>
      </c>
      <c r="AD348">
        <v>230821.05</v>
      </c>
      <c r="AE348" s="21">
        <v>0.72</v>
      </c>
      <c r="AF348">
        <v>699.66480000000001</v>
      </c>
      <c r="AG348" s="22">
        <v>4.1999999999999997E-3</v>
      </c>
      <c r="AH348" s="11">
        <f t="shared" si="110"/>
        <v>698.00285519999989</v>
      </c>
      <c r="AI348" s="23">
        <f t="shared" si="111"/>
        <v>10747.776207714842</v>
      </c>
      <c r="AJ348" s="23">
        <f t="shared" si="112"/>
        <v>115514693.41112122</v>
      </c>
      <c r="AK348" s="23">
        <f t="shared" si="113"/>
        <v>732.90299795999988</v>
      </c>
      <c r="AL348" s="23">
        <f t="shared" si="114"/>
        <v>22193.555270629684</v>
      </c>
      <c r="AN348">
        <v>202212</v>
      </c>
      <c r="AO348" s="20" t="s">
        <v>33</v>
      </c>
      <c r="AP348" s="20" t="s">
        <v>1423</v>
      </c>
      <c r="AQ348">
        <v>427.04</v>
      </c>
      <c r="AR348" s="21">
        <v>0.86</v>
      </c>
      <c r="AS348">
        <v>11.35</v>
      </c>
      <c r="AT348">
        <v>3.0899999999999997E-2</v>
      </c>
      <c r="AU348" s="11">
        <f t="shared" si="115"/>
        <v>11.34816096</v>
      </c>
      <c r="AV348" s="23">
        <f t="shared" si="116"/>
        <v>63.552193410567327</v>
      </c>
      <c r="AW348" s="23">
        <f t="shared" si="117"/>
        <v>4038.8812872941571</v>
      </c>
      <c r="AX348" s="23">
        <f t="shared" si="118"/>
        <v>11.915569008</v>
      </c>
      <c r="AY348" s="23">
        <f t="shared" si="119"/>
        <v>138.45254778113465</v>
      </c>
      <c r="AZ348" s="23"/>
      <c r="BA348" s="23"/>
    </row>
    <row r="349" spans="1:53">
      <c r="A349">
        <v>202212</v>
      </c>
      <c r="B349" s="20" t="s">
        <v>27</v>
      </c>
      <c r="C349" s="20" t="s">
        <v>1424</v>
      </c>
      <c r="D349">
        <v>34648.550000000003</v>
      </c>
      <c r="E349" s="21">
        <v>0.68</v>
      </c>
      <c r="F349">
        <v>1141.1600000000001</v>
      </c>
      <c r="G349" s="22">
        <v>4.8399999999999999E-2</v>
      </c>
      <c r="H349" s="11">
        <f t="shared" si="100"/>
        <v>1140.3530776</v>
      </c>
      <c r="I349" s="23">
        <f t="shared" si="101"/>
        <v>5056.428550339152</v>
      </c>
      <c r="J349" s="23">
        <f t="shared" si="102"/>
        <v>25567469.684684899</v>
      </c>
      <c r="K349" s="23">
        <f t="shared" si="103"/>
        <v>1197.3707314800001</v>
      </c>
      <c r="L349" s="23">
        <f t="shared" si="104"/>
        <v>11253.210178278305</v>
      </c>
      <c r="N349">
        <v>202212</v>
      </c>
      <c r="O349" s="20" t="s">
        <v>29</v>
      </c>
      <c r="P349" s="20" t="s">
        <v>1425</v>
      </c>
      <c r="Q349">
        <v>19464.8</v>
      </c>
      <c r="R349" s="21">
        <v>0.71</v>
      </c>
      <c r="S349">
        <v>503.04</v>
      </c>
      <c r="T349" s="21">
        <v>0.04</v>
      </c>
      <c r="U349" s="11">
        <f t="shared" si="105"/>
        <v>552.80031999999994</v>
      </c>
      <c r="V349" s="23">
        <f t="shared" si="106"/>
        <v>2708.1574272945163</v>
      </c>
      <c r="W349" s="23">
        <f t="shared" si="107"/>
        <v>7334116.6510104537</v>
      </c>
      <c r="X349" s="23">
        <f t="shared" si="108"/>
        <v>580.440336</v>
      </c>
      <c r="Y349" s="23">
        <f t="shared" si="109"/>
        <v>5969.1151745890329</v>
      </c>
      <c r="AA349">
        <v>202212</v>
      </c>
      <c r="AB349" s="20" t="s">
        <v>31</v>
      </c>
      <c r="AC349" s="20" t="s">
        <v>1426</v>
      </c>
      <c r="AD349">
        <v>209743.07</v>
      </c>
      <c r="AE349" s="21">
        <v>0.72</v>
      </c>
      <c r="AF349">
        <v>635.77319999999997</v>
      </c>
      <c r="AG349" s="22">
        <v>4.1999999999999997E-3</v>
      </c>
      <c r="AH349" s="11">
        <f t="shared" si="110"/>
        <v>634.26304368000001</v>
      </c>
      <c r="AI349" s="23">
        <f t="shared" si="111"/>
        <v>9766.3171425616038</v>
      </c>
      <c r="AJ349" s="23">
        <f t="shared" si="112"/>
        <v>95380950.529092655</v>
      </c>
      <c r="AK349" s="23">
        <f t="shared" si="113"/>
        <v>665.97619586400003</v>
      </c>
      <c r="AL349" s="23">
        <f t="shared" si="114"/>
        <v>20166.897328803207</v>
      </c>
      <c r="AN349">
        <v>202212</v>
      </c>
      <c r="AO349" s="20" t="s">
        <v>33</v>
      </c>
      <c r="AP349" s="20" t="s">
        <v>1427</v>
      </c>
      <c r="AQ349">
        <v>1283.93</v>
      </c>
      <c r="AR349" s="21">
        <v>0.86</v>
      </c>
      <c r="AS349">
        <v>18.55</v>
      </c>
      <c r="AT349">
        <v>1.6799999999999999E-2</v>
      </c>
      <c r="AU349" s="11">
        <f t="shared" si="115"/>
        <v>18.550220639999999</v>
      </c>
      <c r="AV349" s="23">
        <f t="shared" si="116"/>
        <v>141.91077559663464</v>
      </c>
      <c r="AW349" s="23">
        <f t="shared" si="117"/>
        <v>20138.668230438394</v>
      </c>
      <c r="AX349" s="23">
        <f t="shared" si="118"/>
        <v>19.477731672000001</v>
      </c>
      <c r="AY349" s="23">
        <f t="shared" si="119"/>
        <v>302.37177183326929</v>
      </c>
      <c r="AZ349" s="23"/>
      <c r="BA349" s="23"/>
    </row>
    <row r="350" spans="1:53">
      <c r="A350">
        <v>202212</v>
      </c>
      <c r="B350" s="20" t="s">
        <v>27</v>
      </c>
      <c r="C350" s="20" t="s">
        <v>1428</v>
      </c>
      <c r="D350">
        <v>50948.91</v>
      </c>
      <c r="E350" s="21">
        <v>0.68</v>
      </c>
      <c r="F350">
        <v>1678.02</v>
      </c>
      <c r="G350" s="22">
        <v>4.8399999999999999E-2</v>
      </c>
      <c r="H350" s="11">
        <f t="shared" si="100"/>
        <v>1676.8305259200001</v>
      </c>
      <c r="I350" s="23">
        <f t="shared" si="101"/>
        <v>7435.2180143948281</v>
      </c>
      <c r="J350" s="23">
        <f t="shared" si="102"/>
        <v>55282466.921581373</v>
      </c>
      <c r="K350" s="23">
        <f t="shared" si="103"/>
        <v>1760.6720522160001</v>
      </c>
      <c r="L350" s="23">
        <f t="shared" si="104"/>
        <v>16547.266554709655</v>
      </c>
      <c r="N350">
        <v>202212</v>
      </c>
      <c r="O350" s="20" t="s">
        <v>29</v>
      </c>
      <c r="P350" s="20" t="s">
        <v>1429</v>
      </c>
      <c r="Q350">
        <v>54770.64</v>
      </c>
      <c r="R350" s="21">
        <v>0.71</v>
      </c>
      <c r="S350">
        <v>1415.49</v>
      </c>
      <c r="T350" s="21">
        <v>0.04</v>
      </c>
      <c r="U350" s="11">
        <f t="shared" si="105"/>
        <v>1555.4861760000001</v>
      </c>
      <c r="V350" s="23">
        <f t="shared" si="106"/>
        <v>7620.2948663060579</v>
      </c>
      <c r="W350" s="23">
        <f t="shared" si="107"/>
        <v>58068893.849450462</v>
      </c>
      <c r="X350" s="23">
        <f t="shared" si="108"/>
        <v>1633.2604848000001</v>
      </c>
      <c r="Y350" s="23">
        <f t="shared" si="109"/>
        <v>16796.075908612114</v>
      </c>
      <c r="AA350">
        <v>202212</v>
      </c>
      <c r="AB350" s="20" t="s">
        <v>31</v>
      </c>
      <c r="AC350" s="20" t="s">
        <v>1430</v>
      </c>
      <c r="AD350">
        <v>204971.45</v>
      </c>
      <c r="AE350" s="21">
        <v>0.72</v>
      </c>
      <c r="AF350">
        <v>621.30949999999996</v>
      </c>
      <c r="AG350" s="22">
        <v>4.1999999999999997E-3</v>
      </c>
      <c r="AH350" s="11">
        <f t="shared" si="110"/>
        <v>619.83366479999995</v>
      </c>
      <c r="AI350" s="23">
        <f t="shared" si="111"/>
        <v>9544.1350499480541</v>
      </c>
      <c r="AJ350" s="23">
        <f t="shared" si="112"/>
        <v>91090513.851646945</v>
      </c>
      <c r="AK350" s="23">
        <f t="shared" si="113"/>
        <v>650.82534803999999</v>
      </c>
      <c r="AL350" s="23">
        <f t="shared" si="114"/>
        <v>19708.103764696109</v>
      </c>
      <c r="AN350">
        <v>202212</v>
      </c>
      <c r="AO350" s="20" t="s">
        <v>33</v>
      </c>
      <c r="AP350" s="20" t="s">
        <v>1431</v>
      </c>
      <c r="AQ350">
        <v>2813.59</v>
      </c>
      <c r="AR350" s="21">
        <v>0.86</v>
      </c>
      <c r="AS350">
        <v>39.68</v>
      </c>
      <c r="AT350">
        <v>1.6399999999999998E-2</v>
      </c>
      <c r="AU350" s="11">
        <f t="shared" si="115"/>
        <v>39.682873360000002</v>
      </c>
      <c r="AV350" s="23">
        <f t="shared" si="116"/>
        <v>307.31973289537046</v>
      </c>
      <c r="AW350" s="23">
        <f t="shared" si="117"/>
        <v>94445.41822688184</v>
      </c>
      <c r="AX350" s="23">
        <f t="shared" si="118"/>
        <v>41.667017028000004</v>
      </c>
      <c r="AY350" s="23">
        <f t="shared" si="119"/>
        <v>654.32233915074096</v>
      </c>
      <c r="AZ350" s="23"/>
      <c r="BA350" s="23"/>
    </row>
    <row r="351" spans="1:53">
      <c r="A351">
        <v>202212</v>
      </c>
      <c r="B351" s="20" t="s">
        <v>27</v>
      </c>
      <c r="C351" s="20" t="s">
        <v>1432</v>
      </c>
      <c r="D351">
        <v>14793.38</v>
      </c>
      <c r="E351" s="21">
        <v>0.68</v>
      </c>
      <c r="F351">
        <v>487.22</v>
      </c>
      <c r="G351" s="22">
        <v>4.8399999999999999E-2</v>
      </c>
      <c r="H351" s="11">
        <f t="shared" si="100"/>
        <v>486.87972256</v>
      </c>
      <c r="I351" s="23">
        <f t="shared" si="101"/>
        <v>2158.8686680399669</v>
      </c>
      <c r="J351" s="23">
        <f t="shared" si="102"/>
        <v>4660713.925844661</v>
      </c>
      <c r="K351" s="23">
        <f t="shared" si="103"/>
        <v>511.22370868800004</v>
      </c>
      <c r="L351" s="23">
        <f t="shared" si="104"/>
        <v>4804.6170586399339</v>
      </c>
      <c r="N351">
        <v>202212</v>
      </c>
      <c r="O351" s="20" t="s">
        <v>29</v>
      </c>
      <c r="P351" s="20" t="s">
        <v>1433</v>
      </c>
      <c r="Q351">
        <v>18004.93</v>
      </c>
      <c r="R351" s="21">
        <v>0.71</v>
      </c>
      <c r="S351">
        <v>465.31</v>
      </c>
      <c r="T351" s="21">
        <v>0.04</v>
      </c>
      <c r="U351" s="11">
        <f t="shared" si="105"/>
        <v>511.340012</v>
      </c>
      <c r="V351" s="23">
        <f t="shared" si="106"/>
        <v>2505.044228937254</v>
      </c>
      <c r="W351" s="23">
        <f t="shared" si="107"/>
        <v>6275246.5889318418</v>
      </c>
      <c r="X351" s="23">
        <f t="shared" si="108"/>
        <v>536.90701260000003</v>
      </c>
      <c r="Y351" s="23">
        <f t="shared" si="109"/>
        <v>5521.4284698745078</v>
      </c>
      <c r="AA351">
        <v>202212</v>
      </c>
      <c r="AB351" s="20" t="s">
        <v>31</v>
      </c>
      <c r="AC351" s="20" t="s">
        <v>1434</v>
      </c>
      <c r="AD351">
        <v>128851.75</v>
      </c>
      <c r="AE351" s="21">
        <v>0.72</v>
      </c>
      <c r="AF351">
        <v>390.5754</v>
      </c>
      <c r="AG351" s="22">
        <v>4.1999999999999997E-3</v>
      </c>
      <c r="AH351" s="11">
        <f t="shared" si="110"/>
        <v>389.64769199999995</v>
      </c>
      <c r="AI351" s="23">
        <f t="shared" si="111"/>
        <v>5999.7551045384334</v>
      </c>
      <c r="AJ351" s="23">
        <f t="shared" si="112"/>
        <v>35997061.31443499</v>
      </c>
      <c r="AK351" s="23">
        <f t="shared" si="113"/>
        <v>409.13007659999994</v>
      </c>
      <c r="AL351" s="23">
        <f t="shared" si="114"/>
        <v>12389.157901076867</v>
      </c>
      <c r="AN351">
        <v>202212</v>
      </c>
      <c r="AO351" s="20" t="s">
        <v>33</v>
      </c>
      <c r="AP351" s="20" t="s">
        <v>1435</v>
      </c>
      <c r="AQ351">
        <v>1366.49</v>
      </c>
      <c r="AR351" s="21">
        <v>0.86</v>
      </c>
      <c r="AS351">
        <v>63.58</v>
      </c>
      <c r="AT351">
        <v>5.4100000000000002E-2</v>
      </c>
      <c r="AU351" s="11">
        <f t="shared" si="115"/>
        <v>63.577313740000001</v>
      </c>
      <c r="AV351" s="23">
        <f t="shared" si="116"/>
        <v>265.84356630698824</v>
      </c>
      <c r="AW351" s="23">
        <f t="shared" si="117"/>
        <v>70672.801746818048</v>
      </c>
      <c r="AX351" s="23">
        <f t="shared" si="118"/>
        <v>66.756179427000006</v>
      </c>
      <c r="AY351" s="23">
        <f t="shared" si="119"/>
        <v>595.2644463539765</v>
      </c>
      <c r="AZ351" s="23"/>
      <c r="BA351" s="23"/>
    </row>
    <row r="352" spans="1:53">
      <c r="A352">
        <v>202212</v>
      </c>
      <c r="B352" s="20" t="s">
        <v>27</v>
      </c>
      <c r="C352" s="20" t="s">
        <v>1436</v>
      </c>
      <c r="D352">
        <v>45371.49</v>
      </c>
      <c r="E352" s="21">
        <v>0.68</v>
      </c>
      <c r="F352">
        <v>1494.33</v>
      </c>
      <c r="G352" s="22">
        <v>4.8399999999999999E-2</v>
      </c>
      <c r="H352" s="11">
        <f t="shared" si="100"/>
        <v>1493.26647888</v>
      </c>
      <c r="I352" s="23">
        <f t="shared" si="101"/>
        <v>6621.2784490960612</v>
      </c>
      <c r="J352" s="23">
        <f t="shared" si="102"/>
        <v>43841328.300463945</v>
      </c>
      <c r="K352" s="23">
        <f t="shared" si="103"/>
        <v>1567.929802824</v>
      </c>
      <c r="L352" s="23">
        <f t="shared" si="104"/>
        <v>14735.823377072122</v>
      </c>
      <c r="N352">
        <v>202212</v>
      </c>
      <c r="O352" s="20" t="s">
        <v>29</v>
      </c>
      <c r="P352" s="20" t="s">
        <v>1437</v>
      </c>
      <c r="Q352">
        <v>51810.68</v>
      </c>
      <c r="R352" s="21">
        <v>0.71</v>
      </c>
      <c r="S352">
        <v>1338.99</v>
      </c>
      <c r="T352" s="21">
        <v>0.04</v>
      </c>
      <c r="U352" s="11">
        <f t="shared" si="105"/>
        <v>1471.4233119999999</v>
      </c>
      <c r="V352" s="23">
        <f t="shared" si="106"/>
        <v>7208.4726200721025</v>
      </c>
      <c r="W352" s="23">
        <f t="shared" si="107"/>
        <v>51962077.514329165</v>
      </c>
      <c r="X352" s="23">
        <f t="shared" si="108"/>
        <v>1544.9944776</v>
      </c>
      <c r="Y352" s="23">
        <f t="shared" si="109"/>
        <v>15888.368552144206</v>
      </c>
      <c r="AA352">
        <v>202212</v>
      </c>
      <c r="AB352" s="20" t="s">
        <v>31</v>
      </c>
      <c r="AC352" s="20" t="s">
        <v>1438</v>
      </c>
      <c r="AD352">
        <v>174722.24</v>
      </c>
      <c r="AE352" s="21">
        <v>0.72</v>
      </c>
      <c r="AF352">
        <v>529.61810000000003</v>
      </c>
      <c r="AG352" s="22">
        <v>4.1999999999999997E-3</v>
      </c>
      <c r="AH352" s="11">
        <f t="shared" si="110"/>
        <v>528.36005375999991</v>
      </c>
      <c r="AI352" s="23">
        <f t="shared" si="111"/>
        <v>8135.6337908983705</v>
      </c>
      <c r="AJ352" s="23">
        <f t="shared" si="112"/>
        <v>66188537.179607391</v>
      </c>
      <c r="AK352" s="23">
        <f t="shared" si="113"/>
        <v>554.77805644799992</v>
      </c>
      <c r="AL352" s="23">
        <f t="shared" si="114"/>
        <v>16799.627635556742</v>
      </c>
      <c r="AN352">
        <v>202212</v>
      </c>
      <c r="AO352" s="20" t="s">
        <v>33</v>
      </c>
      <c r="AP352" s="20" t="s">
        <v>1439</v>
      </c>
      <c r="AQ352">
        <v>1585.69</v>
      </c>
      <c r="AR352" s="21">
        <v>0.86</v>
      </c>
      <c r="AS352">
        <v>3.68</v>
      </c>
      <c r="AT352">
        <v>2.7000000000000001E-3</v>
      </c>
      <c r="AU352" s="11">
        <f t="shared" si="115"/>
        <v>3.6819721800000007</v>
      </c>
      <c r="AV352" s="23">
        <f t="shared" si="116"/>
        <v>70.763862540956012</v>
      </c>
      <c r="AW352" s="23">
        <f t="shared" si="117"/>
        <v>5007.5242417153177</v>
      </c>
      <c r="AX352" s="23">
        <f t="shared" si="118"/>
        <v>3.866070789000001</v>
      </c>
      <c r="AY352" s="23">
        <f t="shared" si="119"/>
        <v>145.20969726191203</v>
      </c>
      <c r="AZ352" s="23"/>
      <c r="BA352" s="23"/>
    </row>
    <row r="353" spans="1:53">
      <c r="A353">
        <v>202212</v>
      </c>
      <c r="B353" s="20" t="s">
        <v>27</v>
      </c>
      <c r="C353" s="20" t="s">
        <v>1440</v>
      </c>
      <c r="D353">
        <v>73538.820000000007</v>
      </c>
      <c r="E353" s="21">
        <v>0.68</v>
      </c>
      <c r="F353">
        <v>2422.0300000000002</v>
      </c>
      <c r="G353" s="22">
        <v>4.8399999999999999E-2</v>
      </c>
      <c r="H353" s="11">
        <f t="shared" si="100"/>
        <v>2420.3096438400003</v>
      </c>
      <c r="I353" s="23">
        <f t="shared" si="101"/>
        <v>10731.871579221985</v>
      </c>
      <c r="J353" s="23">
        <f t="shared" si="102"/>
        <v>115173067.59291257</v>
      </c>
      <c r="K353" s="23">
        <f t="shared" si="103"/>
        <v>2541.3251260320003</v>
      </c>
      <c r="L353" s="23">
        <f t="shared" si="104"/>
        <v>23884.052802283968</v>
      </c>
      <c r="N353">
        <v>202212</v>
      </c>
      <c r="O353" s="20" t="s">
        <v>29</v>
      </c>
      <c r="P353" s="20" t="s">
        <v>1441</v>
      </c>
      <c r="Q353">
        <v>50206.41</v>
      </c>
      <c r="R353" s="21">
        <v>0.71</v>
      </c>
      <c r="S353">
        <v>1297.53</v>
      </c>
      <c r="T353" s="21">
        <v>0.04</v>
      </c>
      <c r="U353" s="11">
        <f t="shared" si="105"/>
        <v>1425.8620440000002</v>
      </c>
      <c r="V353" s="23">
        <f t="shared" si="106"/>
        <v>6985.268902803713</v>
      </c>
      <c r="W353" s="23">
        <f t="shared" si="107"/>
        <v>48793981.644476585</v>
      </c>
      <c r="X353" s="23">
        <f t="shared" si="108"/>
        <v>1497.1551462000002</v>
      </c>
      <c r="Y353" s="23">
        <f t="shared" si="109"/>
        <v>15396.399849607425</v>
      </c>
      <c r="AA353">
        <v>202212</v>
      </c>
      <c r="AB353" s="20" t="s">
        <v>31</v>
      </c>
      <c r="AC353" s="20" t="s">
        <v>1442</v>
      </c>
      <c r="AD353">
        <v>186647.45</v>
      </c>
      <c r="AE353" s="21">
        <v>0.72</v>
      </c>
      <c r="AF353">
        <v>565.76580000000001</v>
      </c>
      <c r="AG353" s="22">
        <v>4.1999999999999997E-3</v>
      </c>
      <c r="AH353" s="11">
        <f t="shared" si="110"/>
        <v>564.42188879999992</v>
      </c>
      <c r="AI353" s="23">
        <f t="shared" si="111"/>
        <v>8690.9102195863234</v>
      </c>
      <c r="AJ353" s="23">
        <f t="shared" si="112"/>
        <v>75531920.44490999</v>
      </c>
      <c r="AK353" s="23">
        <f t="shared" si="113"/>
        <v>592.64298323999992</v>
      </c>
      <c r="AL353" s="23">
        <f t="shared" si="114"/>
        <v>17946.242327972646</v>
      </c>
      <c r="AN353">
        <v>202212</v>
      </c>
      <c r="AO353" s="20" t="s">
        <v>33</v>
      </c>
      <c r="AP353" s="20" t="s">
        <v>1443</v>
      </c>
      <c r="AQ353">
        <v>2577.37</v>
      </c>
      <c r="AR353" s="21">
        <v>0.86</v>
      </c>
      <c r="AS353">
        <v>72.92</v>
      </c>
      <c r="AT353">
        <v>3.2899999999999999E-2</v>
      </c>
      <c r="AU353" s="11">
        <f t="shared" si="115"/>
        <v>72.924106780000002</v>
      </c>
      <c r="AV353" s="23">
        <f t="shared" si="116"/>
        <v>395.37468688459069</v>
      </c>
      <c r="AW353" s="23">
        <f t="shared" si="117"/>
        <v>156321.14302908813</v>
      </c>
      <c r="AX353" s="23">
        <f t="shared" si="118"/>
        <v>76.570312119000008</v>
      </c>
      <c r="AY353" s="23">
        <f t="shared" si="119"/>
        <v>863.67348054918136</v>
      </c>
      <c r="AZ353" s="23"/>
      <c r="BA353" s="23"/>
    </row>
    <row r="354" spans="1:53">
      <c r="A354">
        <v>202212</v>
      </c>
      <c r="B354" s="20" t="s">
        <v>27</v>
      </c>
      <c r="C354" s="20" t="s">
        <v>1444</v>
      </c>
      <c r="D354">
        <v>40977.57</v>
      </c>
      <c r="E354" s="21">
        <v>0.68</v>
      </c>
      <c r="F354">
        <v>1349.61</v>
      </c>
      <c r="G354" s="22">
        <v>4.8399999999999999E-2</v>
      </c>
      <c r="H354" s="11">
        <f t="shared" si="100"/>
        <v>1348.6537838400002</v>
      </c>
      <c r="I354" s="23">
        <f t="shared" si="101"/>
        <v>5980.0526969100047</v>
      </c>
      <c r="J354" s="23">
        <f t="shared" si="102"/>
        <v>35761030.257820621</v>
      </c>
      <c r="K354" s="23">
        <f t="shared" si="103"/>
        <v>1416.0864730320002</v>
      </c>
      <c r="L354" s="23">
        <f t="shared" si="104"/>
        <v>13308.759177660009</v>
      </c>
      <c r="N354">
        <v>202212</v>
      </c>
      <c r="O354" s="20" t="s">
        <v>29</v>
      </c>
      <c r="P354" s="20" t="s">
        <v>1445</v>
      </c>
      <c r="Q354">
        <v>16058.44</v>
      </c>
      <c r="R354" s="21">
        <v>0.71</v>
      </c>
      <c r="S354">
        <v>415.01</v>
      </c>
      <c r="T354" s="21">
        <v>0.04</v>
      </c>
      <c r="U354" s="11">
        <f t="shared" si="105"/>
        <v>456.05969599999997</v>
      </c>
      <c r="V354" s="23">
        <f t="shared" si="106"/>
        <v>2234.2270948976284</v>
      </c>
      <c r="W354" s="23">
        <f t="shared" si="107"/>
        <v>4991770.711574696</v>
      </c>
      <c r="X354" s="23">
        <f t="shared" si="108"/>
        <v>478.86268080000002</v>
      </c>
      <c r="Y354" s="23">
        <f t="shared" si="109"/>
        <v>4924.513885795257</v>
      </c>
      <c r="AA354">
        <v>202212</v>
      </c>
      <c r="AB354" s="20" t="s">
        <v>31</v>
      </c>
      <c r="AC354" s="20" t="s">
        <v>1446</v>
      </c>
      <c r="AD354">
        <v>194048.82</v>
      </c>
      <c r="AE354" s="21">
        <v>0.72</v>
      </c>
      <c r="AF354">
        <v>588.20079999999996</v>
      </c>
      <c r="AG354" s="22">
        <v>4.1999999999999997E-3</v>
      </c>
      <c r="AH354" s="11">
        <f t="shared" si="110"/>
        <v>586.80363167999997</v>
      </c>
      <c r="AI354" s="23">
        <f t="shared" si="111"/>
        <v>9035.5419955465077</v>
      </c>
      <c r="AJ354" s="23">
        <f t="shared" si="112"/>
        <v>81641019.153284565</v>
      </c>
      <c r="AK354" s="23">
        <f t="shared" si="113"/>
        <v>616.14381326399996</v>
      </c>
      <c r="AL354" s="23">
        <f t="shared" si="114"/>
        <v>18657.887622773014</v>
      </c>
      <c r="AN354">
        <v>202212</v>
      </c>
      <c r="AO354" s="20" t="s">
        <v>33</v>
      </c>
      <c r="AP354" s="20" t="s">
        <v>1447</v>
      </c>
      <c r="AQ354">
        <v>3553.34</v>
      </c>
      <c r="AR354" s="21">
        <v>0.86</v>
      </c>
      <c r="AS354">
        <v>57.45</v>
      </c>
      <c r="AT354">
        <v>1.8799999999999997E-2</v>
      </c>
      <c r="AU354" s="11">
        <f t="shared" si="115"/>
        <v>57.450401119999995</v>
      </c>
      <c r="AV354" s="23">
        <f t="shared" si="116"/>
        <v>415.04282497434912</v>
      </c>
      <c r="AW354" s="23">
        <f t="shared" si="117"/>
        <v>172260.54656268819</v>
      </c>
      <c r="AX354" s="23">
        <f t="shared" si="118"/>
        <v>60.322921175999994</v>
      </c>
      <c r="AY354" s="23">
        <f t="shared" si="119"/>
        <v>887.53605106869827</v>
      </c>
      <c r="AZ354" s="23"/>
      <c r="BA354" s="23"/>
    </row>
    <row r="355" spans="1:53">
      <c r="A355">
        <v>202212</v>
      </c>
      <c r="B355" s="20" t="s">
        <v>27</v>
      </c>
      <c r="C355" s="20" t="s">
        <v>1448</v>
      </c>
      <c r="D355">
        <v>134421.03</v>
      </c>
      <c r="E355" s="21">
        <v>0.68</v>
      </c>
      <c r="F355">
        <v>4427.2</v>
      </c>
      <c r="G355" s="22">
        <v>4.8399999999999999E-2</v>
      </c>
      <c r="H355" s="11">
        <f t="shared" si="100"/>
        <v>4424.0649393600006</v>
      </c>
      <c r="I355" s="23">
        <f t="shared" si="101"/>
        <v>19616.703552038849</v>
      </c>
      <c r="J355" s="23">
        <f t="shared" si="102"/>
        <v>384815058.2485736</v>
      </c>
      <c r="K355" s="23">
        <f t="shared" si="103"/>
        <v>4645.2681863280004</v>
      </c>
      <c r="L355" s="23">
        <f t="shared" si="104"/>
        <v>43657.472043437701</v>
      </c>
      <c r="N355">
        <v>202212</v>
      </c>
      <c r="O355" s="20" t="s">
        <v>29</v>
      </c>
      <c r="P355" s="20" t="s">
        <v>1449</v>
      </c>
      <c r="Q355">
        <v>33424.5</v>
      </c>
      <c r="R355" s="21">
        <v>0.71</v>
      </c>
      <c r="S355">
        <v>863.82</v>
      </c>
      <c r="T355" s="21">
        <v>0.04</v>
      </c>
      <c r="U355" s="11">
        <f t="shared" si="105"/>
        <v>949.25580000000002</v>
      </c>
      <c r="V355" s="23">
        <f t="shared" si="106"/>
        <v>4650.3846907548796</v>
      </c>
      <c r="W355" s="23">
        <f t="shared" si="107"/>
        <v>21626077.772007357</v>
      </c>
      <c r="X355" s="23">
        <f t="shared" si="108"/>
        <v>996.71859000000006</v>
      </c>
      <c r="Y355" s="23">
        <f t="shared" si="109"/>
        <v>10250.02518150976</v>
      </c>
      <c r="AA355">
        <v>202212</v>
      </c>
      <c r="AB355" s="20" t="s">
        <v>31</v>
      </c>
      <c r="AC355" s="20" t="s">
        <v>1450</v>
      </c>
      <c r="AD355">
        <v>232653.39</v>
      </c>
      <c r="AE355" s="21">
        <v>0.72</v>
      </c>
      <c r="AF355">
        <v>705.21900000000005</v>
      </c>
      <c r="AG355" s="22">
        <v>4.1999999999999997E-3</v>
      </c>
      <c r="AH355" s="11">
        <f t="shared" si="110"/>
        <v>703.54385135999996</v>
      </c>
      <c r="AI355" s="23">
        <f t="shared" si="111"/>
        <v>10833.095896956549</v>
      </c>
      <c r="AJ355" s="23">
        <f t="shared" si="112"/>
        <v>117355966.71265681</v>
      </c>
      <c r="AK355" s="23">
        <f t="shared" si="113"/>
        <v>738.72104392799997</v>
      </c>
      <c r="AL355" s="23">
        <f t="shared" si="114"/>
        <v>22369.735645273096</v>
      </c>
      <c r="AN355">
        <v>202212</v>
      </c>
      <c r="AO355" s="20" t="s">
        <v>33</v>
      </c>
      <c r="AP355" s="20" t="s">
        <v>1451</v>
      </c>
      <c r="AQ355">
        <v>2404.9899999999998</v>
      </c>
      <c r="AR355" s="21">
        <v>0.86</v>
      </c>
      <c r="AS355">
        <v>35.57</v>
      </c>
      <c r="AT355">
        <v>1.72E-2</v>
      </c>
      <c r="AU355" s="11">
        <f t="shared" si="115"/>
        <v>35.574612079999994</v>
      </c>
      <c r="AV355" s="23">
        <f t="shared" si="116"/>
        <v>268.91097262617905</v>
      </c>
      <c r="AW355" s="23">
        <f t="shared" si="117"/>
        <v>72313.111198757615</v>
      </c>
      <c r="AX355" s="23">
        <f t="shared" si="118"/>
        <v>37.353342683999998</v>
      </c>
      <c r="AY355" s="23">
        <f t="shared" si="119"/>
        <v>573.39655733235804</v>
      </c>
      <c r="AZ355" s="23"/>
      <c r="BA355" s="23"/>
    </row>
    <row r="356" spans="1:53">
      <c r="A356">
        <v>202212</v>
      </c>
      <c r="B356" s="20" t="s">
        <v>27</v>
      </c>
      <c r="C356" s="20" t="s">
        <v>1452</v>
      </c>
      <c r="D356">
        <v>49526.92</v>
      </c>
      <c r="E356" s="21">
        <v>0.68</v>
      </c>
      <c r="F356">
        <v>1631.19</v>
      </c>
      <c r="G356" s="22">
        <v>4.8399999999999999E-2</v>
      </c>
      <c r="H356" s="11">
        <f t="shared" si="100"/>
        <v>1630.0299910399999</v>
      </c>
      <c r="I356" s="23">
        <f t="shared" si="101"/>
        <v>7227.7002154018892</v>
      </c>
      <c r="J356" s="23">
        <f t="shared" si="102"/>
        <v>52239650.403720513</v>
      </c>
      <c r="K356" s="23">
        <f t="shared" si="103"/>
        <v>1711.531490592</v>
      </c>
      <c r="L356" s="23">
        <f t="shared" si="104"/>
        <v>16085.430421843779</v>
      </c>
      <c r="N356">
        <v>202212</v>
      </c>
      <c r="O356" s="20" t="s">
        <v>29</v>
      </c>
      <c r="P356" s="20" t="s">
        <v>1453</v>
      </c>
      <c r="Q356">
        <v>17031.689999999999</v>
      </c>
      <c r="R356" s="21">
        <v>0.71</v>
      </c>
      <c r="S356">
        <v>440.16</v>
      </c>
      <c r="T356" s="21">
        <v>0.04</v>
      </c>
      <c r="U356" s="11">
        <f t="shared" si="105"/>
        <v>483.69999599999994</v>
      </c>
      <c r="V356" s="23">
        <f t="shared" si="106"/>
        <v>2369.6363575725281</v>
      </c>
      <c r="W356" s="23">
        <f t="shared" si="107"/>
        <v>5615176.4671295984</v>
      </c>
      <c r="X356" s="23">
        <f t="shared" si="108"/>
        <v>507.88499579999996</v>
      </c>
      <c r="Y356" s="23">
        <f t="shared" si="109"/>
        <v>5222.9727111450566</v>
      </c>
      <c r="AA356">
        <v>202212</v>
      </c>
      <c r="AB356" s="20" t="s">
        <v>31</v>
      </c>
      <c r="AC356" s="20" t="s">
        <v>1454</v>
      </c>
      <c r="AD356">
        <v>208079.83</v>
      </c>
      <c r="AE356" s="21">
        <v>0.72</v>
      </c>
      <c r="AF356">
        <v>630.73159999999996</v>
      </c>
      <c r="AG356" s="22">
        <v>4.1999999999999997E-3</v>
      </c>
      <c r="AH356" s="11">
        <f t="shared" si="110"/>
        <v>629.23340591999988</v>
      </c>
      <c r="AI356" s="23">
        <f t="shared" si="111"/>
        <v>9688.8712973940164</v>
      </c>
      <c r="AJ356" s="23">
        <f t="shared" si="112"/>
        <v>93874227.017465606</v>
      </c>
      <c r="AK356" s="23">
        <f t="shared" si="113"/>
        <v>660.69507621599985</v>
      </c>
      <c r="AL356" s="23">
        <f t="shared" si="114"/>
        <v>20006.976000708033</v>
      </c>
      <c r="AN356">
        <v>202212</v>
      </c>
      <c r="AO356" s="20" t="s">
        <v>33</v>
      </c>
      <c r="AP356" s="20" t="s">
        <v>1455</v>
      </c>
      <c r="AQ356">
        <v>1002.18</v>
      </c>
      <c r="AR356" s="21">
        <v>0.86</v>
      </c>
      <c r="AS356">
        <v>34.130000000000003</v>
      </c>
      <c r="AT356">
        <v>3.9599999999999996E-2</v>
      </c>
      <c r="AU356" s="11">
        <f t="shared" si="115"/>
        <v>34.130242079999995</v>
      </c>
      <c r="AV356" s="23">
        <f t="shared" si="116"/>
        <v>168.08070127832099</v>
      </c>
      <c r="AW356" s="23">
        <f t="shared" si="117"/>
        <v>28251.122142212174</v>
      </c>
      <c r="AX356" s="23">
        <f t="shared" si="118"/>
        <v>35.836754183999993</v>
      </c>
      <c r="AY356" s="23">
        <f t="shared" si="119"/>
        <v>370.29164463664199</v>
      </c>
      <c r="AZ356" s="23"/>
      <c r="BA356" s="23"/>
    </row>
    <row r="357" spans="1:53">
      <c r="A357">
        <v>202212</v>
      </c>
      <c r="B357" s="20" t="s">
        <v>27</v>
      </c>
      <c r="C357" s="20" t="s">
        <v>1456</v>
      </c>
      <c r="D357">
        <v>44907.62</v>
      </c>
      <c r="E357" s="21">
        <v>0.68</v>
      </c>
      <c r="F357">
        <v>1479.05</v>
      </c>
      <c r="G357" s="22">
        <v>4.8399999999999999E-2</v>
      </c>
      <c r="H357" s="11">
        <f t="shared" si="100"/>
        <v>1477.9995894400001</v>
      </c>
      <c r="I357" s="23">
        <f t="shared" si="101"/>
        <v>6553.5836823122909</v>
      </c>
      <c r="J357" s="23">
        <f t="shared" si="102"/>
        <v>42949459.081069924</v>
      </c>
      <c r="K357" s="23">
        <f t="shared" si="103"/>
        <v>1551.8995689120002</v>
      </c>
      <c r="L357" s="23">
        <f t="shared" si="104"/>
        <v>14585.166954064582</v>
      </c>
      <c r="N357">
        <v>202212</v>
      </c>
      <c r="O357" s="20" t="s">
        <v>29</v>
      </c>
      <c r="P357" s="20" t="s">
        <v>1457</v>
      </c>
      <c r="Q357">
        <v>28710.52</v>
      </c>
      <c r="R357" s="21">
        <v>0.71</v>
      </c>
      <c r="S357">
        <v>741.99</v>
      </c>
      <c r="T357" s="21">
        <v>0.04</v>
      </c>
      <c r="U357" s="11">
        <f t="shared" si="105"/>
        <v>815.37876800000004</v>
      </c>
      <c r="V357" s="23">
        <f t="shared" si="106"/>
        <v>3994.5238573983688</v>
      </c>
      <c r="W357" s="23">
        <f t="shared" si="107"/>
        <v>15956220.847324744</v>
      </c>
      <c r="X357" s="23">
        <f t="shared" si="108"/>
        <v>856.14770640000006</v>
      </c>
      <c r="Y357" s="23">
        <f t="shared" si="109"/>
        <v>8804.4264827967381</v>
      </c>
      <c r="AA357">
        <v>202212</v>
      </c>
      <c r="AB357" s="20" t="s">
        <v>31</v>
      </c>
      <c r="AC357" s="20" t="s">
        <v>1458</v>
      </c>
      <c r="AD357">
        <v>188909.74</v>
      </c>
      <c r="AE357" s="21">
        <v>0.72</v>
      </c>
      <c r="AF357">
        <v>572.6232</v>
      </c>
      <c r="AG357" s="22">
        <v>4.1999999999999997E-3</v>
      </c>
      <c r="AH357" s="11">
        <f t="shared" si="110"/>
        <v>571.26305375999993</v>
      </c>
      <c r="AI357" s="23">
        <f t="shared" si="111"/>
        <v>8796.2497743494241</v>
      </c>
      <c r="AJ357" s="23">
        <f t="shared" si="112"/>
        <v>77374010.092742294</v>
      </c>
      <c r="AK357" s="23">
        <f t="shared" si="113"/>
        <v>599.82620644799999</v>
      </c>
      <c r="AL357" s="23">
        <f t="shared" si="114"/>
        <v>18163.76260245885</v>
      </c>
      <c r="AN357">
        <v>202212</v>
      </c>
      <c r="AO357" s="20" t="s">
        <v>33</v>
      </c>
      <c r="AP357" s="20" t="s">
        <v>1459</v>
      </c>
      <c r="AQ357">
        <v>3727.94</v>
      </c>
      <c r="AR357" s="21">
        <v>0.86</v>
      </c>
      <c r="AS357">
        <v>198.77</v>
      </c>
      <c r="AT357">
        <v>6.2E-2</v>
      </c>
      <c r="AU357" s="11">
        <f t="shared" si="115"/>
        <v>198.77376080000002</v>
      </c>
      <c r="AV357" s="23">
        <f t="shared" si="116"/>
        <v>773.15154679857631</v>
      </c>
      <c r="AW357" s="23">
        <f t="shared" si="117"/>
        <v>597763.31431703118</v>
      </c>
      <c r="AX357" s="23">
        <f t="shared" si="118"/>
        <v>208.71244884000004</v>
      </c>
      <c r="AY357" s="23">
        <f t="shared" si="119"/>
        <v>1745.0768543971526</v>
      </c>
      <c r="AZ357" s="23"/>
      <c r="BA357" s="23"/>
    </row>
    <row r="358" spans="1:53">
      <c r="A358">
        <v>202212</v>
      </c>
      <c r="B358" s="20" t="s">
        <v>27</v>
      </c>
      <c r="C358" s="20" t="s">
        <v>1460</v>
      </c>
      <c r="D358">
        <v>51583.5</v>
      </c>
      <c r="E358" s="21">
        <v>0.68</v>
      </c>
      <c r="F358">
        <v>1698.92</v>
      </c>
      <c r="G358" s="22">
        <v>4.8399999999999999E-2</v>
      </c>
      <c r="H358" s="11">
        <f t="shared" si="100"/>
        <v>1697.7161520000002</v>
      </c>
      <c r="I358" s="23">
        <f t="shared" si="101"/>
        <v>7527.8267669619563</v>
      </c>
      <c r="J358" s="23">
        <f t="shared" si="102"/>
        <v>56668175.833388902</v>
      </c>
      <c r="K358" s="23">
        <f t="shared" si="103"/>
        <v>1782.6019596000003</v>
      </c>
      <c r="L358" s="23">
        <f t="shared" si="104"/>
        <v>16753.369685923913</v>
      </c>
      <c r="N358">
        <v>202212</v>
      </c>
      <c r="O358" s="20" t="s">
        <v>29</v>
      </c>
      <c r="P358" s="20" t="s">
        <v>1461</v>
      </c>
      <c r="Q358">
        <v>80634.53</v>
      </c>
      <c r="R358" s="21">
        <v>0.71</v>
      </c>
      <c r="S358">
        <v>2083.91</v>
      </c>
      <c r="T358" s="21">
        <v>0.04</v>
      </c>
      <c r="U358" s="11">
        <f t="shared" si="105"/>
        <v>2290.0206519999997</v>
      </c>
      <c r="V358" s="23">
        <f t="shared" si="106"/>
        <v>11218.764195671291</v>
      </c>
      <c r="W358" s="23">
        <f t="shared" si="107"/>
        <v>125860670.07807609</v>
      </c>
      <c r="X358" s="23">
        <f t="shared" si="108"/>
        <v>2404.5216845999998</v>
      </c>
      <c r="Y358" s="23">
        <f t="shared" si="109"/>
        <v>24727.54904334258</v>
      </c>
      <c r="AA358">
        <v>202212</v>
      </c>
      <c r="AB358" s="20" t="s">
        <v>31</v>
      </c>
      <c r="AC358" s="20" t="s">
        <v>1462</v>
      </c>
      <c r="AD358">
        <v>146371.79999999999</v>
      </c>
      <c r="AE358" s="21">
        <v>0.72</v>
      </c>
      <c r="AF358">
        <v>443.68220000000002</v>
      </c>
      <c r="AG358" s="22">
        <v>4.1999999999999997E-3</v>
      </c>
      <c r="AH358" s="11">
        <f t="shared" si="110"/>
        <v>442.6283231999999</v>
      </c>
      <c r="AI358" s="23">
        <f t="shared" si="111"/>
        <v>6815.545417198281</v>
      </c>
      <c r="AJ358" s="23">
        <f t="shared" si="112"/>
        <v>46451659.333892487</v>
      </c>
      <c r="AK358" s="23">
        <f t="shared" si="113"/>
        <v>464.75973935999991</v>
      </c>
      <c r="AL358" s="23">
        <f t="shared" si="114"/>
        <v>14073.719157596563</v>
      </c>
      <c r="AN358">
        <v>202212</v>
      </c>
      <c r="AO358" s="20" t="s">
        <v>33</v>
      </c>
      <c r="AP358" s="20" t="s">
        <v>1463</v>
      </c>
      <c r="AQ358">
        <v>2145.14</v>
      </c>
      <c r="AR358" s="21">
        <v>0.86</v>
      </c>
      <c r="AS358">
        <v>176.92</v>
      </c>
      <c r="AT358">
        <v>9.5899999999999999E-2</v>
      </c>
      <c r="AU358" s="11">
        <f t="shared" si="115"/>
        <v>176.91827635999999</v>
      </c>
      <c r="AV358" s="23">
        <f t="shared" si="116"/>
        <v>543.2148459417989</v>
      </c>
      <c r="AW358" s="23">
        <f t="shared" si="117"/>
        <v>295082.36885157233</v>
      </c>
      <c r="AX358" s="23">
        <f t="shared" si="118"/>
        <v>185.76419017800001</v>
      </c>
      <c r="AY358" s="23">
        <f t="shared" si="119"/>
        <v>1263.3479682435977</v>
      </c>
      <c r="AZ358" s="23"/>
      <c r="BA358" s="23"/>
    </row>
    <row r="359" spans="1:53">
      <c r="A359">
        <v>202212</v>
      </c>
      <c r="B359" s="20" t="s">
        <v>27</v>
      </c>
      <c r="C359" s="20" t="s">
        <v>1464</v>
      </c>
      <c r="D359">
        <v>31527.99</v>
      </c>
      <c r="E359" s="21">
        <v>0.68</v>
      </c>
      <c r="F359">
        <v>1038.3900000000001</v>
      </c>
      <c r="G359" s="22">
        <v>4.8399999999999999E-2</v>
      </c>
      <c r="H359" s="11">
        <f t="shared" si="100"/>
        <v>1037.6492068800001</v>
      </c>
      <c r="I359" s="23">
        <f t="shared" si="101"/>
        <v>4601.0303106712199</v>
      </c>
      <c r="J359" s="23">
        <f t="shared" si="102"/>
        <v>21169479.919715304</v>
      </c>
      <c r="K359" s="23">
        <f t="shared" si="103"/>
        <v>1089.5316672240001</v>
      </c>
      <c r="L359" s="23">
        <f t="shared" si="104"/>
        <v>10239.70982822244</v>
      </c>
      <c r="N359">
        <v>202212</v>
      </c>
      <c r="O359" s="20" t="s">
        <v>29</v>
      </c>
      <c r="P359" s="20" t="s">
        <v>1465</v>
      </c>
      <c r="Q359">
        <v>18199.599999999999</v>
      </c>
      <c r="R359" s="21">
        <v>0.71</v>
      </c>
      <c r="S359">
        <v>470.35</v>
      </c>
      <c r="T359" s="21">
        <v>0.04</v>
      </c>
      <c r="U359" s="11">
        <f t="shared" si="105"/>
        <v>516.86863999999991</v>
      </c>
      <c r="V359" s="23">
        <f t="shared" si="106"/>
        <v>2532.1288640925818</v>
      </c>
      <c r="W359" s="23">
        <f t="shared" si="107"/>
        <v>6411676.5843707882</v>
      </c>
      <c r="X359" s="23">
        <f t="shared" si="108"/>
        <v>542.71207199999992</v>
      </c>
      <c r="Y359" s="23">
        <f t="shared" si="109"/>
        <v>5581.1263681851633</v>
      </c>
      <c r="AA359">
        <v>202212</v>
      </c>
      <c r="AB359" s="20" t="s">
        <v>31</v>
      </c>
      <c r="AC359" s="20" t="s">
        <v>1466</v>
      </c>
      <c r="AD359">
        <v>193505.16</v>
      </c>
      <c r="AE359" s="21">
        <v>0.72</v>
      </c>
      <c r="AF359">
        <v>586.55280000000005</v>
      </c>
      <c r="AG359" s="22">
        <v>4.1999999999999997E-3</v>
      </c>
      <c r="AH359" s="11">
        <f t="shared" si="110"/>
        <v>585.15960384000005</v>
      </c>
      <c r="AI359" s="23">
        <f t="shared" si="111"/>
        <v>9010.2274238768696</v>
      </c>
      <c r="AJ359" s="23">
        <f t="shared" si="112"/>
        <v>81184198.229982808</v>
      </c>
      <c r="AK359" s="23">
        <f t="shared" si="113"/>
        <v>614.41758403200004</v>
      </c>
      <c r="AL359" s="23">
        <f t="shared" si="114"/>
        <v>18605.614451593738</v>
      </c>
      <c r="AN359">
        <v>202212</v>
      </c>
      <c r="AO359" s="20" t="s">
        <v>33</v>
      </c>
      <c r="AP359" s="20" t="s">
        <v>1467</v>
      </c>
      <c r="AQ359">
        <v>1832.07</v>
      </c>
      <c r="AR359" s="21">
        <v>0.86</v>
      </c>
      <c r="AS359">
        <v>105.88</v>
      </c>
      <c r="AT359">
        <v>6.7199999999999996E-2</v>
      </c>
      <c r="AU359" s="11">
        <f t="shared" si="115"/>
        <v>105.87898943999998</v>
      </c>
      <c r="AV359" s="23">
        <f t="shared" si="116"/>
        <v>394.47494084268186</v>
      </c>
      <c r="AW359" s="23">
        <f t="shared" si="117"/>
        <v>155610.47895283735</v>
      </c>
      <c r="AX359" s="23">
        <f t="shared" si="118"/>
        <v>111.17293891199999</v>
      </c>
      <c r="AY359" s="23">
        <f t="shared" si="119"/>
        <v>894.82887112536366</v>
      </c>
      <c r="AZ359" s="23"/>
      <c r="BA359" s="23"/>
    </row>
    <row r="360" spans="1:53">
      <c r="A360">
        <v>202212</v>
      </c>
      <c r="B360" s="20" t="s">
        <v>27</v>
      </c>
      <c r="C360" s="20" t="s">
        <v>1468</v>
      </c>
      <c r="D360">
        <v>7041.65</v>
      </c>
      <c r="E360" s="21">
        <v>0.68</v>
      </c>
      <c r="F360">
        <v>231.92</v>
      </c>
      <c r="G360" s="22">
        <v>4.8399999999999999E-2</v>
      </c>
      <c r="H360" s="11">
        <f t="shared" si="100"/>
        <v>231.75478480000001</v>
      </c>
      <c r="I360" s="23">
        <f t="shared" si="101"/>
        <v>1027.621649433979</v>
      </c>
      <c r="J360" s="23">
        <f t="shared" si="102"/>
        <v>1056006.2543854115</v>
      </c>
      <c r="K360" s="23">
        <f t="shared" si="103"/>
        <v>243.34252404000003</v>
      </c>
      <c r="L360" s="23">
        <f t="shared" si="104"/>
        <v>2286.9980836679579</v>
      </c>
      <c r="N360">
        <v>202212</v>
      </c>
      <c r="O360" s="20" t="s">
        <v>29</v>
      </c>
      <c r="P360" s="20" t="s">
        <v>1469</v>
      </c>
      <c r="Q360">
        <v>29197.14</v>
      </c>
      <c r="R360" s="21">
        <v>0.71</v>
      </c>
      <c r="S360">
        <v>754.57</v>
      </c>
      <c r="T360" s="21">
        <v>0.04</v>
      </c>
      <c r="U360" s="11">
        <f t="shared" si="105"/>
        <v>829.19877599999995</v>
      </c>
      <c r="V360" s="23">
        <f t="shared" si="106"/>
        <v>4062.2277930807313</v>
      </c>
      <c r="W360" s="23">
        <f t="shared" si="107"/>
        <v>16501694.642877549</v>
      </c>
      <c r="X360" s="23">
        <f t="shared" si="108"/>
        <v>870.65871479999998</v>
      </c>
      <c r="Y360" s="23">
        <f t="shared" si="109"/>
        <v>8953.6543621614619</v>
      </c>
      <c r="AA360">
        <v>202212</v>
      </c>
      <c r="AB360" s="20" t="s">
        <v>31</v>
      </c>
      <c r="AC360" s="20" t="s">
        <v>1470</v>
      </c>
      <c r="AD360">
        <v>198950.17</v>
      </c>
      <c r="AE360" s="21">
        <v>0.72</v>
      </c>
      <c r="AF360">
        <v>603.05780000000004</v>
      </c>
      <c r="AG360" s="22">
        <v>4.1999999999999997E-3</v>
      </c>
      <c r="AH360" s="11">
        <f t="shared" si="110"/>
        <v>601.62531407999995</v>
      </c>
      <c r="AI360" s="23">
        <f t="shared" si="111"/>
        <v>9263.7647374311109</v>
      </c>
      <c r="AJ360" s="23">
        <f t="shared" si="112"/>
        <v>85817337.110472098</v>
      </c>
      <c r="AK360" s="23">
        <f t="shared" si="113"/>
        <v>631.70657978399993</v>
      </c>
      <c r="AL360" s="23">
        <f t="shared" si="114"/>
        <v>19129.154788942222</v>
      </c>
      <c r="AN360">
        <v>202212</v>
      </c>
      <c r="AO360" s="20" t="s">
        <v>33</v>
      </c>
      <c r="AP360" s="20" t="s">
        <v>1471</v>
      </c>
      <c r="AQ360">
        <v>196.33</v>
      </c>
      <c r="AR360" s="21">
        <v>0.86</v>
      </c>
      <c r="AS360">
        <v>1.76</v>
      </c>
      <c r="AT360">
        <v>1.04E-2</v>
      </c>
      <c r="AU360" s="11">
        <f t="shared" si="115"/>
        <v>1.75597552</v>
      </c>
      <c r="AV360" s="23">
        <f t="shared" si="116"/>
        <v>17.128985068501191</v>
      </c>
      <c r="AW360" s="23">
        <f t="shared" si="117"/>
        <v>293.40212947693675</v>
      </c>
      <c r="AX360" s="23">
        <f t="shared" si="118"/>
        <v>1.8437742960000001</v>
      </c>
      <c r="AY360" s="23">
        <f t="shared" si="119"/>
        <v>36.013945657002381</v>
      </c>
      <c r="AZ360" s="23"/>
      <c r="BA360" s="23"/>
    </row>
    <row r="361" spans="1:53">
      <c r="A361">
        <v>202212</v>
      </c>
      <c r="B361" s="20" t="s">
        <v>27</v>
      </c>
      <c r="C361" s="20" t="s">
        <v>1472</v>
      </c>
      <c r="D361">
        <v>34680.18</v>
      </c>
      <c r="E361" s="21">
        <v>0.68</v>
      </c>
      <c r="F361">
        <v>1142.2</v>
      </c>
      <c r="G361" s="22">
        <v>4.8399999999999999E-2</v>
      </c>
      <c r="H361" s="11">
        <f t="shared" si="100"/>
        <v>1141.3940841600001</v>
      </c>
      <c r="I361" s="23">
        <f t="shared" si="101"/>
        <v>5061.0444674568162</v>
      </c>
      <c r="J361" s="23">
        <f t="shared" si="102"/>
        <v>25614171.101575248</v>
      </c>
      <c r="K361" s="23">
        <f t="shared" si="103"/>
        <v>1198.4637883680002</v>
      </c>
      <c r="L361" s="23">
        <f t="shared" si="104"/>
        <v>11263.483019073632</v>
      </c>
      <c r="N361">
        <v>202212</v>
      </c>
      <c r="O361" s="20" t="s">
        <v>29</v>
      </c>
      <c r="P361" s="20" t="s">
        <v>1473</v>
      </c>
      <c r="Q361">
        <v>16058.44</v>
      </c>
      <c r="R361" s="21">
        <v>0.71</v>
      </c>
      <c r="S361">
        <v>415.01</v>
      </c>
      <c r="T361" s="21">
        <v>0.04</v>
      </c>
      <c r="U361" s="11">
        <f t="shared" si="105"/>
        <v>456.05969599999997</v>
      </c>
      <c r="V361" s="23">
        <f t="shared" si="106"/>
        <v>2234.2270948976284</v>
      </c>
      <c r="W361" s="23">
        <f t="shared" si="107"/>
        <v>4991770.711574696</v>
      </c>
      <c r="X361" s="23">
        <f t="shared" si="108"/>
        <v>478.86268080000002</v>
      </c>
      <c r="Y361" s="23">
        <f t="shared" si="109"/>
        <v>4924.513885795257</v>
      </c>
      <c r="AA361">
        <v>202212</v>
      </c>
      <c r="AB361" s="20" t="s">
        <v>31</v>
      </c>
      <c r="AC361" s="20" t="s">
        <v>1474</v>
      </c>
      <c r="AD361">
        <v>139360.04999999999</v>
      </c>
      <c r="AE361" s="21">
        <v>0.72</v>
      </c>
      <c r="AF361">
        <v>422.4282</v>
      </c>
      <c r="AG361" s="22">
        <v>4.1999999999999997E-3</v>
      </c>
      <c r="AH361" s="11">
        <f t="shared" si="110"/>
        <v>421.42479119999996</v>
      </c>
      <c r="AI361" s="23">
        <f t="shared" si="111"/>
        <v>6489.0556112449485</v>
      </c>
      <c r="AJ361" s="23">
        <f t="shared" si="112"/>
        <v>42107842.725829549</v>
      </c>
      <c r="AK361" s="23">
        <f t="shared" si="113"/>
        <v>442.49603076</v>
      </c>
      <c r="AL361" s="23">
        <f t="shared" si="114"/>
        <v>13399.536013689896</v>
      </c>
      <c r="AN361">
        <v>202212</v>
      </c>
      <c r="AO361" s="20" t="s">
        <v>33</v>
      </c>
      <c r="AP361" s="20" t="s">
        <v>1475</v>
      </c>
      <c r="AQ361">
        <v>925.42</v>
      </c>
      <c r="AR361" s="21">
        <v>0.86</v>
      </c>
      <c r="AS361">
        <v>42.82</v>
      </c>
      <c r="AT361">
        <v>5.3800000000000001E-2</v>
      </c>
      <c r="AU361" s="11">
        <f t="shared" si="115"/>
        <v>42.817332559999997</v>
      </c>
      <c r="AV361" s="23">
        <f t="shared" si="116"/>
        <v>179.56427736174874</v>
      </c>
      <c r="AW361" s="23">
        <f t="shared" si="117"/>
        <v>32243.329704447031</v>
      </c>
      <c r="AX361" s="23">
        <f t="shared" si="118"/>
        <v>44.958199188000002</v>
      </c>
      <c r="AY361" s="23">
        <f t="shared" si="119"/>
        <v>401.94588728349748</v>
      </c>
      <c r="AZ361" s="23"/>
      <c r="BA361" s="23"/>
    </row>
    <row r="362" spans="1:53">
      <c r="A362">
        <v>202212</v>
      </c>
      <c r="B362" s="20" t="s">
        <v>27</v>
      </c>
      <c r="C362" s="20" t="s">
        <v>1476</v>
      </c>
      <c r="D362">
        <v>31548.09</v>
      </c>
      <c r="E362" s="21">
        <v>0.68</v>
      </c>
      <c r="F362">
        <v>1039.05</v>
      </c>
      <c r="G362" s="22">
        <v>4.8399999999999999E-2</v>
      </c>
      <c r="H362" s="11">
        <f t="shared" si="100"/>
        <v>1038.3107380800002</v>
      </c>
      <c r="I362" s="23">
        <f t="shared" si="101"/>
        <v>4603.9635997659097</v>
      </c>
      <c r="J362" s="23">
        <f t="shared" si="102"/>
        <v>21196480.827969473</v>
      </c>
      <c r="K362" s="23">
        <f t="shared" si="103"/>
        <v>1090.2262749840002</v>
      </c>
      <c r="L362" s="23">
        <f t="shared" si="104"/>
        <v>10246.237937611819</v>
      </c>
      <c r="N362">
        <v>202212</v>
      </c>
      <c r="O362" s="20" t="s">
        <v>29</v>
      </c>
      <c r="P362" s="20" t="s">
        <v>1477</v>
      </c>
      <c r="Q362">
        <v>24342.52</v>
      </c>
      <c r="R362" s="21">
        <v>0.71</v>
      </c>
      <c r="S362">
        <v>629.1</v>
      </c>
      <c r="T362" s="21">
        <v>0.04</v>
      </c>
      <c r="U362" s="11">
        <f t="shared" si="105"/>
        <v>691.32756800000004</v>
      </c>
      <c r="V362" s="23">
        <f t="shared" si="106"/>
        <v>3386.7995734384799</v>
      </c>
      <c r="W362" s="23">
        <f t="shared" si="107"/>
        <v>11470411.350643069</v>
      </c>
      <c r="X362" s="23">
        <f t="shared" si="108"/>
        <v>725.89394640000012</v>
      </c>
      <c r="Y362" s="23">
        <f t="shared" si="109"/>
        <v>7464.9267148769595</v>
      </c>
      <c r="AA362">
        <v>202212</v>
      </c>
      <c r="AB362" s="20" t="s">
        <v>31</v>
      </c>
      <c r="AC362" s="20" t="s">
        <v>1478</v>
      </c>
      <c r="AD362">
        <v>224780.72</v>
      </c>
      <c r="AE362" s="21">
        <v>0.72</v>
      </c>
      <c r="AF362">
        <v>681.35530000000006</v>
      </c>
      <c r="AG362" s="22">
        <v>4.1999999999999997E-3</v>
      </c>
      <c r="AH362" s="11">
        <f t="shared" si="110"/>
        <v>679.73689727999999</v>
      </c>
      <c r="AI362" s="23">
        <f t="shared" si="111"/>
        <v>10466.518865454482</v>
      </c>
      <c r="AJ362" s="23">
        <f t="shared" si="112"/>
        <v>109548017.16091457</v>
      </c>
      <c r="AK362" s="23">
        <f t="shared" si="113"/>
        <v>713.72374214399997</v>
      </c>
      <c r="AL362" s="23">
        <f t="shared" si="114"/>
        <v>21612.774628188963</v>
      </c>
      <c r="AN362">
        <v>202212</v>
      </c>
      <c r="AO362" s="20" t="s">
        <v>33</v>
      </c>
      <c r="AP362" s="20" t="s">
        <v>1479</v>
      </c>
      <c r="AQ362">
        <v>1252.8</v>
      </c>
      <c r="AR362" s="21">
        <v>0.86</v>
      </c>
      <c r="AS362">
        <v>76.28</v>
      </c>
      <c r="AT362">
        <v>7.0800000000000002E-2</v>
      </c>
      <c r="AU362" s="11">
        <f t="shared" si="115"/>
        <v>76.280486400000001</v>
      </c>
      <c r="AV362" s="23">
        <f t="shared" si="116"/>
        <v>276.34488177968956</v>
      </c>
      <c r="AW362" s="23">
        <f t="shared" si="117"/>
        <v>76366.493685830603</v>
      </c>
      <c r="AX362" s="23">
        <f t="shared" si="118"/>
        <v>80.094510720000002</v>
      </c>
      <c r="AY362" s="23">
        <f t="shared" si="119"/>
        <v>628.97024995937909</v>
      </c>
      <c r="AZ362" s="23"/>
      <c r="BA362" s="23"/>
    </row>
    <row r="363" spans="1:53">
      <c r="A363">
        <v>202212</v>
      </c>
      <c r="B363" s="20" t="s">
        <v>27</v>
      </c>
      <c r="C363" s="20" t="s">
        <v>1480</v>
      </c>
      <c r="D363">
        <v>17257.259999999998</v>
      </c>
      <c r="E363" s="21">
        <v>0.68</v>
      </c>
      <c r="F363">
        <v>568.37</v>
      </c>
      <c r="G363" s="22">
        <v>4.8399999999999999E-2</v>
      </c>
      <c r="H363" s="11">
        <f t="shared" si="100"/>
        <v>567.97094111999991</v>
      </c>
      <c r="I363" s="23">
        <f t="shared" si="101"/>
        <v>2518.4344558322305</v>
      </c>
      <c r="J363" s="23">
        <f t="shared" si="102"/>
        <v>6342512.1083229827</v>
      </c>
      <c r="K363" s="23">
        <f t="shared" si="103"/>
        <v>596.36948817599989</v>
      </c>
      <c r="L363" s="23">
        <f t="shared" si="104"/>
        <v>5604.8398527844611</v>
      </c>
      <c r="N363">
        <v>202212</v>
      </c>
      <c r="O363" s="20" t="s">
        <v>29</v>
      </c>
      <c r="P363" s="20" t="s">
        <v>1481</v>
      </c>
      <c r="Q363">
        <v>42335.87</v>
      </c>
      <c r="R363" s="21">
        <v>0.71</v>
      </c>
      <c r="S363">
        <v>1094.1199999999999</v>
      </c>
      <c r="T363" s="21">
        <v>0.04</v>
      </c>
      <c r="U363" s="11">
        <f t="shared" si="105"/>
        <v>1202.338708</v>
      </c>
      <c r="V363" s="23">
        <f t="shared" si="106"/>
        <v>5890.2326651943567</v>
      </c>
      <c r="W363" s="23">
        <f t="shared" si="107"/>
        <v>34694840.850122616</v>
      </c>
      <c r="X363" s="23">
        <f t="shared" si="108"/>
        <v>1262.4556434000001</v>
      </c>
      <c r="Y363" s="23">
        <f t="shared" si="109"/>
        <v>12982.804038388713</v>
      </c>
      <c r="AA363">
        <v>202212</v>
      </c>
      <c r="AB363" s="20" t="s">
        <v>31</v>
      </c>
      <c r="AC363" s="20" t="s">
        <v>1482</v>
      </c>
      <c r="AD363">
        <v>235403.17</v>
      </c>
      <c r="AE363" s="21">
        <v>0.72</v>
      </c>
      <c r="AF363">
        <v>713.55409999999995</v>
      </c>
      <c r="AG363" s="22">
        <v>4.1999999999999997E-3</v>
      </c>
      <c r="AH363" s="11">
        <f t="shared" si="110"/>
        <v>711.85918607999997</v>
      </c>
      <c r="AI363" s="23">
        <f t="shared" si="111"/>
        <v>10961.134566135335</v>
      </c>
      <c r="AJ363" s="23">
        <f t="shared" si="112"/>
        <v>120146470.97692686</v>
      </c>
      <c r="AK363" s="23">
        <f t="shared" si="113"/>
        <v>747.452145384</v>
      </c>
      <c r="AL363" s="23">
        <f t="shared" si="114"/>
        <v>22634.128318350671</v>
      </c>
      <c r="AN363">
        <v>202212</v>
      </c>
      <c r="AO363" s="20" t="s">
        <v>33</v>
      </c>
      <c r="AP363" s="20" t="s">
        <v>1483</v>
      </c>
      <c r="AQ363">
        <v>3293.44</v>
      </c>
      <c r="AR363" s="21">
        <v>0.86</v>
      </c>
      <c r="AS363">
        <v>85.25</v>
      </c>
      <c r="AT363">
        <v>3.0099999999999998E-2</v>
      </c>
      <c r="AU363" s="11">
        <f t="shared" si="115"/>
        <v>85.253987839999994</v>
      </c>
      <c r="AV363" s="23">
        <f t="shared" si="116"/>
        <v>483.94380474338033</v>
      </c>
      <c r="AW363" s="23">
        <f t="shared" si="117"/>
        <v>234201.60614949901</v>
      </c>
      <c r="AX363" s="23">
        <f t="shared" si="118"/>
        <v>89.516687231999995</v>
      </c>
      <c r="AY363" s="23">
        <f t="shared" si="119"/>
        <v>1053.1415973267606</v>
      </c>
      <c r="AZ363" s="23"/>
      <c r="BA363" s="23"/>
    </row>
    <row r="364" spans="1:53">
      <c r="A364">
        <v>202212</v>
      </c>
      <c r="B364" s="20" t="s">
        <v>27</v>
      </c>
      <c r="C364" s="20" t="s">
        <v>1484</v>
      </c>
      <c r="D364">
        <v>78797.289999999994</v>
      </c>
      <c r="E364" s="21">
        <v>0.68</v>
      </c>
      <c r="F364">
        <v>2595.2199999999998</v>
      </c>
      <c r="G364" s="22">
        <v>4.8399999999999999E-2</v>
      </c>
      <c r="H364" s="11">
        <f t="shared" si="100"/>
        <v>2593.37640848</v>
      </c>
      <c r="I364" s="23">
        <f t="shared" si="101"/>
        <v>11499.265246174911</v>
      </c>
      <c r="J364" s="23">
        <f t="shared" si="102"/>
        <v>132233101.20188615</v>
      </c>
      <c r="K364" s="23">
        <f t="shared" si="103"/>
        <v>2723.0452289039999</v>
      </c>
      <c r="L364" s="23">
        <f t="shared" si="104"/>
        <v>25591.906900829821</v>
      </c>
      <c r="N364">
        <v>202212</v>
      </c>
      <c r="O364" s="20" t="s">
        <v>29</v>
      </c>
      <c r="P364" s="20" t="s">
        <v>1485</v>
      </c>
      <c r="Q364">
        <v>28041.45</v>
      </c>
      <c r="R364" s="21">
        <v>0.71</v>
      </c>
      <c r="S364">
        <v>724.7</v>
      </c>
      <c r="T364" s="21">
        <v>0.04</v>
      </c>
      <c r="U364" s="11">
        <f t="shared" si="105"/>
        <v>796.37717999999995</v>
      </c>
      <c r="V364" s="23">
        <f t="shared" si="106"/>
        <v>3901.435467593185</v>
      </c>
      <c r="W364" s="23">
        <f t="shared" si="107"/>
        <v>15221198.707794053</v>
      </c>
      <c r="X364" s="23">
        <f t="shared" si="108"/>
        <v>836.19603900000004</v>
      </c>
      <c r="Y364" s="23">
        <f t="shared" si="109"/>
        <v>8599.2481151863703</v>
      </c>
      <c r="AA364">
        <v>202212</v>
      </c>
      <c r="AB364" s="20" t="s">
        <v>31</v>
      </c>
      <c r="AC364" s="20" t="s">
        <v>1486</v>
      </c>
      <c r="AD364">
        <v>174619.24</v>
      </c>
      <c r="AE364" s="21">
        <v>0.72</v>
      </c>
      <c r="AF364">
        <v>529.30579999999998</v>
      </c>
      <c r="AG364" s="22">
        <v>4.1999999999999997E-3</v>
      </c>
      <c r="AH364" s="11">
        <f t="shared" si="110"/>
        <v>528.04858175999993</v>
      </c>
      <c r="AI364" s="23">
        <f t="shared" si="111"/>
        <v>8130.8377770625684</v>
      </c>
      <c r="AJ364" s="23">
        <f t="shared" si="112"/>
        <v>66110522.956907772</v>
      </c>
      <c r="AK364" s="23">
        <f t="shared" si="113"/>
        <v>554.45101084800001</v>
      </c>
      <c r="AL364" s="23">
        <f t="shared" si="114"/>
        <v>16789.724135885135</v>
      </c>
      <c r="AN364">
        <v>202212</v>
      </c>
      <c r="AO364" s="20" t="s">
        <v>33</v>
      </c>
      <c r="AP364" s="20" t="s">
        <v>1487</v>
      </c>
      <c r="AQ364">
        <v>2333.5300000000002</v>
      </c>
      <c r="AR364" s="21">
        <v>0.86</v>
      </c>
      <c r="AS364">
        <v>159.94</v>
      </c>
      <c r="AT364">
        <v>7.9699999999999993E-2</v>
      </c>
      <c r="AU364" s="11">
        <f t="shared" si="115"/>
        <v>159.94481325999999</v>
      </c>
      <c r="AV364" s="23">
        <f t="shared" si="116"/>
        <v>543.50771290360399</v>
      </c>
      <c r="AW364" s="23">
        <f t="shared" si="117"/>
        <v>295400.63398570643</v>
      </c>
      <c r="AX364" s="23">
        <f t="shared" si="118"/>
        <v>167.942053923</v>
      </c>
      <c r="AY364" s="23">
        <f t="shared" si="119"/>
        <v>1246.960239067208</v>
      </c>
      <c r="AZ364" s="23"/>
      <c r="BA364" s="23"/>
    </row>
    <row r="365" spans="1:53">
      <c r="A365">
        <v>202212</v>
      </c>
      <c r="B365" s="20" t="s">
        <v>27</v>
      </c>
      <c r="C365" s="20" t="s">
        <v>1488</v>
      </c>
      <c r="D365">
        <v>42766.26</v>
      </c>
      <c r="E365" s="21">
        <v>0.68</v>
      </c>
      <c r="F365">
        <v>1408.52</v>
      </c>
      <c r="G365" s="22">
        <v>4.8399999999999999E-2</v>
      </c>
      <c r="H365" s="11">
        <f t="shared" si="100"/>
        <v>1407.52314912</v>
      </c>
      <c r="I365" s="23">
        <f t="shared" si="101"/>
        <v>6241.0847800334286</v>
      </c>
      <c r="J365" s="23">
        <f t="shared" si="102"/>
        <v>38951139.231564909</v>
      </c>
      <c r="K365" s="23">
        <f t="shared" si="103"/>
        <v>1477.8993065760001</v>
      </c>
      <c r="L365" s="23">
        <f t="shared" si="104"/>
        <v>13889.692709186857</v>
      </c>
      <c r="N365">
        <v>202212</v>
      </c>
      <c r="O365" s="20" t="s">
        <v>29</v>
      </c>
      <c r="P365" s="20" t="s">
        <v>1489</v>
      </c>
      <c r="Q365">
        <v>44627.9</v>
      </c>
      <c r="R365" s="21">
        <v>0.71</v>
      </c>
      <c r="S365">
        <v>1153.3599999999999</v>
      </c>
      <c r="T365" s="21">
        <v>0.04</v>
      </c>
      <c r="U365" s="11">
        <f t="shared" si="105"/>
        <v>1267.43236</v>
      </c>
      <c r="V365" s="23">
        <f t="shared" si="106"/>
        <v>6209.1251309829522</v>
      </c>
      <c r="W365" s="23">
        <f t="shared" si="107"/>
        <v>38553234.892204061</v>
      </c>
      <c r="X365" s="23">
        <f t="shared" si="108"/>
        <v>1330.8039780000001</v>
      </c>
      <c r="Y365" s="23">
        <f t="shared" si="109"/>
        <v>13685.682621965905</v>
      </c>
      <c r="AA365">
        <v>202212</v>
      </c>
      <c r="AB365" s="20" t="s">
        <v>31</v>
      </c>
      <c r="AC365" s="20" t="s">
        <v>1490</v>
      </c>
      <c r="AD365">
        <v>201508.89</v>
      </c>
      <c r="AE365" s="21">
        <v>0.72</v>
      </c>
      <c r="AF365">
        <v>610.81370000000004</v>
      </c>
      <c r="AG365" s="22">
        <v>4.1999999999999997E-3</v>
      </c>
      <c r="AH365" s="11">
        <f t="shared" si="110"/>
        <v>609.36288335999996</v>
      </c>
      <c r="AI365" s="23">
        <f t="shared" si="111"/>
        <v>9382.9070337606881</v>
      </c>
      <c r="AJ365" s="23">
        <f t="shared" si="112"/>
        <v>88038944.4041958</v>
      </c>
      <c r="AK365" s="23">
        <f t="shared" si="113"/>
        <v>639.83102752799994</v>
      </c>
      <c r="AL365" s="23">
        <f t="shared" si="114"/>
        <v>19375.176950881378</v>
      </c>
      <c r="AN365">
        <v>202212</v>
      </c>
      <c r="AO365" s="20" t="s">
        <v>33</v>
      </c>
      <c r="AP365" s="20" t="s">
        <v>1491</v>
      </c>
      <c r="AQ365">
        <v>1289.17</v>
      </c>
      <c r="AR365" s="21">
        <v>0.86</v>
      </c>
      <c r="AS365">
        <v>62.97</v>
      </c>
      <c r="AT365">
        <v>5.6799999999999996E-2</v>
      </c>
      <c r="AU365" s="11">
        <f t="shared" si="115"/>
        <v>62.973376160000001</v>
      </c>
      <c r="AV365" s="23">
        <f t="shared" si="116"/>
        <v>256.61657586954925</v>
      </c>
      <c r="AW365" s="23">
        <f t="shared" si="117"/>
        <v>65852.067011012128</v>
      </c>
      <c r="AX365" s="23">
        <f t="shared" si="118"/>
        <v>66.122044967999997</v>
      </c>
      <c r="AY365" s="23">
        <f t="shared" si="119"/>
        <v>576.20652789909855</v>
      </c>
      <c r="AZ365" s="23"/>
      <c r="BA365" s="23"/>
    </row>
    <row r="366" spans="1:53">
      <c r="A366">
        <v>202212</v>
      </c>
      <c r="B366" s="20" t="s">
        <v>27</v>
      </c>
      <c r="C366" s="20" t="s">
        <v>1492</v>
      </c>
      <c r="D366">
        <v>7808.6</v>
      </c>
      <c r="E366" s="21">
        <v>0.68</v>
      </c>
      <c r="F366">
        <v>257.18</v>
      </c>
      <c r="G366" s="22">
        <v>4.8399999999999999E-2</v>
      </c>
      <c r="H366" s="11">
        <f t="shared" si="100"/>
        <v>256.99664320000005</v>
      </c>
      <c r="I366" s="23">
        <f t="shared" si="101"/>
        <v>1139.54632959181</v>
      </c>
      <c r="J366" s="23">
        <f t="shared" si="102"/>
        <v>1298565.8372861661</v>
      </c>
      <c r="K366" s="23">
        <f t="shared" si="103"/>
        <v>269.84647536000006</v>
      </c>
      <c r="L366" s="23">
        <f t="shared" si="104"/>
        <v>2536.0893023836202</v>
      </c>
      <c r="N366">
        <v>202212</v>
      </c>
      <c r="O366" s="20" t="s">
        <v>29</v>
      </c>
      <c r="P366" s="20" t="s">
        <v>1493</v>
      </c>
      <c r="Q366">
        <v>46149.31</v>
      </c>
      <c r="R366" s="21">
        <v>0.71</v>
      </c>
      <c r="S366">
        <v>1192.68</v>
      </c>
      <c r="T366" s="21">
        <v>0.04</v>
      </c>
      <c r="U366" s="11">
        <f t="shared" si="105"/>
        <v>1310.6404039999998</v>
      </c>
      <c r="V366" s="23">
        <f t="shared" si="106"/>
        <v>6420.8004521503999</v>
      </c>
      <c r="W366" s="23">
        <f t="shared" si="107"/>
        <v>41226678.446334779</v>
      </c>
      <c r="X366" s="23">
        <f t="shared" si="108"/>
        <v>1376.1724241999998</v>
      </c>
      <c r="Y366" s="23">
        <f t="shared" si="109"/>
        <v>14152.2413083008</v>
      </c>
      <c r="AA366">
        <v>202212</v>
      </c>
      <c r="AB366" s="20" t="s">
        <v>31</v>
      </c>
      <c r="AC366" s="20" t="s">
        <v>1494</v>
      </c>
      <c r="AD366">
        <v>188742.03</v>
      </c>
      <c r="AE366" s="21">
        <v>0.72</v>
      </c>
      <c r="AF366">
        <v>572.11479999999995</v>
      </c>
      <c r="AG366" s="22">
        <v>4.1999999999999997E-3</v>
      </c>
      <c r="AH366" s="11">
        <f t="shared" si="110"/>
        <v>570.75589872</v>
      </c>
      <c r="AI366" s="23">
        <f t="shared" si="111"/>
        <v>8788.4406531804671</v>
      </c>
      <c r="AJ366" s="23">
        <f t="shared" si="112"/>
        <v>77236689.114475116</v>
      </c>
      <c r="AK366" s="23">
        <f t="shared" si="113"/>
        <v>599.29369365600007</v>
      </c>
      <c r="AL366" s="23">
        <f t="shared" si="114"/>
        <v>18147.637205080933</v>
      </c>
      <c r="AN366">
        <v>202212</v>
      </c>
      <c r="AO366" s="20" t="s">
        <v>33</v>
      </c>
      <c r="AP366" s="20" t="s">
        <v>1495</v>
      </c>
      <c r="AQ366">
        <v>299.91000000000003</v>
      </c>
      <c r="AR366" s="21">
        <v>0.86</v>
      </c>
      <c r="AS366">
        <v>1.26</v>
      </c>
      <c r="AT366">
        <v>4.8999999999999998E-3</v>
      </c>
      <c r="AU366" s="11">
        <f t="shared" si="115"/>
        <v>1.2638207400000001</v>
      </c>
      <c r="AV366" s="23">
        <f t="shared" si="116"/>
        <v>18.010293954621339</v>
      </c>
      <c r="AW366" s="23">
        <f t="shared" si="117"/>
        <v>324.37068833186999</v>
      </c>
      <c r="AX366" s="23">
        <f t="shared" si="118"/>
        <v>1.3270117770000003</v>
      </c>
      <c r="AY366" s="23">
        <f t="shared" si="119"/>
        <v>37.284408649242678</v>
      </c>
      <c r="AZ366" s="23"/>
      <c r="BA366" s="23"/>
    </row>
    <row r="367" spans="1:53">
      <c r="A367">
        <v>202212</v>
      </c>
      <c r="B367" s="20" t="s">
        <v>27</v>
      </c>
      <c r="C367" s="20" t="s">
        <v>1496</v>
      </c>
      <c r="D367">
        <v>70163.539999999994</v>
      </c>
      <c r="E367" s="21">
        <v>0.68</v>
      </c>
      <c r="F367">
        <v>2310.86</v>
      </c>
      <c r="G367" s="22">
        <v>4.8399999999999999E-2</v>
      </c>
      <c r="H367" s="11">
        <f t="shared" si="100"/>
        <v>2309.22242848</v>
      </c>
      <c r="I367" s="23">
        <f t="shared" si="101"/>
        <v>10239.300832180945</v>
      </c>
      <c r="J367" s="23">
        <f t="shared" si="102"/>
        <v>104843281.53190139</v>
      </c>
      <c r="K367" s="23">
        <f t="shared" si="103"/>
        <v>2424.6835499039998</v>
      </c>
      <c r="L367" s="23">
        <f t="shared" si="104"/>
        <v>22787.824092841889</v>
      </c>
      <c r="N367">
        <v>202212</v>
      </c>
      <c r="O367" s="20" t="s">
        <v>29</v>
      </c>
      <c r="P367" s="20" t="s">
        <v>1497</v>
      </c>
      <c r="Q367">
        <v>21602.26</v>
      </c>
      <c r="R367" s="21">
        <v>0.71</v>
      </c>
      <c r="S367">
        <v>558.28</v>
      </c>
      <c r="T367" s="21">
        <v>0.04</v>
      </c>
      <c r="U367" s="11">
        <f t="shared" si="105"/>
        <v>613.50418400000001</v>
      </c>
      <c r="V367" s="23">
        <f t="shared" si="106"/>
        <v>3005.5444117251268</v>
      </c>
      <c r="W367" s="23">
        <f t="shared" si="107"/>
        <v>9033297.2108521387</v>
      </c>
      <c r="X367" s="23">
        <f t="shared" si="108"/>
        <v>644.17939320000005</v>
      </c>
      <c r="Y367" s="23">
        <f t="shared" si="109"/>
        <v>6624.5930074502539</v>
      </c>
      <c r="AA367">
        <v>202212</v>
      </c>
      <c r="AB367" s="20" t="s">
        <v>31</v>
      </c>
      <c r="AC367" s="20" t="s">
        <v>1498</v>
      </c>
      <c r="AD367">
        <v>153747.66</v>
      </c>
      <c r="AE367" s="21">
        <v>0.72</v>
      </c>
      <c r="AF367">
        <v>466.03989999999999</v>
      </c>
      <c r="AG367" s="22">
        <v>4.1999999999999997E-3</v>
      </c>
      <c r="AH367" s="11">
        <f t="shared" si="110"/>
        <v>464.93292383999994</v>
      </c>
      <c r="AI367" s="23">
        <f t="shared" si="111"/>
        <v>7158.989364877385</v>
      </c>
      <c r="AJ367" s="23">
        <f t="shared" si="112"/>
        <v>51251128.726427503</v>
      </c>
      <c r="AK367" s="23">
        <f t="shared" si="113"/>
        <v>488.17957003199996</v>
      </c>
      <c r="AL367" s="23">
        <f t="shared" si="114"/>
        <v>14782.911653594771</v>
      </c>
      <c r="AN367">
        <v>202212</v>
      </c>
      <c r="AO367" s="20" t="s">
        <v>33</v>
      </c>
      <c r="AP367" s="20" t="s">
        <v>1499</v>
      </c>
      <c r="AQ367">
        <v>123.46</v>
      </c>
      <c r="AR367" s="21">
        <v>0.86</v>
      </c>
      <c r="AS367">
        <v>0.16</v>
      </c>
      <c r="AT367">
        <v>1.5E-3</v>
      </c>
      <c r="AU367" s="11">
        <f t="shared" si="115"/>
        <v>0.1592634</v>
      </c>
      <c r="AV367" s="23">
        <f t="shared" si="116"/>
        <v>4.1090780258423472</v>
      </c>
      <c r="AW367" s="23">
        <f t="shared" si="117"/>
        <v>16.88452222246044</v>
      </c>
      <c r="AX367" s="23">
        <f t="shared" si="118"/>
        <v>0.16722657000000002</v>
      </c>
      <c r="AY367" s="23">
        <f t="shared" si="119"/>
        <v>8.3774194516846947</v>
      </c>
      <c r="AZ367" s="23"/>
      <c r="BA367" s="23"/>
    </row>
    <row r="368" spans="1:53">
      <c r="A368">
        <v>202212</v>
      </c>
      <c r="B368" s="20" t="s">
        <v>27</v>
      </c>
      <c r="C368" s="20" t="s">
        <v>1500</v>
      </c>
      <c r="D368">
        <v>100089.89</v>
      </c>
      <c r="E368" s="21">
        <v>0.68</v>
      </c>
      <c r="F368">
        <v>3296.49</v>
      </c>
      <c r="G368" s="22">
        <v>4.8399999999999999E-2</v>
      </c>
      <c r="H368" s="11">
        <f t="shared" si="100"/>
        <v>3294.1584596800003</v>
      </c>
      <c r="I368" s="23">
        <f t="shared" si="101"/>
        <v>14606.596160483057</v>
      </c>
      <c r="J368" s="23">
        <f t="shared" si="102"/>
        <v>213352651.3954384</v>
      </c>
      <c r="K368" s="23">
        <f t="shared" si="103"/>
        <v>3458.8663826640004</v>
      </c>
      <c r="L368" s="23">
        <f t="shared" si="104"/>
        <v>32507.350780646113</v>
      </c>
      <c r="N368">
        <v>202212</v>
      </c>
      <c r="O368" s="20" t="s">
        <v>29</v>
      </c>
      <c r="P368" s="20" t="s">
        <v>1501</v>
      </c>
      <c r="Q368">
        <v>74095.75</v>
      </c>
      <c r="R368" s="21">
        <v>0.71</v>
      </c>
      <c r="S368">
        <v>1914.93</v>
      </c>
      <c r="T368" s="21">
        <v>0.04</v>
      </c>
      <c r="U368" s="11">
        <f t="shared" si="105"/>
        <v>2104.3193000000001</v>
      </c>
      <c r="V368" s="23">
        <f t="shared" si="106"/>
        <v>10309.017081781354</v>
      </c>
      <c r="W368" s="23">
        <f t="shared" si="107"/>
        <v>106275833.19245975</v>
      </c>
      <c r="X368" s="23">
        <f t="shared" si="108"/>
        <v>2209.5352650000004</v>
      </c>
      <c r="Y368" s="23">
        <f t="shared" si="109"/>
        <v>22722.353463562707</v>
      </c>
      <c r="AA368">
        <v>202212</v>
      </c>
      <c r="AB368" s="20" t="s">
        <v>31</v>
      </c>
      <c r="AC368" s="20" t="s">
        <v>1502</v>
      </c>
      <c r="AD368">
        <v>226218.69</v>
      </c>
      <c r="AE368" s="21">
        <v>0.72</v>
      </c>
      <c r="AF368">
        <v>685.71410000000003</v>
      </c>
      <c r="AG368" s="22">
        <v>4.1999999999999997E-3</v>
      </c>
      <c r="AH368" s="11">
        <f t="shared" si="110"/>
        <v>684.08531855999991</v>
      </c>
      <c r="AI368" s="23">
        <f t="shared" si="111"/>
        <v>10533.475409293995</v>
      </c>
      <c r="AJ368" s="23">
        <f t="shared" si="112"/>
        <v>110954104.19820128</v>
      </c>
      <c r="AK368" s="23">
        <f t="shared" si="113"/>
        <v>718.28958448799995</v>
      </c>
      <c r="AL368" s="23">
        <f t="shared" si="114"/>
        <v>21751.036137147988</v>
      </c>
      <c r="AN368">
        <v>202212</v>
      </c>
      <c r="AO368" s="20" t="s">
        <v>33</v>
      </c>
      <c r="AP368" s="20" t="s">
        <v>1503</v>
      </c>
      <c r="AQ368">
        <v>2908.38</v>
      </c>
      <c r="AR368" s="21">
        <v>0.86</v>
      </c>
      <c r="AS368">
        <v>215.35</v>
      </c>
      <c r="AT368">
        <v>8.6099999999999996E-2</v>
      </c>
      <c r="AU368" s="11">
        <f t="shared" si="115"/>
        <v>215.35390547999998</v>
      </c>
      <c r="AV368" s="23">
        <f t="shared" si="116"/>
        <v>701.61766524770781</v>
      </c>
      <c r="AW368" s="23">
        <f t="shared" si="117"/>
        <v>492267.34818764456</v>
      </c>
      <c r="AX368" s="23">
        <f t="shared" si="118"/>
        <v>226.12160075399999</v>
      </c>
      <c r="AY368" s="23">
        <f t="shared" si="119"/>
        <v>1618.5892359754157</v>
      </c>
      <c r="AZ368" s="23"/>
      <c r="BA368" s="23"/>
    </row>
    <row r="369" spans="1:53">
      <c r="A369">
        <v>202212</v>
      </c>
      <c r="B369" s="20" t="s">
        <v>27</v>
      </c>
      <c r="C369" s="20" t="s">
        <v>1504</v>
      </c>
      <c r="D369">
        <v>64265.23</v>
      </c>
      <c r="E369" s="21">
        <v>0.68</v>
      </c>
      <c r="F369">
        <v>2116.6</v>
      </c>
      <c r="G369" s="22">
        <v>4.8399999999999999E-2</v>
      </c>
      <c r="H369" s="11">
        <f t="shared" si="100"/>
        <v>2115.0972497600001</v>
      </c>
      <c r="I369" s="23">
        <f t="shared" si="101"/>
        <v>9378.532255061531</v>
      </c>
      <c r="J369" s="23">
        <f t="shared" si="102"/>
        <v>87956867.259229526</v>
      </c>
      <c r="K369" s="23">
        <f t="shared" si="103"/>
        <v>2220.8521122480001</v>
      </c>
      <c r="L369" s="23">
        <f t="shared" si="104"/>
        <v>20872.161759883063</v>
      </c>
      <c r="N369">
        <v>202212</v>
      </c>
      <c r="O369" s="20" t="s">
        <v>29</v>
      </c>
      <c r="P369" s="20" t="s">
        <v>1505</v>
      </c>
      <c r="Q369">
        <v>21411.29</v>
      </c>
      <c r="R369" s="21">
        <v>0.71</v>
      </c>
      <c r="S369">
        <v>553.35</v>
      </c>
      <c r="T369" s="21">
        <v>0.04</v>
      </c>
      <c r="U369" s="11">
        <f t="shared" si="105"/>
        <v>608.08063600000003</v>
      </c>
      <c r="V369" s="23">
        <f t="shared" si="106"/>
        <v>2978.9745613341424</v>
      </c>
      <c r="W369" s="23">
        <f t="shared" si="107"/>
        <v>8874289.4370759465</v>
      </c>
      <c r="X369" s="23">
        <f t="shared" si="108"/>
        <v>638.48466780000001</v>
      </c>
      <c r="Y369" s="23">
        <f t="shared" si="109"/>
        <v>6566.0297586682846</v>
      </c>
      <c r="AA369">
        <v>202212</v>
      </c>
      <c r="AB369" s="20" t="s">
        <v>31</v>
      </c>
      <c r="AC369" s="20" t="s">
        <v>1506</v>
      </c>
      <c r="AD369">
        <v>138513.76</v>
      </c>
      <c r="AE369" s="21">
        <v>0.72</v>
      </c>
      <c r="AF369">
        <v>419.86290000000002</v>
      </c>
      <c r="AG369" s="22">
        <v>4.1999999999999997E-3</v>
      </c>
      <c r="AH369" s="11">
        <f t="shared" si="110"/>
        <v>418.86561023999997</v>
      </c>
      <c r="AI369" s="23">
        <f t="shared" si="111"/>
        <v>6449.6496059138626</v>
      </c>
      <c r="AJ369" s="23">
        <f t="shared" si="112"/>
        <v>41597980.039064847</v>
      </c>
      <c r="AK369" s="23">
        <f t="shared" si="113"/>
        <v>439.80889075199997</v>
      </c>
      <c r="AL369" s="23">
        <f t="shared" si="114"/>
        <v>13318.164822067725</v>
      </c>
      <c r="AN369">
        <v>202212</v>
      </c>
      <c r="AO369" s="20" t="s">
        <v>33</v>
      </c>
      <c r="AP369" s="20" t="s">
        <v>1507</v>
      </c>
      <c r="AQ369">
        <v>1511.62</v>
      </c>
      <c r="AR369" s="21">
        <v>0.86</v>
      </c>
      <c r="AS369">
        <v>14.43</v>
      </c>
      <c r="AT369">
        <v>1.11E-2</v>
      </c>
      <c r="AU369" s="11">
        <f t="shared" si="115"/>
        <v>14.42992452</v>
      </c>
      <c r="AV369" s="23">
        <f t="shared" si="116"/>
        <v>136.20051773345196</v>
      </c>
      <c r="AW369" s="23">
        <f t="shared" si="117"/>
        <v>18550.581030860361</v>
      </c>
      <c r="AX369" s="23">
        <f t="shared" si="118"/>
        <v>15.151420746000001</v>
      </c>
      <c r="AY369" s="23">
        <f t="shared" si="119"/>
        <v>286.83095998690391</v>
      </c>
      <c r="AZ369" s="23"/>
      <c r="BA369" s="23"/>
    </row>
    <row r="370" spans="1:53">
      <c r="A370">
        <v>202212</v>
      </c>
      <c r="B370" s="20" t="s">
        <v>27</v>
      </c>
      <c r="C370" s="20" t="s">
        <v>1508</v>
      </c>
      <c r="D370">
        <v>62196.52</v>
      </c>
      <c r="E370" s="21">
        <v>0.68</v>
      </c>
      <c r="F370">
        <v>2048.46</v>
      </c>
      <c r="G370" s="22">
        <v>4.8399999999999999E-2</v>
      </c>
      <c r="H370" s="11">
        <f t="shared" si="100"/>
        <v>2047.01186624</v>
      </c>
      <c r="I370" s="23">
        <f t="shared" si="101"/>
        <v>9076.6355146099922</v>
      </c>
      <c r="J370" s="23">
        <f t="shared" si="102"/>
        <v>82385312.265079394</v>
      </c>
      <c r="K370" s="23">
        <f t="shared" si="103"/>
        <v>2149.362459552</v>
      </c>
      <c r="L370" s="23">
        <f t="shared" si="104"/>
        <v>20200.282895459983</v>
      </c>
      <c r="N370">
        <v>202212</v>
      </c>
      <c r="O370" s="20" t="s">
        <v>29</v>
      </c>
      <c r="P370" s="20" t="s">
        <v>1509</v>
      </c>
      <c r="Q370">
        <v>49095.99</v>
      </c>
      <c r="R370" s="21">
        <v>0.71</v>
      </c>
      <c r="S370">
        <v>1268.83</v>
      </c>
      <c r="T370" s="21">
        <v>0.04</v>
      </c>
      <c r="U370" s="11">
        <f t="shared" si="105"/>
        <v>1394.3261159999997</v>
      </c>
      <c r="V370" s="23">
        <f t="shared" si="106"/>
        <v>6830.7750384734136</v>
      </c>
      <c r="W370" s="23">
        <f t="shared" si="107"/>
        <v>46659487.626231462</v>
      </c>
      <c r="X370" s="23">
        <f t="shared" si="108"/>
        <v>1464.0424217999998</v>
      </c>
      <c r="Y370" s="23">
        <f t="shared" si="109"/>
        <v>15055.876192946827</v>
      </c>
      <c r="AA370">
        <v>202212</v>
      </c>
      <c r="AB370" s="20" t="s">
        <v>31</v>
      </c>
      <c r="AC370" s="20" t="s">
        <v>1510</v>
      </c>
      <c r="AD370">
        <v>191887.69</v>
      </c>
      <c r="AE370" s="21">
        <v>0.72</v>
      </c>
      <c r="AF370">
        <v>581.65</v>
      </c>
      <c r="AG370" s="22">
        <v>4.1999999999999997E-3</v>
      </c>
      <c r="AH370" s="11">
        <f t="shared" si="110"/>
        <v>580.26837455999998</v>
      </c>
      <c r="AI370" s="23">
        <f t="shared" si="111"/>
        <v>8934.9127782555424</v>
      </c>
      <c r="AJ370" s="23">
        <f t="shared" si="112"/>
        <v>79832666.355034173</v>
      </c>
      <c r="AK370" s="23">
        <f t="shared" si="113"/>
        <v>609.28179328800002</v>
      </c>
      <c r="AL370" s="23">
        <f t="shared" si="114"/>
        <v>18450.093931071086</v>
      </c>
      <c r="AN370">
        <v>202212</v>
      </c>
      <c r="AO370" s="20" t="s">
        <v>33</v>
      </c>
      <c r="AP370" s="20" t="s">
        <v>1511</v>
      </c>
      <c r="AQ370">
        <v>1195.92</v>
      </c>
      <c r="AR370" s="21">
        <v>0.86</v>
      </c>
      <c r="AS370">
        <v>58.11</v>
      </c>
      <c r="AT370">
        <v>5.6500000000000002E-2</v>
      </c>
      <c r="AU370" s="11">
        <f t="shared" si="115"/>
        <v>58.109752799999995</v>
      </c>
      <c r="AV370" s="23">
        <f t="shared" si="116"/>
        <v>237.46289398240359</v>
      </c>
      <c r="AW370" s="23">
        <f t="shared" si="117"/>
        <v>56388.626018498246</v>
      </c>
      <c r="AX370" s="23">
        <f t="shared" si="118"/>
        <v>61.015240439999999</v>
      </c>
      <c r="AY370" s="23">
        <f t="shared" si="119"/>
        <v>533.03554076480714</v>
      </c>
      <c r="AZ370" s="23"/>
      <c r="BA370" s="23"/>
    </row>
    <row r="371" spans="1:53">
      <c r="A371">
        <v>202212</v>
      </c>
      <c r="B371" s="20" t="s">
        <v>27</v>
      </c>
      <c r="C371" s="20" t="s">
        <v>1512</v>
      </c>
      <c r="D371">
        <v>35381.29</v>
      </c>
      <c r="E371" s="21">
        <v>0.68</v>
      </c>
      <c r="F371">
        <v>1165.29</v>
      </c>
      <c r="G371" s="22">
        <v>4.8399999999999999E-2</v>
      </c>
      <c r="H371" s="11">
        <f t="shared" si="100"/>
        <v>1164.4690164800002</v>
      </c>
      <c r="I371" s="23">
        <f t="shared" si="101"/>
        <v>5163.3608016447779</v>
      </c>
      <c r="J371" s="23">
        <f t="shared" si="102"/>
        <v>26660294.767961804</v>
      </c>
      <c r="K371" s="23">
        <f t="shared" si="103"/>
        <v>1222.6924673040003</v>
      </c>
      <c r="L371" s="23">
        <f t="shared" si="104"/>
        <v>11491.190619769555</v>
      </c>
      <c r="N371">
        <v>202212</v>
      </c>
      <c r="O371" s="20" t="s">
        <v>29</v>
      </c>
      <c r="P371" s="20" t="s">
        <v>1513</v>
      </c>
      <c r="Q371">
        <v>20438.04</v>
      </c>
      <c r="R371" s="21">
        <v>0.71</v>
      </c>
      <c r="S371">
        <v>528.20000000000005</v>
      </c>
      <c r="T371" s="21">
        <v>0.04</v>
      </c>
      <c r="U371" s="11">
        <f t="shared" si="105"/>
        <v>580.440336</v>
      </c>
      <c r="V371" s="23">
        <f t="shared" si="106"/>
        <v>2843.5652986592427</v>
      </c>
      <c r="W371" s="23">
        <f t="shared" si="107"/>
        <v>8085863.6077390276</v>
      </c>
      <c r="X371" s="23">
        <f t="shared" si="108"/>
        <v>609.46235280000008</v>
      </c>
      <c r="Y371" s="23">
        <f t="shared" si="109"/>
        <v>6267.570933318485</v>
      </c>
      <c r="AA371">
        <v>202212</v>
      </c>
      <c r="AB371" s="20" t="s">
        <v>31</v>
      </c>
      <c r="AC371" s="20" t="s">
        <v>1514</v>
      </c>
      <c r="AD371">
        <v>176634.69</v>
      </c>
      <c r="AE371" s="21">
        <v>0.72</v>
      </c>
      <c r="AF371">
        <v>535.41510000000005</v>
      </c>
      <c r="AG371" s="22">
        <v>4.1999999999999997E-3</v>
      </c>
      <c r="AH371" s="11">
        <f t="shared" si="110"/>
        <v>534.14330255999994</v>
      </c>
      <c r="AI371" s="23">
        <f t="shared" si="111"/>
        <v>8224.6836613865453</v>
      </c>
      <c r="AJ371" s="23">
        <f t="shared" si="112"/>
        <v>67645421.329878792</v>
      </c>
      <c r="AK371" s="23">
        <f t="shared" si="113"/>
        <v>560.85046768799998</v>
      </c>
      <c r="AL371" s="23">
        <f t="shared" si="114"/>
        <v>16983.510625333089</v>
      </c>
      <c r="AN371">
        <v>202212</v>
      </c>
      <c r="AO371" s="20" t="s">
        <v>33</v>
      </c>
      <c r="AP371" s="20" t="s">
        <v>1515</v>
      </c>
      <c r="AQ371">
        <v>3928.25</v>
      </c>
      <c r="AR371" s="21">
        <v>0.86</v>
      </c>
      <c r="AS371">
        <v>314.86</v>
      </c>
      <c r="AT371">
        <v>9.3200000000000005E-2</v>
      </c>
      <c r="AU371" s="11">
        <f t="shared" si="115"/>
        <v>314.85709400000002</v>
      </c>
      <c r="AV371" s="23">
        <f t="shared" si="116"/>
        <v>982.11259880555724</v>
      </c>
      <c r="AW371" s="23">
        <f t="shared" si="117"/>
        <v>964545.15673260542</v>
      </c>
      <c r="AX371" s="23">
        <f t="shared" si="118"/>
        <v>330.59994870000003</v>
      </c>
      <c r="AY371" s="23">
        <f t="shared" si="119"/>
        <v>2279.0822916111147</v>
      </c>
      <c r="AZ371" s="23"/>
      <c r="BA371" s="23"/>
    </row>
    <row r="372" spans="1:53">
      <c r="A372">
        <v>202212</v>
      </c>
      <c r="B372" s="20" t="s">
        <v>27</v>
      </c>
      <c r="C372" s="20" t="s">
        <v>1516</v>
      </c>
      <c r="D372">
        <v>53515.19</v>
      </c>
      <c r="E372" s="21">
        <v>0.68</v>
      </c>
      <c r="F372">
        <v>1762.54</v>
      </c>
      <c r="G372" s="22">
        <v>4.8399999999999999E-2</v>
      </c>
      <c r="H372" s="11">
        <f t="shared" si="100"/>
        <v>1761.2919332800002</v>
      </c>
      <c r="I372" s="23">
        <f t="shared" si="101"/>
        <v>7809.7275237441199</v>
      </c>
      <c r="J372" s="23">
        <f t="shared" si="102"/>
        <v>60991843.995126463</v>
      </c>
      <c r="K372" s="23">
        <f t="shared" si="103"/>
        <v>1849.3565299440004</v>
      </c>
      <c r="L372" s="23">
        <f t="shared" si="104"/>
        <v>17380.746980768239</v>
      </c>
      <c r="N372">
        <v>202212</v>
      </c>
      <c r="O372" s="20" t="s">
        <v>29</v>
      </c>
      <c r="P372" s="20" t="s">
        <v>1517</v>
      </c>
      <c r="Q372">
        <v>16545.060000000001</v>
      </c>
      <c r="R372" s="21">
        <v>0.71</v>
      </c>
      <c r="S372">
        <v>427.59</v>
      </c>
      <c r="T372" s="21">
        <v>0.04</v>
      </c>
      <c r="U372" s="11">
        <f t="shared" si="105"/>
        <v>469.879704</v>
      </c>
      <c r="V372" s="23">
        <f t="shared" si="106"/>
        <v>2301.9310305799913</v>
      </c>
      <c r="W372" s="23">
        <f t="shared" si="107"/>
        <v>5298886.4695470612</v>
      </c>
      <c r="X372" s="23">
        <f t="shared" si="108"/>
        <v>493.3736892</v>
      </c>
      <c r="Y372" s="23">
        <f t="shared" si="109"/>
        <v>5073.7417651599826</v>
      </c>
      <c r="AA372">
        <v>202212</v>
      </c>
      <c r="AB372" s="20" t="s">
        <v>31</v>
      </c>
      <c r="AC372" s="20" t="s">
        <v>1518</v>
      </c>
      <c r="AD372">
        <v>191436.79999999999</v>
      </c>
      <c r="AE372" s="21">
        <v>0.72</v>
      </c>
      <c r="AF372">
        <v>580.28319999999997</v>
      </c>
      <c r="AG372" s="22">
        <v>4.1999999999999997E-3</v>
      </c>
      <c r="AH372" s="11">
        <f t="shared" si="110"/>
        <v>578.90488319999986</v>
      </c>
      <c r="AI372" s="23">
        <f t="shared" si="111"/>
        <v>8913.9178784650048</v>
      </c>
      <c r="AJ372" s="23">
        <f t="shared" si="112"/>
        <v>79457931.944018051</v>
      </c>
      <c r="AK372" s="23">
        <f t="shared" si="113"/>
        <v>607.85012735999987</v>
      </c>
      <c r="AL372" s="23">
        <f t="shared" si="114"/>
        <v>18406.74064013001</v>
      </c>
      <c r="AN372">
        <v>202212</v>
      </c>
      <c r="AO372" s="20" t="s">
        <v>33</v>
      </c>
      <c r="AP372" s="20" t="s">
        <v>1519</v>
      </c>
      <c r="AQ372">
        <v>3417.32</v>
      </c>
      <c r="AR372" s="21">
        <v>0.86</v>
      </c>
      <c r="AS372">
        <v>43.79</v>
      </c>
      <c r="AT372">
        <v>1.49E-2</v>
      </c>
      <c r="AU372" s="11">
        <f t="shared" si="115"/>
        <v>43.789538479999997</v>
      </c>
      <c r="AV372" s="23">
        <f t="shared" si="116"/>
        <v>356.05524960151325</v>
      </c>
      <c r="AW372" s="23">
        <f t="shared" si="117"/>
        <v>126775.3407687959</v>
      </c>
      <c r="AX372" s="23">
        <f t="shared" si="118"/>
        <v>45.979015404000002</v>
      </c>
      <c r="AY372" s="23">
        <f t="shared" si="119"/>
        <v>755.90003768302654</v>
      </c>
      <c r="AZ372" s="23"/>
      <c r="BA372" s="23"/>
    </row>
    <row r="373" spans="1:53">
      <c r="A373">
        <v>202212</v>
      </c>
      <c r="B373" s="20" t="s">
        <v>27</v>
      </c>
      <c r="C373" s="20" t="s">
        <v>1520</v>
      </c>
      <c r="D373">
        <v>37729.01</v>
      </c>
      <c r="E373" s="21">
        <v>0.68</v>
      </c>
      <c r="F373">
        <v>1242.6199999999999</v>
      </c>
      <c r="G373" s="22">
        <v>4.8399999999999999E-2</v>
      </c>
      <c r="H373" s="11">
        <f t="shared" si="100"/>
        <v>1241.7371771200001</v>
      </c>
      <c r="I373" s="23">
        <f t="shared" si="101"/>
        <v>5505.9748052957884</v>
      </c>
      <c r="J373" s="23">
        <f t="shared" si="102"/>
        <v>30315758.556551997</v>
      </c>
      <c r="K373" s="23">
        <f t="shared" si="103"/>
        <v>1303.8240359760002</v>
      </c>
      <c r="L373" s="23">
        <f t="shared" si="104"/>
        <v>12253.686787711576</v>
      </c>
      <c r="N373">
        <v>202212</v>
      </c>
      <c r="O373" s="20" t="s">
        <v>29</v>
      </c>
      <c r="P373" s="20" t="s">
        <v>1521</v>
      </c>
      <c r="Q373">
        <v>19271.150000000001</v>
      </c>
      <c r="R373" s="21">
        <v>0.71</v>
      </c>
      <c r="S373">
        <v>498.04</v>
      </c>
      <c r="T373" s="21">
        <v>0.04</v>
      </c>
      <c r="U373" s="11">
        <f t="shared" si="105"/>
        <v>547.30065999999999</v>
      </c>
      <c r="V373" s="23">
        <f t="shared" si="106"/>
        <v>2681.2147057769271</v>
      </c>
      <c r="W373" s="23">
        <f t="shared" si="107"/>
        <v>7188912.2984744534</v>
      </c>
      <c r="X373" s="23">
        <f t="shared" si="108"/>
        <v>574.66569300000003</v>
      </c>
      <c r="Y373" s="23">
        <f t="shared" si="109"/>
        <v>5909.730071553854</v>
      </c>
      <c r="AA373">
        <v>202212</v>
      </c>
      <c r="AB373" s="20" t="s">
        <v>31</v>
      </c>
      <c r="AC373" s="20" t="s">
        <v>1522</v>
      </c>
      <c r="AD373">
        <v>163977.54999999999</v>
      </c>
      <c r="AE373" s="21">
        <v>0.72</v>
      </c>
      <c r="AF373">
        <v>497.0487</v>
      </c>
      <c r="AG373" s="22">
        <v>4.1999999999999997E-3</v>
      </c>
      <c r="AH373" s="11">
        <f t="shared" si="110"/>
        <v>495.86811119999987</v>
      </c>
      <c r="AI373" s="23">
        <f t="shared" si="111"/>
        <v>7635.3261996224819</v>
      </c>
      <c r="AJ373" s="23">
        <f t="shared" si="112"/>
        <v>58298206.17464149</v>
      </c>
      <c r="AK373" s="23">
        <f t="shared" si="113"/>
        <v>520.66151675999993</v>
      </c>
      <c r="AL373" s="23">
        <f t="shared" si="114"/>
        <v>15766.520510444963</v>
      </c>
      <c r="AN373">
        <v>202212</v>
      </c>
      <c r="AO373" s="20" t="s">
        <v>33</v>
      </c>
      <c r="AP373" s="20" t="s">
        <v>1523</v>
      </c>
      <c r="AQ373">
        <v>1308.1500000000001</v>
      </c>
      <c r="AR373" s="21">
        <v>0.86</v>
      </c>
      <c r="AS373">
        <v>16.54</v>
      </c>
      <c r="AT373">
        <v>1.47E-2</v>
      </c>
      <c r="AU373" s="11">
        <f t="shared" si="115"/>
        <v>16.537632299999999</v>
      </c>
      <c r="AV373" s="23">
        <f t="shared" si="116"/>
        <v>135.39383994148588</v>
      </c>
      <c r="AW373" s="23">
        <f t="shared" si="117"/>
        <v>18331.491894100698</v>
      </c>
      <c r="AX373" s="23">
        <f t="shared" si="118"/>
        <v>17.364513915</v>
      </c>
      <c r="AY373" s="23">
        <f t="shared" si="119"/>
        <v>287.32531218297174</v>
      </c>
      <c r="AZ373" s="23"/>
      <c r="BA373" s="23"/>
    </row>
    <row r="374" spans="1:53">
      <c r="A374">
        <v>202212</v>
      </c>
      <c r="B374" s="20" t="s">
        <v>27</v>
      </c>
      <c r="C374" s="20" t="s">
        <v>1524</v>
      </c>
      <c r="D374">
        <v>62497.64</v>
      </c>
      <c r="E374" s="21">
        <v>0.68</v>
      </c>
      <c r="F374">
        <v>2058.38</v>
      </c>
      <c r="G374" s="22">
        <v>4.8399999999999999E-2</v>
      </c>
      <c r="H374" s="11">
        <f t="shared" si="100"/>
        <v>2056.9223276799999</v>
      </c>
      <c r="I374" s="23">
        <f t="shared" si="101"/>
        <v>9120.5793958136255</v>
      </c>
      <c r="J374" s="23">
        <f t="shared" si="102"/>
        <v>83184968.515340045</v>
      </c>
      <c r="K374" s="23">
        <f t="shared" si="103"/>
        <v>2159.7684440640001</v>
      </c>
      <c r="L374" s="23">
        <f t="shared" si="104"/>
        <v>20298.081119307251</v>
      </c>
      <c r="N374">
        <v>202212</v>
      </c>
      <c r="O374" s="20" t="s">
        <v>29</v>
      </c>
      <c r="P374" s="20" t="s">
        <v>1525</v>
      </c>
      <c r="Q374">
        <v>23844.400000000001</v>
      </c>
      <c r="R374" s="21">
        <v>0.71</v>
      </c>
      <c r="S374">
        <v>616.23</v>
      </c>
      <c r="T374" s="21">
        <v>0.04</v>
      </c>
      <c r="U374" s="11">
        <f t="shared" si="105"/>
        <v>677.18096000000003</v>
      </c>
      <c r="V374" s="23">
        <f t="shared" si="106"/>
        <v>3317.4956310561311</v>
      </c>
      <c r="W374" s="23">
        <f t="shared" si="107"/>
        <v>11005777.262076518</v>
      </c>
      <c r="X374" s="23">
        <f t="shared" si="108"/>
        <v>711.04000800000006</v>
      </c>
      <c r="Y374" s="23">
        <f t="shared" si="109"/>
        <v>7312.1722221122618</v>
      </c>
      <c r="AA374">
        <v>202212</v>
      </c>
      <c r="AB374" s="20" t="s">
        <v>31</v>
      </c>
      <c r="AC374" s="20" t="s">
        <v>1526</v>
      </c>
      <c r="AD374">
        <v>184250.54</v>
      </c>
      <c r="AE374" s="21">
        <v>0.72</v>
      </c>
      <c r="AF374">
        <v>558.50019999999995</v>
      </c>
      <c r="AG374" s="22">
        <v>4.1999999999999997E-3</v>
      </c>
      <c r="AH374" s="11">
        <f t="shared" si="110"/>
        <v>557.17363296000008</v>
      </c>
      <c r="AI374" s="23">
        <f t="shared" si="111"/>
        <v>8579.3023213030719</v>
      </c>
      <c r="AJ374" s="23">
        <f t="shared" si="112"/>
        <v>73604428.320316285</v>
      </c>
      <c r="AK374" s="23">
        <f t="shared" si="113"/>
        <v>585.03231460800009</v>
      </c>
      <c r="AL374" s="23">
        <f t="shared" si="114"/>
        <v>17715.778275566143</v>
      </c>
      <c r="AN374">
        <v>202212</v>
      </c>
      <c r="AO374" s="20" t="s">
        <v>33</v>
      </c>
      <c r="AP374" s="20" t="s">
        <v>1527</v>
      </c>
      <c r="AQ374">
        <v>554</v>
      </c>
      <c r="AR374" s="21">
        <v>0.86</v>
      </c>
      <c r="AS374">
        <v>16.440000000000001</v>
      </c>
      <c r="AT374">
        <v>3.4500000000000003E-2</v>
      </c>
      <c r="AU374" s="11">
        <f t="shared" si="115"/>
        <v>16.437180000000001</v>
      </c>
      <c r="AV374" s="23">
        <f t="shared" si="116"/>
        <v>86.954868482722702</v>
      </c>
      <c r="AW374" s="23">
        <f t="shared" si="117"/>
        <v>7561.1491528476017</v>
      </c>
      <c r="AX374" s="23">
        <f t="shared" si="118"/>
        <v>17.259039000000001</v>
      </c>
      <c r="AY374" s="23">
        <f t="shared" si="119"/>
        <v>190.34691696544542</v>
      </c>
      <c r="AZ374" s="23"/>
      <c r="BA374" s="23"/>
    </row>
    <row r="375" spans="1:53">
      <c r="A375">
        <v>202212</v>
      </c>
      <c r="B375" s="20" t="s">
        <v>27</v>
      </c>
      <c r="C375" s="20" t="s">
        <v>1528</v>
      </c>
      <c r="D375">
        <v>26689.88</v>
      </c>
      <c r="E375" s="21">
        <v>0.68</v>
      </c>
      <c r="F375">
        <v>879.04</v>
      </c>
      <c r="G375" s="22">
        <v>4.8399999999999999E-2</v>
      </c>
      <c r="H375" s="11">
        <f t="shared" si="100"/>
        <v>878.4173305600001</v>
      </c>
      <c r="I375" s="23">
        <f t="shared" si="101"/>
        <v>3894.9817881881331</v>
      </c>
      <c r="J375" s="23">
        <f t="shared" si="102"/>
        <v>15170883.130317228</v>
      </c>
      <c r="K375" s="23">
        <f t="shared" si="103"/>
        <v>922.33819708800013</v>
      </c>
      <c r="L375" s="23">
        <f t="shared" si="104"/>
        <v>8668.3809069362669</v>
      </c>
      <c r="N375">
        <v>202212</v>
      </c>
      <c r="O375" s="20" t="s">
        <v>29</v>
      </c>
      <c r="P375" s="20" t="s">
        <v>1529</v>
      </c>
      <c r="Q375">
        <v>53528.2</v>
      </c>
      <c r="R375" s="21">
        <v>0.71</v>
      </c>
      <c r="S375">
        <v>1383.38</v>
      </c>
      <c r="T375" s="21">
        <v>0.04</v>
      </c>
      <c r="U375" s="11">
        <f t="shared" si="105"/>
        <v>1520.2008799999999</v>
      </c>
      <c r="V375" s="23">
        <f t="shared" si="106"/>
        <v>7447.4329250599203</v>
      </c>
      <c r="W375" s="23">
        <f t="shared" si="107"/>
        <v>55464257.17326656</v>
      </c>
      <c r="X375" s="23">
        <f t="shared" si="108"/>
        <v>1596.210924</v>
      </c>
      <c r="Y375" s="23">
        <f t="shared" si="109"/>
        <v>16415.066730119841</v>
      </c>
      <c r="AA375">
        <v>202212</v>
      </c>
      <c r="AB375" s="20" t="s">
        <v>31</v>
      </c>
      <c r="AC375" s="20" t="s">
        <v>1530</v>
      </c>
      <c r="AD375">
        <v>207166.94</v>
      </c>
      <c r="AE375" s="21">
        <v>0.72</v>
      </c>
      <c r="AF375">
        <v>627.96439999999996</v>
      </c>
      <c r="AG375" s="22">
        <v>4.1999999999999997E-3</v>
      </c>
      <c r="AH375" s="11">
        <f t="shared" si="110"/>
        <v>626.47282655999993</v>
      </c>
      <c r="AI375" s="23">
        <f t="shared" si="111"/>
        <v>9646.3641802040529</v>
      </c>
      <c r="AJ375" s="23">
        <f t="shared" si="112"/>
        <v>93052341.897123814</v>
      </c>
      <c r="AK375" s="23">
        <f t="shared" si="113"/>
        <v>657.79646788799994</v>
      </c>
      <c r="AL375" s="23">
        <f t="shared" si="114"/>
        <v>19919.201186968105</v>
      </c>
      <c r="AN375">
        <v>202212</v>
      </c>
      <c r="AO375" s="20" t="s">
        <v>33</v>
      </c>
      <c r="AP375" s="20" t="s">
        <v>1531</v>
      </c>
      <c r="AQ375">
        <v>1897.32</v>
      </c>
      <c r="AR375" s="21">
        <v>0.86</v>
      </c>
      <c r="AS375">
        <v>114.22</v>
      </c>
      <c r="AT375">
        <v>7.0000000000000007E-2</v>
      </c>
      <c r="AU375" s="11">
        <f t="shared" si="115"/>
        <v>114.218664</v>
      </c>
      <c r="AV375" s="23">
        <f t="shared" si="116"/>
        <v>416.32216202511717</v>
      </c>
      <c r="AW375" s="23">
        <f t="shared" si="117"/>
        <v>173324.1425932679</v>
      </c>
      <c r="AX375" s="23">
        <f t="shared" si="118"/>
        <v>119.9295972</v>
      </c>
      <c r="AY375" s="23">
        <f t="shared" si="119"/>
        <v>946.86298805023432</v>
      </c>
      <c r="AZ375" s="23"/>
      <c r="BA375" s="23"/>
    </row>
    <row r="376" spans="1:53">
      <c r="A376">
        <v>202212</v>
      </c>
      <c r="B376" s="20" t="s">
        <v>27</v>
      </c>
      <c r="C376" s="20" t="s">
        <v>1532</v>
      </c>
      <c r="D376">
        <v>65518.29</v>
      </c>
      <c r="E376" s="21">
        <v>0.68</v>
      </c>
      <c r="F376">
        <v>2157.87</v>
      </c>
      <c r="G376" s="22">
        <v>4.8399999999999999E-2</v>
      </c>
      <c r="H376" s="11">
        <f t="shared" si="100"/>
        <v>2156.3379604799998</v>
      </c>
      <c r="I376" s="23">
        <f t="shared" si="101"/>
        <v>9561.3972915287977</v>
      </c>
      <c r="J376" s="23">
        <f t="shared" si="102"/>
        <v>91420318.166454226</v>
      </c>
      <c r="K376" s="23">
        <f t="shared" si="103"/>
        <v>2264.154858504</v>
      </c>
      <c r="L376" s="23">
        <f t="shared" si="104"/>
        <v>21279.132543537595</v>
      </c>
      <c r="N376">
        <v>202212</v>
      </c>
      <c r="O376" s="20" t="s">
        <v>29</v>
      </c>
      <c r="P376" s="20" t="s">
        <v>1533</v>
      </c>
      <c r="Q376">
        <v>26936.94</v>
      </c>
      <c r="R376" s="21">
        <v>0.71</v>
      </c>
      <c r="S376">
        <v>696.15</v>
      </c>
      <c r="T376" s="21">
        <v>0.04</v>
      </c>
      <c r="U376" s="11">
        <f t="shared" si="105"/>
        <v>765.009096</v>
      </c>
      <c r="V376" s="23">
        <f t="shared" si="106"/>
        <v>3747.763867575663</v>
      </c>
      <c r="W376" s="23">
        <f t="shared" si="107"/>
        <v>14045734.007105691</v>
      </c>
      <c r="X376" s="23">
        <f t="shared" si="108"/>
        <v>803.25955080000006</v>
      </c>
      <c r="Y376" s="23">
        <f t="shared" si="109"/>
        <v>8260.5368311513266</v>
      </c>
      <c r="AA376">
        <v>202212</v>
      </c>
      <c r="AB376" s="20" t="s">
        <v>31</v>
      </c>
      <c r="AC376" s="20" t="s">
        <v>1534</v>
      </c>
      <c r="AD376">
        <v>170228.75</v>
      </c>
      <c r="AE376" s="21">
        <v>0.72</v>
      </c>
      <c r="AF376">
        <v>515.99739999999997</v>
      </c>
      <c r="AG376" s="22">
        <v>4.1999999999999997E-3</v>
      </c>
      <c r="AH376" s="11">
        <f t="shared" si="110"/>
        <v>514.77173999999991</v>
      </c>
      <c r="AI376" s="23">
        <f t="shared" si="111"/>
        <v>7926.402332538727</v>
      </c>
      <c r="AJ376" s="23">
        <f t="shared" si="112"/>
        <v>62827853.937275372</v>
      </c>
      <c r="AK376" s="23">
        <f t="shared" si="113"/>
        <v>540.51032699999996</v>
      </c>
      <c r="AL376" s="23">
        <f t="shared" si="114"/>
        <v>16367.576405077454</v>
      </c>
      <c r="AN376">
        <v>202212</v>
      </c>
      <c r="AO376" s="20" t="s">
        <v>33</v>
      </c>
      <c r="AP376" s="20" t="s">
        <v>1535</v>
      </c>
      <c r="AQ376">
        <v>2748.94</v>
      </c>
      <c r="AR376" s="21">
        <v>0.86</v>
      </c>
      <c r="AS376">
        <v>42.08</v>
      </c>
      <c r="AT376">
        <v>1.78E-2</v>
      </c>
      <c r="AU376" s="11">
        <f t="shared" si="115"/>
        <v>42.080773520000001</v>
      </c>
      <c r="AV376" s="23">
        <f t="shared" si="116"/>
        <v>312.58899059566642</v>
      </c>
      <c r="AW376" s="23">
        <f t="shared" si="117"/>
        <v>97711.877041617627</v>
      </c>
      <c r="AX376" s="23">
        <f t="shared" si="118"/>
        <v>44.184812196000003</v>
      </c>
      <c r="AY376" s="23">
        <f t="shared" si="119"/>
        <v>667.25875471133281</v>
      </c>
      <c r="AZ376" s="23"/>
      <c r="BA376" s="23"/>
    </row>
    <row r="377" spans="1:53">
      <c r="A377">
        <v>202212</v>
      </c>
      <c r="B377" s="20" t="s">
        <v>27</v>
      </c>
      <c r="C377" s="20" t="s">
        <v>1536</v>
      </c>
      <c r="D377">
        <v>20936.75</v>
      </c>
      <c r="E377" s="21">
        <v>0.68</v>
      </c>
      <c r="F377">
        <v>689.56</v>
      </c>
      <c r="G377" s="22">
        <v>4.8399999999999999E-2</v>
      </c>
      <c r="H377" s="11">
        <f t="shared" si="100"/>
        <v>689.07031600000005</v>
      </c>
      <c r="I377" s="23">
        <f t="shared" si="101"/>
        <v>3055.4000225496666</v>
      </c>
      <c r="J377" s="23">
        <f t="shared" si="102"/>
        <v>9335469.2977965027</v>
      </c>
      <c r="K377" s="23">
        <f t="shared" si="103"/>
        <v>723.52383180000004</v>
      </c>
      <c r="L377" s="23">
        <f t="shared" si="104"/>
        <v>6799.8703610993334</v>
      </c>
      <c r="N377">
        <v>202212</v>
      </c>
      <c r="O377" s="20" t="s">
        <v>29</v>
      </c>
      <c r="P377" s="20" t="s">
        <v>1537</v>
      </c>
      <c r="Q377">
        <v>65862.87</v>
      </c>
      <c r="R377" s="21">
        <v>0.71</v>
      </c>
      <c r="S377">
        <v>1702.16</v>
      </c>
      <c r="T377" s="21">
        <v>0.04</v>
      </c>
      <c r="U377" s="11">
        <f t="shared" si="105"/>
        <v>1870.5055079999997</v>
      </c>
      <c r="V377" s="23">
        <f t="shared" si="106"/>
        <v>9163.5681113308729</v>
      </c>
      <c r="W377" s="23">
        <f t="shared" si="107"/>
        <v>83970980.531000063</v>
      </c>
      <c r="X377" s="23">
        <f t="shared" si="108"/>
        <v>1964.0307833999998</v>
      </c>
      <c r="Y377" s="23">
        <f t="shared" si="109"/>
        <v>20197.641730661744</v>
      </c>
      <c r="AA377">
        <v>202212</v>
      </c>
      <c r="AB377" s="20" t="s">
        <v>31</v>
      </c>
      <c r="AC377" s="20" t="s">
        <v>1538</v>
      </c>
      <c r="AD377">
        <v>153379.19</v>
      </c>
      <c r="AE377" s="21">
        <v>0.72</v>
      </c>
      <c r="AF377">
        <v>464.923</v>
      </c>
      <c r="AG377" s="22">
        <v>4.1999999999999997E-3</v>
      </c>
      <c r="AH377" s="11">
        <f t="shared" si="110"/>
        <v>463.81867055999999</v>
      </c>
      <c r="AI377" s="23">
        <f t="shared" si="111"/>
        <v>7141.8322074203124</v>
      </c>
      <c r="AJ377" s="23">
        <f t="shared" si="112"/>
        <v>51005767.278946094</v>
      </c>
      <c r="AK377" s="23">
        <f t="shared" si="113"/>
        <v>487.009604088</v>
      </c>
      <c r="AL377" s="23">
        <f t="shared" si="114"/>
        <v>14747.483085400625</v>
      </c>
      <c r="AN377">
        <v>202212</v>
      </c>
      <c r="AO377" s="20" t="s">
        <v>33</v>
      </c>
      <c r="AP377" s="20" t="s">
        <v>1539</v>
      </c>
      <c r="AQ377">
        <v>2404.9899999999998</v>
      </c>
      <c r="AR377" s="21">
        <v>0.86</v>
      </c>
      <c r="AS377">
        <v>136.91999999999999</v>
      </c>
      <c r="AT377">
        <v>6.6199999999999995E-2</v>
      </c>
      <c r="AU377" s="11">
        <f t="shared" si="115"/>
        <v>136.92089067999996</v>
      </c>
      <c r="AV377" s="23">
        <f t="shared" si="116"/>
        <v>514.2421320440202</v>
      </c>
      <c r="AW377" s="23">
        <f t="shared" si="117"/>
        <v>264444.9703691795</v>
      </c>
      <c r="AX377" s="23">
        <f t="shared" si="118"/>
        <v>143.76693521399997</v>
      </c>
      <c r="AY377" s="23">
        <f t="shared" si="119"/>
        <v>1165.4051547680403</v>
      </c>
      <c r="AZ377" s="23"/>
      <c r="BA377" s="23"/>
    </row>
    <row r="378" spans="1:53">
      <c r="A378">
        <v>202212</v>
      </c>
      <c r="B378" s="20" t="s">
        <v>27</v>
      </c>
      <c r="C378" s="20" t="s">
        <v>1540</v>
      </c>
      <c r="D378">
        <v>52061.77</v>
      </c>
      <c r="E378" s="21">
        <v>0.68</v>
      </c>
      <c r="F378">
        <v>1714.67</v>
      </c>
      <c r="G378" s="22">
        <v>4.8399999999999999E-2</v>
      </c>
      <c r="H378" s="11">
        <f t="shared" si="100"/>
        <v>1713.4569742400001</v>
      </c>
      <c r="I378" s="23">
        <f t="shared" si="101"/>
        <v>7597.622994589683</v>
      </c>
      <c r="J378" s="23">
        <f t="shared" si="102"/>
        <v>57723875.1679179</v>
      </c>
      <c r="K378" s="23">
        <f t="shared" si="103"/>
        <v>1799.1298229520003</v>
      </c>
      <c r="L378" s="23">
        <f t="shared" si="104"/>
        <v>16908.702963419368</v>
      </c>
      <c r="N378">
        <v>202212</v>
      </c>
      <c r="O378" s="20" t="s">
        <v>29</v>
      </c>
      <c r="P378" s="20" t="s">
        <v>1541</v>
      </c>
      <c r="Q378">
        <v>25304.16</v>
      </c>
      <c r="R378" s="21">
        <v>0.71</v>
      </c>
      <c r="S378">
        <v>653.96</v>
      </c>
      <c r="T378" s="21">
        <v>0.04</v>
      </c>
      <c r="U378" s="11">
        <f t="shared" si="105"/>
        <v>718.63814400000001</v>
      </c>
      <c r="V378" s="23">
        <f t="shared" si="106"/>
        <v>3520.5935250014809</v>
      </c>
      <c r="W378" s="23">
        <f t="shared" si="107"/>
        <v>12394578.768282352</v>
      </c>
      <c r="X378" s="23">
        <f t="shared" si="108"/>
        <v>754.57005120000008</v>
      </c>
      <c r="Y378" s="23">
        <f t="shared" si="109"/>
        <v>7759.8251940029622</v>
      </c>
      <c r="AA378">
        <v>202212</v>
      </c>
      <c r="AB378" s="20" t="s">
        <v>31</v>
      </c>
      <c r="AC378" s="20" t="s">
        <v>1542</v>
      </c>
      <c r="AD378">
        <v>171518.95</v>
      </c>
      <c r="AE378" s="21">
        <v>0.72</v>
      </c>
      <c r="AF378">
        <v>519.90819999999997</v>
      </c>
      <c r="AG378" s="22">
        <v>4.1999999999999997E-3</v>
      </c>
      <c r="AH378" s="11">
        <f t="shared" si="110"/>
        <v>518.67330479999998</v>
      </c>
      <c r="AI378" s="23">
        <f t="shared" si="111"/>
        <v>7986.4782262373028</v>
      </c>
      <c r="AJ378" s="23">
        <f t="shared" si="112"/>
        <v>63783834.458162531</v>
      </c>
      <c r="AK378" s="23">
        <f t="shared" si="113"/>
        <v>544.60697003999996</v>
      </c>
      <c r="AL378" s="23">
        <f t="shared" si="114"/>
        <v>16491.629757274604</v>
      </c>
      <c r="AN378">
        <v>202212</v>
      </c>
      <c r="AO378" s="20" t="s">
        <v>33</v>
      </c>
      <c r="AP378" s="20" t="s">
        <v>1543</v>
      </c>
      <c r="AQ378">
        <v>1831.43</v>
      </c>
      <c r="AR378" s="21">
        <v>0.86</v>
      </c>
      <c r="AS378">
        <v>95.6</v>
      </c>
      <c r="AT378">
        <v>6.0700000000000004E-2</v>
      </c>
      <c r="AU378" s="11">
        <f t="shared" si="115"/>
        <v>95.604308860000003</v>
      </c>
      <c r="AV378" s="23">
        <f t="shared" si="116"/>
        <v>376.08436764947538</v>
      </c>
      <c r="AW378" s="23">
        <f t="shared" si="117"/>
        <v>141439.45159030578</v>
      </c>
      <c r="AX378" s="23">
        <f t="shared" si="118"/>
        <v>100.38452430300001</v>
      </c>
      <c r="AY378" s="23">
        <f t="shared" si="119"/>
        <v>847.77304415895082</v>
      </c>
      <c r="AZ378" s="23"/>
      <c r="BA378" s="23"/>
    </row>
    <row r="379" spans="1:53">
      <c r="A379">
        <v>202212</v>
      </c>
      <c r="B379" s="20" t="s">
        <v>27</v>
      </c>
      <c r="C379" s="20" t="s">
        <v>1544</v>
      </c>
      <c r="D379">
        <v>81155.679999999993</v>
      </c>
      <c r="E379" s="21">
        <v>0.68</v>
      </c>
      <c r="F379">
        <v>2672.89</v>
      </c>
      <c r="G379" s="22">
        <v>4.8399999999999999E-2</v>
      </c>
      <c r="H379" s="11">
        <f t="shared" si="100"/>
        <v>2670.99574016</v>
      </c>
      <c r="I379" s="23">
        <f t="shared" si="101"/>
        <v>11843.436373937382</v>
      </c>
      <c r="J379" s="23">
        <f t="shared" si="102"/>
        <v>140266985.14350304</v>
      </c>
      <c r="K379" s="23">
        <f t="shared" si="103"/>
        <v>2804.5455271680003</v>
      </c>
      <c r="L379" s="23">
        <f t="shared" si="104"/>
        <v>26357.868488034765</v>
      </c>
      <c r="N379">
        <v>202212</v>
      </c>
      <c r="O379" s="20" t="s">
        <v>29</v>
      </c>
      <c r="P379" s="20" t="s">
        <v>1545</v>
      </c>
      <c r="Q379">
        <v>20924.669999999998</v>
      </c>
      <c r="R379" s="21">
        <v>0.71</v>
      </c>
      <c r="S379">
        <v>540.77</v>
      </c>
      <c r="T379" s="21">
        <v>0.04</v>
      </c>
      <c r="U379" s="11">
        <f t="shared" si="105"/>
        <v>594.26062799999988</v>
      </c>
      <c r="V379" s="23">
        <f t="shared" si="106"/>
        <v>2911.270625651779</v>
      </c>
      <c r="W379" s="23">
        <f t="shared" si="107"/>
        <v>8475496.6557829008</v>
      </c>
      <c r="X379" s="23">
        <f t="shared" si="108"/>
        <v>623.97365939999986</v>
      </c>
      <c r="Y379" s="23">
        <f t="shared" si="109"/>
        <v>6416.8018793035581</v>
      </c>
      <c r="AA379">
        <v>202212</v>
      </c>
      <c r="AB379" s="20" t="s">
        <v>31</v>
      </c>
      <c r="AC379" s="20" t="s">
        <v>1546</v>
      </c>
      <c r="AD379">
        <v>180407.69</v>
      </c>
      <c r="AE379" s="21">
        <v>0.72</v>
      </c>
      <c r="AF379">
        <v>546.85180000000003</v>
      </c>
      <c r="AG379" s="22">
        <v>4.1999999999999997E-3</v>
      </c>
      <c r="AH379" s="11">
        <f t="shared" si="110"/>
        <v>545.55285456000001</v>
      </c>
      <c r="AI379" s="23">
        <f t="shared" si="111"/>
        <v>8400.366770148541</v>
      </c>
      <c r="AJ379" s="23">
        <f t="shared" si="112"/>
        <v>70566161.873015836</v>
      </c>
      <c r="AK379" s="23">
        <f t="shared" si="113"/>
        <v>572.83049728800006</v>
      </c>
      <c r="AL379" s="23">
        <f t="shared" si="114"/>
        <v>17346.286394857081</v>
      </c>
      <c r="AN379">
        <v>202212</v>
      </c>
      <c r="AO379" s="20" t="s">
        <v>33</v>
      </c>
      <c r="AP379" s="20" t="s">
        <v>1547</v>
      </c>
      <c r="AQ379">
        <v>595.23</v>
      </c>
      <c r="AR379" s="21">
        <v>0.86</v>
      </c>
      <c r="AS379">
        <v>5.0199999999999996</v>
      </c>
      <c r="AT379">
        <v>9.7999999999999997E-3</v>
      </c>
      <c r="AU379" s="11">
        <f t="shared" si="115"/>
        <v>5.0165984400000001</v>
      </c>
      <c r="AV379" s="23">
        <f t="shared" si="116"/>
        <v>50.426376481076069</v>
      </c>
      <c r="AW379" s="23">
        <f t="shared" si="117"/>
        <v>2542.8194450112219</v>
      </c>
      <c r="AX379" s="23">
        <f t="shared" si="118"/>
        <v>5.2674283620000004</v>
      </c>
      <c r="AY379" s="23">
        <f t="shared" si="119"/>
        <v>105.86935140215213</v>
      </c>
      <c r="AZ379" s="23"/>
      <c r="BA379" s="23"/>
    </row>
    <row r="380" spans="1:53">
      <c r="A380">
        <v>202212</v>
      </c>
      <c r="B380" s="20" t="s">
        <v>27</v>
      </c>
      <c r="C380" s="20" t="s">
        <v>1548</v>
      </c>
      <c r="D380">
        <v>51363.05</v>
      </c>
      <c r="E380" s="21">
        <v>0.68</v>
      </c>
      <c r="F380">
        <v>1691.66</v>
      </c>
      <c r="G380" s="22">
        <v>4.8399999999999999E-2</v>
      </c>
      <c r="H380" s="11">
        <f t="shared" si="100"/>
        <v>1690.4607016000002</v>
      </c>
      <c r="I380" s="23">
        <f t="shared" si="101"/>
        <v>7495.6554445279062</v>
      </c>
      <c r="J380" s="23">
        <f t="shared" si="102"/>
        <v>56184850.543080844</v>
      </c>
      <c r="K380" s="23">
        <f t="shared" si="103"/>
        <v>1774.9837366800002</v>
      </c>
      <c r="L380" s="23">
        <f t="shared" si="104"/>
        <v>16681.771590655811</v>
      </c>
      <c r="N380">
        <v>202212</v>
      </c>
      <c r="O380" s="20" t="s">
        <v>29</v>
      </c>
      <c r="P380" s="20" t="s">
        <v>1549</v>
      </c>
      <c r="Q380">
        <v>14946.74</v>
      </c>
      <c r="R380" s="21">
        <v>0.71</v>
      </c>
      <c r="S380">
        <v>386.28</v>
      </c>
      <c r="T380" s="21">
        <v>0.04</v>
      </c>
      <c r="U380" s="11">
        <f t="shared" si="105"/>
        <v>424.48741599999994</v>
      </c>
      <c r="V380" s="23">
        <f t="shared" si="106"/>
        <v>2079.5551428650715</v>
      </c>
      <c r="W380" s="23">
        <f t="shared" si="107"/>
        <v>4324549.5922165681</v>
      </c>
      <c r="X380" s="23">
        <f t="shared" si="108"/>
        <v>445.71178679999997</v>
      </c>
      <c r="Y380" s="23">
        <f t="shared" si="109"/>
        <v>4583.5977017301429</v>
      </c>
      <c r="AA380">
        <v>202212</v>
      </c>
      <c r="AB380" s="20" t="s">
        <v>31</v>
      </c>
      <c r="AC380" s="20" t="s">
        <v>1550</v>
      </c>
      <c r="AD380">
        <v>165277.85</v>
      </c>
      <c r="AE380" s="21">
        <v>0.72</v>
      </c>
      <c r="AF380">
        <v>500.99020000000002</v>
      </c>
      <c r="AG380" s="22">
        <v>4.1999999999999997E-3</v>
      </c>
      <c r="AH380" s="11">
        <f t="shared" si="110"/>
        <v>499.80021839999995</v>
      </c>
      <c r="AI380" s="23">
        <f t="shared" si="111"/>
        <v>7695.8723820564137</v>
      </c>
      <c r="AJ380" s="23">
        <f t="shared" si="112"/>
        <v>59226451.720898658</v>
      </c>
      <c r="AK380" s="23">
        <f t="shared" si="113"/>
        <v>524.79022931999998</v>
      </c>
      <c r="AL380" s="23">
        <f t="shared" si="114"/>
        <v>15891.544982512827</v>
      </c>
      <c r="AN380">
        <v>202212</v>
      </c>
      <c r="AO380" s="20" t="s">
        <v>33</v>
      </c>
      <c r="AP380" s="20" t="s">
        <v>1551</v>
      </c>
      <c r="AQ380">
        <v>2986.79</v>
      </c>
      <c r="AR380" s="21">
        <v>0.86</v>
      </c>
      <c r="AS380">
        <v>147.94999999999999</v>
      </c>
      <c r="AT380">
        <v>5.7599999999999998E-2</v>
      </c>
      <c r="AU380" s="11">
        <f t="shared" si="115"/>
        <v>147.95362943999999</v>
      </c>
      <c r="AV380" s="23">
        <f t="shared" si="116"/>
        <v>598.4557172323739</v>
      </c>
      <c r="AW380" s="23">
        <f t="shared" si="117"/>
        <v>358149.24548811506</v>
      </c>
      <c r="AX380" s="23">
        <f t="shared" si="118"/>
        <v>155.351310912</v>
      </c>
      <c r="AY380" s="23">
        <f t="shared" si="119"/>
        <v>1344.8650639047478</v>
      </c>
      <c r="AZ380" s="23"/>
      <c r="BA380" s="23"/>
    </row>
    <row r="381" spans="1:53">
      <c r="A381">
        <v>202212</v>
      </c>
      <c r="B381" s="20" t="s">
        <v>27</v>
      </c>
      <c r="C381" s="20" t="s">
        <v>1552</v>
      </c>
      <c r="D381">
        <v>72059.98</v>
      </c>
      <c r="E381" s="21">
        <v>0.68</v>
      </c>
      <c r="F381">
        <v>2373.3200000000002</v>
      </c>
      <c r="G381" s="22">
        <v>4.8399999999999999E-2</v>
      </c>
      <c r="H381" s="11">
        <f t="shared" si="100"/>
        <v>2371.6380617599998</v>
      </c>
      <c r="I381" s="23">
        <f t="shared" si="101"/>
        <v>10516.057387938839</v>
      </c>
      <c r="J381" s="23">
        <f t="shared" si="102"/>
        <v>110587462.98642305</v>
      </c>
      <c r="K381" s="23">
        <f t="shared" si="103"/>
        <v>2490.219964848</v>
      </c>
      <c r="L381" s="23">
        <f t="shared" si="104"/>
        <v>23403.752837637679</v>
      </c>
      <c r="N381">
        <v>202212</v>
      </c>
      <c r="O381" s="20" t="s">
        <v>29</v>
      </c>
      <c r="P381" s="20" t="s">
        <v>1553</v>
      </c>
      <c r="Q381">
        <v>29893.48</v>
      </c>
      <c r="R381" s="21">
        <v>0.71</v>
      </c>
      <c r="S381">
        <v>772.56</v>
      </c>
      <c r="T381" s="21">
        <v>0.04</v>
      </c>
      <c r="U381" s="11">
        <f t="shared" si="105"/>
        <v>848.97483199999988</v>
      </c>
      <c r="V381" s="23">
        <f t="shared" si="106"/>
        <v>4159.110285730143</v>
      </c>
      <c r="W381" s="23">
        <f t="shared" si="107"/>
        <v>17298198.368866272</v>
      </c>
      <c r="X381" s="23">
        <f t="shared" si="108"/>
        <v>891.42357359999994</v>
      </c>
      <c r="Y381" s="23">
        <f t="shared" si="109"/>
        <v>9167.1954034602859</v>
      </c>
      <c r="AA381">
        <v>202212</v>
      </c>
      <c r="AB381" s="20" t="s">
        <v>31</v>
      </c>
      <c r="AC381" s="20" t="s">
        <v>1554</v>
      </c>
      <c r="AD381">
        <v>220738.68</v>
      </c>
      <c r="AE381" s="21">
        <v>0.72</v>
      </c>
      <c r="AF381">
        <v>669.10310000000004</v>
      </c>
      <c r="AG381" s="22">
        <v>4.1999999999999997E-3</v>
      </c>
      <c r="AH381" s="11">
        <f t="shared" si="110"/>
        <v>667.51376831999994</v>
      </c>
      <c r="AI381" s="23">
        <f t="shared" si="111"/>
        <v>10278.308382300402</v>
      </c>
      <c r="AJ381" s="23">
        <f t="shared" si="112"/>
        <v>105643623.2016667</v>
      </c>
      <c r="AK381" s="23">
        <f t="shared" si="113"/>
        <v>700.88945673599994</v>
      </c>
      <c r="AL381" s="23">
        <f t="shared" si="114"/>
        <v>21224.130532920804</v>
      </c>
      <c r="AN381">
        <v>202212</v>
      </c>
      <c r="AO381" s="20" t="s">
        <v>33</v>
      </c>
      <c r="AP381" s="20" t="s">
        <v>1555</v>
      </c>
      <c r="AQ381">
        <v>3449.64</v>
      </c>
      <c r="AR381" s="21">
        <v>0.86</v>
      </c>
      <c r="AS381">
        <v>218.94</v>
      </c>
      <c r="AT381">
        <v>7.3800000000000004E-2</v>
      </c>
      <c r="AU381" s="11">
        <f t="shared" si="115"/>
        <v>218.94175152</v>
      </c>
      <c r="AV381" s="23">
        <f t="shared" si="116"/>
        <v>775.62677998823904</v>
      </c>
      <c r="AW381" s="23">
        <f t="shared" si="117"/>
        <v>601596.90183492412</v>
      </c>
      <c r="AX381" s="23">
        <f t="shared" si="118"/>
        <v>229.888839096</v>
      </c>
      <c r="AY381" s="23">
        <f t="shared" si="119"/>
        <v>1770.1953114964781</v>
      </c>
      <c r="AZ381" s="23"/>
      <c r="BA381" s="23"/>
    </row>
    <row r="382" spans="1:53">
      <c r="A382">
        <v>202212</v>
      </c>
      <c r="B382" s="20" t="s">
        <v>27</v>
      </c>
      <c r="C382" s="20" t="s">
        <v>1556</v>
      </c>
      <c r="D382">
        <v>56966.82</v>
      </c>
      <c r="E382" s="21">
        <v>0.68</v>
      </c>
      <c r="F382">
        <v>1876.22</v>
      </c>
      <c r="G382" s="22">
        <v>4.8399999999999999E-2</v>
      </c>
      <c r="H382" s="11">
        <f t="shared" si="100"/>
        <v>1874.8919798400002</v>
      </c>
      <c r="I382" s="23">
        <f t="shared" si="101"/>
        <v>8313.440391301554</v>
      </c>
      <c r="J382" s="23">
        <f t="shared" si="102"/>
        <v>69113291.139724135</v>
      </c>
      <c r="K382" s="23">
        <f t="shared" si="103"/>
        <v>1968.6365788320004</v>
      </c>
      <c r="L382" s="23">
        <f t="shared" si="104"/>
        <v>18501.772762443106</v>
      </c>
      <c r="N382">
        <v>202212</v>
      </c>
      <c r="O382" s="20" t="s">
        <v>29</v>
      </c>
      <c r="P382" s="20" t="s">
        <v>1557</v>
      </c>
      <c r="Q382">
        <v>105755.82</v>
      </c>
      <c r="R382" s="21">
        <v>0.71</v>
      </c>
      <c r="S382">
        <v>2733.15</v>
      </c>
      <c r="T382" s="21">
        <v>0.04</v>
      </c>
      <c r="U382" s="11">
        <f t="shared" si="105"/>
        <v>3003.4652880000003</v>
      </c>
      <c r="V382" s="23">
        <f t="shared" si="106"/>
        <v>14713.914831522648</v>
      </c>
      <c r="W382" s="23">
        <f t="shared" si="107"/>
        <v>216499289.66930217</v>
      </c>
      <c r="X382" s="23">
        <f t="shared" si="108"/>
        <v>3153.6385524000007</v>
      </c>
      <c r="Y382" s="23">
        <f t="shared" si="109"/>
        <v>32431.294951045296</v>
      </c>
      <c r="AA382">
        <v>202212</v>
      </c>
      <c r="AB382" s="20" t="s">
        <v>31</v>
      </c>
      <c r="AC382" s="20" t="s">
        <v>1558</v>
      </c>
      <c r="AD382">
        <v>216720.59</v>
      </c>
      <c r="AE382" s="21">
        <v>0.72</v>
      </c>
      <c r="AF382">
        <v>656.92349999999999</v>
      </c>
      <c r="AG382" s="22">
        <v>4.1999999999999997E-3</v>
      </c>
      <c r="AH382" s="11">
        <f t="shared" si="110"/>
        <v>655.36306416000002</v>
      </c>
      <c r="AI382" s="23">
        <f t="shared" si="111"/>
        <v>10091.213088771252</v>
      </c>
      <c r="AJ382" s="23">
        <f t="shared" si="112"/>
        <v>101832581.60298823</v>
      </c>
      <c r="AK382" s="23">
        <f t="shared" si="113"/>
        <v>688.13121736800008</v>
      </c>
      <c r="AL382" s="23">
        <f t="shared" si="114"/>
        <v>20837.789241702503</v>
      </c>
      <c r="AN382">
        <v>202212</v>
      </c>
      <c r="AO382" s="20" t="s">
        <v>33</v>
      </c>
      <c r="AP382" s="20" t="s">
        <v>1559</v>
      </c>
      <c r="AQ382">
        <v>114.35</v>
      </c>
      <c r="AR382" s="21">
        <v>0.86</v>
      </c>
      <c r="AS382">
        <v>1.05</v>
      </c>
      <c r="AT382">
        <v>1.0700000000000001E-2</v>
      </c>
      <c r="AU382" s="11">
        <f t="shared" si="115"/>
        <v>1.0522487</v>
      </c>
      <c r="AV382" s="23">
        <f t="shared" si="116"/>
        <v>10.117903047571087</v>
      </c>
      <c r="AW382" s="23">
        <f t="shared" si="117"/>
        <v>102.37196208004828</v>
      </c>
      <c r="AX382" s="23">
        <f t="shared" si="118"/>
        <v>1.1048611350000002</v>
      </c>
      <c r="AY382" s="23">
        <f t="shared" si="119"/>
        <v>21.288054795142173</v>
      </c>
      <c r="AZ382" s="23"/>
      <c r="BA382" s="23"/>
    </row>
    <row r="383" spans="1:53">
      <c r="A383">
        <v>202212</v>
      </c>
      <c r="B383" s="20" t="s">
        <v>27</v>
      </c>
      <c r="C383" s="20" t="s">
        <v>1560</v>
      </c>
      <c r="D383">
        <v>38064.76</v>
      </c>
      <c r="E383" s="21">
        <v>0.68</v>
      </c>
      <c r="F383">
        <v>1253.68</v>
      </c>
      <c r="G383" s="22">
        <v>4.8399999999999999E-2</v>
      </c>
      <c r="H383" s="11">
        <f t="shared" si="100"/>
        <v>1252.78738112</v>
      </c>
      <c r="I383" s="23">
        <f t="shared" si="101"/>
        <v>5554.9724079595753</v>
      </c>
      <c r="J383" s="23">
        <f t="shared" si="102"/>
        <v>30857718.453192204</v>
      </c>
      <c r="K383" s="23">
        <f t="shared" si="103"/>
        <v>1315.426750176</v>
      </c>
      <c r="L383" s="23">
        <f t="shared" si="104"/>
        <v>12362.732197039151</v>
      </c>
      <c r="N383">
        <v>202212</v>
      </c>
      <c r="O383" s="20" t="s">
        <v>29</v>
      </c>
      <c r="P383" s="20" t="s">
        <v>1561</v>
      </c>
      <c r="Q383">
        <v>56709.64</v>
      </c>
      <c r="R383" s="21">
        <v>0.71</v>
      </c>
      <c r="S383">
        <v>1465.6</v>
      </c>
      <c r="T383" s="21">
        <v>0.04</v>
      </c>
      <c r="U383" s="11">
        <f t="shared" si="105"/>
        <v>1610.5537759999997</v>
      </c>
      <c r="V383" s="23">
        <f t="shared" si="106"/>
        <v>7890.0699090254302</v>
      </c>
      <c r="W383" s="23">
        <f t="shared" si="107"/>
        <v>62253203.169308558</v>
      </c>
      <c r="X383" s="23">
        <f t="shared" si="108"/>
        <v>1691.0814647999998</v>
      </c>
      <c r="Y383" s="23">
        <f t="shared" si="109"/>
        <v>17390.693594050859</v>
      </c>
      <c r="AA383">
        <v>202212</v>
      </c>
      <c r="AB383" s="20" t="s">
        <v>31</v>
      </c>
      <c r="AC383" s="20" t="s">
        <v>1562</v>
      </c>
      <c r="AD383">
        <v>167088.03</v>
      </c>
      <c r="AE383" s="21">
        <v>0.72</v>
      </c>
      <c r="AF383">
        <v>506.47719999999998</v>
      </c>
      <c r="AG383" s="22">
        <v>4.1999999999999997E-3</v>
      </c>
      <c r="AH383" s="11">
        <f t="shared" si="110"/>
        <v>505.27420271999995</v>
      </c>
      <c r="AI383" s="23">
        <f t="shared" si="111"/>
        <v>7780.1602298748048</v>
      </c>
      <c r="AJ383" s="23">
        <f t="shared" si="112"/>
        <v>60530893.202525578</v>
      </c>
      <c r="AK383" s="23">
        <f t="shared" si="113"/>
        <v>530.53791285599993</v>
      </c>
      <c r="AL383" s="23">
        <f t="shared" si="114"/>
        <v>16065.59466246961</v>
      </c>
      <c r="AN383">
        <v>202212</v>
      </c>
      <c r="AO383" s="20" t="s">
        <v>33</v>
      </c>
      <c r="AP383" s="20" t="s">
        <v>1563</v>
      </c>
      <c r="AQ383">
        <v>1949.39</v>
      </c>
      <c r="AR383" s="21">
        <v>0.86</v>
      </c>
      <c r="AS383">
        <v>21.29</v>
      </c>
      <c r="AT383">
        <v>1.2699999999999999E-2</v>
      </c>
      <c r="AU383" s="11">
        <f t="shared" si="115"/>
        <v>21.291237580000001</v>
      </c>
      <c r="AV383" s="23">
        <f t="shared" si="116"/>
        <v>187.72564886220937</v>
      </c>
      <c r="AW383" s="23">
        <f t="shared" si="117"/>
        <v>35240.91924073753</v>
      </c>
      <c r="AX383" s="23">
        <f t="shared" si="118"/>
        <v>22.355799459</v>
      </c>
      <c r="AY383" s="23">
        <f t="shared" si="119"/>
        <v>396.74253530441877</v>
      </c>
      <c r="AZ383" s="23"/>
      <c r="BA383" s="23"/>
    </row>
    <row r="384" spans="1:53">
      <c r="A384">
        <v>202212</v>
      </c>
      <c r="B384" s="20" t="s">
        <v>27</v>
      </c>
      <c r="C384" s="20" t="s">
        <v>1564</v>
      </c>
      <c r="D384">
        <v>125818.48</v>
      </c>
      <c r="E384" s="21">
        <v>0.68</v>
      </c>
      <c r="F384">
        <v>4143.87</v>
      </c>
      <c r="G384" s="22">
        <v>4.8399999999999999E-2</v>
      </c>
      <c r="H384" s="11">
        <f t="shared" si="100"/>
        <v>4140.9378137600006</v>
      </c>
      <c r="I384" s="23">
        <f t="shared" si="101"/>
        <v>18361.292303206792</v>
      </c>
      <c r="J384" s="23">
        <f t="shared" si="102"/>
        <v>337137055.04380101</v>
      </c>
      <c r="K384" s="23">
        <f t="shared" si="103"/>
        <v>4347.9847044480011</v>
      </c>
      <c r="L384" s="23">
        <f t="shared" si="104"/>
        <v>40863.522420173584</v>
      </c>
      <c r="N384">
        <v>202212</v>
      </c>
      <c r="O384" s="20" t="s">
        <v>29</v>
      </c>
      <c r="P384" s="20" t="s">
        <v>1565</v>
      </c>
      <c r="Q384">
        <v>19311.95</v>
      </c>
      <c r="R384" s="21">
        <v>0.71</v>
      </c>
      <c r="S384">
        <v>499.09</v>
      </c>
      <c r="T384" s="21">
        <v>0.04</v>
      </c>
      <c r="U384" s="11">
        <f t="shared" si="105"/>
        <v>548.45938000000001</v>
      </c>
      <c r="V384" s="23">
        <f t="shared" si="106"/>
        <v>2686.8912512864426</v>
      </c>
      <c r="W384" s="23">
        <f t="shared" si="107"/>
        <v>7219384.5962396255</v>
      </c>
      <c r="X384" s="23">
        <f t="shared" si="108"/>
        <v>575.88234900000009</v>
      </c>
      <c r="Y384" s="23">
        <f t="shared" si="109"/>
        <v>5922.2418825728855</v>
      </c>
      <c r="AA384">
        <v>202212</v>
      </c>
      <c r="AB384" s="20" t="s">
        <v>31</v>
      </c>
      <c r="AC384" s="20" t="s">
        <v>1566</v>
      </c>
      <c r="AD384">
        <v>139690.75</v>
      </c>
      <c r="AE384" s="21">
        <v>0.72</v>
      </c>
      <c r="AF384">
        <v>423.43060000000003</v>
      </c>
      <c r="AG384" s="22">
        <v>4.1999999999999997E-3</v>
      </c>
      <c r="AH384" s="11">
        <f t="shared" si="110"/>
        <v>422.42482799999993</v>
      </c>
      <c r="AI384" s="23">
        <f t="shared" si="111"/>
        <v>6504.4540750847555</v>
      </c>
      <c r="AJ384" s="23">
        <f t="shared" si="112"/>
        <v>42307922.814886682</v>
      </c>
      <c r="AK384" s="23">
        <f t="shared" si="113"/>
        <v>443.54606939999996</v>
      </c>
      <c r="AL384" s="23">
        <f t="shared" si="114"/>
        <v>13431.33297816951</v>
      </c>
      <c r="AN384">
        <v>202212</v>
      </c>
      <c r="AO384" s="20" t="s">
        <v>33</v>
      </c>
      <c r="AP384" s="20" t="s">
        <v>1567</v>
      </c>
      <c r="AQ384">
        <v>2216.2600000000002</v>
      </c>
      <c r="AR384" s="21">
        <v>0.86</v>
      </c>
      <c r="AS384">
        <v>79.48</v>
      </c>
      <c r="AT384">
        <v>4.1700000000000001E-2</v>
      </c>
      <c r="AU384" s="11">
        <f t="shared" si="115"/>
        <v>79.479516120000014</v>
      </c>
      <c r="AV384" s="23">
        <f t="shared" si="116"/>
        <v>381.01136568084991</v>
      </c>
      <c r="AW384" s="23">
        <f t="shared" si="117"/>
        <v>145169.66077798634</v>
      </c>
      <c r="AX384" s="23">
        <f t="shared" si="118"/>
        <v>83.453491926000012</v>
      </c>
      <c r="AY384" s="23">
        <f t="shared" si="119"/>
        <v>841.50224748169978</v>
      </c>
      <c r="AZ384" s="23"/>
      <c r="BA384" s="23"/>
    </row>
    <row r="385" spans="1:53">
      <c r="A385">
        <v>202212</v>
      </c>
      <c r="B385" s="20" t="s">
        <v>27</v>
      </c>
      <c r="C385" s="20" t="s">
        <v>1568</v>
      </c>
      <c r="D385">
        <v>43416.69</v>
      </c>
      <c r="E385" s="21">
        <v>0.68</v>
      </c>
      <c r="F385">
        <v>1429.94</v>
      </c>
      <c r="G385" s="22">
        <v>4.8399999999999999E-2</v>
      </c>
      <c r="H385" s="11">
        <f t="shared" si="100"/>
        <v>1428.9301012800001</v>
      </c>
      <c r="I385" s="23">
        <f t="shared" si="101"/>
        <v>6336.0051395289092</v>
      </c>
      <c r="J385" s="23">
        <f t="shared" si="102"/>
        <v>40144961.128136754</v>
      </c>
      <c r="K385" s="23">
        <f t="shared" si="103"/>
        <v>1500.3766063440003</v>
      </c>
      <c r="L385" s="23">
        <f t="shared" si="104"/>
        <v>14100.940380337819</v>
      </c>
      <c r="N385">
        <v>202212</v>
      </c>
      <c r="O385" s="20" t="s">
        <v>29</v>
      </c>
      <c r="P385" s="20" t="s">
        <v>1569</v>
      </c>
      <c r="Q385">
        <v>51600.66</v>
      </c>
      <c r="R385" s="21">
        <v>0.71</v>
      </c>
      <c r="S385">
        <v>1333.56</v>
      </c>
      <c r="T385" s="21">
        <v>0.04</v>
      </c>
      <c r="U385" s="11">
        <f t="shared" si="105"/>
        <v>1465.458744</v>
      </c>
      <c r="V385" s="23">
        <f t="shared" si="106"/>
        <v>7179.2523237998375</v>
      </c>
      <c r="W385" s="23">
        <f t="shared" si="107"/>
        <v>51541663.928785369</v>
      </c>
      <c r="X385" s="23">
        <f t="shared" si="108"/>
        <v>1538.7316812000001</v>
      </c>
      <c r="Y385" s="23">
        <f t="shared" si="109"/>
        <v>15823.963391599675</v>
      </c>
      <c r="AA385">
        <v>202212</v>
      </c>
      <c r="AB385" s="20" t="s">
        <v>31</v>
      </c>
      <c r="AC385" s="20" t="s">
        <v>1570</v>
      </c>
      <c r="AD385">
        <v>236519.67999999999</v>
      </c>
      <c r="AE385" s="21">
        <v>0.72</v>
      </c>
      <c r="AF385">
        <v>716.93849999999998</v>
      </c>
      <c r="AG385" s="22">
        <v>4.1999999999999997E-3</v>
      </c>
      <c r="AH385" s="11">
        <f t="shared" si="110"/>
        <v>715.23551231999988</v>
      </c>
      <c r="AI385" s="23">
        <f t="shared" si="111"/>
        <v>11013.122890483031</v>
      </c>
      <c r="AJ385" s="23">
        <f t="shared" si="112"/>
        <v>121288875.80088133</v>
      </c>
      <c r="AK385" s="23">
        <f t="shared" si="113"/>
        <v>750.99728793599991</v>
      </c>
      <c r="AL385" s="23">
        <f t="shared" si="114"/>
        <v>22741.481293286062</v>
      </c>
      <c r="AN385">
        <v>202212</v>
      </c>
      <c r="AO385" s="20" t="s">
        <v>33</v>
      </c>
      <c r="AP385" s="20" t="s">
        <v>1571</v>
      </c>
      <c r="AQ385">
        <v>2078.16</v>
      </c>
      <c r="AR385" s="21">
        <v>0.86</v>
      </c>
      <c r="AS385">
        <v>99.01</v>
      </c>
      <c r="AT385">
        <v>5.5399999999999998E-2</v>
      </c>
      <c r="AU385" s="11">
        <f t="shared" si="115"/>
        <v>99.01185504</v>
      </c>
      <c r="AV385" s="23">
        <f t="shared" si="116"/>
        <v>408.84273565476826</v>
      </c>
      <c r="AW385" s="23">
        <f t="shared" si="117"/>
        <v>167152.38249767473</v>
      </c>
      <c r="AX385" s="23">
        <f t="shared" si="118"/>
        <v>103.96244779200001</v>
      </c>
      <c r="AY385" s="23">
        <f t="shared" si="119"/>
        <v>916.69732634953652</v>
      </c>
      <c r="AZ385" s="23"/>
      <c r="BA385" s="23"/>
    </row>
    <row r="386" spans="1:53">
      <c r="A386">
        <v>202212</v>
      </c>
      <c r="B386" s="20" t="s">
        <v>27</v>
      </c>
      <c r="C386" s="20" t="s">
        <v>1572</v>
      </c>
      <c r="D386">
        <v>259953.67</v>
      </c>
      <c r="E386" s="21">
        <v>0.68</v>
      </c>
      <c r="F386">
        <v>8561.66</v>
      </c>
      <c r="G386" s="22">
        <v>4.8399999999999999E-2</v>
      </c>
      <c r="H386" s="11">
        <f t="shared" si="100"/>
        <v>8555.5951870400004</v>
      </c>
      <c r="I386" s="23">
        <f t="shared" si="101"/>
        <v>37936.281857493093</v>
      </c>
      <c r="J386" s="23">
        <f t="shared" si="102"/>
        <v>1439161481.1711597</v>
      </c>
      <c r="K386" s="23">
        <f t="shared" si="103"/>
        <v>8983.3749463920012</v>
      </c>
      <c r="L386" s="23">
        <f t="shared" si="104"/>
        <v>84428.158902026189</v>
      </c>
      <c r="N386">
        <v>202212</v>
      </c>
      <c r="O386" s="20" t="s">
        <v>29</v>
      </c>
      <c r="P386" s="20" t="s">
        <v>1573</v>
      </c>
      <c r="Q386">
        <v>20311.060000000001</v>
      </c>
      <c r="R386" s="21">
        <v>0.71</v>
      </c>
      <c r="S386">
        <v>524.91</v>
      </c>
      <c r="T386" s="21">
        <v>0.04</v>
      </c>
      <c r="U386" s="11">
        <f t="shared" si="105"/>
        <v>576.83410400000002</v>
      </c>
      <c r="V386" s="23">
        <f t="shared" si="106"/>
        <v>2825.8984420710499</v>
      </c>
      <c r="W386" s="23">
        <f t="shared" si="107"/>
        <v>7985702.0048995866</v>
      </c>
      <c r="X386" s="23">
        <f t="shared" si="108"/>
        <v>605.6758092</v>
      </c>
      <c r="Y386" s="23">
        <f t="shared" si="109"/>
        <v>6228.6309881421003</v>
      </c>
      <c r="AA386">
        <v>202212</v>
      </c>
      <c r="AB386" s="20" t="s">
        <v>31</v>
      </c>
      <c r="AC386" s="20" t="s">
        <v>1574</v>
      </c>
      <c r="AD386">
        <v>187343.57</v>
      </c>
      <c r="AE386" s="21">
        <v>0.72</v>
      </c>
      <c r="AF386">
        <v>567.87580000000003</v>
      </c>
      <c r="AG386" s="22">
        <v>4.1999999999999997E-3</v>
      </c>
      <c r="AH386" s="11">
        <f t="shared" si="110"/>
        <v>566.52695568000001</v>
      </c>
      <c r="AI386" s="23">
        <f t="shared" si="111"/>
        <v>8723.3238229977742</v>
      </c>
      <c r="AJ386" s="23">
        <f t="shared" si="112"/>
        <v>76096378.520880505</v>
      </c>
      <c r="AK386" s="23">
        <f t="shared" si="113"/>
        <v>594.85330346400008</v>
      </c>
      <c r="AL386" s="23">
        <f t="shared" si="114"/>
        <v>18013.17460167555</v>
      </c>
      <c r="AN386">
        <v>202212</v>
      </c>
      <c r="AO386" s="20" t="s">
        <v>33</v>
      </c>
      <c r="AP386" s="20" t="s">
        <v>1575</v>
      </c>
      <c r="AQ386">
        <v>1013.41</v>
      </c>
      <c r="AR386" s="21">
        <v>0.86</v>
      </c>
      <c r="AS386">
        <v>34.6</v>
      </c>
      <c r="AT386">
        <v>3.9699999999999999E-2</v>
      </c>
      <c r="AU386" s="11">
        <f t="shared" si="115"/>
        <v>34.599844220000001</v>
      </c>
      <c r="AV386" s="23">
        <f t="shared" si="116"/>
        <v>170.16974752465055</v>
      </c>
      <c r="AW386" s="23">
        <f t="shared" si="117"/>
        <v>28957.742972603312</v>
      </c>
      <c r="AX386" s="23">
        <f t="shared" si="118"/>
        <v>36.329836431000004</v>
      </c>
      <c r="AY386" s="23">
        <f t="shared" si="119"/>
        <v>374.93933926930112</v>
      </c>
      <c r="AZ386" s="23"/>
      <c r="BA386" s="23"/>
    </row>
    <row r="387" spans="1:53">
      <c r="A387">
        <v>202212</v>
      </c>
      <c r="B387" s="20" t="s">
        <v>27</v>
      </c>
      <c r="C387" s="20" t="s">
        <v>1576</v>
      </c>
      <c r="D387">
        <v>63349.21</v>
      </c>
      <c r="E387" s="21">
        <v>0.68</v>
      </c>
      <c r="F387">
        <v>2086.4299999999998</v>
      </c>
      <c r="G387" s="22">
        <v>4.8399999999999999E-2</v>
      </c>
      <c r="H387" s="11">
        <f t="shared" ref="H387:H450" si="120">D387*E387*G387</f>
        <v>2084.9491995200001</v>
      </c>
      <c r="I387" s="23">
        <f t="shared" ref="I387:I450" si="121">D387*E387*SQRT(G387*(1-G387))</f>
        <v>9244.853077125319</v>
      </c>
      <c r="J387" s="23">
        <f t="shared" ref="J387:J450" si="122">I387^2</f>
        <v>85467308.417633474</v>
      </c>
      <c r="K387" s="23">
        <f t="shared" ref="K387:K450" si="123">H387*(1+$BB$10)</f>
        <v>2189.1966594960004</v>
      </c>
      <c r="L387" s="23">
        <f t="shared" ref="L387:L450" si="124">H387+$BB$9*I387</f>
        <v>20574.655353770639</v>
      </c>
      <c r="N387">
        <v>202212</v>
      </c>
      <c r="O387" s="20" t="s">
        <v>29</v>
      </c>
      <c r="P387" s="20" t="s">
        <v>1577</v>
      </c>
      <c r="Q387">
        <v>146055.06</v>
      </c>
      <c r="R387" s="21">
        <v>0.71</v>
      </c>
      <c r="S387">
        <v>3774.64</v>
      </c>
      <c r="T387" s="21">
        <v>0.04</v>
      </c>
      <c r="U387" s="11">
        <f t="shared" ref="U387:U450" si="125">Q387*R387*T387</f>
        <v>4147.9637039999998</v>
      </c>
      <c r="V387" s="23">
        <f t="shared" ref="V387:V450" si="126">Q387*R387*SQRT(T387*(1-T387))</f>
        <v>20320.789092769832</v>
      </c>
      <c r="W387" s="23">
        <f t="shared" ref="W387:W450" si="127">V387^2</f>
        <v>412934469.35283339</v>
      </c>
      <c r="X387" s="23">
        <f t="shared" ref="X387:X450" si="128">U387*(1+$BB$10)</f>
        <v>4355.3618892000004</v>
      </c>
      <c r="Y387" s="23">
        <f t="shared" ref="Y387:Y450" si="129">U387+$BB$9*V387</f>
        <v>44789.541889539665</v>
      </c>
      <c r="AA387">
        <v>202212</v>
      </c>
      <c r="AB387" s="20" t="s">
        <v>31</v>
      </c>
      <c r="AC387" s="20" t="s">
        <v>1578</v>
      </c>
      <c r="AD387">
        <v>220452.74</v>
      </c>
      <c r="AE387" s="21">
        <v>0.72</v>
      </c>
      <c r="AF387">
        <v>668.23630000000003</v>
      </c>
      <c r="AG387" s="22">
        <v>4.1999999999999997E-3</v>
      </c>
      <c r="AH387" s="11">
        <f t="shared" ref="AH387:AH450" si="130">AD387*AE387*AG387</f>
        <v>666.64908575999993</v>
      </c>
      <c r="AI387" s="23">
        <f t="shared" ref="AI387:AI450" si="131">AD387*AE387*SQRT(AG387*(1-AG387))</f>
        <v>10264.994089133319</v>
      </c>
      <c r="AJ387" s="23">
        <f t="shared" ref="AJ387:AJ450" si="132">AI387^2</f>
        <v>105370103.64994198</v>
      </c>
      <c r="AK387" s="23">
        <f t="shared" ref="AK387:AK450" si="133">AH387*(1+$BB$10)</f>
        <v>699.98154004799994</v>
      </c>
      <c r="AL387" s="23">
        <f t="shared" ref="AL387:AL450" si="134">AH387+$BB$9*AI387</f>
        <v>21196.637264026638</v>
      </c>
      <c r="AN387">
        <v>202212</v>
      </c>
      <c r="AO387" s="20" t="s">
        <v>33</v>
      </c>
      <c r="AP387" s="20" t="s">
        <v>1579</v>
      </c>
      <c r="AQ387">
        <v>3750.04</v>
      </c>
      <c r="AR387" s="21">
        <v>0.86</v>
      </c>
      <c r="AS387">
        <v>118.68</v>
      </c>
      <c r="AT387">
        <v>3.6799999999999999E-2</v>
      </c>
      <c r="AU387" s="11">
        <f t="shared" ref="AU387:AU450" si="135">AQ387*AR387*AT387</f>
        <v>118.68126592</v>
      </c>
      <c r="AV387" s="23">
        <f t="shared" ref="AV387:AV450" si="136">AQ387*AR387*SQRT(AT387*(1-AT387))</f>
        <v>607.17865768418926</v>
      </c>
      <c r="AW387" s="23">
        <f t="shared" ref="AW387:AW450" si="137">AV387^2</f>
        <v>368665.92234717391</v>
      </c>
      <c r="AX387" s="23">
        <f t="shared" ref="AX387:AX450" si="138">AU387*(1+$BB$10)</f>
        <v>124.61532921600001</v>
      </c>
      <c r="AY387" s="23">
        <f t="shared" ref="AY387:AY450" si="139">AU387+$BB$9*AV387</f>
        <v>1333.0385812883785</v>
      </c>
      <c r="AZ387" s="23"/>
      <c r="BA387" s="23"/>
    </row>
    <row r="388" spans="1:53">
      <c r="A388">
        <v>202212</v>
      </c>
      <c r="B388" s="20" t="s">
        <v>27</v>
      </c>
      <c r="C388" s="20" t="s">
        <v>1580</v>
      </c>
      <c r="D388">
        <v>150521.21</v>
      </c>
      <c r="E388" s="21">
        <v>0.68</v>
      </c>
      <c r="F388">
        <v>4957.47</v>
      </c>
      <c r="G388" s="22">
        <v>4.8399999999999999E-2</v>
      </c>
      <c r="H388" s="11">
        <f t="shared" si="120"/>
        <v>4953.9540635200001</v>
      </c>
      <c r="I388" s="23">
        <f t="shared" si="121"/>
        <v>21966.279791667905</v>
      </c>
      <c r="J388" s="23">
        <f t="shared" si="122"/>
        <v>482517447.88583779</v>
      </c>
      <c r="K388" s="23">
        <f t="shared" si="123"/>
        <v>5201.6517666959999</v>
      </c>
      <c r="L388" s="23">
        <f t="shared" si="124"/>
        <v>48886.513646855812</v>
      </c>
      <c r="N388">
        <v>202212</v>
      </c>
      <c r="O388" s="20" t="s">
        <v>29</v>
      </c>
      <c r="P388" s="20" t="s">
        <v>1581</v>
      </c>
      <c r="Q388">
        <v>40842.57</v>
      </c>
      <c r="R388" s="21">
        <v>0.71</v>
      </c>
      <c r="S388">
        <v>1055.53</v>
      </c>
      <c r="T388" s="21">
        <v>0.04</v>
      </c>
      <c r="U388" s="11">
        <f t="shared" si="125"/>
        <v>1159.9289879999999</v>
      </c>
      <c r="V388" s="23">
        <f t="shared" si="126"/>
        <v>5682.4683169257432</v>
      </c>
      <c r="W388" s="23">
        <f t="shared" si="127"/>
        <v>32290446.172864888</v>
      </c>
      <c r="X388" s="23">
        <f t="shared" si="128"/>
        <v>1217.9254374</v>
      </c>
      <c r="Y388" s="23">
        <f t="shared" si="129"/>
        <v>12524.865621851486</v>
      </c>
      <c r="AA388">
        <v>202212</v>
      </c>
      <c r="AB388" s="20" t="s">
        <v>31</v>
      </c>
      <c r="AC388" s="20" t="s">
        <v>1582</v>
      </c>
      <c r="AD388">
        <v>103919.59</v>
      </c>
      <c r="AE388" s="21">
        <v>0.72</v>
      </c>
      <c r="AF388">
        <v>315.00110000000001</v>
      </c>
      <c r="AG388" s="22">
        <v>4.1999999999999997E-3</v>
      </c>
      <c r="AH388" s="11">
        <f t="shared" si="130"/>
        <v>314.25284016000001</v>
      </c>
      <c r="AI388" s="23">
        <f t="shared" si="131"/>
        <v>4838.8329267087265</v>
      </c>
      <c r="AJ388" s="23">
        <f t="shared" si="132"/>
        <v>23414304.092600539</v>
      </c>
      <c r="AK388" s="23">
        <f t="shared" si="133"/>
        <v>329.96548216799999</v>
      </c>
      <c r="AL388" s="23">
        <f t="shared" si="134"/>
        <v>9991.9186935774524</v>
      </c>
      <c r="AN388">
        <v>202212</v>
      </c>
      <c r="AO388" s="20" t="s">
        <v>33</v>
      </c>
      <c r="AP388" s="20" t="s">
        <v>1583</v>
      </c>
      <c r="AQ388">
        <v>4148.38</v>
      </c>
      <c r="AR388" s="21">
        <v>0.86</v>
      </c>
      <c r="AS388">
        <v>51.73</v>
      </c>
      <c r="AT388">
        <v>1.4499999999999999E-2</v>
      </c>
      <c r="AU388" s="11">
        <f t="shared" si="135"/>
        <v>51.730298599999998</v>
      </c>
      <c r="AV388" s="23">
        <f t="shared" si="136"/>
        <v>426.47079766162807</v>
      </c>
      <c r="AW388" s="23">
        <f t="shared" si="137"/>
        <v>181877.34125814532</v>
      </c>
      <c r="AX388" s="23">
        <f t="shared" si="138"/>
        <v>54.316813529999997</v>
      </c>
      <c r="AY388" s="23">
        <f t="shared" si="139"/>
        <v>904.67189392325611</v>
      </c>
      <c r="AZ388" s="23"/>
      <c r="BA388" s="23"/>
    </row>
    <row r="389" spans="1:53">
      <c r="A389">
        <v>202212</v>
      </c>
      <c r="B389" s="20" t="s">
        <v>27</v>
      </c>
      <c r="C389" s="20" t="s">
        <v>1584</v>
      </c>
      <c r="D389">
        <v>24668</v>
      </c>
      <c r="E389" s="21">
        <v>0.68</v>
      </c>
      <c r="F389">
        <v>812.45</v>
      </c>
      <c r="G389" s="22">
        <v>4.8399999999999999E-2</v>
      </c>
      <c r="H389" s="11">
        <f t="shared" si="120"/>
        <v>811.87321600000007</v>
      </c>
      <c r="I389" s="23">
        <f t="shared" si="121"/>
        <v>3599.9191735228806</v>
      </c>
      <c r="J389" s="23">
        <f t="shared" si="122"/>
        <v>12959418.055897659</v>
      </c>
      <c r="K389" s="23">
        <f t="shared" si="123"/>
        <v>852.46687680000014</v>
      </c>
      <c r="L389" s="23">
        <f t="shared" si="124"/>
        <v>8011.7115630457611</v>
      </c>
      <c r="N389">
        <v>202212</v>
      </c>
      <c r="O389" s="20" t="s">
        <v>29</v>
      </c>
      <c r="P389" s="20" t="s">
        <v>1585</v>
      </c>
      <c r="Q389">
        <v>17331.22</v>
      </c>
      <c r="R389" s="21">
        <v>0.71</v>
      </c>
      <c r="S389">
        <v>447.9</v>
      </c>
      <c r="T389" s="21">
        <v>0.04</v>
      </c>
      <c r="U389" s="11">
        <f t="shared" si="125"/>
        <v>492.20664799999997</v>
      </c>
      <c r="V389" s="23">
        <f t="shared" si="126"/>
        <v>2411.31027121138</v>
      </c>
      <c r="W389" s="23">
        <f t="shared" si="127"/>
        <v>5814417.2240494993</v>
      </c>
      <c r="X389" s="23">
        <f t="shared" si="128"/>
        <v>516.81698040000003</v>
      </c>
      <c r="Y389" s="23">
        <f t="shared" si="129"/>
        <v>5314.8271904227604</v>
      </c>
      <c r="AA389">
        <v>202212</v>
      </c>
      <c r="AB389" s="20" t="s">
        <v>31</v>
      </c>
      <c r="AC389" s="20" t="s">
        <v>1586</v>
      </c>
      <c r="AD389">
        <v>245335.83</v>
      </c>
      <c r="AE389" s="21">
        <v>0.72</v>
      </c>
      <c r="AF389">
        <v>743.66200000000003</v>
      </c>
      <c r="AG389" s="22">
        <v>4.1999999999999997E-3</v>
      </c>
      <c r="AH389" s="11">
        <f t="shared" si="130"/>
        <v>741.89554991999989</v>
      </c>
      <c r="AI389" s="23">
        <f t="shared" si="131"/>
        <v>11423.631408721056</v>
      </c>
      <c r="AJ389" s="23">
        <f t="shared" si="132"/>
        <v>130499354.56231822</v>
      </c>
      <c r="AK389" s="23">
        <f t="shared" si="133"/>
        <v>778.9903274159999</v>
      </c>
      <c r="AL389" s="23">
        <f t="shared" si="134"/>
        <v>23589.15836736211</v>
      </c>
      <c r="AN389">
        <v>202212</v>
      </c>
      <c r="AO389" s="20" t="s">
        <v>33</v>
      </c>
      <c r="AP389" s="20" t="s">
        <v>1587</v>
      </c>
      <c r="AQ389">
        <v>2349.2199999999998</v>
      </c>
      <c r="AR389" s="21">
        <v>0.86</v>
      </c>
      <c r="AS389">
        <v>21.42</v>
      </c>
      <c r="AT389">
        <v>1.06E-2</v>
      </c>
      <c r="AU389" s="11">
        <f t="shared" si="135"/>
        <v>21.415489519999998</v>
      </c>
      <c r="AV389" s="23">
        <f t="shared" si="136"/>
        <v>206.90025523949637</v>
      </c>
      <c r="AW389" s="23">
        <f t="shared" si="137"/>
        <v>42807.715618168746</v>
      </c>
      <c r="AX389" s="23">
        <f t="shared" si="138"/>
        <v>22.486263995999998</v>
      </c>
      <c r="AY389" s="23">
        <f t="shared" si="139"/>
        <v>435.21599999899274</v>
      </c>
      <c r="AZ389" s="23"/>
      <c r="BA389" s="23"/>
    </row>
    <row r="390" spans="1:53">
      <c r="A390">
        <v>202212</v>
      </c>
      <c r="B390" s="20" t="s">
        <v>27</v>
      </c>
      <c r="C390" s="20" t="s">
        <v>1588</v>
      </c>
      <c r="D390">
        <v>14445.85</v>
      </c>
      <c r="E390" s="21">
        <v>0.68</v>
      </c>
      <c r="F390">
        <v>475.78</v>
      </c>
      <c r="G390" s="22">
        <v>4.8399999999999999E-2</v>
      </c>
      <c r="H390" s="11">
        <f t="shared" si="120"/>
        <v>475.44181520000006</v>
      </c>
      <c r="I390" s="23">
        <f t="shared" si="121"/>
        <v>2108.1519536579985</v>
      </c>
      <c r="J390" s="23">
        <f t="shared" si="122"/>
        <v>4444304.6597120361</v>
      </c>
      <c r="K390" s="23">
        <f t="shared" si="123"/>
        <v>499.21390596000009</v>
      </c>
      <c r="L390" s="23">
        <f t="shared" si="124"/>
        <v>4691.7457225159969</v>
      </c>
      <c r="N390">
        <v>202212</v>
      </c>
      <c r="O390" s="20" t="s">
        <v>29</v>
      </c>
      <c r="P390" s="20" t="s">
        <v>1589</v>
      </c>
      <c r="Q390">
        <v>45255.6</v>
      </c>
      <c r="R390" s="21">
        <v>0.71</v>
      </c>
      <c r="S390">
        <v>1169.58</v>
      </c>
      <c r="T390" s="21">
        <v>0.04</v>
      </c>
      <c r="U390" s="11">
        <f t="shared" si="125"/>
        <v>1285.2590399999999</v>
      </c>
      <c r="V390" s="23">
        <f t="shared" si="126"/>
        <v>6296.4576705987083</v>
      </c>
      <c r="W390" s="23">
        <f t="shared" si="127"/>
        <v>39645379.197641313</v>
      </c>
      <c r="X390" s="23">
        <f t="shared" si="128"/>
        <v>1349.521992</v>
      </c>
      <c r="Y390" s="23">
        <f t="shared" si="129"/>
        <v>13878.174381197416</v>
      </c>
      <c r="AA390">
        <v>202212</v>
      </c>
      <c r="AB390" s="20" t="s">
        <v>31</v>
      </c>
      <c r="AC390" s="20" t="s">
        <v>1590</v>
      </c>
      <c r="AD390">
        <v>211269.07</v>
      </c>
      <c r="AE390" s="21">
        <v>0.72</v>
      </c>
      <c r="AF390">
        <v>640.39880000000005</v>
      </c>
      <c r="AG390" s="22">
        <v>4.1999999999999997E-3</v>
      </c>
      <c r="AH390" s="11">
        <f t="shared" si="130"/>
        <v>638.87766767999994</v>
      </c>
      <c r="AI390" s="23">
        <f t="shared" si="131"/>
        <v>9837.3726485172901</v>
      </c>
      <c r="AJ390" s="23">
        <f t="shared" si="132"/>
        <v>96773900.62579608</v>
      </c>
      <c r="AK390" s="23">
        <f t="shared" si="133"/>
        <v>670.821551064</v>
      </c>
      <c r="AL390" s="23">
        <f t="shared" si="134"/>
        <v>20313.622964714581</v>
      </c>
      <c r="AN390">
        <v>202212</v>
      </c>
      <c r="AO390" s="20" t="s">
        <v>33</v>
      </c>
      <c r="AP390" s="20" t="s">
        <v>1591</v>
      </c>
      <c r="AQ390">
        <v>3353.15</v>
      </c>
      <c r="AR390" s="21">
        <v>0.86</v>
      </c>
      <c r="AS390">
        <v>237.33</v>
      </c>
      <c r="AT390">
        <v>8.2299999999999998E-2</v>
      </c>
      <c r="AU390" s="11">
        <f t="shared" si="135"/>
        <v>237.32925069999999</v>
      </c>
      <c r="AV390" s="23">
        <f t="shared" si="136"/>
        <v>792.50446242846033</v>
      </c>
      <c r="AW390" s="23">
        <f t="shared" si="137"/>
        <v>628063.32296902291</v>
      </c>
      <c r="AX390" s="23">
        <f t="shared" si="138"/>
        <v>249.195713235</v>
      </c>
      <c r="AY390" s="23">
        <f t="shared" si="139"/>
        <v>1822.3381755569208</v>
      </c>
      <c r="AZ390" s="23"/>
      <c r="BA390" s="23"/>
    </row>
    <row r="391" spans="1:53">
      <c r="A391">
        <v>202212</v>
      </c>
      <c r="B391" s="20" t="s">
        <v>27</v>
      </c>
      <c r="C391" s="20" t="s">
        <v>1592</v>
      </c>
      <c r="D391">
        <v>71410.78</v>
      </c>
      <c r="E391" s="21">
        <v>0.68</v>
      </c>
      <c r="F391">
        <v>2351.94</v>
      </c>
      <c r="G391" s="22">
        <v>4.8399999999999999E-2</v>
      </c>
      <c r="H391" s="11">
        <f t="shared" si="120"/>
        <v>2350.2715913600005</v>
      </c>
      <c r="I391" s="23">
        <f t="shared" si="121"/>
        <v>10421.316528223782</v>
      </c>
      <c r="J391" s="23">
        <f t="shared" si="122"/>
        <v>108603838.18143019</v>
      </c>
      <c r="K391" s="23">
        <f t="shared" si="123"/>
        <v>2467.7851709280008</v>
      </c>
      <c r="L391" s="23">
        <f t="shared" si="124"/>
        <v>23192.904647807565</v>
      </c>
      <c r="N391">
        <v>202212</v>
      </c>
      <c r="O391" s="20" t="s">
        <v>29</v>
      </c>
      <c r="P391" s="20" t="s">
        <v>1593</v>
      </c>
      <c r="Q391">
        <v>38035.17</v>
      </c>
      <c r="R391" s="21">
        <v>0.71</v>
      </c>
      <c r="S391">
        <v>982.98</v>
      </c>
      <c r="T391" s="21">
        <v>0.04</v>
      </c>
      <c r="U391" s="11">
        <f t="shared" si="125"/>
        <v>1080.198828</v>
      </c>
      <c r="V391" s="23">
        <f t="shared" si="126"/>
        <v>5291.8718987048196</v>
      </c>
      <c r="W391" s="23">
        <f t="shared" si="127"/>
        <v>28003908.192301754</v>
      </c>
      <c r="X391" s="23">
        <f t="shared" si="128"/>
        <v>1134.2087694000002</v>
      </c>
      <c r="Y391" s="23">
        <f t="shared" si="129"/>
        <v>11663.94262540964</v>
      </c>
      <c r="AA391">
        <v>202212</v>
      </c>
      <c r="AB391" s="20" t="s">
        <v>31</v>
      </c>
      <c r="AC391" s="20" t="s">
        <v>1594</v>
      </c>
      <c r="AD391">
        <v>185483.96</v>
      </c>
      <c r="AE391" s="21">
        <v>0.72</v>
      </c>
      <c r="AF391">
        <v>562.23900000000003</v>
      </c>
      <c r="AG391" s="22">
        <v>4.1999999999999997E-3</v>
      </c>
      <c r="AH391" s="11">
        <f t="shared" si="130"/>
        <v>560.90349503999994</v>
      </c>
      <c r="AI391" s="23">
        <f t="shared" si="131"/>
        <v>8636.7343541706068</v>
      </c>
      <c r="AJ391" s="23">
        <f t="shared" si="132"/>
        <v>74593180.304510772</v>
      </c>
      <c r="AK391" s="23">
        <f t="shared" si="133"/>
        <v>588.94866979199992</v>
      </c>
      <c r="AL391" s="23">
        <f t="shared" si="134"/>
        <v>17834.372203381212</v>
      </c>
      <c r="AN391">
        <v>202212</v>
      </c>
      <c r="AO391" s="20" t="s">
        <v>33</v>
      </c>
      <c r="AP391" s="20" t="s">
        <v>1595</v>
      </c>
      <c r="AQ391">
        <v>2929.7</v>
      </c>
      <c r="AR391" s="21">
        <v>0.86</v>
      </c>
      <c r="AS391">
        <v>218.7</v>
      </c>
      <c r="AT391">
        <v>8.6800000000000002E-2</v>
      </c>
      <c r="AU391" s="11">
        <f t="shared" si="135"/>
        <v>218.6962456</v>
      </c>
      <c r="AV391" s="23">
        <f t="shared" si="136"/>
        <v>709.3562773331746</v>
      </c>
      <c r="AW391" s="23">
        <f t="shared" si="137"/>
        <v>503186.32819197973</v>
      </c>
      <c r="AX391" s="23">
        <f t="shared" si="138"/>
        <v>229.63105788000001</v>
      </c>
      <c r="AY391" s="23">
        <f t="shared" si="139"/>
        <v>1637.4088002663493</v>
      </c>
      <c r="AZ391" s="23"/>
      <c r="BA391" s="23"/>
    </row>
    <row r="392" spans="1:53">
      <c r="A392">
        <v>202212</v>
      </c>
      <c r="B392" s="20" t="s">
        <v>27</v>
      </c>
      <c r="C392" s="20" t="s">
        <v>1596</v>
      </c>
      <c r="D392">
        <v>16570.48</v>
      </c>
      <c r="E392" s="21">
        <v>0.68</v>
      </c>
      <c r="F392">
        <v>545.75</v>
      </c>
      <c r="G392" s="22">
        <v>4.8399999999999999E-2</v>
      </c>
      <c r="H392" s="11">
        <f t="shared" si="120"/>
        <v>545.36763775999998</v>
      </c>
      <c r="I392" s="23">
        <f t="shared" si="121"/>
        <v>2418.2093670535683</v>
      </c>
      <c r="J392" s="23">
        <f t="shared" si="122"/>
        <v>5847736.5429056194</v>
      </c>
      <c r="K392" s="23">
        <f t="shared" si="123"/>
        <v>572.636019648</v>
      </c>
      <c r="L392" s="23">
        <f t="shared" si="124"/>
        <v>5381.786371867136</v>
      </c>
      <c r="N392">
        <v>202212</v>
      </c>
      <c r="O392" s="20" t="s">
        <v>29</v>
      </c>
      <c r="P392" s="20" t="s">
        <v>1597</v>
      </c>
      <c r="Q392">
        <v>34741.040000000001</v>
      </c>
      <c r="R392" s="21">
        <v>0.71</v>
      </c>
      <c r="S392">
        <v>897.84</v>
      </c>
      <c r="T392" s="21">
        <v>0.04</v>
      </c>
      <c r="U392" s="11">
        <f t="shared" si="125"/>
        <v>986.64553599999999</v>
      </c>
      <c r="V392" s="23">
        <f t="shared" si="126"/>
        <v>4833.5562403896211</v>
      </c>
      <c r="W392" s="23">
        <f t="shared" si="127"/>
        <v>23363265.929009449</v>
      </c>
      <c r="X392" s="23">
        <f t="shared" si="128"/>
        <v>1035.9778128</v>
      </c>
      <c r="Y392" s="23">
        <f t="shared" si="129"/>
        <v>10653.758016779242</v>
      </c>
      <c r="AA392">
        <v>202212</v>
      </c>
      <c r="AB392" s="20" t="s">
        <v>31</v>
      </c>
      <c r="AC392" s="20" t="s">
        <v>1598</v>
      </c>
      <c r="AD392">
        <v>113569.39</v>
      </c>
      <c r="AE392" s="21">
        <v>0.72</v>
      </c>
      <c r="AF392">
        <v>344.25150000000002</v>
      </c>
      <c r="AG392" s="22">
        <v>4.1999999999999997E-3</v>
      </c>
      <c r="AH392" s="11">
        <f t="shared" si="130"/>
        <v>343.43383535999999</v>
      </c>
      <c r="AI392" s="23">
        <f t="shared" si="131"/>
        <v>5288.1588909100274</v>
      </c>
      <c r="AJ392" s="23">
        <f t="shared" si="132"/>
        <v>27964624.455510769</v>
      </c>
      <c r="AK392" s="23">
        <f t="shared" si="133"/>
        <v>360.60552712800001</v>
      </c>
      <c r="AL392" s="23">
        <f t="shared" si="134"/>
        <v>10919.751617180054</v>
      </c>
      <c r="AN392">
        <v>202212</v>
      </c>
      <c r="AO392" s="20" t="s">
        <v>33</v>
      </c>
      <c r="AP392" s="20" t="s">
        <v>1599</v>
      </c>
      <c r="AQ392">
        <v>1840.46</v>
      </c>
      <c r="AR392" s="21">
        <v>0.86</v>
      </c>
      <c r="AS392">
        <v>97.82</v>
      </c>
      <c r="AT392">
        <v>6.1799999999999994E-2</v>
      </c>
      <c r="AU392" s="11">
        <f t="shared" si="135"/>
        <v>97.816768079999989</v>
      </c>
      <c r="AV392" s="23">
        <f t="shared" si="136"/>
        <v>381.12442850810277</v>
      </c>
      <c r="AW392" s="23">
        <f t="shared" si="137"/>
        <v>145255.83000562794</v>
      </c>
      <c r="AX392" s="23">
        <f t="shared" si="138"/>
        <v>102.707606484</v>
      </c>
      <c r="AY392" s="23">
        <f t="shared" si="139"/>
        <v>860.06562509620551</v>
      </c>
      <c r="AZ392" s="23"/>
      <c r="BA392" s="23"/>
    </row>
    <row r="393" spans="1:53">
      <c r="A393">
        <v>202212</v>
      </c>
      <c r="B393" s="20" t="s">
        <v>27</v>
      </c>
      <c r="C393" s="20" t="s">
        <v>1600</v>
      </c>
      <c r="D393">
        <v>115179.53</v>
      </c>
      <c r="E393" s="21">
        <v>0.68</v>
      </c>
      <c r="F393">
        <v>3793.48</v>
      </c>
      <c r="G393" s="22">
        <v>4.8399999999999999E-2</v>
      </c>
      <c r="H393" s="11">
        <f t="shared" si="120"/>
        <v>3790.78869136</v>
      </c>
      <c r="I393" s="23">
        <f t="shared" si="121"/>
        <v>16808.699466691822</v>
      </c>
      <c r="J393" s="23">
        <f t="shared" si="122"/>
        <v>282532377.76156592</v>
      </c>
      <c r="K393" s="23">
        <f t="shared" si="123"/>
        <v>3980.3281259280002</v>
      </c>
      <c r="L393" s="23">
        <f t="shared" si="124"/>
        <v>37408.187624743645</v>
      </c>
      <c r="N393">
        <v>202212</v>
      </c>
      <c r="O393" s="20" t="s">
        <v>29</v>
      </c>
      <c r="P393" s="20" t="s">
        <v>1601</v>
      </c>
      <c r="Q393">
        <v>24331.040000000001</v>
      </c>
      <c r="R393" s="21">
        <v>0.71</v>
      </c>
      <c r="S393">
        <v>628.80999999999995</v>
      </c>
      <c r="T393" s="21">
        <v>0.04</v>
      </c>
      <c r="U393" s="11">
        <f t="shared" si="125"/>
        <v>691.0015360000001</v>
      </c>
      <c r="V393" s="23">
        <f t="shared" si="126"/>
        <v>3385.2023493588417</v>
      </c>
      <c r="W393" s="23">
        <f t="shared" si="127"/>
        <v>11459594.946104622</v>
      </c>
      <c r="X393" s="23">
        <f t="shared" si="128"/>
        <v>725.55161280000016</v>
      </c>
      <c r="Y393" s="23">
        <f t="shared" si="129"/>
        <v>7461.4062347176832</v>
      </c>
      <c r="AA393">
        <v>202212</v>
      </c>
      <c r="AB393" s="20" t="s">
        <v>31</v>
      </c>
      <c r="AC393" s="20" t="s">
        <v>1602</v>
      </c>
      <c r="AD393">
        <v>133472.31</v>
      </c>
      <c r="AE393" s="21">
        <v>0.72</v>
      </c>
      <c r="AF393">
        <v>404.5813</v>
      </c>
      <c r="AG393" s="22">
        <v>4.1999999999999997E-3</v>
      </c>
      <c r="AH393" s="11">
        <f t="shared" si="130"/>
        <v>403.62026543999991</v>
      </c>
      <c r="AI393" s="23">
        <f t="shared" si="131"/>
        <v>6214.9033539477432</v>
      </c>
      <c r="AJ393" s="23">
        <f t="shared" si="132"/>
        <v>38625023.698910907</v>
      </c>
      <c r="AK393" s="23">
        <f t="shared" si="133"/>
        <v>423.80127871199994</v>
      </c>
      <c r="AL393" s="23">
        <f t="shared" si="134"/>
        <v>12833.426973335487</v>
      </c>
      <c r="AN393">
        <v>202212</v>
      </c>
      <c r="AO393" s="20" t="s">
        <v>33</v>
      </c>
      <c r="AP393" s="20" t="s">
        <v>1603</v>
      </c>
      <c r="AQ393">
        <v>1496.46</v>
      </c>
      <c r="AR393" s="21">
        <v>0.86</v>
      </c>
      <c r="AS393">
        <v>95.11</v>
      </c>
      <c r="AT393">
        <v>7.3899999999999993E-2</v>
      </c>
      <c r="AU393" s="11">
        <f t="shared" si="135"/>
        <v>95.10601883999999</v>
      </c>
      <c r="AV393" s="23">
        <f t="shared" si="136"/>
        <v>336.67798965814359</v>
      </c>
      <c r="AW393" s="23">
        <f t="shared" si="137"/>
        <v>113352.06872024904</v>
      </c>
      <c r="AX393" s="23">
        <f t="shared" si="138"/>
        <v>99.861319781999995</v>
      </c>
      <c r="AY393" s="23">
        <f t="shared" si="139"/>
        <v>768.46199815628711</v>
      </c>
      <c r="AZ393" s="23"/>
      <c r="BA393" s="23"/>
    </row>
    <row r="394" spans="1:53">
      <c r="A394">
        <v>202212</v>
      </c>
      <c r="B394" s="20" t="s">
        <v>27</v>
      </c>
      <c r="C394" s="20" t="s">
        <v>1604</v>
      </c>
      <c r="D394">
        <v>31919.67</v>
      </c>
      <c r="E394" s="21">
        <v>0.68</v>
      </c>
      <c r="F394">
        <v>1051.29</v>
      </c>
      <c r="G394" s="22">
        <v>4.8399999999999999E-2</v>
      </c>
      <c r="H394" s="11">
        <f t="shared" si="120"/>
        <v>1050.5401790399999</v>
      </c>
      <c r="I394" s="23">
        <f t="shared" si="121"/>
        <v>4658.1900456268477</v>
      </c>
      <c r="J394" s="23">
        <f t="shared" si="122"/>
        <v>21698734.501177054</v>
      </c>
      <c r="K394" s="23">
        <f t="shared" si="123"/>
        <v>1103.0671879919998</v>
      </c>
      <c r="L394" s="23">
        <f t="shared" si="124"/>
        <v>10366.920270293695</v>
      </c>
      <c r="N394">
        <v>202212</v>
      </c>
      <c r="O394" s="20" t="s">
        <v>29</v>
      </c>
      <c r="P394" s="20" t="s">
        <v>1605</v>
      </c>
      <c r="Q394">
        <v>40842.57</v>
      </c>
      <c r="R394" s="21">
        <v>0.71</v>
      </c>
      <c r="S394">
        <v>1055.53</v>
      </c>
      <c r="T394" s="21">
        <v>0.04</v>
      </c>
      <c r="U394" s="11">
        <f t="shared" si="125"/>
        <v>1159.9289879999999</v>
      </c>
      <c r="V394" s="23">
        <f t="shared" si="126"/>
        <v>5682.4683169257432</v>
      </c>
      <c r="W394" s="23">
        <f t="shared" si="127"/>
        <v>32290446.172864888</v>
      </c>
      <c r="X394" s="23">
        <f t="shared" si="128"/>
        <v>1217.9254374</v>
      </c>
      <c r="Y394" s="23">
        <f t="shared" si="129"/>
        <v>12524.865621851486</v>
      </c>
      <c r="AA394">
        <v>202212</v>
      </c>
      <c r="AB394" s="20" t="s">
        <v>31</v>
      </c>
      <c r="AC394" s="20" t="s">
        <v>1606</v>
      </c>
      <c r="AD394">
        <v>189165.06</v>
      </c>
      <c r="AE394" s="21">
        <v>0.72</v>
      </c>
      <c r="AF394">
        <v>573.39710000000002</v>
      </c>
      <c r="AG394" s="22">
        <v>4.1999999999999997E-3</v>
      </c>
      <c r="AH394" s="11">
        <f t="shared" si="130"/>
        <v>572.03514143999996</v>
      </c>
      <c r="AI394" s="23">
        <f t="shared" si="131"/>
        <v>8808.1383010732807</v>
      </c>
      <c r="AJ394" s="23">
        <f t="shared" si="132"/>
        <v>77583300.330834106</v>
      </c>
      <c r="AK394" s="23">
        <f t="shared" si="133"/>
        <v>600.63689851200002</v>
      </c>
      <c r="AL394" s="23">
        <f t="shared" si="134"/>
        <v>18188.311743586561</v>
      </c>
      <c r="AN394">
        <v>202212</v>
      </c>
      <c r="AO394" s="20" t="s">
        <v>33</v>
      </c>
      <c r="AP394" s="20" t="s">
        <v>1607</v>
      </c>
      <c r="AQ394">
        <v>2813.59</v>
      </c>
      <c r="AR394" s="21">
        <v>0.86</v>
      </c>
      <c r="AS394">
        <v>59.28</v>
      </c>
      <c r="AT394">
        <v>2.4500000000000001E-2</v>
      </c>
      <c r="AU394" s="11">
        <f t="shared" si="135"/>
        <v>59.282341300000006</v>
      </c>
      <c r="AV394" s="23">
        <f t="shared" si="136"/>
        <v>374.07263772708632</v>
      </c>
      <c r="AW394" s="23">
        <f t="shared" si="137"/>
        <v>139930.33829609997</v>
      </c>
      <c r="AX394" s="23">
        <f t="shared" si="138"/>
        <v>62.246458365000009</v>
      </c>
      <c r="AY394" s="23">
        <f t="shared" si="139"/>
        <v>807.42761675417262</v>
      </c>
      <c r="AZ394" s="23"/>
      <c r="BA394" s="23"/>
    </row>
    <row r="395" spans="1:53">
      <c r="A395">
        <v>202212</v>
      </c>
      <c r="B395" s="20" t="s">
        <v>27</v>
      </c>
      <c r="C395" s="20" t="s">
        <v>1608</v>
      </c>
      <c r="D395">
        <v>53935.09</v>
      </c>
      <c r="E395" s="21">
        <v>0.68</v>
      </c>
      <c r="F395">
        <v>1776.37</v>
      </c>
      <c r="G395" s="22">
        <v>4.8399999999999999E-2</v>
      </c>
      <c r="H395" s="11">
        <f t="shared" si="120"/>
        <v>1775.1116820799998</v>
      </c>
      <c r="I395" s="23">
        <f t="shared" si="121"/>
        <v>7871.0055382147784</v>
      </c>
      <c r="J395" s="23">
        <f t="shared" si="122"/>
        <v>61952728.18260771</v>
      </c>
      <c r="K395" s="23">
        <f t="shared" si="123"/>
        <v>1863.8672661839998</v>
      </c>
      <c r="L395" s="23">
        <f t="shared" si="124"/>
        <v>17517.122758509555</v>
      </c>
      <c r="N395">
        <v>202212</v>
      </c>
      <c r="O395" s="20" t="s">
        <v>29</v>
      </c>
      <c r="P395" s="20" t="s">
        <v>1609</v>
      </c>
      <c r="Q395">
        <v>19286.150000000001</v>
      </c>
      <c r="R395" s="21">
        <v>0.71</v>
      </c>
      <c r="S395">
        <v>498.43</v>
      </c>
      <c r="T395" s="21">
        <v>0.04</v>
      </c>
      <c r="U395" s="11">
        <f t="shared" si="125"/>
        <v>547.72666000000004</v>
      </c>
      <c r="V395" s="23">
        <f t="shared" si="126"/>
        <v>2683.3016710377783</v>
      </c>
      <c r="W395" s="23">
        <f t="shared" si="127"/>
        <v>7200107.857794133</v>
      </c>
      <c r="X395" s="23">
        <f t="shared" si="128"/>
        <v>575.11299300000007</v>
      </c>
      <c r="Y395" s="23">
        <f t="shared" si="129"/>
        <v>5914.3300020755569</v>
      </c>
      <c r="AA395">
        <v>202212</v>
      </c>
      <c r="AB395" s="20" t="s">
        <v>31</v>
      </c>
      <c r="AC395" s="20" t="s">
        <v>1610</v>
      </c>
      <c r="AD395">
        <v>208052.91</v>
      </c>
      <c r="AE395" s="21">
        <v>0.72</v>
      </c>
      <c r="AF395">
        <v>630.65</v>
      </c>
      <c r="AG395" s="22">
        <v>4.1999999999999997E-3</v>
      </c>
      <c r="AH395" s="11">
        <f t="shared" si="130"/>
        <v>629.15199984000003</v>
      </c>
      <c r="AI395" s="23">
        <f t="shared" si="131"/>
        <v>9687.6178149429506</v>
      </c>
      <c r="AJ395" s="23">
        <f t="shared" si="132"/>
        <v>93849938.928400025</v>
      </c>
      <c r="AK395" s="23">
        <f t="shared" si="133"/>
        <v>660.60959983200007</v>
      </c>
      <c r="AL395" s="23">
        <f t="shared" si="134"/>
        <v>20004.387629725901</v>
      </c>
      <c r="AN395">
        <v>202212</v>
      </c>
      <c r="AO395" s="20" t="s">
        <v>33</v>
      </c>
      <c r="AP395" s="20" t="s">
        <v>1611</v>
      </c>
      <c r="AQ395">
        <v>1979.11</v>
      </c>
      <c r="AR395" s="21">
        <v>0.86</v>
      </c>
      <c r="AS395">
        <v>24.17</v>
      </c>
      <c r="AT395">
        <v>1.4199999999999999E-2</v>
      </c>
      <c r="AU395" s="11">
        <f t="shared" si="135"/>
        <v>24.168891319999997</v>
      </c>
      <c r="AV395" s="23">
        <f t="shared" si="136"/>
        <v>201.37565384783161</v>
      </c>
      <c r="AW395" s="23">
        <f t="shared" si="137"/>
        <v>40552.1539626417</v>
      </c>
      <c r="AX395" s="23">
        <f t="shared" si="138"/>
        <v>25.377335885999997</v>
      </c>
      <c r="AY395" s="23">
        <f t="shared" si="139"/>
        <v>426.92019901566323</v>
      </c>
      <c r="AZ395" s="23"/>
      <c r="BA395" s="23"/>
    </row>
    <row r="396" spans="1:53">
      <c r="A396">
        <v>202212</v>
      </c>
      <c r="B396" s="20" t="s">
        <v>27</v>
      </c>
      <c r="C396" s="20" t="s">
        <v>1612</v>
      </c>
      <c r="D396">
        <v>24132.17</v>
      </c>
      <c r="E396" s="21">
        <v>0.68</v>
      </c>
      <c r="F396">
        <v>794.8</v>
      </c>
      <c r="G396" s="22">
        <v>4.8399999999999999E-2</v>
      </c>
      <c r="H396" s="11">
        <f t="shared" si="120"/>
        <v>794.23797903999991</v>
      </c>
      <c r="I396" s="23">
        <f t="shared" si="121"/>
        <v>3521.7229399105581</v>
      </c>
      <c r="J396" s="23">
        <f t="shared" si="122"/>
        <v>12402532.465492265</v>
      </c>
      <c r="K396" s="23">
        <f t="shared" si="123"/>
        <v>833.94987799199998</v>
      </c>
      <c r="L396" s="23">
        <f t="shared" si="124"/>
        <v>7837.6838588611163</v>
      </c>
      <c r="N396">
        <v>202212</v>
      </c>
      <c r="O396" s="20" t="s">
        <v>29</v>
      </c>
      <c r="P396" s="20" t="s">
        <v>1613</v>
      </c>
      <c r="Q396">
        <v>19271.150000000001</v>
      </c>
      <c r="R396" s="21">
        <v>0.71</v>
      </c>
      <c r="S396">
        <v>498.04</v>
      </c>
      <c r="T396" s="21">
        <v>0.04</v>
      </c>
      <c r="U396" s="11">
        <f t="shared" si="125"/>
        <v>547.30065999999999</v>
      </c>
      <c r="V396" s="23">
        <f t="shared" si="126"/>
        <v>2681.2147057769271</v>
      </c>
      <c r="W396" s="23">
        <f t="shared" si="127"/>
        <v>7188912.2984744534</v>
      </c>
      <c r="X396" s="23">
        <f t="shared" si="128"/>
        <v>574.66569300000003</v>
      </c>
      <c r="Y396" s="23">
        <f t="shared" si="129"/>
        <v>5909.730071553854</v>
      </c>
      <c r="AA396">
        <v>202212</v>
      </c>
      <c r="AB396" s="20" t="s">
        <v>31</v>
      </c>
      <c r="AC396" s="20" t="s">
        <v>1614</v>
      </c>
      <c r="AD396">
        <v>235782.55</v>
      </c>
      <c r="AE396" s="21">
        <v>0.72</v>
      </c>
      <c r="AF396">
        <v>714.70410000000004</v>
      </c>
      <c r="AG396" s="22">
        <v>4.1999999999999997E-3</v>
      </c>
      <c r="AH396" s="11">
        <f t="shared" si="130"/>
        <v>713.00643119999995</v>
      </c>
      <c r="AI396" s="23">
        <f t="shared" si="131"/>
        <v>10978.799728553073</v>
      </c>
      <c r="AJ396" s="23">
        <f t="shared" si="132"/>
        <v>120534043.47967702</v>
      </c>
      <c r="AK396" s="23">
        <f t="shared" si="133"/>
        <v>748.65675276000002</v>
      </c>
      <c r="AL396" s="23">
        <f t="shared" si="134"/>
        <v>22670.605888306145</v>
      </c>
      <c r="AN396">
        <v>202212</v>
      </c>
      <c r="AO396" s="20" t="s">
        <v>33</v>
      </c>
      <c r="AP396" s="20" t="s">
        <v>1615</v>
      </c>
      <c r="AQ396">
        <v>1152.1099999999999</v>
      </c>
      <c r="AR396" s="21">
        <v>0.86</v>
      </c>
      <c r="AS396">
        <v>65</v>
      </c>
      <c r="AT396">
        <v>6.5599999999999992E-2</v>
      </c>
      <c r="AU396" s="11">
        <f t="shared" si="135"/>
        <v>64.997437759999983</v>
      </c>
      <c r="AV396" s="23">
        <f t="shared" si="136"/>
        <v>245.30744664570256</v>
      </c>
      <c r="AW396" s="23">
        <f t="shared" si="137"/>
        <v>60175.743379834203</v>
      </c>
      <c r="AX396" s="23">
        <f t="shared" si="138"/>
        <v>68.247309647999984</v>
      </c>
      <c r="AY396" s="23">
        <f t="shared" si="139"/>
        <v>555.61233105140514</v>
      </c>
      <c r="AZ396" s="23"/>
      <c r="BA396" s="23"/>
    </row>
    <row r="397" spans="1:53">
      <c r="A397">
        <v>202212</v>
      </c>
      <c r="B397" s="20" t="s">
        <v>27</v>
      </c>
      <c r="C397" s="20" t="s">
        <v>1616</v>
      </c>
      <c r="D397">
        <v>83852.55</v>
      </c>
      <c r="E397" s="21">
        <v>0.68</v>
      </c>
      <c r="F397">
        <v>2761.71</v>
      </c>
      <c r="G397" s="22">
        <v>4.8399999999999999E-2</v>
      </c>
      <c r="H397" s="11">
        <f t="shared" si="120"/>
        <v>2759.7551256000002</v>
      </c>
      <c r="I397" s="23">
        <f t="shared" si="121"/>
        <v>12237.003506315308</v>
      </c>
      <c r="J397" s="23">
        <f t="shared" si="122"/>
        <v>149744254.81357315</v>
      </c>
      <c r="K397" s="23">
        <f t="shared" si="123"/>
        <v>2897.7428818800004</v>
      </c>
      <c r="L397" s="23">
        <f t="shared" si="124"/>
        <v>27233.762138230617</v>
      </c>
      <c r="N397">
        <v>202212</v>
      </c>
      <c r="O397" s="20" t="s">
        <v>29</v>
      </c>
      <c r="P397" s="20" t="s">
        <v>1617</v>
      </c>
      <c r="Q397">
        <v>31262.14</v>
      </c>
      <c r="R397" s="21">
        <v>0.71</v>
      </c>
      <c r="S397">
        <v>807.93</v>
      </c>
      <c r="T397" s="21">
        <v>0.04</v>
      </c>
      <c r="U397" s="11">
        <f t="shared" si="125"/>
        <v>887.84477600000002</v>
      </c>
      <c r="V397" s="23">
        <f t="shared" si="126"/>
        <v>4349.5333439912565</v>
      </c>
      <c r="W397" s="23">
        <f t="shared" si="127"/>
        <v>18918440.310491763</v>
      </c>
      <c r="X397" s="23">
        <f t="shared" si="128"/>
        <v>932.23701480000011</v>
      </c>
      <c r="Y397" s="23">
        <f t="shared" si="129"/>
        <v>9586.9114639825129</v>
      </c>
      <c r="AA397">
        <v>202212</v>
      </c>
      <c r="AB397" s="20" t="s">
        <v>31</v>
      </c>
      <c r="AC397" s="20" t="s">
        <v>1618</v>
      </c>
      <c r="AD397">
        <v>227077.74</v>
      </c>
      <c r="AE397" s="21">
        <v>0.72</v>
      </c>
      <c r="AF397">
        <v>688.31799999999998</v>
      </c>
      <c r="AG397" s="22">
        <v>4.1999999999999997E-3</v>
      </c>
      <c r="AH397" s="11">
        <f t="shared" si="130"/>
        <v>686.68308575999993</v>
      </c>
      <c r="AI397" s="23">
        <f t="shared" si="131"/>
        <v>10573.475561581827</v>
      </c>
      <c r="AJ397" s="23">
        <f t="shared" si="132"/>
        <v>111798385.45136812</v>
      </c>
      <c r="AK397" s="23">
        <f t="shared" si="133"/>
        <v>721.01724004799996</v>
      </c>
      <c r="AL397" s="23">
        <f t="shared" si="134"/>
        <v>21833.634208923653</v>
      </c>
      <c r="AN397">
        <v>202212</v>
      </c>
      <c r="AO397" s="20" t="s">
        <v>33</v>
      </c>
      <c r="AP397" s="20" t="s">
        <v>1619</v>
      </c>
      <c r="AQ397">
        <v>347.28</v>
      </c>
      <c r="AR397" s="21">
        <v>0.86</v>
      </c>
      <c r="AS397">
        <v>7.26</v>
      </c>
      <c r="AT397">
        <v>2.4300000000000002E-2</v>
      </c>
      <c r="AU397" s="11">
        <f t="shared" si="135"/>
        <v>7.2574574400000005</v>
      </c>
      <c r="AV397" s="23">
        <f t="shared" si="136"/>
        <v>45.987469559684854</v>
      </c>
      <c r="AW397" s="23">
        <f t="shared" si="137"/>
        <v>2114.8473565029412</v>
      </c>
      <c r="AX397" s="23">
        <f t="shared" si="138"/>
        <v>7.620330312000001</v>
      </c>
      <c r="AY397" s="23">
        <f t="shared" si="139"/>
        <v>99.232396559369704</v>
      </c>
      <c r="AZ397" s="23"/>
      <c r="BA397" s="23"/>
    </row>
    <row r="398" spans="1:53">
      <c r="A398">
        <v>202212</v>
      </c>
      <c r="B398" s="20" t="s">
        <v>27</v>
      </c>
      <c r="C398" s="20" t="s">
        <v>1620</v>
      </c>
      <c r="D398">
        <v>54496.66</v>
      </c>
      <c r="E398" s="21">
        <v>0.68</v>
      </c>
      <c r="F398">
        <v>1794.87</v>
      </c>
      <c r="G398" s="22">
        <v>4.8399999999999999E-2</v>
      </c>
      <c r="H398" s="11">
        <f t="shared" si="120"/>
        <v>1793.5940739200003</v>
      </c>
      <c r="I398" s="23">
        <f t="shared" si="121"/>
        <v>7952.9581330856754</v>
      </c>
      <c r="J398" s="23">
        <f t="shared" si="122"/>
        <v>63249543.066613592</v>
      </c>
      <c r="K398" s="23">
        <f t="shared" si="123"/>
        <v>1883.2737776160004</v>
      </c>
      <c r="L398" s="23">
        <f t="shared" si="124"/>
        <v>17699.51034009135</v>
      </c>
      <c r="N398">
        <v>202212</v>
      </c>
      <c r="O398" s="20" t="s">
        <v>29</v>
      </c>
      <c r="P398" s="20" t="s">
        <v>1621</v>
      </c>
      <c r="Q398">
        <v>63756.01</v>
      </c>
      <c r="R398" s="21">
        <v>0.71</v>
      </c>
      <c r="S398">
        <v>1647.71</v>
      </c>
      <c r="T398" s="21">
        <v>0.04</v>
      </c>
      <c r="U398" s="11">
        <f t="shared" si="125"/>
        <v>1810.6706839999999</v>
      </c>
      <c r="V398" s="23">
        <f t="shared" si="126"/>
        <v>8870.4385360324013</v>
      </c>
      <c r="W398" s="23">
        <f t="shared" si="127"/>
        <v>78684679.821528658</v>
      </c>
      <c r="X398" s="23">
        <f t="shared" si="128"/>
        <v>1901.2042182</v>
      </c>
      <c r="Y398" s="23">
        <f t="shared" si="129"/>
        <v>19551.547756064803</v>
      </c>
      <c r="AA398">
        <v>202212</v>
      </c>
      <c r="AB398" s="20" t="s">
        <v>31</v>
      </c>
      <c r="AC398" s="20" t="s">
        <v>1622</v>
      </c>
      <c r="AD398">
        <v>115849.45</v>
      </c>
      <c r="AE398" s="21">
        <v>0.72</v>
      </c>
      <c r="AF398">
        <v>351.16289999999998</v>
      </c>
      <c r="AG398" s="22">
        <v>4.1999999999999997E-3</v>
      </c>
      <c r="AH398" s="11">
        <f t="shared" si="130"/>
        <v>350.32873679999994</v>
      </c>
      <c r="AI398" s="23">
        <f t="shared" si="131"/>
        <v>5394.325874467906</v>
      </c>
      <c r="AJ398" s="23">
        <f t="shared" si="132"/>
        <v>29098751.639953937</v>
      </c>
      <c r="AK398" s="23">
        <f t="shared" si="133"/>
        <v>367.84517363999998</v>
      </c>
      <c r="AL398" s="23">
        <f t="shared" si="134"/>
        <v>11138.980485735812</v>
      </c>
      <c r="AN398">
        <v>202212</v>
      </c>
      <c r="AO398" s="20" t="s">
        <v>33</v>
      </c>
      <c r="AP398" s="20" t="s">
        <v>1623</v>
      </c>
      <c r="AQ398">
        <v>1046.96</v>
      </c>
      <c r="AR398" s="21">
        <v>0.86</v>
      </c>
      <c r="AS398">
        <v>3.06</v>
      </c>
      <c r="AT398">
        <v>3.4000000000000002E-3</v>
      </c>
      <c r="AU398" s="11">
        <f t="shared" si="135"/>
        <v>3.0613110400000005</v>
      </c>
      <c r="AV398" s="23">
        <f t="shared" si="136"/>
        <v>52.411723423804702</v>
      </c>
      <c r="AW398" s="23">
        <f t="shared" si="137"/>
        <v>2746.9887522533986</v>
      </c>
      <c r="AX398" s="23">
        <f t="shared" si="138"/>
        <v>3.2143765920000007</v>
      </c>
      <c r="AY398" s="23">
        <f t="shared" si="139"/>
        <v>107.88475788760941</v>
      </c>
      <c r="AZ398" s="23"/>
      <c r="BA398" s="23"/>
    </row>
    <row r="399" spans="1:53">
      <c r="A399">
        <v>202212</v>
      </c>
      <c r="B399" s="20" t="s">
        <v>27</v>
      </c>
      <c r="C399" s="20" t="s">
        <v>1624</v>
      </c>
      <c r="D399">
        <v>24933.39</v>
      </c>
      <c r="E399" s="21">
        <v>0.68</v>
      </c>
      <c r="F399">
        <v>821.19</v>
      </c>
      <c r="G399" s="22">
        <v>4.8399999999999999E-2</v>
      </c>
      <c r="H399" s="11">
        <f t="shared" si="120"/>
        <v>820.60773168000003</v>
      </c>
      <c r="I399" s="23">
        <f t="shared" si="121"/>
        <v>3638.6488050074449</v>
      </c>
      <c r="J399" s="23">
        <f t="shared" si="122"/>
        <v>13239765.126182107</v>
      </c>
      <c r="K399" s="23">
        <f t="shared" si="123"/>
        <v>861.63811826400001</v>
      </c>
      <c r="L399" s="23">
        <f t="shared" si="124"/>
        <v>8097.90534169489</v>
      </c>
      <c r="N399">
        <v>202212</v>
      </c>
      <c r="O399" s="20" t="s">
        <v>29</v>
      </c>
      <c r="P399" s="20" t="s">
        <v>1625</v>
      </c>
      <c r="Q399">
        <v>50713.54</v>
      </c>
      <c r="R399" s="21">
        <v>0.71</v>
      </c>
      <c r="S399">
        <v>1310.6400000000001</v>
      </c>
      <c r="T399" s="21">
        <v>0.04</v>
      </c>
      <c r="U399" s="11">
        <f t="shared" si="125"/>
        <v>1440.2645360000001</v>
      </c>
      <c r="V399" s="23">
        <f t="shared" si="126"/>
        <v>7055.8264156527466</v>
      </c>
      <c r="W399" s="23">
        <f t="shared" si="127"/>
        <v>49784686.407823086</v>
      </c>
      <c r="X399" s="23">
        <f t="shared" si="128"/>
        <v>1512.2777628000001</v>
      </c>
      <c r="Y399" s="23">
        <f t="shared" si="129"/>
        <v>15551.917367305494</v>
      </c>
      <c r="AA399">
        <v>202212</v>
      </c>
      <c r="AB399" s="20" t="s">
        <v>31</v>
      </c>
      <c r="AC399" s="20" t="s">
        <v>1626</v>
      </c>
      <c r="AD399">
        <v>238836.61</v>
      </c>
      <c r="AE399" s="21">
        <v>0.72</v>
      </c>
      <c r="AF399">
        <v>723.9615</v>
      </c>
      <c r="AG399" s="22">
        <v>4.1999999999999997E-3</v>
      </c>
      <c r="AH399" s="11">
        <f t="shared" si="130"/>
        <v>722.24190863999991</v>
      </c>
      <c r="AI399" s="23">
        <f t="shared" si="131"/>
        <v>11121.006660741161</v>
      </c>
      <c r="AJ399" s="23">
        <f t="shared" si="132"/>
        <v>123676789.14824927</v>
      </c>
      <c r="AK399" s="23">
        <f t="shared" si="133"/>
        <v>758.35400407199995</v>
      </c>
      <c r="AL399" s="23">
        <f t="shared" si="134"/>
        <v>22964.255230122322</v>
      </c>
      <c r="AN399">
        <v>202212</v>
      </c>
      <c r="AO399" s="20" t="s">
        <v>33</v>
      </c>
      <c r="AP399" s="20" t="s">
        <v>1627</v>
      </c>
      <c r="AQ399">
        <v>919.1</v>
      </c>
      <c r="AR399" s="21">
        <v>0.86</v>
      </c>
      <c r="AS399">
        <v>29.32</v>
      </c>
      <c r="AT399">
        <v>3.7100000000000001E-2</v>
      </c>
      <c r="AU399" s="11">
        <f t="shared" si="135"/>
        <v>29.324804600000004</v>
      </c>
      <c r="AV399" s="23">
        <f t="shared" si="136"/>
        <v>149.39592978368395</v>
      </c>
      <c r="AW399" s="23">
        <f t="shared" si="137"/>
        <v>22319.143835931427</v>
      </c>
      <c r="AX399" s="23">
        <f t="shared" si="138"/>
        <v>30.791044830000004</v>
      </c>
      <c r="AY399" s="23">
        <f t="shared" si="139"/>
        <v>328.1166641673679</v>
      </c>
      <c r="AZ399" s="23"/>
      <c r="BA399" s="23"/>
    </row>
    <row r="400" spans="1:53">
      <c r="A400">
        <v>202212</v>
      </c>
      <c r="B400" s="20" t="s">
        <v>27</v>
      </c>
      <c r="C400" s="20" t="s">
        <v>1628</v>
      </c>
      <c r="D400">
        <v>147677.82999999999</v>
      </c>
      <c r="E400" s="21">
        <v>0.68</v>
      </c>
      <c r="F400">
        <v>4863.82</v>
      </c>
      <c r="G400" s="22">
        <v>4.8399999999999999E-2</v>
      </c>
      <c r="H400" s="11">
        <f t="shared" si="120"/>
        <v>4860.3727409599996</v>
      </c>
      <c r="I400" s="23">
        <f t="shared" si="121"/>
        <v>21551.331754550527</v>
      </c>
      <c r="J400" s="23">
        <f t="shared" si="122"/>
        <v>464459900.3946979</v>
      </c>
      <c r="K400" s="23">
        <f t="shared" si="123"/>
        <v>5103.3913780080002</v>
      </c>
      <c r="L400" s="23">
        <f t="shared" si="124"/>
        <v>47963.03625006105</v>
      </c>
      <c r="N400">
        <v>202212</v>
      </c>
      <c r="O400" s="20" t="s">
        <v>29</v>
      </c>
      <c r="P400" s="20" t="s">
        <v>1629</v>
      </c>
      <c r="Q400">
        <v>48405.91</v>
      </c>
      <c r="R400" s="21">
        <v>0.71</v>
      </c>
      <c r="S400">
        <v>1251</v>
      </c>
      <c r="T400" s="21">
        <v>0.04</v>
      </c>
      <c r="U400" s="11">
        <f t="shared" si="125"/>
        <v>1374.727844</v>
      </c>
      <c r="V400" s="23">
        <f t="shared" si="126"/>
        <v>6734.7635059928652</v>
      </c>
      <c r="W400" s="23">
        <f t="shared" si="127"/>
        <v>45357039.48165331</v>
      </c>
      <c r="X400" s="23">
        <f t="shared" si="128"/>
        <v>1443.4642362</v>
      </c>
      <c r="Y400" s="23">
        <f t="shared" si="129"/>
        <v>14844.254855985731</v>
      </c>
      <c r="AA400">
        <v>202212</v>
      </c>
      <c r="AB400" s="20" t="s">
        <v>31</v>
      </c>
      <c r="AC400" s="20" t="s">
        <v>1630</v>
      </c>
      <c r="AD400">
        <v>175158.77</v>
      </c>
      <c r="AE400" s="21">
        <v>0.72</v>
      </c>
      <c r="AF400">
        <v>530.94129999999996</v>
      </c>
      <c r="AG400" s="22">
        <v>4.1999999999999997E-3</v>
      </c>
      <c r="AH400" s="11">
        <f t="shared" si="130"/>
        <v>529.68012047999991</v>
      </c>
      <c r="AI400" s="23">
        <f t="shared" si="131"/>
        <v>8155.9600425463632</v>
      </c>
      <c r="AJ400" s="23">
        <f t="shared" si="132"/>
        <v>66519684.215612873</v>
      </c>
      <c r="AK400" s="23">
        <f t="shared" si="133"/>
        <v>556.16412650399991</v>
      </c>
      <c r="AL400" s="23">
        <f t="shared" si="134"/>
        <v>16841.600205572726</v>
      </c>
      <c r="AN400">
        <v>202212</v>
      </c>
      <c r="AO400" s="20" t="s">
        <v>33</v>
      </c>
      <c r="AP400" s="20" t="s">
        <v>1631</v>
      </c>
      <c r="AQ400">
        <v>2087.9899999999998</v>
      </c>
      <c r="AR400" s="21">
        <v>0.86</v>
      </c>
      <c r="AS400">
        <v>9.52</v>
      </c>
      <c r="AT400">
        <v>5.3E-3</v>
      </c>
      <c r="AU400" s="11">
        <f t="shared" si="135"/>
        <v>9.5170584199999979</v>
      </c>
      <c r="AV400" s="23">
        <f t="shared" si="136"/>
        <v>130.37996477969108</v>
      </c>
      <c r="AW400" s="23">
        <f t="shared" si="137"/>
        <v>16998.935215953486</v>
      </c>
      <c r="AX400" s="23">
        <f t="shared" si="138"/>
        <v>9.9929113409999974</v>
      </c>
      <c r="AY400" s="23">
        <f t="shared" si="139"/>
        <v>270.27698797938217</v>
      </c>
      <c r="AZ400" s="23"/>
      <c r="BA400" s="23"/>
    </row>
    <row r="401" spans="1:53">
      <c r="A401">
        <v>202212</v>
      </c>
      <c r="B401" s="20" t="s">
        <v>27</v>
      </c>
      <c r="C401" s="20" t="s">
        <v>1632</v>
      </c>
      <c r="D401">
        <v>34312.61</v>
      </c>
      <c r="E401" s="21">
        <v>0.68</v>
      </c>
      <c r="F401">
        <v>1130.0999999999999</v>
      </c>
      <c r="G401" s="22">
        <v>4.8399999999999999E-2</v>
      </c>
      <c r="H401" s="11">
        <f t="shared" si="120"/>
        <v>1129.2966203200001</v>
      </c>
      <c r="I401" s="23">
        <f t="shared" si="121"/>
        <v>5007.4032200670072</v>
      </c>
      <c r="J401" s="23">
        <f t="shared" si="122"/>
        <v>25074087.008337431</v>
      </c>
      <c r="K401" s="23">
        <f t="shared" si="123"/>
        <v>1185.7614513360002</v>
      </c>
      <c r="L401" s="23">
        <f t="shared" si="124"/>
        <v>11144.103060454014</v>
      </c>
      <c r="N401">
        <v>202212</v>
      </c>
      <c r="O401" s="20" t="s">
        <v>29</v>
      </c>
      <c r="P401" s="20" t="s">
        <v>1633</v>
      </c>
      <c r="Q401">
        <v>58827.73</v>
      </c>
      <c r="R401" s="21">
        <v>0.71</v>
      </c>
      <c r="S401">
        <v>1520.34</v>
      </c>
      <c r="T401" s="21">
        <v>0.04</v>
      </c>
      <c r="U401" s="11">
        <f t="shared" si="125"/>
        <v>1670.7075320000001</v>
      </c>
      <c r="V401" s="23">
        <f t="shared" si="126"/>
        <v>8184.7619256491962</v>
      </c>
      <c r="W401" s="23">
        <f t="shared" si="127"/>
        <v>66990327.779556736</v>
      </c>
      <c r="X401" s="23">
        <f t="shared" si="128"/>
        <v>1754.2429086000002</v>
      </c>
      <c r="Y401" s="23">
        <f t="shared" si="129"/>
        <v>18040.231383298393</v>
      </c>
      <c r="AA401">
        <v>202212</v>
      </c>
      <c r="AB401" s="20" t="s">
        <v>31</v>
      </c>
      <c r="AC401" s="20" t="s">
        <v>1634</v>
      </c>
      <c r="AD401">
        <v>215749.52</v>
      </c>
      <c r="AE401" s="21">
        <v>0.72</v>
      </c>
      <c r="AF401">
        <v>653.97990000000004</v>
      </c>
      <c r="AG401" s="22">
        <v>4.1999999999999997E-3</v>
      </c>
      <c r="AH401" s="11">
        <f t="shared" si="130"/>
        <v>652.42654847999995</v>
      </c>
      <c r="AI401" s="23">
        <f t="shared" si="131"/>
        <v>10045.996922212675</v>
      </c>
      <c r="AJ401" s="23">
        <f t="shared" si="132"/>
        <v>100922054.16110653</v>
      </c>
      <c r="AK401" s="23">
        <f t="shared" si="133"/>
        <v>685.04787590399997</v>
      </c>
      <c r="AL401" s="23">
        <f t="shared" si="134"/>
        <v>20744.420392905351</v>
      </c>
      <c r="AN401">
        <v>202212</v>
      </c>
      <c r="AO401" s="20" t="s">
        <v>33</v>
      </c>
      <c r="AP401" s="20" t="s">
        <v>1635</v>
      </c>
      <c r="AQ401">
        <v>2871.97</v>
      </c>
      <c r="AR401" s="21">
        <v>0.86</v>
      </c>
      <c r="AS401">
        <v>68.17</v>
      </c>
      <c r="AT401">
        <v>2.76E-2</v>
      </c>
      <c r="AU401" s="11">
        <f t="shared" si="135"/>
        <v>68.169079919999987</v>
      </c>
      <c r="AV401" s="23">
        <f t="shared" si="136"/>
        <v>404.62747269136963</v>
      </c>
      <c r="AW401" s="23">
        <f t="shared" si="137"/>
        <v>163723.39165660509</v>
      </c>
      <c r="AX401" s="23">
        <f t="shared" si="138"/>
        <v>71.577533915999993</v>
      </c>
      <c r="AY401" s="23">
        <f t="shared" si="139"/>
        <v>877.42402530273921</v>
      </c>
      <c r="AZ401" s="23"/>
      <c r="BA401" s="23"/>
    </row>
    <row r="402" spans="1:53">
      <c r="A402">
        <v>202212</v>
      </c>
      <c r="B402" s="20" t="s">
        <v>27</v>
      </c>
      <c r="C402" s="20" t="s">
        <v>1636</v>
      </c>
      <c r="D402">
        <v>94556.74</v>
      </c>
      <c r="E402" s="21">
        <v>0.68</v>
      </c>
      <c r="F402">
        <v>3114.26</v>
      </c>
      <c r="G402" s="22">
        <v>4.8399999999999999E-2</v>
      </c>
      <c r="H402" s="11">
        <f t="shared" si="120"/>
        <v>3112.0514268800002</v>
      </c>
      <c r="I402" s="23">
        <f t="shared" si="121"/>
        <v>13799.11712793165</v>
      </c>
      <c r="J402" s="23">
        <f t="shared" si="122"/>
        <v>190415633.5103766</v>
      </c>
      <c r="K402" s="23">
        <f t="shared" si="123"/>
        <v>3267.6539982240006</v>
      </c>
      <c r="L402" s="23">
        <f t="shared" si="124"/>
        <v>30710.285682743299</v>
      </c>
      <c r="N402">
        <v>202212</v>
      </c>
      <c r="O402" s="20" t="s">
        <v>29</v>
      </c>
      <c r="P402" s="20" t="s">
        <v>1637</v>
      </c>
      <c r="Q402">
        <v>29990</v>
      </c>
      <c r="R402" s="21">
        <v>0.71</v>
      </c>
      <c r="S402">
        <v>775.06</v>
      </c>
      <c r="T402" s="21">
        <v>0.04</v>
      </c>
      <c r="U402" s="11">
        <f t="shared" si="125"/>
        <v>851.71599999999989</v>
      </c>
      <c r="V402" s="23">
        <f t="shared" si="126"/>
        <v>4172.539211528634</v>
      </c>
      <c r="W402" s="23">
        <f t="shared" si="127"/>
        <v>17410083.471743993</v>
      </c>
      <c r="X402" s="23">
        <f t="shared" si="128"/>
        <v>894.30179999999996</v>
      </c>
      <c r="Y402" s="23">
        <f t="shared" si="129"/>
        <v>9196.7944230572684</v>
      </c>
      <c r="AA402">
        <v>202212</v>
      </c>
      <c r="AB402" s="20" t="s">
        <v>31</v>
      </c>
      <c r="AC402" s="20" t="s">
        <v>1638</v>
      </c>
      <c r="AD402">
        <v>163340.97</v>
      </c>
      <c r="AE402" s="21">
        <v>0.72</v>
      </c>
      <c r="AF402">
        <v>495.1191</v>
      </c>
      <c r="AG402" s="22">
        <v>4.1999999999999997E-3</v>
      </c>
      <c r="AH402" s="11">
        <f t="shared" si="130"/>
        <v>493.94309327999997</v>
      </c>
      <c r="AI402" s="23">
        <f t="shared" si="131"/>
        <v>7605.6849715875733</v>
      </c>
      <c r="AJ402" s="23">
        <f t="shared" si="132"/>
        <v>57846443.887033068</v>
      </c>
      <c r="AK402" s="23">
        <f t="shared" si="133"/>
        <v>518.64024794399995</v>
      </c>
      <c r="AL402" s="23">
        <f t="shared" si="134"/>
        <v>15705.313036455147</v>
      </c>
      <c r="AN402">
        <v>202212</v>
      </c>
      <c r="AO402" s="20" t="s">
        <v>33</v>
      </c>
      <c r="AP402" s="20" t="s">
        <v>1639</v>
      </c>
      <c r="AQ402">
        <v>2019.3</v>
      </c>
      <c r="AR402" s="21">
        <v>0.86</v>
      </c>
      <c r="AS402">
        <v>139.62</v>
      </c>
      <c r="AT402">
        <v>8.0399999999999985E-2</v>
      </c>
      <c r="AU402" s="11">
        <f t="shared" si="135"/>
        <v>139.62247919999996</v>
      </c>
      <c r="AV402" s="23">
        <f t="shared" si="136"/>
        <v>472.20089097311876</v>
      </c>
      <c r="AW402" s="23">
        <f t="shared" si="137"/>
        <v>222973.6814358072</v>
      </c>
      <c r="AX402" s="23">
        <f t="shared" si="138"/>
        <v>146.60360315999995</v>
      </c>
      <c r="AY402" s="23">
        <f t="shared" si="139"/>
        <v>1084.0242611462374</v>
      </c>
      <c r="AZ402" s="23"/>
      <c r="BA402" s="23"/>
    </row>
    <row r="403" spans="1:53">
      <c r="A403">
        <v>202212</v>
      </c>
      <c r="B403" s="20" t="s">
        <v>27</v>
      </c>
      <c r="C403" s="20" t="s">
        <v>1640</v>
      </c>
      <c r="D403">
        <v>66583.710000000006</v>
      </c>
      <c r="E403" s="21">
        <v>0.68</v>
      </c>
      <c r="F403">
        <v>2192.96</v>
      </c>
      <c r="G403" s="22">
        <v>4.8399999999999999E-2</v>
      </c>
      <c r="H403" s="11">
        <f t="shared" si="120"/>
        <v>2191.4030635200002</v>
      </c>
      <c r="I403" s="23">
        <f t="shared" si="121"/>
        <v>9716.8791257210632</v>
      </c>
      <c r="J403" s="23">
        <f t="shared" si="122"/>
        <v>94417739.943873733</v>
      </c>
      <c r="K403" s="23">
        <f t="shared" si="123"/>
        <v>2300.9732166960002</v>
      </c>
      <c r="L403" s="23">
        <f t="shared" si="124"/>
        <v>21625.161314962126</v>
      </c>
      <c r="N403">
        <v>202212</v>
      </c>
      <c r="O403" s="20" t="s">
        <v>29</v>
      </c>
      <c r="P403" s="20" t="s">
        <v>1641</v>
      </c>
      <c r="Q403">
        <v>22384.54</v>
      </c>
      <c r="R403" s="21">
        <v>0.71</v>
      </c>
      <c r="S403">
        <v>578.5</v>
      </c>
      <c r="T403" s="21">
        <v>0.04</v>
      </c>
      <c r="U403" s="11">
        <f t="shared" si="125"/>
        <v>635.72093600000005</v>
      </c>
      <c r="V403" s="23">
        <f t="shared" si="126"/>
        <v>3114.3838240090422</v>
      </c>
      <c r="W403" s="23">
        <f t="shared" si="127"/>
        <v>9699386.6032491848</v>
      </c>
      <c r="X403" s="23">
        <f t="shared" si="128"/>
        <v>667.50698280000006</v>
      </c>
      <c r="Y403" s="23">
        <f t="shared" si="129"/>
        <v>6864.4885840180841</v>
      </c>
      <c r="AA403">
        <v>202212</v>
      </c>
      <c r="AB403" s="20" t="s">
        <v>31</v>
      </c>
      <c r="AC403" s="20" t="s">
        <v>1642</v>
      </c>
      <c r="AD403">
        <v>154876.82999999999</v>
      </c>
      <c r="AE403" s="21">
        <v>0.72</v>
      </c>
      <c r="AF403">
        <v>469.46260000000001</v>
      </c>
      <c r="AG403" s="22">
        <v>4.1999999999999997E-3</v>
      </c>
      <c r="AH403" s="11">
        <f t="shared" si="130"/>
        <v>468.34753391999988</v>
      </c>
      <c r="AI403" s="23">
        <f t="shared" si="131"/>
        <v>7211.5671798577132</v>
      </c>
      <c r="AJ403" s="23">
        <f t="shared" si="132"/>
        <v>52006701.18960093</v>
      </c>
      <c r="AK403" s="23">
        <f t="shared" si="133"/>
        <v>491.7649106159999</v>
      </c>
      <c r="AL403" s="23">
        <f t="shared" si="134"/>
        <v>14891.481893635426</v>
      </c>
      <c r="AN403">
        <v>202212</v>
      </c>
      <c r="AO403" s="20" t="s">
        <v>33</v>
      </c>
      <c r="AP403" s="20" t="s">
        <v>1643</v>
      </c>
      <c r="AQ403">
        <v>967.22</v>
      </c>
      <c r="AR403" s="21">
        <v>0.86</v>
      </c>
      <c r="AS403">
        <v>48.91</v>
      </c>
      <c r="AT403">
        <v>5.8799999999999998E-2</v>
      </c>
      <c r="AU403" s="11">
        <f t="shared" si="135"/>
        <v>48.910380959999998</v>
      </c>
      <c r="AV403" s="23">
        <f t="shared" si="136"/>
        <v>195.68310988018487</v>
      </c>
      <c r="AW403" s="23">
        <f t="shared" si="137"/>
        <v>38291.879492380504</v>
      </c>
      <c r="AX403" s="23">
        <f t="shared" si="138"/>
        <v>51.355900007999999</v>
      </c>
      <c r="AY403" s="23">
        <f t="shared" si="139"/>
        <v>440.27660072036974</v>
      </c>
      <c r="AZ403" s="23"/>
      <c r="BA403" s="23"/>
    </row>
    <row r="404" spans="1:53">
      <c r="A404">
        <v>202212</v>
      </c>
      <c r="B404" s="20" t="s">
        <v>27</v>
      </c>
      <c r="C404" s="20" t="s">
        <v>1644</v>
      </c>
      <c r="D404">
        <v>42508.43</v>
      </c>
      <c r="E404" s="21">
        <v>0.68</v>
      </c>
      <c r="F404">
        <v>1400.03</v>
      </c>
      <c r="G404" s="22">
        <v>4.8399999999999999E-2</v>
      </c>
      <c r="H404" s="11">
        <f t="shared" si="120"/>
        <v>1399.0374481599999</v>
      </c>
      <c r="I404" s="23">
        <f t="shared" si="121"/>
        <v>6203.4584154919412</v>
      </c>
      <c r="J404" s="23">
        <f t="shared" si="122"/>
        <v>38482896.312737785</v>
      </c>
      <c r="K404" s="23">
        <f t="shared" si="123"/>
        <v>1468.989320568</v>
      </c>
      <c r="L404" s="23">
        <f t="shared" si="124"/>
        <v>13805.954279143882</v>
      </c>
      <c r="N404">
        <v>202212</v>
      </c>
      <c r="O404" s="20" t="s">
        <v>29</v>
      </c>
      <c r="P404" s="20" t="s">
        <v>1645</v>
      </c>
      <c r="Q404">
        <v>16393.21</v>
      </c>
      <c r="R404" s="21">
        <v>0.71</v>
      </c>
      <c r="S404">
        <v>423.66</v>
      </c>
      <c r="T404" s="21">
        <v>0.04</v>
      </c>
      <c r="U404" s="11">
        <f t="shared" si="125"/>
        <v>465.56716399999999</v>
      </c>
      <c r="V404" s="23">
        <f t="shared" si="126"/>
        <v>2280.8039855893071</v>
      </c>
      <c r="W404" s="23">
        <f t="shared" si="127"/>
        <v>5202066.8206800679</v>
      </c>
      <c r="X404" s="23">
        <f t="shared" si="128"/>
        <v>488.8455222</v>
      </c>
      <c r="Y404" s="23">
        <f t="shared" si="129"/>
        <v>5027.1751351786143</v>
      </c>
      <c r="AA404">
        <v>202212</v>
      </c>
      <c r="AB404" s="20" t="s">
        <v>31</v>
      </c>
      <c r="AC404" s="20" t="s">
        <v>1646</v>
      </c>
      <c r="AD404">
        <v>209256.15</v>
      </c>
      <c r="AE404" s="21">
        <v>0.72</v>
      </c>
      <c r="AF404">
        <v>634.29719999999998</v>
      </c>
      <c r="AG404" s="22">
        <v>4.1999999999999997E-3</v>
      </c>
      <c r="AH404" s="11">
        <f t="shared" si="130"/>
        <v>632.79059759999996</v>
      </c>
      <c r="AI404" s="23">
        <f t="shared" si="131"/>
        <v>9743.6445691933568</v>
      </c>
      <c r="AJ404" s="23">
        <f t="shared" si="132"/>
        <v>94938609.490771189</v>
      </c>
      <c r="AK404" s="23">
        <f t="shared" si="133"/>
        <v>664.43012748000001</v>
      </c>
      <c r="AL404" s="23">
        <f t="shared" si="134"/>
        <v>20120.079735986714</v>
      </c>
      <c r="AN404">
        <v>202212</v>
      </c>
      <c r="AO404" s="20" t="s">
        <v>33</v>
      </c>
      <c r="AP404" s="20" t="s">
        <v>1647</v>
      </c>
      <c r="AQ404">
        <v>2258.64</v>
      </c>
      <c r="AR404" s="21">
        <v>0.86</v>
      </c>
      <c r="AS404">
        <v>94.21</v>
      </c>
      <c r="AT404">
        <v>4.8499999999999995E-2</v>
      </c>
      <c r="AU404" s="11">
        <f t="shared" si="135"/>
        <v>94.207874399999994</v>
      </c>
      <c r="AV404" s="23">
        <f t="shared" si="136"/>
        <v>417.2734302049144</v>
      </c>
      <c r="AW404" s="23">
        <f t="shared" si="137"/>
        <v>174117.11555497558</v>
      </c>
      <c r="AX404" s="23">
        <f t="shared" si="138"/>
        <v>98.918268119999993</v>
      </c>
      <c r="AY404" s="23">
        <f t="shared" si="139"/>
        <v>928.75473480982885</v>
      </c>
      <c r="AZ404" s="23"/>
      <c r="BA404" s="23"/>
    </row>
    <row r="405" spans="1:53">
      <c r="A405">
        <v>202212</v>
      </c>
      <c r="B405" s="20" t="s">
        <v>27</v>
      </c>
      <c r="C405" s="20" t="s">
        <v>1648</v>
      </c>
      <c r="D405">
        <v>34322.36</v>
      </c>
      <c r="E405" s="21">
        <v>0.68</v>
      </c>
      <c r="F405">
        <v>1130.42</v>
      </c>
      <c r="G405" s="22">
        <v>4.8399999999999999E-2</v>
      </c>
      <c r="H405" s="11">
        <f t="shared" si="120"/>
        <v>1129.6175123200001</v>
      </c>
      <c r="I405" s="23">
        <f t="shared" si="121"/>
        <v>5008.826084180103</v>
      </c>
      <c r="J405" s="23">
        <f t="shared" si="122"/>
        <v>25088338.741562985</v>
      </c>
      <c r="K405" s="23">
        <f t="shared" si="123"/>
        <v>1186.0983879360001</v>
      </c>
      <c r="L405" s="23">
        <f t="shared" si="124"/>
        <v>11147.269680680205</v>
      </c>
      <c r="N405">
        <v>202212</v>
      </c>
      <c r="O405" s="20" t="s">
        <v>29</v>
      </c>
      <c r="P405" s="20" t="s">
        <v>1649</v>
      </c>
      <c r="Q405">
        <v>48091.38</v>
      </c>
      <c r="R405" s="21">
        <v>0.71</v>
      </c>
      <c r="S405">
        <v>1242.8699999999999</v>
      </c>
      <c r="T405" s="21">
        <v>0.04</v>
      </c>
      <c r="U405" s="11">
        <f t="shared" si="125"/>
        <v>1365.7951919999998</v>
      </c>
      <c r="V405" s="23">
        <f t="shared" si="126"/>
        <v>6691.0026270931612</v>
      </c>
      <c r="W405" s="23">
        <f t="shared" si="127"/>
        <v>44769516.155767582</v>
      </c>
      <c r="X405" s="23">
        <f t="shared" si="128"/>
        <v>1434.0849515999998</v>
      </c>
      <c r="Y405" s="23">
        <f t="shared" si="129"/>
        <v>14747.800446186322</v>
      </c>
      <c r="AA405">
        <v>202212</v>
      </c>
      <c r="AB405" s="20" t="s">
        <v>31</v>
      </c>
      <c r="AC405" s="20" t="s">
        <v>1650</v>
      </c>
      <c r="AD405">
        <v>211694.4</v>
      </c>
      <c r="AE405" s="21">
        <v>0.72</v>
      </c>
      <c r="AF405">
        <v>641.68809999999996</v>
      </c>
      <c r="AG405" s="22">
        <v>4.1999999999999997E-3</v>
      </c>
      <c r="AH405" s="11">
        <f t="shared" si="130"/>
        <v>640.16386559999989</v>
      </c>
      <c r="AI405" s="23">
        <f t="shared" si="131"/>
        <v>9857.1773918646886</v>
      </c>
      <c r="AJ405" s="23">
        <f t="shared" si="132"/>
        <v>97163946.134688348</v>
      </c>
      <c r="AK405" s="23">
        <f t="shared" si="133"/>
        <v>672.17205887999989</v>
      </c>
      <c r="AL405" s="23">
        <f t="shared" si="134"/>
        <v>20354.518649329377</v>
      </c>
      <c r="AN405">
        <v>202212</v>
      </c>
      <c r="AO405" s="20" t="s">
        <v>33</v>
      </c>
      <c r="AP405" s="20" t="s">
        <v>1651</v>
      </c>
      <c r="AQ405">
        <v>1488.08</v>
      </c>
      <c r="AR405" s="21">
        <v>0.86</v>
      </c>
      <c r="AS405">
        <v>89.07</v>
      </c>
      <c r="AT405">
        <v>6.9599999999999995E-2</v>
      </c>
      <c r="AU405" s="11">
        <f t="shared" si="135"/>
        <v>89.070516479999981</v>
      </c>
      <c r="AV405" s="23">
        <f t="shared" si="136"/>
        <v>325.65983736814439</v>
      </c>
      <c r="AW405" s="23">
        <f t="shared" si="137"/>
        <v>106054.32967464626</v>
      </c>
      <c r="AX405" s="23">
        <f t="shared" si="138"/>
        <v>93.524042303999977</v>
      </c>
      <c r="AY405" s="23">
        <f t="shared" si="139"/>
        <v>740.39019121628871</v>
      </c>
      <c r="AZ405" s="23"/>
      <c r="BA405" s="23"/>
    </row>
    <row r="406" spans="1:53">
      <c r="A406">
        <v>202212</v>
      </c>
      <c r="B406" s="20" t="s">
        <v>27</v>
      </c>
      <c r="C406" s="20" t="s">
        <v>1652</v>
      </c>
      <c r="D406">
        <v>17523.14</v>
      </c>
      <c r="E406" s="21">
        <v>0.68</v>
      </c>
      <c r="F406">
        <v>577.13</v>
      </c>
      <c r="G406" s="22">
        <v>4.8399999999999999E-2</v>
      </c>
      <c r="H406" s="11">
        <f t="shared" si="120"/>
        <v>576.72158367999998</v>
      </c>
      <c r="I406" s="23">
        <f t="shared" si="121"/>
        <v>2557.2355953594019</v>
      </c>
      <c r="J406" s="23">
        <f t="shared" si="122"/>
        <v>6539453.8901731549</v>
      </c>
      <c r="K406" s="23">
        <f t="shared" si="123"/>
        <v>605.55766286400001</v>
      </c>
      <c r="L406" s="23">
        <f t="shared" si="124"/>
        <v>5691.1927743988035</v>
      </c>
      <c r="N406">
        <v>202212</v>
      </c>
      <c r="O406" s="20" t="s">
        <v>29</v>
      </c>
      <c r="P406" s="20" t="s">
        <v>1653</v>
      </c>
      <c r="Q406">
        <v>16058.44</v>
      </c>
      <c r="R406" s="21">
        <v>0.71</v>
      </c>
      <c r="S406">
        <v>415.01</v>
      </c>
      <c r="T406" s="21">
        <v>0.04</v>
      </c>
      <c r="U406" s="11">
        <f t="shared" si="125"/>
        <v>456.05969599999997</v>
      </c>
      <c r="V406" s="23">
        <f t="shared" si="126"/>
        <v>2234.2270948976284</v>
      </c>
      <c r="W406" s="23">
        <f t="shared" si="127"/>
        <v>4991770.711574696</v>
      </c>
      <c r="X406" s="23">
        <f t="shared" si="128"/>
        <v>478.86268080000002</v>
      </c>
      <c r="Y406" s="23">
        <f t="shared" si="129"/>
        <v>4924.513885795257</v>
      </c>
      <c r="AA406">
        <v>202212</v>
      </c>
      <c r="AB406" s="20" t="s">
        <v>31</v>
      </c>
      <c r="AC406" s="20" t="s">
        <v>1654</v>
      </c>
      <c r="AD406">
        <v>198250.59</v>
      </c>
      <c r="AE406" s="21">
        <v>0.72</v>
      </c>
      <c r="AF406">
        <v>600.93719999999996</v>
      </c>
      <c r="AG406" s="22">
        <v>4.1999999999999997E-3</v>
      </c>
      <c r="AH406" s="11">
        <f t="shared" si="130"/>
        <v>599.50978415999987</v>
      </c>
      <c r="AI406" s="23">
        <f t="shared" si="131"/>
        <v>9231.1900252053692</v>
      </c>
      <c r="AJ406" s="23">
        <f t="shared" si="132"/>
        <v>85214869.281451106</v>
      </c>
      <c r="AK406" s="23">
        <f t="shared" si="133"/>
        <v>629.48527336799987</v>
      </c>
      <c r="AL406" s="23">
        <f t="shared" si="134"/>
        <v>19061.889834570738</v>
      </c>
      <c r="AN406">
        <v>202212</v>
      </c>
      <c r="AO406" s="20" t="s">
        <v>33</v>
      </c>
      <c r="AP406" s="20" t="s">
        <v>1655</v>
      </c>
      <c r="AQ406">
        <v>3366.76</v>
      </c>
      <c r="AR406" s="21">
        <v>0.86</v>
      </c>
      <c r="AS406">
        <v>14.77</v>
      </c>
      <c r="AT406">
        <v>5.1000000000000004E-3</v>
      </c>
      <c r="AU406" s="11">
        <f t="shared" si="135"/>
        <v>14.766609360000002</v>
      </c>
      <c r="AV406" s="23">
        <f t="shared" si="136"/>
        <v>206.2459425415212</v>
      </c>
      <c r="AW406" s="23">
        <f t="shared" si="137"/>
        <v>42537.388814840466</v>
      </c>
      <c r="AX406" s="23">
        <f t="shared" si="138"/>
        <v>15.504939828000003</v>
      </c>
      <c r="AY406" s="23">
        <f t="shared" si="139"/>
        <v>427.25849444304242</v>
      </c>
      <c r="AZ406" s="23"/>
      <c r="BA406" s="23"/>
    </row>
    <row r="407" spans="1:53">
      <c r="A407">
        <v>202212</v>
      </c>
      <c r="B407" s="20" t="s">
        <v>27</v>
      </c>
      <c r="C407" s="20" t="s">
        <v>1656</v>
      </c>
      <c r="D407">
        <v>59917</v>
      </c>
      <c r="E407" s="21">
        <v>0.68</v>
      </c>
      <c r="F407">
        <v>1973.39</v>
      </c>
      <c r="G407" s="22">
        <v>4.8399999999999999E-2</v>
      </c>
      <c r="H407" s="11">
        <f t="shared" si="120"/>
        <v>1971.9883040000002</v>
      </c>
      <c r="I407" s="23">
        <f t="shared" si="121"/>
        <v>8743.9742630116125</v>
      </c>
      <c r="J407" s="23">
        <f t="shared" si="122"/>
        <v>76457085.912209466</v>
      </c>
      <c r="K407" s="23">
        <f t="shared" si="123"/>
        <v>2070.5877192000003</v>
      </c>
      <c r="L407" s="23">
        <f t="shared" si="124"/>
        <v>19459.936830023224</v>
      </c>
      <c r="N407">
        <v>202212</v>
      </c>
      <c r="O407" s="20" t="s">
        <v>29</v>
      </c>
      <c r="P407" s="20" t="s">
        <v>1657</v>
      </c>
      <c r="Q407">
        <v>42599.41</v>
      </c>
      <c r="R407" s="21">
        <v>0.71</v>
      </c>
      <c r="S407">
        <v>1100.93</v>
      </c>
      <c r="T407" s="21">
        <v>0.04</v>
      </c>
      <c r="U407" s="11">
        <f t="shared" si="125"/>
        <v>1209.8232439999999</v>
      </c>
      <c r="V407" s="23">
        <f t="shared" si="126"/>
        <v>5926.8992535173393</v>
      </c>
      <c r="W407" s="23">
        <f t="shared" si="127"/>
        <v>35128134.761344396</v>
      </c>
      <c r="X407" s="23">
        <f t="shared" si="128"/>
        <v>1270.3144061999999</v>
      </c>
      <c r="Y407" s="23">
        <f t="shared" si="129"/>
        <v>13063.621751034678</v>
      </c>
      <c r="AA407">
        <v>202212</v>
      </c>
      <c r="AB407" s="20" t="s">
        <v>31</v>
      </c>
      <c r="AC407" s="20" t="s">
        <v>1658</v>
      </c>
      <c r="AD407">
        <v>176527.24</v>
      </c>
      <c r="AE407" s="21">
        <v>0.72</v>
      </c>
      <c r="AF407">
        <v>535.08939999999996</v>
      </c>
      <c r="AG407" s="22">
        <v>4.1999999999999997E-3</v>
      </c>
      <c r="AH407" s="11">
        <f t="shared" si="130"/>
        <v>533.81837375999987</v>
      </c>
      <c r="AI407" s="23">
        <f t="shared" si="131"/>
        <v>8219.680441127739</v>
      </c>
      <c r="AJ407" s="23">
        <f t="shared" si="132"/>
        <v>67563146.5542579</v>
      </c>
      <c r="AK407" s="23">
        <f t="shared" si="133"/>
        <v>560.50929244799988</v>
      </c>
      <c r="AL407" s="23">
        <f t="shared" si="134"/>
        <v>16973.179256015479</v>
      </c>
      <c r="AN407">
        <v>202212</v>
      </c>
      <c r="AO407" s="20" t="s">
        <v>33</v>
      </c>
      <c r="AP407" s="20" t="s">
        <v>1659</v>
      </c>
      <c r="AQ407">
        <v>2555.0700000000002</v>
      </c>
      <c r="AR407" s="21">
        <v>0.86</v>
      </c>
      <c r="AS407">
        <v>5.71</v>
      </c>
      <c r="AT407">
        <v>2.5999999999999999E-3</v>
      </c>
      <c r="AU407" s="11">
        <f t="shared" si="135"/>
        <v>5.7131365199999999</v>
      </c>
      <c r="AV407" s="23">
        <f t="shared" si="136"/>
        <v>111.89807360861198</v>
      </c>
      <c r="AW407" s="23">
        <f t="shared" si="137"/>
        <v>12521.178877318345</v>
      </c>
      <c r="AX407" s="23">
        <f t="shared" si="138"/>
        <v>5.9987933460000002</v>
      </c>
      <c r="AY407" s="23">
        <f t="shared" si="139"/>
        <v>229.50928373722397</v>
      </c>
      <c r="AZ407" s="23"/>
      <c r="BA407" s="23"/>
    </row>
    <row r="408" spans="1:53">
      <c r="A408">
        <v>202212</v>
      </c>
      <c r="B408" s="20" t="s">
        <v>27</v>
      </c>
      <c r="C408" s="20" t="s">
        <v>1660</v>
      </c>
      <c r="D408">
        <v>56587.99</v>
      </c>
      <c r="E408" s="21">
        <v>0.68</v>
      </c>
      <c r="F408">
        <v>1863.74</v>
      </c>
      <c r="G408" s="22">
        <v>4.8399999999999999E-2</v>
      </c>
      <c r="H408" s="11">
        <f t="shared" si="120"/>
        <v>1862.42392688</v>
      </c>
      <c r="I408" s="23">
        <f t="shared" si="121"/>
        <v>8258.1559182795936</v>
      </c>
      <c r="J408" s="23">
        <f t="shared" si="122"/>
        <v>68197139.170616284</v>
      </c>
      <c r="K408" s="23">
        <f t="shared" si="123"/>
        <v>1955.545123224</v>
      </c>
      <c r="L408" s="23">
        <f t="shared" si="124"/>
        <v>18378.735763439188</v>
      </c>
      <c r="N408">
        <v>202212</v>
      </c>
      <c r="O408" s="20" t="s">
        <v>29</v>
      </c>
      <c r="P408" s="20" t="s">
        <v>1661</v>
      </c>
      <c r="Q408">
        <v>69984.7</v>
      </c>
      <c r="R408" s="21">
        <v>0.71</v>
      </c>
      <c r="S408">
        <v>1808.68</v>
      </c>
      <c r="T408" s="21">
        <v>0.04</v>
      </c>
      <c r="U408" s="11">
        <f t="shared" si="125"/>
        <v>1987.5654799999998</v>
      </c>
      <c r="V408" s="23">
        <f t="shared" si="126"/>
        <v>9737.0425127398466</v>
      </c>
      <c r="W408" s="23">
        <f t="shared" si="127"/>
        <v>94809996.894903108</v>
      </c>
      <c r="X408" s="23">
        <f t="shared" si="128"/>
        <v>2086.9437539999999</v>
      </c>
      <c r="Y408" s="23">
        <f t="shared" si="129"/>
        <v>21461.650505479694</v>
      </c>
      <c r="AA408">
        <v>202212</v>
      </c>
      <c r="AB408" s="20" t="s">
        <v>31</v>
      </c>
      <c r="AC408" s="20" t="s">
        <v>1662</v>
      </c>
      <c r="AD408">
        <v>157518.88</v>
      </c>
      <c r="AE408" s="21">
        <v>0.72</v>
      </c>
      <c r="AF408">
        <v>477.47120000000001</v>
      </c>
      <c r="AG408" s="22">
        <v>4.1999999999999997E-3</v>
      </c>
      <c r="AH408" s="11">
        <f t="shared" si="130"/>
        <v>476.33709311999996</v>
      </c>
      <c r="AI408" s="23">
        <f t="shared" si="131"/>
        <v>7334.5895910701793</v>
      </c>
      <c r="AJ408" s="23">
        <f t="shared" si="132"/>
        <v>53796204.469435021</v>
      </c>
      <c r="AK408" s="23">
        <f t="shared" si="133"/>
        <v>500.153947776</v>
      </c>
      <c r="AL408" s="23">
        <f t="shared" si="134"/>
        <v>15145.516275260359</v>
      </c>
      <c r="AN408">
        <v>202212</v>
      </c>
      <c r="AO408" s="20" t="s">
        <v>33</v>
      </c>
      <c r="AP408" s="20" t="s">
        <v>1663</v>
      </c>
      <c r="AQ408">
        <v>994.68</v>
      </c>
      <c r="AR408" s="21">
        <v>0.86</v>
      </c>
      <c r="AS408">
        <v>47.13</v>
      </c>
      <c r="AT408">
        <v>5.5099999999999996E-2</v>
      </c>
      <c r="AU408" s="11">
        <f t="shared" si="135"/>
        <v>47.133906479999993</v>
      </c>
      <c r="AV408" s="23">
        <f t="shared" si="136"/>
        <v>195.1868524870651</v>
      </c>
      <c r="AW408" s="23">
        <f t="shared" si="137"/>
        <v>38097.907383807309</v>
      </c>
      <c r="AX408" s="23">
        <f t="shared" si="138"/>
        <v>49.490601803999994</v>
      </c>
      <c r="AY408" s="23">
        <f t="shared" si="139"/>
        <v>437.5076114541302</v>
      </c>
      <c r="AZ408" s="23"/>
      <c r="BA408" s="23"/>
    </row>
    <row r="409" spans="1:53">
      <c r="A409">
        <v>202212</v>
      </c>
      <c r="B409" s="20" t="s">
        <v>27</v>
      </c>
      <c r="C409" s="20" t="s">
        <v>1664</v>
      </c>
      <c r="D409">
        <v>19726.71</v>
      </c>
      <c r="E409" s="21">
        <v>0.68</v>
      </c>
      <c r="F409">
        <v>649.71</v>
      </c>
      <c r="G409" s="22">
        <v>4.8399999999999999E-2</v>
      </c>
      <c r="H409" s="11">
        <f t="shared" si="120"/>
        <v>649.24547952</v>
      </c>
      <c r="I409" s="23">
        <f t="shared" si="121"/>
        <v>2878.8131003537187</v>
      </c>
      <c r="J409" s="23">
        <f t="shared" si="122"/>
        <v>8287564.8667681897</v>
      </c>
      <c r="K409" s="23">
        <f t="shared" si="123"/>
        <v>681.70775349600001</v>
      </c>
      <c r="L409" s="23">
        <f t="shared" si="124"/>
        <v>6406.8716802274375</v>
      </c>
      <c r="N409">
        <v>202212</v>
      </c>
      <c r="O409" s="20" t="s">
        <v>29</v>
      </c>
      <c r="P409" s="20" t="s">
        <v>1665</v>
      </c>
      <c r="Q409">
        <v>20582.150000000001</v>
      </c>
      <c r="R409" s="21">
        <v>0.71</v>
      </c>
      <c r="S409">
        <v>531.91999999999996</v>
      </c>
      <c r="T409" s="21">
        <v>0.04</v>
      </c>
      <c r="U409" s="11">
        <f t="shared" si="125"/>
        <v>584.53306000000009</v>
      </c>
      <c r="V409" s="23">
        <f t="shared" si="126"/>
        <v>2863.615469575328</v>
      </c>
      <c r="W409" s="23">
        <f t="shared" si="127"/>
        <v>8200293.5575911263</v>
      </c>
      <c r="X409" s="23">
        <f t="shared" si="128"/>
        <v>613.75971300000015</v>
      </c>
      <c r="Y409" s="23">
        <f t="shared" si="129"/>
        <v>6311.7639991506558</v>
      </c>
      <c r="AA409">
        <v>202212</v>
      </c>
      <c r="AB409" s="20" t="s">
        <v>31</v>
      </c>
      <c r="AC409" s="20" t="s">
        <v>1666</v>
      </c>
      <c r="AD409">
        <v>146051.20000000001</v>
      </c>
      <c r="AE409" s="21">
        <v>0.72</v>
      </c>
      <c r="AF409">
        <v>442.71039999999999</v>
      </c>
      <c r="AG409" s="22">
        <v>4.1999999999999997E-3</v>
      </c>
      <c r="AH409" s="11">
        <f t="shared" si="130"/>
        <v>441.65882879999998</v>
      </c>
      <c r="AI409" s="23">
        <f t="shared" si="131"/>
        <v>6800.6172420938301</v>
      </c>
      <c r="AJ409" s="23">
        <f t="shared" si="132"/>
        <v>46248394.873463891</v>
      </c>
      <c r="AK409" s="23">
        <f t="shared" si="133"/>
        <v>463.74177023999999</v>
      </c>
      <c r="AL409" s="23">
        <f t="shared" si="134"/>
        <v>14042.89331298766</v>
      </c>
      <c r="AN409">
        <v>202212</v>
      </c>
      <c r="AO409" s="20" t="s">
        <v>33</v>
      </c>
      <c r="AP409" s="20" t="s">
        <v>1667</v>
      </c>
      <c r="AQ409">
        <v>1570.84</v>
      </c>
      <c r="AR409" s="21">
        <v>0.86</v>
      </c>
      <c r="AS409">
        <v>81.87</v>
      </c>
      <c r="AT409">
        <v>6.0599999999999994E-2</v>
      </c>
      <c r="AU409" s="11">
        <f t="shared" si="135"/>
        <v>81.865897439999983</v>
      </c>
      <c r="AV409" s="23">
        <f t="shared" si="136"/>
        <v>322.32351680282659</v>
      </c>
      <c r="AW409" s="23">
        <f t="shared" si="137"/>
        <v>103892.44948414204</v>
      </c>
      <c r="AX409" s="23">
        <f t="shared" si="138"/>
        <v>85.959192311999985</v>
      </c>
      <c r="AY409" s="23">
        <f t="shared" si="139"/>
        <v>726.5129310456532</v>
      </c>
      <c r="AZ409" s="23"/>
      <c r="BA409" s="23"/>
    </row>
    <row r="410" spans="1:53">
      <c r="A410">
        <v>202212</v>
      </c>
      <c r="B410" s="20" t="s">
        <v>27</v>
      </c>
      <c r="C410" s="20" t="s">
        <v>1668</v>
      </c>
      <c r="D410">
        <v>89208.2</v>
      </c>
      <c r="E410" s="21">
        <v>0.68</v>
      </c>
      <c r="F410">
        <v>2938.1</v>
      </c>
      <c r="G410" s="22">
        <v>4.8399999999999999E-2</v>
      </c>
      <c r="H410" s="11">
        <f t="shared" si="120"/>
        <v>2936.0202783999998</v>
      </c>
      <c r="I410" s="23">
        <f t="shared" si="121"/>
        <v>13018.579115269329</v>
      </c>
      <c r="J410" s="23">
        <f t="shared" si="122"/>
        <v>169483402.18052673</v>
      </c>
      <c r="K410" s="23">
        <f t="shared" si="123"/>
        <v>3082.8212923199999</v>
      </c>
      <c r="L410" s="23">
        <f t="shared" si="124"/>
        <v>28973.178508938658</v>
      </c>
      <c r="N410">
        <v>202212</v>
      </c>
      <c r="O410" s="20" t="s">
        <v>29</v>
      </c>
      <c r="P410" s="20" t="s">
        <v>1669</v>
      </c>
      <c r="Q410">
        <v>14946.74</v>
      </c>
      <c r="R410" s="21">
        <v>0.71</v>
      </c>
      <c r="S410">
        <v>386.28</v>
      </c>
      <c r="T410" s="21">
        <v>0.04</v>
      </c>
      <c r="U410" s="11">
        <f t="shared" si="125"/>
        <v>424.48741599999994</v>
      </c>
      <c r="V410" s="23">
        <f t="shared" si="126"/>
        <v>2079.5551428650715</v>
      </c>
      <c r="W410" s="23">
        <f t="shared" si="127"/>
        <v>4324549.5922165681</v>
      </c>
      <c r="X410" s="23">
        <f t="shared" si="128"/>
        <v>445.71178679999997</v>
      </c>
      <c r="Y410" s="23">
        <f t="shared" si="129"/>
        <v>4583.5977017301429</v>
      </c>
      <c r="AA410">
        <v>202212</v>
      </c>
      <c r="AB410" s="20" t="s">
        <v>31</v>
      </c>
      <c r="AC410" s="20" t="s">
        <v>1670</v>
      </c>
      <c r="AD410">
        <v>201542.42</v>
      </c>
      <c r="AE410" s="21">
        <v>0.72</v>
      </c>
      <c r="AF410">
        <v>610.91539999999998</v>
      </c>
      <c r="AG410" s="22">
        <v>4.1999999999999997E-3</v>
      </c>
      <c r="AH410" s="11">
        <f t="shared" si="130"/>
        <v>609.46427807999999</v>
      </c>
      <c r="AI410" s="23">
        <f t="shared" si="131"/>
        <v>9384.4682992355865</v>
      </c>
      <c r="AJ410" s="23">
        <f t="shared" si="132"/>
        <v>88068245.259357661</v>
      </c>
      <c r="AK410" s="23">
        <f t="shared" si="133"/>
        <v>639.93749198399996</v>
      </c>
      <c r="AL410" s="23">
        <f t="shared" si="134"/>
        <v>19378.400876551172</v>
      </c>
      <c r="AN410">
        <v>202212</v>
      </c>
      <c r="AO410" s="20" t="s">
        <v>33</v>
      </c>
      <c r="AP410" s="20" t="s">
        <v>1671</v>
      </c>
      <c r="AQ410">
        <v>1146.71</v>
      </c>
      <c r="AR410" s="21">
        <v>0.86</v>
      </c>
      <c r="AS410">
        <v>41.81</v>
      </c>
      <c r="AT410">
        <v>4.24E-2</v>
      </c>
      <c r="AU410" s="11">
        <f t="shared" si="135"/>
        <v>41.813633440000004</v>
      </c>
      <c r="AV410" s="23">
        <f t="shared" si="136"/>
        <v>198.71335142926401</v>
      </c>
      <c r="AW410" s="23">
        <f t="shared" si="137"/>
        <v>39486.996036250181</v>
      </c>
      <c r="AX410" s="23">
        <f t="shared" si="138"/>
        <v>43.904315112000006</v>
      </c>
      <c r="AY410" s="23">
        <f t="shared" si="139"/>
        <v>439.24033629852801</v>
      </c>
      <c r="AZ410" s="23"/>
      <c r="BA410" s="23"/>
    </row>
    <row r="411" spans="1:53">
      <c r="A411">
        <v>202212</v>
      </c>
      <c r="B411" s="20" t="s">
        <v>27</v>
      </c>
      <c r="C411" s="20" t="s">
        <v>1672</v>
      </c>
      <c r="D411">
        <v>89888.320000000007</v>
      </c>
      <c r="E411" s="21">
        <v>0.68</v>
      </c>
      <c r="F411">
        <v>2960.5</v>
      </c>
      <c r="G411" s="22">
        <v>4.8399999999999999E-2</v>
      </c>
      <c r="H411" s="11">
        <f t="shared" si="120"/>
        <v>2958.4043878400003</v>
      </c>
      <c r="I411" s="23">
        <f t="shared" si="121"/>
        <v>13117.832278407663</v>
      </c>
      <c r="J411" s="23">
        <f t="shared" si="122"/>
        <v>172077523.68443397</v>
      </c>
      <c r="K411" s="23">
        <f t="shared" si="123"/>
        <v>3106.3246072320003</v>
      </c>
      <c r="L411" s="23">
        <f t="shared" si="124"/>
        <v>29194.068944655326</v>
      </c>
      <c r="N411">
        <v>202212</v>
      </c>
      <c r="O411" s="20" t="s">
        <v>29</v>
      </c>
      <c r="P411" s="20" t="s">
        <v>1673</v>
      </c>
      <c r="Q411">
        <v>34992.35</v>
      </c>
      <c r="R411" s="21">
        <v>0.71</v>
      </c>
      <c r="S411">
        <v>904.34</v>
      </c>
      <c r="T411" s="21">
        <v>0.04</v>
      </c>
      <c r="U411" s="11">
        <f t="shared" si="125"/>
        <v>993.78273999999988</v>
      </c>
      <c r="V411" s="23">
        <f t="shared" si="126"/>
        <v>4868.5212563699233</v>
      </c>
      <c r="W411" s="23">
        <f t="shared" si="127"/>
        <v>23702499.223725777</v>
      </c>
      <c r="X411" s="23">
        <f t="shared" si="128"/>
        <v>1043.4718769999999</v>
      </c>
      <c r="Y411" s="23">
        <f t="shared" si="129"/>
        <v>10730.825252739847</v>
      </c>
      <c r="AA411">
        <v>202212</v>
      </c>
      <c r="AB411" s="20" t="s">
        <v>31</v>
      </c>
      <c r="AC411" s="20" t="s">
        <v>1674</v>
      </c>
      <c r="AD411">
        <v>218927.38</v>
      </c>
      <c r="AE411" s="21">
        <v>0.72</v>
      </c>
      <c r="AF411">
        <v>663.61270000000002</v>
      </c>
      <c r="AG411" s="22">
        <v>4.1999999999999997E-3</v>
      </c>
      <c r="AH411" s="11">
        <f t="shared" si="130"/>
        <v>662.03639711999995</v>
      </c>
      <c r="AI411" s="23">
        <f t="shared" si="131"/>
        <v>10193.968383651951</v>
      </c>
      <c r="AJ411" s="23">
        <f t="shared" si="132"/>
        <v>103916991.40689556</v>
      </c>
      <c r="AK411" s="23">
        <f t="shared" si="133"/>
        <v>695.13821697599997</v>
      </c>
      <c r="AL411" s="23">
        <f t="shared" si="134"/>
        <v>21049.9731644239</v>
      </c>
      <c r="AN411">
        <v>202212</v>
      </c>
      <c r="AO411" s="20" t="s">
        <v>33</v>
      </c>
      <c r="AP411" s="20" t="s">
        <v>1675</v>
      </c>
      <c r="AQ411">
        <v>4181.2</v>
      </c>
      <c r="AR411" s="21">
        <v>0.86</v>
      </c>
      <c r="AS411">
        <v>364.62</v>
      </c>
      <c r="AT411">
        <v>0.1014</v>
      </c>
      <c r="AU411" s="11">
        <f t="shared" si="135"/>
        <v>364.61736480000002</v>
      </c>
      <c r="AV411" s="23">
        <f t="shared" si="136"/>
        <v>1085.4293921715116</v>
      </c>
      <c r="AW411" s="23">
        <f t="shared" si="137"/>
        <v>1178156.9653898173</v>
      </c>
      <c r="AX411" s="23">
        <f t="shared" si="138"/>
        <v>382.84823304000003</v>
      </c>
      <c r="AY411" s="23">
        <f t="shared" si="139"/>
        <v>2535.4761491430231</v>
      </c>
      <c r="AZ411" s="23"/>
      <c r="BA411" s="23"/>
    </row>
    <row r="412" spans="1:53">
      <c r="A412">
        <v>202212</v>
      </c>
      <c r="B412" s="20" t="s">
        <v>27</v>
      </c>
      <c r="C412" s="20" t="s">
        <v>1676</v>
      </c>
      <c r="D412">
        <v>94532.63</v>
      </c>
      <c r="E412" s="21">
        <v>0.68</v>
      </c>
      <c r="F412">
        <v>3113.46</v>
      </c>
      <c r="G412" s="22">
        <v>4.8399999999999999E-2</v>
      </c>
      <c r="H412" s="11">
        <f t="shared" si="120"/>
        <v>3111.2579185600002</v>
      </c>
      <c r="I412" s="23">
        <f t="shared" si="121"/>
        <v>13795.59864036583</v>
      </c>
      <c r="J412" s="23">
        <f t="shared" si="122"/>
        <v>190318541.84606352</v>
      </c>
      <c r="K412" s="23">
        <f t="shared" si="123"/>
        <v>3266.8208144880005</v>
      </c>
      <c r="L412" s="23">
        <f t="shared" si="124"/>
        <v>30702.45519929166</v>
      </c>
      <c r="N412">
        <v>202212</v>
      </c>
      <c r="O412" s="20" t="s">
        <v>29</v>
      </c>
      <c r="P412" s="20" t="s">
        <v>1677</v>
      </c>
      <c r="Q412">
        <v>40570.85</v>
      </c>
      <c r="R412" s="21">
        <v>0.71</v>
      </c>
      <c r="S412">
        <v>1048.51</v>
      </c>
      <c r="T412" s="21">
        <v>0.04</v>
      </c>
      <c r="U412" s="11">
        <f t="shared" si="125"/>
        <v>1152.2121399999999</v>
      </c>
      <c r="V412" s="23">
        <f t="shared" si="126"/>
        <v>5644.6636368805093</v>
      </c>
      <c r="W412" s="23">
        <f t="shared" si="127"/>
        <v>31862227.5735211</v>
      </c>
      <c r="X412" s="23">
        <f t="shared" si="128"/>
        <v>1209.8227469999999</v>
      </c>
      <c r="Y412" s="23">
        <f t="shared" si="129"/>
        <v>12441.539413761018</v>
      </c>
      <c r="AA412">
        <v>202212</v>
      </c>
      <c r="AB412" s="20" t="s">
        <v>31</v>
      </c>
      <c r="AC412" s="20" t="s">
        <v>1678</v>
      </c>
      <c r="AD412">
        <v>192221.94</v>
      </c>
      <c r="AE412" s="21">
        <v>0.72</v>
      </c>
      <c r="AF412">
        <v>582.66309999999999</v>
      </c>
      <c r="AG412" s="22">
        <v>4.1999999999999997E-3</v>
      </c>
      <c r="AH412" s="11">
        <f t="shared" si="130"/>
        <v>581.27914655999996</v>
      </c>
      <c r="AI412" s="23">
        <f t="shared" si="131"/>
        <v>8950.4765416013415</v>
      </c>
      <c r="AJ412" s="23">
        <f t="shared" si="132"/>
        <v>80111030.321755916</v>
      </c>
      <c r="AK412" s="23">
        <f t="shared" si="133"/>
        <v>610.34310388799997</v>
      </c>
      <c r="AL412" s="23">
        <f t="shared" si="134"/>
        <v>18482.232229762682</v>
      </c>
      <c r="AN412">
        <v>202212</v>
      </c>
      <c r="AO412" s="20" t="s">
        <v>33</v>
      </c>
      <c r="AP412" s="20" t="s">
        <v>1679</v>
      </c>
      <c r="AQ412">
        <v>461.19</v>
      </c>
      <c r="AR412" s="21">
        <v>0.86</v>
      </c>
      <c r="AS412">
        <v>0.63</v>
      </c>
      <c r="AT412">
        <v>1.6000000000000001E-3</v>
      </c>
      <c r="AU412" s="11">
        <f t="shared" si="135"/>
        <v>0.63459744000000007</v>
      </c>
      <c r="AV412" s="23">
        <f t="shared" si="136"/>
        <v>15.852238970354991</v>
      </c>
      <c r="AW412" s="23">
        <f t="shared" si="137"/>
        <v>251.29348037324147</v>
      </c>
      <c r="AX412" s="23">
        <f t="shared" si="138"/>
        <v>0.66632731200000006</v>
      </c>
      <c r="AY412" s="23">
        <f t="shared" si="139"/>
        <v>32.339075380709978</v>
      </c>
      <c r="AZ412" s="23"/>
      <c r="BA412" s="23"/>
    </row>
    <row r="413" spans="1:53">
      <c r="A413">
        <v>202212</v>
      </c>
      <c r="B413" s="20" t="s">
        <v>27</v>
      </c>
      <c r="C413" s="20" t="s">
        <v>1680</v>
      </c>
      <c r="D413">
        <v>289793.11</v>
      </c>
      <c r="E413" s="21">
        <v>0.68</v>
      </c>
      <c r="F413">
        <v>9544.43</v>
      </c>
      <c r="G413" s="22">
        <v>4.8399999999999999E-2</v>
      </c>
      <c r="H413" s="11">
        <f t="shared" si="120"/>
        <v>9537.6708363199996</v>
      </c>
      <c r="I413" s="23">
        <f t="shared" si="121"/>
        <v>42290.893993993232</v>
      </c>
      <c r="J413" s="23">
        <f t="shared" si="122"/>
        <v>1788519714.8111727</v>
      </c>
      <c r="K413" s="23">
        <f t="shared" si="123"/>
        <v>10014.554378135999</v>
      </c>
      <c r="L413" s="23">
        <f t="shared" si="124"/>
        <v>94119.458824306465</v>
      </c>
      <c r="N413">
        <v>202212</v>
      </c>
      <c r="O413" s="20" t="s">
        <v>29</v>
      </c>
      <c r="P413" s="20" t="s">
        <v>1681</v>
      </c>
      <c r="Q413">
        <v>68950.2</v>
      </c>
      <c r="R413" s="21">
        <v>0.71</v>
      </c>
      <c r="S413">
        <v>1781.94</v>
      </c>
      <c r="T413" s="21">
        <v>0.04</v>
      </c>
      <c r="U413" s="11">
        <f t="shared" si="125"/>
        <v>1958.1856799999998</v>
      </c>
      <c r="V413" s="23">
        <f t="shared" si="126"/>
        <v>9593.1114752498033</v>
      </c>
      <c r="W413" s="23">
        <f t="shared" si="127"/>
        <v>92027787.776569456</v>
      </c>
      <c r="X413" s="23">
        <f t="shared" si="128"/>
        <v>2056.0949639999999</v>
      </c>
      <c r="Y413" s="23">
        <f t="shared" si="129"/>
        <v>21144.408630499605</v>
      </c>
      <c r="AA413">
        <v>202212</v>
      </c>
      <c r="AB413" s="20" t="s">
        <v>31</v>
      </c>
      <c r="AC413" s="20" t="s">
        <v>1682</v>
      </c>
      <c r="AD413">
        <v>114227.95</v>
      </c>
      <c r="AE413" s="21">
        <v>0.72</v>
      </c>
      <c r="AF413">
        <v>346.24779999999998</v>
      </c>
      <c r="AG413" s="22">
        <v>4.1999999999999997E-3</v>
      </c>
      <c r="AH413" s="11">
        <f t="shared" si="130"/>
        <v>345.42532079999995</v>
      </c>
      <c r="AI413" s="23">
        <f t="shared" si="131"/>
        <v>5318.8235789848486</v>
      </c>
      <c r="AJ413" s="23">
        <f t="shared" si="132"/>
        <v>28289884.264365193</v>
      </c>
      <c r="AK413" s="23">
        <f t="shared" si="133"/>
        <v>362.69658683999995</v>
      </c>
      <c r="AL413" s="23">
        <f t="shared" si="134"/>
        <v>10983.072478769696</v>
      </c>
      <c r="AN413">
        <v>202212</v>
      </c>
      <c r="AO413" s="20" t="s">
        <v>33</v>
      </c>
      <c r="AP413" s="20" t="s">
        <v>1683</v>
      </c>
      <c r="AQ413">
        <v>1341.89</v>
      </c>
      <c r="AR413" s="21">
        <v>0.86</v>
      </c>
      <c r="AS413">
        <v>40.619999999999997</v>
      </c>
      <c r="AT413">
        <v>3.5200000000000002E-2</v>
      </c>
      <c r="AU413" s="11">
        <f t="shared" si="135"/>
        <v>40.621694080000005</v>
      </c>
      <c r="AV413" s="23">
        <f t="shared" si="136"/>
        <v>212.66956700341618</v>
      </c>
      <c r="AW413" s="23">
        <f t="shared" si="137"/>
        <v>45228.344729420525</v>
      </c>
      <c r="AX413" s="23">
        <f t="shared" si="138"/>
        <v>42.652778784000006</v>
      </c>
      <c r="AY413" s="23">
        <f t="shared" si="139"/>
        <v>465.96082808683235</v>
      </c>
      <c r="AZ413" s="23"/>
      <c r="BA413" s="23"/>
    </row>
    <row r="414" spans="1:53">
      <c r="A414">
        <v>202212</v>
      </c>
      <c r="B414" s="20" t="s">
        <v>27</v>
      </c>
      <c r="C414" s="20" t="s">
        <v>1684</v>
      </c>
      <c r="D414">
        <v>66630.509999999995</v>
      </c>
      <c r="E414" s="21">
        <v>0.68</v>
      </c>
      <c r="F414">
        <v>2194.5</v>
      </c>
      <c r="G414" s="22">
        <v>4.8399999999999999E-2</v>
      </c>
      <c r="H414" s="11">
        <f t="shared" si="120"/>
        <v>2192.9433451199998</v>
      </c>
      <c r="I414" s="23">
        <f t="shared" si="121"/>
        <v>9723.7088734639219</v>
      </c>
      <c r="J414" s="23">
        <f t="shared" si="122"/>
        <v>94550514.255881011</v>
      </c>
      <c r="K414" s="23">
        <f t="shared" si="123"/>
        <v>2302.5905123759999</v>
      </c>
      <c r="L414" s="23">
        <f t="shared" si="124"/>
        <v>21640.361092047842</v>
      </c>
      <c r="N414">
        <v>202212</v>
      </c>
      <c r="O414" s="20" t="s">
        <v>29</v>
      </c>
      <c r="P414" s="20" t="s">
        <v>1685</v>
      </c>
      <c r="Q414">
        <v>30253.68</v>
      </c>
      <c r="R414" s="21">
        <v>0.71</v>
      </c>
      <c r="S414">
        <v>781.87</v>
      </c>
      <c r="T414" s="21">
        <v>0.04</v>
      </c>
      <c r="U414" s="11">
        <f t="shared" si="125"/>
        <v>859.20451200000002</v>
      </c>
      <c r="V414" s="23">
        <f t="shared" si="126"/>
        <v>4209.2252781940515</v>
      </c>
      <c r="W414" s="23">
        <f t="shared" si="127"/>
        <v>17717577.442587789</v>
      </c>
      <c r="X414" s="23">
        <f t="shared" si="128"/>
        <v>902.16473760000008</v>
      </c>
      <c r="Y414" s="23">
        <f t="shared" si="129"/>
        <v>9277.6550683881032</v>
      </c>
      <c r="AA414">
        <v>202212</v>
      </c>
      <c r="AB414" s="20" t="s">
        <v>31</v>
      </c>
      <c r="AC414" s="20" t="s">
        <v>1686</v>
      </c>
      <c r="AD414">
        <v>147280.23000000001</v>
      </c>
      <c r="AE414" s="21">
        <v>0.72</v>
      </c>
      <c r="AF414">
        <v>446.43579999999997</v>
      </c>
      <c r="AG414" s="22">
        <v>4.1999999999999997E-3</v>
      </c>
      <c r="AH414" s="11">
        <f t="shared" si="130"/>
        <v>445.37541551999999</v>
      </c>
      <c r="AI414" s="23">
        <f t="shared" si="131"/>
        <v>6857.8448623328322</v>
      </c>
      <c r="AJ414" s="23">
        <f t="shared" si="132"/>
        <v>47030036.155824825</v>
      </c>
      <c r="AK414" s="23">
        <f t="shared" si="133"/>
        <v>467.64418629599999</v>
      </c>
      <c r="AL414" s="23">
        <f t="shared" si="134"/>
        <v>14161.065140185665</v>
      </c>
      <c r="AN414">
        <v>202212</v>
      </c>
      <c r="AO414" s="20" t="s">
        <v>33</v>
      </c>
      <c r="AP414" s="20" t="s">
        <v>1687</v>
      </c>
      <c r="AQ414">
        <v>4998.88</v>
      </c>
      <c r="AR414" s="21">
        <v>0.86</v>
      </c>
      <c r="AS414">
        <v>426.03</v>
      </c>
      <c r="AT414">
        <v>9.9100000000000008E-2</v>
      </c>
      <c r="AU414" s="11">
        <f t="shared" si="135"/>
        <v>426.03454687999999</v>
      </c>
      <c r="AV414" s="23">
        <f t="shared" si="136"/>
        <v>1284.536009605491</v>
      </c>
      <c r="AW414" s="23">
        <f t="shared" si="137"/>
        <v>1650032.7599731982</v>
      </c>
      <c r="AX414" s="23">
        <f t="shared" si="138"/>
        <v>447.33627422400002</v>
      </c>
      <c r="AY414" s="23">
        <f t="shared" si="139"/>
        <v>2995.1065660909821</v>
      </c>
      <c r="AZ414" s="23"/>
      <c r="BA414" s="23"/>
    </row>
    <row r="415" spans="1:53">
      <c r="A415">
        <v>202212</v>
      </c>
      <c r="B415" s="20" t="s">
        <v>27</v>
      </c>
      <c r="C415" s="20" t="s">
        <v>1688</v>
      </c>
      <c r="D415">
        <v>38160.83</v>
      </c>
      <c r="E415" s="21">
        <v>0.68</v>
      </c>
      <c r="F415">
        <v>1256.8399999999999</v>
      </c>
      <c r="G415" s="22">
        <v>4.8399999999999999E-2</v>
      </c>
      <c r="H415" s="11">
        <f t="shared" si="120"/>
        <v>1255.94923696</v>
      </c>
      <c r="I415" s="23">
        <f t="shared" si="121"/>
        <v>5568.9923623539462</v>
      </c>
      <c r="J415" s="23">
        <f t="shared" si="122"/>
        <v>31013675.931956585</v>
      </c>
      <c r="K415" s="23">
        <f t="shared" si="123"/>
        <v>1318.746698808</v>
      </c>
      <c r="L415" s="23">
        <f t="shared" si="124"/>
        <v>12393.933961667892</v>
      </c>
      <c r="N415">
        <v>202212</v>
      </c>
      <c r="O415" s="20" t="s">
        <v>29</v>
      </c>
      <c r="P415" s="20" t="s">
        <v>1689</v>
      </c>
      <c r="Q415">
        <v>25790.78</v>
      </c>
      <c r="R415" s="21">
        <v>0.71</v>
      </c>
      <c r="S415">
        <v>666.53</v>
      </c>
      <c r="T415" s="21">
        <v>0.04</v>
      </c>
      <c r="U415" s="11">
        <f t="shared" si="125"/>
        <v>732.45815200000004</v>
      </c>
      <c r="V415" s="23">
        <f t="shared" si="126"/>
        <v>3588.2974606838434</v>
      </c>
      <c r="W415" s="23">
        <f t="shared" si="127"/>
        <v>12875878.666350119</v>
      </c>
      <c r="X415" s="23">
        <f t="shared" si="128"/>
        <v>769.08105960000012</v>
      </c>
      <c r="Y415" s="23">
        <f t="shared" si="129"/>
        <v>7909.0530733676869</v>
      </c>
      <c r="AA415">
        <v>202212</v>
      </c>
      <c r="AB415" s="20" t="s">
        <v>31</v>
      </c>
      <c r="AC415" s="20" t="s">
        <v>1690</v>
      </c>
      <c r="AD415">
        <v>125445.7</v>
      </c>
      <c r="AE415" s="21">
        <v>0.72</v>
      </c>
      <c r="AF415">
        <v>380.25099999999998</v>
      </c>
      <c r="AG415" s="22">
        <v>4.1999999999999997E-3</v>
      </c>
      <c r="AH415" s="11">
        <f t="shared" si="130"/>
        <v>379.34779679999997</v>
      </c>
      <c r="AI415" s="23">
        <f t="shared" si="131"/>
        <v>5841.1583771070009</v>
      </c>
      <c r="AJ415" s="23">
        <f t="shared" si="132"/>
        <v>34119131.186447293</v>
      </c>
      <c r="AK415" s="23">
        <f t="shared" si="133"/>
        <v>398.31518663999998</v>
      </c>
      <c r="AL415" s="23">
        <f t="shared" si="134"/>
        <v>12061.664551014002</v>
      </c>
      <c r="AN415">
        <v>202212</v>
      </c>
      <c r="AO415" s="20" t="s">
        <v>33</v>
      </c>
      <c r="AP415" s="20" t="s">
        <v>1691</v>
      </c>
      <c r="AQ415">
        <v>1859.06</v>
      </c>
      <c r="AR415" s="21">
        <v>0.86</v>
      </c>
      <c r="AS415">
        <v>19.350000000000001</v>
      </c>
      <c r="AT415">
        <v>1.21E-2</v>
      </c>
      <c r="AU415" s="11">
        <f t="shared" si="135"/>
        <v>19.345378359999998</v>
      </c>
      <c r="AV415" s="23">
        <f t="shared" si="136"/>
        <v>174.79984198190289</v>
      </c>
      <c r="AW415" s="23">
        <f t="shared" si="137"/>
        <v>30554.984756898219</v>
      </c>
      <c r="AX415" s="23">
        <f t="shared" si="138"/>
        <v>20.312647278</v>
      </c>
      <c r="AY415" s="23">
        <f t="shared" si="139"/>
        <v>368.94506232380576</v>
      </c>
      <c r="AZ415" s="23"/>
      <c r="BA415" s="23"/>
    </row>
    <row r="416" spans="1:53">
      <c r="A416">
        <v>202212</v>
      </c>
      <c r="B416" s="20" t="s">
        <v>27</v>
      </c>
      <c r="C416" s="20" t="s">
        <v>1692</v>
      </c>
      <c r="D416">
        <v>74067.070000000007</v>
      </c>
      <c r="E416" s="21">
        <v>0.68</v>
      </c>
      <c r="F416">
        <v>2439.42</v>
      </c>
      <c r="G416" s="22">
        <v>4.8399999999999999E-2</v>
      </c>
      <c r="H416" s="11">
        <f t="shared" si="120"/>
        <v>2437.6954078400004</v>
      </c>
      <c r="I416" s="23">
        <f t="shared" si="121"/>
        <v>10808.961627195613</v>
      </c>
      <c r="J416" s="23">
        <f t="shared" si="122"/>
        <v>116833651.45818724</v>
      </c>
      <c r="K416" s="23">
        <f t="shared" si="123"/>
        <v>2559.5801782320004</v>
      </c>
      <c r="L416" s="23">
        <f t="shared" si="124"/>
        <v>24055.618662231227</v>
      </c>
      <c r="N416">
        <v>202212</v>
      </c>
      <c r="O416" s="20" t="s">
        <v>29</v>
      </c>
      <c r="P416" s="20" t="s">
        <v>1693</v>
      </c>
      <c r="Q416">
        <v>29893.49</v>
      </c>
      <c r="R416" s="21">
        <v>0.71</v>
      </c>
      <c r="S416">
        <v>772.56</v>
      </c>
      <c r="T416" s="21">
        <v>0.04</v>
      </c>
      <c r="U416" s="11">
        <f t="shared" si="125"/>
        <v>848.97511599999996</v>
      </c>
      <c r="V416" s="23">
        <f t="shared" si="126"/>
        <v>4159.1116770403169</v>
      </c>
      <c r="W416" s="23">
        <f t="shared" si="127"/>
        <v>17298209.942093115</v>
      </c>
      <c r="X416" s="23">
        <f t="shared" si="128"/>
        <v>891.42387180000003</v>
      </c>
      <c r="Y416" s="23">
        <f t="shared" si="129"/>
        <v>9167.1984700806333</v>
      </c>
      <c r="AA416">
        <v>202212</v>
      </c>
      <c r="AB416" s="20" t="s">
        <v>31</v>
      </c>
      <c r="AC416" s="20" t="s">
        <v>1694</v>
      </c>
      <c r="AD416">
        <v>110484.21</v>
      </c>
      <c r="AE416" s="21">
        <v>0.72</v>
      </c>
      <c r="AF416">
        <v>334.8997</v>
      </c>
      <c r="AG416" s="22">
        <v>4.1999999999999997E-3</v>
      </c>
      <c r="AH416" s="11">
        <f t="shared" si="130"/>
        <v>334.10425104000001</v>
      </c>
      <c r="AI416" s="23">
        <f t="shared" si="131"/>
        <v>5144.5029106581505</v>
      </c>
      <c r="AJ416" s="23">
        <f t="shared" si="132"/>
        <v>26465910.197770182</v>
      </c>
      <c r="AK416" s="23">
        <f t="shared" si="133"/>
        <v>350.80946359200004</v>
      </c>
      <c r="AL416" s="23">
        <f t="shared" si="134"/>
        <v>10623.110072356301</v>
      </c>
      <c r="AN416">
        <v>202212</v>
      </c>
      <c r="AO416" s="20" t="s">
        <v>33</v>
      </c>
      <c r="AP416" s="20" t="s">
        <v>1695</v>
      </c>
      <c r="AQ416">
        <v>3363.53</v>
      </c>
      <c r="AR416" s="21">
        <v>0.86</v>
      </c>
      <c r="AS416">
        <v>153.6</v>
      </c>
      <c r="AT416">
        <v>5.3099999999999994E-2</v>
      </c>
      <c r="AU416" s="11">
        <f t="shared" si="135"/>
        <v>153.59896097999999</v>
      </c>
      <c r="AV416" s="23">
        <f t="shared" si="136"/>
        <v>648.62409187403409</v>
      </c>
      <c r="AW416" s="23">
        <f t="shared" si="137"/>
        <v>420713.21255941543</v>
      </c>
      <c r="AX416" s="23">
        <f t="shared" si="138"/>
        <v>161.278909029</v>
      </c>
      <c r="AY416" s="23">
        <f t="shared" si="139"/>
        <v>1450.8471447280681</v>
      </c>
      <c r="AZ416" s="23"/>
      <c r="BA416" s="23"/>
    </row>
    <row r="417" spans="1:53">
      <c r="A417">
        <v>202212</v>
      </c>
      <c r="B417" s="20" t="s">
        <v>27</v>
      </c>
      <c r="C417" s="20" t="s">
        <v>1696</v>
      </c>
      <c r="D417">
        <v>62896.21</v>
      </c>
      <c r="E417" s="21">
        <v>0.68</v>
      </c>
      <c r="F417">
        <v>2071.5100000000002</v>
      </c>
      <c r="G417" s="22">
        <v>4.8399999999999999E-2</v>
      </c>
      <c r="H417" s="11">
        <f t="shared" si="120"/>
        <v>2070.0400635199999</v>
      </c>
      <c r="I417" s="23">
        <f t="shared" si="121"/>
        <v>9178.7446214091742</v>
      </c>
      <c r="J417" s="23">
        <f t="shared" si="122"/>
        <v>84249352.825047851</v>
      </c>
      <c r="K417" s="23">
        <f t="shared" si="123"/>
        <v>2173.5420666959999</v>
      </c>
      <c r="L417" s="23">
        <f t="shared" si="124"/>
        <v>20427.529306338347</v>
      </c>
      <c r="N417">
        <v>202212</v>
      </c>
      <c r="O417" s="20" t="s">
        <v>29</v>
      </c>
      <c r="P417" s="20" t="s">
        <v>1697</v>
      </c>
      <c r="Q417">
        <v>102396.19</v>
      </c>
      <c r="R417" s="21">
        <v>0.71</v>
      </c>
      <c r="S417">
        <v>2646.32</v>
      </c>
      <c r="T417" s="21">
        <v>0.04</v>
      </c>
      <c r="U417" s="11">
        <f t="shared" si="125"/>
        <v>2908.0517959999997</v>
      </c>
      <c r="V417" s="23">
        <f t="shared" si="126"/>
        <v>14246.486091568395</v>
      </c>
      <c r="W417" s="23">
        <f t="shared" si="127"/>
        <v>202962365.95725173</v>
      </c>
      <c r="X417" s="23">
        <f t="shared" si="128"/>
        <v>3053.4543857999997</v>
      </c>
      <c r="Y417" s="23">
        <f t="shared" si="129"/>
        <v>31401.023979136789</v>
      </c>
      <c r="AA417">
        <v>202212</v>
      </c>
      <c r="AB417" s="20" t="s">
        <v>31</v>
      </c>
      <c r="AC417" s="20" t="s">
        <v>1698</v>
      </c>
      <c r="AD417">
        <v>174284.9</v>
      </c>
      <c r="AE417" s="21">
        <v>0.72</v>
      </c>
      <c r="AF417">
        <v>528.29240000000004</v>
      </c>
      <c r="AG417" s="22">
        <v>4.1999999999999997E-3</v>
      </c>
      <c r="AH417" s="11">
        <f t="shared" si="130"/>
        <v>527.03753759999995</v>
      </c>
      <c r="AI417" s="23">
        <f t="shared" si="131"/>
        <v>8115.2698230250689</v>
      </c>
      <c r="AJ417" s="23">
        <f t="shared" si="132"/>
        <v>65857604.300501332</v>
      </c>
      <c r="AK417" s="23">
        <f t="shared" si="133"/>
        <v>553.38941448000003</v>
      </c>
      <c r="AL417" s="23">
        <f t="shared" si="134"/>
        <v>16757.577183650137</v>
      </c>
      <c r="AN417">
        <v>202212</v>
      </c>
      <c r="AO417" s="20" t="s">
        <v>33</v>
      </c>
      <c r="AP417" s="20" t="s">
        <v>1699</v>
      </c>
      <c r="AQ417">
        <v>4011.93</v>
      </c>
      <c r="AR417" s="21">
        <v>0.86</v>
      </c>
      <c r="AS417">
        <v>23.81</v>
      </c>
      <c r="AT417">
        <v>6.8999999999999999E-3</v>
      </c>
      <c r="AU417" s="11">
        <f t="shared" si="135"/>
        <v>23.80679262</v>
      </c>
      <c r="AV417" s="23">
        <f t="shared" si="136"/>
        <v>285.60962198229765</v>
      </c>
      <c r="AW417" s="23">
        <f t="shared" si="137"/>
        <v>81572.85616887096</v>
      </c>
      <c r="AX417" s="23">
        <f t="shared" si="138"/>
        <v>24.997132251</v>
      </c>
      <c r="AY417" s="23">
        <f t="shared" si="139"/>
        <v>595.02603658459532</v>
      </c>
      <c r="AZ417" s="23"/>
      <c r="BA417" s="23"/>
    </row>
    <row r="418" spans="1:53">
      <c r="A418">
        <v>202212</v>
      </c>
      <c r="B418" s="20" t="s">
        <v>27</v>
      </c>
      <c r="C418" s="20" t="s">
        <v>1700</v>
      </c>
      <c r="D418">
        <v>72239.929999999993</v>
      </c>
      <c r="E418" s="21">
        <v>0.68</v>
      </c>
      <c r="F418">
        <v>2379.25</v>
      </c>
      <c r="G418" s="22">
        <v>4.8399999999999999E-2</v>
      </c>
      <c r="H418" s="11">
        <f t="shared" si="120"/>
        <v>2377.56057616</v>
      </c>
      <c r="I418" s="23">
        <f t="shared" si="121"/>
        <v>10542.31835174926</v>
      </c>
      <c r="J418" s="23">
        <f t="shared" si="122"/>
        <v>111140476.22962923</v>
      </c>
      <c r="K418" s="23">
        <f t="shared" si="123"/>
        <v>2496.4386049680002</v>
      </c>
      <c r="L418" s="23">
        <f t="shared" si="124"/>
        <v>23462.197279658518</v>
      </c>
      <c r="N418">
        <v>202212</v>
      </c>
      <c r="O418" s="20" t="s">
        <v>29</v>
      </c>
      <c r="P418" s="20" t="s">
        <v>1701</v>
      </c>
      <c r="Q418">
        <v>36916.620000000003</v>
      </c>
      <c r="R418" s="21">
        <v>0.71</v>
      </c>
      <c r="S418">
        <v>954.07</v>
      </c>
      <c r="T418" s="21">
        <v>0.04</v>
      </c>
      <c r="U418" s="11">
        <f t="shared" si="125"/>
        <v>1048.432008</v>
      </c>
      <c r="V418" s="23">
        <f t="shared" si="126"/>
        <v>5136.2468992031418</v>
      </c>
      <c r="W418" s="23">
        <f t="shared" si="127"/>
        <v>26381032.209573887</v>
      </c>
      <c r="X418" s="23">
        <f t="shared" si="128"/>
        <v>1100.8536084</v>
      </c>
      <c r="Y418" s="23">
        <f t="shared" si="129"/>
        <v>11320.925806406283</v>
      </c>
      <c r="AA418">
        <v>202212</v>
      </c>
      <c r="AB418" s="20" t="s">
        <v>31</v>
      </c>
      <c r="AC418" s="20" t="s">
        <v>1702</v>
      </c>
      <c r="AD418">
        <v>223475.34</v>
      </c>
      <c r="AE418" s="21">
        <v>0.72</v>
      </c>
      <c r="AF418">
        <v>677.39850000000001</v>
      </c>
      <c r="AG418" s="22">
        <v>4.1999999999999997E-3</v>
      </c>
      <c r="AH418" s="11">
        <f t="shared" si="130"/>
        <v>675.78942815999994</v>
      </c>
      <c r="AI418" s="23">
        <f t="shared" si="131"/>
        <v>10405.736141755637</v>
      </c>
      <c r="AJ418" s="23">
        <f t="shared" si="132"/>
        <v>108279344.65183948</v>
      </c>
      <c r="AK418" s="23">
        <f t="shared" si="133"/>
        <v>709.578899568</v>
      </c>
      <c r="AL418" s="23">
        <f t="shared" si="134"/>
        <v>21487.261711671272</v>
      </c>
      <c r="AN418">
        <v>202212</v>
      </c>
      <c r="AO418" s="20" t="s">
        <v>33</v>
      </c>
      <c r="AP418" s="20" t="s">
        <v>1703</v>
      </c>
      <c r="AQ418">
        <v>2201.83</v>
      </c>
      <c r="AR418" s="21">
        <v>0.86</v>
      </c>
      <c r="AS418">
        <v>25.75</v>
      </c>
      <c r="AT418">
        <v>1.3600000000000001E-2</v>
      </c>
      <c r="AU418" s="11">
        <f t="shared" si="135"/>
        <v>25.75260368</v>
      </c>
      <c r="AV418" s="23">
        <f t="shared" si="136"/>
        <v>219.31999228053155</v>
      </c>
      <c r="AW418" s="23">
        <f t="shared" si="137"/>
        <v>48101.259013932417</v>
      </c>
      <c r="AX418" s="23">
        <f t="shared" si="138"/>
        <v>27.040233864000001</v>
      </c>
      <c r="AY418" s="23">
        <f t="shared" si="139"/>
        <v>464.39258824106309</v>
      </c>
      <c r="AZ418" s="23"/>
      <c r="BA418" s="23"/>
    </row>
    <row r="419" spans="1:53">
      <c r="A419">
        <v>202212</v>
      </c>
      <c r="B419" s="20" t="s">
        <v>27</v>
      </c>
      <c r="C419" s="20" t="s">
        <v>1704</v>
      </c>
      <c r="D419">
        <v>40392.120000000003</v>
      </c>
      <c r="E419" s="21">
        <v>0.68</v>
      </c>
      <c r="F419">
        <v>1330.33</v>
      </c>
      <c r="G419" s="22">
        <v>4.8399999999999999E-2</v>
      </c>
      <c r="H419" s="11">
        <f t="shared" si="120"/>
        <v>1329.38545344</v>
      </c>
      <c r="I419" s="23">
        <f t="shared" si="121"/>
        <v>5894.6151794728803</v>
      </c>
      <c r="J419" s="23">
        <f t="shared" si="122"/>
        <v>34746488.114072099</v>
      </c>
      <c r="K419" s="23">
        <f t="shared" si="123"/>
        <v>1395.854726112</v>
      </c>
      <c r="L419" s="23">
        <f t="shared" si="124"/>
        <v>13118.61581238576</v>
      </c>
      <c r="N419">
        <v>202212</v>
      </c>
      <c r="O419" s="20" t="s">
        <v>29</v>
      </c>
      <c r="P419" s="20" t="s">
        <v>1705</v>
      </c>
      <c r="Q419">
        <v>40907.61</v>
      </c>
      <c r="R419" s="21">
        <v>0.71</v>
      </c>
      <c r="S419">
        <v>1057.21</v>
      </c>
      <c r="T419" s="21">
        <v>0.04</v>
      </c>
      <c r="U419" s="11">
        <f t="shared" si="125"/>
        <v>1161.776124</v>
      </c>
      <c r="V419" s="23">
        <f t="shared" si="126"/>
        <v>5691.5173982967945</v>
      </c>
      <c r="W419" s="23">
        <f t="shared" si="127"/>
        <v>32393370.295115113</v>
      </c>
      <c r="X419" s="23">
        <f t="shared" si="128"/>
        <v>1219.8649302000001</v>
      </c>
      <c r="Y419" s="23">
        <f t="shared" si="129"/>
        <v>12544.810920593589</v>
      </c>
      <c r="AA419">
        <v>202212</v>
      </c>
      <c r="AB419" s="20" t="s">
        <v>31</v>
      </c>
      <c r="AC419" s="20" t="s">
        <v>1706</v>
      </c>
      <c r="AD419">
        <v>187250.84</v>
      </c>
      <c r="AE419" s="21">
        <v>0.72</v>
      </c>
      <c r="AF419">
        <v>567.59469999999999</v>
      </c>
      <c r="AG419" s="22">
        <v>4.1999999999999997E-3</v>
      </c>
      <c r="AH419" s="11">
        <f t="shared" si="130"/>
        <v>566.24654016</v>
      </c>
      <c r="AI419" s="23">
        <f t="shared" si="131"/>
        <v>8719.0060136483171</v>
      </c>
      <c r="AJ419" s="23">
        <f t="shared" si="132"/>
        <v>76021065.866035521</v>
      </c>
      <c r="AK419" s="23">
        <f t="shared" si="133"/>
        <v>594.55886716800001</v>
      </c>
      <c r="AL419" s="23">
        <f t="shared" si="134"/>
        <v>18004.258567456633</v>
      </c>
      <c r="AN419">
        <v>202212</v>
      </c>
      <c r="AO419" s="20" t="s">
        <v>33</v>
      </c>
      <c r="AP419" s="20" t="s">
        <v>1707</v>
      </c>
      <c r="AQ419">
        <v>1407.83</v>
      </c>
      <c r="AR419" s="21">
        <v>0.86</v>
      </c>
      <c r="AS419">
        <v>48.91</v>
      </c>
      <c r="AT419">
        <v>4.0399999999999998E-2</v>
      </c>
      <c r="AU419" s="11">
        <f t="shared" si="135"/>
        <v>48.913645519999996</v>
      </c>
      <c r="AV419" s="23">
        <f t="shared" si="136"/>
        <v>238.38804331221471</v>
      </c>
      <c r="AW419" s="23">
        <f t="shared" si="137"/>
        <v>56828.859194226352</v>
      </c>
      <c r="AX419" s="23">
        <f t="shared" si="138"/>
        <v>51.359327795999995</v>
      </c>
      <c r="AY419" s="23">
        <f t="shared" si="139"/>
        <v>525.6897321444294</v>
      </c>
      <c r="AZ419" s="23"/>
      <c r="BA419" s="23"/>
    </row>
    <row r="420" spans="1:53">
      <c r="A420">
        <v>202212</v>
      </c>
      <c r="B420" s="20" t="s">
        <v>27</v>
      </c>
      <c r="C420" s="20" t="s">
        <v>1708</v>
      </c>
      <c r="D420">
        <v>149025.35999999999</v>
      </c>
      <c r="E420" s="21">
        <v>0.68</v>
      </c>
      <c r="F420">
        <v>4908.2</v>
      </c>
      <c r="G420" s="22">
        <v>4.8399999999999999E-2</v>
      </c>
      <c r="H420" s="11">
        <f t="shared" si="120"/>
        <v>4904.7226483200002</v>
      </c>
      <c r="I420" s="23">
        <f t="shared" si="121"/>
        <v>21747.983249762838</v>
      </c>
      <c r="J420" s="23">
        <f t="shared" si="122"/>
        <v>472974775.43196493</v>
      </c>
      <c r="K420" s="23">
        <f t="shared" si="123"/>
        <v>5149.9587807360003</v>
      </c>
      <c r="L420" s="23">
        <f t="shared" si="124"/>
        <v>48400.689147845675</v>
      </c>
      <c r="N420">
        <v>202212</v>
      </c>
      <c r="O420" s="20" t="s">
        <v>29</v>
      </c>
      <c r="P420" s="20" t="s">
        <v>1709</v>
      </c>
      <c r="Q420">
        <v>14598.57</v>
      </c>
      <c r="R420" s="21">
        <v>0.71</v>
      </c>
      <c r="S420">
        <v>377.28</v>
      </c>
      <c r="T420" s="21">
        <v>0.04</v>
      </c>
      <c r="U420" s="11">
        <f t="shared" si="125"/>
        <v>414.59938799999998</v>
      </c>
      <c r="V420" s="23">
        <f t="shared" si="126"/>
        <v>2031.1138965403657</v>
      </c>
      <c r="W420" s="23">
        <f t="shared" si="127"/>
        <v>4125423.6607193872</v>
      </c>
      <c r="X420" s="23">
        <f t="shared" si="128"/>
        <v>435.32935739999999</v>
      </c>
      <c r="Y420" s="23">
        <f t="shared" si="129"/>
        <v>4476.827181080731</v>
      </c>
      <c r="AA420">
        <v>202212</v>
      </c>
      <c r="AB420" s="20" t="s">
        <v>31</v>
      </c>
      <c r="AC420" s="20" t="s">
        <v>1710</v>
      </c>
      <c r="AD420">
        <v>187344.42</v>
      </c>
      <c r="AE420" s="21">
        <v>0.72</v>
      </c>
      <c r="AF420">
        <v>567.87840000000006</v>
      </c>
      <c r="AG420" s="22">
        <v>4.1999999999999997E-3</v>
      </c>
      <c r="AH420" s="11">
        <f t="shared" si="130"/>
        <v>566.52952607999998</v>
      </c>
      <c r="AI420" s="23">
        <f t="shared" si="131"/>
        <v>8723.3634017527293</v>
      </c>
      <c r="AJ420" s="23">
        <f t="shared" si="132"/>
        <v>76097069.039038941</v>
      </c>
      <c r="AK420" s="23">
        <f t="shared" si="133"/>
        <v>594.85600238400002</v>
      </c>
      <c r="AL420" s="23">
        <f t="shared" si="134"/>
        <v>18013.25632958546</v>
      </c>
      <c r="AN420">
        <v>202212</v>
      </c>
      <c r="AO420" s="20" t="s">
        <v>33</v>
      </c>
      <c r="AP420" s="20" t="s">
        <v>1711</v>
      </c>
      <c r="AQ420">
        <v>1599.17</v>
      </c>
      <c r="AR420" s="21">
        <v>0.86</v>
      </c>
      <c r="AS420">
        <v>91.04</v>
      </c>
      <c r="AT420">
        <v>6.6199999999999995E-2</v>
      </c>
      <c r="AU420" s="11">
        <f t="shared" si="135"/>
        <v>91.043946439999999</v>
      </c>
      <c r="AV420" s="23">
        <f t="shared" si="136"/>
        <v>341.93929716998241</v>
      </c>
      <c r="AW420" s="23">
        <f t="shared" si="137"/>
        <v>116922.48294910154</v>
      </c>
      <c r="AX420" s="23">
        <f t="shared" si="138"/>
        <v>95.596143761999997</v>
      </c>
      <c r="AY420" s="23">
        <f t="shared" si="139"/>
        <v>774.92254077996483</v>
      </c>
      <c r="AZ420" s="23"/>
      <c r="BA420" s="23"/>
    </row>
    <row r="421" spans="1:53">
      <c r="A421">
        <v>202212</v>
      </c>
      <c r="B421" s="20" t="s">
        <v>27</v>
      </c>
      <c r="C421" s="20" t="s">
        <v>1712</v>
      </c>
      <c r="D421">
        <v>197021.83</v>
      </c>
      <c r="E421" s="21">
        <v>0.68</v>
      </c>
      <c r="F421">
        <v>6488.98</v>
      </c>
      <c r="G421" s="22">
        <v>4.8399999999999999E-2</v>
      </c>
      <c r="H421" s="11">
        <f t="shared" si="120"/>
        <v>6484.3824689599996</v>
      </c>
      <c r="I421" s="23">
        <f t="shared" si="121"/>
        <v>28752.33757984293</v>
      </c>
      <c r="J421" s="23">
        <f t="shared" si="122"/>
        <v>826696916.30524802</v>
      </c>
      <c r="K421" s="23">
        <f t="shared" si="123"/>
        <v>6808.6015924080002</v>
      </c>
      <c r="L421" s="23">
        <f t="shared" si="124"/>
        <v>63989.05762864586</v>
      </c>
      <c r="N421">
        <v>202212</v>
      </c>
      <c r="O421" s="20" t="s">
        <v>29</v>
      </c>
      <c r="P421" s="20" t="s">
        <v>1713</v>
      </c>
      <c r="Q421">
        <v>56894.19</v>
      </c>
      <c r="R421" s="21">
        <v>0.71</v>
      </c>
      <c r="S421">
        <v>1470.37</v>
      </c>
      <c r="T421" s="21">
        <v>0.04</v>
      </c>
      <c r="U421" s="11">
        <f t="shared" si="125"/>
        <v>1615.7949960000001</v>
      </c>
      <c r="V421" s="23">
        <f t="shared" si="126"/>
        <v>7915.7465382847722</v>
      </c>
      <c r="W421" s="23">
        <f t="shared" si="127"/>
        <v>62659043.258367352</v>
      </c>
      <c r="X421" s="23">
        <f t="shared" si="128"/>
        <v>1696.5847458000001</v>
      </c>
      <c r="Y421" s="23">
        <f t="shared" si="129"/>
        <v>17447.288072569543</v>
      </c>
      <c r="AA421">
        <v>202212</v>
      </c>
      <c r="AB421" s="20" t="s">
        <v>31</v>
      </c>
      <c r="AC421" s="20" t="s">
        <v>1714</v>
      </c>
      <c r="AD421">
        <v>180980.46</v>
      </c>
      <c r="AE421" s="21">
        <v>0.72</v>
      </c>
      <c r="AF421">
        <v>548.58799999999997</v>
      </c>
      <c r="AG421" s="22">
        <v>4.1999999999999997E-3</v>
      </c>
      <c r="AH421" s="11">
        <f t="shared" si="130"/>
        <v>547.28491103999988</v>
      </c>
      <c r="AI421" s="23">
        <f t="shared" si="131"/>
        <v>8427.0367977673086</v>
      </c>
      <c r="AJ421" s="23">
        <f t="shared" si="132"/>
        <v>71014949.190924302</v>
      </c>
      <c r="AK421" s="23">
        <f t="shared" si="133"/>
        <v>574.64915659199994</v>
      </c>
      <c r="AL421" s="23">
        <f t="shared" si="134"/>
        <v>17401.358506574616</v>
      </c>
      <c r="AN421">
        <v>202212</v>
      </c>
      <c r="AO421" s="20" t="s">
        <v>33</v>
      </c>
      <c r="AP421" s="20" t="s">
        <v>1715</v>
      </c>
      <c r="AQ421">
        <v>3004.41</v>
      </c>
      <c r="AR421" s="21">
        <v>0.86</v>
      </c>
      <c r="AS421">
        <v>69.5</v>
      </c>
      <c r="AT421">
        <v>2.69E-2</v>
      </c>
      <c r="AU421" s="11">
        <f t="shared" si="135"/>
        <v>69.50402093999999</v>
      </c>
      <c r="AV421" s="23">
        <f t="shared" si="136"/>
        <v>418.03488616165646</v>
      </c>
      <c r="AW421" s="23">
        <f t="shared" si="137"/>
        <v>174753.16604818907</v>
      </c>
      <c r="AX421" s="23">
        <f t="shared" si="138"/>
        <v>72.979221986999988</v>
      </c>
      <c r="AY421" s="23">
        <f t="shared" si="139"/>
        <v>905.57379326331295</v>
      </c>
      <c r="AZ421" s="23"/>
      <c r="BA421" s="23"/>
    </row>
    <row r="422" spans="1:53">
      <c r="A422">
        <v>202212</v>
      </c>
      <c r="B422" s="20" t="s">
        <v>27</v>
      </c>
      <c r="C422" s="20" t="s">
        <v>1716</v>
      </c>
      <c r="D422">
        <v>55767.39</v>
      </c>
      <c r="E422" s="21">
        <v>0.68</v>
      </c>
      <c r="F422">
        <v>1836.72</v>
      </c>
      <c r="G422" s="22">
        <v>4.8399999999999999E-2</v>
      </c>
      <c r="H422" s="11">
        <f t="shared" si="120"/>
        <v>1835.41633968</v>
      </c>
      <c r="I422" s="23">
        <f t="shared" si="121"/>
        <v>8138.4018371302145</v>
      </c>
      <c r="J422" s="23">
        <f t="shared" si="122"/>
        <v>66233584.462604448</v>
      </c>
      <c r="K422" s="23">
        <f t="shared" si="123"/>
        <v>1927.187156664</v>
      </c>
      <c r="L422" s="23">
        <f t="shared" si="124"/>
        <v>18112.22001394043</v>
      </c>
      <c r="N422">
        <v>202212</v>
      </c>
      <c r="O422" s="20" t="s">
        <v>29</v>
      </c>
      <c r="P422" s="20" t="s">
        <v>1717</v>
      </c>
      <c r="Q422">
        <v>18903.21</v>
      </c>
      <c r="R422" s="21">
        <v>0.71</v>
      </c>
      <c r="S422">
        <v>488.53</v>
      </c>
      <c r="T422" s="21">
        <v>0.04</v>
      </c>
      <c r="U422" s="11">
        <f t="shared" si="125"/>
        <v>536.85116399999993</v>
      </c>
      <c r="V422" s="23">
        <f t="shared" si="126"/>
        <v>2630.0228392384188</v>
      </c>
      <c r="W422" s="23">
        <f t="shared" si="127"/>
        <v>6917020.1349157132</v>
      </c>
      <c r="X422" s="23">
        <f t="shared" si="128"/>
        <v>563.69372219999991</v>
      </c>
      <c r="Y422" s="23">
        <f t="shared" si="129"/>
        <v>5796.8968424768373</v>
      </c>
      <c r="AA422">
        <v>202212</v>
      </c>
      <c r="AB422" s="20" t="s">
        <v>31</v>
      </c>
      <c r="AC422" s="20" t="s">
        <v>1718</v>
      </c>
      <c r="AD422">
        <v>182167.49</v>
      </c>
      <c r="AE422" s="21">
        <v>0.72</v>
      </c>
      <c r="AF422">
        <v>552.18610000000001</v>
      </c>
      <c r="AG422" s="22">
        <v>4.1999999999999997E-3</v>
      </c>
      <c r="AH422" s="11">
        <f t="shared" si="130"/>
        <v>550.87448975999985</v>
      </c>
      <c r="AI422" s="23">
        <f t="shared" si="131"/>
        <v>8482.3087618790887</v>
      </c>
      <c r="AJ422" s="23">
        <f t="shared" si="132"/>
        <v>71949561.931850761</v>
      </c>
      <c r="AK422" s="23">
        <f t="shared" si="133"/>
        <v>578.41821424799991</v>
      </c>
      <c r="AL422" s="23">
        <f t="shared" si="134"/>
        <v>17515.492013518178</v>
      </c>
      <c r="AN422">
        <v>202212</v>
      </c>
      <c r="AO422" s="20" t="s">
        <v>33</v>
      </c>
      <c r="AP422" s="20" t="s">
        <v>1719</v>
      </c>
      <c r="AQ422">
        <v>1683.67</v>
      </c>
      <c r="AR422" s="21">
        <v>0.86</v>
      </c>
      <c r="AS422">
        <v>5.07</v>
      </c>
      <c r="AT422">
        <v>3.4999999999999996E-3</v>
      </c>
      <c r="AU422" s="11">
        <f t="shared" si="135"/>
        <v>5.0678466999999996</v>
      </c>
      <c r="AV422" s="23">
        <f t="shared" si="136"/>
        <v>85.5122036889463</v>
      </c>
      <c r="AW422" s="23">
        <f t="shared" si="137"/>
        <v>7312.3369797398409</v>
      </c>
      <c r="AX422" s="23">
        <f t="shared" si="138"/>
        <v>5.3212390349999996</v>
      </c>
      <c r="AY422" s="23">
        <f t="shared" si="139"/>
        <v>176.09225407789259</v>
      </c>
      <c r="AZ422" s="23"/>
      <c r="BA422" s="23"/>
    </row>
    <row r="423" spans="1:53">
      <c r="A423">
        <v>202212</v>
      </c>
      <c r="B423" s="20" t="s">
        <v>27</v>
      </c>
      <c r="C423" s="20" t="s">
        <v>1720</v>
      </c>
      <c r="D423">
        <v>69982.509999999995</v>
      </c>
      <c r="E423" s="21">
        <v>0.68</v>
      </c>
      <c r="F423">
        <v>2304.9</v>
      </c>
      <c r="G423" s="22">
        <v>4.8399999999999999E-2</v>
      </c>
      <c r="H423" s="11">
        <f t="shared" si="120"/>
        <v>2303.2643691200001</v>
      </c>
      <c r="I423" s="23">
        <f t="shared" si="121"/>
        <v>10212.882258807229</v>
      </c>
      <c r="J423" s="23">
        <f t="shared" si="122"/>
        <v>104302964.03225945</v>
      </c>
      <c r="K423" s="23">
        <f t="shared" si="123"/>
        <v>2418.4275875760004</v>
      </c>
      <c r="L423" s="23">
        <f t="shared" si="124"/>
        <v>22729.028886734457</v>
      </c>
      <c r="N423">
        <v>202212</v>
      </c>
      <c r="O423" s="20" t="s">
        <v>29</v>
      </c>
      <c r="P423" s="20" t="s">
        <v>1721</v>
      </c>
      <c r="Q423">
        <v>44898.57</v>
      </c>
      <c r="R423" s="21">
        <v>0.71</v>
      </c>
      <c r="S423">
        <v>1160.3499999999999</v>
      </c>
      <c r="T423" s="21">
        <v>0.04</v>
      </c>
      <c r="U423" s="11">
        <f t="shared" si="125"/>
        <v>1275.1193879999998</v>
      </c>
      <c r="V423" s="23">
        <f t="shared" si="126"/>
        <v>6246.7837234599256</v>
      </c>
      <c r="W423" s="23">
        <f t="shared" si="127"/>
        <v>39022306.887683854</v>
      </c>
      <c r="X423" s="23">
        <f t="shared" si="128"/>
        <v>1338.8753574</v>
      </c>
      <c r="Y423" s="23">
        <f t="shared" si="129"/>
        <v>13768.68683491985</v>
      </c>
      <c r="AA423">
        <v>202212</v>
      </c>
      <c r="AB423" s="20" t="s">
        <v>31</v>
      </c>
      <c r="AC423" s="20" t="s">
        <v>1722</v>
      </c>
      <c r="AD423">
        <v>163926</v>
      </c>
      <c r="AE423" s="21">
        <v>0.72</v>
      </c>
      <c r="AF423">
        <v>496.89249999999998</v>
      </c>
      <c r="AG423" s="22">
        <v>4.1999999999999997E-3</v>
      </c>
      <c r="AH423" s="11">
        <f t="shared" si="130"/>
        <v>495.71222399999999</v>
      </c>
      <c r="AI423" s="23">
        <f t="shared" si="131"/>
        <v>7632.9258645425252</v>
      </c>
      <c r="AJ423" s="23">
        <f t="shared" si="132"/>
        <v>58261557.253602259</v>
      </c>
      <c r="AK423" s="23">
        <f t="shared" si="133"/>
        <v>520.49783520000005</v>
      </c>
      <c r="AL423" s="23">
        <f t="shared" si="134"/>
        <v>15761.563953085051</v>
      </c>
      <c r="AN423">
        <v>202212</v>
      </c>
      <c r="AO423" s="20" t="s">
        <v>33</v>
      </c>
      <c r="AP423" s="20" t="s">
        <v>1723</v>
      </c>
      <c r="AQ423">
        <v>1901.96</v>
      </c>
      <c r="AR423" s="21">
        <v>0.86</v>
      </c>
      <c r="AS423">
        <v>19.79</v>
      </c>
      <c r="AT423">
        <v>1.21E-2</v>
      </c>
      <c r="AU423" s="11">
        <f t="shared" si="135"/>
        <v>19.791795759999999</v>
      </c>
      <c r="AV423" s="23">
        <f t="shared" si="136"/>
        <v>178.83355429943089</v>
      </c>
      <c r="AW423" s="23">
        <f t="shared" si="137"/>
        <v>31981.440143367494</v>
      </c>
      <c r="AX423" s="23">
        <f t="shared" si="138"/>
        <v>20.781385547999999</v>
      </c>
      <c r="AY423" s="23">
        <f t="shared" si="139"/>
        <v>377.45890435886179</v>
      </c>
      <c r="AZ423" s="23"/>
      <c r="BA423" s="23"/>
    </row>
    <row r="424" spans="1:53">
      <c r="A424">
        <v>202212</v>
      </c>
      <c r="B424" s="20" t="s">
        <v>27</v>
      </c>
      <c r="C424" s="20" t="s">
        <v>1724</v>
      </c>
      <c r="D424">
        <v>41592.769999999997</v>
      </c>
      <c r="E424" s="21">
        <v>0.68</v>
      </c>
      <c r="F424">
        <v>1369.87</v>
      </c>
      <c r="G424" s="22">
        <v>4.8399999999999999E-2</v>
      </c>
      <c r="H424" s="11">
        <f t="shared" si="120"/>
        <v>1368.9012462399999</v>
      </c>
      <c r="I424" s="23">
        <f t="shared" si="121"/>
        <v>6069.8317740768298</v>
      </c>
      <c r="J424" s="23">
        <f t="shared" si="122"/>
        <v>36842857.765592672</v>
      </c>
      <c r="K424" s="23">
        <f t="shared" si="123"/>
        <v>1437.346308552</v>
      </c>
      <c r="L424" s="23">
        <f t="shared" si="124"/>
        <v>13508.56479439366</v>
      </c>
      <c r="N424">
        <v>202212</v>
      </c>
      <c r="O424" s="20" t="s">
        <v>29</v>
      </c>
      <c r="P424" s="20" t="s">
        <v>1725</v>
      </c>
      <c r="Q424">
        <v>96282.52</v>
      </c>
      <c r="R424" s="21">
        <v>0.71</v>
      </c>
      <c r="S424">
        <v>2488.3200000000002</v>
      </c>
      <c r="T424" s="21">
        <v>0.04</v>
      </c>
      <c r="U424" s="11">
        <f t="shared" si="125"/>
        <v>2734.4235680000002</v>
      </c>
      <c r="V424" s="23">
        <f t="shared" si="126"/>
        <v>13395.88496448116</v>
      </c>
      <c r="W424" s="23">
        <f t="shared" si="127"/>
        <v>179449733.98161241</v>
      </c>
      <c r="X424" s="23">
        <f t="shared" si="128"/>
        <v>2871.1447464000003</v>
      </c>
      <c r="Y424" s="23">
        <f t="shared" si="129"/>
        <v>29526.193496962318</v>
      </c>
      <c r="AA424">
        <v>202212</v>
      </c>
      <c r="AB424" s="20" t="s">
        <v>31</v>
      </c>
      <c r="AC424" s="20" t="s">
        <v>1726</v>
      </c>
      <c r="AD424">
        <v>228759.67</v>
      </c>
      <c r="AE424" s="21">
        <v>0.72</v>
      </c>
      <c r="AF424">
        <v>693.41629999999998</v>
      </c>
      <c r="AG424" s="22">
        <v>4.1999999999999997E-3</v>
      </c>
      <c r="AH424" s="11">
        <f t="shared" si="130"/>
        <v>691.76924207999991</v>
      </c>
      <c r="AI424" s="23">
        <f t="shared" si="131"/>
        <v>10651.791673726026</v>
      </c>
      <c r="AJ424" s="23">
        <f t="shared" si="132"/>
        <v>113460665.86045909</v>
      </c>
      <c r="AK424" s="23">
        <f t="shared" si="133"/>
        <v>726.35770418399989</v>
      </c>
      <c r="AL424" s="23">
        <f t="shared" si="134"/>
        <v>21995.352589532053</v>
      </c>
      <c r="AN424">
        <v>202212</v>
      </c>
      <c r="AO424" s="20" t="s">
        <v>33</v>
      </c>
      <c r="AP424" s="20" t="s">
        <v>1727</v>
      </c>
      <c r="AQ424">
        <v>2335.75</v>
      </c>
      <c r="AR424" s="21">
        <v>0.86</v>
      </c>
      <c r="AS424">
        <v>156.28</v>
      </c>
      <c r="AT424">
        <v>7.7800000000000008E-2</v>
      </c>
      <c r="AU424" s="11">
        <f t="shared" si="135"/>
        <v>156.280361</v>
      </c>
      <c r="AV424" s="23">
        <f t="shared" si="136"/>
        <v>538.05561285303463</v>
      </c>
      <c r="AW424" s="23">
        <f t="shared" si="137"/>
        <v>289503.84252265468</v>
      </c>
      <c r="AX424" s="23">
        <f t="shared" si="138"/>
        <v>164.09437905000001</v>
      </c>
      <c r="AY424" s="23">
        <f t="shared" si="139"/>
        <v>1232.3915867060693</v>
      </c>
      <c r="AZ424" s="23"/>
      <c r="BA424" s="23"/>
    </row>
    <row r="425" spans="1:53">
      <c r="A425">
        <v>202212</v>
      </c>
      <c r="B425" s="20" t="s">
        <v>27</v>
      </c>
      <c r="C425" s="20" t="s">
        <v>1728</v>
      </c>
      <c r="D425">
        <v>119473.13</v>
      </c>
      <c r="E425" s="21">
        <v>0.68</v>
      </c>
      <c r="F425">
        <v>3934.89</v>
      </c>
      <c r="G425" s="22">
        <v>4.8399999999999999E-2</v>
      </c>
      <c r="H425" s="11">
        <f t="shared" si="120"/>
        <v>3932.0996545600001</v>
      </c>
      <c r="I425" s="23">
        <f t="shared" si="121"/>
        <v>17435.285041664978</v>
      </c>
      <c r="J425" s="23">
        <f t="shared" si="122"/>
        <v>303989164.48410654</v>
      </c>
      <c r="K425" s="23">
        <f t="shared" si="123"/>
        <v>4128.7046372880004</v>
      </c>
      <c r="L425" s="23">
        <f t="shared" si="124"/>
        <v>38802.669737889955</v>
      </c>
      <c r="N425">
        <v>202212</v>
      </c>
      <c r="O425" s="20" t="s">
        <v>29</v>
      </c>
      <c r="P425" s="20" t="s">
        <v>1729</v>
      </c>
      <c r="Q425">
        <v>27250.65</v>
      </c>
      <c r="R425" s="21">
        <v>0.71</v>
      </c>
      <c r="S425">
        <v>704.26</v>
      </c>
      <c r="T425" s="21">
        <v>0.04</v>
      </c>
      <c r="U425" s="11">
        <f t="shared" si="125"/>
        <v>773.9184600000001</v>
      </c>
      <c r="V425" s="23">
        <f t="shared" si="126"/>
        <v>3791.4106590411066</v>
      </c>
      <c r="W425" s="23">
        <f t="shared" si="127"/>
        <v>14374794.785490518</v>
      </c>
      <c r="X425" s="23">
        <f t="shared" si="128"/>
        <v>812.61438300000009</v>
      </c>
      <c r="Y425" s="23">
        <f t="shared" si="129"/>
        <v>8356.7397780822139</v>
      </c>
      <c r="AA425">
        <v>202212</v>
      </c>
      <c r="AB425" s="20" t="s">
        <v>31</v>
      </c>
      <c r="AC425" s="20" t="s">
        <v>1730</v>
      </c>
      <c r="AD425">
        <v>191110.3</v>
      </c>
      <c r="AE425" s="21">
        <v>0.72</v>
      </c>
      <c r="AF425">
        <v>579.29349999999999</v>
      </c>
      <c r="AG425" s="22">
        <v>4.1999999999999997E-3</v>
      </c>
      <c r="AH425" s="11">
        <f t="shared" si="130"/>
        <v>577.91754719999994</v>
      </c>
      <c r="AI425" s="23">
        <f t="shared" si="131"/>
        <v>8898.7149802379208</v>
      </c>
      <c r="AJ425" s="23">
        <f t="shared" si="132"/>
        <v>79187128.299510777</v>
      </c>
      <c r="AK425" s="23">
        <f t="shared" si="133"/>
        <v>606.81342455999993</v>
      </c>
      <c r="AL425" s="23">
        <f t="shared" si="134"/>
        <v>18375.34750767584</v>
      </c>
      <c r="AN425">
        <v>202212</v>
      </c>
      <c r="AO425" s="20" t="s">
        <v>33</v>
      </c>
      <c r="AP425" s="20" t="s">
        <v>1731</v>
      </c>
      <c r="AQ425">
        <v>2988.58</v>
      </c>
      <c r="AR425" s="21">
        <v>0.86</v>
      </c>
      <c r="AS425">
        <v>32.64</v>
      </c>
      <c r="AT425">
        <v>1.2699999999999999E-2</v>
      </c>
      <c r="AU425" s="11">
        <f t="shared" si="135"/>
        <v>32.641270759999998</v>
      </c>
      <c r="AV425" s="23">
        <f t="shared" si="136"/>
        <v>287.79932167325245</v>
      </c>
      <c r="AW425" s="23">
        <f t="shared" si="137"/>
        <v>82828.449555584244</v>
      </c>
      <c r="AX425" s="23">
        <f t="shared" si="138"/>
        <v>34.273334298000002</v>
      </c>
      <c r="AY425" s="23">
        <f t="shared" si="139"/>
        <v>608.2399141065049</v>
      </c>
      <c r="AZ425" s="23"/>
      <c r="BA425" s="23"/>
    </row>
    <row r="426" spans="1:53">
      <c r="A426">
        <v>202212</v>
      </c>
      <c r="B426" s="20" t="s">
        <v>27</v>
      </c>
      <c r="C426" s="20" t="s">
        <v>1732</v>
      </c>
      <c r="D426">
        <v>68446.22</v>
      </c>
      <c r="E426" s="21">
        <v>0.68</v>
      </c>
      <c r="F426">
        <v>2254.3000000000002</v>
      </c>
      <c r="G426" s="22">
        <v>4.8399999999999999E-2</v>
      </c>
      <c r="H426" s="11">
        <f t="shared" si="120"/>
        <v>2252.7019926400003</v>
      </c>
      <c r="I426" s="23">
        <f t="shared" si="121"/>
        <v>9988.6841143653819</v>
      </c>
      <c r="J426" s="23">
        <f t="shared" si="122"/>
        <v>99773810.336575329</v>
      </c>
      <c r="K426" s="23">
        <f t="shared" si="123"/>
        <v>2365.3370922720005</v>
      </c>
      <c r="L426" s="23">
        <f t="shared" si="124"/>
        <v>22230.070221370763</v>
      </c>
      <c r="N426">
        <v>202212</v>
      </c>
      <c r="O426" s="20" t="s">
        <v>29</v>
      </c>
      <c r="P426" s="20" t="s">
        <v>1733</v>
      </c>
      <c r="Q426">
        <v>41078</v>
      </c>
      <c r="R426" s="21">
        <v>0.71</v>
      </c>
      <c r="S426">
        <v>1061.6099999999999</v>
      </c>
      <c r="T426" s="21">
        <v>0.04</v>
      </c>
      <c r="U426" s="11">
        <f t="shared" si="125"/>
        <v>1166.6152</v>
      </c>
      <c r="V426" s="23">
        <f t="shared" si="126"/>
        <v>5715.2239323498907</v>
      </c>
      <c r="W426" s="23">
        <f t="shared" si="127"/>
        <v>32663784.596904948</v>
      </c>
      <c r="X426" s="23">
        <f t="shared" si="128"/>
        <v>1224.94596</v>
      </c>
      <c r="Y426" s="23">
        <f t="shared" si="129"/>
        <v>12597.063064699782</v>
      </c>
      <c r="AA426">
        <v>202212</v>
      </c>
      <c r="AB426" s="20" t="s">
        <v>31</v>
      </c>
      <c r="AC426" s="20" t="s">
        <v>1734</v>
      </c>
      <c r="AD426">
        <v>191415.13</v>
      </c>
      <c r="AE426" s="21">
        <v>0.72</v>
      </c>
      <c r="AF426">
        <v>580.21749999999997</v>
      </c>
      <c r="AG426" s="22">
        <v>4.1999999999999997E-3</v>
      </c>
      <c r="AH426" s="11">
        <f t="shared" si="130"/>
        <v>578.83935312000006</v>
      </c>
      <c r="AI426" s="23">
        <f t="shared" si="131"/>
        <v>8912.9088530298432</v>
      </c>
      <c r="AJ426" s="23">
        <f t="shared" si="132"/>
        <v>79439944.222417757</v>
      </c>
      <c r="AK426" s="23">
        <f t="shared" si="133"/>
        <v>607.78132077600003</v>
      </c>
      <c r="AL426" s="23">
        <f t="shared" si="134"/>
        <v>18404.657059179688</v>
      </c>
      <c r="AN426">
        <v>202212</v>
      </c>
      <c r="AO426" s="20" t="s">
        <v>33</v>
      </c>
      <c r="AP426" s="20" t="s">
        <v>1735</v>
      </c>
      <c r="AQ426">
        <v>3197.74</v>
      </c>
      <c r="AR426" s="21">
        <v>0.86</v>
      </c>
      <c r="AS426">
        <v>192.78</v>
      </c>
      <c r="AT426">
        <v>7.0099999999999996E-2</v>
      </c>
      <c r="AU426" s="11">
        <f t="shared" si="135"/>
        <v>192.77895364</v>
      </c>
      <c r="AV426" s="23">
        <f t="shared" si="136"/>
        <v>702.13194648616582</v>
      </c>
      <c r="AW426" s="23">
        <f t="shared" si="137"/>
        <v>492989.27027645201</v>
      </c>
      <c r="AX426" s="23">
        <f t="shared" si="138"/>
        <v>202.41790132200001</v>
      </c>
      <c r="AY426" s="23">
        <f t="shared" si="139"/>
        <v>1597.0428466123317</v>
      </c>
      <c r="AZ426" s="23"/>
      <c r="BA426" s="23"/>
    </row>
    <row r="427" spans="1:53">
      <c r="A427">
        <v>202212</v>
      </c>
      <c r="B427" s="20" t="s">
        <v>27</v>
      </c>
      <c r="C427" s="20" t="s">
        <v>1736</v>
      </c>
      <c r="D427">
        <v>30812.55</v>
      </c>
      <c r="E427" s="21">
        <v>0.68</v>
      </c>
      <c r="F427">
        <v>1014.82</v>
      </c>
      <c r="G427" s="22">
        <v>4.8399999999999999E-2</v>
      </c>
      <c r="H427" s="11">
        <f t="shared" si="120"/>
        <v>1014.1026456</v>
      </c>
      <c r="I427" s="23">
        <f t="shared" si="121"/>
        <v>4496.6227310739587</v>
      </c>
      <c r="J427" s="23">
        <f t="shared" si="122"/>
        <v>20219615.985611025</v>
      </c>
      <c r="K427" s="23">
        <f t="shared" si="123"/>
        <v>1064.80777788</v>
      </c>
      <c r="L427" s="23">
        <f t="shared" si="124"/>
        <v>10007.348107747917</v>
      </c>
      <c r="N427">
        <v>202212</v>
      </c>
      <c r="O427" s="20" t="s">
        <v>29</v>
      </c>
      <c r="P427" s="20" t="s">
        <v>1737</v>
      </c>
      <c r="Q427">
        <v>47163.59</v>
      </c>
      <c r="R427" s="21">
        <v>0.71</v>
      </c>
      <c r="S427">
        <v>1218.8900000000001</v>
      </c>
      <c r="T427" s="21">
        <v>0.04</v>
      </c>
      <c r="U427" s="11">
        <f t="shared" si="125"/>
        <v>1339.4459559999998</v>
      </c>
      <c r="V427" s="23">
        <f t="shared" si="126"/>
        <v>6561.918260468814</v>
      </c>
      <c r="W427" s="23">
        <f t="shared" si="127"/>
        <v>43058771.257074066</v>
      </c>
      <c r="X427" s="23">
        <f t="shared" si="128"/>
        <v>1406.4182537999998</v>
      </c>
      <c r="Y427" s="23">
        <f t="shared" si="129"/>
        <v>14463.282476937628</v>
      </c>
      <c r="AA427">
        <v>202212</v>
      </c>
      <c r="AB427" s="20" t="s">
        <v>31</v>
      </c>
      <c r="AC427" s="20" t="s">
        <v>1738</v>
      </c>
      <c r="AD427">
        <v>137910.71</v>
      </c>
      <c r="AE427" s="21">
        <v>0.72</v>
      </c>
      <c r="AF427">
        <v>418.03489999999999</v>
      </c>
      <c r="AG427" s="22">
        <v>4.1999999999999997E-3</v>
      </c>
      <c r="AH427" s="11">
        <f t="shared" si="130"/>
        <v>417.04198703999992</v>
      </c>
      <c r="AI427" s="23">
        <f t="shared" si="131"/>
        <v>6421.5696433538506</v>
      </c>
      <c r="AJ427" s="23">
        <f t="shared" si="132"/>
        <v>41236556.684443697</v>
      </c>
      <c r="AK427" s="23">
        <f t="shared" si="133"/>
        <v>437.89408639199996</v>
      </c>
      <c r="AL427" s="23">
        <f t="shared" si="134"/>
        <v>13260.181273747701</v>
      </c>
      <c r="AN427">
        <v>202212</v>
      </c>
      <c r="AO427" s="20" t="s">
        <v>33</v>
      </c>
      <c r="AP427" s="20" t="s">
        <v>1739</v>
      </c>
      <c r="AQ427">
        <v>2929.7</v>
      </c>
      <c r="AR427" s="21">
        <v>0.86</v>
      </c>
      <c r="AS427">
        <v>92.72</v>
      </c>
      <c r="AT427">
        <v>3.6799999999999999E-2</v>
      </c>
      <c r="AU427" s="11">
        <f t="shared" si="135"/>
        <v>92.71914559999999</v>
      </c>
      <c r="AV427" s="23">
        <f t="shared" si="136"/>
        <v>474.35529045486697</v>
      </c>
      <c r="AW427" s="23">
        <f t="shared" si="137"/>
        <v>225012.94158252122</v>
      </c>
      <c r="AX427" s="23">
        <f t="shared" si="138"/>
        <v>97.35510287999999</v>
      </c>
      <c r="AY427" s="23">
        <f t="shared" si="139"/>
        <v>1041.4297265097339</v>
      </c>
      <c r="AZ427" s="23"/>
      <c r="BA427" s="23"/>
    </row>
    <row r="428" spans="1:53">
      <c r="A428">
        <v>202212</v>
      </c>
      <c r="B428" s="20" t="s">
        <v>27</v>
      </c>
      <c r="C428" s="20" t="s">
        <v>1740</v>
      </c>
      <c r="D428">
        <v>102025.49</v>
      </c>
      <c r="E428" s="21">
        <v>0.68</v>
      </c>
      <c r="F428">
        <v>3360.24</v>
      </c>
      <c r="G428" s="22">
        <v>4.8399999999999999E-2</v>
      </c>
      <c r="H428" s="11">
        <f t="shared" si="120"/>
        <v>3357.8629268800005</v>
      </c>
      <c r="I428" s="23">
        <f t="shared" si="121"/>
        <v>14889.067522258267</v>
      </c>
      <c r="J428" s="23">
        <f t="shared" si="122"/>
        <v>221684331.68236592</v>
      </c>
      <c r="K428" s="23">
        <f t="shared" si="123"/>
        <v>3525.7560732240008</v>
      </c>
      <c r="L428" s="23">
        <f t="shared" si="124"/>
        <v>33135.997971396537</v>
      </c>
      <c r="N428">
        <v>202212</v>
      </c>
      <c r="O428" s="20" t="s">
        <v>29</v>
      </c>
      <c r="P428" s="20" t="s">
        <v>1741</v>
      </c>
      <c r="Q428">
        <v>51727.82</v>
      </c>
      <c r="R428" s="21">
        <v>0.71</v>
      </c>
      <c r="S428">
        <v>1336.85</v>
      </c>
      <c r="T428" s="21">
        <v>0.04</v>
      </c>
      <c r="U428" s="11">
        <f t="shared" si="125"/>
        <v>1469.0700879999999</v>
      </c>
      <c r="V428" s="23">
        <f t="shared" si="126"/>
        <v>7196.9442239711598</v>
      </c>
      <c r="W428" s="23">
        <f t="shared" si="127"/>
        <v>51796006.162951842</v>
      </c>
      <c r="X428" s="23">
        <f t="shared" si="128"/>
        <v>1542.5235924000001</v>
      </c>
      <c r="Y428" s="23">
        <f t="shared" si="129"/>
        <v>15862.95853594232</v>
      </c>
      <c r="AA428">
        <v>202212</v>
      </c>
      <c r="AB428" s="20" t="s">
        <v>31</v>
      </c>
      <c r="AC428" s="20" t="s">
        <v>1742</v>
      </c>
      <c r="AD428">
        <v>140088.76</v>
      </c>
      <c r="AE428" s="21">
        <v>0.72</v>
      </c>
      <c r="AF428">
        <v>424.637</v>
      </c>
      <c r="AG428" s="22">
        <v>4.1999999999999997E-3</v>
      </c>
      <c r="AH428" s="11">
        <f t="shared" si="130"/>
        <v>423.62841023999999</v>
      </c>
      <c r="AI428" s="23">
        <f t="shared" si="131"/>
        <v>6522.9867106846405</v>
      </c>
      <c r="AJ428" s="23">
        <f t="shared" si="132"/>
        <v>42549355.627768427</v>
      </c>
      <c r="AK428" s="23">
        <f t="shared" si="133"/>
        <v>444.80983075200004</v>
      </c>
      <c r="AL428" s="23">
        <f t="shared" si="134"/>
        <v>13469.601831609281</v>
      </c>
      <c r="AN428">
        <v>202212</v>
      </c>
      <c r="AO428" s="20" t="s">
        <v>33</v>
      </c>
      <c r="AP428" s="20" t="s">
        <v>1743</v>
      </c>
      <c r="AQ428">
        <v>1303.69</v>
      </c>
      <c r="AR428" s="21">
        <v>0.86</v>
      </c>
      <c r="AS428">
        <v>77.92</v>
      </c>
      <c r="AT428">
        <v>6.9500000000000006E-2</v>
      </c>
      <c r="AU428" s="11">
        <f t="shared" si="135"/>
        <v>77.921551300000019</v>
      </c>
      <c r="AV428" s="23">
        <f t="shared" si="136"/>
        <v>285.11717318901879</v>
      </c>
      <c r="AW428" s="23">
        <f t="shared" si="137"/>
        <v>81291.802447296926</v>
      </c>
      <c r="AX428" s="23">
        <f t="shared" si="138"/>
        <v>81.817628865000017</v>
      </c>
      <c r="AY428" s="23">
        <f t="shared" si="139"/>
        <v>648.1558976780376</v>
      </c>
      <c r="AZ428" s="23"/>
      <c r="BA428" s="23"/>
    </row>
    <row r="429" spans="1:53">
      <c r="A429">
        <v>202212</v>
      </c>
      <c r="B429" s="20" t="s">
        <v>27</v>
      </c>
      <c r="C429" s="20" t="s">
        <v>1744</v>
      </c>
      <c r="D429">
        <v>52470.12</v>
      </c>
      <c r="E429" s="21">
        <v>0.68</v>
      </c>
      <c r="F429">
        <v>1728.12</v>
      </c>
      <c r="G429" s="22">
        <v>4.8399999999999999E-2</v>
      </c>
      <c r="H429" s="11">
        <f t="shared" si="120"/>
        <v>1726.8965894400001</v>
      </c>
      <c r="I429" s="23">
        <f t="shared" si="121"/>
        <v>7657.2154623417537</v>
      </c>
      <c r="J429" s="23">
        <f t="shared" si="122"/>
        <v>58632948.636725634</v>
      </c>
      <c r="K429" s="23">
        <f t="shared" si="123"/>
        <v>1813.2414189120002</v>
      </c>
      <c r="L429" s="23">
        <f t="shared" si="124"/>
        <v>17041.327514123506</v>
      </c>
      <c r="N429">
        <v>202212</v>
      </c>
      <c r="O429" s="20" t="s">
        <v>29</v>
      </c>
      <c r="P429" s="20" t="s">
        <v>1745</v>
      </c>
      <c r="Q429">
        <v>29893.49</v>
      </c>
      <c r="R429" s="21">
        <v>0.71</v>
      </c>
      <c r="S429">
        <v>772.56</v>
      </c>
      <c r="T429" s="21">
        <v>0.04</v>
      </c>
      <c r="U429" s="11">
        <f t="shared" si="125"/>
        <v>848.97511599999996</v>
      </c>
      <c r="V429" s="23">
        <f t="shared" si="126"/>
        <v>4159.1116770403169</v>
      </c>
      <c r="W429" s="23">
        <f t="shared" si="127"/>
        <v>17298209.942093115</v>
      </c>
      <c r="X429" s="23">
        <f t="shared" si="128"/>
        <v>891.42387180000003</v>
      </c>
      <c r="Y429" s="23">
        <f t="shared" si="129"/>
        <v>9167.1984700806333</v>
      </c>
      <c r="AA429">
        <v>202212</v>
      </c>
      <c r="AB429" s="20" t="s">
        <v>31</v>
      </c>
      <c r="AC429" s="20" t="s">
        <v>1746</v>
      </c>
      <c r="AD429">
        <v>156490.82999999999</v>
      </c>
      <c r="AE429" s="21">
        <v>0.72</v>
      </c>
      <c r="AF429">
        <v>474.35500000000002</v>
      </c>
      <c r="AG429" s="22">
        <v>4.1999999999999997E-3</v>
      </c>
      <c r="AH429" s="11">
        <f t="shared" si="130"/>
        <v>473.22826991999989</v>
      </c>
      <c r="AI429" s="23">
        <f t="shared" si="131"/>
        <v>7286.7202510323386</v>
      </c>
      <c r="AJ429" s="23">
        <f t="shared" si="132"/>
        <v>53096292.016804785</v>
      </c>
      <c r="AK429" s="23">
        <f t="shared" si="133"/>
        <v>496.88968341599991</v>
      </c>
      <c r="AL429" s="23">
        <f t="shared" si="134"/>
        <v>15046.668771984678</v>
      </c>
      <c r="AN429">
        <v>202212</v>
      </c>
      <c r="AO429" s="20" t="s">
        <v>33</v>
      </c>
      <c r="AP429" s="20" t="s">
        <v>1747</v>
      </c>
      <c r="AQ429">
        <v>1065.3499999999999</v>
      </c>
      <c r="AR429" s="21">
        <v>0.86</v>
      </c>
      <c r="AS429">
        <v>51.77</v>
      </c>
      <c r="AT429">
        <v>5.6500000000000002E-2</v>
      </c>
      <c r="AU429" s="11">
        <f t="shared" si="135"/>
        <v>51.765356499999996</v>
      </c>
      <c r="AV429" s="23">
        <f t="shared" si="136"/>
        <v>211.53680355220553</v>
      </c>
      <c r="AW429" s="23">
        <f t="shared" si="137"/>
        <v>44747.819257084389</v>
      </c>
      <c r="AX429" s="23">
        <f t="shared" si="138"/>
        <v>54.353624324999998</v>
      </c>
      <c r="AY429" s="23">
        <f t="shared" si="139"/>
        <v>474.83896360441105</v>
      </c>
      <c r="AZ429" s="23"/>
      <c r="BA429" s="23"/>
    </row>
    <row r="430" spans="1:53">
      <c r="A430">
        <v>202212</v>
      </c>
      <c r="B430" s="20" t="s">
        <v>27</v>
      </c>
      <c r="C430" s="20" t="s">
        <v>1748</v>
      </c>
      <c r="D430">
        <v>12845.13</v>
      </c>
      <c r="E430" s="21">
        <v>0.68</v>
      </c>
      <c r="F430">
        <v>423.06</v>
      </c>
      <c r="G430" s="22">
        <v>4.8399999999999999E-2</v>
      </c>
      <c r="H430" s="11">
        <f t="shared" si="120"/>
        <v>422.75891856000004</v>
      </c>
      <c r="I430" s="23">
        <f t="shared" si="121"/>
        <v>1874.5512312872531</v>
      </c>
      <c r="J430" s="23">
        <f t="shared" si="122"/>
        <v>3513942.3187205568</v>
      </c>
      <c r="K430" s="23">
        <f t="shared" si="123"/>
        <v>443.89686448800006</v>
      </c>
      <c r="L430" s="23">
        <f t="shared" si="124"/>
        <v>4171.8613811345067</v>
      </c>
      <c r="N430">
        <v>202212</v>
      </c>
      <c r="O430" s="20" t="s">
        <v>29</v>
      </c>
      <c r="P430" s="20" t="s">
        <v>1749</v>
      </c>
      <c r="Q430">
        <v>20438.04</v>
      </c>
      <c r="R430" s="21">
        <v>0.71</v>
      </c>
      <c r="S430">
        <v>528.20000000000005</v>
      </c>
      <c r="T430" s="21">
        <v>0.04</v>
      </c>
      <c r="U430" s="11">
        <f t="shared" si="125"/>
        <v>580.440336</v>
      </c>
      <c r="V430" s="23">
        <f t="shared" si="126"/>
        <v>2843.5652986592427</v>
      </c>
      <c r="W430" s="23">
        <f t="shared" si="127"/>
        <v>8085863.6077390276</v>
      </c>
      <c r="X430" s="23">
        <f t="shared" si="128"/>
        <v>609.46235280000008</v>
      </c>
      <c r="Y430" s="23">
        <f t="shared" si="129"/>
        <v>6267.570933318485</v>
      </c>
      <c r="AA430">
        <v>202212</v>
      </c>
      <c r="AB430" s="20" t="s">
        <v>31</v>
      </c>
      <c r="AC430" s="20" t="s">
        <v>1750</v>
      </c>
      <c r="AD430">
        <v>203826.04</v>
      </c>
      <c r="AE430" s="21">
        <v>0.72</v>
      </c>
      <c r="AF430">
        <v>617.83749999999998</v>
      </c>
      <c r="AG430" s="22">
        <v>4.1999999999999997E-3</v>
      </c>
      <c r="AH430" s="11">
        <f t="shared" si="130"/>
        <v>616.36994496</v>
      </c>
      <c r="AI430" s="23">
        <f t="shared" si="131"/>
        <v>9490.8010479318673</v>
      </c>
      <c r="AJ430" s="23">
        <f t="shared" si="132"/>
        <v>90075304.531424627</v>
      </c>
      <c r="AK430" s="23">
        <f t="shared" si="133"/>
        <v>647.18844220799997</v>
      </c>
      <c r="AL430" s="23">
        <f t="shared" si="134"/>
        <v>19597.972040823734</v>
      </c>
      <c r="AN430">
        <v>202212</v>
      </c>
      <c r="AO430" s="20" t="s">
        <v>33</v>
      </c>
      <c r="AP430" s="20" t="s">
        <v>1751</v>
      </c>
      <c r="AQ430">
        <v>312.20999999999998</v>
      </c>
      <c r="AR430" s="21">
        <v>0.86</v>
      </c>
      <c r="AS430">
        <v>3.01</v>
      </c>
      <c r="AT430">
        <v>1.1200000000000002E-2</v>
      </c>
      <c r="AU430" s="11">
        <f t="shared" si="135"/>
        <v>3.0072067200000001</v>
      </c>
      <c r="AV430" s="23">
        <f t="shared" si="136"/>
        <v>28.255858089734573</v>
      </c>
      <c r="AW430" s="23">
        <f t="shared" si="137"/>
        <v>798.39351638721871</v>
      </c>
      <c r="AX430" s="23">
        <f t="shared" si="138"/>
        <v>3.1575670560000004</v>
      </c>
      <c r="AY430" s="23">
        <f t="shared" si="139"/>
        <v>59.518922899469146</v>
      </c>
      <c r="AZ430" s="23"/>
      <c r="BA430" s="23"/>
    </row>
    <row r="431" spans="1:53">
      <c r="A431">
        <v>202212</v>
      </c>
      <c r="B431" s="20" t="s">
        <v>27</v>
      </c>
      <c r="C431" s="20" t="s">
        <v>1752</v>
      </c>
      <c r="D431">
        <v>20595.3</v>
      </c>
      <c r="E431" s="21">
        <v>0.68</v>
      </c>
      <c r="F431">
        <v>678.31</v>
      </c>
      <c r="G431" s="22">
        <v>4.8399999999999999E-2</v>
      </c>
      <c r="H431" s="11">
        <f t="shared" si="120"/>
        <v>677.83251359999997</v>
      </c>
      <c r="I431" s="23">
        <f t="shared" si="121"/>
        <v>3005.5705916351458</v>
      </c>
      <c r="J431" s="23">
        <f t="shared" si="122"/>
        <v>9033454.5813020393</v>
      </c>
      <c r="K431" s="23">
        <f t="shared" si="123"/>
        <v>711.72413928000003</v>
      </c>
      <c r="L431" s="23">
        <f t="shared" si="124"/>
        <v>6688.9736968702919</v>
      </c>
      <c r="N431">
        <v>202212</v>
      </c>
      <c r="O431" s="20" t="s">
        <v>29</v>
      </c>
      <c r="P431" s="20" t="s">
        <v>1753</v>
      </c>
      <c r="Q431">
        <v>14598.57</v>
      </c>
      <c r="R431" s="21">
        <v>0.71</v>
      </c>
      <c r="S431">
        <v>377.28</v>
      </c>
      <c r="T431" s="21">
        <v>0.04</v>
      </c>
      <c r="U431" s="11">
        <f t="shared" si="125"/>
        <v>414.59938799999998</v>
      </c>
      <c r="V431" s="23">
        <f t="shared" si="126"/>
        <v>2031.1138965403657</v>
      </c>
      <c r="W431" s="23">
        <f t="shared" si="127"/>
        <v>4125423.6607193872</v>
      </c>
      <c r="X431" s="23">
        <f t="shared" si="128"/>
        <v>435.32935739999999</v>
      </c>
      <c r="Y431" s="23">
        <f t="shared" si="129"/>
        <v>4476.827181080731</v>
      </c>
      <c r="AA431">
        <v>202212</v>
      </c>
      <c r="AB431" s="20" t="s">
        <v>31</v>
      </c>
      <c r="AC431" s="20" t="s">
        <v>1754</v>
      </c>
      <c r="AD431">
        <v>119329.95</v>
      </c>
      <c r="AE431" s="21">
        <v>0.72</v>
      </c>
      <c r="AF431">
        <v>361.71289999999999</v>
      </c>
      <c r="AG431" s="22">
        <v>4.1999999999999997E-3</v>
      </c>
      <c r="AH431" s="11">
        <f t="shared" si="130"/>
        <v>360.85376879999995</v>
      </c>
      <c r="AI431" s="23">
        <f t="shared" si="131"/>
        <v>5556.3892352010434</v>
      </c>
      <c r="AJ431" s="23">
        <f t="shared" si="132"/>
        <v>30873461.333058037</v>
      </c>
      <c r="AK431" s="23">
        <f t="shared" si="133"/>
        <v>378.89645723999996</v>
      </c>
      <c r="AL431" s="23">
        <f t="shared" si="134"/>
        <v>11473.632239202087</v>
      </c>
      <c r="AN431">
        <v>202212</v>
      </c>
      <c r="AO431" s="20" t="s">
        <v>33</v>
      </c>
      <c r="AP431" s="20" t="s">
        <v>1755</v>
      </c>
      <c r="AQ431">
        <v>1105.57</v>
      </c>
      <c r="AR431" s="21">
        <v>0.86</v>
      </c>
      <c r="AS431">
        <v>34.32</v>
      </c>
      <c r="AT431">
        <v>3.61E-2</v>
      </c>
      <c r="AU431" s="11">
        <f t="shared" si="135"/>
        <v>34.323526219999998</v>
      </c>
      <c r="AV431" s="23">
        <f t="shared" si="136"/>
        <v>177.35943140200919</v>
      </c>
      <c r="AW431" s="23">
        <f t="shared" si="137"/>
        <v>31456.367907244006</v>
      </c>
      <c r="AX431" s="23">
        <f t="shared" si="138"/>
        <v>36.039702530999996</v>
      </c>
      <c r="AY431" s="23">
        <f t="shared" si="139"/>
        <v>389.04238902401841</v>
      </c>
      <c r="AZ431" s="23"/>
      <c r="BA431" s="23"/>
    </row>
    <row r="432" spans="1:53">
      <c r="A432">
        <v>202212</v>
      </c>
      <c r="B432" s="20" t="s">
        <v>27</v>
      </c>
      <c r="C432" s="20" t="s">
        <v>1756</v>
      </c>
      <c r="D432">
        <v>74369.73</v>
      </c>
      <c r="E432" s="21">
        <v>0.68</v>
      </c>
      <c r="F432">
        <v>2449.39</v>
      </c>
      <c r="G432" s="22">
        <v>4.8399999999999999E-2</v>
      </c>
      <c r="H432" s="11">
        <f t="shared" si="120"/>
        <v>2447.65655376</v>
      </c>
      <c r="I432" s="23">
        <f t="shared" si="121"/>
        <v>10853.130247961722</v>
      </c>
      <c r="J432" s="23">
        <f t="shared" si="122"/>
        <v>117790436.17922167</v>
      </c>
      <c r="K432" s="23">
        <f t="shared" si="123"/>
        <v>2570.0393814479999</v>
      </c>
      <c r="L432" s="23">
        <f t="shared" si="124"/>
        <v>24153.917049683445</v>
      </c>
      <c r="N432">
        <v>202212</v>
      </c>
      <c r="O432" s="20" t="s">
        <v>29</v>
      </c>
      <c r="P432" s="20" t="s">
        <v>1757</v>
      </c>
      <c r="Q432">
        <v>23288.74</v>
      </c>
      <c r="R432" s="21">
        <v>0.71</v>
      </c>
      <c r="S432">
        <v>601.87</v>
      </c>
      <c r="T432" s="21">
        <v>0.04</v>
      </c>
      <c r="U432" s="11">
        <f t="shared" si="125"/>
        <v>661.40021600000011</v>
      </c>
      <c r="V432" s="23">
        <f t="shared" si="126"/>
        <v>3240.1860899331568</v>
      </c>
      <c r="W432" s="23">
        <f t="shared" si="127"/>
        <v>10498805.897396319</v>
      </c>
      <c r="X432" s="23">
        <f t="shared" si="128"/>
        <v>694.47022680000021</v>
      </c>
      <c r="Y432" s="23">
        <f t="shared" si="129"/>
        <v>7141.7723958663137</v>
      </c>
      <c r="AA432">
        <v>202212</v>
      </c>
      <c r="AB432" s="20" t="s">
        <v>31</v>
      </c>
      <c r="AC432" s="20" t="s">
        <v>1758</v>
      </c>
      <c r="AD432">
        <v>105204.78</v>
      </c>
      <c r="AE432" s="21">
        <v>0.72</v>
      </c>
      <c r="AF432">
        <v>318.89670000000001</v>
      </c>
      <c r="AG432" s="22">
        <v>4.1999999999999997E-3</v>
      </c>
      <c r="AH432" s="11">
        <f t="shared" si="130"/>
        <v>318.13925471999994</v>
      </c>
      <c r="AI432" s="23">
        <f t="shared" si="131"/>
        <v>4898.6755385692695</v>
      </c>
      <c r="AJ432" s="23">
        <f t="shared" si="132"/>
        <v>23997022.032176923</v>
      </c>
      <c r="AK432" s="23">
        <f t="shared" si="133"/>
        <v>334.04621745599997</v>
      </c>
      <c r="AL432" s="23">
        <f t="shared" si="134"/>
        <v>10115.490331858538</v>
      </c>
      <c r="AN432">
        <v>202212</v>
      </c>
      <c r="AO432" s="20" t="s">
        <v>33</v>
      </c>
      <c r="AP432" s="20" t="s">
        <v>1759</v>
      </c>
      <c r="AQ432">
        <v>3344</v>
      </c>
      <c r="AR432" s="21">
        <v>0.86</v>
      </c>
      <c r="AS432">
        <v>255.09</v>
      </c>
      <c r="AT432">
        <v>8.8699999999999987E-2</v>
      </c>
      <c r="AU432" s="11">
        <f t="shared" si="135"/>
        <v>255.08700799999997</v>
      </c>
      <c r="AV432" s="23">
        <f t="shared" si="136"/>
        <v>817.63074760941322</v>
      </c>
      <c r="AW432" s="23">
        <f t="shared" si="137"/>
        <v>668520.03943632799</v>
      </c>
      <c r="AX432" s="23">
        <f t="shared" si="138"/>
        <v>267.84135839999999</v>
      </c>
      <c r="AY432" s="23">
        <f t="shared" si="139"/>
        <v>1890.3485032188264</v>
      </c>
      <c r="AZ432" s="23"/>
      <c r="BA432" s="23"/>
    </row>
    <row r="433" spans="1:53">
      <c r="A433">
        <v>202212</v>
      </c>
      <c r="B433" s="20" t="s">
        <v>27</v>
      </c>
      <c r="C433" s="20" t="s">
        <v>1760</v>
      </c>
      <c r="D433">
        <v>10604.65</v>
      </c>
      <c r="E433" s="21">
        <v>0.68</v>
      </c>
      <c r="F433">
        <v>349.27</v>
      </c>
      <c r="G433" s="22">
        <v>4.8399999999999999E-2</v>
      </c>
      <c r="H433" s="11">
        <f t="shared" si="120"/>
        <v>349.02024080000001</v>
      </c>
      <c r="I433" s="23">
        <f t="shared" si="121"/>
        <v>1547.5872735324881</v>
      </c>
      <c r="J433" s="23">
        <f t="shared" si="122"/>
        <v>2395026.3691997202</v>
      </c>
      <c r="K433" s="23">
        <f t="shared" si="123"/>
        <v>366.47125284000003</v>
      </c>
      <c r="L433" s="23">
        <f t="shared" si="124"/>
        <v>3444.1947878649762</v>
      </c>
      <c r="N433">
        <v>202212</v>
      </c>
      <c r="O433" s="20" t="s">
        <v>29</v>
      </c>
      <c r="P433" s="20" t="s">
        <v>1761</v>
      </c>
      <c r="Q433">
        <v>69477.56</v>
      </c>
      <c r="R433" s="21">
        <v>0.71</v>
      </c>
      <c r="S433">
        <v>1795.57</v>
      </c>
      <c r="T433" s="21">
        <v>0.04</v>
      </c>
      <c r="U433" s="11">
        <f t="shared" si="125"/>
        <v>1973.1627039999998</v>
      </c>
      <c r="V433" s="23">
        <f t="shared" si="126"/>
        <v>9666.4836085806382</v>
      </c>
      <c r="W433" s="23">
        <f t="shared" si="127"/>
        <v>93440905.354958162</v>
      </c>
      <c r="X433" s="23">
        <f t="shared" si="128"/>
        <v>2071.8208392000001</v>
      </c>
      <c r="Y433" s="23">
        <f t="shared" si="129"/>
        <v>21306.129921161275</v>
      </c>
      <c r="AA433">
        <v>202212</v>
      </c>
      <c r="AB433" s="20" t="s">
        <v>31</v>
      </c>
      <c r="AC433" s="20" t="s">
        <v>1762</v>
      </c>
      <c r="AD433">
        <v>222231.44</v>
      </c>
      <c r="AE433" s="21">
        <v>0.72</v>
      </c>
      <c r="AF433">
        <v>673.62789999999995</v>
      </c>
      <c r="AG433" s="22">
        <v>4.1999999999999997E-3</v>
      </c>
      <c r="AH433" s="11">
        <f t="shared" si="130"/>
        <v>672.02787455999999</v>
      </c>
      <c r="AI433" s="23">
        <f t="shared" si="131"/>
        <v>10347.816126121117</v>
      </c>
      <c r="AJ433" s="23">
        <f t="shared" si="132"/>
        <v>107077298.58001225</v>
      </c>
      <c r="AK433" s="23">
        <f t="shared" si="133"/>
        <v>705.62926828800005</v>
      </c>
      <c r="AL433" s="23">
        <f t="shared" si="134"/>
        <v>21367.660126802235</v>
      </c>
      <c r="AN433">
        <v>202212</v>
      </c>
      <c r="AO433" s="20" t="s">
        <v>33</v>
      </c>
      <c r="AP433" s="20" t="s">
        <v>1763</v>
      </c>
      <c r="AQ433">
        <v>1287.98</v>
      </c>
      <c r="AR433" s="21">
        <v>0.86</v>
      </c>
      <c r="AS433">
        <v>10.97</v>
      </c>
      <c r="AT433">
        <v>9.8999999999999991E-3</v>
      </c>
      <c r="AU433" s="11">
        <f t="shared" si="135"/>
        <v>10.965861719999999</v>
      </c>
      <c r="AV433" s="23">
        <f t="shared" si="136"/>
        <v>109.66415537415064</v>
      </c>
      <c r="AW433" s="23">
        <f t="shared" si="137"/>
        <v>12026.226973925852</v>
      </c>
      <c r="AX433" s="23">
        <f t="shared" si="138"/>
        <v>11.514154806000001</v>
      </c>
      <c r="AY433" s="23">
        <f t="shared" si="139"/>
        <v>230.29417246830127</v>
      </c>
      <c r="AZ433" s="23"/>
      <c r="BA433" s="23"/>
    </row>
    <row r="434" spans="1:53">
      <c r="A434">
        <v>202212</v>
      </c>
      <c r="B434" s="20" t="s">
        <v>27</v>
      </c>
      <c r="C434" s="20" t="s">
        <v>1764</v>
      </c>
      <c r="D434">
        <v>115439.65</v>
      </c>
      <c r="E434" s="21">
        <v>0.68</v>
      </c>
      <c r="F434">
        <v>3802.04</v>
      </c>
      <c r="G434" s="22">
        <v>4.8399999999999999E-2</v>
      </c>
      <c r="H434" s="11">
        <f t="shared" si="120"/>
        <v>3799.3497607999998</v>
      </c>
      <c r="I434" s="23">
        <f t="shared" si="121"/>
        <v>16846.660021881409</v>
      </c>
      <c r="J434" s="23">
        <f t="shared" si="122"/>
        <v>283809953.89285731</v>
      </c>
      <c r="K434" s="23">
        <f t="shared" si="123"/>
        <v>3989.31724884</v>
      </c>
      <c r="L434" s="23">
        <f t="shared" si="124"/>
        <v>37492.669804562815</v>
      </c>
      <c r="N434">
        <v>202212</v>
      </c>
      <c r="O434" s="20" t="s">
        <v>29</v>
      </c>
      <c r="P434" s="20" t="s">
        <v>1765</v>
      </c>
      <c r="Q434">
        <v>17357.52</v>
      </c>
      <c r="R434" s="21">
        <v>0.71</v>
      </c>
      <c r="S434">
        <v>448.58</v>
      </c>
      <c r="T434" s="21">
        <v>0.04</v>
      </c>
      <c r="U434" s="11">
        <f t="shared" si="125"/>
        <v>492.95356800000002</v>
      </c>
      <c r="V434" s="23">
        <f t="shared" si="126"/>
        <v>2414.9694169687396</v>
      </c>
      <c r="W434" s="23">
        <f t="shared" si="127"/>
        <v>5832077.2848943342</v>
      </c>
      <c r="X434" s="23">
        <f t="shared" si="128"/>
        <v>517.60124640000004</v>
      </c>
      <c r="Y434" s="23">
        <f t="shared" si="129"/>
        <v>5322.892401937479</v>
      </c>
      <c r="AA434">
        <v>202212</v>
      </c>
      <c r="AB434" s="20" t="s">
        <v>31</v>
      </c>
      <c r="AC434" s="20" t="s">
        <v>1766</v>
      </c>
      <c r="AD434">
        <v>189720.92</v>
      </c>
      <c r="AE434" s="21">
        <v>0.72</v>
      </c>
      <c r="AF434">
        <v>575.08209999999997</v>
      </c>
      <c r="AG434" s="22">
        <v>4.1999999999999997E-3</v>
      </c>
      <c r="AH434" s="11">
        <f t="shared" si="130"/>
        <v>573.71606207999992</v>
      </c>
      <c r="AI434" s="23">
        <f t="shared" si="131"/>
        <v>8834.0209442846353</v>
      </c>
      <c r="AJ434" s="23">
        <f t="shared" si="132"/>
        <v>78039926.044059604</v>
      </c>
      <c r="AK434" s="23">
        <f t="shared" si="133"/>
        <v>602.40186518399992</v>
      </c>
      <c r="AL434" s="23">
        <f t="shared" si="134"/>
        <v>18241.757950649269</v>
      </c>
      <c r="AN434">
        <v>202212</v>
      </c>
      <c r="AO434" s="20" t="s">
        <v>33</v>
      </c>
      <c r="AP434" s="20" t="s">
        <v>1767</v>
      </c>
      <c r="AQ434">
        <v>363.56</v>
      </c>
      <c r="AR434" s="21">
        <v>0.86</v>
      </c>
      <c r="AS434">
        <v>2.41</v>
      </c>
      <c r="AT434">
        <v>7.7000000000000002E-3</v>
      </c>
      <c r="AU434" s="11">
        <f t="shared" si="135"/>
        <v>2.4074943200000001</v>
      </c>
      <c r="AV434" s="23">
        <f t="shared" si="136"/>
        <v>27.330111547179605</v>
      </c>
      <c r="AW434" s="23">
        <f t="shared" si="137"/>
        <v>746.93499718127998</v>
      </c>
      <c r="AX434" s="23">
        <f t="shared" si="138"/>
        <v>2.5278690360000002</v>
      </c>
      <c r="AY434" s="23">
        <f t="shared" si="139"/>
        <v>57.067717414359208</v>
      </c>
      <c r="AZ434" s="23"/>
      <c r="BA434" s="23"/>
    </row>
    <row r="435" spans="1:53">
      <c r="A435">
        <v>202212</v>
      </c>
      <c r="B435" s="20" t="s">
        <v>27</v>
      </c>
      <c r="C435" s="20" t="s">
        <v>1768</v>
      </c>
      <c r="D435">
        <v>85548.78</v>
      </c>
      <c r="E435" s="21">
        <v>0.68</v>
      </c>
      <c r="F435">
        <v>2817.58</v>
      </c>
      <c r="G435" s="22">
        <v>4.8399999999999999E-2</v>
      </c>
      <c r="H435" s="11">
        <f t="shared" si="120"/>
        <v>2815.5814473599999</v>
      </c>
      <c r="I435" s="23">
        <f t="shared" si="121"/>
        <v>12484.542459603159</v>
      </c>
      <c r="J435" s="23">
        <f t="shared" si="122"/>
        <v>155863800.42563409</v>
      </c>
      <c r="K435" s="23">
        <f t="shared" si="123"/>
        <v>2956.3605197279999</v>
      </c>
      <c r="L435" s="23">
        <f t="shared" si="124"/>
        <v>27784.666366566318</v>
      </c>
      <c r="N435">
        <v>202212</v>
      </c>
      <c r="O435" s="20" t="s">
        <v>29</v>
      </c>
      <c r="P435" s="20" t="s">
        <v>1769</v>
      </c>
      <c r="Q435">
        <v>188210.68</v>
      </c>
      <c r="R435" s="21">
        <v>0.71</v>
      </c>
      <c r="S435">
        <v>4864.1099999999997</v>
      </c>
      <c r="T435" s="21">
        <v>0.04</v>
      </c>
      <c r="U435" s="11">
        <f t="shared" si="125"/>
        <v>5345.1833119999992</v>
      </c>
      <c r="V435" s="23">
        <f t="shared" si="126"/>
        <v>26185.943392079625</v>
      </c>
      <c r="W435" s="23">
        <f t="shared" si="127"/>
        <v>685703631.33319855</v>
      </c>
      <c r="X435" s="23">
        <f t="shared" si="128"/>
        <v>5612.4424775999996</v>
      </c>
      <c r="Y435" s="23">
        <f t="shared" si="129"/>
        <v>57717.070096159252</v>
      </c>
      <c r="AA435">
        <v>202212</v>
      </c>
      <c r="AB435" s="20" t="s">
        <v>31</v>
      </c>
      <c r="AC435" s="20" t="s">
        <v>1770</v>
      </c>
      <c r="AD435">
        <v>201962</v>
      </c>
      <c r="AE435" s="21">
        <v>0.72</v>
      </c>
      <c r="AF435">
        <v>612.18719999999996</v>
      </c>
      <c r="AG435" s="22">
        <v>4.1999999999999997E-3</v>
      </c>
      <c r="AH435" s="11">
        <f t="shared" si="130"/>
        <v>610.73308799999995</v>
      </c>
      <c r="AI435" s="23">
        <f t="shared" si="131"/>
        <v>9404.0053039465201</v>
      </c>
      <c r="AJ435" s="23">
        <f t="shared" si="132"/>
        <v>88435315.756654277</v>
      </c>
      <c r="AK435" s="23">
        <f t="shared" si="133"/>
        <v>641.26974239999993</v>
      </c>
      <c r="AL435" s="23">
        <f t="shared" si="134"/>
        <v>19418.743695893041</v>
      </c>
      <c r="AN435">
        <v>202212</v>
      </c>
      <c r="AO435" s="20" t="s">
        <v>33</v>
      </c>
      <c r="AP435" s="20" t="s">
        <v>1771</v>
      </c>
      <c r="AQ435">
        <v>1958.27</v>
      </c>
      <c r="AR435" s="21">
        <v>0.86</v>
      </c>
      <c r="AS435">
        <v>119.24</v>
      </c>
      <c r="AT435">
        <v>7.0800000000000002E-2</v>
      </c>
      <c r="AU435" s="11">
        <f t="shared" si="135"/>
        <v>119.23514376</v>
      </c>
      <c r="AV435" s="23">
        <f t="shared" si="136"/>
        <v>431.95872576844886</v>
      </c>
      <c r="AW435" s="23">
        <f t="shared" si="137"/>
        <v>186588.340767502</v>
      </c>
      <c r="AX435" s="23">
        <f t="shared" si="138"/>
        <v>125.19690094800001</v>
      </c>
      <c r="AY435" s="23">
        <f t="shared" si="139"/>
        <v>983.15259529689774</v>
      </c>
      <c r="AZ435" s="23"/>
      <c r="BA435" s="23"/>
    </row>
    <row r="436" spans="1:53">
      <c r="A436">
        <v>202212</v>
      </c>
      <c r="B436" s="20" t="s">
        <v>27</v>
      </c>
      <c r="C436" s="20" t="s">
        <v>1772</v>
      </c>
      <c r="D436">
        <v>42559.65</v>
      </c>
      <c r="E436" s="21">
        <v>0.68</v>
      </c>
      <c r="F436">
        <v>1401.72</v>
      </c>
      <c r="G436" s="22">
        <v>4.8399999999999999E-2</v>
      </c>
      <c r="H436" s="11">
        <f t="shared" si="120"/>
        <v>1400.7232008000001</v>
      </c>
      <c r="I436" s="23">
        <f t="shared" si="121"/>
        <v>6210.9331949660718</v>
      </c>
      <c r="J436" s="23">
        <f t="shared" si="122"/>
        <v>38575691.152331457</v>
      </c>
      <c r="K436" s="23">
        <f t="shared" si="123"/>
        <v>1470.7593608400002</v>
      </c>
      <c r="L436" s="23">
        <f t="shared" si="124"/>
        <v>13822.589590732143</v>
      </c>
      <c r="N436">
        <v>202212</v>
      </c>
      <c r="O436" s="20" t="s">
        <v>29</v>
      </c>
      <c r="P436" s="20" t="s">
        <v>1773</v>
      </c>
      <c r="Q436">
        <v>62679.95</v>
      </c>
      <c r="R436" s="21">
        <v>0.71</v>
      </c>
      <c r="S436">
        <v>1619.9</v>
      </c>
      <c r="T436" s="21">
        <v>0.04</v>
      </c>
      <c r="U436" s="11">
        <f t="shared" si="125"/>
        <v>1780.11058</v>
      </c>
      <c r="V436" s="23">
        <f t="shared" si="126"/>
        <v>8720.7252134596274</v>
      </c>
      <c r="W436" s="23">
        <f t="shared" si="127"/>
        <v>76051048.248670459</v>
      </c>
      <c r="X436" s="23">
        <f t="shared" si="128"/>
        <v>1869.1161090000001</v>
      </c>
      <c r="Y436" s="23">
        <f t="shared" si="129"/>
        <v>19221.561006919255</v>
      </c>
      <c r="AA436">
        <v>202212</v>
      </c>
      <c r="AB436" s="20" t="s">
        <v>31</v>
      </c>
      <c r="AC436" s="20" t="s">
        <v>1774</v>
      </c>
      <c r="AD436">
        <v>202011.73</v>
      </c>
      <c r="AE436" s="21">
        <v>0.72</v>
      </c>
      <c r="AF436">
        <v>612.33799999999997</v>
      </c>
      <c r="AG436" s="22">
        <v>4.1999999999999997E-3</v>
      </c>
      <c r="AH436" s="11">
        <f t="shared" si="130"/>
        <v>610.88347151999994</v>
      </c>
      <c r="AI436" s="23">
        <f t="shared" si="131"/>
        <v>9406.3208939276337</v>
      </c>
      <c r="AJ436" s="23">
        <f t="shared" si="132"/>
        <v>88478872.759539559</v>
      </c>
      <c r="AK436" s="23">
        <f t="shared" si="133"/>
        <v>641.42764509599999</v>
      </c>
      <c r="AL436" s="23">
        <f t="shared" si="134"/>
        <v>19423.525259375267</v>
      </c>
      <c r="AN436">
        <v>202212</v>
      </c>
      <c r="AO436" s="20" t="s">
        <v>33</v>
      </c>
      <c r="AP436" s="20" t="s">
        <v>1775</v>
      </c>
      <c r="AQ436">
        <v>825.16</v>
      </c>
      <c r="AR436" s="21">
        <v>0.86</v>
      </c>
      <c r="AS436">
        <v>36.69</v>
      </c>
      <c r="AT436">
        <v>5.1699999999999996E-2</v>
      </c>
      <c r="AU436" s="11">
        <f t="shared" si="135"/>
        <v>36.68826391999999</v>
      </c>
      <c r="AV436" s="23">
        <f t="shared" si="136"/>
        <v>157.1284278763452</v>
      </c>
      <c r="AW436" s="23">
        <f t="shared" si="137"/>
        <v>24689.342846891814</v>
      </c>
      <c r="AX436" s="23">
        <f t="shared" si="138"/>
        <v>38.52267711599999</v>
      </c>
      <c r="AY436" s="23">
        <f t="shared" si="139"/>
        <v>350.9451196726904</v>
      </c>
      <c r="AZ436" s="23"/>
      <c r="BA436" s="23"/>
    </row>
    <row r="437" spans="1:53">
      <c r="A437">
        <v>202212</v>
      </c>
      <c r="B437" s="20" t="s">
        <v>27</v>
      </c>
      <c r="C437" s="20" t="s">
        <v>1776</v>
      </c>
      <c r="D437">
        <v>74302.070000000007</v>
      </c>
      <c r="E437" s="21">
        <v>0.68</v>
      </c>
      <c r="F437">
        <v>2447.16</v>
      </c>
      <c r="G437" s="22">
        <v>4.8399999999999999E-2</v>
      </c>
      <c r="H437" s="11">
        <f t="shared" si="120"/>
        <v>2445.4297278400004</v>
      </c>
      <c r="I437" s="23">
        <f t="shared" si="121"/>
        <v>10843.256300690742</v>
      </c>
      <c r="J437" s="23">
        <f t="shared" si="122"/>
        <v>117576207.20246948</v>
      </c>
      <c r="K437" s="23">
        <f t="shared" si="123"/>
        <v>2567.7012142320004</v>
      </c>
      <c r="L437" s="23">
        <f t="shared" si="124"/>
        <v>24131.942329221485</v>
      </c>
      <c r="N437">
        <v>202212</v>
      </c>
      <c r="O437" s="20" t="s">
        <v>29</v>
      </c>
      <c r="P437" s="20" t="s">
        <v>1777</v>
      </c>
      <c r="Q437">
        <v>24943.68</v>
      </c>
      <c r="R437" s="21">
        <v>0.71</v>
      </c>
      <c r="S437">
        <v>644.64</v>
      </c>
      <c r="T437" s="21">
        <v>0.04</v>
      </c>
      <c r="U437" s="11">
        <f t="shared" si="125"/>
        <v>708.40051200000005</v>
      </c>
      <c r="V437" s="23">
        <f t="shared" si="126"/>
        <v>3470.439575852703</v>
      </c>
      <c r="W437" s="23">
        <f t="shared" si="127"/>
        <v>12043950.849644689</v>
      </c>
      <c r="X437" s="23">
        <f t="shared" si="128"/>
        <v>743.82053760000008</v>
      </c>
      <c r="Y437" s="23">
        <f t="shared" si="129"/>
        <v>7649.2796637054062</v>
      </c>
      <c r="AA437">
        <v>202212</v>
      </c>
      <c r="AB437" s="20" t="s">
        <v>31</v>
      </c>
      <c r="AC437" s="20" t="s">
        <v>1778</v>
      </c>
      <c r="AD437">
        <v>244944.01</v>
      </c>
      <c r="AE437" s="21">
        <v>0.72</v>
      </c>
      <c r="AF437">
        <v>742.47429999999997</v>
      </c>
      <c r="AG437" s="22">
        <v>4.1999999999999997E-3</v>
      </c>
      <c r="AH437" s="11">
        <f t="shared" si="130"/>
        <v>740.71068623999986</v>
      </c>
      <c r="AI437" s="23">
        <f t="shared" si="131"/>
        <v>11405.386999583732</v>
      </c>
      <c r="AJ437" s="23">
        <f t="shared" si="132"/>
        <v>130082852.61027361</v>
      </c>
      <c r="AK437" s="23">
        <f t="shared" si="133"/>
        <v>777.74622055199984</v>
      </c>
      <c r="AL437" s="23">
        <f t="shared" si="134"/>
        <v>23551.484685407464</v>
      </c>
      <c r="AN437">
        <v>202212</v>
      </c>
      <c r="AO437" s="20" t="s">
        <v>33</v>
      </c>
      <c r="AP437" s="20" t="s">
        <v>1779</v>
      </c>
      <c r="AQ437">
        <v>1292.5</v>
      </c>
      <c r="AR437" s="21">
        <v>0.86</v>
      </c>
      <c r="AS437">
        <v>24.01</v>
      </c>
      <c r="AT437">
        <v>2.1600000000000001E-2</v>
      </c>
      <c r="AU437" s="11">
        <f t="shared" si="135"/>
        <v>24.00948</v>
      </c>
      <c r="AV437" s="23">
        <f t="shared" si="136"/>
        <v>161.58985848168072</v>
      </c>
      <c r="AW437" s="23">
        <f t="shared" si="137"/>
        <v>26111.282364129602</v>
      </c>
      <c r="AX437" s="23">
        <f t="shared" si="138"/>
        <v>25.209954</v>
      </c>
      <c r="AY437" s="23">
        <f t="shared" si="139"/>
        <v>347.18919696336144</v>
      </c>
      <c r="AZ437" s="23"/>
      <c r="BA437" s="23"/>
    </row>
    <row r="438" spans="1:53">
      <c r="A438">
        <v>202212</v>
      </c>
      <c r="B438" s="20" t="s">
        <v>27</v>
      </c>
      <c r="C438" s="20" t="s">
        <v>1780</v>
      </c>
      <c r="D438">
        <v>127210.58</v>
      </c>
      <c r="E438" s="21">
        <v>0.68</v>
      </c>
      <c r="F438">
        <v>4189.72</v>
      </c>
      <c r="G438" s="22">
        <v>4.8399999999999999E-2</v>
      </c>
      <c r="H438" s="11">
        <f t="shared" si="120"/>
        <v>4186.75460896</v>
      </c>
      <c r="I438" s="23">
        <f t="shared" si="121"/>
        <v>18564.448111600708</v>
      </c>
      <c r="J438" s="23">
        <f t="shared" si="122"/>
        <v>344638733.68831509</v>
      </c>
      <c r="K438" s="23">
        <f t="shared" si="123"/>
        <v>4396.092339408</v>
      </c>
      <c r="L438" s="23">
        <f t="shared" si="124"/>
        <v>41315.650832161416</v>
      </c>
      <c r="N438">
        <v>202212</v>
      </c>
      <c r="O438" s="20" t="s">
        <v>29</v>
      </c>
      <c r="P438" s="20" t="s">
        <v>1781</v>
      </c>
      <c r="Q438">
        <v>39807.870000000003</v>
      </c>
      <c r="R438" s="21">
        <v>0.71</v>
      </c>
      <c r="S438">
        <v>1028.79</v>
      </c>
      <c r="T438" s="21">
        <v>0.04</v>
      </c>
      <c r="U438" s="11">
        <f t="shared" si="125"/>
        <v>1130.543508</v>
      </c>
      <c r="V438" s="23">
        <f t="shared" si="126"/>
        <v>5538.5094532322228</v>
      </c>
      <c r="W438" s="23">
        <f t="shared" si="127"/>
        <v>30675086.963542696</v>
      </c>
      <c r="X438" s="23">
        <f t="shared" si="128"/>
        <v>1187.0706834</v>
      </c>
      <c r="Y438" s="23">
        <f t="shared" si="129"/>
        <v>12207.562414464446</v>
      </c>
      <c r="AA438">
        <v>202212</v>
      </c>
      <c r="AB438" s="20" t="s">
        <v>31</v>
      </c>
      <c r="AC438" s="20" t="s">
        <v>1782</v>
      </c>
      <c r="AD438">
        <v>198748.49</v>
      </c>
      <c r="AE438" s="21">
        <v>0.72</v>
      </c>
      <c r="AF438">
        <v>602.44640000000004</v>
      </c>
      <c r="AG438" s="22">
        <v>4.1999999999999997E-3</v>
      </c>
      <c r="AH438" s="11">
        <f t="shared" si="130"/>
        <v>601.01543375999995</v>
      </c>
      <c r="AI438" s="23">
        <f t="shared" si="131"/>
        <v>9254.3738629611616</v>
      </c>
      <c r="AJ438" s="23">
        <f t="shared" si="132"/>
        <v>85643435.595458686</v>
      </c>
      <c r="AK438" s="23">
        <f t="shared" si="133"/>
        <v>631.06620544800001</v>
      </c>
      <c r="AL438" s="23">
        <f t="shared" si="134"/>
        <v>19109.763159682323</v>
      </c>
      <c r="AN438">
        <v>202212</v>
      </c>
      <c r="AO438" s="20" t="s">
        <v>33</v>
      </c>
      <c r="AP438" s="20" t="s">
        <v>1783</v>
      </c>
      <c r="AQ438">
        <v>937.05</v>
      </c>
      <c r="AR438" s="21">
        <v>0.86</v>
      </c>
      <c r="AS438">
        <v>2.1</v>
      </c>
      <c r="AT438">
        <v>2.5999999999999999E-3</v>
      </c>
      <c r="AU438" s="11">
        <f t="shared" si="135"/>
        <v>2.0952437999999995</v>
      </c>
      <c r="AV438" s="23">
        <f t="shared" si="136"/>
        <v>41.037658410513153</v>
      </c>
      <c r="AW438" s="23">
        <f t="shared" si="137"/>
        <v>1684.0894078179608</v>
      </c>
      <c r="AX438" s="23">
        <f t="shared" si="138"/>
        <v>2.2000059899999997</v>
      </c>
      <c r="AY438" s="23">
        <f t="shared" si="139"/>
        <v>84.170560621026311</v>
      </c>
      <c r="AZ438" s="23"/>
      <c r="BA438" s="23"/>
    </row>
    <row r="439" spans="1:53">
      <c r="A439">
        <v>202212</v>
      </c>
      <c r="B439" s="20" t="s">
        <v>27</v>
      </c>
      <c r="C439" s="20" t="s">
        <v>1784</v>
      </c>
      <c r="D439">
        <v>161626.46</v>
      </c>
      <c r="E439" s="21">
        <v>0.68</v>
      </c>
      <c r="F439">
        <v>5323.22</v>
      </c>
      <c r="G439" s="22">
        <v>4.8399999999999999E-2</v>
      </c>
      <c r="H439" s="11">
        <f t="shared" si="120"/>
        <v>5319.4500515199998</v>
      </c>
      <c r="I439" s="23">
        <f t="shared" si="121"/>
        <v>23586.922016484066</v>
      </c>
      <c r="J439" s="23">
        <f t="shared" si="122"/>
        <v>556342890.2117008</v>
      </c>
      <c r="K439" s="23">
        <f t="shared" si="123"/>
        <v>5585.4225540959997</v>
      </c>
      <c r="L439" s="23">
        <f t="shared" si="124"/>
        <v>52493.29408448813</v>
      </c>
      <c r="N439">
        <v>202212</v>
      </c>
      <c r="O439" s="20" t="s">
        <v>29</v>
      </c>
      <c r="P439" s="20" t="s">
        <v>1785</v>
      </c>
      <c r="Q439">
        <v>42599.41</v>
      </c>
      <c r="R439" s="21">
        <v>0.71</v>
      </c>
      <c r="S439">
        <v>1100.93</v>
      </c>
      <c r="T439" s="21">
        <v>0.04</v>
      </c>
      <c r="U439" s="11">
        <f t="shared" si="125"/>
        <v>1209.8232439999999</v>
      </c>
      <c r="V439" s="23">
        <f t="shared" si="126"/>
        <v>5926.8992535173393</v>
      </c>
      <c r="W439" s="23">
        <f t="shared" si="127"/>
        <v>35128134.761344396</v>
      </c>
      <c r="X439" s="23">
        <f t="shared" si="128"/>
        <v>1270.3144061999999</v>
      </c>
      <c r="Y439" s="23">
        <f t="shared" si="129"/>
        <v>13063.621751034678</v>
      </c>
      <c r="AA439">
        <v>202212</v>
      </c>
      <c r="AB439" s="20" t="s">
        <v>31</v>
      </c>
      <c r="AC439" s="20" t="s">
        <v>1786</v>
      </c>
      <c r="AD439">
        <v>209485.95</v>
      </c>
      <c r="AE439" s="21">
        <v>0.72</v>
      </c>
      <c r="AF439">
        <v>634.99379999999996</v>
      </c>
      <c r="AG439" s="22">
        <v>4.1999999999999997E-3</v>
      </c>
      <c r="AH439" s="11">
        <f t="shared" si="130"/>
        <v>633.48551279999992</v>
      </c>
      <c r="AI439" s="23">
        <f t="shared" si="131"/>
        <v>9754.3448020037213</v>
      </c>
      <c r="AJ439" s="23">
        <f t="shared" si="132"/>
        <v>95147242.516377017</v>
      </c>
      <c r="AK439" s="23">
        <f t="shared" si="133"/>
        <v>665.15978843999994</v>
      </c>
      <c r="AL439" s="23">
        <f t="shared" si="134"/>
        <v>20142.175116807441</v>
      </c>
      <c r="AN439">
        <v>202212</v>
      </c>
      <c r="AO439" s="20" t="s">
        <v>33</v>
      </c>
      <c r="AP439" s="20" t="s">
        <v>1787</v>
      </c>
      <c r="AQ439">
        <v>3916.67</v>
      </c>
      <c r="AR439" s="21">
        <v>0.86</v>
      </c>
      <c r="AS439">
        <v>14.48</v>
      </c>
      <c r="AT439">
        <v>4.3E-3</v>
      </c>
      <c r="AU439" s="11">
        <f t="shared" si="135"/>
        <v>14.48384566</v>
      </c>
      <c r="AV439" s="23">
        <f t="shared" si="136"/>
        <v>220.40117936773433</v>
      </c>
      <c r="AW439" s="23">
        <f t="shared" si="137"/>
        <v>48576.679866688202</v>
      </c>
      <c r="AX439" s="23">
        <f t="shared" si="138"/>
        <v>15.208037943000001</v>
      </c>
      <c r="AY439" s="23">
        <f t="shared" si="139"/>
        <v>455.28620439546864</v>
      </c>
      <c r="AZ439" s="23"/>
      <c r="BA439" s="23"/>
    </row>
    <row r="440" spans="1:53">
      <c r="A440">
        <v>202212</v>
      </c>
      <c r="B440" s="20" t="s">
        <v>27</v>
      </c>
      <c r="C440" s="20" t="s">
        <v>1788</v>
      </c>
      <c r="D440">
        <v>196190.94</v>
      </c>
      <c r="E440" s="21">
        <v>0.68</v>
      </c>
      <c r="F440">
        <v>6461.62</v>
      </c>
      <c r="G440" s="22">
        <v>4.8399999999999999E-2</v>
      </c>
      <c r="H440" s="11">
        <f t="shared" si="120"/>
        <v>6457.0362172800005</v>
      </c>
      <c r="I440" s="23">
        <f t="shared" si="121"/>
        <v>28631.081829798812</v>
      </c>
      <c r="J440" s="23">
        <f t="shared" si="122"/>
        <v>819738846.7446357</v>
      </c>
      <c r="K440" s="23">
        <f t="shared" si="123"/>
        <v>6779.8880281440006</v>
      </c>
      <c r="L440" s="23">
        <f t="shared" si="124"/>
        <v>63719.199876877625</v>
      </c>
      <c r="N440">
        <v>202212</v>
      </c>
      <c r="O440" s="20" t="s">
        <v>29</v>
      </c>
      <c r="P440" s="20" t="s">
        <v>1789</v>
      </c>
      <c r="Q440">
        <v>29932.38</v>
      </c>
      <c r="R440" s="21">
        <v>0.71</v>
      </c>
      <c r="S440">
        <v>773.57</v>
      </c>
      <c r="T440" s="21">
        <v>0.04</v>
      </c>
      <c r="U440" s="11">
        <f t="shared" si="125"/>
        <v>850.07959200000005</v>
      </c>
      <c r="V440" s="23">
        <f t="shared" si="126"/>
        <v>4164.5224823066173</v>
      </c>
      <c r="W440" s="23">
        <f t="shared" si="127"/>
        <v>17343247.505637269</v>
      </c>
      <c r="X440" s="23">
        <f t="shared" si="128"/>
        <v>892.58357160000014</v>
      </c>
      <c r="Y440" s="23">
        <f t="shared" si="129"/>
        <v>9179.1245566132347</v>
      </c>
      <c r="AA440">
        <v>202212</v>
      </c>
      <c r="AB440" s="20" t="s">
        <v>31</v>
      </c>
      <c r="AC440" s="20" t="s">
        <v>1790</v>
      </c>
      <c r="AD440">
        <v>157297.96</v>
      </c>
      <c r="AE440" s="21">
        <v>0.72</v>
      </c>
      <c r="AF440">
        <v>476.80160000000001</v>
      </c>
      <c r="AG440" s="22">
        <v>4.1999999999999997E-3</v>
      </c>
      <c r="AH440" s="11">
        <f t="shared" si="130"/>
        <v>475.66903103999988</v>
      </c>
      <c r="AI440" s="23">
        <f t="shared" si="131"/>
        <v>7324.302839840997</v>
      </c>
      <c r="AJ440" s="23">
        <f t="shared" si="132"/>
        <v>53645412.089702889</v>
      </c>
      <c r="AK440" s="23">
        <f t="shared" si="133"/>
        <v>499.45248259199991</v>
      </c>
      <c r="AL440" s="23">
        <f t="shared" si="134"/>
        <v>15124.274710721993</v>
      </c>
      <c r="AN440">
        <v>202212</v>
      </c>
      <c r="AO440" s="20" t="s">
        <v>33</v>
      </c>
      <c r="AP440" s="20" t="s">
        <v>1791</v>
      </c>
      <c r="AQ440">
        <v>1237.3</v>
      </c>
      <c r="AR440" s="21">
        <v>0.86</v>
      </c>
      <c r="AS440">
        <v>51.39</v>
      </c>
      <c r="AT440">
        <v>4.8300000000000003E-2</v>
      </c>
      <c r="AU440" s="11">
        <f t="shared" si="135"/>
        <v>51.394967399999999</v>
      </c>
      <c r="AV440" s="23">
        <f t="shared" si="136"/>
        <v>228.13770281785986</v>
      </c>
      <c r="AW440" s="23">
        <f t="shared" si="137"/>
        <v>52046.811447010143</v>
      </c>
      <c r="AX440" s="23">
        <f t="shared" si="138"/>
        <v>53.964715769999998</v>
      </c>
      <c r="AY440" s="23">
        <f t="shared" si="139"/>
        <v>507.67037303571971</v>
      </c>
      <c r="AZ440" s="23"/>
      <c r="BA440" s="23"/>
    </row>
    <row r="441" spans="1:53">
      <c r="A441">
        <v>202212</v>
      </c>
      <c r="B441" s="20" t="s">
        <v>27</v>
      </c>
      <c r="C441" s="20" t="s">
        <v>1792</v>
      </c>
      <c r="D441">
        <v>41255.519999999997</v>
      </c>
      <c r="E441" s="21">
        <v>0.68</v>
      </c>
      <c r="F441">
        <v>1358.76</v>
      </c>
      <c r="G441" s="22">
        <v>4.8399999999999999E-2</v>
      </c>
      <c r="H441" s="11">
        <f t="shared" si="120"/>
        <v>1357.80167424</v>
      </c>
      <c r="I441" s="23">
        <f t="shared" si="121"/>
        <v>6020.6152692417973</v>
      </c>
      <c r="J441" s="23">
        <f t="shared" si="122"/>
        <v>36247808.22022748</v>
      </c>
      <c r="K441" s="23">
        <f t="shared" si="123"/>
        <v>1425.691757952</v>
      </c>
      <c r="L441" s="23">
        <f t="shared" si="124"/>
        <v>13399.032212723594</v>
      </c>
      <c r="N441">
        <v>202212</v>
      </c>
      <c r="O441" s="20" t="s">
        <v>29</v>
      </c>
      <c r="P441" s="20" t="s">
        <v>1793</v>
      </c>
      <c r="Q441">
        <v>101427.09</v>
      </c>
      <c r="R441" s="21">
        <v>0.71</v>
      </c>
      <c r="S441">
        <v>2621.2800000000002</v>
      </c>
      <c r="T441" s="21">
        <v>0.04</v>
      </c>
      <c r="U441" s="11">
        <f t="shared" si="125"/>
        <v>2880.5293559999996</v>
      </c>
      <c r="V441" s="23">
        <f t="shared" si="126"/>
        <v>14111.654222615663</v>
      </c>
      <c r="W441" s="23">
        <f t="shared" si="127"/>
        <v>199138784.89866647</v>
      </c>
      <c r="X441" s="23">
        <f t="shared" si="128"/>
        <v>3024.5558237999999</v>
      </c>
      <c r="Y441" s="23">
        <f t="shared" si="129"/>
        <v>31103.837801231326</v>
      </c>
      <c r="AA441">
        <v>202212</v>
      </c>
      <c r="AB441" s="20" t="s">
        <v>31</v>
      </c>
      <c r="AC441" s="20" t="s">
        <v>1794</v>
      </c>
      <c r="AD441">
        <v>235462.9</v>
      </c>
      <c r="AE441" s="21">
        <v>0.72</v>
      </c>
      <c r="AF441">
        <v>713.73509999999999</v>
      </c>
      <c r="AG441" s="22">
        <v>4.1999999999999997E-3</v>
      </c>
      <c r="AH441" s="11">
        <f t="shared" si="130"/>
        <v>712.03980960000001</v>
      </c>
      <c r="AI441" s="23">
        <f t="shared" si="131"/>
        <v>10963.915788527691</v>
      </c>
      <c r="AJ441" s="23">
        <f t="shared" si="132"/>
        <v>120207449.41792677</v>
      </c>
      <c r="AK441" s="23">
        <f t="shared" si="133"/>
        <v>747.64180008000005</v>
      </c>
      <c r="AL441" s="23">
        <f t="shared" si="134"/>
        <v>22639.871386655381</v>
      </c>
      <c r="AN441">
        <v>202212</v>
      </c>
      <c r="AO441" s="20" t="s">
        <v>33</v>
      </c>
      <c r="AP441" s="20" t="s">
        <v>1795</v>
      </c>
      <c r="AQ441">
        <v>3048.11</v>
      </c>
      <c r="AR441" s="21">
        <v>0.86</v>
      </c>
      <c r="AS441">
        <v>169.6</v>
      </c>
      <c r="AT441">
        <v>6.4699999999999994E-2</v>
      </c>
      <c r="AU441" s="11">
        <f t="shared" si="135"/>
        <v>169.60293661999998</v>
      </c>
      <c r="AV441" s="23">
        <f t="shared" si="136"/>
        <v>644.84701598980052</v>
      </c>
      <c r="AW441" s="23">
        <f t="shared" si="137"/>
        <v>415827.67403095006</v>
      </c>
      <c r="AX441" s="23">
        <f t="shared" si="138"/>
        <v>178.08308345099999</v>
      </c>
      <c r="AY441" s="23">
        <f t="shared" si="139"/>
        <v>1459.2969685996011</v>
      </c>
      <c r="AZ441" s="23"/>
      <c r="BA441" s="23"/>
    </row>
    <row r="442" spans="1:53">
      <c r="A442">
        <v>202212</v>
      </c>
      <c r="B442" s="20" t="s">
        <v>27</v>
      </c>
      <c r="C442" s="20" t="s">
        <v>1796</v>
      </c>
      <c r="D442">
        <v>4685.88</v>
      </c>
      <c r="E442" s="21">
        <v>0.68</v>
      </c>
      <c r="F442">
        <v>154.33000000000001</v>
      </c>
      <c r="G442" s="22">
        <v>4.8399999999999999E-2</v>
      </c>
      <c r="H442" s="11">
        <f t="shared" si="120"/>
        <v>154.22168256000003</v>
      </c>
      <c r="I442" s="23">
        <f t="shared" si="121"/>
        <v>683.83287079728382</v>
      </c>
      <c r="J442" s="23">
        <f t="shared" si="122"/>
        <v>467627.39518285467</v>
      </c>
      <c r="K442" s="23">
        <f t="shared" si="123"/>
        <v>161.93276668800004</v>
      </c>
      <c r="L442" s="23">
        <f t="shared" si="124"/>
        <v>1521.8874241545677</v>
      </c>
      <c r="N442">
        <v>202212</v>
      </c>
      <c r="O442" s="20" t="s">
        <v>29</v>
      </c>
      <c r="P442" s="20" t="s">
        <v>1797</v>
      </c>
      <c r="Q442">
        <v>20250.41</v>
      </c>
      <c r="R442" s="21">
        <v>0.71</v>
      </c>
      <c r="S442">
        <v>523.35</v>
      </c>
      <c r="T442" s="21">
        <v>0.04</v>
      </c>
      <c r="U442" s="11">
        <f t="shared" si="125"/>
        <v>575.11164399999996</v>
      </c>
      <c r="V442" s="23">
        <f t="shared" si="126"/>
        <v>2817.460145866341</v>
      </c>
      <c r="W442" s="23">
        <f t="shared" si="127"/>
        <v>7938081.6735451836</v>
      </c>
      <c r="X442" s="23">
        <f t="shared" si="128"/>
        <v>603.8672262</v>
      </c>
      <c r="Y442" s="23">
        <f t="shared" si="129"/>
        <v>6210.0319357326816</v>
      </c>
      <c r="AA442">
        <v>202212</v>
      </c>
      <c r="AB442" s="20" t="s">
        <v>31</v>
      </c>
      <c r="AC442" s="20" t="s">
        <v>1798</v>
      </c>
      <c r="AD442">
        <v>231543.59</v>
      </c>
      <c r="AE442" s="21">
        <v>0.72</v>
      </c>
      <c r="AF442">
        <v>701.85490000000004</v>
      </c>
      <c r="AG442" s="22">
        <v>4.1999999999999997E-3</v>
      </c>
      <c r="AH442" s="11">
        <f t="shared" si="130"/>
        <v>700.18781616000001</v>
      </c>
      <c r="AI442" s="23">
        <f t="shared" si="131"/>
        <v>10781.420011956798</v>
      </c>
      <c r="AJ442" s="23">
        <f t="shared" si="132"/>
        <v>116239017.47422251</v>
      </c>
      <c r="AK442" s="23">
        <f t="shared" si="133"/>
        <v>735.19720696800005</v>
      </c>
      <c r="AL442" s="23">
        <f t="shared" si="134"/>
        <v>22263.027840073595</v>
      </c>
      <c r="AN442">
        <v>202212</v>
      </c>
      <c r="AO442" s="20" t="s">
        <v>33</v>
      </c>
      <c r="AP442" s="20" t="s">
        <v>1799</v>
      </c>
      <c r="AQ442">
        <v>2929.7</v>
      </c>
      <c r="AR442" s="21">
        <v>0.86</v>
      </c>
      <c r="AS442">
        <v>201.56</v>
      </c>
      <c r="AT442">
        <v>0.08</v>
      </c>
      <c r="AU442" s="11">
        <f t="shared" si="135"/>
        <v>201.56335999999999</v>
      </c>
      <c r="AV442" s="23">
        <f t="shared" si="136"/>
        <v>683.53461001373614</v>
      </c>
      <c r="AW442" s="23">
        <f t="shared" si="137"/>
        <v>467219.56308663037</v>
      </c>
      <c r="AX442" s="23">
        <f t="shared" si="138"/>
        <v>211.64152799999999</v>
      </c>
      <c r="AY442" s="23">
        <f t="shared" si="139"/>
        <v>1568.6325800274722</v>
      </c>
      <c r="AZ442" s="23"/>
      <c r="BA442" s="23"/>
    </row>
    <row r="443" spans="1:53">
      <c r="A443">
        <v>202212</v>
      </c>
      <c r="B443" s="20" t="s">
        <v>27</v>
      </c>
      <c r="C443" s="20" t="s">
        <v>1800</v>
      </c>
      <c r="D443">
        <v>57251.62</v>
      </c>
      <c r="E443" s="21">
        <v>0.68</v>
      </c>
      <c r="F443">
        <v>1885.6</v>
      </c>
      <c r="G443" s="22">
        <v>4.8399999999999999E-2</v>
      </c>
      <c r="H443" s="11">
        <f t="shared" si="120"/>
        <v>1884.26531744</v>
      </c>
      <c r="I443" s="23">
        <f t="shared" si="121"/>
        <v>8355.0026168820332</v>
      </c>
      <c r="J443" s="23">
        <f t="shared" si="122"/>
        <v>69806068.72810562</v>
      </c>
      <c r="K443" s="23">
        <f t="shared" si="123"/>
        <v>1978.4785833120002</v>
      </c>
      <c r="L443" s="23">
        <f t="shared" si="124"/>
        <v>18594.270551204067</v>
      </c>
      <c r="N443">
        <v>202212</v>
      </c>
      <c r="O443" s="20" t="s">
        <v>29</v>
      </c>
      <c r="P443" s="20" t="s">
        <v>1801</v>
      </c>
      <c r="Q443">
        <v>48583.59</v>
      </c>
      <c r="R443" s="21">
        <v>0.71</v>
      </c>
      <c r="S443">
        <v>1255.5899999999999</v>
      </c>
      <c r="T443" s="21">
        <v>0.04</v>
      </c>
      <c r="U443" s="11">
        <f t="shared" si="125"/>
        <v>1379.773956</v>
      </c>
      <c r="V443" s="23">
        <f t="shared" si="126"/>
        <v>6759.4843051627349</v>
      </c>
      <c r="W443" s="23">
        <f t="shared" si="127"/>
        <v>45690628.071741343</v>
      </c>
      <c r="X443" s="23">
        <f t="shared" si="128"/>
        <v>1448.7626538</v>
      </c>
      <c r="Y443" s="23">
        <f t="shared" si="129"/>
        <v>14898.742566325469</v>
      </c>
      <c r="AA443">
        <v>202212</v>
      </c>
      <c r="AB443" s="20" t="s">
        <v>31</v>
      </c>
      <c r="AC443" s="20" t="s">
        <v>1802</v>
      </c>
      <c r="AD443">
        <v>210382.36</v>
      </c>
      <c r="AE443" s="21">
        <v>0.72</v>
      </c>
      <c r="AF443">
        <v>637.71100000000001</v>
      </c>
      <c r="AG443" s="22">
        <v>4.1999999999999997E-3</v>
      </c>
      <c r="AH443" s="11">
        <f t="shared" si="130"/>
        <v>636.19625663999989</v>
      </c>
      <c r="AI443" s="23">
        <f t="shared" si="131"/>
        <v>9796.0845569799567</v>
      </c>
      <c r="AJ443" s="23">
        <f t="shared" si="132"/>
        <v>95963272.6475012</v>
      </c>
      <c r="AK443" s="23">
        <f t="shared" si="133"/>
        <v>668.00606947199992</v>
      </c>
      <c r="AL443" s="23">
        <f t="shared" si="134"/>
        <v>20228.365370599913</v>
      </c>
      <c r="AN443">
        <v>202212</v>
      </c>
      <c r="AO443" s="20" t="s">
        <v>33</v>
      </c>
      <c r="AP443" s="20" t="s">
        <v>1803</v>
      </c>
      <c r="AQ443">
        <v>3912.65</v>
      </c>
      <c r="AR443" s="21">
        <v>0.86</v>
      </c>
      <c r="AS443">
        <v>63.26</v>
      </c>
      <c r="AT443">
        <v>1.8799999999999997E-2</v>
      </c>
      <c r="AU443" s="11">
        <f t="shared" si="135"/>
        <v>63.259725199999991</v>
      </c>
      <c r="AV443" s="23">
        <f t="shared" si="136"/>
        <v>457.01151849693161</v>
      </c>
      <c r="AW443" s="23">
        <f t="shared" si="137"/>
        <v>208859.52803887127</v>
      </c>
      <c r="AX443" s="23">
        <f t="shared" si="138"/>
        <v>66.422711459999988</v>
      </c>
      <c r="AY443" s="23">
        <f t="shared" si="139"/>
        <v>977.28276219386316</v>
      </c>
      <c r="AZ443" s="23"/>
      <c r="BA443" s="23"/>
    </row>
    <row r="444" spans="1:53">
      <c r="A444">
        <v>202212</v>
      </c>
      <c r="B444" s="20" t="s">
        <v>27</v>
      </c>
      <c r="C444" s="20" t="s">
        <v>1804</v>
      </c>
      <c r="D444">
        <v>43877.38</v>
      </c>
      <c r="E444" s="21">
        <v>0.68</v>
      </c>
      <c r="F444">
        <v>1445.12</v>
      </c>
      <c r="G444" s="22">
        <v>4.8399999999999999E-2</v>
      </c>
      <c r="H444" s="11">
        <f t="shared" si="120"/>
        <v>1444.0923305599999</v>
      </c>
      <c r="I444" s="23">
        <f t="shared" si="121"/>
        <v>6403.2358337096384</v>
      </c>
      <c r="J444" s="23">
        <f t="shared" si="122"/>
        <v>41001429.142103165</v>
      </c>
      <c r="K444" s="23">
        <f t="shared" si="123"/>
        <v>1516.296947088</v>
      </c>
      <c r="L444" s="23">
        <f t="shared" si="124"/>
        <v>14250.563997979276</v>
      </c>
      <c r="N444">
        <v>202212</v>
      </c>
      <c r="O444" s="20" t="s">
        <v>29</v>
      </c>
      <c r="P444" s="20" t="s">
        <v>1805</v>
      </c>
      <c r="Q444">
        <v>73718.28</v>
      </c>
      <c r="R444" s="21">
        <v>0.71</v>
      </c>
      <c r="S444">
        <v>1905.17</v>
      </c>
      <c r="T444" s="21">
        <v>0.04</v>
      </c>
      <c r="U444" s="11">
        <f t="shared" si="125"/>
        <v>2093.5991519999998</v>
      </c>
      <c r="V444" s="23">
        <f t="shared" si="126"/>
        <v>10256.499296647118</v>
      </c>
      <c r="W444" s="23">
        <f t="shared" si="127"/>
        <v>105195777.82212283</v>
      </c>
      <c r="X444" s="23">
        <f t="shared" si="128"/>
        <v>2198.2791096000001</v>
      </c>
      <c r="Y444" s="23">
        <f t="shared" si="129"/>
        <v>22606.597745294235</v>
      </c>
      <c r="AA444">
        <v>202212</v>
      </c>
      <c r="AB444" s="20" t="s">
        <v>31</v>
      </c>
      <c r="AC444" s="20" t="s">
        <v>1806</v>
      </c>
      <c r="AD444">
        <v>212894.02</v>
      </c>
      <c r="AE444" s="21">
        <v>0.72</v>
      </c>
      <c r="AF444">
        <v>645.32439999999997</v>
      </c>
      <c r="AG444" s="22">
        <v>4.1999999999999997E-3</v>
      </c>
      <c r="AH444" s="11">
        <f t="shared" si="130"/>
        <v>643.79151647999981</v>
      </c>
      <c r="AI444" s="23">
        <f t="shared" si="131"/>
        <v>9913.0355871822248</v>
      </c>
      <c r="AJ444" s="23">
        <f t="shared" si="132"/>
        <v>98268274.552741244</v>
      </c>
      <c r="AK444" s="23">
        <f t="shared" si="133"/>
        <v>675.98109230399984</v>
      </c>
      <c r="AL444" s="23">
        <f t="shared" si="134"/>
        <v>20469.862690844449</v>
      </c>
      <c r="AN444">
        <v>202212</v>
      </c>
      <c r="AO444" s="20" t="s">
        <v>33</v>
      </c>
      <c r="AP444" s="20" t="s">
        <v>1807</v>
      </c>
      <c r="AQ444">
        <v>524.85</v>
      </c>
      <c r="AR444" s="21">
        <v>0.86</v>
      </c>
      <c r="AS444">
        <v>0.77</v>
      </c>
      <c r="AT444">
        <v>1.7000000000000001E-3</v>
      </c>
      <c r="AU444" s="11">
        <f t="shared" si="135"/>
        <v>0.76733070000000014</v>
      </c>
      <c r="AV444" s="23">
        <f t="shared" si="136"/>
        <v>18.59467743701239</v>
      </c>
      <c r="AW444" s="23">
        <f t="shared" si="137"/>
        <v>345.76202898653764</v>
      </c>
      <c r="AX444" s="23">
        <f t="shared" si="138"/>
        <v>0.80569723500000023</v>
      </c>
      <c r="AY444" s="23">
        <f t="shared" si="139"/>
        <v>37.956685574024782</v>
      </c>
      <c r="AZ444" s="23"/>
      <c r="BA444" s="23"/>
    </row>
    <row r="445" spans="1:53">
      <c r="A445">
        <v>202212</v>
      </c>
      <c r="B445" s="20" t="s">
        <v>27</v>
      </c>
      <c r="C445" s="20" t="s">
        <v>1808</v>
      </c>
      <c r="D445">
        <v>48271.15</v>
      </c>
      <c r="E445" s="21">
        <v>0.68</v>
      </c>
      <c r="F445">
        <v>1589.83</v>
      </c>
      <c r="G445" s="22">
        <v>4.8399999999999999E-2</v>
      </c>
      <c r="H445" s="11">
        <f t="shared" si="120"/>
        <v>1588.7000888000002</v>
      </c>
      <c r="I445" s="23">
        <f t="shared" si="121"/>
        <v>7044.4396956785722</v>
      </c>
      <c r="J445" s="23">
        <f t="shared" si="122"/>
        <v>49624130.626052015</v>
      </c>
      <c r="K445" s="23">
        <f t="shared" si="123"/>
        <v>1668.1350932400003</v>
      </c>
      <c r="L445" s="23">
        <f t="shared" si="124"/>
        <v>15677.579480157145</v>
      </c>
      <c r="N445">
        <v>202212</v>
      </c>
      <c r="O445" s="20" t="s">
        <v>29</v>
      </c>
      <c r="P445" s="20" t="s">
        <v>1809</v>
      </c>
      <c r="Q445">
        <v>37806.43</v>
      </c>
      <c r="R445" s="21">
        <v>0.71</v>
      </c>
      <c r="S445">
        <v>977.06</v>
      </c>
      <c r="T445" s="21">
        <v>0.04</v>
      </c>
      <c r="U445" s="11">
        <f t="shared" si="125"/>
        <v>1073.702612</v>
      </c>
      <c r="V445" s="23">
        <f t="shared" si="126"/>
        <v>5260.0470697870123</v>
      </c>
      <c r="W445" s="23">
        <f t="shared" si="127"/>
        <v>27668095.176374935</v>
      </c>
      <c r="X445" s="23">
        <f t="shared" si="128"/>
        <v>1127.3877426000001</v>
      </c>
      <c r="Y445" s="23">
        <f t="shared" si="129"/>
        <v>11593.796751574024</v>
      </c>
      <c r="AA445">
        <v>202212</v>
      </c>
      <c r="AB445" s="20" t="s">
        <v>31</v>
      </c>
      <c r="AC445" s="20" t="s">
        <v>1810</v>
      </c>
      <c r="AD445">
        <v>165634.88</v>
      </c>
      <c r="AE445" s="21">
        <v>0.72</v>
      </c>
      <c r="AF445">
        <v>502.07240000000002</v>
      </c>
      <c r="AG445" s="22">
        <v>4.1999999999999997E-3</v>
      </c>
      <c r="AH445" s="11">
        <f t="shared" si="130"/>
        <v>500.87987711999995</v>
      </c>
      <c r="AI445" s="23">
        <f t="shared" si="131"/>
        <v>7712.4968560350244</v>
      </c>
      <c r="AJ445" s="23">
        <f t="shared" si="132"/>
        <v>59482607.754350133</v>
      </c>
      <c r="AK445" s="23">
        <f t="shared" si="133"/>
        <v>525.92387097599999</v>
      </c>
      <c r="AL445" s="23">
        <f t="shared" si="134"/>
        <v>15925.873589190049</v>
      </c>
      <c r="AN445">
        <v>202212</v>
      </c>
      <c r="AO445" s="20" t="s">
        <v>33</v>
      </c>
      <c r="AP445" s="20" t="s">
        <v>1811</v>
      </c>
      <c r="AQ445">
        <v>1372.16</v>
      </c>
      <c r="AR445" s="21">
        <v>0.86</v>
      </c>
      <c r="AS445">
        <v>90.86</v>
      </c>
      <c r="AT445">
        <v>7.6999999999999999E-2</v>
      </c>
      <c r="AU445" s="11">
        <f t="shared" si="135"/>
        <v>90.864435200000003</v>
      </c>
      <c r="AV445" s="23">
        <f t="shared" si="136"/>
        <v>314.59326398264238</v>
      </c>
      <c r="AW445" s="23">
        <f t="shared" si="137"/>
        <v>98968.921743252518</v>
      </c>
      <c r="AX445" s="23">
        <f t="shared" si="138"/>
        <v>95.407656960000011</v>
      </c>
      <c r="AY445" s="23">
        <f t="shared" si="139"/>
        <v>720.05096316528477</v>
      </c>
      <c r="AZ445" s="23"/>
      <c r="BA445" s="23"/>
    </row>
    <row r="446" spans="1:53">
      <c r="A446">
        <v>202212</v>
      </c>
      <c r="B446" s="20" t="s">
        <v>27</v>
      </c>
      <c r="C446" s="20" t="s">
        <v>1812</v>
      </c>
      <c r="D446">
        <v>16487.72</v>
      </c>
      <c r="E446" s="21">
        <v>0.68</v>
      </c>
      <c r="F446">
        <v>543.03</v>
      </c>
      <c r="G446" s="22">
        <v>4.8399999999999999E-2</v>
      </c>
      <c r="H446" s="11">
        <f t="shared" si="120"/>
        <v>542.64384064000012</v>
      </c>
      <c r="I446" s="23">
        <f t="shared" si="121"/>
        <v>2406.1318045920493</v>
      </c>
      <c r="J446" s="23">
        <f t="shared" si="122"/>
        <v>5789470.2610693919</v>
      </c>
      <c r="K446" s="23">
        <f t="shared" si="123"/>
        <v>569.77603267200016</v>
      </c>
      <c r="L446" s="23">
        <f t="shared" si="124"/>
        <v>5354.9074498240989</v>
      </c>
      <c r="N446">
        <v>202212</v>
      </c>
      <c r="O446" s="20" t="s">
        <v>29</v>
      </c>
      <c r="P446" s="20" t="s">
        <v>1813</v>
      </c>
      <c r="Q446">
        <v>60360.47</v>
      </c>
      <c r="R446" s="21">
        <v>0.71</v>
      </c>
      <c r="S446">
        <v>1559.95</v>
      </c>
      <c r="T446" s="21">
        <v>0.04</v>
      </c>
      <c r="U446" s="11">
        <f t="shared" si="125"/>
        <v>1714.2373480000001</v>
      </c>
      <c r="V446" s="23">
        <f t="shared" si="126"/>
        <v>8398.0136012436742</v>
      </c>
      <c r="W446" s="23">
        <f t="shared" si="127"/>
        <v>70526632.446673751</v>
      </c>
      <c r="X446" s="23">
        <f t="shared" si="128"/>
        <v>1799.9492154000002</v>
      </c>
      <c r="Y446" s="23">
        <f t="shared" si="129"/>
        <v>18510.264550487347</v>
      </c>
      <c r="AA446">
        <v>202212</v>
      </c>
      <c r="AB446" s="20" t="s">
        <v>31</v>
      </c>
      <c r="AC446" s="20" t="s">
        <v>1814</v>
      </c>
      <c r="AD446">
        <v>172651.49</v>
      </c>
      <c r="AE446" s="21">
        <v>0.72</v>
      </c>
      <c r="AF446">
        <v>523.34119999999996</v>
      </c>
      <c r="AG446" s="22">
        <v>4.1999999999999997E-3</v>
      </c>
      <c r="AH446" s="11">
        <f t="shared" si="130"/>
        <v>522.09810575999995</v>
      </c>
      <c r="AI446" s="23">
        <f t="shared" si="131"/>
        <v>8039.2129593402206</v>
      </c>
      <c r="AJ446" s="23">
        <f t="shared" si="132"/>
        <v>64628945.005623743</v>
      </c>
      <c r="AK446" s="23">
        <f t="shared" si="133"/>
        <v>548.20301104800001</v>
      </c>
      <c r="AL446" s="23">
        <f t="shared" si="134"/>
        <v>16600.524024440441</v>
      </c>
      <c r="AN446">
        <v>202212</v>
      </c>
      <c r="AO446" s="20" t="s">
        <v>33</v>
      </c>
      <c r="AP446" s="20" t="s">
        <v>1815</v>
      </c>
      <c r="AQ446">
        <v>4128.82</v>
      </c>
      <c r="AR446" s="21">
        <v>0.86</v>
      </c>
      <c r="AS446">
        <v>86.28</v>
      </c>
      <c r="AT446">
        <v>2.4300000000000002E-2</v>
      </c>
      <c r="AU446" s="11">
        <f t="shared" si="135"/>
        <v>86.284080360000004</v>
      </c>
      <c r="AV446" s="23">
        <f t="shared" si="136"/>
        <v>546.74609556386201</v>
      </c>
      <c r="AW446" s="23">
        <f t="shared" si="137"/>
        <v>298931.2930143277</v>
      </c>
      <c r="AX446" s="23">
        <f t="shared" si="138"/>
        <v>90.598284378000002</v>
      </c>
      <c r="AY446" s="23">
        <f t="shared" si="139"/>
        <v>1179.776271487724</v>
      </c>
      <c r="AZ446" s="23"/>
      <c r="BA446" s="23"/>
    </row>
    <row r="447" spans="1:53">
      <c r="A447">
        <v>202212</v>
      </c>
      <c r="B447" s="20" t="s">
        <v>27</v>
      </c>
      <c r="C447" s="20" t="s">
        <v>1816</v>
      </c>
      <c r="D447">
        <v>62358.080000000002</v>
      </c>
      <c r="E447" s="21">
        <v>0.68</v>
      </c>
      <c r="F447">
        <v>2053.7800000000002</v>
      </c>
      <c r="G447" s="22">
        <v>4.8399999999999999E-2</v>
      </c>
      <c r="H447" s="11">
        <f t="shared" si="120"/>
        <v>2052.3291289600002</v>
      </c>
      <c r="I447" s="23">
        <f t="shared" si="121"/>
        <v>9100.2127378009427</v>
      </c>
      <c r="J447" s="23">
        <f t="shared" si="122"/>
        <v>82813871.873234525</v>
      </c>
      <c r="K447" s="23">
        <f t="shared" si="123"/>
        <v>2154.9455854080002</v>
      </c>
      <c r="L447" s="23">
        <f t="shared" si="124"/>
        <v>20252.754604561887</v>
      </c>
      <c r="N447">
        <v>202212</v>
      </c>
      <c r="O447" s="20" t="s">
        <v>29</v>
      </c>
      <c r="P447" s="20" t="s">
        <v>1817</v>
      </c>
      <c r="Q447">
        <v>36262.35</v>
      </c>
      <c r="R447" s="21">
        <v>0.71</v>
      </c>
      <c r="S447">
        <v>937.16</v>
      </c>
      <c r="T447" s="21">
        <v>0.04</v>
      </c>
      <c r="U447" s="11">
        <f t="shared" si="125"/>
        <v>1029.8507399999999</v>
      </c>
      <c r="V447" s="23">
        <f t="shared" si="126"/>
        <v>5045.2176484553302</v>
      </c>
      <c r="W447" s="23">
        <f t="shared" si="127"/>
        <v>25454221.120285131</v>
      </c>
      <c r="X447" s="23">
        <f t="shared" si="128"/>
        <v>1081.3432769999999</v>
      </c>
      <c r="Y447" s="23">
        <f t="shared" si="129"/>
        <v>11120.28603691066</v>
      </c>
      <c r="AA447">
        <v>202212</v>
      </c>
      <c r="AB447" s="20" t="s">
        <v>31</v>
      </c>
      <c r="AC447" s="20" t="s">
        <v>1818</v>
      </c>
      <c r="AD447">
        <v>231295.53</v>
      </c>
      <c r="AE447" s="21">
        <v>0.72</v>
      </c>
      <c r="AF447">
        <v>701.10299999999995</v>
      </c>
      <c r="AG447" s="22">
        <v>4.1999999999999997E-3</v>
      </c>
      <c r="AH447" s="11">
        <f t="shared" si="130"/>
        <v>699.43768271999988</v>
      </c>
      <c r="AI447" s="23">
        <f t="shared" si="131"/>
        <v>10769.869534363503</v>
      </c>
      <c r="AJ447" s="23">
        <f t="shared" si="132"/>
        <v>115990089.78721114</v>
      </c>
      <c r="AK447" s="23">
        <f t="shared" si="133"/>
        <v>734.40956685599986</v>
      </c>
      <c r="AL447" s="23">
        <f t="shared" si="134"/>
        <v>22239.176751447005</v>
      </c>
      <c r="AN447">
        <v>202212</v>
      </c>
      <c r="AO447" s="20" t="s">
        <v>33</v>
      </c>
      <c r="AP447" s="20" t="s">
        <v>1819</v>
      </c>
      <c r="AQ447">
        <v>732.91</v>
      </c>
      <c r="AR447" s="21">
        <v>0.86</v>
      </c>
      <c r="AS447">
        <v>24.2</v>
      </c>
      <c r="AT447">
        <v>3.8399999999999997E-2</v>
      </c>
      <c r="AU447" s="11">
        <f t="shared" si="135"/>
        <v>24.203619839999998</v>
      </c>
      <c r="AV447" s="23">
        <f t="shared" si="136"/>
        <v>121.11890563080703</v>
      </c>
      <c r="AW447" s="23">
        <f t="shared" si="137"/>
        <v>14669.789301204341</v>
      </c>
      <c r="AX447" s="23">
        <f t="shared" si="138"/>
        <v>25.413800832</v>
      </c>
      <c r="AY447" s="23">
        <f t="shared" si="139"/>
        <v>266.44143110161406</v>
      </c>
      <c r="AZ447" s="23"/>
      <c r="BA447" s="23"/>
    </row>
    <row r="448" spans="1:53">
      <c r="A448">
        <v>202212</v>
      </c>
      <c r="B448" s="20" t="s">
        <v>27</v>
      </c>
      <c r="C448" s="20" t="s">
        <v>1820</v>
      </c>
      <c r="D448">
        <v>35671.089999999997</v>
      </c>
      <c r="E448" s="21">
        <v>0.68</v>
      </c>
      <c r="F448">
        <v>1174.8399999999999</v>
      </c>
      <c r="G448" s="22">
        <v>4.8399999999999999E-2</v>
      </c>
      <c r="H448" s="11">
        <f t="shared" si="120"/>
        <v>1174.0069140799999</v>
      </c>
      <c r="I448" s="23">
        <f t="shared" si="121"/>
        <v>5205.6527011294093</v>
      </c>
      <c r="J448" s="23">
        <f t="shared" si="122"/>
        <v>27098820.044775914</v>
      </c>
      <c r="K448" s="23">
        <f t="shared" si="123"/>
        <v>1232.7072597839999</v>
      </c>
      <c r="L448" s="23">
        <f t="shared" si="124"/>
        <v>11585.312316338819</v>
      </c>
      <c r="N448">
        <v>202212</v>
      </c>
      <c r="O448" s="20" t="s">
        <v>29</v>
      </c>
      <c r="P448" s="20" t="s">
        <v>1821</v>
      </c>
      <c r="Q448">
        <v>35020.83</v>
      </c>
      <c r="R448" s="21">
        <v>0.71</v>
      </c>
      <c r="S448">
        <v>905.07</v>
      </c>
      <c r="T448" s="21">
        <v>0.04</v>
      </c>
      <c r="U448" s="11">
        <f t="shared" si="125"/>
        <v>994.59157200000004</v>
      </c>
      <c r="V448" s="23">
        <f t="shared" si="126"/>
        <v>4872.483707745193</v>
      </c>
      <c r="W448" s="23">
        <f t="shared" si="127"/>
        <v>23741097.482242342</v>
      </c>
      <c r="X448" s="23">
        <f t="shared" si="128"/>
        <v>1044.3211506</v>
      </c>
      <c r="Y448" s="23">
        <f t="shared" si="129"/>
        <v>10739.558987490385</v>
      </c>
      <c r="AA448">
        <v>202212</v>
      </c>
      <c r="AB448" s="20" t="s">
        <v>31</v>
      </c>
      <c r="AC448" s="20" t="s">
        <v>1822</v>
      </c>
      <c r="AD448">
        <v>206783.02</v>
      </c>
      <c r="AE448" s="21">
        <v>0.72</v>
      </c>
      <c r="AF448">
        <v>626.80070000000001</v>
      </c>
      <c r="AG448" s="22">
        <v>4.1999999999999997E-3</v>
      </c>
      <c r="AH448" s="11">
        <f t="shared" si="130"/>
        <v>625.31185247999997</v>
      </c>
      <c r="AI448" s="23">
        <f t="shared" si="131"/>
        <v>9628.487620671609</v>
      </c>
      <c r="AJ448" s="23">
        <f t="shared" si="132"/>
        <v>92707773.861426428</v>
      </c>
      <c r="AK448" s="23">
        <f t="shared" si="133"/>
        <v>656.57744510400005</v>
      </c>
      <c r="AL448" s="23">
        <f t="shared" si="134"/>
        <v>19882.287093823219</v>
      </c>
      <c r="AN448">
        <v>202212</v>
      </c>
      <c r="AO448" s="20" t="s">
        <v>33</v>
      </c>
      <c r="AP448" s="20" t="s">
        <v>1823</v>
      </c>
      <c r="AQ448">
        <v>174.79</v>
      </c>
      <c r="AR448" s="21">
        <v>0.86</v>
      </c>
      <c r="AS448">
        <v>0.5</v>
      </c>
      <c r="AT448">
        <v>3.3E-3</v>
      </c>
      <c r="AU448" s="11">
        <f t="shared" si="135"/>
        <v>0.49605401999999998</v>
      </c>
      <c r="AV448" s="23">
        <f t="shared" si="136"/>
        <v>8.6209322618397746</v>
      </c>
      <c r="AW448" s="23">
        <f t="shared" si="137"/>
        <v>74.320473063229855</v>
      </c>
      <c r="AX448" s="23">
        <f t="shared" si="138"/>
        <v>0.52085672100000002</v>
      </c>
      <c r="AY448" s="23">
        <f t="shared" si="139"/>
        <v>17.737918543679548</v>
      </c>
      <c r="AZ448" s="23"/>
      <c r="BA448" s="23"/>
    </row>
    <row r="449" spans="1:53">
      <c r="A449">
        <v>202212</v>
      </c>
      <c r="B449" s="20" t="s">
        <v>27</v>
      </c>
      <c r="C449" s="20" t="s">
        <v>1824</v>
      </c>
      <c r="D449">
        <v>23248.84</v>
      </c>
      <c r="E449" s="21">
        <v>0.68</v>
      </c>
      <c r="F449">
        <v>765.71</v>
      </c>
      <c r="G449" s="22">
        <v>4.8399999999999999E-2</v>
      </c>
      <c r="H449" s="11">
        <f t="shared" si="120"/>
        <v>765.16582208</v>
      </c>
      <c r="I449" s="23">
        <f t="shared" si="121"/>
        <v>3392.8143699596922</v>
      </c>
      <c r="J449" s="23">
        <f t="shared" si="122"/>
        <v>11511189.349004982</v>
      </c>
      <c r="K449" s="23">
        <f t="shared" si="123"/>
        <v>803.42411318400002</v>
      </c>
      <c r="L449" s="23">
        <f t="shared" si="124"/>
        <v>7550.7945619993843</v>
      </c>
      <c r="N449">
        <v>202212</v>
      </c>
      <c r="O449" s="20" t="s">
        <v>29</v>
      </c>
      <c r="P449" s="20" t="s">
        <v>1825</v>
      </c>
      <c r="Q449">
        <v>37675.18</v>
      </c>
      <c r="R449" s="21">
        <v>0.71</v>
      </c>
      <c r="S449">
        <v>973.67</v>
      </c>
      <c r="T449" s="21">
        <v>0.04</v>
      </c>
      <c r="U449" s="11">
        <f t="shared" si="125"/>
        <v>1069.9751119999999</v>
      </c>
      <c r="V449" s="23">
        <f t="shared" si="126"/>
        <v>5241.786123754564</v>
      </c>
      <c r="W449" s="23">
        <f t="shared" si="127"/>
        <v>27476321.767185897</v>
      </c>
      <c r="X449" s="23">
        <f t="shared" si="128"/>
        <v>1123.4738675999999</v>
      </c>
      <c r="Y449" s="23">
        <f t="shared" si="129"/>
        <v>11553.547359509128</v>
      </c>
      <c r="AA449">
        <v>202212</v>
      </c>
      <c r="AB449" s="20" t="s">
        <v>31</v>
      </c>
      <c r="AC449" s="20" t="s">
        <v>1826</v>
      </c>
      <c r="AD449">
        <v>200245.75</v>
      </c>
      <c r="AE449" s="21">
        <v>0.72</v>
      </c>
      <c r="AF449">
        <v>606.98490000000004</v>
      </c>
      <c r="AG449" s="22">
        <v>4.1999999999999997E-3</v>
      </c>
      <c r="AH449" s="11">
        <f t="shared" si="130"/>
        <v>605.54314799999997</v>
      </c>
      <c r="AI449" s="23">
        <f t="shared" si="131"/>
        <v>9324.0911413669364</v>
      </c>
      <c r="AJ449" s="23">
        <f t="shared" si="132"/>
        <v>86938675.612517387</v>
      </c>
      <c r="AK449" s="23">
        <f t="shared" si="133"/>
        <v>635.82030540000005</v>
      </c>
      <c r="AL449" s="23">
        <f t="shared" si="134"/>
        <v>19253.725430733874</v>
      </c>
      <c r="AN449">
        <v>202212</v>
      </c>
      <c r="AO449" s="20" t="s">
        <v>33</v>
      </c>
      <c r="AP449" s="20" t="s">
        <v>1827</v>
      </c>
      <c r="AQ449">
        <v>2040.88</v>
      </c>
      <c r="AR449" s="21">
        <v>0.86</v>
      </c>
      <c r="AS449">
        <v>126.37</v>
      </c>
      <c r="AT449">
        <v>7.2000000000000008E-2</v>
      </c>
      <c r="AU449" s="11">
        <f t="shared" si="135"/>
        <v>126.37128960000001</v>
      </c>
      <c r="AV449" s="23">
        <f t="shared" si="136"/>
        <v>453.68681425741505</v>
      </c>
      <c r="AW449" s="23">
        <f t="shared" si="137"/>
        <v>205831.72543104223</v>
      </c>
      <c r="AX449" s="23">
        <f t="shared" si="138"/>
        <v>132.68985408</v>
      </c>
      <c r="AY449" s="23">
        <f t="shared" si="139"/>
        <v>1033.7449181148302</v>
      </c>
      <c r="AZ449" s="23"/>
      <c r="BA449" s="23"/>
    </row>
    <row r="450" spans="1:53">
      <c r="A450">
        <v>202212</v>
      </c>
      <c r="B450" s="20" t="s">
        <v>27</v>
      </c>
      <c r="C450" s="20" t="s">
        <v>1828</v>
      </c>
      <c r="D450">
        <v>60292.6</v>
      </c>
      <c r="E450" s="21">
        <v>0.68</v>
      </c>
      <c r="F450">
        <v>1985.76</v>
      </c>
      <c r="G450" s="22">
        <v>4.8399999999999999E-2</v>
      </c>
      <c r="H450" s="11">
        <f t="shared" si="120"/>
        <v>1984.3500512000001</v>
      </c>
      <c r="I450" s="23">
        <f t="shared" si="121"/>
        <v>8798.7873666914875</v>
      </c>
      <c r="J450" s="23">
        <f t="shared" si="122"/>
        <v>77418659.124249727</v>
      </c>
      <c r="K450" s="23">
        <f t="shared" si="123"/>
        <v>2083.56755376</v>
      </c>
      <c r="L450" s="23">
        <f t="shared" si="124"/>
        <v>19581.924784582974</v>
      </c>
      <c r="N450">
        <v>202212</v>
      </c>
      <c r="O450" s="20" t="s">
        <v>29</v>
      </c>
      <c r="P450" s="20" t="s">
        <v>1829</v>
      </c>
      <c r="Q450">
        <v>15208.92</v>
      </c>
      <c r="R450" s="21">
        <v>0.71</v>
      </c>
      <c r="S450">
        <v>393.05</v>
      </c>
      <c r="T450" s="21">
        <v>0.04</v>
      </c>
      <c r="U450" s="11">
        <f t="shared" si="125"/>
        <v>431.93332799999996</v>
      </c>
      <c r="V450" s="23">
        <f t="shared" si="126"/>
        <v>2116.0325130044039</v>
      </c>
      <c r="W450" s="23">
        <f t="shared" si="127"/>
        <v>4477593.5960917324</v>
      </c>
      <c r="X450" s="23">
        <f t="shared" si="128"/>
        <v>453.52999439999996</v>
      </c>
      <c r="Y450" s="23">
        <f t="shared" si="129"/>
        <v>4663.9983540088078</v>
      </c>
      <c r="AA450">
        <v>202212</v>
      </c>
      <c r="AB450" s="20" t="s">
        <v>31</v>
      </c>
      <c r="AC450" s="20" t="s">
        <v>1830</v>
      </c>
      <c r="AD450">
        <v>229021.97</v>
      </c>
      <c r="AE450" s="21">
        <v>0.72</v>
      </c>
      <c r="AF450">
        <v>694.21140000000003</v>
      </c>
      <c r="AG450" s="22">
        <v>4.1999999999999997E-3</v>
      </c>
      <c r="AH450" s="11">
        <f t="shared" si="130"/>
        <v>692.56243727999993</v>
      </c>
      <c r="AI450" s="23">
        <f t="shared" si="131"/>
        <v>10664.005211872931</v>
      </c>
      <c r="AJ450" s="23">
        <f t="shared" si="132"/>
        <v>113721007.15885304</v>
      </c>
      <c r="AK450" s="23">
        <f t="shared" si="133"/>
        <v>727.19055914399996</v>
      </c>
      <c r="AL450" s="23">
        <f t="shared" si="134"/>
        <v>22020.572861025863</v>
      </c>
      <c r="AN450">
        <v>202212</v>
      </c>
      <c r="AO450" s="20" t="s">
        <v>33</v>
      </c>
      <c r="AP450" s="20" t="s">
        <v>1831</v>
      </c>
      <c r="AQ450">
        <v>890.48</v>
      </c>
      <c r="AR450" s="21">
        <v>0.86</v>
      </c>
      <c r="AS450">
        <v>28.87</v>
      </c>
      <c r="AT450">
        <v>3.7699999999999997E-2</v>
      </c>
      <c r="AU450" s="11">
        <f t="shared" si="135"/>
        <v>28.871142559999999</v>
      </c>
      <c r="AV450" s="23">
        <f t="shared" si="136"/>
        <v>145.86414107090519</v>
      </c>
      <c r="AW450" s="23">
        <f t="shared" si="137"/>
        <v>21276.347650352931</v>
      </c>
      <c r="AX450" s="23">
        <f t="shared" si="138"/>
        <v>30.314699688000001</v>
      </c>
      <c r="AY450" s="23">
        <f t="shared" si="139"/>
        <v>320.59942470181039</v>
      </c>
      <c r="AZ450" s="23"/>
      <c r="BA450" s="23"/>
    </row>
    <row r="451" spans="1:53">
      <c r="A451">
        <v>202212</v>
      </c>
      <c r="B451" s="20" t="s">
        <v>27</v>
      </c>
      <c r="C451" s="20" t="s">
        <v>1832</v>
      </c>
      <c r="D451">
        <v>11537.7</v>
      </c>
      <c r="E451" s="21">
        <v>0.68</v>
      </c>
      <c r="F451">
        <v>380</v>
      </c>
      <c r="G451" s="22">
        <v>4.8399999999999999E-2</v>
      </c>
      <c r="H451" s="11">
        <f t="shared" ref="H451:H514" si="140">D451*E451*G451</f>
        <v>379.72878240000006</v>
      </c>
      <c r="I451" s="23">
        <f t="shared" ref="I451:I514" si="141">D451*E451*SQRT(G451*(1-G451))</f>
        <v>1683.751720786239</v>
      </c>
      <c r="J451" s="23">
        <f t="shared" ref="J451:J514" si="142">I451^2</f>
        <v>2835019.8572506211</v>
      </c>
      <c r="K451" s="23">
        <f t="shared" ref="K451:K514" si="143">H451*(1+$BB$10)</f>
        <v>398.71522152000006</v>
      </c>
      <c r="L451" s="23">
        <f t="shared" ref="L451:L514" si="144">H451+$BB$9*I451</f>
        <v>3747.2322239724781</v>
      </c>
      <c r="N451">
        <v>202212</v>
      </c>
      <c r="O451" s="20" t="s">
        <v>29</v>
      </c>
      <c r="P451" s="20" t="s">
        <v>1833</v>
      </c>
      <c r="Q451">
        <v>32794.28</v>
      </c>
      <c r="R451" s="21">
        <v>0.71</v>
      </c>
      <c r="S451">
        <v>847.53</v>
      </c>
      <c r="T451" s="21">
        <v>0.04</v>
      </c>
      <c r="U451" s="11">
        <f t="shared" ref="U451:U514" si="145">Q451*R451*T451</f>
        <v>931.35755199999983</v>
      </c>
      <c r="V451" s="23">
        <f t="shared" ref="V451:V514" si="146">Q451*R451*SQRT(T451*(1-T451))</f>
        <v>4562.7015409752994</v>
      </c>
      <c r="W451" s="23">
        <f t="shared" ref="W451:W514" si="147">V451^2</f>
        <v>20818245.352018371</v>
      </c>
      <c r="X451" s="23">
        <f t="shared" ref="X451:X514" si="148">U451*(1+$BB$10)</f>
        <v>977.92542959999992</v>
      </c>
      <c r="Y451" s="23">
        <f t="shared" ref="Y451:Y514" si="149">U451+$BB$9*V451</f>
        <v>10056.760633950598</v>
      </c>
      <c r="AA451">
        <v>202212</v>
      </c>
      <c r="AB451" s="20" t="s">
        <v>31</v>
      </c>
      <c r="AC451" s="20" t="s">
        <v>1834</v>
      </c>
      <c r="AD451">
        <v>192952.42</v>
      </c>
      <c r="AE451" s="21">
        <v>0.72</v>
      </c>
      <c r="AF451">
        <v>584.87739999999997</v>
      </c>
      <c r="AG451" s="22">
        <v>4.1999999999999997E-3</v>
      </c>
      <c r="AH451" s="11">
        <f t="shared" ref="AH451:AH514" si="150">AD451*AE451*AG451</f>
        <v>583.48811808000005</v>
      </c>
      <c r="AI451" s="23">
        <f t="shared" ref="AI451:AI514" si="151">AD451*AE451*SQRT(AG451*(1-AG451))</f>
        <v>8984.4900579778223</v>
      </c>
      <c r="AJ451" s="23">
        <f t="shared" ref="AJ451:AJ514" si="152">AI451^2</f>
        <v>80721061.601902336</v>
      </c>
      <c r="AK451" s="23">
        <f t="shared" ref="AK451:AK514" si="153">AH451*(1+$BB$10)</f>
        <v>612.66252398400013</v>
      </c>
      <c r="AL451" s="23">
        <f t="shared" ref="AL451:AL514" si="154">AH451+$BB$9*AI451</f>
        <v>18552.468234035645</v>
      </c>
      <c r="AN451">
        <v>202212</v>
      </c>
      <c r="AO451" s="20" t="s">
        <v>33</v>
      </c>
      <c r="AP451" s="20" t="s">
        <v>1835</v>
      </c>
      <c r="AQ451">
        <v>3429.51</v>
      </c>
      <c r="AR451" s="21">
        <v>0.86</v>
      </c>
      <c r="AS451">
        <v>8.5500000000000007</v>
      </c>
      <c r="AT451">
        <v>2.8999999999999998E-3</v>
      </c>
      <c r="AU451" s="11">
        <f t="shared" ref="AU451:AU514" si="155">AQ451*AR451*AT451</f>
        <v>8.5531979399999987</v>
      </c>
      <c r="AV451" s="23">
        <f t="shared" ref="AV451:AV514" si="156">AQ451*AR451*SQRT(AT451*(1-AT451))</f>
        <v>158.5984292822576</v>
      </c>
      <c r="AW451" s="23">
        <f t="shared" ref="AW451:AW514" si="157">AV451^2</f>
        <v>25153.461770799266</v>
      </c>
      <c r="AX451" s="23">
        <f t="shared" ref="AX451:AX514" si="158">AU451*(1+$BB$10)</f>
        <v>8.9808578369999985</v>
      </c>
      <c r="AY451" s="23">
        <f t="shared" ref="AY451:AY514" si="159">AU451+$BB$9*AV451</f>
        <v>325.75005650451521</v>
      </c>
      <c r="AZ451" s="23"/>
      <c r="BA451" s="23"/>
    </row>
    <row r="452" spans="1:53">
      <c r="A452">
        <v>202212</v>
      </c>
      <c r="B452" s="20" t="s">
        <v>27</v>
      </c>
      <c r="C452" s="20" t="s">
        <v>1836</v>
      </c>
      <c r="D452">
        <v>19612.96</v>
      </c>
      <c r="E452" s="21">
        <v>0.68</v>
      </c>
      <c r="F452">
        <v>645.96</v>
      </c>
      <c r="G452" s="22">
        <v>4.8399999999999999E-2</v>
      </c>
      <c r="H452" s="11">
        <f t="shared" si="140"/>
        <v>645.50173952</v>
      </c>
      <c r="I452" s="23">
        <f t="shared" si="141"/>
        <v>2862.2130190342673</v>
      </c>
      <c r="J452" s="23">
        <f t="shared" si="142"/>
        <v>8192263.3663292546</v>
      </c>
      <c r="K452" s="23">
        <f t="shared" si="143"/>
        <v>677.77682649600001</v>
      </c>
      <c r="L452" s="23">
        <f t="shared" si="144"/>
        <v>6369.9277775885348</v>
      </c>
      <c r="N452">
        <v>202212</v>
      </c>
      <c r="O452" s="20" t="s">
        <v>29</v>
      </c>
      <c r="P452" s="20" t="s">
        <v>1837</v>
      </c>
      <c r="Q452">
        <v>150385.25</v>
      </c>
      <c r="R452" s="21">
        <v>0.71</v>
      </c>
      <c r="S452">
        <v>3886.55</v>
      </c>
      <c r="T452" s="21">
        <v>0.04</v>
      </c>
      <c r="U452" s="11">
        <f t="shared" si="145"/>
        <v>4270.9411</v>
      </c>
      <c r="V452" s="23">
        <f t="shared" si="146"/>
        <v>20923.252832962204</v>
      </c>
      <c r="W452" s="23">
        <f t="shared" si="147"/>
        <v>437782509.1120609</v>
      </c>
      <c r="X452" s="23">
        <f t="shared" si="148"/>
        <v>4484.488155</v>
      </c>
      <c r="Y452" s="23">
        <f t="shared" si="149"/>
        <v>46117.446765924411</v>
      </c>
      <c r="AA452">
        <v>202212</v>
      </c>
      <c r="AB452" s="20" t="s">
        <v>31</v>
      </c>
      <c r="AC452" s="20" t="s">
        <v>1838</v>
      </c>
      <c r="AD452">
        <v>225185.39</v>
      </c>
      <c r="AE452" s="21">
        <v>0.72</v>
      </c>
      <c r="AF452">
        <v>682.58199999999999</v>
      </c>
      <c r="AG452" s="22">
        <v>4.1999999999999997E-3</v>
      </c>
      <c r="AH452" s="11">
        <f t="shared" si="150"/>
        <v>680.9606193599999</v>
      </c>
      <c r="AI452" s="23">
        <f t="shared" si="151"/>
        <v>10485.361612240253</v>
      </c>
      <c r="AJ452" s="23">
        <f t="shared" si="152"/>
        <v>109942808.13944151</v>
      </c>
      <c r="AK452" s="23">
        <f t="shared" si="153"/>
        <v>715.00865032799993</v>
      </c>
      <c r="AL452" s="23">
        <f t="shared" si="154"/>
        <v>21651.683843840507</v>
      </c>
      <c r="AN452">
        <v>202212</v>
      </c>
      <c r="AO452" s="20" t="s">
        <v>33</v>
      </c>
      <c r="AP452" s="20" t="s">
        <v>1839</v>
      </c>
      <c r="AQ452">
        <v>3372.05</v>
      </c>
      <c r="AR452" s="21">
        <v>0.86</v>
      </c>
      <c r="AS452">
        <v>225.62</v>
      </c>
      <c r="AT452">
        <v>7.7800000000000008E-2</v>
      </c>
      <c r="AU452" s="11">
        <f t="shared" si="155"/>
        <v>225.61712140000003</v>
      </c>
      <c r="AV452" s="23">
        <f t="shared" si="156"/>
        <v>776.77423924695518</v>
      </c>
      <c r="AW452" s="23">
        <f t="shared" si="157"/>
        <v>603378.21875768597</v>
      </c>
      <c r="AX452" s="23">
        <f t="shared" si="158"/>
        <v>236.89797747000003</v>
      </c>
      <c r="AY452" s="23">
        <f t="shared" si="159"/>
        <v>1779.1655998939104</v>
      </c>
      <c r="AZ452" s="23"/>
      <c r="BA452" s="23"/>
    </row>
    <row r="453" spans="1:53">
      <c r="A453">
        <v>202212</v>
      </c>
      <c r="B453" s="20" t="s">
        <v>27</v>
      </c>
      <c r="C453" s="20" t="s">
        <v>1840</v>
      </c>
      <c r="D453">
        <v>47748.47</v>
      </c>
      <c r="E453" s="21">
        <v>0.68</v>
      </c>
      <c r="F453">
        <v>1572.61</v>
      </c>
      <c r="G453" s="22">
        <v>4.8399999999999999E-2</v>
      </c>
      <c r="H453" s="11">
        <f t="shared" si="140"/>
        <v>1571.4976446400001</v>
      </c>
      <c r="I453" s="23">
        <f t="shared" si="141"/>
        <v>6968.1625044341681</v>
      </c>
      <c r="J453" s="23">
        <f t="shared" si="142"/>
        <v>48555288.688202254</v>
      </c>
      <c r="K453" s="23">
        <f t="shared" si="143"/>
        <v>1650.0725268720003</v>
      </c>
      <c r="L453" s="23">
        <f t="shared" si="144"/>
        <v>15507.822653508336</v>
      </c>
      <c r="N453">
        <v>202212</v>
      </c>
      <c r="O453" s="20" t="s">
        <v>29</v>
      </c>
      <c r="P453" s="20" t="s">
        <v>1841</v>
      </c>
      <c r="Q453">
        <v>15208.92</v>
      </c>
      <c r="R453" s="21">
        <v>0.71</v>
      </c>
      <c r="S453">
        <v>393.05</v>
      </c>
      <c r="T453" s="21">
        <v>0.04</v>
      </c>
      <c r="U453" s="11">
        <f t="shared" si="145"/>
        <v>431.93332799999996</v>
      </c>
      <c r="V453" s="23">
        <f t="shared" si="146"/>
        <v>2116.0325130044039</v>
      </c>
      <c r="W453" s="23">
        <f t="shared" si="147"/>
        <v>4477593.5960917324</v>
      </c>
      <c r="X453" s="23">
        <f t="shared" si="148"/>
        <v>453.52999439999996</v>
      </c>
      <c r="Y453" s="23">
        <f t="shared" si="149"/>
        <v>4663.9983540088078</v>
      </c>
      <c r="AA453">
        <v>202212</v>
      </c>
      <c r="AB453" s="20" t="s">
        <v>31</v>
      </c>
      <c r="AC453" s="20" t="s">
        <v>1842</v>
      </c>
      <c r="AD453">
        <v>181777.19</v>
      </c>
      <c r="AE453" s="21">
        <v>0.72</v>
      </c>
      <c r="AF453">
        <v>551.00300000000004</v>
      </c>
      <c r="AG453" s="22">
        <v>4.1999999999999997E-3</v>
      </c>
      <c r="AH453" s="11">
        <f t="shared" si="150"/>
        <v>549.69422255999996</v>
      </c>
      <c r="AI453" s="23">
        <f t="shared" si="151"/>
        <v>8464.1351288682745</v>
      </c>
      <c r="AJ453" s="23">
        <f t="shared" si="152"/>
        <v>71641583.479741961</v>
      </c>
      <c r="AK453" s="23">
        <f t="shared" si="153"/>
        <v>577.17893368800003</v>
      </c>
      <c r="AL453" s="23">
        <f t="shared" si="154"/>
        <v>17477.964480296549</v>
      </c>
      <c r="AN453">
        <v>202212</v>
      </c>
      <c r="AO453" s="20" t="s">
        <v>33</v>
      </c>
      <c r="AP453" s="20" t="s">
        <v>1843</v>
      </c>
      <c r="AQ453">
        <v>528.80999999999995</v>
      </c>
      <c r="AR453" s="21">
        <v>0.86</v>
      </c>
      <c r="AS453">
        <v>1.64</v>
      </c>
      <c r="AT453">
        <v>3.5999999999999999E-3</v>
      </c>
      <c r="AU453" s="11">
        <f t="shared" si="155"/>
        <v>1.6371957599999998</v>
      </c>
      <c r="AV453" s="23">
        <f t="shared" si="156"/>
        <v>27.237435843167283</v>
      </c>
      <c r="AW453" s="23">
        <f t="shared" si="157"/>
        <v>741.87791131065387</v>
      </c>
      <c r="AX453" s="23">
        <f t="shared" si="158"/>
        <v>1.7190555479999998</v>
      </c>
      <c r="AY453" s="23">
        <f t="shared" si="159"/>
        <v>56.112067446334564</v>
      </c>
      <c r="AZ453" s="23"/>
      <c r="BA453" s="23"/>
    </row>
    <row r="454" spans="1:53">
      <c r="A454">
        <v>202212</v>
      </c>
      <c r="B454" s="20" t="s">
        <v>27</v>
      </c>
      <c r="C454" s="20" t="s">
        <v>1844</v>
      </c>
      <c r="D454">
        <v>41166.870000000003</v>
      </c>
      <c r="E454" s="21">
        <v>0.68</v>
      </c>
      <c r="F454">
        <v>1355.84</v>
      </c>
      <c r="G454" s="22">
        <v>4.8399999999999999E-2</v>
      </c>
      <c r="H454" s="11">
        <f t="shared" si="140"/>
        <v>1354.8840254400002</v>
      </c>
      <c r="I454" s="23">
        <f t="shared" si="141"/>
        <v>6007.6781509211887</v>
      </c>
      <c r="J454" s="23">
        <f t="shared" si="142"/>
        <v>36092196.765055835</v>
      </c>
      <c r="K454" s="23">
        <f t="shared" si="143"/>
        <v>1422.6282267120002</v>
      </c>
      <c r="L454" s="23">
        <f t="shared" si="144"/>
        <v>13370.240327282378</v>
      </c>
      <c r="N454">
        <v>202212</v>
      </c>
      <c r="O454" s="20" t="s">
        <v>29</v>
      </c>
      <c r="P454" s="20" t="s">
        <v>1845</v>
      </c>
      <c r="Q454">
        <v>141281.76999999999</v>
      </c>
      <c r="R454" s="21">
        <v>0.71</v>
      </c>
      <c r="S454">
        <v>3651.28</v>
      </c>
      <c r="T454" s="21">
        <v>0.04</v>
      </c>
      <c r="U454" s="11">
        <f t="shared" si="145"/>
        <v>4012.4022679999994</v>
      </c>
      <c r="V454" s="23">
        <f t="shared" si="146"/>
        <v>19656.676398771917</v>
      </c>
      <c r="W454" s="23">
        <f t="shared" si="147"/>
        <v>386384927.0460369</v>
      </c>
      <c r="X454" s="23">
        <f t="shared" si="148"/>
        <v>4213.0223813999992</v>
      </c>
      <c r="Y454" s="23">
        <f t="shared" si="149"/>
        <v>43325.755065543832</v>
      </c>
      <c r="AA454">
        <v>202212</v>
      </c>
      <c r="AB454" s="20" t="s">
        <v>31</v>
      </c>
      <c r="AC454" s="20" t="s">
        <v>1846</v>
      </c>
      <c r="AD454">
        <v>188845.6</v>
      </c>
      <c r="AE454" s="21">
        <v>0.72</v>
      </c>
      <c r="AF454">
        <v>572.42880000000002</v>
      </c>
      <c r="AG454" s="22">
        <v>4.1999999999999997E-3</v>
      </c>
      <c r="AH454" s="11">
        <f t="shared" si="150"/>
        <v>571.06909439999993</v>
      </c>
      <c r="AI454" s="23">
        <f t="shared" si="151"/>
        <v>8793.2632080637104</v>
      </c>
      <c r="AJ454" s="23">
        <f t="shared" si="152"/>
        <v>77321477.846286893</v>
      </c>
      <c r="AK454" s="23">
        <f t="shared" si="153"/>
        <v>599.62254911999992</v>
      </c>
      <c r="AL454" s="23">
        <f t="shared" si="154"/>
        <v>18157.595510527422</v>
      </c>
      <c r="AN454">
        <v>202212</v>
      </c>
      <c r="AO454" s="20" t="s">
        <v>33</v>
      </c>
      <c r="AP454" s="20" t="s">
        <v>1847</v>
      </c>
      <c r="AQ454">
        <v>3526.01</v>
      </c>
      <c r="AR454" s="21">
        <v>0.86</v>
      </c>
      <c r="AS454">
        <v>256.83999999999997</v>
      </c>
      <c r="AT454">
        <v>8.4700000000000011E-2</v>
      </c>
      <c r="AU454" s="11">
        <f t="shared" si="155"/>
        <v>256.84162042000008</v>
      </c>
      <c r="AV454" s="23">
        <f t="shared" si="156"/>
        <v>844.31679300766939</v>
      </c>
      <c r="AW454" s="23">
        <f t="shared" si="157"/>
        <v>712870.8469547556</v>
      </c>
      <c r="AX454" s="23">
        <f t="shared" si="158"/>
        <v>269.6837014410001</v>
      </c>
      <c r="AY454" s="23">
        <f t="shared" si="159"/>
        <v>1945.4752064353388</v>
      </c>
      <c r="AZ454" s="23"/>
      <c r="BA454" s="23"/>
    </row>
    <row r="455" spans="1:53">
      <c r="A455">
        <v>202212</v>
      </c>
      <c r="B455" s="20" t="s">
        <v>27</v>
      </c>
      <c r="C455" s="20" t="s">
        <v>1848</v>
      </c>
      <c r="D455">
        <v>41965.63</v>
      </c>
      <c r="E455" s="21">
        <v>0.68</v>
      </c>
      <c r="F455">
        <v>1382.15</v>
      </c>
      <c r="G455" s="22">
        <v>4.8399999999999999E-2</v>
      </c>
      <c r="H455" s="11">
        <f t="shared" si="140"/>
        <v>1381.17281456</v>
      </c>
      <c r="I455" s="23">
        <f t="shared" si="141"/>
        <v>6124.2450164572319</v>
      </c>
      <c r="J455" s="23">
        <f t="shared" si="142"/>
        <v>37506377.021601245</v>
      </c>
      <c r="K455" s="23">
        <f t="shared" si="143"/>
        <v>1450.231455288</v>
      </c>
      <c r="L455" s="23">
        <f t="shared" si="144"/>
        <v>13629.662847474465</v>
      </c>
      <c r="N455">
        <v>202212</v>
      </c>
      <c r="O455" s="20" t="s">
        <v>29</v>
      </c>
      <c r="P455" s="20" t="s">
        <v>1849</v>
      </c>
      <c r="Q455">
        <v>39518.97</v>
      </c>
      <c r="R455" s="21">
        <v>0.71</v>
      </c>
      <c r="S455">
        <v>1021.32</v>
      </c>
      <c r="T455" s="21">
        <v>0.04</v>
      </c>
      <c r="U455" s="11">
        <f t="shared" si="145"/>
        <v>1122.3387479999999</v>
      </c>
      <c r="V455" s="23">
        <f t="shared" si="146"/>
        <v>5498.314502308227</v>
      </c>
      <c r="W455" s="23">
        <f t="shared" si="147"/>
        <v>30231462.366292965</v>
      </c>
      <c r="X455" s="23">
        <f t="shared" si="148"/>
        <v>1178.4556854</v>
      </c>
      <c r="Y455" s="23">
        <f t="shared" si="149"/>
        <v>12118.967752616454</v>
      </c>
      <c r="AA455">
        <v>202212</v>
      </c>
      <c r="AB455" s="20" t="s">
        <v>31</v>
      </c>
      <c r="AC455" s="20" t="s">
        <v>1850</v>
      </c>
      <c r="AD455">
        <v>207515.36</v>
      </c>
      <c r="AE455" s="21">
        <v>0.72</v>
      </c>
      <c r="AF455">
        <v>629.02059999999994</v>
      </c>
      <c r="AG455" s="22">
        <v>4.1999999999999997E-3</v>
      </c>
      <c r="AH455" s="11">
        <f t="shared" si="150"/>
        <v>627.5264486399999</v>
      </c>
      <c r="AI455" s="23">
        <f t="shared" si="151"/>
        <v>9662.5877446765808</v>
      </c>
      <c r="AJ455" s="23">
        <f t="shared" si="152"/>
        <v>93365601.923574045</v>
      </c>
      <c r="AK455" s="23">
        <f t="shared" si="153"/>
        <v>658.90277107199995</v>
      </c>
      <c r="AL455" s="23">
        <f t="shared" si="154"/>
        <v>19952.701937993163</v>
      </c>
      <c r="AN455">
        <v>202212</v>
      </c>
      <c r="AO455" s="20" t="s">
        <v>33</v>
      </c>
      <c r="AP455" s="20" t="s">
        <v>1851</v>
      </c>
      <c r="AQ455">
        <v>2455.2399999999998</v>
      </c>
      <c r="AR455" s="21">
        <v>0.86</v>
      </c>
      <c r="AS455">
        <v>48.35</v>
      </c>
      <c r="AT455">
        <v>2.29E-2</v>
      </c>
      <c r="AU455" s="11">
        <f t="shared" si="155"/>
        <v>48.353496559999996</v>
      </c>
      <c r="AV455" s="23">
        <f t="shared" si="156"/>
        <v>315.84910450916277</v>
      </c>
      <c r="AW455" s="23">
        <f t="shared" si="157"/>
        <v>99760.65681924003</v>
      </c>
      <c r="AX455" s="23">
        <f t="shared" si="158"/>
        <v>50.771171387999999</v>
      </c>
      <c r="AY455" s="23">
        <f t="shared" si="159"/>
        <v>680.05170557832548</v>
      </c>
      <c r="AZ455" s="23"/>
      <c r="BA455" s="23"/>
    </row>
    <row r="456" spans="1:53">
      <c r="A456">
        <v>202212</v>
      </c>
      <c r="B456" s="20" t="s">
        <v>27</v>
      </c>
      <c r="C456" s="20" t="s">
        <v>1852</v>
      </c>
      <c r="D456">
        <v>46879.43</v>
      </c>
      <c r="E456" s="21">
        <v>0.68</v>
      </c>
      <c r="F456">
        <v>1543.99</v>
      </c>
      <c r="G456" s="22">
        <v>4.8399999999999999E-2</v>
      </c>
      <c r="H456" s="11">
        <f t="shared" si="140"/>
        <v>1542.8958001600001</v>
      </c>
      <c r="I456" s="23">
        <f t="shared" si="141"/>
        <v>6841.3393425013674</v>
      </c>
      <c r="J456" s="23">
        <f t="shared" si="142"/>
        <v>46803923.999257043</v>
      </c>
      <c r="K456" s="23">
        <f t="shared" si="143"/>
        <v>1620.0405901680001</v>
      </c>
      <c r="L456" s="23">
        <f t="shared" si="144"/>
        <v>15225.574485162735</v>
      </c>
      <c r="N456">
        <v>202212</v>
      </c>
      <c r="O456" s="20" t="s">
        <v>29</v>
      </c>
      <c r="P456" s="20" t="s">
        <v>1853</v>
      </c>
      <c r="Q456">
        <v>22148.03</v>
      </c>
      <c r="R456" s="21">
        <v>0.71</v>
      </c>
      <c r="S456">
        <v>572.39</v>
      </c>
      <c r="T456" s="21">
        <v>0.04</v>
      </c>
      <c r="U456" s="11">
        <f t="shared" si="145"/>
        <v>629.004052</v>
      </c>
      <c r="V456" s="23">
        <f t="shared" si="146"/>
        <v>3081.4779470861131</v>
      </c>
      <c r="W456" s="23">
        <f t="shared" si="147"/>
        <v>9495506.3383780457</v>
      </c>
      <c r="X456" s="23">
        <f t="shared" si="148"/>
        <v>660.45425460000001</v>
      </c>
      <c r="Y456" s="23">
        <f t="shared" si="149"/>
        <v>6791.9599461722264</v>
      </c>
      <c r="AA456">
        <v>202212</v>
      </c>
      <c r="AB456" s="20" t="s">
        <v>31</v>
      </c>
      <c r="AC456" s="20" t="s">
        <v>1854</v>
      </c>
      <c r="AD456">
        <v>243358.77</v>
      </c>
      <c r="AE456" s="21">
        <v>0.72</v>
      </c>
      <c r="AF456">
        <v>737.66909999999996</v>
      </c>
      <c r="AG456" s="22">
        <v>4.1999999999999997E-3</v>
      </c>
      <c r="AH456" s="11">
        <f t="shared" si="150"/>
        <v>735.91692047999982</v>
      </c>
      <c r="AI456" s="23">
        <f t="shared" si="151"/>
        <v>11331.57308722384</v>
      </c>
      <c r="AJ456" s="23">
        <f t="shared" si="152"/>
        <v>128404548.63109563</v>
      </c>
      <c r="AK456" s="23">
        <f t="shared" si="153"/>
        <v>772.71276650399989</v>
      </c>
      <c r="AL456" s="23">
        <f t="shared" si="154"/>
        <v>23399.063094927678</v>
      </c>
      <c r="AN456">
        <v>202212</v>
      </c>
      <c r="AO456" s="20" t="s">
        <v>33</v>
      </c>
      <c r="AP456" s="20" t="s">
        <v>1855</v>
      </c>
      <c r="AQ456">
        <v>93.28</v>
      </c>
      <c r="AR456" s="21">
        <v>0.86</v>
      </c>
      <c r="AS456">
        <v>3.25</v>
      </c>
      <c r="AT456">
        <v>4.0500000000000001E-2</v>
      </c>
      <c r="AU456" s="11">
        <f t="shared" si="155"/>
        <v>3.2489423999999998</v>
      </c>
      <c r="AV456" s="23">
        <f t="shared" si="156"/>
        <v>15.813827233260211</v>
      </c>
      <c r="AW456" s="23">
        <f t="shared" si="157"/>
        <v>250.07713176340229</v>
      </c>
      <c r="AX456" s="23">
        <f t="shared" si="158"/>
        <v>3.4113895199999997</v>
      </c>
      <c r="AY456" s="23">
        <f t="shared" si="159"/>
        <v>34.876596866520423</v>
      </c>
      <c r="AZ456" s="23"/>
      <c r="BA456" s="23"/>
    </row>
    <row r="457" spans="1:53">
      <c r="A457">
        <v>202212</v>
      </c>
      <c r="B457" s="20" t="s">
        <v>27</v>
      </c>
      <c r="C457" s="20" t="s">
        <v>1856</v>
      </c>
      <c r="D457">
        <v>73937.11</v>
      </c>
      <c r="E457" s="21">
        <v>0.68</v>
      </c>
      <c r="F457">
        <v>2435.14</v>
      </c>
      <c r="G457" s="22">
        <v>4.8399999999999999E-2</v>
      </c>
      <c r="H457" s="11">
        <f t="shared" si="140"/>
        <v>2433.4181643200004</v>
      </c>
      <c r="I457" s="23">
        <f t="shared" si="141"/>
        <v>10789.9959430789</v>
      </c>
      <c r="J457" s="23">
        <f t="shared" si="142"/>
        <v>116424012.45165913</v>
      </c>
      <c r="K457" s="23">
        <f t="shared" si="143"/>
        <v>2555.0890725360005</v>
      </c>
      <c r="L457" s="23">
        <f t="shared" si="144"/>
        <v>24013.4100504778</v>
      </c>
      <c r="N457">
        <v>202212</v>
      </c>
      <c r="O457" s="20" t="s">
        <v>29</v>
      </c>
      <c r="P457" s="20" t="s">
        <v>1857</v>
      </c>
      <c r="Q457">
        <v>23288.74</v>
      </c>
      <c r="R457" s="21">
        <v>0.71</v>
      </c>
      <c r="S457">
        <v>601.87</v>
      </c>
      <c r="T457" s="21">
        <v>0.04</v>
      </c>
      <c r="U457" s="11">
        <f t="shared" si="145"/>
        <v>661.40021600000011</v>
      </c>
      <c r="V457" s="23">
        <f t="shared" si="146"/>
        <v>3240.1860899331568</v>
      </c>
      <c r="W457" s="23">
        <f t="shared" si="147"/>
        <v>10498805.897396319</v>
      </c>
      <c r="X457" s="23">
        <f t="shared" si="148"/>
        <v>694.47022680000021</v>
      </c>
      <c r="Y457" s="23">
        <f t="shared" si="149"/>
        <v>7141.7723958663137</v>
      </c>
      <c r="AA457">
        <v>202212</v>
      </c>
      <c r="AB457" s="20" t="s">
        <v>31</v>
      </c>
      <c r="AC457" s="20" t="s">
        <v>1858</v>
      </c>
      <c r="AD457">
        <v>237698.53</v>
      </c>
      <c r="AE457" s="21">
        <v>0.72</v>
      </c>
      <c r="AF457">
        <v>720.51179999999999</v>
      </c>
      <c r="AG457" s="22">
        <v>4.1999999999999997E-3</v>
      </c>
      <c r="AH457" s="11">
        <f t="shared" si="150"/>
        <v>718.80035471999997</v>
      </c>
      <c r="AI457" s="23">
        <f t="shared" si="151"/>
        <v>11068.013967282415</v>
      </c>
      <c r="AJ457" s="23">
        <f t="shared" si="152"/>
        <v>122500933.17995863</v>
      </c>
      <c r="AK457" s="23">
        <f t="shared" si="153"/>
        <v>754.74037245600005</v>
      </c>
      <c r="AL457" s="23">
        <f t="shared" si="154"/>
        <v>22854.828289284829</v>
      </c>
      <c r="AN457">
        <v>202212</v>
      </c>
      <c r="AO457" s="20" t="s">
        <v>33</v>
      </c>
      <c r="AP457" s="20" t="s">
        <v>1859</v>
      </c>
      <c r="AQ457">
        <v>3417.11</v>
      </c>
      <c r="AR457" s="21">
        <v>0.86</v>
      </c>
      <c r="AS457">
        <v>265.66000000000003</v>
      </c>
      <c r="AT457">
        <v>9.0399999999999994E-2</v>
      </c>
      <c r="AU457" s="11">
        <f t="shared" si="155"/>
        <v>265.65979984000001</v>
      </c>
      <c r="AV457" s="23">
        <f t="shared" si="156"/>
        <v>842.68808177869516</v>
      </c>
      <c r="AW457" s="23">
        <f t="shared" si="157"/>
        <v>710123.20317185682</v>
      </c>
      <c r="AX457" s="23">
        <f t="shared" si="158"/>
        <v>278.94278983200002</v>
      </c>
      <c r="AY457" s="23">
        <f t="shared" si="159"/>
        <v>1951.0359633973903</v>
      </c>
      <c r="AZ457" s="23"/>
      <c r="BA457" s="23"/>
    </row>
    <row r="458" spans="1:53">
      <c r="A458">
        <v>202212</v>
      </c>
      <c r="B458" s="20" t="s">
        <v>27</v>
      </c>
      <c r="C458" s="20" t="s">
        <v>1860</v>
      </c>
      <c r="D458">
        <v>621491.11</v>
      </c>
      <c r="E458" s="21">
        <v>0.68</v>
      </c>
      <c r="F458">
        <v>20469.02</v>
      </c>
      <c r="G458" s="22">
        <v>4.8399999999999999E-2</v>
      </c>
      <c r="H458" s="11">
        <f t="shared" si="140"/>
        <v>20454.515412320001</v>
      </c>
      <c r="I458" s="23">
        <f t="shared" si="141"/>
        <v>90697.168925856065</v>
      </c>
      <c r="J458" s="23">
        <f t="shared" si="142"/>
        <v>8225976451.1652708</v>
      </c>
      <c r="K458" s="23">
        <f t="shared" si="143"/>
        <v>21477.241182936003</v>
      </c>
      <c r="L458" s="23">
        <f t="shared" si="144"/>
        <v>201848.85326403214</v>
      </c>
      <c r="N458">
        <v>202212</v>
      </c>
      <c r="O458" s="20" t="s">
        <v>29</v>
      </c>
      <c r="P458" s="20" t="s">
        <v>1861</v>
      </c>
      <c r="Q458">
        <v>17585.34</v>
      </c>
      <c r="R458" s="21">
        <v>0.71</v>
      </c>
      <c r="S458">
        <v>454.47</v>
      </c>
      <c r="T458" s="21">
        <v>0.04</v>
      </c>
      <c r="U458" s="11">
        <f t="shared" si="145"/>
        <v>499.42365599999999</v>
      </c>
      <c r="V458" s="23">
        <f t="shared" si="146"/>
        <v>2446.6662453505483</v>
      </c>
      <c r="W458" s="23">
        <f t="shared" si="147"/>
        <v>5986175.7161377491</v>
      </c>
      <c r="X458" s="23">
        <f t="shared" si="148"/>
        <v>524.3948388</v>
      </c>
      <c r="Y458" s="23">
        <f t="shared" si="149"/>
        <v>5392.7561467010964</v>
      </c>
      <c r="AA458">
        <v>202212</v>
      </c>
      <c r="AB458" s="20" t="s">
        <v>31</v>
      </c>
      <c r="AC458" s="20" t="s">
        <v>1862</v>
      </c>
      <c r="AD458">
        <v>169589.01</v>
      </c>
      <c r="AE458" s="21">
        <v>0.72</v>
      </c>
      <c r="AF458">
        <v>514.05820000000006</v>
      </c>
      <c r="AG458" s="22">
        <v>4.1999999999999997E-3</v>
      </c>
      <c r="AH458" s="11">
        <f t="shared" si="150"/>
        <v>512.83716623999999</v>
      </c>
      <c r="AI458" s="23">
        <f t="shared" si="151"/>
        <v>7896.6139646618658</v>
      </c>
      <c r="AJ458" s="23">
        <f t="shared" si="152"/>
        <v>62356512.106892787</v>
      </c>
      <c r="AK458" s="23">
        <f t="shared" si="153"/>
        <v>538.47902455200006</v>
      </c>
      <c r="AL458" s="23">
        <f t="shared" si="154"/>
        <v>16306.065095563732</v>
      </c>
      <c r="AN458">
        <v>202212</v>
      </c>
      <c r="AO458" s="20" t="s">
        <v>33</v>
      </c>
      <c r="AP458" s="20" t="s">
        <v>1863</v>
      </c>
      <c r="AQ458">
        <v>461.74</v>
      </c>
      <c r="AR458" s="21">
        <v>0.86</v>
      </c>
      <c r="AS458">
        <v>11.32</v>
      </c>
      <c r="AT458">
        <v>2.8500000000000001E-2</v>
      </c>
      <c r="AU458" s="11">
        <f t="shared" si="155"/>
        <v>11.317247400000001</v>
      </c>
      <c r="AV458" s="23">
        <f t="shared" si="156"/>
        <v>66.075397174262619</v>
      </c>
      <c r="AW458" s="23">
        <f t="shared" si="157"/>
        <v>4365.9581117365524</v>
      </c>
      <c r="AX458" s="23">
        <f t="shared" si="158"/>
        <v>11.883109770000003</v>
      </c>
      <c r="AY458" s="23">
        <f t="shared" si="159"/>
        <v>143.46804174852525</v>
      </c>
      <c r="AZ458" s="23"/>
      <c r="BA458" s="23"/>
    </row>
    <row r="459" spans="1:53">
      <c r="A459">
        <v>202212</v>
      </c>
      <c r="B459" s="20" t="s">
        <v>27</v>
      </c>
      <c r="C459" s="20" t="s">
        <v>1864</v>
      </c>
      <c r="D459">
        <v>93458.09</v>
      </c>
      <c r="E459" s="21">
        <v>0.68</v>
      </c>
      <c r="F459">
        <v>3078.07</v>
      </c>
      <c r="G459" s="22">
        <v>4.8399999999999999E-2</v>
      </c>
      <c r="H459" s="11">
        <f t="shared" si="140"/>
        <v>3075.8926580799998</v>
      </c>
      <c r="I459" s="23">
        <f t="shared" si="141"/>
        <v>13638.785880972391</v>
      </c>
      <c r="J459" s="23">
        <f t="shared" si="142"/>
        <v>186016480.30701184</v>
      </c>
      <c r="K459" s="23">
        <f t="shared" si="143"/>
        <v>3229.6872909839999</v>
      </c>
      <c r="L459" s="23">
        <f t="shared" si="144"/>
        <v>30353.464420024782</v>
      </c>
      <c r="N459">
        <v>202212</v>
      </c>
      <c r="O459" s="20" t="s">
        <v>29</v>
      </c>
      <c r="P459" s="20" t="s">
        <v>1865</v>
      </c>
      <c r="Q459">
        <v>19038.759999999998</v>
      </c>
      <c r="R459" s="21">
        <v>0.71</v>
      </c>
      <c r="S459">
        <v>492.03</v>
      </c>
      <c r="T459" s="21">
        <v>0.04</v>
      </c>
      <c r="U459" s="11">
        <f t="shared" si="145"/>
        <v>540.70078399999989</v>
      </c>
      <c r="V459" s="23">
        <f t="shared" si="146"/>
        <v>2648.8820486456448</v>
      </c>
      <c r="W459" s="23">
        <f t="shared" si="147"/>
        <v>7016576.1076371484</v>
      </c>
      <c r="X459" s="23">
        <f t="shared" si="148"/>
        <v>567.73582319999991</v>
      </c>
      <c r="Y459" s="23">
        <f t="shared" si="149"/>
        <v>5838.4648812912892</v>
      </c>
      <c r="AA459">
        <v>202212</v>
      </c>
      <c r="AB459" s="20" t="s">
        <v>31</v>
      </c>
      <c r="AC459" s="20" t="s">
        <v>1866</v>
      </c>
      <c r="AD459">
        <v>155504.41</v>
      </c>
      <c r="AE459" s="21">
        <v>0.72</v>
      </c>
      <c r="AF459">
        <v>471.36500000000001</v>
      </c>
      <c r="AG459" s="22">
        <v>4.1999999999999997E-3</v>
      </c>
      <c r="AH459" s="11">
        <f t="shared" si="150"/>
        <v>470.24533583999994</v>
      </c>
      <c r="AI459" s="23">
        <f t="shared" si="151"/>
        <v>7240.789338722504</v>
      </c>
      <c r="AJ459" s="23">
        <f t="shared" si="152"/>
        <v>52429030.24775748</v>
      </c>
      <c r="AK459" s="23">
        <f t="shared" si="153"/>
        <v>493.75760263199993</v>
      </c>
      <c r="AL459" s="23">
        <f t="shared" si="154"/>
        <v>14951.824013285008</v>
      </c>
      <c r="AN459">
        <v>202212</v>
      </c>
      <c r="AO459" s="20" t="s">
        <v>33</v>
      </c>
      <c r="AP459" s="20" t="s">
        <v>1867</v>
      </c>
      <c r="AQ459">
        <v>454.54</v>
      </c>
      <c r="AR459" s="21">
        <v>0.86</v>
      </c>
      <c r="AS459">
        <v>10.09</v>
      </c>
      <c r="AT459">
        <v>2.58E-2</v>
      </c>
      <c r="AU459" s="11">
        <f t="shared" si="155"/>
        <v>10.085333520000001</v>
      </c>
      <c r="AV459" s="23">
        <f t="shared" si="156"/>
        <v>61.973278888774736</v>
      </c>
      <c r="AW459" s="23">
        <f t="shared" si="157"/>
        <v>3840.6872962258526</v>
      </c>
      <c r="AX459" s="23">
        <f t="shared" si="158"/>
        <v>10.589600196000001</v>
      </c>
      <c r="AY459" s="23">
        <f t="shared" si="159"/>
        <v>134.03189129754946</v>
      </c>
      <c r="AZ459" s="23"/>
      <c r="BA459" s="23"/>
    </row>
    <row r="460" spans="1:53">
      <c r="A460">
        <v>202212</v>
      </c>
      <c r="B460" s="20" t="s">
        <v>27</v>
      </c>
      <c r="C460" s="20" t="s">
        <v>1868</v>
      </c>
      <c r="D460">
        <v>253644.81</v>
      </c>
      <c r="E460" s="21">
        <v>0.68</v>
      </c>
      <c r="F460">
        <v>8353.8799999999992</v>
      </c>
      <c r="G460" s="22">
        <v>4.8399999999999999E-2</v>
      </c>
      <c r="H460" s="11">
        <f t="shared" si="140"/>
        <v>8347.9579867200009</v>
      </c>
      <c r="I460" s="23">
        <f t="shared" si="141"/>
        <v>37015.59975610378</v>
      </c>
      <c r="J460" s="23">
        <f t="shared" si="142"/>
        <v>1370154625.3040702</v>
      </c>
      <c r="K460" s="23">
        <f t="shared" si="143"/>
        <v>8765.3558860560006</v>
      </c>
      <c r="L460" s="23">
        <f t="shared" si="144"/>
        <v>82379.157498927554</v>
      </c>
      <c r="N460">
        <v>202212</v>
      </c>
      <c r="O460" s="20" t="s">
        <v>29</v>
      </c>
      <c r="P460" s="20" t="s">
        <v>1869</v>
      </c>
      <c r="Q460">
        <v>40443.919999999998</v>
      </c>
      <c r="R460" s="21">
        <v>0.71</v>
      </c>
      <c r="S460">
        <v>1045.23</v>
      </c>
      <c r="T460" s="21">
        <v>0.04</v>
      </c>
      <c r="U460" s="11">
        <f t="shared" si="145"/>
        <v>1148.6073279999998</v>
      </c>
      <c r="V460" s="23">
        <f t="shared" si="146"/>
        <v>5627.0037368431858</v>
      </c>
      <c r="W460" s="23">
        <f t="shared" si="147"/>
        <v>31663171.054447178</v>
      </c>
      <c r="X460" s="23">
        <f t="shared" si="148"/>
        <v>1206.0376944</v>
      </c>
      <c r="Y460" s="23">
        <f t="shared" si="149"/>
        <v>12402.614801686372</v>
      </c>
      <c r="AA460">
        <v>202212</v>
      </c>
      <c r="AB460" s="20" t="s">
        <v>31</v>
      </c>
      <c r="AC460" s="20" t="s">
        <v>1870</v>
      </c>
      <c r="AD460">
        <v>202942.27</v>
      </c>
      <c r="AE460" s="21">
        <v>0.72</v>
      </c>
      <c r="AF460">
        <v>615.15859999999998</v>
      </c>
      <c r="AG460" s="22">
        <v>4.1999999999999997E-3</v>
      </c>
      <c r="AH460" s="11">
        <f t="shared" si="150"/>
        <v>613.69742448</v>
      </c>
      <c r="AI460" s="23">
        <f t="shared" si="151"/>
        <v>9449.6498523234422</v>
      </c>
      <c r="AJ460" s="23">
        <f t="shared" si="152"/>
        <v>89295882.33151646</v>
      </c>
      <c r="AK460" s="23">
        <f t="shared" si="153"/>
        <v>644.38229570400006</v>
      </c>
      <c r="AL460" s="23">
        <f t="shared" si="154"/>
        <v>19512.997129126885</v>
      </c>
      <c r="AN460">
        <v>202212</v>
      </c>
      <c r="AO460" s="20" t="s">
        <v>33</v>
      </c>
      <c r="AP460" s="20" t="s">
        <v>1871</v>
      </c>
      <c r="AQ460">
        <v>428.56</v>
      </c>
      <c r="AR460" s="21">
        <v>0.86</v>
      </c>
      <c r="AS460">
        <v>14.26</v>
      </c>
      <c r="AT460">
        <v>3.8699999999999998E-2</v>
      </c>
      <c r="AU460" s="11">
        <f t="shared" si="155"/>
        <v>14.263333919999999</v>
      </c>
      <c r="AV460" s="23">
        <f t="shared" si="156"/>
        <v>71.087794144818204</v>
      </c>
      <c r="AW460" s="23">
        <f t="shared" si="157"/>
        <v>5053.4744763760491</v>
      </c>
      <c r="AX460" s="23">
        <f t="shared" si="158"/>
        <v>14.976500615999999</v>
      </c>
      <c r="AY460" s="23">
        <f t="shared" si="159"/>
        <v>156.43892220963642</v>
      </c>
      <c r="AZ460" s="23"/>
      <c r="BA460" s="23"/>
    </row>
    <row r="461" spans="1:53">
      <c r="A461">
        <v>202212</v>
      </c>
      <c r="B461" s="20" t="s">
        <v>27</v>
      </c>
      <c r="C461" s="20" t="s">
        <v>1872</v>
      </c>
      <c r="D461">
        <v>129346.13</v>
      </c>
      <c r="E461" s="21">
        <v>0.68</v>
      </c>
      <c r="F461">
        <v>4260.0600000000004</v>
      </c>
      <c r="G461" s="22">
        <v>4.8399999999999999E-2</v>
      </c>
      <c r="H461" s="11">
        <f t="shared" si="140"/>
        <v>4257.0398305600002</v>
      </c>
      <c r="I461" s="23">
        <f t="shared" si="141"/>
        <v>18876.099132802945</v>
      </c>
      <c r="J461" s="23">
        <f t="shared" si="142"/>
        <v>356307118.47140408</v>
      </c>
      <c r="K461" s="23">
        <f t="shared" si="143"/>
        <v>4469.8918220880005</v>
      </c>
      <c r="L461" s="23">
        <f t="shared" si="144"/>
        <v>42009.238096165893</v>
      </c>
      <c r="N461">
        <v>202212</v>
      </c>
      <c r="O461" s="20" t="s">
        <v>29</v>
      </c>
      <c r="P461" s="20" t="s">
        <v>1873</v>
      </c>
      <c r="Q461">
        <v>38146.120000000003</v>
      </c>
      <c r="R461" s="21">
        <v>0.71</v>
      </c>
      <c r="S461">
        <v>985.84</v>
      </c>
      <c r="T461" s="21">
        <v>0.04</v>
      </c>
      <c r="U461" s="11">
        <f t="shared" si="145"/>
        <v>1083.3498080000002</v>
      </c>
      <c r="V461" s="23">
        <f t="shared" si="146"/>
        <v>5307.3084850842506</v>
      </c>
      <c r="W461" s="23">
        <f t="shared" si="147"/>
        <v>28167523.355847284</v>
      </c>
      <c r="X461" s="23">
        <f t="shared" si="148"/>
        <v>1137.5172984000003</v>
      </c>
      <c r="Y461" s="23">
        <f t="shared" si="149"/>
        <v>11697.966778168502</v>
      </c>
      <c r="AA461">
        <v>202212</v>
      </c>
      <c r="AB461" s="20" t="s">
        <v>31</v>
      </c>
      <c r="AC461" s="20" t="s">
        <v>1874</v>
      </c>
      <c r="AD461">
        <v>138955.92000000001</v>
      </c>
      <c r="AE461" s="21">
        <v>0.72</v>
      </c>
      <c r="AF461">
        <v>421.20319999999998</v>
      </c>
      <c r="AG461" s="22">
        <v>4.1999999999999997E-3</v>
      </c>
      <c r="AH461" s="11">
        <f t="shared" si="150"/>
        <v>420.20270207999999</v>
      </c>
      <c r="AI461" s="23">
        <f t="shared" si="151"/>
        <v>6470.2380086093845</v>
      </c>
      <c r="AJ461" s="23">
        <f t="shared" si="152"/>
        <v>41863979.888053536</v>
      </c>
      <c r="AK461" s="23">
        <f t="shared" si="153"/>
        <v>441.21283718400002</v>
      </c>
      <c r="AL461" s="23">
        <f t="shared" si="154"/>
        <v>13360.678719298769</v>
      </c>
      <c r="AN461">
        <v>202212</v>
      </c>
      <c r="AO461" s="20" t="s">
        <v>33</v>
      </c>
      <c r="AP461" s="20" t="s">
        <v>1875</v>
      </c>
      <c r="AQ461">
        <v>2986.79</v>
      </c>
      <c r="AR461" s="21">
        <v>0.86</v>
      </c>
      <c r="AS461">
        <v>56.51</v>
      </c>
      <c r="AT461">
        <v>2.2000000000000002E-2</v>
      </c>
      <c r="AU461" s="11">
        <f t="shared" si="155"/>
        <v>56.510066800000004</v>
      </c>
      <c r="AV461" s="23">
        <f t="shared" si="156"/>
        <v>376.77658689118607</v>
      </c>
      <c r="AW461" s="23">
        <f t="shared" si="157"/>
        <v>141960.59642937148</v>
      </c>
      <c r="AX461" s="23">
        <f t="shared" si="158"/>
        <v>59.335570140000009</v>
      </c>
      <c r="AY461" s="23">
        <f t="shared" si="159"/>
        <v>810.06324058237215</v>
      </c>
      <c r="AZ461" s="23"/>
      <c r="BA461" s="23"/>
    </row>
    <row r="462" spans="1:53">
      <c r="A462">
        <v>202212</v>
      </c>
      <c r="B462" s="20" t="s">
        <v>27</v>
      </c>
      <c r="C462" s="20" t="s">
        <v>1876</v>
      </c>
      <c r="D462">
        <v>113138.21</v>
      </c>
      <c r="E462" s="21">
        <v>0.68</v>
      </c>
      <c r="F462">
        <v>3726.25</v>
      </c>
      <c r="G462" s="22">
        <v>4.8399999999999999E-2</v>
      </c>
      <c r="H462" s="11">
        <f t="shared" si="140"/>
        <v>3723.6047675200007</v>
      </c>
      <c r="I462" s="23">
        <f t="shared" si="141"/>
        <v>16510.799879887229</v>
      </c>
      <c r="J462" s="23">
        <f t="shared" si="142"/>
        <v>272606512.67368412</v>
      </c>
      <c r="K462" s="23">
        <f t="shared" si="143"/>
        <v>3909.7850058960007</v>
      </c>
      <c r="L462" s="23">
        <f t="shared" si="144"/>
        <v>36745.20452729446</v>
      </c>
      <c r="N462">
        <v>202212</v>
      </c>
      <c r="O462" s="20" t="s">
        <v>29</v>
      </c>
      <c r="P462" s="20" t="s">
        <v>1877</v>
      </c>
      <c r="Q462">
        <v>22338.17</v>
      </c>
      <c r="R462" s="21">
        <v>0.71</v>
      </c>
      <c r="S462">
        <v>577.29999999999995</v>
      </c>
      <c r="T462" s="21">
        <v>0.04</v>
      </c>
      <c r="U462" s="11">
        <f t="shared" si="145"/>
        <v>634.40402799999993</v>
      </c>
      <c r="V462" s="23">
        <f t="shared" si="146"/>
        <v>3107.9323187326636</v>
      </c>
      <c r="W462" s="23">
        <f t="shared" si="147"/>
        <v>9659243.2978229914</v>
      </c>
      <c r="X462" s="23">
        <f t="shared" si="148"/>
        <v>666.12422939999999</v>
      </c>
      <c r="Y462" s="23">
        <f t="shared" si="149"/>
        <v>6850.2686654653271</v>
      </c>
      <c r="AA462">
        <v>202212</v>
      </c>
      <c r="AB462" s="20" t="s">
        <v>31</v>
      </c>
      <c r="AC462" s="20" t="s">
        <v>1878</v>
      </c>
      <c r="AD462">
        <v>198592.27</v>
      </c>
      <c r="AE462" s="21">
        <v>0.72</v>
      </c>
      <c r="AF462">
        <v>601.97289999999998</v>
      </c>
      <c r="AG462" s="22">
        <v>4.1999999999999997E-3</v>
      </c>
      <c r="AH462" s="11">
        <f t="shared" si="150"/>
        <v>600.54302447999999</v>
      </c>
      <c r="AI462" s="23">
        <f t="shared" si="151"/>
        <v>9247.0997534327234</v>
      </c>
      <c r="AJ462" s="23">
        <f t="shared" si="152"/>
        <v>85508853.849935532</v>
      </c>
      <c r="AK462" s="23">
        <f t="shared" si="153"/>
        <v>630.57017570400001</v>
      </c>
      <c r="AL462" s="23">
        <f t="shared" si="154"/>
        <v>19094.742531345448</v>
      </c>
      <c r="AN462">
        <v>202212</v>
      </c>
      <c r="AO462" s="20" t="s">
        <v>33</v>
      </c>
      <c r="AP462" s="20" t="s">
        <v>1879</v>
      </c>
      <c r="AQ462">
        <v>2078.16</v>
      </c>
      <c r="AR462" s="21">
        <v>0.86</v>
      </c>
      <c r="AS462">
        <v>124.57</v>
      </c>
      <c r="AT462">
        <v>6.9699999999999998E-2</v>
      </c>
      <c r="AU462" s="11">
        <f t="shared" si="155"/>
        <v>124.56906672</v>
      </c>
      <c r="AV462" s="23">
        <f t="shared" si="156"/>
        <v>455.0984246007302</v>
      </c>
      <c r="AW462" s="23">
        <f t="shared" si="157"/>
        <v>207114.57607406651</v>
      </c>
      <c r="AX462" s="23">
        <f t="shared" si="158"/>
        <v>130.797520056</v>
      </c>
      <c r="AY462" s="23">
        <f t="shared" si="159"/>
        <v>1034.7659159214604</v>
      </c>
      <c r="AZ462" s="23"/>
      <c r="BA462" s="23"/>
    </row>
    <row r="463" spans="1:53">
      <c r="A463">
        <v>202212</v>
      </c>
      <c r="B463" s="20" t="s">
        <v>27</v>
      </c>
      <c r="C463" s="20" t="s">
        <v>1880</v>
      </c>
      <c r="D463">
        <v>96944.05</v>
      </c>
      <c r="E463" s="21">
        <v>0.68</v>
      </c>
      <c r="F463">
        <v>3192.89</v>
      </c>
      <c r="G463" s="22">
        <v>4.8399999999999999E-2</v>
      </c>
      <c r="H463" s="11">
        <f t="shared" si="140"/>
        <v>3190.6225736000006</v>
      </c>
      <c r="I463" s="23">
        <f t="shared" si="141"/>
        <v>14147.508689555734</v>
      </c>
      <c r="J463" s="23">
        <f t="shared" si="142"/>
        <v>200152002.12105501</v>
      </c>
      <c r="K463" s="23">
        <f t="shared" si="143"/>
        <v>3350.1537022800007</v>
      </c>
      <c r="L463" s="23">
        <f t="shared" si="144"/>
        <v>31485.63995271147</v>
      </c>
      <c r="N463">
        <v>202212</v>
      </c>
      <c r="O463" s="20" t="s">
        <v>29</v>
      </c>
      <c r="P463" s="20" t="s">
        <v>1881</v>
      </c>
      <c r="Q463">
        <v>28095.29</v>
      </c>
      <c r="R463" s="21">
        <v>0.71</v>
      </c>
      <c r="S463">
        <v>726.09</v>
      </c>
      <c r="T463" s="21">
        <v>0.04</v>
      </c>
      <c r="U463" s="11">
        <f t="shared" si="145"/>
        <v>797.90623599999992</v>
      </c>
      <c r="V463" s="23">
        <f t="shared" si="146"/>
        <v>3908.9262815694669</v>
      </c>
      <c r="W463" s="23">
        <f t="shared" si="147"/>
        <v>15279704.6747445</v>
      </c>
      <c r="X463" s="23">
        <f t="shared" si="148"/>
        <v>837.80154779999998</v>
      </c>
      <c r="Y463" s="23">
        <f t="shared" si="149"/>
        <v>8615.7587991389337</v>
      </c>
      <c r="AA463">
        <v>202212</v>
      </c>
      <c r="AB463" s="20" t="s">
        <v>31</v>
      </c>
      <c r="AC463" s="20" t="s">
        <v>1882</v>
      </c>
      <c r="AD463">
        <v>177700.2</v>
      </c>
      <c r="AE463" s="21">
        <v>0.72</v>
      </c>
      <c r="AF463">
        <v>538.64480000000003</v>
      </c>
      <c r="AG463" s="22">
        <v>4.1999999999999997E-3</v>
      </c>
      <c r="AH463" s="11">
        <f t="shared" si="150"/>
        <v>537.36540479999996</v>
      </c>
      <c r="AI463" s="23">
        <f t="shared" si="151"/>
        <v>8274.2972604369024</v>
      </c>
      <c r="AJ463" s="23">
        <f t="shared" si="152"/>
        <v>68463995.154073626</v>
      </c>
      <c r="AK463" s="23">
        <f t="shared" si="153"/>
        <v>564.23367503999998</v>
      </c>
      <c r="AL463" s="23">
        <f t="shared" si="154"/>
        <v>17085.959925673804</v>
      </c>
      <c r="AN463">
        <v>202212</v>
      </c>
      <c r="AO463" s="20" t="s">
        <v>33</v>
      </c>
      <c r="AP463" s="20" t="s">
        <v>1883</v>
      </c>
      <c r="AQ463">
        <v>2602.85</v>
      </c>
      <c r="AR463" s="21">
        <v>0.86</v>
      </c>
      <c r="AS463">
        <v>61.78</v>
      </c>
      <c r="AT463">
        <v>2.76E-2</v>
      </c>
      <c r="AU463" s="11">
        <f t="shared" si="155"/>
        <v>61.7812476</v>
      </c>
      <c r="AV463" s="23">
        <f t="shared" si="156"/>
        <v>366.71156637943</v>
      </c>
      <c r="AW463" s="23">
        <f t="shared" si="157"/>
        <v>134477.37291645509</v>
      </c>
      <c r="AX463" s="23">
        <f t="shared" si="158"/>
        <v>64.870309980000002</v>
      </c>
      <c r="AY463" s="23">
        <f t="shared" si="159"/>
        <v>795.20438035886002</v>
      </c>
      <c r="AZ463" s="23"/>
      <c r="BA463" s="23"/>
    </row>
    <row r="464" spans="1:53">
      <c r="A464">
        <v>202212</v>
      </c>
      <c r="B464" s="20" t="s">
        <v>27</v>
      </c>
      <c r="C464" s="20" t="s">
        <v>1884</v>
      </c>
      <c r="D464">
        <v>78069.34</v>
      </c>
      <c r="E464" s="21">
        <v>0.68</v>
      </c>
      <c r="F464">
        <v>2571.2399999999998</v>
      </c>
      <c r="G464" s="22">
        <v>4.8399999999999999E-2</v>
      </c>
      <c r="H464" s="11">
        <f t="shared" si="140"/>
        <v>2569.4181180800001</v>
      </c>
      <c r="I464" s="23">
        <f t="shared" si="141"/>
        <v>11393.032022469464</v>
      </c>
      <c r="J464" s="23">
        <f t="shared" si="142"/>
        <v>129801178.66501465</v>
      </c>
      <c r="K464" s="23">
        <f t="shared" si="143"/>
        <v>2697.8890239840002</v>
      </c>
      <c r="L464" s="23">
        <f t="shared" si="144"/>
        <v>25355.482163018929</v>
      </c>
      <c r="N464">
        <v>202212</v>
      </c>
      <c r="O464" s="20" t="s">
        <v>29</v>
      </c>
      <c r="P464" s="20" t="s">
        <v>1885</v>
      </c>
      <c r="Q464">
        <v>21209.83</v>
      </c>
      <c r="R464" s="21">
        <v>0.71</v>
      </c>
      <c r="S464">
        <v>548.14</v>
      </c>
      <c r="T464" s="21">
        <v>0.04</v>
      </c>
      <c r="U464" s="11">
        <f t="shared" si="145"/>
        <v>602.35917200000006</v>
      </c>
      <c r="V464" s="23">
        <f t="shared" si="146"/>
        <v>2950.9452265707359</v>
      </c>
      <c r="W464" s="23">
        <f t="shared" si="147"/>
        <v>8708077.7302206121</v>
      </c>
      <c r="X464" s="23">
        <f t="shared" si="148"/>
        <v>632.47713060000012</v>
      </c>
      <c r="Y464" s="23">
        <f t="shared" si="149"/>
        <v>6504.2496251414723</v>
      </c>
      <c r="AA464">
        <v>202212</v>
      </c>
      <c r="AB464" s="20" t="s">
        <v>31</v>
      </c>
      <c r="AC464" s="20" t="s">
        <v>1886</v>
      </c>
      <c r="AD464">
        <v>202967.67999999999</v>
      </c>
      <c r="AE464" s="21">
        <v>0.72</v>
      </c>
      <c r="AF464">
        <v>615.23559999999998</v>
      </c>
      <c r="AG464" s="22">
        <v>4.1999999999999997E-3</v>
      </c>
      <c r="AH464" s="11">
        <f t="shared" si="150"/>
        <v>613.77426431999993</v>
      </c>
      <c r="AI464" s="23">
        <f t="shared" si="151"/>
        <v>9450.8330242804095</v>
      </c>
      <c r="AJ464" s="23">
        <f t="shared" si="152"/>
        <v>89318244.852829188</v>
      </c>
      <c r="AK464" s="23">
        <f t="shared" si="153"/>
        <v>644.46297753599993</v>
      </c>
      <c r="AL464" s="23">
        <f t="shared" si="154"/>
        <v>19515.440312880819</v>
      </c>
      <c r="AN464">
        <v>202212</v>
      </c>
      <c r="AO464" s="20" t="s">
        <v>33</v>
      </c>
      <c r="AP464" s="20" t="s">
        <v>1887</v>
      </c>
      <c r="AQ464">
        <v>2037.68</v>
      </c>
      <c r="AR464" s="21">
        <v>0.86</v>
      </c>
      <c r="AS464">
        <v>120.92</v>
      </c>
      <c r="AT464">
        <v>6.9000000000000006E-2</v>
      </c>
      <c r="AU464" s="11">
        <f t="shared" si="155"/>
        <v>120.91593120000002</v>
      </c>
      <c r="AV464" s="23">
        <f t="shared" si="156"/>
        <v>444.15424777140959</v>
      </c>
      <c r="AW464" s="23">
        <f t="shared" si="157"/>
        <v>197272.99581338669</v>
      </c>
      <c r="AX464" s="23">
        <f t="shared" si="158"/>
        <v>126.96172776000002</v>
      </c>
      <c r="AY464" s="23">
        <f t="shared" si="159"/>
        <v>1009.2244267428192</v>
      </c>
      <c r="AZ464" s="23"/>
      <c r="BA464" s="23"/>
    </row>
    <row r="465" spans="1:53">
      <c r="A465">
        <v>202212</v>
      </c>
      <c r="B465" s="20" t="s">
        <v>27</v>
      </c>
      <c r="C465" s="20" t="s">
        <v>1888</v>
      </c>
      <c r="D465">
        <v>154451.60999999999</v>
      </c>
      <c r="E465" s="21">
        <v>0.68</v>
      </c>
      <c r="F465">
        <v>5086.92</v>
      </c>
      <c r="G465" s="22">
        <v>4.8399999999999999E-2</v>
      </c>
      <c r="H465" s="11">
        <f t="shared" si="140"/>
        <v>5083.3113883199994</v>
      </c>
      <c r="I465" s="23">
        <f t="shared" si="141"/>
        <v>22539.861854243482</v>
      </c>
      <c r="J465" s="23">
        <f t="shared" si="142"/>
        <v>508045372.40838039</v>
      </c>
      <c r="K465" s="23">
        <f t="shared" si="143"/>
        <v>5337.4769577359993</v>
      </c>
      <c r="L465" s="23">
        <f t="shared" si="144"/>
        <v>50163.035096806962</v>
      </c>
      <c r="N465">
        <v>202212</v>
      </c>
      <c r="O465" s="20" t="s">
        <v>29</v>
      </c>
      <c r="P465" s="20" t="s">
        <v>1889</v>
      </c>
      <c r="Q465">
        <v>44354.53</v>
      </c>
      <c r="R465" s="21">
        <v>0.71</v>
      </c>
      <c r="S465">
        <v>1146.29</v>
      </c>
      <c r="T465" s="21">
        <v>0.04</v>
      </c>
      <c r="U465" s="11">
        <f t="shared" si="145"/>
        <v>1259.6686519999998</v>
      </c>
      <c r="V465" s="23">
        <f t="shared" si="146"/>
        <v>6171.0908847590244</v>
      </c>
      <c r="W465" s="23">
        <f t="shared" si="147"/>
        <v>38082362.707955919</v>
      </c>
      <c r="X465" s="23">
        <f t="shared" si="148"/>
        <v>1322.6520845999999</v>
      </c>
      <c r="Y465" s="23">
        <f t="shared" si="149"/>
        <v>13601.850421518049</v>
      </c>
      <c r="AA465">
        <v>202212</v>
      </c>
      <c r="AB465" s="20" t="s">
        <v>31</v>
      </c>
      <c r="AC465" s="20" t="s">
        <v>1890</v>
      </c>
      <c r="AD465">
        <v>239151.94</v>
      </c>
      <c r="AE465" s="21">
        <v>0.72</v>
      </c>
      <c r="AF465">
        <v>724.91740000000004</v>
      </c>
      <c r="AG465" s="22">
        <v>4.1999999999999997E-3</v>
      </c>
      <c r="AH465" s="11">
        <f t="shared" si="150"/>
        <v>723.19546655999989</v>
      </c>
      <c r="AI465" s="23">
        <f t="shared" si="151"/>
        <v>11135.689447564888</v>
      </c>
      <c r="AJ465" s="23">
        <f t="shared" si="152"/>
        <v>124003579.472608</v>
      </c>
      <c r="AK465" s="23">
        <f t="shared" si="153"/>
        <v>759.35523988799991</v>
      </c>
      <c r="AL465" s="23">
        <f t="shared" si="154"/>
        <v>22994.574361689774</v>
      </c>
      <c r="AN465">
        <v>202212</v>
      </c>
      <c r="AO465" s="20" t="s">
        <v>33</v>
      </c>
      <c r="AP465" s="20" t="s">
        <v>1891</v>
      </c>
      <c r="AQ465">
        <v>1897.32</v>
      </c>
      <c r="AR465" s="21">
        <v>0.86</v>
      </c>
      <c r="AS465">
        <v>13.71</v>
      </c>
      <c r="AT465">
        <v>8.3999999999999995E-3</v>
      </c>
      <c r="AU465" s="11">
        <f t="shared" si="155"/>
        <v>13.706239679999998</v>
      </c>
      <c r="AV465" s="23">
        <f t="shared" si="156"/>
        <v>148.91791191706901</v>
      </c>
      <c r="AW465" s="23">
        <f t="shared" si="157"/>
        <v>22176.544489739925</v>
      </c>
      <c r="AX465" s="23">
        <f t="shared" si="158"/>
        <v>14.391551663999998</v>
      </c>
      <c r="AY465" s="23">
        <f t="shared" si="159"/>
        <v>311.54206351413802</v>
      </c>
      <c r="AZ465" s="23"/>
      <c r="BA465" s="23"/>
    </row>
    <row r="466" spans="1:53">
      <c r="A466">
        <v>202212</v>
      </c>
      <c r="B466" s="20" t="s">
        <v>27</v>
      </c>
      <c r="C466" s="20" t="s">
        <v>1892</v>
      </c>
      <c r="D466">
        <v>24080.3</v>
      </c>
      <c r="E466" s="21">
        <v>0.68</v>
      </c>
      <c r="F466">
        <v>793.09</v>
      </c>
      <c r="G466" s="22">
        <v>4.8399999999999999E-2</v>
      </c>
      <c r="H466" s="11">
        <f t="shared" si="140"/>
        <v>792.53083360000005</v>
      </c>
      <c r="I466" s="23">
        <f t="shared" si="141"/>
        <v>3514.1533028288886</v>
      </c>
      <c r="J466" s="23">
        <f t="shared" si="142"/>
        <v>12349273.435783187</v>
      </c>
      <c r="K466" s="23">
        <f t="shared" si="143"/>
        <v>832.15737528000011</v>
      </c>
      <c r="L466" s="23">
        <f t="shared" si="144"/>
        <v>7820.8374392577771</v>
      </c>
      <c r="N466">
        <v>202212</v>
      </c>
      <c r="O466" s="20" t="s">
        <v>29</v>
      </c>
      <c r="P466" s="20" t="s">
        <v>1893</v>
      </c>
      <c r="Q466">
        <v>18535.91</v>
      </c>
      <c r="R466" s="21">
        <v>0.71</v>
      </c>
      <c r="S466">
        <v>479.04</v>
      </c>
      <c r="T466" s="21">
        <v>0.04</v>
      </c>
      <c r="U466" s="11">
        <f t="shared" si="145"/>
        <v>526.4198439999999</v>
      </c>
      <c r="V466" s="23">
        <f t="shared" si="146"/>
        <v>2578.920016551041</v>
      </c>
      <c r="W466" s="23">
        <f t="shared" si="147"/>
        <v>6650828.4517676216</v>
      </c>
      <c r="X466" s="23">
        <f t="shared" si="148"/>
        <v>552.74083619999988</v>
      </c>
      <c r="Y466" s="23">
        <f t="shared" si="149"/>
        <v>5684.2598771020821</v>
      </c>
      <c r="AA466">
        <v>202212</v>
      </c>
      <c r="AB466" s="20" t="s">
        <v>31</v>
      </c>
      <c r="AC466" s="20" t="s">
        <v>1894</v>
      </c>
      <c r="AD466">
        <v>188822.28</v>
      </c>
      <c r="AE466" s="21">
        <v>0.72</v>
      </c>
      <c r="AF466">
        <v>572.35810000000004</v>
      </c>
      <c r="AG466" s="22">
        <v>4.1999999999999997E-3</v>
      </c>
      <c r="AH466" s="11">
        <f t="shared" si="150"/>
        <v>570.99857471999997</v>
      </c>
      <c r="AI466" s="23">
        <f t="shared" si="151"/>
        <v>8792.177353280691</v>
      </c>
      <c r="AJ466" s="23">
        <f t="shared" si="152"/>
        <v>77302382.611541852</v>
      </c>
      <c r="AK466" s="23">
        <f t="shared" si="153"/>
        <v>599.54850345599993</v>
      </c>
      <c r="AL466" s="23">
        <f t="shared" si="154"/>
        <v>18155.353281281383</v>
      </c>
      <c r="AN466">
        <v>202212</v>
      </c>
      <c r="AO466" s="20" t="s">
        <v>33</v>
      </c>
      <c r="AP466" s="20" t="s">
        <v>1895</v>
      </c>
      <c r="AQ466">
        <v>1100.4100000000001</v>
      </c>
      <c r="AR466" s="21">
        <v>0.86</v>
      </c>
      <c r="AS466">
        <v>60.85</v>
      </c>
      <c r="AT466">
        <v>6.4299999999999996E-2</v>
      </c>
      <c r="AU466" s="11">
        <f t="shared" si="155"/>
        <v>60.850472179999997</v>
      </c>
      <c r="AV466" s="23">
        <f t="shared" si="156"/>
        <v>232.12759981148668</v>
      </c>
      <c r="AW466" s="23">
        <f t="shared" si="157"/>
        <v>53883.222594241706</v>
      </c>
      <c r="AX466" s="23">
        <f t="shared" si="158"/>
        <v>63.892995788999997</v>
      </c>
      <c r="AY466" s="23">
        <f t="shared" si="159"/>
        <v>525.10567180297335</v>
      </c>
      <c r="AZ466" s="23"/>
      <c r="BA466" s="23"/>
    </row>
    <row r="467" spans="1:53">
      <c r="A467">
        <v>202212</v>
      </c>
      <c r="B467" s="20" t="s">
        <v>27</v>
      </c>
      <c r="C467" s="20" t="s">
        <v>1896</v>
      </c>
      <c r="D467">
        <v>143781.24</v>
      </c>
      <c r="E467" s="21">
        <v>0.68</v>
      </c>
      <c r="F467">
        <v>4735.4799999999996</v>
      </c>
      <c r="G467" s="22">
        <v>4.8399999999999999E-2</v>
      </c>
      <c r="H467" s="11">
        <f t="shared" si="140"/>
        <v>4732.1281708799997</v>
      </c>
      <c r="I467" s="23">
        <f t="shared" si="141"/>
        <v>20982.683746914823</v>
      </c>
      <c r="J467" s="23">
        <f t="shared" si="142"/>
        <v>440273017.2230435</v>
      </c>
      <c r="K467" s="23">
        <f t="shared" si="143"/>
        <v>4968.734579424</v>
      </c>
      <c r="L467" s="23">
        <f t="shared" si="144"/>
        <v>46697.495664709648</v>
      </c>
      <c r="N467">
        <v>202212</v>
      </c>
      <c r="O467" s="20" t="s">
        <v>29</v>
      </c>
      <c r="P467" s="20" t="s">
        <v>1897</v>
      </c>
      <c r="Q467">
        <v>23764.02</v>
      </c>
      <c r="R467" s="21">
        <v>0.71</v>
      </c>
      <c r="S467">
        <v>614.15</v>
      </c>
      <c r="T467" s="21">
        <v>0.04</v>
      </c>
      <c r="U467" s="11">
        <f t="shared" si="145"/>
        <v>674.89816800000006</v>
      </c>
      <c r="V467" s="23">
        <f t="shared" si="146"/>
        <v>3306.3122798783161</v>
      </c>
      <c r="W467" s="23">
        <f t="shared" si="147"/>
        <v>10931700.892074149</v>
      </c>
      <c r="X467" s="23">
        <f t="shared" si="148"/>
        <v>708.64307640000004</v>
      </c>
      <c r="Y467" s="23">
        <f t="shared" si="149"/>
        <v>7287.5227277566319</v>
      </c>
      <c r="AA467">
        <v>202212</v>
      </c>
      <c r="AB467" s="20" t="s">
        <v>31</v>
      </c>
      <c r="AC467" s="20" t="s">
        <v>1898</v>
      </c>
      <c r="AD467">
        <v>214821.23</v>
      </c>
      <c r="AE467" s="21">
        <v>0.72</v>
      </c>
      <c r="AF467">
        <v>651.16610000000003</v>
      </c>
      <c r="AG467" s="22">
        <v>4.1999999999999997E-3</v>
      </c>
      <c r="AH467" s="11">
        <f t="shared" si="150"/>
        <v>649.61939952</v>
      </c>
      <c r="AI467" s="23">
        <f t="shared" si="151"/>
        <v>10002.772731109395</v>
      </c>
      <c r="AJ467" s="23">
        <f t="shared" si="152"/>
        <v>100055462.31022571</v>
      </c>
      <c r="AK467" s="23">
        <f t="shared" si="153"/>
        <v>682.10036949599998</v>
      </c>
      <c r="AL467" s="23">
        <f t="shared" si="154"/>
        <v>20655.164861738791</v>
      </c>
      <c r="AN467">
        <v>202212</v>
      </c>
      <c r="AO467" s="20" t="s">
        <v>33</v>
      </c>
      <c r="AP467" s="20" t="s">
        <v>1899</v>
      </c>
      <c r="AQ467">
        <v>3710.47</v>
      </c>
      <c r="AR467" s="21">
        <v>0.86</v>
      </c>
      <c r="AS467">
        <v>221.14</v>
      </c>
      <c r="AT467">
        <v>6.93E-2</v>
      </c>
      <c r="AU467" s="11">
        <f t="shared" si="155"/>
        <v>221.13659106</v>
      </c>
      <c r="AV467" s="23">
        <f t="shared" si="156"/>
        <v>810.3989134620706</v>
      </c>
      <c r="AW467" s="23">
        <f t="shared" si="157"/>
        <v>656746.39894050453</v>
      </c>
      <c r="AX467" s="23">
        <f t="shared" si="158"/>
        <v>232.193420613</v>
      </c>
      <c r="AY467" s="23">
        <f t="shared" si="159"/>
        <v>1841.9344179841412</v>
      </c>
      <c r="AZ467" s="23"/>
      <c r="BA467" s="23"/>
    </row>
    <row r="468" spans="1:53">
      <c r="A468">
        <v>202212</v>
      </c>
      <c r="B468" s="20" t="s">
        <v>27</v>
      </c>
      <c r="C468" s="20" t="s">
        <v>1900</v>
      </c>
      <c r="D468">
        <v>59493.19</v>
      </c>
      <c r="E468" s="21">
        <v>0.68</v>
      </c>
      <c r="F468">
        <v>1959.43</v>
      </c>
      <c r="G468" s="22">
        <v>4.8399999999999999E-2</v>
      </c>
      <c r="H468" s="11">
        <f t="shared" si="140"/>
        <v>1958.0398692799999</v>
      </c>
      <c r="I468" s="23">
        <f t="shared" si="141"/>
        <v>8682.1256435479045</v>
      </c>
      <c r="J468" s="23">
        <f t="shared" si="142"/>
        <v>75379305.690352112</v>
      </c>
      <c r="K468" s="23">
        <f t="shared" si="143"/>
        <v>2055.941862744</v>
      </c>
      <c r="L468" s="23">
        <f t="shared" si="144"/>
        <v>19322.29115637581</v>
      </c>
      <c r="N468">
        <v>202212</v>
      </c>
      <c r="O468" s="20" t="s">
        <v>29</v>
      </c>
      <c r="P468" s="20" t="s">
        <v>1901</v>
      </c>
      <c r="Q468">
        <v>15684.21</v>
      </c>
      <c r="R468" s="21">
        <v>0.71</v>
      </c>
      <c r="S468">
        <v>405.34</v>
      </c>
      <c r="T468" s="21">
        <v>0.04</v>
      </c>
      <c r="U468" s="11">
        <f t="shared" si="145"/>
        <v>445.43156399999992</v>
      </c>
      <c r="V468" s="23">
        <f t="shared" si="146"/>
        <v>2182.160094259737</v>
      </c>
      <c r="W468" s="23">
        <f t="shared" si="147"/>
        <v>4761822.6769796638</v>
      </c>
      <c r="X468" s="23">
        <f t="shared" si="148"/>
        <v>467.70314219999995</v>
      </c>
      <c r="Y468" s="23">
        <f t="shared" si="149"/>
        <v>4809.7517525194735</v>
      </c>
      <c r="AA468">
        <v>202212</v>
      </c>
      <c r="AB468" s="20" t="s">
        <v>31</v>
      </c>
      <c r="AC468" s="20" t="s">
        <v>1902</v>
      </c>
      <c r="AD468">
        <v>245222.14</v>
      </c>
      <c r="AE468" s="21">
        <v>0.72</v>
      </c>
      <c r="AF468">
        <v>743.31740000000002</v>
      </c>
      <c r="AG468" s="22">
        <v>4.1999999999999997E-3</v>
      </c>
      <c r="AH468" s="11">
        <f t="shared" si="150"/>
        <v>741.55175136000003</v>
      </c>
      <c r="AI468" s="23">
        <f t="shared" si="151"/>
        <v>11418.337633837635</v>
      </c>
      <c r="AJ468" s="23">
        <f t="shared" si="152"/>
        <v>130378434.32031283</v>
      </c>
      <c r="AK468" s="23">
        <f t="shared" si="153"/>
        <v>778.62933892800004</v>
      </c>
      <c r="AL468" s="23">
        <f t="shared" si="154"/>
        <v>23578.227019035268</v>
      </c>
      <c r="AN468">
        <v>202212</v>
      </c>
      <c r="AO468" s="20" t="s">
        <v>33</v>
      </c>
      <c r="AP468" s="20" t="s">
        <v>1903</v>
      </c>
      <c r="AQ468">
        <v>1773.41</v>
      </c>
      <c r="AR468" s="21">
        <v>0.86</v>
      </c>
      <c r="AS468">
        <v>41.18</v>
      </c>
      <c r="AT468">
        <v>2.7000000000000003E-2</v>
      </c>
      <c r="AU468" s="11">
        <f t="shared" si="155"/>
        <v>41.178580200000006</v>
      </c>
      <c r="AV468" s="23">
        <f t="shared" si="156"/>
        <v>247.19854291125321</v>
      </c>
      <c r="AW468" s="23">
        <f t="shared" si="157"/>
        <v>61107.119617446697</v>
      </c>
      <c r="AX468" s="23">
        <f t="shared" si="158"/>
        <v>43.237509210000006</v>
      </c>
      <c r="AY468" s="23">
        <f t="shared" si="159"/>
        <v>535.57566602250643</v>
      </c>
      <c r="AZ468" s="23"/>
      <c r="BA468" s="23"/>
    </row>
    <row r="469" spans="1:53">
      <c r="A469">
        <v>202212</v>
      </c>
      <c r="B469" s="20" t="s">
        <v>27</v>
      </c>
      <c r="C469" s="20" t="s">
        <v>1904</v>
      </c>
      <c r="D469">
        <v>1954.17</v>
      </c>
      <c r="E469" s="21">
        <v>0.68</v>
      </c>
      <c r="F469">
        <v>64.36</v>
      </c>
      <c r="G469" s="22">
        <v>4.8399999999999999E-2</v>
      </c>
      <c r="H469" s="11">
        <f t="shared" si="140"/>
        <v>64.315643039999998</v>
      </c>
      <c r="I469" s="23">
        <f t="shared" si="141"/>
        <v>285.18137065522973</v>
      </c>
      <c r="J469" s="23">
        <f t="shared" si="142"/>
        <v>81328.414168795527</v>
      </c>
      <c r="K469" s="23">
        <f t="shared" si="143"/>
        <v>67.531425192</v>
      </c>
      <c r="L469" s="23">
        <f t="shared" si="144"/>
        <v>634.67838435045951</v>
      </c>
      <c r="N469">
        <v>202212</v>
      </c>
      <c r="O469" s="20" t="s">
        <v>29</v>
      </c>
      <c r="P469" s="20" t="s">
        <v>1905</v>
      </c>
      <c r="Q469">
        <v>47670.720000000001</v>
      </c>
      <c r="R469" s="21">
        <v>0.71</v>
      </c>
      <c r="S469">
        <v>1232</v>
      </c>
      <c r="T469" s="21">
        <v>0.04</v>
      </c>
      <c r="U469" s="11">
        <f t="shared" si="145"/>
        <v>1353.848448</v>
      </c>
      <c r="V469" s="23">
        <f t="shared" si="146"/>
        <v>6632.4757733178485</v>
      </c>
      <c r="W469" s="23">
        <f t="shared" si="147"/>
        <v>43989734.883648194</v>
      </c>
      <c r="X469" s="23">
        <f t="shared" si="148"/>
        <v>1421.5408704000001</v>
      </c>
      <c r="Y469" s="23">
        <f t="shared" si="149"/>
        <v>14618.799994635698</v>
      </c>
      <c r="AA469">
        <v>202212</v>
      </c>
      <c r="AB469" s="20" t="s">
        <v>31</v>
      </c>
      <c r="AC469" s="20" t="s">
        <v>1906</v>
      </c>
      <c r="AD469">
        <v>223999.66</v>
      </c>
      <c r="AE469" s="21">
        <v>0.72</v>
      </c>
      <c r="AF469">
        <v>678.98779999999999</v>
      </c>
      <c r="AG469" s="22">
        <v>4.1999999999999997E-3</v>
      </c>
      <c r="AH469" s="11">
        <f t="shared" si="150"/>
        <v>677.37497183999994</v>
      </c>
      <c r="AI469" s="23">
        <f t="shared" si="151"/>
        <v>10430.150180341932</v>
      </c>
      <c r="AJ469" s="23">
        <f t="shared" si="152"/>
        <v>108788032.78448685</v>
      </c>
      <c r="AK469" s="23">
        <f t="shared" si="153"/>
        <v>711.24372043199992</v>
      </c>
      <c r="AL469" s="23">
        <f t="shared" si="154"/>
        <v>21537.675332523864</v>
      </c>
      <c r="AN469">
        <v>202212</v>
      </c>
      <c r="AO469" s="20" t="s">
        <v>33</v>
      </c>
      <c r="AP469" s="20" t="s">
        <v>1907</v>
      </c>
      <c r="AQ469">
        <v>4174.62</v>
      </c>
      <c r="AR469" s="21">
        <v>0.86</v>
      </c>
      <c r="AS469">
        <v>24.41</v>
      </c>
      <c r="AT469">
        <v>6.8000000000000005E-3</v>
      </c>
      <c r="AU469" s="11">
        <f t="shared" si="155"/>
        <v>24.41317776</v>
      </c>
      <c r="AV469" s="23">
        <f t="shared" si="156"/>
        <v>295.04496822085724</v>
      </c>
      <c r="AW469" s="23">
        <f t="shared" si="157"/>
        <v>87051.533272446657</v>
      </c>
      <c r="AX469" s="23">
        <f t="shared" si="158"/>
        <v>25.633836648000003</v>
      </c>
      <c r="AY469" s="23">
        <f t="shared" si="159"/>
        <v>614.50311420171454</v>
      </c>
      <c r="AZ469" s="23"/>
      <c r="BA469" s="23"/>
    </row>
    <row r="470" spans="1:53">
      <c r="A470">
        <v>202212</v>
      </c>
      <c r="B470" s="20" t="s">
        <v>27</v>
      </c>
      <c r="C470" s="20" t="s">
        <v>1908</v>
      </c>
      <c r="D470">
        <v>47569.05</v>
      </c>
      <c r="E470" s="21">
        <v>0.68</v>
      </c>
      <c r="F470">
        <v>1566.7</v>
      </c>
      <c r="G470" s="22">
        <v>4.8399999999999999E-2</v>
      </c>
      <c r="H470" s="11">
        <f t="shared" si="140"/>
        <v>1565.5925736000002</v>
      </c>
      <c r="I470" s="23">
        <f t="shared" si="141"/>
        <v>6941.9788860575891</v>
      </c>
      <c r="J470" s="23">
        <f t="shared" si="142"/>
        <v>48191070.854469366</v>
      </c>
      <c r="K470" s="23">
        <f t="shared" si="143"/>
        <v>1643.8722022800002</v>
      </c>
      <c r="L470" s="23">
        <f t="shared" si="144"/>
        <v>15449.550345715179</v>
      </c>
      <c r="N470">
        <v>202212</v>
      </c>
      <c r="O470" s="20" t="s">
        <v>29</v>
      </c>
      <c r="P470" s="20" t="s">
        <v>1909</v>
      </c>
      <c r="Q470">
        <v>27689.61</v>
      </c>
      <c r="R470" s="21">
        <v>0.71</v>
      </c>
      <c r="S470">
        <v>715.61</v>
      </c>
      <c r="T470" s="21">
        <v>0.04</v>
      </c>
      <c r="U470" s="11">
        <f t="shared" si="145"/>
        <v>786.38492400000007</v>
      </c>
      <c r="V470" s="23">
        <f t="shared" si="146"/>
        <v>3852.4836104346577</v>
      </c>
      <c r="W470" s="23">
        <f t="shared" si="147"/>
        <v>14841629.968667656</v>
      </c>
      <c r="X470" s="23">
        <f t="shared" si="148"/>
        <v>825.70417020000014</v>
      </c>
      <c r="Y470" s="23">
        <f t="shared" si="149"/>
        <v>8491.3521448693155</v>
      </c>
      <c r="AA470">
        <v>202212</v>
      </c>
      <c r="AB470" s="20" t="s">
        <v>31</v>
      </c>
      <c r="AC470" s="20" t="s">
        <v>1910</v>
      </c>
      <c r="AD470">
        <v>244303.81</v>
      </c>
      <c r="AE470" s="21">
        <v>0.72</v>
      </c>
      <c r="AF470">
        <v>740.53369999999995</v>
      </c>
      <c r="AG470" s="22">
        <v>4.1999999999999997E-3</v>
      </c>
      <c r="AH470" s="11">
        <f t="shared" si="150"/>
        <v>738.77472143999989</v>
      </c>
      <c r="AI470" s="23">
        <f t="shared" si="151"/>
        <v>11375.577212615954</v>
      </c>
      <c r="AJ470" s="23">
        <f t="shared" si="152"/>
        <v>129403756.92018735</v>
      </c>
      <c r="AK470" s="23">
        <f t="shared" si="153"/>
        <v>775.71345751199988</v>
      </c>
      <c r="AL470" s="23">
        <f t="shared" si="154"/>
        <v>23489.929146671908</v>
      </c>
      <c r="AN470">
        <v>202212</v>
      </c>
      <c r="AO470" s="20" t="s">
        <v>33</v>
      </c>
      <c r="AP470" s="20" t="s">
        <v>1911</v>
      </c>
      <c r="AQ470">
        <v>2156.94</v>
      </c>
      <c r="AR470" s="21">
        <v>0.86</v>
      </c>
      <c r="AS470">
        <v>136.53</v>
      </c>
      <c r="AT470">
        <v>7.3599999999999999E-2</v>
      </c>
      <c r="AU470" s="11">
        <f t="shared" si="155"/>
        <v>136.52567424</v>
      </c>
      <c r="AV470" s="23">
        <f t="shared" si="156"/>
        <v>484.36716628731909</v>
      </c>
      <c r="AW470" s="23">
        <f t="shared" si="157"/>
        <v>234611.55177720744</v>
      </c>
      <c r="AX470" s="23">
        <f t="shared" si="158"/>
        <v>143.35195795200002</v>
      </c>
      <c r="AY470" s="23">
        <f t="shared" si="159"/>
        <v>1105.2600068146382</v>
      </c>
      <c r="AZ470" s="23"/>
      <c r="BA470" s="23"/>
    </row>
    <row r="471" spans="1:53">
      <c r="A471">
        <v>202212</v>
      </c>
      <c r="B471" s="20" t="s">
        <v>27</v>
      </c>
      <c r="C471" s="20" t="s">
        <v>1912</v>
      </c>
      <c r="D471">
        <v>75612.84</v>
      </c>
      <c r="E471" s="21">
        <v>0.68</v>
      </c>
      <c r="F471">
        <v>2490.33</v>
      </c>
      <c r="G471" s="22">
        <v>4.8399999999999999E-2</v>
      </c>
      <c r="H471" s="11">
        <f t="shared" si="140"/>
        <v>2488.5697900800001</v>
      </c>
      <c r="I471" s="23">
        <f t="shared" si="141"/>
        <v>11034.543233359729</v>
      </c>
      <c r="J471" s="23">
        <f t="shared" si="142"/>
        <v>121761144.36888498</v>
      </c>
      <c r="K471" s="23">
        <f t="shared" si="143"/>
        <v>2612.9982795840001</v>
      </c>
      <c r="L471" s="23">
        <f t="shared" si="144"/>
        <v>24557.656256799459</v>
      </c>
      <c r="N471">
        <v>202212</v>
      </c>
      <c r="O471" s="20" t="s">
        <v>29</v>
      </c>
      <c r="P471" s="20" t="s">
        <v>1913</v>
      </c>
      <c r="Q471">
        <v>38035.17</v>
      </c>
      <c r="R471" s="21">
        <v>0.71</v>
      </c>
      <c r="S471">
        <v>982.98</v>
      </c>
      <c r="T471" s="21">
        <v>0.04</v>
      </c>
      <c r="U471" s="11">
        <f t="shared" si="145"/>
        <v>1080.198828</v>
      </c>
      <c r="V471" s="23">
        <f t="shared" si="146"/>
        <v>5291.8718987048196</v>
      </c>
      <c r="W471" s="23">
        <f t="shared" si="147"/>
        <v>28003908.192301754</v>
      </c>
      <c r="X471" s="23">
        <f t="shared" si="148"/>
        <v>1134.2087694000002</v>
      </c>
      <c r="Y471" s="23">
        <f t="shared" si="149"/>
        <v>11663.94262540964</v>
      </c>
      <c r="AA471">
        <v>202212</v>
      </c>
      <c r="AB471" s="20" t="s">
        <v>31</v>
      </c>
      <c r="AC471" s="20" t="s">
        <v>1914</v>
      </c>
      <c r="AD471">
        <v>239776.22</v>
      </c>
      <c r="AE471" s="21">
        <v>0.72</v>
      </c>
      <c r="AF471">
        <v>726.80970000000002</v>
      </c>
      <c r="AG471" s="22">
        <v>4.1999999999999997E-3</v>
      </c>
      <c r="AH471" s="11">
        <f t="shared" si="150"/>
        <v>725.08328927999992</v>
      </c>
      <c r="AI471" s="23">
        <f t="shared" si="151"/>
        <v>11164.757947733968</v>
      </c>
      <c r="AJ471" s="23">
        <f t="shared" si="152"/>
        <v>124651820.03148881</v>
      </c>
      <c r="AK471" s="23">
        <f t="shared" si="153"/>
        <v>761.33745374399996</v>
      </c>
      <c r="AL471" s="23">
        <f t="shared" si="154"/>
        <v>23054.599184747934</v>
      </c>
      <c r="AN471">
        <v>202212</v>
      </c>
      <c r="AO471" s="20" t="s">
        <v>33</v>
      </c>
      <c r="AP471" s="20" t="s">
        <v>1915</v>
      </c>
      <c r="AQ471">
        <v>4001.83</v>
      </c>
      <c r="AR471" s="21">
        <v>0.86</v>
      </c>
      <c r="AS471">
        <v>324.88</v>
      </c>
      <c r="AT471">
        <v>9.4399999999999998E-2</v>
      </c>
      <c r="AU471" s="11">
        <f t="shared" si="155"/>
        <v>324.88456671999995</v>
      </c>
      <c r="AV471" s="23">
        <f t="shared" si="156"/>
        <v>1006.2625060862903</v>
      </c>
      <c r="AW471" s="23">
        <f t="shared" si="157"/>
        <v>1012564.2311550614</v>
      </c>
      <c r="AX471" s="23">
        <f t="shared" si="158"/>
        <v>341.12879505599994</v>
      </c>
      <c r="AY471" s="23">
        <f t="shared" si="159"/>
        <v>2337.4095788925806</v>
      </c>
      <c r="AZ471" s="23"/>
      <c r="BA471" s="23"/>
    </row>
    <row r="472" spans="1:53">
      <c r="A472">
        <v>202212</v>
      </c>
      <c r="B472" s="20" t="s">
        <v>27</v>
      </c>
      <c r="C472" s="20" t="s">
        <v>1916</v>
      </c>
      <c r="D472">
        <v>44810.66</v>
      </c>
      <c r="E472" s="21">
        <v>0.68</v>
      </c>
      <c r="F472">
        <v>1475.85</v>
      </c>
      <c r="G472" s="22">
        <v>4.8399999999999999E-2</v>
      </c>
      <c r="H472" s="11">
        <f t="shared" si="140"/>
        <v>1474.8084419200002</v>
      </c>
      <c r="I472" s="23">
        <f t="shared" si="141"/>
        <v>6539.4338459629807</v>
      </c>
      <c r="J472" s="23">
        <f t="shared" si="142"/>
        <v>42764195.025726184</v>
      </c>
      <c r="K472" s="23">
        <f t="shared" si="143"/>
        <v>1548.5488640160002</v>
      </c>
      <c r="L472" s="23">
        <f t="shared" si="144"/>
        <v>14553.676133845962</v>
      </c>
      <c r="N472">
        <v>202212</v>
      </c>
      <c r="O472" s="20" t="s">
        <v>29</v>
      </c>
      <c r="P472" s="20" t="s">
        <v>1917</v>
      </c>
      <c r="Q472">
        <v>21387.61</v>
      </c>
      <c r="R472" s="21">
        <v>0.71</v>
      </c>
      <c r="S472">
        <v>552.74</v>
      </c>
      <c r="T472" s="21">
        <v>0.04</v>
      </c>
      <c r="U472" s="11">
        <f t="shared" si="145"/>
        <v>607.40812399999993</v>
      </c>
      <c r="V472" s="23">
        <f t="shared" si="146"/>
        <v>2975.6799388423451</v>
      </c>
      <c r="W472" s="23">
        <f t="shared" si="147"/>
        <v>8854671.0984287821</v>
      </c>
      <c r="X472" s="23">
        <f t="shared" si="148"/>
        <v>637.77853019999998</v>
      </c>
      <c r="Y472" s="23">
        <f t="shared" si="149"/>
        <v>6558.7680016846898</v>
      </c>
      <c r="AA472">
        <v>202212</v>
      </c>
      <c r="AB472" s="20" t="s">
        <v>31</v>
      </c>
      <c r="AC472" s="20" t="s">
        <v>1918</v>
      </c>
      <c r="AD472">
        <v>165991.17000000001</v>
      </c>
      <c r="AE472" s="21">
        <v>0.72</v>
      </c>
      <c r="AF472">
        <v>503.1524</v>
      </c>
      <c r="AG472" s="22">
        <v>4.1999999999999997E-3</v>
      </c>
      <c r="AH472" s="11">
        <f t="shared" si="150"/>
        <v>501.95729808000004</v>
      </c>
      <c r="AI472" s="23">
        <f t="shared" si="151"/>
        <v>7729.086873215203</v>
      </c>
      <c r="AJ472" s="23">
        <f t="shared" si="152"/>
        <v>59738783.893707566</v>
      </c>
      <c r="AK472" s="23">
        <f t="shared" si="153"/>
        <v>527.05516298400005</v>
      </c>
      <c r="AL472" s="23">
        <f t="shared" si="154"/>
        <v>15960.131044510406</v>
      </c>
      <c r="AN472">
        <v>202212</v>
      </c>
      <c r="AO472" s="20" t="s">
        <v>33</v>
      </c>
      <c r="AP472" s="20" t="s">
        <v>1919</v>
      </c>
      <c r="AQ472">
        <v>2246.2199999999998</v>
      </c>
      <c r="AR472" s="21">
        <v>0.86</v>
      </c>
      <c r="AS472">
        <v>160.91</v>
      </c>
      <c r="AT472">
        <v>8.3299999999999999E-2</v>
      </c>
      <c r="AU472" s="11">
        <f t="shared" si="155"/>
        <v>160.91470835999996</v>
      </c>
      <c r="AV472" s="23">
        <f t="shared" si="156"/>
        <v>533.81018702913434</v>
      </c>
      <c r="AW472" s="23">
        <f t="shared" si="157"/>
        <v>284953.31577607937</v>
      </c>
      <c r="AX472" s="23">
        <f t="shared" si="158"/>
        <v>168.96044377799996</v>
      </c>
      <c r="AY472" s="23">
        <f t="shared" si="159"/>
        <v>1228.5350824182688</v>
      </c>
      <c r="AZ472" s="23"/>
      <c r="BA472" s="23"/>
    </row>
    <row r="473" spans="1:53">
      <c r="A473">
        <v>202212</v>
      </c>
      <c r="B473" s="20" t="s">
        <v>27</v>
      </c>
      <c r="C473" s="20" t="s">
        <v>1920</v>
      </c>
      <c r="D473">
        <v>42888.69</v>
      </c>
      <c r="E473" s="21">
        <v>0.68</v>
      </c>
      <c r="F473">
        <v>1412.55</v>
      </c>
      <c r="G473" s="22">
        <v>4.8399999999999999E-2</v>
      </c>
      <c r="H473" s="11">
        <f t="shared" si="140"/>
        <v>1411.5525652800002</v>
      </c>
      <c r="I473" s="23">
        <f t="shared" si="141"/>
        <v>6258.9515752504876</v>
      </c>
      <c r="J473" s="23">
        <f t="shared" si="142"/>
        <v>39174474.821330562</v>
      </c>
      <c r="K473" s="23">
        <f t="shared" si="143"/>
        <v>1482.1301935440003</v>
      </c>
      <c r="L473" s="23">
        <f t="shared" si="144"/>
        <v>13929.455715780976</v>
      </c>
      <c r="N473">
        <v>202212</v>
      </c>
      <c r="O473" s="20" t="s">
        <v>29</v>
      </c>
      <c r="P473" s="20" t="s">
        <v>1921</v>
      </c>
      <c r="Q473">
        <v>21209.83</v>
      </c>
      <c r="R473" s="21">
        <v>0.71</v>
      </c>
      <c r="S473">
        <v>548.14</v>
      </c>
      <c r="T473" s="21">
        <v>0.04</v>
      </c>
      <c r="U473" s="11">
        <f t="shared" si="145"/>
        <v>602.35917200000006</v>
      </c>
      <c r="V473" s="23">
        <f t="shared" si="146"/>
        <v>2950.9452265707359</v>
      </c>
      <c r="W473" s="23">
        <f t="shared" si="147"/>
        <v>8708077.7302206121</v>
      </c>
      <c r="X473" s="23">
        <f t="shared" si="148"/>
        <v>632.47713060000012</v>
      </c>
      <c r="Y473" s="23">
        <f t="shared" si="149"/>
        <v>6504.2496251414723</v>
      </c>
      <c r="AA473">
        <v>202212</v>
      </c>
      <c r="AB473" s="20" t="s">
        <v>31</v>
      </c>
      <c r="AC473" s="20" t="s">
        <v>1922</v>
      </c>
      <c r="AD473">
        <v>214212.77</v>
      </c>
      <c r="AE473" s="21">
        <v>0.72</v>
      </c>
      <c r="AF473">
        <v>649.32169999999996</v>
      </c>
      <c r="AG473" s="22">
        <v>4.1999999999999997E-3</v>
      </c>
      <c r="AH473" s="11">
        <f t="shared" si="150"/>
        <v>647.7794164799999</v>
      </c>
      <c r="AI473" s="23">
        <f t="shared" si="151"/>
        <v>9974.4408614148997</v>
      </c>
      <c r="AJ473" s="23">
        <f t="shared" si="152"/>
        <v>99489470.497863203</v>
      </c>
      <c r="AK473" s="23">
        <f t="shared" si="153"/>
        <v>680.16838730399991</v>
      </c>
      <c r="AL473" s="23">
        <f t="shared" si="154"/>
        <v>20596.661139309799</v>
      </c>
      <c r="AN473">
        <v>202212</v>
      </c>
      <c r="AO473" s="20" t="s">
        <v>33</v>
      </c>
      <c r="AP473" s="20" t="s">
        <v>1923</v>
      </c>
      <c r="AQ473">
        <v>1127.52</v>
      </c>
      <c r="AR473" s="21">
        <v>0.86</v>
      </c>
      <c r="AS473">
        <v>15.61</v>
      </c>
      <c r="AT473">
        <v>1.61E-2</v>
      </c>
      <c r="AU473" s="11">
        <f t="shared" si="155"/>
        <v>15.61164192</v>
      </c>
      <c r="AV473" s="23">
        <f t="shared" si="156"/>
        <v>122.04250794100686</v>
      </c>
      <c r="AW473" s="23">
        <f t="shared" si="157"/>
        <v>14894.373744530723</v>
      </c>
      <c r="AX473" s="23">
        <f t="shared" si="158"/>
        <v>16.392224016</v>
      </c>
      <c r="AY473" s="23">
        <f t="shared" si="159"/>
        <v>259.6966578020137</v>
      </c>
      <c r="AZ473" s="23"/>
      <c r="BA473" s="23"/>
    </row>
    <row r="474" spans="1:53">
      <c r="A474">
        <v>202212</v>
      </c>
      <c r="B474" s="20" t="s">
        <v>27</v>
      </c>
      <c r="C474" s="20" t="s">
        <v>1924</v>
      </c>
      <c r="D474">
        <v>56177.74</v>
      </c>
      <c r="E474" s="21">
        <v>0.68</v>
      </c>
      <c r="F474">
        <v>1850.23</v>
      </c>
      <c r="G474" s="22">
        <v>4.8399999999999999E-2</v>
      </c>
      <c r="H474" s="11">
        <f t="shared" si="140"/>
        <v>1848.9217788799999</v>
      </c>
      <c r="I474" s="23">
        <f t="shared" si="141"/>
        <v>8198.2861744439451</v>
      </c>
      <c r="J474" s="23">
        <f t="shared" si="142"/>
        <v>67211896.198078737</v>
      </c>
      <c r="K474" s="23">
        <f t="shared" si="143"/>
        <v>1941.3678678240001</v>
      </c>
      <c r="L474" s="23">
        <f t="shared" si="144"/>
        <v>18245.494127767892</v>
      </c>
      <c r="N474">
        <v>202212</v>
      </c>
      <c r="O474" s="20" t="s">
        <v>29</v>
      </c>
      <c r="P474" s="20" t="s">
        <v>1925</v>
      </c>
      <c r="Q474">
        <v>38022.400000000001</v>
      </c>
      <c r="R474" s="21">
        <v>0.71</v>
      </c>
      <c r="S474">
        <v>982.65</v>
      </c>
      <c r="T474" s="21">
        <v>0.04</v>
      </c>
      <c r="U474" s="11">
        <f t="shared" si="145"/>
        <v>1079.8361600000001</v>
      </c>
      <c r="V474" s="23">
        <f t="shared" si="146"/>
        <v>5290.0951956127483</v>
      </c>
      <c r="W474" s="23">
        <f t="shared" si="147"/>
        <v>27985107.178645082</v>
      </c>
      <c r="X474" s="23">
        <f t="shared" si="148"/>
        <v>1133.8279680000001</v>
      </c>
      <c r="Y474" s="23">
        <f t="shared" si="149"/>
        <v>11660.026551225497</v>
      </c>
      <c r="AA474">
        <v>202212</v>
      </c>
      <c r="AB474" s="20" t="s">
        <v>31</v>
      </c>
      <c r="AC474" s="20" t="s">
        <v>1926</v>
      </c>
      <c r="AD474">
        <v>210912.37</v>
      </c>
      <c r="AE474" s="21">
        <v>0.72</v>
      </c>
      <c r="AF474">
        <v>639.31759999999997</v>
      </c>
      <c r="AG474" s="22">
        <v>4.1999999999999997E-3</v>
      </c>
      <c r="AH474" s="11">
        <f t="shared" si="150"/>
        <v>637.79900687999987</v>
      </c>
      <c r="AI474" s="23">
        <f t="shared" si="151"/>
        <v>9820.7635404082503</v>
      </c>
      <c r="AJ474" s="23">
        <f t="shared" si="152"/>
        <v>96447396.516611993</v>
      </c>
      <c r="AK474" s="23">
        <f t="shared" si="153"/>
        <v>669.68895722399986</v>
      </c>
      <c r="AL474" s="23">
        <f t="shared" si="154"/>
        <v>20279.3260876965</v>
      </c>
      <c r="AN474">
        <v>202212</v>
      </c>
      <c r="AO474" s="20" t="s">
        <v>33</v>
      </c>
      <c r="AP474" s="20" t="s">
        <v>1927</v>
      </c>
      <c r="AQ474">
        <v>771.5</v>
      </c>
      <c r="AR474" s="21">
        <v>0.86</v>
      </c>
      <c r="AS474">
        <v>5.24</v>
      </c>
      <c r="AT474">
        <v>7.9000000000000008E-3</v>
      </c>
      <c r="AU474" s="11">
        <f t="shared" si="155"/>
        <v>5.2415710000000004</v>
      </c>
      <c r="AV474" s="23">
        <f t="shared" si="156"/>
        <v>58.738878745188508</v>
      </c>
      <c r="AW474" s="23">
        <f t="shared" si="157"/>
        <v>3450.255876241958</v>
      </c>
      <c r="AX474" s="23">
        <f t="shared" si="158"/>
        <v>5.5036495500000004</v>
      </c>
      <c r="AY474" s="23">
        <f t="shared" si="159"/>
        <v>122.71932849037702</v>
      </c>
      <c r="AZ474" s="23"/>
      <c r="BA474" s="23"/>
    </row>
    <row r="475" spans="1:53">
      <c r="A475">
        <v>202212</v>
      </c>
      <c r="B475" s="20" t="s">
        <v>27</v>
      </c>
      <c r="C475" s="20" t="s">
        <v>1928</v>
      </c>
      <c r="D475">
        <v>32231.5</v>
      </c>
      <c r="E475" s="21">
        <v>0.68</v>
      </c>
      <c r="F475">
        <v>1061.56</v>
      </c>
      <c r="G475" s="22">
        <v>4.8399999999999999E-2</v>
      </c>
      <c r="H475" s="11">
        <f t="shared" si="140"/>
        <v>1060.803128</v>
      </c>
      <c r="I475" s="23">
        <f t="shared" si="141"/>
        <v>4703.6968883331738</v>
      </c>
      <c r="J475" s="23">
        <f t="shared" si="142"/>
        <v>22124764.417315181</v>
      </c>
      <c r="K475" s="23">
        <f t="shared" si="143"/>
        <v>1113.8432844000001</v>
      </c>
      <c r="L475" s="23">
        <f t="shared" si="144"/>
        <v>10468.196904666347</v>
      </c>
      <c r="N475">
        <v>202212</v>
      </c>
      <c r="O475" s="20" t="s">
        <v>29</v>
      </c>
      <c r="P475" s="20" t="s">
        <v>1929</v>
      </c>
      <c r="Q475">
        <v>16482.87</v>
      </c>
      <c r="R475" s="21">
        <v>0.71</v>
      </c>
      <c r="S475">
        <v>425.98</v>
      </c>
      <c r="T475" s="21">
        <v>0.04</v>
      </c>
      <c r="U475" s="11">
        <f t="shared" si="145"/>
        <v>468.11350799999991</v>
      </c>
      <c r="V475" s="23">
        <f t="shared" si="146"/>
        <v>2293.2784726085019</v>
      </c>
      <c r="W475" s="23">
        <f t="shared" si="147"/>
        <v>5259126.1529295836</v>
      </c>
      <c r="X475" s="23">
        <f t="shared" si="148"/>
        <v>491.51918339999992</v>
      </c>
      <c r="Y475" s="23">
        <f t="shared" si="149"/>
        <v>5054.6704532170043</v>
      </c>
      <c r="AA475">
        <v>202212</v>
      </c>
      <c r="AB475" s="20" t="s">
        <v>31</v>
      </c>
      <c r="AC475" s="20" t="s">
        <v>1930</v>
      </c>
      <c r="AD475">
        <v>135090.25</v>
      </c>
      <c r="AE475" s="21">
        <v>0.72</v>
      </c>
      <c r="AF475">
        <v>409.48559999999998</v>
      </c>
      <c r="AG475" s="22">
        <v>4.1999999999999997E-3</v>
      </c>
      <c r="AH475" s="11">
        <f t="shared" si="150"/>
        <v>408.51291599999996</v>
      </c>
      <c r="AI475" s="23">
        <f t="shared" si="151"/>
        <v>6290.2398842923994</v>
      </c>
      <c r="AJ475" s="23">
        <f t="shared" si="152"/>
        <v>39567117.801942855</v>
      </c>
      <c r="AK475" s="23">
        <f t="shared" si="153"/>
        <v>428.9385618</v>
      </c>
      <c r="AL475" s="23">
        <f t="shared" si="154"/>
        <v>12988.992684584799</v>
      </c>
      <c r="AN475">
        <v>202212</v>
      </c>
      <c r="AO475" s="20" t="s">
        <v>33</v>
      </c>
      <c r="AP475" s="20" t="s">
        <v>1931</v>
      </c>
      <c r="AQ475">
        <v>2271.15</v>
      </c>
      <c r="AR475" s="21">
        <v>0.86</v>
      </c>
      <c r="AS475">
        <v>31.45</v>
      </c>
      <c r="AT475">
        <v>1.61E-2</v>
      </c>
      <c r="AU475" s="11">
        <f t="shared" si="155"/>
        <v>31.446342900000001</v>
      </c>
      <c r="AV475" s="23">
        <f t="shared" si="156"/>
        <v>245.82875861201376</v>
      </c>
      <c r="AW475" s="23">
        <f t="shared" si="157"/>
        <v>60431.778560723731</v>
      </c>
      <c r="AX475" s="23">
        <f t="shared" si="158"/>
        <v>33.018660045000004</v>
      </c>
      <c r="AY475" s="23">
        <f t="shared" si="159"/>
        <v>523.10386012402751</v>
      </c>
      <c r="AZ475" s="23"/>
      <c r="BA475" s="23"/>
    </row>
    <row r="476" spans="1:53">
      <c r="A476">
        <v>202212</v>
      </c>
      <c r="B476" s="20" t="s">
        <v>27</v>
      </c>
      <c r="C476" s="20" t="s">
        <v>1932</v>
      </c>
      <c r="D476">
        <v>50306.720000000001</v>
      </c>
      <c r="E476" s="21">
        <v>0.68</v>
      </c>
      <c r="F476">
        <v>1656.87</v>
      </c>
      <c r="G476" s="22">
        <v>4.8399999999999999E-2</v>
      </c>
      <c r="H476" s="11">
        <f t="shared" si="140"/>
        <v>1655.6947686400001</v>
      </c>
      <c r="I476" s="23">
        <f t="shared" si="141"/>
        <v>7341.5001574933913</v>
      </c>
      <c r="J476" s="23">
        <f t="shared" si="142"/>
        <v>53897624.562475488</v>
      </c>
      <c r="K476" s="23">
        <f t="shared" si="143"/>
        <v>1738.4795070720002</v>
      </c>
      <c r="L476" s="23">
        <f t="shared" si="144"/>
        <v>16338.695083626782</v>
      </c>
      <c r="N476">
        <v>202212</v>
      </c>
      <c r="O476" s="20" t="s">
        <v>29</v>
      </c>
      <c r="P476" s="20" t="s">
        <v>1933</v>
      </c>
      <c r="Q476">
        <v>68460.28</v>
      </c>
      <c r="R476" s="21">
        <v>0.71</v>
      </c>
      <c r="S476">
        <v>1769.28</v>
      </c>
      <c r="T476" s="21">
        <v>0.04</v>
      </c>
      <c r="U476" s="11">
        <f t="shared" si="145"/>
        <v>1944.2719519999998</v>
      </c>
      <c r="V476" s="23">
        <f t="shared" si="146"/>
        <v>9524.9484072100531</v>
      </c>
      <c r="W476" s="23">
        <f t="shared" si="147"/>
        <v>90724642.160013333</v>
      </c>
      <c r="X476" s="23">
        <f t="shared" si="148"/>
        <v>2041.4855496</v>
      </c>
      <c r="Y476" s="23">
        <f t="shared" si="149"/>
        <v>20994.168766420105</v>
      </c>
      <c r="AA476">
        <v>202212</v>
      </c>
      <c r="AB476" s="20" t="s">
        <v>31</v>
      </c>
      <c r="AC476" s="20" t="s">
        <v>1934</v>
      </c>
      <c r="AD476">
        <v>217240.25</v>
      </c>
      <c r="AE476" s="21">
        <v>0.72</v>
      </c>
      <c r="AF476">
        <v>658.49860000000001</v>
      </c>
      <c r="AG476" s="22">
        <v>4.1999999999999997E-3</v>
      </c>
      <c r="AH476" s="11">
        <f t="shared" si="150"/>
        <v>656.93451599999992</v>
      </c>
      <c r="AI476" s="23">
        <f t="shared" si="151"/>
        <v>10115.410142653905</v>
      </c>
      <c r="AJ476" s="23">
        <f t="shared" si="152"/>
        <v>102321522.3541055</v>
      </c>
      <c r="AK476" s="23">
        <f t="shared" si="153"/>
        <v>689.78124179999998</v>
      </c>
      <c r="AL476" s="23">
        <f t="shared" si="154"/>
        <v>20887.754801307812</v>
      </c>
      <c r="AN476">
        <v>202212</v>
      </c>
      <c r="AO476" s="20" t="s">
        <v>33</v>
      </c>
      <c r="AP476" s="20" t="s">
        <v>1935</v>
      </c>
      <c r="AQ476">
        <v>2293.7399999999998</v>
      </c>
      <c r="AR476" s="21">
        <v>0.86</v>
      </c>
      <c r="AS476">
        <v>6.9</v>
      </c>
      <c r="AT476">
        <v>3.4999999999999996E-3</v>
      </c>
      <c r="AU476" s="11">
        <f t="shared" si="155"/>
        <v>6.904157399999999</v>
      </c>
      <c r="AV476" s="23">
        <f t="shared" si="156"/>
        <v>116.49715329576678</v>
      </c>
      <c r="AW476" s="23">
        <f t="shared" si="157"/>
        <v>13571.586726017384</v>
      </c>
      <c r="AX476" s="23">
        <f t="shared" si="158"/>
        <v>7.2493652699999993</v>
      </c>
      <c r="AY476" s="23">
        <f t="shared" si="159"/>
        <v>239.89846399153356</v>
      </c>
      <c r="AZ476" s="23"/>
      <c r="BA476" s="23"/>
    </row>
    <row r="477" spans="1:53">
      <c r="A477">
        <v>202212</v>
      </c>
      <c r="B477" s="20" t="s">
        <v>27</v>
      </c>
      <c r="C477" s="20" t="s">
        <v>1936</v>
      </c>
      <c r="D477">
        <v>111299.73</v>
      </c>
      <c r="E477" s="21">
        <v>0.68</v>
      </c>
      <c r="F477">
        <v>3665.69</v>
      </c>
      <c r="G477" s="22">
        <v>4.8399999999999999E-2</v>
      </c>
      <c r="H477" s="11">
        <f t="shared" si="140"/>
        <v>3663.0967137599996</v>
      </c>
      <c r="I477" s="23">
        <f t="shared" si="141"/>
        <v>16242.501704026257</v>
      </c>
      <c r="J477" s="23">
        <f t="shared" si="142"/>
        <v>263818861.60529587</v>
      </c>
      <c r="K477" s="23">
        <f t="shared" si="143"/>
        <v>3846.2515494479999</v>
      </c>
      <c r="L477" s="23">
        <f t="shared" si="144"/>
        <v>36148.100121812517</v>
      </c>
      <c r="N477">
        <v>202212</v>
      </c>
      <c r="O477" s="20" t="s">
        <v>29</v>
      </c>
      <c r="P477" s="20" t="s">
        <v>1937</v>
      </c>
      <c r="Q477">
        <v>25665.040000000001</v>
      </c>
      <c r="R477" s="21">
        <v>0.71</v>
      </c>
      <c r="S477">
        <v>663.28</v>
      </c>
      <c r="T477" s="21">
        <v>0.04</v>
      </c>
      <c r="U477" s="11">
        <f t="shared" si="145"/>
        <v>728.88713600000005</v>
      </c>
      <c r="V477" s="23">
        <f t="shared" si="146"/>
        <v>3570.8031265572145</v>
      </c>
      <c r="W477" s="23">
        <f t="shared" si="147"/>
        <v>12750634.968630778</v>
      </c>
      <c r="X477" s="23">
        <f t="shared" si="148"/>
        <v>765.33149280000009</v>
      </c>
      <c r="Y477" s="23">
        <f t="shared" si="149"/>
        <v>7870.4933891144292</v>
      </c>
      <c r="AA477">
        <v>202212</v>
      </c>
      <c r="AB477" s="20" t="s">
        <v>31</v>
      </c>
      <c r="AC477" s="20" t="s">
        <v>1938</v>
      </c>
      <c r="AD477">
        <v>137261.45000000001</v>
      </c>
      <c r="AE477" s="21">
        <v>0.72</v>
      </c>
      <c r="AF477">
        <v>416.06689999999998</v>
      </c>
      <c r="AG477" s="22">
        <v>4.1999999999999997E-3</v>
      </c>
      <c r="AH477" s="11">
        <f t="shared" si="150"/>
        <v>415.0786248</v>
      </c>
      <c r="AI477" s="23">
        <f t="shared" si="151"/>
        <v>6391.3379934214863</v>
      </c>
      <c r="AJ477" s="23">
        <f t="shared" si="152"/>
        <v>40849201.346152991</v>
      </c>
      <c r="AK477" s="23">
        <f t="shared" si="153"/>
        <v>435.83255604000004</v>
      </c>
      <c r="AL477" s="23">
        <f t="shared" si="154"/>
        <v>13197.754611642973</v>
      </c>
      <c r="AN477">
        <v>202212</v>
      </c>
      <c r="AO477" s="20" t="s">
        <v>33</v>
      </c>
      <c r="AP477" s="20" t="s">
        <v>1939</v>
      </c>
      <c r="AQ477">
        <v>1835.7</v>
      </c>
      <c r="AR477" s="21">
        <v>0.86</v>
      </c>
      <c r="AS477">
        <v>68.83</v>
      </c>
      <c r="AT477">
        <v>4.36E-2</v>
      </c>
      <c r="AU477" s="11">
        <f t="shared" si="155"/>
        <v>68.831407200000001</v>
      </c>
      <c r="AV477" s="23">
        <f t="shared" si="156"/>
        <v>322.37636016358607</v>
      </c>
      <c r="AW477" s="23">
        <f t="shared" si="157"/>
        <v>103926.51759232217</v>
      </c>
      <c r="AX477" s="23">
        <f t="shared" si="158"/>
        <v>72.272977560000001</v>
      </c>
      <c r="AY477" s="23">
        <f t="shared" si="159"/>
        <v>713.58412752717209</v>
      </c>
      <c r="AZ477" s="23"/>
      <c r="BA477" s="23"/>
    </row>
    <row r="478" spans="1:53">
      <c r="A478">
        <v>202212</v>
      </c>
      <c r="B478" s="20" t="s">
        <v>27</v>
      </c>
      <c r="C478" s="20" t="s">
        <v>1940</v>
      </c>
      <c r="D478">
        <v>36397.65</v>
      </c>
      <c r="E478" s="21">
        <v>0.68</v>
      </c>
      <c r="F478">
        <v>1198.77</v>
      </c>
      <c r="G478" s="22">
        <v>4.8399999999999999E-2</v>
      </c>
      <c r="H478" s="11">
        <f t="shared" si="140"/>
        <v>1197.9194568</v>
      </c>
      <c r="I478" s="23">
        <f t="shared" si="141"/>
        <v>5311.6830754895036</v>
      </c>
      <c r="J478" s="23">
        <f t="shared" si="142"/>
        <v>28213977.09444163</v>
      </c>
      <c r="K478" s="23">
        <f t="shared" si="143"/>
        <v>1257.81542964</v>
      </c>
      <c r="L478" s="23">
        <f t="shared" si="144"/>
        <v>11821.285607779007</v>
      </c>
      <c r="N478">
        <v>202212</v>
      </c>
      <c r="O478" s="20" t="s">
        <v>29</v>
      </c>
      <c r="P478" s="20" t="s">
        <v>1941</v>
      </c>
      <c r="Q478">
        <v>19730.060000000001</v>
      </c>
      <c r="R478" s="21">
        <v>0.71</v>
      </c>
      <c r="S478">
        <v>509.9</v>
      </c>
      <c r="T478" s="21">
        <v>0.04</v>
      </c>
      <c r="U478" s="11">
        <f t="shared" si="145"/>
        <v>560.33370400000001</v>
      </c>
      <c r="V478" s="23">
        <f t="shared" si="146"/>
        <v>2745.0633209674106</v>
      </c>
      <c r="W478" s="23">
        <f t="shared" si="147"/>
        <v>7535372.6361206295</v>
      </c>
      <c r="X478" s="23">
        <f t="shared" si="148"/>
        <v>588.3503892</v>
      </c>
      <c r="Y478" s="23">
        <f t="shared" si="149"/>
        <v>6050.4603459348209</v>
      </c>
      <c r="AA478">
        <v>202212</v>
      </c>
      <c r="AB478" s="20" t="s">
        <v>31</v>
      </c>
      <c r="AC478" s="20" t="s">
        <v>1942</v>
      </c>
      <c r="AD478">
        <v>160034.62</v>
      </c>
      <c r="AE478" s="21">
        <v>0.72</v>
      </c>
      <c r="AF478">
        <v>485.09690000000001</v>
      </c>
      <c r="AG478" s="22">
        <v>4.1999999999999997E-3</v>
      </c>
      <c r="AH478" s="11">
        <f t="shared" si="150"/>
        <v>483.94469087999994</v>
      </c>
      <c r="AI478" s="23">
        <f t="shared" si="151"/>
        <v>7451.7305992962338</v>
      </c>
      <c r="AJ478" s="23">
        <f t="shared" si="152"/>
        <v>55528288.924487807</v>
      </c>
      <c r="AK478" s="23">
        <f t="shared" si="153"/>
        <v>508.14192542399996</v>
      </c>
      <c r="AL478" s="23">
        <f t="shared" si="154"/>
        <v>15387.405889472468</v>
      </c>
      <c r="AN478">
        <v>202212</v>
      </c>
      <c r="AO478" s="20" t="s">
        <v>33</v>
      </c>
      <c r="AP478" s="20" t="s">
        <v>1943</v>
      </c>
      <c r="AQ478">
        <v>3366.76</v>
      </c>
      <c r="AR478" s="21">
        <v>0.86</v>
      </c>
      <c r="AS478">
        <v>277.38</v>
      </c>
      <c r="AT478">
        <v>9.5799999999999996E-2</v>
      </c>
      <c r="AU478" s="11">
        <f t="shared" si="155"/>
        <v>277.38062288000003</v>
      </c>
      <c r="AV478" s="23">
        <f t="shared" si="156"/>
        <v>852.16877313940961</v>
      </c>
      <c r="AW478" s="23">
        <f t="shared" si="157"/>
        <v>726191.6179139266</v>
      </c>
      <c r="AX478" s="23">
        <f t="shared" si="158"/>
        <v>291.24965402400005</v>
      </c>
      <c r="AY478" s="23">
        <f t="shared" si="159"/>
        <v>1981.7181691588194</v>
      </c>
      <c r="AZ478" s="23"/>
      <c r="BA478" s="23"/>
    </row>
    <row r="479" spans="1:53">
      <c r="A479">
        <v>202212</v>
      </c>
      <c r="B479" s="20" t="s">
        <v>27</v>
      </c>
      <c r="C479" s="20" t="s">
        <v>1944</v>
      </c>
      <c r="D479">
        <v>71121.91</v>
      </c>
      <c r="E479" s="21">
        <v>0.68</v>
      </c>
      <c r="F479">
        <v>2342.42</v>
      </c>
      <c r="G479" s="22">
        <v>4.8399999999999999E-2</v>
      </c>
      <c r="H479" s="11">
        <f t="shared" si="140"/>
        <v>2340.76430192</v>
      </c>
      <c r="I479" s="23">
        <f t="shared" si="141"/>
        <v>10379.160348085321</v>
      </c>
      <c r="J479" s="23">
        <f t="shared" si="142"/>
        <v>107726969.5312666</v>
      </c>
      <c r="K479" s="23">
        <f t="shared" si="143"/>
        <v>2457.8025170159999</v>
      </c>
      <c r="L479" s="23">
        <f t="shared" si="144"/>
        <v>23099.084998090642</v>
      </c>
      <c r="N479">
        <v>202212</v>
      </c>
      <c r="O479" s="20" t="s">
        <v>29</v>
      </c>
      <c r="P479" s="20" t="s">
        <v>1945</v>
      </c>
      <c r="Q479">
        <v>65394.879999999997</v>
      </c>
      <c r="R479" s="21">
        <v>0.71</v>
      </c>
      <c r="S479">
        <v>1690.06</v>
      </c>
      <c r="T479" s="21">
        <v>0.04</v>
      </c>
      <c r="U479" s="11">
        <f t="shared" si="145"/>
        <v>1857.2145919999998</v>
      </c>
      <c r="V479" s="23">
        <f t="shared" si="146"/>
        <v>9098.456186502488</v>
      </c>
      <c r="W479" s="23">
        <f t="shared" si="147"/>
        <v>82781904.977705389</v>
      </c>
      <c r="X479" s="23">
        <f t="shared" si="148"/>
        <v>1950.0753215999998</v>
      </c>
      <c r="Y479" s="23">
        <f t="shared" si="149"/>
        <v>20054.126965004976</v>
      </c>
      <c r="AA479">
        <v>202212</v>
      </c>
      <c r="AB479" s="20" t="s">
        <v>31</v>
      </c>
      <c r="AC479" s="20" t="s">
        <v>1946</v>
      </c>
      <c r="AD479">
        <v>214869.18</v>
      </c>
      <c r="AE479" s="21">
        <v>0.72</v>
      </c>
      <c r="AF479">
        <v>651.31150000000002</v>
      </c>
      <c r="AG479" s="22">
        <v>4.1999999999999997E-3</v>
      </c>
      <c r="AH479" s="11">
        <f t="shared" si="150"/>
        <v>649.76440031999982</v>
      </c>
      <c r="AI479" s="23">
        <f t="shared" si="151"/>
        <v>10005.005438521304</v>
      </c>
      <c r="AJ479" s="23">
        <f t="shared" si="152"/>
        <v>100100133.82484087</v>
      </c>
      <c r="AK479" s="23">
        <f t="shared" si="153"/>
        <v>682.25262033599984</v>
      </c>
      <c r="AL479" s="23">
        <f t="shared" si="154"/>
        <v>20659.775277362609</v>
      </c>
      <c r="AN479">
        <v>202212</v>
      </c>
      <c r="AO479" s="20" t="s">
        <v>33</v>
      </c>
      <c r="AP479" s="20" t="s">
        <v>1947</v>
      </c>
      <c r="AQ479">
        <v>1322.78</v>
      </c>
      <c r="AR479" s="21">
        <v>0.86</v>
      </c>
      <c r="AS479">
        <v>48.69</v>
      </c>
      <c r="AT479">
        <v>4.2800000000000005E-2</v>
      </c>
      <c r="AU479" s="11">
        <f t="shared" si="155"/>
        <v>48.688886240000002</v>
      </c>
      <c r="AV479" s="23">
        <f t="shared" si="156"/>
        <v>230.25512243070497</v>
      </c>
      <c r="AW479" s="23">
        <f t="shared" si="157"/>
        <v>53017.421405578934</v>
      </c>
      <c r="AX479" s="23">
        <f t="shared" si="158"/>
        <v>51.123330552000006</v>
      </c>
      <c r="AY479" s="23">
        <f t="shared" si="159"/>
        <v>509.19913110140993</v>
      </c>
      <c r="AZ479" s="23"/>
      <c r="BA479" s="23"/>
    </row>
    <row r="480" spans="1:53">
      <c r="A480">
        <v>202212</v>
      </c>
      <c r="B480" s="20" t="s">
        <v>27</v>
      </c>
      <c r="C480" s="20" t="s">
        <v>1948</v>
      </c>
      <c r="D480">
        <v>57275.22</v>
      </c>
      <c r="E480" s="21">
        <v>0.68</v>
      </c>
      <c r="F480">
        <v>1886.38</v>
      </c>
      <c r="G480" s="22">
        <v>4.8399999999999999E-2</v>
      </c>
      <c r="H480" s="11">
        <f t="shared" si="140"/>
        <v>1885.0420406400001</v>
      </c>
      <c r="I480" s="23">
        <f t="shared" si="141"/>
        <v>8358.4466777096313</v>
      </c>
      <c r="J480" s="23">
        <f t="shared" si="142"/>
        <v>69863630.864115179</v>
      </c>
      <c r="K480" s="23">
        <f t="shared" si="143"/>
        <v>1979.2941426720001</v>
      </c>
      <c r="L480" s="23">
        <f t="shared" si="144"/>
        <v>18601.935396059263</v>
      </c>
      <c r="N480">
        <v>202212</v>
      </c>
      <c r="O480" s="20" t="s">
        <v>29</v>
      </c>
      <c r="P480" s="20" t="s">
        <v>1949</v>
      </c>
      <c r="Q480">
        <v>17585.34</v>
      </c>
      <c r="R480" s="21">
        <v>0.71</v>
      </c>
      <c r="S480">
        <v>454.47</v>
      </c>
      <c r="T480" s="21">
        <v>0.04</v>
      </c>
      <c r="U480" s="11">
        <f t="shared" si="145"/>
        <v>499.42365599999999</v>
      </c>
      <c r="V480" s="23">
        <f t="shared" si="146"/>
        <v>2446.6662453505483</v>
      </c>
      <c r="W480" s="23">
        <f t="shared" si="147"/>
        <v>5986175.7161377491</v>
      </c>
      <c r="X480" s="23">
        <f t="shared" si="148"/>
        <v>524.3948388</v>
      </c>
      <c r="Y480" s="23">
        <f t="shared" si="149"/>
        <v>5392.7561467010964</v>
      </c>
      <c r="AA480">
        <v>202212</v>
      </c>
      <c r="AB480" s="20" t="s">
        <v>31</v>
      </c>
      <c r="AC480" s="20" t="s">
        <v>1950</v>
      </c>
      <c r="AD480">
        <v>230002.38</v>
      </c>
      <c r="AE480" s="21">
        <v>0.72</v>
      </c>
      <c r="AF480">
        <v>697.18320000000006</v>
      </c>
      <c r="AG480" s="22">
        <v>4.1999999999999997E-3</v>
      </c>
      <c r="AH480" s="11">
        <f t="shared" si="150"/>
        <v>695.52719711999987</v>
      </c>
      <c r="AI480" s="23">
        <f t="shared" si="151"/>
        <v>10709.656279103609</v>
      </c>
      <c r="AJ480" s="23">
        <f t="shared" si="152"/>
        <v>114696737.61654335</v>
      </c>
      <c r="AK480" s="23">
        <f t="shared" si="153"/>
        <v>730.30355697599987</v>
      </c>
      <c r="AL480" s="23">
        <f t="shared" si="154"/>
        <v>22114.839755327215</v>
      </c>
      <c r="AN480">
        <v>202212</v>
      </c>
      <c r="AO480" s="20" t="s">
        <v>33</v>
      </c>
      <c r="AP480" s="20" t="s">
        <v>1951</v>
      </c>
      <c r="AQ480">
        <v>1322.78</v>
      </c>
      <c r="AR480" s="21">
        <v>0.86</v>
      </c>
      <c r="AS480">
        <v>32.19</v>
      </c>
      <c r="AT480">
        <v>2.8300000000000002E-2</v>
      </c>
      <c r="AU480" s="11">
        <f t="shared" si="155"/>
        <v>32.193819640000001</v>
      </c>
      <c r="AV480" s="23">
        <f t="shared" si="156"/>
        <v>188.6450397341803</v>
      </c>
      <c r="AW480" s="23">
        <f t="shared" si="157"/>
        <v>35586.951016310464</v>
      </c>
      <c r="AX480" s="23">
        <f t="shared" si="158"/>
        <v>33.803510622000005</v>
      </c>
      <c r="AY480" s="23">
        <f t="shared" si="159"/>
        <v>409.48389910836062</v>
      </c>
      <c r="AZ480" s="23"/>
      <c r="BA480" s="23"/>
    </row>
    <row r="481" spans="1:53">
      <c r="A481">
        <v>202212</v>
      </c>
      <c r="B481" s="20" t="s">
        <v>27</v>
      </c>
      <c r="C481" s="20" t="s">
        <v>1952</v>
      </c>
      <c r="D481">
        <v>124635.44</v>
      </c>
      <c r="E481" s="21">
        <v>0.68</v>
      </c>
      <c r="F481">
        <v>4104.91</v>
      </c>
      <c r="G481" s="22">
        <v>4.8399999999999999E-2</v>
      </c>
      <c r="H481" s="11">
        <f t="shared" si="140"/>
        <v>4102.0016012800006</v>
      </c>
      <c r="I481" s="23">
        <f t="shared" si="141"/>
        <v>18188.645620093263</v>
      </c>
      <c r="J481" s="23">
        <f t="shared" si="142"/>
        <v>330826829.49333781</v>
      </c>
      <c r="K481" s="23">
        <f t="shared" si="143"/>
        <v>4307.101681344001</v>
      </c>
      <c r="L481" s="23">
        <f t="shared" si="144"/>
        <v>40479.292841466522</v>
      </c>
      <c r="N481">
        <v>202212</v>
      </c>
      <c r="O481" s="20" t="s">
        <v>29</v>
      </c>
      <c r="P481" s="20" t="s">
        <v>1953</v>
      </c>
      <c r="Q481">
        <v>37528.03</v>
      </c>
      <c r="R481" s="21">
        <v>0.71</v>
      </c>
      <c r="S481">
        <v>969.87</v>
      </c>
      <c r="T481" s="21">
        <v>0.04</v>
      </c>
      <c r="U481" s="11">
        <f t="shared" si="145"/>
        <v>1065.7960519999999</v>
      </c>
      <c r="V481" s="23">
        <f t="shared" si="146"/>
        <v>5221.3129945456121</v>
      </c>
      <c r="W481" s="23">
        <f t="shared" si="147"/>
        <v>27262109.387010869</v>
      </c>
      <c r="X481" s="23">
        <f t="shared" si="148"/>
        <v>1119.0858545999999</v>
      </c>
      <c r="Y481" s="23">
        <f t="shared" si="149"/>
        <v>11508.422041091224</v>
      </c>
      <c r="AA481">
        <v>202212</v>
      </c>
      <c r="AB481" s="20" t="s">
        <v>31</v>
      </c>
      <c r="AC481" s="20" t="s">
        <v>1954</v>
      </c>
      <c r="AD481">
        <v>199739.72</v>
      </c>
      <c r="AE481" s="21">
        <v>0.72</v>
      </c>
      <c r="AF481">
        <v>605.45100000000002</v>
      </c>
      <c r="AG481" s="22">
        <v>4.1999999999999997E-3</v>
      </c>
      <c r="AH481" s="11">
        <f t="shared" si="150"/>
        <v>604.01291327999991</v>
      </c>
      <c r="AI481" s="23">
        <f t="shared" si="151"/>
        <v>9300.5287444608039</v>
      </c>
      <c r="AJ481" s="23">
        <f t="shared" si="152"/>
        <v>86499834.926541656</v>
      </c>
      <c r="AK481" s="23">
        <f t="shared" si="153"/>
        <v>634.21355894399994</v>
      </c>
      <c r="AL481" s="23">
        <f t="shared" si="154"/>
        <v>19205.070402201607</v>
      </c>
      <c r="AN481">
        <v>202212</v>
      </c>
      <c r="AO481" s="20" t="s">
        <v>33</v>
      </c>
      <c r="AP481" s="20" t="s">
        <v>1955</v>
      </c>
      <c r="AQ481">
        <v>2282.7199999999998</v>
      </c>
      <c r="AR481" s="21">
        <v>0.86</v>
      </c>
      <c r="AS481">
        <v>139.78</v>
      </c>
      <c r="AT481">
        <v>7.1199999999999999E-2</v>
      </c>
      <c r="AU481" s="11">
        <f t="shared" si="155"/>
        <v>139.77551104</v>
      </c>
      <c r="AV481" s="23">
        <f t="shared" si="156"/>
        <v>504.83818341738333</v>
      </c>
      <c r="AW481" s="23">
        <f t="shared" si="157"/>
        <v>254861.59143616358</v>
      </c>
      <c r="AX481" s="23">
        <f t="shared" si="158"/>
        <v>146.76428659199999</v>
      </c>
      <c r="AY481" s="23">
        <f t="shared" si="159"/>
        <v>1149.4518778747668</v>
      </c>
      <c r="AZ481" s="23"/>
      <c r="BA481" s="23"/>
    </row>
    <row r="482" spans="1:53">
      <c r="A482">
        <v>202212</v>
      </c>
      <c r="B482" s="20" t="s">
        <v>27</v>
      </c>
      <c r="C482" s="20" t="s">
        <v>1956</v>
      </c>
      <c r="D482">
        <v>15500.18</v>
      </c>
      <c r="E482" s="21">
        <v>0.68</v>
      </c>
      <c r="F482">
        <v>510.5</v>
      </c>
      <c r="G482" s="22">
        <v>4.8399999999999999E-2</v>
      </c>
      <c r="H482" s="11">
        <f t="shared" si="140"/>
        <v>510.14192415999997</v>
      </c>
      <c r="I482" s="23">
        <f t="shared" si="141"/>
        <v>2262.0153711308531</v>
      </c>
      <c r="J482" s="23">
        <f t="shared" si="142"/>
        <v>5116713.5392322512</v>
      </c>
      <c r="K482" s="23">
        <f t="shared" si="143"/>
        <v>535.64902036800004</v>
      </c>
      <c r="L482" s="23">
        <f t="shared" si="144"/>
        <v>5034.1726664217058</v>
      </c>
      <c r="N482">
        <v>202212</v>
      </c>
      <c r="O482" s="20" t="s">
        <v>29</v>
      </c>
      <c r="P482" s="20" t="s">
        <v>1957</v>
      </c>
      <c r="Q482">
        <v>35499.480000000003</v>
      </c>
      <c r="R482" s="21">
        <v>0.71</v>
      </c>
      <c r="S482">
        <v>917.44</v>
      </c>
      <c r="T482" s="21">
        <v>0.04</v>
      </c>
      <c r="U482" s="11">
        <f t="shared" si="145"/>
        <v>1008.1852320000002</v>
      </c>
      <c r="V482" s="23">
        <f t="shared" si="146"/>
        <v>4939.0787692189579</v>
      </c>
      <c r="W482" s="23">
        <f t="shared" si="147"/>
        <v>24394499.088549454</v>
      </c>
      <c r="X482" s="23">
        <f t="shared" si="148"/>
        <v>1058.5944936000003</v>
      </c>
      <c r="Y482" s="23">
        <f t="shared" si="149"/>
        <v>10886.342770437916</v>
      </c>
      <c r="AA482">
        <v>202212</v>
      </c>
      <c r="AB482" s="20" t="s">
        <v>31</v>
      </c>
      <c r="AC482" s="20" t="s">
        <v>1958</v>
      </c>
      <c r="AD482">
        <v>207441.5</v>
      </c>
      <c r="AE482" s="21">
        <v>0.72</v>
      </c>
      <c r="AF482">
        <v>628.79669999999999</v>
      </c>
      <c r="AG482" s="22">
        <v>4.1999999999999997E-3</v>
      </c>
      <c r="AH482" s="11">
        <f t="shared" si="150"/>
        <v>627.30309599999998</v>
      </c>
      <c r="AI482" s="23">
        <f t="shared" si="151"/>
        <v>9659.1485836871416</v>
      </c>
      <c r="AJ482" s="23">
        <f t="shared" si="152"/>
        <v>93299151.361745313</v>
      </c>
      <c r="AK482" s="23">
        <f t="shared" si="153"/>
        <v>658.66825080000001</v>
      </c>
      <c r="AL482" s="23">
        <f t="shared" si="154"/>
        <v>19945.600263374283</v>
      </c>
      <c r="AN482">
        <v>202212</v>
      </c>
      <c r="AO482" s="20" t="s">
        <v>33</v>
      </c>
      <c r="AP482" s="20" t="s">
        <v>1959</v>
      </c>
      <c r="AQ482">
        <v>1337.36</v>
      </c>
      <c r="AR482" s="21">
        <v>0.86</v>
      </c>
      <c r="AS482">
        <v>53.94</v>
      </c>
      <c r="AT482">
        <v>4.6900000000000004E-2</v>
      </c>
      <c r="AU482" s="11">
        <f t="shared" si="155"/>
        <v>53.941078240000003</v>
      </c>
      <c r="AV482" s="23">
        <f t="shared" si="156"/>
        <v>243.16576818714864</v>
      </c>
      <c r="AW482" s="23">
        <f t="shared" si="157"/>
        <v>59129.590818046112</v>
      </c>
      <c r="AX482" s="23">
        <f t="shared" si="158"/>
        <v>56.638132152000004</v>
      </c>
      <c r="AY482" s="23">
        <f t="shared" si="159"/>
        <v>540.27261461429725</v>
      </c>
      <c r="AZ482" s="23"/>
      <c r="BA482" s="23"/>
    </row>
    <row r="483" spans="1:53">
      <c r="A483">
        <v>202212</v>
      </c>
      <c r="B483" s="20" t="s">
        <v>27</v>
      </c>
      <c r="C483" s="20" t="s">
        <v>1960</v>
      </c>
      <c r="D483">
        <v>98859.67</v>
      </c>
      <c r="E483" s="21">
        <v>0.68</v>
      </c>
      <c r="F483">
        <v>3255.98</v>
      </c>
      <c r="G483" s="22">
        <v>4.8399999999999999E-2</v>
      </c>
      <c r="H483" s="11">
        <f t="shared" si="140"/>
        <v>3253.6694590399998</v>
      </c>
      <c r="I483" s="23">
        <f t="shared" si="141"/>
        <v>14427.064274409951</v>
      </c>
      <c r="J483" s="23">
        <f t="shared" si="142"/>
        <v>208140183.57795593</v>
      </c>
      <c r="K483" s="23">
        <f t="shared" si="143"/>
        <v>3416.3529319919999</v>
      </c>
      <c r="L483" s="23">
        <f t="shared" si="144"/>
        <v>32107.798007859903</v>
      </c>
      <c r="N483">
        <v>202212</v>
      </c>
      <c r="O483" s="20" t="s">
        <v>29</v>
      </c>
      <c r="P483" s="20" t="s">
        <v>1961</v>
      </c>
      <c r="Q483">
        <v>15070.04</v>
      </c>
      <c r="R483" s="21">
        <v>0.71</v>
      </c>
      <c r="S483">
        <v>389.47</v>
      </c>
      <c r="T483" s="21">
        <v>0.04</v>
      </c>
      <c r="U483" s="11">
        <f t="shared" si="145"/>
        <v>427.98913600000003</v>
      </c>
      <c r="V483" s="23">
        <f t="shared" si="146"/>
        <v>2096.7099973092691</v>
      </c>
      <c r="W483" s="23">
        <f t="shared" si="147"/>
        <v>4396192.8128166348</v>
      </c>
      <c r="X483" s="23">
        <f t="shared" si="148"/>
        <v>449.38859280000003</v>
      </c>
      <c r="Y483" s="23">
        <f t="shared" si="149"/>
        <v>4621.4091306185383</v>
      </c>
      <c r="AA483">
        <v>202212</v>
      </c>
      <c r="AB483" s="20" t="s">
        <v>31</v>
      </c>
      <c r="AC483" s="20" t="s">
        <v>1962</v>
      </c>
      <c r="AD483">
        <v>223583.38</v>
      </c>
      <c r="AE483" s="21">
        <v>0.72</v>
      </c>
      <c r="AF483">
        <v>677.72590000000002</v>
      </c>
      <c r="AG483" s="22">
        <v>4.1999999999999997E-3</v>
      </c>
      <c r="AH483" s="11">
        <f t="shared" si="150"/>
        <v>676.11614111999995</v>
      </c>
      <c r="AI483" s="23">
        <f t="shared" si="151"/>
        <v>10410.766834326707</v>
      </c>
      <c r="AJ483" s="23">
        <f t="shared" si="152"/>
        <v>108384066.07871692</v>
      </c>
      <c r="AK483" s="23">
        <f t="shared" si="153"/>
        <v>709.921948176</v>
      </c>
      <c r="AL483" s="23">
        <f t="shared" si="154"/>
        <v>21497.649809773415</v>
      </c>
      <c r="AN483">
        <v>202212</v>
      </c>
      <c r="AO483" s="20" t="s">
        <v>33</v>
      </c>
      <c r="AP483" s="20" t="s">
        <v>1963</v>
      </c>
      <c r="AQ483">
        <v>3363.53</v>
      </c>
      <c r="AR483" s="21">
        <v>0.86</v>
      </c>
      <c r="AS483">
        <v>20.83</v>
      </c>
      <c r="AT483">
        <v>7.1999999999999998E-3</v>
      </c>
      <c r="AU483" s="11">
        <f t="shared" si="155"/>
        <v>20.826977759999998</v>
      </c>
      <c r="AV483" s="23">
        <f t="shared" si="156"/>
        <v>244.56307667300121</v>
      </c>
      <c r="AW483" s="23">
        <f t="shared" si="157"/>
        <v>59811.098471764264</v>
      </c>
      <c r="AX483" s="23">
        <f t="shared" si="158"/>
        <v>21.868326648</v>
      </c>
      <c r="AY483" s="23">
        <f t="shared" si="159"/>
        <v>509.95313110600239</v>
      </c>
      <c r="AZ483" s="23"/>
      <c r="BA483" s="23"/>
    </row>
    <row r="484" spans="1:53">
      <c r="A484">
        <v>202212</v>
      </c>
      <c r="B484" s="20" t="s">
        <v>27</v>
      </c>
      <c r="C484" s="20" t="s">
        <v>1964</v>
      </c>
      <c r="D484">
        <v>12736.91</v>
      </c>
      <c r="E484" s="21">
        <v>0.68</v>
      </c>
      <c r="F484">
        <v>419.49</v>
      </c>
      <c r="G484" s="22">
        <v>4.8399999999999999E-2</v>
      </c>
      <c r="H484" s="11">
        <f t="shared" si="140"/>
        <v>419.19718191999999</v>
      </c>
      <c r="I484" s="23">
        <f t="shared" si="141"/>
        <v>1858.7581693057932</v>
      </c>
      <c r="J484" s="23">
        <f t="shared" si="142"/>
        <v>3454981.9319610237</v>
      </c>
      <c r="K484" s="23">
        <f t="shared" si="143"/>
        <v>440.15704101599999</v>
      </c>
      <c r="L484" s="23">
        <f t="shared" si="144"/>
        <v>4136.7135205315863</v>
      </c>
      <c r="N484">
        <v>202212</v>
      </c>
      <c r="O484" s="20" t="s">
        <v>29</v>
      </c>
      <c r="P484" s="20" t="s">
        <v>1965</v>
      </c>
      <c r="Q484">
        <v>38146.120000000003</v>
      </c>
      <c r="R484" s="21">
        <v>0.71</v>
      </c>
      <c r="S484">
        <v>985.84</v>
      </c>
      <c r="T484" s="21">
        <v>0.04</v>
      </c>
      <c r="U484" s="11">
        <f t="shared" si="145"/>
        <v>1083.3498080000002</v>
      </c>
      <c r="V484" s="23">
        <f t="shared" si="146"/>
        <v>5307.3084850842506</v>
      </c>
      <c r="W484" s="23">
        <f t="shared" si="147"/>
        <v>28167523.355847284</v>
      </c>
      <c r="X484" s="23">
        <f t="shared" si="148"/>
        <v>1137.5172984000003</v>
      </c>
      <c r="Y484" s="23">
        <f t="shared" si="149"/>
        <v>11697.966778168502</v>
      </c>
      <c r="AA484">
        <v>202212</v>
      </c>
      <c r="AB484" s="20" t="s">
        <v>31</v>
      </c>
      <c r="AC484" s="20" t="s">
        <v>1966</v>
      </c>
      <c r="AD484">
        <v>141753.65</v>
      </c>
      <c r="AE484" s="21">
        <v>0.72</v>
      </c>
      <c r="AF484">
        <v>429.68369999999999</v>
      </c>
      <c r="AG484" s="22">
        <v>4.1999999999999997E-3</v>
      </c>
      <c r="AH484" s="11">
        <f t="shared" si="150"/>
        <v>428.66303759999994</v>
      </c>
      <c r="AI484" s="23">
        <f t="shared" si="151"/>
        <v>6600.5093852000809</v>
      </c>
      <c r="AJ484" s="23">
        <f t="shared" si="152"/>
        <v>43566724.144114353</v>
      </c>
      <c r="AK484" s="23">
        <f t="shared" si="153"/>
        <v>450.09618947999996</v>
      </c>
      <c r="AL484" s="23">
        <f t="shared" si="154"/>
        <v>13629.681808000161</v>
      </c>
      <c r="AN484">
        <v>202212</v>
      </c>
      <c r="AO484" s="20" t="s">
        <v>33</v>
      </c>
      <c r="AP484" s="20" t="s">
        <v>1967</v>
      </c>
      <c r="AQ484">
        <v>1629.16</v>
      </c>
      <c r="AR484" s="21">
        <v>0.86</v>
      </c>
      <c r="AS484">
        <v>33.21</v>
      </c>
      <c r="AT484">
        <v>2.3700000000000002E-2</v>
      </c>
      <c r="AU484" s="11">
        <f t="shared" si="155"/>
        <v>33.205539120000005</v>
      </c>
      <c r="AV484" s="23">
        <f t="shared" si="156"/>
        <v>213.12186473636598</v>
      </c>
      <c r="AW484" s="23">
        <f t="shared" si="157"/>
        <v>45420.929228705878</v>
      </c>
      <c r="AX484" s="23">
        <f t="shared" si="158"/>
        <v>34.865816076000009</v>
      </c>
      <c r="AY484" s="23">
        <f t="shared" si="159"/>
        <v>459.44926859273198</v>
      </c>
      <c r="AZ484" s="23"/>
      <c r="BA484" s="23"/>
    </row>
    <row r="485" spans="1:53">
      <c r="A485">
        <v>202212</v>
      </c>
      <c r="B485" s="20" t="s">
        <v>27</v>
      </c>
      <c r="C485" s="20" t="s">
        <v>1968</v>
      </c>
      <c r="D485">
        <v>35716.5</v>
      </c>
      <c r="E485" s="21">
        <v>0.68</v>
      </c>
      <c r="F485">
        <v>1176.3399999999999</v>
      </c>
      <c r="G485" s="22">
        <v>4.8399999999999999E-2</v>
      </c>
      <c r="H485" s="11">
        <f t="shared" si="140"/>
        <v>1175.501448</v>
      </c>
      <c r="I485" s="23">
        <f t="shared" si="141"/>
        <v>5212.2795995269162</v>
      </c>
      <c r="J485" s="23">
        <f t="shared" si="142"/>
        <v>27167858.623644471</v>
      </c>
      <c r="K485" s="23">
        <f t="shared" si="143"/>
        <v>1234.2765204</v>
      </c>
      <c r="L485" s="23">
        <f t="shared" si="144"/>
        <v>11600.060647053833</v>
      </c>
      <c r="N485">
        <v>202212</v>
      </c>
      <c r="O485" s="20" t="s">
        <v>29</v>
      </c>
      <c r="P485" s="20" t="s">
        <v>1969</v>
      </c>
      <c r="Q485">
        <v>35170.699999999997</v>
      </c>
      <c r="R485" s="21">
        <v>0.71</v>
      </c>
      <c r="S485">
        <v>908.95</v>
      </c>
      <c r="T485" s="21">
        <v>0.04</v>
      </c>
      <c r="U485" s="11">
        <f t="shared" si="145"/>
        <v>998.84787999999992</v>
      </c>
      <c r="V485" s="23">
        <f t="shared" si="146"/>
        <v>4893.3352733214442</v>
      </c>
      <c r="W485" s="23">
        <f t="shared" si="147"/>
        <v>23944730.097131852</v>
      </c>
      <c r="X485" s="23">
        <f t="shared" si="148"/>
        <v>1048.790274</v>
      </c>
      <c r="Y485" s="23">
        <f t="shared" si="149"/>
        <v>10785.518426642888</v>
      </c>
      <c r="AA485">
        <v>202212</v>
      </c>
      <c r="AB485" s="20" t="s">
        <v>31</v>
      </c>
      <c r="AC485" s="20" t="s">
        <v>1970</v>
      </c>
      <c r="AD485">
        <v>224704.97</v>
      </c>
      <c r="AE485" s="21">
        <v>0.72</v>
      </c>
      <c r="AF485">
        <v>681.12570000000005</v>
      </c>
      <c r="AG485" s="22">
        <v>4.1999999999999997E-3</v>
      </c>
      <c r="AH485" s="11">
        <f t="shared" si="150"/>
        <v>679.5078292799999</v>
      </c>
      <c r="AI485" s="23">
        <f t="shared" si="151"/>
        <v>10462.991699939315</v>
      </c>
      <c r="AJ485" s="23">
        <f t="shared" si="152"/>
        <v>109474195.31299901</v>
      </c>
      <c r="AK485" s="23">
        <f t="shared" si="153"/>
        <v>713.48322074399994</v>
      </c>
      <c r="AL485" s="23">
        <f t="shared" si="154"/>
        <v>21605.49122915863</v>
      </c>
      <c r="AN485">
        <v>202212</v>
      </c>
      <c r="AO485" s="20" t="s">
        <v>33</v>
      </c>
      <c r="AP485" s="20" t="s">
        <v>1971</v>
      </c>
      <c r="AQ485">
        <v>1525.56</v>
      </c>
      <c r="AR485" s="21">
        <v>0.86</v>
      </c>
      <c r="AS485">
        <v>32.54</v>
      </c>
      <c r="AT485">
        <v>2.4799999999999999E-2</v>
      </c>
      <c r="AU485" s="11">
        <f t="shared" si="155"/>
        <v>32.537143679999993</v>
      </c>
      <c r="AV485" s="23">
        <f t="shared" si="156"/>
        <v>204.03300739307676</v>
      </c>
      <c r="AW485" s="23">
        <f t="shared" si="157"/>
        <v>41629.468105863314</v>
      </c>
      <c r="AX485" s="23">
        <f t="shared" si="158"/>
        <v>34.164000863999995</v>
      </c>
      <c r="AY485" s="23">
        <f t="shared" si="159"/>
        <v>440.6031584661535</v>
      </c>
      <c r="AZ485" s="23"/>
      <c r="BA485" s="23"/>
    </row>
    <row r="486" spans="1:53">
      <c r="A486">
        <v>202212</v>
      </c>
      <c r="B486" s="20" t="s">
        <v>27</v>
      </c>
      <c r="C486" s="20" t="s">
        <v>1972</v>
      </c>
      <c r="D486">
        <v>40968.129999999997</v>
      </c>
      <c r="E486" s="21">
        <v>0.68</v>
      </c>
      <c r="F486">
        <v>1349.3</v>
      </c>
      <c r="G486" s="22">
        <v>4.8399999999999999E-2</v>
      </c>
      <c r="H486" s="11">
        <f t="shared" si="140"/>
        <v>1348.3430945599998</v>
      </c>
      <c r="I486" s="23">
        <f t="shared" si="141"/>
        <v>5978.6750725789652</v>
      </c>
      <c r="J486" s="23">
        <f t="shared" si="142"/>
        <v>35744555.623477094</v>
      </c>
      <c r="K486" s="23">
        <f t="shared" si="143"/>
        <v>1415.7602492879998</v>
      </c>
      <c r="L486" s="23">
        <f t="shared" si="144"/>
        <v>13305.69323971793</v>
      </c>
      <c r="N486">
        <v>202212</v>
      </c>
      <c r="O486" s="20" t="s">
        <v>29</v>
      </c>
      <c r="P486" s="20" t="s">
        <v>1973</v>
      </c>
      <c r="Q486">
        <v>29893.48</v>
      </c>
      <c r="R486" s="21">
        <v>0.71</v>
      </c>
      <c r="S486">
        <v>772.56</v>
      </c>
      <c r="T486" s="21">
        <v>0.04</v>
      </c>
      <c r="U486" s="11">
        <f t="shared" si="145"/>
        <v>848.97483199999988</v>
      </c>
      <c r="V486" s="23">
        <f t="shared" si="146"/>
        <v>4159.110285730143</v>
      </c>
      <c r="W486" s="23">
        <f t="shared" si="147"/>
        <v>17298198.368866272</v>
      </c>
      <c r="X486" s="23">
        <f t="shared" si="148"/>
        <v>891.42357359999994</v>
      </c>
      <c r="Y486" s="23">
        <f t="shared" si="149"/>
        <v>9167.1954034602859</v>
      </c>
      <c r="AA486">
        <v>202212</v>
      </c>
      <c r="AB486" s="20" t="s">
        <v>31</v>
      </c>
      <c r="AC486" s="20" t="s">
        <v>1974</v>
      </c>
      <c r="AD486">
        <v>196662.62</v>
      </c>
      <c r="AE486" s="21">
        <v>0.72</v>
      </c>
      <c r="AF486">
        <v>596.12369999999999</v>
      </c>
      <c r="AG486" s="22">
        <v>4.1999999999999997E-3</v>
      </c>
      <c r="AH486" s="11">
        <f t="shared" si="150"/>
        <v>594.70776288000002</v>
      </c>
      <c r="AI486" s="23">
        <f t="shared" si="151"/>
        <v>9157.2489951972111</v>
      </c>
      <c r="AJ486" s="23">
        <f t="shared" si="152"/>
        <v>83855209.160040334</v>
      </c>
      <c r="AK486" s="23">
        <f t="shared" si="153"/>
        <v>624.44315102400003</v>
      </c>
      <c r="AL486" s="23">
        <f t="shared" si="154"/>
        <v>18909.205753274422</v>
      </c>
      <c r="AN486">
        <v>202212</v>
      </c>
      <c r="AO486" s="20" t="s">
        <v>33</v>
      </c>
      <c r="AP486" s="20" t="s">
        <v>1975</v>
      </c>
      <c r="AQ486">
        <v>3885.41</v>
      </c>
      <c r="AR486" s="21">
        <v>0.86</v>
      </c>
      <c r="AS486">
        <v>297.39</v>
      </c>
      <c r="AT486">
        <v>8.900000000000001E-2</v>
      </c>
      <c r="AU486" s="11">
        <f t="shared" si="155"/>
        <v>297.38928140000002</v>
      </c>
      <c r="AV486" s="23">
        <f t="shared" si="156"/>
        <v>951.45772520619812</v>
      </c>
      <c r="AW486" s="23">
        <f t="shared" si="157"/>
        <v>905271.80285455321</v>
      </c>
      <c r="AX486" s="23">
        <f t="shared" si="158"/>
        <v>312.25874547000001</v>
      </c>
      <c r="AY486" s="23">
        <f t="shared" si="159"/>
        <v>2200.3047318123963</v>
      </c>
      <c r="AZ486" s="23"/>
      <c r="BA486" s="23"/>
    </row>
    <row r="487" spans="1:53">
      <c r="A487">
        <v>202212</v>
      </c>
      <c r="B487" s="20" t="s">
        <v>27</v>
      </c>
      <c r="C487" s="20" t="s">
        <v>1976</v>
      </c>
      <c r="D487">
        <v>76129.53</v>
      </c>
      <c r="E487" s="21">
        <v>0.68</v>
      </c>
      <c r="F487">
        <v>2507.35</v>
      </c>
      <c r="G487" s="22">
        <v>4.8399999999999999E-2</v>
      </c>
      <c r="H487" s="11">
        <f t="shared" si="140"/>
        <v>2505.5750913600004</v>
      </c>
      <c r="I487" s="23">
        <f t="shared" si="141"/>
        <v>11109.946275266959</v>
      </c>
      <c r="J487" s="23">
        <f t="shared" si="142"/>
        <v>123430906.23931818</v>
      </c>
      <c r="K487" s="23">
        <f t="shared" si="143"/>
        <v>2630.8538459280007</v>
      </c>
      <c r="L487" s="23">
        <f t="shared" si="144"/>
        <v>24725.46764189392</v>
      </c>
      <c r="N487">
        <v>202212</v>
      </c>
      <c r="O487" s="20" t="s">
        <v>29</v>
      </c>
      <c r="P487" s="20" t="s">
        <v>1977</v>
      </c>
      <c r="Q487">
        <v>67349.53</v>
      </c>
      <c r="R487" s="21">
        <v>0.71</v>
      </c>
      <c r="S487">
        <v>1740.58</v>
      </c>
      <c r="T487" s="21">
        <v>0.04</v>
      </c>
      <c r="U487" s="11">
        <f t="shared" si="145"/>
        <v>1912.7266519999998</v>
      </c>
      <c r="V487" s="23">
        <f t="shared" si="146"/>
        <v>9370.4086296440182</v>
      </c>
      <c r="W487" s="23">
        <f t="shared" si="147"/>
        <v>87804557.886507094</v>
      </c>
      <c r="X487" s="23">
        <f t="shared" si="148"/>
        <v>2008.3629845999999</v>
      </c>
      <c r="Y487" s="23">
        <f t="shared" si="149"/>
        <v>20653.543911288038</v>
      </c>
      <c r="AA487">
        <v>202212</v>
      </c>
      <c r="AB487" s="20" t="s">
        <v>31</v>
      </c>
      <c r="AC487" s="20" t="s">
        <v>1978</v>
      </c>
      <c r="AD487">
        <v>174486.97</v>
      </c>
      <c r="AE487" s="21">
        <v>0.72</v>
      </c>
      <c r="AF487">
        <v>528.9049</v>
      </c>
      <c r="AG487" s="22">
        <v>4.1999999999999997E-3</v>
      </c>
      <c r="AH487" s="11">
        <f t="shared" si="150"/>
        <v>527.64859727999999</v>
      </c>
      <c r="AI487" s="23">
        <f t="shared" si="151"/>
        <v>8124.6788571590569</v>
      </c>
      <c r="AJ487" s="23">
        <f t="shared" si="152"/>
        <v>66010406.531967402</v>
      </c>
      <c r="AK487" s="23">
        <f t="shared" si="153"/>
        <v>554.03102714400006</v>
      </c>
      <c r="AL487" s="23">
        <f t="shared" si="154"/>
        <v>16777.006311598114</v>
      </c>
      <c r="AN487">
        <v>202212</v>
      </c>
      <c r="AO487" s="20" t="s">
        <v>33</v>
      </c>
      <c r="AP487" s="20" t="s">
        <v>1979</v>
      </c>
      <c r="AQ487">
        <v>1356.63</v>
      </c>
      <c r="AR487" s="21">
        <v>0.86</v>
      </c>
      <c r="AS487">
        <v>9.2200000000000006</v>
      </c>
      <c r="AT487">
        <v>7.9000000000000008E-3</v>
      </c>
      <c r="AU487" s="11">
        <f t="shared" si="155"/>
        <v>9.216944220000002</v>
      </c>
      <c r="AV487" s="23">
        <f t="shared" si="156"/>
        <v>103.28830210250823</v>
      </c>
      <c r="AW487" s="23">
        <f t="shared" si="157"/>
        <v>10668.473351219005</v>
      </c>
      <c r="AX487" s="23">
        <f t="shared" si="158"/>
        <v>9.6777914310000028</v>
      </c>
      <c r="AY487" s="23">
        <f t="shared" si="159"/>
        <v>215.79354842501647</v>
      </c>
      <c r="AZ487" s="23"/>
      <c r="BA487" s="23"/>
    </row>
    <row r="488" spans="1:53">
      <c r="A488">
        <v>202212</v>
      </c>
      <c r="B488" s="20" t="s">
        <v>27</v>
      </c>
      <c r="C488" s="20" t="s">
        <v>1980</v>
      </c>
      <c r="D488">
        <v>99240.52</v>
      </c>
      <c r="E488" s="21">
        <v>0.68</v>
      </c>
      <c r="F488">
        <v>3268.52</v>
      </c>
      <c r="G488" s="22">
        <v>4.8399999999999999E-2</v>
      </c>
      <c r="H488" s="11">
        <f t="shared" si="140"/>
        <v>3266.2039942400006</v>
      </c>
      <c r="I488" s="23">
        <f t="shared" si="141"/>
        <v>14482.643535689191</v>
      </c>
      <c r="J488" s="23">
        <f t="shared" si="142"/>
        <v>209746963.78183991</v>
      </c>
      <c r="K488" s="23">
        <f t="shared" si="143"/>
        <v>3429.5141939520008</v>
      </c>
      <c r="L488" s="23">
        <f t="shared" si="144"/>
        <v>32231.491065618382</v>
      </c>
      <c r="N488">
        <v>202212</v>
      </c>
      <c r="O488" s="20" t="s">
        <v>29</v>
      </c>
      <c r="P488" s="20" t="s">
        <v>1981</v>
      </c>
      <c r="Q488">
        <v>149060.35999999999</v>
      </c>
      <c r="R488" s="21">
        <v>0.71</v>
      </c>
      <c r="S488">
        <v>3852.31</v>
      </c>
      <c r="T488" s="21">
        <v>0.04</v>
      </c>
      <c r="U488" s="11">
        <f t="shared" si="145"/>
        <v>4233.3142239999997</v>
      </c>
      <c r="V488" s="23">
        <f t="shared" si="146"/>
        <v>20738.919539332252</v>
      </c>
      <c r="W488" s="23">
        <f t="shared" si="147"/>
        <v>430102783.65889704</v>
      </c>
      <c r="X488" s="23">
        <f t="shared" si="148"/>
        <v>4444.9799352</v>
      </c>
      <c r="Y488" s="23">
        <f t="shared" si="149"/>
        <v>45711.153302664505</v>
      </c>
      <c r="AA488">
        <v>202212</v>
      </c>
      <c r="AB488" s="20" t="s">
        <v>31</v>
      </c>
      <c r="AC488" s="20" t="s">
        <v>1982</v>
      </c>
      <c r="AD488">
        <v>130340.59</v>
      </c>
      <c r="AE488" s="21">
        <v>0.72</v>
      </c>
      <c r="AF488">
        <v>395.08839999999998</v>
      </c>
      <c r="AG488" s="22">
        <v>4.1999999999999997E-3</v>
      </c>
      <c r="AH488" s="11">
        <f t="shared" si="150"/>
        <v>394.14994415999996</v>
      </c>
      <c r="AI488" s="23">
        <f t="shared" si="151"/>
        <v>6069.0803204539416</v>
      </c>
      <c r="AJ488" s="23">
        <f t="shared" si="152"/>
        <v>36833735.936121315</v>
      </c>
      <c r="AK488" s="23">
        <f t="shared" si="153"/>
        <v>413.85744136799997</v>
      </c>
      <c r="AL488" s="23">
        <f t="shared" si="154"/>
        <v>12532.310585067884</v>
      </c>
      <c r="AN488">
        <v>202212</v>
      </c>
      <c r="AO488" s="20" t="s">
        <v>33</v>
      </c>
      <c r="AP488" s="20" t="s">
        <v>1983</v>
      </c>
      <c r="AQ488">
        <v>2751.13</v>
      </c>
      <c r="AR488" s="21">
        <v>0.86</v>
      </c>
      <c r="AS488">
        <v>180.05</v>
      </c>
      <c r="AT488">
        <v>7.6100000000000001E-2</v>
      </c>
      <c r="AU488" s="11">
        <f t="shared" si="155"/>
        <v>180.05045398000001</v>
      </c>
      <c r="AV488" s="23">
        <f t="shared" si="156"/>
        <v>627.35646224094455</v>
      </c>
      <c r="AW488" s="23">
        <f t="shared" si="157"/>
        <v>393576.13071547367</v>
      </c>
      <c r="AX488" s="23">
        <f t="shared" si="158"/>
        <v>189.05297667900001</v>
      </c>
      <c r="AY488" s="23">
        <f t="shared" si="159"/>
        <v>1434.763378461889</v>
      </c>
      <c r="AZ488" s="23"/>
      <c r="BA488" s="23"/>
    </row>
    <row r="489" spans="1:53">
      <c r="A489">
        <v>202212</v>
      </c>
      <c r="B489" s="20" t="s">
        <v>27</v>
      </c>
      <c r="C489" s="20" t="s">
        <v>1984</v>
      </c>
      <c r="D489">
        <v>63937.61</v>
      </c>
      <c r="E489" s="21">
        <v>0.68</v>
      </c>
      <c r="F489">
        <v>2105.81</v>
      </c>
      <c r="G489" s="22">
        <v>4.8399999999999999E-2</v>
      </c>
      <c r="H489" s="11">
        <f t="shared" si="140"/>
        <v>2104.3146203199999</v>
      </c>
      <c r="I489" s="23">
        <f t="shared" si="141"/>
        <v>9330.7211021658932</v>
      </c>
      <c r="J489" s="23">
        <f t="shared" si="142"/>
        <v>87062356.286403894</v>
      </c>
      <c r="K489" s="23">
        <f t="shared" si="143"/>
        <v>2209.530351336</v>
      </c>
      <c r="L489" s="23">
        <f t="shared" si="144"/>
        <v>20765.756824651788</v>
      </c>
      <c r="N489">
        <v>202212</v>
      </c>
      <c r="O489" s="20" t="s">
        <v>29</v>
      </c>
      <c r="P489" s="20" t="s">
        <v>1985</v>
      </c>
      <c r="Q489">
        <v>30581.54</v>
      </c>
      <c r="R489" s="21">
        <v>0.71</v>
      </c>
      <c r="S489">
        <v>790.34</v>
      </c>
      <c r="T489" s="21">
        <v>0.04</v>
      </c>
      <c r="U489" s="11">
        <f t="shared" si="145"/>
        <v>868.51573600000006</v>
      </c>
      <c r="V489" s="23">
        <f t="shared" si="146"/>
        <v>4254.8407735555647</v>
      </c>
      <c r="W489" s="23">
        <f t="shared" si="147"/>
        <v>18103670.008310918</v>
      </c>
      <c r="X489" s="23">
        <f t="shared" si="148"/>
        <v>911.94152280000014</v>
      </c>
      <c r="Y489" s="23">
        <f t="shared" si="149"/>
        <v>9378.1972831111289</v>
      </c>
      <c r="AA489">
        <v>202212</v>
      </c>
      <c r="AB489" s="20" t="s">
        <v>31</v>
      </c>
      <c r="AC489" s="20" t="s">
        <v>1986</v>
      </c>
      <c r="AD489">
        <v>195658.4</v>
      </c>
      <c r="AE489" s="21">
        <v>0.72</v>
      </c>
      <c r="AF489">
        <v>593.0797</v>
      </c>
      <c r="AG489" s="22">
        <v>4.1999999999999997E-3</v>
      </c>
      <c r="AH489" s="11">
        <f t="shared" si="150"/>
        <v>591.67100159999984</v>
      </c>
      <c r="AI489" s="23">
        <f t="shared" si="151"/>
        <v>9110.4892571953624</v>
      </c>
      <c r="AJ489" s="23">
        <f t="shared" si="152"/>
        <v>83001014.505472109</v>
      </c>
      <c r="AK489" s="23">
        <f t="shared" si="153"/>
        <v>621.25455167999985</v>
      </c>
      <c r="AL489" s="23">
        <f t="shared" si="154"/>
        <v>18812.649515990724</v>
      </c>
      <c r="AN489">
        <v>202212</v>
      </c>
      <c r="AO489" s="20" t="s">
        <v>33</v>
      </c>
      <c r="AP489" s="20" t="s">
        <v>1987</v>
      </c>
      <c r="AQ489">
        <v>1459.8</v>
      </c>
      <c r="AR489" s="21">
        <v>0.86</v>
      </c>
      <c r="AS489">
        <v>19.84</v>
      </c>
      <c r="AT489">
        <v>1.5800000000000002E-2</v>
      </c>
      <c r="AU489" s="11">
        <f t="shared" si="155"/>
        <v>19.8357624</v>
      </c>
      <c r="AV489" s="23">
        <f t="shared" si="156"/>
        <v>156.55323071823827</v>
      </c>
      <c r="AW489" s="23">
        <f t="shared" si="157"/>
        <v>24508.914048317944</v>
      </c>
      <c r="AX489" s="23">
        <f t="shared" si="158"/>
        <v>20.827550520000003</v>
      </c>
      <c r="AY489" s="23">
        <f t="shared" si="159"/>
        <v>332.94222383647656</v>
      </c>
      <c r="AZ489" s="23"/>
      <c r="BA489" s="23"/>
    </row>
    <row r="490" spans="1:53">
      <c r="A490">
        <v>202212</v>
      </c>
      <c r="B490" s="20" t="s">
        <v>27</v>
      </c>
      <c r="C490" s="20" t="s">
        <v>1988</v>
      </c>
      <c r="D490">
        <v>87443.49</v>
      </c>
      <c r="E490" s="21">
        <v>0.68</v>
      </c>
      <c r="F490">
        <v>2879.98</v>
      </c>
      <c r="G490" s="22">
        <v>4.8399999999999999E-2</v>
      </c>
      <c r="H490" s="11">
        <f t="shared" si="140"/>
        <v>2877.9401428800002</v>
      </c>
      <c r="I490" s="23">
        <f t="shared" si="141"/>
        <v>12761.046548190217</v>
      </c>
      <c r="J490" s="23">
        <f t="shared" si="142"/>
        <v>162844309.00507745</v>
      </c>
      <c r="K490" s="23">
        <f t="shared" si="143"/>
        <v>3021.8371500240005</v>
      </c>
      <c r="L490" s="23">
        <f t="shared" si="144"/>
        <v>28400.033239260436</v>
      </c>
      <c r="N490">
        <v>202212</v>
      </c>
      <c r="O490" s="20" t="s">
        <v>29</v>
      </c>
      <c r="P490" s="20" t="s">
        <v>1989</v>
      </c>
      <c r="Q490">
        <v>30170.39</v>
      </c>
      <c r="R490" s="21">
        <v>0.71</v>
      </c>
      <c r="S490">
        <v>779.72</v>
      </c>
      <c r="T490" s="21">
        <v>0.04</v>
      </c>
      <c r="U490" s="11">
        <f t="shared" si="145"/>
        <v>856.83907599999998</v>
      </c>
      <c r="V490" s="23">
        <f t="shared" si="146"/>
        <v>4197.6370557556311</v>
      </c>
      <c r="W490" s="23">
        <f t="shared" si="147"/>
        <v>17620156.851852804</v>
      </c>
      <c r="X490" s="23">
        <f t="shared" si="148"/>
        <v>899.68102980000003</v>
      </c>
      <c r="Y490" s="23">
        <f t="shared" si="149"/>
        <v>9252.1131875112624</v>
      </c>
      <c r="AA490">
        <v>202212</v>
      </c>
      <c r="AB490" s="20" t="s">
        <v>31</v>
      </c>
      <c r="AC490" s="20" t="s">
        <v>1990</v>
      </c>
      <c r="AD490">
        <v>224742.57</v>
      </c>
      <c r="AE490" s="21">
        <v>0.72</v>
      </c>
      <c r="AF490">
        <v>681.23969999999997</v>
      </c>
      <c r="AG490" s="22">
        <v>4.1999999999999997E-3</v>
      </c>
      <c r="AH490" s="11">
        <f t="shared" si="150"/>
        <v>679.62153167999998</v>
      </c>
      <c r="AI490" s="23">
        <f t="shared" si="151"/>
        <v>10464.74247780559</v>
      </c>
      <c r="AJ490" s="23">
        <f t="shared" si="152"/>
        <v>109510835.12678868</v>
      </c>
      <c r="AK490" s="23">
        <f t="shared" si="153"/>
        <v>713.60260826399997</v>
      </c>
      <c r="AL490" s="23">
        <f t="shared" si="154"/>
        <v>21609.106487291181</v>
      </c>
      <c r="AN490">
        <v>202212</v>
      </c>
      <c r="AO490" s="20" t="s">
        <v>33</v>
      </c>
      <c r="AP490" s="20" t="s">
        <v>1991</v>
      </c>
      <c r="AQ490">
        <v>1341.89</v>
      </c>
      <c r="AR490" s="21">
        <v>0.86</v>
      </c>
      <c r="AS490">
        <v>50.55</v>
      </c>
      <c r="AT490">
        <v>4.3799999999999999E-2</v>
      </c>
      <c r="AU490" s="11">
        <f t="shared" si="155"/>
        <v>50.546312520000001</v>
      </c>
      <c r="AV490" s="23">
        <f t="shared" si="156"/>
        <v>236.17112189056581</v>
      </c>
      <c r="AW490" s="23">
        <f t="shared" si="157"/>
        <v>55776.798815048496</v>
      </c>
      <c r="AX490" s="23">
        <f t="shared" si="158"/>
        <v>53.073628146000004</v>
      </c>
      <c r="AY490" s="23">
        <f t="shared" si="159"/>
        <v>522.88855630113164</v>
      </c>
      <c r="AZ490" s="23"/>
      <c r="BA490" s="23"/>
    </row>
    <row r="491" spans="1:53">
      <c r="A491">
        <v>202212</v>
      </c>
      <c r="B491" s="20" t="s">
        <v>27</v>
      </c>
      <c r="C491" s="20" t="s">
        <v>1992</v>
      </c>
      <c r="D491">
        <v>31452.82</v>
      </c>
      <c r="E491" s="21">
        <v>0.68</v>
      </c>
      <c r="F491">
        <v>1035.9100000000001</v>
      </c>
      <c r="G491" s="22">
        <v>4.8399999999999999E-2</v>
      </c>
      <c r="H491" s="11">
        <f t="shared" si="140"/>
        <v>1035.17521184</v>
      </c>
      <c r="I491" s="23">
        <f t="shared" si="141"/>
        <v>4590.0603931962023</v>
      </c>
      <c r="J491" s="23">
        <f t="shared" si="142"/>
        <v>21068654.413188476</v>
      </c>
      <c r="K491" s="23">
        <f t="shared" si="143"/>
        <v>1086.933972432</v>
      </c>
      <c r="L491" s="23">
        <f t="shared" si="144"/>
        <v>10215.295998232405</v>
      </c>
      <c r="N491">
        <v>202212</v>
      </c>
      <c r="O491" s="20" t="s">
        <v>29</v>
      </c>
      <c r="P491" s="20" t="s">
        <v>1993</v>
      </c>
      <c r="Q491">
        <v>56512.639999999999</v>
      </c>
      <c r="R491" s="21">
        <v>0.71</v>
      </c>
      <c r="S491">
        <v>1460.51</v>
      </c>
      <c r="T491" s="21">
        <v>0.04</v>
      </c>
      <c r="U491" s="11">
        <f t="shared" si="145"/>
        <v>1604.9589759999999</v>
      </c>
      <c r="V491" s="23">
        <f t="shared" si="146"/>
        <v>7862.6610985995849</v>
      </c>
      <c r="W491" s="23">
        <f t="shared" si="147"/>
        <v>61821439.551431231</v>
      </c>
      <c r="X491" s="23">
        <f t="shared" si="148"/>
        <v>1685.2069248</v>
      </c>
      <c r="Y491" s="23">
        <f t="shared" si="149"/>
        <v>17330.281173199168</v>
      </c>
      <c r="AA491">
        <v>202212</v>
      </c>
      <c r="AB491" s="20" t="s">
        <v>31</v>
      </c>
      <c r="AC491" s="20" t="s">
        <v>1994</v>
      </c>
      <c r="AD491">
        <v>202450.89</v>
      </c>
      <c r="AE491" s="21">
        <v>0.72</v>
      </c>
      <c r="AF491">
        <v>613.66909999999996</v>
      </c>
      <c r="AG491" s="22">
        <v>4.1999999999999997E-3</v>
      </c>
      <c r="AH491" s="11">
        <f t="shared" si="150"/>
        <v>612.21149135999997</v>
      </c>
      <c r="AI491" s="23">
        <f t="shared" si="151"/>
        <v>9426.7696068997811</v>
      </c>
      <c r="AJ491" s="23">
        <f t="shared" si="152"/>
        <v>88863985.221569449</v>
      </c>
      <c r="AK491" s="23">
        <f t="shared" si="153"/>
        <v>642.82206592800003</v>
      </c>
      <c r="AL491" s="23">
        <f t="shared" si="154"/>
        <v>19465.750705159564</v>
      </c>
      <c r="AN491">
        <v>202212</v>
      </c>
      <c r="AO491" s="20" t="s">
        <v>33</v>
      </c>
      <c r="AP491" s="20" t="s">
        <v>1995</v>
      </c>
      <c r="AQ491">
        <v>1307.76</v>
      </c>
      <c r="AR491" s="21">
        <v>0.86</v>
      </c>
      <c r="AS491">
        <v>82.66</v>
      </c>
      <c r="AT491">
        <v>7.3499999999999996E-2</v>
      </c>
      <c r="AU491" s="11">
        <f t="shared" si="155"/>
        <v>82.663509599999998</v>
      </c>
      <c r="AV491" s="23">
        <f t="shared" si="156"/>
        <v>293.48971210432109</v>
      </c>
      <c r="AW491" s="23">
        <f t="shared" si="157"/>
        <v>86136.211111077282</v>
      </c>
      <c r="AX491" s="23">
        <f t="shared" si="158"/>
        <v>86.796685080000003</v>
      </c>
      <c r="AY491" s="23">
        <f t="shared" si="159"/>
        <v>669.64293380864217</v>
      </c>
      <c r="AZ491" s="23"/>
      <c r="BA491" s="23"/>
    </row>
    <row r="492" spans="1:53">
      <c r="A492">
        <v>202212</v>
      </c>
      <c r="B492" s="20" t="s">
        <v>27</v>
      </c>
      <c r="C492" s="20" t="s">
        <v>1996</v>
      </c>
      <c r="D492">
        <v>12597.57</v>
      </c>
      <c r="E492" s="21">
        <v>0.68</v>
      </c>
      <c r="F492">
        <v>414.91</v>
      </c>
      <c r="G492" s="22">
        <v>4.8399999999999999E-2</v>
      </c>
      <c r="H492" s="11">
        <f t="shared" si="140"/>
        <v>414.61122384000004</v>
      </c>
      <c r="I492" s="23">
        <f t="shared" si="141"/>
        <v>1838.4236169448936</v>
      </c>
      <c r="J492" s="23">
        <f t="shared" si="142"/>
        <v>3379801.3953407449</v>
      </c>
      <c r="K492" s="23">
        <f t="shared" si="143"/>
        <v>435.34178503200008</v>
      </c>
      <c r="L492" s="23">
        <f t="shared" si="144"/>
        <v>4091.4584577297874</v>
      </c>
      <c r="N492">
        <v>202212</v>
      </c>
      <c r="O492" s="20" t="s">
        <v>29</v>
      </c>
      <c r="P492" s="20" t="s">
        <v>1997</v>
      </c>
      <c r="Q492">
        <v>45064.74</v>
      </c>
      <c r="R492" s="21">
        <v>0.71</v>
      </c>
      <c r="S492">
        <v>1164.6500000000001</v>
      </c>
      <c r="T492" s="21">
        <v>0.04</v>
      </c>
      <c r="U492" s="11">
        <f t="shared" si="145"/>
        <v>1279.838616</v>
      </c>
      <c r="V492" s="23">
        <f t="shared" si="146"/>
        <v>6269.9031246196364</v>
      </c>
      <c r="W492" s="23">
        <f t="shared" si="147"/>
        <v>39311685.192115083</v>
      </c>
      <c r="X492" s="23">
        <f t="shared" si="148"/>
        <v>1343.8305468000001</v>
      </c>
      <c r="Y492" s="23">
        <f t="shared" si="149"/>
        <v>13819.644865239272</v>
      </c>
      <c r="AA492">
        <v>202212</v>
      </c>
      <c r="AB492" s="20" t="s">
        <v>31</v>
      </c>
      <c r="AC492" s="20" t="s">
        <v>1998</v>
      </c>
      <c r="AD492">
        <v>233066.46</v>
      </c>
      <c r="AE492" s="21">
        <v>0.72</v>
      </c>
      <c r="AF492">
        <v>706.47109999999998</v>
      </c>
      <c r="AG492" s="22">
        <v>4.1999999999999997E-3</v>
      </c>
      <c r="AH492" s="11">
        <f t="shared" si="150"/>
        <v>704.79297503999987</v>
      </c>
      <c r="AI492" s="23">
        <f t="shared" si="151"/>
        <v>10852.329774967764</v>
      </c>
      <c r="AJ492" s="23">
        <f t="shared" si="152"/>
        <v>117773061.54465188</v>
      </c>
      <c r="AK492" s="23">
        <f t="shared" si="153"/>
        <v>740.03262379199987</v>
      </c>
      <c r="AL492" s="23">
        <f t="shared" si="154"/>
        <v>22409.452524975528</v>
      </c>
      <c r="AN492">
        <v>202212</v>
      </c>
      <c r="AO492" s="20" t="s">
        <v>33</v>
      </c>
      <c r="AP492" s="20" t="s">
        <v>1999</v>
      </c>
      <c r="AQ492">
        <v>1550.87</v>
      </c>
      <c r="AR492" s="21">
        <v>0.86</v>
      </c>
      <c r="AS492">
        <v>103.5</v>
      </c>
      <c r="AT492">
        <v>7.7600000000000002E-2</v>
      </c>
      <c r="AU492" s="11">
        <f t="shared" si="155"/>
        <v>103.49886032000001</v>
      </c>
      <c r="AV492" s="23">
        <f t="shared" si="156"/>
        <v>356.83246007939431</v>
      </c>
      <c r="AW492" s="23">
        <f t="shared" si="157"/>
        <v>127329.40456631253</v>
      </c>
      <c r="AX492" s="23">
        <f t="shared" si="158"/>
        <v>108.67380333600001</v>
      </c>
      <c r="AY492" s="23">
        <f t="shared" si="159"/>
        <v>817.16378047878857</v>
      </c>
      <c r="AZ492" s="23"/>
      <c r="BA492" s="23"/>
    </row>
    <row r="493" spans="1:53">
      <c r="A493">
        <v>202212</v>
      </c>
      <c r="B493" s="20" t="s">
        <v>27</v>
      </c>
      <c r="C493" s="20" t="s">
        <v>2000</v>
      </c>
      <c r="D493">
        <v>32381.5</v>
      </c>
      <c r="E493" s="21">
        <v>0.68</v>
      </c>
      <c r="F493">
        <v>1066.5</v>
      </c>
      <c r="G493" s="22">
        <v>4.8399999999999999E-2</v>
      </c>
      <c r="H493" s="11">
        <f t="shared" si="140"/>
        <v>1065.739928</v>
      </c>
      <c r="I493" s="23">
        <f t="shared" si="141"/>
        <v>4725.5871054577246</v>
      </c>
      <c r="J493" s="23">
        <f t="shared" si="142"/>
        <v>22331173.491268318</v>
      </c>
      <c r="K493" s="23">
        <f t="shared" si="143"/>
        <v>1119.0269244000001</v>
      </c>
      <c r="L493" s="23">
        <f t="shared" si="144"/>
        <v>10516.91413891545</v>
      </c>
      <c r="N493">
        <v>202212</v>
      </c>
      <c r="O493" s="20" t="s">
        <v>29</v>
      </c>
      <c r="P493" s="20" t="s">
        <v>2001</v>
      </c>
      <c r="Q493">
        <v>30930.46</v>
      </c>
      <c r="R493" s="21">
        <v>0.71</v>
      </c>
      <c r="S493">
        <v>799.36</v>
      </c>
      <c r="T493" s="21">
        <v>0.04</v>
      </c>
      <c r="U493" s="11">
        <f t="shared" si="145"/>
        <v>878.42506400000002</v>
      </c>
      <c r="V493" s="23">
        <f t="shared" si="146"/>
        <v>4303.3863681433131</v>
      </c>
      <c r="W493" s="23">
        <f t="shared" si="147"/>
        <v>18519134.233521696</v>
      </c>
      <c r="X493" s="23">
        <f t="shared" si="148"/>
        <v>922.34631720000004</v>
      </c>
      <c r="Y493" s="23">
        <f t="shared" si="149"/>
        <v>9485.1978002866272</v>
      </c>
      <c r="AA493">
        <v>202212</v>
      </c>
      <c r="AB493" s="20" t="s">
        <v>31</v>
      </c>
      <c r="AC493" s="20" t="s">
        <v>2002</v>
      </c>
      <c r="AD493">
        <v>201508.65</v>
      </c>
      <c r="AE493" s="21">
        <v>0.72</v>
      </c>
      <c r="AF493">
        <v>610.81299999999999</v>
      </c>
      <c r="AG493" s="22">
        <v>4.1999999999999997E-3</v>
      </c>
      <c r="AH493" s="11">
        <f t="shared" si="150"/>
        <v>609.36215759999993</v>
      </c>
      <c r="AI493" s="23">
        <f t="shared" si="151"/>
        <v>9382.8958585828186</v>
      </c>
      <c r="AJ493" s="23">
        <f t="shared" si="152"/>
        <v>88038734.693010613</v>
      </c>
      <c r="AK493" s="23">
        <f t="shared" si="153"/>
        <v>639.83026547999998</v>
      </c>
      <c r="AL493" s="23">
        <f t="shared" si="154"/>
        <v>19375.153874765638</v>
      </c>
      <c r="AN493">
        <v>202212</v>
      </c>
      <c r="AO493" s="20" t="s">
        <v>33</v>
      </c>
      <c r="AP493" s="20" t="s">
        <v>2003</v>
      </c>
      <c r="AQ493">
        <v>401.03</v>
      </c>
      <c r="AR493" s="21">
        <v>0.86</v>
      </c>
      <c r="AS493">
        <v>5.76</v>
      </c>
      <c r="AT493">
        <v>1.67E-2</v>
      </c>
      <c r="AU493" s="11">
        <f t="shared" si="155"/>
        <v>5.7595928599999988</v>
      </c>
      <c r="AV493" s="23">
        <f t="shared" si="156"/>
        <v>44.195349091079983</v>
      </c>
      <c r="AW493" s="23">
        <f t="shared" si="157"/>
        <v>1953.2288812824243</v>
      </c>
      <c r="AX493" s="23">
        <f t="shared" si="158"/>
        <v>6.0475725029999987</v>
      </c>
      <c r="AY493" s="23">
        <f t="shared" si="159"/>
        <v>94.150291042159964</v>
      </c>
      <c r="AZ493" s="23"/>
      <c r="BA493" s="23"/>
    </row>
    <row r="494" spans="1:53">
      <c r="A494">
        <v>202212</v>
      </c>
      <c r="B494" s="20" t="s">
        <v>27</v>
      </c>
      <c r="C494" s="20" t="s">
        <v>2004</v>
      </c>
      <c r="D494">
        <v>78708.87</v>
      </c>
      <c r="E494" s="21">
        <v>0.68</v>
      </c>
      <c r="F494">
        <v>2592.3000000000002</v>
      </c>
      <c r="G494" s="22">
        <v>4.8399999999999999E-2</v>
      </c>
      <c r="H494" s="11">
        <f t="shared" si="140"/>
        <v>2590.4663294400002</v>
      </c>
      <c r="I494" s="23">
        <f t="shared" si="141"/>
        <v>11486.361692853894</v>
      </c>
      <c r="J494" s="23">
        <f t="shared" si="142"/>
        <v>131936504.93906137</v>
      </c>
      <c r="K494" s="23">
        <f t="shared" si="143"/>
        <v>2719.9896459120005</v>
      </c>
      <c r="L494" s="23">
        <f t="shared" si="144"/>
        <v>25563.18971514779</v>
      </c>
      <c r="N494">
        <v>202212</v>
      </c>
      <c r="O494" s="20" t="s">
        <v>29</v>
      </c>
      <c r="P494" s="20" t="s">
        <v>2005</v>
      </c>
      <c r="Q494">
        <v>22093.23</v>
      </c>
      <c r="R494" s="21">
        <v>0.71</v>
      </c>
      <c r="S494">
        <v>570.97</v>
      </c>
      <c r="T494" s="21">
        <v>0.04</v>
      </c>
      <c r="U494" s="11">
        <f t="shared" si="145"/>
        <v>627.44773199999997</v>
      </c>
      <c r="V494" s="23">
        <f t="shared" si="146"/>
        <v>3073.8535673331367</v>
      </c>
      <c r="W494" s="23">
        <f t="shared" si="147"/>
        <v>9448575.7534066495</v>
      </c>
      <c r="X494" s="23">
        <f t="shared" si="148"/>
        <v>658.8201186</v>
      </c>
      <c r="Y494" s="23">
        <f t="shared" si="149"/>
        <v>6775.1548666662729</v>
      </c>
      <c r="AA494">
        <v>202212</v>
      </c>
      <c r="AB494" s="20" t="s">
        <v>31</v>
      </c>
      <c r="AC494" s="20" t="s">
        <v>2006</v>
      </c>
      <c r="AD494">
        <v>179501.93</v>
      </c>
      <c r="AE494" s="21">
        <v>0.72</v>
      </c>
      <c r="AF494">
        <v>544.10630000000003</v>
      </c>
      <c r="AG494" s="22">
        <v>4.1999999999999997E-3</v>
      </c>
      <c r="AH494" s="11">
        <f t="shared" si="150"/>
        <v>542.81383631999995</v>
      </c>
      <c r="AI494" s="23">
        <f t="shared" si="151"/>
        <v>8358.1916488677925</v>
      </c>
      <c r="AJ494" s="23">
        <f t="shared" si="152"/>
        <v>69859367.63920331</v>
      </c>
      <c r="AK494" s="23">
        <f t="shared" si="153"/>
        <v>569.95452813600002</v>
      </c>
      <c r="AL494" s="23">
        <f t="shared" si="154"/>
        <v>17259.197134055587</v>
      </c>
      <c r="AN494">
        <v>202212</v>
      </c>
      <c r="AO494" s="20" t="s">
        <v>33</v>
      </c>
      <c r="AP494" s="20" t="s">
        <v>2007</v>
      </c>
      <c r="AQ494">
        <v>2019.3</v>
      </c>
      <c r="AR494" s="21">
        <v>0.86</v>
      </c>
      <c r="AS494">
        <v>88.91</v>
      </c>
      <c r="AT494">
        <v>5.1200000000000002E-2</v>
      </c>
      <c r="AU494" s="11">
        <f t="shared" si="155"/>
        <v>88.913817600000002</v>
      </c>
      <c r="AV494" s="23">
        <f t="shared" si="156"/>
        <v>382.75565424473973</v>
      </c>
      <c r="AW494" s="23">
        <f t="shared" si="157"/>
        <v>146501.89085631876</v>
      </c>
      <c r="AX494" s="23">
        <f t="shared" si="158"/>
        <v>93.359508480000002</v>
      </c>
      <c r="AY494" s="23">
        <f t="shared" si="159"/>
        <v>854.42512608947948</v>
      </c>
      <c r="AZ494" s="23"/>
      <c r="BA494" s="23"/>
    </row>
    <row r="495" spans="1:53">
      <c r="A495">
        <v>202212</v>
      </c>
      <c r="B495" s="20" t="s">
        <v>27</v>
      </c>
      <c r="C495" s="20" t="s">
        <v>2008</v>
      </c>
      <c r="D495">
        <v>14185.75</v>
      </c>
      <c r="E495" s="21">
        <v>0.68</v>
      </c>
      <c r="F495">
        <v>467.21</v>
      </c>
      <c r="G495" s="22">
        <v>4.8399999999999999E-2</v>
      </c>
      <c r="H495" s="11">
        <f t="shared" si="140"/>
        <v>466.88140400000003</v>
      </c>
      <c r="I495" s="23">
        <f t="shared" si="141"/>
        <v>2070.1943171640264</v>
      </c>
      <c r="J495" s="23">
        <f t="shared" si="142"/>
        <v>4285704.51081823</v>
      </c>
      <c r="K495" s="23">
        <f t="shared" si="143"/>
        <v>490.22547420000006</v>
      </c>
      <c r="L495" s="23">
        <f t="shared" si="144"/>
        <v>4607.2700383280526</v>
      </c>
      <c r="N495">
        <v>202212</v>
      </c>
      <c r="O495" s="20" t="s">
        <v>29</v>
      </c>
      <c r="P495" s="20" t="s">
        <v>2009</v>
      </c>
      <c r="Q495">
        <v>93773.33</v>
      </c>
      <c r="R495" s="21">
        <v>0.71</v>
      </c>
      <c r="S495">
        <v>2423.4699999999998</v>
      </c>
      <c r="T495" s="21">
        <v>0.04</v>
      </c>
      <c r="U495" s="11">
        <f t="shared" si="145"/>
        <v>2663.1625720000002</v>
      </c>
      <c r="V495" s="23">
        <f t="shared" si="146"/>
        <v>13046.778806956132</v>
      </c>
      <c r="W495" s="23">
        <f t="shared" si="147"/>
        <v>170218437.23763967</v>
      </c>
      <c r="X495" s="23">
        <f t="shared" si="148"/>
        <v>2796.3207006000002</v>
      </c>
      <c r="Y495" s="23">
        <f t="shared" si="149"/>
        <v>28756.720185912265</v>
      </c>
      <c r="AA495">
        <v>202212</v>
      </c>
      <c r="AB495" s="20" t="s">
        <v>31</v>
      </c>
      <c r="AC495" s="20" t="s">
        <v>2010</v>
      </c>
      <c r="AD495">
        <v>200929.56</v>
      </c>
      <c r="AE495" s="21">
        <v>0.72</v>
      </c>
      <c r="AF495">
        <v>609.05769999999995</v>
      </c>
      <c r="AG495" s="22">
        <v>4.1999999999999997E-3</v>
      </c>
      <c r="AH495" s="11">
        <f t="shared" si="150"/>
        <v>607.61098944000003</v>
      </c>
      <c r="AI495" s="23">
        <f t="shared" si="151"/>
        <v>9355.9315512801459</v>
      </c>
      <c r="AJ495" s="23">
        <f t="shared" si="152"/>
        <v>87533455.192239314</v>
      </c>
      <c r="AK495" s="23">
        <f t="shared" si="153"/>
        <v>637.99153891200001</v>
      </c>
      <c r="AL495" s="23">
        <f t="shared" si="154"/>
        <v>19319.474092000291</v>
      </c>
      <c r="AN495">
        <v>202212</v>
      </c>
      <c r="AO495" s="20" t="s">
        <v>33</v>
      </c>
      <c r="AP495" s="20" t="s">
        <v>2011</v>
      </c>
      <c r="AQ495">
        <v>1577.91</v>
      </c>
      <c r="AR495" s="21">
        <v>0.86</v>
      </c>
      <c r="AS495">
        <v>5.97</v>
      </c>
      <c r="AT495">
        <v>4.4000000000000003E-3</v>
      </c>
      <c r="AU495" s="11">
        <f t="shared" si="155"/>
        <v>5.9708114400000003</v>
      </c>
      <c r="AV495" s="23">
        <f t="shared" si="156"/>
        <v>89.815121549423466</v>
      </c>
      <c r="AW495" s="23">
        <f t="shared" si="157"/>
        <v>8066.7560589377117</v>
      </c>
      <c r="AX495" s="23">
        <f t="shared" si="158"/>
        <v>6.2693520120000006</v>
      </c>
      <c r="AY495" s="23">
        <f t="shared" si="159"/>
        <v>185.60105453884694</v>
      </c>
      <c r="AZ495" s="23"/>
      <c r="BA495" s="23"/>
    </row>
    <row r="496" spans="1:53">
      <c r="A496">
        <v>202212</v>
      </c>
      <c r="B496" s="20" t="s">
        <v>27</v>
      </c>
      <c r="C496" s="20" t="s">
        <v>2012</v>
      </c>
      <c r="D496">
        <v>341312.01</v>
      </c>
      <c r="E496" s="21">
        <v>0.68</v>
      </c>
      <c r="F496">
        <v>11241.23</v>
      </c>
      <c r="G496" s="22">
        <v>4.8399999999999999E-2</v>
      </c>
      <c r="H496" s="11">
        <f t="shared" si="140"/>
        <v>11233.260873120002</v>
      </c>
      <c r="I496" s="23">
        <f t="shared" si="141"/>
        <v>49809.293374113557</v>
      </c>
      <c r="J496" s="23">
        <f t="shared" si="142"/>
        <v>2480965706.4285126</v>
      </c>
      <c r="K496" s="23">
        <f t="shared" si="143"/>
        <v>11794.923916776002</v>
      </c>
      <c r="L496" s="23">
        <f t="shared" si="144"/>
        <v>110851.84762134711</v>
      </c>
      <c r="N496">
        <v>202212</v>
      </c>
      <c r="O496" s="20" t="s">
        <v>29</v>
      </c>
      <c r="P496" s="20" t="s">
        <v>2013</v>
      </c>
      <c r="Q496">
        <v>21279.439999999999</v>
      </c>
      <c r="R496" s="21">
        <v>0.71</v>
      </c>
      <c r="S496">
        <v>549.94000000000005</v>
      </c>
      <c r="T496" s="21">
        <v>0.04</v>
      </c>
      <c r="U496" s="11">
        <f t="shared" si="145"/>
        <v>604.336096</v>
      </c>
      <c r="V496" s="23">
        <f t="shared" si="146"/>
        <v>2960.6301366912594</v>
      </c>
      <c r="W496" s="23">
        <f t="shared" si="147"/>
        <v>8765330.8062845059</v>
      </c>
      <c r="X496" s="23">
        <f t="shared" si="148"/>
        <v>634.55290079999997</v>
      </c>
      <c r="Y496" s="23">
        <f t="shared" si="149"/>
        <v>6525.5963693825188</v>
      </c>
      <c r="AA496">
        <v>202212</v>
      </c>
      <c r="AB496" s="20" t="s">
        <v>31</v>
      </c>
      <c r="AC496" s="20" t="s">
        <v>2014</v>
      </c>
      <c r="AD496">
        <v>208938.83</v>
      </c>
      <c r="AE496" s="21">
        <v>0.72</v>
      </c>
      <c r="AF496">
        <v>633.33540000000005</v>
      </c>
      <c r="AG496" s="22">
        <v>4.1999999999999997E-3</v>
      </c>
      <c r="AH496" s="11">
        <f t="shared" si="150"/>
        <v>631.8310219199999</v>
      </c>
      <c r="AI496" s="23">
        <f t="shared" si="151"/>
        <v>9728.8691215197923</v>
      </c>
      <c r="AJ496" s="23">
        <f t="shared" si="152"/>
        <v>94650894.3836613</v>
      </c>
      <c r="AK496" s="23">
        <f t="shared" si="153"/>
        <v>663.42257301599989</v>
      </c>
      <c r="AL496" s="23">
        <f t="shared" si="154"/>
        <v>20089.569264959584</v>
      </c>
      <c r="AN496">
        <v>202212</v>
      </c>
      <c r="AO496" s="20" t="s">
        <v>33</v>
      </c>
      <c r="AP496" s="20" t="s">
        <v>2015</v>
      </c>
      <c r="AQ496">
        <v>886.53</v>
      </c>
      <c r="AR496" s="21">
        <v>0.86</v>
      </c>
      <c r="AS496">
        <v>7.17</v>
      </c>
      <c r="AT496">
        <v>9.3999999999999986E-3</v>
      </c>
      <c r="AU496" s="11">
        <f t="shared" si="155"/>
        <v>7.1667085199999985</v>
      </c>
      <c r="AV496" s="23">
        <f t="shared" si="156"/>
        <v>73.570714952567741</v>
      </c>
      <c r="AW496" s="23">
        <f t="shared" si="157"/>
        <v>5412.6500986319743</v>
      </c>
      <c r="AX496" s="23">
        <f t="shared" si="158"/>
        <v>7.5250439459999985</v>
      </c>
      <c r="AY496" s="23">
        <f t="shared" si="159"/>
        <v>154.30813842513547</v>
      </c>
      <c r="AZ496" s="23"/>
      <c r="BA496" s="23"/>
    </row>
    <row r="497" spans="1:53">
      <c r="A497">
        <v>202212</v>
      </c>
      <c r="B497" s="20" t="s">
        <v>27</v>
      </c>
      <c r="C497" s="20" t="s">
        <v>2016</v>
      </c>
      <c r="D497">
        <v>19009.669999999998</v>
      </c>
      <c r="E497" s="21">
        <v>0.68</v>
      </c>
      <c r="F497">
        <v>626.09</v>
      </c>
      <c r="G497" s="22">
        <v>4.8399999999999999E-2</v>
      </c>
      <c r="H497" s="11">
        <f t="shared" si="140"/>
        <v>625.64625904000002</v>
      </c>
      <c r="I497" s="23">
        <f t="shared" si="141"/>
        <v>2774.1720251071306</v>
      </c>
      <c r="J497" s="23">
        <f t="shared" si="142"/>
        <v>7696030.4248869978</v>
      </c>
      <c r="K497" s="23">
        <f t="shared" si="143"/>
        <v>656.928571992</v>
      </c>
      <c r="L497" s="23">
        <f t="shared" si="144"/>
        <v>6173.9903092542609</v>
      </c>
      <c r="N497">
        <v>202212</v>
      </c>
      <c r="O497" s="20" t="s">
        <v>29</v>
      </c>
      <c r="P497" s="20" t="s">
        <v>2017</v>
      </c>
      <c r="Q497">
        <v>65863.87</v>
      </c>
      <c r="R497" s="21">
        <v>0.71</v>
      </c>
      <c r="S497">
        <v>1702.18</v>
      </c>
      <c r="T497" s="21">
        <v>0.04</v>
      </c>
      <c r="U497" s="11">
        <f t="shared" si="145"/>
        <v>1870.5339079999997</v>
      </c>
      <c r="V497" s="23">
        <f t="shared" si="146"/>
        <v>9163.7072423482623</v>
      </c>
      <c r="W497" s="23">
        <f t="shared" si="147"/>
        <v>83973530.423465997</v>
      </c>
      <c r="X497" s="23">
        <f t="shared" si="148"/>
        <v>1964.0606033999998</v>
      </c>
      <c r="Y497" s="23">
        <f t="shared" si="149"/>
        <v>20197.948392696526</v>
      </c>
      <c r="AA497">
        <v>202212</v>
      </c>
      <c r="AB497" s="20" t="s">
        <v>31</v>
      </c>
      <c r="AC497" s="20" t="s">
        <v>2018</v>
      </c>
      <c r="AD497">
        <v>174004.51</v>
      </c>
      <c r="AE497" s="21">
        <v>0.72</v>
      </c>
      <c r="AF497">
        <v>527.4425</v>
      </c>
      <c r="AG497" s="22">
        <v>4.1999999999999997E-3</v>
      </c>
      <c r="AH497" s="11">
        <f t="shared" si="150"/>
        <v>526.18963823999991</v>
      </c>
      <c r="AI497" s="23">
        <f t="shared" si="151"/>
        <v>8102.2139558462259</v>
      </c>
      <c r="AJ497" s="23">
        <f t="shared" si="152"/>
        <v>65645870.98630935</v>
      </c>
      <c r="AK497" s="23">
        <f t="shared" si="153"/>
        <v>552.49912015199993</v>
      </c>
      <c r="AL497" s="23">
        <f t="shared" si="154"/>
        <v>16730.617549932453</v>
      </c>
      <c r="AN497">
        <v>202212</v>
      </c>
      <c r="AO497" s="20" t="s">
        <v>33</v>
      </c>
      <c r="AP497" s="20" t="s">
        <v>2019</v>
      </c>
      <c r="AQ497">
        <v>4017.84</v>
      </c>
      <c r="AR497" s="21">
        <v>0.86</v>
      </c>
      <c r="AS497">
        <v>86.04</v>
      </c>
      <c r="AT497">
        <v>2.4900000000000002E-2</v>
      </c>
      <c r="AU497" s="11">
        <f t="shared" si="155"/>
        <v>86.038025760000011</v>
      </c>
      <c r="AV497" s="23">
        <f t="shared" si="156"/>
        <v>538.41275666921365</v>
      </c>
      <c r="AW497" s="23">
        <f t="shared" si="157"/>
        <v>289888.29654414189</v>
      </c>
      <c r="AX497" s="23">
        <f t="shared" si="158"/>
        <v>90.339927048000021</v>
      </c>
      <c r="AY497" s="23">
        <f t="shared" si="159"/>
        <v>1162.8635390984273</v>
      </c>
      <c r="AZ497" s="23"/>
      <c r="BA497" s="23"/>
    </row>
    <row r="498" spans="1:53">
      <c r="A498">
        <v>202212</v>
      </c>
      <c r="B498" s="20" t="s">
        <v>27</v>
      </c>
      <c r="C498" s="20" t="s">
        <v>2020</v>
      </c>
      <c r="D498">
        <v>65740.490000000005</v>
      </c>
      <c r="E498" s="21">
        <v>0.68</v>
      </c>
      <c r="F498">
        <v>2165.19</v>
      </c>
      <c r="G498" s="22">
        <v>4.8399999999999999E-2</v>
      </c>
      <c r="H498" s="11">
        <f t="shared" si="140"/>
        <v>2163.6510068800003</v>
      </c>
      <c r="I498" s="23">
        <f t="shared" si="141"/>
        <v>9593.8239998293011</v>
      </c>
      <c r="J498" s="23">
        <f t="shared" si="142"/>
        <v>92041458.939700693</v>
      </c>
      <c r="K498" s="23">
        <f t="shared" si="143"/>
        <v>2271.8335572240003</v>
      </c>
      <c r="L498" s="23">
        <f t="shared" si="144"/>
        <v>21351.299006538604</v>
      </c>
      <c r="N498">
        <v>202212</v>
      </c>
      <c r="O498" s="20" t="s">
        <v>29</v>
      </c>
      <c r="P498" s="20" t="s">
        <v>2021</v>
      </c>
      <c r="Q498">
        <v>15219.74</v>
      </c>
      <c r="R498" s="21">
        <v>0.71</v>
      </c>
      <c r="S498">
        <v>393.33</v>
      </c>
      <c r="T498" s="21">
        <v>0.04</v>
      </c>
      <c r="U498" s="11">
        <f t="shared" si="145"/>
        <v>432.24061599999993</v>
      </c>
      <c r="V498" s="23">
        <f t="shared" si="146"/>
        <v>2117.5379106125642</v>
      </c>
      <c r="W498" s="23">
        <f t="shared" si="147"/>
        <v>4483966.8028814243</v>
      </c>
      <c r="X498" s="23">
        <f t="shared" si="148"/>
        <v>453.85264679999995</v>
      </c>
      <c r="Y498" s="23">
        <f t="shared" si="149"/>
        <v>4667.3164372251285</v>
      </c>
      <c r="AA498">
        <v>202212</v>
      </c>
      <c r="AB498" s="20" t="s">
        <v>31</v>
      </c>
      <c r="AC498" s="20" t="s">
        <v>2022</v>
      </c>
      <c r="AD498">
        <v>171888.65</v>
      </c>
      <c r="AE498" s="21">
        <v>0.72</v>
      </c>
      <c r="AF498">
        <v>521.02890000000002</v>
      </c>
      <c r="AG498" s="22">
        <v>4.1999999999999997E-3</v>
      </c>
      <c r="AH498" s="11">
        <f t="shared" si="150"/>
        <v>519.79127759999994</v>
      </c>
      <c r="AI498" s="23">
        <f t="shared" si="151"/>
        <v>8003.6926564809573</v>
      </c>
      <c r="AJ498" s="23">
        <f t="shared" si="152"/>
        <v>64059096.139407203</v>
      </c>
      <c r="AK498" s="23">
        <f t="shared" si="153"/>
        <v>545.78084147999994</v>
      </c>
      <c r="AL498" s="23">
        <f t="shared" si="154"/>
        <v>16527.176590561914</v>
      </c>
      <c r="AN498">
        <v>202212</v>
      </c>
      <c r="AO498" s="20" t="s">
        <v>33</v>
      </c>
      <c r="AP498" s="20" t="s">
        <v>2023</v>
      </c>
      <c r="AQ498">
        <v>2871.97</v>
      </c>
      <c r="AR498" s="21">
        <v>0.86</v>
      </c>
      <c r="AS498">
        <v>197.59</v>
      </c>
      <c r="AT498">
        <v>0.08</v>
      </c>
      <c r="AU498" s="11">
        <f t="shared" si="155"/>
        <v>197.59153599999999</v>
      </c>
      <c r="AV498" s="23">
        <f t="shared" si="156"/>
        <v>670.06549951228783</v>
      </c>
      <c r="AW498" s="23">
        <f t="shared" si="157"/>
        <v>448987.77363665181</v>
      </c>
      <c r="AX498" s="23">
        <f t="shared" si="158"/>
        <v>207.47111279999999</v>
      </c>
      <c r="AY498" s="23">
        <f t="shared" si="159"/>
        <v>1537.7225350245756</v>
      </c>
      <c r="AZ498" s="23"/>
      <c r="BA498" s="23"/>
    </row>
    <row r="499" spans="1:53">
      <c r="A499">
        <v>202212</v>
      </c>
      <c r="B499" s="20" t="s">
        <v>27</v>
      </c>
      <c r="C499" s="20" t="s">
        <v>2024</v>
      </c>
      <c r="D499">
        <v>45434.68</v>
      </c>
      <c r="E499" s="21">
        <v>0.68</v>
      </c>
      <c r="F499">
        <v>1496.41</v>
      </c>
      <c r="G499" s="22">
        <v>4.8399999999999999E-2</v>
      </c>
      <c r="H499" s="11">
        <f t="shared" si="140"/>
        <v>1495.3461881600001</v>
      </c>
      <c r="I499" s="23">
        <f t="shared" si="141"/>
        <v>6630.5000678967308</v>
      </c>
      <c r="J499" s="23">
        <f t="shared" si="142"/>
        <v>43963531.150378555</v>
      </c>
      <c r="K499" s="23">
        <f t="shared" si="143"/>
        <v>1570.1134975680002</v>
      </c>
      <c r="L499" s="23">
        <f t="shared" si="144"/>
        <v>14756.346323953461</v>
      </c>
      <c r="N499">
        <v>202212</v>
      </c>
      <c r="O499" s="20" t="s">
        <v>29</v>
      </c>
      <c r="P499" s="20" t="s">
        <v>2025</v>
      </c>
      <c r="Q499">
        <v>27732.13</v>
      </c>
      <c r="R499" s="21">
        <v>0.71</v>
      </c>
      <c r="S499">
        <v>716.7</v>
      </c>
      <c r="T499" s="21">
        <v>0.04</v>
      </c>
      <c r="U499" s="11">
        <f t="shared" si="145"/>
        <v>787.59249200000011</v>
      </c>
      <c r="V499" s="23">
        <f t="shared" si="146"/>
        <v>3858.3994612940842</v>
      </c>
      <c r="W499" s="23">
        <f t="shared" si="147"/>
        <v>14887246.402914479</v>
      </c>
      <c r="X499" s="23">
        <f t="shared" si="148"/>
        <v>826.97211660000016</v>
      </c>
      <c r="Y499" s="23">
        <f t="shared" si="149"/>
        <v>8504.3914145881681</v>
      </c>
      <c r="AA499">
        <v>202212</v>
      </c>
      <c r="AB499" s="20" t="s">
        <v>31</v>
      </c>
      <c r="AC499" s="20" t="s">
        <v>2026</v>
      </c>
      <c r="AD499">
        <v>176186.97</v>
      </c>
      <c r="AE499" s="21">
        <v>0.72</v>
      </c>
      <c r="AF499">
        <v>534.05790000000002</v>
      </c>
      <c r="AG499" s="22">
        <v>4.1999999999999997E-3</v>
      </c>
      <c r="AH499" s="11">
        <f t="shared" si="150"/>
        <v>532.78939727999989</v>
      </c>
      <c r="AI499" s="23">
        <f t="shared" si="151"/>
        <v>8203.8363670703729</v>
      </c>
      <c r="AJ499" s="23">
        <f t="shared" si="152"/>
        <v>67302931.137666419</v>
      </c>
      <c r="AK499" s="23">
        <f t="shared" si="153"/>
        <v>559.42886714399992</v>
      </c>
      <c r="AL499" s="23">
        <f t="shared" si="154"/>
        <v>16940.462131420747</v>
      </c>
      <c r="AN499">
        <v>202212</v>
      </c>
      <c r="AO499" s="20" t="s">
        <v>33</v>
      </c>
      <c r="AP499" s="20" t="s">
        <v>2027</v>
      </c>
      <c r="AQ499">
        <v>1609.64</v>
      </c>
      <c r="AR499" s="21">
        <v>0.86</v>
      </c>
      <c r="AS499">
        <v>87.49</v>
      </c>
      <c r="AT499">
        <v>6.3200000000000006E-2</v>
      </c>
      <c r="AU499" s="11">
        <f t="shared" si="155"/>
        <v>87.487153280000015</v>
      </c>
      <c r="AV499" s="23">
        <f t="shared" si="156"/>
        <v>336.82877611598792</v>
      </c>
      <c r="AW499" s="23">
        <f t="shared" si="157"/>
        <v>113453.62441979432</v>
      </c>
      <c r="AX499" s="23">
        <f t="shared" si="158"/>
        <v>91.861510944000017</v>
      </c>
      <c r="AY499" s="23">
        <f t="shared" si="159"/>
        <v>761.14470551197587</v>
      </c>
      <c r="AZ499" s="23"/>
      <c r="BA499" s="23"/>
    </row>
    <row r="500" spans="1:53">
      <c r="A500">
        <v>202212</v>
      </c>
      <c r="B500" s="20" t="s">
        <v>27</v>
      </c>
      <c r="C500" s="20" t="s">
        <v>2028</v>
      </c>
      <c r="D500">
        <v>69168.19</v>
      </c>
      <c r="E500" s="21">
        <v>0.68</v>
      </c>
      <c r="F500">
        <v>2278.08</v>
      </c>
      <c r="G500" s="22">
        <v>4.8399999999999999E-2</v>
      </c>
      <c r="H500" s="11">
        <f t="shared" si="140"/>
        <v>2276.4634692800005</v>
      </c>
      <c r="I500" s="23">
        <f t="shared" si="141"/>
        <v>10094.044648081466</v>
      </c>
      <c r="J500" s="23">
        <f t="shared" si="142"/>
        <v>101889737.35746209</v>
      </c>
      <c r="K500" s="23">
        <f t="shared" si="143"/>
        <v>2390.2866427440008</v>
      </c>
      <c r="L500" s="23">
        <f t="shared" si="144"/>
        <v>22464.552765442932</v>
      </c>
      <c r="N500">
        <v>202212</v>
      </c>
      <c r="O500" s="20" t="s">
        <v>29</v>
      </c>
      <c r="P500" s="20" t="s">
        <v>2029</v>
      </c>
      <c r="Q500">
        <v>15219.74</v>
      </c>
      <c r="R500" s="21">
        <v>0.71</v>
      </c>
      <c r="S500">
        <v>393.33</v>
      </c>
      <c r="T500" s="21">
        <v>0.04</v>
      </c>
      <c r="U500" s="11">
        <f t="shared" si="145"/>
        <v>432.24061599999993</v>
      </c>
      <c r="V500" s="23">
        <f t="shared" si="146"/>
        <v>2117.5379106125642</v>
      </c>
      <c r="W500" s="23">
        <f t="shared" si="147"/>
        <v>4483966.8028814243</v>
      </c>
      <c r="X500" s="23">
        <f t="shared" si="148"/>
        <v>453.85264679999995</v>
      </c>
      <c r="Y500" s="23">
        <f t="shared" si="149"/>
        <v>4667.3164372251285</v>
      </c>
      <c r="AA500">
        <v>202212</v>
      </c>
      <c r="AB500" s="20" t="s">
        <v>31</v>
      </c>
      <c r="AC500" s="20" t="s">
        <v>2030</v>
      </c>
      <c r="AD500">
        <v>183173.18</v>
      </c>
      <c r="AE500" s="21">
        <v>0.72</v>
      </c>
      <c r="AF500">
        <v>555.23450000000003</v>
      </c>
      <c r="AG500" s="22">
        <v>4.1999999999999997E-3</v>
      </c>
      <c r="AH500" s="11">
        <f t="shared" si="150"/>
        <v>553.91569631999994</v>
      </c>
      <c r="AI500" s="23">
        <f t="shared" si="151"/>
        <v>8529.1369478453908</v>
      </c>
      <c r="AJ500" s="23">
        <f t="shared" si="152"/>
        <v>72746177.07510139</v>
      </c>
      <c r="AK500" s="23">
        <f t="shared" si="153"/>
        <v>581.61148113599995</v>
      </c>
      <c r="AL500" s="23">
        <f t="shared" si="154"/>
        <v>17612.189592010782</v>
      </c>
      <c r="AN500">
        <v>202212</v>
      </c>
      <c r="AO500" s="20" t="s">
        <v>33</v>
      </c>
      <c r="AP500" s="20" t="s">
        <v>2031</v>
      </c>
      <c r="AQ500">
        <v>2389.2800000000002</v>
      </c>
      <c r="AR500" s="21">
        <v>0.86</v>
      </c>
      <c r="AS500">
        <v>156.37</v>
      </c>
      <c r="AT500">
        <v>7.6100000000000001E-2</v>
      </c>
      <c r="AU500" s="11">
        <f t="shared" si="155"/>
        <v>156.36881887999999</v>
      </c>
      <c r="AV500" s="23">
        <f t="shared" si="156"/>
        <v>544.84166437174679</v>
      </c>
      <c r="AW500" s="23">
        <f t="shared" si="157"/>
        <v>296852.43923537515</v>
      </c>
      <c r="AX500" s="23">
        <f t="shared" si="158"/>
        <v>164.18725982399999</v>
      </c>
      <c r="AY500" s="23">
        <f t="shared" si="159"/>
        <v>1246.0521476234935</v>
      </c>
      <c r="AZ500" s="23"/>
      <c r="BA500" s="23"/>
    </row>
    <row r="501" spans="1:53">
      <c r="A501">
        <v>202212</v>
      </c>
      <c r="B501" s="20" t="s">
        <v>27</v>
      </c>
      <c r="C501" s="20" t="s">
        <v>2032</v>
      </c>
      <c r="D501">
        <v>94786.87</v>
      </c>
      <c r="E501" s="21">
        <v>0.68</v>
      </c>
      <c r="F501">
        <v>3121.84</v>
      </c>
      <c r="G501" s="22">
        <v>4.8399999999999999E-2</v>
      </c>
      <c r="H501" s="11">
        <f t="shared" si="140"/>
        <v>3119.62546544</v>
      </c>
      <c r="I501" s="23">
        <f t="shared" si="141"/>
        <v>13832.701099044134</v>
      </c>
      <c r="J501" s="23">
        <f t="shared" si="142"/>
        <v>191343619.6954968</v>
      </c>
      <c r="K501" s="23">
        <f t="shared" si="143"/>
        <v>3275.6067387120002</v>
      </c>
      <c r="L501" s="23">
        <f t="shared" si="144"/>
        <v>30785.027663528268</v>
      </c>
      <c r="N501">
        <v>202212</v>
      </c>
      <c r="O501" s="20" t="s">
        <v>29</v>
      </c>
      <c r="P501" s="20" t="s">
        <v>2033</v>
      </c>
      <c r="Q501">
        <v>18165.52</v>
      </c>
      <c r="R501" s="21">
        <v>0.71</v>
      </c>
      <c r="S501">
        <v>469.46</v>
      </c>
      <c r="T501" s="21">
        <v>0.04</v>
      </c>
      <c r="U501" s="11">
        <f t="shared" si="145"/>
        <v>515.90076799999997</v>
      </c>
      <c r="V501" s="23">
        <f t="shared" si="146"/>
        <v>2527.3872790199275</v>
      </c>
      <c r="W501" s="23">
        <f t="shared" si="147"/>
        <v>6387686.4581517531</v>
      </c>
      <c r="X501" s="23">
        <f t="shared" si="148"/>
        <v>541.69580640000004</v>
      </c>
      <c r="Y501" s="23">
        <f t="shared" si="149"/>
        <v>5570.6753260398546</v>
      </c>
      <c r="AA501">
        <v>202212</v>
      </c>
      <c r="AB501" s="20" t="s">
        <v>31</v>
      </c>
      <c r="AC501" s="20" t="s">
        <v>2034</v>
      </c>
      <c r="AD501">
        <v>182887.29</v>
      </c>
      <c r="AE501" s="21">
        <v>0.72</v>
      </c>
      <c r="AF501">
        <v>554.36800000000005</v>
      </c>
      <c r="AG501" s="22">
        <v>4.1999999999999997E-3</v>
      </c>
      <c r="AH501" s="11">
        <f t="shared" si="150"/>
        <v>553.05116496000005</v>
      </c>
      <c r="AI501" s="23">
        <f t="shared" si="151"/>
        <v>8515.8249828403641</v>
      </c>
      <c r="AJ501" s="23">
        <f t="shared" si="152"/>
        <v>72519275.138368085</v>
      </c>
      <c r="AK501" s="23">
        <f t="shared" si="153"/>
        <v>580.70372320800004</v>
      </c>
      <c r="AL501" s="23">
        <f t="shared" si="154"/>
        <v>17584.701130640729</v>
      </c>
      <c r="AN501">
        <v>202212</v>
      </c>
      <c r="AO501" s="20" t="s">
        <v>33</v>
      </c>
      <c r="AP501" s="20" t="s">
        <v>2035</v>
      </c>
      <c r="AQ501">
        <v>1003.59</v>
      </c>
      <c r="AR501" s="21">
        <v>0.86</v>
      </c>
      <c r="AS501">
        <v>50.15</v>
      </c>
      <c r="AT501">
        <v>5.8099999999999999E-2</v>
      </c>
      <c r="AU501" s="11">
        <f t="shared" si="155"/>
        <v>50.145377939999996</v>
      </c>
      <c r="AV501" s="23">
        <f t="shared" si="156"/>
        <v>201.90414790069698</v>
      </c>
      <c r="AW501" s="23">
        <f t="shared" si="157"/>
        <v>40765.28493950652</v>
      </c>
      <c r="AX501" s="23">
        <f t="shared" si="158"/>
        <v>52.652646836999999</v>
      </c>
      <c r="AY501" s="23">
        <f t="shared" si="159"/>
        <v>453.95367374139397</v>
      </c>
      <c r="AZ501" s="23"/>
      <c r="BA501" s="23"/>
    </row>
    <row r="502" spans="1:53">
      <c r="A502">
        <v>202212</v>
      </c>
      <c r="B502" s="20" t="s">
        <v>27</v>
      </c>
      <c r="C502" s="20" t="s">
        <v>2036</v>
      </c>
      <c r="D502">
        <v>9760.75</v>
      </c>
      <c r="E502" s="21">
        <v>0.68</v>
      </c>
      <c r="F502">
        <v>321.47000000000003</v>
      </c>
      <c r="G502" s="22">
        <v>4.8399999999999999E-2</v>
      </c>
      <c r="H502" s="11">
        <f t="shared" si="140"/>
        <v>321.24580400000002</v>
      </c>
      <c r="I502" s="23">
        <f t="shared" si="141"/>
        <v>1424.4329119897623</v>
      </c>
      <c r="J502" s="23">
        <f t="shared" si="142"/>
        <v>2029009.1207596338</v>
      </c>
      <c r="K502" s="23">
        <f t="shared" si="143"/>
        <v>337.30809420000003</v>
      </c>
      <c r="L502" s="23">
        <f t="shared" si="144"/>
        <v>3170.1116279795247</v>
      </c>
      <c r="N502">
        <v>202212</v>
      </c>
      <c r="O502" s="20" t="s">
        <v>29</v>
      </c>
      <c r="P502" s="20" t="s">
        <v>2037</v>
      </c>
      <c r="Q502">
        <v>22383.81</v>
      </c>
      <c r="R502" s="21">
        <v>0.71</v>
      </c>
      <c r="S502">
        <v>578.48</v>
      </c>
      <c r="T502" s="21">
        <v>0.04</v>
      </c>
      <c r="U502" s="11">
        <f t="shared" si="145"/>
        <v>635.70020399999999</v>
      </c>
      <c r="V502" s="23">
        <f t="shared" si="146"/>
        <v>3114.2822583663474</v>
      </c>
      <c r="W502" s="23">
        <f t="shared" si="147"/>
        <v>9698753.9847753961</v>
      </c>
      <c r="X502" s="23">
        <f t="shared" si="148"/>
        <v>667.48521419999997</v>
      </c>
      <c r="Y502" s="23">
        <f t="shared" si="149"/>
        <v>6864.2647207326945</v>
      </c>
      <c r="AA502">
        <v>202212</v>
      </c>
      <c r="AB502" s="20" t="s">
        <v>31</v>
      </c>
      <c r="AC502" s="20" t="s">
        <v>2038</v>
      </c>
      <c r="AD502">
        <v>226308.65</v>
      </c>
      <c r="AE502" s="21">
        <v>0.72</v>
      </c>
      <c r="AF502">
        <v>685.98680000000002</v>
      </c>
      <c r="AG502" s="22">
        <v>4.1999999999999997E-3</v>
      </c>
      <c r="AH502" s="11">
        <f t="shared" si="150"/>
        <v>684.3573576</v>
      </c>
      <c r="AI502" s="23">
        <f t="shared" si="151"/>
        <v>10537.664238465537</v>
      </c>
      <c r="AJ502" s="23">
        <f t="shared" si="152"/>
        <v>111042367.60263546</v>
      </c>
      <c r="AK502" s="23">
        <f t="shared" si="153"/>
        <v>718.57522548000009</v>
      </c>
      <c r="AL502" s="23">
        <f t="shared" si="154"/>
        <v>21759.685834531076</v>
      </c>
      <c r="AN502">
        <v>202212</v>
      </c>
      <c r="AO502" s="20" t="s">
        <v>33</v>
      </c>
      <c r="AP502" s="20" t="s">
        <v>2039</v>
      </c>
      <c r="AQ502">
        <v>2235.66</v>
      </c>
      <c r="AR502" s="21">
        <v>0.86</v>
      </c>
      <c r="AS502">
        <v>87.67</v>
      </c>
      <c r="AT502">
        <v>4.5599999999999995E-2</v>
      </c>
      <c r="AU502" s="11">
        <f t="shared" si="155"/>
        <v>87.673642559999976</v>
      </c>
      <c r="AV502" s="23">
        <f t="shared" si="156"/>
        <v>401.09924498103254</v>
      </c>
      <c r="AW502" s="23">
        <f t="shared" si="157"/>
        <v>160880.60432435435</v>
      </c>
      <c r="AX502" s="23">
        <f t="shared" si="158"/>
        <v>92.05732468799998</v>
      </c>
      <c r="AY502" s="23">
        <f t="shared" si="159"/>
        <v>889.87213252206504</v>
      </c>
      <c r="AZ502" s="23"/>
      <c r="BA502" s="23"/>
    </row>
    <row r="503" spans="1:53">
      <c r="A503">
        <v>202212</v>
      </c>
      <c r="B503" s="20" t="s">
        <v>27</v>
      </c>
      <c r="C503" s="20" t="s">
        <v>2040</v>
      </c>
      <c r="D503">
        <v>132959.89000000001</v>
      </c>
      <c r="E503" s="21">
        <v>0.68</v>
      </c>
      <c r="F503">
        <v>4379.08</v>
      </c>
      <c r="G503" s="22">
        <v>4.8399999999999999E-2</v>
      </c>
      <c r="H503" s="11">
        <f t="shared" si="140"/>
        <v>4375.975899680001</v>
      </c>
      <c r="I503" s="23">
        <f t="shared" si="141"/>
        <v>19403.472406376404</v>
      </c>
      <c r="J503" s="23">
        <f t="shared" si="142"/>
        <v>376494741.4250105</v>
      </c>
      <c r="K503" s="23">
        <f t="shared" si="143"/>
        <v>4594.7746946640009</v>
      </c>
      <c r="L503" s="23">
        <f t="shared" si="144"/>
        <v>43182.92071243281</v>
      </c>
      <c r="N503">
        <v>202212</v>
      </c>
      <c r="O503" s="20" t="s">
        <v>29</v>
      </c>
      <c r="P503" s="20" t="s">
        <v>2041</v>
      </c>
      <c r="Q503">
        <v>16692.63</v>
      </c>
      <c r="R503" s="21">
        <v>0.71</v>
      </c>
      <c r="S503">
        <v>431.4</v>
      </c>
      <c r="T503" s="21">
        <v>0.04</v>
      </c>
      <c r="U503" s="11">
        <f t="shared" si="145"/>
        <v>474.07069200000001</v>
      </c>
      <c r="V503" s="23">
        <f t="shared" si="146"/>
        <v>2322.4625948162461</v>
      </c>
      <c r="W503" s="23">
        <f t="shared" si="147"/>
        <v>5393832.5043206112</v>
      </c>
      <c r="X503" s="23">
        <f t="shared" si="148"/>
        <v>497.77422660000002</v>
      </c>
      <c r="Y503" s="23">
        <f t="shared" si="149"/>
        <v>5118.9958816324925</v>
      </c>
      <c r="AA503">
        <v>202212</v>
      </c>
      <c r="AB503" s="20" t="s">
        <v>31</v>
      </c>
      <c r="AC503" s="20" t="s">
        <v>2042</v>
      </c>
      <c r="AD503">
        <v>247343.59</v>
      </c>
      <c r="AE503" s="21">
        <v>0.72</v>
      </c>
      <c r="AF503">
        <v>749.74789999999996</v>
      </c>
      <c r="AG503" s="22">
        <v>4.1999999999999997E-3</v>
      </c>
      <c r="AH503" s="11">
        <f t="shared" si="150"/>
        <v>747.96701615999996</v>
      </c>
      <c r="AI503" s="23">
        <f t="shared" si="151"/>
        <v>11517.119221720788</v>
      </c>
      <c r="AJ503" s="23">
        <f t="shared" si="152"/>
        <v>132644035.16733046</v>
      </c>
      <c r="AK503" s="23">
        <f t="shared" si="153"/>
        <v>785.36536696799999</v>
      </c>
      <c r="AL503" s="23">
        <f t="shared" si="154"/>
        <v>23782.205459601577</v>
      </c>
      <c r="AN503">
        <v>202212</v>
      </c>
      <c r="AO503" s="20" t="s">
        <v>33</v>
      </c>
      <c r="AP503" s="20" t="s">
        <v>2043</v>
      </c>
      <c r="AQ503">
        <v>2054</v>
      </c>
      <c r="AR503" s="21">
        <v>0.86</v>
      </c>
      <c r="AS503">
        <v>20.84</v>
      </c>
      <c r="AT503">
        <v>1.18E-2</v>
      </c>
      <c r="AU503" s="11">
        <f t="shared" si="155"/>
        <v>20.843992</v>
      </c>
      <c r="AV503" s="23">
        <f t="shared" si="156"/>
        <v>190.74902155970273</v>
      </c>
      <c r="AW503" s="23">
        <f t="shared" si="157"/>
        <v>36385.189225983937</v>
      </c>
      <c r="AX503" s="23">
        <f t="shared" si="158"/>
        <v>21.8861916</v>
      </c>
      <c r="AY503" s="23">
        <f t="shared" si="159"/>
        <v>402.34203511940547</v>
      </c>
      <c r="AZ503" s="23"/>
      <c r="BA503" s="23"/>
    </row>
    <row r="504" spans="1:53">
      <c r="A504">
        <v>202212</v>
      </c>
      <c r="B504" s="20" t="s">
        <v>27</v>
      </c>
      <c r="C504" s="20" t="s">
        <v>2044</v>
      </c>
      <c r="D504">
        <v>118148.65</v>
      </c>
      <c r="E504" s="21">
        <v>0.68</v>
      </c>
      <c r="F504">
        <v>3891.27</v>
      </c>
      <c r="G504" s="22">
        <v>4.8399999999999999E-2</v>
      </c>
      <c r="H504" s="11">
        <f t="shared" si="140"/>
        <v>3888.5083687999995</v>
      </c>
      <c r="I504" s="23">
        <f t="shared" si="141"/>
        <v>17241.997343150804</v>
      </c>
      <c r="J504" s="23">
        <f t="shared" si="142"/>
        <v>297286472.38121939</v>
      </c>
      <c r="K504" s="23">
        <f t="shared" si="143"/>
        <v>4082.9337872399997</v>
      </c>
      <c r="L504" s="23">
        <f t="shared" si="144"/>
        <v>38372.50305510161</v>
      </c>
      <c r="N504">
        <v>202212</v>
      </c>
      <c r="O504" s="20" t="s">
        <v>29</v>
      </c>
      <c r="P504" s="20" t="s">
        <v>2045</v>
      </c>
      <c r="Q504">
        <v>29595.040000000001</v>
      </c>
      <c r="R504" s="21">
        <v>0.71</v>
      </c>
      <c r="S504">
        <v>764.85</v>
      </c>
      <c r="T504" s="21">
        <v>0.04</v>
      </c>
      <c r="U504" s="11">
        <f t="shared" si="145"/>
        <v>840.49913600000002</v>
      </c>
      <c r="V504" s="23">
        <f t="shared" si="146"/>
        <v>4117.5880249002466</v>
      </c>
      <c r="W504" s="23">
        <f t="shared" si="147"/>
        <v>16954531.142801914</v>
      </c>
      <c r="X504" s="23">
        <f t="shared" si="148"/>
        <v>882.52409280000006</v>
      </c>
      <c r="Y504" s="23">
        <f t="shared" si="149"/>
        <v>9075.6751858004936</v>
      </c>
      <c r="AA504">
        <v>202212</v>
      </c>
      <c r="AB504" s="20" t="s">
        <v>31</v>
      </c>
      <c r="AC504" s="20" t="s">
        <v>2046</v>
      </c>
      <c r="AD504">
        <v>177238.79</v>
      </c>
      <c r="AE504" s="21">
        <v>0.72</v>
      </c>
      <c r="AF504">
        <v>537.24620000000004</v>
      </c>
      <c r="AG504" s="22">
        <v>4.1999999999999997E-3</v>
      </c>
      <c r="AH504" s="11">
        <f t="shared" si="150"/>
        <v>535.97010095999997</v>
      </c>
      <c r="AI504" s="23">
        <f t="shared" si="151"/>
        <v>8252.8125153497367</v>
      </c>
      <c r="AJ504" s="23">
        <f t="shared" si="152"/>
        <v>68108914.413513243</v>
      </c>
      <c r="AK504" s="23">
        <f t="shared" si="153"/>
        <v>562.76860600800001</v>
      </c>
      <c r="AL504" s="23">
        <f t="shared" si="154"/>
        <v>17041.595131659473</v>
      </c>
      <c r="AN504">
        <v>202212</v>
      </c>
      <c r="AO504" s="20" t="s">
        <v>33</v>
      </c>
      <c r="AP504" s="20" t="s">
        <v>2047</v>
      </c>
      <c r="AQ504">
        <v>4067.32</v>
      </c>
      <c r="AR504" s="21">
        <v>0.86</v>
      </c>
      <c r="AS504">
        <v>330.2</v>
      </c>
      <c r="AT504">
        <v>9.4399999999999998E-2</v>
      </c>
      <c r="AU504" s="11">
        <f t="shared" si="155"/>
        <v>330.20130688</v>
      </c>
      <c r="AV504" s="23">
        <f t="shared" si="156"/>
        <v>1022.7300050863956</v>
      </c>
      <c r="AW504" s="23">
        <f t="shared" si="157"/>
        <v>1045976.6633040188</v>
      </c>
      <c r="AX504" s="23">
        <f t="shared" si="158"/>
        <v>346.711372224</v>
      </c>
      <c r="AY504" s="23">
        <f t="shared" si="159"/>
        <v>2375.6613170527912</v>
      </c>
      <c r="AZ504" s="23"/>
      <c r="BA504" s="23"/>
    </row>
    <row r="505" spans="1:53">
      <c r="A505">
        <v>202212</v>
      </c>
      <c r="B505" s="20" t="s">
        <v>27</v>
      </c>
      <c r="C505" s="20" t="s">
        <v>2048</v>
      </c>
      <c r="D505">
        <v>74321.539999999994</v>
      </c>
      <c r="E505" s="21">
        <v>0.68</v>
      </c>
      <c r="F505">
        <v>2447.81</v>
      </c>
      <c r="G505" s="22">
        <v>4.8399999999999999E-2</v>
      </c>
      <c r="H505" s="11">
        <f t="shared" si="140"/>
        <v>2446.0705244799997</v>
      </c>
      <c r="I505" s="23">
        <f t="shared" si="141"/>
        <v>10846.097650873508</v>
      </c>
      <c r="J505" s="23">
        <f t="shared" si="142"/>
        <v>117637834.25228381</v>
      </c>
      <c r="K505" s="23">
        <f t="shared" si="143"/>
        <v>2568.3740507039997</v>
      </c>
      <c r="L505" s="23">
        <f t="shared" si="144"/>
        <v>24138.265826227016</v>
      </c>
      <c r="N505">
        <v>202212</v>
      </c>
      <c r="O505" s="20" t="s">
        <v>29</v>
      </c>
      <c r="P505" s="20" t="s">
        <v>2049</v>
      </c>
      <c r="Q505">
        <v>41598.25</v>
      </c>
      <c r="R505" s="21">
        <v>0.71</v>
      </c>
      <c r="S505">
        <v>1075.06</v>
      </c>
      <c r="T505" s="21">
        <v>0.04</v>
      </c>
      <c r="U505" s="11">
        <f t="shared" si="145"/>
        <v>1181.3903</v>
      </c>
      <c r="V505" s="23">
        <f t="shared" si="146"/>
        <v>5787.6068441470825</v>
      </c>
      <c r="W505" s="23">
        <f t="shared" si="147"/>
        <v>33496392.98241815</v>
      </c>
      <c r="X505" s="23">
        <f t="shared" si="148"/>
        <v>1240.4598150000002</v>
      </c>
      <c r="Y505" s="23">
        <f t="shared" si="149"/>
        <v>12756.603988294166</v>
      </c>
      <c r="AA505">
        <v>202212</v>
      </c>
      <c r="AB505" s="20" t="s">
        <v>31</v>
      </c>
      <c r="AC505" s="20" t="s">
        <v>2050</v>
      </c>
      <c r="AD505">
        <v>128270.19</v>
      </c>
      <c r="AE505" s="21">
        <v>0.72</v>
      </c>
      <c r="AF505">
        <v>388.81259999999997</v>
      </c>
      <c r="AG505" s="22">
        <v>4.1999999999999997E-3</v>
      </c>
      <c r="AH505" s="11">
        <f t="shared" si="150"/>
        <v>387.88905455999998</v>
      </c>
      <c r="AI505" s="23">
        <f t="shared" si="151"/>
        <v>5972.6757860301841</v>
      </c>
      <c r="AJ505" s="23">
        <f t="shared" si="152"/>
        <v>35672856.045031279</v>
      </c>
      <c r="AK505" s="23">
        <f t="shared" si="153"/>
        <v>407.28350728800001</v>
      </c>
      <c r="AL505" s="23">
        <f t="shared" si="154"/>
        <v>12333.240626620369</v>
      </c>
      <c r="AN505">
        <v>202212</v>
      </c>
      <c r="AO505" s="20" t="s">
        <v>33</v>
      </c>
      <c r="AP505" s="20" t="s">
        <v>2051</v>
      </c>
      <c r="AQ505">
        <v>2195.4499999999998</v>
      </c>
      <c r="AR505" s="21">
        <v>0.86</v>
      </c>
      <c r="AS505">
        <v>142.55000000000001</v>
      </c>
      <c r="AT505">
        <v>7.5499999999999998E-2</v>
      </c>
      <c r="AU505" s="11">
        <f t="shared" si="155"/>
        <v>142.55056849999997</v>
      </c>
      <c r="AV505" s="23">
        <f t="shared" si="156"/>
        <v>498.82583197724057</v>
      </c>
      <c r="AW505" s="23">
        <f t="shared" si="157"/>
        <v>248827.21064778624</v>
      </c>
      <c r="AX505" s="23">
        <f t="shared" si="158"/>
        <v>149.67809692499998</v>
      </c>
      <c r="AY505" s="23">
        <f t="shared" si="159"/>
        <v>1140.2022324544812</v>
      </c>
      <c r="AZ505" s="23"/>
      <c r="BA505" s="23"/>
    </row>
    <row r="506" spans="1:53">
      <c r="A506">
        <v>202212</v>
      </c>
      <c r="B506" s="20" t="s">
        <v>27</v>
      </c>
      <c r="C506" s="20" t="s">
        <v>2052</v>
      </c>
      <c r="D506">
        <v>45338.6</v>
      </c>
      <c r="E506" s="21">
        <v>0.68</v>
      </c>
      <c r="F506">
        <v>1493.24</v>
      </c>
      <c r="G506" s="22">
        <v>4.8399999999999999E-2</v>
      </c>
      <c r="H506" s="11">
        <f t="shared" si="140"/>
        <v>1492.1840032</v>
      </c>
      <c r="I506" s="23">
        <f t="shared" si="141"/>
        <v>6616.4786541545509</v>
      </c>
      <c r="J506" s="23">
        <f t="shared" si="142"/>
        <v>43777789.78088282</v>
      </c>
      <c r="K506" s="23">
        <f t="shared" si="143"/>
        <v>1566.79320336</v>
      </c>
      <c r="L506" s="23">
        <f t="shared" si="144"/>
        <v>14725.141311509102</v>
      </c>
      <c r="N506">
        <v>202212</v>
      </c>
      <c r="O506" s="20" t="s">
        <v>29</v>
      </c>
      <c r="P506" s="20" t="s">
        <v>2053</v>
      </c>
      <c r="Q506">
        <v>24331.040000000001</v>
      </c>
      <c r="R506" s="21">
        <v>0.71</v>
      </c>
      <c r="S506">
        <v>628.80999999999995</v>
      </c>
      <c r="T506" s="21">
        <v>0.04</v>
      </c>
      <c r="U506" s="11">
        <f t="shared" si="145"/>
        <v>691.0015360000001</v>
      </c>
      <c r="V506" s="23">
        <f t="shared" si="146"/>
        <v>3385.2023493588417</v>
      </c>
      <c r="W506" s="23">
        <f t="shared" si="147"/>
        <v>11459594.946104622</v>
      </c>
      <c r="X506" s="23">
        <f t="shared" si="148"/>
        <v>725.55161280000016</v>
      </c>
      <c r="Y506" s="23">
        <f t="shared" si="149"/>
        <v>7461.4062347176832</v>
      </c>
      <c r="AA506">
        <v>202212</v>
      </c>
      <c r="AB506" s="20" t="s">
        <v>31</v>
      </c>
      <c r="AC506" s="20" t="s">
        <v>2054</v>
      </c>
      <c r="AD506">
        <v>194876.34</v>
      </c>
      <c r="AE506" s="21">
        <v>0.72</v>
      </c>
      <c r="AF506">
        <v>590.70920000000001</v>
      </c>
      <c r="AG506" s="22">
        <v>4.1999999999999997E-3</v>
      </c>
      <c r="AH506" s="11">
        <f t="shared" si="150"/>
        <v>589.30605215999992</v>
      </c>
      <c r="AI506" s="23">
        <f t="shared" si="151"/>
        <v>9074.0740088416896</v>
      </c>
      <c r="AJ506" s="23">
        <f t="shared" si="152"/>
        <v>82338819.117936298</v>
      </c>
      <c r="AK506" s="23">
        <f t="shared" si="153"/>
        <v>618.77135476799992</v>
      </c>
      <c r="AL506" s="23">
        <f t="shared" si="154"/>
        <v>18737.454069843378</v>
      </c>
      <c r="AN506">
        <v>202212</v>
      </c>
      <c r="AO506" s="20" t="s">
        <v>33</v>
      </c>
      <c r="AP506" s="20" t="s">
        <v>2055</v>
      </c>
      <c r="AQ506">
        <v>4005.13</v>
      </c>
      <c r="AR506" s="21">
        <v>0.86</v>
      </c>
      <c r="AS506">
        <v>53.04</v>
      </c>
      <c r="AT506">
        <v>1.54E-2</v>
      </c>
      <c r="AU506" s="11">
        <f t="shared" si="155"/>
        <v>53.043941719999999</v>
      </c>
      <c r="AV506" s="23">
        <f t="shared" si="156"/>
        <v>424.13620338953086</v>
      </c>
      <c r="AW506" s="23">
        <f t="shared" si="157"/>
        <v>179891.5190256855</v>
      </c>
      <c r="AX506" s="23">
        <f t="shared" si="158"/>
        <v>55.696138806</v>
      </c>
      <c r="AY506" s="23">
        <f t="shared" si="159"/>
        <v>901.31634849906175</v>
      </c>
      <c r="AZ506" s="23"/>
      <c r="BA506" s="23"/>
    </row>
    <row r="507" spans="1:53">
      <c r="A507">
        <v>202212</v>
      </c>
      <c r="B507" s="20" t="s">
        <v>27</v>
      </c>
      <c r="C507" s="20" t="s">
        <v>2056</v>
      </c>
      <c r="D507">
        <v>53286.8</v>
      </c>
      <c r="E507" s="21">
        <v>0.68</v>
      </c>
      <c r="F507">
        <v>1755.02</v>
      </c>
      <c r="G507" s="22">
        <v>4.8399999999999999E-2</v>
      </c>
      <c r="H507" s="11">
        <f t="shared" si="140"/>
        <v>1753.7751616000003</v>
      </c>
      <c r="I507" s="23">
        <f t="shared" si="141"/>
        <v>7776.3974791502778</v>
      </c>
      <c r="J507" s="23">
        <f t="shared" si="142"/>
        <v>60472357.753734797</v>
      </c>
      <c r="K507" s="23">
        <f t="shared" si="143"/>
        <v>1841.4639196800003</v>
      </c>
      <c r="L507" s="23">
        <f t="shared" si="144"/>
        <v>17306.570119900556</v>
      </c>
      <c r="N507">
        <v>202212</v>
      </c>
      <c r="O507" s="20" t="s">
        <v>29</v>
      </c>
      <c r="P507" s="20" t="s">
        <v>2057</v>
      </c>
      <c r="Q507">
        <v>26020.82</v>
      </c>
      <c r="R507" s="21">
        <v>0.71</v>
      </c>
      <c r="S507">
        <v>672.48</v>
      </c>
      <c r="T507" s="21">
        <v>0.04</v>
      </c>
      <c r="U507" s="11">
        <f t="shared" si="145"/>
        <v>738.99128799999994</v>
      </c>
      <c r="V507" s="23">
        <f t="shared" si="146"/>
        <v>3620.3031599242581</v>
      </c>
      <c r="W507" s="23">
        <f t="shared" si="147"/>
        <v>13106594.969757568</v>
      </c>
      <c r="X507" s="23">
        <f t="shared" si="148"/>
        <v>775.94085239999993</v>
      </c>
      <c r="Y507" s="23">
        <f t="shared" si="149"/>
        <v>7979.5976078485164</v>
      </c>
      <c r="AA507">
        <v>202212</v>
      </c>
      <c r="AB507" s="20" t="s">
        <v>31</v>
      </c>
      <c r="AC507" s="20" t="s">
        <v>2058</v>
      </c>
      <c r="AD507">
        <v>249145.01</v>
      </c>
      <c r="AE507" s="21">
        <v>0.72</v>
      </c>
      <c r="AF507">
        <v>755.20839999999998</v>
      </c>
      <c r="AG507" s="22">
        <v>4.1999999999999997E-3</v>
      </c>
      <c r="AH507" s="11">
        <f t="shared" si="150"/>
        <v>753.41451023999991</v>
      </c>
      <c r="AI507" s="23">
        <f t="shared" si="151"/>
        <v>11600.999175546929</v>
      </c>
      <c r="AJ507" s="23">
        <f t="shared" si="152"/>
        <v>134583181.87104052</v>
      </c>
      <c r="AK507" s="23">
        <f t="shared" si="153"/>
        <v>791.0852357519999</v>
      </c>
      <c r="AL507" s="23">
        <f t="shared" si="154"/>
        <v>23955.412861333858</v>
      </c>
      <c r="AN507">
        <v>202212</v>
      </c>
      <c r="AO507" s="20" t="s">
        <v>33</v>
      </c>
      <c r="AP507" s="20" t="s">
        <v>2059</v>
      </c>
      <c r="AQ507">
        <v>519.44000000000005</v>
      </c>
      <c r="AR507" s="21">
        <v>0.86</v>
      </c>
      <c r="AS507">
        <v>5</v>
      </c>
      <c r="AT507">
        <v>1.1200000000000002E-2</v>
      </c>
      <c r="AU507" s="11">
        <f t="shared" si="155"/>
        <v>5.0032460800000012</v>
      </c>
      <c r="AV507" s="23">
        <f t="shared" si="156"/>
        <v>47.01073932971952</v>
      </c>
      <c r="AW507" s="23">
        <f t="shared" si="157"/>
        <v>2210.0096123268377</v>
      </c>
      <c r="AX507" s="23">
        <f t="shared" si="158"/>
        <v>5.2534083840000019</v>
      </c>
      <c r="AY507" s="23">
        <f t="shared" si="159"/>
        <v>99.024724739439037</v>
      </c>
      <c r="AZ507" s="23"/>
      <c r="BA507" s="23"/>
    </row>
    <row r="508" spans="1:53">
      <c r="A508">
        <v>202212</v>
      </c>
      <c r="B508" s="20" t="s">
        <v>27</v>
      </c>
      <c r="C508" s="20" t="s">
        <v>2060</v>
      </c>
      <c r="D508">
        <v>42888.69</v>
      </c>
      <c r="E508" s="21">
        <v>0.68</v>
      </c>
      <c r="F508">
        <v>1412.55</v>
      </c>
      <c r="G508" s="22">
        <v>4.8399999999999999E-2</v>
      </c>
      <c r="H508" s="11">
        <f t="shared" si="140"/>
        <v>1411.5525652800002</v>
      </c>
      <c r="I508" s="23">
        <f t="shared" si="141"/>
        <v>6258.9515752504876</v>
      </c>
      <c r="J508" s="23">
        <f t="shared" si="142"/>
        <v>39174474.821330562</v>
      </c>
      <c r="K508" s="23">
        <f t="shared" si="143"/>
        <v>1482.1301935440003</v>
      </c>
      <c r="L508" s="23">
        <f t="shared" si="144"/>
        <v>13929.455715780976</v>
      </c>
      <c r="N508">
        <v>202212</v>
      </c>
      <c r="O508" s="20" t="s">
        <v>29</v>
      </c>
      <c r="P508" s="20" t="s">
        <v>2061</v>
      </c>
      <c r="Q508">
        <v>103939.85</v>
      </c>
      <c r="R508" s="21">
        <v>0.71</v>
      </c>
      <c r="S508">
        <v>2686.22</v>
      </c>
      <c r="T508" s="21">
        <v>0.04</v>
      </c>
      <c r="U508" s="11">
        <f t="shared" si="145"/>
        <v>2951.89174</v>
      </c>
      <c r="V508" s="23">
        <f t="shared" si="146"/>
        <v>14461.257077872775</v>
      </c>
      <c r="W508" s="23">
        <f t="shared" si="147"/>
        <v>209127956.27232543</v>
      </c>
      <c r="X508" s="23">
        <f t="shared" si="148"/>
        <v>3099.4863270000001</v>
      </c>
      <c r="Y508" s="23">
        <f t="shared" si="149"/>
        <v>31874.405895745549</v>
      </c>
      <c r="AA508">
        <v>202212</v>
      </c>
      <c r="AB508" s="20" t="s">
        <v>31</v>
      </c>
      <c r="AC508" s="20" t="s">
        <v>2062</v>
      </c>
      <c r="AD508">
        <v>207834.57</v>
      </c>
      <c r="AE508" s="21">
        <v>0.72</v>
      </c>
      <c r="AF508">
        <v>629.98810000000003</v>
      </c>
      <c r="AG508" s="22">
        <v>4.1999999999999997E-3</v>
      </c>
      <c r="AH508" s="11">
        <f t="shared" si="150"/>
        <v>628.49173968000002</v>
      </c>
      <c r="AI508" s="23">
        <f t="shared" si="151"/>
        <v>9677.4511968758707</v>
      </c>
      <c r="AJ508" s="23">
        <f t="shared" si="152"/>
        <v>93653061.667914227</v>
      </c>
      <c r="AK508" s="23">
        <f t="shared" si="153"/>
        <v>659.91632666400005</v>
      </c>
      <c r="AL508" s="23">
        <f t="shared" si="154"/>
        <v>19983.394133431742</v>
      </c>
      <c r="AN508">
        <v>202212</v>
      </c>
      <c r="AO508" s="20" t="s">
        <v>33</v>
      </c>
      <c r="AP508" s="20" t="s">
        <v>2063</v>
      </c>
      <c r="AQ508">
        <v>2044.1</v>
      </c>
      <c r="AR508" s="21">
        <v>0.86</v>
      </c>
      <c r="AS508">
        <v>47.29</v>
      </c>
      <c r="AT508">
        <v>2.69E-2</v>
      </c>
      <c r="AU508" s="11">
        <f t="shared" si="155"/>
        <v>47.2882094</v>
      </c>
      <c r="AV508" s="23">
        <f t="shared" si="156"/>
        <v>284.41694402662819</v>
      </c>
      <c r="AW508" s="23">
        <f t="shared" si="157"/>
        <v>80892.998049446149</v>
      </c>
      <c r="AX508" s="23">
        <f t="shared" si="158"/>
        <v>49.652619870000002</v>
      </c>
      <c r="AY508" s="23">
        <f t="shared" si="159"/>
        <v>616.1220974532564</v>
      </c>
      <c r="AZ508" s="23"/>
      <c r="BA508" s="23"/>
    </row>
    <row r="509" spans="1:53">
      <c r="A509">
        <v>202212</v>
      </c>
      <c r="B509" s="20" t="s">
        <v>27</v>
      </c>
      <c r="C509" s="20" t="s">
        <v>2064</v>
      </c>
      <c r="D509">
        <v>158309.56</v>
      </c>
      <c r="E509" s="21">
        <v>0.68</v>
      </c>
      <c r="F509">
        <v>5213.9799999999996</v>
      </c>
      <c r="G509" s="22">
        <v>4.8399999999999999E-2</v>
      </c>
      <c r="H509" s="11">
        <f t="shared" si="140"/>
        <v>5210.2842387199998</v>
      </c>
      <c r="I509" s="23">
        <f t="shared" si="141"/>
        <v>23102.870941947902</v>
      </c>
      <c r="J509" s="23">
        <f t="shared" si="142"/>
        <v>533742645.76030076</v>
      </c>
      <c r="K509" s="23">
        <f t="shared" si="143"/>
        <v>5470.7984506559997</v>
      </c>
      <c r="L509" s="23">
        <f t="shared" si="144"/>
        <v>51416.026122615804</v>
      </c>
      <c r="N509">
        <v>202212</v>
      </c>
      <c r="O509" s="20" t="s">
        <v>29</v>
      </c>
      <c r="P509" s="20" t="s">
        <v>2065</v>
      </c>
      <c r="Q509">
        <v>42713.47</v>
      </c>
      <c r="R509" s="21">
        <v>0.71</v>
      </c>
      <c r="S509">
        <v>1103.8800000000001</v>
      </c>
      <c r="T509" s="21">
        <v>0.04</v>
      </c>
      <c r="U509" s="11">
        <f t="shared" si="145"/>
        <v>1213.0625479999999</v>
      </c>
      <c r="V509" s="23">
        <f t="shared" si="146"/>
        <v>5942.7685373608529</v>
      </c>
      <c r="W509" s="23">
        <f t="shared" si="147"/>
        <v>35316497.888646051</v>
      </c>
      <c r="X509" s="23">
        <f t="shared" si="148"/>
        <v>1273.7156754</v>
      </c>
      <c r="Y509" s="23">
        <f t="shared" si="149"/>
        <v>13098.599622721706</v>
      </c>
      <c r="AA509">
        <v>202212</v>
      </c>
      <c r="AB509" s="20" t="s">
        <v>31</v>
      </c>
      <c r="AC509" s="20" t="s">
        <v>2066</v>
      </c>
      <c r="AD509">
        <v>171545.77</v>
      </c>
      <c r="AE509" s="21">
        <v>0.72</v>
      </c>
      <c r="AF509">
        <v>519.98950000000002</v>
      </c>
      <c r="AG509" s="22">
        <v>4.1999999999999997E-3</v>
      </c>
      <c r="AH509" s="11">
        <f t="shared" si="150"/>
        <v>518.75440847999994</v>
      </c>
      <c r="AI509" s="23">
        <f t="shared" si="151"/>
        <v>7987.7270523642555</v>
      </c>
      <c r="AJ509" s="23">
        <f t="shared" si="152"/>
        <v>63803783.463071756</v>
      </c>
      <c r="AK509" s="23">
        <f t="shared" si="153"/>
        <v>544.69212890400001</v>
      </c>
      <c r="AL509" s="23">
        <f t="shared" si="154"/>
        <v>16494.208513208512</v>
      </c>
      <c r="AN509">
        <v>202212</v>
      </c>
      <c r="AO509" s="20" t="s">
        <v>33</v>
      </c>
      <c r="AP509" s="20" t="s">
        <v>2067</v>
      </c>
      <c r="AQ509">
        <v>1037.76</v>
      </c>
      <c r="AR509" s="21">
        <v>0.86</v>
      </c>
      <c r="AS509">
        <v>50.25</v>
      </c>
      <c r="AT509">
        <v>5.6299999999999996E-2</v>
      </c>
      <c r="AU509" s="11">
        <f t="shared" si="155"/>
        <v>50.246263679999998</v>
      </c>
      <c r="AV509" s="23">
        <f t="shared" si="156"/>
        <v>205.71528095705182</v>
      </c>
      <c r="AW509" s="23">
        <f t="shared" si="157"/>
        <v>42318.776819238767</v>
      </c>
      <c r="AX509" s="23">
        <f t="shared" si="158"/>
        <v>52.758576863999998</v>
      </c>
      <c r="AY509" s="23">
        <f t="shared" si="159"/>
        <v>461.67682559410366</v>
      </c>
      <c r="AZ509" s="23"/>
      <c r="BA509" s="23"/>
    </row>
    <row r="510" spans="1:53">
      <c r="A510">
        <v>202212</v>
      </c>
      <c r="B510" s="20" t="s">
        <v>27</v>
      </c>
      <c r="C510" s="20" t="s">
        <v>2068</v>
      </c>
      <c r="D510">
        <v>73010.84</v>
      </c>
      <c r="E510" s="21">
        <v>0.68</v>
      </c>
      <c r="F510">
        <v>2404.64</v>
      </c>
      <c r="G510" s="22">
        <v>4.8399999999999999E-2</v>
      </c>
      <c r="H510" s="11">
        <f t="shared" si="140"/>
        <v>2402.93276608</v>
      </c>
      <c r="I510" s="23">
        <f t="shared" si="141"/>
        <v>10654.820933639179</v>
      </c>
      <c r="J510" s="23">
        <f t="shared" si="142"/>
        <v>113525209.12791567</v>
      </c>
      <c r="K510" s="23">
        <f t="shared" si="143"/>
        <v>2523.0794043840001</v>
      </c>
      <c r="L510" s="23">
        <f t="shared" si="144"/>
        <v>23712.574633358359</v>
      </c>
      <c r="N510">
        <v>202212</v>
      </c>
      <c r="O510" s="20" t="s">
        <v>29</v>
      </c>
      <c r="P510" s="20" t="s">
        <v>2069</v>
      </c>
      <c r="Q510">
        <v>23357.79</v>
      </c>
      <c r="R510" s="21">
        <v>0.71</v>
      </c>
      <c r="S510">
        <v>603.65</v>
      </c>
      <c r="T510" s="21">
        <v>0.04</v>
      </c>
      <c r="U510" s="11">
        <f t="shared" si="145"/>
        <v>663.36123600000008</v>
      </c>
      <c r="V510" s="23">
        <f t="shared" si="146"/>
        <v>3249.793086683942</v>
      </c>
      <c r="W510" s="23">
        <f t="shared" si="147"/>
        <v>10561155.106258743</v>
      </c>
      <c r="X510" s="23">
        <f t="shared" si="148"/>
        <v>696.52929780000011</v>
      </c>
      <c r="Y510" s="23">
        <f t="shared" si="149"/>
        <v>7162.9474093678837</v>
      </c>
      <c r="AA510">
        <v>202212</v>
      </c>
      <c r="AB510" s="20" t="s">
        <v>31</v>
      </c>
      <c r="AC510" s="20" t="s">
        <v>2070</v>
      </c>
      <c r="AD510">
        <v>145901.06</v>
      </c>
      <c r="AE510" s="21">
        <v>0.72</v>
      </c>
      <c r="AF510">
        <v>442.25529999999998</v>
      </c>
      <c r="AG510" s="22">
        <v>4.1999999999999997E-3</v>
      </c>
      <c r="AH510" s="11">
        <f t="shared" si="150"/>
        <v>441.20480543999997</v>
      </c>
      <c r="AI510" s="23">
        <f t="shared" si="151"/>
        <v>6793.6262370714276</v>
      </c>
      <c r="AJ510" s="23">
        <f t="shared" si="152"/>
        <v>46153357.449025288</v>
      </c>
      <c r="AK510" s="23">
        <f t="shared" si="153"/>
        <v>463.26504571200002</v>
      </c>
      <c r="AL510" s="23">
        <f t="shared" si="154"/>
        <v>14028.457279582855</v>
      </c>
      <c r="AN510">
        <v>202212</v>
      </c>
      <c r="AO510" s="20" t="s">
        <v>33</v>
      </c>
      <c r="AP510" s="20" t="s">
        <v>2071</v>
      </c>
      <c r="AQ510">
        <v>520.9</v>
      </c>
      <c r="AR510" s="21">
        <v>0.86</v>
      </c>
      <c r="AS510">
        <v>14.74</v>
      </c>
      <c r="AT510">
        <v>3.2899999999999999E-2</v>
      </c>
      <c r="AU510" s="11">
        <f t="shared" si="155"/>
        <v>14.7383446</v>
      </c>
      <c r="AV510" s="23">
        <f t="shared" si="156"/>
        <v>79.907298679732946</v>
      </c>
      <c r="AW510" s="23">
        <f t="shared" si="157"/>
        <v>6385.1763822920502</v>
      </c>
      <c r="AX510" s="23">
        <f t="shared" si="158"/>
        <v>15.475261830000001</v>
      </c>
      <c r="AY510" s="23">
        <f t="shared" si="159"/>
        <v>174.5529419594659</v>
      </c>
      <c r="AZ510" s="23"/>
      <c r="BA510" s="23"/>
    </row>
    <row r="511" spans="1:53">
      <c r="A511">
        <v>202212</v>
      </c>
      <c r="B511" s="20" t="s">
        <v>27</v>
      </c>
      <c r="C511" s="20" t="s">
        <v>2072</v>
      </c>
      <c r="D511">
        <v>95168.58</v>
      </c>
      <c r="E511" s="21">
        <v>0.68</v>
      </c>
      <c r="F511">
        <v>3134.41</v>
      </c>
      <c r="G511" s="22">
        <v>4.8399999999999999E-2</v>
      </c>
      <c r="H511" s="11">
        <f t="shared" si="140"/>
        <v>3132.1883049600001</v>
      </c>
      <c r="I511" s="23">
        <f t="shared" si="141"/>
        <v>13888.405864234885</v>
      </c>
      <c r="J511" s="23">
        <f t="shared" si="142"/>
        <v>192887817.44971395</v>
      </c>
      <c r="K511" s="23">
        <f t="shared" si="143"/>
        <v>3288.7977202080001</v>
      </c>
      <c r="L511" s="23">
        <f t="shared" si="144"/>
        <v>30909.000033429769</v>
      </c>
      <c r="N511">
        <v>202212</v>
      </c>
      <c r="O511" s="20" t="s">
        <v>29</v>
      </c>
      <c r="P511" s="20" t="s">
        <v>2073</v>
      </c>
      <c r="Q511">
        <v>34989.660000000003</v>
      </c>
      <c r="R511" s="21">
        <v>0.71</v>
      </c>
      <c r="S511">
        <v>904.27</v>
      </c>
      <c r="T511" s="21">
        <v>0.04</v>
      </c>
      <c r="U511" s="11">
        <f t="shared" si="145"/>
        <v>993.70634400000017</v>
      </c>
      <c r="V511" s="23">
        <f t="shared" si="146"/>
        <v>4868.1469939331446</v>
      </c>
      <c r="W511" s="23">
        <f t="shared" si="147"/>
        <v>23698855.154540312</v>
      </c>
      <c r="X511" s="23">
        <f t="shared" si="148"/>
        <v>1043.3916612000003</v>
      </c>
      <c r="Y511" s="23">
        <f t="shared" si="149"/>
        <v>10730.000331866289</v>
      </c>
      <c r="AA511">
        <v>202212</v>
      </c>
      <c r="AB511" s="20" t="s">
        <v>31</v>
      </c>
      <c r="AC511" s="20" t="s">
        <v>2074</v>
      </c>
      <c r="AD511">
        <v>179917.53</v>
      </c>
      <c r="AE511" s="21">
        <v>0.72</v>
      </c>
      <c r="AF511">
        <v>545.36599999999999</v>
      </c>
      <c r="AG511" s="22">
        <v>4.1999999999999997E-3</v>
      </c>
      <c r="AH511" s="11">
        <f t="shared" si="150"/>
        <v>544.07061071999999</v>
      </c>
      <c r="AI511" s="23">
        <f t="shared" si="151"/>
        <v>8377.5433318790529</v>
      </c>
      <c r="AJ511" s="23">
        <f t="shared" si="152"/>
        <v>70183232.277511179</v>
      </c>
      <c r="AK511" s="23">
        <f t="shared" si="153"/>
        <v>571.27414125600001</v>
      </c>
      <c r="AL511" s="23">
        <f t="shared" si="154"/>
        <v>17299.157274478104</v>
      </c>
      <c r="AN511">
        <v>202212</v>
      </c>
      <c r="AO511" s="20" t="s">
        <v>33</v>
      </c>
      <c r="AP511" s="20" t="s">
        <v>2075</v>
      </c>
      <c r="AQ511">
        <v>1122.31</v>
      </c>
      <c r="AR511" s="21">
        <v>0.86</v>
      </c>
      <c r="AS511">
        <v>27.6</v>
      </c>
      <c r="AT511">
        <v>2.86E-2</v>
      </c>
      <c r="AU511" s="11">
        <f t="shared" si="155"/>
        <v>27.604336759999995</v>
      </c>
      <c r="AV511" s="23">
        <f t="shared" si="156"/>
        <v>160.87677437927431</v>
      </c>
      <c r="AW511" s="23">
        <f t="shared" si="157"/>
        <v>25881.336534679929</v>
      </c>
      <c r="AX511" s="23">
        <f t="shared" si="158"/>
        <v>28.984553597999998</v>
      </c>
      <c r="AY511" s="23">
        <f t="shared" si="159"/>
        <v>349.35788551854864</v>
      </c>
      <c r="AZ511" s="23"/>
      <c r="BA511" s="23"/>
    </row>
    <row r="512" spans="1:53">
      <c r="A512">
        <v>202212</v>
      </c>
      <c r="B512" s="20" t="s">
        <v>27</v>
      </c>
      <c r="C512" s="20" t="s">
        <v>2076</v>
      </c>
      <c r="D512">
        <v>147044.07</v>
      </c>
      <c r="E512" s="21">
        <v>0.68</v>
      </c>
      <c r="F512">
        <v>4842.95</v>
      </c>
      <c r="G512" s="22">
        <v>4.8399999999999999E-2</v>
      </c>
      <c r="H512" s="11">
        <f t="shared" si="140"/>
        <v>4839.5144318400007</v>
      </c>
      <c r="I512" s="23">
        <f t="shared" si="141"/>
        <v>21458.844127851495</v>
      </c>
      <c r="J512" s="23">
        <f t="shared" si="142"/>
        <v>460481991.30342656</v>
      </c>
      <c r="K512" s="23">
        <f t="shared" si="143"/>
        <v>5081.4901534320006</v>
      </c>
      <c r="L512" s="23">
        <f t="shared" si="144"/>
        <v>47757.202687542987</v>
      </c>
      <c r="N512">
        <v>202212</v>
      </c>
      <c r="O512" s="20" t="s">
        <v>29</v>
      </c>
      <c r="P512" s="20" t="s">
        <v>2077</v>
      </c>
      <c r="Q512">
        <v>85412.479999999996</v>
      </c>
      <c r="R512" s="21">
        <v>0.71</v>
      </c>
      <c r="S512">
        <v>2207.4</v>
      </c>
      <c r="T512" s="21">
        <v>0.04</v>
      </c>
      <c r="U512" s="11">
        <f t="shared" si="145"/>
        <v>2425.7144319999998</v>
      </c>
      <c r="V512" s="23">
        <f t="shared" si="146"/>
        <v>11883.525240210243</v>
      </c>
      <c r="W512" s="23">
        <f t="shared" si="147"/>
        <v>141218172.13471392</v>
      </c>
      <c r="X512" s="23">
        <f t="shared" si="148"/>
        <v>2547.0001536</v>
      </c>
      <c r="Y512" s="23">
        <f t="shared" si="149"/>
        <v>26192.764912420487</v>
      </c>
      <c r="AA512">
        <v>202212</v>
      </c>
      <c r="AB512" s="20" t="s">
        <v>31</v>
      </c>
      <c r="AC512" s="20" t="s">
        <v>2078</v>
      </c>
      <c r="AD512">
        <v>199011.85</v>
      </c>
      <c r="AE512" s="21">
        <v>0.72</v>
      </c>
      <c r="AF512">
        <v>603.24469999999997</v>
      </c>
      <c r="AG512" s="22">
        <v>4.1999999999999997E-3</v>
      </c>
      <c r="AH512" s="11">
        <f t="shared" si="150"/>
        <v>601.81183439999995</v>
      </c>
      <c r="AI512" s="23">
        <f t="shared" si="151"/>
        <v>9266.6367581436589</v>
      </c>
      <c r="AJ512" s="23">
        <f t="shared" si="152"/>
        <v>85870556.807379216</v>
      </c>
      <c r="AK512" s="23">
        <f t="shared" si="153"/>
        <v>631.90242611999997</v>
      </c>
      <c r="AL512" s="23">
        <f t="shared" si="154"/>
        <v>19135.085350687317</v>
      </c>
      <c r="AN512">
        <v>202212</v>
      </c>
      <c r="AO512" s="20" t="s">
        <v>33</v>
      </c>
      <c r="AP512" s="20" t="s">
        <v>2079</v>
      </c>
      <c r="AQ512">
        <v>539.54</v>
      </c>
      <c r="AR512" s="21">
        <v>0.86</v>
      </c>
      <c r="AS512">
        <v>7.98</v>
      </c>
      <c r="AT512">
        <v>1.72E-2</v>
      </c>
      <c r="AU512" s="11">
        <f t="shared" si="155"/>
        <v>7.9808756799999996</v>
      </c>
      <c r="AV512" s="23">
        <f t="shared" si="156"/>
        <v>60.327995613590346</v>
      </c>
      <c r="AW512" s="23">
        <f t="shared" si="157"/>
        <v>3639.467054753376</v>
      </c>
      <c r="AX512" s="23">
        <f t="shared" si="158"/>
        <v>8.3799194640000003</v>
      </c>
      <c r="AY512" s="23">
        <f t="shared" si="159"/>
        <v>128.63686690718069</v>
      </c>
      <c r="AZ512" s="23"/>
      <c r="BA512" s="23"/>
    </row>
    <row r="513" spans="1:53">
      <c r="A513">
        <v>202212</v>
      </c>
      <c r="B513" s="20" t="s">
        <v>27</v>
      </c>
      <c r="C513" s="20" t="s">
        <v>2080</v>
      </c>
      <c r="D513">
        <v>19770.39</v>
      </c>
      <c r="E513" s="21">
        <v>0.68</v>
      </c>
      <c r="F513">
        <v>651.14</v>
      </c>
      <c r="G513" s="22">
        <v>4.8399999999999999E-2</v>
      </c>
      <c r="H513" s="11">
        <f t="shared" si="140"/>
        <v>650.68307568</v>
      </c>
      <c r="I513" s="23">
        <f t="shared" si="141"/>
        <v>2885.1875315803882</v>
      </c>
      <c r="J513" s="23">
        <f t="shared" si="142"/>
        <v>8324307.092386933</v>
      </c>
      <c r="K513" s="23">
        <f t="shared" si="143"/>
        <v>683.21722946400007</v>
      </c>
      <c r="L513" s="23">
        <f t="shared" si="144"/>
        <v>6421.0581388407763</v>
      </c>
      <c r="N513">
        <v>202212</v>
      </c>
      <c r="O513" s="20" t="s">
        <v>29</v>
      </c>
      <c r="P513" s="20" t="s">
        <v>2081</v>
      </c>
      <c r="Q513">
        <v>61406.9</v>
      </c>
      <c r="R513" s="21">
        <v>0.71</v>
      </c>
      <c r="S513">
        <v>1586.99</v>
      </c>
      <c r="T513" s="21">
        <v>0.04</v>
      </c>
      <c r="U513" s="11">
        <f t="shared" si="145"/>
        <v>1743.95596</v>
      </c>
      <c r="V513" s="23">
        <f t="shared" si="146"/>
        <v>8543.6044717711793</v>
      </c>
      <c r="W513" s="23">
        <f t="shared" si="147"/>
        <v>72993177.370068491</v>
      </c>
      <c r="X513" s="23">
        <f t="shared" si="148"/>
        <v>1831.1537580000002</v>
      </c>
      <c r="Y513" s="23">
        <f t="shared" si="149"/>
        <v>18831.164903542358</v>
      </c>
      <c r="AA513">
        <v>202212</v>
      </c>
      <c r="AB513" s="20" t="s">
        <v>31</v>
      </c>
      <c r="AC513" s="20" t="s">
        <v>2082</v>
      </c>
      <c r="AD513">
        <v>180190.22</v>
      </c>
      <c r="AE513" s="21">
        <v>0.72</v>
      </c>
      <c r="AF513">
        <v>546.19259999999997</v>
      </c>
      <c r="AG513" s="22">
        <v>4.1999999999999997E-3</v>
      </c>
      <c r="AH513" s="11">
        <f t="shared" si="150"/>
        <v>544.89522527999998</v>
      </c>
      <c r="AI513" s="23">
        <f t="shared" si="151"/>
        <v>8390.2406621012396</v>
      </c>
      <c r="AJ513" s="23">
        <f t="shared" si="152"/>
        <v>70396138.367977053</v>
      </c>
      <c r="AK513" s="23">
        <f t="shared" si="153"/>
        <v>572.13998654399995</v>
      </c>
      <c r="AL513" s="23">
        <f t="shared" si="154"/>
        <v>17325.37654948248</v>
      </c>
      <c r="AN513">
        <v>202212</v>
      </c>
      <c r="AO513" s="20" t="s">
        <v>33</v>
      </c>
      <c r="AP513" s="20" t="s">
        <v>2083</v>
      </c>
      <c r="AQ513">
        <v>453.77</v>
      </c>
      <c r="AR513" s="21">
        <v>0.86</v>
      </c>
      <c r="AS513">
        <v>2.61</v>
      </c>
      <c r="AT513">
        <v>6.7000000000000002E-3</v>
      </c>
      <c r="AU513" s="11">
        <f t="shared" si="155"/>
        <v>2.6146227399999997</v>
      </c>
      <c r="AV513" s="23">
        <f t="shared" si="156"/>
        <v>31.835512845800089</v>
      </c>
      <c r="AW513" s="23">
        <f t="shared" si="157"/>
        <v>1013.4998781551025</v>
      </c>
      <c r="AX513" s="23">
        <f t="shared" si="158"/>
        <v>2.7453538769999999</v>
      </c>
      <c r="AY513" s="23">
        <f t="shared" si="159"/>
        <v>66.28564843160018</v>
      </c>
      <c r="AZ513" s="23"/>
      <c r="BA513" s="23"/>
    </row>
    <row r="514" spans="1:53">
      <c r="A514">
        <v>202212</v>
      </c>
      <c r="B514" s="20" t="s">
        <v>27</v>
      </c>
      <c r="C514" s="20" t="s">
        <v>2084</v>
      </c>
      <c r="D514">
        <v>47640.02</v>
      </c>
      <c r="E514" s="21">
        <v>0.68</v>
      </c>
      <c r="F514">
        <v>1569.04</v>
      </c>
      <c r="G514" s="22">
        <v>4.8399999999999999E-2</v>
      </c>
      <c r="H514" s="11">
        <f t="shared" si="140"/>
        <v>1567.9283382399999</v>
      </c>
      <c r="I514" s="23">
        <f t="shared" si="141"/>
        <v>6952.3358774531171</v>
      </c>
      <c r="J514" s="23">
        <f t="shared" si="142"/>
        <v>48334974.152921803</v>
      </c>
      <c r="K514" s="23">
        <f t="shared" si="143"/>
        <v>1646.3247551520001</v>
      </c>
      <c r="L514" s="23">
        <f t="shared" si="144"/>
        <v>15472.600093146233</v>
      </c>
      <c r="N514">
        <v>202212</v>
      </c>
      <c r="O514" s="20" t="s">
        <v>29</v>
      </c>
      <c r="P514" s="20" t="s">
        <v>2085</v>
      </c>
      <c r="Q514">
        <v>30581.54</v>
      </c>
      <c r="R514" s="21">
        <v>0.71</v>
      </c>
      <c r="S514">
        <v>790.34</v>
      </c>
      <c r="T514" s="21">
        <v>0.04</v>
      </c>
      <c r="U514" s="11">
        <f t="shared" si="145"/>
        <v>868.51573600000006</v>
      </c>
      <c r="V514" s="23">
        <f t="shared" si="146"/>
        <v>4254.8407735555647</v>
      </c>
      <c r="W514" s="23">
        <f t="shared" si="147"/>
        <v>18103670.008310918</v>
      </c>
      <c r="X514" s="23">
        <f t="shared" si="148"/>
        <v>911.94152280000014</v>
      </c>
      <c r="Y514" s="23">
        <f t="shared" si="149"/>
        <v>9378.1972831111289</v>
      </c>
      <c r="AA514">
        <v>202212</v>
      </c>
      <c r="AB514" s="20" t="s">
        <v>31</v>
      </c>
      <c r="AC514" s="20" t="s">
        <v>2086</v>
      </c>
      <c r="AD514">
        <v>175209.91</v>
      </c>
      <c r="AE514" s="21">
        <v>0.72</v>
      </c>
      <c r="AF514">
        <v>531.09630000000004</v>
      </c>
      <c r="AG514" s="22">
        <v>4.1999999999999997E-3</v>
      </c>
      <c r="AH514" s="11">
        <f t="shared" si="150"/>
        <v>529.83476784000004</v>
      </c>
      <c r="AI514" s="23">
        <f t="shared" si="151"/>
        <v>8158.3412866974613</v>
      </c>
      <c r="AJ514" s="23">
        <f t="shared" si="152"/>
        <v>66558532.550232388</v>
      </c>
      <c r="AK514" s="23">
        <f t="shared" si="153"/>
        <v>556.32650623200004</v>
      </c>
      <c r="AL514" s="23">
        <f t="shared" si="154"/>
        <v>16846.517341234921</v>
      </c>
      <c r="AN514">
        <v>202212</v>
      </c>
      <c r="AO514" s="20" t="s">
        <v>33</v>
      </c>
      <c r="AP514" s="20" t="s">
        <v>2087</v>
      </c>
      <c r="AQ514">
        <v>2101.16</v>
      </c>
      <c r="AR514" s="21">
        <v>0.86</v>
      </c>
      <c r="AS514">
        <v>24.76</v>
      </c>
      <c r="AT514">
        <v>1.37E-2</v>
      </c>
      <c r="AU514" s="11">
        <f t="shared" si="155"/>
        <v>24.755867120000001</v>
      </c>
      <c r="AV514" s="23">
        <f t="shared" si="156"/>
        <v>210.04985007111006</v>
      </c>
      <c r="AW514" s="23">
        <f t="shared" si="157"/>
        <v>44120.939514895814</v>
      </c>
      <c r="AX514" s="23">
        <f t="shared" si="158"/>
        <v>25.993660476000002</v>
      </c>
      <c r="AY514" s="23">
        <f t="shared" si="159"/>
        <v>444.85556726222012</v>
      </c>
      <c r="AZ514" s="23"/>
      <c r="BA514" s="23"/>
    </row>
    <row r="515" spans="1:53">
      <c r="A515">
        <v>202212</v>
      </c>
      <c r="B515" s="20" t="s">
        <v>27</v>
      </c>
      <c r="C515" s="20" t="s">
        <v>2088</v>
      </c>
      <c r="D515">
        <v>38531.230000000003</v>
      </c>
      <c r="E515" s="21">
        <v>0.68</v>
      </c>
      <c r="F515">
        <v>1269.04</v>
      </c>
      <c r="G515" s="22">
        <v>4.8399999999999999E-2</v>
      </c>
      <c r="H515" s="11">
        <f t="shared" ref="H515:H578" si="160">D515*E515*G515</f>
        <v>1268.1398417600003</v>
      </c>
      <c r="I515" s="23">
        <f t="shared" ref="I515:I578" si="161">D515*E515*SQRT(G515*(1-G515))</f>
        <v>5623.0466051735057</v>
      </c>
      <c r="J515" s="23">
        <f t="shared" ref="J515:J578" si="162">I515^2</f>
        <v>31618653.123953287</v>
      </c>
      <c r="K515" s="23">
        <f t="shared" ref="K515:K578" si="163">H515*(1+$BB$10)</f>
        <v>1331.5468338480005</v>
      </c>
      <c r="L515" s="23">
        <f t="shared" ref="L515:L578" si="164">H515+$BB$9*I515</f>
        <v>12514.233052107011</v>
      </c>
      <c r="N515">
        <v>202212</v>
      </c>
      <c r="O515" s="20" t="s">
        <v>29</v>
      </c>
      <c r="P515" s="20" t="s">
        <v>2089</v>
      </c>
      <c r="Q515">
        <v>19638.41</v>
      </c>
      <c r="R515" s="21">
        <v>0.71</v>
      </c>
      <c r="S515">
        <v>507.53</v>
      </c>
      <c r="T515" s="21">
        <v>0.04</v>
      </c>
      <c r="U515" s="11">
        <f t="shared" ref="U515:U578" si="165">Q515*R515*T515</f>
        <v>557.73084400000005</v>
      </c>
      <c r="V515" s="23">
        <f t="shared" ref="V515:V578" si="166">Q515*R515*SQRT(T515*(1-T515))</f>
        <v>2732.3119632236094</v>
      </c>
      <c r="W515" s="23">
        <f t="shared" ref="W515:W578" si="167">V515^2</f>
        <v>7465528.6643748544</v>
      </c>
      <c r="X515" s="23">
        <f t="shared" ref="X515:X578" si="168">U515*(1+$BB$10)</f>
        <v>585.61738620000006</v>
      </c>
      <c r="Y515" s="23">
        <f t="shared" ref="Y515:Y578" si="169">U515+$BB$9*V515</f>
        <v>6022.3547704472185</v>
      </c>
      <c r="AA515">
        <v>202212</v>
      </c>
      <c r="AB515" s="20" t="s">
        <v>31</v>
      </c>
      <c r="AC515" s="20" t="s">
        <v>2090</v>
      </c>
      <c r="AD515">
        <v>192392.15</v>
      </c>
      <c r="AE515" s="21">
        <v>0.72</v>
      </c>
      <c r="AF515">
        <v>583.17909999999995</v>
      </c>
      <c r="AG515" s="22">
        <v>4.1999999999999997E-3</v>
      </c>
      <c r="AH515" s="11">
        <f t="shared" ref="AH515:AH578" si="170">AD515*AE515*AG515</f>
        <v>581.7938615999999</v>
      </c>
      <c r="AI515" s="23">
        <f t="shared" ref="AI515:AI578" si="171">AD515*AE515*SQRT(AG515*(1-AG515))</f>
        <v>8958.4020708731077</v>
      </c>
      <c r="AJ515" s="23">
        <f t="shared" ref="AJ515:AJ578" si="172">AI515^2</f>
        <v>80252967.663423583</v>
      </c>
      <c r="AK515" s="23">
        <f t="shared" ref="AK515:AK578" si="173">AH515*(1+$BB$10)</f>
        <v>610.88355467999997</v>
      </c>
      <c r="AL515" s="23">
        <f t="shared" ref="AL515:AL578" si="174">AH515+$BB$9*AI515</f>
        <v>18498.598003346215</v>
      </c>
      <c r="AN515">
        <v>202212</v>
      </c>
      <c r="AO515" s="20" t="s">
        <v>33</v>
      </c>
      <c r="AP515" s="20" t="s">
        <v>2091</v>
      </c>
      <c r="AQ515">
        <v>919.1</v>
      </c>
      <c r="AR515" s="21">
        <v>0.86</v>
      </c>
      <c r="AS515">
        <v>12.41</v>
      </c>
      <c r="AT515">
        <v>1.5700000000000002E-2</v>
      </c>
      <c r="AU515" s="11">
        <f t="shared" ref="AU515:AU578" si="175">AQ515*AR515*AT515</f>
        <v>12.409688200000003</v>
      </c>
      <c r="AV515" s="23">
        <f t="shared" ref="AV515:AV578" si="176">AQ515*AR515*SQRT(AT515*(1-AT515))</f>
        <v>98.259553448771499</v>
      </c>
      <c r="AW515" s="23">
        <f t="shared" ref="AW515:AW578" si="177">AV515^2</f>
        <v>9654.9398439519828</v>
      </c>
      <c r="AX515" s="23">
        <f t="shared" ref="AX515:AX578" si="178">AU515*(1+$BB$10)</f>
        <v>13.030172610000005</v>
      </c>
      <c r="AY515" s="23">
        <f t="shared" ref="AY515:AY578" si="179">AU515+$BB$9*AV515</f>
        <v>208.928795097543</v>
      </c>
      <c r="AZ515" s="23"/>
      <c r="BA515" s="23"/>
    </row>
    <row r="516" spans="1:53">
      <c r="A516">
        <v>202212</v>
      </c>
      <c r="B516" s="20" t="s">
        <v>27</v>
      </c>
      <c r="C516" s="20" t="s">
        <v>2092</v>
      </c>
      <c r="D516">
        <v>59853.95</v>
      </c>
      <c r="E516" s="21">
        <v>0.68</v>
      </c>
      <c r="F516">
        <v>1971.31</v>
      </c>
      <c r="G516" s="22">
        <v>4.8399999999999999E-2</v>
      </c>
      <c r="H516" s="11">
        <f t="shared" si="160"/>
        <v>1969.9132024</v>
      </c>
      <c r="I516" s="23">
        <f t="shared" si="161"/>
        <v>8734.7730750802584</v>
      </c>
      <c r="J516" s="23">
        <f t="shared" si="162"/>
        <v>76296260.673147038</v>
      </c>
      <c r="K516" s="23">
        <f t="shared" si="163"/>
        <v>2068.4088625200002</v>
      </c>
      <c r="L516" s="23">
        <f t="shared" si="164"/>
        <v>19439.459352560516</v>
      </c>
      <c r="N516">
        <v>202212</v>
      </c>
      <c r="O516" s="20" t="s">
        <v>29</v>
      </c>
      <c r="P516" s="20" t="s">
        <v>2093</v>
      </c>
      <c r="Q516">
        <v>18818.25</v>
      </c>
      <c r="R516" s="21">
        <v>0.71</v>
      </c>
      <c r="S516">
        <v>486.33</v>
      </c>
      <c r="T516" s="21">
        <v>0.04</v>
      </c>
      <c r="U516" s="11">
        <f t="shared" si="165"/>
        <v>534.43829999999991</v>
      </c>
      <c r="V516" s="23">
        <f t="shared" si="166"/>
        <v>2618.2022680009572</v>
      </c>
      <c r="W516" s="23">
        <f t="shared" si="167"/>
        <v>6854983.1161653567</v>
      </c>
      <c r="X516" s="23">
        <f t="shared" si="168"/>
        <v>561.16021499999988</v>
      </c>
      <c r="Y516" s="23">
        <f t="shared" si="169"/>
        <v>5770.8428360019143</v>
      </c>
      <c r="AA516">
        <v>202212</v>
      </c>
      <c r="AB516" s="20" t="s">
        <v>31</v>
      </c>
      <c r="AC516" s="20" t="s">
        <v>2094</v>
      </c>
      <c r="AD516">
        <v>113924.89</v>
      </c>
      <c r="AE516" s="21">
        <v>0.72</v>
      </c>
      <c r="AF516">
        <v>345.32909999999998</v>
      </c>
      <c r="AG516" s="22">
        <v>4.1999999999999997E-3</v>
      </c>
      <c r="AH516" s="11">
        <f t="shared" si="170"/>
        <v>344.50886735999995</v>
      </c>
      <c r="AI516" s="23">
        <f t="shared" si="171"/>
        <v>5304.7121231297169</v>
      </c>
      <c r="AJ516" s="23">
        <f t="shared" si="172"/>
        <v>28139970.709279388</v>
      </c>
      <c r="AK516" s="23">
        <f t="shared" si="173"/>
        <v>361.73431072799997</v>
      </c>
      <c r="AL516" s="23">
        <f t="shared" si="174"/>
        <v>10953.933113619434</v>
      </c>
      <c r="AN516">
        <v>202212</v>
      </c>
      <c r="AO516" s="20" t="s">
        <v>33</v>
      </c>
      <c r="AP516" s="20" t="s">
        <v>2095</v>
      </c>
      <c r="AQ516">
        <v>2571.14</v>
      </c>
      <c r="AR516" s="21">
        <v>0.86</v>
      </c>
      <c r="AS516">
        <v>169.16</v>
      </c>
      <c r="AT516">
        <v>7.6499999999999999E-2</v>
      </c>
      <c r="AU516" s="11">
        <f t="shared" si="175"/>
        <v>169.15530059999998</v>
      </c>
      <c r="AV516" s="23">
        <f t="shared" si="176"/>
        <v>587.72388884726456</v>
      </c>
      <c r="AW516" s="23">
        <f t="shared" si="177"/>
        <v>345419.36952175177</v>
      </c>
      <c r="AX516" s="23">
        <f t="shared" si="178"/>
        <v>177.61306562999999</v>
      </c>
      <c r="AY516" s="23">
        <f t="shared" si="179"/>
        <v>1344.603078294529</v>
      </c>
      <c r="AZ516" s="23"/>
      <c r="BA516" s="23"/>
    </row>
    <row r="517" spans="1:53">
      <c r="A517">
        <v>202212</v>
      </c>
      <c r="B517" s="20" t="s">
        <v>27</v>
      </c>
      <c r="C517" s="20" t="s">
        <v>2096</v>
      </c>
      <c r="D517">
        <v>72404.490000000005</v>
      </c>
      <c r="E517" s="21">
        <v>0.68</v>
      </c>
      <c r="F517">
        <v>2384.67</v>
      </c>
      <c r="G517" s="22">
        <v>4.8399999999999999E-2</v>
      </c>
      <c r="H517" s="11">
        <f t="shared" si="160"/>
        <v>2382.9765748800005</v>
      </c>
      <c r="I517" s="23">
        <f t="shared" si="161"/>
        <v>10566.333379282702</v>
      </c>
      <c r="J517" s="23">
        <f t="shared" si="162"/>
        <v>111647401.0821438</v>
      </c>
      <c r="K517" s="23">
        <f t="shared" si="163"/>
        <v>2502.1254036240007</v>
      </c>
      <c r="L517" s="23">
        <f t="shared" si="164"/>
        <v>23515.643333445405</v>
      </c>
      <c r="N517">
        <v>202212</v>
      </c>
      <c r="O517" s="20" t="s">
        <v>29</v>
      </c>
      <c r="P517" s="20" t="s">
        <v>2097</v>
      </c>
      <c r="Q517">
        <v>16692.63</v>
      </c>
      <c r="R517" s="21">
        <v>0.71</v>
      </c>
      <c r="S517">
        <v>431.4</v>
      </c>
      <c r="T517" s="21">
        <v>0.04</v>
      </c>
      <c r="U517" s="11">
        <f t="shared" si="165"/>
        <v>474.07069200000001</v>
      </c>
      <c r="V517" s="23">
        <f t="shared" si="166"/>
        <v>2322.4625948162461</v>
      </c>
      <c r="W517" s="23">
        <f t="shared" si="167"/>
        <v>5393832.5043206112</v>
      </c>
      <c r="X517" s="23">
        <f t="shared" si="168"/>
        <v>497.77422660000002</v>
      </c>
      <c r="Y517" s="23">
        <f t="shared" si="169"/>
        <v>5118.9958816324925</v>
      </c>
      <c r="AA517">
        <v>202212</v>
      </c>
      <c r="AB517" s="20" t="s">
        <v>31</v>
      </c>
      <c r="AC517" s="20" t="s">
        <v>2098</v>
      </c>
      <c r="AD517">
        <v>140245.22</v>
      </c>
      <c r="AE517" s="21">
        <v>0.72</v>
      </c>
      <c r="AF517">
        <v>425.11130000000003</v>
      </c>
      <c r="AG517" s="22">
        <v>4.1999999999999997E-3</v>
      </c>
      <c r="AH517" s="11">
        <f t="shared" si="170"/>
        <v>424.10154527999993</v>
      </c>
      <c r="AI517" s="23">
        <f t="shared" si="171"/>
        <v>6530.2719953909482</v>
      </c>
      <c r="AJ517" s="23">
        <f t="shared" si="172"/>
        <v>42644452.333787277</v>
      </c>
      <c r="AK517" s="23">
        <f t="shared" si="173"/>
        <v>445.30662254399994</v>
      </c>
      <c r="AL517" s="23">
        <f t="shared" si="174"/>
        <v>13484.645536061897</v>
      </c>
      <c r="AN517">
        <v>202212</v>
      </c>
      <c r="AO517" s="20" t="s">
        <v>33</v>
      </c>
      <c r="AP517" s="20" t="s">
        <v>2099</v>
      </c>
      <c r="AQ517">
        <v>2318.7600000000002</v>
      </c>
      <c r="AR517" s="21">
        <v>0.86</v>
      </c>
      <c r="AS517">
        <v>63.81</v>
      </c>
      <c r="AT517">
        <v>3.2000000000000001E-2</v>
      </c>
      <c r="AU517" s="11">
        <f t="shared" si="175"/>
        <v>63.812275200000002</v>
      </c>
      <c r="AV517" s="23">
        <f t="shared" si="176"/>
        <v>350.96751360000002</v>
      </c>
      <c r="AW517" s="23">
        <f t="shared" si="177"/>
        <v>123178.19560256619</v>
      </c>
      <c r="AX517" s="23">
        <f t="shared" si="178"/>
        <v>67.002888960000007</v>
      </c>
      <c r="AY517" s="23">
        <f t="shared" si="179"/>
        <v>765.74730240000008</v>
      </c>
      <c r="AZ517" s="23"/>
      <c r="BA517" s="23"/>
    </row>
    <row r="518" spans="1:53">
      <c r="A518">
        <v>202212</v>
      </c>
      <c r="B518" s="20" t="s">
        <v>27</v>
      </c>
      <c r="C518" s="20" t="s">
        <v>2100</v>
      </c>
      <c r="D518">
        <v>44441.2</v>
      </c>
      <c r="E518" s="21">
        <v>0.68</v>
      </c>
      <c r="F518">
        <v>1463.69</v>
      </c>
      <c r="G518" s="22">
        <v>4.8399999999999999E-2</v>
      </c>
      <c r="H518" s="11">
        <f t="shared" si="160"/>
        <v>1462.6487743999999</v>
      </c>
      <c r="I518" s="23">
        <f t="shared" si="161"/>
        <v>6485.516781837402</v>
      </c>
      <c r="J518" s="23">
        <f t="shared" si="162"/>
        <v>42061927.927494571</v>
      </c>
      <c r="K518" s="23">
        <f t="shared" si="163"/>
        <v>1535.7812131199998</v>
      </c>
      <c r="L518" s="23">
        <f t="shared" si="164"/>
        <v>14433.682338074805</v>
      </c>
      <c r="N518">
        <v>202212</v>
      </c>
      <c r="O518" s="20" t="s">
        <v>29</v>
      </c>
      <c r="P518" s="20" t="s">
        <v>2101</v>
      </c>
      <c r="Q518">
        <v>47352.09</v>
      </c>
      <c r="R518" s="21">
        <v>0.71</v>
      </c>
      <c r="S518">
        <v>1223.76</v>
      </c>
      <c r="T518" s="21">
        <v>0.04</v>
      </c>
      <c r="U518" s="11">
        <f t="shared" si="165"/>
        <v>1344.799356</v>
      </c>
      <c r="V518" s="23">
        <f t="shared" si="166"/>
        <v>6588.1444572468463</v>
      </c>
      <c r="W518" s="23">
        <f t="shared" si="167"/>
        <v>43403647.38955234</v>
      </c>
      <c r="X518" s="23">
        <f t="shared" si="168"/>
        <v>1412.0393238000001</v>
      </c>
      <c r="Y518" s="23">
        <f t="shared" si="169"/>
        <v>14521.088270493692</v>
      </c>
      <c r="AA518">
        <v>202212</v>
      </c>
      <c r="AB518" s="20" t="s">
        <v>31</v>
      </c>
      <c r="AC518" s="20" t="s">
        <v>2102</v>
      </c>
      <c r="AD518">
        <v>192049.51</v>
      </c>
      <c r="AE518" s="21">
        <v>0.72</v>
      </c>
      <c r="AF518">
        <v>582.14049999999997</v>
      </c>
      <c r="AG518" s="22">
        <v>4.1999999999999997E-3</v>
      </c>
      <c r="AH518" s="11">
        <f t="shared" si="170"/>
        <v>580.75771824000003</v>
      </c>
      <c r="AI518" s="23">
        <f t="shared" si="171"/>
        <v>8942.4476419342773</v>
      </c>
      <c r="AJ518" s="23">
        <f t="shared" si="172"/>
        <v>79967369.828735918</v>
      </c>
      <c r="AK518" s="23">
        <f t="shared" si="173"/>
        <v>609.79560415200001</v>
      </c>
      <c r="AL518" s="23">
        <f t="shared" si="174"/>
        <v>18465.653002108556</v>
      </c>
      <c r="AN518">
        <v>202212</v>
      </c>
      <c r="AO518" s="20" t="s">
        <v>33</v>
      </c>
      <c r="AP518" s="20" t="s">
        <v>2103</v>
      </c>
      <c r="AQ518">
        <v>92.59</v>
      </c>
      <c r="AR518" s="21">
        <v>0.86</v>
      </c>
      <c r="AS518">
        <v>2.99</v>
      </c>
      <c r="AT518">
        <v>3.7499999999999999E-2</v>
      </c>
      <c r="AU518" s="11">
        <f t="shared" si="175"/>
        <v>2.9860275000000001</v>
      </c>
      <c r="AV518" s="23">
        <f t="shared" si="176"/>
        <v>15.127896282125409</v>
      </c>
      <c r="AW518" s="23">
        <f t="shared" si="177"/>
        <v>228.85324592274378</v>
      </c>
      <c r="AX518" s="23">
        <f t="shared" si="178"/>
        <v>3.1353288750000003</v>
      </c>
      <c r="AY518" s="23">
        <f t="shared" si="179"/>
        <v>33.241820064250817</v>
      </c>
      <c r="AZ518" s="23"/>
      <c r="BA518" s="23"/>
    </row>
    <row r="519" spans="1:53">
      <c r="A519">
        <v>202212</v>
      </c>
      <c r="B519" s="20" t="s">
        <v>27</v>
      </c>
      <c r="C519" s="20" t="s">
        <v>2104</v>
      </c>
      <c r="D519">
        <v>49959.4</v>
      </c>
      <c r="E519" s="21">
        <v>0.68</v>
      </c>
      <c r="F519">
        <v>1645.43</v>
      </c>
      <c r="G519" s="22">
        <v>4.8399999999999999E-2</v>
      </c>
      <c r="H519" s="11">
        <f t="shared" si="160"/>
        <v>1644.2637728</v>
      </c>
      <c r="I519" s="23">
        <f t="shared" si="161"/>
        <v>7290.8140894153958</v>
      </c>
      <c r="J519" s="23">
        <f t="shared" si="162"/>
        <v>53155970.086418048</v>
      </c>
      <c r="K519" s="23">
        <f t="shared" si="163"/>
        <v>1726.47696144</v>
      </c>
      <c r="L519" s="23">
        <f t="shared" si="164"/>
        <v>16225.891951630791</v>
      </c>
      <c r="N519">
        <v>202212</v>
      </c>
      <c r="O519" s="20" t="s">
        <v>29</v>
      </c>
      <c r="P519" s="20" t="s">
        <v>2105</v>
      </c>
      <c r="Q519">
        <v>40405.519999999997</v>
      </c>
      <c r="R519" s="21">
        <v>0.71</v>
      </c>
      <c r="S519">
        <v>1044.24</v>
      </c>
      <c r="T519" s="21">
        <v>0.04</v>
      </c>
      <c r="U519" s="11">
        <f t="shared" si="165"/>
        <v>1147.516768</v>
      </c>
      <c r="V519" s="23">
        <f t="shared" si="166"/>
        <v>5621.6611057754062</v>
      </c>
      <c r="W519" s="23">
        <f t="shared" si="167"/>
        <v>31603073.588187963</v>
      </c>
      <c r="X519" s="23">
        <f t="shared" si="168"/>
        <v>1204.8926064</v>
      </c>
      <c r="Y519" s="23">
        <f t="shared" si="169"/>
        <v>12390.838979550812</v>
      </c>
      <c r="AA519">
        <v>202212</v>
      </c>
      <c r="AB519" s="20" t="s">
        <v>31</v>
      </c>
      <c r="AC519" s="20" t="s">
        <v>2106</v>
      </c>
      <c r="AD519">
        <v>128353.05</v>
      </c>
      <c r="AE519" s="21">
        <v>0.72</v>
      </c>
      <c r="AF519">
        <v>389.06380000000001</v>
      </c>
      <c r="AG519" s="22">
        <v>4.1999999999999997E-3</v>
      </c>
      <c r="AH519" s="11">
        <f t="shared" si="170"/>
        <v>388.13962319999996</v>
      </c>
      <c r="AI519" s="23">
        <f t="shared" si="171"/>
        <v>5976.5340161897439</v>
      </c>
      <c r="AJ519" s="23">
        <f t="shared" si="172"/>
        <v>35718958.846673109</v>
      </c>
      <c r="AK519" s="23">
        <f t="shared" si="173"/>
        <v>407.54660436</v>
      </c>
      <c r="AL519" s="23">
        <f t="shared" si="174"/>
        <v>12341.207655579488</v>
      </c>
      <c r="AN519">
        <v>202212</v>
      </c>
      <c r="AO519" s="20" t="s">
        <v>33</v>
      </c>
      <c r="AP519" s="20" t="s">
        <v>2107</v>
      </c>
      <c r="AQ519">
        <v>3063.14</v>
      </c>
      <c r="AR519" s="21">
        <v>0.86</v>
      </c>
      <c r="AS519">
        <v>35.83</v>
      </c>
      <c r="AT519">
        <v>1.3600000000000001E-2</v>
      </c>
      <c r="AU519" s="11">
        <f t="shared" si="175"/>
        <v>35.826485439999999</v>
      </c>
      <c r="AV519" s="23">
        <f t="shared" si="176"/>
        <v>305.11340164962206</v>
      </c>
      <c r="AW519" s="23">
        <f t="shared" si="177"/>
        <v>93094.187866203589</v>
      </c>
      <c r="AX519" s="23">
        <f t="shared" si="178"/>
        <v>37.617809712000003</v>
      </c>
      <c r="AY519" s="23">
        <f t="shared" si="179"/>
        <v>646.05328873924418</v>
      </c>
      <c r="AZ519" s="23"/>
      <c r="BA519" s="23"/>
    </row>
    <row r="520" spans="1:53">
      <c r="A520">
        <v>202212</v>
      </c>
      <c r="B520" s="20" t="s">
        <v>27</v>
      </c>
      <c r="C520" s="20" t="s">
        <v>2108</v>
      </c>
      <c r="D520">
        <v>50468.7</v>
      </c>
      <c r="E520" s="21">
        <v>0.68</v>
      </c>
      <c r="F520">
        <v>1662.2</v>
      </c>
      <c r="G520" s="22">
        <v>4.8399999999999999E-2</v>
      </c>
      <c r="H520" s="11">
        <f t="shared" si="160"/>
        <v>1661.0258544000001</v>
      </c>
      <c r="I520" s="23">
        <f t="shared" si="161"/>
        <v>7365.1386732922892</v>
      </c>
      <c r="J520" s="23">
        <f t="shared" si="162"/>
        <v>54245267.676825702</v>
      </c>
      <c r="K520" s="23">
        <f t="shared" si="163"/>
        <v>1744.0771471200001</v>
      </c>
      <c r="L520" s="23">
        <f t="shared" si="164"/>
        <v>16391.303200984577</v>
      </c>
      <c r="N520">
        <v>202212</v>
      </c>
      <c r="O520" s="20" t="s">
        <v>29</v>
      </c>
      <c r="P520" s="20" t="s">
        <v>2109</v>
      </c>
      <c r="Q520">
        <v>48661.96</v>
      </c>
      <c r="R520" s="21">
        <v>0.71</v>
      </c>
      <c r="S520">
        <v>1257.6099999999999</v>
      </c>
      <c r="T520" s="21">
        <v>0.04</v>
      </c>
      <c r="U520" s="11">
        <f t="shared" si="165"/>
        <v>1381.9996640000002</v>
      </c>
      <c r="V520" s="23">
        <f t="shared" si="166"/>
        <v>6770.3880029955963</v>
      </c>
      <c r="W520" s="23">
        <f t="shared" si="167"/>
        <v>45838153.711106695</v>
      </c>
      <c r="X520" s="23">
        <f t="shared" si="168"/>
        <v>1451.0996472000002</v>
      </c>
      <c r="Y520" s="23">
        <f t="shared" si="169"/>
        <v>14922.775669991193</v>
      </c>
      <c r="AA520">
        <v>202212</v>
      </c>
      <c r="AB520" s="20" t="s">
        <v>31</v>
      </c>
      <c r="AC520" s="20" t="s">
        <v>2110</v>
      </c>
      <c r="AD520">
        <v>198821.13</v>
      </c>
      <c r="AE520" s="21">
        <v>0.72</v>
      </c>
      <c r="AF520">
        <v>602.66660000000002</v>
      </c>
      <c r="AG520" s="22">
        <v>4.1999999999999997E-3</v>
      </c>
      <c r="AH520" s="11">
        <f t="shared" si="170"/>
        <v>601.23509711999986</v>
      </c>
      <c r="AI520" s="23">
        <f t="shared" si="171"/>
        <v>9257.7562167964297</v>
      </c>
      <c r="AJ520" s="23">
        <f t="shared" si="172"/>
        <v>85706050.169632941</v>
      </c>
      <c r="AK520" s="23">
        <f t="shared" si="173"/>
        <v>631.29685197599986</v>
      </c>
      <c r="AL520" s="23">
        <f t="shared" si="174"/>
        <v>19116.747530712859</v>
      </c>
      <c r="AN520">
        <v>202212</v>
      </c>
      <c r="AO520" s="20" t="s">
        <v>33</v>
      </c>
      <c r="AP520" s="20" t="s">
        <v>2111</v>
      </c>
      <c r="AQ520">
        <v>3366.76</v>
      </c>
      <c r="AR520" s="21">
        <v>0.86</v>
      </c>
      <c r="AS520">
        <v>277.38</v>
      </c>
      <c r="AT520">
        <v>9.5799999999999996E-2</v>
      </c>
      <c r="AU520" s="11">
        <f t="shared" si="175"/>
        <v>277.38062288000003</v>
      </c>
      <c r="AV520" s="23">
        <f t="shared" si="176"/>
        <v>852.16877313940961</v>
      </c>
      <c r="AW520" s="23">
        <f t="shared" si="177"/>
        <v>726191.6179139266</v>
      </c>
      <c r="AX520" s="23">
        <f t="shared" si="178"/>
        <v>291.24965402400005</v>
      </c>
      <c r="AY520" s="23">
        <f t="shared" si="179"/>
        <v>1981.7181691588194</v>
      </c>
      <c r="AZ520" s="23"/>
      <c r="BA520" s="23"/>
    </row>
    <row r="521" spans="1:53">
      <c r="A521">
        <v>202212</v>
      </c>
      <c r="B521" s="20" t="s">
        <v>27</v>
      </c>
      <c r="C521" s="20" t="s">
        <v>2112</v>
      </c>
      <c r="D521">
        <v>42026.69</v>
      </c>
      <c r="E521" s="21">
        <v>0.68</v>
      </c>
      <c r="F521">
        <v>1384.16</v>
      </c>
      <c r="G521" s="22">
        <v>4.8399999999999999E-2</v>
      </c>
      <c r="H521" s="11">
        <f t="shared" si="160"/>
        <v>1383.1824212800002</v>
      </c>
      <c r="I521" s="23">
        <f t="shared" si="161"/>
        <v>6133.1557941747333</v>
      </c>
      <c r="J521" s="23">
        <f t="shared" si="162"/>
        <v>37615599.995619103</v>
      </c>
      <c r="K521" s="23">
        <f t="shared" si="163"/>
        <v>1452.3415423440003</v>
      </c>
      <c r="L521" s="23">
        <f t="shared" si="164"/>
        <v>13649.494009629467</v>
      </c>
      <c r="N521">
        <v>202212</v>
      </c>
      <c r="O521" s="20" t="s">
        <v>29</v>
      </c>
      <c r="P521" s="20" t="s">
        <v>2113</v>
      </c>
      <c r="Q521">
        <v>41103.040000000001</v>
      </c>
      <c r="R521" s="21">
        <v>0.71</v>
      </c>
      <c r="S521">
        <v>1062.26</v>
      </c>
      <c r="T521" s="21">
        <v>0.04</v>
      </c>
      <c r="U521" s="11">
        <f t="shared" si="165"/>
        <v>1167.3263360000001</v>
      </c>
      <c r="V521" s="23">
        <f t="shared" si="166"/>
        <v>5718.7077730253386</v>
      </c>
      <c r="W521" s="23">
        <f t="shared" si="167"/>
        <v>32703618.593260426</v>
      </c>
      <c r="X521" s="23">
        <f t="shared" si="168"/>
        <v>1225.6926528000001</v>
      </c>
      <c r="Y521" s="23">
        <f t="shared" si="169"/>
        <v>12604.741882050677</v>
      </c>
      <c r="AA521">
        <v>202212</v>
      </c>
      <c r="AB521" s="20" t="s">
        <v>31</v>
      </c>
      <c r="AC521" s="20" t="s">
        <v>2114</v>
      </c>
      <c r="AD521">
        <v>170431.17</v>
      </c>
      <c r="AE521" s="21">
        <v>0.72</v>
      </c>
      <c r="AF521">
        <v>516.61099999999999</v>
      </c>
      <c r="AG521" s="22">
        <v>4.1999999999999997E-3</v>
      </c>
      <c r="AH521" s="11">
        <f t="shared" si="170"/>
        <v>515.38385807999998</v>
      </c>
      <c r="AI521" s="23">
        <f t="shared" si="171"/>
        <v>7935.8276638071084</v>
      </c>
      <c r="AJ521" s="23">
        <f t="shared" si="172"/>
        <v>62977360.709646188</v>
      </c>
      <c r="AK521" s="23">
        <f t="shared" si="173"/>
        <v>541.15305098400006</v>
      </c>
      <c r="AL521" s="23">
        <f t="shared" si="174"/>
        <v>16387.039185694215</v>
      </c>
      <c r="AN521">
        <v>202212</v>
      </c>
      <c r="AO521" s="20" t="s">
        <v>33</v>
      </c>
      <c r="AP521" s="20" t="s">
        <v>2115</v>
      </c>
      <c r="AQ521">
        <v>1067.03</v>
      </c>
      <c r="AR521" s="21">
        <v>0.86</v>
      </c>
      <c r="AS521">
        <v>38.270000000000003</v>
      </c>
      <c r="AT521">
        <v>4.1700000000000001E-2</v>
      </c>
      <c r="AU521" s="11">
        <f t="shared" si="175"/>
        <v>38.265829860000004</v>
      </c>
      <c r="AV521" s="23">
        <f t="shared" si="176"/>
        <v>183.43992019096913</v>
      </c>
      <c r="AW521" s="23">
        <f t="shared" si="177"/>
        <v>33650.204319669123</v>
      </c>
      <c r="AX521" s="23">
        <f t="shared" si="178"/>
        <v>40.179121353000006</v>
      </c>
      <c r="AY521" s="23">
        <f t="shared" si="179"/>
        <v>405.14567024193826</v>
      </c>
      <c r="AZ521" s="23"/>
      <c r="BA521" s="23"/>
    </row>
    <row r="522" spans="1:53">
      <c r="A522">
        <v>202212</v>
      </c>
      <c r="B522" s="20" t="s">
        <v>27</v>
      </c>
      <c r="C522" s="20" t="s">
        <v>2116</v>
      </c>
      <c r="D522">
        <v>25220.41</v>
      </c>
      <c r="E522" s="21">
        <v>0.68</v>
      </c>
      <c r="F522">
        <v>830.64</v>
      </c>
      <c r="G522" s="22">
        <v>4.8399999999999999E-2</v>
      </c>
      <c r="H522" s="11">
        <f t="shared" si="160"/>
        <v>830.05413392000014</v>
      </c>
      <c r="I522" s="23">
        <f t="shared" si="161"/>
        <v>3680.5350058013701</v>
      </c>
      <c r="J522" s="23">
        <f t="shared" si="162"/>
        <v>13546337.928929292</v>
      </c>
      <c r="K522" s="23">
        <f t="shared" si="163"/>
        <v>871.55684061600016</v>
      </c>
      <c r="L522" s="23">
        <f t="shared" si="164"/>
        <v>8191.12414552274</v>
      </c>
      <c r="N522">
        <v>202212</v>
      </c>
      <c r="O522" s="20" t="s">
        <v>29</v>
      </c>
      <c r="P522" s="20" t="s">
        <v>2117</v>
      </c>
      <c r="Q522">
        <v>39620.65</v>
      </c>
      <c r="R522" s="21">
        <v>0.71</v>
      </c>
      <c r="S522">
        <v>1023.95</v>
      </c>
      <c r="T522" s="21">
        <v>0.04</v>
      </c>
      <c r="U522" s="11">
        <f t="shared" si="165"/>
        <v>1125.2264599999999</v>
      </c>
      <c r="V522" s="23">
        <f t="shared" si="166"/>
        <v>5512.4613441564516</v>
      </c>
      <c r="W522" s="23">
        <f t="shared" si="167"/>
        <v>30387230.070819154</v>
      </c>
      <c r="X522" s="23">
        <f t="shared" si="168"/>
        <v>1181.4877829999998</v>
      </c>
      <c r="Y522" s="23">
        <f t="shared" si="169"/>
        <v>12150.149148312903</v>
      </c>
      <c r="AA522">
        <v>202212</v>
      </c>
      <c r="AB522" s="20" t="s">
        <v>31</v>
      </c>
      <c r="AC522" s="20" t="s">
        <v>2118</v>
      </c>
      <c r="AD522">
        <v>177096.38</v>
      </c>
      <c r="AE522" s="21">
        <v>0.72</v>
      </c>
      <c r="AF522">
        <v>536.81449999999995</v>
      </c>
      <c r="AG522" s="22">
        <v>4.1999999999999997E-3</v>
      </c>
      <c r="AH522" s="11">
        <f t="shared" si="170"/>
        <v>535.53945311999996</v>
      </c>
      <c r="AI522" s="23">
        <f t="shared" si="171"/>
        <v>8246.1814441812257</v>
      </c>
      <c r="AJ522" s="23">
        <f t="shared" si="172"/>
        <v>67999508.410358772</v>
      </c>
      <c r="AK522" s="23">
        <f t="shared" si="173"/>
        <v>562.31642577599996</v>
      </c>
      <c r="AL522" s="23">
        <f t="shared" si="174"/>
        <v>17027.902341482451</v>
      </c>
      <c r="AN522">
        <v>202212</v>
      </c>
      <c r="AO522" s="20" t="s">
        <v>33</v>
      </c>
      <c r="AP522" s="20" t="s">
        <v>2119</v>
      </c>
      <c r="AQ522">
        <v>947.37</v>
      </c>
      <c r="AR522" s="21">
        <v>0.86</v>
      </c>
      <c r="AS522">
        <v>15.89</v>
      </c>
      <c r="AT522">
        <v>1.95E-2</v>
      </c>
      <c r="AU522" s="11">
        <f t="shared" si="175"/>
        <v>15.8873949</v>
      </c>
      <c r="AV522" s="23">
        <f t="shared" si="176"/>
        <v>112.65725989392176</v>
      </c>
      <c r="AW522" s="23">
        <f t="shared" si="177"/>
        <v>12691.658206806633</v>
      </c>
      <c r="AX522" s="23">
        <f t="shared" si="178"/>
        <v>16.681764645000001</v>
      </c>
      <c r="AY522" s="23">
        <f t="shared" si="179"/>
        <v>241.20191468784353</v>
      </c>
      <c r="AZ522" s="23"/>
      <c r="BA522" s="23"/>
    </row>
    <row r="523" spans="1:53">
      <c r="A523">
        <v>202212</v>
      </c>
      <c r="B523" s="20" t="s">
        <v>27</v>
      </c>
      <c r="C523" s="20" t="s">
        <v>2120</v>
      </c>
      <c r="D523">
        <v>41780.75</v>
      </c>
      <c r="E523" s="21">
        <v>0.68</v>
      </c>
      <c r="F523">
        <v>1376.06</v>
      </c>
      <c r="G523" s="22">
        <v>4.8399999999999999E-2</v>
      </c>
      <c r="H523" s="11">
        <f t="shared" si="160"/>
        <v>1375.0880440000001</v>
      </c>
      <c r="I523" s="23">
        <f t="shared" si="161"/>
        <v>6097.2645941773189</v>
      </c>
      <c r="J523" s="23">
        <f t="shared" si="162"/>
        <v>37176635.531408302</v>
      </c>
      <c r="K523" s="23">
        <f t="shared" si="163"/>
        <v>1443.8424462</v>
      </c>
      <c r="L523" s="23">
        <f t="shared" si="164"/>
        <v>13569.617232354638</v>
      </c>
      <c r="N523">
        <v>202212</v>
      </c>
      <c r="O523" s="20" t="s">
        <v>29</v>
      </c>
      <c r="P523" s="20" t="s">
        <v>2121</v>
      </c>
      <c r="Q523">
        <v>23357.79</v>
      </c>
      <c r="R523" s="21">
        <v>0.71</v>
      </c>
      <c r="S523">
        <v>603.65</v>
      </c>
      <c r="T523" s="21">
        <v>0.04</v>
      </c>
      <c r="U523" s="11">
        <f t="shared" si="165"/>
        <v>663.36123600000008</v>
      </c>
      <c r="V523" s="23">
        <f t="shared" si="166"/>
        <v>3249.793086683942</v>
      </c>
      <c r="W523" s="23">
        <f t="shared" si="167"/>
        <v>10561155.106258743</v>
      </c>
      <c r="X523" s="23">
        <f t="shared" si="168"/>
        <v>696.52929780000011</v>
      </c>
      <c r="Y523" s="23">
        <f t="shared" si="169"/>
        <v>7162.9474093678837</v>
      </c>
      <c r="AA523">
        <v>202212</v>
      </c>
      <c r="AB523" s="20" t="s">
        <v>31</v>
      </c>
      <c r="AC523" s="20" t="s">
        <v>2122</v>
      </c>
      <c r="AD523">
        <v>208165.51</v>
      </c>
      <c r="AE523" s="21">
        <v>0.72</v>
      </c>
      <c r="AF523">
        <v>630.99130000000002</v>
      </c>
      <c r="AG523" s="22">
        <v>4.1999999999999997E-3</v>
      </c>
      <c r="AH523" s="11">
        <f t="shared" si="170"/>
        <v>629.49250223999991</v>
      </c>
      <c r="AI523" s="23">
        <f t="shared" si="171"/>
        <v>9692.8608358935471</v>
      </c>
      <c r="AJ523" s="23">
        <f t="shared" si="172"/>
        <v>93951551.183998957</v>
      </c>
      <c r="AK523" s="23">
        <f t="shared" si="173"/>
        <v>660.96712735199992</v>
      </c>
      <c r="AL523" s="23">
        <f t="shared" si="174"/>
        <v>20015.214174027093</v>
      </c>
      <c r="AN523">
        <v>202212</v>
      </c>
      <c r="AO523" s="20" t="s">
        <v>33</v>
      </c>
      <c r="AP523" s="20" t="s">
        <v>2123</v>
      </c>
      <c r="AQ523">
        <v>1743.16</v>
      </c>
      <c r="AR523" s="21">
        <v>0.86</v>
      </c>
      <c r="AS523">
        <v>107.49</v>
      </c>
      <c r="AT523">
        <v>7.17E-2</v>
      </c>
      <c r="AU523" s="11">
        <f t="shared" si="175"/>
        <v>107.48673192</v>
      </c>
      <c r="AV523" s="23">
        <f t="shared" si="176"/>
        <v>386.75813378507229</v>
      </c>
      <c r="AW523" s="23">
        <f t="shared" si="177"/>
        <v>149581.85404891189</v>
      </c>
      <c r="AX523" s="23">
        <f t="shared" si="178"/>
        <v>112.861068516</v>
      </c>
      <c r="AY523" s="23">
        <f t="shared" si="179"/>
        <v>881.00299949014459</v>
      </c>
      <c r="AZ523" s="23"/>
      <c r="BA523" s="23"/>
    </row>
    <row r="524" spans="1:53">
      <c r="A524">
        <v>202212</v>
      </c>
      <c r="B524" s="20" t="s">
        <v>27</v>
      </c>
      <c r="C524" s="20" t="s">
        <v>2124</v>
      </c>
      <c r="D524">
        <v>86385.46</v>
      </c>
      <c r="E524" s="21">
        <v>0.68</v>
      </c>
      <c r="F524">
        <v>2845.13</v>
      </c>
      <c r="G524" s="22">
        <v>4.8399999999999999E-2</v>
      </c>
      <c r="H524" s="11">
        <f t="shared" si="160"/>
        <v>2843.1182595200003</v>
      </c>
      <c r="I524" s="23">
        <f t="shared" si="161"/>
        <v>12606.643172028291</v>
      </c>
      <c r="J524" s="23">
        <f t="shared" si="162"/>
        <v>158927452.06684753</v>
      </c>
      <c r="K524" s="23">
        <f t="shared" si="163"/>
        <v>2985.2741724960006</v>
      </c>
      <c r="L524" s="23">
        <f t="shared" si="164"/>
        <v>28056.404603576582</v>
      </c>
      <c r="N524">
        <v>202212</v>
      </c>
      <c r="O524" s="20" t="s">
        <v>29</v>
      </c>
      <c r="P524" s="20" t="s">
        <v>2125</v>
      </c>
      <c r="Q524">
        <v>25901.01</v>
      </c>
      <c r="R524" s="21">
        <v>0.71</v>
      </c>
      <c r="S524">
        <v>669.38</v>
      </c>
      <c r="T524" s="21">
        <v>0.04</v>
      </c>
      <c r="U524" s="11">
        <f t="shared" si="165"/>
        <v>735.58868399999994</v>
      </c>
      <c r="V524" s="23">
        <f t="shared" si="166"/>
        <v>3603.633872730752</v>
      </c>
      <c r="W524" s="23">
        <f t="shared" si="167"/>
        <v>12986177.088692438</v>
      </c>
      <c r="X524" s="23">
        <f t="shared" si="168"/>
        <v>772.36811820000003</v>
      </c>
      <c r="Y524" s="23">
        <f t="shared" si="169"/>
        <v>7942.8564294615044</v>
      </c>
      <c r="AA524">
        <v>202212</v>
      </c>
      <c r="AB524" s="20" t="s">
        <v>31</v>
      </c>
      <c r="AC524" s="20" t="s">
        <v>2126</v>
      </c>
      <c r="AD524">
        <v>180920.65</v>
      </c>
      <c r="AE524" s="21">
        <v>0.72</v>
      </c>
      <c r="AF524">
        <v>548.4067</v>
      </c>
      <c r="AG524" s="22">
        <v>4.1999999999999997E-3</v>
      </c>
      <c r="AH524" s="11">
        <f t="shared" si="170"/>
        <v>547.10404559999995</v>
      </c>
      <c r="AI524" s="23">
        <f t="shared" si="171"/>
        <v>8424.2518503156643</v>
      </c>
      <c r="AJ524" s="23">
        <f t="shared" si="172"/>
        <v>70968019.237546891</v>
      </c>
      <c r="AK524" s="23">
        <f t="shared" si="173"/>
        <v>574.45924788000002</v>
      </c>
      <c r="AL524" s="23">
        <f t="shared" si="174"/>
        <v>17395.60774623133</v>
      </c>
      <c r="AN524">
        <v>202212</v>
      </c>
      <c r="AO524" s="20" t="s">
        <v>33</v>
      </c>
      <c r="AP524" s="20" t="s">
        <v>2127</v>
      </c>
      <c r="AQ524">
        <v>2547.0700000000002</v>
      </c>
      <c r="AR524" s="21">
        <v>0.86</v>
      </c>
      <c r="AS524">
        <v>160.12</v>
      </c>
      <c r="AT524">
        <v>7.3099999999999998E-2</v>
      </c>
      <c r="AU524" s="11">
        <f t="shared" si="175"/>
        <v>160.12410262</v>
      </c>
      <c r="AV524" s="23">
        <f t="shared" si="176"/>
        <v>570.18325834070038</v>
      </c>
      <c r="AW524" s="23">
        <f t="shared" si="177"/>
        <v>325108.94809201785</v>
      </c>
      <c r="AX524" s="23">
        <f t="shared" si="178"/>
        <v>168.130307751</v>
      </c>
      <c r="AY524" s="23">
        <f t="shared" si="179"/>
        <v>1300.4906193014008</v>
      </c>
      <c r="AZ524" s="23"/>
      <c r="BA524" s="23"/>
    </row>
    <row r="525" spans="1:53">
      <c r="A525">
        <v>202212</v>
      </c>
      <c r="B525" s="20" t="s">
        <v>27</v>
      </c>
      <c r="C525" s="20" t="s">
        <v>2128</v>
      </c>
      <c r="D525">
        <v>10183.61</v>
      </c>
      <c r="E525" s="21">
        <v>0.68</v>
      </c>
      <c r="F525">
        <v>335.4</v>
      </c>
      <c r="G525" s="22">
        <v>4.8399999999999999E-2</v>
      </c>
      <c r="H525" s="11">
        <f t="shared" si="160"/>
        <v>335.16297232000005</v>
      </c>
      <c r="I525" s="23">
        <f t="shared" si="161"/>
        <v>1486.1428934116809</v>
      </c>
      <c r="J525" s="23">
        <f t="shared" si="162"/>
        <v>2208620.6996380426</v>
      </c>
      <c r="K525" s="23">
        <f t="shared" si="163"/>
        <v>351.92112093600008</v>
      </c>
      <c r="L525" s="23">
        <f t="shared" si="164"/>
        <v>3307.4487591433617</v>
      </c>
      <c r="N525">
        <v>202212</v>
      </c>
      <c r="O525" s="20" t="s">
        <v>29</v>
      </c>
      <c r="P525" s="20" t="s">
        <v>2129</v>
      </c>
      <c r="Q525">
        <v>28223.9</v>
      </c>
      <c r="R525" s="21">
        <v>0.71</v>
      </c>
      <c r="S525">
        <v>729.41</v>
      </c>
      <c r="T525" s="21">
        <v>0.04</v>
      </c>
      <c r="U525" s="11">
        <f t="shared" si="165"/>
        <v>801.55876000000001</v>
      </c>
      <c r="V525" s="23">
        <f t="shared" si="166"/>
        <v>3926.8199217160063</v>
      </c>
      <c r="W525" s="23">
        <f t="shared" si="167"/>
        <v>15419914.697585702</v>
      </c>
      <c r="X525" s="23">
        <f t="shared" si="168"/>
        <v>841.63669800000002</v>
      </c>
      <c r="Y525" s="23">
        <f t="shared" si="169"/>
        <v>8655.1986034320125</v>
      </c>
      <c r="AA525">
        <v>202212</v>
      </c>
      <c r="AB525" s="20" t="s">
        <v>31</v>
      </c>
      <c r="AC525" s="20" t="s">
        <v>2130</v>
      </c>
      <c r="AD525">
        <v>211768.24</v>
      </c>
      <c r="AE525" s="21">
        <v>0.72</v>
      </c>
      <c r="AF525">
        <v>641.91189999999995</v>
      </c>
      <c r="AG525" s="22">
        <v>4.1999999999999997E-3</v>
      </c>
      <c r="AH525" s="11">
        <f t="shared" si="170"/>
        <v>640.38715775999992</v>
      </c>
      <c r="AI525" s="23">
        <f t="shared" si="171"/>
        <v>9860.6156215893079</v>
      </c>
      <c r="AJ525" s="23">
        <f t="shared" si="172"/>
        <v>97231740.4367311</v>
      </c>
      <c r="AK525" s="23">
        <f t="shared" si="173"/>
        <v>672.40651564799998</v>
      </c>
      <c r="AL525" s="23">
        <f t="shared" si="174"/>
        <v>20361.618400938616</v>
      </c>
      <c r="AN525">
        <v>202212</v>
      </c>
      <c r="AO525" s="20" t="s">
        <v>33</v>
      </c>
      <c r="AP525" s="20" t="s">
        <v>2131</v>
      </c>
      <c r="AQ525">
        <v>1065.3499999999999</v>
      </c>
      <c r="AR525" s="21">
        <v>0.86</v>
      </c>
      <c r="AS525">
        <v>53.96</v>
      </c>
      <c r="AT525">
        <v>5.8899999999999994E-2</v>
      </c>
      <c r="AU525" s="11">
        <f t="shared" si="175"/>
        <v>53.964238899999991</v>
      </c>
      <c r="AV525" s="23">
        <f t="shared" si="176"/>
        <v>215.708021557759</v>
      </c>
      <c r="AW525" s="23">
        <f t="shared" si="177"/>
        <v>46529.950564362618</v>
      </c>
      <c r="AX525" s="23">
        <f t="shared" si="178"/>
        <v>56.662450844999995</v>
      </c>
      <c r="AY525" s="23">
        <f t="shared" si="179"/>
        <v>485.38028201551799</v>
      </c>
      <c r="AZ525" s="23"/>
      <c r="BA525" s="23"/>
    </row>
    <row r="526" spans="1:53">
      <c r="A526">
        <v>202212</v>
      </c>
      <c r="B526" s="20" t="s">
        <v>27</v>
      </c>
      <c r="C526" s="20" t="s">
        <v>2132</v>
      </c>
      <c r="D526">
        <v>39152.14</v>
      </c>
      <c r="E526" s="21">
        <v>0.68</v>
      </c>
      <c r="F526">
        <v>1289.49</v>
      </c>
      <c r="G526" s="22">
        <v>4.8399999999999999E-2</v>
      </c>
      <c r="H526" s="11">
        <f t="shared" si="160"/>
        <v>1288.5752316799999</v>
      </c>
      <c r="I526" s="23">
        <f t="shared" si="161"/>
        <v>5713.6589699388724</v>
      </c>
      <c r="J526" s="23">
        <f t="shared" si="162"/>
        <v>32645898.824762937</v>
      </c>
      <c r="K526" s="23">
        <f t="shared" si="163"/>
        <v>1353.003993264</v>
      </c>
      <c r="L526" s="23">
        <f t="shared" si="164"/>
        <v>12715.893171557746</v>
      </c>
      <c r="N526">
        <v>202212</v>
      </c>
      <c r="O526" s="20" t="s">
        <v>29</v>
      </c>
      <c r="P526" s="20" t="s">
        <v>2133</v>
      </c>
      <c r="Q526">
        <v>15219.74</v>
      </c>
      <c r="R526" s="21">
        <v>0.71</v>
      </c>
      <c r="S526">
        <v>393.33</v>
      </c>
      <c r="T526" s="21">
        <v>0.04</v>
      </c>
      <c r="U526" s="11">
        <f t="shared" si="165"/>
        <v>432.24061599999993</v>
      </c>
      <c r="V526" s="23">
        <f t="shared" si="166"/>
        <v>2117.5379106125642</v>
      </c>
      <c r="W526" s="23">
        <f t="shared" si="167"/>
        <v>4483966.8028814243</v>
      </c>
      <c r="X526" s="23">
        <f t="shared" si="168"/>
        <v>453.85264679999995</v>
      </c>
      <c r="Y526" s="23">
        <f t="shared" si="169"/>
        <v>4667.3164372251285</v>
      </c>
      <c r="AA526">
        <v>202212</v>
      </c>
      <c r="AB526" s="20" t="s">
        <v>31</v>
      </c>
      <c r="AC526" s="20" t="s">
        <v>2134</v>
      </c>
      <c r="AD526">
        <v>158644.10999999999</v>
      </c>
      <c r="AE526" s="21">
        <v>0.72</v>
      </c>
      <c r="AF526">
        <v>480.88200000000001</v>
      </c>
      <c r="AG526" s="22">
        <v>4.1999999999999997E-3</v>
      </c>
      <c r="AH526" s="11">
        <f t="shared" si="170"/>
        <v>479.73978863999992</v>
      </c>
      <c r="AI526" s="23">
        <f t="shared" si="171"/>
        <v>7386.9839468804785</v>
      </c>
      <c r="AJ526" s="23">
        <f t="shared" si="172"/>
        <v>54567531.831469893</v>
      </c>
      <c r="AK526" s="23">
        <f t="shared" si="173"/>
        <v>503.72677807199995</v>
      </c>
      <c r="AL526" s="23">
        <f t="shared" si="174"/>
        <v>15253.707682400956</v>
      </c>
      <c r="AN526">
        <v>202212</v>
      </c>
      <c r="AO526" s="20" t="s">
        <v>33</v>
      </c>
      <c r="AP526" s="20" t="s">
        <v>2135</v>
      </c>
      <c r="AQ526">
        <v>4128.82</v>
      </c>
      <c r="AR526" s="21">
        <v>0.86</v>
      </c>
      <c r="AS526">
        <v>148.78</v>
      </c>
      <c r="AT526">
        <v>4.1900000000000007E-2</v>
      </c>
      <c r="AU526" s="11">
        <f t="shared" si="175"/>
        <v>148.77789988000001</v>
      </c>
      <c r="AV526" s="23">
        <f t="shared" si="176"/>
        <v>711.43763007608936</v>
      </c>
      <c r="AW526" s="23">
        <f t="shared" si="177"/>
        <v>506143.50148828258</v>
      </c>
      <c r="AX526" s="23">
        <f t="shared" si="178"/>
        <v>156.21679487400002</v>
      </c>
      <c r="AY526" s="23">
        <f t="shared" si="179"/>
        <v>1571.6531600321787</v>
      </c>
      <c r="AZ526" s="23"/>
      <c r="BA526" s="23"/>
    </row>
    <row r="527" spans="1:53">
      <c r="A527">
        <v>202212</v>
      </c>
      <c r="B527" s="20" t="s">
        <v>27</v>
      </c>
      <c r="C527" s="20" t="s">
        <v>2136</v>
      </c>
      <c r="D527">
        <v>80485</v>
      </c>
      <c r="E527" s="21">
        <v>0.68</v>
      </c>
      <c r="F527">
        <v>2650.8</v>
      </c>
      <c r="G527" s="22">
        <v>4.8399999999999999E-2</v>
      </c>
      <c r="H527" s="11">
        <f t="shared" si="160"/>
        <v>2648.9223200000001</v>
      </c>
      <c r="I527" s="23">
        <f t="shared" si="161"/>
        <v>11745.560835130089</v>
      </c>
      <c r="J527" s="23">
        <f t="shared" si="162"/>
        <v>137958199.33174184</v>
      </c>
      <c r="K527" s="23">
        <f t="shared" si="163"/>
        <v>2781.3684360000002</v>
      </c>
      <c r="L527" s="23">
        <f t="shared" si="164"/>
        <v>26140.043990260179</v>
      </c>
      <c r="N527">
        <v>202212</v>
      </c>
      <c r="O527" s="20" t="s">
        <v>29</v>
      </c>
      <c r="P527" s="20" t="s">
        <v>2137</v>
      </c>
      <c r="Q527">
        <v>30581.54</v>
      </c>
      <c r="R527" s="21">
        <v>0.71</v>
      </c>
      <c r="S527">
        <v>790.34</v>
      </c>
      <c r="T527" s="21">
        <v>0.04</v>
      </c>
      <c r="U527" s="11">
        <f t="shared" si="165"/>
        <v>868.51573600000006</v>
      </c>
      <c r="V527" s="23">
        <f t="shared" si="166"/>
        <v>4254.8407735555647</v>
      </c>
      <c r="W527" s="23">
        <f t="shared" si="167"/>
        <v>18103670.008310918</v>
      </c>
      <c r="X527" s="23">
        <f t="shared" si="168"/>
        <v>911.94152280000014</v>
      </c>
      <c r="Y527" s="23">
        <f t="shared" si="169"/>
        <v>9378.1972831111289</v>
      </c>
      <c r="AA527">
        <v>202212</v>
      </c>
      <c r="AB527" s="20" t="s">
        <v>31</v>
      </c>
      <c r="AC527" s="20" t="s">
        <v>2138</v>
      </c>
      <c r="AD527">
        <v>189492.55</v>
      </c>
      <c r="AE527" s="21">
        <v>0.72</v>
      </c>
      <c r="AF527">
        <v>574.38980000000004</v>
      </c>
      <c r="AG527" s="22">
        <v>4.1999999999999997E-3</v>
      </c>
      <c r="AH527" s="11">
        <f t="shared" si="170"/>
        <v>573.02547119999997</v>
      </c>
      <c r="AI527" s="23">
        <f t="shared" si="171"/>
        <v>8823.3872969090789</v>
      </c>
      <c r="AJ527" s="23">
        <f t="shared" si="172"/>
        <v>77852163.391256496</v>
      </c>
      <c r="AK527" s="23">
        <f t="shared" si="173"/>
        <v>601.67674476000002</v>
      </c>
      <c r="AL527" s="23">
        <f t="shared" si="174"/>
        <v>18219.800065018157</v>
      </c>
      <c r="AN527">
        <v>202212</v>
      </c>
      <c r="AO527" s="20" t="s">
        <v>33</v>
      </c>
      <c r="AP527" s="20" t="s">
        <v>2139</v>
      </c>
      <c r="AQ527">
        <v>1498.68</v>
      </c>
      <c r="AR527" s="21">
        <v>0.86</v>
      </c>
      <c r="AS527">
        <v>6.19</v>
      </c>
      <c r="AT527">
        <v>4.7999999999999996E-3</v>
      </c>
      <c r="AU527" s="11">
        <f t="shared" si="175"/>
        <v>6.1865510399999994</v>
      </c>
      <c r="AV527" s="23">
        <f t="shared" si="176"/>
        <v>89.080606503822509</v>
      </c>
      <c r="AW527" s="23">
        <f t="shared" si="177"/>
        <v>7935.3544550888646</v>
      </c>
      <c r="AX527" s="23">
        <f t="shared" si="178"/>
        <v>6.4958785919999995</v>
      </c>
      <c r="AY527" s="23">
        <f t="shared" si="179"/>
        <v>184.34776404764503</v>
      </c>
      <c r="AZ527" s="23"/>
      <c r="BA527" s="23"/>
    </row>
    <row r="528" spans="1:53">
      <c r="A528">
        <v>202212</v>
      </c>
      <c r="B528" s="20" t="s">
        <v>27</v>
      </c>
      <c r="C528" s="20" t="s">
        <v>2140</v>
      </c>
      <c r="D528">
        <v>62979.9</v>
      </c>
      <c r="E528" s="21">
        <v>0.68</v>
      </c>
      <c r="F528">
        <v>2074.2600000000002</v>
      </c>
      <c r="G528" s="22">
        <v>4.8399999999999999E-2</v>
      </c>
      <c r="H528" s="11">
        <f t="shared" si="160"/>
        <v>2072.7944688000002</v>
      </c>
      <c r="I528" s="23">
        <f t="shared" si="161"/>
        <v>9190.9579032168658</v>
      </c>
      <c r="J528" s="23">
        <f t="shared" si="162"/>
        <v>84473707.17870456</v>
      </c>
      <c r="K528" s="23">
        <f t="shared" si="163"/>
        <v>2176.4341922400004</v>
      </c>
      <c r="L528" s="23">
        <f t="shared" si="164"/>
        <v>20454.71027523373</v>
      </c>
      <c r="N528">
        <v>202212</v>
      </c>
      <c r="O528" s="20" t="s">
        <v>29</v>
      </c>
      <c r="P528" s="20" t="s">
        <v>2141</v>
      </c>
      <c r="Q528">
        <v>19951.419999999998</v>
      </c>
      <c r="R528" s="21">
        <v>0.71</v>
      </c>
      <c r="S528">
        <v>515.62</v>
      </c>
      <c r="T528" s="21">
        <v>0.04</v>
      </c>
      <c r="U528" s="11">
        <f t="shared" si="165"/>
        <v>566.62032799999997</v>
      </c>
      <c r="V528" s="23">
        <f t="shared" si="166"/>
        <v>2775.8613629768793</v>
      </c>
      <c r="W528" s="23">
        <f t="shared" si="167"/>
        <v>7705406.3064678581</v>
      </c>
      <c r="X528" s="23">
        <f t="shared" si="168"/>
        <v>594.95134440000004</v>
      </c>
      <c r="Y528" s="23">
        <f t="shared" si="169"/>
        <v>6118.3430539537585</v>
      </c>
      <c r="AA528">
        <v>202212</v>
      </c>
      <c r="AB528" s="20" t="s">
        <v>31</v>
      </c>
      <c r="AC528" s="20" t="s">
        <v>2142</v>
      </c>
      <c r="AD528">
        <v>221561.21</v>
      </c>
      <c r="AE528" s="21">
        <v>0.72</v>
      </c>
      <c r="AF528">
        <v>671.59630000000004</v>
      </c>
      <c r="AG528" s="22">
        <v>4.1999999999999997E-3</v>
      </c>
      <c r="AH528" s="11">
        <f t="shared" si="170"/>
        <v>670.00109903999987</v>
      </c>
      <c r="AI528" s="23">
        <f t="shared" si="171"/>
        <v>10316.608045022374</v>
      </c>
      <c r="AJ528" s="23">
        <f t="shared" si="172"/>
        <v>106432401.55462039</v>
      </c>
      <c r="AK528" s="23">
        <f t="shared" si="173"/>
        <v>703.5011539919999</v>
      </c>
      <c r="AL528" s="23">
        <f t="shared" si="174"/>
        <v>21303.217189084749</v>
      </c>
      <c r="AN528">
        <v>202212</v>
      </c>
      <c r="AO528" s="20" t="s">
        <v>33</v>
      </c>
      <c r="AP528" s="20" t="s">
        <v>2143</v>
      </c>
      <c r="AQ528">
        <v>478.87</v>
      </c>
      <c r="AR528" s="21">
        <v>0.86</v>
      </c>
      <c r="AS528">
        <v>4.32</v>
      </c>
      <c r="AT528">
        <v>1.0500000000000001E-2</v>
      </c>
      <c r="AU528" s="11">
        <f t="shared" si="175"/>
        <v>4.3241961</v>
      </c>
      <c r="AV528" s="23">
        <f t="shared" si="176"/>
        <v>41.97769913178621</v>
      </c>
      <c r="AW528" s="23">
        <f t="shared" si="177"/>
        <v>1762.1272243987646</v>
      </c>
      <c r="AX528" s="23">
        <f t="shared" si="178"/>
        <v>4.5404059050000001</v>
      </c>
      <c r="AY528" s="23">
        <f t="shared" si="179"/>
        <v>88.279594363572414</v>
      </c>
      <c r="AZ528" s="23"/>
      <c r="BA528" s="23"/>
    </row>
    <row r="529" spans="1:53">
      <c r="A529">
        <v>202212</v>
      </c>
      <c r="B529" s="20" t="s">
        <v>27</v>
      </c>
      <c r="C529" s="20" t="s">
        <v>2144</v>
      </c>
      <c r="D529">
        <v>49978.720000000001</v>
      </c>
      <c r="E529" s="21">
        <v>0.68</v>
      </c>
      <c r="F529">
        <v>1646.07</v>
      </c>
      <c r="G529" s="22">
        <v>4.8399999999999999E-2</v>
      </c>
      <c r="H529" s="11">
        <f t="shared" si="160"/>
        <v>1644.8996326399999</v>
      </c>
      <c r="I529" s="23">
        <f t="shared" si="161"/>
        <v>7293.6335493810384</v>
      </c>
      <c r="J529" s="23">
        <f t="shared" si="162"/>
        <v>53197090.352656648</v>
      </c>
      <c r="K529" s="23">
        <f t="shared" si="163"/>
        <v>1727.1446142719999</v>
      </c>
      <c r="L529" s="23">
        <f t="shared" si="164"/>
        <v>16232.166731402076</v>
      </c>
      <c r="N529">
        <v>202212</v>
      </c>
      <c r="O529" s="20" t="s">
        <v>29</v>
      </c>
      <c r="P529" s="20" t="s">
        <v>2145</v>
      </c>
      <c r="Q529">
        <v>32116.89</v>
      </c>
      <c r="R529" s="21">
        <v>0.71</v>
      </c>
      <c r="S529">
        <v>830.02</v>
      </c>
      <c r="T529" s="21">
        <v>0.04</v>
      </c>
      <c r="U529" s="11">
        <f t="shared" si="165"/>
        <v>912.11967599999991</v>
      </c>
      <c r="V529" s="23">
        <f t="shared" si="166"/>
        <v>4468.4555811054306</v>
      </c>
      <c r="W529" s="23">
        <f t="shared" si="167"/>
        <v>19967095.28031227</v>
      </c>
      <c r="X529" s="23">
        <f t="shared" si="168"/>
        <v>957.7256597999999</v>
      </c>
      <c r="Y529" s="23">
        <f t="shared" si="169"/>
        <v>9849.0308382108615</v>
      </c>
      <c r="AA529">
        <v>202212</v>
      </c>
      <c r="AB529" s="20" t="s">
        <v>31</v>
      </c>
      <c r="AC529" s="20" t="s">
        <v>2146</v>
      </c>
      <c r="AD529">
        <v>166617.97</v>
      </c>
      <c r="AE529" s="21">
        <v>0.72</v>
      </c>
      <c r="AF529">
        <v>505.05239999999998</v>
      </c>
      <c r="AG529" s="22">
        <v>4.1999999999999997E-3</v>
      </c>
      <c r="AH529" s="11">
        <f t="shared" si="170"/>
        <v>503.85274127999998</v>
      </c>
      <c r="AI529" s="23">
        <f t="shared" si="171"/>
        <v>7758.2727127519156</v>
      </c>
      <c r="AJ529" s="23">
        <f t="shared" si="172"/>
        <v>60190795.485430971</v>
      </c>
      <c r="AK529" s="23">
        <f t="shared" si="173"/>
        <v>529.04537834400003</v>
      </c>
      <c r="AL529" s="23">
        <f t="shared" si="174"/>
        <v>16020.398166783831</v>
      </c>
      <c r="AN529">
        <v>202212</v>
      </c>
      <c r="AO529" s="20" t="s">
        <v>33</v>
      </c>
      <c r="AP529" s="20" t="s">
        <v>2147</v>
      </c>
      <c r="AQ529">
        <v>2490.67</v>
      </c>
      <c r="AR529" s="21">
        <v>0.86</v>
      </c>
      <c r="AS529">
        <v>172.64</v>
      </c>
      <c r="AT529">
        <v>8.0600000000000005E-2</v>
      </c>
      <c r="AU529" s="11">
        <f t="shared" si="175"/>
        <v>172.64328172</v>
      </c>
      <c r="AV529" s="23">
        <f t="shared" si="176"/>
        <v>583.08841337406432</v>
      </c>
      <c r="AW529" s="23">
        <f t="shared" si="177"/>
        <v>339992.09781108372</v>
      </c>
      <c r="AX529" s="23">
        <f t="shared" si="178"/>
        <v>181.27544580600002</v>
      </c>
      <c r="AY529" s="23">
        <f t="shared" si="179"/>
        <v>1338.8201084681286</v>
      </c>
      <c r="AZ529" s="23"/>
      <c r="BA529" s="23"/>
    </row>
    <row r="530" spans="1:53">
      <c r="A530">
        <v>202212</v>
      </c>
      <c r="B530" s="20" t="s">
        <v>27</v>
      </c>
      <c r="C530" s="20" t="s">
        <v>2148</v>
      </c>
      <c r="D530">
        <v>33878</v>
      </c>
      <c r="E530" s="21">
        <v>0.68</v>
      </c>
      <c r="F530">
        <v>1115.78</v>
      </c>
      <c r="G530" s="22">
        <v>4.8399999999999999E-2</v>
      </c>
      <c r="H530" s="11">
        <f t="shared" si="160"/>
        <v>1114.9927359999999</v>
      </c>
      <c r="I530" s="23">
        <f t="shared" si="161"/>
        <v>4943.9785049703314</v>
      </c>
      <c r="J530" s="23">
        <f t="shared" si="162"/>
        <v>24442923.457608674</v>
      </c>
      <c r="K530" s="23">
        <f t="shared" si="163"/>
        <v>1170.7423727999999</v>
      </c>
      <c r="L530" s="23">
        <f t="shared" si="164"/>
        <v>11002.949745940663</v>
      </c>
      <c r="N530">
        <v>202212</v>
      </c>
      <c r="O530" s="20" t="s">
        <v>29</v>
      </c>
      <c r="P530" s="20" t="s">
        <v>2149</v>
      </c>
      <c r="Q530">
        <v>24184.03</v>
      </c>
      <c r="R530" s="21">
        <v>0.71</v>
      </c>
      <c r="S530">
        <v>625.01</v>
      </c>
      <c r="T530" s="21">
        <v>0.04</v>
      </c>
      <c r="U530" s="11">
        <f t="shared" si="165"/>
        <v>686.82645200000002</v>
      </c>
      <c r="V530" s="23">
        <f t="shared" si="166"/>
        <v>3364.7486984923253</v>
      </c>
      <c r="W530" s="23">
        <f t="shared" si="167"/>
        <v>11321533.804005796</v>
      </c>
      <c r="X530" s="23">
        <f t="shared" si="168"/>
        <v>721.16777460000003</v>
      </c>
      <c r="Y530" s="23">
        <f t="shared" si="169"/>
        <v>7416.3238489846508</v>
      </c>
      <c r="AA530">
        <v>202212</v>
      </c>
      <c r="AB530" s="20" t="s">
        <v>31</v>
      </c>
      <c r="AC530" s="20" t="s">
        <v>2150</v>
      </c>
      <c r="AD530">
        <v>150883.51</v>
      </c>
      <c r="AE530" s="21">
        <v>0.72</v>
      </c>
      <c r="AF530">
        <v>457.35809999999998</v>
      </c>
      <c r="AG530" s="22">
        <v>4.1999999999999997E-3</v>
      </c>
      <c r="AH530" s="11">
        <f t="shared" si="170"/>
        <v>456.27173424</v>
      </c>
      <c r="AI530" s="23">
        <f t="shared" si="171"/>
        <v>7025.6252578112117</v>
      </c>
      <c r="AJ530" s="23">
        <f t="shared" si="172"/>
        <v>49359410.263194852</v>
      </c>
      <c r="AK530" s="23">
        <f t="shared" si="173"/>
        <v>479.08532095200002</v>
      </c>
      <c r="AL530" s="23">
        <f t="shared" si="174"/>
        <v>14507.522249862423</v>
      </c>
      <c r="AN530">
        <v>202212</v>
      </c>
      <c r="AO530" s="20" t="s">
        <v>33</v>
      </c>
      <c r="AP530" s="20" t="s">
        <v>2151</v>
      </c>
      <c r="AQ530">
        <v>3784.08</v>
      </c>
      <c r="AR530" s="21">
        <v>0.86</v>
      </c>
      <c r="AS530">
        <v>298.42</v>
      </c>
      <c r="AT530">
        <v>9.1700000000000004E-2</v>
      </c>
      <c r="AU530" s="11">
        <f t="shared" si="175"/>
        <v>298.42011695999997</v>
      </c>
      <c r="AV530" s="23">
        <f t="shared" si="176"/>
        <v>939.20000346759844</v>
      </c>
      <c r="AW530" s="23">
        <f t="shared" si="177"/>
        <v>882096.64651353692</v>
      </c>
      <c r="AX530" s="23">
        <f t="shared" si="178"/>
        <v>313.34112280799997</v>
      </c>
      <c r="AY530" s="23">
        <f t="shared" si="179"/>
        <v>2176.820123895197</v>
      </c>
      <c r="AZ530" s="23"/>
      <c r="BA530" s="23"/>
    </row>
    <row r="531" spans="1:53">
      <c r="A531">
        <v>202212</v>
      </c>
      <c r="B531" s="20" t="s">
        <v>27</v>
      </c>
      <c r="C531" s="20" t="s">
        <v>2152</v>
      </c>
      <c r="D531">
        <v>125289.23</v>
      </c>
      <c r="E531" s="21">
        <v>0.68</v>
      </c>
      <c r="F531">
        <v>4126.4399999999996</v>
      </c>
      <c r="G531" s="22">
        <v>4.8399999999999999E-2</v>
      </c>
      <c r="H531" s="11">
        <f t="shared" si="160"/>
        <v>4123.5191377599995</v>
      </c>
      <c r="I531" s="23">
        <f t="shared" si="161"/>
        <v>18284.056320452328</v>
      </c>
      <c r="J531" s="23">
        <f t="shared" si="162"/>
        <v>334306715.52947271</v>
      </c>
      <c r="K531" s="23">
        <f t="shared" si="163"/>
        <v>4329.6950946479992</v>
      </c>
      <c r="L531" s="23">
        <f t="shared" si="164"/>
        <v>40691.631778664654</v>
      </c>
      <c r="N531">
        <v>202212</v>
      </c>
      <c r="O531" s="20" t="s">
        <v>29</v>
      </c>
      <c r="P531" s="20" t="s">
        <v>2153</v>
      </c>
      <c r="Q531">
        <v>22125.81</v>
      </c>
      <c r="R531" s="21">
        <v>0.71</v>
      </c>
      <c r="S531">
        <v>571.80999999999995</v>
      </c>
      <c r="T531" s="21">
        <v>0.04</v>
      </c>
      <c r="U531" s="11">
        <f t="shared" si="165"/>
        <v>628.37300400000004</v>
      </c>
      <c r="V531" s="23">
        <f t="shared" si="166"/>
        <v>3078.3864558797054</v>
      </c>
      <c r="W531" s="23">
        <f t="shared" si="167"/>
        <v>9476463.1717436127</v>
      </c>
      <c r="X531" s="23">
        <f t="shared" si="168"/>
        <v>659.79165420000004</v>
      </c>
      <c r="Y531" s="23">
        <f t="shared" si="169"/>
        <v>6785.1459157594109</v>
      </c>
      <c r="AA531">
        <v>202212</v>
      </c>
      <c r="AB531" s="20" t="s">
        <v>31</v>
      </c>
      <c r="AC531" s="20" t="s">
        <v>2154</v>
      </c>
      <c r="AD531">
        <v>189216.81</v>
      </c>
      <c r="AE531" s="21">
        <v>0.72</v>
      </c>
      <c r="AF531">
        <v>573.55399999999997</v>
      </c>
      <c r="AG531" s="22">
        <v>4.1999999999999997E-3</v>
      </c>
      <c r="AH531" s="11">
        <f t="shared" si="170"/>
        <v>572.19163343999992</v>
      </c>
      <c r="AI531" s="23">
        <f t="shared" si="171"/>
        <v>8810.5479488014626</v>
      </c>
      <c r="AJ531" s="23">
        <f t="shared" si="172"/>
        <v>77625755.158129662</v>
      </c>
      <c r="AK531" s="23">
        <f t="shared" si="173"/>
        <v>600.80121511199991</v>
      </c>
      <c r="AL531" s="23">
        <f t="shared" si="174"/>
        <v>18193.287531042926</v>
      </c>
      <c r="AN531">
        <v>202212</v>
      </c>
      <c r="AO531" s="20" t="s">
        <v>33</v>
      </c>
      <c r="AP531" s="20" t="s">
        <v>2155</v>
      </c>
      <c r="AQ531">
        <v>238.8</v>
      </c>
      <c r="AR531" s="21">
        <v>0.86</v>
      </c>
      <c r="AS531">
        <v>0.35</v>
      </c>
      <c r="AT531">
        <v>1.7000000000000001E-3</v>
      </c>
      <c r="AU531" s="11">
        <f t="shared" si="175"/>
        <v>0.34912560000000004</v>
      </c>
      <c r="AV531" s="23">
        <f t="shared" si="176"/>
        <v>8.4603390910899456</v>
      </c>
      <c r="AW531" s="23">
        <f t="shared" si="177"/>
        <v>71.577337536224647</v>
      </c>
      <c r="AX531" s="23">
        <f t="shared" si="178"/>
        <v>0.36658188000000003</v>
      </c>
      <c r="AY531" s="23">
        <f t="shared" si="179"/>
        <v>17.269803782179892</v>
      </c>
      <c r="AZ531" s="23"/>
      <c r="BA531" s="23"/>
    </row>
    <row r="532" spans="1:53">
      <c r="A532">
        <v>202212</v>
      </c>
      <c r="B532" s="20" t="s">
        <v>27</v>
      </c>
      <c r="C532" s="20" t="s">
        <v>2156</v>
      </c>
      <c r="D532">
        <v>17500.29</v>
      </c>
      <c r="E532" s="21">
        <v>0.68</v>
      </c>
      <c r="F532">
        <v>576.38</v>
      </c>
      <c r="G532" s="22">
        <v>4.8399999999999999E-2</v>
      </c>
      <c r="H532" s="11">
        <f t="shared" si="160"/>
        <v>575.96954448000008</v>
      </c>
      <c r="I532" s="23">
        <f t="shared" si="161"/>
        <v>2553.9009856174289</v>
      </c>
      <c r="J532" s="23">
        <f t="shared" si="162"/>
        <v>6522410.2443376752</v>
      </c>
      <c r="K532" s="23">
        <f t="shared" si="163"/>
        <v>604.76802170400015</v>
      </c>
      <c r="L532" s="23">
        <f t="shared" si="164"/>
        <v>5683.7715157148577</v>
      </c>
      <c r="N532">
        <v>202212</v>
      </c>
      <c r="O532" s="20" t="s">
        <v>29</v>
      </c>
      <c r="P532" s="20" t="s">
        <v>2157</v>
      </c>
      <c r="Q532">
        <v>17380</v>
      </c>
      <c r="R532" s="21">
        <v>0.71</v>
      </c>
      <c r="S532">
        <v>449.16</v>
      </c>
      <c r="T532" s="21">
        <v>0.04</v>
      </c>
      <c r="U532" s="11">
        <f t="shared" si="165"/>
        <v>493.59199999999998</v>
      </c>
      <c r="V532" s="23">
        <f t="shared" si="166"/>
        <v>2418.0970822396685</v>
      </c>
      <c r="W532" s="23">
        <f t="shared" si="167"/>
        <v>5847193.4991359981</v>
      </c>
      <c r="X532" s="23">
        <f t="shared" si="168"/>
        <v>518.27160000000003</v>
      </c>
      <c r="Y532" s="23">
        <f t="shared" si="169"/>
        <v>5329.7861644793365</v>
      </c>
      <c r="AA532">
        <v>202212</v>
      </c>
      <c r="AB532" s="20" t="s">
        <v>31</v>
      </c>
      <c r="AC532" s="20" t="s">
        <v>2158</v>
      </c>
      <c r="AD532">
        <v>144799.60999999999</v>
      </c>
      <c r="AE532" s="21">
        <v>0.72</v>
      </c>
      <c r="AF532">
        <v>438.91660000000002</v>
      </c>
      <c r="AG532" s="22">
        <v>4.1999999999999997E-3</v>
      </c>
      <c r="AH532" s="11">
        <f t="shared" si="170"/>
        <v>437.87402063999991</v>
      </c>
      <c r="AI532" s="23">
        <f t="shared" si="171"/>
        <v>6742.3391551350633</v>
      </c>
      <c r="AJ532" s="23">
        <f t="shared" si="172"/>
        <v>45459137.282867402</v>
      </c>
      <c r="AK532" s="23">
        <f t="shared" si="173"/>
        <v>459.76772167199994</v>
      </c>
      <c r="AL532" s="23">
        <f t="shared" si="174"/>
        <v>13922.552330910126</v>
      </c>
      <c r="AN532">
        <v>202212</v>
      </c>
      <c r="AO532" s="20" t="s">
        <v>33</v>
      </c>
      <c r="AP532" s="20" t="s">
        <v>2159</v>
      </c>
      <c r="AQ532">
        <v>2253.14</v>
      </c>
      <c r="AR532" s="21">
        <v>0.86</v>
      </c>
      <c r="AS532">
        <v>114.91</v>
      </c>
      <c r="AT532">
        <v>5.9299999999999999E-2</v>
      </c>
      <c r="AU532" s="11">
        <f t="shared" si="175"/>
        <v>114.90563372</v>
      </c>
      <c r="AV532" s="23">
        <f t="shared" si="176"/>
        <v>457.65640797535286</v>
      </c>
      <c r="AW532" s="23">
        <f t="shared" si="177"/>
        <v>209449.38776090261</v>
      </c>
      <c r="AX532" s="23">
        <f t="shared" si="178"/>
        <v>120.650915406</v>
      </c>
      <c r="AY532" s="23">
        <f t="shared" si="179"/>
        <v>1030.2184496707057</v>
      </c>
      <c r="AZ532" s="23"/>
      <c r="BA532" s="23"/>
    </row>
    <row r="533" spans="1:53">
      <c r="A533">
        <v>202212</v>
      </c>
      <c r="B533" s="20" t="s">
        <v>27</v>
      </c>
      <c r="C533" s="20" t="s">
        <v>2160</v>
      </c>
      <c r="D533">
        <v>69280.37</v>
      </c>
      <c r="E533" s="21">
        <v>0.68</v>
      </c>
      <c r="F533">
        <v>2281.77</v>
      </c>
      <c r="G533" s="22">
        <v>4.8399999999999999E-2</v>
      </c>
      <c r="H533" s="11">
        <f t="shared" si="160"/>
        <v>2280.15553744</v>
      </c>
      <c r="I533" s="23">
        <f t="shared" si="161"/>
        <v>10110.415611795012</v>
      </c>
      <c r="J533" s="23">
        <f t="shared" si="162"/>
        <v>102220503.8432283</v>
      </c>
      <c r="K533" s="23">
        <f t="shared" si="163"/>
        <v>2394.1633143120002</v>
      </c>
      <c r="L533" s="23">
        <f t="shared" si="164"/>
        <v>22500.986761030024</v>
      </c>
      <c r="N533">
        <v>202212</v>
      </c>
      <c r="O533" s="20" t="s">
        <v>29</v>
      </c>
      <c r="P533" s="20" t="s">
        <v>2161</v>
      </c>
      <c r="Q533">
        <v>57940.43</v>
      </c>
      <c r="R533" s="21">
        <v>0.71</v>
      </c>
      <c r="S533">
        <v>1497.41</v>
      </c>
      <c r="T533" s="21">
        <v>0.04</v>
      </c>
      <c r="U533" s="11">
        <f t="shared" si="165"/>
        <v>1645.5082120000002</v>
      </c>
      <c r="V533" s="23">
        <f t="shared" si="166"/>
        <v>8061.310973918974</v>
      </c>
      <c r="W533" s="23">
        <f t="shared" si="167"/>
        <v>64984734.618226476</v>
      </c>
      <c r="X533" s="23">
        <f t="shared" si="168"/>
        <v>1727.7836226000002</v>
      </c>
      <c r="Y533" s="23">
        <f t="shared" si="169"/>
        <v>17768.130159837947</v>
      </c>
      <c r="AA533">
        <v>202212</v>
      </c>
      <c r="AB533" s="20" t="s">
        <v>31</v>
      </c>
      <c r="AC533" s="20" t="s">
        <v>2162</v>
      </c>
      <c r="AD533">
        <v>115939.17</v>
      </c>
      <c r="AE533" s="21">
        <v>0.72</v>
      </c>
      <c r="AF533">
        <v>351.4348</v>
      </c>
      <c r="AG533" s="22">
        <v>4.1999999999999997E-3</v>
      </c>
      <c r="AH533" s="11">
        <f t="shared" si="170"/>
        <v>350.60005007999996</v>
      </c>
      <c r="AI533" s="23">
        <f t="shared" si="171"/>
        <v>5398.5035284615788</v>
      </c>
      <c r="AJ533" s="23">
        <f t="shared" si="172"/>
        <v>29143840.346812114</v>
      </c>
      <c r="AK533" s="23">
        <f t="shared" si="173"/>
        <v>368.130052584</v>
      </c>
      <c r="AL533" s="23">
        <f t="shared" si="174"/>
        <v>11147.607107003158</v>
      </c>
      <c r="AN533">
        <v>202212</v>
      </c>
      <c r="AO533" s="20" t="s">
        <v>33</v>
      </c>
      <c r="AP533" s="20" t="s">
        <v>2163</v>
      </c>
      <c r="AQ533">
        <v>1455.2</v>
      </c>
      <c r="AR533" s="21">
        <v>0.86</v>
      </c>
      <c r="AS533">
        <v>2.38</v>
      </c>
      <c r="AT533">
        <v>1.9E-3</v>
      </c>
      <c r="AU533" s="11">
        <f t="shared" si="175"/>
        <v>2.3777968</v>
      </c>
      <c r="AV533" s="23">
        <f t="shared" si="176"/>
        <v>54.498552267629179</v>
      </c>
      <c r="AW533" s="23">
        <f t="shared" si="177"/>
        <v>2970.0921992675094</v>
      </c>
      <c r="AX533" s="23">
        <f t="shared" si="178"/>
        <v>2.4966866400000001</v>
      </c>
      <c r="AY533" s="23">
        <f t="shared" si="179"/>
        <v>111.37490133525836</v>
      </c>
      <c r="AZ533" s="23"/>
      <c r="BA533" s="23"/>
    </row>
    <row r="534" spans="1:53">
      <c r="A534">
        <v>202212</v>
      </c>
      <c r="B534" s="20" t="s">
        <v>27</v>
      </c>
      <c r="C534" s="20" t="s">
        <v>2164</v>
      </c>
      <c r="D534">
        <v>40431.31</v>
      </c>
      <c r="E534" s="21">
        <v>0.68</v>
      </c>
      <c r="F534">
        <v>1331.62</v>
      </c>
      <c r="G534" s="22">
        <v>4.8399999999999999E-2</v>
      </c>
      <c r="H534" s="11">
        <f t="shared" si="160"/>
        <v>1330.6752747199998</v>
      </c>
      <c r="I534" s="23">
        <f t="shared" si="161"/>
        <v>5900.3343635336205</v>
      </c>
      <c r="J534" s="23">
        <f t="shared" si="162"/>
        <v>34813945.601495698</v>
      </c>
      <c r="K534" s="23">
        <f t="shared" si="163"/>
        <v>1397.2090384559999</v>
      </c>
      <c r="L534" s="23">
        <f t="shared" si="164"/>
        <v>13131.344001787242</v>
      </c>
      <c r="N534">
        <v>202212</v>
      </c>
      <c r="O534" s="20" t="s">
        <v>29</v>
      </c>
      <c r="P534" s="20" t="s">
        <v>2165</v>
      </c>
      <c r="Q534">
        <v>23844.400000000001</v>
      </c>
      <c r="R534" s="21">
        <v>0.71</v>
      </c>
      <c r="S534">
        <v>616.23</v>
      </c>
      <c r="T534" s="21">
        <v>0.04</v>
      </c>
      <c r="U534" s="11">
        <f t="shared" si="165"/>
        <v>677.18096000000003</v>
      </c>
      <c r="V534" s="23">
        <f t="shared" si="166"/>
        <v>3317.4956310561311</v>
      </c>
      <c r="W534" s="23">
        <f t="shared" si="167"/>
        <v>11005777.262076518</v>
      </c>
      <c r="X534" s="23">
        <f t="shared" si="168"/>
        <v>711.04000800000006</v>
      </c>
      <c r="Y534" s="23">
        <f t="shared" si="169"/>
        <v>7312.1722221122618</v>
      </c>
      <c r="AA534">
        <v>202212</v>
      </c>
      <c r="AB534" s="20" t="s">
        <v>31</v>
      </c>
      <c r="AC534" s="20" t="s">
        <v>2166</v>
      </c>
      <c r="AD534">
        <v>163067.67000000001</v>
      </c>
      <c r="AE534" s="21">
        <v>0.72</v>
      </c>
      <c r="AF534">
        <v>494.29070000000002</v>
      </c>
      <c r="AG534" s="22">
        <v>4.1999999999999997E-3</v>
      </c>
      <c r="AH534" s="11">
        <f t="shared" si="170"/>
        <v>493.11663407999998</v>
      </c>
      <c r="AI534" s="23">
        <f t="shared" si="171"/>
        <v>7592.9592377883018</v>
      </c>
      <c r="AJ534" s="23">
        <f t="shared" si="172"/>
        <v>57653029.986714713</v>
      </c>
      <c r="AK534" s="23">
        <f t="shared" si="173"/>
        <v>517.77246578400002</v>
      </c>
      <c r="AL534" s="23">
        <f t="shared" si="174"/>
        <v>15679.035109656603</v>
      </c>
      <c r="AN534">
        <v>202212</v>
      </c>
      <c r="AO534" s="20" t="s">
        <v>33</v>
      </c>
      <c r="AP534" s="20" t="s">
        <v>2167</v>
      </c>
      <c r="AQ534">
        <v>1570.43</v>
      </c>
      <c r="AR534" s="21">
        <v>0.86</v>
      </c>
      <c r="AS534">
        <v>16.48</v>
      </c>
      <c r="AT534">
        <v>1.2199999999999999E-2</v>
      </c>
      <c r="AU534" s="11">
        <f t="shared" si="175"/>
        <v>16.47695156</v>
      </c>
      <c r="AV534" s="23">
        <f t="shared" si="176"/>
        <v>148.26254834005888</v>
      </c>
      <c r="AW534" s="23">
        <f t="shared" si="177"/>
        <v>21981.783240288296</v>
      </c>
      <c r="AX534" s="23">
        <f t="shared" si="178"/>
        <v>17.300799138000002</v>
      </c>
      <c r="AY534" s="23">
        <f t="shared" si="179"/>
        <v>313.00204824011774</v>
      </c>
      <c r="AZ534" s="23"/>
      <c r="BA534" s="23"/>
    </row>
    <row r="535" spans="1:53">
      <c r="A535">
        <v>202212</v>
      </c>
      <c r="B535" s="20" t="s">
        <v>27</v>
      </c>
      <c r="C535" s="20" t="s">
        <v>2168</v>
      </c>
      <c r="D535">
        <v>45843.17</v>
      </c>
      <c r="E535" s="21">
        <v>0.68</v>
      </c>
      <c r="F535">
        <v>1509.86</v>
      </c>
      <c r="G535" s="22">
        <v>4.8399999999999999E-2</v>
      </c>
      <c r="H535" s="11">
        <f t="shared" si="160"/>
        <v>1508.79041104</v>
      </c>
      <c r="I535" s="23">
        <f t="shared" si="161"/>
        <v>6690.112966518117</v>
      </c>
      <c r="J535" s="23">
        <f t="shared" si="162"/>
        <v>44757611.50477384</v>
      </c>
      <c r="K535" s="23">
        <f t="shared" si="163"/>
        <v>1584.229931592</v>
      </c>
      <c r="L535" s="23">
        <f t="shared" si="164"/>
        <v>14889.016344076234</v>
      </c>
      <c r="N535">
        <v>202212</v>
      </c>
      <c r="O535" s="20" t="s">
        <v>29</v>
      </c>
      <c r="P535" s="20" t="s">
        <v>2169</v>
      </c>
      <c r="Q535">
        <v>18165.52</v>
      </c>
      <c r="R535" s="21">
        <v>0.71</v>
      </c>
      <c r="S535">
        <v>469.46</v>
      </c>
      <c r="T535" s="21">
        <v>0.04</v>
      </c>
      <c r="U535" s="11">
        <f t="shared" si="165"/>
        <v>515.90076799999997</v>
      </c>
      <c r="V535" s="23">
        <f t="shared" si="166"/>
        <v>2527.3872790199275</v>
      </c>
      <c r="W535" s="23">
        <f t="shared" si="167"/>
        <v>6387686.4581517531</v>
      </c>
      <c r="X535" s="23">
        <f t="shared" si="168"/>
        <v>541.69580640000004</v>
      </c>
      <c r="Y535" s="23">
        <f t="shared" si="169"/>
        <v>5570.6753260398546</v>
      </c>
      <c r="AA535">
        <v>202212</v>
      </c>
      <c r="AB535" s="20" t="s">
        <v>31</v>
      </c>
      <c r="AC535" s="20" t="s">
        <v>2170</v>
      </c>
      <c r="AD535">
        <v>208680.37</v>
      </c>
      <c r="AE535" s="21">
        <v>0.72</v>
      </c>
      <c r="AF535">
        <v>632.55190000000005</v>
      </c>
      <c r="AG535" s="22">
        <v>4.1999999999999997E-3</v>
      </c>
      <c r="AH535" s="11">
        <f t="shared" si="170"/>
        <v>631.04943887999991</v>
      </c>
      <c r="AI535" s="23">
        <f t="shared" si="171"/>
        <v>9716.8343862188067</v>
      </c>
      <c r="AJ535" s="23">
        <f t="shared" si="172"/>
        <v>94416870.489204213</v>
      </c>
      <c r="AK535" s="23">
        <f t="shared" si="173"/>
        <v>662.6019108239999</v>
      </c>
      <c r="AL535" s="23">
        <f t="shared" si="174"/>
        <v>20064.718211317613</v>
      </c>
      <c r="AN535">
        <v>202212</v>
      </c>
      <c r="AO535" s="20" t="s">
        <v>33</v>
      </c>
      <c r="AP535" s="20" t="s">
        <v>2171</v>
      </c>
      <c r="AQ535">
        <v>1773.41</v>
      </c>
      <c r="AR535" s="21">
        <v>0.86</v>
      </c>
      <c r="AS535">
        <v>71.83</v>
      </c>
      <c r="AT535">
        <v>4.7100000000000003E-2</v>
      </c>
      <c r="AU535" s="11">
        <f t="shared" si="175"/>
        <v>71.833745460000017</v>
      </c>
      <c r="AV535" s="23">
        <f t="shared" si="176"/>
        <v>323.10354376629169</v>
      </c>
      <c r="AW535" s="23">
        <f t="shared" si="177"/>
        <v>104395.89999433597</v>
      </c>
      <c r="AX535" s="23">
        <f t="shared" si="178"/>
        <v>75.425432733000022</v>
      </c>
      <c r="AY535" s="23">
        <f t="shared" si="179"/>
        <v>718.04083299258343</v>
      </c>
      <c r="AZ535" s="23"/>
      <c r="BA535" s="23"/>
    </row>
    <row r="536" spans="1:53">
      <c r="A536">
        <v>202212</v>
      </c>
      <c r="B536" s="20" t="s">
        <v>27</v>
      </c>
      <c r="C536" s="20" t="s">
        <v>2172</v>
      </c>
      <c r="D536">
        <v>126152.38</v>
      </c>
      <c r="E536" s="21">
        <v>0.68</v>
      </c>
      <c r="F536">
        <v>4154.87</v>
      </c>
      <c r="G536" s="22">
        <v>4.8399999999999999E-2</v>
      </c>
      <c r="H536" s="11">
        <f t="shared" si="160"/>
        <v>4151.9271305600005</v>
      </c>
      <c r="I536" s="23">
        <f t="shared" si="161"/>
        <v>18410.019926526042</v>
      </c>
      <c r="J536" s="23">
        <f t="shared" si="162"/>
        <v>338928833.69508594</v>
      </c>
      <c r="K536" s="23">
        <f t="shared" si="163"/>
        <v>4359.5234870880004</v>
      </c>
      <c r="L536" s="23">
        <f t="shared" si="164"/>
        <v>40971.966983612081</v>
      </c>
      <c r="N536">
        <v>202212</v>
      </c>
      <c r="O536" s="20" t="s">
        <v>29</v>
      </c>
      <c r="P536" s="20" t="s">
        <v>2173</v>
      </c>
      <c r="Q536">
        <v>71522.97</v>
      </c>
      <c r="R536" s="21">
        <v>0.71</v>
      </c>
      <c r="S536">
        <v>1848.43</v>
      </c>
      <c r="T536" s="21">
        <v>0.04</v>
      </c>
      <c r="U536" s="11">
        <f t="shared" si="165"/>
        <v>2031.2523480000002</v>
      </c>
      <c r="V536" s="23">
        <f t="shared" si="166"/>
        <v>9951.0635828604918</v>
      </c>
      <c r="W536" s="23">
        <f t="shared" si="167"/>
        <v>99023666.430132285</v>
      </c>
      <c r="X536" s="23">
        <f t="shared" si="168"/>
        <v>2132.8149654000003</v>
      </c>
      <c r="Y536" s="23">
        <f t="shared" si="169"/>
        <v>21933.379513720985</v>
      </c>
      <c r="AA536">
        <v>202212</v>
      </c>
      <c r="AB536" s="20" t="s">
        <v>31</v>
      </c>
      <c r="AC536" s="20" t="s">
        <v>2174</v>
      </c>
      <c r="AD536">
        <v>155828.54</v>
      </c>
      <c r="AE536" s="21">
        <v>0.72</v>
      </c>
      <c r="AF536">
        <v>472.34750000000003</v>
      </c>
      <c r="AG536" s="22">
        <v>4.1999999999999997E-3</v>
      </c>
      <c r="AH536" s="11">
        <f t="shared" si="170"/>
        <v>471.22550495999997</v>
      </c>
      <c r="AI536" s="23">
        <f t="shared" si="171"/>
        <v>7255.8818820681254</v>
      </c>
      <c r="AJ536" s="23">
        <f t="shared" si="172"/>
        <v>52647821.886524484</v>
      </c>
      <c r="AK536" s="23">
        <f t="shared" si="173"/>
        <v>494.78678020799998</v>
      </c>
      <c r="AL536" s="23">
        <f t="shared" si="174"/>
        <v>14982.989269096252</v>
      </c>
      <c r="AN536">
        <v>202212</v>
      </c>
      <c r="AO536" s="20" t="s">
        <v>33</v>
      </c>
      <c r="AP536" s="20" t="s">
        <v>2175</v>
      </c>
      <c r="AQ536">
        <v>113.1</v>
      </c>
      <c r="AR536" s="21">
        <v>0.86</v>
      </c>
      <c r="AS536">
        <v>0.96</v>
      </c>
      <c r="AT536">
        <v>9.8999999999999991E-3</v>
      </c>
      <c r="AU536" s="11">
        <f t="shared" si="175"/>
        <v>0.96293339999999983</v>
      </c>
      <c r="AV536" s="23">
        <f t="shared" si="176"/>
        <v>9.6298203177195578</v>
      </c>
      <c r="AW536" s="23">
        <f t="shared" si="177"/>
        <v>92.7334393515644</v>
      </c>
      <c r="AX536" s="23">
        <f t="shared" si="178"/>
        <v>1.0110800699999998</v>
      </c>
      <c r="AY536" s="23">
        <f t="shared" si="179"/>
        <v>20.222574035439116</v>
      </c>
      <c r="AZ536" s="23"/>
      <c r="BA536" s="23"/>
    </row>
    <row r="537" spans="1:53">
      <c r="A537">
        <v>202212</v>
      </c>
      <c r="B537" s="20" t="s">
        <v>27</v>
      </c>
      <c r="C537" s="20" t="s">
        <v>2176</v>
      </c>
      <c r="D537">
        <v>115101.67</v>
      </c>
      <c r="E537" s="21">
        <v>0.68</v>
      </c>
      <c r="F537">
        <v>3790.91</v>
      </c>
      <c r="G537" s="22">
        <v>4.8399999999999999E-2</v>
      </c>
      <c r="H537" s="11">
        <f t="shared" si="160"/>
        <v>3788.2261630400003</v>
      </c>
      <c r="I537" s="23">
        <f t="shared" si="161"/>
        <v>16797.336984656369</v>
      </c>
      <c r="J537" s="23">
        <f t="shared" si="162"/>
        <v>282150529.77610475</v>
      </c>
      <c r="K537" s="23">
        <f t="shared" si="163"/>
        <v>3977.6374711920007</v>
      </c>
      <c r="L537" s="23">
        <f t="shared" si="164"/>
        <v>37382.900132352741</v>
      </c>
      <c r="N537">
        <v>202212</v>
      </c>
      <c r="O537" s="20" t="s">
        <v>29</v>
      </c>
      <c r="P537" s="20" t="s">
        <v>2177</v>
      </c>
      <c r="Q537">
        <v>30439.49</v>
      </c>
      <c r="R537" s="21">
        <v>0.71</v>
      </c>
      <c r="S537">
        <v>786.67</v>
      </c>
      <c r="T537" s="21">
        <v>0.04</v>
      </c>
      <c r="U537" s="11">
        <f t="shared" si="165"/>
        <v>864.48151599999994</v>
      </c>
      <c r="V537" s="23">
        <f t="shared" si="166"/>
        <v>4235.0772125353033</v>
      </c>
      <c r="W537" s="23">
        <f t="shared" si="167"/>
        <v>17935878.996135794</v>
      </c>
      <c r="X537" s="23">
        <f t="shared" si="168"/>
        <v>907.70559179999998</v>
      </c>
      <c r="Y537" s="23">
        <f t="shared" si="169"/>
        <v>9334.6359410706063</v>
      </c>
      <c r="AA537">
        <v>202212</v>
      </c>
      <c r="AB537" s="20" t="s">
        <v>31</v>
      </c>
      <c r="AC537" s="20" t="s">
        <v>2178</v>
      </c>
      <c r="AD537">
        <v>223836.68</v>
      </c>
      <c r="AE537" s="21">
        <v>0.72</v>
      </c>
      <c r="AF537">
        <v>678.49369999999999</v>
      </c>
      <c r="AG537" s="22">
        <v>4.1999999999999997E-3</v>
      </c>
      <c r="AH537" s="11">
        <f t="shared" si="170"/>
        <v>676.8821203199999</v>
      </c>
      <c r="AI537" s="23">
        <f t="shared" si="171"/>
        <v>10422.561303303493</v>
      </c>
      <c r="AJ537" s="23">
        <f t="shared" si="172"/>
        <v>108629784.12111941</v>
      </c>
      <c r="AK537" s="23">
        <f t="shared" si="173"/>
        <v>710.72622633599997</v>
      </c>
      <c r="AL537" s="23">
        <f t="shared" si="174"/>
        <v>21522.004726926985</v>
      </c>
      <c r="AN537">
        <v>202212</v>
      </c>
      <c r="AO537" s="20" t="s">
        <v>33</v>
      </c>
      <c r="AP537" s="20" t="s">
        <v>2179</v>
      </c>
      <c r="AQ537">
        <v>1118.17</v>
      </c>
      <c r="AR537" s="21">
        <v>0.86</v>
      </c>
      <c r="AS537">
        <v>25.68</v>
      </c>
      <c r="AT537">
        <v>2.6699999999999998E-2</v>
      </c>
      <c r="AU537" s="11">
        <f t="shared" si="175"/>
        <v>25.67541954</v>
      </c>
      <c r="AV537" s="23">
        <f t="shared" si="176"/>
        <v>155.01912448824157</v>
      </c>
      <c r="AW537" s="23">
        <f t="shared" si="177"/>
        <v>24030.928957100939</v>
      </c>
      <c r="AX537" s="23">
        <f t="shared" si="178"/>
        <v>26.959190517</v>
      </c>
      <c r="AY537" s="23">
        <f t="shared" si="179"/>
        <v>335.71366851648315</v>
      </c>
      <c r="AZ537" s="23"/>
      <c r="BA537" s="23"/>
    </row>
    <row r="538" spans="1:53">
      <c r="A538">
        <v>202212</v>
      </c>
      <c r="B538" s="20" t="s">
        <v>27</v>
      </c>
      <c r="C538" s="20" t="s">
        <v>2180</v>
      </c>
      <c r="D538">
        <v>82940.06</v>
      </c>
      <c r="E538" s="21">
        <v>0.68</v>
      </c>
      <c r="F538">
        <v>2731.66</v>
      </c>
      <c r="G538" s="22">
        <v>4.8399999999999999E-2</v>
      </c>
      <c r="H538" s="11">
        <f t="shared" si="160"/>
        <v>2729.7232547200001</v>
      </c>
      <c r="I538" s="23">
        <f t="shared" si="161"/>
        <v>12103.839478155429</v>
      </c>
      <c r="J538" s="23">
        <f t="shared" si="162"/>
        <v>146502930.11295387</v>
      </c>
      <c r="K538" s="23">
        <f t="shared" si="163"/>
        <v>2866.2094174560002</v>
      </c>
      <c r="L538" s="23">
        <f t="shared" si="164"/>
        <v>26937.402211030858</v>
      </c>
      <c r="N538">
        <v>202212</v>
      </c>
      <c r="O538" s="20" t="s">
        <v>29</v>
      </c>
      <c r="P538" s="20" t="s">
        <v>2181</v>
      </c>
      <c r="Q538">
        <v>20582.150000000001</v>
      </c>
      <c r="R538" s="21">
        <v>0.71</v>
      </c>
      <c r="S538">
        <v>531.91999999999996</v>
      </c>
      <c r="T538" s="21">
        <v>0.04</v>
      </c>
      <c r="U538" s="11">
        <f t="shared" si="165"/>
        <v>584.53306000000009</v>
      </c>
      <c r="V538" s="23">
        <f t="shared" si="166"/>
        <v>2863.615469575328</v>
      </c>
      <c r="W538" s="23">
        <f t="shared" si="167"/>
        <v>8200293.5575911263</v>
      </c>
      <c r="X538" s="23">
        <f t="shared" si="168"/>
        <v>613.75971300000015</v>
      </c>
      <c r="Y538" s="23">
        <f t="shared" si="169"/>
        <v>6311.7639991506558</v>
      </c>
      <c r="AA538">
        <v>202212</v>
      </c>
      <c r="AB538" s="20" t="s">
        <v>31</v>
      </c>
      <c r="AC538" s="20" t="s">
        <v>2182</v>
      </c>
      <c r="AD538">
        <v>198282.97</v>
      </c>
      <c r="AE538" s="21">
        <v>0.72</v>
      </c>
      <c r="AF538">
        <v>601.03530000000001</v>
      </c>
      <c r="AG538" s="22">
        <v>4.1999999999999997E-3</v>
      </c>
      <c r="AH538" s="11">
        <f t="shared" si="170"/>
        <v>599.60770128000001</v>
      </c>
      <c r="AI538" s="23">
        <f t="shared" si="171"/>
        <v>9232.6977429529761</v>
      </c>
      <c r="AJ538" s="23">
        <f t="shared" si="172"/>
        <v>85242707.612728983</v>
      </c>
      <c r="AK538" s="23">
        <f t="shared" si="173"/>
        <v>629.58808634400009</v>
      </c>
      <c r="AL538" s="23">
        <f t="shared" si="174"/>
        <v>19065.003187185954</v>
      </c>
      <c r="AN538">
        <v>202212</v>
      </c>
      <c r="AO538" s="20" t="s">
        <v>33</v>
      </c>
      <c r="AP538" s="20" t="s">
        <v>2183</v>
      </c>
      <c r="AQ538">
        <v>2065.69</v>
      </c>
      <c r="AR538" s="21">
        <v>0.86</v>
      </c>
      <c r="AS538">
        <v>74.97</v>
      </c>
      <c r="AT538">
        <v>4.2199999999999994E-2</v>
      </c>
      <c r="AU538" s="11">
        <f t="shared" si="175"/>
        <v>74.96802147999999</v>
      </c>
      <c r="AV538" s="23">
        <f t="shared" si="176"/>
        <v>357.15541592652977</v>
      </c>
      <c r="AW538" s="23">
        <f t="shared" si="177"/>
        <v>127559.99112565248</v>
      </c>
      <c r="AX538" s="23">
        <f t="shared" si="178"/>
        <v>78.71642255399999</v>
      </c>
      <c r="AY538" s="23">
        <f t="shared" si="179"/>
        <v>789.27885333305949</v>
      </c>
      <c r="AZ538" s="23"/>
      <c r="BA538" s="23"/>
    </row>
    <row r="539" spans="1:53">
      <c r="A539">
        <v>202212</v>
      </c>
      <c r="B539" s="20" t="s">
        <v>27</v>
      </c>
      <c r="C539" s="20" t="s">
        <v>2184</v>
      </c>
      <c r="D539">
        <v>26977.32</v>
      </c>
      <c r="E539" s="21">
        <v>0.68</v>
      </c>
      <c r="F539">
        <v>888.51</v>
      </c>
      <c r="G539" s="22">
        <v>4.8399999999999999E-2</v>
      </c>
      <c r="H539" s="11">
        <f t="shared" si="160"/>
        <v>887.87755584000001</v>
      </c>
      <c r="I539" s="23">
        <f t="shared" si="161"/>
        <v>3936.9292815900062</v>
      </c>
      <c r="J539" s="23">
        <f t="shared" si="162"/>
        <v>15499412.168240802</v>
      </c>
      <c r="K539" s="23">
        <f t="shared" si="163"/>
        <v>932.27143363200003</v>
      </c>
      <c r="L539" s="23">
        <f t="shared" si="164"/>
        <v>8761.7361190200118</v>
      </c>
      <c r="N539">
        <v>202212</v>
      </c>
      <c r="O539" s="20" t="s">
        <v>29</v>
      </c>
      <c r="P539" s="20" t="s">
        <v>2185</v>
      </c>
      <c r="Q539">
        <v>18491.55</v>
      </c>
      <c r="R539" s="21">
        <v>0.71</v>
      </c>
      <c r="S539">
        <v>477.89</v>
      </c>
      <c r="T539" s="21">
        <v>0.04</v>
      </c>
      <c r="U539" s="11">
        <f t="shared" si="165"/>
        <v>525.16001999999992</v>
      </c>
      <c r="V539" s="23">
        <f t="shared" si="166"/>
        <v>2572.7481646196165</v>
      </c>
      <c r="W539" s="23">
        <f t="shared" si="167"/>
        <v>6619033.1185536059</v>
      </c>
      <c r="X539" s="23">
        <f t="shared" si="168"/>
        <v>551.41802099999995</v>
      </c>
      <c r="Y539" s="23">
        <f t="shared" si="169"/>
        <v>5670.6563492392334</v>
      </c>
      <c r="AA539">
        <v>202212</v>
      </c>
      <c r="AB539" s="20" t="s">
        <v>31</v>
      </c>
      <c r="AC539" s="20" t="s">
        <v>2186</v>
      </c>
      <c r="AD539">
        <v>167354.51999999999</v>
      </c>
      <c r="AE539" s="21">
        <v>0.72</v>
      </c>
      <c r="AF539">
        <v>507.28500000000003</v>
      </c>
      <c r="AG539" s="22">
        <v>4.1999999999999997E-3</v>
      </c>
      <c r="AH539" s="11">
        <f t="shared" si="170"/>
        <v>506.08006847999991</v>
      </c>
      <c r="AI539" s="23">
        <f t="shared" si="171"/>
        <v>7792.5688680020203</v>
      </c>
      <c r="AJ539" s="23">
        <f t="shared" si="172"/>
        <v>60724129.562554285</v>
      </c>
      <c r="AK539" s="23">
        <f t="shared" si="173"/>
        <v>531.38407190399994</v>
      </c>
      <c r="AL539" s="23">
        <f t="shared" si="174"/>
        <v>16091.21780448404</v>
      </c>
      <c r="AN539">
        <v>202212</v>
      </c>
      <c r="AO539" s="20" t="s">
        <v>33</v>
      </c>
      <c r="AP539" s="20" t="s">
        <v>2187</v>
      </c>
      <c r="AQ539">
        <v>1838.9</v>
      </c>
      <c r="AR539" s="21">
        <v>0.86</v>
      </c>
      <c r="AS539">
        <v>113.55</v>
      </c>
      <c r="AT539">
        <v>7.1800000000000003E-2</v>
      </c>
      <c r="AU539" s="11">
        <f t="shared" si="175"/>
        <v>113.5483972</v>
      </c>
      <c r="AV539" s="23">
        <f t="shared" si="176"/>
        <v>408.26257290968988</v>
      </c>
      <c r="AW539" s="23">
        <f t="shared" si="177"/>
        <v>166678.32843883985</v>
      </c>
      <c r="AX539" s="23">
        <f t="shared" si="178"/>
        <v>119.22581706</v>
      </c>
      <c r="AY539" s="23">
        <f t="shared" si="179"/>
        <v>930.07354301937971</v>
      </c>
      <c r="AZ539" s="23"/>
      <c r="BA539" s="23"/>
    </row>
    <row r="540" spans="1:53">
      <c r="A540">
        <v>202212</v>
      </c>
      <c r="B540" s="20" t="s">
        <v>27</v>
      </c>
      <c r="C540" s="20" t="s">
        <v>2188</v>
      </c>
      <c r="D540">
        <v>14955.34</v>
      </c>
      <c r="E540" s="21">
        <v>0.68</v>
      </c>
      <c r="F540">
        <v>492.56</v>
      </c>
      <c r="G540" s="22">
        <v>4.8399999999999999E-2</v>
      </c>
      <c r="H540" s="11">
        <f t="shared" si="160"/>
        <v>492.21015008000006</v>
      </c>
      <c r="I540" s="23">
        <f t="shared" si="161"/>
        <v>2182.5042651432495</v>
      </c>
      <c r="J540" s="23">
        <f t="shared" si="162"/>
        <v>4763324.8673684755</v>
      </c>
      <c r="K540" s="23">
        <f t="shared" si="163"/>
        <v>516.82065758400006</v>
      </c>
      <c r="L540" s="23">
        <f t="shared" si="164"/>
        <v>4857.218680366499</v>
      </c>
      <c r="N540">
        <v>202212</v>
      </c>
      <c r="O540" s="20" t="s">
        <v>29</v>
      </c>
      <c r="P540" s="20" t="s">
        <v>2189</v>
      </c>
      <c r="Q540">
        <v>57907.68</v>
      </c>
      <c r="R540" s="21">
        <v>0.71</v>
      </c>
      <c r="S540">
        <v>1496.56</v>
      </c>
      <c r="T540" s="21">
        <v>0.04</v>
      </c>
      <c r="U540" s="11">
        <f t="shared" si="165"/>
        <v>1644.5781119999999</v>
      </c>
      <c r="V540" s="23">
        <f t="shared" si="166"/>
        <v>8056.7544330994488</v>
      </c>
      <c r="W540" s="23">
        <f t="shared" si="167"/>
        <v>64911291.995267622</v>
      </c>
      <c r="X540" s="23">
        <f t="shared" si="168"/>
        <v>1726.8070175999999</v>
      </c>
      <c r="Y540" s="23">
        <f t="shared" si="169"/>
        <v>17758.086978198899</v>
      </c>
      <c r="AA540">
        <v>202212</v>
      </c>
      <c r="AB540" s="20" t="s">
        <v>31</v>
      </c>
      <c r="AC540" s="20" t="s">
        <v>2190</v>
      </c>
      <c r="AD540">
        <v>160123.42000000001</v>
      </c>
      <c r="AE540" s="21">
        <v>0.72</v>
      </c>
      <c r="AF540">
        <v>485.36610000000002</v>
      </c>
      <c r="AG540" s="22">
        <v>4.1999999999999997E-3</v>
      </c>
      <c r="AH540" s="11">
        <f t="shared" si="170"/>
        <v>484.21322207999998</v>
      </c>
      <c r="AI540" s="23">
        <f t="shared" si="171"/>
        <v>7455.8654151080718</v>
      </c>
      <c r="AJ540" s="23">
        <f t="shared" si="172"/>
        <v>55589929.08820466</v>
      </c>
      <c r="AK540" s="23">
        <f t="shared" si="173"/>
        <v>508.42388318399998</v>
      </c>
      <c r="AL540" s="23">
        <f t="shared" si="174"/>
        <v>15395.944052296143</v>
      </c>
      <c r="AN540">
        <v>202212</v>
      </c>
      <c r="AO540" s="20" t="s">
        <v>33</v>
      </c>
      <c r="AP540" s="20" t="s">
        <v>2191</v>
      </c>
      <c r="AQ540">
        <v>909.73</v>
      </c>
      <c r="AR540" s="21">
        <v>0.86</v>
      </c>
      <c r="AS540">
        <v>6.96</v>
      </c>
      <c r="AT540">
        <v>8.8999999999999999E-3</v>
      </c>
      <c r="AU540" s="11">
        <f t="shared" si="175"/>
        <v>6.9630734199999997</v>
      </c>
      <c r="AV540" s="23">
        <f t="shared" si="176"/>
        <v>73.479249052991591</v>
      </c>
      <c r="AW540" s="23">
        <f t="shared" si="177"/>
        <v>5399.2000413915657</v>
      </c>
      <c r="AX540" s="23">
        <f t="shared" si="178"/>
        <v>7.3112270910000001</v>
      </c>
      <c r="AY540" s="23">
        <f t="shared" si="179"/>
        <v>153.92157152598318</v>
      </c>
      <c r="AZ540" s="23"/>
      <c r="BA540" s="23"/>
    </row>
    <row r="541" spans="1:53">
      <c r="A541">
        <v>202212</v>
      </c>
      <c r="B541" s="20" t="s">
        <v>27</v>
      </c>
      <c r="C541" s="20" t="s">
        <v>2192</v>
      </c>
      <c r="D541">
        <v>33026.28</v>
      </c>
      <c r="E541" s="21">
        <v>0.68</v>
      </c>
      <c r="F541">
        <v>1087.73</v>
      </c>
      <c r="G541" s="22">
        <v>4.8399999999999999E-2</v>
      </c>
      <c r="H541" s="11">
        <f t="shared" si="160"/>
        <v>1086.9609273599999</v>
      </c>
      <c r="I541" s="23">
        <f t="shared" si="161"/>
        <v>4819.6829334415124</v>
      </c>
      <c r="J541" s="23">
        <f t="shared" si="162"/>
        <v>23229343.578907382</v>
      </c>
      <c r="K541" s="23">
        <f t="shared" si="163"/>
        <v>1141.308973728</v>
      </c>
      <c r="L541" s="23">
        <f t="shared" si="164"/>
        <v>10726.326794243025</v>
      </c>
      <c r="N541">
        <v>202212</v>
      </c>
      <c r="O541" s="20" t="s">
        <v>29</v>
      </c>
      <c r="P541" s="20" t="s">
        <v>2193</v>
      </c>
      <c r="Q541">
        <v>40135.199999999997</v>
      </c>
      <c r="R541" s="21">
        <v>0.71</v>
      </c>
      <c r="S541">
        <v>1037.25</v>
      </c>
      <c r="T541" s="21">
        <v>0.04</v>
      </c>
      <c r="U541" s="11">
        <f t="shared" si="165"/>
        <v>1139.8396799999998</v>
      </c>
      <c r="V541" s="23">
        <f t="shared" si="166"/>
        <v>5584.0512091545188</v>
      </c>
      <c r="W541" s="23">
        <f t="shared" si="167"/>
        <v>31181627.906460043</v>
      </c>
      <c r="X541" s="23">
        <f t="shared" si="168"/>
        <v>1196.8316639999998</v>
      </c>
      <c r="Y541" s="23">
        <f t="shared" si="169"/>
        <v>12307.942098309037</v>
      </c>
      <c r="AA541">
        <v>202212</v>
      </c>
      <c r="AB541" s="20" t="s">
        <v>31</v>
      </c>
      <c r="AC541" s="20" t="s">
        <v>2194</v>
      </c>
      <c r="AD541">
        <v>224256.13</v>
      </c>
      <c r="AE541" s="21">
        <v>0.72</v>
      </c>
      <c r="AF541">
        <v>679.76520000000005</v>
      </c>
      <c r="AG541" s="22">
        <v>4.1999999999999997E-3</v>
      </c>
      <c r="AH541" s="11">
        <f t="shared" si="170"/>
        <v>678.15053711999997</v>
      </c>
      <c r="AI541" s="23">
        <f t="shared" si="171"/>
        <v>10442.092254793082</v>
      </c>
      <c r="AJ541" s="23">
        <f t="shared" si="172"/>
        <v>109037290.65760967</v>
      </c>
      <c r="AK541" s="23">
        <f t="shared" si="173"/>
        <v>712.05806397599997</v>
      </c>
      <c r="AL541" s="23">
        <f t="shared" si="174"/>
        <v>21562.335046706165</v>
      </c>
      <c r="AN541">
        <v>202212</v>
      </c>
      <c r="AO541" s="20" t="s">
        <v>33</v>
      </c>
      <c r="AP541" s="20" t="s">
        <v>2195</v>
      </c>
      <c r="AQ541">
        <v>1779.51</v>
      </c>
      <c r="AR541" s="21">
        <v>0.86</v>
      </c>
      <c r="AS541">
        <v>4.4400000000000004</v>
      </c>
      <c r="AT541">
        <v>2.8999999999999998E-3</v>
      </c>
      <c r="AU541" s="11">
        <f t="shared" si="175"/>
        <v>4.4380979399999996</v>
      </c>
      <c r="AV541" s="23">
        <f t="shared" si="176"/>
        <v>82.293823575983225</v>
      </c>
      <c r="AW541" s="23">
        <f t="shared" si="177"/>
        <v>6772.2733987550528</v>
      </c>
      <c r="AX541" s="23">
        <f t="shared" si="178"/>
        <v>4.6600028369999995</v>
      </c>
      <c r="AY541" s="23">
        <f t="shared" si="179"/>
        <v>169.02574509196646</v>
      </c>
      <c r="AZ541" s="23"/>
      <c r="BA541" s="23"/>
    </row>
    <row r="542" spans="1:53">
      <c r="A542">
        <v>202212</v>
      </c>
      <c r="B542" s="20" t="s">
        <v>27</v>
      </c>
      <c r="C542" s="20" t="s">
        <v>2196</v>
      </c>
      <c r="D542">
        <v>48806.97</v>
      </c>
      <c r="E542" s="21">
        <v>0.68</v>
      </c>
      <c r="F542">
        <v>1607.47</v>
      </c>
      <c r="G542" s="22">
        <v>4.8399999999999999E-2</v>
      </c>
      <c r="H542" s="11">
        <f t="shared" si="160"/>
        <v>1606.3349966400001</v>
      </c>
      <c r="I542" s="23">
        <f t="shared" si="161"/>
        <v>7122.6344699430847</v>
      </c>
      <c r="J542" s="23">
        <f t="shared" si="162"/>
        <v>50731921.792421408</v>
      </c>
      <c r="K542" s="23">
        <f t="shared" si="163"/>
        <v>1686.6517464720002</v>
      </c>
      <c r="L542" s="23">
        <f t="shared" si="164"/>
        <v>15851.603936526169</v>
      </c>
      <c r="N542">
        <v>202212</v>
      </c>
      <c r="O542" s="20" t="s">
        <v>29</v>
      </c>
      <c r="P542" s="20" t="s">
        <v>2197</v>
      </c>
      <c r="Q542">
        <v>24331.040000000001</v>
      </c>
      <c r="R542" s="21">
        <v>0.71</v>
      </c>
      <c r="S542">
        <v>628.80999999999995</v>
      </c>
      <c r="T542" s="21">
        <v>0.04</v>
      </c>
      <c r="U542" s="11">
        <f t="shared" si="165"/>
        <v>691.0015360000001</v>
      </c>
      <c r="V542" s="23">
        <f t="shared" si="166"/>
        <v>3385.2023493588417</v>
      </c>
      <c r="W542" s="23">
        <f t="shared" si="167"/>
        <v>11459594.946104622</v>
      </c>
      <c r="X542" s="23">
        <f t="shared" si="168"/>
        <v>725.55161280000016</v>
      </c>
      <c r="Y542" s="23">
        <f t="shared" si="169"/>
        <v>7461.4062347176832</v>
      </c>
      <c r="AA542">
        <v>202212</v>
      </c>
      <c r="AB542" s="20" t="s">
        <v>31</v>
      </c>
      <c r="AC542" s="20" t="s">
        <v>2198</v>
      </c>
      <c r="AD542">
        <v>226632.25</v>
      </c>
      <c r="AE542" s="21">
        <v>0.72</v>
      </c>
      <c r="AF542">
        <v>686.96770000000004</v>
      </c>
      <c r="AG542" s="22">
        <v>4.1999999999999997E-3</v>
      </c>
      <c r="AH542" s="11">
        <f t="shared" si="170"/>
        <v>685.33592399999998</v>
      </c>
      <c r="AI542" s="23">
        <f t="shared" si="171"/>
        <v>10552.732103293361</v>
      </c>
      <c r="AJ542" s="23">
        <f t="shared" si="172"/>
        <v>111360154.84387833</v>
      </c>
      <c r="AK542" s="23">
        <f t="shared" si="173"/>
        <v>719.60272020000002</v>
      </c>
      <c r="AL542" s="23">
        <f t="shared" si="174"/>
        <v>21790.800130586722</v>
      </c>
      <c r="AN542">
        <v>202212</v>
      </c>
      <c r="AO542" s="20" t="s">
        <v>33</v>
      </c>
      <c r="AP542" s="20" t="s">
        <v>2199</v>
      </c>
      <c r="AQ542">
        <v>1489.06</v>
      </c>
      <c r="AR542" s="21">
        <v>0.86</v>
      </c>
      <c r="AS542">
        <v>71.59</v>
      </c>
      <c r="AT542">
        <v>5.5899999999999998E-2</v>
      </c>
      <c r="AU542" s="11">
        <f t="shared" si="175"/>
        <v>71.585070439999996</v>
      </c>
      <c r="AV542" s="23">
        <f t="shared" si="176"/>
        <v>294.18840490572114</v>
      </c>
      <c r="AW542" s="23">
        <f t="shared" si="177"/>
        <v>86546.817580972536</v>
      </c>
      <c r="AX542" s="23">
        <f t="shared" si="178"/>
        <v>75.164323961999997</v>
      </c>
      <c r="AY542" s="23">
        <f t="shared" si="179"/>
        <v>659.96188025144227</v>
      </c>
      <c r="AZ542" s="23"/>
      <c r="BA542" s="23"/>
    </row>
    <row r="543" spans="1:53">
      <c r="A543">
        <v>202212</v>
      </c>
      <c r="B543" s="20" t="s">
        <v>27</v>
      </c>
      <c r="C543" s="20" t="s">
        <v>2200</v>
      </c>
      <c r="D543">
        <v>22492.6</v>
      </c>
      <c r="E543" s="21">
        <v>0.68</v>
      </c>
      <c r="F543">
        <v>740.8</v>
      </c>
      <c r="G543" s="22">
        <v>4.8399999999999999E-2</v>
      </c>
      <c r="H543" s="11">
        <f t="shared" si="160"/>
        <v>740.2764512</v>
      </c>
      <c r="I543" s="23">
        <f t="shared" si="161"/>
        <v>3282.4526513045539</v>
      </c>
      <c r="J543" s="23">
        <f t="shared" si="162"/>
        <v>10774495.408056295</v>
      </c>
      <c r="K543" s="23">
        <f t="shared" si="163"/>
        <v>777.29027375999999</v>
      </c>
      <c r="L543" s="23">
        <f t="shared" si="164"/>
        <v>7305.1817538091082</v>
      </c>
      <c r="N543">
        <v>202212</v>
      </c>
      <c r="O543" s="20" t="s">
        <v>29</v>
      </c>
      <c r="P543" s="20" t="s">
        <v>2201</v>
      </c>
      <c r="Q543">
        <v>14598.57</v>
      </c>
      <c r="R543" s="21">
        <v>0.71</v>
      </c>
      <c r="S543">
        <v>377.28</v>
      </c>
      <c r="T543" s="21">
        <v>0.04</v>
      </c>
      <c r="U543" s="11">
        <f t="shared" si="165"/>
        <v>414.59938799999998</v>
      </c>
      <c r="V543" s="23">
        <f t="shared" si="166"/>
        <v>2031.1138965403657</v>
      </c>
      <c r="W543" s="23">
        <f t="shared" si="167"/>
        <v>4125423.6607193872</v>
      </c>
      <c r="X543" s="23">
        <f t="shared" si="168"/>
        <v>435.32935739999999</v>
      </c>
      <c r="Y543" s="23">
        <f t="shared" si="169"/>
        <v>4476.827181080731</v>
      </c>
      <c r="AA543">
        <v>202212</v>
      </c>
      <c r="AB543" s="20" t="s">
        <v>31</v>
      </c>
      <c r="AC543" s="20" t="s">
        <v>2202</v>
      </c>
      <c r="AD543">
        <v>243947.2</v>
      </c>
      <c r="AE543" s="21">
        <v>0.72</v>
      </c>
      <c r="AF543">
        <v>739.45280000000002</v>
      </c>
      <c r="AG543" s="22">
        <v>4.1999999999999997E-3</v>
      </c>
      <c r="AH543" s="11">
        <f t="shared" si="170"/>
        <v>737.69633279999994</v>
      </c>
      <c r="AI543" s="23">
        <f t="shared" si="171"/>
        <v>11358.972295198615</v>
      </c>
      <c r="AJ543" s="23">
        <f t="shared" si="172"/>
        <v>129026251.60308969</v>
      </c>
      <c r="AK543" s="23">
        <f t="shared" si="173"/>
        <v>774.58114943999999</v>
      </c>
      <c r="AL543" s="23">
        <f t="shared" si="174"/>
        <v>23455.640923197228</v>
      </c>
      <c r="AN543">
        <v>202212</v>
      </c>
      <c r="AO543" s="20" t="s">
        <v>33</v>
      </c>
      <c r="AP543" s="20" t="s">
        <v>2203</v>
      </c>
      <c r="AQ543">
        <v>3368.82</v>
      </c>
      <c r="AR543" s="21">
        <v>0.86</v>
      </c>
      <c r="AS543">
        <v>32.450000000000003</v>
      </c>
      <c r="AT543">
        <v>1.1200000000000002E-2</v>
      </c>
      <c r="AU543" s="11">
        <f t="shared" si="175"/>
        <v>32.448474240000003</v>
      </c>
      <c r="AV543" s="23">
        <f t="shared" si="176"/>
        <v>304.88741504070862</v>
      </c>
      <c r="AW543" s="23">
        <f t="shared" si="177"/>
        <v>92956.335850205316</v>
      </c>
      <c r="AX543" s="23">
        <f t="shared" si="178"/>
        <v>34.070897952000003</v>
      </c>
      <c r="AY543" s="23">
        <f t="shared" si="179"/>
        <v>642.22330432141723</v>
      </c>
      <c r="AZ543" s="23"/>
      <c r="BA543" s="23"/>
    </row>
    <row r="544" spans="1:53">
      <c r="A544">
        <v>202212</v>
      </c>
      <c r="B544" s="20" t="s">
        <v>27</v>
      </c>
      <c r="C544" s="20" t="s">
        <v>2204</v>
      </c>
      <c r="D544">
        <v>93898.8</v>
      </c>
      <c r="E544" s="21">
        <v>0.68</v>
      </c>
      <c r="F544">
        <v>3092.59</v>
      </c>
      <c r="G544" s="22">
        <v>4.8399999999999999E-2</v>
      </c>
      <c r="H544" s="11">
        <f t="shared" si="160"/>
        <v>3090.3973056000004</v>
      </c>
      <c r="I544" s="23">
        <f t="shared" si="161"/>
        <v>13703.100798232133</v>
      </c>
      <c r="J544" s="23">
        <f t="shared" si="162"/>
        <v>187774971.48651013</v>
      </c>
      <c r="K544" s="23">
        <f t="shared" si="163"/>
        <v>3244.9171708800004</v>
      </c>
      <c r="L544" s="23">
        <f t="shared" si="164"/>
        <v>30496.598902064266</v>
      </c>
      <c r="N544">
        <v>202212</v>
      </c>
      <c r="O544" s="20" t="s">
        <v>29</v>
      </c>
      <c r="P544" s="20" t="s">
        <v>2205</v>
      </c>
      <c r="Q544">
        <v>28300.43</v>
      </c>
      <c r="R544" s="21">
        <v>0.71</v>
      </c>
      <c r="S544">
        <v>731.39</v>
      </c>
      <c r="T544" s="21">
        <v>0.04</v>
      </c>
      <c r="U544" s="11">
        <f t="shared" si="165"/>
        <v>803.732212</v>
      </c>
      <c r="V544" s="23">
        <f t="shared" si="166"/>
        <v>3937.4676184768691</v>
      </c>
      <c r="W544" s="23">
        <f t="shared" si="167"/>
        <v>15503651.246553907</v>
      </c>
      <c r="X544" s="23">
        <f t="shared" si="168"/>
        <v>843.9188226</v>
      </c>
      <c r="Y544" s="23">
        <f t="shared" si="169"/>
        <v>8678.6674489537381</v>
      </c>
      <c r="AA544">
        <v>202212</v>
      </c>
      <c r="AB544" s="20" t="s">
        <v>31</v>
      </c>
      <c r="AC544" s="20" t="s">
        <v>2206</v>
      </c>
      <c r="AD544">
        <v>151931.67000000001</v>
      </c>
      <c r="AE544" s="21">
        <v>0.72</v>
      </c>
      <c r="AF544">
        <v>460.53530000000001</v>
      </c>
      <c r="AG544" s="22">
        <v>4.1999999999999997E-3</v>
      </c>
      <c r="AH544" s="11">
        <f t="shared" si="170"/>
        <v>459.44137007999996</v>
      </c>
      <c r="AI544" s="23">
        <f t="shared" si="171"/>
        <v>7074.4309846280612</v>
      </c>
      <c r="AJ544" s="23">
        <f t="shared" si="172"/>
        <v>50047573.756265558</v>
      </c>
      <c r="AK544" s="23">
        <f t="shared" si="173"/>
        <v>482.41343858399995</v>
      </c>
      <c r="AL544" s="23">
        <f t="shared" si="174"/>
        <v>14608.303339336122</v>
      </c>
      <c r="AN544">
        <v>202212</v>
      </c>
      <c r="AO544" s="20" t="s">
        <v>33</v>
      </c>
      <c r="AP544" s="20" t="s">
        <v>2207</v>
      </c>
      <c r="AQ544">
        <v>2449.98</v>
      </c>
      <c r="AR544" s="21">
        <v>0.86</v>
      </c>
      <c r="AS544">
        <v>37.08</v>
      </c>
      <c r="AT544">
        <v>1.7600000000000001E-2</v>
      </c>
      <c r="AU544" s="11">
        <f t="shared" si="175"/>
        <v>37.082897279999997</v>
      </c>
      <c r="AV544" s="23">
        <f t="shared" si="176"/>
        <v>277.05213493573325</v>
      </c>
      <c r="AW544" s="23">
        <f t="shared" si="177"/>
        <v>76757.885472447742</v>
      </c>
      <c r="AX544" s="23">
        <f t="shared" si="178"/>
        <v>38.937042143999996</v>
      </c>
      <c r="AY544" s="23">
        <f t="shared" si="179"/>
        <v>591.1871671514665</v>
      </c>
      <c r="AZ544" s="23"/>
      <c r="BA544" s="23"/>
    </row>
    <row r="545" spans="1:53">
      <c r="A545">
        <v>202212</v>
      </c>
      <c r="B545" s="20" t="s">
        <v>27</v>
      </c>
      <c r="C545" s="20" t="s">
        <v>2208</v>
      </c>
      <c r="D545">
        <v>20989.74</v>
      </c>
      <c r="E545" s="21">
        <v>0.68</v>
      </c>
      <c r="F545">
        <v>691.3</v>
      </c>
      <c r="G545" s="22">
        <v>4.8399999999999999E-2</v>
      </c>
      <c r="H545" s="11">
        <f t="shared" si="160"/>
        <v>690.81432288000008</v>
      </c>
      <c r="I545" s="23">
        <f t="shared" si="161"/>
        <v>3063.1331065858662</v>
      </c>
      <c r="J545" s="23">
        <f t="shared" si="162"/>
        <v>9382784.4286623802</v>
      </c>
      <c r="K545" s="23">
        <f t="shared" si="163"/>
        <v>725.35503902400012</v>
      </c>
      <c r="L545" s="23">
        <f t="shared" si="164"/>
        <v>6817.0805360517325</v>
      </c>
      <c r="N545">
        <v>202212</v>
      </c>
      <c r="O545" s="20" t="s">
        <v>29</v>
      </c>
      <c r="P545" s="20" t="s">
        <v>2209</v>
      </c>
      <c r="Q545">
        <v>29329.54</v>
      </c>
      <c r="R545" s="21">
        <v>0.71</v>
      </c>
      <c r="S545">
        <v>757.99</v>
      </c>
      <c r="T545" s="21">
        <v>0.04</v>
      </c>
      <c r="U545" s="11">
        <f t="shared" si="165"/>
        <v>832.95893599999999</v>
      </c>
      <c r="V545" s="23">
        <f t="shared" si="166"/>
        <v>4080.6487397831788</v>
      </c>
      <c r="W545" s="23">
        <f t="shared" si="167"/>
        <v>16651694.137494046</v>
      </c>
      <c r="X545" s="23">
        <f t="shared" si="168"/>
        <v>874.60688279999999</v>
      </c>
      <c r="Y545" s="23">
        <f t="shared" si="169"/>
        <v>8994.2564155663567</v>
      </c>
      <c r="AA545">
        <v>202212</v>
      </c>
      <c r="AB545" s="20" t="s">
        <v>31</v>
      </c>
      <c r="AC545" s="20" t="s">
        <v>2210</v>
      </c>
      <c r="AD545">
        <v>160279.31</v>
      </c>
      <c r="AE545" s="21">
        <v>0.72</v>
      </c>
      <c r="AF545">
        <v>485.83859999999999</v>
      </c>
      <c r="AG545" s="22">
        <v>4.1999999999999997E-3</v>
      </c>
      <c r="AH545" s="11">
        <f t="shared" si="170"/>
        <v>484.68463343999997</v>
      </c>
      <c r="AI545" s="23">
        <f t="shared" si="171"/>
        <v>7463.1241587669401</v>
      </c>
      <c r="AJ545" s="23">
        <f t="shared" si="172"/>
        <v>55698222.209170751</v>
      </c>
      <c r="AK545" s="23">
        <f t="shared" si="173"/>
        <v>508.91886511199999</v>
      </c>
      <c r="AL545" s="23">
        <f t="shared" si="174"/>
        <v>15410.93295097388</v>
      </c>
      <c r="AN545">
        <v>202212</v>
      </c>
      <c r="AO545" s="20" t="s">
        <v>33</v>
      </c>
      <c r="AP545" s="20" t="s">
        <v>2211</v>
      </c>
      <c r="AQ545">
        <v>3372.05</v>
      </c>
      <c r="AR545" s="21">
        <v>0.86</v>
      </c>
      <c r="AS545">
        <v>42.63</v>
      </c>
      <c r="AT545">
        <v>1.47E-2</v>
      </c>
      <c r="AU545" s="11">
        <f t="shared" si="175"/>
        <v>42.629456099999999</v>
      </c>
      <c r="AV545" s="23">
        <f t="shared" si="176"/>
        <v>349.00798683231085</v>
      </c>
      <c r="AW545" s="23">
        <f t="shared" si="177"/>
        <v>121806.57487274247</v>
      </c>
      <c r="AX545" s="23">
        <f t="shared" si="178"/>
        <v>44.760928905</v>
      </c>
      <c r="AY545" s="23">
        <f t="shared" si="179"/>
        <v>740.64542976462167</v>
      </c>
      <c r="AZ545" s="23"/>
      <c r="BA545" s="23"/>
    </row>
    <row r="546" spans="1:53">
      <c r="A546">
        <v>202212</v>
      </c>
      <c r="B546" s="20" t="s">
        <v>27</v>
      </c>
      <c r="C546" s="20" t="s">
        <v>2212</v>
      </c>
      <c r="D546">
        <v>78834.92</v>
      </c>
      <c r="E546" s="21">
        <v>0.68</v>
      </c>
      <c r="F546">
        <v>2596.4499999999998</v>
      </c>
      <c r="G546" s="22">
        <v>4.8399999999999999E-2</v>
      </c>
      <c r="H546" s="11">
        <f t="shared" si="160"/>
        <v>2594.6148870400002</v>
      </c>
      <c r="I546" s="23">
        <f t="shared" si="161"/>
        <v>11504.756771977558</v>
      </c>
      <c r="J546" s="23">
        <f t="shared" si="162"/>
        <v>132359428.38236348</v>
      </c>
      <c r="K546" s="23">
        <f t="shared" si="163"/>
        <v>2724.3456313920005</v>
      </c>
      <c r="L546" s="23">
        <f t="shared" si="164"/>
        <v>25604.128430995115</v>
      </c>
      <c r="N546">
        <v>202212</v>
      </c>
      <c r="O546" s="20" t="s">
        <v>29</v>
      </c>
      <c r="P546" s="20" t="s">
        <v>2213</v>
      </c>
      <c r="Q546">
        <v>33719.230000000003</v>
      </c>
      <c r="R546" s="21">
        <v>0.71</v>
      </c>
      <c r="S546">
        <v>871.43</v>
      </c>
      <c r="T546" s="21">
        <v>0.04</v>
      </c>
      <c r="U546" s="11">
        <f t="shared" si="165"/>
        <v>957.6261320000001</v>
      </c>
      <c r="V546" s="23">
        <f t="shared" si="166"/>
        <v>4691.3907755102591</v>
      </c>
      <c r="W546" s="23">
        <f t="shared" si="167"/>
        <v>22009147.408542752</v>
      </c>
      <c r="X546" s="23">
        <f t="shared" si="168"/>
        <v>1005.5074386000001</v>
      </c>
      <c r="Y546" s="23">
        <f t="shared" si="169"/>
        <v>10340.407683020518</v>
      </c>
      <c r="AA546">
        <v>202212</v>
      </c>
      <c r="AB546" s="20" t="s">
        <v>31</v>
      </c>
      <c r="AC546" s="20" t="s">
        <v>2214</v>
      </c>
      <c r="AD546">
        <v>191682</v>
      </c>
      <c r="AE546" s="21">
        <v>0.72</v>
      </c>
      <c r="AF546">
        <v>581.02650000000006</v>
      </c>
      <c r="AG546" s="22">
        <v>4.1999999999999997E-3</v>
      </c>
      <c r="AH546" s="11">
        <f t="shared" si="170"/>
        <v>579.64636800000005</v>
      </c>
      <c r="AI546" s="23">
        <f t="shared" si="171"/>
        <v>8925.3351851886855</v>
      </c>
      <c r="AJ546" s="23">
        <f t="shared" si="172"/>
        <v>79661608.167967141</v>
      </c>
      <c r="AK546" s="23">
        <f t="shared" si="173"/>
        <v>608.62868640000011</v>
      </c>
      <c r="AL546" s="23">
        <f t="shared" si="174"/>
        <v>18430.316738377373</v>
      </c>
      <c r="AN546">
        <v>202212</v>
      </c>
      <c r="AO546" s="20" t="s">
        <v>33</v>
      </c>
      <c r="AP546" s="20" t="s">
        <v>2215</v>
      </c>
      <c r="AQ546">
        <v>1067.03</v>
      </c>
      <c r="AR546" s="21">
        <v>0.86</v>
      </c>
      <c r="AS546">
        <v>54.14</v>
      </c>
      <c r="AT546">
        <v>5.9000000000000004E-2</v>
      </c>
      <c r="AU546" s="11">
        <f t="shared" si="175"/>
        <v>54.141102200000006</v>
      </c>
      <c r="AV546" s="23">
        <f t="shared" si="176"/>
        <v>216.22001779153086</v>
      </c>
      <c r="AW546" s="23">
        <f t="shared" si="177"/>
        <v>46751.09609376992</v>
      </c>
      <c r="AX546" s="23">
        <f t="shared" si="178"/>
        <v>56.848157310000012</v>
      </c>
      <c r="AY546" s="23">
        <f t="shared" si="179"/>
        <v>486.58113778306176</v>
      </c>
      <c r="AZ546" s="23"/>
      <c r="BA546" s="23"/>
    </row>
    <row r="547" spans="1:53">
      <c r="A547">
        <v>202212</v>
      </c>
      <c r="B547" s="20" t="s">
        <v>27</v>
      </c>
      <c r="C547" s="20" t="s">
        <v>2216</v>
      </c>
      <c r="D547">
        <v>12765.09</v>
      </c>
      <c r="E547" s="21">
        <v>0.68</v>
      </c>
      <c r="F547">
        <v>420.42</v>
      </c>
      <c r="G547" s="22">
        <v>4.8399999999999999E-2</v>
      </c>
      <c r="H547" s="11">
        <f t="shared" si="160"/>
        <v>420.12464208</v>
      </c>
      <c r="I547" s="23">
        <f t="shared" si="161"/>
        <v>1862.8706114295926</v>
      </c>
      <c r="J547" s="23">
        <f t="shared" si="162"/>
        <v>3470286.9149280642</v>
      </c>
      <c r="K547" s="23">
        <f t="shared" si="163"/>
        <v>441.13087418399999</v>
      </c>
      <c r="L547" s="23">
        <f t="shared" si="164"/>
        <v>4145.8658649391855</v>
      </c>
      <c r="N547">
        <v>202212</v>
      </c>
      <c r="O547" s="20" t="s">
        <v>29</v>
      </c>
      <c r="P547" s="20" t="s">
        <v>2217</v>
      </c>
      <c r="Q547">
        <v>49635.21</v>
      </c>
      <c r="R547" s="21">
        <v>0.71</v>
      </c>
      <c r="S547">
        <v>1282.77</v>
      </c>
      <c r="T547" s="21">
        <v>0.04</v>
      </c>
      <c r="U547" s="11">
        <f t="shared" si="165"/>
        <v>1409.639964</v>
      </c>
      <c r="V547" s="23">
        <f t="shared" si="166"/>
        <v>6905.797265670496</v>
      </c>
      <c r="W547" s="23">
        <f t="shared" si="167"/>
        <v>47690035.874542102</v>
      </c>
      <c r="X547" s="23">
        <f t="shared" si="168"/>
        <v>1480.1219622000001</v>
      </c>
      <c r="Y547" s="23">
        <f t="shared" si="169"/>
        <v>15221.234495340992</v>
      </c>
      <c r="AA547">
        <v>202212</v>
      </c>
      <c r="AB547" s="20" t="s">
        <v>31</v>
      </c>
      <c r="AC547" s="20" t="s">
        <v>2218</v>
      </c>
      <c r="AD547">
        <v>239402.95</v>
      </c>
      <c r="AE547" s="21">
        <v>0.72</v>
      </c>
      <c r="AF547">
        <v>725.67819999999995</v>
      </c>
      <c r="AG547" s="22">
        <v>4.1999999999999997E-3</v>
      </c>
      <c r="AH547" s="11">
        <f t="shared" si="170"/>
        <v>723.95452079999995</v>
      </c>
      <c r="AI547" s="23">
        <f t="shared" si="171"/>
        <v>11147.377286719502</v>
      </c>
      <c r="AJ547" s="23">
        <f t="shared" si="172"/>
        <v>124264020.37246984</v>
      </c>
      <c r="AK547" s="23">
        <f t="shared" si="173"/>
        <v>760.15224683999998</v>
      </c>
      <c r="AL547" s="23">
        <f t="shared" si="174"/>
        <v>23018.709094239006</v>
      </c>
      <c r="AN547">
        <v>202212</v>
      </c>
      <c r="AO547" s="20" t="s">
        <v>33</v>
      </c>
      <c r="AP547" s="20" t="s">
        <v>2219</v>
      </c>
      <c r="AQ547">
        <v>4161.4799999999996</v>
      </c>
      <c r="AR547" s="21">
        <v>0.86</v>
      </c>
      <c r="AS547">
        <v>347.87</v>
      </c>
      <c r="AT547">
        <v>9.7200000000000009E-2</v>
      </c>
      <c r="AU547" s="11">
        <f t="shared" si="175"/>
        <v>347.86643615999998</v>
      </c>
      <c r="AV547" s="23">
        <f t="shared" si="176"/>
        <v>1060.1691699909504</v>
      </c>
      <c r="AW547" s="23">
        <f t="shared" si="177"/>
        <v>1123958.6689993008</v>
      </c>
      <c r="AX547" s="23">
        <f t="shared" si="178"/>
        <v>365.25975796799997</v>
      </c>
      <c r="AY547" s="23">
        <f t="shared" si="179"/>
        <v>2468.2047761419008</v>
      </c>
      <c r="AZ547" s="23"/>
      <c r="BA547" s="23"/>
    </row>
    <row r="548" spans="1:53">
      <c r="A548">
        <v>202212</v>
      </c>
      <c r="B548" s="20" t="s">
        <v>27</v>
      </c>
      <c r="C548" s="20" t="s">
        <v>2220</v>
      </c>
      <c r="D548">
        <v>59836.67</v>
      </c>
      <c r="E548" s="21">
        <v>0.68</v>
      </c>
      <c r="F548">
        <v>1970.74</v>
      </c>
      <c r="G548" s="22">
        <v>4.8399999999999999E-2</v>
      </c>
      <c r="H548" s="11">
        <f t="shared" si="160"/>
        <v>1969.3444830400001</v>
      </c>
      <c r="I548" s="23">
        <f t="shared" si="161"/>
        <v>8732.25132206751</v>
      </c>
      <c r="J548" s="23">
        <f t="shared" si="162"/>
        <v>76252213.151749775</v>
      </c>
      <c r="K548" s="23">
        <f t="shared" si="163"/>
        <v>2067.8117071920001</v>
      </c>
      <c r="L548" s="23">
        <f t="shared" si="164"/>
        <v>19433.84712717502</v>
      </c>
      <c r="N548">
        <v>202212</v>
      </c>
      <c r="O548" s="20" t="s">
        <v>29</v>
      </c>
      <c r="P548" s="20" t="s">
        <v>2221</v>
      </c>
      <c r="Q548">
        <v>45469.86</v>
      </c>
      <c r="R548" s="21">
        <v>0.71</v>
      </c>
      <c r="S548">
        <v>1175.1199999999999</v>
      </c>
      <c r="T548" s="21">
        <v>0.04</v>
      </c>
      <c r="U548" s="11">
        <f t="shared" si="165"/>
        <v>1291.344024</v>
      </c>
      <c r="V548" s="23">
        <f t="shared" si="166"/>
        <v>6326.2678823847073</v>
      </c>
      <c r="W548" s="23">
        <f t="shared" si="167"/>
        <v>40021665.319692291</v>
      </c>
      <c r="X548" s="23">
        <f t="shared" si="168"/>
        <v>1355.9112252</v>
      </c>
      <c r="Y548" s="23">
        <f t="shared" si="169"/>
        <v>13943.879788769415</v>
      </c>
      <c r="AA548">
        <v>202212</v>
      </c>
      <c r="AB548" s="20" t="s">
        <v>31</v>
      </c>
      <c r="AC548" s="20" t="s">
        <v>2222</v>
      </c>
      <c r="AD548">
        <v>166228.54</v>
      </c>
      <c r="AE548" s="21">
        <v>0.72</v>
      </c>
      <c r="AF548">
        <v>503.87200000000001</v>
      </c>
      <c r="AG548" s="22">
        <v>4.1999999999999997E-3</v>
      </c>
      <c r="AH548" s="11">
        <f t="shared" si="170"/>
        <v>502.67510496</v>
      </c>
      <c r="AI548" s="23">
        <f t="shared" si="171"/>
        <v>7740.1395897608782</v>
      </c>
      <c r="AJ548" s="23">
        <f t="shared" si="172"/>
        <v>59909760.868983693</v>
      </c>
      <c r="AK548" s="23">
        <f t="shared" si="173"/>
        <v>527.80886020800006</v>
      </c>
      <c r="AL548" s="23">
        <f t="shared" si="174"/>
        <v>15982.954284481757</v>
      </c>
      <c r="AN548">
        <v>202212</v>
      </c>
      <c r="AO548" s="20" t="s">
        <v>33</v>
      </c>
      <c r="AP548" s="20" t="s">
        <v>2223</v>
      </c>
      <c r="AQ548">
        <v>1075.6300000000001</v>
      </c>
      <c r="AR548" s="21">
        <v>0.86</v>
      </c>
      <c r="AS548">
        <v>53.37</v>
      </c>
      <c r="AT548">
        <v>5.7699999999999994E-2</v>
      </c>
      <c r="AU548" s="11">
        <f t="shared" si="175"/>
        <v>53.374911859999997</v>
      </c>
      <c r="AV548" s="23">
        <f t="shared" si="176"/>
        <v>215.69687834030651</v>
      </c>
      <c r="AW548" s="23">
        <f t="shared" si="177"/>
        <v>46525.143325752986</v>
      </c>
      <c r="AX548" s="23">
        <f t="shared" si="178"/>
        <v>56.043657453000002</v>
      </c>
      <c r="AY548" s="23">
        <f t="shared" si="179"/>
        <v>484.76866854061302</v>
      </c>
      <c r="AZ548" s="23"/>
      <c r="BA548" s="23"/>
    </row>
    <row r="549" spans="1:53">
      <c r="A549">
        <v>202212</v>
      </c>
      <c r="B549" s="20" t="s">
        <v>27</v>
      </c>
      <c r="C549" s="20" t="s">
        <v>2224</v>
      </c>
      <c r="D549">
        <v>70327.53</v>
      </c>
      <c r="E549" s="21">
        <v>0.68</v>
      </c>
      <c r="F549">
        <v>2316.2600000000002</v>
      </c>
      <c r="G549" s="22">
        <v>4.8399999999999999E-2</v>
      </c>
      <c r="H549" s="11">
        <f t="shared" si="160"/>
        <v>2314.6196673600002</v>
      </c>
      <c r="I549" s="23">
        <f t="shared" si="161"/>
        <v>10263.232676889314</v>
      </c>
      <c r="J549" s="23">
        <f t="shared" si="162"/>
        <v>105333944.97996861</v>
      </c>
      <c r="K549" s="23">
        <f t="shared" si="163"/>
        <v>2430.3506507280003</v>
      </c>
      <c r="L549" s="23">
        <f t="shared" si="164"/>
        <v>22841.085021138628</v>
      </c>
      <c r="N549">
        <v>202212</v>
      </c>
      <c r="O549" s="20" t="s">
        <v>29</v>
      </c>
      <c r="P549" s="20" t="s">
        <v>2225</v>
      </c>
      <c r="Q549">
        <v>15571.82</v>
      </c>
      <c r="R549" s="21">
        <v>0.71</v>
      </c>
      <c r="S549">
        <v>402.43</v>
      </c>
      <c r="T549" s="21">
        <v>0.04</v>
      </c>
      <c r="U549" s="11">
        <f t="shared" si="165"/>
        <v>442.23968799999994</v>
      </c>
      <c r="V549" s="23">
        <f t="shared" si="166"/>
        <v>2166.5231592152654</v>
      </c>
      <c r="W549" s="23">
        <f t="shared" si="167"/>
        <v>4693822.5994160939</v>
      </c>
      <c r="X549" s="23">
        <f t="shared" si="168"/>
        <v>464.35167239999998</v>
      </c>
      <c r="Y549" s="23">
        <f t="shared" si="169"/>
        <v>4775.2860064305305</v>
      </c>
      <c r="AA549">
        <v>202212</v>
      </c>
      <c r="AB549" s="20" t="s">
        <v>31</v>
      </c>
      <c r="AC549" s="20" t="s">
        <v>2226</v>
      </c>
      <c r="AD549">
        <v>110108.14</v>
      </c>
      <c r="AE549" s="21">
        <v>0.72</v>
      </c>
      <c r="AF549">
        <v>333.75979999999998</v>
      </c>
      <c r="AG549" s="22">
        <v>4.1999999999999997E-3</v>
      </c>
      <c r="AH549" s="11">
        <f t="shared" si="170"/>
        <v>332.96701535999995</v>
      </c>
      <c r="AI549" s="23">
        <f t="shared" si="171"/>
        <v>5126.9918725685329</v>
      </c>
      <c r="AJ549" s="23">
        <f t="shared" si="172"/>
        <v>26286045.661383793</v>
      </c>
      <c r="AK549" s="23">
        <f t="shared" si="173"/>
        <v>349.61536612799995</v>
      </c>
      <c r="AL549" s="23">
        <f t="shared" si="174"/>
        <v>10586.950760497066</v>
      </c>
      <c r="AN549">
        <v>202212</v>
      </c>
      <c r="AO549" s="20" t="s">
        <v>33</v>
      </c>
      <c r="AP549" s="20" t="s">
        <v>2227</v>
      </c>
      <c r="AQ549">
        <v>2952.86</v>
      </c>
      <c r="AR549" s="21">
        <v>0.86</v>
      </c>
      <c r="AS549">
        <v>86.09</v>
      </c>
      <c r="AT549">
        <v>3.39E-2</v>
      </c>
      <c r="AU549" s="11">
        <f t="shared" si="175"/>
        <v>86.08768044</v>
      </c>
      <c r="AV549" s="23">
        <f t="shared" si="176"/>
        <v>459.57055803385691</v>
      </c>
      <c r="AW549" s="23">
        <f t="shared" si="177"/>
        <v>211205.09781155063</v>
      </c>
      <c r="AX549" s="23">
        <f t="shared" si="178"/>
        <v>90.392064462000008</v>
      </c>
      <c r="AY549" s="23">
        <f t="shared" si="179"/>
        <v>1005.2287965077138</v>
      </c>
      <c r="AZ549" s="23"/>
      <c r="BA549" s="23"/>
    </row>
    <row r="550" spans="1:53">
      <c r="A550">
        <v>202212</v>
      </c>
      <c r="B550" s="20" t="s">
        <v>27</v>
      </c>
      <c r="C550" s="20" t="s">
        <v>2228</v>
      </c>
      <c r="D550">
        <v>87446.14</v>
      </c>
      <c r="E550" s="21">
        <v>0.68</v>
      </c>
      <c r="F550">
        <v>2880.07</v>
      </c>
      <c r="G550" s="22">
        <v>4.8399999999999999E-2</v>
      </c>
      <c r="H550" s="11">
        <f t="shared" si="160"/>
        <v>2878.0273596800002</v>
      </c>
      <c r="I550" s="23">
        <f t="shared" si="161"/>
        <v>12761.433275359417</v>
      </c>
      <c r="J550" s="23">
        <f t="shared" si="162"/>
        <v>162854179.24145058</v>
      </c>
      <c r="K550" s="23">
        <f t="shared" si="163"/>
        <v>3021.9287276640002</v>
      </c>
      <c r="L550" s="23">
        <f t="shared" si="164"/>
        <v>28400.893910398834</v>
      </c>
      <c r="N550">
        <v>202212</v>
      </c>
      <c r="O550" s="20" t="s">
        <v>29</v>
      </c>
      <c r="P550" s="20" t="s">
        <v>2229</v>
      </c>
      <c r="Q550">
        <v>19638.41</v>
      </c>
      <c r="R550" s="21">
        <v>0.71</v>
      </c>
      <c r="S550">
        <v>507.53</v>
      </c>
      <c r="T550" s="21">
        <v>0.04</v>
      </c>
      <c r="U550" s="11">
        <f t="shared" si="165"/>
        <v>557.73084400000005</v>
      </c>
      <c r="V550" s="23">
        <f t="shared" si="166"/>
        <v>2732.3119632236094</v>
      </c>
      <c r="W550" s="23">
        <f t="shared" si="167"/>
        <v>7465528.6643748544</v>
      </c>
      <c r="X550" s="23">
        <f t="shared" si="168"/>
        <v>585.61738620000006</v>
      </c>
      <c r="Y550" s="23">
        <f t="shared" si="169"/>
        <v>6022.3547704472185</v>
      </c>
      <c r="AA550">
        <v>202212</v>
      </c>
      <c r="AB550" s="20" t="s">
        <v>31</v>
      </c>
      <c r="AC550" s="20" t="s">
        <v>2230</v>
      </c>
      <c r="AD550">
        <v>170021.3</v>
      </c>
      <c r="AE550" s="21">
        <v>0.72</v>
      </c>
      <c r="AF550">
        <v>515.36860000000001</v>
      </c>
      <c r="AG550" s="22">
        <v>4.1999999999999997E-3</v>
      </c>
      <c r="AH550" s="11">
        <f t="shared" si="170"/>
        <v>514.14441119999992</v>
      </c>
      <c r="AI550" s="23">
        <f t="shared" si="171"/>
        <v>7916.7427881674894</v>
      </c>
      <c r="AJ550" s="23">
        <f t="shared" si="172"/>
        <v>62674816.37400195</v>
      </c>
      <c r="AK550" s="23">
        <f t="shared" si="173"/>
        <v>539.85163175999992</v>
      </c>
      <c r="AL550" s="23">
        <f t="shared" si="174"/>
        <v>16347.62998753498</v>
      </c>
      <c r="AN550">
        <v>202212</v>
      </c>
      <c r="AO550" s="20" t="s">
        <v>33</v>
      </c>
      <c r="AP550" s="20" t="s">
        <v>2231</v>
      </c>
      <c r="AQ550">
        <v>1455.2</v>
      </c>
      <c r="AR550" s="21">
        <v>0.86</v>
      </c>
      <c r="AS550">
        <v>15.89</v>
      </c>
      <c r="AT550">
        <v>1.2699999999999999E-2</v>
      </c>
      <c r="AU550" s="11">
        <f t="shared" si="175"/>
        <v>15.893694399999999</v>
      </c>
      <c r="AV550" s="23">
        <f t="shared" si="176"/>
        <v>140.13530603126469</v>
      </c>
      <c r="AW550" s="23">
        <f t="shared" si="177"/>
        <v>19637.903996476209</v>
      </c>
      <c r="AX550" s="23">
        <f t="shared" si="178"/>
        <v>16.68837912</v>
      </c>
      <c r="AY550" s="23">
        <f t="shared" si="179"/>
        <v>296.1643064625294</v>
      </c>
      <c r="AZ550" s="23"/>
      <c r="BA550" s="23"/>
    </row>
    <row r="551" spans="1:53">
      <c r="A551">
        <v>202212</v>
      </c>
      <c r="B551" s="20" t="s">
        <v>27</v>
      </c>
      <c r="C551" s="20" t="s">
        <v>2232</v>
      </c>
      <c r="D551">
        <v>35674.68</v>
      </c>
      <c r="E551" s="21">
        <v>0.68</v>
      </c>
      <c r="F551">
        <v>1174.96</v>
      </c>
      <c r="G551" s="22">
        <v>4.8399999999999999E-2</v>
      </c>
      <c r="H551" s="11">
        <f t="shared" si="160"/>
        <v>1174.1250681600002</v>
      </c>
      <c r="I551" s="23">
        <f t="shared" si="161"/>
        <v>5206.1766069925916</v>
      </c>
      <c r="J551" s="23">
        <f t="shared" si="162"/>
        <v>27104274.863196895</v>
      </c>
      <c r="K551" s="23">
        <f t="shared" si="163"/>
        <v>1232.8313215680002</v>
      </c>
      <c r="L551" s="23">
        <f t="shared" si="164"/>
        <v>11586.478282145183</v>
      </c>
      <c r="N551">
        <v>202212</v>
      </c>
      <c r="O551" s="20" t="s">
        <v>29</v>
      </c>
      <c r="P551" s="20" t="s">
        <v>2233</v>
      </c>
      <c r="Q551">
        <v>31143.64</v>
      </c>
      <c r="R551" s="21">
        <v>0.71</v>
      </c>
      <c r="S551">
        <v>804.87</v>
      </c>
      <c r="T551" s="21">
        <v>0.04</v>
      </c>
      <c r="U551" s="11">
        <f t="shared" si="165"/>
        <v>884.47937599999989</v>
      </c>
      <c r="V551" s="23">
        <f t="shared" si="166"/>
        <v>4333.0463184305308</v>
      </c>
      <c r="W551" s="23">
        <f t="shared" si="167"/>
        <v>18775290.397664376</v>
      </c>
      <c r="X551" s="23">
        <f t="shared" si="168"/>
        <v>928.70334479999997</v>
      </c>
      <c r="Y551" s="23">
        <f t="shared" si="169"/>
        <v>9550.572012861061</v>
      </c>
      <c r="AA551">
        <v>202212</v>
      </c>
      <c r="AB551" s="20" t="s">
        <v>31</v>
      </c>
      <c r="AC551" s="20" t="s">
        <v>2234</v>
      </c>
      <c r="AD551">
        <v>132320.42000000001</v>
      </c>
      <c r="AE551" s="21">
        <v>0.72</v>
      </c>
      <c r="AF551">
        <v>401.08969999999999</v>
      </c>
      <c r="AG551" s="22">
        <v>4.1999999999999997E-3</v>
      </c>
      <c r="AH551" s="11">
        <f t="shared" si="170"/>
        <v>400.13695008000002</v>
      </c>
      <c r="AI551" s="23">
        <f t="shared" si="171"/>
        <v>6161.2676221290712</v>
      </c>
      <c r="AJ551" s="23">
        <f t="shared" si="172"/>
        <v>37961218.711496018</v>
      </c>
      <c r="AK551" s="23">
        <f t="shared" si="173"/>
        <v>420.14379758400003</v>
      </c>
      <c r="AL551" s="23">
        <f t="shared" si="174"/>
        <v>12722.672194338142</v>
      </c>
      <c r="AN551">
        <v>202212</v>
      </c>
      <c r="AO551" s="20" t="s">
        <v>33</v>
      </c>
      <c r="AP551" s="20" t="s">
        <v>2235</v>
      </c>
      <c r="AQ551">
        <v>3417.32</v>
      </c>
      <c r="AR551" s="21">
        <v>0.86</v>
      </c>
      <c r="AS551">
        <v>216.01</v>
      </c>
      <c r="AT551">
        <v>7.3499999999999996E-2</v>
      </c>
      <c r="AU551" s="11">
        <f t="shared" si="175"/>
        <v>216.00879719999998</v>
      </c>
      <c r="AV551" s="23">
        <f t="shared" si="176"/>
        <v>766.92073696116904</v>
      </c>
      <c r="AW551" s="23">
        <f t="shared" si="177"/>
        <v>588167.41678106261</v>
      </c>
      <c r="AX551" s="23">
        <f t="shared" si="178"/>
        <v>226.80923705999999</v>
      </c>
      <c r="AY551" s="23">
        <f t="shared" si="179"/>
        <v>1749.850271122338</v>
      </c>
      <c r="AZ551" s="23"/>
      <c r="BA551" s="23"/>
    </row>
    <row r="552" spans="1:53">
      <c r="A552">
        <v>202212</v>
      </c>
      <c r="B552" s="20" t="s">
        <v>27</v>
      </c>
      <c r="C552" s="20" t="s">
        <v>2236</v>
      </c>
      <c r="D552">
        <v>40319.35</v>
      </c>
      <c r="E552" s="21">
        <v>0.68</v>
      </c>
      <c r="F552">
        <v>1327.93</v>
      </c>
      <c r="G552" s="22">
        <v>4.8399999999999999E-2</v>
      </c>
      <c r="H552" s="11">
        <f t="shared" si="160"/>
        <v>1326.9904471999998</v>
      </c>
      <c r="I552" s="23">
        <f t="shared" si="161"/>
        <v>5883.9955054718557</v>
      </c>
      <c r="J552" s="23">
        <f t="shared" si="162"/>
        <v>34621403.108412996</v>
      </c>
      <c r="K552" s="23">
        <f t="shared" si="163"/>
        <v>1393.3399695599999</v>
      </c>
      <c r="L552" s="23">
        <f t="shared" si="164"/>
        <v>13094.981458143711</v>
      </c>
      <c r="N552">
        <v>202212</v>
      </c>
      <c r="O552" s="20" t="s">
        <v>29</v>
      </c>
      <c r="P552" s="20" t="s">
        <v>2237</v>
      </c>
      <c r="Q552">
        <v>29683.77</v>
      </c>
      <c r="R552" s="21">
        <v>0.71</v>
      </c>
      <c r="S552">
        <v>767.14</v>
      </c>
      <c r="T552" s="21">
        <v>0.04</v>
      </c>
      <c r="U552" s="11">
        <f t="shared" si="165"/>
        <v>843.01906799999995</v>
      </c>
      <c r="V552" s="23">
        <f t="shared" si="166"/>
        <v>4129.9331200732686</v>
      </c>
      <c r="W552" s="23">
        <f t="shared" si="167"/>
        <v>17056347.576278124</v>
      </c>
      <c r="X552" s="23">
        <f t="shared" si="168"/>
        <v>885.1700214</v>
      </c>
      <c r="Y552" s="23">
        <f t="shared" si="169"/>
        <v>9102.8853081465368</v>
      </c>
      <c r="AA552">
        <v>202212</v>
      </c>
      <c r="AB552" s="20" t="s">
        <v>31</v>
      </c>
      <c r="AC552" s="20" t="s">
        <v>2238</v>
      </c>
      <c r="AD552">
        <v>217497.86</v>
      </c>
      <c r="AE552" s="21">
        <v>0.72</v>
      </c>
      <c r="AF552">
        <v>659.27949999999998</v>
      </c>
      <c r="AG552" s="22">
        <v>4.1999999999999997E-3</v>
      </c>
      <c r="AH552" s="11">
        <f t="shared" si="170"/>
        <v>657.71352863999994</v>
      </c>
      <c r="AI552" s="23">
        <f t="shared" si="171"/>
        <v>10127.405299199938</v>
      </c>
      <c r="AJ552" s="23">
        <f t="shared" si="172"/>
        <v>102564338.09426299</v>
      </c>
      <c r="AK552" s="23">
        <f t="shared" si="173"/>
        <v>690.59920507200002</v>
      </c>
      <c r="AL552" s="23">
        <f t="shared" si="174"/>
        <v>20912.524127039876</v>
      </c>
      <c r="AN552">
        <v>202212</v>
      </c>
      <c r="AO552" s="20" t="s">
        <v>33</v>
      </c>
      <c r="AP552" s="20" t="s">
        <v>2239</v>
      </c>
      <c r="AQ552">
        <v>3414.1</v>
      </c>
      <c r="AR552" s="21">
        <v>0.86</v>
      </c>
      <c r="AS552">
        <v>296.55</v>
      </c>
      <c r="AT552">
        <v>0.10099999999999999</v>
      </c>
      <c r="AU552" s="11">
        <f t="shared" si="175"/>
        <v>296.54872599999993</v>
      </c>
      <c r="AV552" s="23">
        <f t="shared" si="176"/>
        <v>884.73910153403574</v>
      </c>
      <c r="AW552" s="23">
        <f t="shared" si="177"/>
        <v>782763.27778325276</v>
      </c>
      <c r="AX552" s="23">
        <f t="shared" si="178"/>
        <v>311.37616229999992</v>
      </c>
      <c r="AY552" s="23">
        <f t="shared" si="179"/>
        <v>2066.0269290680712</v>
      </c>
      <c r="AZ552" s="23"/>
      <c r="BA552" s="23"/>
    </row>
    <row r="553" spans="1:53">
      <c r="A553">
        <v>202212</v>
      </c>
      <c r="B553" s="20" t="s">
        <v>27</v>
      </c>
      <c r="C553" s="20" t="s">
        <v>2240</v>
      </c>
      <c r="D553">
        <v>65805.97</v>
      </c>
      <c r="E553" s="21">
        <v>0.68</v>
      </c>
      <c r="F553">
        <v>2167.34</v>
      </c>
      <c r="G553" s="22">
        <v>4.8399999999999999E-2</v>
      </c>
      <c r="H553" s="11">
        <f t="shared" si="160"/>
        <v>2165.8060846399999</v>
      </c>
      <c r="I553" s="23">
        <f t="shared" si="161"/>
        <v>9603.3798092780708</v>
      </c>
      <c r="J553" s="23">
        <f t="shared" si="162"/>
        <v>92224903.761249721</v>
      </c>
      <c r="K553" s="23">
        <f t="shared" si="163"/>
        <v>2274.0963888719998</v>
      </c>
      <c r="L553" s="23">
        <f t="shared" si="164"/>
        <v>21372.565703196142</v>
      </c>
      <c r="N553">
        <v>202212</v>
      </c>
      <c r="O553" s="20" t="s">
        <v>29</v>
      </c>
      <c r="P553" s="20" t="s">
        <v>2241</v>
      </c>
      <c r="Q553">
        <v>206694.23</v>
      </c>
      <c r="R553" s="21">
        <v>0.71</v>
      </c>
      <c r="S553">
        <v>5341.8</v>
      </c>
      <c r="T553" s="21">
        <v>0.04</v>
      </c>
      <c r="U553" s="11">
        <f t="shared" si="165"/>
        <v>5870.1161320000001</v>
      </c>
      <c r="V553" s="23">
        <f t="shared" si="166"/>
        <v>28757.578508560127</v>
      </c>
      <c r="W553" s="23">
        <f t="shared" si="167"/>
        <v>826998321.67599928</v>
      </c>
      <c r="X553" s="23">
        <f t="shared" si="168"/>
        <v>6163.6219386000002</v>
      </c>
      <c r="Y553" s="23">
        <f t="shared" si="169"/>
        <v>63385.273149120258</v>
      </c>
      <c r="AA553">
        <v>202212</v>
      </c>
      <c r="AB553" s="20" t="s">
        <v>31</v>
      </c>
      <c r="AC553" s="20" t="s">
        <v>2242</v>
      </c>
      <c r="AD553">
        <v>239417.24</v>
      </c>
      <c r="AE553" s="21">
        <v>0.72</v>
      </c>
      <c r="AF553">
        <v>725.72149999999999</v>
      </c>
      <c r="AG553" s="22">
        <v>4.1999999999999997E-3</v>
      </c>
      <c r="AH553" s="11">
        <f t="shared" si="170"/>
        <v>723.99773375999996</v>
      </c>
      <c r="AI553" s="23">
        <f t="shared" si="171"/>
        <v>11148.042675435167</v>
      </c>
      <c r="AJ553" s="23">
        <f t="shared" si="172"/>
        <v>124278855.49332367</v>
      </c>
      <c r="AK553" s="23">
        <f t="shared" si="173"/>
        <v>760.19762044799995</v>
      </c>
      <c r="AL553" s="23">
        <f t="shared" si="174"/>
        <v>23020.083084630332</v>
      </c>
      <c r="AN553">
        <v>202212</v>
      </c>
      <c r="AO553" s="20" t="s">
        <v>33</v>
      </c>
      <c r="AP553" s="20" t="s">
        <v>2243</v>
      </c>
      <c r="AQ553">
        <v>2986.79</v>
      </c>
      <c r="AR553" s="21">
        <v>0.86</v>
      </c>
      <c r="AS553">
        <v>124.32</v>
      </c>
      <c r="AT553">
        <v>4.8399999999999999E-2</v>
      </c>
      <c r="AU553" s="11">
        <f t="shared" si="175"/>
        <v>124.32214696</v>
      </c>
      <c r="AV553" s="23">
        <f t="shared" si="176"/>
        <v>551.25562922232587</v>
      </c>
      <c r="AW553" s="23">
        <f t="shared" si="177"/>
        <v>303882.76874930243</v>
      </c>
      <c r="AX553" s="23">
        <f t="shared" si="178"/>
        <v>130.53825430800001</v>
      </c>
      <c r="AY553" s="23">
        <f t="shared" si="179"/>
        <v>1226.8334054046518</v>
      </c>
      <c r="AZ553" s="23"/>
      <c r="BA553" s="23"/>
    </row>
    <row r="554" spans="1:53">
      <c r="A554">
        <v>202212</v>
      </c>
      <c r="B554" s="20" t="s">
        <v>27</v>
      </c>
      <c r="C554" s="20" t="s">
        <v>2244</v>
      </c>
      <c r="D554">
        <v>110087.6</v>
      </c>
      <c r="E554" s="21">
        <v>0.68</v>
      </c>
      <c r="F554">
        <v>3625.77</v>
      </c>
      <c r="G554" s="22">
        <v>4.8399999999999999E-2</v>
      </c>
      <c r="H554" s="11">
        <f t="shared" si="160"/>
        <v>3623.2030912000005</v>
      </c>
      <c r="I554" s="23">
        <f t="shared" si="161"/>
        <v>16065.609778138378</v>
      </c>
      <c r="J554" s="23">
        <f t="shared" si="162"/>
        <v>258103817.54341546</v>
      </c>
      <c r="K554" s="23">
        <f t="shared" si="163"/>
        <v>3804.3632457600006</v>
      </c>
      <c r="L554" s="23">
        <f t="shared" si="164"/>
        <v>35754.422647476757</v>
      </c>
      <c r="N554">
        <v>202212</v>
      </c>
      <c r="O554" s="20" t="s">
        <v>29</v>
      </c>
      <c r="P554" s="20" t="s">
        <v>2245</v>
      </c>
      <c r="Q554">
        <v>14728.77</v>
      </c>
      <c r="R554" s="21">
        <v>0.71</v>
      </c>
      <c r="S554">
        <v>380.65</v>
      </c>
      <c r="T554" s="21">
        <v>0.04</v>
      </c>
      <c r="U554" s="11">
        <f t="shared" si="165"/>
        <v>418.29706800000002</v>
      </c>
      <c r="V554" s="23">
        <f t="shared" si="166"/>
        <v>2049.2287550045548</v>
      </c>
      <c r="W554" s="23">
        <f t="shared" si="167"/>
        <v>4199338.490337518</v>
      </c>
      <c r="X554" s="23">
        <f t="shared" si="168"/>
        <v>439.21192140000005</v>
      </c>
      <c r="Y554" s="23">
        <f t="shared" si="169"/>
        <v>4516.7545780091095</v>
      </c>
      <c r="AA554">
        <v>202212</v>
      </c>
      <c r="AB554" s="20" t="s">
        <v>31</v>
      </c>
      <c r="AC554" s="20" t="s">
        <v>2246</v>
      </c>
      <c r="AD554">
        <v>214707.79</v>
      </c>
      <c r="AE554" s="21">
        <v>0.72</v>
      </c>
      <c r="AF554">
        <v>650.82230000000004</v>
      </c>
      <c r="AG554" s="22">
        <v>4.1999999999999997E-3</v>
      </c>
      <c r="AH554" s="11">
        <f t="shared" si="170"/>
        <v>649.27635695999993</v>
      </c>
      <c r="AI554" s="23">
        <f t="shared" si="171"/>
        <v>9997.4905970362524</v>
      </c>
      <c r="AJ554" s="23">
        <f t="shared" si="172"/>
        <v>99949818.237828285</v>
      </c>
      <c r="AK554" s="23">
        <f t="shared" si="173"/>
        <v>681.74017480800001</v>
      </c>
      <c r="AL554" s="23">
        <f t="shared" si="174"/>
        <v>20644.257551032504</v>
      </c>
      <c r="AN554">
        <v>202212</v>
      </c>
      <c r="AO554" s="20" t="s">
        <v>33</v>
      </c>
      <c r="AP554" s="20" t="s">
        <v>2247</v>
      </c>
      <c r="AQ554">
        <v>1835.7</v>
      </c>
      <c r="AR554" s="21">
        <v>0.86</v>
      </c>
      <c r="AS554">
        <v>3.95</v>
      </c>
      <c r="AT554">
        <v>2.5000000000000001E-3</v>
      </c>
      <c r="AU554" s="11">
        <f t="shared" si="175"/>
        <v>3.946755</v>
      </c>
      <c r="AV554" s="23">
        <f t="shared" si="176"/>
        <v>78.83636937974741</v>
      </c>
      <c r="AW554" s="23">
        <f t="shared" si="177"/>
        <v>6215.1731369799754</v>
      </c>
      <c r="AX554" s="23">
        <f t="shared" si="178"/>
        <v>4.1440927500000004</v>
      </c>
      <c r="AY554" s="23">
        <f t="shared" si="179"/>
        <v>161.61949375949482</v>
      </c>
      <c r="AZ554" s="23"/>
      <c r="BA554" s="23"/>
    </row>
    <row r="555" spans="1:53">
      <c r="A555">
        <v>202212</v>
      </c>
      <c r="B555" s="20" t="s">
        <v>27</v>
      </c>
      <c r="C555" s="20" t="s">
        <v>2248</v>
      </c>
      <c r="D555">
        <v>24795.22</v>
      </c>
      <c r="E555" s="21">
        <v>0.68</v>
      </c>
      <c r="F555">
        <v>816.64</v>
      </c>
      <c r="G555" s="22">
        <v>4.8399999999999999E-2</v>
      </c>
      <c r="H555" s="11">
        <f t="shared" si="160"/>
        <v>816.06028064000009</v>
      </c>
      <c r="I555" s="23">
        <f t="shared" si="161"/>
        <v>3618.484996340117</v>
      </c>
      <c r="J555" s="23">
        <f t="shared" si="162"/>
        <v>13093433.668738537</v>
      </c>
      <c r="K555" s="23">
        <f t="shared" si="163"/>
        <v>856.86329467200017</v>
      </c>
      <c r="L555" s="23">
        <f t="shared" si="164"/>
        <v>8053.0302733202343</v>
      </c>
      <c r="N555">
        <v>202212</v>
      </c>
      <c r="O555" s="20" t="s">
        <v>29</v>
      </c>
      <c r="P555" s="20" t="s">
        <v>2249</v>
      </c>
      <c r="Q555">
        <v>51298.12</v>
      </c>
      <c r="R555" s="21">
        <v>0.71</v>
      </c>
      <c r="S555">
        <v>1325.74</v>
      </c>
      <c r="T555" s="21">
        <v>0.04</v>
      </c>
      <c r="U555" s="11">
        <f t="shared" si="165"/>
        <v>1456.866608</v>
      </c>
      <c r="V555" s="23">
        <f t="shared" si="166"/>
        <v>7137.1596257986421</v>
      </c>
      <c r="W555" s="23">
        <f t="shared" si="167"/>
        <v>50939047.52413021</v>
      </c>
      <c r="X555" s="23">
        <f t="shared" si="168"/>
        <v>1529.7099384000001</v>
      </c>
      <c r="Y555" s="23">
        <f t="shared" si="169"/>
        <v>15731.185859597284</v>
      </c>
      <c r="AA555">
        <v>202212</v>
      </c>
      <c r="AB555" s="20" t="s">
        <v>31</v>
      </c>
      <c r="AC555" s="20" t="s">
        <v>2250</v>
      </c>
      <c r="AD555">
        <v>204108.96</v>
      </c>
      <c r="AE555" s="21">
        <v>0.72</v>
      </c>
      <c r="AF555">
        <v>618.69510000000002</v>
      </c>
      <c r="AG555" s="22">
        <v>4.1999999999999997E-3</v>
      </c>
      <c r="AH555" s="11">
        <f t="shared" si="170"/>
        <v>617.22549503999983</v>
      </c>
      <c r="AI555" s="23">
        <f t="shared" si="171"/>
        <v>9503.9747201107548</v>
      </c>
      <c r="AJ555" s="23">
        <f t="shared" si="172"/>
        <v>90325535.480504304</v>
      </c>
      <c r="AK555" s="23">
        <f t="shared" si="173"/>
        <v>648.08676979199981</v>
      </c>
      <c r="AL555" s="23">
        <f t="shared" si="174"/>
        <v>19625.174935261508</v>
      </c>
      <c r="AN555">
        <v>202212</v>
      </c>
      <c r="AO555" s="20" t="s">
        <v>33</v>
      </c>
      <c r="AP555" s="20" t="s">
        <v>2251</v>
      </c>
      <c r="AQ555">
        <v>3665.19</v>
      </c>
      <c r="AR555" s="21">
        <v>0.86</v>
      </c>
      <c r="AS555">
        <v>41.61</v>
      </c>
      <c r="AT555">
        <v>1.32E-2</v>
      </c>
      <c r="AU555" s="11">
        <f t="shared" si="175"/>
        <v>41.607236880000002</v>
      </c>
      <c r="AV555" s="23">
        <f t="shared" si="176"/>
        <v>359.74641955659513</v>
      </c>
      <c r="AW555" s="23">
        <f t="shared" si="177"/>
        <v>129417.48638378977</v>
      </c>
      <c r="AX555" s="23">
        <f t="shared" si="178"/>
        <v>43.687598724000004</v>
      </c>
      <c r="AY555" s="23">
        <f t="shared" si="179"/>
        <v>761.10007599319022</v>
      </c>
      <c r="AZ555" s="23"/>
      <c r="BA555" s="23"/>
    </row>
    <row r="556" spans="1:53">
      <c r="A556">
        <v>202212</v>
      </c>
      <c r="B556" s="20" t="s">
        <v>27</v>
      </c>
      <c r="C556" s="20" t="s">
        <v>2252</v>
      </c>
      <c r="D556">
        <v>44051.12</v>
      </c>
      <c r="E556" s="21">
        <v>0.68</v>
      </c>
      <c r="F556">
        <v>1450.84</v>
      </c>
      <c r="G556" s="22">
        <v>4.8399999999999999E-2</v>
      </c>
      <c r="H556" s="11">
        <f t="shared" si="160"/>
        <v>1449.8104614400002</v>
      </c>
      <c r="I556" s="23">
        <f t="shared" si="161"/>
        <v>6428.590542531103</v>
      </c>
      <c r="J556" s="23">
        <f t="shared" si="162"/>
        <v>41326776.363520339</v>
      </c>
      <c r="K556" s="23">
        <f t="shared" si="163"/>
        <v>1522.3009845120002</v>
      </c>
      <c r="L556" s="23">
        <f t="shared" si="164"/>
        <v>14306.991546502206</v>
      </c>
      <c r="N556">
        <v>202212</v>
      </c>
      <c r="O556" s="20" t="s">
        <v>29</v>
      </c>
      <c r="P556" s="20" t="s">
        <v>2253</v>
      </c>
      <c r="Q556">
        <v>235660.85</v>
      </c>
      <c r="R556" s="21">
        <v>0.71</v>
      </c>
      <c r="S556">
        <v>6090.41</v>
      </c>
      <c r="T556" s="21">
        <v>0.04</v>
      </c>
      <c r="U556" s="11">
        <f t="shared" si="165"/>
        <v>6692.7681400000001</v>
      </c>
      <c r="V556" s="23">
        <f t="shared" si="166"/>
        <v>32787.733819512097</v>
      </c>
      <c r="W556" s="23">
        <f t="shared" si="167"/>
        <v>1075035489.0191774</v>
      </c>
      <c r="X556" s="23">
        <f t="shared" si="168"/>
        <v>7027.4065470000005</v>
      </c>
      <c r="Y556" s="23">
        <f t="shared" si="169"/>
        <v>72268.235779024195</v>
      </c>
      <c r="AA556">
        <v>202212</v>
      </c>
      <c r="AB556" s="20" t="s">
        <v>31</v>
      </c>
      <c r="AC556" s="20" t="s">
        <v>2254</v>
      </c>
      <c r="AD556">
        <v>217458.25</v>
      </c>
      <c r="AE556" s="21">
        <v>0.72</v>
      </c>
      <c r="AF556">
        <v>659.15940000000001</v>
      </c>
      <c r="AG556" s="22">
        <v>4.1999999999999997E-3</v>
      </c>
      <c r="AH556" s="11">
        <f t="shared" si="170"/>
        <v>657.59374800000001</v>
      </c>
      <c r="AI556" s="23">
        <f t="shared" si="171"/>
        <v>10125.560929219004</v>
      </c>
      <c r="AJ556" s="23">
        <f t="shared" si="172"/>
        <v>102526984.13132642</v>
      </c>
      <c r="AK556" s="23">
        <f t="shared" si="173"/>
        <v>690.47343540000008</v>
      </c>
      <c r="AL556" s="23">
        <f t="shared" si="174"/>
        <v>20908.715606438007</v>
      </c>
      <c r="AN556">
        <v>202212</v>
      </c>
      <c r="AO556" s="20" t="s">
        <v>33</v>
      </c>
      <c r="AP556" s="20" t="s">
        <v>2255</v>
      </c>
      <c r="AQ556">
        <v>1185.2</v>
      </c>
      <c r="AR556" s="21">
        <v>0.86</v>
      </c>
      <c r="AS556">
        <v>24.26</v>
      </c>
      <c r="AT556">
        <v>2.3799999999999998E-2</v>
      </c>
      <c r="AU556" s="11">
        <f t="shared" si="175"/>
        <v>24.258673599999998</v>
      </c>
      <c r="AV556" s="23">
        <f t="shared" si="176"/>
        <v>155.36313434270005</v>
      </c>
      <c r="AW556" s="23">
        <f t="shared" si="177"/>
        <v>24137.703512787863</v>
      </c>
      <c r="AX556" s="23">
        <f t="shared" si="178"/>
        <v>25.471607280000001</v>
      </c>
      <c r="AY556" s="23">
        <f t="shared" si="179"/>
        <v>334.98494228540011</v>
      </c>
      <c r="AZ556" s="23"/>
      <c r="BA556" s="23"/>
    </row>
    <row r="557" spans="1:53">
      <c r="A557">
        <v>202212</v>
      </c>
      <c r="B557" s="20" t="s">
        <v>27</v>
      </c>
      <c r="C557" s="20" t="s">
        <v>2256</v>
      </c>
      <c r="D557">
        <v>33417.839999999997</v>
      </c>
      <c r="E557" s="21">
        <v>0.68</v>
      </c>
      <c r="F557">
        <v>1100.6300000000001</v>
      </c>
      <c r="G557" s="22">
        <v>4.8399999999999999E-2</v>
      </c>
      <c r="H557" s="11">
        <f t="shared" si="160"/>
        <v>1099.8479500799999</v>
      </c>
      <c r="I557" s="23">
        <f t="shared" si="161"/>
        <v>4876.8251562234409</v>
      </c>
      <c r="J557" s="23">
        <f t="shared" si="162"/>
        <v>23783423.60437379</v>
      </c>
      <c r="K557" s="23">
        <f t="shared" si="163"/>
        <v>1154.840347584</v>
      </c>
      <c r="L557" s="23">
        <f t="shared" si="164"/>
        <v>10853.498262526882</v>
      </c>
      <c r="N557">
        <v>202212</v>
      </c>
      <c r="O557" s="20" t="s">
        <v>29</v>
      </c>
      <c r="P557" s="20" t="s">
        <v>2257</v>
      </c>
      <c r="Q557">
        <v>44958.96</v>
      </c>
      <c r="R557" s="21">
        <v>0.71</v>
      </c>
      <c r="S557">
        <v>1161.9100000000001</v>
      </c>
      <c r="T557" s="21">
        <v>0.04</v>
      </c>
      <c r="U557" s="11">
        <f t="shared" si="165"/>
        <v>1276.8344639999998</v>
      </c>
      <c r="V557" s="23">
        <f t="shared" si="166"/>
        <v>6255.1858456001128</v>
      </c>
      <c r="W557" s="23">
        <f t="shared" si="167"/>
        <v>39127349.962995999</v>
      </c>
      <c r="X557" s="23">
        <f t="shared" si="168"/>
        <v>1340.6761871999997</v>
      </c>
      <c r="Y557" s="23">
        <f t="shared" si="169"/>
        <v>13787.206155200225</v>
      </c>
      <c r="AA557">
        <v>202212</v>
      </c>
      <c r="AB557" s="20" t="s">
        <v>31</v>
      </c>
      <c r="AC557" s="20" t="s">
        <v>2258</v>
      </c>
      <c r="AD557">
        <v>143969.87</v>
      </c>
      <c r="AE557" s="21">
        <v>0.72</v>
      </c>
      <c r="AF557">
        <v>436.4015</v>
      </c>
      <c r="AG557" s="22">
        <v>4.1999999999999997E-3</v>
      </c>
      <c r="AH557" s="11">
        <f t="shared" si="170"/>
        <v>435.36488687999991</v>
      </c>
      <c r="AI557" s="23">
        <f t="shared" si="171"/>
        <v>6703.7037714445833</v>
      </c>
      <c r="AJ557" s="23">
        <f t="shared" si="172"/>
        <v>44939644.255280331</v>
      </c>
      <c r="AK557" s="23">
        <f t="shared" si="173"/>
        <v>457.13313122399995</v>
      </c>
      <c r="AL557" s="23">
        <f t="shared" si="174"/>
        <v>13842.772429769166</v>
      </c>
      <c r="AN557">
        <v>202212</v>
      </c>
      <c r="AO557" s="20" t="s">
        <v>33</v>
      </c>
      <c r="AP557" s="20" t="s">
        <v>2259</v>
      </c>
      <c r="AQ557">
        <v>3436.81</v>
      </c>
      <c r="AR557" s="21">
        <v>0.86</v>
      </c>
      <c r="AS557">
        <v>112.02</v>
      </c>
      <c r="AT557">
        <v>3.7900000000000003E-2</v>
      </c>
      <c r="AU557" s="11">
        <f t="shared" si="175"/>
        <v>112.01938514</v>
      </c>
      <c r="AV557" s="23">
        <f t="shared" si="176"/>
        <v>564.39568776687088</v>
      </c>
      <c r="AW557" s="23">
        <f t="shared" si="177"/>
        <v>318542.49236983922</v>
      </c>
      <c r="AX557" s="23">
        <f t="shared" si="178"/>
        <v>117.620354397</v>
      </c>
      <c r="AY557" s="23">
        <f t="shared" si="179"/>
        <v>1240.8107606737417</v>
      </c>
      <c r="AZ557" s="23"/>
      <c r="BA557" s="23"/>
    </row>
    <row r="558" spans="1:53">
      <c r="A558">
        <v>202212</v>
      </c>
      <c r="B558" s="20" t="s">
        <v>27</v>
      </c>
      <c r="C558" s="20" t="s">
        <v>2260</v>
      </c>
      <c r="D558">
        <v>63719.44</v>
      </c>
      <c r="E558" s="21">
        <v>0.68</v>
      </c>
      <c r="F558">
        <v>2098.62</v>
      </c>
      <c r="G558" s="22">
        <v>4.8399999999999999E-2</v>
      </c>
      <c r="H558" s="11">
        <f t="shared" si="160"/>
        <v>2097.1342092800001</v>
      </c>
      <c r="I558" s="23">
        <f t="shared" si="161"/>
        <v>9298.8825110321395</v>
      </c>
      <c r="J558" s="23">
        <f t="shared" si="162"/>
        <v>86469215.953979388</v>
      </c>
      <c r="K558" s="23">
        <f t="shared" si="163"/>
        <v>2201.9909197440002</v>
      </c>
      <c r="L558" s="23">
        <f t="shared" si="164"/>
        <v>20694.89923134428</v>
      </c>
      <c r="N558">
        <v>202212</v>
      </c>
      <c r="O558" s="20" t="s">
        <v>29</v>
      </c>
      <c r="P558" s="20" t="s">
        <v>2261</v>
      </c>
      <c r="Q558">
        <v>47922.2</v>
      </c>
      <c r="R558" s="21">
        <v>0.71</v>
      </c>
      <c r="S558">
        <v>1238.5</v>
      </c>
      <c r="T558" s="21">
        <v>0.04</v>
      </c>
      <c r="U558" s="11">
        <f t="shared" si="165"/>
        <v>1360.9904799999999</v>
      </c>
      <c r="V558" s="23">
        <f t="shared" si="166"/>
        <v>6667.4644415711064</v>
      </c>
      <c r="W558" s="23">
        <f t="shared" si="167"/>
        <v>44455082.079615109</v>
      </c>
      <c r="X558" s="23">
        <f t="shared" si="168"/>
        <v>1429.040004</v>
      </c>
      <c r="Y558" s="23">
        <f t="shared" si="169"/>
        <v>14695.919363142213</v>
      </c>
      <c r="AA558">
        <v>202212</v>
      </c>
      <c r="AB558" s="20" t="s">
        <v>31</v>
      </c>
      <c r="AC558" s="20" t="s">
        <v>2262</v>
      </c>
      <c r="AD558">
        <v>177861.66</v>
      </c>
      <c r="AE558" s="21">
        <v>0.72</v>
      </c>
      <c r="AF558">
        <v>539.13430000000005</v>
      </c>
      <c r="AG558" s="22">
        <v>4.1999999999999997E-3</v>
      </c>
      <c r="AH558" s="11">
        <f t="shared" si="170"/>
        <v>537.85365983999998</v>
      </c>
      <c r="AI558" s="23">
        <f t="shared" si="171"/>
        <v>8281.8153613488321</v>
      </c>
      <c r="AJ558" s="23">
        <f t="shared" si="172"/>
        <v>68588465.67947349</v>
      </c>
      <c r="AK558" s="23">
        <f t="shared" si="173"/>
        <v>564.74634283199998</v>
      </c>
      <c r="AL558" s="23">
        <f t="shared" si="174"/>
        <v>17101.484382537663</v>
      </c>
      <c r="AN558">
        <v>202212</v>
      </c>
      <c r="AO558" s="20" t="s">
        <v>33</v>
      </c>
      <c r="AP558" s="20" t="s">
        <v>2263</v>
      </c>
      <c r="AQ558">
        <v>992.12</v>
      </c>
      <c r="AR558" s="21">
        <v>0.86</v>
      </c>
      <c r="AS558">
        <v>4.2699999999999996</v>
      </c>
      <c r="AT558">
        <v>5.0000000000000001E-3</v>
      </c>
      <c r="AU558" s="11">
        <f t="shared" si="175"/>
        <v>4.2661160000000002</v>
      </c>
      <c r="AV558" s="23">
        <f t="shared" si="176"/>
        <v>60.180972070628307</v>
      </c>
      <c r="AW558" s="23">
        <f t="shared" si="177"/>
        <v>3621.7493993657445</v>
      </c>
      <c r="AX558" s="23">
        <f t="shared" si="178"/>
        <v>4.4794218000000008</v>
      </c>
      <c r="AY558" s="23">
        <f t="shared" si="179"/>
        <v>124.62806014125661</v>
      </c>
      <c r="AZ558" s="23"/>
      <c r="BA558" s="23"/>
    </row>
    <row r="559" spans="1:53">
      <c r="A559">
        <v>202212</v>
      </c>
      <c r="B559" s="20" t="s">
        <v>27</v>
      </c>
      <c r="C559" s="20" t="s">
        <v>2264</v>
      </c>
      <c r="D559">
        <v>13907.01</v>
      </c>
      <c r="E559" s="21">
        <v>0.68</v>
      </c>
      <c r="F559">
        <v>458.03</v>
      </c>
      <c r="G559" s="22">
        <v>4.8399999999999999E-2</v>
      </c>
      <c r="H559" s="11">
        <f t="shared" si="160"/>
        <v>457.70751312000004</v>
      </c>
      <c r="I559" s="23">
        <f t="shared" si="161"/>
        <v>2029.5164563553769</v>
      </c>
      <c r="J559" s="23">
        <f t="shared" si="162"/>
        <v>4118937.0466172867</v>
      </c>
      <c r="K559" s="23">
        <f t="shared" si="163"/>
        <v>480.59288877600005</v>
      </c>
      <c r="L559" s="23">
        <f t="shared" si="164"/>
        <v>4516.7404258307542</v>
      </c>
      <c r="N559">
        <v>202212</v>
      </c>
      <c r="O559" s="20" t="s">
        <v>29</v>
      </c>
      <c r="P559" s="20" t="s">
        <v>2265</v>
      </c>
      <c r="Q559">
        <v>27737.27</v>
      </c>
      <c r="R559" s="21">
        <v>0.71</v>
      </c>
      <c r="S559">
        <v>716.84</v>
      </c>
      <c r="T559" s="21">
        <v>0.04</v>
      </c>
      <c r="U559" s="11">
        <f t="shared" si="165"/>
        <v>787.73846800000001</v>
      </c>
      <c r="V559" s="23">
        <f t="shared" si="166"/>
        <v>3859.1145947234691</v>
      </c>
      <c r="W559" s="23">
        <f t="shared" si="167"/>
        <v>14892765.455207685</v>
      </c>
      <c r="X559" s="23">
        <f t="shared" si="168"/>
        <v>827.12539140000001</v>
      </c>
      <c r="Y559" s="23">
        <f t="shared" si="169"/>
        <v>8505.9676574469377</v>
      </c>
      <c r="AA559">
        <v>202212</v>
      </c>
      <c r="AB559" s="20" t="s">
        <v>31</v>
      </c>
      <c r="AC559" s="20" t="s">
        <v>2266</v>
      </c>
      <c r="AD559">
        <v>219651.62</v>
      </c>
      <c r="AE559" s="21">
        <v>0.72</v>
      </c>
      <c r="AF559">
        <v>665.80799999999999</v>
      </c>
      <c r="AG559" s="22">
        <v>4.1999999999999997E-3</v>
      </c>
      <c r="AH559" s="11">
        <f t="shared" si="170"/>
        <v>664.22649887999989</v>
      </c>
      <c r="AI559" s="23">
        <f t="shared" si="171"/>
        <v>10227.691345403817</v>
      </c>
      <c r="AJ559" s="23">
        <f t="shared" si="172"/>
        <v>104605670.25684814</v>
      </c>
      <c r="AK559" s="23">
        <f t="shared" si="173"/>
        <v>697.43782382399991</v>
      </c>
      <c r="AL559" s="23">
        <f t="shared" si="174"/>
        <v>21119.609189687635</v>
      </c>
      <c r="AN559">
        <v>202212</v>
      </c>
      <c r="AO559" s="20" t="s">
        <v>33</v>
      </c>
      <c r="AP559" s="20" t="s">
        <v>2267</v>
      </c>
      <c r="AQ559">
        <v>1876.71</v>
      </c>
      <c r="AR559" s="21">
        <v>0.86</v>
      </c>
      <c r="AS559">
        <v>37.44</v>
      </c>
      <c r="AT559">
        <v>2.3199999999999998E-2</v>
      </c>
      <c r="AU559" s="11">
        <f t="shared" si="175"/>
        <v>37.444117919999997</v>
      </c>
      <c r="AV559" s="23">
        <f t="shared" si="176"/>
        <v>242.96428441029411</v>
      </c>
      <c r="AW559" s="23">
        <f t="shared" si="177"/>
        <v>59031.643499006284</v>
      </c>
      <c r="AX559" s="23">
        <f t="shared" si="178"/>
        <v>39.316323816000001</v>
      </c>
      <c r="AY559" s="23">
        <f t="shared" si="179"/>
        <v>523.37268674058828</v>
      </c>
      <c r="AZ559" s="23"/>
      <c r="BA559" s="23"/>
    </row>
    <row r="560" spans="1:53">
      <c r="A560">
        <v>202212</v>
      </c>
      <c r="B560" s="20" t="s">
        <v>27</v>
      </c>
      <c r="C560" s="20" t="s">
        <v>2268</v>
      </c>
      <c r="D560">
        <v>82510.25</v>
      </c>
      <c r="E560" s="21">
        <v>0.68</v>
      </c>
      <c r="F560">
        <v>2717.5</v>
      </c>
      <c r="G560" s="22">
        <v>4.8399999999999999E-2</v>
      </c>
      <c r="H560" s="11">
        <f t="shared" si="160"/>
        <v>2715.5773479999998</v>
      </c>
      <c r="I560" s="23">
        <f t="shared" si="161"/>
        <v>12041.115250006738</v>
      </c>
      <c r="J560" s="23">
        <f t="shared" si="162"/>
        <v>144988456.46394482</v>
      </c>
      <c r="K560" s="23">
        <f t="shared" si="163"/>
        <v>2851.3562154000001</v>
      </c>
      <c r="L560" s="23">
        <f t="shared" si="164"/>
        <v>26797.807848013475</v>
      </c>
      <c r="N560">
        <v>202212</v>
      </c>
      <c r="O560" s="20" t="s">
        <v>29</v>
      </c>
      <c r="P560" s="20" t="s">
        <v>2269</v>
      </c>
      <c r="Q560">
        <v>55176.95</v>
      </c>
      <c r="R560" s="21">
        <v>0.71</v>
      </c>
      <c r="S560">
        <v>1425.99</v>
      </c>
      <c r="T560" s="21">
        <v>0.04</v>
      </c>
      <c r="U560" s="11">
        <f t="shared" si="165"/>
        <v>1567.0253799999998</v>
      </c>
      <c r="V560" s="23">
        <f t="shared" si="166"/>
        <v>7676.8251899818215</v>
      </c>
      <c r="W560" s="23">
        <f t="shared" si="167"/>
        <v>58933644.997539431</v>
      </c>
      <c r="X560" s="23">
        <f t="shared" si="168"/>
        <v>1645.3766489999998</v>
      </c>
      <c r="Y560" s="23">
        <f t="shared" si="169"/>
        <v>16920.675759963644</v>
      </c>
      <c r="AA560">
        <v>202212</v>
      </c>
      <c r="AB560" s="20" t="s">
        <v>31</v>
      </c>
      <c r="AC560" s="20" t="s">
        <v>2270</v>
      </c>
      <c r="AD560">
        <v>102782.31</v>
      </c>
      <c r="AE560" s="21">
        <v>0.72</v>
      </c>
      <c r="AF560">
        <v>311.55369999999999</v>
      </c>
      <c r="AG560" s="22">
        <v>4.1999999999999997E-3</v>
      </c>
      <c r="AH560" s="11">
        <f t="shared" si="170"/>
        <v>310.81370543999998</v>
      </c>
      <c r="AI560" s="23">
        <f t="shared" si="171"/>
        <v>4785.877483842879</v>
      </c>
      <c r="AJ560" s="23">
        <f t="shared" si="172"/>
        <v>22904623.290354248</v>
      </c>
      <c r="AK560" s="23">
        <f t="shared" si="173"/>
        <v>326.354390712</v>
      </c>
      <c r="AL560" s="23">
        <f t="shared" si="174"/>
        <v>9882.5686731257574</v>
      </c>
      <c r="AN560">
        <v>202212</v>
      </c>
      <c r="AO560" s="20" t="s">
        <v>33</v>
      </c>
      <c r="AP560" s="20" t="s">
        <v>2271</v>
      </c>
      <c r="AQ560">
        <v>3580.57</v>
      </c>
      <c r="AR560" s="21">
        <v>0.86</v>
      </c>
      <c r="AS560">
        <v>64.05</v>
      </c>
      <c r="AT560">
        <v>2.0799999999999999E-2</v>
      </c>
      <c r="AU560" s="11">
        <f t="shared" si="175"/>
        <v>64.049236159999992</v>
      </c>
      <c r="AV560" s="23">
        <f t="shared" si="176"/>
        <v>439.45862213898386</v>
      </c>
      <c r="AW560" s="23">
        <f t="shared" si="177"/>
        <v>193123.88057229421</v>
      </c>
      <c r="AX560" s="23">
        <f t="shared" si="178"/>
        <v>67.251697968000002</v>
      </c>
      <c r="AY560" s="23">
        <f t="shared" si="179"/>
        <v>942.96648043796768</v>
      </c>
      <c r="AZ560" s="23"/>
      <c r="BA560" s="23"/>
    </row>
    <row r="561" spans="1:53">
      <c r="A561">
        <v>202212</v>
      </c>
      <c r="B561" s="20" t="s">
        <v>27</v>
      </c>
      <c r="C561" s="20" t="s">
        <v>2272</v>
      </c>
      <c r="D561">
        <v>170633.74</v>
      </c>
      <c r="E561" s="21">
        <v>0.68</v>
      </c>
      <c r="F561">
        <v>5619.88</v>
      </c>
      <c r="G561" s="22">
        <v>4.8399999999999999E-2</v>
      </c>
      <c r="H561" s="11">
        <f t="shared" si="160"/>
        <v>5615.8976508800006</v>
      </c>
      <c r="I561" s="23">
        <f t="shared" si="161"/>
        <v>24901.397449161588</v>
      </c>
      <c r="J561" s="23">
        <f t="shared" si="162"/>
        <v>620079594.92111123</v>
      </c>
      <c r="K561" s="23">
        <f t="shared" si="163"/>
        <v>5896.6925334240004</v>
      </c>
      <c r="L561" s="23">
        <f t="shared" si="164"/>
        <v>55418.692549203173</v>
      </c>
      <c r="N561">
        <v>202212</v>
      </c>
      <c r="O561" s="20" t="s">
        <v>29</v>
      </c>
      <c r="P561" s="20" t="s">
        <v>2273</v>
      </c>
      <c r="Q561">
        <v>81752.11</v>
      </c>
      <c r="R561" s="21">
        <v>0.71</v>
      </c>
      <c r="S561">
        <v>2112.8000000000002</v>
      </c>
      <c r="T561" s="21">
        <v>0.04</v>
      </c>
      <c r="U561" s="11">
        <f t="shared" si="165"/>
        <v>2321.759924</v>
      </c>
      <c r="V561" s="23">
        <f t="shared" si="166"/>
        <v>11374.254238086101</v>
      </c>
      <c r="W561" s="23">
        <f t="shared" si="167"/>
        <v>129373659.47261964</v>
      </c>
      <c r="X561" s="23">
        <f t="shared" si="168"/>
        <v>2437.8479201999999</v>
      </c>
      <c r="Y561" s="23">
        <f t="shared" si="169"/>
        <v>25070.268400172201</v>
      </c>
      <c r="AA561">
        <v>202212</v>
      </c>
      <c r="AB561" s="20" t="s">
        <v>31</v>
      </c>
      <c r="AC561" s="20" t="s">
        <v>2274</v>
      </c>
      <c r="AD561">
        <v>193340.32</v>
      </c>
      <c r="AE561" s="21">
        <v>0.72</v>
      </c>
      <c r="AF561">
        <v>586.05319999999995</v>
      </c>
      <c r="AG561" s="22">
        <v>4.1999999999999997E-3</v>
      </c>
      <c r="AH561" s="11">
        <f t="shared" si="170"/>
        <v>584.66112767999994</v>
      </c>
      <c r="AI561" s="23">
        <f t="shared" si="171"/>
        <v>9002.5519392099377</v>
      </c>
      <c r="AJ561" s="23">
        <f t="shared" si="172"/>
        <v>81045941.418172613</v>
      </c>
      <c r="AK561" s="23">
        <f t="shared" si="173"/>
        <v>613.894184064</v>
      </c>
      <c r="AL561" s="23">
        <f t="shared" si="174"/>
        <v>18589.765006099875</v>
      </c>
      <c r="AN561">
        <v>202212</v>
      </c>
      <c r="AO561" s="20" t="s">
        <v>33</v>
      </c>
      <c r="AP561" s="20" t="s">
        <v>2275</v>
      </c>
      <c r="AQ561">
        <v>3366.42</v>
      </c>
      <c r="AR561" s="21">
        <v>0.86</v>
      </c>
      <c r="AS561">
        <v>138.38999999999999</v>
      </c>
      <c r="AT561">
        <v>4.7800000000000002E-2</v>
      </c>
      <c r="AU561" s="11">
        <f t="shared" si="175"/>
        <v>138.38679336000001</v>
      </c>
      <c r="AV561" s="23">
        <f t="shared" si="176"/>
        <v>617.65332888287094</v>
      </c>
      <c r="AW561" s="23">
        <f t="shared" si="177"/>
        <v>381495.63468009193</v>
      </c>
      <c r="AX561" s="23">
        <f t="shared" si="178"/>
        <v>145.30613302800003</v>
      </c>
      <c r="AY561" s="23">
        <f t="shared" si="179"/>
        <v>1373.6934511257418</v>
      </c>
      <c r="AZ561" s="23"/>
      <c r="BA561" s="23"/>
    </row>
    <row r="562" spans="1:53">
      <c r="A562">
        <v>202212</v>
      </c>
      <c r="B562" s="20" t="s">
        <v>27</v>
      </c>
      <c r="C562" s="20" t="s">
        <v>2276</v>
      </c>
      <c r="D562">
        <v>136258.64000000001</v>
      </c>
      <c r="E562" s="21">
        <v>0.68</v>
      </c>
      <c r="F562">
        <v>4487.72</v>
      </c>
      <c r="G562" s="22">
        <v>4.8399999999999999E-2</v>
      </c>
      <c r="H562" s="11">
        <f t="shared" si="160"/>
        <v>4484.5443596800005</v>
      </c>
      <c r="I562" s="23">
        <f t="shared" si="161"/>
        <v>19884.874764640495</v>
      </c>
      <c r="J562" s="23">
        <f t="shared" si="162"/>
        <v>395408244.4054364</v>
      </c>
      <c r="K562" s="23">
        <f t="shared" si="163"/>
        <v>4708.7715776640007</v>
      </c>
      <c r="L562" s="23">
        <f t="shared" si="164"/>
        <v>44254.293888960994</v>
      </c>
      <c r="N562">
        <v>202212</v>
      </c>
      <c r="O562" s="20" t="s">
        <v>29</v>
      </c>
      <c r="P562" s="20" t="s">
        <v>2277</v>
      </c>
      <c r="Q562">
        <v>30439.49</v>
      </c>
      <c r="R562" s="21">
        <v>0.71</v>
      </c>
      <c r="S562">
        <v>786.67</v>
      </c>
      <c r="T562" s="21">
        <v>0.04</v>
      </c>
      <c r="U562" s="11">
        <f t="shared" si="165"/>
        <v>864.48151599999994</v>
      </c>
      <c r="V562" s="23">
        <f t="shared" si="166"/>
        <v>4235.0772125353033</v>
      </c>
      <c r="W562" s="23">
        <f t="shared" si="167"/>
        <v>17935878.996135794</v>
      </c>
      <c r="X562" s="23">
        <f t="shared" si="168"/>
        <v>907.70559179999998</v>
      </c>
      <c r="Y562" s="23">
        <f t="shared" si="169"/>
        <v>9334.6359410706063</v>
      </c>
      <c r="AA562">
        <v>202212</v>
      </c>
      <c r="AB562" s="20" t="s">
        <v>31</v>
      </c>
      <c r="AC562" s="20" t="s">
        <v>2278</v>
      </c>
      <c r="AD562">
        <v>183018.28</v>
      </c>
      <c r="AE562" s="21">
        <v>0.72</v>
      </c>
      <c r="AF562">
        <v>554.76499999999999</v>
      </c>
      <c r="AG562" s="22">
        <v>4.1999999999999997E-3</v>
      </c>
      <c r="AH562" s="11">
        <f t="shared" si="170"/>
        <v>553.44727871999999</v>
      </c>
      <c r="AI562" s="23">
        <f t="shared" si="171"/>
        <v>8521.9243017952358</v>
      </c>
      <c r="AJ562" s="23">
        <f t="shared" si="172"/>
        <v>72623193.805528224</v>
      </c>
      <c r="AK562" s="23">
        <f t="shared" si="173"/>
        <v>581.119642656</v>
      </c>
      <c r="AL562" s="23">
        <f t="shared" si="174"/>
        <v>17597.295882310471</v>
      </c>
      <c r="AN562">
        <v>202212</v>
      </c>
      <c r="AO562" s="20" t="s">
        <v>33</v>
      </c>
      <c r="AP562" s="20" t="s">
        <v>2279</v>
      </c>
      <c r="AQ562">
        <v>3312.72</v>
      </c>
      <c r="AR562" s="21">
        <v>0.86</v>
      </c>
      <c r="AS562">
        <v>251.28</v>
      </c>
      <c r="AT562">
        <v>8.8200000000000001E-2</v>
      </c>
      <c r="AU562" s="11">
        <f t="shared" si="175"/>
        <v>251.27643744</v>
      </c>
      <c r="AV562" s="23">
        <f t="shared" si="176"/>
        <v>807.91796900837971</v>
      </c>
      <c r="AW562" s="23">
        <f t="shared" si="177"/>
        <v>652731.4446466252</v>
      </c>
      <c r="AX562" s="23">
        <f t="shared" si="178"/>
        <v>263.840259312</v>
      </c>
      <c r="AY562" s="23">
        <f t="shared" si="179"/>
        <v>1867.1123754567593</v>
      </c>
      <c r="AZ562" s="23"/>
      <c r="BA562" s="23"/>
    </row>
    <row r="563" spans="1:53">
      <c r="A563">
        <v>202212</v>
      </c>
      <c r="B563" s="20" t="s">
        <v>27</v>
      </c>
      <c r="C563" s="20" t="s">
        <v>2280</v>
      </c>
      <c r="D563">
        <v>41382.94</v>
      </c>
      <c r="E563" s="21">
        <v>0.68</v>
      </c>
      <c r="F563">
        <v>1362.96</v>
      </c>
      <c r="G563" s="22">
        <v>4.8399999999999999E-2</v>
      </c>
      <c r="H563" s="11">
        <f t="shared" si="160"/>
        <v>1361.9953212800001</v>
      </c>
      <c r="I563" s="23">
        <f t="shared" si="161"/>
        <v>6039.2102790152003</v>
      </c>
      <c r="J563" s="23">
        <f t="shared" si="162"/>
        <v>36472060.794162855</v>
      </c>
      <c r="K563" s="23">
        <f t="shared" si="163"/>
        <v>1430.0950873440001</v>
      </c>
      <c r="L563" s="23">
        <f t="shared" si="164"/>
        <v>13440.4158793104</v>
      </c>
      <c r="N563">
        <v>202212</v>
      </c>
      <c r="O563" s="20" t="s">
        <v>29</v>
      </c>
      <c r="P563" s="20" t="s">
        <v>2281</v>
      </c>
      <c r="Q563">
        <v>30657.02</v>
      </c>
      <c r="R563" s="21">
        <v>0.71</v>
      </c>
      <c r="S563">
        <v>792.3</v>
      </c>
      <c r="T563" s="21">
        <v>0.04</v>
      </c>
      <c r="U563" s="11">
        <f t="shared" si="165"/>
        <v>870.65936799999997</v>
      </c>
      <c r="V563" s="23">
        <f t="shared" si="166"/>
        <v>4265.3423827481683</v>
      </c>
      <c r="W563" s="23">
        <f t="shared" si="167"/>
        <v>18193145.642067824</v>
      </c>
      <c r="X563" s="23">
        <f t="shared" si="168"/>
        <v>914.19233640000004</v>
      </c>
      <c r="Y563" s="23">
        <f t="shared" si="169"/>
        <v>9401.3441334963372</v>
      </c>
      <c r="AA563">
        <v>202212</v>
      </c>
      <c r="AB563" s="20" t="s">
        <v>31</v>
      </c>
      <c r="AC563" s="20" t="s">
        <v>2282</v>
      </c>
      <c r="AD563">
        <v>213856.62</v>
      </c>
      <c r="AE563" s="21">
        <v>0.72</v>
      </c>
      <c r="AF563">
        <v>648.24220000000003</v>
      </c>
      <c r="AG563" s="22">
        <v>4.1999999999999997E-3</v>
      </c>
      <c r="AH563" s="11">
        <f t="shared" si="170"/>
        <v>646.70241887999998</v>
      </c>
      <c r="AI563" s="23">
        <f t="shared" si="171"/>
        <v>9957.8573630884803</v>
      </c>
      <c r="AJ563" s="23">
        <f t="shared" si="172"/>
        <v>99158923.263615459</v>
      </c>
      <c r="AK563" s="23">
        <f t="shared" si="173"/>
        <v>679.03753982399996</v>
      </c>
      <c r="AL563" s="23">
        <f t="shared" si="174"/>
        <v>20562.417145056959</v>
      </c>
      <c r="AN563">
        <v>202212</v>
      </c>
      <c r="AO563" s="20" t="s">
        <v>33</v>
      </c>
      <c r="AP563" s="20" t="s">
        <v>2283</v>
      </c>
      <c r="AQ563">
        <v>616.55999999999995</v>
      </c>
      <c r="AR563" s="21">
        <v>0.86</v>
      </c>
      <c r="AS563">
        <v>20.41</v>
      </c>
      <c r="AT563">
        <v>3.85E-2</v>
      </c>
      <c r="AU563" s="11">
        <f t="shared" si="175"/>
        <v>20.414301599999998</v>
      </c>
      <c r="AV563" s="23">
        <f t="shared" si="176"/>
        <v>102.01847006033171</v>
      </c>
      <c r="AW563" s="23">
        <f t="shared" si="177"/>
        <v>10407.768233450797</v>
      </c>
      <c r="AX563" s="23">
        <f t="shared" si="178"/>
        <v>21.43501668</v>
      </c>
      <c r="AY563" s="23">
        <f t="shared" si="179"/>
        <v>224.4512417206634</v>
      </c>
      <c r="AZ563" s="23"/>
      <c r="BA563" s="23"/>
    </row>
    <row r="564" spans="1:53">
      <c r="A564">
        <v>202212</v>
      </c>
      <c r="B564" s="20" t="s">
        <v>27</v>
      </c>
      <c r="C564" s="20" t="s">
        <v>2284</v>
      </c>
      <c r="D564">
        <v>24850.43</v>
      </c>
      <c r="E564" s="21">
        <v>0.68</v>
      </c>
      <c r="F564">
        <v>818.46</v>
      </c>
      <c r="G564" s="22">
        <v>4.8399999999999999E-2</v>
      </c>
      <c r="H564" s="11">
        <f t="shared" si="160"/>
        <v>817.8773521600001</v>
      </c>
      <c r="I564" s="23">
        <f t="shared" si="161"/>
        <v>3626.5420555897599</v>
      </c>
      <c r="J564" s="23">
        <f t="shared" si="162"/>
        <v>13151807.280961201</v>
      </c>
      <c r="K564" s="23">
        <f t="shared" si="163"/>
        <v>858.77121976800015</v>
      </c>
      <c r="L564" s="23">
        <f t="shared" si="164"/>
        <v>8070.9614633395195</v>
      </c>
      <c r="N564">
        <v>202212</v>
      </c>
      <c r="O564" s="20" t="s">
        <v>29</v>
      </c>
      <c r="P564" s="20" t="s">
        <v>2285</v>
      </c>
      <c r="Q564">
        <v>45980.77</v>
      </c>
      <c r="R564" s="21">
        <v>0.71</v>
      </c>
      <c r="S564">
        <v>1188.32</v>
      </c>
      <c r="T564" s="21">
        <v>0.04</v>
      </c>
      <c r="U564" s="11">
        <f t="shared" si="165"/>
        <v>1305.8538679999999</v>
      </c>
      <c r="V564" s="23">
        <f t="shared" si="166"/>
        <v>6397.3513104794747</v>
      </c>
      <c r="W564" s="23">
        <f t="shared" si="167"/>
        <v>40926103.789693452</v>
      </c>
      <c r="X564" s="23">
        <f t="shared" si="168"/>
        <v>1371.1465613999999</v>
      </c>
      <c r="Y564" s="23">
        <f t="shared" si="169"/>
        <v>14100.55648895895</v>
      </c>
      <c r="AA564">
        <v>202212</v>
      </c>
      <c r="AB564" s="20" t="s">
        <v>31</v>
      </c>
      <c r="AC564" s="20" t="s">
        <v>2286</v>
      </c>
      <c r="AD564">
        <v>226012.75</v>
      </c>
      <c r="AE564" s="21">
        <v>0.72</v>
      </c>
      <c r="AF564">
        <v>685.08979999999997</v>
      </c>
      <c r="AG564" s="22">
        <v>4.1999999999999997E-3</v>
      </c>
      <c r="AH564" s="11">
        <f t="shared" si="170"/>
        <v>683.46255599999995</v>
      </c>
      <c r="AI564" s="23">
        <f t="shared" si="171"/>
        <v>10523.886175416856</v>
      </c>
      <c r="AJ564" s="23">
        <f t="shared" si="172"/>
        <v>110752180.23313001</v>
      </c>
      <c r="AK564" s="23">
        <f t="shared" si="173"/>
        <v>717.63568379999992</v>
      </c>
      <c r="AL564" s="23">
        <f t="shared" si="174"/>
        <v>21731.23490683371</v>
      </c>
      <c r="AN564">
        <v>202212</v>
      </c>
      <c r="AO564" s="20" t="s">
        <v>33</v>
      </c>
      <c r="AP564" s="20" t="s">
        <v>2287</v>
      </c>
      <c r="AQ564">
        <v>1343.98</v>
      </c>
      <c r="AR564" s="21">
        <v>0.86</v>
      </c>
      <c r="AS564">
        <v>13.18</v>
      </c>
      <c r="AT564">
        <v>1.1399999999999999E-2</v>
      </c>
      <c r="AU564" s="11">
        <f t="shared" si="175"/>
        <v>13.176379919999997</v>
      </c>
      <c r="AV564" s="23">
        <f t="shared" si="176"/>
        <v>122.70266233950262</v>
      </c>
      <c r="AW564" s="23">
        <f t="shared" si="177"/>
        <v>15055.943345201995</v>
      </c>
      <c r="AX564" s="23">
        <f t="shared" si="178"/>
        <v>13.835198915999998</v>
      </c>
      <c r="AY564" s="23">
        <f t="shared" si="179"/>
        <v>258.58170459900526</v>
      </c>
      <c r="AZ564" s="23"/>
      <c r="BA564" s="23"/>
    </row>
    <row r="565" spans="1:53">
      <c r="A565">
        <v>202212</v>
      </c>
      <c r="B565" s="20" t="s">
        <v>27</v>
      </c>
      <c r="C565" s="20" t="s">
        <v>2288</v>
      </c>
      <c r="D565">
        <v>56209.33</v>
      </c>
      <c r="E565" s="21">
        <v>0.68</v>
      </c>
      <c r="F565">
        <v>1851.27</v>
      </c>
      <c r="G565" s="22">
        <v>4.8399999999999999E-2</v>
      </c>
      <c r="H565" s="11">
        <f t="shared" si="160"/>
        <v>1849.96146896</v>
      </c>
      <c r="I565" s="23">
        <f t="shared" si="161"/>
        <v>8202.8962541703768</v>
      </c>
      <c r="J565" s="23">
        <f t="shared" si="162"/>
        <v>67287506.956682399</v>
      </c>
      <c r="K565" s="23">
        <f t="shared" si="163"/>
        <v>1942.4595424080001</v>
      </c>
      <c r="L565" s="23">
        <f t="shared" si="164"/>
        <v>18255.753977300752</v>
      </c>
      <c r="N565">
        <v>202212</v>
      </c>
      <c r="O565" s="20" t="s">
        <v>29</v>
      </c>
      <c r="P565" s="20" t="s">
        <v>2289</v>
      </c>
      <c r="Q565">
        <v>26936.94</v>
      </c>
      <c r="R565" s="21">
        <v>0.71</v>
      </c>
      <c r="S565">
        <v>696.15</v>
      </c>
      <c r="T565" s="21">
        <v>0.04</v>
      </c>
      <c r="U565" s="11">
        <f t="shared" si="165"/>
        <v>765.009096</v>
      </c>
      <c r="V565" s="23">
        <f t="shared" si="166"/>
        <v>3747.763867575663</v>
      </c>
      <c r="W565" s="23">
        <f t="shared" si="167"/>
        <v>14045734.007105691</v>
      </c>
      <c r="X565" s="23">
        <f t="shared" si="168"/>
        <v>803.25955080000006</v>
      </c>
      <c r="Y565" s="23">
        <f t="shared" si="169"/>
        <v>8260.5368311513266</v>
      </c>
      <c r="AA565">
        <v>202212</v>
      </c>
      <c r="AB565" s="20" t="s">
        <v>31</v>
      </c>
      <c r="AC565" s="20" t="s">
        <v>2290</v>
      </c>
      <c r="AD565">
        <v>132148.32999999999</v>
      </c>
      <c r="AE565" s="21">
        <v>0.72</v>
      </c>
      <c r="AF565">
        <v>400.56799999999998</v>
      </c>
      <c r="AG565" s="22">
        <v>4.1999999999999997E-3</v>
      </c>
      <c r="AH565" s="11">
        <f t="shared" si="170"/>
        <v>399.61654991999995</v>
      </c>
      <c r="AI565" s="23">
        <f t="shared" si="171"/>
        <v>6153.2545539639887</v>
      </c>
      <c r="AJ565" s="23">
        <f t="shared" si="172"/>
        <v>37862541.605878562</v>
      </c>
      <c r="AK565" s="23">
        <f t="shared" si="173"/>
        <v>419.59737741599997</v>
      </c>
      <c r="AL565" s="23">
        <f t="shared" si="174"/>
        <v>12706.125657847977</v>
      </c>
      <c r="AN565">
        <v>202212</v>
      </c>
      <c r="AO565" s="20" t="s">
        <v>33</v>
      </c>
      <c r="AP565" s="20" t="s">
        <v>2291</v>
      </c>
      <c r="AQ565">
        <v>421.39</v>
      </c>
      <c r="AR565" s="21">
        <v>0.86</v>
      </c>
      <c r="AS565">
        <v>5.73</v>
      </c>
      <c r="AT565">
        <v>1.5800000000000002E-2</v>
      </c>
      <c r="AU565" s="11">
        <f t="shared" si="175"/>
        <v>5.7258473200000006</v>
      </c>
      <c r="AV565" s="23">
        <f t="shared" si="176"/>
        <v>45.191098706917685</v>
      </c>
      <c r="AW565" s="23">
        <f t="shared" si="177"/>
        <v>2042.2354023383773</v>
      </c>
      <c r="AX565" s="23">
        <f t="shared" si="178"/>
        <v>6.0121396860000011</v>
      </c>
      <c r="AY565" s="23">
        <f t="shared" si="179"/>
        <v>96.108044733835371</v>
      </c>
      <c r="AZ565" s="23"/>
      <c r="BA565" s="23"/>
    </row>
    <row r="566" spans="1:53">
      <c r="A566">
        <v>202212</v>
      </c>
      <c r="B566" s="20" t="s">
        <v>27</v>
      </c>
      <c r="C566" s="20" t="s">
        <v>2292</v>
      </c>
      <c r="D566">
        <v>13285.83</v>
      </c>
      <c r="E566" s="21">
        <v>0.68</v>
      </c>
      <c r="F566">
        <v>437.57</v>
      </c>
      <c r="G566" s="22">
        <v>4.8399999999999999E-2</v>
      </c>
      <c r="H566" s="11">
        <f t="shared" si="160"/>
        <v>437.26323696000003</v>
      </c>
      <c r="I566" s="23">
        <f t="shared" si="161"/>
        <v>1938.8646891991848</v>
      </c>
      <c r="J566" s="23">
        <f t="shared" si="162"/>
        <v>3759196.2830234515</v>
      </c>
      <c r="K566" s="23">
        <f t="shared" si="163"/>
        <v>459.12639880800003</v>
      </c>
      <c r="L566" s="23">
        <f t="shared" si="164"/>
        <v>4314.9926153583692</v>
      </c>
      <c r="N566">
        <v>202212</v>
      </c>
      <c r="O566" s="20" t="s">
        <v>29</v>
      </c>
      <c r="P566" s="20" t="s">
        <v>2293</v>
      </c>
      <c r="Q566">
        <v>113983.5</v>
      </c>
      <c r="R566" s="21">
        <v>0.71</v>
      </c>
      <c r="S566">
        <v>2945.78</v>
      </c>
      <c r="T566" s="21">
        <v>0.04</v>
      </c>
      <c r="U566" s="11">
        <f t="shared" si="165"/>
        <v>3237.1313999999998</v>
      </c>
      <c r="V566" s="23">
        <f t="shared" si="166"/>
        <v>15858.640320682694</v>
      </c>
      <c r="W566" s="23">
        <f t="shared" si="167"/>
        <v>251496472.8207829</v>
      </c>
      <c r="X566" s="23">
        <f t="shared" si="168"/>
        <v>3398.9879699999997</v>
      </c>
      <c r="Y566" s="23">
        <f t="shared" si="169"/>
        <v>34954.412041365387</v>
      </c>
      <c r="AA566">
        <v>202212</v>
      </c>
      <c r="AB566" s="20" t="s">
        <v>31</v>
      </c>
      <c r="AC566" s="20" t="s">
        <v>2294</v>
      </c>
      <c r="AD566">
        <v>229464.74</v>
      </c>
      <c r="AE566" s="21">
        <v>0.72</v>
      </c>
      <c r="AF566">
        <v>695.55349999999999</v>
      </c>
      <c r="AG566" s="22">
        <v>4.1999999999999997E-3</v>
      </c>
      <c r="AH566" s="11">
        <f t="shared" si="170"/>
        <v>693.90137375999984</v>
      </c>
      <c r="AI566" s="23">
        <f t="shared" si="171"/>
        <v>10684.622018145537</v>
      </c>
      <c r="AJ566" s="23">
        <f t="shared" si="172"/>
        <v>114161147.67064041</v>
      </c>
      <c r="AK566" s="23">
        <f t="shared" si="173"/>
        <v>728.59644244799983</v>
      </c>
      <c r="AL566" s="23">
        <f t="shared" si="174"/>
        <v>22063.145410051075</v>
      </c>
      <c r="AN566">
        <v>202212</v>
      </c>
      <c r="AO566" s="20" t="s">
        <v>33</v>
      </c>
      <c r="AP566" s="20" t="s">
        <v>2295</v>
      </c>
      <c r="AQ566">
        <v>2040.88</v>
      </c>
      <c r="AR566" s="21">
        <v>0.86</v>
      </c>
      <c r="AS566">
        <v>121.28</v>
      </c>
      <c r="AT566">
        <v>6.9099999999999995E-2</v>
      </c>
      <c r="AU566" s="11">
        <f t="shared" si="175"/>
        <v>121.28133487999999</v>
      </c>
      <c r="AV566" s="23">
        <f t="shared" si="176"/>
        <v>445.15008417098437</v>
      </c>
      <c r="AW566" s="23">
        <f t="shared" si="177"/>
        <v>198158.59743743448</v>
      </c>
      <c r="AX566" s="23">
        <f t="shared" si="178"/>
        <v>127.34540162399999</v>
      </c>
      <c r="AY566" s="23">
        <f t="shared" si="179"/>
        <v>1011.5815032219688</v>
      </c>
      <c r="AZ566" s="23"/>
      <c r="BA566" s="23"/>
    </row>
    <row r="567" spans="1:53">
      <c r="A567">
        <v>202212</v>
      </c>
      <c r="B567" s="20" t="s">
        <v>27</v>
      </c>
      <c r="C567" s="20" t="s">
        <v>2296</v>
      </c>
      <c r="D567">
        <v>46328.82</v>
      </c>
      <c r="E567" s="21">
        <v>0.68</v>
      </c>
      <c r="F567">
        <v>1525.86</v>
      </c>
      <c r="G567" s="22">
        <v>4.8399999999999999E-2</v>
      </c>
      <c r="H567" s="11">
        <f t="shared" si="160"/>
        <v>1524.7741238399999</v>
      </c>
      <c r="I567" s="23">
        <f t="shared" si="161"/>
        <v>6760.9861928283726</v>
      </c>
      <c r="J567" s="23">
        <f t="shared" si="162"/>
        <v>45710934.29961589</v>
      </c>
      <c r="K567" s="23">
        <f t="shared" si="163"/>
        <v>1601.012830032</v>
      </c>
      <c r="L567" s="23">
        <f t="shared" si="164"/>
        <v>15046.746509496745</v>
      </c>
      <c r="N567">
        <v>202212</v>
      </c>
      <c r="O567" s="20" t="s">
        <v>29</v>
      </c>
      <c r="P567" s="20" t="s">
        <v>2297</v>
      </c>
      <c r="Q567">
        <v>22778.21</v>
      </c>
      <c r="R567" s="21">
        <v>0.71</v>
      </c>
      <c r="S567">
        <v>588.67999999999995</v>
      </c>
      <c r="T567" s="21">
        <v>0.04</v>
      </c>
      <c r="U567" s="11">
        <f t="shared" si="165"/>
        <v>646.90116399999988</v>
      </c>
      <c r="V567" s="23">
        <f t="shared" si="166"/>
        <v>3169.1555316249965</v>
      </c>
      <c r="W567" s="23">
        <f t="shared" si="167"/>
        <v>10043546.783629313</v>
      </c>
      <c r="X567" s="23">
        <f t="shared" si="168"/>
        <v>679.24622219999992</v>
      </c>
      <c r="Y567" s="23">
        <f t="shared" si="169"/>
        <v>6985.2122272499928</v>
      </c>
      <c r="AA567">
        <v>202212</v>
      </c>
      <c r="AB567" s="20" t="s">
        <v>31</v>
      </c>
      <c r="AC567" s="20" t="s">
        <v>2298</v>
      </c>
      <c r="AD567">
        <v>201985.21</v>
      </c>
      <c r="AE567" s="21">
        <v>0.72</v>
      </c>
      <c r="AF567">
        <v>612.25760000000002</v>
      </c>
      <c r="AG567" s="22">
        <v>4.1999999999999997E-3</v>
      </c>
      <c r="AH567" s="11">
        <f t="shared" si="170"/>
        <v>610.8032750399999</v>
      </c>
      <c r="AI567" s="23">
        <f t="shared" si="171"/>
        <v>9405.0860367730147</v>
      </c>
      <c r="AJ567" s="23">
        <f t="shared" si="172"/>
        <v>88455643.359102726</v>
      </c>
      <c r="AK567" s="23">
        <f t="shared" si="173"/>
        <v>641.34343879199992</v>
      </c>
      <c r="AL567" s="23">
        <f t="shared" si="174"/>
        <v>19420.975348586031</v>
      </c>
      <c r="AN567">
        <v>202212</v>
      </c>
      <c r="AO567" s="20" t="s">
        <v>33</v>
      </c>
      <c r="AP567" s="20" t="s">
        <v>2299</v>
      </c>
      <c r="AQ567">
        <v>2195.4499999999998</v>
      </c>
      <c r="AR567" s="21">
        <v>0.86</v>
      </c>
      <c r="AS567">
        <v>133.11000000000001</v>
      </c>
      <c r="AT567">
        <v>7.0499999999999993E-2</v>
      </c>
      <c r="AU567" s="11">
        <f t="shared" si="175"/>
        <v>133.11013349999996</v>
      </c>
      <c r="AV567" s="23">
        <f t="shared" si="176"/>
        <v>483.32722351345643</v>
      </c>
      <c r="AW567" s="23">
        <f t="shared" si="177"/>
        <v>233605.20498922668</v>
      </c>
      <c r="AX567" s="23">
        <f t="shared" si="178"/>
        <v>139.76564017499996</v>
      </c>
      <c r="AY567" s="23">
        <f t="shared" si="179"/>
        <v>1099.7645805269128</v>
      </c>
      <c r="AZ567" s="23"/>
      <c r="BA567" s="23"/>
    </row>
    <row r="568" spans="1:53">
      <c r="A568">
        <v>202212</v>
      </c>
      <c r="B568" s="20" t="s">
        <v>27</v>
      </c>
      <c r="C568" s="20" t="s">
        <v>2300</v>
      </c>
      <c r="D568">
        <v>108862.05</v>
      </c>
      <c r="E568" s="21">
        <v>0.68</v>
      </c>
      <c r="F568">
        <v>3585.41</v>
      </c>
      <c r="G568" s="22">
        <v>4.8399999999999999E-2</v>
      </c>
      <c r="H568" s="11">
        <f t="shared" si="160"/>
        <v>3582.8677895999999</v>
      </c>
      <c r="I568" s="23">
        <f t="shared" si="161"/>
        <v>15886.759407491751</v>
      </c>
      <c r="J568" s="23">
        <f t="shared" si="162"/>
        <v>252389124.47152764</v>
      </c>
      <c r="K568" s="23">
        <f t="shared" si="163"/>
        <v>3762.0111790800001</v>
      </c>
      <c r="L568" s="23">
        <f t="shared" si="164"/>
        <v>35356.386604583502</v>
      </c>
      <c r="N568">
        <v>202212</v>
      </c>
      <c r="O568" s="20" t="s">
        <v>29</v>
      </c>
      <c r="P568" s="20" t="s">
        <v>2301</v>
      </c>
      <c r="Q568">
        <v>32697.439999999999</v>
      </c>
      <c r="R568" s="21">
        <v>0.71</v>
      </c>
      <c r="S568">
        <v>845.03</v>
      </c>
      <c r="T568" s="21">
        <v>0.04</v>
      </c>
      <c r="U568" s="11">
        <f t="shared" si="165"/>
        <v>928.60729599999991</v>
      </c>
      <c r="V568" s="23">
        <f t="shared" si="166"/>
        <v>4549.228093251244</v>
      </c>
      <c r="W568" s="23">
        <f t="shared" si="167"/>
        <v>20695476.244426347</v>
      </c>
      <c r="X568" s="23">
        <f t="shared" si="168"/>
        <v>975.03766079999991</v>
      </c>
      <c r="Y568" s="23">
        <f t="shared" si="169"/>
        <v>10027.063482502488</v>
      </c>
      <c r="AA568">
        <v>202212</v>
      </c>
      <c r="AB568" s="20" t="s">
        <v>31</v>
      </c>
      <c r="AC568" s="20" t="s">
        <v>2302</v>
      </c>
      <c r="AD568">
        <v>200748.2</v>
      </c>
      <c r="AE568" s="21">
        <v>0.72</v>
      </c>
      <c r="AF568">
        <v>608.50789999999995</v>
      </c>
      <c r="AG568" s="22">
        <v>4.1999999999999997E-3</v>
      </c>
      <c r="AH568" s="11">
        <f t="shared" si="170"/>
        <v>607.06255679999992</v>
      </c>
      <c r="AI568" s="23">
        <f t="shared" si="171"/>
        <v>9347.4868418698425</v>
      </c>
      <c r="AJ568" s="23">
        <f t="shared" si="172"/>
        <v>87375510.258929849</v>
      </c>
      <c r="AK568" s="23">
        <f t="shared" si="173"/>
        <v>637.41568463999999</v>
      </c>
      <c r="AL568" s="23">
        <f t="shared" si="174"/>
        <v>19302.036240539685</v>
      </c>
      <c r="AN568">
        <v>202212</v>
      </c>
      <c r="AO568" s="20" t="s">
        <v>33</v>
      </c>
      <c r="AP568" s="20" t="s">
        <v>2303</v>
      </c>
      <c r="AQ568">
        <v>1991.14</v>
      </c>
      <c r="AR568" s="21">
        <v>0.86</v>
      </c>
      <c r="AS568">
        <v>129.11000000000001</v>
      </c>
      <c r="AT568">
        <v>7.5399999999999995E-2</v>
      </c>
      <c r="AU568" s="11">
        <f t="shared" si="175"/>
        <v>129.11348215999999</v>
      </c>
      <c r="AV568" s="23">
        <f t="shared" si="176"/>
        <v>452.12952231750251</v>
      </c>
      <c r="AW568" s="23">
        <f t="shared" si="177"/>
        <v>204421.10495105298</v>
      </c>
      <c r="AX568" s="23">
        <f t="shared" si="178"/>
        <v>135.569156268</v>
      </c>
      <c r="AY568" s="23">
        <f t="shared" si="179"/>
        <v>1033.3725267950049</v>
      </c>
      <c r="AZ568" s="23"/>
      <c r="BA568" s="23"/>
    </row>
    <row r="569" spans="1:53">
      <c r="A569">
        <v>202212</v>
      </c>
      <c r="B569" s="20" t="s">
        <v>27</v>
      </c>
      <c r="C569" s="20" t="s">
        <v>2304</v>
      </c>
      <c r="D569">
        <v>49760.46</v>
      </c>
      <c r="E569" s="21">
        <v>0.68</v>
      </c>
      <c r="F569">
        <v>1638.88</v>
      </c>
      <c r="G569" s="22">
        <v>4.8399999999999999E-2</v>
      </c>
      <c r="H569" s="11">
        <f t="shared" si="160"/>
        <v>1637.71625952</v>
      </c>
      <c r="I569" s="23">
        <f t="shared" si="161"/>
        <v>7261.781824117008</v>
      </c>
      <c r="J569" s="23">
        <f t="shared" si="162"/>
        <v>52733475.261076137</v>
      </c>
      <c r="K569" s="23">
        <f t="shared" si="163"/>
        <v>1719.6020724960001</v>
      </c>
      <c r="L569" s="23">
        <f t="shared" si="164"/>
        <v>16161.279907754017</v>
      </c>
      <c r="N569">
        <v>202212</v>
      </c>
      <c r="O569" s="20" t="s">
        <v>29</v>
      </c>
      <c r="P569" s="20" t="s">
        <v>2305</v>
      </c>
      <c r="Q569">
        <v>42822.49</v>
      </c>
      <c r="R569" s="21">
        <v>0.71</v>
      </c>
      <c r="S569">
        <v>1106.7</v>
      </c>
      <c r="T569" s="21">
        <v>0.04</v>
      </c>
      <c r="U569" s="11">
        <f t="shared" si="165"/>
        <v>1216.1587159999999</v>
      </c>
      <c r="V569" s="23">
        <f t="shared" si="166"/>
        <v>5957.9366008767192</v>
      </c>
      <c r="W569" s="23">
        <f t="shared" si="167"/>
        <v>35497008.540066436</v>
      </c>
      <c r="X569" s="23">
        <f t="shared" si="168"/>
        <v>1276.9666517999999</v>
      </c>
      <c r="Y569" s="23">
        <f t="shared" si="169"/>
        <v>13132.031917753438</v>
      </c>
      <c r="AA569">
        <v>202212</v>
      </c>
      <c r="AB569" s="20" t="s">
        <v>31</v>
      </c>
      <c r="AC569" s="20" t="s">
        <v>2306</v>
      </c>
      <c r="AD569">
        <v>190906.63</v>
      </c>
      <c r="AE569" s="21">
        <v>0.72</v>
      </c>
      <c r="AF569">
        <v>578.67619999999999</v>
      </c>
      <c r="AG569" s="22">
        <v>4.1999999999999997E-3</v>
      </c>
      <c r="AH569" s="11">
        <f t="shared" si="170"/>
        <v>577.30164911999987</v>
      </c>
      <c r="AI569" s="23">
        <f t="shared" si="171"/>
        <v>8889.2314449181322</v>
      </c>
      <c r="AJ569" s="23">
        <f t="shared" si="172"/>
        <v>79018435.681321308</v>
      </c>
      <c r="AK569" s="23">
        <f t="shared" si="173"/>
        <v>606.16673157599985</v>
      </c>
      <c r="AL569" s="23">
        <f t="shared" si="174"/>
        <v>18355.764538956264</v>
      </c>
      <c r="AN569">
        <v>202212</v>
      </c>
      <c r="AO569" s="20" t="s">
        <v>33</v>
      </c>
      <c r="AP569" s="20" t="s">
        <v>2307</v>
      </c>
      <c r="AQ569">
        <v>2339.4299999999998</v>
      </c>
      <c r="AR569" s="21">
        <v>0.86</v>
      </c>
      <c r="AS569">
        <v>156.53</v>
      </c>
      <c r="AT569">
        <v>7.7800000000000008E-2</v>
      </c>
      <c r="AU569" s="11">
        <f t="shared" si="175"/>
        <v>156.52658244</v>
      </c>
      <c r="AV569" s="23">
        <f t="shared" si="176"/>
        <v>538.90332543156364</v>
      </c>
      <c r="AW569" s="23">
        <f t="shared" si="177"/>
        <v>290416.79416119779</v>
      </c>
      <c r="AX569" s="23">
        <f t="shared" si="178"/>
        <v>164.352911562</v>
      </c>
      <c r="AY569" s="23">
        <f t="shared" si="179"/>
        <v>1234.3332333031274</v>
      </c>
      <c r="AZ569" s="23"/>
      <c r="BA569" s="23"/>
    </row>
    <row r="570" spans="1:53">
      <c r="A570">
        <v>202212</v>
      </c>
      <c r="B570" s="20" t="s">
        <v>27</v>
      </c>
      <c r="C570" s="20" t="s">
        <v>2308</v>
      </c>
      <c r="D570">
        <v>37193.21</v>
      </c>
      <c r="E570" s="21">
        <v>0.68</v>
      </c>
      <c r="F570">
        <v>1224.97</v>
      </c>
      <c r="G570" s="22">
        <v>4.8399999999999999E-2</v>
      </c>
      <c r="H570" s="11">
        <f t="shared" si="160"/>
        <v>1224.1029275199999</v>
      </c>
      <c r="I570" s="23">
        <f t="shared" si="161"/>
        <v>5427.7829497268904</v>
      </c>
      <c r="J570" s="23">
        <f t="shared" si="162"/>
        <v>29460827.749345943</v>
      </c>
      <c r="K570" s="23">
        <f t="shared" si="163"/>
        <v>1285.308073896</v>
      </c>
      <c r="L570" s="23">
        <f t="shared" si="164"/>
        <v>12079.668826973781</v>
      </c>
      <c r="N570">
        <v>202212</v>
      </c>
      <c r="O570" s="20" t="s">
        <v>29</v>
      </c>
      <c r="P570" s="20" t="s">
        <v>2309</v>
      </c>
      <c r="Q570">
        <v>31822.13</v>
      </c>
      <c r="R570" s="21">
        <v>0.71</v>
      </c>
      <c r="S570">
        <v>822.41</v>
      </c>
      <c r="T570" s="21">
        <v>0.04</v>
      </c>
      <c r="U570" s="11">
        <f t="shared" si="165"/>
        <v>903.74849199999994</v>
      </c>
      <c r="V570" s="23">
        <f t="shared" si="166"/>
        <v>4427.4453224195295</v>
      </c>
      <c r="W570" s="23">
        <f t="shared" si="167"/>
        <v>19602272.08301457</v>
      </c>
      <c r="X570" s="23">
        <f t="shared" si="168"/>
        <v>948.93591659999993</v>
      </c>
      <c r="Y570" s="23">
        <f t="shared" si="169"/>
        <v>9758.6391368390596</v>
      </c>
      <c r="AA570">
        <v>202212</v>
      </c>
      <c r="AB570" s="20" t="s">
        <v>31</v>
      </c>
      <c r="AC570" s="20" t="s">
        <v>2310</v>
      </c>
      <c r="AD570">
        <v>201658.23999999999</v>
      </c>
      <c r="AE570" s="21">
        <v>0.72</v>
      </c>
      <c r="AF570">
        <v>611.26649999999995</v>
      </c>
      <c r="AG570" s="22">
        <v>4.1999999999999997E-3</v>
      </c>
      <c r="AH570" s="11">
        <f t="shared" si="170"/>
        <v>609.81451775999983</v>
      </c>
      <c r="AI570" s="23">
        <f t="shared" si="171"/>
        <v>9389.8612538226025</v>
      </c>
      <c r="AJ570" s="23">
        <f t="shared" si="172"/>
        <v>88169494.366038978</v>
      </c>
      <c r="AK570" s="23">
        <f t="shared" si="173"/>
        <v>640.30524364799987</v>
      </c>
      <c r="AL570" s="23">
        <f t="shared" si="174"/>
        <v>19389.537025405203</v>
      </c>
      <c r="AN570">
        <v>202212</v>
      </c>
      <c r="AO570" s="20" t="s">
        <v>33</v>
      </c>
      <c r="AP570" s="20" t="s">
        <v>2311</v>
      </c>
      <c r="AQ570">
        <v>1117.02</v>
      </c>
      <c r="AR570" s="21">
        <v>0.86</v>
      </c>
      <c r="AS570">
        <v>36.22</v>
      </c>
      <c r="AT570">
        <v>3.7699999999999997E-2</v>
      </c>
      <c r="AU570" s="11">
        <f t="shared" si="175"/>
        <v>36.216022439999996</v>
      </c>
      <c r="AV570" s="23">
        <f t="shared" si="176"/>
        <v>182.97228782120035</v>
      </c>
      <c r="AW570" s="23">
        <f t="shared" si="177"/>
        <v>33478.858110524183</v>
      </c>
      <c r="AX570" s="23">
        <f t="shared" si="178"/>
        <v>38.026823561999997</v>
      </c>
      <c r="AY570" s="23">
        <f t="shared" si="179"/>
        <v>402.16059808240072</v>
      </c>
      <c r="AZ570" s="23"/>
      <c r="BA570" s="23"/>
    </row>
    <row r="571" spans="1:53">
      <c r="A571">
        <v>202212</v>
      </c>
      <c r="B571" s="20" t="s">
        <v>27</v>
      </c>
      <c r="C571" s="20" t="s">
        <v>2312</v>
      </c>
      <c r="D571">
        <v>36533.129999999997</v>
      </c>
      <c r="E571" s="21">
        <v>0.68</v>
      </c>
      <c r="F571">
        <v>1203.23</v>
      </c>
      <c r="G571" s="22">
        <v>4.8399999999999999E-2</v>
      </c>
      <c r="H571" s="11">
        <f t="shared" si="160"/>
        <v>1202.3783745599999</v>
      </c>
      <c r="I571" s="23">
        <f t="shared" si="161"/>
        <v>5331.4543195963979</v>
      </c>
      <c r="J571" s="23">
        <f t="shared" si="162"/>
        <v>28424405.161943089</v>
      </c>
      <c r="K571" s="23">
        <f t="shared" si="163"/>
        <v>1262.497293288</v>
      </c>
      <c r="L571" s="23">
        <f t="shared" si="164"/>
        <v>11865.287013752795</v>
      </c>
      <c r="N571">
        <v>202212</v>
      </c>
      <c r="O571" s="20" t="s">
        <v>29</v>
      </c>
      <c r="P571" s="20" t="s">
        <v>2313</v>
      </c>
      <c r="Q571">
        <v>25033.99</v>
      </c>
      <c r="R571" s="21">
        <v>0.71</v>
      </c>
      <c r="S571">
        <v>646.97</v>
      </c>
      <c r="T571" s="21">
        <v>0.04</v>
      </c>
      <c r="U571" s="11">
        <f t="shared" si="165"/>
        <v>710.96531600000003</v>
      </c>
      <c r="V571" s="23">
        <f t="shared" si="166"/>
        <v>3483.0044980332018</v>
      </c>
      <c r="W571" s="23">
        <f t="shared" si="167"/>
        <v>12131320.333319517</v>
      </c>
      <c r="X571" s="23">
        <f t="shared" si="168"/>
        <v>746.51358180000011</v>
      </c>
      <c r="Y571" s="23">
        <f t="shared" si="169"/>
        <v>7676.9743120664034</v>
      </c>
      <c r="AA571">
        <v>202212</v>
      </c>
      <c r="AB571" s="20" t="s">
        <v>31</v>
      </c>
      <c r="AC571" s="20" t="s">
        <v>2314</v>
      </c>
      <c r="AD571">
        <v>194894.58</v>
      </c>
      <c r="AE571" s="21">
        <v>0.72</v>
      </c>
      <c r="AF571">
        <v>590.7645</v>
      </c>
      <c r="AG571" s="22">
        <v>4.1999999999999997E-3</v>
      </c>
      <c r="AH571" s="11">
        <f t="shared" si="170"/>
        <v>589.36120991999985</v>
      </c>
      <c r="AI571" s="23">
        <f t="shared" si="171"/>
        <v>9074.9233223597967</v>
      </c>
      <c r="AJ571" s="23">
        <f t="shared" si="172"/>
        <v>82354233.306709766</v>
      </c>
      <c r="AK571" s="23">
        <f t="shared" si="173"/>
        <v>618.82927041599987</v>
      </c>
      <c r="AL571" s="23">
        <f t="shared" si="174"/>
        <v>18739.207854639593</v>
      </c>
      <c r="AN571">
        <v>202212</v>
      </c>
      <c r="AO571" s="20" t="s">
        <v>33</v>
      </c>
      <c r="AP571" s="20" t="s">
        <v>2315</v>
      </c>
      <c r="AQ571">
        <v>2274.4899999999998</v>
      </c>
      <c r="AR571" s="21">
        <v>0.86</v>
      </c>
      <c r="AS571">
        <v>57.9</v>
      </c>
      <c r="AT571">
        <v>2.9600000000000001E-2</v>
      </c>
      <c r="AU571" s="11">
        <f t="shared" si="175"/>
        <v>57.899417440000001</v>
      </c>
      <c r="AV571" s="23">
        <f t="shared" si="176"/>
        <v>331.51541894304017</v>
      </c>
      <c r="AW571" s="23">
        <f t="shared" si="177"/>
        <v>109902.47299697944</v>
      </c>
      <c r="AX571" s="23">
        <f t="shared" si="178"/>
        <v>60.794388312000002</v>
      </c>
      <c r="AY571" s="23">
        <f t="shared" si="179"/>
        <v>720.93025532608033</v>
      </c>
      <c r="AZ571" s="23"/>
      <c r="BA571" s="23"/>
    </row>
    <row r="572" spans="1:53">
      <c r="A572">
        <v>202212</v>
      </c>
      <c r="B572" s="20" t="s">
        <v>27</v>
      </c>
      <c r="C572" s="20" t="s">
        <v>2316</v>
      </c>
      <c r="D572">
        <v>123196.4</v>
      </c>
      <c r="E572" s="21">
        <v>0.68</v>
      </c>
      <c r="F572">
        <v>4057.52</v>
      </c>
      <c r="G572" s="22">
        <v>4.8399999999999999E-2</v>
      </c>
      <c r="H572" s="11">
        <f t="shared" si="160"/>
        <v>4054.6399167999998</v>
      </c>
      <c r="I572" s="23">
        <f t="shared" si="161"/>
        <v>17978.639633087165</v>
      </c>
      <c r="J572" s="23">
        <f t="shared" si="162"/>
        <v>323231483.05641258</v>
      </c>
      <c r="K572" s="23">
        <f t="shared" si="163"/>
        <v>4257.3719126400001</v>
      </c>
      <c r="L572" s="23">
        <f t="shared" si="164"/>
        <v>40011.919182974329</v>
      </c>
      <c r="N572">
        <v>202212</v>
      </c>
      <c r="O572" s="20" t="s">
        <v>29</v>
      </c>
      <c r="P572" s="20" t="s">
        <v>2317</v>
      </c>
      <c r="Q572">
        <v>41587.050000000003</v>
      </c>
      <c r="R572" s="21">
        <v>0.71</v>
      </c>
      <c r="S572">
        <v>1074.77</v>
      </c>
      <c r="T572" s="21">
        <v>0.04</v>
      </c>
      <c r="U572" s="11">
        <f t="shared" si="165"/>
        <v>1181.07222</v>
      </c>
      <c r="V572" s="23">
        <f t="shared" si="166"/>
        <v>5786.0485767523141</v>
      </c>
      <c r="W572" s="23">
        <f t="shared" si="167"/>
        <v>33478358.13253748</v>
      </c>
      <c r="X572" s="23">
        <f t="shared" si="168"/>
        <v>1240.1258310000001</v>
      </c>
      <c r="Y572" s="23">
        <f t="shared" si="169"/>
        <v>12753.169373504628</v>
      </c>
      <c r="AA572">
        <v>202212</v>
      </c>
      <c r="AB572" s="20" t="s">
        <v>31</v>
      </c>
      <c r="AC572" s="20" t="s">
        <v>2318</v>
      </c>
      <c r="AD572">
        <v>202002.88</v>
      </c>
      <c r="AE572" s="21">
        <v>0.72</v>
      </c>
      <c r="AF572">
        <v>612.31110000000001</v>
      </c>
      <c r="AG572" s="22">
        <v>4.1999999999999997E-3</v>
      </c>
      <c r="AH572" s="11">
        <f t="shared" si="170"/>
        <v>610.85670912</v>
      </c>
      <c r="AI572" s="23">
        <f t="shared" si="171"/>
        <v>9405.9088092436832</v>
      </c>
      <c r="AJ572" s="23">
        <f t="shared" si="172"/>
        <v>88471120.527807921</v>
      </c>
      <c r="AK572" s="23">
        <f t="shared" si="173"/>
        <v>641.39954457600004</v>
      </c>
      <c r="AL572" s="23">
        <f t="shared" si="174"/>
        <v>19422.674327607365</v>
      </c>
      <c r="AN572">
        <v>202212</v>
      </c>
      <c r="AO572" s="20" t="s">
        <v>33</v>
      </c>
      <c r="AP572" s="20" t="s">
        <v>2319</v>
      </c>
      <c r="AQ572">
        <v>1089.33</v>
      </c>
      <c r="AR572" s="21">
        <v>0.86</v>
      </c>
      <c r="AS572">
        <v>3.09</v>
      </c>
      <c r="AT572">
        <v>3.3E-3</v>
      </c>
      <c r="AU572" s="11">
        <f t="shared" si="175"/>
        <v>3.0915185399999996</v>
      </c>
      <c r="AV572" s="23">
        <f t="shared" si="176"/>
        <v>53.727559590307912</v>
      </c>
      <c r="AW572" s="23">
        <f t="shared" si="177"/>
        <v>2886.6506595300875</v>
      </c>
      <c r="AX572" s="23">
        <f t="shared" si="178"/>
        <v>3.2460944669999998</v>
      </c>
      <c r="AY572" s="23">
        <f t="shared" si="179"/>
        <v>110.54663772061582</v>
      </c>
      <c r="AZ572" s="23"/>
      <c r="BA572" s="23"/>
    </row>
    <row r="573" spans="1:53">
      <c r="A573">
        <v>202212</v>
      </c>
      <c r="B573" s="20" t="s">
        <v>27</v>
      </c>
      <c r="C573" s="20" t="s">
        <v>2320</v>
      </c>
      <c r="D573">
        <v>17732.169999999998</v>
      </c>
      <c r="E573" s="21">
        <v>0.68</v>
      </c>
      <c r="F573">
        <v>584.02</v>
      </c>
      <c r="G573" s="22">
        <v>4.8399999999999999E-2</v>
      </c>
      <c r="H573" s="11">
        <f t="shared" si="160"/>
        <v>583.60117903999992</v>
      </c>
      <c r="I573" s="23">
        <f t="shared" si="161"/>
        <v>2587.740342596368</v>
      </c>
      <c r="J573" s="23">
        <f t="shared" si="162"/>
        <v>6696400.0807007682</v>
      </c>
      <c r="K573" s="23">
        <f t="shared" si="163"/>
        <v>612.78123799199989</v>
      </c>
      <c r="L573" s="23">
        <f t="shared" si="164"/>
        <v>5759.0818642327358</v>
      </c>
      <c r="N573">
        <v>202212</v>
      </c>
      <c r="O573" s="20" t="s">
        <v>29</v>
      </c>
      <c r="P573" s="20" t="s">
        <v>2321</v>
      </c>
      <c r="Q573">
        <v>27281.91</v>
      </c>
      <c r="R573" s="21">
        <v>0.71</v>
      </c>
      <c r="S573">
        <v>705.07</v>
      </c>
      <c r="T573" s="21">
        <v>0.04</v>
      </c>
      <c r="U573" s="11">
        <f t="shared" si="165"/>
        <v>774.80624399999999</v>
      </c>
      <c r="V573" s="23">
        <f t="shared" si="166"/>
        <v>3795.7598946447201</v>
      </c>
      <c r="W573" s="23">
        <f t="shared" si="167"/>
        <v>14407793.177793296</v>
      </c>
      <c r="X573" s="23">
        <f t="shared" si="168"/>
        <v>813.54655620000005</v>
      </c>
      <c r="Y573" s="23">
        <f t="shared" si="169"/>
        <v>8366.3260332894406</v>
      </c>
      <c r="AA573">
        <v>202212</v>
      </c>
      <c r="AB573" s="20" t="s">
        <v>31</v>
      </c>
      <c r="AC573" s="20" t="s">
        <v>2322</v>
      </c>
      <c r="AD573">
        <v>207964.44</v>
      </c>
      <c r="AE573" s="21">
        <v>0.72</v>
      </c>
      <c r="AF573">
        <v>630.3818</v>
      </c>
      <c r="AG573" s="22">
        <v>4.1999999999999997E-3</v>
      </c>
      <c r="AH573" s="11">
        <f t="shared" si="170"/>
        <v>628.88446655999996</v>
      </c>
      <c r="AI573" s="23">
        <f t="shared" si="171"/>
        <v>9683.4983650006834</v>
      </c>
      <c r="AJ573" s="23">
        <f t="shared" si="172"/>
        <v>93770140.584970906</v>
      </c>
      <c r="AK573" s="23">
        <f t="shared" si="173"/>
        <v>660.32868988799999</v>
      </c>
      <c r="AL573" s="23">
        <f t="shared" si="174"/>
        <v>19995.881196561368</v>
      </c>
      <c r="AN573">
        <v>202212</v>
      </c>
      <c r="AO573" s="20" t="s">
        <v>33</v>
      </c>
      <c r="AP573" s="20" t="s">
        <v>2323</v>
      </c>
      <c r="AQ573">
        <v>2078.16</v>
      </c>
      <c r="AR573" s="21">
        <v>0.86</v>
      </c>
      <c r="AS573">
        <v>124.57</v>
      </c>
      <c r="AT573">
        <v>6.9699999999999998E-2</v>
      </c>
      <c r="AU573" s="11">
        <f t="shared" si="175"/>
        <v>124.56906672</v>
      </c>
      <c r="AV573" s="23">
        <f t="shared" si="176"/>
        <v>455.0984246007302</v>
      </c>
      <c r="AW573" s="23">
        <f t="shared" si="177"/>
        <v>207114.57607406651</v>
      </c>
      <c r="AX573" s="23">
        <f t="shared" si="178"/>
        <v>130.797520056</v>
      </c>
      <c r="AY573" s="23">
        <f t="shared" si="179"/>
        <v>1034.7659159214604</v>
      </c>
      <c r="AZ573" s="23"/>
      <c r="BA573" s="23"/>
    </row>
    <row r="574" spans="1:53">
      <c r="A574">
        <v>202212</v>
      </c>
      <c r="B574" s="20" t="s">
        <v>27</v>
      </c>
      <c r="C574" s="20" t="s">
        <v>2324</v>
      </c>
      <c r="D574">
        <v>29445.73</v>
      </c>
      <c r="E574" s="21">
        <v>0.68</v>
      </c>
      <c r="F574">
        <v>969.81</v>
      </c>
      <c r="G574" s="22">
        <v>4.8399999999999999E-2</v>
      </c>
      <c r="H574" s="11">
        <f t="shared" si="160"/>
        <v>969.11786576000009</v>
      </c>
      <c r="I574" s="23">
        <f t="shared" si="161"/>
        <v>4297.1561539394315</v>
      </c>
      <c r="J574" s="23">
        <f t="shared" si="162"/>
        <v>18465551.011339527</v>
      </c>
      <c r="K574" s="23">
        <f t="shared" si="163"/>
        <v>1017.5737590480002</v>
      </c>
      <c r="L574" s="23">
        <f t="shared" si="164"/>
        <v>9563.4301736388625</v>
      </c>
      <c r="N574">
        <v>202212</v>
      </c>
      <c r="O574" s="20" t="s">
        <v>29</v>
      </c>
      <c r="P574" s="20" t="s">
        <v>2325</v>
      </c>
      <c r="Q574">
        <v>40973.99</v>
      </c>
      <c r="R574" s="21">
        <v>0.71</v>
      </c>
      <c r="S574">
        <v>1058.93</v>
      </c>
      <c r="T574" s="21">
        <v>0.04</v>
      </c>
      <c r="U574" s="11">
        <f t="shared" si="165"/>
        <v>1163.6613159999999</v>
      </c>
      <c r="V574" s="23">
        <f t="shared" si="166"/>
        <v>5700.7529152311481</v>
      </c>
      <c r="W574" s="23">
        <f t="shared" si="167"/>
        <v>32498583.800516434</v>
      </c>
      <c r="X574" s="23">
        <f t="shared" si="168"/>
        <v>1221.8443818000001</v>
      </c>
      <c r="Y574" s="23">
        <f t="shared" si="169"/>
        <v>12565.167146462296</v>
      </c>
      <c r="AA574">
        <v>202212</v>
      </c>
      <c r="AB574" s="20" t="s">
        <v>31</v>
      </c>
      <c r="AC574" s="20" t="s">
        <v>2326</v>
      </c>
      <c r="AD574">
        <v>193058.76</v>
      </c>
      <c r="AE574" s="21">
        <v>0.72</v>
      </c>
      <c r="AF574">
        <v>585.19970000000001</v>
      </c>
      <c r="AG574" s="22">
        <v>4.1999999999999997E-3</v>
      </c>
      <c r="AH574" s="11">
        <f t="shared" si="170"/>
        <v>583.80969024000001</v>
      </c>
      <c r="AI574" s="23">
        <f t="shared" si="171"/>
        <v>8989.4415930389805</v>
      </c>
      <c r="AJ574" s="23">
        <f t="shared" si="172"/>
        <v>80810060.154659197</v>
      </c>
      <c r="AK574" s="23">
        <f t="shared" si="173"/>
        <v>613.00017475200002</v>
      </c>
      <c r="AL574" s="23">
        <f t="shared" si="174"/>
        <v>18562.69287631796</v>
      </c>
      <c r="AN574">
        <v>202212</v>
      </c>
      <c r="AO574" s="20" t="s">
        <v>33</v>
      </c>
      <c r="AP574" s="20" t="s">
        <v>2327</v>
      </c>
      <c r="AQ574">
        <v>1709.44</v>
      </c>
      <c r="AR574" s="21">
        <v>0.86</v>
      </c>
      <c r="AS574">
        <v>82.91</v>
      </c>
      <c r="AT574">
        <v>5.6399999999999999E-2</v>
      </c>
      <c r="AU574" s="11">
        <f t="shared" si="175"/>
        <v>82.914677760000004</v>
      </c>
      <c r="AV574" s="23">
        <f t="shared" si="176"/>
        <v>339.14532226908591</v>
      </c>
      <c r="AW574" s="23">
        <f t="shared" si="177"/>
        <v>115019.54961700214</v>
      </c>
      <c r="AX574" s="23">
        <f t="shared" si="178"/>
        <v>87.060411648000013</v>
      </c>
      <c r="AY574" s="23">
        <f t="shared" si="179"/>
        <v>761.20532229817184</v>
      </c>
      <c r="AZ574" s="23"/>
      <c r="BA574" s="23"/>
    </row>
    <row r="575" spans="1:53">
      <c r="A575">
        <v>202212</v>
      </c>
      <c r="B575" s="20" t="s">
        <v>27</v>
      </c>
      <c r="C575" s="20" t="s">
        <v>2328</v>
      </c>
      <c r="D575">
        <v>127883.03</v>
      </c>
      <c r="E575" s="21">
        <v>0.68</v>
      </c>
      <c r="F575">
        <v>4211.87</v>
      </c>
      <c r="G575" s="22">
        <v>4.8399999999999999E-2</v>
      </c>
      <c r="H575" s="11">
        <f t="shared" si="160"/>
        <v>4208.8862833600006</v>
      </c>
      <c r="I575" s="23">
        <f t="shared" si="161"/>
        <v>18662.581954970072</v>
      </c>
      <c r="J575" s="23">
        <f t="shared" si="162"/>
        <v>348291965.22597456</v>
      </c>
      <c r="K575" s="23">
        <f t="shared" si="163"/>
        <v>4419.3305975280009</v>
      </c>
      <c r="L575" s="23">
        <f t="shared" si="164"/>
        <v>41534.050193300143</v>
      </c>
      <c r="N575">
        <v>202212</v>
      </c>
      <c r="O575" s="20" t="s">
        <v>29</v>
      </c>
      <c r="P575" s="20" t="s">
        <v>2329</v>
      </c>
      <c r="Q575">
        <v>39953.39</v>
      </c>
      <c r="R575" s="21">
        <v>0.71</v>
      </c>
      <c r="S575">
        <v>1032.55</v>
      </c>
      <c r="T575" s="21">
        <v>0.04</v>
      </c>
      <c r="U575" s="11">
        <f t="shared" si="165"/>
        <v>1134.6762759999999</v>
      </c>
      <c r="V575" s="23">
        <f t="shared" si="166"/>
        <v>5558.7557988828275</v>
      </c>
      <c r="W575" s="23">
        <f t="shared" si="167"/>
        <v>30899766.031613462</v>
      </c>
      <c r="X575" s="23">
        <f t="shared" si="168"/>
        <v>1191.4100897999999</v>
      </c>
      <c r="Y575" s="23">
        <f t="shared" si="169"/>
        <v>12252.187873765655</v>
      </c>
      <c r="AA575">
        <v>202212</v>
      </c>
      <c r="AB575" s="20" t="s">
        <v>31</v>
      </c>
      <c r="AC575" s="20" t="s">
        <v>2330</v>
      </c>
      <c r="AD575">
        <v>225582.07</v>
      </c>
      <c r="AE575" s="21">
        <v>0.72</v>
      </c>
      <c r="AF575">
        <v>683.78440000000001</v>
      </c>
      <c r="AG575" s="22">
        <v>4.1999999999999997E-3</v>
      </c>
      <c r="AH575" s="11">
        <f t="shared" si="170"/>
        <v>682.16017967999994</v>
      </c>
      <c r="AI575" s="23">
        <f t="shared" si="171"/>
        <v>10503.832318729441</v>
      </c>
      <c r="AJ575" s="23">
        <f t="shared" si="172"/>
        <v>110330493.37998511</v>
      </c>
      <c r="AK575" s="23">
        <f t="shared" si="173"/>
        <v>716.26818866399992</v>
      </c>
      <c r="AL575" s="23">
        <f t="shared" si="174"/>
        <v>21689.82481713888</v>
      </c>
      <c r="AN575">
        <v>202212</v>
      </c>
      <c r="AO575" s="20" t="s">
        <v>33</v>
      </c>
      <c r="AP575" s="20" t="s">
        <v>2331</v>
      </c>
      <c r="AQ575">
        <v>1629.14</v>
      </c>
      <c r="AR575" s="21">
        <v>0.86</v>
      </c>
      <c r="AS575">
        <v>17.37</v>
      </c>
      <c r="AT575">
        <v>1.24E-2</v>
      </c>
      <c r="AU575" s="11">
        <f t="shared" si="175"/>
        <v>17.373148960000002</v>
      </c>
      <c r="AV575" s="23">
        <f t="shared" si="176"/>
        <v>155.0451699549871</v>
      </c>
      <c r="AW575" s="23">
        <f t="shared" si="177"/>
        <v>24039.004726370837</v>
      </c>
      <c r="AX575" s="23">
        <f t="shared" si="178"/>
        <v>18.241806408000002</v>
      </c>
      <c r="AY575" s="23">
        <f t="shared" si="179"/>
        <v>327.46348886997419</v>
      </c>
      <c r="AZ575" s="23"/>
      <c r="BA575" s="23"/>
    </row>
    <row r="576" spans="1:53">
      <c r="A576">
        <v>202212</v>
      </c>
      <c r="B576" s="20" t="s">
        <v>27</v>
      </c>
      <c r="C576" s="20" t="s">
        <v>2332</v>
      </c>
      <c r="D576">
        <v>95149.04</v>
      </c>
      <c r="E576" s="21">
        <v>0.68</v>
      </c>
      <c r="F576">
        <v>3133.77</v>
      </c>
      <c r="G576" s="22">
        <v>4.8399999999999999E-2</v>
      </c>
      <c r="H576" s="11">
        <f t="shared" si="160"/>
        <v>3131.5452044799999</v>
      </c>
      <c r="I576" s="23">
        <f t="shared" si="161"/>
        <v>13885.554298617461</v>
      </c>
      <c r="J576" s="23">
        <f t="shared" si="162"/>
        <v>192808618.17985383</v>
      </c>
      <c r="K576" s="23">
        <f t="shared" si="163"/>
        <v>3288.1224647039999</v>
      </c>
      <c r="L576" s="23">
        <f t="shared" si="164"/>
        <v>30902.653801714921</v>
      </c>
      <c r="N576">
        <v>202212</v>
      </c>
      <c r="O576" s="20" t="s">
        <v>29</v>
      </c>
      <c r="P576" s="20" t="s">
        <v>2333</v>
      </c>
      <c r="Q576">
        <v>24331.040000000001</v>
      </c>
      <c r="R576" s="21">
        <v>0.71</v>
      </c>
      <c r="S576">
        <v>628.80999999999995</v>
      </c>
      <c r="T576" s="21">
        <v>0.04</v>
      </c>
      <c r="U576" s="11">
        <f t="shared" si="165"/>
        <v>691.0015360000001</v>
      </c>
      <c r="V576" s="23">
        <f t="shared" si="166"/>
        <v>3385.2023493588417</v>
      </c>
      <c r="W576" s="23">
        <f t="shared" si="167"/>
        <v>11459594.946104622</v>
      </c>
      <c r="X576" s="23">
        <f t="shared" si="168"/>
        <v>725.55161280000016</v>
      </c>
      <c r="Y576" s="23">
        <f t="shared" si="169"/>
        <v>7461.4062347176832</v>
      </c>
      <c r="AA576">
        <v>202212</v>
      </c>
      <c r="AB576" s="20" t="s">
        <v>31</v>
      </c>
      <c r="AC576" s="20" t="s">
        <v>2334</v>
      </c>
      <c r="AD576">
        <v>221272.09</v>
      </c>
      <c r="AE576" s="21">
        <v>0.72</v>
      </c>
      <c r="AF576">
        <v>670.72</v>
      </c>
      <c r="AG576" s="22">
        <v>4.1999999999999997E-3</v>
      </c>
      <c r="AH576" s="11">
        <f t="shared" si="170"/>
        <v>669.1268001599999</v>
      </c>
      <c r="AI576" s="23">
        <f t="shared" si="171"/>
        <v>10303.145680748516</v>
      </c>
      <c r="AJ576" s="23">
        <f t="shared" si="172"/>
        <v>106154810.91872679</v>
      </c>
      <c r="AK576" s="23">
        <f t="shared" si="173"/>
        <v>702.58314016799989</v>
      </c>
      <c r="AL576" s="23">
        <f t="shared" si="174"/>
        <v>21275.418161657031</v>
      </c>
      <c r="AN576">
        <v>202212</v>
      </c>
      <c r="AO576" s="20" t="s">
        <v>33</v>
      </c>
      <c r="AP576" s="20" t="s">
        <v>2335</v>
      </c>
      <c r="AQ576">
        <v>2000.93</v>
      </c>
      <c r="AR576" s="21">
        <v>0.86</v>
      </c>
      <c r="AS576">
        <v>13.77</v>
      </c>
      <c r="AT576">
        <v>8.0000000000000002E-3</v>
      </c>
      <c r="AU576" s="11">
        <f t="shared" si="175"/>
        <v>13.7663984</v>
      </c>
      <c r="AV576" s="23">
        <f t="shared" si="176"/>
        <v>153.29612483208047</v>
      </c>
      <c r="AW576" s="23">
        <f t="shared" si="177"/>
        <v>23499.701888532796</v>
      </c>
      <c r="AX576" s="23">
        <f t="shared" si="178"/>
        <v>14.454718320000001</v>
      </c>
      <c r="AY576" s="23">
        <f t="shared" si="179"/>
        <v>320.35864806416095</v>
      </c>
      <c r="AZ576" s="23"/>
      <c r="BA576" s="23"/>
    </row>
    <row r="577" spans="1:53">
      <c r="A577">
        <v>202212</v>
      </c>
      <c r="B577" s="20" t="s">
        <v>27</v>
      </c>
      <c r="C577" s="20" t="s">
        <v>2336</v>
      </c>
      <c r="D577">
        <v>170453.77</v>
      </c>
      <c r="E577" s="21">
        <v>0.68</v>
      </c>
      <c r="F577">
        <v>5613.95</v>
      </c>
      <c r="G577" s="22">
        <v>4.8399999999999999E-2</v>
      </c>
      <c r="H577" s="11">
        <f t="shared" si="160"/>
        <v>5609.9744782399994</v>
      </c>
      <c r="I577" s="23">
        <f t="shared" si="161"/>
        <v>24875.13356665555</v>
      </c>
      <c r="J577" s="23">
        <f t="shared" si="162"/>
        <v>618772269.95895362</v>
      </c>
      <c r="K577" s="23">
        <f t="shared" si="163"/>
        <v>5890.4732021519994</v>
      </c>
      <c r="L577" s="23">
        <f t="shared" si="164"/>
        <v>55360.241611551101</v>
      </c>
      <c r="N577">
        <v>202212</v>
      </c>
      <c r="O577" s="20" t="s">
        <v>29</v>
      </c>
      <c r="P577" s="20" t="s">
        <v>2337</v>
      </c>
      <c r="Q577">
        <v>39416.239999999998</v>
      </c>
      <c r="R577" s="21">
        <v>0.71</v>
      </c>
      <c r="S577">
        <v>1018.67</v>
      </c>
      <c r="T577" s="21">
        <v>0.04</v>
      </c>
      <c r="U577" s="11">
        <f t="shared" si="165"/>
        <v>1119.421216</v>
      </c>
      <c r="V577" s="23">
        <f t="shared" si="166"/>
        <v>5484.0215728917437</v>
      </c>
      <c r="W577" s="23">
        <f t="shared" si="167"/>
        <v>30074492.611942034</v>
      </c>
      <c r="X577" s="23">
        <f t="shared" si="168"/>
        <v>1175.3922768</v>
      </c>
      <c r="Y577" s="23">
        <f t="shared" si="169"/>
        <v>12087.464361783488</v>
      </c>
      <c r="AA577">
        <v>202212</v>
      </c>
      <c r="AB577" s="20" t="s">
        <v>31</v>
      </c>
      <c r="AC577" s="20" t="s">
        <v>2338</v>
      </c>
      <c r="AD577">
        <v>203811.6</v>
      </c>
      <c r="AE577" s="21">
        <v>0.72</v>
      </c>
      <c r="AF577">
        <v>617.79369999999994</v>
      </c>
      <c r="AG577" s="22">
        <v>4.1999999999999997E-3</v>
      </c>
      <c r="AH577" s="11">
        <f t="shared" si="170"/>
        <v>616.32627839999986</v>
      </c>
      <c r="AI577" s="23">
        <f t="shared" si="171"/>
        <v>9490.128674730031</v>
      </c>
      <c r="AJ577" s="23">
        <f t="shared" si="172"/>
        <v>90062542.26293318</v>
      </c>
      <c r="AK577" s="23">
        <f t="shared" si="173"/>
        <v>647.14259231999984</v>
      </c>
      <c r="AL577" s="23">
        <f t="shared" si="174"/>
        <v>19596.583627860062</v>
      </c>
      <c r="AN577">
        <v>202212</v>
      </c>
      <c r="AO577" s="20" t="s">
        <v>33</v>
      </c>
      <c r="AP577" s="20" t="s">
        <v>2339</v>
      </c>
      <c r="AQ577">
        <v>674.36</v>
      </c>
      <c r="AR577" s="21">
        <v>0.86</v>
      </c>
      <c r="AS577">
        <v>24.71</v>
      </c>
      <c r="AT577">
        <v>4.2599999999999999E-2</v>
      </c>
      <c r="AU577" s="11">
        <f t="shared" si="175"/>
        <v>24.705852960000001</v>
      </c>
      <c r="AV577" s="23">
        <f t="shared" si="176"/>
        <v>117.12288577101265</v>
      </c>
      <c r="AW577" s="23">
        <f t="shared" si="177"/>
        <v>13717.770371329678</v>
      </c>
      <c r="AX577" s="23">
        <f t="shared" si="178"/>
        <v>25.941145608000003</v>
      </c>
      <c r="AY577" s="23">
        <f t="shared" si="179"/>
        <v>258.95162450202531</v>
      </c>
      <c r="AZ577" s="23"/>
      <c r="BA577" s="23"/>
    </row>
    <row r="578" spans="1:53">
      <c r="A578">
        <v>202212</v>
      </c>
      <c r="B578" s="20" t="s">
        <v>27</v>
      </c>
      <c r="C578" s="20" t="s">
        <v>2340</v>
      </c>
      <c r="D578">
        <v>84745.94</v>
      </c>
      <c r="E578" s="21">
        <v>0.68</v>
      </c>
      <c r="F578">
        <v>2791.14</v>
      </c>
      <c r="G578" s="22">
        <v>4.8399999999999999E-2</v>
      </c>
      <c r="H578" s="11">
        <f t="shared" si="160"/>
        <v>2789.15837728</v>
      </c>
      <c r="I578" s="23">
        <f t="shared" si="161"/>
        <v>12367.380180161328</v>
      </c>
      <c r="J578" s="23">
        <f t="shared" si="162"/>
        <v>152952092.52064726</v>
      </c>
      <c r="K578" s="23">
        <f t="shared" si="163"/>
        <v>2928.616296144</v>
      </c>
      <c r="L578" s="23">
        <f t="shared" si="164"/>
        <v>27523.918737602657</v>
      </c>
      <c r="N578">
        <v>202212</v>
      </c>
      <c r="O578" s="20" t="s">
        <v>29</v>
      </c>
      <c r="P578" s="20" t="s">
        <v>2341</v>
      </c>
      <c r="Q578">
        <v>66927.59</v>
      </c>
      <c r="R578" s="21">
        <v>0.71</v>
      </c>
      <c r="S578">
        <v>1729.67</v>
      </c>
      <c r="T578" s="21">
        <v>0.04</v>
      </c>
      <c r="U578" s="11">
        <f t="shared" si="165"/>
        <v>1900.7435559999999</v>
      </c>
      <c r="V578" s="23">
        <f t="shared" si="166"/>
        <v>9311.7036881664444</v>
      </c>
      <c r="W578" s="23">
        <f t="shared" si="167"/>
        <v>86707825.57621257</v>
      </c>
      <c r="X578" s="23">
        <f t="shared" si="168"/>
        <v>1995.7807338</v>
      </c>
      <c r="Y578" s="23">
        <f t="shared" si="169"/>
        <v>20524.15093233289</v>
      </c>
      <c r="AA578">
        <v>202212</v>
      </c>
      <c r="AB578" s="20" t="s">
        <v>31</v>
      </c>
      <c r="AC578" s="20" t="s">
        <v>2342</v>
      </c>
      <c r="AD578">
        <v>206702.7</v>
      </c>
      <c r="AE578" s="21">
        <v>0.72</v>
      </c>
      <c r="AF578">
        <v>626.55719999999997</v>
      </c>
      <c r="AG578" s="22">
        <v>4.1999999999999997E-3</v>
      </c>
      <c r="AH578" s="11">
        <f t="shared" si="170"/>
        <v>625.06896479999989</v>
      </c>
      <c r="AI578" s="23">
        <f t="shared" si="171"/>
        <v>9624.7476611445054</v>
      </c>
      <c r="AJ578" s="23">
        <f t="shared" si="172"/>
        <v>92635767.54070662</v>
      </c>
      <c r="AK578" s="23">
        <f t="shared" si="173"/>
        <v>656.3224130399999</v>
      </c>
      <c r="AL578" s="23">
        <f t="shared" si="174"/>
        <v>19874.564287089011</v>
      </c>
      <c r="AN578">
        <v>202212</v>
      </c>
      <c r="AO578" s="20" t="s">
        <v>33</v>
      </c>
      <c r="AP578" s="20" t="s">
        <v>2343</v>
      </c>
      <c r="AQ578">
        <v>3942.25</v>
      </c>
      <c r="AR578" s="21">
        <v>0.86</v>
      </c>
      <c r="AS578">
        <v>12.21</v>
      </c>
      <c r="AT578">
        <v>3.5999999999999999E-3</v>
      </c>
      <c r="AU578" s="11">
        <f t="shared" si="175"/>
        <v>12.205206</v>
      </c>
      <c r="AV578" s="23">
        <f t="shared" si="176"/>
        <v>203.05361368492697</v>
      </c>
      <c r="AW578" s="23">
        <f t="shared" si="177"/>
        <v>41230.770030507563</v>
      </c>
      <c r="AX578" s="23">
        <f t="shared" si="178"/>
        <v>12.815466300000001</v>
      </c>
      <c r="AY578" s="23">
        <f t="shared" si="179"/>
        <v>418.31243336985392</v>
      </c>
      <c r="AZ578" s="23"/>
      <c r="BA578" s="23"/>
    </row>
    <row r="579" spans="1:53">
      <c r="A579">
        <v>202212</v>
      </c>
      <c r="B579" s="20" t="s">
        <v>27</v>
      </c>
      <c r="C579" s="20" t="s">
        <v>2344</v>
      </c>
      <c r="D579">
        <v>51693.31</v>
      </c>
      <c r="E579" s="21">
        <v>0.68</v>
      </c>
      <c r="F579">
        <v>1702.54</v>
      </c>
      <c r="G579" s="22">
        <v>4.8399999999999999E-2</v>
      </c>
      <c r="H579" s="11">
        <f t="shared" ref="H579:H642" si="180">D579*E579*G579</f>
        <v>1701.3302187199999</v>
      </c>
      <c r="I579" s="23">
        <f t="shared" ref="I579:I642" si="181">D579*E579*SQRT(G579*(1-G579))</f>
        <v>7543.8518652449338</v>
      </c>
      <c r="J579" s="23">
        <f t="shared" ref="J579:J642" si="182">I579^2</f>
        <v>56909700.964759469</v>
      </c>
      <c r="K579" s="23">
        <f t="shared" ref="K579:K642" si="183">H579*(1+$BB$10)</f>
        <v>1786.3967296559999</v>
      </c>
      <c r="L579" s="23">
        <f t="shared" ref="L579:L642" si="184">H579+$BB$9*I579</f>
        <v>16789.033949209868</v>
      </c>
      <c r="N579">
        <v>202212</v>
      </c>
      <c r="O579" s="20" t="s">
        <v>29</v>
      </c>
      <c r="P579" s="20" t="s">
        <v>2345</v>
      </c>
      <c r="Q579">
        <v>28223.9</v>
      </c>
      <c r="R579" s="21">
        <v>0.71</v>
      </c>
      <c r="S579">
        <v>729.41</v>
      </c>
      <c r="T579" s="21">
        <v>0.04</v>
      </c>
      <c r="U579" s="11">
        <f t="shared" ref="U579:U642" si="185">Q579*R579*T579</f>
        <v>801.55876000000001</v>
      </c>
      <c r="V579" s="23">
        <f t="shared" ref="V579:V642" si="186">Q579*R579*SQRT(T579*(1-T579))</f>
        <v>3926.8199217160063</v>
      </c>
      <c r="W579" s="23">
        <f t="shared" ref="W579:W642" si="187">V579^2</f>
        <v>15419914.697585702</v>
      </c>
      <c r="X579" s="23">
        <f t="shared" ref="X579:X642" si="188">U579*(1+$BB$10)</f>
        <v>841.63669800000002</v>
      </c>
      <c r="Y579" s="23">
        <f t="shared" ref="Y579:Y642" si="189">U579+$BB$9*V579</f>
        <v>8655.1986034320125</v>
      </c>
      <c r="AA579">
        <v>202212</v>
      </c>
      <c r="AB579" s="20" t="s">
        <v>31</v>
      </c>
      <c r="AC579" s="20" t="s">
        <v>2346</v>
      </c>
      <c r="AD579">
        <v>119658.44</v>
      </c>
      <c r="AE579" s="21">
        <v>0.72</v>
      </c>
      <c r="AF579">
        <v>362.70870000000002</v>
      </c>
      <c r="AG579" s="22">
        <v>4.1999999999999997E-3</v>
      </c>
      <c r="AH579" s="11">
        <f t="shared" ref="AH579:AH642" si="190">AD579*AE579*AG579</f>
        <v>361.84712255999995</v>
      </c>
      <c r="AI579" s="23">
        <f t="shared" ref="AI579:AI642" si="191">AD579*AE579*SQRT(AG579*(1-AG579))</f>
        <v>5571.6847942779659</v>
      </c>
      <c r="AJ579" s="23">
        <f t="shared" ref="AJ579:AJ642" si="192">AI579^2</f>
        <v>31043671.4467883</v>
      </c>
      <c r="AK579" s="23">
        <f t="shared" ref="AK579:AK642" si="193">AH579*(1+$BB$10)</f>
        <v>379.93947868799995</v>
      </c>
      <c r="AL579" s="23">
        <f t="shared" ref="AL579:AL642" si="194">AH579+$BB$9*AI579</f>
        <v>11505.216711115932</v>
      </c>
      <c r="AN579">
        <v>202212</v>
      </c>
      <c r="AO579" s="20" t="s">
        <v>33</v>
      </c>
      <c r="AP579" s="20" t="s">
        <v>2347</v>
      </c>
      <c r="AQ579">
        <v>2290.11</v>
      </c>
      <c r="AR579" s="21">
        <v>0.86</v>
      </c>
      <c r="AS579">
        <v>9.26</v>
      </c>
      <c r="AT579">
        <v>4.6999999999999993E-3</v>
      </c>
      <c r="AU579" s="11">
        <f t="shared" ref="AU579:AU642" si="195">AQ579*AR579*AT579</f>
        <v>9.2566246199999984</v>
      </c>
      <c r="AV579" s="23">
        <f t="shared" ref="AV579:AV642" si="196">AQ579*AR579*SQRT(AT579*(1-AT579))</f>
        <v>134.70407233621953</v>
      </c>
      <c r="AW579" s="23">
        <f t="shared" ref="AW579:AW642" si="197">AV579^2</f>
        <v>18145.187103961463</v>
      </c>
      <c r="AX579" s="23">
        <f t="shared" ref="AX579:AX642" si="198">AU579*(1+$BB$10)</f>
        <v>9.7194558509999993</v>
      </c>
      <c r="AY579" s="23">
        <f t="shared" ref="AY579:AY642" si="199">AU579+$BB$9*AV579</f>
        <v>278.66476929243908</v>
      </c>
      <c r="AZ579" s="23"/>
      <c r="BA579" s="23"/>
    </row>
    <row r="580" spans="1:53">
      <c r="A580">
        <v>202212</v>
      </c>
      <c r="B580" s="20" t="s">
        <v>27</v>
      </c>
      <c r="C580" s="20" t="s">
        <v>2348</v>
      </c>
      <c r="D580">
        <v>12356.09</v>
      </c>
      <c r="E580" s="21">
        <v>0.68</v>
      </c>
      <c r="F580">
        <v>406.95</v>
      </c>
      <c r="G580" s="22">
        <v>4.8399999999999999E-2</v>
      </c>
      <c r="H580" s="11">
        <f t="shared" si="180"/>
        <v>406.66363408000001</v>
      </c>
      <c r="I580" s="23">
        <f t="shared" si="181"/>
        <v>1803.1832860699824</v>
      </c>
      <c r="J580" s="23">
        <f t="shared" si="182"/>
        <v>3251469.96316214</v>
      </c>
      <c r="K580" s="23">
        <f t="shared" si="183"/>
        <v>426.99681578400003</v>
      </c>
      <c r="L580" s="23">
        <f t="shared" si="184"/>
        <v>4013.0302062199648</v>
      </c>
      <c r="N580">
        <v>202212</v>
      </c>
      <c r="O580" s="20" t="s">
        <v>29</v>
      </c>
      <c r="P580" s="20" t="s">
        <v>2349</v>
      </c>
      <c r="Q580">
        <v>19464.8</v>
      </c>
      <c r="R580" s="21">
        <v>0.71</v>
      </c>
      <c r="S580">
        <v>503.04</v>
      </c>
      <c r="T580" s="21">
        <v>0.04</v>
      </c>
      <c r="U580" s="11">
        <f t="shared" si="185"/>
        <v>552.80031999999994</v>
      </c>
      <c r="V580" s="23">
        <f t="shared" si="186"/>
        <v>2708.1574272945163</v>
      </c>
      <c r="W580" s="23">
        <f t="shared" si="187"/>
        <v>7334116.6510104537</v>
      </c>
      <c r="X580" s="23">
        <f t="shared" si="188"/>
        <v>580.440336</v>
      </c>
      <c r="Y580" s="23">
        <f t="shared" si="189"/>
        <v>5969.1151745890329</v>
      </c>
      <c r="AA580">
        <v>202212</v>
      </c>
      <c r="AB580" s="20" t="s">
        <v>31</v>
      </c>
      <c r="AC580" s="20" t="s">
        <v>2350</v>
      </c>
      <c r="AD580">
        <v>226533.28</v>
      </c>
      <c r="AE580" s="21">
        <v>0.72</v>
      </c>
      <c r="AF580">
        <v>686.66769999999997</v>
      </c>
      <c r="AG580" s="22">
        <v>4.1999999999999997E-3</v>
      </c>
      <c r="AH580" s="11">
        <f t="shared" si="190"/>
        <v>685.03663871999993</v>
      </c>
      <c r="AI580" s="23">
        <f t="shared" si="191"/>
        <v>10548.123739319288</v>
      </c>
      <c r="AJ580" s="23">
        <f t="shared" si="192"/>
        <v>111262914.41999112</v>
      </c>
      <c r="AK580" s="23">
        <f t="shared" si="193"/>
        <v>719.28847065599996</v>
      </c>
      <c r="AL580" s="23">
        <f t="shared" si="194"/>
        <v>21781.284117358577</v>
      </c>
      <c r="AN580">
        <v>202212</v>
      </c>
      <c r="AO580" s="20" t="s">
        <v>33</v>
      </c>
      <c r="AP580" s="20" t="s">
        <v>2351</v>
      </c>
      <c r="AQ580">
        <v>2081.4699999999998</v>
      </c>
      <c r="AR580" s="21">
        <v>0.86</v>
      </c>
      <c r="AS580">
        <v>33.83</v>
      </c>
      <c r="AT580">
        <v>1.89E-2</v>
      </c>
      <c r="AU580" s="11">
        <f t="shared" si="195"/>
        <v>33.832213379999999</v>
      </c>
      <c r="AV580" s="23">
        <f t="shared" si="196"/>
        <v>243.75646722930065</v>
      </c>
      <c r="AW580" s="23">
        <f t="shared" si="197"/>
        <v>59417.215316109126</v>
      </c>
      <c r="AX580" s="23">
        <f t="shared" si="198"/>
        <v>35.523824048999998</v>
      </c>
      <c r="AY580" s="23">
        <f t="shared" si="199"/>
        <v>521.34514783860129</v>
      </c>
      <c r="AZ580" s="23"/>
      <c r="BA580" s="23"/>
    </row>
    <row r="581" spans="1:53">
      <c r="A581">
        <v>202212</v>
      </c>
      <c r="B581" s="20" t="s">
        <v>27</v>
      </c>
      <c r="C581" s="20" t="s">
        <v>2352</v>
      </c>
      <c r="D581">
        <v>47266.76</v>
      </c>
      <c r="E581" s="21">
        <v>0.68</v>
      </c>
      <c r="F581">
        <v>1556.75</v>
      </c>
      <c r="G581" s="22">
        <v>4.8399999999999999E-2</v>
      </c>
      <c r="H581" s="11">
        <f t="shared" si="180"/>
        <v>1555.6436051200001</v>
      </c>
      <c r="I581" s="23">
        <f t="shared" si="181"/>
        <v>6897.8642611603836</v>
      </c>
      <c r="J581" s="23">
        <f t="shared" si="182"/>
        <v>47580531.365393683</v>
      </c>
      <c r="K581" s="23">
        <f t="shared" si="183"/>
        <v>1633.4257853760002</v>
      </c>
      <c r="L581" s="23">
        <f t="shared" si="184"/>
        <v>15351.372127440767</v>
      </c>
      <c r="N581">
        <v>202212</v>
      </c>
      <c r="O581" s="20" t="s">
        <v>29</v>
      </c>
      <c r="P581" s="20" t="s">
        <v>2353</v>
      </c>
      <c r="Q581">
        <v>48429.23</v>
      </c>
      <c r="R581" s="21">
        <v>0.71</v>
      </c>
      <c r="S581">
        <v>1251.5999999999999</v>
      </c>
      <c r="T581" s="21">
        <v>0.04</v>
      </c>
      <c r="U581" s="11">
        <f t="shared" si="185"/>
        <v>1375.3901320000002</v>
      </c>
      <c r="V581" s="23">
        <f t="shared" si="186"/>
        <v>6738.0080413184032</v>
      </c>
      <c r="W581" s="23">
        <f t="shared" si="187"/>
        <v>45400752.364871465</v>
      </c>
      <c r="X581" s="23">
        <f t="shared" si="188"/>
        <v>1444.1596386000003</v>
      </c>
      <c r="Y581" s="23">
        <f t="shared" si="189"/>
        <v>14851.406214636807</v>
      </c>
      <c r="AA581">
        <v>202212</v>
      </c>
      <c r="AB581" s="20" t="s">
        <v>31</v>
      </c>
      <c r="AC581" s="20" t="s">
        <v>2354</v>
      </c>
      <c r="AD581">
        <v>224682.98</v>
      </c>
      <c r="AE581" s="21">
        <v>0.72</v>
      </c>
      <c r="AF581">
        <v>681.05899999999997</v>
      </c>
      <c r="AG581" s="22">
        <v>4.1999999999999997E-3</v>
      </c>
      <c r="AH581" s="11">
        <f t="shared" si="190"/>
        <v>679.44133151999995</v>
      </c>
      <c r="AI581" s="23">
        <f t="shared" si="191"/>
        <v>10461.967774266992</v>
      </c>
      <c r="AJ581" s="23">
        <f t="shared" si="192"/>
        <v>109452769.70980103</v>
      </c>
      <c r="AK581" s="23">
        <f t="shared" si="193"/>
        <v>713.41339809599992</v>
      </c>
      <c r="AL581" s="23">
        <f t="shared" si="194"/>
        <v>21603.376880053984</v>
      </c>
      <c r="AN581">
        <v>202212</v>
      </c>
      <c r="AO581" s="20" t="s">
        <v>33</v>
      </c>
      <c r="AP581" s="20" t="s">
        <v>2355</v>
      </c>
      <c r="AQ581">
        <v>3138.42</v>
      </c>
      <c r="AR581" s="21">
        <v>0.86</v>
      </c>
      <c r="AS581">
        <v>69.64</v>
      </c>
      <c r="AT581">
        <v>2.58E-2</v>
      </c>
      <c r="AU581" s="11">
        <f t="shared" si="195"/>
        <v>69.635262960000006</v>
      </c>
      <c r="AV581" s="23">
        <f t="shared" si="196"/>
        <v>427.90112625975365</v>
      </c>
      <c r="AW581" s="23">
        <f t="shared" si="197"/>
        <v>183099.37385436564</v>
      </c>
      <c r="AX581" s="23">
        <f t="shared" si="198"/>
        <v>73.117026108000005</v>
      </c>
      <c r="AY581" s="23">
        <f t="shared" si="199"/>
        <v>925.43751547950728</v>
      </c>
      <c r="AZ581" s="23"/>
      <c r="BA581" s="23"/>
    </row>
    <row r="582" spans="1:53">
      <c r="A582">
        <v>202212</v>
      </c>
      <c r="B582" s="20" t="s">
        <v>27</v>
      </c>
      <c r="C582" s="20" t="s">
        <v>2356</v>
      </c>
      <c r="D582">
        <v>92734.01</v>
      </c>
      <c r="E582" s="21">
        <v>0.68</v>
      </c>
      <c r="F582">
        <v>3054.23</v>
      </c>
      <c r="G582" s="22">
        <v>4.8399999999999999E-2</v>
      </c>
      <c r="H582" s="11">
        <f t="shared" si="180"/>
        <v>3052.0617371199996</v>
      </c>
      <c r="I582" s="23">
        <f t="shared" si="181"/>
        <v>13533.117424868757</v>
      </c>
      <c r="J582" s="23">
        <f t="shared" si="182"/>
        <v>183145267.23528636</v>
      </c>
      <c r="K582" s="23">
        <f t="shared" si="183"/>
        <v>3204.6648239759998</v>
      </c>
      <c r="L582" s="23">
        <f t="shared" si="184"/>
        <v>30118.296586857512</v>
      </c>
      <c r="N582">
        <v>202212</v>
      </c>
      <c r="O582" s="20" t="s">
        <v>29</v>
      </c>
      <c r="P582" s="20" t="s">
        <v>2357</v>
      </c>
      <c r="Q582">
        <v>20250.48</v>
      </c>
      <c r="R582" s="21">
        <v>0.71</v>
      </c>
      <c r="S582">
        <v>523.35</v>
      </c>
      <c r="T582" s="21">
        <v>0.04</v>
      </c>
      <c r="U582" s="11">
        <f t="shared" si="185"/>
        <v>575.11363199999994</v>
      </c>
      <c r="V582" s="23">
        <f t="shared" si="186"/>
        <v>2817.469885037558</v>
      </c>
      <c r="W582" s="23">
        <f t="shared" si="187"/>
        <v>7938136.5530935507</v>
      </c>
      <c r="X582" s="23">
        <f t="shared" si="188"/>
        <v>603.86931359999994</v>
      </c>
      <c r="Y582" s="23">
        <f t="shared" si="189"/>
        <v>6210.0534020751156</v>
      </c>
      <c r="AA582">
        <v>202212</v>
      </c>
      <c r="AB582" s="20" t="s">
        <v>31</v>
      </c>
      <c r="AC582" s="20" t="s">
        <v>2358</v>
      </c>
      <c r="AD582">
        <v>153106.87</v>
      </c>
      <c r="AE582" s="21">
        <v>0.72</v>
      </c>
      <c r="AF582">
        <v>464.09750000000003</v>
      </c>
      <c r="AG582" s="22">
        <v>4.1999999999999997E-3</v>
      </c>
      <c r="AH582" s="11">
        <f t="shared" si="190"/>
        <v>462.99517487999992</v>
      </c>
      <c r="AI582" s="23">
        <f t="shared" si="191"/>
        <v>7129.1521055973417</v>
      </c>
      <c r="AJ582" s="23">
        <f t="shared" si="192"/>
        <v>50824809.744743012</v>
      </c>
      <c r="AK582" s="23">
        <f t="shared" si="193"/>
        <v>486.14493362399992</v>
      </c>
      <c r="AL582" s="23">
        <f t="shared" si="194"/>
        <v>14721.299386074683</v>
      </c>
      <c r="AN582">
        <v>202212</v>
      </c>
      <c r="AO582" s="20" t="s">
        <v>33</v>
      </c>
      <c r="AP582" s="20" t="s">
        <v>2359</v>
      </c>
      <c r="AQ582">
        <v>1175.96</v>
      </c>
      <c r="AR582" s="21">
        <v>0.86</v>
      </c>
      <c r="AS582">
        <v>67.349999999999994</v>
      </c>
      <c r="AT582">
        <v>6.6600000000000006E-2</v>
      </c>
      <c r="AU582" s="11">
        <f t="shared" si="195"/>
        <v>67.354284960000001</v>
      </c>
      <c r="AV582" s="23">
        <f t="shared" si="196"/>
        <v>252.15176570325679</v>
      </c>
      <c r="AW582" s="23">
        <f t="shared" si="197"/>
        <v>63580.512947270108</v>
      </c>
      <c r="AX582" s="23">
        <f t="shared" si="198"/>
        <v>70.721999208</v>
      </c>
      <c r="AY582" s="23">
        <f t="shared" si="199"/>
        <v>571.65781636651354</v>
      </c>
      <c r="AZ582" s="23"/>
      <c r="BA582" s="23"/>
    </row>
    <row r="583" spans="1:53">
      <c r="A583">
        <v>202212</v>
      </c>
      <c r="B583" s="20" t="s">
        <v>27</v>
      </c>
      <c r="C583" s="20" t="s">
        <v>2360</v>
      </c>
      <c r="D583">
        <v>175897.24</v>
      </c>
      <c r="E583" s="21">
        <v>0.68</v>
      </c>
      <c r="F583">
        <v>5793.24</v>
      </c>
      <c r="G583" s="22">
        <v>4.8399999999999999E-2</v>
      </c>
      <c r="H583" s="11">
        <f t="shared" si="180"/>
        <v>5789.1299628799998</v>
      </c>
      <c r="I583" s="23">
        <f t="shared" si="181"/>
        <v>25669.525168062093</v>
      </c>
      <c r="J583" s="23">
        <f t="shared" si="182"/>
        <v>658924522.35377324</v>
      </c>
      <c r="K583" s="23">
        <f t="shared" si="183"/>
        <v>6078.5864610239996</v>
      </c>
      <c r="L583" s="23">
        <f t="shared" si="184"/>
        <v>57128.180299004183</v>
      </c>
      <c r="N583">
        <v>202212</v>
      </c>
      <c r="O583" s="20" t="s">
        <v>29</v>
      </c>
      <c r="P583" s="20" t="s">
        <v>2361</v>
      </c>
      <c r="Q583">
        <v>48024.36</v>
      </c>
      <c r="R583" s="21">
        <v>0.71</v>
      </c>
      <c r="S583">
        <v>1241.1400000000001</v>
      </c>
      <c r="T583" s="21">
        <v>0.04</v>
      </c>
      <c r="U583" s="11">
        <f t="shared" si="185"/>
        <v>1363.891824</v>
      </c>
      <c r="V583" s="23">
        <f t="shared" si="186"/>
        <v>6681.6780663076779</v>
      </c>
      <c r="W583" s="23">
        <f t="shared" si="187"/>
        <v>44644821.781777106</v>
      </c>
      <c r="X583" s="23">
        <f t="shared" si="188"/>
        <v>1432.0864152000001</v>
      </c>
      <c r="Y583" s="23">
        <f t="shared" si="189"/>
        <v>14727.247956615356</v>
      </c>
      <c r="AA583">
        <v>202212</v>
      </c>
      <c r="AB583" s="20" t="s">
        <v>31</v>
      </c>
      <c r="AC583" s="20" t="s">
        <v>2362</v>
      </c>
      <c r="AD583">
        <v>165424.79999999999</v>
      </c>
      <c r="AE583" s="21">
        <v>0.72</v>
      </c>
      <c r="AF583">
        <v>501.4357</v>
      </c>
      <c r="AG583" s="22">
        <v>4.1999999999999997E-3</v>
      </c>
      <c r="AH583" s="11">
        <f t="shared" si="190"/>
        <v>500.24459519999994</v>
      </c>
      <c r="AI583" s="23">
        <f t="shared" si="191"/>
        <v>7702.7148503396293</v>
      </c>
      <c r="AJ583" s="23">
        <f t="shared" si="192"/>
        <v>59331816.065642655</v>
      </c>
      <c r="AK583" s="23">
        <f t="shared" si="193"/>
        <v>525.2568249599999</v>
      </c>
      <c r="AL583" s="23">
        <f t="shared" si="194"/>
        <v>15905.674295879258</v>
      </c>
      <c r="AN583">
        <v>202212</v>
      </c>
      <c r="AO583" s="20" t="s">
        <v>33</v>
      </c>
      <c r="AP583" s="20" t="s">
        <v>2363</v>
      </c>
      <c r="AQ583">
        <v>1702.07</v>
      </c>
      <c r="AR583" s="21">
        <v>0.86</v>
      </c>
      <c r="AS583">
        <v>12.15</v>
      </c>
      <c r="AT583">
        <v>8.3000000000000001E-3</v>
      </c>
      <c r="AU583" s="11">
        <f t="shared" si="195"/>
        <v>12.149375659999999</v>
      </c>
      <c r="AV583" s="23">
        <f t="shared" si="196"/>
        <v>132.802139307099</v>
      </c>
      <c r="AW583" s="23">
        <f t="shared" si="197"/>
        <v>17636.408204542127</v>
      </c>
      <c r="AX583" s="23">
        <f t="shared" si="198"/>
        <v>12.756844442999999</v>
      </c>
      <c r="AY583" s="23">
        <f t="shared" si="199"/>
        <v>277.75365427419797</v>
      </c>
      <c r="AZ583" s="23"/>
      <c r="BA583" s="23"/>
    </row>
    <row r="584" spans="1:53">
      <c r="A584">
        <v>202212</v>
      </c>
      <c r="B584" s="20" t="s">
        <v>27</v>
      </c>
      <c r="C584" s="20" t="s">
        <v>2364</v>
      </c>
      <c r="D584">
        <v>32018.13</v>
      </c>
      <c r="E584" s="21">
        <v>0.68</v>
      </c>
      <c r="F584">
        <v>1054.53</v>
      </c>
      <c r="G584" s="22">
        <v>4.8399999999999999E-2</v>
      </c>
      <c r="H584" s="11">
        <f t="shared" si="180"/>
        <v>1053.78069456</v>
      </c>
      <c r="I584" s="23">
        <f t="shared" si="181"/>
        <v>4672.5587841474035</v>
      </c>
      <c r="J584" s="23">
        <f t="shared" si="182"/>
        <v>21832805.59131306</v>
      </c>
      <c r="K584" s="23">
        <f t="shared" si="183"/>
        <v>1106.4697292880001</v>
      </c>
      <c r="L584" s="23">
        <f t="shared" si="184"/>
        <v>10398.898262854807</v>
      </c>
      <c r="N584">
        <v>202212</v>
      </c>
      <c r="O584" s="20" t="s">
        <v>29</v>
      </c>
      <c r="P584" s="20" t="s">
        <v>2365</v>
      </c>
      <c r="Q584">
        <v>24107.73</v>
      </c>
      <c r="R584" s="21">
        <v>0.71</v>
      </c>
      <c r="S584">
        <v>623.04</v>
      </c>
      <c r="T584" s="21">
        <v>0.04</v>
      </c>
      <c r="U584" s="11">
        <f t="shared" si="185"/>
        <v>684.6595319999999</v>
      </c>
      <c r="V584" s="23">
        <f t="shared" si="186"/>
        <v>3354.1330018654612</v>
      </c>
      <c r="W584" s="23">
        <f t="shared" si="187"/>
        <v>11250208.19420301</v>
      </c>
      <c r="X584" s="23">
        <f t="shared" si="188"/>
        <v>718.89250859999993</v>
      </c>
      <c r="Y584" s="23">
        <f t="shared" si="189"/>
        <v>7392.9255357309221</v>
      </c>
      <c r="AA584">
        <v>202212</v>
      </c>
      <c r="AB584" s="20" t="s">
        <v>31</v>
      </c>
      <c r="AC584" s="20" t="s">
        <v>2366</v>
      </c>
      <c r="AD584">
        <v>223469.42</v>
      </c>
      <c r="AE584" s="21">
        <v>0.72</v>
      </c>
      <c r="AF584">
        <v>677.38049999999998</v>
      </c>
      <c r="AG584" s="22">
        <v>4.1999999999999997E-3</v>
      </c>
      <c r="AH584" s="11">
        <f t="shared" si="190"/>
        <v>675.77152607999994</v>
      </c>
      <c r="AI584" s="23">
        <f t="shared" si="191"/>
        <v>10405.460487368182</v>
      </c>
      <c r="AJ584" s="23">
        <f t="shared" si="192"/>
        <v>108273607.95418048</v>
      </c>
      <c r="AK584" s="23">
        <f t="shared" si="193"/>
        <v>709.56010238399995</v>
      </c>
      <c r="AL584" s="23">
        <f t="shared" si="194"/>
        <v>21486.692500816363</v>
      </c>
      <c r="AN584">
        <v>202212</v>
      </c>
      <c r="AO584" s="20" t="s">
        <v>33</v>
      </c>
      <c r="AP584" s="20" t="s">
        <v>2367</v>
      </c>
      <c r="AQ584">
        <v>3968.74</v>
      </c>
      <c r="AR584" s="21">
        <v>0.86</v>
      </c>
      <c r="AS584">
        <v>115.7</v>
      </c>
      <c r="AT584">
        <v>3.39E-2</v>
      </c>
      <c r="AU584" s="11">
        <f t="shared" si="195"/>
        <v>115.70464595999999</v>
      </c>
      <c r="AV584" s="23">
        <f t="shared" si="196"/>
        <v>617.67779593048408</v>
      </c>
      <c r="AW584" s="23">
        <f t="shared" si="197"/>
        <v>381525.85958554072</v>
      </c>
      <c r="AX584" s="23">
        <f t="shared" si="198"/>
        <v>121.489878258</v>
      </c>
      <c r="AY584" s="23">
        <f t="shared" si="199"/>
        <v>1351.0602378209683</v>
      </c>
      <c r="AZ584" s="23"/>
      <c r="BA584" s="23"/>
    </row>
    <row r="585" spans="1:53">
      <c r="A585">
        <v>202212</v>
      </c>
      <c r="B585" s="20" t="s">
        <v>27</v>
      </c>
      <c r="C585" s="20" t="s">
        <v>2368</v>
      </c>
      <c r="D585">
        <v>28848.23</v>
      </c>
      <c r="E585" s="21">
        <v>0.68</v>
      </c>
      <c r="F585">
        <v>950.13</v>
      </c>
      <c r="G585" s="22">
        <v>4.8399999999999999E-2</v>
      </c>
      <c r="H585" s="11">
        <f t="shared" si="180"/>
        <v>949.45294576000015</v>
      </c>
      <c r="I585" s="23">
        <f t="shared" si="181"/>
        <v>4209.9601223933023</v>
      </c>
      <c r="J585" s="23">
        <f t="shared" si="182"/>
        <v>17723764.23214183</v>
      </c>
      <c r="K585" s="23">
        <f t="shared" si="183"/>
        <v>996.92559304800022</v>
      </c>
      <c r="L585" s="23">
        <f t="shared" si="184"/>
        <v>9369.3731905466047</v>
      </c>
      <c r="N585">
        <v>202212</v>
      </c>
      <c r="O585" s="20" t="s">
        <v>29</v>
      </c>
      <c r="P585" s="20" t="s">
        <v>2369</v>
      </c>
      <c r="Q585">
        <v>22125.81</v>
      </c>
      <c r="R585" s="21">
        <v>0.71</v>
      </c>
      <c r="S585">
        <v>571.80999999999995</v>
      </c>
      <c r="T585" s="21">
        <v>0.04</v>
      </c>
      <c r="U585" s="11">
        <f t="shared" si="185"/>
        <v>628.37300400000004</v>
      </c>
      <c r="V585" s="23">
        <f t="shared" si="186"/>
        <v>3078.3864558797054</v>
      </c>
      <c r="W585" s="23">
        <f t="shared" si="187"/>
        <v>9476463.1717436127</v>
      </c>
      <c r="X585" s="23">
        <f t="shared" si="188"/>
        <v>659.79165420000004</v>
      </c>
      <c r="Y585" s="23">
        <f t="shared" si="189"/>
        <v>6785.1459157594109</v>
      </c>
      <c r="AA585">
        <v>202212</v>
      </c>
      <c r="AB585" s="20" t="s">
        <v>31</v>
      </c>
      <c r="AC585" s="20" t="s">
        <v>2370</v>
      </c>
      <c r="AD585">
        <v>186061.41</v>
      </c>
      <c r="AE585" s="21">
        <v>0.72</v>
      </c>
      <c r="AF585">
        <v>563.98929999999996</v>
      </c>
      <c r="AG585" s="22">
        <v>4.1999999999999997E-3</v>
      </c>
      <c r="AH585" s="11">
        <f t="shared" si="190"/>
        <v>562.64970384000003</v>
      </c>
      <c r="AI585" s="23">
        <f t="shared" si="191"/>
        <v>8663.6222977578382</v>
      </c>
      <c r="AJ585" s="23">
        <f t="shared" si="192"/>
        <v>75058351.318206802</v>
      </c>
      <c r="AK585" s="23">
        <f t="shared" si="193"/>
        <v>590.78218903200002</v>
      </c>
      <c r="AL585" s="23">
        <f t="shared" si="194"/>
        <v>17889.894299355678</v>
      </c>
      <c r="AN585">
        <v>202212</v>
      </c>
      <c r="AO585" s="20" t="s">
        <v>33</v>
      </c>
      <c r="AP585" s="20" t="s">
        <v>2371</v>
      </c>
      <c r="AQ585">
        <v>1275.47</v>
      </c>
      <c r="AR585" s="21">
        <v>0.86</v>
      </c>
      <c r="AS585">
        <v>41.68</v>
      </c>
      <c r="AT585">
        <v>3.7999999999999999E-2</v>
      </c>
      <c r="AU585" s="11">
        <f t="shared" si="195"/>
        <v>41.682359599999998</v>
      </c>
      <c r="AV585" s="23">
        <f t="shared" si="196"/>
        <v>209.72395239773309</v>
      </c>
      <c r="AW585" s="23">
        <f t="shared" si="197"/>
        <v>43984.136209326614</v>
      </c>
      <c r="AX585" s="23">
        <f t="shared" si="198"/>
        <v>43.76647758</v>
      </c>
      <c r="AY585" s="23">
        <f t="shared" si="199"/>
        <v>461.13026439546616</v>
      </c>
      <c r="AZ585" s="23"/>
      <c r="BA585" s="23"/>
    </row>
    <row r="586" spans="1:53">
      <c r="A586">
        <v>202212</v>
      </c>
      <c r="B586" s="20" t="s">
        <v>27</v>
      </c>
      <c r="C586" s="20" t="s">
        <v>2372</v>
      </c>
      <c r="D586">
        <v>16263.62</v>
      </c>
      <c r="E586" s="21">
        <v>0.68</v>
      </c>
      <c r="F586">
        <v>535.65</v>
      </c>
      <c r="G586" s="22">
        <v>4.8399999999999999E-2</v>
      </c>
      <c r="H586" s="11">
        <f t="shared" si="180"/>
        <v>535.26826144000006</v>
      </c>
      <c r="I586" s="23">
        <f t="shared" si="181"/>
        <v>2373.4278202079695</v>
      </c>
      <c r="J586" s="23">
        <f t="shared" si="182"/>
        <v>5633159.6177371535</v>
      </c>
      <c r="K586" s="23">
        <f t="shared" si="183"/>
        <v>562.03167451200011</v>
      </c>
      <c r="L586" s="23">
        <f t="shared" si="184"/>
        <v>5282.123901855939</v>
      </c>
      <c r="N586">
        <v>202212</v>
      </c>
      <c r="O586" s="20" t="s">
        <v>29</v>
      </c>
      <c r="P586" s="20" t="s">
        <v>2373</v>
      </c>
      <c r="Q586">
        <v>231034.65</v>
      </c>
      <c r="R586" s="21">
        <v>0.71</v>
      </c>
      <c r="S586">
        <v>5970.85</v>
      </c>
      <c r="T586" s="21">
        <v>0.04</v>
      </c>
      <c r="U586" s="11">
        <f t="shared" si="185"/>
        <v>6561.3840599999994</v>
      </c>
      <c r="V586" s="23">
        <f t="shared" si="186"/>
        <v>32144.085906862085</v>
      </c>
      <c r="W586" s="23">
        <f t="shared" si="187"/>
        <v>1033242258.7877297</v>
      </c>
      <c r="X586" s="23">
        <f t="shared" si="188"/>
        <v>6889.4532629999994</v>
      </c>
      <c r="Y586" s="23">
        <f t="shared" si="189"/>
        <v>70849.555873724166</v>
      </c>
      <c r="AA586">
        <v>202212</v>
      </c>
      <c r="AB586" s="20" t="s">
        <v>31</v>
      </c>
      <c r="AC586" s="20" t="s">
        <v>2374</v>
      </c>
      <c r="AD586">
        <v>187303.62</v>
      </c>
      <c r="AE586" s="21">
        <v>0.72</v>
      </c>
      <c r="AF586">
        <v>567.75469999999996</v>
      </c>
      <c r="AG586" s="22">
        <v>4.1999999999999997E-3</v>
      </c>
      <c r="AH586" s="11">
        <f t="shared" si="190"/>
        <v>566.40614687999994</v>
      </c>
      <c r="AI586" s="23">
        <f t="shared" si="191"/>
        <v>8721.4636215148566</v>
      </c>
      <c r="AJ586" s="23">
        <f t="shared" si="192"/>
        <v>76063927.701407045</v>
      </c>
      <c r="AK586" s="23">
        <f t="shared" si="193"/>
        <v>594.72645422400001</v>
      </c>
      <c r="AL586" s="23">
        <f t="shared" si="194"/>
        <v>18009.333389909712</v>
      </c>
      <c r="AN586">
        <v>202212</v>
      </c>
      <c r="AO586" s="20" t="s">
        <v>33</v>
      </c>
      <c r="AP586" s="20" t="s">
        <v>2375</v>
      </c>
      <c r="AQ586">
        <v>3414.1</v>
      </c>
      <c r="AR586" s="21">
        <v>0.86</v>
      </c>
      <c r="AS586">
        <v>33.47</v>
      </c>
      <c r="AT586">
        <v>1.1399999999999999E-2</v>
      </c>
      <c r="AU586" s="11">
        <f t="shared" si="195"/>
        <v>33.471836399999994</v>
      </c>
      <c r="AV586" s="23">
        <f t="shared" si="196"/>
        <v>311.70044159384508</v>
      </c>
      <c r="AW586" s="23">
        <f t="shared" si="197"/>
        <v>97157.165289798024</v>
      </c>
      <c r="AX586" s="23">
        <f t="shared" si="198"/>
        <v>35.145428219999992</v>
      </c>
      <c r="AY586" s="23">
        <f t="shared" si="199"/>
        <v>656.8727195876902</v>
      </c>
      <c r="AZ586" s="23"/>
      <c r="BA586" s="23"/>
    </row>
    <row r="587" spans="1:53">
      <c r="A587">
        <v>202212</v>
      </c>
      <c r="B587" s="20" t="s">
        <v>27</v>
      </c>
      <c r="C587" s="20" t="s">
        <v>2376</v>
      </c>
      <c r="D587">
        <v>49711.34</v>
      </c>
      <c r="E587" s="21">
        <v>0.68</v>
      </c>
      <c r="F587">
        <v>1637.26</v>
      </c>
      <c r="G587" s="22">
        <v>4.8399999999999999E-2</v>
      </c>
      <c r="H587" s="11">
        <f t="shared" si="180"/>
        <v>1636.0996220799998</v>
      </c>
      <c r="I587" s="23">
        <f t="shared" si="181"/>
        <v>7254.6135076826204</v>
      </c>
      <c r="J587" s="23">
        <f t="shared" si="182"/>
        <v>52629417.145851135</v>
      </c>
      <c r="K587" s="23">
        <f t="shared" si="183"/>
        <v>1717.9046031839998</v>
      </c>
      <c r="L587" s="23">
        <f t="shared" si="184"/>
        <v>16145.32663744524</v>
      </c>
      <c r="N587">
        <v>202212</v>
      </c>
      <c r="O587" s="20" t="s">
        <v>29</v>
      </c>
      <c r="P587" s="20" t="s">
        <v>2377</v>
      </c>
      <c r="Q587">
        <v>23143.42</v>
      </c>
      <c r="R587" s="21">
        <v>0.71</v>
      </c>
      <c r="S587">
        <v>598.11</v>
      </c>
      <c r="T587" s="21">
        <v>0.04</v>
      </c>
      <c r="U587" s="11">
        <f t="shared" si="185"/>
        <v>657.27312799999982</v>
      </c>
      <c r="V587" s="23">
        <f t="shared" si="186"/>
        <v>3219.9675704860288</v>
      </c>
      <c r="W587" s="23">
        <f t="shared" si="187"/>
        <v>10368191.154981699</v>
      </c>
      <c r="X587" s="23">
        <f t="shared" si="188"/>
        <v>690.13678439999978</v>
      </c>
      <c r="Y587" s="23">
        <f t="shared" si="189"/>
        <v>7097.2082689720573</v>
      </c>
      <c r="AA587">
        <v>202212</v>
      </c>
      <c r="AB587" s="20" t="s">
        <v>31</v>
      </c>
      <c r="AC587" s="20" t="s">
        <v>2378</v>
      </c>
      <c r="AD587">
        <v>159598.29</v>
      </c>
      <c r="AE587" s="21">
        <v>0.72</v>
      </c>
      <c r="AF587">
        <v>483.77429999999998</v>
      </c>
      <c r="AG587" s="22">
        <v>4.1999999999999997E-3</v>
      </c>
      <c r="AH587" s="11">
        <f t="shared" si="190"/>
        <v>482.62522896000002</v>
      </c>
      <c r="AI587" s="23">
        <f t="shared" si="191"/>
        <v>7431.4136602964672</v>
      </c>
      <c r="AJ587" s="23">
        <f t="shared" si="192"/>
        <v>55225908.990440935</v>
      </c>
      <c r="AK587" s="23">
        <f t="shared" si="193"/>
        <v>506.75649040800005</v>
      </c>
      <c r="AL587" s="23">
        <f t="shared" si="194"/>
        <v>15345.452549552934</v>
      </c>
      <c r="AN587">
        <v>202212</v>
      </c>
      <c r="AO587" s="20" t="s">
        <v>33</v>
      </c>
      <c r="AP587" s="20" t="s">
        <v>2379</v>
      </c>
      <c r="AQ587">
        <v>994.12</v>
      </c>
      <c r="AR587" s="21">
        <v>0.86</v>
      </c>
      <c r="AS587">
        <v>47.71</v>
      </c>
      <c r="AT587">
        <v>5.5800000000000002E-2</v>
      </c>
      <c r="AU587" s="11">
        <f t="shared" si="195"/>
        <v>47.705830560000003</v>
      </c>
      <c r="AV587" s="23">
        <f t="shared" si="196"/>
        <v>196.23946893579989</v>
      </c>
      <c r="AW587" s="23">
        <f t="shared" si="197"/>
        <v>38509.92916820477</v>
      </c>
      <c r="AX587" s="23">
        <f t="shared" si="198"/>
        <v>50.091122088000006</v>
      </c>
      <c r="AY587" s="23">
        <f t="shared" si="199"/>
        <v>440.18476843159976</v>
      </c>
      <c r="AZ587" s="23"/>
      <c r="BA587" s="23"/>
    </row>
    <row r="588" spans="1:53">
      <c r="A588">
        <v>202212</v>
      </c>
      <c r="B588" s="20" t="s">
        <v>27</v>
      </c>
      <c r="C588" s="20" t="s">
        <v>2380</v>
      </c>
      <c r="D588">
        <v>59180.13</v>
      </c>
      <c r="E588" s="21">
        <v>0.68</v>
      </c>
      <c r="F588">
        <v>1949.12</v>
      </c>
      <c r="G588" s="22">
        <v>4.8399999999999999E-2</v>
      </c>
      <c r="H588" s="11">
        <f t="shared" si="180"/>
        <v>1947.7364385600001</v>
      </c>
      <c r="I588" s="23">
        <f t="shared" si="181"/>
        <v>8636.4393010611566</v>
      </c>
      <c r="J588" s="23">
        <f t="shared" si="182"/>
        <v>74588083.800913721</v>
      </c>
      <c r="K588" s="23">
        <f t="shared" si="183"/>
        <v>2045.1232604880001</v>
      </c>
      <c r="L588" s="23">
        <f t="shared" si="184"/>
        <v>19220.615040682314</v>
      </c>
      <c r="N588">
        <v>202212</v>
      </c>
      <c r="O588" s="20" t="s">
        <v>29</v>
      </c>
      <c r="P588" s="20" t="s">
        <v>2381</v>
      </c>
      <c r="Q588">
        <v>101427.09</v>
      </c>
      <c r="R588" s="21">
        <v>0.71</v>
      </c>
      <c r="S588">
        <v>2621.2800000000002</v>
      </c>
      <c r="T588" s="21">
        <v>0.04</v>
      </c>
      <c r="U588" s="11">
        <f t="shared" si="185"/>
        <v>2880.5293559999996</v>
      </c>
      <c r="V588" s="23">
        <f t="shared" si="186"/>
        <v>14111.654222615663</v>
      </c>
      <c r="W588" s="23">
        <f t="shared" si="187"/>
        <v>199138784.89866647</v>
      </c>
      <c r="X588" s="23">
        <f t="shared" si="188"/>
        <v>3024.5558237999999</v>
      </c>
      <c r="Y588" s="23">
        <f t="shared" si="189"/>
        <v>31103.837801231326</v>
      </c>
      <c r="AA588">
        <v>202212</v>
      </c>
      <c r="AB588" s="20" t="s">
        <v>31</v>
      </c>
      <c r="AC588" s="20" t="s">
        <v>2382</v>
      </c>
      <c r="AD588">
        <v>168026.02</v>
      </c>
      <c r="AE588" s="21">
        <v>0.72</v>
      </c>
      <c r="AF588">
        <v>509.32049999999998</v>
      </c>
      <c r="AG588" s="22">
        <v>4.1999999999999997E-3</v>
      </c>
      <c r="AH588" s="11">
        <f t="shared" si="190"/>
        <v>508.11068447999992</v>
      </c>
      <c r="AI588" s="23">
        <f t="shared" si="191"/>
        <v>7823.8360844169902</v>
      </c>
      <c r="AJ588" s="23">
        <f t="shared" si="192"/>
        <v>61212411.075825378</v>
      </c>
      <c r="AK588" s="23">
        <f t="shared" si="193"/>
        <v>533.51621870399993</v>
      </c>
      <c r="AL588" s="23">
        <f t="shared" si="194"/>
        <v>16155.78285331398</v>
      </c>
      <c r="AN588">
        <v>202212</v>
      </c>
      <c r="AO588" s="20" t="s">
        <v>33</v>
      </c>
      <c r="AP588" s="20" t="s">
        <v>2383</v>
      </c>
      <c r="AQ588">
        <v>1430.71</v>
      </c>
      <c r="AR588" s="21">
        <v>0.86</v>
      </c>
      <c r="AS588">
        <v>11.93</v>
      </c>
      <c r="AT588">
        <v>9.7000000000000003E-3</v>
      </c>
      <c r="AU588" s="11">
        <f t="shared" si="195"/>
        <v>11.93498282</v>
      </c>
      <c r="AV588" s="23">
        <f t="shared" si="196"/>
        <v>120.59222842966373</v>
      </c>
      <c r="AW588" s="23">
        <f t="shared" si="197"/>
        <v>14542.485557632199</v>
      </c>
      <c r="AX588" s="23">
        <f t="shared" si="198"/>
        <v>12.531731961</v>
      </c>
      <c r="AY588" s="23">
        <f t="shared" si="199"/>
        <v>253.11943967932746</v>
      </c>
      <c r="AZ588" s="23"/>
      <c r="BA588" s="23"/>
    </row>
    <row r="589" spans="1:53">
      <c r="A589">
        <v>202212</v>
      </c>
      <c r="B589" s="20" t="s">
        <v>27</v>
      </c>
      <c r="C589" s="20" t="s">
        <v>2384</v>
      </c>
      <c r="D589">
        <v>51312.09</v>
      </c>
      <c r="E589" s="21">
        <v>0.68</v>
      </c>
      <c r="F589">
        <v>1689.98</v>
      </c>
      <c r="G589" s="22">
        <v>4.8399999999999999E-2</v>
      </c>
      <c r="H589" s="11">
        <f t="shared" si="180"/>
        <v>1688.7835060800001</v>
      </c>
      <c r="I589" s="23">
        <f t="shared" si="181"/>
        <v>7488.2186080967913</v>
      </c>
      <c r="J589" s="23">
        <f t="shared" si="182"/>
        <v>56073417.922647044</v>
      </c>
      <c r="K589" s="23">
        <f t="shared" si="183"/>
        <v>1773.2226813840002</v>
      </c>
      <c r="L589" s="23">
        <f t="shared" si="184"/>
        <v>16665.220722273581</v>
      </c>
      <c r="N589">
        <v>202212</v>
      </c>
      <c r="O589" s="20" t="s">
        <v>29</v>
      </c>
      <c r="P589" s="20" t="s">
        <v>2385</v>
      </c>
      <c r="Q589">
        <v>17839.68</v>
      </c>
      <c r="R589" s="21">
        <v>0.71</v>
      </c>
      <c r="S589">
        <v>461.04</v>
      </c>
      <c r="T589" s="21">
        <v>0.04</v>
      </c>
      <c r="U589" s="11">
        <f t="shared" si="185"/>
        <v>506.64691200000004</v>
      </c>
      <c r="V589" s="23">
        <f t="shared" si="186"/>
        <v>2482.0528283135427</v>
      </c>
      <c r="W589" s="23">
        <f t="shared" si="187"/>
        <v>6160586.2425392568</v>
      </c>
      <c r="X589" s="23">
        <f t="shared" si="188"/>
        <v>531.9792576000001</v>
      </c>
      <c r="Y589" s="23">
        <f t="shared" si="189"/>
        <v>5470.7525686270856</v>
      </c>
      <c r="AA589">
        <v>202212</v>
      </c>
      <c r="AB589" s="20" t="s">
        <v>31</v>
      </c>
      <c r="AC589" s="20" t="s">
        <v>2386</v>
      </c>
      <c r="AD589">
        <v>214900.35</v>
      </c>
      <c r="AE589" s="21">
        <v>0.72</v>
      </c>
      <c r="AF589">
        <v>651.40589999999997</v>
      </c>
      <c r="AG589" s="22">
        <v>4.1999999999999997E-3</v>
      </c>
      <c r="AH589" s="11">
        <f t="shared" si="190"/>
        <v>649.85865839999997</v>
      </c>
      <c r="AI589" s="23">
        <f t="shared" si="191"/>
        <v>10006.456814747149</v>
      </c>
      <c r="AJ589" s="23">
        <f t="shared" si="192"/>
        <v>100129177.98539966</v>
      </c>
      <c r="AK589" s="23">
        <f t="shared" si="193"/>
        <v>682.35159132000001</v>
      </c>
      <c r="AL589" s="23">
        <f t="shared" si="194"/>
        <v>20662.772287894299</v>
      </c>
      <c r="AN589">
        <v>202212</v>
      </c>
      <c r="AO589" s="20" t="s">
        <v>33</v>
      </c>
      <c r="AP589" s="20" t="s">
        <v>2387</v>
      </c>
      <c r="AQ589">
        <v>226.21</v>
      </c>
      <c r="AR589" s="21">
        <v>0.86</v>
      </c>
      <c r="AS589">
        <v>5.56</v>
      </c>
      <c r="AT589">
        <v>2.86E-2</v>
      </c>
      <c r="AU589" s="11">
        <f t="shared" si="195"/>
        <v>5.5638611600000001</v>
      </c>
      <c r="AV589" s="23">
        <f t="shared" si="196"/>
        <v>32.425920763724498</v>
      </c>
      <c r="AW589" s="23">
        <f t="shared" si="197"/>
        <v>1051.4403373753396</v>
      </c>
      <c r="AX589" s="23">
        <f t="shared" si="198"/>
        <v>5.8420542180000004</v>
      </c>
      <c r="AY589" s="23">
        <f t="shared" si="199"/>
        <v>70.415702687448999</v>
      </c>
      <c r="AZ589" s="23"/>
      <c r="BA589" s="23"/>
    </row>
    <row r="590" spans="1:53">
      <c r="A590">
        <v>202212</v>
      </c>
      <c r="B590" s="20" t="s">
        <v>27</v>
      </c>
      <c r="C590" s="20" t="s">
        <v>2388</v>
      </c>
      <c r="D590">
        <v>53919.05</v>
      </c>
      <c r="E590" s="21">
        <v>0.68</v>
      </c>
      <c r="F590">
        <v>1775.84</v>
      </c>
      <c r="G590" s="22">
        <v>4.8399999999999999E-2</v>
      </c>
      <c r="H590" s="11">
        <f t="shared" si="180"/>
        <v>1774.5837736000001</v>
      </c>
      <c r="I590" s="23">
        <f t="shared" si="181"/>
        <v>7868.6647443302609</v>
      </c>
      <c r="J590" s="23">
        <f t="shared" si="182"/>
        <v>61915884.85866601</v>
      </c>
      <c r="K590" s="23">
        <f t="shared" si="183"/>
        <v>1863.3129622800002</v>
      </c>
      <c r="L590" s="23">
        <f t="shared" si="184"/>
        <v>17511.913262260521</v>
      </c>
      <c r="N590">
        <v>202212</v>
      </c>
      <c r="O590" s="20" t="s">
        <v>29</v>
      </c>
      <c r="P590" s="20" t="s">
        <v>2389</v>
      </c>
      <c r="Q590">
        <v>45556.34</v>
      </c>
      <c r="R590" s="21">
        <v>0.71</v>
      </c>
      <c r="S590">
        <v>1177.3499999999999</v>
      </c>
      <c r="T590" s="21">
        <v>0.04</v>
      </c>
      <c r="U590" s="11">
        <f t="shared" si="185"/>
        <v>1293.8000559999998</v>
      </c>
      <c r="V590" s="23">
        <f t="shared" si="186"/>
        <v>6338.299932768602</v>
      </c>
      <c r="W590" s="23">
        <f t="shared" si="187"/>
        <v>40174046.037734464</v>
      </c>
      <c r="X590" s="23">
        <f t="shared" si="188"/>
        <v>1358.4900587999998</v>
      </c>
      <c r="Y590" s="23">
        <f t="shared" si="189"/>
        <v>13970.399921537204</v>
      </c>
      <c r="AA590">
        <v>202212</v>
      </c>
      <c r="AB590" s="20" t="s">
        <v>31</v>
      </c>
      <c r="AC590" s="20" t="s">
        <v>2390</v>
      </c>
      <c r="AD590">
        <v>220496.47</v>
      </c>
      <c r="AE590" s="21">
        <v>0.72</v>
      </c>
      <c r="AF590">
        <v>668.36890000000005</v>
      </c>
      <c r="AG590" s="22">
        <v>4.1999999999999997E-3</v>
      </c>
      <c r="AH590" s="11">
        <f t="shared" si="190"/>
        <v>666.78132527999992</v>
      </c>
      <c r="AI590" s="23">
        <f t="shared" si="191"/>
        <v>10267.030299667686</v>
      </c>
      <c r="AJ590" s="23">
        <f t="shared" si="192"/>
        <v>105411911.17429432</v>
      </c>
      <c r="AK590" s="23">
        <f t="shared" si="193"/>
        <v>700.12039154399997</v>
      </c>
      <c r="AL590" s="23">
        <f t="shared" si="194"/>
        <v>21200.841924615372</v>
      </c>
      <c r="AN590">
        <v>202212</v>
      </c>
      <c r="AO590" s="20" t="s">
        <v>33</v>
      </c>
      <c r="AP590" s="20" t="s">
        <v>2391</v>
      </c>
      <c r="AQ590">
        <v>1877.02</v>
      </c>
      <c r="AR590" s="21">
        <v>0.86</v>
      </c>
      <c r="AS590">
        <v>49.72</v>
      </c>
      <c r="AT590">
        <v>3.0800000000000001E-2</v>
      </c>
      <c r="AU590" s="11">
        <f t="shared" si="195"/>
        <v>49.718505759999999</v>
      </c>
      <c r="AV590" s="23">
        <f t="shared" si="196"/>
        <v>278.90057674949173</v>
      </c>
      <c r="AW590" s="23">
        <f t="shared" si="197"/>
        <v>77785.531711199132</v>
      </c>
      <c r="AX590" s="23">
        <f t="shared" si="198"/>
        <v>52.204431048000004</v>
      </c>
      <c r="AY590" s="23">
        <f t="shared" si="199"/>
        <v>607.51965925898344</v>
      </c>
      <c r="AZ590" s="23"/>
      <c r="BA590" s="23"/>
    </row>
    <row r="591" spans="1:53">
      <c r="A591">
        <v>202212</v>
      </c>
      <c r="B591" s="20" t="s">
        <v>27</v>
      </c>
      <c r="C591" s="20" t="s">
        <v>2392</v>
      </c>
      <c r="D591">
        <v>39149.32</v>
      </c>
      <c r="E591" s="21">
        <v>0.68</v>
      </c>
      <c r="F591">
        <v>1289.4000000000001</v>
      </c>
      <c r="G591" s="22">
        <v>4.8399999999999999E-2</v>
      </c>
      <c r="H591" s="11">
        <f t="shared" si="180"/>
        <v>1288.4824198400001</v>
      </c>
      <c r="I591" s="23">
        <f t="shared" si="181"/>
        <v>5713.2474338569318</v>
      </c>
      <c r="J591" s="23">
        <f t="shared" si="182"/>
        <v>32641196.240472816</v>
      </c>
      <c r="K591" s="23">
        <f t="shared" si="183"/>
        <v>1352.9065408320002</v>
      </c>
      <c r="L591" s="23">
        <f t="shared" si="184"/>
        <v>12714.977287553864</v>
      </c>
      <c r="N591">
        <v>202212</v>
      </c>
      <c r="O591" s="20" t="s">
        <v>29</v>
      </c>
      <c r="P591" s="20" t="s">
        <v>2393</v>
      </c>
      <c r="Q591">
        <v>36921.32</v>
      </c>
      <c r="R591" s="21">
        <v>0.71</v>
      </c>
      <c r="S591">
        <v>954.19</v>
      </c>
      <c r="T591" s="21">
        <v>0.04</v>
      </c>
      <c r="U591" s="11">
        <f t="shared" si="185"/>
        <v>1048.565488</v>
      </c>
      <c r="V591" s="23">
        <f t="shared" si="186"/>
        <v>5136.9008149848742</v>
      </c>
      <c r="W591" s="23">
        <f t="shared" si="187"/>
        <v>26387749.982992265</v>
      </c>
      <c r="X591" s="23">
        <f t="shared" si="188"/>
        <v>1100.9937623999999</v>
      </c>
      <c r="Y591" s="23">
        <f t="shared" si="189"/>
        <v>11322.367117969749</v>
      </c>
      <c r="AA591">
        <v>202212</v>
      </c>
      <c r="AB591" s="20" t="s">
        <v>31</v>
      </c>
      <c r="AC591" s="20" t="s">
        <v>2394</v>
      </c>
      <c r="AD591">
        <v>217711.22</v>
      </c>
      <c r="AE591" s="21">
        <v>0.72</v>
      </c>
      <c r="AF591">
        <v>659.92629999999997</v>
      </c>
      <c r="AG591" s="22">
        <v>4.1999999999999997E-3</v>
      </c>
      <c r="AH591" s="11">
        <f t="shared" si="190"/>
        <v>658.35872927999992</v>
      </c>
      <c r="AI591" s="23">
        <f t="shared" si="191"/>
        <v>10137.340032326219</v>
      </c>
      <c r="AJ591" s="23">
        <f t="shared" si="192"/>
        <v>102765662.93100375</v>
      </c>
      <c r="AK591" s="23">
        <f t="shared" si="193"/>
        <v>691.27666574399996</v>
      </c>
      <c r="AL591" s="23">
        <f t="shared" si="194"/>
        <v>20933.038793932439</v>
      </c>
      <c r="AN591">
        <v>202212</v>
      </c>
      <c r="AO591" s="20" t="s">
        <v>33</v>
      </c>
      <c r="AP591" s="20" t="s">
        <v>2395</v>
      </c>
      <c r="AQ591">
        <v>50.72</v>
      </c>
      <c r="AR591" s="21">
        <v>0.86</v>
      </c>
      <c r="AS591">
        <v>1.62</v>
      </c>
      <c r="AT591">
        <v>3.7100000000000001E-2</v>
      </c>
      <c r="AU591" s="11">
        <f t="shared" si="195"/>
        <v>1.61827232</v>
      </c>
      <c r="AV591" s="23">
        <f t="shared" si="196"/>
        <v>8.2443276668789558</v>
      </c>
      <c r="AW591" s="23">
        <f t="shared" si="197"/>
        <v>67.968938678865811</v>
      </c>
      <c r="AX591" s="23">
        <f t="shared" si="198"/>
        <v>1.6991859360000001</v>
      </c>
      <c r="AY591" s="23">
        <f t="shared" si="199"/>
        <v>18.106927653757911</v>
      </c>
      <c r="AZ591" s="23"/>
      <c r="BA591" s="23"/>
    </row>
    <row r="592" spans="1:53">
      <c r="A592">
        <v>202212</v>
      </c>
      <c r="B592" s="20" t="s">
        <v>27</v>
      </c>
      <c r="C592" s="20" t="s">
        <v>2396</v>
      </c>
      <c r="D592">
        <v>27024.01</v>
      </c>
      <c r="E592" s="21">
        <v>0.68</v>
      </c>
      <c r="F592">
        <v>890.04</v>
      </c>
      <c r="G592" s="22">
        <v>4.8399999999999999E-2</v>
      </c>
      <c r="H592" s="11">
        <f t="shared" si="180"/>
        <v>889.41421711999988</v>
      </c>
      <c r="I592" s="23">
        <f t="shared" si="181"/>
        <v>3943.7429765069746</v>
      </c>
      <c r="J592" s="23">
        <f t="shared" si="182"/>
        <v>15553108.664748091</v>
      </c>
      <c r="K592" s="23">
        <f t="shared" si="183"/>
        <v>933.88492797599986</v>
      </c>
      <c r="L592" s="23">
        <f t="shared" si="184"/>
        <v>8776.9001701339494</v>
      </c>
      <c r="N592">
        <v>202212</v>
      </c>
      <c r="O592" s="20" t="s">
        <v>29</v>
      </c>
      <c r="P592" s="20" t="s">
        <v>2397</v>
      </c>
      <c r="Q592">
        <v>25038.89</v>
      </c>
      <c r="R592" s="21">
        <v>0.71</v>
      </c>
      <c r="S592">
        <v>647.1</v>
      </c>
      <c r="T592" s="21">
        <v>0.04</v>
      </c>
      <c r="U592" s="11">
        <f t="shared" si="185"/>
        <v>711.10447599999998</v>
      </c>
      <c r="V592" s="23">
        <f t="shared" si="186"/>
        <v>3483.6862400184127</v>
      </c>
      <c r="W592" s="23">
        <f t="shared" si="187"/>
        <v>12136069.818893626</v>
      </c>
      <c r="X592" s="23">
        <f t="shared" si="188"/>
        <v>746.6596998</v>
      </c>
      <c r="Y592" s="23">
        <f t="shared" si="189"/>
        <v>7678.4769560368259</v>
      </c>
      <c r="AA592">
        <v>202212</v>
      </c>
      <c r="AB592" s="20" t="s">
        <v>31</v>
      </c>
      <c r="AC592" s="20" t="s">
        <v>2398</v>
      </c>
      <c r="AD592">
        <v>101983.76</v>
      </c>
      <c r="AE592" s="21">
        <v>0.72</v>
      </c>
      <c r="AF592">
        <v>309.13319999999999</v>
      </c>
      <c r="AG592" s="22">
        <v>4.1999999999999997E-3</v>
      </c>
      <c r="AH592" s="11">
        <f t="shared" si="190"/>
        <v>308.39889023999996</v>
      </c>
      <c r="AI592" s="23">
        <f t="shared" si="191"/>
        <v>4748.6944076430664</v>
      </c>
      <c r="AJ592" s="23">
        <f t="shared" si="192"/>
        <v>22550098.577180535</v>
      </c>
      <c r="AK592" s="23">
        <f t="shared" si="193"/>
        <v>323.81883475199999</v>
      </c>
      <c r="AL592" s="23">
        <f t="shared" si="194"/>
        <v>9805.7877055261324</v>
      </c>
      <c r="AN592">
        <v>202212</v>
      </c>
      <c r="AO592" s="20" t="s">
        <v>33</v>
      </c>
      <c r="AP592" s="20" t="s">
        <v>2399</v>
      </c>
      <c r="AQ592">
        <v>4086.58</v>
      </c>
      <c r="AR592" s="21">
        <v>0.86</v>
      </c>
      <c r="AS592">
        <v>217.9</v>
      </c>
      <c r="AT592">
        <v>6.2E-2</v>
      </c>
      <c r="AU592" s="11">
        <f t="shared" si="195"/>
        <v>217.89644559999999</v>
      </c>
      <c r="AV592" s="23">
        <f t="shared" si="196"/>
        <v>847.53124999761962</v>
      </c>
      <c r="AW592" s="23">
        <f t="shared" si="197"/>
        <v>718309.21972252766</v>
      </c>
      <c r="AX592" s="23">
        <f t="shared" si="198"/>
        <v>228.79126787999999</v>
      </c>
      <c r="AY592" s="23">
        <f t="shared" si="199"/>
        <v>1912.9589455952391</v>
      </c>
      <c r="AZ592" s="23"/>
      <c r="BA592" s="23"/>
    </row>
    <row r="593" spans="1:53">
      <c r="A593">
        <v>202212</v>
      </c>
      <c r="B593" s="20" t="s">
        <v>27</v>
      </c>
      <c r="C593" s="20" t="s">
        <v>2400</v>
      </c>
      <c r="D593">
        <v>111656.39</v>
      </c>
      <c r="E593" s="21">
        <v>0.68</v>
      </c>
      <c r="F593">
        <v>3677.44</v>
      </c>
      <c r="G593" s="22">
        <v>4.8399999999999999E-2</v>
      </c>
      <c r="H593" s="11">
        <f t="shared" si="180"/>
        <v>3674.8351076800004</v>
      </c>
      <c r="I593" s="23">
        <f t="shared" si="181"/>
        <v>16294.55080295721</v>
      </c>
      <c r="J593" s="23">
        <f t="shared" si="182"/>
        <v>265512385.87015346</v>
      </c>
      <c r="K593" s="23">
        <f t="shared" si="183"/>
        <v>3858.5768630640005</v>
      </c>
      <c r="L593" s="23">
        <f t="shared" si="184"/>
        <v>36263.936713594419</v>
      </c>
      <c r="N593">
        <v>202212</v>
      </c>
      <c r="O593" s="20" t="s">
        <v>29</v>
      </c>
      <c r="P593" s="20" t="s">
        <v>2401</v>
      </c>
      <c r="Q593">
        <v>28516.74</v>
      </c>
      <c r="R593" s="21">
        <v>0.71</v>
      </c>
      <c r="S593">
        <v>736.98</v>
      </c>
      <c r="T593" s="21">
        <v>0.04</v>
      </c>
      <c r="U593" s="11">
        <f t="shared" si="185"/>
        <v>809.87541599999997</v>
      </c>
      <c r="V593" s="23">
        <f t="shared" si="186"/>
        <v>3967.5630488485181</v>
      </c>
      <c r="W593" s="23">
        <f t="shared" si="187"/>
        <v>15741556.546588149</v>
      </c>
      <c r="X593" s="23">
        <f t="shared" si="188"/>
        <v>850.36918679999997</v>
      </c>
      <c r="Y593" s="23">
        <f t="shared" si="189"/>
        <v>8745.001513697036</v>
      </c>
      <c r="AA593">
        <v>202212</v>
      </c>
      <c r="AB593" s="20" t="s">
        <v>31</v>
      </c>
      <c r="AC593" s="20" t="s">
        <v>2402</v>
      </c>
      <c r="AD593">
        <v>245793.19</v>
      </c>
      <c r="AE593" s="21">
        <v>0.72</v>
      </c>
      <c r="AF593">
        <v>745.04830000000004</v>
      </c>
      <c r="AG593" s="22">
        <v>4.1999999999999997E-3</v>
      </c>
      <c r="AH593" s="11">
        <f t="shared" si="190"/>
        <v>743.27860655999996</v>
      </c>
      <c r="AI593" s="23">
        <f t="shared" si="191"/>
        <v>11444.927572681669</v>
      </c>
      <c r="AJ593" s="23">
        <f t="shared" si="192"/>
        <v>130986367.14392911</v>
      </c>
      <c r="AK593" s="23">
        <f t="shared" si="193"/>
        <v>780.44253688799995</v>
      </c>
      <c r="AL593" s="23">
        <f t="shared" si="194"/>
        <v>23633.133751923338</v>
      </c>
      <c r="AN593">
        <v>202212</v>
      </c>
      <c r="AO593" s="20" t="s">
        <v>33</v>
      </c>
      <c r="AP593" s="20" t="s">
        <v>2403</v>
      </c>
      <c r="AQ593">
        <v>3194.36</v>
      </c>
      <c r="AR593" s="21">
        <v>0.86</v>
      </c>
      <c r="AS593">
        <v>234.88</v>
      </c>
      <c r="AT593">
        <v>8.5500000000000007E-2</v>
      </c>
      <c r="AU593" s="11">
        <f t="shared" si="195"/>
        <v>234.88129080000004</v>
      </c>
      <c r="AV593" s="23">
        <f t="shared" si="196"/>
        <v>768.16978806825614</v>
      </c>
      <c r="AW593" s="23">
        <f t="shared" si="197"/>
        <v>590084.82330082951</v>
      </c>
      <c r="AX593" s="23">
        <f t="shared" si="198"/>
        <v>246.62535534000006</v>
      </c>
      <c r="AY593" s="23">
        <f t="shared" si="199"/>
        <v>1771.2208669365123</v>
      </c>
      <c r="AZ593" s="23"/>
      <c r="BA593" s="23"/>
    </row>
    <row r="594" spans="1:53">
      <c r="A594">
        <v>202212</v>
      </c>
      <c r="B594" s="20" t="s">
        <v>27</v>
      </c>
      <c r="C594" s="20" t="s">
        <v>2404</v>
      </c>
      <c r="D594">
        <v>107485.71</v>
      </c>
      <c r="E594" s="21">
        <v>0.68</v>
      </c>
      <c r="F594">
        <v>3540.08</v>
      </c>
      <c r="G594" s="22">
        <v>4.8399999999999999E-2</v>
      </c>
      <c r="H594" s="11">
        <f t="shared" si="180"/>
        <v>3537.5696875200006</v>
      </c>
      <c r="I594" s="23">
        <f t="shared" si="181"/>
        <v>15685.903531243719</v>
      </c>
      <c r="J594" s="23">
        <f t="shared" si="182"/>
        <v>246047569.59148419</v>
      </c>
      <c r="K594" s="23">
        <f t="shared" si="183"/>
        <v>3714.4481718960005</v>
      </c>
      <c r="L594" s="23">
        <f t="shared" si="184"/>
        <v>34909.376750007439</v>
      </c>
      <c r="N594">
        <v>202212</v>
      </c>
      <c r="O594" s="20" t="s">
        <v>29</v>
      </c>
      <c r="P594" s="20" t="s">
        <v>2405</v>
      </c>
      <c r="Q594">
        <v>223845.06</v>
      </c>
      <c r="R594" s="21">
        <v>0.71</v>
      </c>
      <c r="S594">
        <v>5785.05</v>
      </c>
      <c r="T594" s="21">
        <v>0.04</v>
      </c>
      <c r="U594" s="11">
        <f t="shared" si="185"/>
        <v>6357.1997039999997</v>
      </c>
      <c r="V594" s="23">
        <f t="shared" si="186"/>
        <v>31143.790935544508</v>
      </c>
      <c r="W594" s="23">
        <f t="shared" si="187"/>
        <v>969935713.83690429</v>
      </c>
      <c r="X594" s="23">
        <f t="shared" si="188"/>
        <v>6675.0596892000003</v>
      </c>
      <c r="Y594" s="23">
        <f t="shared" si="189"/>
        <v>68644.781575089015</v>
      </c>
      <c r="AA594">
        <v>202212</v>
      </c>
      <c r="AB594" s="20" t="s">
        <v>31</v>
      </c>
      <c r="AC594" s="20" t="s">
        <v>2406</v>
      </c>
      <c r="AD594">
        <v>117148.67</v>
      </c>
      <c r="AE594" s="21">
        <v>0.72</v>
      </c>
      <c r="AF594">
        <v>355.101</v>
      </c>
      <c r="AG594" s="22">
        <v>4.1999999999999997E-3</v>
      </c>
      <c r="AH594" s="11">
        <f t="shared" si="190"/>
        <v>354.25757807999992</v>
      </c>
      <c r="AI594" s="23">
        <f t="shared" si="191"/>
        <v>5454.8217686014232</v>
      </c>
      <c r="AJ594" s="23">
        <f t="shared" si="192"/>
        <v>29755080.527207959</v>
      </c>
      <c r="AK594" s="23">
        <f t="shared" si="193"/>
        <v>371.97045698399995</v>
      </c>
      <c r="AL594" s="23">
        <f t="shared" si="194"/>
        <v>11263.901115282846</v>
      </c>
      <c r="AN594">
        <v>202212</v>
      </c>
      <c r="AO594" s="20" t="s">
        <v>33</v>
      </c>
      <c r="AP594" s="20" t="s">
        <v>2407</v>
      </c>
      <c r="AQ594">
        <v>2339.4299999999998</v>
      </c>
      <c r="AR594" s="21">
        <v>0.86</v>
      </c>
      <c r="AS594">
        <v>150.29</v>
      </c>
      <c r="AT594">
        <v>7.4700000000000003E-2</v>
      </c>
      <c r="AU594" s="11">
        <f t="shared" si="195"/>
        <v>150.28966206000001</v>
      </c>
      <c r="AV594" s="23">
        <f t="shared" si="196"/>
        <v>528.94447857510829</v>
      </c>
      <c r="AW594" s="23">
        <f t="shared" si="197"/>
        <v>279782.26141509321</v>
      </c>
      <c r="AX594" s="23">
        <f t="shared" si="198"/>
        <v>157.80414516300002</v>
      </c>
      <c r="AY594" s="23">
        <f t="shared" si="199"/>
        <v>1208.1786192102165</v>
      </c>
      <c r="AZ594" s="23"/>
      <c r="BA594" s="23"/>
    </row>
    <row r="595" spans="1:53">
      <c r="A595">
        <v>202212</v>
      </c>
      <c r="B595" s="20" t="s">
        <v>27</v>
      </c>
      <c r="C595" s="20" t="s">
        <v>2408</v>
      </c>
      <c r="D595">
        <v>33270.910000000003</v>
      </c>
      <c r="E595" s="21">
        <v>0.68</v>
      </c>
      <c r="F595">
        <v>1095.79</v>
      </c>
      <c r="G595" s="22">
        <v>4.8399999999999999E-2</v>
      </c>
      <c r="H595" s="11">
        <f t="shared" si="180"/>
        <v>1095.0121899200001</v>
      </c>
      <c r="I595" s="23">
        <f t="shared" si="181"/>
        <v>4855.38295887604</v>
      </c>
      <c r="J595" s="23">
        <f t="shared" si="182"/>
        <v>23574743.677343849</v>
      </c>
      <c r="K595" s="23">
        <f t="shared" si="183"/>
        <v>1149.7627994160002</v>
      </c>
      <c r="L595" s="23">
        <f t="shared" si="184"/>
        <v>10805.77810767208</v>
      </c>
      <c r="N595">
        <v>202212</v>
      </c>
      <c r="O595" s="20" t="s">
        <v>29</v>
      </c>
      <c r="P595" s="20" t="s">
        <v>2409</v>
      </c>
      <c r="Q595">
        <v>47670.720000000001</v>
      </c>
      <c r="R595" s="21">
        <v>0.71</v>
      </c>
      <c r="S595">
        <v>1232</v>
      </c>
      <c r="T595" s="21">
        <v>0.04</v>
      </c>
      <c r="U595" s="11">
        <f t="shared" si="185"/>
        <v>1353.848448</v>
      </c>
      <c r="V595" s="23">
        <f t="shared" si="186"/>
        <v>6632.4757733178485</v>
      </c>
      <c r="W595" s="23">
        <f t="shared" si="187"/>
        <v>43989734.883648194</v>
      </c>
      <c r="X595" s="23">
        <f t="shared" si="188"/>
        <v>1421.5408704000001</v>
      </c>
      <c r="Y595" s="23">
        <f t="shared" si="189"/>
        <v>14618.799994635698</v>
      </c>
      <c r="AA595">
        <v>202212</v>
      </c>
      <c r="AB595" s="20" t="s">
        <v>31</v>
      </c>
      <c r="AC595" s="20" t="s">
        <v>2410</v>
      </c>
      <c r="AD595">
        <v>115683.99</v>
      </c>
      <c r="AE595" s="21">
        <v>0.72</v>
      </c>
      <c r="AF595">
        <v>350.66129999999998</v>
      </c>
      <c r="AG595" s="22">
        <v>4.1999999999999997E-3</v>
      </c>
      <c r="AH595" s="11">
        <f t="shared" si="190"/>
        <v>349.82838576</v>
      </c>
      <c r="AI595" s="23">
        <f t="shared" si="191"/>
        <v>5386.6215205914796</v>
      </c>
      <c r="AJ595" s="23">
        <f t="shared" si="192"/>
        <v>29015691.406099264</v>
      </c>
      <c r="AK595" s="23">
        <f t="shared" si="193"/>
        <v>367.31980504800003</v>
      </c>
      <c r="AL595" s="23">
        <f t="shared" si="194"/>
        <v>11123.071426942959</v>
      </c>
      <c r="AN595">
        <v>202212</v>
      </c>
      <c r="AO595" s="20" t="s">
        <v>33</v>
      </c>
      <c r="AP595" s="20" t="s">
        <v>2411</v>
      </c>
      <c r="AQ595">
        <v>113.99</v>
      </c>
      <c r="AR595" s="21">
        <v>0.86</v>
      </c>
      <c r="AS595">
        <v>4.59</v>
      </c>
      <c r="AT595">
        <v>4.6799999999999994E-2</v>
      </c>
      <c r="AU595" s="11">
        <f t="shared" si="195"/>
        <v>4.587869519999999</v>
      </c>
      <c r="AV595" s="23">
        <f t="shared" si="196"/>
        <v>20.705234249589711</v>
      </c>
      <c r="AW595" s="23">
        <f t="shared" si="197"/>
        <v>428.70672533038282</v>
      </c>
      <c r="AX595" s="23">
        <f t="shared" si="198"/>
        <v>4.8172629959999993</v>
      </c>
      <c r="AY595" s="23">
        <f t="shared" si="199"/>
        <v>45.998338019179421</v>
      </c>
      <c r="AZ595" s="23"/>
      <c r="BA595" s="23"/>
    </row>
    <row r="596" spans="1:53">
      <c r="A596">
        <v>202212</v>
      </c>
      <c r="B596" s="20" t="s">
        <v>27</v>
      </c>
      <c r="C596" s="20" t="s">
        <v>2412</v>
      </c>
      <c r="D596">
        <v>63862.42</v>
      </c>
      <c r="E596" s="21">
        <v>0.68</v>
      </c>
      <c r="F596">
        <v>2103.33</v>
      </c>
      <c r="G596" s="22">
        <v>4.8399999999999999E-2</v>
      </c>
      <c r="H596" s="11">
        <f t="shared" si="180"/>
        <v>2101.8399670399999</v>
      </c>
      <c r="I596" s="23">
        <f t="shared" si="181"/>
        <v>9319.7482659952584</v>
      </c>
      <c r="J596" s="23">
        <f t="shared" si="182"/>
        <v>86857707.741521627</v>
      </c>
      <c r="K596" s="23">
        <f t="shared" si="183"/>
        <v>2206.9319653920002</v>
      </c>
      <c r="L596" s="23">
        <f t="shared" si="184"/>
        <v>20741.336499030516</v>
      </c>
      <c r="N596">
        <v>202212</v>
      </c>
      <c r="O596" s="20" t="s">
        <v>29</v>
      </c>
      <c r="P596" s="20" t="s">
        <v>2413</v>
      </c>
      <c r="Q596">
        <v>17674.55</v>
      </c>
      <c r="R596" s="21">
        <v>0.71</v>
      </c>
      <c r="S596">
        <v>456.78</v>
      </c>
      <c r="T596" s="21">
        <v>0.04</v>
      </c>
      <c r="U596" s="11">
        <f t="shared" si="185"/>
        <v>501.95721999999995</v>
      </c>
      <c r="V596" s="23">
        <f t="shared" si="186"/>
        <v>2459.0781234119177</v>
      </c>
      <c r="W596" s="23">
        <f t="shared" si="187"/>
        <v>6047065.2170430785</v>
      </c>
      <c r="X596" s="23">
        <f t="shared" si="188"/>
        <v>527.05508099999997</v>
      </c>
      <c r="Y596" s="23">
        <f t="shared" si="189"/>
        <v>5420.1134668238356</v>
      </c>
      <c r="AA596">
        <v>202212</v>
      </c>
      <c r="AB596" s="20" t="s">
        <v>31</v>
      </c>
      <c r="AC596" s="20" t="s">
        <v>2414</v>
      </c>
      <c r="AD596">
        <v>226256.8</v>
      </c>
      <c r="AE596" s="21">
        <v>0.72</v>
      </c>
      <c r="AF596">
        <v>685.82960000000003</v>
      </c>
      <c r="AG596" s="22">
        <v>4.1999999999999997E-3</v>
      </c>
      <c r="AH596" s="11">
        <f t="shared" si="190"/>
        <v>684.20056319999992</v>
      </c>
      <c r="AI596" s="23">
        <f t="shared" si="191"/>
        <v>10535.249934413241</v>
      </c>
      <c r="AJ596" s="23">
        <f t="shared" si="192"/>
        <v>110991491.1805542</v>
      </c>
      <c r="AK596" s="23">
        <f t="shared" si="193"/>
        <v>718.4105913599999</v>
      </c>
      <c r="AL596" s="23">
        <f t="shared" si="194"/>
        <v>21754.700432026482</v>
      </c>
      <c r="AN596">
        <v>202212</v>
      </c>
      <c r="AO596" s="20" t="s">
        <v>33</v>
      </c>
      <c r="AP596" s="20" t="s">
        <v>2415</v>
      </c>
      <c r="AQ596">
        <v>4187.26</v>
      </c>
      <c r="AR596" s="21">
        <v>0.86</v>
      </c>
      <c r="AS596">
        <v>337.78</v>
      </c>
      <c r="AT596">
        <v>9.3800000000000008E-2</v>
      </c>
      <c r="AU596" s="11">
        <f t="shared" si="195"/>
        <v>337.77788968000004</v>
      </c>
      <c r="AV596" s="23">
        <f t="shared" si="196"/>
        <v>1049.8852342503899</v>
      </c>
      <c r="AW596" s="23">
        <f t="shared" si="197"/>
        <v>1102259.005096996</v>
      </c>
      <c r="AX596" s="23">
        <f t="shared" si="198"/>
        <v>354.66678416400003</v>
      </c>
      <c r="AY596" s="23">
        <f t="shared" si="199"/>
        <v>2437.5483581807798</v>
      </c>
      <c r="AZ596" s="23"/>
      <c r="BA596" s="23"/>
    </row>
    <row r="597" spans="1:53">
      <c r="A597">
        <v>202212</v>
      </c>
      <c r="B597" s="20" t="s">
        <v>27</v>
      </c>
      <c r="C597" s="20" t="s">
        <v>2416</v>
      </c>
      <c r="D597">
        <v>92024.21</v>
      </c>
      <c r="E597" s="21">
        <v>0.68</v>
      </c>
      <c r="F597">
        <v>3030.85</v>
      </c>
      <c r="G597" s="22">
        <v>4.8399999999999999E-2</v>
      </c>
      <c r="H597" s="11">
        <f t="shared" si="180"/>
        <v>3028.7007995200001</v>
      </c>
      <c r="I597" s="23">
        <f t="shared" si="181"/>
        <v>13429.532917435383</v>
      </c>
      <c r="J597" s="23">
        <f t="shared" si="182"/>
        <v>180352354.3804805</v>
      </c>
      <c r="K597" s="23">
        <f t="shared" si="183"/>
        <v>3180.1358394960002</v>
      </c>
      <c r="L597" s="23">
        <f t="shared" si="184"/>
        <v>29887.766634390766</v>
      </c>
      <c r="N597">
        <v>202212</v>
      </c>
      <c r="O597" s="20" t="s">
        <v>29</v>
      </c>
      <c r="P597" s="20" t="s">
        <v>2417</v>
      </c>
      <c r="Q597">
        <v>26140.32</v>
      </c>
      <c r="R597" s="21">
        <v>0.71</v>
      </c>
      <c r="S597">
        <v>675.57</v>
      </c>
      <c r="T597" s="21">
        <v>0.04</v>
      </c>
      <c r="U597" s="11">
        <f t="shared" si="185"/>
        <v>742.385088</v>
      </c>
      <c r="V597" s="23">
        <f t="shared" si="186"/>
        <v>3636.9293165023737</v>
      </c>
      <c r="W597" s="23">
        <f t="shared" si="187"/>
        <v>13227254.853234423</v>
      </c>
      <c r="X597" s="23">
        <f t="shared" si="188"/>
        <v>779.50434240000004</v>
      </c>
      <c r="Y597" s="23">
        <f t="shared" si="189"/>
        <v>8016.2437210047474</v>
      </c>
      <c r="AA597">
        <v>202212</v>
      </c>
      <c r="AB597" s="20" t="s">
        <v>31</v>
      </c>
      <c r="AC597" s="20" t="s">
        <v>2418</v>
      </c>
      <c r="AD597">
        <v>161633.74</v>
      </c>
      <c r="AE597" s="21">
        <v>0.72</v>
      </c>
      <c r="AF597">
        <v>489.94420000000002</v>
      </c>
      <c r="AG597" s="22">
        <v>4.1999999999999997E-3</v>
      </c>
      <c r="AH597" s="11">
        <f t="shared" si="190"/>
        <v>488.78042975999995</v>
      </c>
      <c r="AI597" s="23">
        <f t="shared" si="191"/>
        <v>7526.1908094429291</v>
      </c>
      <c r="AJ597" s="23">
        <f t="shared" si="192"/>
        <v>56643548.100143209</v>
      </c>
      <c r="AK597" s="23">
        <f t="shared" si="193"/>
        <v>513.21945124799993</v>
      </c>
      <c r="AL597" s="23">
        <f t="shared" si="194"/>
        <v>15541.162048645858</v>
      </c>
      <c r="AN597">
        <v>202212</v>
      </c>
      <c r="AO597" s="20" t="s">
        <v>33</v>
      </c>
      <c r="AP597" s="20" t="s">
        <v>2419</v>
      </c>
      <c r="AQ597">
        <v>1748.7</v>
      </c>
      <c r="AR597" s="21">
        <v>0.86</v>
      </c>
      <c r="AS597">
        <v>19.100000000000001</v>
      </c>
      <c r="AT597">
        <v>1.2699999999999999E-2</v>
      </c>
      <c r="AU597" s="11">
        <f t="shared" si="195"/>
        <v>19.099301400000002</v>
      </c>
      <c r="AV597" s="23">
        <f t="shared" si="196"/>
        <v>168.39926447008835</v>
      </c>
      <c r="AW597" s="23">
        <f t="shared" si="197"/>
        <v>28358.31227406676</v>
      </c>
      <c r="AX597" s="23">
        <f t="shared" si="198"/>
        <v>20.054266470000002</v>
      </c>
      <c r="AY597" s="23">
        <f t="shared" si="199"/>
        <v>355.89783034017671</v>
      </c>
      <c r="AZ597" s="23"/>
      <c r="BA597" s="23"/>
    </row>
    <row r="598" spans="1:53">
      <c r="A598">
        <v>202212</v>
      </c>
      <c r="B598" s="20" t="s">
        <v>27</v>
      </c>
      <c r="C598" s="20" t="s">
        <v>2420</v>
      </c>
      <c r="D598">
        <v>78779.34</v>
      </c>
      <c r="E598" s="21">
        <v>0.68</v>
      </c>
      <c r="F598">
        <v>2594.62</v>
      </c>
      <c r="G598" s="22">
        <v>4.8399999999999999E-2</v>
      </c>
      <c r="H598" s="11">
        <f t="shared" si="180"/>
        <v>2592.7856380799999</v>
      </c>
      <c r="I598" s="23">
        <f t="shared" si="181"/>
        <v>11496.645716859008</v>
      </c>
      <c r="J598" s="23">
        <f t="shared" si="182"/>
        <v>132172862.73897257</v>
      </c>
      <c r="K598" s="23">
        <f t="shared" si="183"/>
        <v>2722.4249199840001</v>
      </c>
      <c r="L598" s="23">
        <f t="shared" si="184"/>
        <v>25586.077071798016</v>
      </c>
      <c r="N598">
        <v>202212</v>
      </c>
      <c r="O598" s="20" t="s">
        <v>29</v>
      </c>
      <c r="P598" s="20" t="s">
        <v>2421</v>
      </c>
      <c r="Q598">
        <v>36006.620000000003</v>
      </c>
      <c r="R598" s="21">
        <v>0.71</v>
      </c>
      <c r="S598">
        <v>930.55</v>
      </c>
      <c r="T598" s="21">
        <v>0.04</v>
      </c>
      <c r="U598" s="11">
        <f t="shared" si="185"/>
        <v>1022.5880079999999</v>
      </c>
      <c r="V598" s="23">
        <f t="shared" si="186"/>
        <v>5009.6376733781644</v>
      </c>
      <c r="W598" s="23">
        <f t="shared" si="187"/>
        <v>25096469.618529789</v>
      </c>
      <c r="X598" s="23">
        <f t="shared" si="188"/>
        <v>1073.7174084000001</v>
      </c>
      <c r="Y598" s="23">
        <f t="shared" si="189"/>
        <v>11041.863354756329</v>
      </c>
      <c r="AA598">
        <v>202212</v>
      </c>
      <c r="AB598" s="20" t="s">
        <v>31</v>
      </c>
      <c r="AC598" s="20" t="s">
        <v>2422</v>
      </c>
      <c r="AD598">
        <v>198729.33</v>
      </c>
      <c r="AE598" s="21">
        <v>0.72</v>
      </c>
      <c r="AF598">
        <v>602.38829999999996</v>
      </c>
      <c r="AG598" s="22">
        <v>4.1999999999999997E-3</v>
      </c>
      <c r="AH598" s="11">
        <f t="shared" si="190"/>
        <v>600.95749391999993</v>
      </c>
      <c r="AI598" s="23">
        <f t="shared" si="191"/>
        <v>9253.48171126122</v>
      </c>
      <c r="AJ598" s="23">
        <f t="shared" si="192"/>
        <v>85626923.780645877</v>
      </c>
      <c r="AK598" s="23">
        <f t="shared" si="193"/>
        <v>631.00536861599994</v>
      </c>
      <c r="AL598" s="23">
        <f t="shared" si="194"/>
        <v>19107.920916442439</v>
      </c>
      <c r="AN598">
        <v>202212</v>
      </c>
      <c r="AO598" s="20" t="s">
        <v>33</v>
      </c>
      <c r="AP598" s="20" t="s">
        <v>2423</v>
      </c>
      <c r="AQ598">
        <v>1188.9100000000001</v>
      </c>
      <c r="AR598" s="21">
        <v>0.86</v>
      </c>
      <c r="AS598">
        <v>45.91</v>
      </c>
      <c r="AT598">
        <v>4.4900000000000002E-2</v>
      </c>
      <c r="AU598" s="11">
        <f t="shared" si="195"/>
        <v>45.908570740000009</v>
      </c>
      <c r="AV598" s="23">
        <f t="shared" si="196"/>
        <v>211.73615594346361</v>
      </c>
      <c r="AW598" s="23">
        <f t="shared" si="197"/>
        <v>44832.19973371474</v>
      </c>
      <c r="AX598" s="23">
        <f t="shared" si="198"/>
        <v>48.203999277000008</v>
      </c>
      <c r="AY598" s="23">
        <f t="shared" si="199"/>
        <v>469.38088262692725</v>
      </c>
      <c r="AZ598" s="23"/>
      <c r="BA598" s="23"/>
    </row>
    <row r="599" spans="1:53">
      <c r="A599">
        <v>202212</v>
      </c>
      <c r="B599" s="20" t="s">
        <v>27</v>
      </c>
      <c r="C599" s="20" t="s">
        <v>2424</v>
      </c>
      <c r="D599">
        <v>24795.22</v>
      </c>
      <c r="E599" s="21">
        <v>0.68</v>
      </c>
      <c r="F599">
        <v>816.64</v>
      </c>
      <c r="G599" s="22">
        <v>4.8399999999999999E-2</v>
      </c>
      <c r="H599" s="11">
        <f t="shared" si="180"/>
        <v>816.06028064000009</v>
      </c>
      <c r="I599" s="23">
        <f t="shared" si="181"/>
        <v>3618.484996340117</v>
      </c>
      <c r="J599" s="23">
        <f t="shared" si="182"/>
        <v>13093433.668738537</v>
      </c>
      <c r="K599" s="23">
        <f t="shared" si="183"/>
        <v>856.86329467200017</v>
      </c>
      <c r="L599" s="23">
        <f t="shared" si="184"/>
        <v>8053.0302733202343</v>
      </c>
      <c r="N599">
        <v>202212</v>
      </c>
      <c r="O599" s="20" t="s">
        <v>29</v>
      </c>
      <c r="P599" s="20" t="s">
        <v>2425</v>
      </c>
      <c r="Q599">
        <v>17110.05</v>
      </c>
      <c r="R599" s="21">
        <v>0.71</v>
      </c>
      <c r="S599">
        <v>442.19</v>
      </c>
      <c r="T599" s="21">
        <v>0.04</v>
      </c>
      <c r="U599" s="11">
        <f t="shared" si="185"/>
        <v>485.92541999999997</v>
      </c>
      <c r="V599" s="23">
        <f t="shared" si="186"/>
        <v>2380.5386640952152</v>
      </c>
      <c r="W599" s="23">
        <f t="shared" si="187"/>
        <v>5666964.3312522313</v>
      </c>
      <c r="X599" s="23">
        <f t="shared" si="188"/>
        <v>510.22169100000002</v>
      </c>
      <c r="Y599" s="23">
        <f t="shared" si="189"/>
        <v>5247.0027481904299</v>
      </c>
      <c r="AA599">
        <v>202212</v>
      </c>
      <c r="AB599" s="20" t="s">
        <v>31</v>
      </c>
      <c r="AC599" s="20" t="s">
        <v>2426</v>
      </c>
      <c r="AD599">
        <v>210692.63</v>
      </c>
      <c r="AE599" s="21">
        <v>0.72</v>
      </c>
      <c r="AF599">
        <v>638.65150000000006</v>
      </c>
      <c r="AG599" s="22">
        <v>4.1999999999999997E-3</v>
      </c>
      <c r="AH599" s="11">
        <f t="shared" si="190"/>
        <v>637.13451311999995</v>
      </c>
      <c r="AI599" s="23">
        <f t="shared" si="191"/>
        <v>9810.5317338035966</v>
      </c>
      <c r="AJ599" s="23">
        <f t="shared" si="192"/>
        <v>96246532.899967402</v>
      </c>
      <c r="AK599" s="23">
        <f t="shared" si="193"/>
        <v>668.99123877599993</v>
      </c>
      <c r="AL599" s="23">
        <f t="shared" si="194"/>
        <v>20258.197980727193</v>
      </c>
      <c r="AN599">
        <v>202212</v>
      </c>
      <c r="AO599" s="20" t="s">
        <v>33</v>
      </c>
      <c r="AP599" s="20" t="s">
        <v>2427</v>
      </c>
      <c r="AQ599">
        <v>1053.6300000000001</v>
      </c>
      <c r="AR599" s="21">
        <v>0.86</v>
      </c>
      <c r="AS599">
        <v>7.43</v>
      </c>
      <c r="AT599">
        <v>8.199999999999999E-3</v>
      </c>
      <c r="AU599" s="11">
        <f t="shared" si="195"/>
        <v>7.4301987599999997</v>
      </c>
      <c r="AV599" s="23">
        <f t="shared" si="196"/>
        <v>81.715709757401385</v>
      </c>
      <c r="AW599" s="23">
        <f t="shared" si="197"/>
        <v>6677.4572211558634</v>
      </c>
      <c r="AX599" s="23">
        <f t="shared" si="198"/>
        <v>7.8017086979999997</v>
      </c>
      <c r="AY599" s="23">
        <f t="shared" si="199"/>
        <v>170.86161827480277</v>
      </c>
      <c r="AZ599" s="23"/>
      <c r="BA599" s="23"/>
    </row>
    <row r="600" spans="1:53">
      <c r="A600">
        <v>202212</v>
      </c>
      <c r="B600" s="20" t="s">
        <v>27</v>
      </c>
      <c r="C600" s="20" t="s">
        <v>2428</v>
      </c>
      <c r="D600">
        <v>62896.21</v>
      </c>
      <c r="E600" s="21">
        <v>0.68</v>
      </c>
      <c r="F600">
        <v>2071.5100000000002</v>
      </c>
      <c r="G600" s="22">
        <v>4.8399999999999999E-2</v>
      </c>
      <c r="H600" s="11">
        <f t="shared" si="180"/>
        <v>2070.0400635199999</v>
      </c>
      <c r="I600" s="23">
        <f t="shared" si="181"/>
        <v>9178.7446214091742</v>
      </c>
      <c r="J600" s="23">
        <f t="shared" si="182"/>
        <v>84249352.825047851</v>
      </c>
      <c r="K600" s="23">
        <f t="shared" si="183"/>
        <v>2173.5420666959999</v>
      </c>
      <c r="L600" s="23">
        <f t="shared" si="184"/>
        <v>20427.529306338347</v>
      </c>
      <c r="N600">
        <v>202212</v>
      </c>
      <c r="O600" s="20" t="s">
        <v>29</v>
      </c>
      <c r="P600" s="20" t="s">
        <v>2429</v>
      </c>
      <c r="Q600">
        <v>28929.17</v>
      </c>
      <c r="R600" s="21">
        <v>0.71</v>
      </c>
      <c r="S600">
        <v>747.64</v>
      </c>
      <c r="T600" s="21">
        <v>0.04</v>
      </c>
      <c r="U600" s="11">
        <f t="shared" si="185"/>
        <v>821.58842799999991</v>
      </c>
      <c r="V600" s="23">
        <f t="shared" si="186"/>
        <v>4024.9448543507101</v>
      </c>
      <c r="W600" s="23">
        <f t="shared" si="187"/>
        <v>16200181.080564259</v>
      </c>
      <c r="X600" s="23">
        <f t="shared" si="188"/>
        <v>862.66784939999991</v>
      </c>
      <c r="Y600" s="23">
        <f t="shared" si="189"/>
        <v>8871.4781367014202</v>
      </c>
      <c r="AA600">
        <v>202212</v>
      </c>
      <c r="AB600" s="20" t="s">
        <v>31</v>
      </c>
      <c r="AC600" s="20" t="s">
        <v>2430</v>
      </c>
      <c r="AD600">
        <v>249532.01</v>
      </c>
      <c r="AE600" s="21">
        <v>0.72</v>
      </c>
      <c r="AF600">
        <v>756.38139999999999</v>
      </c>
      <c r="AG600" s="22">
        <v>4.1999999999999997E-3</v>
      </c>
      <c r="AH600" s="11">
        <f t="shared" si="190"/>
        <v>754.58479823999994</v>
      </c>
      <c r="AI600" s="23">
        <f t="shared" si="191"/>
        <v>11619.019149862035</v>
      </c>
      <c r="AJ600" s="23">
        <f t="shared" si="192"/>
        <v>135001606.0048607</v>
      </c>
      <c r="AK600" s="23">
        <f t="shared" si="193"/>
        <v>792.31403815199997</v>
      </c>
      <c r="AL600" s="23">
        <f t="shared" si="194"/>
        <v>23992.623097964071</v>
      </c>
      <c r="AN600">
        <v>202212</v>
      </c>
      <c r="AO600" s="20" t="s">
        <v>33</v>
      </c>
      <c r="AP600" s="20" t="s">
        <v>2431</v>
      </c>
      <c r="AQ600">
        <v>673.71</v>
      </c>
      <c r="AR600" s="21">
        <v>0.86</v>
      </c>
      <c r="AS600">
        <v>20.16</v>
      </c>
      <c r="AT600">
        <v>3.4799999999999998E-2</v>
      </c>
      <c r="AU600" s="11">
        <f t="shared" si="195"/>
        <v>20.162792880000001</v>
      </c>
      <c r="AV600" s="23">
        <f t="shared" si="196"/>
        <v>106.18660201596599</v>
      </c>
      <c r="AW600" s="23">
        <f t="shared" si="197"/>
        <v>11275.594447697153</v>
      </c>
      <c r="AX600" s="23">
        <f t="shared" si="198"/>
        <v>21.170932524000001</v>
      </c>
      <c r="AY600" s="23">
        <f t="shared" si="199"/>
        <v>232.53599691193199</v>
      </c>
      <c r="AZ600" s="23"/>
      <c r="BA600" s="23"/>
    </row>
    <row r="601" spans="1:53">
      <c r="A601">
        <v>202212</v>
      </c>
      <c r="B601" s="20" t="s">
        <v>27</v>
      </c>
      <c r="C601" s="20" t="s">
        <v>2432</v>
      </c>
      <c r="D601">
        <v>31024.59</v>
      </c>
      <c r="E601" s="21">
        <v>0.68</v>
      </c>
      <c r="F601">
        <v>1021.81</v>
      </c>
      <c r="G601" s="22">
        <v>4.8399999999999999E-2</v>
      </c>
      <c r="H601" s="11">
        <f t="shared" si="180"/>
        <v>1021.08130608</v>
      </c>
      <c r="I601" s="23">
        <f t="shared" si="181"/>
        <v>4527.5667420012251</v>
      </c>
      <c r="J601" s="23">
        <f t="shared" si="182"/>
        <v>20498860.603275586</v>
      </c>
      <c r="K601" s="23">
        <f t="shared" si="183"/>
        <v>1072.1353713840001</v>
      </c>
      <c r="L601" s="23">
        <f t="shared" si="184"/>
        <v>10076.214790082449</v>
      </c>
      <c r="N601">
        <v>202212</v>
      </c>
      <c r="O601" s="20" t="s">
        <v>29</v>
      </c>
      <c r="P601" s="20" t="s">
        <v>2433</v>
      </c>
      <c r="Q601">
        <v>20946.8</v>
      </c>
      <c r="R601" s="21">
        <v>0.71</v>
      </c>
      <c r="S601">
        <v>541.34</v>
      </c>
      <c r="T601" s="21">
        <v>0.04</v>
      </c>
      <c r="U601" s="11">
        <f t="shared" si="185"/>
        <v>594.88911999999993</v>
      </c>
      <c r="V601" s="23">
        <f t="shared" si="186"/>
        <v>2914.349595066622</v>
      </c>
      <c r="W601" s="23">
        <f t="shared" si="187"/>
        <v>8493433.5622649845</v>
      </c>
      <c r="X601" s="23">
        <f t="shared" si="188"/>
        <v>624.63357599999995</v>
      </c>
      <c r="Y601" s="23">
        <f t="shared" si="189"/>
        <v>6423.5883101332438</v>
      </c>
      <c r="AA601">
        <v>202212</v>
      </c>
      <c r="AB601" s="20" t="s">
        <v>31</v>
      </c>
      <c r="AC601" s="20" t="s">
        <v>2434</v>
      </c>
      <c r="AD601">
        <v>167050.54</v>
      </c>
      <c r="AE601" s="21">
        <v>0.72</v>
      </c>
      <c r="AF601">
        <v>506.36360000000002</v>
      </c>
      <c r="AG601" s="22">
        <v>4.1999999999999997E-3</v>
      </c>
      <c r="AH601" s="11">
        <f t="shared" si="190"/>
        <v>505.16083295999999</v>
      </c>
      <c r="AI601" s="23">
        <f t="shared" si="191"/>
        <v>7778.4145739650558</v>
      </c>
      <c r="AJ601" s="23">
        <f t="shared" si="192"/>
        <v>60503733.284471981</v>
      </c>
      <c r="AK601" s="23">
        <f t="shared" si="193"/>
        <v>530.41887460800001</v>
      </c>
      <c r="AL601" s="23">
        <f t="shared" si="194"/>
        <v>16061.989980890112</v>
      </c>
      <c r="AN601">
        <v>202212</v>
      </c>
      <c r="AO601" s="20" t="s">
        <v>33</v>
      </c>
      <c r="AP601" s="20" t="s">
        <v>2435</v>
      </c>
      <c r="AQ601">
        <v>1092.58</v>
      </c>
      <c r="AR601" s="21">
        <v>0.86</v>
      </c>
      <c r="AS601">
        <v>10.81</v>
      </c>
      <c r="AT601">
        <v>1.15E-2</v>
      </c>
      <c r="AU601" s="11">
        <f t="shared" si="195"/>
        <v>10.805616199999999</v>
      </c>
      <c r="AV601" s="23">
        <f t="shared" si="196"/>
        <v>100.18182861997907</v>
      </c>
      <c r="AW601" s="23">
        <f t="shared" si="197"/>
        <v>10036.398785642858</v>
      </c>
      <c r="AX601" s="23">
        <f t="shared" si="198"/>
        <v>11.34589701</v>
      </c>
      <c r="AY601" s="23">
        <f t="shared" si="199"/>
        <v>211.16927343995815</v>
      </c>
      <c r="AZ601" s="23"/>
      <c r="BA601" s="23"/>
    </row>
    <row r="602" spans="1:53">
      <c r="A602">
        <v>202212</v>
      </c>
      <c r="B602" s="20" t="s">
        <v>27</v>
      </c>
      <c r="C602" s="20" t="s">
        <v>2436</v>
      </c>
      <c r="D602">
        <v>46416.41</v>
      </c>
      <c r="E602" s="21">
        <v>0.68</v>
      </c>
      <c r="F602">
        <v>1528.74</v>
      </c>
      <c r="G602" s="22">
        <v>4.8399999999999999E-2</v>
      </c>
      <c r="H602" s="11">
        <f t="shared" si="180"/>
        <v>1527.6568859200001</v>
      </c>
      <c r="I602" s="23">
        <f t="shared" si="181"/>
        <v>6773.7686202813029</v>
      </c>
      <c r="J602" s="23">
        <f t="shared" si="182"/>
        <v>45883941.321107663</v>
      </c>
      <c r="K602" s="23">
        <f t="shared" si="183"/>
        <v>1604.0397302160002</v>
      </c>
      <c r="L602" s="23">
        <f t="shared" si="184"/>
        <v>15075.194126482605</v>
      </c>
      <c r="N602">
        <v>202212</v>
      </c>
      <c r="O602" s="20" t="s">
        <v>29</v>
      </c>
      <c r="P602" s="20" t="s">
        <v>2437</v>
      </c>
      <c r="Q602">
        <v>19638.41</v>
      </c>
      <c r="R602" s="21">
        <v>0.71</v>
      </c>
      <c r="S602">
        <v>507.53</v>
      </c>
      <c r="T602" s="21">
        <v>0.04</v>
      </c>
      <c r="U602" s="11">
        <f t="shared" si="185"/>
        <v>557.73084400000005</v>
      </c>
      <c r="V602" s="23">
        <f t="shared" si="186"/>
        <v>2732.3119632236094</v>
      </c>
      <c r="W602" s="23">
        <f t="shared" si="187"/>
        <v>7465528.6643748544</v>
      </c>
      <c r="X602" s="23">
        <f t="shared" si="188"/>
        <v>585.61738620000006</v>
      </c>
      <c r="Y602" s="23">
        <f t="shared" si="189"/>
        <v>6022.3547704472185</v>
      </c>
      <c r="AA602">
        <v>202212</v>
      </c>
      <c r="AB602" s="20" t="s">
        <v>31</v>
      </c>
      <c r="AC602" s="20" t="s">
        <v>2438</v>
      </c>
      <c r="AD602">
        <v>209780.02</v>
      </c>
      <c r="AE602" s="21">
        <v>0.72</v>
      </c>
      <c r="AF602">
        <v>635.88520000000005</v>
      </c>
      <c r="AG602" s="22">
        <v>4.1999999999999997E-3</v>
      </c>
      <c r="AH602" s="11">
        <f t="shared" si="190"/>
        <v>634.37478047999991</v>
      </c>
      <c r="AI602" s="23">
        <f t="shared" si="191"/>
        <v>9768.037654321146</v>
      </c>
      <c r="AJ602" s="23">
        <f t="shared" si="192"/>
        <v>95414559.616235763</v>
      </c>
      <c r="AK602" s="23">
        <f t="shared" si="193"/>
        <v>666.09351950399991</v>
      </c>
      <c r="AL602" s="23">
        <f t="shared" si="194"/>
        <v>20170.450089122292</v>
      </c>
      <c r="AN602">
        <v>202212</v>
      </c>
      <c r="AO602" s="20" t="s">
        <v>33</v>
      </c>
      <c r="AP602" s="20" t="s">
        <v>2439</v>
      </c>
      <c r="AQ602">
        <v>387.76</v>
      </c>
      <c r="AR602" s="21">
        <v>0.86</v>
      </c>
      <c r="AS602">
        <v>7.54</v>
      </c>
      <c r="AT602">
        <v>2.2599999999999999E-2</v>
      </c>
      <c r="AU602" s="11">
        <f t="shared" si="195"/>
        <v>7.5365033599999993</v>
      </c>
      <c r="AV602" s="23">
        <f t="shared" si="196"/>
        <v>49.562344819187118</v>
      </c>
      <c r="AW602" s="23">
        <f t="shared" si="197"/>
        <v>2456.4260239760042</v>
      </c>
      <c r="AX602" s="23">
        <f t="shared" si="198"/>
        <v>7.9133285279999992</v>
      </c>
      <c r="AY602" s="23">
        <f t="shared" si="199"/>
        <v>106.66119299837423</v>
      </c>
      <c r="AZ602" s="23"/>
      <c r="BA602" s="23"/>
    </row>
    <row r="603" spans="1:53">
      <c r="A603">
        <v>202212</v>
      </c>
      <c r="B603" s="20" t="s">
        <v>27</v>
      </c>
      <c r="C603" s="20" t="s">
        <v>2440</v>
      </c>
      <c r="D603">
        <v>57768.77</v>
      </c>
      <c r="E603" s="21">
        <v>0.68</v>
      </c>
      <c r="F603">
        <v>1902.63</v>
      </c>
      <c r="G603" s="22">
        <v>4.8399999999999999E-2</v>
      </c>
      <c r="H603" s="11">
        <f t="shared" si="180"/>
        <v>1901.28575824</v>
      </c>
      <c r="I603" s="23">
        <f t="shared" si="181"/>
        <v>8430.4727887884455</v>
      </c>
      <c r="J603" s="23">
        <f t="shared" si="182"/>
        <v>71072871.442502424</v>
      </c>
      <c r="K603" s="23">
        <f t="shared" si="183"/>
        <v>1996.350046152</v>
      </c>
      <c r="L603" s="23">
        <f t="shared" si="184"/>
        <v>18762.23133581689</v>
      </c>
      <c r="N603">
        <v>202212</v>
      </c>
      <c r="O603" s="20" t="s">
        <v>29</v>
      </c>
      <c r="P603" s="20" t="s">
        <v>2441</v>
      </c>
      <c r="Q603">
        <v>19553.03</v>
      </c>
      <c r="R603" s="21">
        <v>0.71</v>
      </c>
      <c r="S603">
        <v>505.32</v>
      </c>
      <c r="T603" s="21">
        <v>0.04</v>
      </c>
      <c r="U603" s="11">
        <f t="shared" si="185"/>
        <v>555.30605199999991</v>
      </c>
      <c r="V603" s="23">
        <f t="shared" si="186"/>
        <v>2720.4329569588435</v>
      </c>
      <c r="W603" s="23">
        <f t="shared" si="187"/>
        <v>7400755.4733078368</v>
      </c>
      <c r="X603" s="23">
        <f t="shared" si="188"/>
        <v>583.07135459999995</v>
      </c>
      <c r="Y603" s="23">
        <f t="shared" si="189"/>
        <v>5996.171965917687</v>
      </c>
      <c r="AA603">
        <v>202212</v>
      </c>
      <c r="AB603" s="20" t="s">
        <v>31</v>
      </c>
      <c r="AC603" s="20" t="s">
        <v>2442</v>
      </c>
      <c r="AD603">
        <v>198388.59</v>
      </c>
      <c r="AE603" s="21">
        <v>0.72</v>
      </c>
      <c r="AF603">
        <v>601.35550000000001</v>
      </c>
      <c r="AG603" s="22">
        <v>4.1999999999999997E-3</v>
      </c>
      <c r="AH603" s="11">
        <f t="shared" si="190"/>
        <v>599.92709615999991</v>
      </c>
      <c r="AI603" s="23">
        <f t="shared" si="191"/>
        <v>9237.615752480524</v>
      </c>
      <c r="AJ603" s="23">
        <f t="shared" si="192"/>
        <v>85333544.790476322</v>
      </c>
      <c r="AK603" s="23">
        <f t="shared" si="193"/>
        <v>629.92345096799988</v>
      </c>
      <c r="AL603" s="23">
        <f t="shared" si="194"/>
        <v>19075.158601121049</v>
      </c>
      <c r="AN603">
        <v>202212</v>
      </c>
      <c r="AO603" s="20" t="s">
        <v>33</v>
      </c>
      <c r="AP603" s="20" t="s">
        <v>2443</v>
      </c>
      <c r="AQ603">
        <v>2246.2199999999998</v>
      </c>
      <c r="AR603" s="21">
        <v>0.86</v>
      </c>
      <c r="AS603">
        <v>22.99</v>
      </c>
      <c r="AT603">
        <v>1.1899999999999999E-2</v>
      </c>
      <c r="AU603" s="11">
        <f t="shared" si="195"/>
        <v>22.987815479999995</v>
      </c>
      <c r="AV603" s="23">
        <f t="shared" si="196"/>
        <v>209.47136917176789</v>
      </c>
      <c r="AW603" s="23">
        <f t="shared" si="197"/>
        <v>43878.254502695068</v>
      </c>
      <c r="AX603" s="23">
        <f t="shared" si="198"/>
        <v>24.137206253999995</v>
      </c>
      <c r="AY603" s="23">
        <f t="shared" si="199"/>
        <v>441.93055382353577</v>
      </c>
      <c r="AZ603" s="23"/>
      <c r="BA603" s="23"/>
    </row>
    <row r="604" spans="1:53">
      <c r="A604">
        <v>202212</v>
      </c>
      <c r="B604" s="20" t="s">
        <v>27</v>
      </c>
      <c r="C604" s="20" t="s">
        <v>2444</v>
      </c>
      <c r="D604">
        <v>84362.98</v>
      </c>
      <c r="E604" s="21">
        <v>0.68</v>
      </c>
      <c r="F604">
        <v>2778.52</v>
      </c>
      <c r="G604" s="22">
        <v>4.8399999999999999E-2</v>
      </c>
      <c r="H604" s="11">
        <f t="shared" si="180"/>
        <v>2776.55439776</v>
      </c>
      <c r="I604" s="23">
        <f t="shared" si="181"/>
        <v>12311.492996494539</v>
      </c>
      <c r="J604" s="23">
        <f t="shared" si="182"/>
        <v>151572859.80273408</v>
      </c>
      <c r="K604" s="23">
        <f t="shared" si="183"/>
        <v>2915.3821176480001</v>
      </c>
      <c r="L604" s="23">
        <f t="shared" si="184"/>
        <v>27399.540390749076</v>
      </c>
      <c r="N604">
        <v>202212</v>
      </c>
      <c r="O604" s="20" t="s">
        <v>29</v>
      </c>
      <c r="P604" s="20" t="s">
        <v>2445</v>
      </c>
      <c r="Q604">
        <v>22661.26</v>
      </c>
      <c r="R604" s="21">
        <v>0.71</v>
      </c>
      <c r="S604">
        <v>585.65</v>
      </c>
      <c r="T604" s="21">
        <v>0.04</v>
      </c>
      <c r="U604" s="11">
        <f t="shared" si="185"/>
        <v>643.5797839999999</v>
      </c>
      <c r="V604" s="23">
        <f t="shared" si="186"/>
        <v>3152.8841591412261</v>
      </c>
      <c r="W604" s="23">
        <f t="shared" si="187"/>
        <v>9940678.5209636763</v>
      </c>
      <c r="X604" s="23">
        <f t="shared" si="188"/>
        <v>675.75877319999995</v>
      </c>
      <c r="Y604" s="23">
        <f t="shared" si="189"/>
        <v>6949.3481022824517</v>
      </c>
      <c r="AA604">
        <v>202212</v>
      </c>
      <c r="AB604" s="20" t="s">
        <v>31</v>
      </c>
      <c r="AC604" s="20" t="s">
        <v>2446</v>
      </c>
      <c r="AD604">
        <v>210454.72</v>
      </c>
      <c r="AE604" s="21">
        <v>0.72</v>
      </c>
      <c r="AF604">
        <v>637.93029999999999</v>
      </c>
      <c r="AG604" s="22">
        <v>4.1999999999999997E-3</v>
      </c>
      <c r="AH604" s="11">
        <f t="shared" si="190"/>
        <v>636.41507328</v>
      </c>
      <c r="AI604" s="23">
        <f t="shared" si="191"/>
        <v>9799.4538731077137</v>
      </c>
      <c r="AJ604" s="23">
        <f t="shared" si="192"/>
        <v>96029296.211165771</v>
      </c>
      <c r="AK604" s="23">
        <f t="shared" si="193"/>
        <v>668.235826944</v>
      </c>
      <c r="AL604" s="23">
        <f t="shared" si="194"/>
        <v>20235.322819495428</v>
      </c>
      <c r="AN604">
        <v>202212</v>
      </c>
      <c r="AO604" s="20" t="s">
        <v>33</v>
      </c>
      <c r="AP604" s="20" t="s">
        <v>2447</v>
      </c>
      <c r="AQ604">
        <v>1004.51</v>
      </c>
      <c r="AR604" s="21">
        <v>0.86</v>
      </c>
      <c r="AS604">
        <v>23.41</v>
      </c>
      <c r="AT604">
        <v>2.7099999999999999E-2</v>
      </c>
      <c r="AU604" s="11">
        <f t="shared" si="195"/>
        <v>23.411110059999999</v>
      </c>
      <c r="AV604" s="23">
        <f t="shared" si="196"/>
        <v>140.27215300563859</v>
      </c>
      <c r="AW604" s="23">
        <f t="shared" si="197"/>
        <v>19676.276908837281</v>
      </c>
      <c r="AX604" s="23">
        <f t="shared" si="198"/>
        <v>24.581665562999998</v>
      </c>
      <c r="AY604" s="23">
        <f t="shared" si="199"/>
        <v>303.95541607127717</v>
      </c>
      <c r="AZ604" s="23"/>
      <c r="BA604" s="23"/>
    </row>
    <row r="605" spans="1:53">
      <c r="A605">
        <v>202212</v>
      </c>
      <c r="B605" s="20" t="s">
        <v>27</v>
      </c>
      <c r="C605" s="20" t="s">
        <v>2448</v>
      </c>
      <c r="D605">
        <v>79513.61</v>
      </c>
      <c r="E605" s="21">
        <v>0.68</v>
      </c>
      <c r="F605">
        <v>2618.81</v>
      </c>
      <c r="G605" s="22">
        <v>4.8399999999999999E-2</v>
      </c>
      <c r="H605" s="11">
        <f t="shared" si="180"/>
        <v>2616.9519323200002</v>
      </c>
      <c r="I605" s="23">
        <f t="shared" si="181"/>
        <v>11603.801248379303</v>
      </c>
      <c r="J605" s="23">
        <f t="shared" si="182"/>
        <v>134648203.41188908</v>
      </c>
      <c r="K605" s="23">
        <f t="shared" si="183"/>
        <v>2747.7995289360001</v>
      </c>
      <c r="L605" s="23">
        <f t="shared" si="184"/>
        <v>25824.554429078606</v>
      </c>
      <c r="N605">
        <v>202212</v>
      </c>
      <c r="O605" s="20" t="s">
        <v>29</v>
      </c>
      <c r="P605" s="20" t="s">
        <v>2449</v>
      </c>
      <c r="Q605">
        <v>42775.11</v>
      </c>
      <c r="R605" s="21">
        <v>0.71</v>
      </c>
      <c r="S605">
        <v>1105.47</v>
      </c>
      <c r="T605" s="21">
        <v>0.04</v>
      </c>
      <c r="U605" s="11">
        <f t="shared" si="185"/>
        <v>1214.813124</v>
      </c>
      <c r="V605" s="23">
        <f t="shared" si="186"/>
        <v>5951.3445732727769</v>
      </c>
      <c r="W605" s="23">
        <f t="shared" si="187"/>
        <v>35418502.229823329</v>
      </c>
      <c r="X605" s="23">
        <f t="shared" si="188"/>
        <v>1275.5537802000001</v>
      </c>
      <c r="Y605" s="23">
        <f t="shared" si="189"/>
        <v>13117.502270545554</v>
      </c>
      <c r="AA605">
        <v>202212</v>
      </c>
      <c r="AB605" s="20" t="s">
        <v>31</v>
      </c>
      <c r="AC605" s="20" t="s">
        <v>2450</v>
      </c>
      <c r="AD605">
        <v>165415.87</v>
      </c>
      <c r="AE605" s="21">
        <v>0.72</v>
      </c>
      <c r="AF605">
        <v>501.40859999999998</v>
      </c>
      <c r="AG605" s="22">
        <v>4.1999999999999997E-3</v>
      </c>
      <c r="AH605" s="11">
        <f t="shared" si="190"/>
        <v>500.21759087999993</v>
      </c>
      <c r="AI605" s="23">
        <f t="shared" si="191"/>
        <v>7702.2990405963901</v>
      </c>
      <c r="AJ605" s="23">
        <f t="shared" si="192"/>
        <v>59325410.510772072</v>
      </c>
      <c r="AK605" s="23">
        <f t="shared" si="193"/>
        <v>525.22847042399997</v>
      </c>
      <c r="AL605" s="23">
        <f t="shared" si="194"/>
        <v>15904.81567207278</v>
      </c>
      <c r="AN605">
        <v>202212</v>
      </c>
      <c r="AO605" s="20" t="s">
        <v>33</v>
      </c>
      <c r="AP605" s="20" t="s">
        <v>2451</v>
      </c>
      <c r="AQ605">
        <v>813.42</v>
      </c>
      <c r="AR605" s="21">
        <v>0.86</v>
      </c>
      <c r="AS605">
        <v>14.27</v>
      </c>
      <c r="AT605">
        <v>2.0400000000000001E-2</v>
      </c>
      <c r="AU605" s="11">
        <f t="shared" si="195"/>
        <v>14.270640480000001</v>
      </c>
      <c r="AV605" s="23">
        <f t="shared" si="196"/>
        <v>98.890089424766742</v>
      </c>
      <c r="AW605" s="23">
        <f t="shared" si="197"/>
        <v>9779.2497864383622</v>
      </c>
      <c r="AX605" s="23">
        <f t="shared" si="198"/>
        <v>14.984172504000002</v>
      </c>
      <c r="AY605" s="23">
        <f t="shared" si="199"/>
        <v>212.05081932953348</v>
      </c>
      <c r="AZ605" s="23"/>
      <c r="BA605" s="23"/>
    </row>
    <row r="606" spans="1:53">
      <c r="A606">
        <v>202212</v>
      </c>
      <c r="B606" s="20" t="s">
        <v>27</v>
      </c>
      <c r="C606" s="20" t="s">
        <v>2452</v>
      </c>
      <c r="D606">
        <v>71075.3</v>
      </c>
      <c r="E606" s="21">
        <v>0.68</v>
      </c>
      <c r="F606">
        <v>2340.89</v>
      </c>
      <c r="G606" s="22">
        <v>4.8399999999999999E-2</v>
      </c>
      <c r="H606" s="11">
        <f t="shared" si="180"/>
        <v>2339.2302736000001</v>
      </c>
      <c r="I606" s="23">
        <f t="shared" si="181"/>
        <v>10372.358327950818</v>
      </c>
      <c r="J606" s="23">
        <f t="shared" si="182"/>
        <v>107585817.2834107</v>
      </c>
      <c r="K606" s="23">
        <f t="shared" si="183"/>
        <v>2456.1917872800004</v>
      </c>
      <c r="L606" s="23">
        <f t="shared" si="184"/>
        <v>23083.946929501639</v>
      </c>
      <c r="N606">
        <v>202212</v>
      </c>
      <c r="O606" s="20" t="s">
        <v>29</v>
      </c>
      <c r="P606" s="20" t="s">
        <v>2453</v>
      </c>
      <c r="Q606">
        <v>18535.91</v>
      </c>
      <c r="R606" s="21">
        <v>0.71</v>
      </c>
      <c r="S606">
        <v>479.04</v>
      </c>
      <c r="T606" s="21">
        <v>0.04</v>
      </c>
      <c r="U606" s="11">
        <f t="shared" si="185"/>
        <v>526.4198439999999</v>
      </c>
      <c r="V606" s="23">
        <f t="shared" si="186"/>
        <v>2578.920016551041</v>
      </c>
      <c r="W606" s="23">
        <f t="shared" si="187"/>
        <v>6650828.4517676216</v>
      </c>
      <c r="X606" s="23">
        <f t="shared" si="188"/>
        <v>552.74083619999988</v>
      </c>
      <c r="Y606" s="23">
        <f t="shared" si="189"/>
        <v>5684.2598771020821</v>
      </c>
      <c r="AA606">
        <v>202212</v>
      </c>
      <c r="AB606" s="20" t="s">
        <v>31</v>
      </c>
      <c r="AC606" s="20" t="s">
        <v>2454</v>
      </c>
      <c r="AD606">
        <v>187278.59</v>
      </c>
      <c r="AE606" s="21">
        <v>0.72</v>
      </c>
      <c r="AF606">
        <v>567.6789</v>
      </c>
      <c r="AG606" s="22">
        <v>4.1999999999999997E-3</v>
      </c>
      <c r="AH606" s="11">
        <f t="shared" si="190"/>
        <v>566.33045615999993</v>
      </c>
      <c r="AI606" s="23">
        <f t="shared" si="191"/>
        <v>8720.2981435895163</v>
      </c>
      <c r="AJ606" s="23">
        <f t="shared" si="192"/>
        <v>76043599.713090762</v>
      </c>
      <c r="AK606" s="23">
        <f t="shared" si="193"/>
        <v>594.64697896799998</v>
      </c>
      <c r="AL606" s="23">
        <f t="shared" si="194"/>
        <v>18006.926743339034</v>
      </c>
      <c r="AN606">
        <v>202212</v>
      </c>
      <c r="AO606" s="20" t="s">
        <v>33</v>
      </c>
      <c r="AP606" s="20" t="s">
        <v>2455</v>
      </c>
      <c r="AQ606">
        <v>3302.37</v>
      </c>
      <c r="AR606" s="21">
        <v>0.86</v>
      </c>
      <c r="AS606">
        <v>10.79</v>
      </c>
      <c r="AT606">
        <v>3.8E-3</v>
      </c>
      <c r="AU606" s="11">
        <f t="shared" si="195"/>
        <v>10.79214516</v>
      </c>
      <c r="AV606" s="23">
        <f t="shared" si="196"/>
        <v>174.73875963045691</v>
      </c>
      <c r="AW606" s="23">
        <f t="shared" si="197"/>
        <v>30533.634117190599</v>
      </c>
      <c r="AX606" s="23">
        <f t="shared" si="198"/>
        <v>11.331752418000001</v>
      </c>
      <c r="AY606" s="23">
        <f t="shared" si="199"/>
        <v>360.26966442091384</v>
      </c>
      <c r="AZ606" s="23"/>
      <c r="BA606" s="23"/>
    </row>
    <row r="607" spans="1:53">
      <c r="A607">
        <v>202212</v>
      </c>
      <c r="B607" s="20" t="s">
        <v>27</v>
      </c>
      <c r="C607" s="20" t="s">
        <v>2456</v>
      </c>
      <c r="D607">
        <v>28678.29</v>
      </c>
      <c r="E607" s="21">
        <v>0.68</v>
      </c>
      <c r="F607">
        <v>944.53</v>
      </c>
      <c r="G607" s="22">
        <v>4.8399999999999999E-2</v>
      </c>
      <c r="H607" s="11">
        <f t="shared" si="180"/>
        <v>943.85988048000013</v>
      </c>
      <c r="I607" s="23">
        <f t="shared" si="181"/>
        <v>4185.1599657389934</v>
      </c>
      <c r="J607" s="23">
        <f t="shared" si="182"/>
        <v>17515563.938824411</v>
      </c>
      <c r="K607" s="23">
        <f t="shared" si="183"/>
        <v>991.05287450400021</v>
      </c>
      <c r="L607" s="23">
        <f t="shared" si="184"/>
        <v>9314.1798119579871</v>
      </c>
      <c r="N607">
        <v>202212</v>
      </c>
      <c r="O607" s="20" t="s">
        <v>29</v>
      </c>
      <c r="P607" s="20" t="s">
        <v>2457</v>
      </c>
      <c r="Q607">
        <v>20797.490000000002</v>
      </c>
      <c r="R607" s="21">
        <v>0.71</v>
      </c>
      <c r="S607">
        <v>537.49</v>
      </c>
      <c r="T607" s="21">
        <v>0.04</v>
      </c>
      <c r="U607" s="11">
        <f t="shared" si="185"/>
        <v>590.64871600000004</v>
      </c>
      <c r="V607" s="23">
        <f t="shared" si="186"/>
        <v>2893.5759428601086</v>
      </c>
      <c r="W607" s="23">
        <f t="shared" si="187"/>
        <v>8372781.7370987665</v>
      </c>
      <c r="X607" s="23">
        <f t="shared" si="188"/>
        <v>620.18115180000007</v>
      </c>
      <c r="Y607" s="23">
        <f t="shared" si="189"/>
        <v>6377.8006017202169</v>
      </c>
      <c r="AA607">
        <v>202212</v>
      </c>
      <c r="AB607" s="20" t="s">
        <v>31</v>
      </c>
      <c r="AC607" s="20" t="s">
        <v>2458</v>
      </c>
      <c r="AD607">
        <v>183187.62</v>
      </c>
      <c r="AE607" s="21">
        <v>0.72</v>
      </c>
      <c r="AF607">
        <v>555.27829999999994</v>
      </c>
      <c r="AG607" s="22">
        <v>4.1999999999999997E-3</v>
      </c>
      <c r="AH607" s="11">
        <f t="shared" si="190"/>
        <v>553.95936287999996</v>
      </c>
      <c r="AI607" s="23">
        <f t="shared" si="191"/>
        <v>8529.8093210472252</v>
      </c>
      <c r="AJ607" s="23">
        <f t="shared" si="192"/>
        <v>72757647.05342412</v>
      </c>
      <c r="AK607" s="23">
        <f t="shared" si="193"/>
        <v>581.65733102399997</v>
      </c>
      <c r="AL607" s="23">
        <f t="shared" si="194"/>
        <v>17613.57800497445</v>
      </c>
      <c r="AN607">
        <v>202212</v>
      </c>
      <c r="AO607" s="20" t="s">
        <v>33</v>
      </c>
      <c r="AP607" s="20" t="s">
        <v>2459</v>
      </c>
      <c r="AQ607">
        <v>191.5</v>
      </c>
      <c r="AR607" s="21">
        <v>0.86</v>
      </c>
      <c r="AS607">
        <v>4.78</v>
      </c>
      <c r="AT607">
        <v>2.8999999999999998E-2</v>
      </c>
      <c r="AU607" s="11">
        <f t="shared" si="195"/>
        <v>4.7760099999999994</v>
      </c>
      <c r="AV607" s="23">
        <f t="shared" si="196"/>
        <v>27.636041962985583</v>
      </c>
      <c r="AW607" s="23">
        <f t="shared" si="197"/>
        <v>763.75081537990002</v>
      </c>
      <c r="AX607" s="23">
        <f t="shared" si="198"/>
        <v>5.0148104999999994</v>
      </c>
      <c r="AY607" s="23">
        <f t="shared" si="199"/>
        <v>60.048093925971166</v>
      </c>
      <c r="AZ607" s="23"/>
      <c r="BA607" s="23"/>
    </row>
    <row r="608" spans="1:53">
      <c r="A608">
        <v>202212</v>
      </c>
      <c r="B608" s="20" t="s">
        <v>27</v>
      </c>
      <c r="C608" s="20" t="s">
        <v>2460</v>
      </c>
      <c r="D608">
        <v>42559.65</v>
      </c>
      <c r="E608" s="21">
        <v>0.68</v>
      </c>
      <c r="F608">
        <v>1401.72</v>
      </c>
      <c r="G608" s="22">
        <v>4.8399999999999999E-2</v>
      </c>
      <c r="H608" s="11">
        <f t="shared" si="180"/>
        <v>1400.7232008000001</v>
      </c>
      <c r="I608" s="23">
        <f t="shared" si="181"/>
        <v>6210.9331949660718</v>
      </c>
      <c r="J608" s="23">
        <f t="shared" si="182"/>
        <v>38575691.152331457</v>
      </c>
      <c r="K608" s="23">
        <f t="shared" si="183"/>
        <v>1470.7593608400002</v>
      </c>
      <c r="L608" s="23">
        <f t="shared" si="184"/>
        <v>13822.589590732143</v>
      </c>
      <c r="N608">
        <v>202212</v>
      </c>
      <c r="O608" s="20" t="s">
        <v>29</v>
      </c>
      <c r="P608" s="20" t="s">
        <v>2461</v>
      </c>
      <c r="Q608">
        <v>16159.49</v>
      </c>
      <c r="R608" s="21">
        <v>0.71</v>
      </c>
      <c r="S608">
        <v>417.62</v>
      </c>
      <c r="T608" s="21">
        <v>0.04</v>
      </c>
      <c r="U608" s="11">
        <f t="shared" si="185"/>
        <v>458.92951600000004</v>
      </c>
      <c r="V608" s="23">
        <f t="shared" si="186"/>
        <v>2248.2862842048967</v>
      </c>
      <c r="W608" s="23">
        <f t="shared" si="187"/>
        <v>5054791.2157438612</v>
      </c>
      <c r="X608" s="23">
        <f t="shared" si="188"/>
        <v>481.87599180000007</v>
      </c>
      <c r="Y608" s="23">
        <f t="shared" si="189"/>
        <v>4955.5020844097935</v>
      </c>
      <c r="AA608">
        <v>202212</v>
      </c>
      <c r="AB608" s="20" t="s">
        <v>31</v>
      </c>
      <c r="AC608" s="20" t="s">
        <v>2462</v>
      </c>
      <c r="AD608">
        <v>151930.28</v>
      </c>
      <c r="AE608" s="21">
        <v>0.72</v>
      </c>
      <c r="AF608">
        <v>460.53109999999998</v>
      </c>
      <c r="AG608" s="22">
        <v>4.1999999999999997E-3</v>
      </c>
      <c r="AH608" s="11">
        <f t="shared" si="190"/>
        <v>459.43716671999994</v>
      </c>
      <c r="AI608" s="23">
        <f t="shared" si="191"/>
        <v>7074.3662617228983</v>
      </c>
      <c r="AJ608" s="23">
        <f t="shared" si="192"/>
        <v>50046658.005003214</v>
      </c>
      <c r="AK608" s="23">
        <f t="shared" si="193"/>
        <v>482.40902505599996</v>
      </c>
      <c r="AL608" s="23">
        <f t="shared" si="194"/>
        <v>14608.169690165796</v>
      </c>
      <c r="AN608">
        <v>202212</v>
      </c>
      <c r="AO608" s="20" t="s">
        <v>33</v>
      </c>
      <c r="AP608" s="20" t="s">
        <v>2463</v>
      </c>
      <c r="AQ608">
        <v>1333.93</v>
      </c>
      <c r="AR608" s="21">
        <v>0.86</v>
      </c>
      <c r="AS608">
        <v>50.13</v>
      </c>
      <c r="AT608">
        <v>4.3700000000000003E-2</v>
      </c>
      <c r="AU608" s="11">
        <f t="shared" si="195"/>
        <v>50.131757260000008</v>
      </c>
      <c r="AV608" s="23">
        <f t="shared" si="196"/>
        <v>234.5142771372349</v>
      </c>
      <c r="AW608" s="23">
        <f t="shared" si="197"/>
        <v>54996.946181199812</v>
      </c>
      <c r="AX608" s="23">
        <f t="shared" si="198"/>
        <v>52.638345123000008</v>
      </c>
      <c r="AY608" s="23">
        <f t="shared" si="199"/>
        <v>519.16031153446977</v>
      </c>
      <c r="AZ608" s="23"/>
      <c r="BA608" s="23"/>
    </row>
    <row r="609" spans="1:53">
      <c r="A609">
        <v>202212</v>
      </c>
      <c r="B609" s="20" t="s">
        <v>27</v>
      </c>
      <c r="C609" s="20" t="s">
        <v>2464</v>
      </c>
      <c r="D609">
        <v>85826.5</v>
      </c>
      <c r="E609" s="21">
        <v>0.68</v>
      </c>
      <c r="F609">
        <v>2826.72</v>
      </c>
      <c r="G609" s="22">
        <v>4.8399999999999999E-2</v>
      </c>
      <c r="H609" s="11">
        <f t="shared" si="180"/>
        <v>2824.7217680000003</v>
      </c>
      <c r="I609" s="23">
        <f t="shared" si="181"/>
        <v>12525.071466935362</v>
      </c>
      <c r="J609" s="23">
        <f t="shared" si="182"/>
        <v>156877415.25183833</v>
      </c>
      <c r="K609" s="23">
        <f t="shared" si="183"/>
        <v>2965.9578564000003</v>
      </c>
      <c r="L609" s="23">
        <f t="shared" si="184"/>
        <v>27874.864701870723</v>
      </c>
      <c r="N609">
        <v>202212</v>
      </c>
      <c r="O609" s="20" t="s">
        <v>29</v>
      </c>
      <c r="P609" s="20" t="s">
        <v>2465</v>
      </c>
      <c r="Q609">
        <v>14855.32</v>
      </c>
      <c r="R609" s="21">
        <v>0.71</v>
      </c>
      <c r="S609">
        <v>383.92</v>
      </c>
      <c r="T609" s="21">
        <v>0.04</v>
      </c>
      <c r="U609" s="11">
        <f t="shared" si="185"/>
        <v>421.89108799999997</v>
      </c>
      <c r="V609" s="23">
        <f t="shared" si="186"/>
        <v>2066.8357852552699</v>
      </c>
      <c r="W609" s="23">
        <f t="shared" si="187"/>
        <v>4271810.1632117685</v>
      </c>
      <c r="X609" s="23">
        <f t="shared" si="188"/>
        <v>442.98564239999996</v>
      </c>
      <c r="Y609" s="23">
        <f t="shared" si="189"/>
        <v>4555.5626585105401</v>
      </c>
      <c r="AA609">
        <v>202212</v>
      </c>
      <c r="AB609" s="20" t="s">
        <v>31</v>
      </c>
      <c r="AC609" s="20" t="s">
        <v>2466</v>
      </c>
      <c r="AD609">
        <v>189317.77</v>
      </c>
      <c r="AE609" s="21">
        <v>0.72</v>
      </c>
      <c r="AF609">
        <v>573.86</v>
      </c>
      <c r="AG609" s="22">
        <v>4.1999999999999997E-3</v>
      </c>
      <c r="AH609" s="11">
        <f t="shared" si="190"/>
        <v>572.49693647999993</v>
      </c>
      <c r="AI609" s="23">
        <f t="shared" si="191"/>
        <v>8815.2489736253719</v>
      </c>
      <c r="AJ609" s="23">
        <f t="shared" si="192"/>
        <v>77708614.467003167</v>
      </c>
      <c r="AK609" s="23">
        <f t="shared" si="193"/>
        <v>601.12178330399991</v>
      </c>
      <c r="AL609" s="23">
        <f t="shared" si="194"/>
        <v>18202.994883730746</v>
      </c>
      <c r="AN609">
        <v>202212</v>
      </c>
      <c r="AO609" s="20" t="s">
        <v>33</v>
      </c>
      <c r="AP609" s="20" t="s">
        <v>2467</v>
      </c>
      <c r="AQ609">
        <v>2078.16</v>
      </c>
      <c r="AR609" s="21">
        <v>0.86</v>
      </c>
      <c r="AS609">
        <v>70.95</v>
      </c>
      <c r="AT609">
        <v>3.9699999999999999E-2</v>
      </c>
      <c r="AU609" s="11">
        <f t="shared" si="195"/>
        <v>70.952538719999993</v>
      </c>
      <c r="AV609" s="23">
        <f t="shared" si="196"/>
        <v>348.96040350482804</v>
      </c>
      <c r="AW609" s="23">
        <f t="shared" si="197"/>
        <v>121773.3632142524</v>
      </c>
      <c r="AX609" s="23">
        <f t="shared" si="198"/>
        <v>74.500165655999993</v>
      </c>
      <c r="AY609" s="23">
        <f t="shared" si="199"/>
        <v>768.87334572965608</v>
      </c>
      <c r="AZ609" s="23"/>
      <c r="BA609" s="23"/>
    </row>
    <row r="610" spans="1:53">
      <c r="A610">
        <v>202212</v>
      </c>
      <c r="B610" s="20" t="s">
        <v>27</v>
      </c>
      <c r="C610" s="20" t="s">
        <v>2468</v>
      </c>
      <c r="D610">
        <v>24593</v>
      </c>
      <c r="E610" s="21">
        <v>0.68</v>
      </c>
      <c r="F610">
        <v>809.98</v>
      </c>
      <c r="G610" s="22">
        <v>4.8399999999999999E-2</v>
      </c>
      <c r="H610" s="11">
        <f t="shared" si="180"/>
        <v>809.4048160000001</v>
      </c>
      <c r="I610" s="23">
        <f t="shared" si="181"/>
        <v>3588.9740649606051</v>
      </c>
      <c r="J610" s="23">
        <f t="shared" si="182"/>
        <v>12880734.83895985</v>
      </c>
      <c r="K610" s="23">
        <f t="shared" si="183"/>
        <v>849.87505680000015</v>
      </c>
      <c r="L610" s="23">
        <f t="shared" si="184"/>
        <v>7987.3529459212104</v>
      </c>
      <c r="N610">
        <v>202212</v>
      </c>
      <c r="O610" s="20" t="s">
        <v>29</v>
      </c>
      <c r="P610" s="20" t="s">
        <v>2469</v>
      </c>
      <c r="Q610">
        <v>49517.79</v>
      </c>
      <c r="R610" s="21">
        <v>0.71</v>
      </c>
      <c r="S610">
        <v>1279.73</v>
      </c>
      <c r="T610" s="21">
        <v>0.04</v>
      </c>
      <c r="U610" s="11">
        <f t="shared" si="185"/>
        <v>1406.3052359999999</v>
      </c>
      <c r="V610" s="23">
        <f t="shared" si="186"/>
        <v>6889.4605016085516</v>
      </c>
      <c r="W610" s="23">
        <f t="shared" si="187"/>
        <v>47464666.003224358</v>
      </c>
      <c r="X610" s="23">
        <f t="shared" si="188"/>
        <v>1476.6204978000001</v>
      </c>
      <c r="Y610" s="23">
        <f t="shared" si="189"/>
        <v>15185.226239217103</v>
      </c>
      <c r="AA610">
        <v>202212</v>
      </c>
      <c r="AB610" s="20" t="s">
        <v>31</v>
      </c>
      <c r="AC610" s="20" t="s">
        <v>2470</v>
      </c>
      <c r="AD610">
        <v>139835.68</v>
      </c>
      <c r="AE610" s="21">
        <v>0.72</v>
      </c>
      <c r="AF610">
        <v>423.86989999999997</v>
      </c>
      <c r="AG610" s="22">
        <v>4.1999999999999997E-3</v>
      </c>
      <c r="AH610" s="11">
        <f t="shared" si="190"/>
        <v>422.86309631999995</v>
      </c>
      <c r="AI610" s="23">
        <f t="shared" si="191"/>
        <v>6511.2024856209009</v>
      </c>
      <c r="AJ610" s="23">
        <f t="shared" si="192"/>
        <v>42395757.8087558</v>
      </c>
      <c r="AK610" s="23">
        <f t="shared" si="193"/>
        <v>444.00625113599995</v>
      </c>
      <c r="AL610" s="23">
        <f t="shared" si="194"/>
        <v>13445.268067561801</v>
      </c>
      <c r="AN610">
        <v>202212</v>
      </c>
      <c r="AO610" s="20" t="s">
        <v>33</v>
      </c>
      <c r="AP610" s="20" t="s">
        <v>2471</v>
      </c>
      <c r="AQ610">
        <v>2929.7</v>
      </c>
      <c r="AR610" s="21">
        <v>0.86</v>
      </c>
      <c r="AS610">
        <v>165.28</v>
      </c>
      <c r="AT610">
        <v>6.5599999999999992E-2</v>
      </c>
      <c r="AU610" s="11">
        <f t="shared" si="195"/>
        <v>165.28195519999997</v>
      </c>
      <c r="AV610" s="23">
        <f t="shared" si="196"/>
        <v>623.79219556979353</v>
      </c>
      <c r="AW610" s="23">
        <f t="shared" si="197"/>
        <v>389116.70325378352</v>
      </c>
      <c r="AX610" s="23">
        <f t="shared" si="198"/>
        <v>173.54605295999997</v>
      </c>
      <c r="AY610" s="23">
        <f t="shared" si="199"/>
        <v>1412.8663463395869</v>
      </c>
      <c r="AZ610" s="23"/>
      <c r="BA610" s="23"/>
    </row>
    <row r="611" spans="1:53">
      <c r="A611">
        <v>202212</v>
      </c>
      <c r="B611" s="20" t="s">
        <v>27</v>
      </c>
      <c r="C611" s="20" t="s">
        <v>2472</v>
      </c>
      <c r="D611">
        <v>17798.96</v>
      </c>
      <c r="E611" s="21">
        <v>0.68</v>
      </c>
      <c r="F611">
        <v>586.21</v>
      </c>
      <c r="G611" s="22">
        <v>4.8399999999999999E-2</v>
      </c>
      <c r="H611" s="11">
        <f t="shared" si="180"/>
        <v>585.79937152000002</v>
      </c>
      <c r="I611" s="23">
        <f t="shared" si="181"/>
        <v>2597.4873266080272</v>
      </c>
      <c r="J611" s="23">
        <f t="shared" si="182"/>
        <v>6746940.4118893156</v>
      </c>
      <c r="K611" s="23">
        <f t="shared" si="183"/>
        <v>615.089340096</v>
      </c>
      <c r="L611" s="23">
        <f t="shared" si="184"/>
        <v>5780.7740247360543</v>
      </c>
      <c r="N611">
        <v>202212</v>
      </c>
      <c r="O611" s="20" t="s">
        <v>29</v>
      </c>
      <c r="P611" s="20" t="s">
        <v>2473</v>
      </c>
      <c r="Q611">
        <v>51095.08</v>
      </c>
      <c r="R611" s="21">
        <v>0.71</v>
      </c>
      <c r="S611">
        <v>1320.5</v>
      </c>
      <c r="T611" s="21">
        <v>0.04</v>
      </c>
      <c r="U611" s="11">
        <f t="shared" si="185"/>
        <v>1451.1002720000001</v>
      </c>
      <c r="V611" s="23">
        <f t="shared" si="186"/>
        <v>7108.9104640277592</v>
      </c>
      <c r="W611" s="23">
        <f t="shared" si="187"/>
        <v>50536607.985563368</v>
      </c>
      <c r="X611" s="23">
        <f t="shared" si="188"/>
        <v>1523.6552856000003</v>
      </c>
      <c r="Y611" s="23">
        <f t="shared" si="189"/>
        <v>15668.921200055518</v>
      </c>
      <c r="AA611">
        <v>202212</v>
      </c>
      <c r="AB611" s="20" t="s">
        <v>31</v>
      </c>
      <c r="AC611" s="20" t="s">
        <v>2474</v>
      </c>
      <c r="AD611">
        <v>129349.42</v>
      </c>
      <c r="AE611" s="21">
        <v>0.72</v>
      </c>
      <c r="AF611">
        <v>392.084</v>
      </c>
      <c r="AG611" s="22">
        <v>4.1999999999999997E-3</v>
      </c>
      <c r="AH611" s="11">
        <f t="shared" si="190"/>
        <v>391.15264607999995</v>
      </c>
      <c r="AI611" s="23">
        <f t="shared" si="191"/>
        <v>6022.9282327487654</v>
      </c>
      <c r="AJ611" s="23">
        <f t="shared" si="192"/>
        <v>36275664.496842168</v>
      </c>
      <c r="AK611" s="23">
        <f t="shared" si="193"/>
        <v>410.71027838399999</v>
      </c>
      <c r="AL611" s="23">
        <f t="shared" si="194"/>
        <v>12437.00911157753</v>
      </c>
      <c r="AN611">
        <v>202212</v>
      </c>
      <c r="AO611" s="20" t="s">
        <v>33</v>
      </c>
      <c r="AP611" s="20" t="s">
        <v>2475</v>
      </c>
      <c r="AQ611">
        <v>1444.18</v>
      </c>
      <c r="AR611" s="21">
        <v>0.86</v>
      </c>
      <c r="AS611">
        <v>2.86</v>
      </c>
      <c r="AT611">
        <v>2.3E-3</v>
      </c>
      <c r="AU611" s="11">
        <f t="shared" si="195"/>
        <v>2.8565880399999997</v>
      </c>
      <c r="AV611" s="23">
        <f t="shared" si="196"/>
        <v>59.495440129407569</v>
      </c>
      <c r="AW611" s="23">
        <f t="shared" si="197"/>
        <v>3539.7073961919205</v>
      </c>
      <c r="AX611" s="23">
        <f t="shared" si="198"/>
        <v>2.9994174419999999</v>
      </c>
      <c r="AY611" s="23">
        <f t="shared" si="199"/>
        <v>121.84746829881514</v>
      </c>
      <c r="AZ611" s="23"/>
      <c r="BA611" s="23"/>
    </row>
    <row r="612" spans="1:53">
      <c r="A612">
        <v>202212</v>
      </c>
      <c r="B612" s="20" t="s">
        <v>27</v>
      </c>
      <c r="C612" s="20" t="s">
        <v>2476</v>
      </c>
      <c r="D612">
        <v>70898.320000000007</v>
      </c>
      <c r="E612" s="21">
        <v>0.68</v>
      </c>
      <c r="F612">
        <v>2335.06</v>
      </c>
      <c r="G612" s="22">
        <v>4.8399999999999999E-2</v>
      </c>
      <c r="H612" s="11">
        <f t="shared" si="180"/>
        <v>2333.4055078400006</v>
      </c>
      <c r="I612" s="23">
        <f t="shared" si="181"/>
        <v>10346.530790439467</v>
      </c>
      <c r="J612" s="23">
        <f t="shared" si="182"/>
        <v>107050699.39751193</v>
      </c>
      <c r="K612" s="23">
        <f t="shared" si="183"/>
        <v>2450.075783232001</v>
      </c>
      <c r="L612" s="23">
        <f t="shared" si="184"/>
        <v>23026.467088718935</v>
      </c>
      <c r="N612">
        <v>202212</v>
      </c>
      <c r="O612" s="20" t="s">
        <v>29</v>
      </c>
      <c r="P612" s="20" t="s">
        <v>2477</v>
      </c>
      <c r="Q612">
        <v>19807.12</v>
      </c>
      <c r="R612" s="21">
        <v>0.71</v>
      </c>
      <c r="S612">
        <v>511.89</v>
      </c>
      <c r="T612" s="21">
        <v>0.04</v>
      </c>
      <c r="U612" s="11">
        <f t="shared" si="185"/>
        <v>562.52220799999998</v>
      </c>
      <c r="V612" s="23">
        <f t="shared" si="186"/>
        <v>2755.7847571674902</v>
      </c>
      <c r="W612" s="23">
        <f t="shared" si="187"/>
        <v>7594349.6278366828</v>
      </c>
      <c r="X612" s="23">
        <f t="shared" si="188"/>
        <v>590.64831839999999</v>
      </c>
      <c r="Y612" s="23">
        <f t="shared" si="189"/>
        <v>6074.0917223349807</v>
      </c>
      <c r="AA612">
        <v>202212</v>
      </c>
      <c r="AB612" s="20" t="s">
        <v>31</v>
      </c>
      <c r="AC612" s="20" t="s">
        <v>2478</v>
      </c>
      <c r="AD612">
        <v>231281.27</v>
      </c>
      <c r="AE612" s="21">
        <v>0.72</v>
      </c>
      <c r="AF612">
        <v>701.0598</v>
      </c>
      <c r="AG612" s="22">
        <v>4.1999999999999997E-3</v>
      </c>
      <c r="AH612" s="11">
        <f t="shared" si="190"/>
        <v>699.39456047999988</v>
      </c>
      <c r="AI612" s="23">
        <f t="shared" si="191"/>
        <v>10769.205542545069</v>
      </c>
      <c r="AJ612" s="23">
        <f t="shared" si="192"/>
        <v>115975788.01758343</v>
      </c>
      <c r="AK612" s="23">
        <f t="shared" si="193"/>
        <v>734.36428850399989</v>
      </c>
      <c r="AL612" s="23">
        <f t="shared" si="194"/>
        <v>22237.805645570137</v>
      </c>
      <c r="AN612">
        <v>202212</v>
      </c>
      <c r="AO612" s="20" t="s">
        <v>33</v>
      </c>
      <c r="AP612" s="20" t="s">
        <v>2479</v>
      </c>
      <c r="AQ612">
        <v>4067.32</v>
      </c>
      <c r="AR612" s="21">
        <v>0.86</v>
      </c>
      <c r="AS612">
        <v>264.44</v>
      </c>
      <c r="AT612">
        <v>7.5600000000000001E-2</v>
      </c>
      <c r="AU612" s="11">
        <f t="shared" si="195"/>
        <v>264.44087711999998</v>
      </c>
      <c r="AV612" s="23">
        <f t="shared" si="196"/>
        <v>924.69319088541079</v>
      </c>
      <c r="AW612" s="23">
        <f t="shared" si="197"/>
        <v>855057.49726984277</v>
      </c>
      <c r="AX612" s="23">
        <f t="shared" si="198"/>
        <v>277.66292097600001</v>
      </c>
      <c r="AY612" s="23">
        <f t="shared" si="199"/>
        <v>2113.8272588908217</v>
      </c>
      <c r="AZ612" s="23"/>
      <c r="BA612" s="23"/>
    </row>
    <row r="613" spans="1:53">
      <c r="A613">
        <v>202212</v>
      </c>
      <c r="B613" s="20" t="s">
        <v>27</v>
      </c>
      <c r="C613" s="20" t="s">
        <v>2480</v>
      </c>
      <c r="D613">
        <v>6384.51</v>
      </c>
      <c r="E613" s="21">
        <v>0.68</v>
      </c>
      <c r="F613">
        <v>210.28</v>
      </c>
      <c r="G613" s="22">
        <v>4.8399999999999999E-2</v>
      </c>
      <c r="H613" s="11">
        <f t="shared" si="180"/>
        <v>210.12699312000001</v>
      </c>
      <c r="I613" s="23">
        <f t="shared" si="181"/>
        <v>931.72206755912782</v>
      </c>
      <c r="J613" s="23">
        <f t="shared" si="182"/>
        <v>868106.011176656</v>
      </c>
      <c r="K613" s="23">
        <f t="shared" si="183"/>
        <v>220.63334277600001</v>
      </c>
      <c r="L613" s="23">
        <f t="shared" si="184"/>
        <v>2073.5711282382558</v>
      </c>
      <c r="N613">
        <v>202212</v>
      </c>
      <c r="O613" s="20" t="s">
        <v>29</v>
      </c>
      <c r="P613" s="20" t="s">
        <v>2481</v>
      </c>
      <c r="Q613">
        <v>19011.18</v>
      </c>
      <c r="R613" s="21">
        <v>0.71</v>
      </c>
      <c r="S613">
        <v>491.32</v>
      </c>
      <c r="T613" s="21">
        <v>0.04</v>
      </c>
      <c r="U613" s="11">
        <f t="shared" si="185"/>
        <v>539.91751199999999</v>
      </c>
      <c r="V613" s="23">
        <f t="shared" si="186"/>
        <v>2645.0448151860264</v>
      </c>
      <c r="W613" s="23">
        <f t="shared" si="187"/>
        <v>6996262.0743424809</v>
      </c>
      <c r="X613" s="23">
        <f t="shared" si="188"/>
        <v>566.91338759999996</v>
      </c>
      <c r="Y613" s="23">
        <f t="shared" si="189"/>
        <v>5830.0071423720528</v>
      </c>
      <c r="AA613">
        <v>202212</v>
      </c>
      <c r="AB613" s="20" t="s">
        <v>31</v>
      </c>
      <c r="AC613" s="20" t="s">
        <v>2482</v>
      </c>
      <c r="AD613">
        <v>170874.99</v>
      </c>
      <c r="AE613" s="21">
        <v>0.72</v>
      </c>
      <c r="AF613">
        <v>517.95630000000006</v>
      </c>
      <c r="AG613" s="22">
        <v>4.1999999999999997E-3</v>
      </c>
      <c r="AH613" s="11">
        <f t="shared" si="190"/>
        <v>516.72596975999988</v>
      </c>
      <c r="AI613" s="23">
        <f t="shared" si="191"/>
        <v>7956.493361482896</v>
      </c>
      <c r="AJ613" s="23">
        <f t="shared" si="192"/>
        <v>63305786.611321397</v>
      </c>
      <c r="AK613" s="23">
        <f t="shared" si="193"/>
        <v>542.5622682479999</v>
      </c>
      <c r="AL613" s="23">
        <f t="shared" si="194"/>
        <v>16429.712692725792</v>
      </c>
      <c r="AN613">
        <v>202212</v>
      </c>
      <c r="AO613" s="20" t="s">
        <v>33</v>
      </c>
      <c r="AP613" s="20" t="s">
        <v>2483</v>
      </c>
      <c r="AQ613">
        <v>684.88</v>
      </c>
      <c r="AR613" s="21">
        <v>0.86</v>
      </c>
      <c r="AS613">
        <v>29.39</v>
      </c>
      <c r="AT613">
        <v>4.99E-2</v>
      </c>
      <c r="AU613" s="11">
        <f t="shared" si="195"/>
        <v>29.390940319999999</v>
      </c>
      <c r="AV613" s="23">
        <f t="shared" si="196"/>
        <v>128.24719265768422</v>
      </c>
      <c r="AW613" s="23">
        <f t="shared" si="197"/>
        <v>16447.342424577175</v>
      </c>
      <c r="AX613" s="23">
        <f t="shared" si="198"/>
        <v>30.860487335999998</v>
      </c>
      <c r="AY613" s="23">
        <f t="shared" si="199"/>
        <v>285.88532563536842</v>
      </c>
      <c r="AZ613" s="23"/>
      <c r="BA613" s="23"/>
    </row>
    <row r="614" spans="1:53">
      <c r="A614">
        <v>202212</v>
      </c>
      <c r="B614" s="20" t="s">
        <v>27</v>
      </c>
      <c r="C614" s="20" t="s">
        <v>2484</v>
      </c>
      <c r="D614">
        <v>64469.81</v>
      </c>
      <c r="E614" s="21">
        <v>0.68</v>
      </c>
      <c r="F614">
        <v>2123.34</v>
      </c>
      <c r="G614" s="22">
        <v>4.8399999999999999E-2</v>
      </c>
      <c r="H614" s="11">
        <f t="shared" si="180"/>
        <v>2121.8303867200002</v>
      </c>
      <c r="I614" s="23">
        <f t="shared" si="181"/>
        <v>9408.3875925238008</v>
      </c>
      <c r="J614" s="23">
        <f t="shared" si="182"/>
        <v>88517757.091155797</v>
      </c>
      <c r="K614" s="23">
        <f t="shared" si="183"/>
        <v>2227.9219060560004</v>
      </c>
      <c r="L614" s="23">
        <f t="shared" si="184"/>
        <v>20938.605571767603</v>
      </c>
      <c r="N614">
        <v>202212</v>
      </c>
      <c r="O614" s="20" t="s">
        <v>29</v>
      </c>
      <c r="P614" s="20" t="s">
        <v>2485</v>
      </c>
      <c r="Q614">
        <v>24714.47</v>
      </c>
      <c r="R614" s="21">
        <v>0.71</v>
      </c>
      <c r="S614">
        <v>638.72</v>
      </c>
      <c r="T614" s="21">
        <v>0.04</v>
      </c>
      <c r="U614" s="11">
        <f t="shared" si="185"/>
        <v>701.89094800000009</v>
      </c>
      <c r="V614" s="23">
        <f t="shared" si="186"/>
        <v>3438.5493553567221</v>
      </c>
      <c r="W614" s="23">
        <f t="shared" si="187"/>
        <v>11823621.66922413</v>
      </c>
      <c r="X614" s="23">
        <f t="shared" si="188"/>
        <v>736.9854954000001</v>
      </c>
      <c r="Y614" s="23">
        <f t="shared" si="189"/>
        <v>7578.9896587134444</v>
      </c>
      <c r="AA614">
        <v>202212</v>
      </c>
      <c r="AB614" s="20" t="s">
        <v>31</v>
      </c>
      <c r="AC614" s="20" t="s">
        <v>2486</v>
      </c>
      <c r="AD614">
        <v>213216.35</v>
      </c>
      <c r="AE614" s="21">
        <v>0.72</v>
      </c>
      <c r="AF614">
        <v>646.30139999999994</v>
      </c>
      <c r="AG614" s="22">
        <v>4.1999999999999997E-3</v>
      </c>
      <c r="AH614" s="11">
        <f t="shared" si="190"/>
        <v>644.7662423999999</v>
      </c>
      <c r="AI614" s="23">
        <f t="shared" si="191"/>
        <v>9928.0443166938221</v>
      </c>
      <c r="AJ614" s="23">
        <f t="shared" si="192"/>
        <v>98566063.954236507</v>
      </c>
      <c r="AK614" s="23">
        <f t="shared" si="193"/>
        <v>677.00455451999994</v>
      </c>
      <c r="AL614" s="23">
        <f t="shared" si="194"/>
        <v>20500.854875787645</v>
      </c>
      <c r="AN614">
        <v>202212</v>
      </c>
      <c r="AO614" s="20" t="s">
        <v>33</v>
      </c>
      <c r="AP614" s="20" t="s">
        <v>2487</v>
      </c>
      <c r="AQ614">
        <v>1153.92</v>
      </c>
      <c r="AR614" s="21">
        <v>0.86</v>
      </c>
      <c r="AS614">
        <v>52.6</v>
      </c>
      <c r="AT614">
        <v>5.2999999999999999E-2</v>
      </c>
      <c r="AU614" s="11">
        <f t="shared" si="195"/>
        <v>52.595673599999998</v>
      </c>
      <c r="AV614" s="23">
        <f t="shared" si="196"/>
        <v>222.32437303139434</v>
      </c>
      <c r="AW614" s="23">
        <f t="shared" si="197"/>
        <v>49428.126843802587</v>
      </c>
      <c r="AX614" s="23">
        <f t="shared" si="198"/>
        <v>55.225457280000001</v>
      </c>
      <c r="AY614" s="23">
        <f t="shared" si="199"/>
        <v>497.24441966278869</v>
      </c>
      <c r="AZ614" s="23"/>
      <c r="BA614" s="23"/>
    </row>
    <row r="615" spans="1:53">
      <c r="A615">
        <v>202212</v>
      </c>
      <c r="B615" s="20" t="s">
        <v>27</v>
      </c>
      <c r="C615" s="20" t="s">
        <v>2488</v>
      </c>
      <c r="D615">
        <v>49139.15</v>
      </c>
      <c r="E615" s="21">
        <v>0.68</v>
      </c>
      <c r="F615">
        <v>1618.41</v>
      </c>
      <c r="G615" s="22">
        <v>4.8399999999999999E-2</v>
      </c>
      <c r="H615" s="11">
        <f t="shared" si="180"/>
        <v>1617.2677048</v>
      </c>
      <c r="I615" s="23">
        <f t="shared" si="181"/>
        <v>7171.1110854393082</v>
      </c>
      <c r="J615" s="23">
        <f t="shared" si="182"/>
        <v>51424834.199710533</v>
      </c>
      <c r="K615" s="23">
        <f t="shared" si="183"/>
        <v>1698.1310900400001</v>
      </c>
      <c r="L615" s="23">
        <f t="shared" si="184"/>
        <v>15959.489875678617</v>
      </c>
      <c r="N615">
        <v>202212</v>
      </c>
      <c r="O615" s="20" t="s">
        <v>29</v>
      </c>
      <c r="P615" s="20" t="s">
        <v>2489</v>
      </c>
      <c r="Q615">
        <v>14258.35</v>
      </c>
      <c r="R615" s="21">
        <v>0.71</v>
      </c>
      <c r="S615">
        <v>368.49</v>
      </c>
      <c r="T615" s="21">
        <v>0.04</v>
      </c>
      <c r="U615" s="11">
        <f t="shared" si="185"/>
        <v>404.93714</v>
      </c>
      <c r="V615" s="23">
        <f t="shared" si="186"/>
        <v>1983.7787418039113</v>
      </c>
      <c r="W615" s="23">
        <f t="shared" si="187"/>
        <v>3935378.0964331096</v>
      </c>
      <c r="X615" s="23">
        <f t="shared" si="188"/>
        <v>425.18399700000003</v>
      </c>
      <c r="Y615" s="23">
        <f t="shared" si="189"/>
        <v>4372.4946236078231</v>
      </c>
      <c r="AA615">
        <v>202212</v>
      </c>
      <c r="AB615" s="20" t="s">
        <v>31</v>
      </c>
      <c r="AC615" s="20" t="s">
        <v>2490</v>
      </c>
      <c r="AD615">
        <v>228872.06</v>
      </c>
      <c r="AE615" s="21">
        <v>0.72</v>
      </c>
      <c r="AF615">
        <v>693.75699999999995</v>
      </c>
      <c r="AG615" s="22">
        <v>4.1999999999999997E-3</v>
      </c>
      <c r="AH615" s="11">
        <f t="shared" si="190"/>
        <v>692.10910943999988</v>
      </c>
      <c r="AI615" s="23">
        <f t="shared" si="191"/>
        <v>10657.024916395987</v>
      </c>
      <c r="AJ615" s="23">
        <f t="shared" si="192"/>
        <v>113572180.06868489</v>
      </c>
      <c r="AK615" s="23">
        <f t="shared" si="193"/>
        <v>726.7145649119999</v>
      </c>
      <c r="AL615" s="23">
        <f t="shared" si="194"/>
        <v>22006.158942231974</v>
      </c>
      <c r="AN615">
        <v>202212</v>
      </c>
      <c r="AO615" s="20" t="s">
        <v>33</v>
      </c>
      <c r="AP615" s="20" t="s">
        <v>2491</v>
      </c>
      <c r="AQ615">
        <v>1957.79</v>
      </c>
      <c r="AR615" s="21">
        <v>0.86</v>
      </c>
      <c r="AS615">
        <v>5.89</v>
      </c>
      <c r="AT615">
        <v>3.4999999999999996E-3</v>
      </c>
      <c r="AU615" s="11">
        <f t="shared" si="195"/>
        <v>5.8929478999999994</v>
      </c>
      <c r="AV615" s="23">
        <f t="shared" si="196"/>
        <v>99.434531268112011</v>
      </c>
      <c r="AW615" s="23">
        <f t="shared" si="197"/>
        <v>9887.2260085091457</v>
      </c>
      <c r="AX615" s="23">
        <f t="shared" si="198"/>
        <v>6.1875952949999995</v>
      </c>
      <c r="AY615" s="23">
        <f t="shared" si="199"/>
        <v>204.76201043622402</v>
      </c>
      <c r="AZ615" s="23"/>
      <c r="BA615" s="23"/>
    </row>
    <row r="616" spans="1:53">
      <c r="A616">
        <v>202212</v>
      </c>
      <c r="B616" s="20" t="s">
        <v>27</v>
      </c>
      <c r="C616" s="20" t="s">
        <v>2492</v>
      </c>
      <c r="D616">
        <v>116501.85</v>
      </c>
      <c r="E616" s="21">
        <v>0.68</v>
      </c>
      <c r="F616">
        <v>3837.03</v>
      </c>
      <c r="G616" s="22">
        <v>4.8399999999999999E-2</v>
      </c>
      <c r="H616" s="11">
        <f t="shared" si="180"/>
        <v>3834.3088872000008</v>
      </c>
      <c r="I616" s="23">
        <f t="shared" si="181"/>
        <v>17001.671946079401</v>
      </c>
      <c r="J616" s="23">
        <f t="shared" si="182"/>
        <v>289056848.96210331</v>
      </c>
      <c r="K616" s="23">
        <f t="shared" si="183"/>
        <v>4026.024331560001</v>
      </c>
      <c r="L616" s="23">
        <f t="shared" si="184"/>
        <v>37837.652779358803</v>
      </c>
      <c r="N616">
        <v>202212</v>
      </c>
      <c r="O616" s="20" t="s">
        <v>29</v>
      </c>
      <c r="P616" s="20" t="s">
        <v>2493</v>
      </c>
      <c r="Q616">
        <v>21279.439999999999</v>
      </c>
      <c r="R616" s="21">
        <v>0.71</v>
      </c>
      <c r="S616">
        <v>549.94000000000005</v>
      </c>
      <c r="T616" s="21">
        <v>0.04</v>
      </c>
      <c r="U616" s="11">
        <f t="shared" si="185"/>
        <v>604.336096</v>
      </c>
      <c r="V616" s="23">
        <f t="shared" si="186"/>
        <v>2960.6301366912594</v>
      </c>
      <c r="W616" s="23">
        <f t="shared" si="187"/>
        <v>8765330.8062845059</v>
      </c>
      <c r="X616" s="23">
        <f t="shared" si="188"/>
        <v>634.55290079999997</v>
      </c>
      <c r="Y616" s="23">
        <f t="shared" si="189"/>
        <v>6525.5963693825188</v>
      </c>
      <c r="AA616">
        <v>202212</v>
      </c>
      <c r="AB616" s="20" t="s">
        <v>31</v>
      </c>
      <c r="AC616" s="20" t="s">
        <v>2494</v>
      </c>
      <c r="AD616">
        <v>198329.55</v>
      </c>
      <c r="AE616" s="21">
        <v>0.72</v>
      </c>
      <c r="AF616">
        <v>601.17650000000003</v>
      </c>
      <c r="AG616" s="22">
        <v>4.1999999999999997E-3</v>
      </c>
      <c r="AH616" s="11">
        <f t="shared" si="190"/>
        <v>599.74855919999993</v>
      </c>
      <c r="AI616" s="23">
        <f t="shared" si="191"/>
        <v>9234.8666587245443</v>
      </c>
      <c r="AJ616" s="23">
        <f t="shared" si="192"/>
        <v>85282762.204422235</v>
      </c>
      <c r="AK616" s="23">
        <f t="shared" si="193"/>
        <v>629.73598715999992</v>
      </c>
      <c r="AL616" s="23">
        <f t="shared" si="194"/>
        <v>19069.48187664909</v>
      </c>
      <c r="AN616">
        <v>202212</v>
      </c>
      <c r="AO616" s="20" t="s">
        <v>33</v>
      </c>
      <c r="AP616" s="20" t="s">
        <v>2495</v>
      </c>
      <c r="AQ616">
        <v>1266.72</v>
      </c>
      <c r="AR616" s="21">
        <v>0.86</v>
      </c>
      <c r="AS616">
        <v>69.28</v>
      </c>
      <c r="AT616">
        <v>6.3600000000000004E-2</v>
      </c>
      <c r="AU616" s="11">
        <f t="shared" si="195"/>
        <v>69.284517120000004</v>
      </c>
      <c r="AV616" s="23">
        <f t="shared" si="196"/>
        <v>265.851025049783</v>
      </c>
      <c r="AW616" s="23">
        <f t="shared" si="197"/>
        <v>70676.767520020352</v>
      </c>
      <c r="AX616" s="23">
        <f t="shared" si="198"/>
        <v>72.748742976000003</v>
      </c>
      <c r="AY616" s="23">
        <f t="shared" si="199"/>
        <v>600.98656721956604</v>
      </c>
      <c r="AZ616" s="23"/>
      <c r="BA616" s="23"/>
    </row>
    <row r="617" spans="1:53">
      <c r="A617">
        <v>202212</v>
      </c>
      <c r="B617" s="20" t="s">
        <v>27</v>
      </c>
      <c r="C617" s="20" t="s">
        <v>2496</v>
      </c>
      <c r="D617">
        <v>57269.45</v>
      </c>
      <c r="E617" s="21">
        <v>0.68</v>
      </c>
      <c r="F617">
        <v>1886.19</v>
      </c>
      <c r="G617" s="22">
        <v>4.8399999999999999E-2</v>
      </c>
      <c r="H617" s="11">
        <f t="shared" si="180"/>
        <v>1884.8521384000001</v>
      </c>
      <c r="I617" s="23">
        <f t="shared" si="181"/>
        <v>8357.6046340242392</v>
      </c>
      <c r="J617" s="23">
        <f t="shared" si="182"/>
        <v>69849555.218663439</v>
      </c>
      <c r="K617" s="23">
        <f t="shared" si="183"/>
        <v>1979.0947453200001</v>
      </c>
      <c r="L617" s="23">
        <f t="shared" si="184"/>
        <v>18600.06140644848</v>
      </c>
      <c r="N617">
        <v>202212</v>
      </c>
      <c r="O617" s="20" t="s">
        <v>29</v>
      </c>
      <c r="P617" s="20" t="s">
        <v>2497</v>
      </c>
      <c r="Q617">
        <v>59188.78</v>
      </c>
      <c r="R617" s="21">
        <v>0.71</v>
      </c>
      <c r="S617">
        <v>1529.67</v>
      </c>
      <c r="T617" s="21">
        <v>0.04</v>
      </c>
      <c r="U617" s="11">
        <f t="shared" si="185"/>
        <v>1680.961352</v>
      </c>
      <c r="V617" s="23">
        <f t="shared" si="186"/>
        <v>8234.9951794778844</v>
      </c>
      <c r="W617" s="23">
        <f t="shared" si="187"/>
        <v>67815145.606023997</v>
      </c>
      <c r="X617" s="23">
        <f t="shared" si="188"/>
        <v>1765.0094196</v>
      </c>
      <c r="Y617" s="23">
        <f t="shared" si="189"/>
        <v>18150.951710955767</v>
      </c>
      <c r="AA617">
        <v>202212</v>
      </c>
      <c r="AB617" s="20" t="s">
        <v>31</v>
      </c>
      <c r="AC617" s="20" t="s">
        <v>2498</v>
      </c>
      <c r="AD617">
        <v>162061.28</v>
      </c>
      <c r="AE617" s="21">
        <v>0.72</v>
      </c>
      <c r="AF617">
        <v>491.24020000000002</v>
      </c>
      <c r="AG617" s="22">
        <v>4.1999999999999997E-3</v>
      </c>
      <c r="AH617" s="11">
        <f t="shared" si="190"/>
        <v>490.07331071999994</v>
      </c>
      <c r="AI617" s="23">
        <f t="shared" si="191"/>
        <v>7546.0984575532138</v>
      </c>
      <c r="AJ617" s="23">
        <f t="shared" si="192"/>
        <v>56943601.931086995</v>
      </c>
      <c r="AK617" s="23">
        <f t="shared" si="193"/>
        <v>514.57697625599997</v>
      </c>
      <c r="AL617" s="23">
        <f t="shared" si="194"/>
        <v>15582.270225826427</v>
      </c>
      <c r="AN617">
        <v>202212</v>
      </c>
      <c r="AO617" s="20" t="s">
        <v>33</v>
      </c>
      <c r="AP617" s="20" t="s">
        <v>2499</v>
      </c>
      <c r="AQ617">
        <v>1134.22</v>
      </c>
      <c r="AR617" s="21">
        <v>0.86</v>
      </c>
      <c r="AS617">
        <v>25.46</v>
      </c>
      <c r="AT617">
        <v>2.6099999999999998E-2</v>
      </c>
      <c r="AU617" s="11">
        <f t="shared" si="195"/>
        <v>25.458702119999998</v>
      </c>
      <c r="AV617" s="23">
        <f t="shared" si="196"/>
        <v>155.51532377330221</v>
      </c>
      <c r="AW617" s="23">
        <f t="shared" si="197"/>
        <v>24185.015928315017</v>
      </c>
      <c r="AX617" s="23">
        <f t="shared" si="198"/>
        <v>26.731637226</v>
      </c>
      <c r="AY617" s="23">
        <f t="shared" si="199"/>
        <v>336.48934966660443</v>
      </c>
      <c r="AZ617" s="23"/>
      <c r="BA617" s="23"/>
    </row>
    <row r="618" spans="1:53">
      <c r="A618">
        <v>202212</v>
      </c>
      <c r="B618" s="20" t="s">
        <v>27</v>
      </c>
      <c r="C618" s="20" t="s">
        <v>2500</v>
      </c>
      <c r="D618">
        <v>72518.16</v>
      </c>
      <c r="E618" s="21">
        <v>0.68</v>
      </c>
      <c r="F618">
        <v>2388.41</v>
      </c>
      <c r="G618" s="22">
        <v>4.8399999999999999E-2</v>
      </c>
      <c r="H618" s="11">
        <f t="shared" si="180"/>
        <v>2386.7176819200004</v>
      </c>
      <c r="I618" s="23">
        <f t="shared" si="181"/>
        <v>10582.921785819686</v>
      </c>
      <c r="J618" s="23">
        <f t="shared" si="182"/>
        <v>111998233.52477694</v>
      </c>
      <c r="K618" s="23">
        <f t="shared" si="183"/>
        <v>2506.0535660160003</v>
      </c>
      <c r="L618" s="23">
        <f t="shared" si="184"/>
        <v>23552.561253559372</v>
      </c>
      <c r="N618">
        <v>202212</v>
      </c>
      <c r="O618" s="20" t="s">
        <v>29</v>
      </c>
      <c r="P618" s="20" t="s">
        <v>2501</v>
      </c>
      <c r="Q618">
        <v>19011.18</v>
      </c>
      <c r="R618" s="21">
        <v>0.71</v>
      </c>
      <c r="S618">
        <v>491.32</v>
      </c>
      <c r="T618" s="21">
        <v>0.04</v>
      </c>
      <c r="U618" s="11">
        <f t="shared" si="185"/>
        <v>539.91751199999999</v>
      </c>
      <c r="V618" s="23">
        <f t="shared" si="186"/>
        <v>2645.0448151860264</v>
      </c>
      <c r="W618" s="23">
        <f t="shared" si="187"/>
        <v>6996262.0743424809</v>
      </c>
      <c r="X618" s="23">
        <f t="shared" si="188"/>
        <v>566.91338759999996</v>
      </c>
      <c r="Y618" s="23">
        <f t="shared" si="189"/>
        <v>5830.0071423720528</v>
      </c>
      <c r="AA618">
        <v>202212</v>
      </c>
      <c r="AB618" s="20" t="s">
        <v>31</v>
      </c>
      <c r="AC618" s="20" t="s">
        <v>2502</v>
      </c>
      <c r="AD618">
        <v>213178.69</v>
      </c>
      <c r="AE618" s="21">
        <v>0.72</v>
      </c>
      <c r="AF618">
        <v>646.18719999999996</v>
      </c>
      <c r="AG618" s="22">
        <v>4.1999999999999997E-3</v>
      </c>
      <c r="AH618" s="11">
        <f t="shared" si="190"/>
        <v>644.65235855999993</v>
      </c>
      <c r="AI618" s="23">
        <f t="shared" si="191"/>
        <v>9926.2907450330822</v>
      </c>
      <c r="AJ618" s="23">
        <f t="shared" si="192"/>
        <v>98531247.954929426</v>
      </c>
      <c r="AK618" s="23">
        <f t="shared" si="193"/>
        <v>676.88497648800001</v>
      </c>
      <c r="AL618" s="23">
        <f t="shared" si="194"/>
        <v>20497.233848626165</v>
      </c>
      <c r="AN618">
        <v>202212</v>
      </c>
      <c r="AO618" s="20" t="s">
        <v>33</v>
      </c>
      <c r="AP618" s="20" t="s">
        <v>2503</v>
      </c>
      <c r="AQ618">
        <v>1484.09</v>
      </c>
      <c r="AR618" s="21">
        <v>0.86</v>
      </c>
      <c r="AS618">
        <v>58.46</v>
      </c>
      <c r="AT618">
        <v>4.58E-2</v>
      </c>
      <c r="AU618" s="11">
        <f t="shared" si="195"/>
        <v>58.455336919999993</v>
      </c>
      <c r="AV618" s="23">
        <f t="shared" si="196"/>
        <v>266.81554905857286</v>
      </c>
      <c r="AW618" s="23">
        <f t="shared" si="197"/>
        <v>71190.537219427701</v>
      </c>
      <c r="AX618" s="23">
        <f t="shared" si="198"/>
        <v>61.378103765999995</v>
      </c>
      <c r="AY618" s="23">
        <f t="shared" si="199"/>
        <v>592.08643503714575</v>
      </c>
      <c r="AZ618" s="23"/>
      <c r="BA618" s="23"/>
    </row>
    <row r="619" spans="1:53">
      <c r="A619">
        <v>202212</v>
      </c>
      <c r="B619" s="20" t="s">
        <v>27</v>
      </c>
      <c r="C619" s="20" t="s">
        <v>2504</v>
      </c>
      <c r="D619">
        <v>85021.32</v>
      </c>
      <c r="E619" s="21">
        <v>0.68</v>
      </c>
      <c r="F619">
        <v>2800.21</v>
      </c>
      <c r="G619" s="22">
        <v>4.8399999999999999E-2</v>
      </c>
      <c r="H619" s="11">
        <f t="shared" si="180"/>
        <v>2798.2216838400004</v>
      </c>
      <c r="I619" s="23">
        <f t="shared" si="181"/>
        <v>12407.567700106389</v>
      </c>
      <c r="J619" s="23">
        <f t="shared" si="182"/>
        <v>153947736.23272333</v>
      </c>
      <c r="K619" s="23">
        <f t="shared" si="183"/>
        <v>2938.1327680320005</v>
      </c>
      <c r="L619" s="23">
        <f t="shared" si="184"/>
        <v>27613.357084052779</v>
      </c>
      <c r="N619">
        <v>202212</v>
      </c>
      <c r="O619" s="20" t="s">
        <v>29</v>
      </c>
      <c r="P619" s="20" t="s">
        <v>2505</v>
      </c>
      <c r="Q619">
        <v>50578.86</v>
      </c>
      <c r="R619" s="21">
        <v>0.71</v>
      </c>
      <c r="S619">
        <v>1307.1600000000001</v>
      </c>
      <c r="T619" s="21">
        <v>0.04</v>
      </c>
      <c r="U619" s="11">
        <f t="shared" si="185"/>
        <v>1436.4396239999999</v>
      </c>
      <c r="V619" s="23">
        <f t="shared" si="186"/>
        <v>7037.0882502306486</v>
      </c>
      <c r="W619" s="23">
        <f t="shared" si="187"/>
        <v>49520611.041534252</v>
      </c>
      <c r="X619" s="23">
        <f t="shared" si="188"/>
        <v>1508.2616051999998</v>
      </c>
      <c r="Y619" s="23">
        <f t="shared" si="189"/>
        <v>15510.616124461298</v>
      </c>
      <c r="AA619">
        <v>202212</v>
      </c>
      <c r="AB619" s="20" t="s">
        <v>31</v>
      </c>
      <c r="AC619" s="20" t="s">
        <v>2506</v>
      </c>
      <c r="AD619">
        <v>225893.59</v>
      </c>
      <c r="AE619" s="21">
        <v>0.72</v>
      </c>
      <c r="AF619">
        <v>684.7287</v>
      </c>
      <c r="AG619" s="22">
        <v>4.1999999999999997E-3</v>
      </c>
      <c r="AH619" s="11">
        <f t="shared" si="190"/>
        <v>683.10221616000001</v>
      </c>
      <c r="AI619" s="23">
        <f t="shared" si="191"/>
        <v>10518.337699604484</v>
      </c>
      <c r="AJ619" s="23">
        <f t="shared" si="192"/>
        <v>110635427.96292096</v>
      </c>
      <c r="AK619" s="23">
        <f t="shared" si="193"/>
        <v>717.25732696800003</v>
      </c>
      <c r="AL619" s="23">
        <f t="shared" si="194"/>
        <v>21719.77761536897</v>
      </c>
      <c r="AN619">
        <v>202212</v>
      </c>
      <c r="AO619" s="20" t="s">
        <v>33</v>
      </c>
      <c r="AP619" s="20" t="s">
        <v>2507</v>
      </c>
      <c r="AQ619">
        <v>520.9</v>
      </c>
      <c r="AR619" s="21">
        <v>0.86</v>
      </c>
      <c r="AS619">
        <v>9.09</v>
      </c>
      <c r="AT619">
        <v>2.0299999999999999E-2</v>
      </c>
      <c r="AU619" s="11">
        <f t="shared" si="195"/>
        <v>9.0938721999999999</v>
      </c>
      <c r="AV619" s="23">
        <f t="shared" si="196"/>
        <v>63.175309997916642</v>
      </c>
      <c r="AW619" s="23">
        <f t="shared" si="197"/>
        <v>3991.1197933328663</v>
      </c>
      <c r="AX619" s="23">
        <f t="shared" si="198"/>
        <v>9.5485658099999995</v>
      </c>
      <c r="AY619" s="23">
        <f t="shared" si="199"/>
        <v>135.44449219583328</v>
      </c>
      <c r="AZ619" s="23"/>
      <c r="BA619" s="23"/>
    </row>
    <row r="620" spans="1:53">
      <c r="A620">
        <v>202212</v>
      </c>
      <c r="B620" s="20" t="s">
        <v>27</v>
      </c>
      <c r="C620" s="20" t="s">
        <v>2508</v>
      </c>
      <c r="D620">
        <v>50208.62</v>
      </c>
      <c r="E620" s="21">
        <v>0.68</v>
      </c>
      <c r="F620">
        <v>1653.64</v>
      </c>
      <c r="G620" s="22">
        <v>4.8399999999999999E-2</v>
      </c>
      <c r="H620" s="11">
        <f t="shared" si="180"/>
        <v>1652.4661014400001</v>
      </c>
      <c r="I620" s="23">
        <f t="shared" si="181"/>
        <v>7327.1839554939343</v>
      </c>
      <c r="J620" s="23">
        <f t="shared" si="182"/>
        <v>53687624.717647739</v>
      </c>
      <c r="K620" s="23">
        <f t="shared" si="183"/>
        <v>1735.0894065120001</v>
      </c>
      <c r="L620" s="23">
        <f t="shared" si="184"/>
        <v>16306.834012427869</v>
      </c>
      <c r="N620">
        <v>202212</v>
      </c>
      <c r="O620" s="20" t="s">
        <v>29</v>
      </c>
      <c r="P620" s="20" t="s">
        <v>2509</v>
      </c>
      <c r="Q620">
        <v>26739.56</v>
      </c>
      <c r="R620" s="21">
        <v>0.71</v>
      </c>
      <c r="S620">
        <v>691.05</v>
      </c>
      <c r="T620" s="21">
        <v>0.04</v>
      </c>
      <c r="U620" s="11">
        <f t="shared" si="185"/>
        <v>759.403504</v>
      </c>
      <c r="V620" s="23">
        <f t="shared" si="186"/>
        <v>3720.3021873632078</v>
      </c>
      <c r="W620" s="23">
        <f t="shared" si="187"/>
        <v>13840648.365299469</v>
      </c>
      <c r="X620" s="23">
        <f t="shared" si="188"/>
        <v>797.37367920000008</v>
      </c>
      <c r="Y620" s="23">
        <f t="shared" si="189"/>
        <v>8200.0078787264156</v>
      </c>
      <c r="AA620">
        <v>202212</v>
      </c>
      <c r="AB620" s="20" t="s">
        <v>31</v>
      </c>
      <c r="AC620" s="20" t="s">
        <v>2510</v>
      </c>
      <c r="AD620">
        <v>215469.11</v>
      </c>
      <c r="AE620" s="21">
        <v>0.72</v>
      </c>
      <c r="AF620">
        <v>653.13</v>
      </c>
      <c r="AG620" s="22">
        <v>4.1999999999999997E-3</v>
      </c>
      <c r="AH620" s="11">
        <f t="shared" si="190"/>
        <v>651.57858863999979</v>
      </c>
      <c r="AI620" s="23">
        <f t="shared" si="191"/>
        <v>10032.940123769005</v>
      </c>
      <c r="AJ620" s="23">
        <f t="shared" si="192"/>
        <v>100659887.52713403</v>
      </c>
      <c r="AK620" s="23">
        <f t="shared" si="193"/>
        <v>684.15751807199979</v>
      </c>
      <c r="AL620" s="23">
        <f t="shared" si="194"/>
        <v>20717.458836178012</v>
      </c>
      <c r="AN620">
        <v>202212</v>
      </c>
      <c r="AO620" s="20" t="s">
        <v>33</v>
      </c>
      <c r="AP620" s="20" t="s">
        <v>2511</v>
      </c>
      <c r="AQ620">
        <v>2326.23</v>
      </c>
      <c r="AR620" s="21">
        <v>0.86</v>
      </c>
      <c r="AS620">
        <v>39.21</v>
      </c>
      <c r="AT620">
        <v>1.9599999999999999E-2</v>
      </c>
      <c r="AU620" s="11">
        <f t="shared" si="195"/>
        <v>39.210932880000001</v>
      </c>
      <c r="AV620" s="23">
        <f t="shared" si="196"/>
        <v>277.31974390771495</v>
      </c>
      <c r="AW620" s="23">
        <f t="shared" si="197"/>
        <v>76906.240361040604</v>
      </c>
      <c r="AX620" s="23">
        <f t="shared" si="198"/>
        <v>41.171479524000006</v>
      </c>
      <c r="AY620" s="23">
        <f t="shared" si="199"/>
        <v>593.85042069542988</v>
      </c>
      <c r="AZ620" s="23"/>
      <c r="BA620" s="23"/>
    </row>
    <row r="621" spans="1:53">
      <c r="A621">
        <v>202212</v>
      </c>
      <c r="B621" s="20" t="s">
        <v>27</v>
      </c>
      <c r="C621" s="20" t="s">
        <v>2512</v>
      </c>
      <c r="D621">
        <v>38368.51</v>
      </c>
      <c r="E621" s="21">
        <v>0.68</v>
      </c>
      <c r="F621">
        <v>1263.68</v>
      </c>
      <c r="G621" s="22">
        <v>4.8399999999999999E-2</v>
      </c>
      <c r="H621" s="11">
        <f t="shared" si="180"/>
        <v>1262.7844011200002</v>
      </c>
      <c r="I621" s="23">
        <f t="shared" si="181"/>
        <v>5599.3000976367921</v>
      </c>
      <c r="J621" s="23">
        <f t="shared" si="182"/>
        <v>31352161.583395388</v>
      </c>
      <c r="K621" s="23">
        <f t="shared" si="183"/>
        <v>1325.9236211760003</v>
      </c>
      <c r="L621" s="23">
        <f t="shared" si="184"/>
        <v>12461.384596393584</v>
      </c>
      <c r="N621">
        <v>202212</v>
      </c>
      <c r="O621" s="20" t="s">
        <v>29</v>
      </c>
      <c r="P621" s="20" t="s">
        <v>2513</v>
      </c>
      <c r="Q621">
        <v>47537.07</v>
      </c>
      <c r="R621" s="21">
        <v>0.71</v>
      </c>
      <c r="S621">
        <v>1228.54</v>
      </c>
      <c r="T621" s="21">
        <v>0.04</v>
      </c>
      <c r="U621" s="11">
        <f t="shared" si="185"/>
        <v>1350.052788</v>
      </c>
      <c r="V621" s="23">
        <f t="shared" si="186"/>
        <v>6613.8809128436642</v>
      </c>
      <c r="W621" s="23">
        <f t="shared" si="187"/>
        <v>43743420.729277737</v>
      </c>
      <c r="X621" s="23">
        <f t="shared" si="188"/>
        <v>1417.5554274000001</v>
      </c>
      <c r="Y621" s="23">
        <f t="shared" si="189"/>
        <v>14577.814613687329</v>
      </c>
      <c r="AA621">
        <v>202212</v>
      </c>
      <c r="AB621" s="20" t="s">
        <v>31</v>
      </c>
      <c r="AC621" s="20" t="s">
        <v>2514</v>
      </c>
      <c r="AD621">
        <v>108280.16</v>
      </c>
      <c r="AE621" s="21">
        <v>0.72</v>
      </c>
      <c r="AF621">
        <v>328.21879999999999</v>
      </c>
      <c r="AG621" s="22">
        <v>4.1999999999999997E-3</v>
      </c>
      <c r="AH621" s="11">
        <f t="shared" si="190"/>
        <v>327.43920384</v>
      </c>
      <c r="AI621" s="23">
        <f t="shared" si="191"/>
        <v>5041.8751990581295</v>
      </c>
      <c r="AJ621" s="23">
        <f t="shared" si="192"/>
        <v>25420505.522877455</v>
      </c>
      <c r="AK621" s="23">
        <f t="shared" si="193"/>
        <v>343.81116403200002</v>
      </c>
      <c r="AL621" s="23">
        <f t="shared" si="194"/>
        <v>10411.189601956259</v>
      </c>
      <c r="AN621">
        <v>202212</v>
      </c>
      <c r="AO621" s="20" t="s">
        <v>33</v>
      </c>
      <c r="AP621" s="20" t="s">
        <v>2515</v>
      </c>
      <c r="AQ621">
        <v>4265.32</v>
      </c>
      <c r="AR621" s="21">
        <v>0.86</v>
      </c>
      <c r="AS621">
        <v>154.43</v>
      </c>
      <c r="AT621">
        <v>4.2099999999999999E-2</v>
      </c>
      <c r="AU621" s="11">
        <f t="shared" si="195"/>
        <v>154.43017591999998</v>
      </c>
      <c r="AV621" s="23">
        <f t="shared" si="196"/>
        <v>736.63305804633751</v>
      </c>
      <c r="AW621" s="23">
        <f t="shared" si="197"/>
        <v>542628.26220669888</v>
      </c>
      <c r="AX621" s="23">
        <f t="shared" si="198"/>
        <v>162.15168471599998</v>
      </c>
      <c r="AY621" s="23">
        <f t="shared" si="199"/>
        <v>1627.696292012675</v>
      </c>
      <c r="AZ621" s="23"/>
      <c r="BA621" s="23"/>
    </row>
    <row r="622" spans="1:53">
      <c r="A622">
        <v>202212</v>
      </c>
      <c r="B622" s="20" t="s">
        <v>27</v>
      </c>
      <c r="C622" s="20" t="s">
        <v>2516</v>
      </c>
      <c r="D622">
        <v>62896.21</v>
      </c>
      <c r="E622" s="21">
        <v>0.68</v>
      </c>
      <c r="F622">
        <v>2071.5100000000002</v>
      </c>
      <c r="G622" s="22">
        <v>4.8399999999999999E-2</v>
      </c>
      <c r="H622" s="11">
        <f t="shared" si="180"/>
        <v>2070.0400635199999</v>
      </c>
      <c r="I622" s="23">
        <f t="shared" si="181"/>
        <v>9178.7446214091742</v>
      </c>
      <c r="J622" s="23">
        <f t="shared" si="182"/>
        <v>84249352.825047851</v>
      </c>
      <c r="K622" s="23">
        <f t="shared" si="183"/>
        <v>2173.5420666959999</v>
      </c>
      <c r="L622" s="23">
        <f t="shared" si="184"/>
        <v>20427.529306338347</v>
      </c>
      <c r="N622">
        <v>202212</v>
      </c>
      <c r="O622" s="20" t="s">
        <v>29</v>
      </c>
      <c r="P622" s="20" t="s">
        <v>2517</v>
      </c>
      <c r="Q622">
        <v>30417.87</v>
      </c>
      <c r="R622" s="21">
        <v>0.71</v>
      </c>
      <c r="S622">
        <v>786.11</v>
      </c>
      <c r="T622" s="21">
        <v>0.04</v>
      </c>
      <c r="U622" s="11">
        <f t="shared" si="185"/>
        <v>863.86750799999993</v>
      </c>
      <c r="V622" s="23">
        <f t="shared" si="186"/>
        <v>4232.0691999393293</v>
      </c>
      <c r="W622" s="23">
        <f t="shared" si="187"/>
        <v>17910409.713075116</v>
      </c>
      <c r="X622" s="23">
        <f t="shared" si="188"/>
        <v>907.06088339999997</v>
      </c>
      <c r="Y622" s="23">
        <f t="shared" si="189"/>
        <v>9328.005907878658</v>
      </c>
      <c r="AA622">
        <v>202212</v>
      </c>
      <c r="AB622" s="20" t="s">
        <v>31</v>
      </c>
      <c r="AC622" s="20" t="s">
        <v>2518</v>
      </c>
      <c r="AD622">
        <v>204081.86</v>
      </c>
      <c r="AE622" s="21">
        <v>0.72</v>
      </c>
      <c r="AF622">
        <v>618.61289999999997</v>
      </c>
      <c r="AG622" s="22">
        <v>4.1999999999999997E-3</v>
      </c>
      <c r="AH622" s="11">
        <f t="shared" si="190"/>
        <v>617.14354463999996</v>
      </c>
      <c r="AI622" s="23">
        <f t="shared" si="191"/>
        <v>9502.7128562762864</v>
      </c>
      <c r="AJ622" s="23">
        <f t="shared" si="192"/>
        <v>90301551.628838614</v>
      </c>
      <c r="AK622" s="23">
        <f t="shared" si="193"/>
        <v>648.00072187199999</v>
      </c>
      <c r="AL622" s="23">
        <f t="shared" si="194"/>
        <v>19622.569257192572</v>
      </c>
      <c r="AN622">
        <v>202212</v>
      </c>
      <c r="AO622" s="20" t="s">
        <v>33</v>
      </c>
      <c r="AP622" s="20" t="s">
        <v>2519</v>
      </c>
      <c r="AQ622">
        <v>3435.61</v>
      </c>
      <c r="AR622" s="21">
        <v>0.86</v>
      </c>
      <c r="AS622">
        <v>148.03</v>
      </c>
      <c r="AT622">
        <v>5.0099999999999999E-2</v>
      </c>
      <c r="AU622" s="11">
        <f t="shared" si="195"/>
        <v>148.02669245999999</v>
      </c>
      <c r="AV622" s="23">
        <f t="shared" si="196"/>
        <v>644.5551995898436</v>
      </c>
      <c r="AW622" s="23">
        <f t="shared" si="197"/>
        <v>415451.40531830309</v>
      </c>
      <c r="AX622" s="23">
        <f t="shared" si="198"/>
        <v>155.42802708299999</v>
      </c>
      <c r="AY622" s="23">
        <f t="shared" si="199"/>
        <v>1437.1370916396872</v>
      </c>
      <c r="AZ622" s="23"/>
      <c r="BA622" s="23"/>
    </row>
    <row r="623" spans="1:53">
      <c r="A623">
        <v>202212</v>
      </c>
      <c r="B623" s="20" t="s">
        <v>27</v>
      </c>
      <c r="C623" s="20" t="s">
        <v>2520</v>
      </c>
      <c r="D623">
        <v>49379.1</v>
      </c>
      <c r="E623" s="21">
        <v>0.68</v>
      </c>
      <c r="F623">
        <v>1626.32</v>
      </c>
      <c r="G623" s="22">
        <v>4.8399999999999999E-2</v>
      </c>
      <c r="H623" s="11">
        <f t="shared" si="180"/>
        <v>1625.1649391999999</v>
      </c>
      <c r="I623" s="23">
        <f t="shared" si="181"/>
        <v>7206.1281360995481</v>
      </c>
      <c r="J623" s="23">
        <f t="shared" si="182"/>
        <v>51928282.713885546</v>
      </c>
      <c r="K623" s="23">
        <f t="shared" si="183"/>
        <v>1706.4231861600001</v>
      </c>
      <c r="L623" s="23">
        <f t="shared" si="184"/>
        <v>16037.421211399096</v>
      </c>
      <c r="N623">
        <v>202212</v>
      </c>
      <c r="O623" s="20" t="s">
        <v>29</v>
      </c>
      <c r="P623" s="20" t="s">
        <v>2521</v>
      </c>
      <c r="Q623">
        <v>21611.26</v>
      </c>
      <c r="R623" s="21">
        <v>0.71</v>
      </c>
      <c r="S623">
        <v>558.52</v>
      </c>
      <c r="T623" s="21">
        <v>0.04</v>
      </c>
      <c r="U623" s="11">
        <f t="shared" si="185"/>
        <v>613.75978399999997</v>
      </c>
      <c r="V623" s="23">
        <f t="shared" si="186"/>
        <v>3006.7965908816373</v>
      </c>
      <c r="W623" s="23">
        <f t="shared" si="187"/>
        <v>9040825.7389374357</v>
      </c>
      <c r="X623" s="23">
        <f t="shared" si="188"/>
        <v>644.44777320000003</v>
      </c>
      <c r="Y623" s="23">
        <f t="shared" si="189"/>
        <v>6627.3529657632744</v>
      </c>
      <c r="AA623">
        <v>202212</v>
      </c>
      <c r="AB623" s="20" t="s">
        <v>31</v>
      </c>
      <c r="AC623" s="20" t="s">
        <v>2522</v>
      </c>
      <c r="AD623">
        <v>166597.66</v>
      </c>
      <c r="AE623" s="21">
        <v>0.72</v>
      </c>
      <c r="AF623">
        <v>504.99079999999998</v>
      </c>
      <c r="AG623" s="22">
        <v>4.1999999999999997E-3</v>
      </c>
      <c r="AH623" s="11">
        <f t="shared" si="190"/>
        <v>503.79132383999996</v>
      </c>
      <c r="AI623" s="23">
        <f t="shared" si="191"/>
        <v>7757.3270133246806</v>
      </c>
      <c r="AJ623" s="23">
        <f t="shared" si="192"/>
        <v>60176122.391656809</v>
      </c>
      <c r="AK623" s="23">
        <f t="shared" si="193"/>
        <v>528.98089003199993</v>
      </c>
      <c r="AL623" s="23">
        <f t="shared" si="194"/>
        <v>16018.445350489361</v>
      </c>
      <c r="AN623">
        <v>202212</v>
      </c>
      <c r="AO623" s="20" t="s">
        <v>33</v>
      </c>
      <c r="AP623" s="20" t="s">
        <v>2523</v>
      </c>
      <c r="AQ623">
        <v>2022.5</v>
      </c>
      <c r="AR623" s="21">
        <v>0.86</v>
      </c>
      <c r="AS623">
        <v>9.39</v>
      </c>
      <c r="AT623">
        <v>5.4000000000000003E-3</v>
      </c>
      <c r="AU623" s="11">
        <f t="shared" si="195"/>
        <v>9.3924900000000004</v>
      </c>
      <c r="AV623" s="23">
        <f t="shared" si="196"/>
        <v>127.47003025456573</v>
      </c>
      <c r="AW623" s="23">
        <f t="shared" si="197"/>
        <v>16248.608613099903</v>
      </c>
      <c r="AX623" s="23">
        <f t="shared" si="198"/>
        <v>9.8621145000000006</v>
      </c>
      <c r="AY623" s="23">
        <f t="shared" si="199"/>
        <v>264.33255050913147</v>
      </c>
      <c r="AZ623" s="23"/>
      <c r="BA623" s="23"/>
    </row>
    <row r="624" spans="1:53">
      <c r="A624">
        <v>202212</v>
      </c>
      <c r="B624" s="20" t="s">
        <v>27</v>
      </c>
      <c r="C624" s="20" t="s">
        <v>2524</v>
      </c>
      <c r="D624">
        <v>12056.23</v>
      </c>
      <c r="E624" s="21">
        <v>0.68</v>
      </c>
      <c r="F624">
        <v>397.08</v>
      </c>
      <c r="G624" s="22">
        <v>4.8399999999999999E-2</v>
      </c>
      <c r="H624" s="11">
        <f t="shared" si="180"/>
        <v>396.79464175999999</v>
      </c>
      <c r="I624" s="23">
        <f t="shared" si="181"/>
        <v>1759.4232826901959</v>
      </c>
      <c r="J624" s="23">
        <f t="shared" si="182"/>
        <v>3095570.2876723451</v>
      </c>
      <c r="K624" s="23">
        <f t="shared" si="183"/>
        <v>416.634373848</v>
      </c>
      <c r="L624" s="23">
        <f t="shared" si="184"/>
        <v>3915.641207140392</v>
      </c>
      <c r="N624">
        <v>202212</v>
      </c>
      <c r="O624" s="20" t="s">
        <v>29</v>
      </c>
      <c r="P624" s="20" t="s">
        <v>2525</v>
      </c>
      <c r="Q624">
        <v>30873.21</v>
      </c>
      <c r="R624" s="21">
        <v>0.71</v>
      </c>
      <c r="S624">
        <v>797.88</v>
      </c>
      <c r="T624" s="21">
        <v>0.04</v>
      </c>
      <c r="U624" s="11">
        <f t="shared" si="185"/>
        <v>876.79916399999991</v>
      </c>
      <c r="V624" s="23">
        <f t="shared" si="186"/>
        <v>4295.4211173977301</v>
      </c>
      <c r="W624" s="23">
        <f t="shared" si="187"/>
        <v>18450642.575786363</v>
      </c>
      <c r="X624" s="23">
        <f t="shared" si="188"/>
        <v>920.63912219999997</v>
      </c>
      <c r="Y624" s="23">
        <f t="shared" si="189"/>
        <v>9467.6413987954602</v>
      </c>
      <c r="AA624">
        <v>202212</v>
      </c>
      <c r="AB624" s="20" t="s">
        <v>31</v>
      </c>
      <c r="AC624" s="20" t="s">
        <v>2526</v>
      </c>
      <c r="AD624">
        <v>128096.51</v>
      </c>
      <c r="AE624" s="21">
        <v>0.72</v>
      </c>
      <c r="AF624">
        <v>388.28609999999998</v>
      </c>
      <c r="AG624" s="22">
        <v>4.1999999999999997E-3</v>
      </c>
      <c r="AH624" s="11">
        <f t="shared" si="190"/>
        <v>387.36384623999993</v>
      </c>
      <c r="AI624" s="23">
        <f t="shared" si="191"/>
        <v>5964.5886823117144</v>
      </c>
      <c r="AJ624" s="23">
        <f t="shared" si="192"/>
        <v>35576318.149160996</v>
      </c>
      <c r="AK624" s="23">
        <f t="shared" si="193"/>
        <v>406.73203855199995</v>
      </c>
      <c r="AL624" s="23">
        <f t="shared" si="194"/>
        <v>12316.541210863428</v>
      </c>
      <c r="AN624">
        <v>202212</v>
      </c>
      <c r="AO624" s="20" t="s">
        <v>33</v>
      </c>
      <c r="AP624" s="20" t="s">
        <v>2527</v>
      </c>
      <c r="AQ624">
        <v>1173.08</v>
      </c>
      <c r="AR624" s="21">
        <v>0.86</v>
      </c>
      <c r="AS624">
        <v>43.78</v>
      </c>
      <c r="AT624">
        <v>4.3400000000000001E-2</v>
      </c>
      <c r="AU624" s="11">
        <f t="shared" si="195"/>
        <v>43.784037919999996</v>
      </c>
      <c r="AV624" s="23">
        <f t="shared" si="196"/>
        <v>205.55882889860627</v>
      </c>
      <c r="AW624" s="23">
        <f t="shared" si="197"/>
        <v>42254.432138166485</v>
      </c>
      <c r="AX624" s="23">
        <f t="shared" si="198"/>
        <v>45.973239815999996</v>
      </c>
      <c r="AY624" s="23">
        <f t="shared" si="199"/>
        <v>454.90169571721253</v>
      </c>
      <c r="AZ624" s="23"/>
      <c r="BA624" s="23"/>
    </row>
    <row r="625" spans="1:53">
      <c r="A625">
        <v>202212</v>
      </c>
      <c r="B625" s="20" t="s">
        <v>27</v>
      </c>
      <c r="C625" s="20" t="s">
        <v>2528</v>
      </c>
      <c r="D625">
        <v>168909.06</v>
      </c>
      <c r="E625" s="21">
        <v>0.68</v>
      </c>
      <c r="F625">
        <v>5563.08</v>
      </c>
      <c r="G625" s="22">
        <v>4.8399999999999999E-2</v>
      </c>
      <c r="H625" s="11">
        <f t="shared" si="180"/>
        <v>5559.1349827200002</v>
      </c>
      <c r="I625" s="23">
        <f t="shared" si="181"/>
        <v>24649.706651359116</v>
      </c>
      <c r="J625" s="23">
        <f t="shared" si="182"/>
        <v>607608037.99805784</v>
      </c>
      <c r="K625" s="23">
        <f t="shared" si="183"/>
        <v>5837.0917318560005</v>
      </c>
      <c r="L625" s="23">
        <f t="shared" si="184"/>
        <v>54858.548285438235</v>
      </c>
      <c r="N625">
        <v>202212</v>
      </c>
      <c r="O625" s="20" t="s">
        <v>29</v>
      </c>
      <c r="P625" s="20" t="s">
        <v>2529</v>
      </c>
      <c r="Q625">
        <v>72037.52</v>
      </c>
      <c r="R625" s="21">
        <v>0.71</v>
      </c>
      <c r="S625">
        <v>1861.73</v>
      </c>
      <c r="T625" s="21">
        <v>0.04</v>
      </c>
      <c r="U625" s="11">
        <f t="shared" si="185"/>
        <v>2045.8655679999999</v>
      </c>
      <c r="V625" s="23">
        <f t="shared" si="186"/>
        <v>10022.65344785856</v>
      </c>
      <c r="W625" s="23">
        <f t="shared" si="187"/>
        <v>100453582.13587108</v>
      </c>
      <c r="X625" s="23">
        <f t="shared" si="188"/>
        <v>2148.1588464000001</v>
      </c>
      <c r="Y625" s="23">
        <f t="shared" si="189"/>
        <v>22091.172463717121</v>
      </c>
      <c r="AA625">
        <v>202212</v>
      </c>
      <c r="AB625" s="20" t="s">
        <v>31</v>
      </c>
      <c r="AC625" s="20" t="s">
        <v>2530</v>
      </c>
      <c r="AD625">
        <v>229912</v>
      </c>
      <c r="AE625" s="21">
        <v>0.72</v>
      </c>
      <c r="AF625">
        <v>696.90930000000003</v>
      </c>
      <c r="AG625" s="22">
        <v>4.1999999999999997E-3</v>
      </c>
      <c r="AH625" s="11">
        <f t="shared" si="190"/>
        <v>695.25388799999985</v>
      </c>
      <c r="AI625" s="23">
        <f t="shared" si="191"/>
        <v>10705.447893370794</v>
      </c>
      <c r="AJ625" s="23">
        <f t="shared" si="192"/>
        <v>114606614.59767717</v>
      </c>
      <c r="AK625" s="23">
        <f t="shared" si="193"/>
        <v>730.01658239999983</v>
      </c>
      <c r="AL625" s="23">
        <f t="shared" si="194"/>
        <v>22106.149674741588</v>
      </c>
      <c r="AN625">
        <v>202212</v>
      </c>
      <c r="AO625" s="20" t="s">
        <v>33</v>
      </c>
      <c r="AP625" s="20" t="s">
        <v>2531</v>
      </c>
      <c r="AQ625">
        <v>2900.1</v>
      </c>
      <c r="AR625" s="21">
        <v>0.86</v>
      </c>
      <c r="AS625">
        <v>49.38</v>
      </c>
      <c r="AT625">
        <v>1.9799999999999998E-2</v>
      </c>
      <c r="AU625" s="11">
        <f t="shared" si="195"/>
        <v>49.382902799999989</v>
      </c>
      <c r="AV625" s="23">
        <f t="shared" si="196"/>
        <v>347.45724258372644</v>
      </c>
      <c r="AW625" s="23">
        <f t="shared" si="197"/>
        <v>120726.53542388653</v>
      </c>
      <c r="AX625" s="23">
        <f t="shared" si="198"/>
        <v>51.852047939999991</v>
      </c>
      <c r="AY625" s="23">
        <f t="shared" si="199"/>
        <v>744.29738796745289</v>
      </c>
      <c r="AZ625" s="23"/>
      <c r="BA625" s="23"/>
    </row>
    <row r="626" spans="1:53">
      <c r="A626">
        <v>202212</v>
      </c>
      <c r="B626" s="20" t="s">
        <v>27</v>
      </c>
      <c r="C626" s="20" t="s">
        <v>2532</v>
      </c>
      <c r="D626">
        <v>78553.14</v>
      </c>
      <c r="E626" s="21">
        <v>0.68</v>
      </c>
      <c r="F626">
        <v>2587.17</v>
      </c>
      <c r="G626" s="22">
        <v>4.8399999999999999E-2</v>
      </c>
      <c r="H626" s="11">
        <f t="shared" si="180"/>
        <v>2585.3409436800002</v>
      </c>
      <c r="I626" s="23">
        <f t="shared" si="181"/>
        <v>11463.635269435184</v>
      </c>
      <c r="J626" s="23">
        <f t="shared" si="182"/>
        <v>131414933.59063829</v>
      </c>
      <c r="K626" s="23">
        <f t="shared" si="183"/>
        <v>2714.6079908640004</v>
      </c>
      <c r="L626" s="23">
        <f t="shared" si="184"/>
        <v>25512.611482550368</v>
      </c>
      <c r="N626">
        <v>202212</v>
      </c>
      <c r="O626" s="20" t="s">
        <v>29</v>
      </c>
      <c r="P626" s="20" t="s">
        <v>2533</v>
      </c>
      <c r="Q626">
        <v>54964.77</v>
      </c>
      <c r="R626" s="21">
        <v>0.71</v>
      </c>
      <c r="S626">
        <v>1420.5</v>
      </c>
      <c r="T626" s="21">
        <v>0.04</v>
      </c>
      <c r="U626" s="11">
        <f t="shared" si="185"/>
        <v>1560.9994679999998</v>
      </c>
      <c r="V626" s="23">
        <f t="shared" si="186"/>
        <v>7647.3043707119941</v>
      </c>
      <c r="W626" s="23">
        <f t="shared" si="187"/>
        <v>58481264.138310768</v>
      </c>
      <c r="X626" s="23">
        <f t="shared" si="188"/>
        <v>1639.0494413999998</v>
      </c>
      <c r="Y626" s="23">
        <f t="shared" si="189"/>
        <v>16855.608209423986</v>
      </c>
      <c r="AA626">
        <v>202212</v>
      </c>
      <c r="AB626" s="20" t="s">
        <v>31</v>
      </c>
      <c r="AC626" s="20" t="s">
        <v>2534</v>
      </c>
      <c r="AD626">
        <v>238005.63</v>
      </c>
      <c r="AE626" s="21">
        <v>0.72</v>
      </c>
      <c r="AF626">
        <v>721.44269999999995</v>
      </c>
      <c r="AG626" s="22">
        <v>4.1999999999999997E-3</v>
      </c>
      <c r="AH626" s="11">
        <f t="shared" si="190"/>
        <v>719.72902511999985</v>
      </c>
      <c r="AI626" s="23">
        <f t="shared" si="191"/>
        <v>11082.313538631688</v>
      </c>
      <c r="AJ626" s="23">
        <f t="shared" si="192"/>
        <v>122817673.36853921</v>
      </c>
      <c r="AK626" s="23">
        <f t="shared" si="193"/>
        <v>755.71547637599986</v>
      </c>
      <c r="AL626" s="23">
        <f t="shared" si="194"/>
        <v>22884.356102383375</v>
      </c>
      <c r="AN626">
        <v>202212</v>
      </c>
      <c r="AO626" s="20" t="s">
        <v>33</v>
      </c>
      <c r="AP626" s="20" t="s">
        <v>2535</v>
      </c>
      <c r="AQ626">
        <v>1919.49</v>
      </c>
      <c r="AR626" s="21">
        <v>0.86</v>
      </c>
      <c r="AS626">
        <v>105.65</v>
      </c>
      <c r="AT626">
        <v>6.4000000000000001E-2</v>
      </c>
      <c r="AU626" s="11">
        <f t="shared" si="195"/>
        <v>105.64872960000001</v>
      </c>
      <c r="AV626" s="23">
        <f t="shared" si="196"/>
        <v>404.02870036251579</v>
      </c>
      <c r="AW626" s="23">
        <f t="shared" si="197"/>
        <v>163239.19071662356</v>
      </c>
      <c r="AX626" s="23">
        <f t="shared" si="198"/>
        <v>110.93116608000001</v>
      </c>
      <c r="AY626" s="23">
        <f t="shared" si="199"/>
        <v>913.70613032503161</v>
      </c>
      <c r="AZ626" s="23"/>
      <c r="BA626" s="23"/>
    </row>
    <row r="627" spans="1:53">
      <c r="A627">
        <v>202212</v>
      </c>
      <c r="B627" s="20" t="s">
        <v>27</v>
      </c>
      <c r="C627" s="20" t="s">
        <v>2536</v>
      </c>
      <c r="D627">
        <v>43487.11</v>
      </c>
      <c r="E627" s="21">
        <v>0.68</v>
      </c>
      <c r="F627">
        <v>1432.26</v>
      </c>
      <c r="G627" s="22">
        <v>4.8399999999999999E-2</v>
      </c>
      <c r="H627" s="11">
        <f t="shared" si="180"/>
        <v>1431.24776432</v>
      </c>
      <c r="I627" s="23">
        <f t="shared" si="181"/>
        <v>6346.2818667949814</v>
      </c>
      <c r="J627" s="23">
        <f t="shared" si="182"/>
        <v>40275293.532810792</v>
      </c>
      <c r="K627" s="23">
        <f t="shared" si="183"/>
        <v>1502.810152536</v>
      </c>
      <c r="L627" s="23">
        <f t="shared" si="184"/>
        <v>14123.811497909963</v>
      </c>
      <c r="N627">
        <v>202212</v>
      </c>
      <c r="O627" s="20" t="s">
        <v>29</v>
      </c>
      <c r="P627" s="20" t="s">
        <v>2537</v>
      </c>
      <c r="Q627">
        <v>20138.91</v>
      </c>
      <c r="R627" s="21">
        <v>0.71</v>
      </c>
      <c r="S627">
        <v>520.46</v>
      </c>
      <c r="T627" s="21">
        <v>0.04</v>
      </c>
      <c r="U627" s="11">
        <f t="shared" si="185"/>
        <v>571.94504399999994</v>
      </c>
      <c r="V627" s="23">
        <f t="shared" si="186"/>
        <v>2801.9470374273465</v>
      </c>
      <c r="W627" s="23">
        <f t="shared" si="187"/>
        <v>7850907.2005478833</v>
      </c>
      <c r="X627" s="23">
        <f t="shared" si="188"/>
        <v>600.54229620000001</v>
      </c>
      <c r="Y627" s="23">
        <f t="shared" si="189"/>
        <v>6175.839118854693</v>
      </c>
      <c r="AA627">
        <v>202212</v>
      </c>
      <c r="AB627" s="20" t="s">
        <v>31</v>
      </c>
      <c r="AC627" s="20" t="s">
        <v>2538</v>
      </c>
      <c r="AD627">
        <v>185616.44</v>
      </c>
      <c r="AE627" s="21">
        <v>0.72</v>
      </c>
      <c r="AF627">
        <v>562.64059999999995</v>
      </c>
      <c r="AG627" s="22">
        <v>4.1999999999999997E-3</v>
      </c>
      <c r="AH627" s="11">
        <f t="shared" si="190"/>
        <v>561.3041145599999</v>
      </c>
      <c r="AI627" s="23">
        <f t="shared" si="191"/>
        <v>8642.9030523547553</v>
      </c>
      <c r="AJ627" s="23">
        <f t="shared" si="192"/>
        <v>74699773.172403142</v>
      </c>
      <c r="AK627" s="23">
        <f t="shared" si="193"/>
        <v>589.36932028799993</v>
      </c>
      <c r="AL627" s="23">
        <f t="shared" si="194"/>
        <v>17847.110219269511</v>
      </c>
      <c r="AN627">
        <v>202212</v>
      </c>
      <c r="AO627" s="20" t="s">
        <v>33</v>
      </c>
      <c r="AP627" s="20" t="s">
        <v>2539</v>
      </c>
      <c r="AQ627">
        <v>3082.39</v>
      </c>
      <c r="AR627" s="21">
        <v>0.86</v>
      </c>
      <c r="AS627">
        <v>70.78</v>
      </c>
      <c r="AT627">
        <v>2.6699999999999998E-2</v>
      </c>
      <c r="AU627" s="11">
        <f t="shared" si="195"/>
        <v>70.777839179999987</v>
      </c>
      <c r="AV627" s="23">
        <f t="shared" si="196"/>
        <v>427.33162142725251</v>
      </c>
      <c r="AW627" s="23">
        <f t="shared" si="197"/>
        <v>182612.31467164465</v>
      </c>
      <c r="AX627" s="23">
        <f t="shared" si="198"/>
        <v>74.316731138999984</v>
      </c>
      <c r="AY627" s="23">
        <f t="shared" si="199"/>
        <v>925.44108203450503</v>
      </c>
      <c r="AZ627" s="23"/>
      <c r="BA627" s="23"/>
    </row>
    <row r="628" spans="1:53">
      <c r="A628">
        <v>202212</v>
      </c>
      <c r="B628" s="20" t="s">
        <v>27</v>
      </c>
      <c r="C628" s="20" t="s">
        <v>2540</v>
      </c>
      <c r="D628">
        <v>90860.42</v>
      </c>
      <c r="E628" s="21">
        <v>0.68</v>
      </c>
      <c r="F628">
        <v>2992.52</v>
      </c>
      <c r="G628" s="22">
        <v>4.8399999999999999E-2</v>
      </c>
      <c r="H628" s="11">
        <f t="shared" si="180"/>
        <v>2990.3981430400004</v>
      </c>
      <c r="I628" s="23">
        <f t="shared" si="181"/>
        <v>13259.695478852838</v>
      </c>
      <c r="J628" s="23">
        <f t="shared" si="182"/>
        <v>175819524.19191039</v>
      </c>
      <c r="K628" s="23">
        <f t="shared" si="183"/>
        <v>3139.9180501920005</v>
      </c>
      <c r="L628" s="23">
        <f t="shared" si="184"/>
        <v>29509.789100745678</v>
      </c>
      <c r="N628">
        <v>202212</v>
      </c>
      <c r="O628" s="20" t="s">
        <v>29</v>
      </c>
      <c r="P628" s="20" t="s">
        <v>2541</v>
      </c>
      <c r="Q628">
        <v>19179.900000000001</v>
      </c>
      <c r="R628" s="21">
        <v>0.71</v>
      </c>
      <c r="S628">
        <v>495.68</v>
      </c>
      <c r="T628" s="21">
        <v>0.04</v>
      </c>
      <c r="U628" s="11">
        <f t="shared" si="185"/>
        <v>544.70916000000011</v>
      </c>
      <c r="V628" s="23">
        <f t="shared" si="186"/>
        <v>2668.519000440082</v>
      </c>
      <c r="W628" s="23">
        <f t="shared" si="187"/>
        <v>7120993.6557097342</v>
      </c>
      <c r="X628" s="23">
        <f t="shared" si="188"/>
        <v>571.9446180000001</v>
      </c>
      <c r="Y628" s="23">
        <f t="shared" si="189"/>
        <v>5881.7471608801643</v>
      </c>
      <c r="AA628">
        <v>202212</v>
      </c>
      <c r="AB628" s="20" t="s">
        <v>31</v>
      </c>
      <c r="AC628" s="20" t="s">
        <v>2542</v>
      </c>
      <c r="AD628">
        <v>240929.78</v>
      </c>
      <c r="AE628" s="21">
        <v>0.72</v>
      </c>
      <c r="AF628">
        <v>730.30629999999996</v>
      </c>
      <c r="AG628" s="22">
        <v>4.1999999999999997E-3</v>
      </c>
      <c r="AH628" s="11">
        <f t="shared" si="190"/>
        <v>728.57165471999997</v>
      </c>
      <c r="AI628" s="23">
        <f t="shared" si="191"/>
        <v>11218.47144016532</v>
      </c>
      <c r="AJ628" s="23">
        <f t="shared" si="192"/>
        <v>125854101.45380495</v>
      </c>
      <c r="AK628" s="23">
        <f t="shared" si="193"/>
        <v>765.00023745600004</v>
      </c>
      <c r="AL628" s="23">
        <f t="shared" si="194"/>
        <v>23165.514535050639</v>
      </c>
      <c r="AN628">
        <v>202212</v>
      </c>
      <c r="AO628" s="20" t="s">
        <v>33</v>
      </c>
      <c r="AP628" s="20" t="s">
        <v>2543</v>
      </c>
      <c r="AQ628">
        <v>3344</v>
      </c>
      <c r="AR628" s="21">
        <v>0.86</v>
      </c>
      <c r="AS628">
        <v>158.16999999999999</v>
      </c>
      <c r="AT628">
        <v>5.5E-2</v>
      </c>
      <c r="AU628" s="11">
        <f t="shared" si="195"/>
        <v>158.1712</v>
      </c>
      <c r="AV628" s="23">
        <f t="shared" si="196"/>
        <v>655.6347575430699</v>
      </c>
      <c r="AW628" s="23">
        <f t="shared" si="197"/>
        <v>429856.93529856007</v>
      </c>
      <c r="AX628" s="23">
        <f t="shared" si="198"/>
        <v>166.07975999999999</v>
      </c>
      <c r="AY628" s="23">
        <f t="shared" si="199"/>
        <v>1469.4407150861398</v>
      </c>
      <c r="AZ628" s="23"/>
      <c r="BA628" s="23"/>
    </row>
    <row r="629" spans="1:53">
      <c r="A629">
        <v>202212</v>
      </c>
      <c r="B629" s="20" t="s">
        <v>27</v>
      </c>
      <c r="C629" s="20" t="s">
        <v>2544</v>
      </c>
      <c r="D629">
        <v>23715.41</v>
      </c>
      <c r="E629" s="21">
        <v>0.68</v>
      </c>
      <c r="F629">
        <v>781.08</v>
      </c>
      <c r="G629" s="22">
        <v>4.8399999999999999E-2</v>
      </c>
      <c r="H629" s="11">
        <f t="shared" si="180"/>
        <v>780.52157392000004</v>
      </c>
      <c r="I629" s="23">
        <f t="shared" si="181"/>
        <v>3460.9031606517046</v>
      </c>
      <c r="J629" s="23">
        <f t="shared" si="182"/>
        <v>11977850.687408959</v>
      </c>
      <c r="K629" s="23">
        <f t="shared" si="183"/>
        <v>819.54765261600005</v>
      </c>
      <c r="L629" s="23">
        <f t="shared" si="184"/>
        <v>7702.3278952234095</v>
      </c>
      <c r="N629">
        <v>202212</v>
      </c>
      <c r="O629" s="20" t="s">
        <v>29</v>
      </c>
      <c r="P629" s="20" t="s">
        <v>2545</v>
      </c>
      <c r="Q629">
        <v>171331.61</v>
      </c>
      <c r="R629" s="21">
        <v>0.71</v>
      </c>
      <c r="S629">
        <v>4427.8900000000003</v>
      </c>
      <c r="T629" s="21">
        <v>0.04</v>
      </c>
      <c r="U629" s="11">
        <f t="shared" si="185"/>
        <v>4865.8177239999995</v>
      </c>
      <c r="V629" s="23">
        <f t="shared" si="186"/>
        <v>23837.541210381172</v>
      </c>
      <c r="W629" s="23">
        <f t="shared" si="187"/>
        <v>568228370.95662069</v>
      </c>
      <c r="X629" s="23">
        <f t="shared" si="188"/>
        <v>5109.1086101999999</v>
      </c>
      <c r="Y629" s="23">
        <f t="shared" si="189"/>
        <v>52540.900144762345</v>
      </c>
      <c r="AA629">
        <v>202212</v>
      </c>
      <c r="AB629" s="20" t="s">
        <v>31</v>
      </c>
      <c r="AC629" s="20" t="s">
        <v>2546</v>
      </c>
      <c r="AD629">
        <v>152590.23000000001</v>
      </c>
      <c r="AE629" s="21">
        <v>0.72</v>
      </c>
      <c r="AF629">
        <v>462.53149999999999</v>
      </c>
      <c r="AG629" s="22">
        <v>4.1999999999999997E-3</v>
      </c>
      <c r="AH629" s="11">
        <f t="shared" si="190"/>
        <v>461.43285552000003</v>
      </c>
      <c r="AI629" s="23">
        <f t="shared" si="191"/>
        <v>7105.0956727028833</v>
      </c>
      <c r="AJ629" s="23">
        <f t="shared" si="192"/>
        <v>50482384.518261239</v>
      </c>
      <c r="AK629" s="23">
        <f t="shared" si="193"/>
        <v>484.50449829600007</v>
      </c>
      <c r="AL629" s="23">
        <f t="shared" si="194"/>
        <v>14671.624200925768</v>
      </c>
      <c r="AN629">
        <v>202212</v>
      </c>
      <c r="AO629" s="20" t="s">
        <v>33</v>
      </c>
      <c r="AP629" s="20" t="s">
        <v>2547</v>
      </c>
      <c r="AQ629">
        <v>980.29</v>
      </c>
      <c r="AR629" s="21">
        <v>0.86</v>
      </c>
      <c r="AS629">
        <v>52.94</v>
      </c>
      <c r="AT629">
        <v>6.2800000000000009E-2</v>
      </c>
      <c r="AU629" s="11">
        <f t="shared" si="195"/>
        <v>52.943502320000007</v>
      </c>
      <c r="AV629" s="23">
        <f t="shared" si="196"/>
        <v>204.52621696708414</v>
      </c>
      <c r="AW629" s="23">
        <f t="shared" si="197"/>
        <v>41830.973426866774</v>
      </c>
      <c r="AX629" s="23">
        <f t="shared" si="198"/>
        <v>55.590677436000007</v>
      </c>
      <c r="AY629" s="23">
        <f t="shared" si="199"/>
        <v>461.99593625416827</v>
      </c>
      <c r="AZ629" s="23"/>
      <c r="BA629" s="23"/>
    </row>
    <row r="630" spans="1:53">
      <c r="A630">
        <v>202212</v>
      </c>
      <c r="B630" s="20" t="s">
        <v>27</v>
      </c>
      <c r="C630" s="20" t="s">
        <v>2548</v>
      </c>
      <c r="D630">
        <v>27158.560000000001</v>
      </c>
      <c r="E630" s="21">
        <v>0.68</v>
      </c>
      <c r="F630">
        <v>894.48</v>
      </c>
      <c r="G630" s="22">
        <v>4.8399999999999999E-2</v>
      </c>
      <c r="H630" s="11">
        <f t="shared" si="180"/>
        <v>893.84252672000002</v>
      </c>
      <c r="I630" s="23">
        <f t="shared" si="181"/>
        <v>3963.3785012676976</v>
      </c>
      <c r="J630" s="23">
        <f t="shared" si="182"/>
        <v>15708369.144310981</v>
      </c>
      <c r="K630" s="23">
        <f t="shared" si="183"/>
        <v>938.53465305600002</v>
      </c>
      <c r="L630" s="23">
        <f t="shared" si="184"/>
        <v>8820.5995292553962</v>
      </c>
      <c r="N630">
        <v>202212</v>
      </c>
      <c r="O630" s="20" t="s">
        <v>29</v>
      </c>
      <c r="P630" s="20" t="s">
        <v>2549</v>
      </c>
      <c r="Q630">
        <v>36273.730000000003</v>
      </c>
      <c r="R630" s="21">
        <v>0.71</v>
      </c>
      <c r="S630">
        <v>937.45</v>
      </c>
      <c r="T630" s="21">
        <v>0.04</v>
      </c>
      <c r="U630" s="11">
        <f t="shared" si="185"/>
        <v>1030.1739320000001</v>
      </c>
      <c r="V630" s="23">
        <f t="shared" si="186"/>
        <v>5046.8009594332298</v>
      </c>
      <c r="W630" s="23">
        <f t="shared" si="187"/>
        <v>25470199.924136169</v>
      </c>
      <c r="X630" s="23">
        <f t="shared" si="188"/>
        <v>1081.6826286000003</v>
      </c>
      <c r="Y630" s="23">
        <f t="shared" si="189"/>
        <v>11123.775850866459</v>
      </c>
      <c r="AA630">
        <v>202212</v>
      </c>
      <c r="AB630" s="20" t="s">
        <v>31</v>
      </c>
      <c r="AC630" s="20" t="s">
        <v>2550</v>
      </c>
      <c r="AD630">
        <v>225360.67</v>
      </c>
      <c r="AE630" s="21">
        <v>0.72</v>
      </c>
      <c r="AF630">
        <v>683.11329999999998</v>
      </c>
      <c r="AG630" s="22">
        <v>4.1999999999999997E-3</v>
      </c>
      <c r="AH630" s="11">
        <f t="shared" si="190"/>
        <v>681.49066607999987</v>
      </c>
      <c r="AI630" s="23">
        <f t="shared" si="191"/>
        <v>10493.52321714452</v>
      </c>
      <c r="AJ630" s="23">
        <f t="shared" si="192"/>
        <v>110114029.50875108</v>
      </c>
      <c r="AK630" s="23">
        <f t="shared" si="193"/>
        <v>715.56519938399992</v>
      </c>
      <c r="AL630" s="23">
        <f t="shared" si="194"/>
        <v>21668.537100369042</v>
      </c>
      <c r="AN630">
        <v>202212</v>
      </c>
      <c r="AO630" s="20" t="s">
        <v>33</v>
      </c>
      <c r="AP630" s="20" t="s">
        <v>2551</v>
      </c>
      <c r="AQ630">
        <v>1005.71</v>
      </c>
      <c r="AR630" s="21">
        <v>0.86</v>
      </c>
      <c r="AS630">
        <v>8.74</v>
      </c>
      <c r="AT630">
        <v>1.01E-2</v>
      </c>
      <c r="AU630" s="11">
        <f t="shared" si="195"/>
        <v>8.7355970599999999</v>
      </c>
      <c r="AV630" s="23">
        <f t="shared" si="196"/>
        <v>86.482367211635435</v>
      </c>
      <c r="AW630" s="23">
        <f t="shared" si="197"/>
        <v>7479.1998385281559</v>
      </c>
      <c r="AX630" s="23">
        <f t="shared" si="198"/>
        <v>9.1723769130000008</v>
      </c>
      <c r="AY630" s="23">
        <f t="shared" si="199"/>
        <v>181.70033148327087</v>
      </c>
      <c r="AZ630" s="23"/>
      <c r="BA630" s="23"/>
    </row>
    <row r="631" spans="1:53">
      <c r="A631">
        <v>202212</v>
      </c>
      <c r="B631" s="20" t="s">
        <v>27</v>
      </c>
      <c r="C631" s="20" t="s">
        <v>2552</v>
      </c>
      <c r="D631">
        <v>18587.29</v>
      </c>
      <c r="E631" s="21">
        <v>0.68</v>
      </c>
      <c r="F631">
        <v>612.17999999999995</v>
      </c>
      <c r="G631" s="22">
        <v>4.8399999999999999E-2</v>
      </c>
      <c r="H631" s="11">
        <f t="shared" si="180"/>
        <v>611.7448884800001</v>
      </c>
      <c r="I631" s="23">
        <f t="shared" si="181"/>
        <v>2712.5320923800109</v>
      </c>
      <c r="J631" s="23">
        <f t="shared" si="182"/>
        <v>7357830.3521914799</v>
      </c>
      <c r="K631" s="23">
        <f t="shared" si="183"/>
        <v>642.3321329040001</v>
      </c>
      <c r="L631" s="23">
        <f t="shared" si="184"/>
        <v>6036.8090732400215</v>
      </c>
      <c r="N631">
        <v>202212</v>
      </c>
      <c r="O631" s="20" t="s">
        <v>29</v>
      </c>
      <c r="P631" s="20" t="s">
        <v>2553</v>
      </c>
      <c r="Q631">
        <v>43080.43</v>
      </c>
      <c r="R631" s="21">
        <v>0.71</v>
      </c>
      <c r="S631">
        <v>1113.3699999999999</v>
      </c>
      <c r="T631" s="21">
        <v>0.04</v>
      </c>
      <c r="U631" s="11">
        <f t="shared" si="185"/>
        <v>1223.4842120000001</v>
      </c>
      <c r="V631" s="23">
        <f t="shared" si="186"/>
        <v>5993.8240555023176</v>
      </c>
      <c r="W631" s="23">
        <f t="shared" si="187"/>
        <v>35925926.80831825</v>
      </c>
      <c r="X631" s="23">
        <f t="shared" si="188"/>
        <v>1284.6584226000002</v>
      </c>
      <c r="Y631" s="23">
        <f t="shared" si="189"/>
        <v>13211.132323004635</v>
      </c>
      <c r="AA631">
        <v>202212</v>
      </c>
      <c r="AB631" s="20" t="s">
        <v>31</v>
      </c>
      <c r="AC631" s="20" t="s">
        <v>2554</v>
      </c>
      <c r="AD631">
        <v>103117.84</v>
      </c>
      <c r="AE631" s="21">
        <v>0.72</v>
      </c>
      <c r="AF631">
        <v>312.57080000000002</v>
      </c>
      <c r="AG631" s="22">
        <v>4.1999999999999997E-3</v>
      </c>
      <c r="AH631" s="11">
        <f t="shared" si="190"/>
        <v>311.82834815999996</v>
      </c>
      <c r="AI631" s="23">
        <f t="shared" si="191"/>
        <v>4801.5008481373161</v>
      </c>
      <c r="AJ631" s="23">
        <f t="shared" si="192"/>
        <v>23054410.394663367</v>
      </c>
      <c r="AK631" s="23">
        <f t="shared" si="193"/>
        <v>327.41976556799995</v>
      </c>
      <c r="AL631" s="23">
        <f t="shared" si="194"/>
        <v>9914.8300444346314</v>
      </c>
      <c r="AN631">
        <v>202212</v>
      </c>
      <c r="AO631" s="20" t="s">
        <v>33</v>
      </c>
      <c r="AP631" s="20" t="s">
        <v>2555</v>
      </c>
      <c r="AQ631">
        <v>2813.59</v>
      </c>
      <c r="AR631" s="21">
        <v>0.86</v>
      </c>
      <c r="AS631">
        <v>118.08</v>
      </c>
      <c r="AT631">
        <v>4.8799999999999996E-2</v>
      </c>
      <c r="AU631" s="11">
        <f t="shared" si="195"/>
        <v>118.08074512</v>
      </c>
      <c r="AV631" s="23">
        <f t="shared" si="196"/>
        <v>521.32085013106962</v>
      </c>
      <c r="AW631" s="23">
        <f t="shared" si="197"/>
        <v>271775.42878138117</v>
      </c>
      <c r="AX631" s="23">
        <f t="shared" si="198"/>
        <v>123.98478237600001</v>
      </c>
      <c r="AY631" s="23">
        <f t="shared" si="199"/>
        <v>1160.7224453821393</v>
      </c>
      <c r="AZ631" s="23"/>
      <c r="BA631" s="23"/>
    </row>
    <row r="632" spans="1:53">
      <c r="A632">
        <v>202212</v>
      </c>
      <c r="B632" s="20" t="s">
        <v>27</v>
      </c>
      <c r="C632" s="20" t="s">
        <v>2556</v>
      </c>
      <c r="D632">
        <v>18946.5</v>
      </c>
      <c r="E632" s="21">
        <v>0.68</v>
      </c>
      <c r="F632">
        <v>624.01</v>
      </c>
      <c r="G632" s="22">
        <v>4.8399999999999999E-2</v>
      </c>
      <c r="H632" s="11">
        <f t="shared" si="180"/>
        <v>623.56720800000005</v>
      </c>
      <c r="I632" s="23">
        <f t="shared" si="181"/>
        <v>2764.9533250020777</v>
      </c>
      <c r="J632" s="23">
        <f t="shared" si="182"/>
        <v>7644966.8894400448</v>
      </c>
      <c r="K632" s="23">
        <f t="shared" si="183"/>
        <v>654.74556840000002</v>
      </c>
      <c r="L632" s="23">
        <f t="shared" si="184"/>
        <v>6153.4738580041558</v>
      </c>
      <c r="N632">
        <v>202212</v>
      </c>
      <c r="O632" s="20" t="s">
        <v>29</v>
      </c>
      <c r="P632" s="20" t="s">
        <v>2557</v>
      </c>
      <c r="Q632">
        <v>16836.04</v>
      </c>
      <c r="R632" s="21">
        <v>0.71</v>
      </c>
      <c r="S632">
        <v>435.11</v>
      </c>
      <c r="T632" s="21">
        <v>0.04</v>
      </c>
      <c r="U632" s="11">
        <f t="shared" si="185"/>
        <v>478.14353600000004</v>
      </c>
      <c r="V632" s="23">
        <f t="shared" si="186"/>
        <v>2342.4153740201582</v>
      </c>
      <c r="W632" s="23">
        <f t="shared" si="187"/>
        <v>5486909.7844459973</v>
      </c>
      <c r="X632" s="23">
        <f t="shared" si="188"/>
        <v>502.05071280000004</v>
      </c>
      <c r="Y632" s="23">
        <f t="shared" si="189"/>
        <v>5162.974284040316</v>
      </c>
      <c r="AA632">
        <v>202212</v>
      </c>
      <c r="AB632" s="20" t="s">
        <v>31</v>
      </c>
      <c r="AC632" s="20" t="s">
        <v>2558</v>
      </c>
      <c r="AD632">
        <v>231878.03</v>
      </c>
      <c r="AE632" s="21">
        <v>0.72</v>
      </c>
      <c r="AF632">
        <v>702.86869999999999</v>
      </c>
      <c r="AG632" s="22">
        <v>4.1999999999999997E-3</v>
      </c>
      <c r="AH632" s="11">
        <f t="shared" si="190"/>
        <v>701.19916271999989</v>
      </c>
      <c r="AI632" s="23">
        <f t="shared" si="191"/>
        <v>10796.992622318408</v>
      </c>
      <c r="AJ632" s="23">
        <f t="shared" si="192"/>
        <v>116575049.68639813</v>
      </c>
      <c r="AK632" s="23">
        <f t="shared" si="193"/>
        <v>736.25912085599987</v>
      </c>
      <c r="AL632" s="23">
        <f t="shared" si="194"/>
        <v>22295.184407356817</v>
      </c>
      <c r="AN632">
        <v>202212</v>
      </c>
      <c r="AO632" s="20" t="s">
        <v>33</v>
      </c>
      <c r="AP632" s="20" t="s">
        <v>2559</v>
      </c>
      <c r="AQ632">
        <v>3417.32</v>
      </c>
      <c r="AR632" s="21">
        <v>0.86</v>
      </c>
      <c r="AS632">
        <v>285.37</v>
      </c>
      <c r="AT632">
        <v>9.7100000000000006E-2</v>
      </c>
      <c r="AU632" s="11">
        <f t="shared" si="195"/>
        <v>285.36672392000003</v>
      </c>
      <c r="AV632" s="23">
        <f t="shared" si="196"/>
        <v>870.18890365677487</v>
      </c>
      <c r="AW632" s="23">
        <f t="shared" si="197"/>
        <v>757228.72804737976</v>
      </c>
      <c r="AX632" s="23">
        <f t="shared" si="198"/>
        <v>299.63506011600003</v>
      </c>
      <c r="AY632" s="23">
        <f t="shared" si="199"/>
        <v>2025.7445312335499</v>
      </c>
      <c r="AZ632" s="23"/>
      <c r="BA632" s="23"/>
    </row>
    <row r="633" spans="1:53">
      <c r="A633">
        <v>202212</v>
      </c>
      <c r="B633" s="20" t="s">
        <v>27</v>
      </c>
      <c r="C633" s="20" t="s">
        <v>2560</v>
      </c>
      <c r="D633">
        <v>70128.47</v>
      </c>
      <c r="E633" s="21">
        <v>0.68</v>
      </c>
      <c r="F633">
        <v>2309.6999999999998</v>
      </c>
      <c r="G633" s="22">
        <v>4.8399999999999999E-2</v>
      </c>
      <c r="H633" s="11">
        <f t="shared" si="180"/>
        <v>2308.0682046400002</v>
      </c>
      <c r="I633" s="23">
        <f t="shared" si="181"/>
        <v>10234.182899417227</v>
      </c>
      <c r="J633" s="23">
        <f t="shared" si="182"/>
        <v>104738499.61872399</v>
      </c>
      <c r="K633" s="23">
        <f t="shared" si="183"/>
        <v>2423.4716148720004</v>
      </c>
      <c r="L633" s="23">
        <f t="shared" si="184"/>
        <v>22776.434003474453</v>
      </c>
      <c r="N633">
        <v>202212</v>
      </c>
      <c r="O633" s="20" t="s">
        <v>29</v>
      </c>
      <c r="P633" s="20" t="s">
        <v>2561</v>
      </c>
      <c r="Q633">
        <v>20129.37</v>
      </c>
      <c r="R633" s="21">
        <v>0.71</v>
      </c>
      <c r="S633">
        <v>520.22</v>
      </c>
      <c r="T633" s="21">
        <v>0.04</v>
      </c>
      <c r="U633" s="11">
        <f t="shared" si="185"/>
        <v>571.67410800000005</v>
      </c>
      <c r="V633" s="23">
        <f t="shared" si="186"/>
        <v>2800.6197275214454</v>
      </c>
      <c r="W633" s="23">
        <f t="shared" si="187"/>
        <v>7843470.8581822952</v>
      </c>
      <c r="X633" s="23">
        <f t="shared" si="188"/>
        <v>600.25781340000003</v>
      </c>
      <c r="Y633" s="23">
        <f t="shared" si="189"/>
        <v>6172.9135630428909</v>
      </c>
      <c r="AA633">
        <v>202212</v>
      </c>
      <c r="AB633" s="20" t="s">
        <v>31</v>
      </c>
      <c r="AC633" s="20" t="s">
        <v>2562</v>
      </c>
      <c r="AD633">
        <v>205382</v>
      </c>
      <c r="AE633" s="21">
        <v>0.72</v>
      </c>
      <c r="AF633">
        <v>622.5539</v>
      </c>
      <c r="AG633" s="22">
        <v>4.1999999999999997E-3</v>
      </c>
      <c r="AH633" s="11">
        <f t="shared" si="190"/>
        <v>621.07516799999996</v>
      </c>
      <c r="AI633" s="23">
        <f t="shared" si="191"/>
        <v>9563.2515885916382</v>
      </c>
      <c r="AJ633" s="23">
        <f t="shared" si="192"/>
        <v>91455780.946700498</v>
      </c>
      <c r="AK633" s="23">
        <f t="shared" si="193"/>
        <v>652.12892639999995</v>
      </c>
      <c r="AL633" s="23">
        <f t="shared" si="194"/>
        <v>19747.578345183276</v>
      </c>
      <c r="AN633">
        <v>202212</v>
      </c>
      <c r="AO633" s="20" t="s">
        <v>33</v>
      </c>
      <c r="AP633" s="20" t="s">
        <v>2563</v>
      </c>
      <c r="AQ633">
        <v>1577.49</v>
      </c>
      <c r="AR633" s="21">
        <v>0.86</v>
      </c>
      <c r="AS633">
        <v>106.09</v>
      </c>
      <c r="AT633">
        <v>7.8200000000000006E-2</v>
      </c>
      <c r="AU633" s="11">
        <f t="shared" si="195"/>
        <v>106.08935748</v>
      </c>
      <c r="AV633" s="23">
        <f t="shared" si="196"/>
        <v>364.23929316624867</v>
      </c>
      <c r="AW633" s="23">
        <f t="shared" si="197"/>
        <v>132670.26268624843</v>
      </c>
      <c r="AX633" s="23">
        <f t="shared" si="198"/>
        <v>111.39382535400001</v>
      </c>
      <c r="AY633" s="23">
        <f t="shared" si="199"/>
        <v>834.56794381249733</v>
      </c>
      <c r="AZ633" s="23"/>
      <c r="BA633" s="23"/>
    </row>
    <row r="634" spans="1:53">
      <c r="A634">
        <v>202212</v>
      </c>
      <c r="B634" s="20" t="s">
        <v>27</v>
      </c>
      <c r="C634" s="20" t="s">
        <v>2564</v>
      </c>
      <c r="D634">
        <v>8781.31</v>
      </c>
      <c r="E634" s="21">
        <v>0.68</v>
      </c>
      <c r="F634">
        <v>289.22000000000003</v>
      </c>
      <c r="G634" s="22">
        <v>4.8399999999999999E-2</v>
      </c>
      <c r="H634" s="11">
        <f t="shared" si="180"/>
        <v>289.01047471999999</v>
      </c>
      <c r="I634" s="23">
        <f t="shared" si="181"/>
        <v>1281.4985502532918</v>
      </c>
      <c r="J634" s="23">
        <f t="shared" si="182"/>
        <v>1642238.5343012887</v>
      </c>
      <c r="K634" s="23">
        <f t="shared" si="183"/>
        <v>303.46099845600003</v>
      </c>
      <c r="L634" s="23">
        <f t="shared" si="184"/>
        <v>2852.0075752265834</v>
      </c>
      <c r="N634">
        <v>202212</v>
      </c>
      <c r="O634" s="20" t="s">
        <v>29</v>
      </c>
      <c r="P634" s="20" t="s">
        <v>2565</v>
      </c>
      <c r="Q634">
        <v>27077.54</v>
      </c>
      <c r="R634" s="21">
        <v>0.71</v>
      </c>
      <c r="S634">
        <v>699.79</v>
      </c>
      <c r="T634" s="21">
        <v>0.04</v>
      </c>
      <c r="U634" s="11">
        <f t="shared" si="185"/>
        <v>769.00213600000006</v>
      </c>
      <c r="V634" s="23">
        <f t="shared" si="186"/>
        <v>3767.3256886207087</v>
      </c>
      <c r="W634" s="23">
        <f t="shared" si="187"/>
        <v>14192742.844141496</v>
      </c>
      <c r="X634" s="23">
        <f t="shared" si="188"/>
        <v>807.45224280000014</v>
      </c>
      <c r="Y634" s="23">
        <f t="shared" si="189"/>
        <v>8303.6535132414174</v>
      </c>
      <c r="AA634">
        <v>202212</v>
      </c>
      <c r="AB634" s="20" t="s">
        <v>31</v>
      </c>
      <c r="AC634" s="20" t="s">
        <v>2566</v>
      </c>
      <c r="AD634">
        <v>170375.31</v>
      </c>
      <c r="AE634" s="21">
        <v>0.72</v>
      </c>
      <c r="AF634">
        <v>516.44159999999999</v>
      </c>
      <c r="AG634" s="22">
        <v>4.1999999999999997E-3</v>
      </c>
      <c r="AH634" s="11">
        <f t="shared" si="190"/>
        <v>515.21493743999997</v>
      </c>
      <c r="AI634" s="23">
        <f t="shared" si="191"/>
        <v>7933.2266411579049</v>
      </c>
      <c r="AJ634" s="23">
        <f t="shared" si="192"/>
        <v>62936084.939977534</v>
      </c>
      <c r="AK634" s="23">
        <f t="shared" si="193"/>
        <v>540.975684312</v>
      </c>
      <c r="AL634" s="23">
        <f t="shared" si="194"/>
        <v>16381.668219755809</v>
      </c>
      <c r="AN634">
        <v>202212</v>
      </c>
      <c r="AO634" s="20" t="s">
        <v>33</v>
      </c>
      <c r="AP634" s="20" t="s">
        <v>2567</v>
      </c>
      <c r="AQ634">
        <v>311.33</v>
      </c>
      <c r="AR634" s="21">
        <v>0.86</v>
      </c>
      <c r="AS634">
        <v>2.6</v>
      </c>
      <c r="AT634">
        <v>9.7000000000000003E-3</v>
      </c>
      <c r="AU634" s="11">
        <f t="shared" si="195"/>
        <v>2.5971148599999996</v>
      </c>
      <c r="AV634" s="23">
        <f t="shared" si="196"/>
        <v>26.241501406299815</v>
      </c>
      <c r="AW634" s="23">
        <f t="shared" si="197"/>
        <v>688.61639605683513</v>
      </c>
      <c r="AX634" s="23">
        <f t="shared" si="198"/>
        <v>2.7269706029999998</v>
      </c>
      <c r="AY634" s="23">
        <f t="shared" si="199"/>
        <v>55.080117672599627</v>
      </c>
      <c r="AZ634" s="23"/>
      <c r="BA634" s="23"/>
    </row>
    <row r="635" spans="1:53">
      <c r="A635">
        <v>202212</v>
      </c>
      <c r="B635" s="20" t="s">
        <v>27</v>
      </c>
      <c r="C635" s="20" t="s">
        <v>2568</v>
      </c>
      <c r="D635">
        <v>13260.29</v>
      </c>
      <c r="E635" s="21">
        <v>0.68</v>
      </c>
      <c r="F635">
        <v>436.73</v>
      </c>
      <c r="G635" s="22">
        <v>4.8399999999999999E-2</v>
      </c>
      <c r="H635" s="11">
        <f t="shared" si="180"/>
        <v>436.42266448000004</v>
      </c>
      <c r="I635" s="23">
        <f t="shared" si="181"/>
        <v>1935.1375148967782</v>
      </c>
      <c r="J635" s="23">
        <f t="shared" si="182"/>
        <v>3744757.2015608782</v>
      </c>
      <c r="K635" s="23">
        <f t="shared" si="183"/>
        <v>458.24379770400003</v>
      </c>
      <c r="L635" s="23">
        <f t="shared" si="184"/>
        <v>4306.6976942735564</v>
      </c>
      <c r="N635">
        <v>202212</v>
      </c>
      <c r="O635" s="20" t="s">
        <v>29</v>
      </c>
      <c r="P635" s="20" t="s">
        <v>2569</v>
      </c>
      <c r="Q635">
        <v>29121.14</v>
      </c>
      <c r="R635" s="21">
        <v>0.71</v>
      </c>
      <c r="S635">
        <v>752.6</v>
      </c>
      <c r="T635" s="21">
        <v>0.04</v>
      </c>
      <c r="U635" s="11">
        <f t="shared" si="185"/>
        <v>827.04037599999992</v>
      </c>
      <c r="V635" s="23">
        <f t="shared" si="186"/>
        <v>4051.6538357590853</v>
      </c>
      <c r="W635" s="23">
        <f t="shared" si="187"/>
        <v>16415898.804821309</v>
      </c>
      <c r="X635" s="23">
        <f t="shared" si="188"/>
        <v>868.39239479999992</v>
      </c>
      <c r="Y635" s="23">
        <f t="shared" si="189"/>
        <v>8930.3480475181714</v>
      </c>
      <c r="AA635">
        <v>202212</v>
      </c>
      <c r="AB635" s="20" t="s">
        <v>31</v>
      </c>
      <c r="AC635" s="20" t="s">
        <v>2570</v>
      </c>
      <c r="AD635">
        <v>218840.82</v>
      </c>
      <c r="AE635" s="21">
        <v>0.72</v>
      </c>
      <c r="AF635">
        <v>663.35029999999995</v>
      </c>
      <c r="AG635" s="22">
        <v>4.1999999999999997E-3</v>
      </c>
      <c r="AH635" s="11">
        <f t="shared" si="190"/>
        <v>661.77463967999995</v>
      </c>
      <c r="AI635" s="23">
        <f t="shared" si="191"/>
        <v>10189.937869500232</v>
      </c>
      <c r="AJ635" s="23">
        <f t="shared" si="192"/>
        <v>103834833.78427494</v>
      </c>
      <c r="AK635" s="23">
        <f t="shared" si="193"/>
        <v>694.86337166399994</v>
      </c>
      <c r="AL635" s="23">
        <f t="shared" si="194"/>
        <v>21041.650378680464</v>
      </c>
      <c r="AN635">
        <v>202212</v>
      </c>
      <c r="AO635" s="20" t="s">
        <v>33</v>
      </c>
      <c r="AP635" s="20" t="s">
        <v>2571</v>
      </c>
      <c r="AQ635">
        <v>177.53</v>
      </c>
      <c r="AR635" s="21">
        <v>0.86</v>
      </c>
      <c r="AS635">
        <v>7.15</v>
      </c>
      <c r="AT635">
        <v>4.6799999999999994E-2</v>
      </c>
      <c r="AU635" s="11">
        <f t="shared" si="195"/>
        <v>7.1452274399999993</v>
      </c>
      <c r="AV635" s="23">
        <f t="shared" si="196"/>
        <v>32.246690379240832</v>
      </c>
      <c r="AW635" s="23">
        <f t="shared" si="197"/>
        <v>1039.8490404146232</v>
      </c>
      <c r="AX635" s="23">
        <f t="shared" si="198"/>
        <v>7.5024888119999993</v>
      </c>
      <c r="AY635" s="23">
        <f t="shared" si="199"/>
        <v>71.638608198481663</v>
      </c>
      <c r="AZ635" s="23"/>
      <c r="BA635" s="23"/>
    </row>
    <row r="636" spans="1:53">
      <c r="A636">
        <v>202212</v>
      </c>
      <c r="B636" s="20" t="s">
        <v>27</v>
      </c>
      <c r="C636" s="20" t="s">
        <v>2572</v>
      </c>
      <c r="D636">
        <v>125202.4</v>
      </c>
      <c r="E636" s="21">
        <v>0.68</v>
      </c>
      <c r="F636">
        <v>4123.58</v>
      </c>
      <c r="G636" s="22">
        <v>4.8399999999999999E-2</v>
      </c>
      <c r="H636" s="11">
        <f t="shared" si="180"/>
        <v>4120.6613888000002</v>
      </c>
      <c r="I636" s="23">
        <f t="shared" si="181"/>
        <v>18271.384803432829</v>
      </c>
      <c r="J636" s="23">
        <f t="shared" si="182"/>
        <v>333843502.63511616</v>
      </c>
      <c r="K636" s="23">
        <f t="shared" si="183"/>
        <v>4326.6944582400001</v>
      </c>
      <c r="L636" s="23">
        <f t="shared" si="184"/>
        <v>40663.430995665658</v>
      </c>
      <c r="N636">
        <v>202212</v>
      </c>
      <c r="O636" s="20" t="s">
        <v>29</v>
      </c>
      <c r="P636" s="20" t="s">
        <v>2573</v>
      </c>
      <c r="Q636">
        <v>57440.68</v>
      </c>
      <c r="R636" s="21">
        <v>0.71</v>
      </c>
      <c r="S636">
        <v>1484.49</v>
      </c>
      <c r="T636" s="21">
        <v>0.04</v>
      </c>
      <c r="U636" s="11">
        <f t="shared" si="185"/>
        <v>1631.3153119999999</v>
      </c>
      <c r="V636" s="23">
        <f t="shared" si="186"/>
        <v>7991.7802479782786</v>
      </c>
      <c r="W636" s="23">
        <f t="shared" si="187"/>
        <v>63868551.531975754</v>
      </c>
      <c r="X636" s="23">
        <f t="shared" si="188"/>
        <v>1712.8810776</v>
      </c>
      <c r="Y636" s="23">
        <f t="shared" si="189"/>
        <v>17614.875807956556</v>
      </c>
      <c r="AA636">
        <v>202212</v>
      </c>
      <c r="AB636" s="20" t="s">
        <v>31</v>
      </c>
      <c r="AC636" s="20" t="s">
        <v>2574</v>
      </c>
      <c r="AD636">
        <v>246768.7</v>
      </c>
      <c r="AE636" s="21">
        <v>0.72</v>
      </c>
      <c r="AF636">
        <v>748.00530000000003</v>
      </c>
      <c r="AG636" s="22">
        <v>4.1999999999999997E-3</v>
      </c>
      <c r="AH636" s="11">
        <f t="shared" si="190"/>
        <v>746.2285488</v>
      </c>
      <c r="AI636" s="23">
        <f t="shared" si="191"/>
        <v>11490.350480030838</v>
      </c>
      <c r="AJ636" s="23">
        <f t="shared" si="192"/>
        <v>132028154.15394491</v>
      </c>
      <c r="AK636" s="23">
        <f t="shared" si="193"/>
        <v>783.53997623999999</v>
      </c>
      <c r="AL636" s="23">
        <f t="shared" si="194"/>
        <v>23726.929508861678</v>
      </c>
      <c r="AN636">
        <v>202212</v>
      </c>
      <c r="AO636" s="20" t="s">
        <v>33</v>
      </c>
      <c r="AP636" s="20" t="s">
        <v>2575</v>
      </c>
      <c r="AQ636">
        <v>2223.25</v>
      </c>
      <c r="AR636" s="21">
        <v>0.86</v>
      </c>
      <c r="AS636">
        <v>145.12</v>
      </c>
      <c r="AT636">
        <v>7.5899999999999995E-2</v>
      </c>
      <c r="AU636" s="11">
        <f t="shared" si="195"/>
        <v>145.12042049999999</v>
      </c>
      <c r="AV636" s="23">
        <f t="shared" si="196"/>
        <v>506.3690175630818</v>
      </c>
      <c r="AW636" s="23">
        <f t="shared" si="197"/>
        <v>256409.58194780065</v>
      </c>
      <c r="AX636" s="23">
        <f t="shared" si="198"/>
        <v>152.37644152499999</v>
      </c>
      <c r="AY636" s="23">
        <f t="shared" si="199"/>
        <v>1157.8584556261635</v>
      </c>
      <c r="AZ636" s="23"/>
      <c r="BA636" s="23"/>
    </row>
    <row r="637" spans="1:53">
      <c r="A637">
        <v>202212</v>
      </c>
      <c r="B637" s="20" t="s">
        <v>27</v>
      </c>
      <c r="C637" s="20" t="s">
        <v>2576</v>
      </c>
      <c r="D637">
        <v>12902.13</v>
      </c>
      <c r="E637" s="21">
        <v>0.68</v>
      </c>
      <c r="F637">
        <v>424.94</v>
      </c>
      <c r="G637" s="22">
        <v>4.8399999999999999E-2</v>
      </c>
      <c r="H637" s="11">
        <f t="shared" si="180"/>
        <v>424.63490255999994</v>
      </c>
      <c r="I637" s="23">
        <f t="shared" si="181"/>
        <v>1882.8695137945822</v>
      </c>
      <c r="J637" s="23">
        <f t="shared" si="182"/>
        <v>3545197.6059770463</v>
      </c>
      <c r="K637" s="23">
        <f t="shared" si="183"/>
        <v>445.86664768799994</v>
      </c>
      <c r="L637" s="23">
        <f t="shared" si="184"/>
        <v>4190.3739301491642</v>
      </c>
      <c r="N637">
        <v>202212</v>
      </c>
      <c r="O637" s="20" t="s">
        <v>29</v>
      </c>
      <c r="P637" s="20" t="s">
        <v>2577</v>
      </c>
      <c r="Q637">
        <v>38828.230000000003</v>
      </c>
      <c r="R637" s="21">
        <v>0.71</v>
      </c>
      <c r="S637">
        <v>1003.47</v>
      </c>
      <c r="T637" s="21">
        <v>0.04</v>
      </c>
      <c r="U637" s="11">
        <f t="shared" si="185"/>
        <v>1102.721732</v>
      </c>
      <c r="V637" s="23">
        <f t="shared" si="186"/>
        <v>5402.2111433562013</v>
      </c>
      <c r="W637" s="23">
        <f t="shared" si="187"/>
        <v>29183885.237401918</v>
      </c>
      <c r="X637" s="23">
        <f t="shared" si="188"/>
        <v>1157.8578186</v>
      </c>
      <c r="Y637" s="23">
        <f t="shared" si="189"/>
        <v>11907.144018712403</v>
      </c>
      <c r="AA637">
        <v>202212</v>
      </c>
      <c r="AB637" s="20" t="s">
        <v>31</v>
      </c>
      <c r="AC637" s="20" t="s">
        <v>2578</v>
      </c>
      <c r="AD637">
        <v>174742.72</v>
      </c>
      <c r="AE637" s="21">
        <v>0.72</v>
      </c>
      <c r="AF637">
        <v>529.68010000000004</v>
      </c>
      <c r="AG637" s="22">
        <v>4.1999999999999997E-3</v>
      </c>
      <c r="AH637" s="11">
        <f t="shared" si="190"/>
        <v>528.42198527999994</v>
      </c>
      <c r="AI637" s="23">
        <f t="shared" si="191"/>
        <v>8136.5874060765973</v>
      </c>
      <c r="AJ637" s="23">
        <f t="shared" si="192"/>
        <v>66204054.61672429</v>
      </c>
      <c r="AK637" s="23">
        <f t="shared" si="193"/>
        <v>554.84308454400002</v>
      </c>
      <c r="AL637" s="23">
        <f t="shared" si="194"/>
        <v>16801.596797433194</v>
      </c>
      <c r="AN637">
        <v>202212</v>
      </c>
      <c r="AO637" s="20" t="s">
        <v>33</v>
      </c>
      <c r="AP637" s="20" t="s">
        <v>2579</v>
      </c>
      <c r="AQ637">
        <v>1806.31</v>
      </c>
      <c r="AR637" s="21">
        <v>0.86</v>
      </c>
      <c r="AS637">
        <v>50.49</v>
      </c>
      <c r="AT637">
        <v>3.2500000000000001E-2</v>
      </c>
      <c r="AU637" s="11">
        <f t="shared" si="195"/>
        <v>50.486364500000001</v>
      </c>
      <c r="AV637" s="23">
        <f t="shared" si="196"/>
        <v>275.45959513360367</v>
      </c>
      <c r="AW637" s="23">
        <f t="shared" si="197"/>
        <v>75877.988551168848</v>
      </c>
      <c r="AX637" s="23">
        <f t="shared" si="198"/>
        <v>53.010682725000002</v>
      </c>
      <c r="AY637" s="23">
        <f t="shared" si="199"/>
        <v>601.40555476720738</v>
      </c>
      <c r="AZ637" s="23"/>
      <c r="BA637" s="23"/>
    </row>
    <row r="638" spans="1:53">
      <c r="A638">
        <v>202212</v>
      </c>
      <c r="B638" s="20" t="s">
        <v>27</v>
      </c>
      <c r="C638" s="20" t="s">
        <v>2580</v>
      </c>
      <c r="D638">
        <v>144137.10999999999</v>
      </c>
      <c r="E638" s="21">
        <v>0.68</v>
      </c>
      <c r="F638">
        <v>4747.2</v>
      </c>
      <c r="G638" s="22">
        <v>4.8399999999999999E-2</v>
      </c>
      <c r="H638" s="11">
        <f t="shared" si="180"/>
        <v>4743.8405643199994</v>
      </c>
      <c r="I638" s="23">
        <f t="shared" si="181"/>
        <v>21034.617557368918</v>
      </c>
      <c r="J638" s="23">
        <f t="shared" si="182"/>
        <v>442455135.78477275</v>
      </c>
      <c r="K638" s="23">
        <f t="shared" si="183"/>
        <v>4981.0325925359994</v>
      </c>
      <c r="L638" s="23">
        <f t="shared" si="184"/>
        <v>46813.075679057838</v>
      </c>
      <c r="N638">
        <v>202212</v>
      </c>
      <c r="O638" s="20" t="s">
        <v>29</v>
      </c>
      <c r="P638" s="20" t="s">
        <v>2581</v>
      </c>
      <c r="Q638">
        <v>30653.84</v>
      </c>
      <c r="R638" s="21">
        <v>0.71</v>
      </c>
      <c r="S638">
        <v>792.21</v>
      </c>
      <c r="T638" s="21">
        <v>0.04</v>
      </c>
      <c r="U638" s="11">
        <f t="shared" si="185"/>
        <v>870.56905600000005</v>
      </c>
      <c r="V638" s="23">
        <f t="shared" si="186"/>
        <v>4264.8999461128678</v>
      </c>
      <c r="W638" s="23">
        <f t="shared" si="187"/>
        <v>18189371.550353542</v>
      </c>
      <c r="X638" s="23">
        <f t="shared" si="188"/>
        <v>914.09750880000013</v>
      </c>
      <c r="Y638" s="23">
        <f t="shared" si="189"/>
        <v>9400.3689482257359</v>
      </c>
      <c r="AA638">
        <v>202212</v>
      </c>
      <c r="AB638" s="20" t="s">
        <v>31</v>
      </c>
      <c r="AC638" s="20" t="s">
        <v>2582</v>
      </c>
      <c r="AD638">
        <v>182394.14</v>
      </c>
      <c r="AE638" s="21">
        <v>0.72</v>
      </c>
      <c r="AF638">
        <v>552.87310000000002</v>
      </c>
      <c r="AG638" s="22">
        <v>4.1999999999999997E-3</v>
      </c>
      <c r="AH638" s="11">
        <f t="shared" si="190"/>
        <v>551.55987935999997</v>
      </c>
      <c r="AI638" s="23">
        <f t="shared" si="191"/>
        <v>8492.8623204799151</v>
      </c>
      <c r="AJ638" s="23">
        <f t="shared" si="192"/>
        <v>72128710.394627482</v>
      </c>
      <c r="AK638" s="23">
        <f t="shared" si="193"/>
        <v>579.13787332799996</v>
      </c>
      <c r="AL638" s="23">
        <f t="shared" si="194"/>
        <v>17537.28452031983</v>
      </c>
      <c r="AN638">
        <v>202212</v>
      </c>
      <c r="AO638" s="20" t="s">
        <v>33</v>
      </c>
      <c r="AP638" s="20" t="s">
        <v>2583</v>
      </c>
      <c r="AQ638">
        <v>1515.7</v>
      </c>
      <c r="AR638" s="21">
        <v>0.86</v>
      </c>
      <c r="AS638">
        <v>104.02</v>
      </c>
      <c r="AT638">
        <v>7.980000000000001E-2</v>
      </c>
      <c r="AU638" s="11">
        <f t="shared" si="195"/>
        <v>104.0194596</v>
      </c>
      <c r="AV638" s="23">
        <f t="shared" si="196"/>
        <v>353.22730026435266</v>
      </c>
      <c r="AW638" s="23">
        <f t="shared" si="197"/>
        <v>124769.52565204316</v>
      </c>
      <c r="AX638" s="23">
        <f t="shared" si="198"/>
        <v>109.22043258000001</v>
      </c>
      <c r="AY638" s="23">
        <f t="shared" si="199"/>
        <v>810.47406012870533</v>
      </c>
      <c r="AZ638" s="23"/>
      <c r="BA638" s="23"/>
    </row>
    <row r="639" spans="1:53">
      <c r="A639">
        <v>202212</v>
      </c>
      <c r="B639" s="20" t="s">
        <v>27</v>
      </c>
      <c r="C639" s="20" t="s">
        <v>2584</v>
      </c>
      <c r="D639">
        <v>50566.74</v>
      </c>
      <c r="E639" s="21">
        <v>0.68</v>
      </c>
      <c r="F639">
        <v>1665.43</v>
      </c>
      <c r="G639" s="22">
        <v>4.8399999999999999E-2</v>
      </c>
      <c r="H639" s="11">
        <f t="shared" si="180"/>
        <v>1664.2525468800002</v>
      </c>
      <c r="I639" s="23">
        <f t="shared" si="181"/>
        <v>7379.4461192048966</v>
      </c>
      <c r="J639" s="23">
        <f t="shared" si="182"/>
        <v>54456225.026248209</v>
      </c>
      <c r="K639" s="23">
        <f t="shared" si="183"/>
        <v>1747.4651742240003</v>
      </c>
      <c r="L639" s="23">
        <f t="shared" si="184"/>
        <v>16423.144785289795</v>
      </c>
      <c r="N639">
        <v>202212</v>
      </c>
      <c r="O639" s="20" t="s">
        <v>29</v>
      </c>
      <c r="P639" s="20" t="s">
        <v>2585</v>
      </c>
      <c r="Q639">
        <v>54666.04</v>
      </c>
      <c r="R639" s="21">
        <v>0.71</v>
      </c>
      <c r="S639">
        <v>1412.78</v>
      </c>
      <c r="T639" s="21">
        <v>0.04</v>
      </c>
      <c r="U639" s="11">
        <f t="shared" si="185"/>
        <v>1552.5155359999999</v>
      </c>
      <c r="V639" s="23">
        <f t="shared" si="186"/>
        <v>7605.7417618870541</v>
      </c>
      <c r="W639" s="23">
        <f t="shared" si="187"/>
        <v>57847307.74851279</v>
      </c>
      <c r="X639" s="23">
        <f t="shared" si="188"/>
        <v>1630.1413127999999</v>
      </c>
      <c r="Y639" s="23">
        <f t="shared" si="189"/>
        <v>16763.999059774109</v>
      </c>
      <c r="AA639">
        <v>202212</v>
      </c>
      <c r="AB639" s="20" t="s">
        <v>31</v>
      </c>
      <c r="AC639" s="20" t="s">
        <v>2586</v>
      </c>
      <c r="AD639">
        <v>143734.49</v>
      </c>
      <c r="AE639" s="21">
        <v>0.72</v>
      </c>
      <c r="AF639">
        <v>435.68799999999999</v>
      </c>
      <c r="AG639" s="22">
        <v>4.1999999999999997E-3</v>
      </c>
      <c r="AH639" s="11">
        <f t="shared" si="190"/>
        <v>434.65309775999992</v>
      </c>
      <c r="AI639" s="23">
        <f t="shared" si="191"/>
        <v>6692.7437157487448</v>
      </c>
      <c r="AJ639" s="23">
        <f t="shared" si="192"/>
        <v>44792818.444694318</v>
      </c>
      <c r="AK639" s="23">
        <f t="shared" si="193"/>
        <v>456.38575264799994</v>
      </c>
      <c r="AL639" s="23">
        <f t="shared" si="194"/>
        <v>13820.140529257489</v>
      </c>
      <c r="AN639">
        <v>202212</v>
      </c>
      <c r="AO639" s="20" t="s">
        <v>33</v>
      </c>
      <c r="AP639" s="20" t="s">
        <v>2587</v>
      </c>
      <c r="AQ639">
        <v>1897.32</v>
      </c>
      <c r="AR639" s="21">
        <v>0.86</v>
      </c>
      <c r="AS639">
        <v>42.59</v>
      </c>
      <c r="AT639">
        <v>2.6099999999999998E-2</v>
      </c>
      <c r="AU639" s="11">
        <f t="shared" si="195"/>
        <v>42.587244719999994</v>
      </c>
      <c r="AV639" s="23">
        <f t="shared" si="196"/>
        <v>260.14559265535939</v>
      </c>
      <c r="AW639" s="23">
        <f t="shared" si="197"/>
        <v>67675.729378008182</v>
      </c>
      <c r="AX639" s="23">
        <f t="shared" si="198"/>
        <v>44.716606955999993</v>
      </c>
      <c r="AY639" s="23">
        <f t="shared" si="199"/>
        <v>562.87843003071873</v>
      </c>
      <c r="AZ639" s="23"/>
      <c r="BA639" s="23"/>
    </row>
    <row r="640" spans="1:53">
      <c r="A640">
        <v>202212</v>
      </c>
      <c r="B640" s="20" t="s">
        <v>27</v>
      </c>
      <c r="C640" s="20" t="s">
        <v>2588</v>
      </c>
      <c r="D640">
        <v>90941.65</v>
      </c>
      <c r="E640" s="21">
        <v>0.68</v>
      </c>
      <c r="F640">
        <v>2995.19</v>
      </c>
      <c r="G640" s="22">
        <v>4.8399999999999999E-2</v>
      </c>
      <c r="H640" s="11">
        <f t="shared" si="180"/>
        <v>2993.0715848</v>
      </c>
      <c r="I640" s="23">
        <f t="shared" si="181"/>
        <v>13271.549761099686</v>
      </c>
      <c r="J640" s="23">
        <f t="shared" si="182"/>
        <v>176134033.06134513</v>
      </c>
      <c r="K640" s="23">
        <f t="shared" si="183"/>
        <v>3142.72516404</v>
      </c>
      <c r="L640" s="23">
        <f t="shared" si="184"/>
        <v>29536.171106999373</v>
      </c>
      <c r="N640">
        <v>202212</v>
      </c>
      <c r="O640" s="20" t="s">
        <v>29</v>
      </c>
      <c r="P640" s="20" t="s">
        <v>2589</v>
      </c>
      <c r="Q640">
        <v>178863.8</v>
      </c>
      <c r="R640" s="21">
        <v>0.71</v>
      </c>
      <c r="S640">
        <v>4622.55</v>
      </c>
      <c r="T640" s="21">
        <v>0.04</v>
      </c>
      <c r="U640" s="11">
        <f t="shared" si="185"/>
        <v>5079.7319199999993</v>
      </c>
      <c r="V640" s="23">
        <f t="shared" si="186"/>
        <v>24885.502468256593</v>
      </c>
      <c r="W640" s="23">
        <f t="shared" si="187"/>
        <v>619288233.09760499</v>
      </c>
      <c r="X640" s="23">
        <f t="shared" si="188"/>
        <v>5333.718515999999</v>
      </c>
      <c r="Y640" s="23">
        <f t="shared" si="189"/>
        <v>54850.736856513184</v>
      </c>
      <c r="AA640">
        <v>202212</v>
      </c>
      <c r="AB640" s="20" t="s">
        <v>31</v>
      </c>
      <c r="AC640" s="20" t="s">
        <v>2590</v>
      </c>
      <c r="AD640">
        <v>117322.16</v>
      </c>
      <c r="AE640" s="21">
        <v>0.72</v>
      </c>
      <c r="AF640">
        <v>355.62689999999998</v>
      </c>
      <c r="AG640" s="22">
        <v>4.1999999999999997E-3</v>
      </c>
      <c r="AH640" s="11">
        <f t="shared" si="190"/>
        <v>354.78221183999995</v>
      </c>
      <c r="AI640" s="23">
        <f t="shared" si="191"/>
        <v>5462.9000253040786</v>
      </c>
      <c r="AJ640" s="23">
        <f t="shared" si="192"/>
        <v>29843276.686467301</v>
      </c>
      <c r="AK640" s="23">
        <f t="shared" si="193"/>
        <v>372.52132243199998</v>
      </c>
      <c r="AL640" s="23">
        <f t="shared" si="194"/>
        <v>11280.582262448157</v>
      </c>
      <c r="AN640">
        <v>202212</v>
      </c>
      <c r="AO640" s="20" t="s">
        <v>33</v>
      </c>
      <c r="AP640" s="20" t="s">
        <v>2591</v>
      </c>
      <c r="AQ640">
        <v>2195.4499999999998</v>
      </c>
      <c r="AR640" s="21">
        <v>0.86</v>
      </c>
      <c r="AS640">
        <v>45.5</v>
      </c>
      <c r="AT640">
        <v>2.41E-2</v>
      </c>
      <c r="AU640" s="11">
        <f t="shared" si="195"/>
        <v>45.502896699999994</v>
      </c>
      <c r="AV640" s="23">
        <f t="shared" si="196"/>
        <v>289.55640920815756</v>
      </c>
      <c r="AW640" s="23">
        <f t="shared" si="197"/>
        <v>83842.914113521998</v>
      </c>
      <c r="AX640" s="23">
        <f t="shared" si="198"/>
        <v>47.778041534999993</v>
      </c>
      <c r="AY640" s="23">
        <f t="shared" si="199"/>
        <v>624.61571511631507</v>
      </c>
      <c r="AZ640" s="23"/>
      <c r="BA640" s="23"/>
    </row>
    <row r="641" spans="1:53">
      <c r="A641">
        <v>202212</v>
      </c>
      <c r="B641" s="20" t="s">
        <v>27</v>
      </c>
      <c r="C641" s="20" t="s">
        <v>2592</v>
      </c>
      <c r="D641">
        <v>104401.64</v>
      </c>
      <c r="E641" s="21">
        <v>0.68</v>
      </c>
      <c r="F641">
        <v>3438.5</v>
      </c>
      <c r="G641" s="22">
        <v>4.8399999999999999E-2</v>
      </c>
      <c r="H641" s="11">
        <f t="shared" si="180"/>
        <v>3436.0667756799999</v>
      </c>
      <c r="I641" s="23">
        <f t="shared" si="181"/>
        <v>15235.830451728283</v>
      </c>
      <c r="J641" s="23">
        <f t="shared" si="182"/>
        <v>232130529.55381086</v>
      </c>
      <c r="K641" s="23">
        <f t="shared" si="183"/>
        <v>3607.8701144639999</v>
      </c>
      <c r="L641" s="23">
        <f t="shared" si="184"/>
        <v>33907.727679136566</v>
      </c>
      <c r="N641">
        <v>202212</v>
      </c>
      <c r="O641" s="20" t="s">
        <v>29</v>
      </c>
      <c r="P641" s="20" t="s">
        <v>2593</v>
      </c>
      <c r="Q641">
        <v>22778.21</v>
      </c>
      <c r="R641" s="21">
        <v>0.71</v>
      </c>
      <c r="S641">
        <v>588.67999999999995</v>
      </c>
      <c r="T641" s="21">
        <v>0.04</v>
      </c>
      <c r="U641" s="11">
        <f t="shared" si="185"/>
        <v>646.90116399999988</v>
      </c>
      <c r="V641" s="23">
        <f t="shared" si="186"/>
        <v>3169.1555316249965</v>
      </c>
      <c r="W641" s="23">
        <f t="shared" si="187"/>
        <v>10043546.783629313</v>
      </c>
      <c r="X641" s="23">
        <f t="shared" si="188"/>
        <v>679.24622219999992</v>
      </c>
      <c r="Y641" s="23">
        <f t="shared" si="189"/>
        <v>6985.2122272499928</v>
      </c>
      <c r="AA641">
        <v>202212</v>
      </c>
      <c r="AB641" s="20" t="s">
        <v>31</v>
      </c>
      <c r="AC641" s="20" t="s">
        <v>2594</v>
      </c>
      <c r="AD641">
        <v>237375.38</v>
      </c>
      <c r="AE641" s="21">
        <v>0.72</v>
      </c>
      <c r="AF641">
        <v>719.53229999999996</v>
      </c>
      <c r="AG641" s="22">
        <v>4.1999999999999997E-3</v>
      </c>
      <c r="AH641" s="11">
        <f t="shared" si="190"/>
        <v>717.82314911999993</v>
      </c>
      <c r="AI641" s="23">
        <f t="shared" si="191"/>
        <v>11052.967055913097</v>
      </c>
      <c r="AJ641" s="23">
        <f t="shared" si="192"/>
        <v>122168080.73910025</v>
      </c>
      <c r="AK641" s="23">
        <f t="shared" si="193"/>
        <v>753.7143065759999</v>
      </c>
      <c r="AL641" s="23">
        <f t="shared" si="194"/>
        <v>22823.757260946193</v>
      </c>
      <c r="AN641">
        <v>202212</v>
      </c>
      <c r="AO641" s="20" t="s">
        <v>33</v>
      </c>
      <c r="AP641" s="20" t="s">
        <v>2595</v>
      </c>
      <c r="AQ641">
        <v>3303.91</v>
      </c>
      <c r="AR641" s="21">
        <v>0.86</v>
      </c>
      <c r="AS641">
        <v>106.55</v>
      </c>
      <c r="AT641">
        <v>3.7499999999999999E-2</v>
      </c>
      <c r="AU641" s="11">
        <f t="shared" si="195"/>
        <v>106.5510975</v>
      </c>
      <c r="AV641" s="23">
        <f t="shared" si="196"/>
        <v>539.81215903960424</v>
      </c>
      <c r="AW641" s="23">
        <f t="shared" si="197"/>
        <v>291397.16704699898</v>
      </c>
      <c r="AX641" s="23">
        <f t="shared" si="198"/>
        <v>111.878652375</v>
      </c>
      <c r="AY641" s="23">
        <f t="shared" si="199"/>
        <v>1186.1754155792084</v>
      </c>
      <c r="AZ641" s="23"/>
      <c r="BA641" s="23"/>
    </row>
    <row r="642" spans="1:53">
      <c r="A642">
        <v>202212</v>
      </c>
      <c r="B642" s="20" t="s">
        <v>27</v>
      </c>
      <c r="C642" s="20" t="s">
        <v>2596</v>
      </c>
      <c r="D642">
        <v>58785.64</v>
      </c>
      <c r="E642" s="21">
        <v>0.68</v>
      </c>
      <c r="F642">
        <v>1936.13</v>
      </c>
      <c r="G642" s="22">
        <v>4.8399999999999999E-2</v>
      </c>
      <c r="H642" s="11">
        <f t="shared" si="180"/>
        <v>1934.7529836800002</v>
      </c>
      <c r="I642" s="23">
        <f t="shared" si="181"/>
        <v>8578.8694893713964</v>
      </c>
      <c r="J642" s="23">
        <f t="shared" si="182"/>
        <v>73597001.715667441</v>
      </c>
      <c r="K642" s="23">
        <f t="shared" si="183"/>
        <v>2031.4906328640002</v>
      </c>
      <c r="L642" s="23">
        <f t="shared" si="184"/>
        <v>19092.491962422791</v>
      </c>
      <c r="N642">
        <v>202212</v>
      </c>
      <c r="O642" s="20" t="s">
        <v>29</v>
      </c>
      <c r="P642" s="20" t="s">
        <v>2597</v>
      </c>
      <c r="Q642">
        <v>125036.55</v>
      </c>
      <c r="R642" s="21">
        <v>0.71</v>
      </c>
      <c r="S642">
        <v>3231.44</v>
      </c>
      <c r="T642" s="21">
        <v>0.04</v>
      </c>
      <c r="U642" s="11">
        <f t="shared" si="185"/>
        <v>3551.03802</v>
      </c>
      <c r="V642" s="23">
        <f t="shared" si="186"/>
        <v>17396.46241244617</v>
      </c>
      <c r="W642" s="23">
        <f t="shared" si="187"/>
        <v>302636904.46765238</v>
      </c>
      <c r="X642" s="23">
        <f t="shared" si="188"/>
        <v>3728.5899210000002</v>
      </c>
      <c r="Y642" s="23">
        <f t="shared" si="189"/>
        <v>38343.962844892339</v>
      </c>
      <c r="AA642">
        <v>202212</v>
      </c>
      <c r="AB642" s="20" t="s">
        <v>31</v>
      </c>
      <c r="AC642" s="20" t="s">
        <v>2598</v>
      </c>
      <c r="AD642">
        <v>163004.28</v>
      </c>
      <c r="AE642" s="21">
        <v>0.72</v>
      </c>
      <c r="AF642">
        <v>494.09859999999998</v>
      </c>
      <c r="AG642" s="22">
        <v>4.1999999999999997E-3</v>
      </c>
      <c r="AH642" s="11">
        <f t="shared" si="190"/>
        <v>492.92494271999993</v>
      </c>
      <c r="AI642" s="23">
        <f t="shared" si="191"/>
        <v>7590.007593933432</v>
      </c>
      <c r="AJ642" s="23">
        <f t="shared" si="192"/>
        <v>57608215.275967166</v>
      </c>
      <c r="AK642" s="23">
        <f t="shared" si="193"/>
        <v>517.57118985599993</v>
      </c>
      <c r="AL642" s="23">
        <f t="shared" si="194"/>
        <v>15672.940130586863</v>
      </c>
      <c r="AN642">
        <v>202212</v>
      </c>
      <c r="AO642" s="20" t="s">
        <v>33</v>
      </c>
      <c r="AP642" s="20" t="s">
        <v>2599</v>
      </c>
      <c r="AQ642">
        <v>870.44</v>
      </c>
      <c r="AR642" s="21">
        <v>0.86</v>
      </c>
      <c r="AS642">
        <v>31.22</v>
      </c>
      <c r="AT642">
        <v>4.1700000000000001E-2</v>
      </c>
      <c r="AU642" s="11">
        <f t="shared" si="195"/>
        <v>31.215719280000002</v>
      </c>
      <c r="AV642" s="23">
        <f t="shared" si="196"/>
        <v>149.64288176623634</v>
      </c>
      <c r="AW642" s="23">
        <f t="shared" si="197"/>
        <v>22392.992063303791</v>
      </c>
      <c r="AX642" s="23">
        <f t="shared" si="198"/>
        <v>32.776505244000006</v>
      </c>
      <c r="AY642" s="23">
        <f t="shared" si="199"/>
        <v>330.50148281247266</v>
      </c>
      <c r="AZ642" s="23"/>
      <c r="BA642" s="23"/>
    </row>
    <row r="643" spans="1:53">
      <c r="A643">
        <v>202212</v>
      </c>
      <c r="B643" s="20" t="s">
        <v>27</v>
      </c>
      <c r="C643" s="20" t="s">
        <v>2600</v>
      </c>
      <c r="D643">
        <v>88858.85</v>
      </c>
      <c r="E643" s="21">
        <v>0.68</v>
      </c>
      <c r="F643">
        <v>2926.6</v>
      </c>
      <c r="G643" s="22">
        <v>4.8399999999999999E-2</v>
      </c>
      <c r="H643" s="11">
        <f t="shared" ref="H643:H706" si="200">D643*E643*G643</f>
        <v>2924.5224712000004</v>
      </c>
      <c r="I643" s="23">
        <f t="shared" ref="I643:I706" si="201">D643*E643*SQRT(G643*(1-G643))</f>
        <v>12967.596799586252</v>
      </c>
      <c r="J643" s="23">
        <f t="shared" ref="J643:J706" si="202">I643^2</f>
        <v>168158566.7566396</v>
      </c>
      <c r="K643" s="23">
        <f t="shared" ref="K643:K706" si="203">H643*(1+$BB$10)</f>
        <v>3070.7485947600007</v>
      </c>
      <c r="L643" s="23">
        <f t="shared" ref="L643:L706" si="204">H643+$BB$9*I643</f>
        <v>28859.716070372506</v>
      </c>
      <c r="N643">
        <v>202212</v>
      </c>
      <c r="O643" s="20" t="s">
        <v>29</v>
      </c>
      <c r="P643" s="20" t="s">
        <v>2601</v>
      </c>
      <c r="Q643">
        <v>15647.59</v>
      </c>
      <c r="R643" s="21">
        <v>0.71</v>
      </c>
      <c r="S643">
        <v>404.39</v>
      </c>
      <c r="T643" s="21">
        <v>0.04</v>
      </c>
      <c r="U643" s="11">
        <f t="shared" ref="U643:U706" si="205">Q643*R643*T643</f>
        <v>444.39155599999998</v>
      </c>
      <c r="V643" s="23">
        <f t="shared" ref="V643:V706" si="206">Q643*R643*SQRT(T643*(1-T643))</f>
        <v>2177.0651164029123</v>
      </c>
      <c r="W643" s="23">
        <f t="shared" ref="W643:W706" si="207">V643^2</f>
        <v>4739612.5210584262</v>
      </c>
      <c r="X643" s="23">
        <f t="shared" ref="X643:X706" si="208">U643*(1+$BB$10)</f>
        <v>466.6111338</v>
      </c>
      <c r="Y643" s="23">
        <f t="shared" ref="Y643:Y706" si="209">U643+$BB$9*V643</f>
        <v>4798.5217888058241</v>
      </c>
      <c r="AA643">
        <v>202212</v>
      </c>
      <c r="AB643" s="20" t="s">
        <v>31</v>
      </c>
      <c r="AC643" s="20" t="s">
        <v>2602</v>
      </c>
      <c r="AD643">
        <v>197717.19</v>
      </c>
      <c r="AE643" s="21">
        <v>0.72</v>
      </c>
      <c r="AF643">
        <v>599.32029999999997</v>
      </c>
      <c r="AG643" s="22">
        <v>4.1999999999999997E-3</v>
      </c>
      <c r="AH643" s="11">
        <f t="shared" ref="AH643:AH706" si="210">AD643*AE643*AG643</f>
        <v>597.89678255999991</v>
      </c>
      <c r="AI643" s="23">
        <f t="shared" ref="AI643:AI706" si="211">AD643*AE643*SQRT(AG643*(1-AG643))</f>
        <v>9206.353192389668</v>
      </c>
      <c r="AJ643" s="23">
        <f t="shared" ref="AJ643:AJ706" si="212">AI643^2</f>
        <v>84756939.103023425</v>
      </c>
      <c r="AK643" s="23">
        <f t="shared" ref="AK643:AK706" si="213">AH643*(1+$BB$10)</f>
        <v>627.79162168799996</v>
      </c>
      <c r="AL643" s="23">
        <f t="shared" ref="AL643:AL706" si="214">AH643+$BB$9*AI643</f>
        <v>19010.603167339337</v>
      </c>
      <c r="AN643">
        <v>202212</v>
      </c>
      <c r="AO643" s="20" t="s">
        <v>33</v>
      </c>
      <c r="AP643" s="20" t="s">
        <v>2603</v>
      </c>
      <c r="AQ643">
        <v>1046.6600000000001</v>
      </c>
      <c r="AR643" s="21">
        <v>0.86</v>
      </c>
      <c r="AS643">
        <v>57.43</v>
      </c>
      <c r="AT643">
        <v>6.3799999999999996E-2</v>
      </c>
      <c r="AU643" s="11">
        <f t="shared" ref="AU643:AU706" si="215">AQ643*AR643*AT643</f>
        <v>57.428140880000001</v>
      </c>
      <c r="AV643" s="23">
        <f t="shared" ref="AV643:AV706" si="216">AQ643*AR643*SQRT(AT643*(1-AT643))</f>
        <v>219.98787070618954</v>
      </c>
      <c r="AW643" s="23">
        <f t="shared" ref="AW643:AW706" si="217">AV643^2</f>
        <v>48394.663257843167</v>
      </c>
      <c r="AX643" s="23">
        <f t="shared" ref="AX643:AX706" si="218">AU643*(1+$BB$10)</f>
        <v>60.299547924000002</v>
      </c>
      <c r="AY643" s="23">
        <f t="shared" ref="AY643:AY706" si="219">AU643+$BB$9*AV643</f>
        <v>497.40388229237908</v>
      </c>
      <c r="AZ643" s="23"/>
      <c r="BA643" s="23"/>
    </row>
    <row r="644" spans="1:53">
      <c r="A644">
        <v>202212</v>
      </c>
      <c r="B644" s="20" t="s">
        <v>27</v>
      </c>
      <c r="C644" s="20" t="s">
        <v>2604</v>
      </c>
      <c r="D644">
        <v>68190.509999999995</v>
      </c>
      <c r="E644" s="21">
        <v>0.68</v>
      </c>
      <c r="F644">
        <v>2245.88</v>
      </c>
      <c r="G644" s="22">
        <v>4.8399999999999999E-2</v>
      </c>
      <c r="H644" s="11">
        <f t="shared" si="200"/>
        <v>2244.2860651199999</v>
      </c>
      <c r="I644" s="23">
        <f t="shared" si="201"/>
        <v>9951.3671315592546</v>
      </c>
      <c r="J644" s="23">
        <f t="shared" si="202"/>
        <v>99029707.787077874</v>
      </c>
      <c r="K644" s="23">
        <f t="shared" si="203"/>
        <v>2356.5003683760001</v>
      </c>
      <c r="L644" s="23">
        <f t="shared" si="204"/>
        <v>22147.020328238508</v>
      </c>
      <c r="N644">
        <v>202212</v>
      </c>
      <c r="O644" s="20" t="s">
        <v>29</v>
      </c>
      <c r="P644" s="20" t="s">
        <v>2605</v>
      </c>
      <c r="Q644">
        <v>16859.61</v>
      </c>
      <c r="R644" s="21">
        <v>0.71</v>
      </c>
      <c r="S644">
        <v>435.71</v>
      </c>
      <c r="T644" s="21">
        <v>0.04</v>
      </c>
      <c r="U644" s="11">
        <f t="shared" si="205"/>
        <v>478.81292400000001</v>
      </c>
      <c r="V644" s="23">
        <f t="shared" si="206"/>
        <v>2345.6946921000426</v>
      </c>
      <c r="W644" s="23">
        <f t="shared" si="207"/>
        <v>5502283.5885463133</v>
      </c>
      <c r="X644" s="23">
        <f t="shared" si="208"/>
        <v>502.75357020000001</v>
      </c>
      <c r="Y644" s="23">
        <f t="shared" si="209"/>
        <v>5170.2023082000851</v>
      </c>
      <c r="AA644">
        <v>202212</v>
      </c>
      <c r="AB644" s="20" t="s">
        <v>31</v>
      </c>
      <c r="AC644" s="20" t="s">
        <v>2606</v>
      </c>
      <c r="AD644">
        <v>216215.05</v>
      </c>
      <c r="AE644" s="21">
        <v>0.72</v>
      </c>
      <c r="AF644">
        <v>655.39110000000005</v>
      </c>
      <c r="AG644" s="22">
        <v>4.1999999999999997E-3</v>
      </c>
      <c r="AH644" s="11">
        <f t="shared" si="210"/>
        <v>653.83431119999989</v>
      </c>
      <c r="AI644" s="23">
        <f t="shared" si="211"/>
        <v>10067.673507853269</v>
      </c>
      <c r="AJ644" s="23">
        <f t="shared" si="212"/>
        <v>101358049.86073056</v>
      </c>
      <c r="AK644" s="23">
        <f t="shared" si="213"/>
        <v>686.52602675999992</v>
      </c>
      <c r="AL644" s="23">
        <f t="shared" si="214"/>
        <v>20789.181326906539</v>
      </c>
      <c r="AN644">
        <v>202212</v>
      </c>
      <c r="AO644" s="20" t="s">
        <v>33</v>
      </c>
      <c r="AP644" s="20" t="s">
        <v>2607</v>
      </c>
      <c r="AQ644">
        <v>2111.5700000000002</v>
      </c>
      <c r="AR644" s="21">
        <v>0.86</v>
      </c>
      <c r="AS644">
        <v>149.63</v>
      </c>
      <c r="AT644">
        <v>8.2400000000000001E-2</v>
      </c>
      <c r="AU644" s="11">
        <f t="shared" si="215"/>
        <v>149.63429648000002</v>
      </c>
      <c r="AV644" s="23">
        <f t="shared" si="216"/>
        <v>499.3375691219826</v>
      </c>
      <c r="AW644" s="23">
        <f t="shared" si="217"/>
        <v>249338.00793665074</v>
      </c>
      <c r="AX644" s="23">
        <f t="shared" si="218"/>
        <v>157.11601130400001</v>
      </c>
      <c r="AY644" s="23">
        <f t="shared" si="219"/>
        <v>1148.3094347239653</v>
      </c>
      <c r="AZ644" s="23"/>
      <c r="BA644" s="23"/>
    </row>
    <row r="645" spans="1:53">
      <c r="A645">
        <v>202212</v>
      </c>
      <c r="B645" s="20" t="s">
        <v>27</v>
      </c>
      <c r="C645" s="20" t="s">
        <v>2608</v>
      </c>
      <c r="D645">
        <v>59799.6</v>
      </c>
      <c r="E645" s="21">
        <v>0.68</v>
      </c>
      <c r="F645">
        <v>1969.52</v>
      </c>
      <c r="G645" s="22">
        <v>4.8399999999999999E-2</v>
      </c>
      <c r="H645" s="11">
        <f t="shared" si="200"/>
        <v>1968.1244352000001</v>
      </c>
      <c r="I645" s="23">
        <f t="shared" si="201"/>
        <v>8726.8415197421291</v>
      </c>
      <c r="J645" s="23">
        <f t="shared" si="202"/>
        <v>76157762.910695121</v>
      </c>
      <c r="K645" s="23">
        <f t="shared" si="203"/>
        <v>2066.5306569600002</v>
      </c>
      <c r="L645" s="23">
        <f t="shared" si="204"/>
        <v>19421.807474684258</v>
      </c>
      <c r="N645">
        <v>202212</v>
      </c>
      <c r="O645" s="20" t="s">
        <v>29</v>
      </c>
      <c r="P645" s="20" t="s">
        <v>2609</v>
      </c>
      <c r="Q645">
        <v>20969.64</v>
      </c>
      <c r="R645" s="21">
        <v>0.71</v>
      </c>
      <c r="S645">
        <v>541.92999999999995</v>
      </c>
      <c r="T645" s="21">
        <v>0.04</v>
      </c>
      <c r="U645" s="11">
        <f t="shared" si="205"/>
        <v>595.53777600000001</v>
      </c>
      <c r="V645" s="23">
        <f t="shared" si="206"/>
        <v>2917.5273475038111</v>
      </c>
      <c r="W645" s="23">
        <f t="shared" si="207"/>
        <v>8511965.8234326243</v>
      </c>
      <c r="X645" s="23">
        <f t="shared" si="208"/>
        <v>625.31466480000006</v>
      </c>
      <c r="Y645" s="23">
        <f t="shared" si="209"/>
        <v>6430.5924710076224</v>
      </c>
      <c r="AA645">
        <v>202212</v>
      </c>
      <c r="AB645" s="20" t="s">
        <v>31</v>
      </c>
      <c r="AC645" s="20" t="s">
        <v>2610</v>
      </c>
      <c r="AD645">
        <v>132345.26999999999</v>
      </c>
      <c r="AE645" s="21">
        <v>0.72</v>
      </c>
      <c r="AF645">
        <v>401.16500000000002</v>
      </c>
      <c r="AG645" s="22">
        <v>4.1999999999999997E-3</v>
      </c>
      <c r="AH645" s="11">
        <f t="shared" si="210"/>
        <v>400.2120964799999</v>
      </c>
      <c r="AI645" s="23">
        <f t="shared" si="211"/>
        <v>6162.424718671009</v>
      </c>
      <c r="AJ645" s="23">
        <f t="shared" si="212"/>
        <v>37975478.413287468</v>
      </c>
      <c r="AK645" s="23">
        <f t="shared" si="213"/>
        <v>420.22270130399994</v>
      </c>
      <c r="AL645" s="23">
        <f t="shared" si="214"/>
        <v>12725.061533822018</v>
      </c>
      <c r="AN645">
        <v>202212</v>
      </c>
      <c r="AO645" s="20" t="s">
        <v>33</v>
      </c>
      <c r="AP645" s="20" t="s">
        <v>2611</v>
      </c>
      <c r="AQ645">
        <v>461.19</v>
      </c>
      <c r="AR645" s="21">
        <v>0.86</v>
      </c>
      <c r="AS645">
        <v>13.8</v>
      </c>
      <c r="AT645">
        <v>3.4799999999999998E-2</v>
      </c>
      <c r="AU645" s="11">
        <f t="shared" si="215"/>
        <v>13.802494319999999</v>
      </c>
      <c r="AV645" s="23">
        <f t="shared" si="216"/>
        <v>72.690325189982858</v>
      </c>
      <c r="AW645" s="23">
        <f t="shared" si="217"/>
        <v>5283.8833762254562</v>
      </c>
      <c r="AX645" s="23">
        <f t="shared" si="218"/>
        <v>14.492619035999999</v>
      </c>
      <c r="AY645" s="23">
        <f t="shared" si="219"/>
        <v>159.18314469996571</v>
      </c>
      <c r="AZ645" s="23"/>
      <c r="BA645" s="23"/>
    </row>
    <row r="646" spans="1:53">
      <c r="A646">
        <v>202212</v>
      </c>
      <c r="B646" s="20" t="s">
        <v>27</v>
      </c>
      <c r="C646" s="20" t="s">
        <v>2612</v>
      </c>
      <c r="D646">
        <v>244980.63</v>
      </c>
      <c r="E646" s="21">
        <v>0.68</v>
      </c>
      <c r="F646">
        <v>8068.52</v>
      </c>
      <c r="G646" s="22">
        <v>4.8399999999999999E-2</v>
      </c>
      <c r="H646" s="11">
        <f t="shared" si="200"/>
        <v>8062.8024945600009</v>
      </c>
      <c r="I646" s="23">
        <f t="shared" si="201"/>
        <v>35751.194546729152</v>
      </c>
      <c r="J646" s="23">
        <f t="shared" si="202"/>
        <v>1278147911.5180762</v>
      </c>
      <c r="K646" s="23">
        <f t="shared" si="203"/>
        <v>8465.9426192880019</v>
      </c>
      <c r="L646" s="23">
        <f t="shared" si="204"/>
        <v>79565.191588018308</v>
      </c>
      <c r="N646">
        <v>202212</v>
      </c>
      <c r="O646" s="20" t="s">
        <v>29</v>
      </c>
      <c r="P646" s="20" t="s">
        <v>2613</v>
      </c>
      <c r="Q646">
        <v>41382.720000000001</v>
      </c>
      <c r="R646" s="21">
        <v>0.71</v>
      </c>
      <c r="S646">
        <v>1069.49</v>
      </c>
      <c r="T646" s="21">
        <v>0.04</v>
      </c>
      <c r="U646" s="11">
        <f t="shared" si="205"/>
        <v>1175.2692480000001</v>
      </c>
      <c r="V646" s="23">
        <f t="shared" si="206"/>
        <v>5757.6199359689972</v>
      </c>
      <c r="W646" s="23">
        <f t="shared" si="207"/>
        <v>33150187.32706764</v>
      </c>
      <c r="X646" s="23">
        <f t="shared" si="208"/>
        <v>1234.0327104</v>
      </c>
      <c r="Y646" s="23">
        <f t="shared" si="209"/>
        <v>12690.509119937995</v>
      </c>
      <c r="AA646">
        <v>202212</v>
      </c>
      <c r="AB646" s="20" t="s">
        <v>31</v>
      </c>
      <c r="AC646" s="20" t="s">
        <v>2614</v>
      </c>
      <c r="AD646">
        <v>208305.5</v>
      </c>
      <c r="AE646" s="21">
        <v>0.72</v>
      </c>
      <c r="AF646">
        <v>631.41560000000004</v>
      </c>
      <c r="AG646" s="22">
        <v>4.1999999999999997E-3</v>
      </c>
      <c r="AH646" s="11">
        <f t="shared" si="210"/>
        <v>629.91583199999991</v>
      </c>
      <c r="AI646" s="23">
        <f t="shared" si="211"/>
        <v>9699.3792240185376</v>
      </c>
      <c r="AJ646" s="23">
        <f t="shared" si="212"/>
        <v>94077957.331322446</v>
      </c>
      <c r="AK646" s="23">
        <f t="shared" si="213"/>
        <v>661.41162359999998</v>
      </c>
      <c r="AL646" s="23">
        <f t="shared" si="214"/>
        <v>20028.674280037074</v>
      </c>
      <c r="AN646">
        <v>202212</v>
      </c>
      <c r="AO646" s="20" t="s">
        <v>33</v>
      </c>
      <c r="AP646" s="20" t="s">
        <v>2615</v>
      </c>
      <c r="AQ646">
        <v>3417.32</v>
      </c>
      <c r="AR646" s="21">
        <v>0.86</v>
      </c>
      <c r="AS646">
        <v>121.67</v>
      </c>
      <c r="AT646">
        <v>4.1399999999999999E-2</v>
      </c>
      <c r="AU646" s="11">
        <f t="shared" si="215"/>
        <v>121.67026127999999</v>
      </c>
      <c r="AV646" s="23">
        <f t="shared" si="216"/>
        <v>585.46775690775178</v>
      </c>
      <c r="AW646" s="23">
        <f t="shared" si="217"/>
        <v>342772.49437859433</v>
      </c>
      <c r="AX646" s="23">
        <f t="shared" si="218"/>
        <v>127.75377434399999</v>
      </c>
      <c r="AY646" s="23">
        <f t="shared" si="219"/>
        <v>1292.6057750955035</v>
      </c>
      <c r="AZ646" s="23"/>
      <c r="BA646" s="23"/>
    </row>
    <row r="647" spans="1:53">
      <c r="A647">
        <v>202212</v>
      </c>
      <c r="B647" s="20" t="s">
        <v>27</v>
      </c>
      <c r="C647" s="20" t="s">
        <v>2616</v>
      </c>
      <c r="D647">
        <v>25527.99</v>
      </c>
      <c r="E647" s="21">
        <v>0.68</v>
      </c>
      <c r="F647">
        <v>840.77</v>
      </c>
      <c r="G647" s="22">
        <v>4.8399999999999999E-2</v>
      </c>
      <c r="H647" s="11">
        <f t="shared" si="200"/>
        <v>840.17720688000009</v>
      </c>
      <c r="I647" s="23">
        <f t="shared" si="201"/>
        <v>3725.4216256891668</v>
      </c>
      <c r="J647" s="23">
        <f t="shared" si="202"/>
        <v>13878766.289152514</v>
      </c>
      <c r="K647" s="23">
        <f t="shared" si="203"/>
        <v>882.18606722400011</v>
      </c>
      <c r="L647" s="23">
        <f t="shared" si="204"/>
        <v>8291.0204582583337</v>
      </c>
      <c r="N647">
        <v>202212</v>
      </c>
      <c r="O647" s="20" t="s">
        <v>29</v>
      </c>
      <c r="P647" s="20" t="s">
        <v>2617</v>
      </c>
      <c r="Q647">
        <v>77656.460000000006</v>
      </c>
      <c r="R647" s="21">
        <v>0.71</v>
      </c>
      <c r="S647">
        <v>2006.95</v>
      </c>
      <c r="T647" s="21">
        <v>0.04</v>
      </c>
      <c r="U647" s="11">
        <f t="shared" si="205"/>
        <v>2205.4434639999999</v>
      </c>
      <c r="V647" s="23">
        <f t="shared" si="206"/>
        <v>10804.422286712403</v>
      </c>
      <c r="W647" s="23">
        <f t="shared" si="207"/>
        <v>116735540.94960767</v>
      </c>
      <c r="X647" s="23">
        <f t="shared" si="208"/>
        <v>2315.7156371999999</v>
      </c>
      <c r="Y647" s="23">
        <f t="shared" si="209"/>
        <v>23814.288037424805</v>
      </c>
      <c r="AA647">
        <v>202212</v>
      </c>
      <c r="AB647" s="20" t="s">
        <v>31</v>
      </c>
      <c r="AC647" s="20" t="s">
        <v>2618</v>
      </c>
      <c r="AD647">
        <v>211768.24</v>
      </c>
      <c r="AE647" s="21">
        <v>0.72</v>
      </c>
      <c r="AF647">
        <v>641.91189999999995</v>
      </c>
      <c r="AG647" s="22">
        <v>4.1999999999999997E-3</v>
      </c>
      <c r="AH647" s="11">
        <f t="shared" si="210"/>
        <v>640.38715775999992</v>
      </c>
      <c r="AI647" s="23">
        <f t="shared" si="211"/>
        <v>9860.6156215893079</v>
      </c>
      <c r="AJ647" s="23">
        <f t="shared" si="212"/>
        <v>97231740.4367311</v>
      </c>
      <c r="AK647" s="23">
        <f t="shared" si="213"/>
        <v>672.40651564799998</v>
      </c>
      <c r="AL647" s="23">
        <f t="shared" si="214"/>
        <v>20361.618400938616</v>
      </c>
      <c r="AN647">
        <v>202212</v>
      </c>
      <c r="AO647" s="20" t="s">
        <v>33</v>
      </c>
      <c r="AP647" s="20" t="s">
        <v>2619</v>
      </c>
      <c r="AQ647">
        <v>3047.5</v>
      </c>
      <c r="AR647" s="21">
        <v>0.86</v>
      </c>
      <c r="AS647">
        <v>146.24</v>
      </c>
      <c r="AT647">
        <v>5.5800000000000002E-2</v>
      </c>
      <c r="AU647" s="11">
        <f t="shared" si="215"/>
        <v>146.24342999999999</v>
      </c>
      <c r="AV647" s="23">
        <f t="shared" si="216"/>
        <v>601.57705466327013</v>
      </c>
      <c r="AW647" s="23">
        <f t="shared" si="217"/>
        <v>361894.9526973351</v>
      </c>
      <c r="AX647" s="23">
        <f t="shared" si="218"/>
        <v>153.55560149999999</v>
      </c>
      <c r="AY647" s="23">
        <f t="shared" si="219"/>
        <v>1349.3975393265403</v>
      </c>
      <c r="AZ647" s="23"/>
      <c r="BA647" s="23"/>
    </row>
    <row r="648" spans="1:53">
      <c r="A648">
        <v>202212</v>
      </c>
      <c r="B648" s="20" t="s">
        <v>27</v>
      </c>
      <c r="C648" s="20" t="s">
        <v>2620</v>
      </c>
      <c r="D648">
        <v>125242.75</v>
      </c>
      <c r="E648" s="21">
        <v>0.68</v>
      </c>
      <c r="F648">
        <v>4124.91</v>
      </c>
      <c r="G648" s="22">
        <v>4.8399999999999999E-2</v>
      </c>
      <c r="H648" s="11">
        <f t="shared" si="200"/>
        <v>4121.989388</v>
      </c>
      <c r="I648" s="23">
        <f t="shared" si="201"/>
        <v>18277.273271839338</v>
      </c>
      <c r="J648" s="23">
        <f t="shared" si="202"/>
        <v>334058718.25349265</v>
      </c>
      <c r="K648" s="23">
        <f t="shared" si="203"/>
        <v>4328.0888574000001</v>
      </c>
      <c r="L648" s="23">
        <f t="shared" si="204"/>
        <v>40676.535931678678</v>
      </c>
      <c r="N648">
        <v>202212</v>
      </c>
      <c r="O648" s="20" t="s">
        <v>29</v>
      </c>
      <c r="P648" s="20" t="s">
        <v>2621</v>
      </c>
      <c r="Q648">
        <v>101668.62</v>
      </c>
      <c r="R648" s="21">
        <v>0.71</v>
      </c>
      <c r="S648">
        <v>2627.52</v>
      </c>
      <c r="T648" s="21">
        <v>0.04</v>
      </c>
      <c r="U648" s="11">
        <f t="shared" si="205"/>
        <v>2887.3888079999997</v>
      </c>
      <c r="V648" s="23">
        <f t="shared" si="206"/>
        <v>14145.258537245893</v>
      </c>
      <c r="W648" s="23">
        <f t="shared" si="207"/>
        <v>200088339.08552781</v>
      </c>
      <c r="X648" s="23">
        <f t="shared" si="208"/>
        <v>3031.7582484</v>
      </c>
      <c r="Y648" s="23">
        <f t="shared" si="209"/>
        <v>31177.905882491785</v>
      </c>
      <c r="AA648">
        <v>202212</v>
      </c>
      <c r="AB648" s="20" t="s">
        <v>31</v>
      </c>
      <c r="AC648" s="20" t="s">
        <v>2622</v>
      </c>
      <c r="AD648">
        <v>155512.03</v>
      </c>
      <c r="AE648" s="21">
        <v>0.72</v>
      </c>
      <c r="AF648">
        <v>471.38810000000001</v>
      </c>
      <c r="AG648" s="22">
        <v>4.1999999999999997E-3</v>
      </c>
      <c r="AH648" s="11">
        <f t="shared" si="210"/>
        <v>470.26837871999993</v>
      </c>
      <c r="AI648" s="23">
        <f t="shared" si="211"/>
        <v>7241.1441506198707</v>
      </c>
      <c r="AJ648" s="23">
        <f t="shared" si="212"/>
        <v>52434168.61005637</v>
      </c>
      <c r="AK648" s="23">
        <f t="shared" si="213"/>
        <v>493.78179765599992</v>
      </c>
      <c r="AL648" s="23">
        <f t="shared" si="214"/>
        <v>14952.556679959742</v>
      </c>
      <c r="AN648">
        <v>202212</v>
      </c>
      <c r="AO648" s="20" t="s">
        <v>33</v>
      </c>
      <c r="AP648" s="20" t="s">
        <v>2623</v>
      </c>
      <c r="AQ648">
        <v>41.33</v>
      </c>
      <c r="AR648" s="21">
        <v>0.86</v>
      </c>
      <c r="AS648">
        <v>0.64</v>
      </c>
      <c r="AT648">
        <v>1.8000000000000002E-2</v>
      </c>
      <c r="AU648" s="11">
        <f t="shared" si="215"/>
        <v>0.63978840000000003</v>
      </c>
      <c r="AV648" s="23">
        <f t="shared" si="216"/>
        <v>4.7255879777172112</v>
      </c>
      <c r="AW648" s="23">
        <f t="shared" si="217"/>
        <v>22.331181735145442</v>
      </c>
      <c r="AX648" s="23">
        <f t="shared" si="218"/>
        <v>0.67177782000000008</v>
      </c>
      <c r="AY648" s="23">
        <f t="shared" si="219"/>
        <v>10.090964355434423</v>
      </c>
      <c r="AZ648" s="23"/>
      <c r="BA648" s="23"/>
    </row>
    <row r="649" spans="1:53">
      <c r="A649">
        <v>202212</v>
      </c>
      <c r="B649" s="20" t="s">
        <v>27</v>
      </c>
      <c r="C649" s="20" t="s">
        <v>2624</v>
      </c>
      <c r="D649">
        <v>47820.88</v>
      </c>
      <c r="E649" s="21">
        <v>0.68</v>
      </c>
      <c r="F649">
        <v>1575</v>
      </c>
      <c r="G649" s="22">
        <v>4.8399999999999999E-2</v>
      </c>
      <c r="H649" s="11">
        <f t="shared" si="200"/>
        <v>1573.8808025600001</v>
      </c>
      <c r="I649" s="23">
        <f t="shared" si="201"/>
        <v>6978.729641914093</v>
      </c>
      <c r="J649" s="23">
        <f t="shared" si="202"/>
        <v>48702667.414930403</v>
      </c>
      <c r="K649" s="23">
        <f t="shared" si="203"/>
        <v>1652.5748426880002</v>
      </c>
      <c r="L649" s="23">
        <f t="shared" si="204"/>
        <v>15531.340086388187</v>
      </c>
      <c r="N649">
        <v>202212</v>
      </c>
      <c r="O649" s="20" t="s">
        <v>29</v>
      </c>
      <c r="P649" s="20" t="s">
        <v>2625</v>
      </c>
      <c r="Q649">
        <v>14978.29</v>
      </c>
      <c r="R649" s="21">
        <v>0.71</v>
      </c>
      <c r="S649">
        <v>387.09</v>
      </c>
      <c r="T649" s="21">
        <v>0.04</v>
      </c>
      <c r="U649" s="11">
        <f t="shared" si="205"/>
        <v>425.38343600000002</v>
      </c>
      <c r="V649" s="23">
        <f t="shared" si="206"/>
        <v>2083.9447264637288</v>
      </c>
      <c r="W649" s="23">
        <f t="shared" si="207"/>
        <v>4342825.6229559854</v>
      </c>
      <c r="X649" s="23">
        <f t="shared" si="208"/>
        <v>446.65260780000006</v>
      </c>
      <c r="Y649" s="23">
        <f t="shared" si="209"/>
        <v>4593.2728889274576</v>
      </c>
      <c r="AA649">
        <v>202212</v>
      </c>
      <c r="AB649" s="20" t="s">
        <v>31</v>
      </c>
      <c r="AC649" s="20" t="s">
        <v>2626</v>
      </c>
      <c r="AD649">
        <v>179378.32</v>
      </c>
      <c r="AE649" s="21">
        <v>0.72</v>
      </c>
      <c r="AF649">
        <v>543.73159999999996</v>
      </c>
      <c r="AG649" s="22">
        <v>4.1999999999999997E-3</v>
      </c>
      <c r="AH649" s="11">
        <f t="shared" si="210"/>
        <v>542.44003967999993</v>
      </c>
      <c r="AI649" s="23">
        <f t="shared" si="211"/>
        <v>8352.4359666324181</v>
      </c>
      <c r="AJ649" s="23">
        <f t="shared" si="212"/>
        <v>69763186.576694816</v>
      </c>
      <c r="AK649" s="23">
        <f t="shared" si="213"/>
        <v>569.56204166399993</v>
      </c>
      <c r="AL649" s="23">
        <f t="shared" si="214"/>
        <v>17247.311972944837</v>
      </c>
      <c r="AN649">
        <v>202212</v>
      </c>
      <c r="AO649" s="20" t="s">
        <v>33</v>
      </c>
      <c r="AP649" s="20" t="s">
        <v>2627</v>
      </c>
      <c r="AQ649">
        <v>2079.9899999999998</v>
      </c>
      <c r="AR649" s="21">
        <v>0.86</v>
      </c>
      <c r="AS649">
        <v>145.79</v>
      </c>
      <c r="AT649">
        <v>8.1500000000000003E-2</v>
      </c>
      <c r="AU649" s="11">
        <f t="shared" si="215"/>
        <v>145.78649909999999</v>
      </c>
      <c r="AV649" s="23">
        <f t="shared" si="216"/>
        <v>489.41590953539037</v>
      </c>
      <c r="AW649" s="23">
        <f t="shared" si="217"/>
        <v>239527.93250635342</v>
      </c>
      <c r="AX649" s="23">
        <f t="shared" si="218"/>
        <v>153.075824055</v>
      </c>
      <c r="AY649" s="23">
        <f t="shared" si="219"/>
        <v>1124.6183181707806</v>
      </c>
      <c r="AZ649" s="23"/>
      <c r="BA649" s="23"/>
    </row>
    <row r="650" spans="1:53">
      <c r="A650">
        <v>202212</v>
      </c>
      <c r="B650" s="20" t="s">
        <v>27</v>
      </c>
      <c r="C650" s="20" t="s">
        <v>2628</v>
      </c>
      <c r="D650">
        <v>39602.46</v>
      </c>
      <c r="E650" s="21">
        <v>0.68</v>
      </c>
      <c r="F650">
        <v>1304.32</v>
      </c>
      <c r="G650" s="22">
        <v>4.8399999999999999E-2</v>
      </c>
      <c r="H650" s="11">
        <f t="shared" si="200"/>
        <v>1303.3961635200001</v>
      </c>
      <c r="I650" s="23">
        <f t="shared" si="201"/>
        <v>5779.3763204423922</v>
      </c>
      <c r="J650" s="23">
        <f t="shared" si="202"/>
        <v>33401190.653290246</v>
      </c>
      <c r="K650" s="23">
        <f t="shared" si="203"/>
        <v>1368.5659716960001</v>
      </c>
      <c r="L650" s="23">
        <f t="shared" si="204"/>
        <v>12862.148804404784</v>
      </c>
      <c r="N650">
        <v>202212</v>
      </c>
      <c r="O650" s="20" t="s">
        <v>29</v>
      </c>
      <c r="P650" s="20" t="s">
        <v>2629</v>
      </c>
      <c r="Q650">
        <v>279917.24</v>
      </c>
      <c r="R650" s="21">
        <v>0.71</v>
      </c>
      <c r="S650">
        <v>7234.18</v>
      </c>
      <c r="T650" s="21">
        <v>0.04</v>
      </c>
      <c r="U650" s="11">
        <f t="shared" si="205"/>
        <v>7949.6496159999997</v>
      </c>
      <c r="V650" s="23">
        <f t="shared" si="206"/>
        <v>38945.170386224454</v>
      </c>
      <c r="W650" s="23">
        <f t="shared" si="207"/>
        <v>1516726296.4120543</v>
      </c>
      <c r="X650" s="23">
        <f t="shared" si="208"/>
        <v>8347.1320968</v>
      </c>
      <c r="Y650" s="23">
        <f t="shared" si="209"/>
        <v>85839.990388448903</v>
      </c>
      <c r="AA650">
        <v>202212</v>
      </c>
      <c r="AB650" s="20" t="s">
        <v>31</v>
      </c>
      <c r="AC650" s="20" t="s">
        <v>2630</v>
      </c>
      <c r="AD650">
        <v>216930.34</v>
      </c>
      <c r="AE650" s="21">
        <v>0.72</v>
      </c>
      <c r="AF650">
        <v>657.55920000000003</v>
      </c>
      <c r="AG650" s="22">
        <v>4.1999999999999997E-3</v>
      </c>
      <c r="AH650" s="11">
        <f t="shared" si="210"/>
        <v>655.99734815999989</v>
      </c>
      <c r="AI650" s="23">
        <f t="shared" si="211"/>
        <v>10100.979728597073</v>
      </c>
      <c r="AJ650" s="23">
        <f t="shared" si="212"/>
        <v>102029791.47752899</v>
      </c>
      <c r="AK650" s="23">
        <f t="shared" si="213"/>
        <v>688.79721556799996</v>
      </c>
      <c r="AL650" s="23">
        <f t="shared" si="214"/>
        <v>20857.956805354144</v>
      </c>
      <c r="AN650">
        <v>202212</v>
      </c>
      <c r="AO650" s="20" t="s">
        <v>33</v>
      </c>
      <c r="AP650" s="20" t="s">
        <v>2631</v>
      </c>
      <c r="AQ650">
        <v>1040.8399999999999</v>
      </c>
      <c r="AR650" s="21">
        <v>0.86</v>
      </c>
      <c r="AS650">
        <v>48.78</v>
      </c>
      <c r="AT650">
        <v>5.45E-2</v>
      </c>
      <c r="AU650" s="11">
        <f t="shared" si="215"/>
        <v>48.784170799999998</v>
      </c>
      <c r="AV650" s="23">
        <f t="shared" si="216"/>
        <v>203.19426352105108</v>
      </c>
      <c r="AW650" s="23">
        <f t="shared" si="217"/>
        <v>41287.908727862348</v>
      </c>
      <c r="AX650" s="23">
        <f t="shared" si="218"/>
        <v>51.223379340000001</v>
      </c>
      <c r="AY650" s="23">
        <f t="shared" si="219"/>
        <v>455.17269784210214</v>
      </c>
      <c r="AZ650" s="23"/>
      <c r="BA650" s="23"/>
    </row>
    <row r="651" spans="1:53">
      <c r="A651">
        <v>202212</v>
      </c>
      <c r="B651" s="20" t="s">
        <v>27</v>
      </c>
      <c r="C651" s="20" t="s">
        <v>2632</v>
      </c>
      <c r="D651">
        <v>58951.15</v>
      </c>
      <c r="E651" s="21">
        <v>0.68</v>
      </c>
      <c r="F651">
        <v>1941.58</v>
      </c>
      <c r="G651" s="22">
        <v>4.8399999999999999E-2</v>
      </c>
      <c r="H651" s="11">
        <f t="shared" si="200"/>
        <v>1940.2002488000003</v>
      </c>
      <c r="I651" s="23">
        <f t="shared" si="201"/>
        <v>8603.0231549466262</v>
      </c>
      <c r="J651" s="23">
        <f t="shared" si="202"/>
        <v>74012007.404547796</v>
      </c>
      <c r="K651" s="23">
        <f t="shared" si="203"/>
        <v>2037.2102612400004</v>
      </c>
      <c r="L651" s="23">
        <f t="shared" si="204"/>
        <v>19146.246558693252</v>
      </c>
      <c r="N651">
        <v>202212</v>
      </c>
      <c r="O651" s="20" t="s">
        <v>29</v>
      </c>
      <c r="P651" s="20" t="s">
        <v>2633</v>
      </c>
      <c r="Q651">
        <v>164657.22</v>
      </c>
      <c r="R651" s="21">
        <v>0.71</v>
      </c>
      <c r="S651">
        <v>4255.3999999999996</v>
      </c>
      <c r="T651" s="21">
        <v>0.04</v>
      </c>
      <c r="U651" s="11">
        <f t="shared" si="205"/>
        <v>4676.2650480000002</v>
      </c>
      <c r="V651" s="23">
        <f t="shared" si="206"/>
        <v>22908.926539222968</v>
      </c>
      <c r="W651" s="23">
        <f t="shared" si="207"/>
        <v>524818915.17951447</v>
      </c>
      <c r="X651" s="23">
        <f t="shared" si="208"/>
        <v>4910.0783004000004</v>
      </c>
      <c r="Y651" s="23">
        <f t="shared" si="209"/>
        <v>50494.118126445937</v>
      </c>
      <c r="AA651">
        <v>202212</v>
      </c>
      <c r="AB651" s="20" t="s">
        <v>31</v>
      </c>
      <c r="AC651" s="20" t="s">
        <v>2634</v>
      </c>
      <c r="AD651">
        <v>150238.32999999999</v>
      </c>
      <c r="AE651" s="21">
        <v>0.72</v>
      </c>
      <c r="AF651">
        <v>455.4024</v>
      </c>
      <c r="AG651" s="22">
        <v>4.1999999999999997E-3</v>
      </c>
      <c r="AH651" s="11">
        <f t="shared" si="210"/>
        <v>454.32070991999996</v>
      </c>
      <c r="AI651" s="23">
        <f t="shared" si="211"/>
        <v>6995.5835859026338</v>
      </c>
      <c r="AJ651" s="23">
        <f t="shared" si="212"/>
        <v>48938189.707350351</v>
      </c>
      <c r="AK651" s="23">
        <f t="shared" si="213"/>
        <v>477.03674541599997</v>
      </c>
      <c r="AL651" s="23">
        <f t="shared" si="214"/>
        <v>14445.487881725268</v>
      </c>
      <c r="AN651">
        <v>202212</v>
      </c>
      <c r="AO651" s="20" t="s">
        <v>33</v>
      </c>
      <c r="AP651" s="20" t="s">
        <v>2635</v>
      </c>
      <c r="AQ651">
        <v>2195.4499999999998</v>
      </c>
      <c r="AR651" s="21">
        <v>0.86</v>
      </c>
      <c r="AS651">
        <v>136.88999999999999</v>
      </c>
      <c r="AT651">
        <v>7.2499999999999995E-2</v>
      </c>
      <c r="AU651" s="11">
        <f t="shared" si="215"/>
        <v>136.88630749999999</v>
      </c>
      <c r="AV651" s="23">
        <f t="shared" si="216"/>
        <v>489.60739014823696</v>
      </c>
      <c r="AW651" s="23">
        <f t="shared" si="217"/>
        <v>239715.39648776792</v>
      </c>
      <c r="AX651" s="23">
        <f t="shared" si="218"/>
        <v>143.73062287499999</v>
      </c>
      <c r="AY651" s="23">
        <f t="shared" si="219"/>
        <v>1116.1010877964738</v>
      </c>
      <c r="AZ651" s="23"/>
      <c r="BA651" s="23"/>
    </row>
    <row r="652" spans="1:53">
      <c r="A652">
        <v>202212</v>
      </c>
      <c r="B652" s="20" t="s">
        <v>27</v>
      </c>
      <c r="C652" s="20" t="s">
        <v>2636</v>
      </c>
      <c r="D652">
        <v>113820.67</v>
      </c>
      <c r="E652" s="21">
        <v>0.68</v>
      </c>
      <c r="F652">
        <v>3748.72</v>
      </c>
      <c r="G652" s="22">
        <v>4.8399999999999999E-2</v>
      </c>
      <c r="H652" s="11">
        <f t="shared" si="200"/>
        <v>3746.0658910400002</v>
      </c>
      <c r="I652" s="23">
        <f t="shared" si="201"/>
        <v>16610.394530412701</v>
      </c>
      <c r="J652" s="23">
        <f t="shared" si="202"/>
        <v>275905206.45596415</v>
      </c>
      <c r="K652" s="23">
        <f t="shared" si="203"/>
        <v>3933.3691855920006</v>
      </c>
      <c r="L652" s="23">
        <f t="shared" si="204"/>
        <v>36966.854951865404</v>
      </c>
      <c r="N652">
        <v>202212</v>
      </c>
      <c r="O652" s="20" t="s">
        <v>29</v>
      </c>
      <c r="P652" s="20" t="s">
        <v>2637</v>
      </c>
      <c r="Q652">
        <v>59264.13</v>
      </c>
      <c r="R652" s="21">
        <v>0.71</v>
      </c>
      <c r="S652">
        <v>1531.62</v>
      </c>
      <c r="T652" s="21">
        <v>0.04</v>
      </c>
      <c r="U652" s="11">
        <f t="shared" si="205"/>
        <v>1683.1012920000001</v>
      </c>
      <c r="V652" s="23">
        <f t="shared" si="206"/>
        <v>8245.4787016382288</v>
      </c>
      <c r="W652" s="23">
        <f t="shared" si="207"/>
        <v>67987919.019169658</v>
      </c>
      <c r="X652" s="23">
        <f t="shared" si="208"/>
        <v>1767.2563566000001</v>
      </c>
      <c r="Y652" s="23">
        <f t="shared" si="209"/>
        <v>18174.058695276457</v>
      </c>
      <c r="AA652">
        <v>202212</v>
      </c>
      <c r="AB652" s="20" t="s">
        <v>31</v>
      </c>
      <c r="AC652" s="20" t="s">
        <v>2638</v>
      </c>
      <c r="AD652">
        <v>193937.78</v>
      </c>
      <c r="AE652" s="21">
        <v>0.72</v>
      </c>
      <c r="AF652">
        <v>587.86419999999998</v>
      </c>
      <c r="AG652" s="22">
        <v>4.1999999999999997E-3</v>
      </c>
      <c r="AH652" s="11">
        <f t="shared" si="210"/>
        <v>586.46784672000001</v>
      </c>
      <c r="AI652" s="23">
        <f t="shared" si="211"/>
        <v>9030.3716132520658</v>
      </c>
      <c r="AJ652" s="23">
        <f t="shared" si="212"/>
        <v>81547611.473428711</v>
      </c>
      <c r="AK652" s="23">
        <f t="shared" si="213"/>
        <v>615.79123905599999</v>
      </c>
      <c r="AL652" s="23">
        <f t="shared" si="214"/>
        <v>18647.211073224131</v>
      </c>
      <c r="AN652">
        <v>202212</v>
      </c>
      <c r="AO652" s="20" t="s">
        <v>33</v>
      </c>
      <c r="AP652" s="20" t="s">
        <v>2639</v>
      </c>
      <c r="AQ652">
        <v>1835.7</v>
      </c>
      <c r="AR652" s="21">
        <v>0.86</v>
      </c>
      <c r="AS652">
        <v>6</v>
      </c>
      <c r="AT652">
        <v>3.8E-3</v>
      </c>
      <c r="AU652" s="11">
        <f t="shared" si="215"/>
        <v>5.9990676000000001</v>
      </c>
      <c r="AV652" s="23">
        <f t="shared" si="216"/>
        <v>97.132647478516873</v>
      </c>
      <c r="AW652" s="23">
        <f t="shared" si="217"/>
        <v>9434.7512061858306</v>
      </c>
      <c r="AX652" s="23">
        <f t="shared" si="218"/>
        <v>6.2990209799999999</v>
      </c>
      <c r="AY652" s="23">
        <f t="shared" si="219"/>
        <v>200.26436255703373</v>
      </c>
      <c r="AZ652" s="23"/>
      <c r="BA652" s="23"/>
    </row>
    <row r="653" spans="1:53">
      <c r="A653">
        <v>202212</v>
      </c>
      <c r="B653" s="20" t="s">
        <v>27</v>
      </c>
      <c r="C653" s="20" t="s">
        <v>2640</v>
      </c>
      <c r="D653">
        <v>54478.92</v>
      </c>
      <c r="E653" s="21">
        <v>0.68</v>
      </c>
      <c r="F653">
        <v>1794.28</v>
      </c>
      <c r="G653" s="22">
        <v>4.8399999999999999E-2</v>
      </c>
      <c r="H653" s="11">
        <f t="shared" si="200"/>
        <v>1793.01021504</v>
      </c>
      <c r="I653" s="23">
        <f t="shared" si="201"/>
        <v>7950.3692500737443</v>
      </c>
      <c r="J653" s="23">
        <f t="shared" si="202"/>
        <v>63208371.212518148</v>
      </c>
      <c r="K653" s="23">
        <f t="shared" si="203"/>
        <v>1882.6607257920002</v>
      </c>
      <c r="L653" s="23">
        <f t="shared" si="204"/>
        <v>17693.748715187488</v>
      </c>
      <c r="N653">
        <v>202212</v>
      </c>
      <c r="O653" s="20" t="s">
        <v>29</v>
      </c>
      <c r="P653" s="20" t="s">
        <v>2641</v>
      </c>
      <c r="Q653">
        <v>40135.199999999997</v>
      </c>
      <c r="R653" s="21">
        <v>0.71</v>
      </c>
      <c r="S653">
        <v>1037.25</v>
      </c>
      <c r="T653" s="21">
        <v>0.04</v>
      </c>
      <c r="U653" s="11">
        <f t="shared" si="205"/>
        <v>1139.8396799999998</v>
      </c>
      <c r="V653" s="23">
        <f t="shared" si="206"/>
        <v>5584.0512091545188</v>
      </c>
      <c r="W653" s="23">
        <f t="shared" si="207"/>
        <v>31181627.906460043</v>
      </c>
      <c r="X653" s="23">
        <f t="shared" si="208"/>
        <v>1196.8316639999998</v>
      </c>
      <c r="Y653" s="23">
        <f t="shared" si="209"/>
        <v>12307.942098309037</v>
      </c>
      <c r="AA653">
        <v>202212</v>
      </c>
      <c r="AB653" s="20" t="s">
        <v>31</v>
      </c>
      <c r="AC653" s="20" t="s">
        <v>2642</v>
      </c>
      <c r="AD653">
        <v>212371.44</v>
      </c>
      <c r="AE653" s="21">
        <v>0.72</v>
      </c>
      <c r="AF653">
        <v>643.74030000000005</v>
      </c>
      <c r="AG653" s="22">
        <v>4.1999999999999997E-3</v>
      </c>
      <c r="AH653" s="11">
        <f t="shared" si="210"/>
        <v>642.21123455999998</v>
      </c>
      <c r="AI653" s="23">
        <f t="shared" si="211"/>
        <v>9888.7025686354882</v>
      </c>
      <c r="AJ653" s="23">
        <f t="shared" si="212"/>
        <v>97786438.490938097</v>
      </c>
      <c r="AK653" s="23">
        <f t="shared" si="213"/>
        <v>674.32179628799997</v>
      </c>
      <c r="AL653" s="23">
        <f t="shared" si="214"/>
        <v>20419.616371830976</v>
      </c>
      <c r="AN653">
        <v>202212</v>
      </c>
      <c r="AO653" s="20" t="s">
        <v>33</v>
      </c>
      <c r="AP653" s="20" t="s">
        <v>2643</v>
      </c>
      <c r="AQ653">
        <v>599.30999999999995</v>
      </c>
      <c r="AR653" s="21">
        <v>0.86</v>
      </c>
      <c r="AS653">
        <v>29.74</v>
      </c>
      <c r="AT653">
        <v>5.7699999999999994E-2</v>
      </c>
      <c r="AU653" s="11">
        <f t="shared" si="215"/>
        <v>29.738960819999992</v>
      </c>
      <c r="AV653" s="23">
        <f t="shared" si="216"/>
        <v>120.18007693921614</v>
      </c>
      <c r="AW653" s="23">
        <f t="shared" si="217"/>
        <v>14443.25089311591</v>
      </c>
      <c r="AX653" s="23">
        <f t="shared" si="218"/>
        <v>31.225908860999994</v>
      </c>
      <c r="AY653" s="23">
        <f t="shared" si="219"/>
        <v>270.09911469843229</v>
      </c>
      <c r="AZ653" s="23"/>
      <c r="BA653" s="23"/>
    </row>
    <row r="654" spans="1:53">
      <c r="A654">
        <v>202212</v>
      </c>
      <c r="B654" s="20" t="s">
        <v>27</v>
      </c>
      <c r="C654" s="20" t="s">
        <v>2644</v>
      </c>
      <c r="D654">
        <v>65614.11</v>
      </c>
      <c r="E654" s="21">
        <v>0.68</v>
      </c>
      <c r="F654">
        <v>2161.02</v>
      </c>
      <c r="G654" s="22">
        <v>4.8399999999999999E-2</v>
      </c>
      <c r="H654" s="11">
        <f t="shared" si="200"/>
        <v>2159.4915883200001</v>
      </c>
      <c r="I654" s="23">
        <f t="shared" si="201"/>
        <v>9575.3807622279637</v>
      </c>
      <c r="J654" s="23">
        <f t="shared" si="202"/>
        <v>91687916.741645381</v>
      </c>
      <c r="K654" s="23">
        <f t="shared" si="203"/>
        <v>2267.4661677360004</v>
      </c>
      <c r="L654" s="23">
        <f t="shared" si="204"/>
        <v>21310.253112775928</v>
      </c>
      <c r="N654">
        <v>202212</v>
      </c>
      <c r="O654" s="20" t="s">
        <v>29</v>
      </c>
      <c r="P654" s="20" t="s">
        <v>2645</v>
      </c>
      <c r="Q654">
        <v>23891.63</v>
      </c>
      <c r="R654" s="21">
        <v>0.71</v>
      </c>
      <c r="S654">
        <v>617.45000000000005</v>
      </c>
      <c r="T654" s="21">
        <v>0.04</v>
      </c>
      <c r="U654" s="11">
        <f t="shared" si="205"/>
        <v>678.52229199999999</v>
      </c>
      <c r="V654" s="23">
        <f t="shared" si="206"/>
        <v>3324.0667890074646</v>
      </c>
      <c r="W654" s="23">
        <f t="shared" si="207"/>
        <v>11049420.017782396</v>
      </c>
      <c r="X654" s="23">
        <f t="shared" si="208"/>
        <v>712.4484066</v>
      </c>
      <c r="Y654" s="23">
        <f t="shared" si="209"/>
        <v>7326.655870014929</v>
      </c>
      <c r="AA654">
        <v>202212</v>
      </c>
      <c r="AB654" s="20" t="s">
        <v>31</v>
      </c>
      <c r="AC654" s="20" t="s">
        <v>2646</v>
      </c>
      <c r="AD654">
        <v>221970.26</v>
      </c>
      <c r="AE654" s="21">
        <v>0.72</v>
      </c>
      <c r="AF654">
        <v>672.83630000000005</v>
      </c>
      <c r="AG654" s="22">
        <v>4.1999999999999997E-3</v>
      </c>
      <c r="AH654" s="11">
        <f t="shared" si="210"/>
        <v>671.23806623999997</v>
      </c>
      <c r="AI654" s="23">
        <f t="shared" si="211"/>
        <v>10335.654738804273</v>
      </c>
      <c r="AJ654" s="23">
        <f t="shared" si="212"/>
        <v>106825758.87976722</v>
      </c>
      <c r="AK654" s="23">
        <f t="shared" si="213"/>
        <v>704.79996955199999</v>
      </c>
      <c r="AL654" s="23">
        <f t="shared" si="214"/>
        <v>21342.547543848545</v>
      </c>
      <c r="AN654">
        <v>202212</v>
      </c>
      <c r="AO654" s="20" t="s">
        <v>33</v>
      </c>
      <c r="AP654" s="20" t="s">
        <v>2647</v>
      </c>
      <c r="AQ654">
        <v>4091.34</v>
      </c>
      <c r="AR654" s="21">
        <v>0.86</v>
      </c>
      <c r="AS654">
        <v>340.95</v>
      </c>
      <c r="AT654">
        <v>9.69E-2</v>
      </c>
      <c r="AU654" s="11">
        <f t="shared" si="215"/>
        <v>340.94772755999998</v>
      </c>
      <c r="AV654" s="23">
        <f t="shared" si="216"/>
        <v>1040.8636280284061</v>
      </c>
      <c r="AW654" s="23">
        <f t="shared" si="217"/>
        <v>1083397.0921524561</v>
      </c>
      <c r="AX654" s="23">
        <f t="shared" si="218"/>
        <v>357.99511393799997</v>
      </c>
      <c r="AY654" s="23">
        <f t="shared" si="219"/>
        <v>2422.6749836168119</v>
      </c>
      <c r="AZ654" s="23"/>
      <c r="BA654" s="23"/>
    </row>
    <row r="655" spans="1:53">
      <c r="A655">
        <v>202212</v>
      </c>
      <c r="B655" s="20" t="s">
        <v>27</v>
      </c>
      <c r="C655" s="20" t="s">
        <v>2648</v>
      </c>
      <c r="D655">
        <v>109819.2</v>
      </c>
      <c r="E655" s="21">
        <v>0.68</v>
      </c>
      <c r="F655">
        <v>3616.93</v>
      </c>
      <c r="G655" s="22">
        <v>4.8399999999999999E-2</v>
      </c>
      <c r="H655" s="11">
        <f t="shared" si="200"/>
        <v>3614.3695103999999</v>
      </c>
      <c r="I655" s="23">
        <f t="shared" si="201"/>
        <v>16026.44088296351</v>
      </c>
      <c r="J655" s="23">
        <f t="shared" si="202"/>
        <v>256846807.37512422</v>
      </c>
      <c r="K655" s="23">
        <f t="shared" si="203"/>
        <v>3795.0879859199999</v>
      </c>
      <c r="L655" s="23">
        <f t="shared" si="204"/>
        <v>35667.251276327021</v>
      </c>
      <c r="N655">
        <v>202212</v>
      </c>
      <c r="O655" s="20" t="s">
        <v>29</v>
      </c>
      <c r="P655" s="20" t="s">
        <v>2649</v>
      </c>
      <c r="Q655">
        <v>24379.22</v>
      </c>
      <c r="R655" s="21">
        <v>0.71</v>
      </c>
      <c r="S655">
        <v>630.04999999999995</v>
      </c>
      <c r="T655" s="21">
        <v>0.04</v>
      </c>
      <c r="U655" s="11">
        <f t="shared" si="205"/>
        <v>692.36984800000005</v>
      </c>
      <c r="V655" s="23">
        <f t="shared" si="206"/>
        <v>3391.9056817766964</v>
      </c>
      <c r="W655" s="23">
        <f t="shared" si="207"/>
        <v>11505024.154069036</v>
      </c>
      <c r="X655" s="23">
        <f t="shared" si="208"/>
        <v>726.98834040000008</v>
      </c>
      <c r="Y655" s="23">
        <f t="shared" si="209"/>
        <v>7476.181211553393</v>
      </c>
      <c r="AA655">
        <v>202212</v>
      </c>
      <c r="AB655" s="20" t="s">
        <v>31</v>
      </c>
      <c r="AC655" s="20" t="s">
        <v>2650</v>
      </c>
      <c r="AD655">
        <v>137289.51999999999</v>
      </c>
      <c r="AE655" s="21">
        <v>0.72</v>
      </c>
      <c r="AF655">
        <v>416.15199999999999</v>
      </c>
      <c r="AG655" s="22">
        <v>4.1999999999999997E-3</v>
      </c>
      <c r="AH655" s="11">
        <f t="shared" si="210"/>
        <v>415.1635084799999</v>
      </c>
      <c r="AI655" s="23">
        <f t="shared" si="211"/>
        <v>6392.6450235998445</v>
      </c>
      <c r="AJ655" s="23">
        <f t="shared" si="212"/>
        <v>40865910.397755854</v>
      </c>
      <c r="AK655" s="23">
        <f t="shared" si="213"/>
        <v>435.92168390399991</v>
      </c>
      <c r="AL655" s="23">
        <f t="shared" si="214"/>
        <v>13200.453555679689</v>
      </c>
      <c r="AN655">
        <v>202212</v>
      </c>
      <c r="AO655" s="20" t="s">
        <v>33</v>
      </c>
      <c r="AP655" s="20" t="s">
        <v>2651</v>
      </c>
      <c r="AQ655">
        <v>4181.2</v>
      </c>
      <c r="AR655" s="21">
        <v>0.86</v>
      </c>
      <c r="AS655">
        <v>277.95999999999998</v>
      </c>
      <c r="AT655">
        <v>7.7300000000000008E-2</v>
      </c>
      <c r="AU655" s="11">
        <f t="shared" si="215"/>
        <v>277.95781360000001</v>
      </c>
      <c r="AV655" s="23">
        <f t="shared" si="216"/>
        <v>960.3275767422399</v>
      </c>
      <c r="AW655" s="23">
        <f t="shared" si="217"/>
        <v>922229.05465162266</v>
      </c>
      <c r="AX655" s="23">
        <f t="shared" si="218"/>
        <v>291.85570428</v>
      </c>
      <c r="AY655" s="23">
        <f t="shared" si="219"/>
        <v>2198.6129670844798</v>
      </c>
      <c r="AZ655" s="23"/>
      <c r="BA655" s="23"/>
    </row>
    <row r="656" spans="1:53">
      <c r="A656">
        <v>202212</v>
      </c>
      <c r="B656" s="20" t="s">
        <v>27</v>
      </c>
      <c r="C656" s="20" t="s">
        <v>2652</v>
      </c>
      <c r="D656">
        <v>79254.44</v>
      </c>
      <c r="E656" s="21">
        <v>0.68</v>
      </c>
      <c r="F656">
        <v>2610.27</v>
      </c>
      <c r="G656" s="22">
        <v>4.8399999999999999E-2</v>
      </c>
      <c r="H656" s="11">
        <f t="shared" si="200"/>
        <v>2608.4221292800003</v>
      </c>
      <c r="I656" s="23">
        <f t="shared" si="201"/>
        <v>11565.979331231503</v>
      </c>
      <c r="J656" s="23">
        <f t="shared" si="202"/>
        <v>133771877.89047433</v>
      </c>
      <c r="K656" s="23">
        <f t="shared" si="203"/>
        <v>2738.8432357440006</v>
      </c>
      <c r="L656" s="23">
        <f t="shared" si="204"/>
        <v>25740.380791743006</v>
      </c>
      <c r="N656">
        <v>202212</v>
      </c>
      <c r="O656" s="20" t="s">
        <v>29</v>
      </c>
      <c r="P656" s="20" t="s">
        <v>2653</v>
      </c>
      <c r="Q656">
        <v>39106.089999999997</v>
      </c>
      <c r="R656" s="21">
        <v>0.71</v>
      </c>
      <c r="S656">
        <v>1010.65</v>
      </c>
      <c r="T656" s="21">
        <v>0.04</v>
      </c>
      <c r="U656" s="11">
        <f t="shared" si="205"/>
        <v>1110.6129559999999</v>
      </c>
      <c r="V656" s="23">
        <f t="shared" si="206"/>
        <v>5440.8700878482086</v>
      </c>
      <c r="W656" s="23">
        <f t="shared" si="207"/>
        <v>29603067.312841374</v>
      </c>
      <c r="X656" s="23">
        <f t="shared" si="208"/>
        <v>1166.1436037999999</v>
      </c>
      <c r="Y656" s="23">
        <f t="shared" si="209"/>
        <v>11992.353131696418</v>
      </c>
      <c r="AA656">
        <v>202212</v>
      </c>
      <c r="AB656" s="20" t="s">
        <v>31</v>
      </c>
      <c r="AC656" s="20" t="s">
        <v>2654</v>
      </c>
      <c r="AD656">
        <v>146573.19</v>
      </c>
      <c r="AE656" s="21">
        <v>0.72</v>
      </c>
      <c r="AF656">
        <v>444.29270000000002</v>
      </c>
      <c r="AG656" s="22">
        <v>4.1999999999999997E-3</v>
      </c>
      <c r="AH656" s="11">
        <f t="shared" si="210"/>
        <v>443.23732655999993</v>
      </c>
      <c r="AI656" s="23">
        <f t="shared" si="211"/>
        <v>6824.9227883283047</v>
      </c>
      <c r="AJ656" s="23">
        <f t="shared" si="212"/>
        <v>46579571.066643</v>
      </c>
      <c r="AK656" s="23">
        <f t="shared" si="213"/>
        <v>465.39919288799996</v>
      </c>
      <c r="AL656" s="23">
        <f t="shared" si="214"/>
        <v>14093.082903216609</v>
      </c>
      <c r="AN656">
        <v>202212</v>
      </c>
      <c r="AO656" s="20" t="s">
        <v>33</v>
      </c>
      <c r="AP656" s="20" t="s">
        <v>2655</v>
      </c>
      <c r="AQ656">
        <v>2221.27</v>
      </c>
      <c r="AR656" s="21">
        <v>0.86</v>
      </c>
      <c r="AS656">
        <v>38.4</v>
      </c>
      <c r="AT656">
        <v>2.0099999999999996E-2</v>
      </c>
      <c r="AU656" s="11">
        <f t="shared" si="215"/>
        <v>38.396873219999989</v>
      </c>
      <c r="AV656" s="23">
        <f t="shared" si="216"/>
        <v>268.09499723695353</v>
      </c>
      <c r="AW656" s="23">
        <f t="shared" si="217"/>
        <v>71874.927543482117</v>
      </c>
      <c r="AX656" s="23">
        <f t="shared" si="218"/>
        <v>40.316716880999991</v>
      </c>
      <c r="AY656" s="23">
        <f t="shared" si="219"/>
        <v>574.58686769390704</v>
      </c>
      <c r="AZ656" s="23"/>
      <c r="BA656" s="23"/>
    </row>
    <row r="657" spans="1:53">
      <c r="A657">
        <v>202212</v>
      </c>
      <c r="B657" s="20" t="s">
        <v>27</v>
      </c>
      <c r="C657" s="20" t="s">
        <v>2656</v>
      </c>
      <c r="D657">
        <v>29536.51</v>
      </c>
      <c r="E657" s="21">
        <v>0.68</v>
      </c>
      <c r="F657">
        <v>972.79</v>
      </c>
      <c r="G657" s="22">
        <v>4.8399999999999999E-2</v>
      </c>
      <c r="H657" s="11">
        <f t="shared" si="200"/>
        <v>972.10561711999992</v>
      </c>
      <c r="I657" s="23">
        <f t="shared" si="201"/>
        <v>4310.4041133432092</v>
      </c>
      <c r="J657" s="23">
        <f t="shared" si="202"/>
        <v>18579583.620326057</v>
      </c>
      <c r="K657" s="23">
        <f t="shared" si="203"/>
        <v>1020.710897976</v>
      </c>
      <c r="L657" s="23">
        <f t="shared" si="204"/>
        <v>9592.9138438064183</v>
      </c>
      <c r="N657">
        <v>202212</v>
      </c>
      <c r="O657" s="20" t="s">
        <v>29</v>
      </c>
      <c r="P657" s="20" t="s">
        <v>2657</v>
      </c>
      <c r="Q657">
        <v>57370.44</v>
      </c>
      <c r="R657" s="21">
        <v>0.71</v>
      </c>
      <c r="S657">
        <v>1482.68</v>
      </c>
      <c r="T657" s="21">
        <v>0.04</v>
      </c>
      <c r="U657" s="11">
        <f t="shared" si="205"/>
        <v>1629.320496</v>
      </c>
      <c r="V657" s="23">
        <f t="shared" si="206"/>
        <v>7982.0076853167993</v>
      </c>
      <c r="W657" s="23">
        <f t="shared" si="207"/>
        <v>63712446.688456446</v>
      </c>
      <c r="X657" s="23">
        <f t="shared" si="208"/>
        <v>1710.7865208000001</v>
      </c>
      <c r="Y657" s="23">
        <f t="shared" si="209"/>
        <v>17593.335866633599</v>
      </c>
      <c r="AA657">
        <v>202212</v>
      </c>
      <c r="AB657" s="20" t="s">
        <v>31</v>
      </c>
      <c r="AC657" s="20" t="s">
        <v>2658</v>
      </c>
      <c r="AD657">
        <v>158149.73000000001</v>
      </c>
      <c r="AE657" s="21">
        <v>0.72</v>
      </c>
      <c r="AF657">
        <v>479.38350000000003</v>
      </c>
      <c r="AG657" s="22">
        <v>4.1999999999999997E-3</v>
      </c>
      <c r="AH657" s="11">
        <f t="shared" si="210"/>
        <v>478.24478352</v>
      </c>
      <c r="AI657" s="23">
        <f t="shared" si="211"/>
        <v>7363.9640117334466</v>
      </c>
      <c r="AJ657" s="23">
        <f t="shared" si="212"/>
        <v>54227965.966105357</v>
      </c>
      <c r="AK657" s="23">
        <f t="shared" si="213"/>
        <v>502.15702269600001</v>
      </c>
      <c r="AL657" s="23">
        <f t="shared" si="214"/>
        <v>15206.172806986893</v>
      </c>
      <c r="AN657">
        <v>202212</v>
      </c>
      <c r="AO657" s="20" t="s">
        <v>33</v>
      </c>
      <c r="AP657" s="20" t="s">
        <v>2659</v>
      </c>
      <c r="AQ657">
        <v>2929.7</v>
      </c>
      <c r="AR657" s="21">
        <v>0.86</v>
      </c>
      <c r="AS657">
        <v>7.81</v>
      </c>
      <c r="AT657">
        <v>3.0999999999999999E-3</v>
      </c>
      <c r="AU657" s="11">
        <f t="shared" si="215"/>
        <v>7.8105801999999995</v>
      </c>
      <c r="AV657" s="23">
        <f t="shared" si="216"/>
        <v>140.06455545643146</v>
      </c>
      <c r="AW657" s="23">
        <f t="shared" si="217"/>
        <v>19618.079695207765</v>
      </c>
      <c r="AX657" s="23">
        <f t="shared" si="218"/>
        <v>8.2011092100000003</v>
      </c>
      <c r="AY657" s="23">
        <f t="shared" si="219"/>
        <v>287.93969111286293</v>
      </c>
      <c r="AZ657" s="23"/>
      <c r="BA657" s="23"/>
    </row>
    <row r="658" spans="1:53">
      <c r="A658">
        <v>202212</v>
      </c>
      <c r="B658" s="20" t="s">
        <v>27</v>
      </c>
      <c r="C658" s="20" t="s">
        <v>2660</v>
      </c>
      <c r="D658">
        <v>18513.21</v>
      </c>
      <c r="E658" s="21">
        <v>0.68</v>
      </c>
      <c r="F658">
        <v>609.74</v>
      </c>
      <c r="G658" s="22">
        <v>4.8399999999999999E-2</v>
      </c>
      <c r="H658" s="11">
        <f t="shared" si="200"/>
        <v>609.30676751999999</v>
      </c>
      <c r="I658" s="23">
        <f t="shared" si="201"/>
        <v>2701.7212438160986</v>
      </c>
      <c r="J658" s="23">
        <f t="shared" si="202"/>
        <v>7299297.6792872073</v>
      </c>
      <c r="K658" s="23">
        <f t="shared" si="203"/>
        <v>639.77210589599997</v>
      </c>
      <c r="L658" s="23">
        <f t="shared" si="204"/>
        <v>6012.7492551521973</v>
      </c>
      <c r="N658">
        <v>202212</v>
      </c>
      <c r="O658" s="20" t="s">
        <v>29</v>
      </c>
      <c r="P658" s="20" t="s">
        <v>2661</v>
      </c>
      <c r="Q658">
        <v>21950.42</v>
      </c>
      <c r="R658" s="21">
        <v>0.71</v>
      </c>
      <c r="S658">
        <v>567.28</v>
      </c>
      <c r="T658" s="21">
        <v>0.04</v>
      </c>
      <c r="U658" s="11">
        <f t="shared" si="205"/>
        <v>623.39192799999989</v>
      </c>
      <c r="V658" s="23">
        <f t="shared" si="206"/>
        <v>3053.9842667396583</v>
      </c>
      <c r="W658" s="23">
        <f t="shared" si="207"/>
        <v>9326819.9014933687</v>
      </c>
      <c r="X658" s="23">
        <f t="shared" si="208"/>
        <v>654.56152439999994</v>
      </c>
      <c r="Y658" s="23">
        <f t="shared" si="209"/>
        <v>6731.3604614793167</v>
      </c>
      <c r="AA658">
        <v>202212</v>
      </c>
      <c r="AB658" s="20" t="s">
        <v>31</v>
      </c>
      <c r="AC658" s="20" t="s">
        <v>2662</v>
      </c>
      <c r="AD658">
        <v>221234.2</v>
      </c>
      <c r="AE658" s="21">
        <v>0.72</v>
      </c>
      <c r="AF658">
        <v>670.60509999999999</v>
      </c>
      <c r="AG658" s="22">
        <v>4.1999999999999997E-3</v>
      </c>
      <c r="AH658" s="11">
        <f t="shared" si="210"/>
        <v>669.01222080000002</v>
      </c>
      <c r="AI658" s="23">
        <f t="shared" si="211"/>
        <v>10301.381399542317</v>
      </c>
      <c r="AJ658" s="23">
        <f t="shared" si="212"/>
        <v>106118458.73883642</v>
      </c>
      <c r="AK658" s="23">
        <f t="shared" si="213"/>
        <v>702.46283184000004</v>
      </c>
      <c r="AL658" s="23">
        <f t="shared" si="214"/>
        <v>21271.775019884633</v>
      </c>
      <c r="AN658">
        <v>202212</v>
      </c>
      <c r="AO658" s="20" t="s">
        <v>33</v>
      </c>
      <c r="AP658" s="20" t="s">
        <v>2663</v>
      </c>
      <c r="AQ658">
        <v>955.8</v>
      </c>
      <c r="AR658" s="21">
        <v>0.86</v>
      </c>
      <c r="AS658">
        <v>8.8800000000000008</v>
      </c>
      <c r="AT658">
        <v>1.0800000000000001E-2</v>
      </c>
      <c r="AU658" s="11">
        <f t="shared" si="215"/>
        <v>8.8774704</v>
      </c>
      <c r="AV658" s="23">
        <f t="shared" si="216"/>
        <v>84.960959613532623</v>
      </c>
      <c r="AW658" s="23">
        <f t="shared" si="217"/>
        <v>7218.3646584523212</v>
      </c>
      <c r="AX658" s="23">
        <f t="shared" si="218"/>
        <v>9.3213439200000003</v>
      </c>
      <c r="AY658" s="23">
        <f t="shared" si="219"/>
        <v>178.79938962706524</v>
      </c>
      <c r="AZ658" s="23"/>
      <c r="BA658" s="23"/>
    </row>
    <row r="659" spans="1:53">
      <c r="A659">
        <v>202212</v>
      </c>
      <c r="B659" s="20" t="s">
        <v>27</v>
      </c>
      <c r="C659" s="20" t="s">
        <v>2664</v>
      </c>
      <c r="D659">
        <v>65034.43</v>
      </c>
      <c r="E659" s="21">
        <v>0.68</v>
      </c>
      <c r="F659">
        <v>2141.9299999999998</v>
      </c>
      <c r="G659" s="22">
        <v>4.8399999999999999E-2</v>
      </c>
      <c r="H659" s="11">
        <f t="shared" si="200"/>
        <v>2140.4131601600002</v>
      </c>
      <c r="I659" s="23">
        <f t="shared" si="201"/>
        <v>9490.7852884762287</v>
      </c>
      <c r="J659" s="23">
        <f t="shared" si="202"/>
        <v>90075005.391956806</v>
      </c>
      <c r="K659" s="23">
        <f t="shared" si="203"/>
        <v>2247.4338181680005</v>
      </c>
      <c r="L659" s="23">
        <f t="shared" si="204"/>
        <v>21121.983737112459</v>
      </c>
      <c r="N659">
        <v>202212</v>
      </c>
      <c r="O659" s="20" t="s">
        <v>29</v>
      </c>
      <c r="P659" s="20" t="s">
        <v>2665</v>
      </c>
      <c r="Q659">
        <v>31164.74</v>
      </c>
      <c r="R659" s="21">
        <v>0.71</v>
      </c>
      <c r="S659">
        <v>805.42</v>
      </c>
      <c r="T659" s="21">
        <v>0.04</v>
      </c>
      <c r="U659" s="11">
        <f t="shared" si="205"/>
        <v>885.07861600000001</v>
      </c>
      <c r="V659" s="23">
        <f t="shared" si="206"/>
        <v>4335.9819828974623</v>
      </c>
      <c r="W659" s="23">
        <f t="shared" si="207"/>
        <v>18800739.756011408</v>
      </c>
      <c r="X659" s="23">
        <f t="shared" si="208"/>
        <v>929.33254680000005</v>
      </c>
      <c r="Y659" s="23">
        <f t="shared" si="209"/>
        <v>9557.0425817949254</v>
      </c>
      <c r="AA659">
        <v>202212</v>
      </c>
      <c r="AB659" s="20" t="s">
        <v>31</v>
      </c>
      <c r="AC659" s="20" t="s">
        <v>2666</v>
      </c>
      <c r="AD659">
        <v>204560.33</v>
      </c>
      <c r="AE659" s="21">
        <v>0.72</v>
      </c>
      <c r="AF659">
        <v>620.06330000000003</v>
      </c>
      <c r="AG659" s="22">
        <v>4.1999999999999997E-3</v>
      </c>
      <c r="AH659" s="11">
        <f t="shared" si="210"/>
        <v>618.59043791999989</v>
      </c>
      <c r="AI659" s="23">
        <f t="shared" si="211"/>
        <v>9524.9919702570296</v>
      </c>
      <c r="AJ659" s="23">
        <f t="shared" si="212"/>
        <v>90725472.033460885</v>
      </c>
      <c r="AK659" s="23">
        <f t="shared" si="213"/>
        <v>649.51995981599987</v>
      </c>
      <c r="AL659" s="23">
        <f t="shared" si="214"/>
        <v>19668.574378434059</v>
      </c>
      <c r="AN659">
        <v>202212</v>
      </c>
      <c r="AO659" s="20" t="s">
        <v>33</v>
      </c>
      <c r="AP659" s="20" t="s">
        <v>2667</v>
      </c>
      <c r="AQ659">
        <v>3659.6</v>
      </c>
      <c r="AR659" s="21">
        <v>0.86</v>
      </c>
      <c r="AS659">
        <v>243.6</v>
      </c>
      <c r="AT659">
        <v>7.7399999999999997E-2</v>
      </c>
      <c r="AU659" s="11">
        <f t="shared" si="215"/>
        <v>243.59761439999997</v>
      </c>
      <c r="AV659" s="23">
        <f t="shared" si="216"/>
        <v>841.02571647049842</v>
      </c>
      <c r="AW659" s="23">
        <f t="shared" si="217"/>
        <v>707324.25576471526</v>
      </c>
      <c r="AX659" s="23">
        <f t="shared" si="218"/>
        <v>255.77749511999997</v>
      </c>
      <c r="AY659" s="23">
        <f t="shared" si="219"/>
        <v>1925.6490473409967</v>
      </c>
      <c r="AZ659" s="23"/>
      <c r="BA659" s="23"/>
    </row>
    <row r="660" spans="1:53">
      <c r="A660">
        <v>202212</v>
      </c>
      <c r="B660" s="20" t="s">
        <v>27</v>
      </c>
      <c r="C660" s="20" t="s">
        <v>2668</v>
      </c>
      <c r="D660">
        <v>184743.45</v>
      </c>
      <c r="E660" s="21">
        <v>0.68</v>
      </c>
      <c r="F660">
        <v>6084.59</v>
      </c>
      <c r="G660" s="22">
        <v>4.8399999999999999E-2</v>
      </c>
      <c r="H660" s="11">
        <f t="shared" si="200"/>
        <v>6080.2764264000007</v>
      </c>
      <c r="I660" s="23">
        <f t="shared" si="201"/>
        <v>26960.494885591277</v>
      </c>
      <c r="J660" s="23">
        <f t="shared" si="202"/>
        <v>726868284.47599339</v>
      </c>
      <c r="K660" s="23">
        <f t="shared" si="203"/>
        <v>6384.2902477200014</v>
      </c>
      <c r="L660" s="23">
        <f t="shared" si="204"/>
        <v>60001.266197582554</v>
      </c>
      <c r="N660">
        <v>202212</v>
      </c>
      <c r="O660" s="20" t="s">
        <v>29</v>
      </c>
      <c r="P660" s="20" t="s">
        <v>2669</v>
      </c>
      <c r="Q660">
        <v>43900.82</v>
      </c>
      <c r="R660" s="21">
        <v>0.71</v>
      </c>
      <c r="S660">
        <v>1134.57</v>
      </c>
      <c r="T660" s="21">
        <v>0.04</v>
      </c>
      <c r="U660" s="11">
        <f t="shared" si="205"/>
        <v>1246.7832879999999</v>
      </c>
      <c r="V660" s="23">
        <f t="shared" si="206"/>
        <v>6107.9657508589689</v>
      </c>
      <c r="W660" s="23">
        <f t="shared" si="207"/>
        <v>37307245.613666169</v>
      </c>
      <c r="X660" s="23">
        <f t="shared" si="208"/>
        <v>1309.1224523999999</v>
      </c>
      <c r="Y660" s="23">
        <f t="shared" si="209"/>
        <v>13462.714789717938</v>
      </c>
      <c r="AA660">
        <v>202212</v>
      </c>
      <c r="AB660" s="20" t="s">
        <v>31</v>
      </c>
      <c r="AC660" s="20" t="s">
        <v>2670</v>
      </c>
      <c r="AD660">
        <v>173816.98</v>
      </c>
      <c r="AE660" s="21">
        <v>0.72</v>
      </c>
      <c r="AF660">
        <v>526.87400000000002</v>
      </c>
      <c r="AG660" s="22">
        <v>4.1999999999999997E-3</v>
      </c>
      <c r="AH660" s="11">
        <f t="shared" si="210"/>
        <v>525.62254752000001</v>
      </c>
      <c r="AI660" s="23">
        <f t="shared" si="211"/>
        <v>8093.4819512381855</v>
      </c>
      <c r="AJ660" s="23">
        <f t="shared" si="212"/>
        <v>65504450.095018268</v>
      </c>
      <c r="AK660" s="23">
        <f t="shared" si="213"/>
        <v>551.90367489599998</v>
      </c>
      <c r="AL660" s="23">
        <f t="shared" si="214"/>
        <v>16712.586449996372</v>
      </c>
      <c r="AN660">
        <v>202212</v>
      </c>
      <c r="AO660" s="20" t="s">
        <v>33</v>
      </c>
      <c r="AP660" s="20" t="s">
        <v>2671</v>
      </c>
      <c r="AQ660">
        <v>3460.49</v>
      </c>
      <c r="AR660" s="21">
        <v>0.86</v>
      </c>
      <c r="AS660">
        <v>141.36000000000001</v>
      </c>
      <c r="AT660">
        <v>4.7500000000000001E-2</v>
      </c>
      <c r="AU660" s="11">
        <f t="shared" si="215"/>
        <v>141.36101649999998</v>
      </c>
      <c r="AV660" s="23">
        <f t="shared" si="216"/>
        <v>633.01696126078627</v>
      </c>
      <c r="AW660" s="23">
        <f t="shared" si="217"/>
        <v>400710.47324383981</v>
      </c>
      <c r="AX660" s="23">
        <f t="shared" si="218"/>
        <v>148.42906732499998</v>
      </c>
      <c r="AY660" s="23">
        <f t="shared" si="219"/>
        <v>1407.3949390215726</v>
      </c>
      <c r="AZ660" s="23"/>
      <c r="BA660" s="23"/>
    </row>
    <row r="661" spans="1:53">
      <c r="A661">
        <v>202212</v>
      </c>
      <c r="B661" s="20" t="s">
        <v>27</v>
      </c>
      <c r="C661" s="20" t="s">
        <v>2672</v>
      </c>
      <c r="D661">
        <v>50947.58</v>
      </c>
      <c r="E661" s="21">
        <v>0.68</v>
      </c>
      <c r="F661">
        <v>1677.98</v>
      </c>
      <c r="G661" s="22">
        <v>4.8399999999999999E-2</v>
      </c>
      <c r="H661" s="11">
        <f t="shared" si="200"/>
        <v>1676.7867529600001</v>
      </c>
      <c r="I661" s="23">
        <f t="shared" si="201"/>
        <v>7435.0239211363241</v>
      </c>
      <c r="J661" s="23">
        <f t="shared" si="202"/>
        <v>55279580.707869358</v>
      </c>
      <c r="K661" s="23">
        <f t="shared" si="203"/>
        <v>1760.6260906080001</v>
      </c>
      <c r="L661" s="23">
        <f t="shared" si="204"/>
        <v>16546.834595232649</v>
      </c>
      <c r="N661">
        <v>202212</v>
      </c>
      <c r="O661" s="20" t="s">
        <v>29</v>
      </c>
      <c r="P661" s="20" t="s">
        <v>2673</v>
      </c>
      <c r="Q661">
        <v>50386.19</v>
      </c>
      <c r="R661" s="21">
        <v>0.71</v>
      </c>
      <c r="S661">
        <v>1302.18</v>
      </c>
      <c r="T661" s="21">
        <v>0.04</v>
      </c>
      <c r="U661" s="11">
        <f t="shared" si="205"/>
        <v>1430.9677960000001</v>
      </c>
      <c r="V661" s="23">
        <f t="shared" si="206"/>
        <v>7010.281877110102</v>
      </c>
      <c r="W661" s="23">
        <f t="shared" si="207"/>
        <v>49144051.996538334</v>
      </c>
      <c r="X661" s="23">
        <f t="shared" si="208"/>
        <v>1502.5161858000001</v>
      </c>
      <c r="Y661" s="23">
        <f t="shared" si="209"/>
        <v>15451.531550220205</v>
      </c>
      <c r="AA661">
        <v>202212</v>
      </c>
      <c r="AB661" s="20" t="s">
        <v>31</v>
      </c>
      <c r="AC661" s="20" t="s">
        <v>2674</v>
      </c>
      <c r="AD661">
        <v>249660.54</v>
      </c>
      <c r="AE661" s="21">
        <v>0.72</v>
      </c>
      <c r="AF661">
        <v>756.77099999999996</v>
      </c>
      <c r="AG661" s="22">
        <v>4.1999999999999997E-3</v>
      </c>
      <c r="AH661" s="11">
        <f t="shared" si="210"/>
        <v>754.97347295999998</v>
      </c>
      <c r="AI661" s="23">
        <f t="shared" si="211"/>
        <v>11625.003923243741</v>
      </c>
      <c r="AJ661" s="23">
        <f t="shared" si="212"/>
        <v>135140716.21543238</v>
      </c>
      <c r="AK661" s="23">
        <f t="shared" si="213"/>
        <v>792.722146608</v>
      </c>
      <c r="AL661" s="23">
        <f t="shared" si="214"/>
        <v>24004.981319447481</v>
      </c>
      <c r="AN661">
        <v>202212</v>
      </c>
      <c r="AO661" s="20" t="s">
        <v>33</v>
      </c>
      <c r="AP661" s="20" t="s">
        <v>2675</v>
      </c>
      <c r="AQ661">
        <v>1296.3699999999999</v>
      </c>
      <c r="AR661" s="21">
        <v>0.86</v>
      </c>
      <c r="AS661">
        <v>78.040000000000006</v>
      </c>
      <c r="AT661">
        <v>7.0000000000000007E-2</v>
      </c>
      <c r="AU661" s="11">
        <f t="shared" si="215"/>
        <v>78.041473999999994</v>
      </c>
      <c r="AV661" s="23">
        <f t="shared" si="216"/>
        <v>284.45784642785674</v>
      </c>
      <c r="AW661" s="23">
        <f t="shared" si="217"/>
        <v>80916.266394374121</v>
      </c>
      <c r="AX661" s="23">
        <f t="shared" si="218"/>
        <v>81.943547699999996</v>
      </c>
      <c r="AY661" s="23">
        <f t="shared" si="219"/>
        <v>646.95716685571347</v>
      </c>
      <c r="AZ661" s="23"/>
      <c r="BA661" s="23"/>
    </row>
    <row r="662" spans="1:53">
      <c r="A662">
        <v>202212</v>
      </c>
      <c r="B662" s="20" t="s">
        <v>27</v>
      </c>
      <c r="C662" s="20" t="s">
        <v>2676</v>
      </c>
      <c r="D662">
        <v>76422.27</v>
      </c>
      <c r="E662" s="21">
        <v>0.68</v>
      </c>
      <c r="F662">
        <v>2516.9899999999998</v>
      </c>
      <c r="G662" s="22">
        <v>4.8399999999999999E-2</v>
      </c>
      <c r="H662" s="11">
        <f t="shared" si="200"/>
        <v>2515.2097502400002</v>
      </c>
      <c r="I662" s="23">
        <f t="shared" si="201"/>
        <v>11152.667223007233</v>
      </c>
      <c r="J662" s="23">
        <f t="shared" si="202"/>
        <v>124381986.18713985</v>
      </c>
      <c r="K662" s="23">
        <f t="shared" si="203"/>
        <v>2640.9702377520002</v>
      </c>
      <c r="L662" s="23">
        <f t="shared" si="204"/>
        <v>24820.544196254465</v>
      </c>
      <c r="N662">
        <v>202212</v>
      </c>
      <c r="O662" s="20" t="s">
        <v>29</v>
      </c>
      <c r="P662" s="20" t="s">
        <v>2677</v>
      </c>
      <c r="Q662">
        <v>83541.86</v>
      </c>
      <c r="R662" s="21">
        <v>0.71</v>
      </c>
      <c r="S662">
        <v>2159.0500000000002</v>
      </c>
      <c r="T662" s="21">
        <v>0.04</v>
      </c>
      <c r="U662" s="11">
        <f t="shared" si="205"/>
        <v>2372.5888239999999</v>
      </c>
      <c r="V662" s="23">
        <f t="shared" si="206"/>
        <v>11623.263976460004</v>
      </c>
      <c r="W662" s="23">
        <f t="shared" si="207"/>
        <v>135100265.46647283</v>
      </c>
      <c r="X662" s="23">
        <f t="shared" si="208"/>
        <v>2491.2182652000001</v>
      </c>
      <c r="Y662" s="23">
        <f t="shared" si="209"/>
        <v>25619.116776920007</v>
      </c>
      <c r="AA662">
        <v>202212</v>
      </c>
      <c r="AB662" s="20" t="s">
        <v>31</v>
      </c>
      <c r="AC662" s="20" t="s">
        <v>2678</v>
      </c>
      <c r="AD662">
        <v>219985.71</v>
      </c>
      <c r="AE662" s="21">
        <v>0.72</v>
      </c>
      <c r="AF662">
        <v>666.82069999999999</v>
      </c>
      <c r="AG662" s="22">
        <v>4.1999999999999997E-3</v>
      </c>
      <c r="AH662" s="11">
        <f t="shared" si="210"/>
        <v>665.23678703999997</v>
      </c>
      <c r="AI662" s="23">
        <f t="shared" si="211"/>
        <v>10243.247658631035</v>
      </c>
      <c r="AJ662" s="23">
        <f t="shared" si="212"/>
        <v>104924122.59605017</v>
      </c>
      <c r="AK662" s="23">
        <f t="shared" si="213"/>
        <v>698.49862639200001</v>
      </c>
      <c r="AL662" s="23">
        <f t="shared" si="214"/>
        <v>21151.732104302071</v>
      </c>
      <c r="AN662">
        <v>202212</v>
      </c>
      <c r="AO662" s="20" t="s">
        <v>33</v>
      </c>
      <c r="AP662" s="20" t="s">
        <v>2679</v>
      </c>
      <c r="AQ662">
        <v>3043.26</v>
      </c>
      <c r="AR662" s="21">
        <v>0.86</v>
      </c>
      <c r="AS662">
        <v>223.51</v>
      </c>
      <c r="AT662">
        <v>8.539999999999999E-2</v>
      </c>
      <c r="AU662" s="11">
        <f t="shared" si="215"/>
        <v>223.50918744000001</v>
      </c>
      <c r="AV662" s="23">
        <f t="shared" si="216"/>
        <v>731.44561871061455</v>
      </c>
      <c r="AW662" s="23">
        <f t="shared" si="217"/>
        <v>535012.6931309537</v>
      </c>
      <c r="AX662" s="23">
        <f t="shared" si="218"/>
        <v>234.68464681200001</v>
      </c>
      <c r="AY662" s="23">
        <f t="shared" si="219"/>
        <v>1686.4004248612291</v>
      </c>
      <c r="AZ662" s="23"/>
      <c r="BA662" s="23"/>
    </row>
    <row r="663" spans="1:53">
      <c r="A663">
        <v>202212</v>
      </c>
      <c r="B663" s="20" t="s">
        <v>27</v>
      </c>
      <c r="C663" s="20" t="s">
        <v>2680</v>
      </c>
      <c r="D663">
        <v>53121.16</v>
      </c>
      <c r="E663" s="21">
        <v>0.68</v>
      </c>
      <c r="F663">
        <v>1749.56</v>
      </c>
      <c r="G663" s="22">
        <v>4.8399999999999999E-2</v>
      </c>
      <c r="H663" s="11">
        <f t="shared" si="200"/>
        <v>1748.3236179200003</v>
      </c>
      <c r="I663" s="23">
        <f t="shared" si="201"/>
        <v>7752.2248420535398</v>
      </c>
      <c r="J663" s="23">
        <f t="shared" si="202"/>
        <v>60096990.001752026</v>
      </c>
      <c r="K663" s="23">
        <f t="shared" si="203"/>
        <v>1835.7397988160003</v>
      </c>
      <c r="L663" s="23">
        <f t="shared" si="204"/>
        <v>17252.773302027079</v>
      </c>
      <c r="N663">
        <v>202212</v>
      </c>
      <c r="O663" s="20" t="s">
        <v>29</v>
      </c>
      <c r="P663" s="20" t="s">
        <v>2681</v>
      </c>
      <c r="Q663">
        <v>34422.25</v>
      </c>
      <c r="R663" s="21">
        <v>0.71</v>
      </c>
      <c r="S663">
        <v>889.6</v>
      </c>
      <c r="T663" s="21">
        <v>0.04</v>
      </c>
      <c r="U663" s="11">
        <f t="shared" si="205"/>
        <v>977.59190000000001</v>
      </c>
      <c r="V663" s="23">
        <f t="shared" si="206"/>
        <v>4789.2026633558362</v>
      </c>
      <c r="W663" s="23">
        <f t="shared" si="207"/>
        <v>22936462.150694635</v>
      </c>
      <c r="X663" s="23">
        <f t="shared" si="208"/>
        <v>1026.471495</v>
      </c>
      <c r="Y663" s="23">
        <f t="shared" si="209"/>
        <v>10555.997226711672</v>
      </c>
      <c r="AA663">
        <v>202212</v>
      </c>
      <c r="AB663" s="20" t="s">
        <v>31</v>
      </c>
      <c r="AC663" s="20" t="s">
        <v>2682</v>
      </c>
      <c r="AD663">
        <v>183304.15</v>
      </c>
      <c r="AE663" s="21">
        <v>0.72</v>
      </c>
      <c r="AF663">
        <v>555.63149999999996</v>
      </c>
      <c r="AG663" s="22">
        <v>4.1999999999999997E-3</v>
      </c>
      <c r="AH663" s="11">
        <f t="shared" si="210"/>
        <v>554.31174959999987</v>
      </c>
      <c r="AI663" s="23">
        <f t="shared" si="211"/>
        <v>8535.2353355354389</v>
      </c>
      <c r="AJ663" s="23">
        <f t="shared" si="212"/>
        <v>72850242.232972756</v>
      </c>
      <c r="AK663" s="23">
        <f t="shared" si="213"/>
        <v>582.02733707999994</v>
      </c>
      <c r="AL663" s="23">
        <f t="shared" si="214"/>
        <v>17624.782420670879</v>
      </c>
      <c r="AN663">
        <v>202212</v>
      </c>
      <c r="AO663" s="20" t="s">
        <v>33</v>
      </c>
      <c r="AP663" s="20" t="s">
        <v>2683</v>
      </c>
      <c r="AQ663">
        <v>2948.21</v>
      </c>
      <c r="AR663" s="21">
        <v>0.86</v>
      </c>
      <c r="AS663">
        <v>211.46</v>
      </c>
      <c r="AT663">
        <v>8.3400000000000002E-2</v>
      </c>
      <c r="AU663" s="11">
        <f t="shared" si="215"/>
        <v>211.45741404</v>
      </c>
      <c r="AV663" s="23">
        <f t="shared" si="216"/>
        <v>701.01904676251331</v>
      </c>
      <c r="AW663" s="23">
        <f t="shared" si="217"/>
        <v>491427.70392382285</v>
      </c>
      <c r="AX663" s="23">
        <f t="shared" si="218"/>
        <v>222.03028474200002</v>
      </c>
      <c r="AY663" s="23">
        <f t="shared" si="219"/>
        <v>1613.4955075650266</v>
      </c>
      <c r="AZ663" s="23"/>
      <c r="BA663" s="23"/>
    </row>
    <row r="664" spans="1:53">
      <c r="A664">
        <v>202212</v>
      </c>
      <c r="B664" s="20" t="s">
        <v>27</v>
      </c>
      <c r="C664" s="20" t="s">
        <v>2684</v>
      </c>
      <c r="D664">
        <v>29285.26</v>
      </c>
      <c r="E664" s="21">
        <v>0.68</v>
      </c>
      <c r="F664">
        <v>964.52</v>
      </c>
      <c r="G664" s="22">
        <v>4.8399999999999999E-2</v>
      </c>
      <c r="H664" s="11">
        <f t="shared" si="200"/>
        <v>963.83647712000004</v>
      </c>
      <c r="I664" s="23">
        <f t="shared" si="201"/>
        <v>4273.7379996595864</v>
      </c>
      <c r="J664" s="23">
        <f t="shared" si="202"/>
        <v>18264836.489734322</v>
      </c>
      <c r="K664" s="23">
        <f t="shared" si="203"/>
        <v>1012.0283009760001</v>
      </c>
      <c r="L664" s="23">
        <f t="shared" si="204"/>
        <v>9511.3124764391723</v>
      </c>
      <c r="N664">
        <v>202212</v>
      </c>
      <c r="O664" s="20" t="s">
        <v>29</v>
      </c>
      <c r="P664" s="20" t="s">
        <v>2685</v>
      </c>
      <c r="Q664">
        <v>39254.629999999997</v>
      </c>
      <c r="R664" s="21">
        <v>0.71</v>
      </c>
      <c r="S664">
        <v>1014.49</v>
      </c>
      <c r="T664" s="21">
        <v>0.04</v>
      </c>
      <c r="U664" s="11">
        <f t="shared" si="205"/>
        <v>1114.8314919999998</v>
      </c>
      <c r="V664" s="23">
        <f t="shared" si="206"/>
        <v>5461.5366091713322</v>
      </c>
      <c r="W664" s="23">
        <f t="shared" si="207"/>
        <v>29828382.133318692</v>
      </c>
      <c r="X664" s="23">
        <f t="shared" si="208"/>
        <v>1170.5730665999999</v>
      </c>
      <c r="Y664" s="23">
        <f t="shared" si="209"/>
        <v>12037.904710342664</v>
      </c>
      <c r="AA664">
        <v>202212</v>
      </c>
      <c r="AB664" s="20" t="s">
        <v>31</v>
      </c>
      <c r="AC664" s="20" t="s">
        <v>2686</v>
      </c>
      <c r="AD664">
        <v>166730.22</v>
      </c>
      <c r="AE664" s="21">
        <v>0.72</v>
      </c>
      <c r="AF664">
        <v>505.39260000000002</v>
      </c>
      <c r="AG664" s="22">
        <v>4.1999999999999997E-3</v>
      </c>
      <c r="AH664" s="11">
        <f t="shared" si="210"/>
        <v>504.19218527999993</v>
      </c>
      <c r="AI664" s="23">
        <f t="shared" si="211"/>
        <v>7763.4994365681177</v>
      </c>
      <c r="AJ664" s="23">
        <f t="shared" si="212"/>
        <v>60271923.501593478</v>
      </c>
      <c r="AK664" s="23">
        <f t="shared" si="213"/>
        <v>529.40179454399993</v>
      </c>
      <c r="AL664" s="23">
        <f t="shared" si="214"/>
        <v>16031.191058416236</v>
      </c>
      <c r="AN664">
        <v>202212</v>
      </c>
      <c r="AO664" s="20" t="s">
        <v>33</v>
      </c>
      <c r="AP664" s="20" t="s">
        <v>2687</v>
      </c>
      <c r="AQ664">
        <v>2962.18</v>
      </c>
      <c r="AR664" s="21">
        <v>0.86</v>
      </c>
      <c r="AS664">
        <v>137.31</v>
      </c>
      <c r="AT664">
        <v>5.3899999999999997E-2</v>
      </c>
      <c r="AU664" s="11">
        <f t="shared" si="215"/>
        <v>137.30889171999999</v>
      </c>
      <c r="AV664" s="23">
        <f t="shared" si="216"/>
        <v>575.27142265825614</v>
      </c>
      <c r="AW664" s="23">
        <f t="shared" si="217"/>
        <v>330937.209727254</v>
      </c>
      <c r="AX664" s="23">
        <f t="shared" si="218"/>
        <v>144.17433630599999</v>
      </c>
      <c r="AY664" s="23">
        <f t="shared" si="219"/>
        <v>1287.8517370365123</v>
      </c>
      <c r="AZ664" s="23"/>
      <c r="BA664" s="23"/>
    </row>
    <row r="665" spans="1:53">
      <c r="A665">
        <v>202212</v>
      </c>
      <c r="B665" s="20" t="s">
        <v>27</v>
      </c>
      <c r="C665" s="20" t="s">
        <v>2688</v>
      </c>
      <c r="D665">
        <v>88668.62</v>
      </c>
      <c r="E665" s="21">
        <v>0.68</v>
      </c>
      <c r="F665">
        <v>2920.33</v>
      </c>
      <c r="G665" s="22">
        <v>4.8399999999999999E-2</v>
      </c>
      <c r="H665" s="11">
        <f t="shared" si="200"/>
        <v>2918.26162144</v>
      </c>
      <c r="I665" s="23">
        <f t="shared" si="201"/>
        <v>12939.835626228893</v>
      </c>
      <c r="J665" s="23">
        <f t="shared" si="202"/>
        <v>167439346.03382248</v>
      </c>
      <c r="K665" s="23">
        <f t="shared" si="203"/>
        <v>3064.1747025120003</v>
      </c>
      <c r="L665" s="23">
        <f t="shared" si="204"/>
        <v>28797.932873897786</v>
      </c>
      <c r="N665">
        <v>202212</v>
      </c>
      <c r="O665" s="20" t="s">
        <v>29</v>
      </c>
      <c r="P665" s="20" t="s">
        <v>2689</v>
      </c>
      <c r="Q665">
        <v>39254.629999999997</v>
      </c>
      <c r="R665" s="21">
        <v>0.71</v>
      </c>
      <c r="S665">
        <v>1014.49</v>
      </c>
      <c r="T665" s="21">
        <v>0.04</v>
      </c>
      <c r="U665" s="11">
        <f t="shared" si="205"/>
        <v>1114.8314919999998</v>
      </c>
      <c r="V665" s="23">
        <f t="shared" si="206"/>
        <v>5461.5366091713322</v>
      </c>
      <c r="W665" s="23">
        <f t="shared" si="207"/>
        <v>29828382.133318692</v>
      </c>
      <c r="X665" s="23">
        <f t="shared" si="208"/>
        <v>1170.5730665999999</v>
      </c>
      <c r="Y665" s="23">
        <f t="shared" si="209"/>
        <v>12037.904710342664</v>
      </c>
      <c r="AA665">
        <v>202212</v>
      </c>
      <c r="AB665" s="20" t="s">
        <v>31</v>
      </c>
      <c r="AC665" s="20" t="s">
        <v>2690</v>
      </c>
      <c r="AD665">
        <v>242913.95</v>
      </c>
      <c r="AE665" s="21">
        <v>0.72</v>
      </c>
      <c r="AF665">
        <v>736.32079999999996</v>
      </c>
      <c r="AG665" s="22">
        <v>4.1999999999999997E-3</v>
      </c>
      <c r="AH665" s="11">
        <f t="shared" si="210"/>
        <v>734.57178479999993</v>
      </c>
      <c r="AI665" s="23">
        <f t="shared" si="211"/>
        <v>11310.860826306929</v>
      </c>
      <c r="AJ665" s="23">
        <f t="shared" si="212"/>
        <v>127935572.63208467</v>
      </c>
      <c r="AK665" s="23">
        <f t="shared" si="213"/>
        <v>771.30037403999995</v>
      </c>
      <c r="AL665" s="23">
        <f t="shared" si="214"/>
        <v>23356.293437413857</v>
      </c>
      <c r="AN665">
        <v>202212</v>
      </c>
      <c r="AO665" s="20" t="s">
        <v>33</v>
      </c>
      <c r="AP665" s="20" t="s">
        <v>2691</v>
      </c>
      <c r="AQ665">
        <v>1565.92</v>
      </c>
      <c r="AR665" s="21">
        <v>0.86</v>
      </c>
      <c r="AS665">
        <v>55.35</v>
      </c>
      <c r="AT665">
        <v>4.1100000000000005E-2</v>
      </c>
      <c r="AU665" s="11">
        <f t="shared" si="215"/>
        <v>55.349008320000003</v>
      </c>
      <c r="AV665" s="23">
        <f t="shared" si="216"/>
        <v>267.34717075604777</v>
      </c>
      <c r="AW665" s="23">
        <f t="shared" si="217"/>
        <v>71474.509711263367</v>
      </c>
      <c r="AX665" s="23">
        <f t="shared" si="218"/>
        <v>58.116458736000006</v>
      </c>
      <c r="AY665" s="23">
        <f t="shared" si="219"/>
        <v>590.0433498320956</v>
      </c>
      <c r="AZ665" s="23"/>
      <c r="BA665" s="23"/>
    </row>
    <row r="666" spans="1:53">
      <c r="A666">
        <v>202212</v>
      </c>
      <c r="B666" s="20" t="s">
        <v>27</v>
      </c>
      <c r="C666" s="20" t="s">
        <v>2692</v>
      </c>
      <c r="D666">
        <v>53455.62</v>
      </c>
      <c r="E666" s="21">
        <v>0.68</v>
      </c>
      <c r="F666">
        <v>1760.58</v>
      </c>
      <c r="G666" s="22">
        <v>4.8399999999999999E-2</v>
      </c>
      <c r="H666" s="11">
        <f t="shared" si="200"/>
        <v>1759.3313654400001</v>
      </c>
      <c r="I666" s="23">
        <f t="shared" si="201"/>
        <v>7801.0341888500552</v>
      </c>
      <c r="J666" s="23">
        <f t="shared" si="202"/>
        <v>60856134.415607437</v>
      </c>
      <c r="K666" s="23">
        <f t="shared" si="203"/>
        <v>1847.2979337120003</v>
      </c>
      <c r="L666" s="23">
        <f t="shared" si="204"/>
        <v>17361.399743140111</v>
      </c>
      <c r="N666">
        <v>202212</v>
      </c>
      <c r="O666" s="20" t="s">
        <v>29</v>
      </c>
      <c r="P666" s="20" t="s">
        <v>2693</v>
      </c>
      <c r="Q666">
        <v>99625.03</v>
      </c>
      <c r="R666" s="21">
        <v>0.71</v>
      </c>
      <c r="S666">
        <v>2574.6999999999998</v>
      </c>
      <c r="T666" s="21">
        <v>0.04</v>
      </c>
      <c r="U666" s="11">
        <f t="shared" si="205"/>
        <v>2829.3508519999996</v>
      </c>
      <c r="V666" s="23">
        <f t="shared" si="206"/>
        <v>13860.931781417688</v>
      </c>
      <c r="W666" s="23">
        <f t="shared" si="207"/>
        <v>192125429.84911492</v>
      </c>
      <c r="X666" s="23">
        <f t="shared" si="208"/>
        <v>2970.8183945999995</v>
      </c>
      <c r="Y666" s="23">
        <f t="shared" si="209"/>
        <v>30551.214414835376</v>
      </c>
      <c r="AA666">
        <v>202212</v>
      </c>
      <c r="AB666" s="20" t="s">
        <v>31</v>
      </c>
      <c r="AC666" s="20" t="s">
        <v>2694</v>
      </c>
      <c r="AD666">
        <v>211660.6</v>
      </c>
      <c r="AE666" s="21">
        <v>0.72</v>
      </c>
      <c r="AF666">
        <v>641.5856</v>
      </c>
      <c r="AG666" s="22">
        <v>4.1999999999999997E-3</v>
      </c>
      <c r="AH666" s="11">
        <f t="shared" si="210"/>
        <v>640.06165440000007</v>
      </c>
      <c r="AI666" s="23">
        <f t="shared" si="211"/>
        <v>9855.6035543146882</v>
      </c>
      <c r="AJ666" s="23">
        <f t="shared" si="212"/>
        <v>97132921.419820309</v>
      </c>
      <c r="AK666" s="23">
        <f t="shared" si="213"/>
        <v>672.06473712000013</v>
      </c>
      <c r="AL666" s="23">
        <f t="shared" si="214"/>
        <v>20351.268763029377</v>
      </c>
      <c r="AN666">
        <v>202212</v>
      </c>
      <c r="AO666" s="20" t="s">
        <v>33</v>
      </c>
      <c r="AP666" s="20" t="s">
        <v>2695</v>
      </c>
      <c r="AQ666">
        <v>1924.99</v>
      </c>
      <c r="AR666" s="21">
        <v>0.86</v>
      </c>
      <c r="AS666">
        <v>30.63</v>
      </c>
      <c r="AT666">
        <v>1.8500000000000003E-2</v>
      </c>
      <c r="AU666" s="11">
        <f t="shared" si="215"/>
        <v>30.626590900000004</v>
      </c>
      <c r="AV666" s="23">
        <f t="shared" si="216"/>
        <v>223.0786179267576</v>
      </c>
      <c r="AW666" s="23">
        <f t="shared" si="217"/>
        <v>49764.069776112301</v>
      </c>
      <c r="AX666" s="23">
        <f t="shared" si="218"/>
        <v>32.157920445000002</v>
      </c>
      <c r="AY666" s="23">
        <f t="shared" si="219"/>
        <v>476.7838267535152</v>
      </c>
      <c r="AZ666" s="23"/>
      <c r="BA666" s="23"/>
    </row>
    <row r="667" spans="1:53">
      <c r="A667">
        <v>202212</v>
      </c>
      <c r="B667" s="20" t="s">
        <v>27</v>
      </c>
      <c r="C667" s="20" t="s">
        <v>2696</v>
      </c>
      <c r="D667">
        <v>54177.03</v>
      </c>
      <c r="E667" s="21">
        <v>0.68</v>
      </c>
      <c r="F667">
        <v>1784.34</v>
      </c>
      <c r="G667" s="22">
        <v>4.8399999999999999E-2</v>
      </c>
      <c r="H667" s="11">
        <f t="shared" si="200"/>
        <v>1783.0744113600001</v>
      </c>
      <c r="I667" s="23">
        <f t="shared" si="201"/>
        <v>7906.3129990888719</v>
      </c>
      <c r="J667" s="23">
        <f t="shared" si="202"/>
        <v>62509785.23956167</v>
      </c>
      <c r="K667" s="23">
        <f t="shared" si="203"/>
        <v>1872.2281319280003</v>
      </c>
      <c r="L667" s="23">
        <f t="shared" si="204"/>
        <v>17595.700409537745</v>
      </c>
      <c r="N667">
        <v>202212</v>
      </c>
      <c r="O667" s="20" t="s">
        <v>29</v>
      </c>
      <c r="P667" s="20" t="s">
        <v>2697</v>
      </c>
      <c r="Q667">
        <v>45213.84</v>
      </c>
      <c r="R667" s="21">
        <v>0.71</v>
      </c>
      <c r="S667">
        <v>1168.5</v>
      </c>
      <c r="T667" s="21">
        <v>0.04</v>
      </c>
      <c r="U667" s="11">
        <f t="shared" si="205"/>
        <v>1284.0730559999997</v>
      </c>
      <c r="V667" s="23">
        <f t="shared" si="206"/>
        <v>6290.6475593124969</v>
      </c>
      <c r="W667" s="23">
        <f t="shared" si="207"/>
        <v>39572246.715484276</v>
      </c>
      <c r="X667" s="23">
        <f t="shared" si="208"/>
        <v>1348.2767087999998</v>
      </c>
      <c r="Y667" s="23">
        <f t="shared" si="209"/>
        <v>13865.368174624993</v>
      </c>
      <c r="AA667">
        <v>202212</v>
      </c>
      <c r="AB667" s="20" t="s">
        <v>31</v>
      </c>
      <c r="AC667" s="20" t="s">
        <v>2698</v>
      </c>
      <c r="AD667">
        <v>103160.53</v>
      </c>
      <c r="AE667" s="21">
        <v>0.72</v>
      </c>
      <c r="AF667">
        <v>312.7002</v>
      </c>
      <c r="AG667" s="22">
        <v>4.1999999999999997E-3</v>
      </c>
      <c r="AH667" s="11">
        <f t="shared" si="210"/>
        <v>311.95744271999996</v>
      </c>
      <c r="AI667" s="23">
        <f t="shared" si="211"/>
        <v>4803.4886329009123</v>
      </c>
      <c r="AJ667" s="23">
        <f t="shared" si="212"/>
        <v>23073503.046408277</v>
      </c>
      <c r="AK667" s="23">
        <f t="shared" si="213"/>
        <v>327.555314856</v>
      </c>
      <c r="AL667" s="23">
        <f t="shared" si="214"/>
        <v>9918.9347085218251</v>
      </c>
      <c r="AN667">
        <v>202212</v>
      </c>
      <c r="AO667" s="20" t="s">
        <v>33</v>
      </c>
      <c r="AP667" s="20" t="s">
        <v>2699</v>
      </c>
      <c r="AQ667">
        <v>387.76</v>
      </c>
      <c r="AR667" s="21">
        <v>0.86</v>
      </c>
      <c r="AS667">
        <v>0.8</v>
      </c>
      <c r="AT667">
        <v>2.3999999999999998E-3</v>
      </c>
      <c r="AU667" s="11">
        <f t="shared" si="215"/>
        <v>0.80033663999999982</v>
      </c>
      <c r="AV667" s="23">
        <f t="shared" si="216"/>
        <v>16.317187313240524</v>
      </c>
      <c r="AW667" s="23">
        <f t="shared" si="217"/>
        <v>266.25060181537748</v>
      </c>
      <c r="AX667" s="23">
        <f t="shared" si="218"/>
        <v>0.84035347199999988</v>
      </c>
      <c r="AY667" s="23">
        <f t="shared" si="219"/>
        <v>33.434711266481045</v>
      </c>
      <c r="AZ667" s="23"/>
      <c r="BA667" s="23"/>
    </row>
    <row r="668" spans="1:53">
      <c r="A668">
        <v>202212</v>
      </c>
      <c r="B668" s="20" t="s">
        <v>27</v>
      </c>
      <c r="C668" s="20" t="s">
        <v>2700</v>
      </c>
      <c r="D668">
        <v>78805.05</v>
      </c>
      <c r="E668" s="21">
        <v>0.68</v>
      </c>
      <c r="F668">
        <v>2595.4699999999998</v>
      </c>
      <c r="G668" s="22">
        <v>4.8399999999999999E-2</v>
      </c>
      <c r="H668" s="11">
        <f t="shared" si="200"/>
        <v>2593.6318056000005</v>
      </c>
      <c r="I668" s="23">
        <f t="shared" si="201"/>
        <v>11500.397700074156</v>
      </c>
      <c r="J668" s="23">
        <f t="shared" si="202"/>
        <v>132259147.25987095</v>
      </c>
      <c r="K668" s="23">
        <f t="shared" si="203"/>
        <v>2723.3133958800008</v>
      </c>
      <c r="L668" s="23">
        <f t="shared" si="204"/>
        <v>25594.427205748314</v>
      </c>
      <c r="N668">
        <v>202212</v>
      </c>
      <c r="O668" s="20" t="s">
        <v>29</v>
      </c>
      <c r="P668" s="20" t="s">
        <v>2701</v>
      </c>
      <c r="Q668">
        <v>41678.86</v>
      </c>
      <c r="R668" s="21">
        <v>0.71</v>
      </c>
      <c r="S668">
        <v>1077.1400000000001</v>
      </c>
      <c r="T668" s="21">
        <v>0.04</v>
      </c>
      <c r="U668" s="11">
        <f t="shared" si="205"/>
        <v>1183.6796239999999</v>
      </c>
      <c r="V668" s="23">
        <f t="shared" si="206"/>
        <v>5798.8221954588971</v>
      </c>
      <c r="W668" s="23">
        <f t="shared" si="207"/>
        <v>33626338.854546741</v>
      </c>
      <c r="X668" s="23">
        <f t="shared" si="208"/>
        <v>1242.8636051999999</v>
      </c>
      <c r="Y668" s="23">
        <f t="shared" si="209"/>
        <v>12781.324014917795</v>
      </c>
      <c r="AA668">
        <v>202212</v>
      </c>
      <c r="AB668" s="20" t="s">
        <v>31</v>
      </c>
      <c r="AC668" s="20" t="s">
        <v>2702</v>
      </c>
      <c r="AD668">
        <v>219082.73</v>
      </c>
      <c r="AE668" s="21">
        <v>0.72</v>
      </c>
      <c r="AF668">
        <v>664.08360000000005</v>
      </c>
      <c r="AG668" s="22">
        <v>4.1999999999999997E-3</v>
      </c>
      <c r="AH668" s="11">
        <f t="shared" si="210"/>
        <v>662.50617551999994</v>
      </c>
      <c r="AI668" s="23">
        <f t="shared" si="211"/>
        <v>10201.201983160612</v>
      </c>
      <c r="AJ668" s="23">
        <f t="shared" si="212"/>
        <v>104064521.90124001</v>
      </c>
      <c r="AK668" s="23">
        <f t="shared" si="213"/>
        <v>695.63148429599994</v>
      </c>
      <c r="AL668" s="23">
        <f t="shared" si="214"/>
        <v>21064.910141841225</v>
      </c>
      <c r="AN668">
        <v>202212</v>
      </c>
      <c r="AO668" s="20" t="s">
        <v>33</v>
      </c>
      <c r="AP668" s="20" t="s">
        <v>2703</v>
      </c>
      <c r="AQ668">
        <v>3835.16</v>
      </c>
      <c r="AR668" s="21">
        <v>0.86</v>
      </c>
      <c r="AS668">
        <v>342.03</v>
      </c>
      <c r="AT668">
        <v>0.10369999999999999</v>
      </c>
      <c r="AU668" s="11">
        <f t="shared" si="215"/>
        <v>342.02723911999993</v>
      </c>
      <c r="AV668" s="23">
        <f t="shared" si="216"/>
        <v>1005.536905334521</v>
      </c>
      <c r="AW668" s="23">
        <f t="shared" si="217"/>
        <v>1011104.4679897253</v>
      </c>
      <c r="AX668" s="23">
        <f t="shared" si="218"/>
        <v>359.12860107599994</v>
      </c>
      <c r="AY668" s="23">
        <f t="shared" si="219"/>
        <v>2353.101049789042</v>
      </c>
      <c r="AZ668" s="23"/>
      <c r="BA668" s="23"/>
    </row>
    <row r="669" spans="1:53">
      <c r="A669">
        <v>202212</v>
      </c>
      <c r="B669" s="20" t="s">
        <v>27</v>
      </c>
      <c r="C669" s="20" t="s">
        <v>2704</v>
      </c>
      <c r="D669">
        <v>47008.91</v>
      </c>
      <c r="E669" s="21">
        <v>0.68</v>
      </c>
      <c r="F669">
        <v>1548.25</v>
      </c>
      <c r="G669" s="22">
        <v>4.8399999999999999E-2</v>
      </c>
      <c r="H669" s="11">
        <f t="shared" si="200"/>
        <v>1547.1572459200002</v>
      </c>
      <c r="I669" s="23">
        <f t="shared" si="201"/>
        <v>6860.2349779232809</v>
      </c>
      <c r="J669" s="23">
        <f t="shared" si="202"/>
        <v>47062823.952322036</v>
      </c>
      <c r="K669" s="23">
        <f t="shared" si="203"/>
        <v>1624.5151082160003</v>
      </c>
      <c r="L669" s="23">
        <f t="shared" si="204"/>
        <v>15267.627201766561</v>
      </c>
      <c r="N669">
        <v>202212</v>
      </c>
      <c r="O669" s="20" t="s">
        <v>29</v>
      </c>
      <c r="P669" s="20" t="s">
        <v>2705</v>
      </c>
      <c r="Q669">
        <v>40063.71</v>
      </c>
      <c r="R669" s="21">
        <v>0.71</v>
      </c>
      <c r="S669">
        <v>1035.4000000000001</v>
      </c>
      <c r="T669" s="21">
        <v>0.04</v>
      </c>
      <c r="U669" s="11">
        <f t="shared" si="205"/>
        <v>1137.809364</v>
      </c>
      <c r="V669" s="23">
        <f t="shared" si="206"/>
        <v>5574.1047327213018</v>
      </c>
      <c r="W669" s="23">
        <f t="shared" si="207"/>
        <v>31070643.571346015</v>
      </c>
      <c r="X669" s="23">
        <f t="shared" si="208"/>
        <v>1194.6998321999999</v>
      </c>
      <c r="Y669" s="23">
        <f t="shared" si="209"/>
        <v>12286.018829442604</v>
      </c>
      <c r="AA669">
        <v>202212</v>
      </c>
      <c r="AB669" s="20" t="s">
        <v>31</v>
      </c>
      <c r="AC669" s="20" t="s">
        <v>2706</v>
      </c>
      <c r="AD669">
        <v>216597.78</v>
      </c>
      <c r="AE669" s="21">
        <v>0.72</v>
      </c>
      <c r="AF669">
        <v>656.55119999999999</v>
      </c>
      <c r="AG669" s="22">
        <v>4.1999999999999997E-3</v>
      </c>
      <c r="AH669" s="11">
        <f t="shared" si="210"/>
        <v>654.99168671999985</v>
      </c>
      <c r="AI669" s="23">
        <f t="shared" si="211"/>
        <v>10085.494657128775</v>
      </c>
      <c r="AJ669" s="23">
        <f t="shared" si="212"/>
        <v>101717202.47897306</v>
      </c>
      <c r="AK669" s="23">
        <f t="shared" si="213"/>
        <v>687.74127105599985</v>
      </c>
      <c r="AL669" s="23">
        <f t="shared" si="214"/>
        <v>20825.98100097755</v>
      </c>
      <c r="AN669">
        <v>202212</v>
      </c>
      <c r="AO669" s="20" t="s">
        <v>33</v>
      </c>
      <c r="AP669" s="20" t="s">
        <v>2707</v>
      </c>
      <c r="AQ669">
        <v>1056.82</v>
      </c>
      <c r="AR669" s="21">
        <v>0.86</v>
      </c>
      <c r="AS669">
        <v>2</v>
      </c>
      <c r="AT669">
        <v>2.2000000000000001E-3</v>
      </c>
      <c r="AU669" s="11">
        <f t="shared" si="215"/>
        <v>1.99950344</v>
      </c>
      <c r="AV669" s="23">
        <f t="shared" si="216"/>
        <v>42.582638244825979</v>
      </c>
      <c r="AW669" s="23">
        <f t="shared" si="217"/>
        <v>1813.2810798897162</v>
      </c>
      <c r="AX669" s="23">
        <f t="shared" si="218"/>
        <v>2.099478612</v>
      </c>
      <c r="AY669" s="23">
        <f t="shared" si="219"/>
        <v>87.164779929651957</v>
      </c>
      <c r="AZ669" s="23"/>
      <c r="BA669" s="23"/>
    </row>
    <row r="670" spans="1:53">
      <c r="A670">
        <v>202212</v>
      </c>
      <c r="B670" s="20" t="s">
        <v>27</v>
      </c>
      <c r="C670" s="20" t="s">
        <v>2708</v>
      </c>
      <c r="D670">
        <v>75933.19</v>
      </c>
      <c r="E670" s="21">
        <v>0.68</v>
      </c>
      <c r="F670">
        <v>2500.89</v>
      </c>
      <c r="G670" s="22">
        <v>4.8399999999999999E-2</v>
      </c>
      <c r="H670" s="11">
        <f t="shared" si="200"/>
        <v>2499.11314928</v>
      </c>
      <c r="I670" s="23">
        <f t="shared" si="201"/>
        <v>11081.293440398729</v>
      </c>
      <c r="J670" s="23">
        <f t="shared" si="202"/>
        <v>122795064.31222391</v>
      </c>
      <c r="K670" s="23">
        <f t="shared" si="203"/>
        <v>2624.0688067440001</v>
      </c>
      <c r="L670" s="23">
        <f t="shared" si="204"/>
        <v>24661.70003007746</v>
      </c>
      <c r="N670">
        <v>202212</v>
      </c>
      <c r="O670" s="20" t="s">
        <v>29</v>
      </c>
      <c r="P670" s="20" t="s">
        <v>2709</v>
      </c>
      <c r="Q670">
        <v>37914.370000000003</v>
      </c>
      <c r="R670" s="21">
        <v>0.71</v>
      </c>
      <c r="S670">
        <v>979.85</v>
      </c>
      <c r="T670" s="21">
        <v>0.04</v>
      </c>
      <c r="U670" s="11">
        <f t="shared" si="205"/>
        <v>1076.768108</v>
      </c>
      <c r="V670" s="23">
        <f t="shared" si="206"/>
        <v>5275.0648718040984</v>
      </c>
      <c r="W670" s="23">
        <f t="shared" si="207"/>
        <v>27826309.40174159</v>
      </c>
      <c r="X670" s="23">
        <f t="shared" si="208"/>
        <v>1130.6065134</v>
      </c>
      <c r="Y670" s="23">
        <f t="shared" si="209"/>
        <v>11626.897851608197</v>
      </c>
      <c r="AA670">
        <v>202212</v>
      </c>
      <c r="AB670" s="20" t="s">
        <v>31</v>
      </c>
      <c r="AC670" s="20" t="s">
        <v>2710</v>
      </c>
      <c r="AD670">
        <v>105127.11</v>
      </c>
      <c r="AE670" s="21">
        <v>0.72</v>
      </c>
      <c r="AF670">
        <v>318.66129999999998</v>
      </c>
      <c r="AG670" s="22">
        <v>4.1999999999999997E-3</v>
      </c>
      <c r="AH670" s="11">
        <f t="shared" si="210"/>
        <v>317.90438063999994</v>
      </c>
      <c r="AI670" s="23">
        <f t="shared" si="211"/>
        <v>4895.0589716311451</v>
      </c>
      <c r="AJ670" s="23">
        <f t="shared" si="212"/>
        <v>23961602.335746564</v>
      </c>
      <c r="AK670" s="23">
        <f t="shared" si="213"/>
        <v>333.79959967199994</v>
      </c>
      <c r="AL670" s="23">
        <f t="shared" si="214"/>
        <v>10108.022323902291</v>
      </c>
      <c r="AN670">
        <v>202212</v>
      </c>
      <c r="AO670" s="20" t="s">
        <v>33</v>
      </c>
      <c r="AP670" s="20" t="s">
        <v>2711</v>
      </c>
      <c r="AQ670">
        <v>1366.49</v>
      </c>
      <c r="AR670" s="21">
        <v>0.86</v>
      </c>
      <c r="AS670">
        <v>71.22</v>
      </c>
      <c r="AT670">
        <v>6.0599999999999994E-2</v>
      </c>
      <c r="AU670" s="11">
        <f t="shared" si="215"/>
        <v>71.215992839999984</v>
      </c>
      <c r="AV670" s="23">
        <f t="shared" si="216"/>
        <v>280.39256861035784</v>
      </c>
      <c r="AW670" s="23">
        <f t="shared" si="217"/>
        <v>78619.992531914235</v>
      </c>
      <c r="AX670" s="23">
        <f t="shared" si="218"/>
        <v>74.776792481999991</v>
      </c>
      <c r="AY670" s="23">
        <f t="shared" si="219"/>
        <v>632.0011300607157</v>
      </c>
      <c r="AZ670" s="23"/>
      <c r="BA670" s="23"/>
    </row>
    <row r="671" spans="1:53">
      <c r="A671">
        <v>202212</v>
      </c>
      <c r="B671" s="20" t="s">
        <v>27</v>
      </c>
      <c r="C671" s="20" t="s">
        <v>2712</v>
      </c>
      <c r="D671">
        <v>72363.539999999994</v>
      </c>
      <c r="E671" s="21">
        <v>0.68</v>
      </c>
      <c r="F671">
        <v>2383.3200000000002</v>
      </c>
      <c r="G671" s="22">
        <v>4.8399999999999999E-2</v>
      </c>
      <c r="H671" s="11">
        <f t="shared" si="200"/>
        <v>2381.6288284799998</v>
      </c>
      <c r="I671" s="23">
        <f t="shared" si="201"/>
        <v>10560.357350007696</v>
      </c>
      <c r="J671" s="23">
        <f t="shared" si="202"/>
        <v>111521147.35986158</v>
      </c>
      <c r="K671" s="23">
        <f t="shared" si="203"/>
        <v>2500.7102699039997</v>
      </c>
      <c r="L671" s="23">
        <f t="shared" si="204"/>
        <v>23502.343528495392</v>
      </c>
      <c r="N671">
        <v>202212</v>
      </c>
      <c r="O671" s="20" t="s">
        <v>29</v>
      </c>
      <c r="P671" s="20" t="s">
        <v>2713</v>
      </c>
      <c r="Q671">
        <v>45896.32</v>
      </c>
      <c r="R671" s="21">
        <v>0.71</v>
      </c>
      <c r="S671">
        <v>1186.1400000000001</v>
      </c>
      <c r="T671" s="21">
        <v>0.04</v>
      </c>
      <c r="U671" s="11">
        <f t="shared" si="205"/>
        <v>1303.4554879999998</v>
      </c>
      <c r="V671" s="23">
        <f t="shared" si="206"/>
        <v>6385.6016960608822</v>
      </c>
      <c r="W671" s="23">
        <f t="shared" si="207"/>
        <v>40775909.020735614</v>
      </c>
      <c r="X671" s="23">
        <f t="shared" si="208"/>
        <v>1368.6282623999998</v>
      </c>
      <c r="Y671" s="23">
        <f t="shared" si="209"/>
        <v>14074.658880121764</v>
      </c>
      <c r="AA671">
        <v>202212</v>
      </c>
      <c r="AB671" s="20" t="s">
        <v>31</v>
      </c>
      <c r="AC671" s="20" t="s">
        <v>2714</v>
      </c>
      <c r="AD671">
        <v>149213.15</v>
      </c>
      <c r="AE671" s="21">
        <v>0.72</v>
      </c>
      <c r="AF671">
        <v>452.29489999999998</v>
      </c>
      <c r="AG671" s="22">
        <v>4.1999999999999997E-3</v>
      </c>
      <c r="AH671" s="11">
        <f t="shared" si="210"/>
        <v>451.22056559999993</v>
      </c>
      <c r="AI671" s="23">
        <f t="shared" si="211"/>
        <v>6947.8478823668202</v>
      </c>
      <c r="AJ671" s="23">
        <f t="shared" si="212"/>
        <v>48272590.196509108</v>
      </c>
      <c r="AK671" s="23">
        <f t="shared" si="213"/>
        <v>473.78159387999995</v>
      </c>
      <c r="AL671" s="23">
        <f t="shared" si="214"/>
        <v>14346.916330333641</v>
      </c>
      <c r="AN671">
        <v>202212</v>
      </c>
      <c r="AO671" s="20" t="s">
        <v>33</v>
      </c>
      <c r="AP671" s="20" t="s">
        <v>2715</v>
      </c>
      <c r="AQ671">
        <v>1555.78</v>
      </c>
      <c r="AR671" s="21">
        <v>0.86</v>
      </c>
      <c r="AS671">
        <v>76</v>
      </c>
      <c r="AT671">
        <v>5.6799999999999996E-2</v>
      </c>
      <c r="AU671" s="11">
        <f t="shared" si="215"/>
        <v>75.996741439999994</v>
      </c>
      <c r="AV671" s="23">
        <f t="shared" si="216"/>
        <v>309.6868034520873</v>
      </c>
      <c r="AW671" s="23">
        <f t="shared" si="217"/>
        <v>95905.916232371746</v>
      </c>
      <c r="AX671" s="23">
        <f t="shared" si="218"/>
        <v>79.796578511999996</v>
      </c>
      <c r="AY671" s="23">
        <f t="shared" si="219"/>
        <v>695.37034834417454</v>
      </c>
      <c r="AZ671" s="23"/>
      <c r="BA671" s="23"/>
    </row>
    <row r="672" spans="1:53">
      <c r="A672">
        <v>202212</v>
      </c>
      <c r="B672" s="20" t="s">
        <v>27</v>
      </c>
      <c r="C672" s="20" t="s">
        <v>2716</v>
      </c>
      <c r="D672">
        <v>90246.81</v>
      </c>
      <c r="E672" s="21">
        <v>0.68</v>
      </c>
      <c r="F672">
        <v>2972.31</v>
      </c>
      <c r="G672" s="22">
        <v>4.8399999999999999E-2</v>
      </c>
      <c r="H672" s="11">
        <f t="shared" si="200"/>
        <v>2970.2030107200003</v>
      </c>
      <c r="I672" s="23">
        <f t="shared" si="201"/>
        <v>13170.148437987531</v>
      </c>
      <c r="J672" s="23">
        <f t="shared" si="202"/>
        <v>173452809.87862539</v>
      </c>
      <c r="K672" s="23">
        <f t="shared" si="203"/>
        <v>3118.7131612560006</v>
      </c>
      <c r="L672" s="23">
        <f t="shared" si="204"/>
        <v>29310.499886695063</v>
      </c>
      <c r="N672">
        <v>202212</v>
      </c>
      <c r="O672" s="20" t="s">
        <v>29</v>
      </c>
      <c r="P672" s="20" t="s">
        <v>2717</v>
      </c>
      <c r="Q672">
        <v>47163.59</v>
      </c>
      <c r="R672" s="21">
        <v>0.71</v>
      </c>
      <c r="S672">
        <v>1218.8900000000001</v>
      </c>
      <c r="T672" s="21">
        <v>0.04</v>
      </c>
      <c r="U672" s="11">
        <f t="shared" si="205"/>
        <v>1339.4459559999998</v>
      </c>
      <c r="V672" s="23">
        <f t="shared" si="206"/>
        <v>6561.918260468814</v>
      </c>
      <c r="W672" s="23">
        <f t="shared" si="207"/>
        <v>43058771.257074066</v>
      </c>
      <c r="X672" s="23">
        <f t="shared" si="208"/>
        <v>1406.4182537999998</v>
      </c>
      <c r="Y672" s="23">
        <f t="shared" si="209"/>
        <v>14463.282476937628</v>
      </c>
      <c r="AA672">
        <v>202212</v>
      </c>
      <c r="AB672" s="20" t="s">
        <v>31</v>
      </c>
      <c r="AC672" s="20" t="s">
        <v>2718</v>
      </c>
      <c r="AD672">
        <v>203424.32</v>
      </c>
      <c r="AE672" s="21">
        <v>0.72</v>
      </c>
      <c r="AF672">
        <v>616.61980000000005</v>
      </c>
      <c r="AG672" s="22">
        <v>4.1999999999999997E-3</v>
      </c>
      <c r="AH672" s="11">
        <f t="shared" si="210"/>
        <v>615.15514367999992</v>
      </c>
      <c r="AI672" s="23">
        <f t="shared" si="211"/>
        <v>9472.095662707412</v>
      </c>
      <c r="AJ672" s="23">
        <f t="shared" si="212"/>
        <v>89720596.243480563</v>
      </c>
      <c r="AK672" s="23">
        <f t="shared" si="213"/>
        <v>645.91290086399999</v>
      </c>
      <c r="AL672" s="23">
        <f t="shared" si="214"/>
        <v>19559.346469094824</v>
      </c>
      <c r="AN672">
        <v>202212</v>
      </c>
      <c r="AO672" s="20" t="s">
        <v>33</v>
      </c>
      <c r="AP672" s="20" t="s">
        <v>2719</v>
      </c>
      <c r="AQ672">
        <v>1835.7</v>
      </c>
      <c r="AR672" s="21">
        <v>0.86</v>
      </c>
      <c r="AS672">
        <v>63.31</v>
      </c>
      <c r="AT672">
        <v>4.0099999999999997E-2</v>
      </c>
      <c r="AU672" s="11">
        <f t="shared" si="215"/>
        <v>63.305950199999998</v>
      </c>
      <c r="AV672" s="23">
        <f t="shared" si="216"/>
        <v>309.73147541364841</v>
      </c>
      <c r="AW672" s="23">
        <f t="shared" si="217"/>
        <v>95933.586861915494</v>
      </c>
      <c r="AX672" s="23">
        <f t="shared" si="218"/>
        <v>66.47124771</v>
      </c>
      <c r="AY672" s="23">
        <f t="shared" si="219"/>
        <v>682.76890102729681</v>
      </c>
      <c r="AZ672" s="23"/>
      <c r="BA672" s="23"/>
    </row>
    <row r="673" spans="1:53">
      <c r="A673">
        <v>202212</v>
      </c>
      <c r="B673" s="20" t="s">
        <v>27</v>
      </c>
      <c r="C673" s="20" t="s">
        <v>2720</v>
      </c>
      <c r="D673">
        <v>45864.65</v>
      </c>
      <c r="E673" s="21">
        <v>0.68</v>
      </c>
      <c r="F673">
        <v>1510.57</v>
      </c>
      <c r="G673" s="22">
        <v>4.8399999999999999E-2</v>
      </c>
      <c r="H673" s="11">
        <f t="shared" si="200"/>
        <v>1509.4973608</v>
      </c>
      <c r="I673" s="23">
        <f t="shared" si="201"/>
        <v>6693.2476456103532</v>
      </c>
      <c r="J673" s="23">
        <f t="shared" si="202"/>
        <v>44799564.045468539</v>
      </c>
      <c r="K673" s="23">
        <f t="shared" si="203"/>
        <v>1584.9722288400001</v>
      </c>
      <c r="L673" s="23">
        <f t="shared" si="204"/>
        <v>14895.992652020706</v>
      </c>
      <c r="N673">
        <v>202212</v>
      </c>
      <c r="O673" s="20" t="s">
        <v>29</v>
      </c>
      <c r="P673" s="20" t="s">
        <v>2721</v>
      </c>
      <c r="Q673">
        <v>77656.460000000006</v>
      </c>
      <c r="R673" s="21">
        <v>0.71</v>
      </c>
      <c r="S673">
        <v>2006.95</v>
      </c>
      <c r="T673" s="21">
        <v>0.04</v>
      </c>
      <c r="U673" s="11">
        <f t="shared" si="205"/>
        <v>2205.4434639999999</v>
      </c>
      <c r="V673" s="23">
        <f t="shared" si="206"/>
        <v>10804.422286712403</v>
      </c>
      <c r="W673" s="23">
        <f t="shared" si="207"/>
        <v>116735540.94960767</v>
      </c>
      <c r="X673" s="23">
        <f t="shared" si="208"/>
        <v>2315.7156371999999</v>
      </c>
      <c r="Y673" s="23">
        <f t="shared" si="209"/>
        <v>23814.288037424805</v>
      </c>
      <c r="AA673">
        <v>202212</v>
      </c>
      <c r="AB673" s="20" t="s">
        <v>31</v>
      </c>
      <c r="AC673" s="20" t="s">
        <v>2722</v>
      </c>
      <c r="AD673">
        <v>154243.63</v>
      </c>
      <c r="AE673" s="21">
        <v>0.72</v>
      </c>
      <c r="AF673">
        <v>467.54329999999999</v>
      </c>
      <c r="AG673" s="22">
        <v>4.1999999999999997E-3</v>
      </c>
      <c r="AH673" s="11">
        <f t="shared" si="210"/>
        <v>466.43273711999996</v>
      </c>
      <c r="AI673" s="23">
        <f t="shared" si="211"/>
        <v>7182.0833355778059</v>
      </c>
      <c r="AJ673" s="23">
        <f t="shared" si="212"/>
        <v>51582321.039184421</v>
      </c>
      <c r="AK673" s="23">
        <f t="shared" si="213"/>
        <v>489.75437397599995</v>
      </c>
      <c r="AL673" s="23">
        <f t="shared" si="214"/>
        <v>14830.599408275611</v>
      </c>
      <c r="AN673">
        <v>202212</v>
      </c>
      <c r="AO673" s="20" t="s">
        <v>33</v>
      </c>
      <c r="AP673" s="20" t="s">
        <v>2723</v>
      </c>
      <c r="AQ673">
        <v>728.08</v>
      </c>
      <c r="AR673" s="21">
        <v>0.86</v>
      </c>
      <c r="AS673">
        <v>20.79</v>
      </c>
      <c r="AT673">
        <v>3.32E-2</v>
      </c>
      <c r="AU673" s="11">
        <f t="shared" si="215"/>
        <v>20.788140160000001</v>
      </c>
      <c r="AV673" s="23">
        <f t="shared" si="216"/>
        <v>112.17986559139749</v>
      </c>
      <c r="AW673" s="23">
        <f t="shared" si="217"/>
        <v>12584.322244104005</v>
      </c>
      <c r="AX673" s="23">
        <f t="shared" si="218"/>
        <v>21.827547168000002</v>
      </c>
      <c r="AY673" s="23">
        <f t="shared" si="219"/>
        <v>245.14787134279499</v>
      </c>
      <c r="AZ673" s="23"/>
      <c r="BA673" s="23"/>
    </row>
    <row r="674" spans="1:53">
      <c r="A674">
        <v>202212</v>
      </c>
      <c r="B674" s="20" t="s">
        <v>27</v>
      </c>
      <c r="C674" s="20" t="s">
        <v>2724</v>
      </c>
      <c r="D674">
        <v>20117.060000000001</v>
      </c>
      <c r="E674" s="21">
        <v>0.68</v>
      </c>
      <c r="F674">
        <v>662.56</v>
      </c>
      <c r="G674" s="22">
        <v>4.8399999999999999E-2</v>
      </c>
      <c r="H674" s="11">
        <f t="shared" si="200"/>
        <v>662.09267872000009</v>
      </c>
      <c r="I674" s="23">
        <f t="shared" si="201"/>
        <v>2935.7787420508434</v>
      </c>
      <c r="J674" s="23">
        <f t="shared" si="202"/>
        <v>8618796.8222776335</v>
      </c>
      <c r="K674" s="23">
        <f t="shared" si="203"/>
        <v>695.19731265600012</v>
      </c>
      <c r="L674" s="23">
        <f t="shared" si="204"/>
        <v>6533.6501628216865</v>
      </c>
      <c r="N674">
        <v>202212</v>
      </c>
      <c r="O674" s="20" t="s">
        <v>29</v>
      </c>
      <c r="P674" s="20" t="s">
        <v>2725</v>
      </c>
      <c r="Q674">
        <v>58144.58</v>
      </c>
      <c r="R674" s="21">
        <v>0.71</v>
      </c>
      <c r="S674">
        <v>1502.68</v>
      </c>
      <c r="T674" s="21">
        <v>0.04</v>
      </c>
      <c r="U674" s="11">
        <f t="shared" si="205"/>
        <v>1651.3060720000001</v>
      </c>
      <c r="V674" s="23">
        <f t="shared" si="206"/>
        <v>8089.7145711191597</v>
      </c>
      <c r="W674" s="23">
        <f t="shared" si="207"/>
        <v>65443481.842177652</v>
      </c>
      <c r="X674" s="23">
        <f t="shared" si="208"/>
        <v>1733.8713756000002</v>
      </c>
      <c r="Y674" s="23">
        <f t="shared" si="209"/>
        <v>17830.735214238321</v>
      </c>
      <c r="AA674">
        <v>202212</v>
      </c>
      <c r="AB674" s="20" t="s">
        <v>31</v>
      </c>
      <c r="AC674" s="20" t="s">
        <v>2726</v>
      </c>
      <c r="AD674">
        <v>209247.93</v>
      </c>
      <c r="AE674" s="21">
        <v>0.72</v>
      </c>
      <c r="AF674">
        <v>634.27229999999997</v>
      </c>
      <c r="AG674" s="22">
        <v>4.1999999999999997E-3</v>
      </c>
      <c r="AH674" s="11">
        <f t="shared" si="210"/>
        <v>632.76574031999996</v>
      </c>
      <c r="AI674" s="23">
        <f t="shared" si="211"/>
        <v>9743.2618193513154</v>
      </c>
      <c r="AJ674" s="23">
        <f t="shared" si="212"/>
        <v>94931150.880429104</v>
      </c>
      <c r="AK674" s="23">
        <f t="shared" si="213"/>
        <v>664.40402733600001</v>
      </c>
      <c r="AL674" s="23">
        <f t="shared" si="214"/>
        <v>20119.28937902263</v>
      </c>
      <c r="AN674">
        <v>202212</v>
      </c>
      <c r="AO674" s="20" t="s">
        <v>33</v>
      </c>
      <c r="AP674" s="20" t="s">
        <v>2727</v>
      </c>
      <c r="AQ674">
        <v>2449.23</v>
      </c>
      <c r="AR674" s="21">
        <v>0.86</v>
      </c>
      <c r="AS674">
        <v>130.16999999999999</v>
      </c>
      <c r="AT674">
        <v>6.1799999999999994E-2</v>
      </c>
      <c r="AU674" s="11">
        <f t="shared" si="215"/>
        <v>130.17167603999997</v>
      </c>
      <c r="AV674" s="23">
        <f t="shared" si="216"/>
        <v>507.1891722911123</v>
      </c>
      <c r="AW674" s="23">
        <f t="shared" si="217"/>
        <v>257240.8564893436</v>
      </c>
      <c r="AX674" s="23">
        <f t="shared" si="218"/>
        <v>136.68025984199997</v>
      </c>
      <c r="AY674" s="23">
        <f t="shared" si="219"/>
        <v>1144.5500206222246</v>
      </c>
      <c r="AZ674" s="23"/>
      <c r="BA674" s="23"/>
    </row>
    <row r="675" spans="1:53">
      <c r="A675">
        <v>202212</v>
      </c>
      <c r="B675" s="20" t="s">
        <v>27</v>
      </c>
      <c r="C675" s="20" t="s">
        <v>2728</v>
      </c>
      <c r="D675">
        <v>21694.42</v>
      </c>
      <c r="E675" s="21">
        <v>0.68</v>
      </c>
      <c r="F675">
        <v>714.51</v>
      </c>
      <c r="G675" s="22">
        <v>4.8399999999999999E-2</v>
      </c>
      <c r="H675" s="11">
        <f t="shared" si="200"/>
        <v>714.00675103999993</v>
      </c>
      <c r="I675" s="23">
        <f t="shared" si="201"/>
        <v>3165.9704279413913</v>
      </c>
      <c r="J675" s="23">
        <f t="shared" si="202"/>
        <v>10023368.750599397</v>
      </c>
      <c r="K675" s="23">
        <f t="shared" si="203"/>
        <v>749.70708859199999</v>
      </c>
      <c r="L675" s="23">
        <f t="shared" si="204"/>
        <v>7045.9476069227821</v>
      </c>
      <c r="N675">
        <v>202212</v>
      </c>
      <c r="O675" s="20" t="s">
        <v>29</v>
      </c>
      <c r="P675" s="20" t="s">
        <v>2729</v>
      </c>
      <c r="Q675">
        <v>25213.14</v>
      </c>
      <c r="R675" s="21">
        <v>0.71</v>
      </c>
      <c r="S675">
        <v>651.6</v>
      </c>
      <c r="T675" s="21">
        <v>0.04</v>
      </c>
      <c r="U675" s="11">
        <f t="shared" si="205"/>
        <v>716.05317600000001</v>
      </c>
      <c r="V675" s="23">
        <f t="shared" si="206"/>
        <v>3507.929819798635</v>
      </c>
      <c r="W675" s="23">
        <f t="shared" si="207"/>
        <v>12305571.620632485</v>
      </c>
      <c r="X675" s="23">
        <f t="shared" si="208"/>
        <v>751.85583480000003</v>
      </c>
      <c r="Y675" s="23">
        <f t="shared" si="209"/>
        <v>7731.9128155972703</v>
      </c>
      <c r="AA675">
        <v>202212</v>
      </c>
      <c r="AB675" s="20" t="s">
        <v>31</v>
      </c>
      <c r="AC675" s="20" t="s">
        <v>2730</v>
      </c>
      <c r="AD675">
        <v>171680.31</v>
      </c>
      <c r="AE675" s="21">
        <v>0.72</v>
      </c>
      <c r="AF675">
        <v>520.39739999999995</v>
      </c>
      <c r="AG675" s="22">
        <v>4.1999999999999997E-3</v>
      </c>
      <c r="AH675" s="11">
        <f t="shared" si="210"/>
        <v>519.16125743999999</v>
      </c>
      <c r="AI675" s="23">
        <f t="shared" si="211"/>
        <v>7993.9916708251203</v>
      </c>
      <c r="AJ675" s="23">
        <f t="shared" si="212"/>
        <v>63903902.833221398</v>
      </c>
      <c r="AK675" s="23">
        <f t="shared" si="213"/>
        <v>545.11932031200001</v>
      </c>
      <c r="AL675" s="23">
        <f t="shared" si="214"/>
        <v>16507.144599090239</v>
      </c>
      <c r="AN675">
        <v>202212</v>
      </c>
      <c r="AO675" s="20" t="s">
        <v>33</v>
      </c>
      <c r="AP675" s="20" t="s">
        <v>2731</v>
      </c>
      <c r="AQ675">
        <v>4018.22</v>
      </c>
      <c r="AR675" s="21">
        <v>0.86</v>
      </c>
      <c r="AS675">
        <v>235.33</v>
      </c>
      <c r="AT675">
        <v>6.8099999999999994E-2</v>
      </c>
      <c r="AU675" s="11">
        <f t="shared" si="215"/>
        <v>235.33107251999996</v>
      </c>
      <c r="AV675" s="23">
        <f t="shared" si="216"/>
        <v>870.54329324676132</v>
      </c>
      <c r="AW675" s="23">
        <f t="shared" si="217"/>
        <v>757845.62541691668</v>
      </c>
      <c r="AX675" s="23">
        <f t="shared" si="218"/>
        <v>247.09762614599998</v>
      </c>
      <c r="AY675" s="23">
        <f t="shared" si="219"/>
        <v>1976.4176590135226</v>
      </c>
      <c r="AZ675" s="23"/>
      <c r="BA675" s="23"/>
    </row>
    <row r="676" spans="1:53">
      <c r="A676">
        <v>202212</v>
      </c>
      <c r="B676" s="20" t="s">
        <v>27</v>
      </c>
      <c r="C676" s="20" t="s">
        <v>2732</v>
      </c>
      <c r="D676">
        <v>122706.17</v>
      </c>
      <c r="E676" s="21">
        <v>0.68</v>
      </c>
      <c r="F676">
        <v>4041.37</v>
      </c>
      <c r="G676" s="22">
        <v>4.8399999999999999E-2</v>
      </c>
      <c r="H676" s="11">
        <f t="shared" si="200"/>
        <v>4038.50546704</v>
      </c>
      <c r="I676" s="23">
        <f t="shared" si="201"/>
        <v>17907.098025480707</v>
      </c>
      <c r="J676" s="23">
        <f t="shared" si="202"/>
        <v>320664159.69417506</v>
      </c>
      <c r="K676" s="23">
        <f t="shared" si="203"/>
        <v>4240.4307403920002</v>
      </c>
      <c r="L676" s="23">
        <f t="shared" si="204"/>
        <v>39852.701518001413</v>
      </c>
      <c r="N676">
        <v>202212</v>
      </c>
      <c r="O676" s="20" t="s">
        <v>29</v>
      </c>
      <c r="P676" s="20" t="s">
        <v>2733</v>
      </c>
      <c r="Q676">
        <v>34475.1</v>
      </c>
      <c r="R676" s="21">
        <v>0.71</v>
      </c>
      <c r="S676">
        <v>890.97</v>
      </c>
      <c r="T676" s="21">
        <v>0.04</v>
      </c>
      <c r="U676" s="11">
        <f t="shared" si="205"/>
        <v>979.09283999999991</v>
      </c>
      <c r="V676" s="23">
        <f t="shared" si="206"/>
        <v>4796.5557376249017</v>
      </c>
      <c r="W676" s="23">
        <f t="shared" si="207"/>
        <v>23006946.944142364</v>
      </c>
      <c r="X676" s="23">
        <f t="shared" si="208"/>
        <v>1028.0474819999999</v>
      </c>
      <c r="Y676" s="23">
        <f t="shared" si="209"/>
        <v>10572.204315249803</v>
      </c>
      <c r="AA676">
        <v>202212</v>
      </c>
      <c r="AB676" s="20" t="s">
        <v>31</v>
      </c>
      <c r="AC676" s="20" t="s">
        <v>2734</v>
      </c>
      <c r="AD676">
        <v>239987.98</v>
      </c>
      <c r="AE676" s="21">
        <v>0.72</v>
      </c>
      <c r="AF676">
        <v>727.45159999999998</v>
      </c>
      <c r="AG676" s="22">
        <v>4.1999999999999997E-3</v>
      </c>
      <c r="AH676" s="11">
        <f t="shared" si="210"/>
        <v>725.72365151999998</v>
      </c>
      <c r="AI676" s="23">
        <f t="shared" si="211"/>
        <v>11174.618179674451</v>
      </c>
      <c r="AJ676" s="23">
        <f t="shared" si="212"/>
        <v>124872091.46151075</v>
      </c>
      <c r="AK676" s="23">
        <f t="shared" si="213"/>
        <v>762.00983409599996</v>
      </c>
      <c r="AL676" s="23">
        <f t="shared" si="214"/>
        <v>23074.960010868901</v>
      </c>
      <c r="AN676">
        <v>202212</v>
      </c>
      <c r="AO676" s="20" t="s">
        <v>33</v>
      </c>
      <c r="AP676" s="20" t="s">
        <v>2735</v>
      </c>
      <c r="AQ676">
        <v>803.49</v>
      </c>
      <c r="AR676" s="21">
        <v>0.86</v>
      </c>
      <c r="AS676">
        <v>38.630000000000003</v>
      </c>
      <c r="AT676">
        <v>5.5899999999999998E-2</v>
      </c>
      <c r="AU676" s="11">
        <f t="shared" si="215"/>
        <v>38.626978260000001</v>
      </c>
      <c r="AV676" s="23">
        <f t="shared" si="216"/>
        <v>158.74272457637562</v>
      </c>
      <c r="AW676" s="23">
        <f t="shared" si="217"/>
        <v>25199.252605931048</v>
      </c>
      <c r="AX676" s="23">
        <f t="shared" si="218"/>
        <v>40.558327173000002</v>
      </c>
      <c r="AY676" s="23">
        <f t="shared" si="219"/>
        <v>356.11242741275123</v>
      </c>
      <c r="AZ676" s="23"/>
      <c r="BA676" s="23"/>
    </row>
    <row r="677" spans="1:53">
      <c r="A677">
        <v>202212</v>
      </c>
      <c r="B677" s="20" t="s">
        <v>27</v>
      </c>
      <c r="C677" s="20" t="s">
        <v>2736</v>
      </c>
      <c r="D677">
        <v>5430.56</v>
      </c>
      <c r="E677" s="21">
        <v>0.68</v>
      </c>
      <c r="F677">
        <v>178.86</v>
      </c>
      <c r="G677" s="22">
        <v>4.8399999999999999E-2</v>
      </c>
      <c r="H677" s="11">
        <f t="shared" si="200"/>
        <v>178.73059072000001</v>
      </c>
      <c r="I677" s="23">
        <f t="shared" si="201"/>
        <v>792.50758338602304</v>
      </c>
      <c r="J677" s="23">
        <f t="shared" si="202"/>
        <v>628068.26972435426</v>
      </c>
      <c r="K677" s="23">
        <f t="shared" si="203"/>
        <v>187.667120256</v>
      </c>
      <c r="L677" s="23">
        <f t="shared" si="204"/>
        <v>1763.7457574920461</v>
      </c>
      <c r="N677">
        <v>202212</v>
      </c>
      <c r="O677" s="20" t="s">
        <v>29</v>
      </c>
      <c r="P677" s="20" t="s">
        <v>2737</v>
      </c>
      <c r="Q677">
        <v>47462.22</v>
      </c>
      <c r="R677" s="21">
        <v>0.71</v>
      </c>
      <c r="S677">
        <v>1226.6099999999999</v>
      </c>
      <c r="T677" s="21">
        <v>0.04</v>
      </c>
      <c r="U677" s="11">
        <f t="shared" si="205"/>
        <v>1347.927048</v>
      </c>
      <c r="V677" s="23">
        <f t="shared" si="206"/>
        <v>6603.4669561920164</v>
      </c>
      <c r="W677" s="23">
        <f t="shared" si="207"/>
        <v>43605775.841519855</v>
      </c>
      <c r="X677" s="23">
        <f t="shared" si="208"/>
        <v>1415.3234004000001</v>
      </c>
      <c r="Y677" s="23">
        <f t="shared" si="209"/>
        <v>14554.860960384032</v>
      </c>
      <c r="AA677">
        <v>202212</v>
      </c>
      <c r="AB677" s="20" t="s">
        <v>31</v>
      </c>
      <c r="AC677" s="20" t="s">
        <v>2738</v>
      </c>
      <c r="AD677">
        <v>162236.23000000001</v>
      </c>
      <c r="AE677" s="21">
        <v>0.72</v>
      </c>
      <c r="AF677">
        <v>491.77050000000003</v>
      </c>
      <c r="AG677" s="22">
        <v>4.1999999999999997E-3</v>
      </c>
      <c r="AH677" s="11">
        <f t="shared" si="210"/>
        <v>490.60235951999999</v>
      </c>
      <c r="AI677" s="23">
        <f t="shared" si="211"/>
        <v>7554.2446965879117</v>
      </c>
      <c r="AJ677" s="23">
        <f t="shared" si="212"/>
        <v>57066612.935926586</v>
      </c>
      <c r="AK677" s="23">
        <f t="shared" si="213"/>
        <v>515.13247749599998</v>
      </c>
      <c r="AL677" s="23">
        <f t="shared" si="214"/>
        <v>15599.091752695824</v>
      </c>
      <c r="AN677">
        <v>202212</v>
      </c>
      <c r="AO677" s="20" t="s">
        <v>33</v>
      </c>
      <c r="AP677" s="20" t="s">
        <v>2739</v>
      </c>
      <c r="AQ677">
        <v>2275.5300000000002</v>
      </c>
      <c r="AR677" s="21">
        <v>0.86</v>
      </c>
      <c r="AS677">
        <v>93.15</v>
      </c>
      <c r="AT677">
        <v>4.7599999999999996E-2</v>
      </c>
      <c r="AU677" s="11">
        <f t="shared" si="215"/>
        <v>93.151096080000002</v>
      </c>
      <c r="AV677" s="23">
        <f t="shared" si="216"/>
        <v>416.67187455983623</v>
      </c>
      <c r="AW677" s="23">
        <f t="shared" si="217"/>
        <v>173615.45104920788</v>
      </c>
      <c r="AX677" s="23">
        <f t="shared" si="218"/>
        <v>97.808650884000002</v>
      </c>
      <c r="AY677" s="23">
        <f t="shared" si="219"/>
        <v>926.49484519967245</v>
      </c>
      <c r="AZ677" s="23"/>
      <c r="BA677" s="23"/>
    </row>
    <row r="678" spans="1:53">
      <c r="A678">
        <v>202212</v>
      </c>
      <c r="B678" s="20" t="s">
        <v>27</v>
      </c>
      <c r="C678" s="20" t="s">
        <v>2740</v>
      </c>
      <c r="D678">
        <v>98628.87</v>
      </c>
      <c r="E678" s="21">
        <v>0.68</v>
      </c>
      <c r="F678">
        <v>3248.38</v>
      </c>
      <c r="G678" s="22">
        <v>4.8399999999999999E-2</v>
      </c>
      <c r="H678" s="11">
        <f t="shared" si="200"/>
        <v>3246.0733694400001</v>
      </c>
      <c r="I678" s="23">
        <f t="shared" si="201"/>
        <v>14393.38252699431</v>
      </c>
      <c r="J678" s="23">
        <f t="shared" si="202"/>
        <v>207169460.56838509</v>
      </c>
      <c r="K678" s="23">
        <f t="shared" si="203"/>
        <v>3408.3770379120001</v>
      </c>
      <c r="L678" s="23">
        <f t="shared" si="204"/>
        <v>32032.83842342862</v>
      </c>
      <c r="N678">
        <v>202212</v>
      </c>
      <c r="O678" s="20" t="s">
        <v>29</v>
      </c>
      <c r="P678" s="20" t="s">
        <v>2741</v>
      </c>
      <c r="Q678">
        <v>50713.54</v>
      </c>
      <c r="R678" s="21">
        <v>0.71</v>
      </c>
      <c r="S678">
        <v>1310.6400000000001</v>
      </c>
      <c r="T678" s="21">
        <v>0.04</v>
      </c>
      <c r="U678" s="11">
        <f t="shared" si="205"/>
        <v>1440.2645360000001</v>
      </c>
      <c r="V678" s="23">
        <f t="shared" si="206"/>
        <v>7055.8264156527466</v>
      </c>
      <c r="W678" s="23">
        <f t="shared" si="207"/>
        <v>49784686.407823086</v>
      </c>
      <c r="X678" s="23">
        <f t="shared" si="208"/>
        <v>1512.2777628000001</v>
      </c>
      <c r="Y678" s="23">
        <f t="shared" si="209"/>
        <v>15551.917367305494</v>
      </c>
      <c r="AA678">
        <v>202212</v>
      </c>
      <c r="AB678" s="20" t="s">
        <v>31</v>
      </c>
      <c r="AC678" s="20" t="s">
        <v>2742</v>
      </c>
      <c r="AD678">
        <v>219121.25</v>
      </c>
      <c r="AE678" s="21">
        <v>0.72</v>
      </c>
      <c r="AF678">
        <v>664.20029999999997</v>
      </c>
      <c r="AG678" s="22">
        <v>4.1999999999999997E-3</v>
      </c>
      <c r="AH678" s="11">
        <f t="shared" si="210"/>
        <v>662.62265999999988</v>
      </c>
      <c r="AI678" s="23">
        <f t="shared" si="211"/>
        <v>10202.99559920872</v>
      </c>
      <c r="AJ678" s="23">
        <f t="shared" si="212"/>
        <v>104101119.1974725</v>
      </c>
      <c r="AK678" s="23">
        <f t="shared" si="213"/>
        <v>695.75379299999986</v>
      </c>
      <c r="AL678" s="23">
        <f t="shared" si="214"/>
        <v>21068.61385841744</v>
      </c>
      <c r="AN678">
        <v>202212</v>
      </c>
      <c r="AO678" s="20" t="s">
        <v>33</v>
      </c>
      <c r="AP678" s="20" t="s">
        <v>2743</v>
      </c>
      <c r="AQ678">
        <v>4174.62</v>
      </c>
      <c r="AR678" s="21">
        <v>0.86</v>
      </c>
      <c r="AS678">
        <v>16.16</v>
      </c>
      <c r="AT678">
        <v>4.5000000000000005E-3</v>
      </c>
      <c r="AU678" s="11">
        <f t="shared" si="215"/>
        <v>16.1557794</v>
      </c>
      <c r="AV678" s="23">
        <f t="shared" si="216"/>
        <v>240.29364747943427</v>
      </c>
      <c r="AW678" s="23">
        <f t="shared" si="217"/>
        <v>57741.03701897063</v>
      </c>
      <c r="AX678" s="23">
        <f t="shared" si="218"/>
        <v>16.963568370000001</v>
      </c>
      <c r="AY678" s="23">
        <f t="shared" si="219"/>
        <v>496.74307435886851</v>
      </c>
      <c r="AZ678" s="23"/>
      <c r="BA678" s="23"/>
    </row>
    <row r="679" spans="1:53">
      <c r="A679">
        <v>202212</v>
      </c>
      <c r="B679" s="20" t="s">
        <v>27</v>
      </c>
      <c r="C679" s="20" t="s">
        <v>2744</v>
      </c>
      <c r="D679">
        <v>103055.36</v>
      </c>
      <c r="E679" s="21">
        <v>0.68</v>
      </c>
      <c r="F679">
        <v>3394.16</v>
      </c>
      <c r="G679" s="22">
        <v>4.8399999999999999E-2</v>
      </c>
      <c r="H679" s="11">
        <f t="shared" si="200"/>
        <v>3391.7580083200005</v>
      </c>
      <c r="I679" s="23">
        <f t="shared" si="201"/>
        <v>15039.361374992011</v>
      </c>
      <c r="J679" s="23">
        <f t="shared" si="202"/>
        <v>226182390.56760159</v>
      </c>
      <c r="K679" s="23">
        <f t="shared" si="203"/>
        <v>3561.3459087360006</v>
      </c>
      <c r="L679" s="23">
        <f t="shared" si="204"/>
        <v>33470.480758304024</v>
      </c>
      <c r="N679">
        <v>202212</v>
      </c>
      <c r="O679" s="20" t="s">
        <v>29</v>
      </c>
      <c r="P679" s="20" t="s">
        <v>2745</v>
      </c>
      <c r="Q679">
        <v>41164.31</v>
      </c>
      <c r="R679" s="21">
        <v>0.71</v>
      </c>
      <c r="S679">
        <v>1063.8499999999999</v>
      </c>
      <c r="T679" s="21">
        <v>0.04</v>
      </c>
      <c r="U679" s="11">
        <f t="shared" si="205"/>
        <v>1169.0664039999999</v>
      </c>
      <c r="V679" s="23">
        <f t="shared" si="206"/>
        <v>5727.232330460829</v>
      </c>
      <c r="W679" s="23">
        <f t="shared" si="207"/>
        <v>32801190.167075779</v>
      </c>
      <c r="X679" s="23">
        <f t="shared" si="208"/>
        <v>1227.5197241999999</v>
      </c>
      <c r="Y679" s="23">
        <f t="shared" si="209"/>
        <v>12623.531064921657</v>
      </c>
      <c r="AA679">
        <v>202212</v>
      </c>
      <c r="AB679" s="20" t="s">
        <v>31</v>
      </c>
      <c r="AC679" s="20" t="s">
        <v>2746</v>
      </c>
      <c r="AD679">
        <v>180234.38</v>
      </c>
      <c r="AE679" s="21">
        <v>0.72</v>
      </c>
      <c r="AF679">
        <v>546.32650000000001</v>
      </c>
      <c r="AG679" s="22">
        <v>4.1999999999999997E-3</v>
      </c>
      <c r="AH679" s="11">
        <f t="shared" si="210"/>
        <v>545.02876512</v>
      </c>
      <c r="AI679" s="23">
        <f t="shared" si="211"/>
        <v>8392.2968948292892</v>
      </c>
      <c r="AJ679" s="23">
        <f t="shared" si="212"/>
        <v>70430647.170961335</v>
      </c>
      <c r="AK679" s="23">
        <f t="shared" si="213"/>
        <v>572.28020337600003</v>
      </c>
      <c r="AL679" s="23">
        <f t="shared" si="214"/>
        <v>17329.62255477858</v>
      </c>
      <c r="AN679">
        <v>202212</v>
      </c>
      <c r="AO679" s="20" t="s">
        <v>33</v>
      </c>
      <c r="AP679" s="20" t="s">
        <v>2747</v>
      </c>
      <c r="AQ679">
        <v>3400.71</v>
      </c>
      <c r="AR679" s="21">
        <v>0.86</v>
      </c>
      <c r="AS679">
        <v>266.43</v>
      </c>
      <c r="AT679">
        <v>9.11E-2</v>
      </c>
      <c r="AU679" s="11">
        <f t="shared" si="215"/>
        <v>266.43202566000002</v>
      </c>
      <c r="AV679" s="23">
        <f t="shared" si="216"/>
        <v>841.56039719524415</v>
      </c>
      <c r="AW679" s="23">
        <f t="shared" si="217"/>
        <v>708223.90212741715</v>
      </c>
      <c r="AX679" s="23">
        <f t="shared" si="218"/>
        <v>279.75362694300003</v>
      </c>
      <c r="AY679" s="23">
        <f t="shared" si="219"/>
        <v>1949.5528200504882</v>
      </c>
      <c r="AZ679" s="23"/>
      <c r="BA679" s="23"/>
    </row>
    <row r="680" spans="1:53">
      <c r="A680">
        <v>202212</v>
      </c>
      <c r="B680" s="20" t="s">
        <v>27</v>
      </c>
      <c r="C680" s="20" t="s">
        <v>2748</v>
      </c>
      <c r="D680">
        <v>59881.04</v>
      </c>
      <c r="E680" s="21">
        <v>0.68</v>
      </c>
      <c r="F680">
        <v>1972.2</v>
      </c>
      <c r="G680" s="22">
        <v>4.8399999999999999E-2</v>
      </c>
      <c r="H680" s="11">
        <f t="shared" si="200"/>
        <v>1970.8047884800003</v>
      </c>
      <c r="I680" s="23">
        <f t="shared" si="201"/>
        <v>8738.7264482929531</v>
      </c>
      <c r="J680" s="23">
        <f t="shared" si="202"/>
        <v>76365339.938094765</v>
      </c>
      <c r="K680" s="23">
        <f t="shared" si="203"/>
        <v>2069.3450279040003</v>
      </c>
      <c r="L680" s="23">
        <f t="shared" si="204"/>
        <v>19448.257685065906</v>
      </c>
      <c r="N680">
        <v>202212</v>
      </c>
      <c r="O680" s="20" t="s">
        <v>29</v>
      </c>
      <c r="P680" s="20" t="s">
        <v>2749</v>
      </c>
      <c r="Q680">
        <v>40063.71</v>
      </c>
      <c r="R680" s="21">
        <v>0.71</v>
      </c>
      <c r="S680">
        <v>1035.4000000000001</v>
      </c>
      <c r="T680" s="21">
        <v>0.04</v>
      </c>
      <c r="U680" s="11">
        <f t="shared" si="205"/>
        <v>1137.809364</v>
      </c>
      <c r="V680" s="23">
        <f t="shared" si="206"/>
        <v>5574.1047327213018</v>
      </c>
      <c r="W680" s="23">
        <f t="shared" si="207"/>
        <v>31070643.571346015</v>
      </c>
      <c r="X680" s="23">
        <f t="shared" si="208"/>
        <v>1194.6998321999999</v>
      </c>
      <c r="Y680" s="23">
        <f t="shared" si="209"/>
        <v>12286.018829442604</v>
      </c>
      <c r="AA680">
        <v>202212</v>
      </c>
      <c r="AB680" s="20" t="s">
        <v>31</v>
      </c>
      <c r="AC680" s="20" t="s">
        <v>2750</v>
      </c>
      <c r="AD680">
        <v>162768.89000000001</v>
      </c>
      <c r="AE680" s="21">
        <v>0.72</v>
      </c>
      <c r="AF680">
        <v>493.38510000000002</v>
      </c>
      <c r="AG680" s="22">
        <v>4.1999999999999997E-3</v>
      </c>
      <c r="AH680" s="11">
        <f t="shared" si="210"/>
        <v>492.21312336</v>
      </c>
      <c r="AI680" s="23">
        <f t="shared" si="211"/>
        <v>7579.0470726051826</v>
      </c>
      <c r="AJ680" s="23">
        <f t="shared" si="212"/>
        <v>57441954.528765187</v>
      </c>
      <c r="AK680" s="23">
        <f t="shared" si="213"/>
        <v>516.82377952800005</v>
      </c>
      <c r="AL680" s="23">
        <f t="shared" si="214"/>
        <v>15650.307268570365</v>
      </c>
      <c r="AN680">
        <v>202212</v>
      </c>
      <c r="AO680" s="20" t="s">
        <v>33</v>
      </c>
      <c r="AP680" s="20" t="s">
        <v>2751</v>
      </c>
      <c r="AQ680">
        <v>2246.2199999999998</v>
      </c>
      <c r="AR680" s="21">
        <v>0.86</v>
      </c>
      <c r="AS680">
        <v>165.36</v>
      </c>
      <c r="AT680">
        <v>8.5600000000000009E-2</v>
      </c>
      <c r="AU680" s="11">
        <f t="shared" si="215"/>
        <v>165.35773151999999</v>
      </c>
      <c r="AV680" s="23">
        <f t="shared" si="216"/>
        <v>540.45026247022429</v>
      </c>
      <c r="AW680" s="23">
        <f t="shared" si="217"/>
        <v>292086.4862041343</v>
      </c>
      <c r="AX680" s="23">
        <f t="shared" si="218"/>
        <v>173.62561809599998</v>
      </c>
      <c r="AY680" s="23">
        <f t="shared" si="219"/>
        <v>1246.2582564604486</v>
      </c>
      <c r="AZ680" s="23"/>
      <c r="BA680" s="23"/>
    </row>
    <row r="681" spans="1:53">
      <c r="A681">
        <v>202212</v>
      </c>
      <c r="B681" s="20" t="s">
        <v>27</v>
      </c>
      <c r="C681" s="20" t="s">
        <v>2752</v>
      </c>
      <c r="D681">
        <v>224552.02</v>
      </c>
      <c r="E681" s="21">
        <v>0.68</v>
      </c>
      <c r="F681">
        <v>7395.7</v>
      </c>
      <c r="G681" s="22">
        <v>4.8399999999999999E-2</v>
      </c>
      <c r="H681" s="11">
        <f t="shared" si="200"/>
        <v>7390.456082239999</v>
      </c>
      <c r="I681" s="23">
        <f t="shared" si="201"/>
        <v>32769.949823710609</v>
      </c>
      <c r="J681" s="23">
        <f t="shared" si="202"/>
        <v>1073869611.4485109</v>
      </c>
      <c r="K681" s="23">
        <f t="shared" si="203"/>
        <v>7759.9788863519989</v>
      </c>
      <c r="L681" s="23">
        <f t="shared" si="204"/>
        <v>72930.355729661213</v>
      </c>
      <c r="N681">
        <v>202212</v>
      </c>
      <c r="O681" s="20" t="s">
        <v>29</v>
      </c>
      <c r="P681" s="20" t="s">
        <v>2753</v>
      </c>
      <c r="Q681">
        <v>108425.55</v>
      </c>
      <c r="R681" s="21">
        <v>0.71</v>
      </c>
      <c r="S681">
        <v>2802.14</v>
      </c>
      <c r="T681" s="21">
        <v>0.04</v>
      </c>
      <c r="U681" s="11">
        <f t="shared" si="205"/>
        <v>3079.2856199999997</v>
      </c>
      <c r="V681" s="23">
        <f t="shared" si="206"/>
        <v>15085.357082579476</v>
      </c>
      <c r="W681" s="23">
        <f t="shared" si="207"/>
        <v>227567998.30893075</v>
      </c>
      <c r="X681" s="23">
        <f t="shared" si="208"/>
        <v>3233.2499009999997</v>
      </c>
      <c r="Y681" s="23">
        <f t="shared" si="209"/>
        <v>33249.999785158951</v>
      </c>
      <c r="AA681">
        <v>202212</v>
      </c>
      <c r="AB681" s="20" t="s">
        <v>31</v>
      </c>
      <c r="AC681" s="20" t="s">
        <v>2754</v>
      </c>
      <c r="AD681">
        <v>165663.99</v>
      </c>
      <c r="AE681" s="21">
        <v>0.72</v>
      </c>
      <c r="AF681">
        <v>502.16070000000002</v>
      </c>
      <c r="AG681" s="22">
        <v>4.1999999999999997E-3</v>
      </c>
      <c r="AH681" s="11">
        <f t="shared" si="210"/>
        <v>500.96790575999995</v>
      </c>
      <c r="AI681" s="23">
        <f t="shared" si="211"/>
        <v>7713.852311984152</v>
      </c>
      <c r="AJ681" s="23">
        <f t="shared" si="212"/>
        <v>59503517.491103247</v>
      </c>
      <c r="AK681" s="23">
        <f t="shared" si="213"/>
        <v>526.01630104799995</v>
      </c>
      <c r="AL681" s="23">
        <f t="shared" si="214"/>
        <v>15928.672529728305</v>
      </c>
      <c r="AN681">
        <v>202212</v>
      </c>
      <c r="AO681" s="20" t="s">
        <v>33</v>
      </c>
      <c r="AP681" s="20" t="s">
        <v>2755</v>
      </c>
      <c r="AQ681">
        <v>2337.15</v>
      </c>
      <c r="AR681" s="21">
        <v>0.86</v>
      </c>
      <c r="AS681">
        <v>142.91</v>
      </c>
      <c r="AT681">
        <v>7.1099999999999997E-2</v>
      </c>
      <c r="AU681" s="11">
        <f t="shared" si="215"/>
        <v>142.90737390000001</v>
      </c>
      <c r="AV681" s="23">
        <f t="shared" si="216"/>
        <v>516.54042992580617</v>
      </c>
      <c r="AW681" s="23">
        <f t="shared" si="217"/>
        <v>266814.01574793668</v>
      </c>
      <c r="AX681" s="23">
        <f t="shared" si="218"/>
        <v>150.05274259500001</v>
      </c>
      <c r="AY681" s="23">
        <f t="shared" si="219"/>
        <v>1175.9882337516124</v>
      </c>
      <c r="AZ681" s="23"/>
      <c r="BA681" s="23"/>
    </row>
    <row r="682" spans="1:53">
      <c r="A682">
        <v>202212</v>
      </c>
      <c r="B682" s="20" t="s">
        <v>27</v>
      </c>
      <c r="C682" s="20" t="s">
        <v>2756</v>
      </c>
      <c r="D682">
        <v>48032.39</v>
      </c>
      <c r="E682" s="21">
        <v>0.68</v>
      </c>
      <c r="F682">
        <v>1581.96</v>
      </c>
      <c r="G682" s="22">
        <v>4.8399999999999999E-2</v>
      </c>
      <c r="H682" s="11">
        <f t="shared" si="200"/>
        <v>1580.84201968</v>
      </c>
      <c r="I682" s="23">
        <f t="shared" si="201"/>
        <v>7009.5963074075189</v>
      </c>
      <c r="J682" s="23">
        <f t="shared" si="202"/>
        <v>49134440.392821126</v>
      </c>
      <c r="K682" s="23">
        <f t="shared" si="203"/>
        <v>1659.8841206640002</v>
      </c>
      <c r="L682" s="23">
        <f t="shared" si="204"/>
        <v>15600.034634495038</v>
      </c>
      <c r="N682">
        <v>202212</v>
      </c>
      <c r="O682" s="20" t="s">
        <v>29</v>
      </c>
      <c r="P682" s="20" t="s">
        <v>2757</v>
      </c>
      <c r="Q682">
        <v>48685</v>
      </c>
      <c r="R682" s="21">
        <v>0.71</v>
      </c>
      <c r="S682">
        <v>1258.21</v>
      </c>
      <c r="T682" s="21">
        <v>0.04</v>
      </c>
      <c r="U682" s="11">
        <f t="shared" si="205"/>
        <v>1382.654</v>
      </c>
      <c r="V682" s="23">
        <f t="shared" si="206"/>
        <v>6773.5935816362635</v>
      </c>
      <c r="W682" s="23">
        <f t="shared" si="207"/>
        <v>45881570.009183981</v>
      </c>
      <c r="X682" s="23">
        <f t="shared" si="208"/>
        <v>1451.7867000000001</v>
      </c>
      <c r="Y682" s="23">
        <f t="shared" si="209"/>
        <v>14929.841163272527</v>
      </c>
      <c r="AA682">
        <v>202212</v>
      </c>
      <c r="AB682" s="20" t="s">
        <v>31</v>
      </c>
      <c r="AC682" s="20" t="s">
        <v>2758</v>
      </c>
      <c r="AD682">
        <v>222620.6</v>
      </c>
      <c r="AE682" s="21">
        <v>0.72</v>
      </c>
      <c r="AF682">
        <v>674.80759999999998</v>
      </c>
      <c r="AG682" s="22">
        <v>4.1999999999999997E-3</v>
      </c>
      <c r="AH682" s="11">
        <f t="shared" si="210"/>
        <v>673.20469439999988</v>
      </c>
      <c r="AI682" s="23">
        <f t="shared" si="211"/>
        <v>10365.936677037051</v>
      </c>
      <c r="AJ682" s="23">
        <f t="shared" si="212"/>
        <v>107452643.19234194</v>
      </c>
      <c r="AK682" s="23">
        <f t="shared" si="213"/>
        <v>706.86492911999994</v>
      </c>
      <c r="AL682" s="23">
        <f t="shared" si="214"/>
        <v>21405.078048474101</v>
      </c>
      <c r="AN682">
        <v>202212</v>
      </c>
      <c r="AO682" s="20" t="s">
        <v>33</v>
      </c>
      <c r="AP682" s="20" t="s">
        <v>2759</v>
      </c>
      <c r="AQ682">
        <v>695.92</v>
      </c>
      <c r="AR682" s="21">
        <v>0.86</v>
      </c>
      <c r="AS682">
        <v>18.37</v>
      </c>
      <c r="AT682">
        <v>3.0699999999999998E-2</v>
      </c>
      <c r="AU682" s="11">
        <f t="shared" si="215"/>
        <v>18.373679839999998</v>
      </c>
      <c r="AV682" s="23">
        <f t="shared" si="216"/>
        <v>103.24191777080947</v>
      </c>
      <c r="AW682" s="23">
        <f t="shared" si="217"/>
        <v>10658.893584994583</v>
      </c>
      <c r="AX682" s="23">
        <f t="shared" si="218"/>
        <v>19.292363831999999</v>
      </c>
      <c r="AY682" s="23">
        <f t="shared" si="219"/>
        <v>224.85751538161892</v>
      </c>
      <c r="AZ682" s="23"/>
      <c r="BA682" s="23"/>
    </row>
    <row r="683" spans="1:53">
      <c r="A683">
        <v>202212</v>
      </c>
      <c r="B683" s="20" t="s">
        <v>27</v>
      </c>
      <c r="C683" s="20" t="s">
        <v>2760</v>
      </c>
      <c r="D683">
        <v>201152.92</v>
      </c>
      <c r="E683" s="21">
        <v>0.68</v>
      </c>
      <c r="F683">
        <v>6625.04</v>
      </c>
      <c r="G683" s="22">
        <v>4.8399999999999999E-2</v>
      </c>
      <c r="H683" s="11">
        <f t="shared" si="200"/>
        <v>6620.3449030400006</v>
      </c>
      <c r="I683" s="23">
        <f t="shared" si="201"/>
        <v>29355.207293583353</v>
      </c>
      <c r="J683" s="23">
        <f t="shared" si="202"/>
        <v>861728195.24924934</v>
      </c>
      <c r="K683" s="23">
        <f t="shared" si="203"/>
        <v>6951.3621481920009</v>
      </c>
      <c r="L683" s="23">
        <f t="shared" si="204"/>
        <v>65330.759490206707</v>
      </c>
      <c r="N683">
        <v>202212</v>
      </c>
      <c r="O683" s="20" t="s">
        <v>29</v>
      </c>
      <c r="P683" s="20" t="s">
        <v>2761</v>
      </c>
      <c r="Q683">
        <v>45213.84</v>
      </c>
      <c r="R683" s="21">
        <v>0.71</v>
      </c>
      <c r="S683">
        <v>1168.5</v>
      </c>
      <c r="T683" s="21">
        <v>0.04</v>
      </c>
      <c r="U683" s="11">
        <f t="shared" si="205"/>
        <v>1284.0730559999997</v>
      </c>
      <c r="V683" s="23">
        <f t="shared" si="206"/>
        <v>6290.6475593124969</v>
      </c>
      <c r="W683" s="23">
        <f t="shared" si="207"/>
        <v>39572246.715484276</v>
      </c>
      <c r="X683" s="23">
        <f t="shared" si="208"/>
        <v>1348.2767087999998</v>
      </c>
      <c r="Y683" s="23">
        <f t="shared" si="209"/>
        <v>13865.368174624993</v>
      </c>
      <c r="AA683">
        <v>202212</v>
      </c>
      <c r="AB683" s="20" t="s">
        <v>31</v>
      </c>
      <c r="AC683" s="20" t="s">
        <v>2762</v>
      </c>
      <c r="AD683">
        <v>133941.73000000001</v>
      </c>
      <c r="AE683" s="21">
        <v>0.72</v>
      </c>
      <c r="AF683">
        <v>406.00420000000003</v>
      </c>
      <c r="AG683" s="22">
        <v>4.1999999999999997E-3</v>
      </c>
      <c r="AH683" s="11">
        <f t="shared" si="210"/>
        <v>405.03979151999994</v>
      </c>
      <c r="AI683" s="23">
        <f t="shared" si="211"/>
        <v>6236.7610705963143</v>
      </c>
      <c r="AJ683" s="23">
        <f t="shared" si="212"/>
        <v>38897188.651705682</v>
      </c>
      <c r="AK683" s="23">
        <f t="shared" si="213"/>
        <v>425.29178109599997</v>
      </c>
      <c r="AL683" s="23">
        <f t="shared" si="214"/>
        <v>12878.561932712628</v>
      </c>
      <c r="AN683">
        <v>202212</v>
      </c>
      <c r="AO683" s="20" t="s">
        <v>33</v>
      </c>
      <c r="AP683" s="20" t="s">
        <v>2763</v>
      </c>
      <c r="AQ683">
        <v>409.78</v>
      </c>
      <c r="AR683" s="21">
        <v>0.86</v>
      </c>
      <c r="AS683">
        <v>5.39</v>
      </c>
      <c r="AT683">
        <v>1.5300000000000001E-2</v>
      </c>
      <c r="AU683" s="11">
        <f t="shared" si="215"/>
        <v>5.3918852400000006</v>
      </c>
      <c r="AV683" s="23">
        <f t="shared" si="216"/>
        <v>43.25605350116053</v>
      </c>
      <c r="AW683" s="23">
        <f t="shared" si="217"/>
        <v>1871.0861644952622</v>
      </c>
      <c r="AX683" s="23">
        <f t="shared" si="218"/>
        <v>5.6614795020000006</v>
      </c>
      <c r="AY683" s="23">
        <f t="shared" si="219"/>
        <v>91.903992242321067</v>
      </c>
      <c r="AZ683" s="23"/>
      <c r="BA683" s="23"/>
    </row>
    <row r="684" spans="1:53">
      <c r="A684">
        <v>202212</v>
      </c>
      <c r="B684" s="20" t="s">
        <v>27</v>
      </c>
      <c r="C684" s="20" t="s">
        <v>2764</v>
      </c>
      <c r="D684">
        <v>118396.03</v>
      </c>
      <c r="E684" s="21">
        <v>0.68</v>
      </c>
      <c r="F684">
        <v>3899.41</v>
      </c>
      <c r="G684" s="22">
        <v>4.8399999999999999E-2</v>
      </c>
      <c r="H684" s="11">
        <f t="shared" si="200"/>
        <v>3896.6501393600001</v>
      </c>
      <c r="I684" s="23">
        <f t="shared" si="201"/>
        <v>17278.098689232615</v>
      </c>
      <c r="J684" s="23">
        <f t="shared" si="202"/>
        <v>298532694.31486177</v>
      </c>
      <c r="K684" s="23">
        <f t="shared" si="203"/>
        <v>4091.4826463280001</v>
      </c>
      <c r="L684" s="23">
        <f t="shared" si="204"/>
        <v>38452.847517825227</v>
      </c>
      <c r="N684">
        <v>202212</v>
      </c>
      <c r="O684" s="20" t="s">
        <v>29</v>
      </c>
      <c r="P684" s="20" t="s">
        <v>2765</v>
      </c>
      <c r="Q684">
        <v>89762.99</v>
      </c>
      <c r="R684" s="21">
        <v>0.71</v>
      </c>
      <c r="S684">
        <v>2319.83</v>
      </c>
      <c r="T684" s="21">
        <v>0.04</v>
      </c>
      <c r="U684" s="11">
        <f t="shared" si="205"/>
        <v>2549.268916</v>
      </c>
      <c r="V684" s="23">
        <f t="shared" si="206"/>
        <v>12488.816122675982</v>
      </c>
      <c r="W684" s="23">
        <f t="shared" si="207"/>
        <v>155970528.14601156</v>
      </c>
      <c r="X684" s="23">
        <f t="shared" si="208"/>
        <v>2676.7323618</v>
      </c>
      <c r="Y684" s="23">
        <f t="shared" si="209"/>
        <v>27526.901161351965</v>
      </c>
      <c r="AA684">
        <v>202212</v>
      </c>
      <c r="AB684" s="20" t="s">
        <v>31</v>
      </c>
      <c r="AC684" s="20" t="s">
        <v>2766</v>
      </c>
      <c r="AD684">
        <v>218789.78</v>
      </c>
      <c r="AE684" s="21">
        <v>0.72</v>
      </c>
      <c r="AF684">
        <v>663.19560000000001</v>
      </c>
      <c r="AG684" s="22">
        <v>4.1999999999999997E-3</v>
      </c>
      <c r="AH684" s="11">
        <f t="shared" si="210"/>
        <v>661.62029471999995</v>
      </c>
      <c r="AI684" s="23">
        <f t="shared" si="211"/>
        <v>10187.561281673248</v>
      </c>
      <c r="AJ684" s="23">
        <f t="shared" si="212"/>
        <v>103786404.86784787</v>
      </c>
      <c r="AK684" s="23">
        <f t="shared" si="213"/>
        <v>694.70130945599999</v>
      </c>
      <c r="AL684" s="23">
        <f t="shared" si="214"/>
        <v>21036.742858066496</v>
      </c>
      <c r="AN684">
        <v>202212</v>
      </c>
      <c r="AO684" s="20" t="s">
        <v>33</v>
      </c>
      <c r="AP684" s="20" t="s">
        <v>2767</v>
      </c>
      <c r="AQ684">
        <v>1132.8900000000001</v>
      </c>
      <c r="AR684" s="21">
        <v>0.86</v>
      </c>
      <c r="AS684">
        <v>54.95</v>
      </c>
      <c r="AT684">
        <v>5.6399999999999999E-2</v>
      </c>
      <c r="AU684" s="11">
        <f t="shared" si="215"/>
        <v>54.949696560000007</v>
      </c>
      <c r="AV684" s="23">
        <f t="shared" si="216"/>
        <v>224.76035669308357</v>
      </c>
      <c r="AW684" s="23">
        <f t="shared" si="217"/>
        <v>50517.217940802155</v>
      </c>
      <c r="AX684" s="23">
        <f t="shared" si="218"/>
        <v>57.697181388000011</v>
      </c>
      <c r="AY684" s="23">
        <f t="shared" si="219"/>
        <v>504.47040994616714</v>
      </c>
      <c r="AZ684" s="23"/>
      <c r="BA684" s="23"/>
    </row>
    <row r="685" spans="1:53">
      <c r="A685">
        <v>202212</v>
      </c>
      <c r="B685" s="20" t="s">
        <v>27</v>
      </c>
      <c r="C685" s="20" t="s">
        <v>2768</v>
      </c>
      <c r="D685">
        <v>125458.64</v>
      </c>
      <c r="E685" s="21">
        <v>0.68</v>
      </c>
      <c r="F685">
        <v>4132.0200000000004</v>
      </c>
      <c r="G685" s="22">
        <v>4.8399999999999999E-2</v>
      </c>
      <c r="H685" s="11">
        <f t="shared" si="200"/>
        <v>4129.0947596800006</v>
      </c>
      <c r="I685" s="23">
        <f t="shared" si="201"/>
        <v>18308.7791316728</v>
      </c>
      <c r="J685" s="23">
        <f t="shared" si="202"/>
        <v>335211393.29237741</v>
      </c>
      <c r="K685" s="23">
        <f t="shared" si="203"/>
        <v>4335.5494976640011</v>
      </c>
      <c r="L685" s="23">
        <f t="shared" si="204"/>
        <v>40746.653023025603</v>
      </c>
      <c r="N685">
        <v>202212</v>
      </c>
      <c r="O685" s="20" t="s">
        <v>29</v>
      </c>
      <c r="P685" s="20" t="s">
        <v>2769</v>
      </c>
      <c r="Q685">
        <v>41585.129999999997</v>
      </c>
      <c r="R685" s="21">
        <v>0.71</v>
      </c>
      <c r="S685">
        <v>1074.72</v>
      </c>
      <c r="T685" s="21">
        <v>0.04</v>
      </c>
      <c r="U685" s="11">
        <f t="shared" si="205"/>
        <v>1181.0176919999999</v>
      </c>
      <c r="V685" s="23">
        <f t="shared" si="206"/>
        <v>5785.7814451989234</v>
      </c>
      <c r="W685" s="23">
        <f t="shared" si="207"/>
        <v>33475266.931608144</v>
      </c>
      <c r="X685" s="23">
        <f t="shared" si="208"/>
        <v>1240.0685765999999</v>
      </c>
      <c r="Y685" s="23">
        <f t="shared" si="209"/>
        <v>12752.580582397846</v>
      </c>
      <c r="AA685">
        <v>202212</v>
      </c>
      <c r="AB685" s="20" t="s">
        <v>31</v>
      </c>
      <c r="AC685" s="20" t="s">
        <v>2770</v>
      </c>
      <c r="AD685">
        <v>233784.68</v>
      </c>
      <c r="AE685" s="21">
        <v>0.72</v>
      </c>
      <c r="AF685">
        <v>708.6481</v>
      </c>
      <c r="AG685" s="22">
        <v>4.1999999999999997E-3</v>
      </c>
      <c r="AH685" s="11">
        <f t="shared" si="210"/>
        <v>706.96487231999993</v>
      </c>
      <c r="AI685" s="23">
        <f t="shared" si="211"/>
        <v>10885.772426008061</v>
      </c>
      <c r="AJ685" s="23">
        <f t="shared" si="212"/>
        <v>118500041.31083743</v>
      </c>
      <c r="AK685" s="23">
        <f t="shared" si="213"/>
        <v>742.31311593599992</v>
      </c>
      <c r="AL685" s="23">
        <f t="shared" si="214"/>
        <v>22478.509724336123</v>
      </c>
      <c r="AN685">
        <v>202212</v>
      </c>
      <c r="AO685" s="20" t="s">
        <v>33</v>
      </c>
      <c r="AP685" s="20" t="s">
        <v>2771</v>
      </c>
      <c r="AQ685">
        <v>1343.98</v>
      </c>
      <c r="AR685" s="21">
        <v>0.86</v>
      </c>
      <c r="AS685">
        <v>76.86</v>
      </c>
      <c r="AT685">
        <v>6.6500000000000004E-2</v>
      </c>
      <c r="AU685" s="11">
        <f t="shared" si="215"/>
        <v>76.862216199999992</v>
      </c>
      <c r="AV685" s="23">
        <f t="shared" si="216"/>
        <v>287.97795343274771</v>
      </c>
      <c r="AW685" s="23">
        <f t="shared" si="217"/>
        <v>82931.301663313803</v>
      </c>
      <c r="AX685" s="23">
        <f t="shared" si="218"/>
        <v>80.705327009999991</v>
      </c>
      <c r="AY685" s="23">
        <f t="shared" si="219"/>
        <v>652.81812306549546</v>
      </c>
      <c r="AZ685" s="23"/>
      <c r="BA685" s="23"/>
    </row>
    <row r="686" spans="1:53">
      <c r="A686">
        <v>202212</v>
      </c>
      <c r="B686" s="20" t="s">
        <v>27</v>
      </c>
      <c r="C686" s="20" t="s">
        <v>2772</v>
      </c>
      <c r="D686">
        <v>35674.68</v>
      </c>
      <c r="E686" s="21">
        <v>0.68</v>
      </c>
      <c r="F686">
        <v>1174.96</v>
      </c>
      <c r="G686" s="22">
        <v>4.8399999999999999E-2</v>
      </c>
      <c r="H686" s="11">
        <f t="shared" si="200"/>
        <v>1174.1250681600002</v>
      </c>
      <c r="I686" s="23">
        <f t="shared" si="201"/>
        <v>5206.1766069925916</v>
      </c>
      <c r="J686" s="23">
        <f t="shared" si="202"/>
        <v>27104274.863196895</v>
      </c>
      <c r="K686" s="23">
        <f t="shared" si="203"/>
        <v>1232.8313215680002</v>
      </c>
      <c r="L686" s="23">
        <f t="shared" si="204"/>
        <v>11586.478282145183</v>
      </c>
      <c r="N686">
        <v>202212</v>
      </c>
      <c r="O686" s="20" t="s">
        <v>29</v>
      </c>
      <c r="P686" s="20" t="s">
        <v>2773</v>
      </c>
      <c r="Q686">
        <v>46309.82</v>
      </c>
      <c r="R686" s="21">
        <v>0.71</v>
      </c>
      <c r="S686">
        <v>1196.83</v>
      </c>
      <c r="T686" s="21">
        <v>0.04</v>
      </c>
      <c r="U686" s="11">
        <f t="shared" si="205"/>
        <v>1315.1988879999999</v>
      </c>
      <c r="V686" s="23">
        <f t="shared" si="206"/>
        <v>6443.1323717516825</v>
      </c>
      <c r="W686" s="23">
        <f t="shared" si="207"/>
        <v>41513954.759914458</v>
      </c>
      <c r="X686" s="23">
        <f t="shared" si="208"/>
        <v>1380.9588323999999</v>
      </c>
      <c r="Y686" s="23">
        <f t="shared" si="209"/>
        <v>14201.463631503364</v>
      </c>
      <c r="AA686">
        <v>202212</v>
      </c>
      <c r="AB686" s="20" t="s">
        <v>31</v>
      </c>
      <c r="AC686" s="20" t="s">
        <v>2774</v>
      </c>
      <c r="AD686">
        <v>187364.78</v>
      </c>
      <c r="AE686" s="21">
        <v>0.72</v>
      </c>
      <c r="AF686">
        <v>567.94010000000003</v>
      </c>
      <c r="AG686" s="22">
        <v>4.1999999999999997E-3</v>
      </c>
      <c r="AH686" s="11">
        <f t="shared" si="210"/>
        <v>566.59109472</v>
      </c>
      <c r="AI686" s="23">
        <f t="shared" si="211"/>
        <v>8724.3114293420203</v>
      </c>
      <c r="AJ686" s="23">
        <f t="shared" si="212"/>
        <v>76113609.916147813</v>
      </c>
      <c r="AK686" s="23">
        <f t="shared" si="213"/>
        <v>594.92064945599998</v>
      </c>
      <c r="AL686" s="23">
        <f t="shared" si="214"/>
        <v>18015.21395340404</v>
      </c>
      <c r="AN686">
        <v>202212</v>
      </c>
      <c r="AO686" s="20" t="s">
        <v>33</v>
      </c>
      <c r="AP686" s="20" t="s">
        <v>2775</v>
      </c>
      <c r="AQ686">
        <v>4091.34</v>
      </c>
      <c r="AR686" s="21">
        <v>0.86</v>
      </c>
      <c r="AS686">
        <v>49.26</v>
      </c>
      <c r="AT686">
        <v>1.3999999999999999E-2</v>
      </c>
      <c r="AU686" s="11">
        <f t="shared" si="215"/>
        <v>49.259733599999997</v>
      </c>
      <c r="AV686" s="23">
        <f t="shared" si="216"/>
        <v>413.39621735968711</v>
      </c>
      <c r="AW686" s="23">
        <f t="shared" si="217"/>
        <v>170896.43252729767</v>
      </c>
      <c r="AX686" s="23">
        <f t="shared" si="218"/>
        <v>51.722720279999997</v>
      </c>
      <c r="AY686" s="23">
        <f t="shared" si="219"/>
        <v>876.05216831937423</v>
      </c>
      <c r="AZ686" s="23"/>
      <c r="BA686" s="23"/>
    </row>
    <row r="687" spans="1:53">
      <c r="A687">
        <v>202212</v>
      </c>
      <c r="B687" s="20" t="s">
        <v>27</v>
      </c>
      <c r="C687" s="20" t="s">
        <v>2776</v>
      </c>
      <c r="D687">
        <v>54653.440000000002</v>
      </c>
      <c r="E687" s="21">
        <v>0.68</v>
      </c>
      <c r="F687">
        <v>1800.03</v>
      </c>
      <c r="G687" s="22">
        <v>4.8399999999999999E-2</v>
      </c>
      <c r="H687" s="11">
        <f t="shared" si="200"/>
        <v>1798.75401728</v>
      </c>
      <c r="I687" s="23">
        <f t="shared" si="201"/>
        <v>7975.837788024256</v>
      </c>
      <c r="J687" s="23">
        <f t="shared" si="202"/>
        <v>63613988.420875661</v>
      </c>
      <c r="K687" s="23">
        <f t="shared" si="203"/>
        <v>1888.6917181440001</v>
      </c>
      <c r="L687" s="23">
        <f t="shared" si="204"/>
        <v>17750.42959332851</v>
      </c>
      <c r="N687">
        <v>202212</v>
      </c>
      <c r="O687" s="20" t="s">
        <v>29</v>
      </c>
      <c r="P687" s="20" t="s">
        <v>2777</v>
      </c>
      <c r="Q687">
        <v>92298.68</v>
      </c>
      <c r="R687" s="21">
        <v>0.71</v>
      </c>
      <c r="S687">
        <v>2385.36</v>
      </c>
      <c r="T687" s="21">
        <v>0.04</v>
      </c>
      <c r="U687" s="11">
        <f t="shared" si="205"/>
        <v>2621.2825119999998</v>
      </c>
      <c r="V687" s="23">
        <f t="shared" si="206"/>
        <v>12841.609252161843</v>
      </c>
      <c r="W687" s="23">
        <f t="shared" si="207"/>
        <v>164906928.18520865</v>
      </c>
      <c r="X687" s="23">
        <f t="shared" si="208"/>
        <v>2752.3466375999997</v>
      </c>
      <c r="Y687" s="23">
        <f t="shared" si="209"/>
        <v>28304.501016323688</v>
      </c>
      <c r="AA687">
        <v>202212</v>
      </c>
      <c r="AB687" s="20" t="s">
        <v>31</v>
      </c>
      <c r="AC687" s="20" t="s">
        <v>2778</v>
      </c>
      <c r="AD687">
        <v>237569.99</v>
      </c>
      <c r="AE687" s="21">
        <v>0.72</v>
      </c>
      <c r="AF687">
        <v>720.12220000000002</v>
      </c>
      <c r="AG687" s="22">
        <v>4.1999999999999997E-3</v>
      </c>
      <c r="AH687" s="11">
        <f t="shared" si="210"/>
        <v>718.41164975999993</v>
      </c>
      <c r="AI687" s="23">
        <f t="shared" si="211"/>
        <v>11062.028728268298</v>
      </c>
      <c r="AJ687" s="23">
        <f t="shared" si="212"/>
        <v>122368479.58503315</v>
      </c>
      <c r="AK687" s="23">
        <f t="shared" si="213"/>
        <v>754.33223224799997</v>
      </c>
      <c r="AL687" s="23">
        <f t="shared" si="214"/>
        <v>22842.469106296598</v>
      </c>
      <c r="AN687">
        <v>202212</v>
      </c>
      <c r="AO687" s="20" t="s">
        <v>33</v>
      </c>
      <c r="AP687" s="20" t="s">
        <v>2779</v>
      </c>
      <c r="AQ687">
        <v>174.79</v>
      </c>
      <c r="AR687" s="21">
        <v>0.86</v>
      </c>
      <c r="AS687">
        <v>2.99</v>
      </c>
      <c r="AT687">
        <v>1.9900000000000001E-2</v>
      </c>
      <c r="AU687" s="11">
        <f t="shared" si="215"/>
        <v>2.9913560600000002</v>
      </c>
      <c r="AV687" s="23">
        <f t="shared" si="216"/>
        <v>20.993109275375701</v>
      </c>
      <c r="AW687" s="23">
        <f t="shared" si="217"/>
        <v>440.7106370478653</v>
      </c>
      <c r="AX687" s="23">
        <f t="shared" si="218"/>
        <v>3.1409238630000003</v>
      </c>
      <c r="AY687" s="23">
        <f t="shared" si="219"/>
        <v>44.977574610751404</v>
      </c>
      <c r="AZ687" s="23"/>
      <c r="BA687" s="23"/>
    </row>
    <row r="688" spans="1:53">
      <c r="A688">
        <v>202212</v>
      </c>
      <c r="B688" s="20" t="s">
        <v>27</v>
      </c>
      <c r="C688" s="20" t="s">
        <v>2780</v>
      </c>
      <c r="D688">
        <v>39067.769999999997</v>
      </c>
      <c r="E688" s="21">
        <v>0.68</v>
      </c>
      <c r="F688">
        <v>1286.71</v>
      </c>
      <c r="G688" s="22">
        <v>4.8399999999999999E-2</v>
      </c>
      <c r="H688" s="11">
        <f t="shared" si="200"/>
        <v>1285.79844624</v>
      </c>
      <c r="I688" s="23">
        <f t="shared" si="201"/>
        <v>5701.3464524802157</v>
      </c>
      <c r="J688" s="23">
        <f t="shared" si="202"/>
        <v>32505351.371208742</v>
      </c>
      <c r="K688" s="23">
        <f t="shared" si="203"/>
        <v>1350.088368552</v>
      </c>
      <c r="L688" s="23">
        <f t="shared" si="204"/>
        <v>12688.491351200431</v>
      </c>
      <c r="N688">
        <v>202212</v>
      </c>
      <c r="O688" s="20" t="s">
        <v>29</v>
      </c>
      <c r="P688" s="20" t="s">
        <v>2781</v>
      </c>
      <c r="Q688">
        <v>69330.41</v>
      </c>
      <c r="R688" s="21">
        <v>0.71</v>
      </c>
      <c r="S688">
        <v>1791.77</v>
      </c>
      <c r="T688" s="21">
        <v>0.04</v>
      </c>
      <c r="U688" s="11">
        <f t="shared" si="205"/>
        <v>1968.9836439999999</v>
      </c>
      <c r="V688" s="23">
        <f t="shared" si="206"/>
        <v>9646.0104793716873</v>
      </c>
      <c r="W688" s="23">
        <f t="shared" si="207"/>
        <v>93045518.168148413</v>
      </c>
      <c r="X688" s="23">
        <f t="shared" si="208"/>
        <v>2067.4328261999999</v>
      </c>
      <c r="Y688" s="23">
        <f t="shared" si="209"/>
        <v>21261.004602743375</v>
      </c>
      <c r="AA688">
        <v>202212</v>
      </c>
      <c r="AB688" s="20" t="s">
        <v>31</v>
      </c>
      <c r="AC688" s="20" t="s">
        <v>2782</v>
      </c>
      <c r="AD688">
        <v>122061.43</v>
      </c>
      <c r="AE688" s="21">
        <v>0.72</v>
      </c>
      <c r="AF688">
        <v>369.99259999999998</v>
      </c>
      <c r="AG688" s="22">
        <v>4.1999999999999997E-3</v>
      </c>
      <c r="AH688" s="11">
        <f t="shared" si="210"/>
        <v>369.11376431999992</v>
      </c>
      <c r="AI688" s="23">
        <f t="shared" si="211"/>
        <v>5683.5757970672548</v>
      </c>
      <c r="AJ688" s="23">
        <f t="shared" si="212"/>
        <v>32303033.841008682</v>
      </c>
      <c r="AK688" s="23">
        <f t="shared" si="213"/>
        <v>387.56945253599991</v>
      </c>
      <c r="AL688" s="23">
        <f t="shared" si="214"/>
        <v>11736.26535845451</v>
      </c>
      <c r="AN688">
        <v>202212</v>
      </c>
      <c r="AO688" s="20" t="s">
        <v>33</v>
      </c>
      <c r="AP688" s="20" t="s">
        <v>2783</v>
      </c>
      <c r="AQ688">
        <v>3450.8</v>
      </c>
      <c r="AR688" s="21">
        <v>0.86</v>
      </c>
      <c r="AS688">
        <v>213.67</v>
      </c>
      <c r="AT688">
        <v>7.2000000000000008E-2</v>
      </c>
      <c r="AU688" s="11">
        <f t="shared" si="215"/>
        <v>213.67353600000004</v>
      </c>
      <c r="AV688" s="23">
        <f t="shared" si="216"/>
        <v>767.11147085545838</v>
      </c>
      <c r="AW688" s="23">
        <f t="shared" si="217"/>
        <v>588460.00871802482</v>
      </c>
      <c r="AX688" s="23">
        <f t="shared" si="218"/>
        <v>224.35721280000004</v>
      </c>
      <c r="AY688" s="23">
        <f t="shared" si="219"/>
        <v>1747.8964777109168</v>
      </c>
      <c r="AZ688" s="23"/>
      <c r="BA688" s="23"/>
    </row>
    <row r="689" spans="1:53">
      <c r="A689">
        <v>202212</v>
      </c>
      <c r="B689" s="20" t="s">
        <v>27</v>
      </c>
      <c r="C689" s="20" t="s">
        <v>2784</v>
      </c>
      <c r="D689">
        <v>154819.32999999999</v>
      </c>
      <c r="E689" s="21">
        <v>0.68</v>
      </c>
      <c r="F689">
        <v>5099.03</v>
      </c>
      <c r="G689" s="22">
        <v>4.8399999999999999E-2</v>
      </c>
      <c r="H689" s="11">
        <f t="shared" si="200"/>
        <v>5095.4137889599997</v>
      </c>
      <c r="I689" s="23">
        <f t="shared" si="201"/>
        <v>22593.524991850416</v>
      </c>
      <c r="J689" s="23">
        <f t="shared" si="202"/>
        <v>510467371.55736935</v>
      </c>
      <c r="K689" s="23">
        <f t="shared" si="203"/>
        <v>5350.1844784079994</v>
      </c>
      <c r="L689" s="23">
        <f t="shared" si="204"/>
        <v>50282.463772660834</v>
      </c>
      <c r="N689">
        <v>202212</v>
      </c>
      <c r="O689" s="20" t="s">
        <v>29</v>
      </c>
      <c r="P689" s="20" t="s">
        <v>2785</v>
      </c>
      <c r="Q689">
        <v>33179.54</v>
      </c>
      <c r="R689" s="21">
        <v>0.71</v>
      </c>
      <c r="S689">
        <v>857.49</v>
      </c>
      <c r="T689" s="21">
        <v>0.04</v>
      </c>
      <c r="U689" s="11">
        <f t="shared" si="205"/>
        <v>942.29893600000003</v>
      </c>
      <c r="V689" s="23">
        <f t="shared" si="206"/>
        <v>4616.3031567350044</v>
      </c>
      <c r="W689" s="23">
        <f t="shared" si="207"/>
        <v>21310254.834881566</v>
      </c>
      <c r="X689" s="23">
        <f t="shared" si="208"/>
        <v>989.41388280000012</v>
      </c>
      <c r="Y689" s="23">
        <f t="shared" si="209"/>
        <v>10174.905249470008</v>
      </c>
      <c r="AA689">
        <v>202212</v>
      </c>
      <c r="AB689" s="20" t="s">
        <v>31</v>
      </c>
      <c r="AC689" s="20" t="s">
        <v>2786</v>
      </c>
      <c r="AD689">
        <v>234872.19</v>
      </c>
      <c r="AE689" s="21">
        <v>0.72</v>
      </c>
      <c r="AF689">
        <v>711.94460000000004</v>
      </c>
      <c r="AG689" s="22">
        <v>4.1999999999999997E-3</v>
      </c>
      <c r="AH689" s="11">
        <f t="shared" si="210"/>
        <v>710.25350256000002</v>
      </c>
      <c r="AI689" s="23">
        <f t="shared" si="211"/>
        <v>10936.410416363153</v>
      </c>
      <c r="AJ689" s="23">
        <f t="shared" si="212"/>
        <v>119605072.79513647</v>
      </c>
      <c r="AK689" s="23">
        <f t="shared" si="213"/>
        <v>745.76617768800008</v>
      </c>
      <c r="AL689" s="23">
        <f t="shared" si="214"/>
        <v>22583.074335286306</v>
      </c>
      <c r="AN689">
        <v>202212</v>
      </c>
      <c r="AO689" s="20" t="s">
        <v>33</v>
      </c>
      <c r="AP689" s="20" t="s">
        <v>2787</v>
      </c>
      <c r="AQ689">
        <v>3351.31</v>
      </c>
      <c r="AR689" s="21">
        <v>0.86</v>
      </c>
      <c r="AS689">
        <v>247</v>
      </c>
      <c r="AT689">
        <v>8.5699999999999998E-2</v>
      </c>
      <c r="AU689" s="11">
        <f t="shared" si="215"/>
        <v>246.99824962</v>
      </c>
      <c r="AV689" s="23">
        <f t="shared" si="216"/>
        <v>806.76644084139878</v>
      </c>
      <c r="AW689" s="23">
        <f t="shared" si="217"/>
        <v>650872.09006789816</v>
      </c>
      <c r="AX689" s="23">
        <f t="shared" si="218"/>
        <v>259.34816210100001</v>
      </c>
      <c r="AY689" s="23">
        <f t="shared" si="219"/>
        <v>1860.5311313027976</v>
      </c>
      <c r="AZ689" s="23"/>
      <c r="BA689" s="23"/>
    </row>
    <row r="690" spans="1:53">
      <c r="A690">
        <v>202212</v>
      </c>
      <c r="B690" s="20" t="s">
        <v>27</v>
      </c>
      <c r="C690" s="20" t="s">
        <v>2788</v>
      </c>
      <c r="D690">
        <v>94096.43</v>
      </c>
      <c r="E690" s="21">
        <v>0.68</v>
      </c>
      <c r="F690">
        <v>3099.1</v>
      </c>
      <c r="G690" s="22">
        <v>4.8399999999999999E-2</v>
      </c>
      <c r="H690" s="11">
        <f t="shared" si="200"/>
        <v>3096.9017041599996</v>
      </c>
      <c r="I690" s="23">
        <f t="shared" si="201"/>
        <v>13731.941888967633</v>
      </c>
      <c r="J690" s="23">
        <f t="shared" si="202"/>
        <v>188566228.04198396</v>
      </c>
      <c r="K690" s="23">
        <f t="shared" si="203"/>
        <v>3251.7467893679996</v>
      </c>
      <c r="L690" s="23">
        <f t="shared" si="204"/>
        <v>30560.785482095263</v>
      </c>
      <c r="N690">
        <v>202212</v>
      </c>
      <c r="O690" s="20" t="s">
        <v>29</v>
      </c>
      <c r="P690" s="20" t="s">
        <v>2789</v>
      </c>
      <c r="Q690">
        <v>27785.88</v>
      </c>
      <c r="R690" s="21">
        <v>0.71</v>
      </c>
      <c r="S690">
        <v>718.09</v>
      </c>
      <c r="T690" s="21">
        <v>0.04</v>
      </c>
      <c r="U690" s="11">
        <f t="shared" si="205"/>
        <v>789.11899200000005</v>
      </c>
      <c r="V690" s="23">
        <f t="shared" si="206"/>
        <v>3865.877753478801</v>
      </c>
      <c r="W690" s="23">
        <f t="shared" si="207"/>
        <v>14945010.804842301</v>
      </c>
      <c r="X690" s="23">
        <f t="shared" si="208"/>
        <v>828.5749416000001</v>
      </c>
      <c r="Y690" s="23">
        <f t="shared" si="209"/>
        <v>8520.8744989576026</v>
      </c>
      <c r="AA690">
        <v>202212</v>
      </c>
      <c r="AB690" s="20" t="s">
        <v>31</v>
      </c>
      <c r="AC690" s="20" t="s">
        <v>2790</v>
      </c>
      <c r="AD690">
        <v>177275.78</v>
      </c>
      <c r="AE690" s="21">
        <v>0.72</v>
      </c>
      <c r="AF690">
        <v>537.35829999999999</v>
      </c>
      <c r="AG690" s="22">
        <v>4.1999999999999997E-3</v>
      </c>
      <c r="AH690" s="11">
        <f t="shared" si="210"/>
        <v>536.08195871999999</v>
      </c>
      <c r="AI690" s="23">
        <f t="shared" si="211"/>
        <v>8254.534889638926</v>
      </c>
      <c r="AJ690" s="23">
        <f t="shared" si="212"/>
        <v>68137346.244266316</v>
      </c>
      <c r="AK690" s="23">
        <f t="shared" si="213"/>
        <v>562.88605665600005</v>
      </c>
      <c r="AL690" s="23">
        <f t="shared" si="214"/>
        <v>17045.15173799785</v>
      </c>
      <c r="AN690">
        <v>202212</v>
      </c>
      <c r="AO690" s="20" t="s">
        <v>33</v>
      </c>
      <c r="AP690" s="20" t="s">
        <v>2791</v>
      </c>
      <c r="AQ690">
        <v>2091.92</v>
      </c>
      <c r="AR690" s="21">
        <v>0.86</v>
      </c>
      <c r="AS690">
        <v>146.97999999999999</v>
      </c>
      <c r="AT690">
        <v>8.1699999999999995E-2</v>
      </c>
      <c r="AU690" s="11">
        <f t="shared" si="215"/>
        <v>146.98248304000001</v>
      </c>
      <c r="AV690" s="23">
        <f t="shared" si="216"/>
        <v>492.77293165461896</v>
      </c>
      <c r="AW690" s="23">
        <f t="shared" si="217"/>
        <v>242825.16217148775</v>
      </c>
      <c r="AX690" s="23">
        <f t="shared" si="218"/>
        <v>154.33160719200001</v>
      </c>
      <c r="AY690" s="23">
        <f t="shared" si="219"/>
        <v>1132.5283463492378</v>
      </c>
      <c r="AZ690" s="23"/>
      <c r="BA690" s="23"/>
    </row>
    <row r="691" spans="1:53">
      <c r="A691">
        <v>202212</v>
      </c>
      <c r="B691" s="20" t="s">
        <v>27</v>
      </c>
      <c r="C691" s="20" t="s">
        <v>2792</v>
      </c>
      <c r="D691">
        <v>31671.73</v>
      </c>
      <c r="E691" s="21">
        <v>0.68</v>
      </c>
      <c r="F691">
        <v>1043.1199999999999</v>
      </c>
      <c r="G691" s="22">
        <v>4.8399999999999999E-2</v>
      </c>
      <c r="H691" s="11">
        <f t="shared" si="200"/>
        <v>1042.3799777600002</v>
      </c>
      <c r="I691" s="23">
        <f t="shared" si="201"/>
        <v>4622.0069760677734</v>
      </c>
      <c r="J691" s="23">
        <f t="shared" si="202"/>
        <v>21362948.486819163</v>
      </c>
      <c r="K691" s="23">
        <f t="shared" si="203"/>
        <v>1094.4989766480003</v>
      </c>
      <c r="L691" s="23">
        <f t="shared" si="204"/>
        <v>10286.393929895547</v>
      </c>
      <c r="N691">
        <v>202212</v>
      </c>
      <c r="O691" s="20" t="s">
        <v>29</v>
      </c>
      <c r="P691" s="20" t="s">
        <v>2793</v>
      </c>
      <c r="Q691">
        <v>23143.42</v>
      </c>
      <c r="R691" s="21">
        <v>0.71</v>
      </c>
      <c r="S691">
        <v>598.11</v>
      </c>
      <c r="T691" s="21">
        <v>0.04</v>
      </c>
      <c r="U691" s="11">
        <f t="shared" si="205"/>
        <v>657.27312799999982</v>
      </c>
      <c r="V691" s="23">
        <f t="shared" si="206"/>
        <v>3219.9675704860288</v>
      </c>
      <c r="W691" s="23">
        <f t="shared" si="207"/>
        <v>10368191.154981699</v>
      </c>
      <c r="X691" s="23">
        <f t="shared" si="208"/>
        <v>690.13678439999978</v>
      </c>
      <c r="Y691" s="23">
        <f t="shared" si="209"/>
        <v>7097.2082689720573</v>
      </c>
      <c r="AA691">
        <v>202212</v>
      </c>
      <c r="AB691" s="20" t="s">
        <v>31</v>
      </c>
      <c r="AC691" s="20" t="s">
        <v>2794</v>
      </c>
      <c r="AD691">
        <v>221919.97</v>
      </c>
      <c r="AE691" s="21">
        <v>0.72</v>
      </c>
      <c r="AF691">
        <v>672.68380000000002</v>
      </c>
      <c r="AG691" s="22">
        <v>4.1999999999999997E-3</v>
      </c>
      <c r="AH691" s="11">
        <f t="shared" si="210"/>
        <v>671.08598927999992</v>
      </c>
      <c r="AI691" s="23">
        <f t="shared" si="211"/>
        <v>10333.31307340813</v>
      </c>
      <c r="AJ691" s="23">
        <f t="shared" si="212"/>
        <v>106777359.07306737</v>
      </c>
      <c r="AK691" s="23">
        <f t="shared" si="213"/>
        <v>704.64028874399992</v>
      </c>
      <c r="AL691" s="23">
        <f t="shared" si="214"/>
        <v>21337.712136096259</v>
      </c>
      <c r="AN691">
        <v>202212</v>
      </c>
      <c r="AO691" s="20" t="s">
        <v>33</v>
      </c>
      <c r="AP691" s="20" t="s">
        <v>2795</v>
      </c>
      <c r="AQ691">
        <v>1430.71</v>
      </c>
      <c r="AR691" s="21">
        <v>0.86</v>
      </c>
      <c r="AS691">
        <v>52.05</v>
      </c>
      <c r="AT691">
        <v>4.2300000000000004E-2</v>
      </c>
      <c r="AU691" s="11">
        <f t="shared" si="215"/>
        <v>52.046368380000004</v>
      </c>
      <c r="AV691" s="23">
        <f t="shared" si="216"/>
        <v>247.64809485378677</v>
      </c>
      <c r="AW691" s="23">
        <f t="shared" si="217"/>
        <v>61329.578884710172</v>
      </c>
      <c r="AX691" s="23">
        <f t="shared" si="218"/>
        <v>54.648686799000004</v>
      </c>
      <c r="AY691" s="23">
        <f t="shared" si="219"/>
        <v>547.34255808757359</v>
      </c>
      <c r="AZ691" s="23"/>
      <c r="BA691" s="23"/>
    </row>
    <row r="692" spans="1:53">
      <c r="A692">
        <v>202212</v>
      </c>
      <c r="B692" s="20" t="s">
        <v>27</v>
      </c>
      <c r="C692" s="20" t="s">
        <v>2796</v>
      </c>
      <c r="D692">
        <v>78021.460000000006</v>
      </c>
      <c r="E692" s="21">
        <v>0.68</v>
      </c>
      <c r="F692">
        <v>2569.66</v>
      </c>
      <c r="G692" s="22">
        <v>4.8399999999999999E-2</v>
      </c>
      <c r="H692" s="11">
        <f t="shared" si="200"/>
        <v>2567.8422915200003</v>
      </c>
      <c r="I692" s="23">
        <f t="shared" si="201"/>
        <v>11386.044665163308</v>
      </c>
      <c r="J692" s="23">
        <f t="shared" si="202"/>
        <v>129642013.11709383</v>
      </c>
      <c r="K692" s="23">
        <f t="shared" si="203"/>
        <v>2696.2344060960004</v>
      </c>
      <c r="L692" s="23">
        <f t="shared" si="204"/>
        <v>25339.931621846616</v>
      </c>
      <c r="N692">
        <v>202212</v>
      </c>
      <c r="O692" s="20" t="s">
        <v>29</v>
      </c>
      <c r="P692" s="20" t="s">
        <v>2797</v>
      </c>
      <c r="Q692">
        <v>40649.75</v>
      </c>
      <c r="R692" s="21">
        <v>0.71</v>
      </c>
      <c r="S692">
        <v>1050.55</v>
      </c>
      <c r="T692" s="21">
        <v>0.04</v>
      </c>
      <c r="U692" s="11">
        <f t="shared" si="205"/>
        <v>1154.4529</v>
      </c>
      <c r="V692" s="23">
        <f t="shared" si="206"/>
        <v>5655.641074152587</v>
      </c>
      <c r="W692" s="23">
        <f t="shared" si="207"/>
        <v>31986275.959641829</v>
      </c>
      <c r="X692" s="23">
        <f t="shared" si="208"/>
        <v>1212.1755450000001</v>
      </c>
      <c r="Y692" s="23">
        <f t="shared" si="209"/>
        <v>12465.735048305174</v>
      </c>
      <c r="AA692">
        <v>202212</v>
      </c>
      <c r="AB692" s="20" t="s">
        <v>31</v>
      </c>
      <c r="AC692" s="20" t="s">
        <v>2798</v>
      </c>
      <c r="AD692">
        <v>151542.71</v>
      </c>
      <c r="AE692" s="21">
        <v>0.72</v>
      </c>
      <c r="AF692">
        <v>459.35629999999998</v>
      </c>
      <c r="AG692" s="22">
        <v>4.1999999999999997E-3</v>
      </c>
      <c r="AH692" s="11">
        <f t="shared" si="210"/>
        <v>458.26515503999991</v>
      </c>
      <c r="AI692" s="23">
        <f t="shared" si="211"/>
        <v>7056.3197463603519</v>
      </c>
      <c r="AJ692" s="23">
        <f t="shared" si="212"/>
        <v>49791648.362875022</v>
      </c>
      <c r="AK692" s="23">
        <f t="shared" si="213"/>
        <v>481.1784127919999</v>
      </c>
      <c r="AL692" s="23">
        <f t="shared" si="214"/>
        <v>14570.904647760704</v>
      </c>
      <c r="AN692">
        <v>202212</v>
      </c>
      <c r="AO692" s="20" t="s">
        <v>33</v>
      </c>
      <c r="AP692" s="20" t="s">
        <v>2799</v>
      </c>
      <c r="AQ692">
        <v>1194.3</v>
      </c>
      <c r="AR692" s="21">
        <v>0.86</v>
      </c>
      <c r="AS692">
        <v>24.96</v>
      </c>
      <c r="AT692">
        <v>2.4300000000000002E-2</v>
      </c>
      <c r="AU692" s="11">
        <f t="shared" si="215"/>
        <v>24.9584814</v>
      </c>
      <c r="AV692" s="23">
        <f t="shared" si="216"/>
        <v>158.15144809701573</v>
      </c>
      <c r="AW692" s="23">
        <f t="shared" si="217"/>
        <v>25011.88053518306</v>
      </c>
      <c r="AX692" s="23">
        <f t="shared" si="218"/>
        <v>26.20640547</v>
      </c>
      <c r="AY692" s="23">
        <f t="shared" si="219"/>
        <v>341.26137759403144</v>
      </c>
      <c r="AZ692" s="23"/>
      <c r="BA692" s="23"/>
    </row>
    <row r="693" spans="1:53">
      <c r="A693">
        <v>202212</v>
      </c>
      <c r="B693" s="20" t="s">
        <v>27</v>
      </c>
      <c r="C693" s="20" t="s">
        <v>2800</v>
      </c>
      <c r="D693">
        <v>71164.160000000003</v>
      </c>
      <c r="E693" s="21">
        <v>0.68</v>
      </c>
      <c r="F693">
        <v>2343.8200000000002</v>
      </c>
      <c r="G693" s="22">
        <v>4.8399999999999999E-2</v>
      </c>
      <c r="H693" s="11">
        <f t="shared" si="200"/>
        <v>2342.1548339200003</v>
      </c>
      <c r="I693" s="23">
        <f t="shared" si="201"/>
        <v>10385.326092575404</v>
      </c>
      <c r="J693" s="23">
        <f t="shared" si="202"/>
        <v>107854998.0491275</v>
      </c>
      <c r="K693" s="23">
        <f t="shared" si="203"/>
        <v>2459.2625756160005</v>
      </c>
      <c r="L693" s="23">
        <f t="shared" si="204"/>
        <v>23112.807019070809</v>
      </c>
      <c r="N693">
        <v>202212</v>
      </c>
      <c r="O693" s="20" t="s">
        <v>29</v>
      </c>
      <c r="P693" s="20" t="s">
        <v>2801</v>
      </c>
      <c r="Q693">
        <v>83357.7</v>
      </c>
      <c r="R693" s="21">
        <v>0.71</v>
      </c>
      <c r="S693">
        <v>2154.29</v>
      </c>
      <c r="T693" s="21">
        <v>0.04</v>
      </c>
      <c r="U693" s="11">
        <f t="shared" si="205"/>
        <v>2367.3586799999998</v>
      </c>
      <c r="V693" s="23">
        <f t="shared" si="206"/>
        <v>11597.641608297447</v>
      </c>
      <c r="W693" s="23">
        <f t="shared" si="207"/>
        <v>134505290.8745122</v>
      </c>
      <c r="X693" s="23">
        <f t="shared" si="208"/>
        <v>2485.7266139999997</v>
      </c>
      <c r="Y693" s="23">
        <f t="shared" si="209"/>
        <v>25562.641896594894</v>
      </c>
      <c r="AA693">
        <v>202212</v>
      </c>
      <c r="AB693" s="20" t="s">
        <v>31</v>
      </c>
      <c r="AC693" s="20" t="s">
        <v>2802</v>
      </c>
      <c r="AD693">
        <v>217852.17</v>
      </c>
      <c r="AE693" s="21">
        <v>0.72</v>
      </c>
      <c r="AF693">
        <v>660.35350000000005</v>
      </c>
      <c r="AG693" s="22">
        <v>4.1999999999999997E-3</v>
      </c>
      <c r="AH693" s="11">
        <f t="shared" si="210"/>
        <v>658.7849620799999</v>
      </c>
      <c r="AI693" s="23">
        <f t="shared" si="211"/>
        <v>10143.90312116269</v>
      </c>
      <c r="AJ693" s="23">
        <f t="shared" si="212"/>
        <v>102898770.53153417</v>
      </c>
      <c r="AK693" s="23">
        <f t="shared" si="213"/>
        <v>691.72421018399996</v>
      </c>
      <c r="AL693" s="23">
        <f t="shared" si="214"/>
        <v>20946.59120440538</v>
      </c>
      <c r="AN693">
        <v>202212</v>
      </c>
      <c r="AO693" s="20" t="s">
        <v>33</v>
      </c>
      <c r="AP693" s="20" t="s">
        <v>2803</v>
      </c>
      <c r="AQ693">
        <v>2065.69</v>
      </c>
      <c r="AR693" s="21">
        <v>0.86</v>
      </c>
      <c r="AS693">
        <v>28.78</v>
      </c>
      <c r="AT693">
        <v>1.6200000000000003E-2</v>
      </c>
      <c r="AU693" s="11">
        <f t="shared" si="215"/>
        <v>28.779193080000006</v>
      </c>
      <c r="AV693" s="23">
        <f t="shared" si="216"/>
        <v>224.27172048568622</v>
      </c>
      <c r="AW693" s="23">
        <f t="shared" si="217"/>
        <v>50297.804609609768</v>
      </c>
      <c r="AX693" s="23">
        <f t="shared" si="218"/>
        <v>30.218152734000007</v>
      </c>
      <c r="AY693" s="23">
        <f t="shared" si="219"/>
        <v>477.32263405137246</v>
      </c>
      <c r="AZ693" s="23"/>
      <c r="BA693" s="23"/>
    </row>
    <row r="694" spans="1:53">
      <c r="A694">
        <v>202212</v>
      </c>
      <c r="B694" s="20" t="s">
        <v>27</v>
      </c>
      <c r="C694" s="20" t="s">
        <v>2804</v>
      </c>
      <c r="D694">
        <v>98738.13</v>
      </c>
      <c r="E694" s="21">
        <v>0.68</v>
      </c>
      <c r="F694">
        <v>3251.97</v>
      </c>
      <c r="G694" s="22">
        <v>4.8399999999999999E-2</v>
      </c>
      <c r="H694" s="11">
        <f t="shared" si="200"/>
        <v>3249.6693345600002</v>
      </c>
      <c r="I694" s="23">
        <f t="shared" si="201"/>
        <v>14409.327361147833</v>
      </c>
      <c r="J694" s="23">
        <f t="shared" si="202"/>
        <v>207628715.00072357</v>
      </c>
      <c r="K694" s="23">
        <f t="shared" si="203"/>
        <v>3412.1528012880003</v>
      </c>
      <c r="L694" s="23">
        <f t="shared" si="204"/>
        <v>32068.324056855665</v>
      </c>
      <c r="N694">
        <v>202212</v>
      </c>
      <c r="O694" s="20" t="s">
        <v>29</v>
      </c>
      <c r="P694" s="20" t="s">
        <v>2805</v>
      </c>
      <c r="Q694">
        <v>101427.09</v>
      </c>
      <c r="R694" s="21">
        <v>0.71</v>
      </c>
      <c r="S694">
        <v>2621.2800000000002</v>
      </c>
      <c r="T694" s="21">
        <v>0.04</v>
      </c>
      <c r="U694" s="11">
        <f t="shared" si="205"/>
        <v>2880.5293559999996</v>
      </c>
      <c r="V694" s="23">
        <f t="shared" si="206"/>
        <v>14111.654222615663</v>
      </c>
      <c r="W694" s="23">
        <f t="shared" si="207"/>
        <v>199138784.89866647</v>
      </c>
      <c r="X694" s="23">
        <f t="shared" si="208"/>
        <v>3024.5558237999999</v>
      </c>
      <c r="Y694" s="23">
        <f t="shared" si="209"/>
        <v>31103.837801231326</v>
      </c>
      <c r="AA694">
        <v>202212</v>
      </c>
      <c r="AB694" s="20" t="s">
        <v>31</v>
      </c>
      <c r="AC694" s="20" t="s">
        <v>2806</v>
      </c>
      <c r="AD694">
        <v>243763.89</v>
      </c>
      <c r="AE694" s="21">
        <v>0.72</v>
      </c>
      <c r="AF694">
        <v>738.89710000000002</v>
      </c>
      <c r="AG694" s="22">
        <v>4.1999999999999997E-3</v>
      </c>
      <c r="AH694" s="11">
        <f t="shared" si="210"/>
        <v>737.14200335999999</v>
      </c>
      <c r="AI694" s="23">
        <f t="shared" si="211"/>
        <v>11350.436787468119</v>
      </c>
      <c r="AJ694" s="23">
        <f t="shared" si="212"/>
        <v>128832415.2663096</v>
      </c>
      <c r="AK694" s="23">
        <f t="shared" si="213"/>
        <v>773.99910352799998</v>
      </c>
      <c r="AL694" s="23">
        <f t="shared" si="214"/>
        <v>23438.015578296239</v>
      </c>
      <c r="AN694">
        <v>202212</v>
      </c>
      <c r="AO694" s="20" t="s">
        <v>33</v>
      </c>
      <c r="AP694" s="20" t="s">
        <v>2807</v>
      </c>
      <c r="AQ694">
        <v>591.65</v>
      </c>
      <c r="AR694" s="21">
        <v>0.86</v>
      </c>
      <c r="AS694">
        <v>26.15</v>
      </c>
      <c r="AT694">
        <v>5.1399999999999994E-2</v>
      </c>
      <c r="AU694" s="11">
        <f t="shared" si="215"/>
        <v>26.153296599999994</v>
      </c>
      <c r="AV694" s="23">
        <f t="shared" si="216"/>
        <v>112.35345699918551</v>
      </c>
      <c r="AW694" s="23">
        <f t="shared" si="217"/>
        <v>12623.299299667828</v>
      </c>
      <c r="AX694" s="23">
        <f t="shared" si="218"/>
        <v>27.460961429999994</v>
      </c>
      <c r="AY694" s="23">
        <f t="shared" si="219"/>
        <v>250.86021059837103</v>
      </c>
      <c r="AZ694" s="23"/>
      <c r="BA694" s="23"/>
    </row>
    <row r="695" spans="1:53">
      <c r="A695">
        <v>202212</v>
      </c>
      <c r="B695" s="20" t="s">
        <v>27</v>
      </c>
      <c r="C695" s="20" t="s">
        <v>2808</v>
      </c>
      <c r="D695">
        <v>117317</v>
      </c>
      <c r="E695" s="21">
        <v>0.68</v>
      </c>
      <c r="F695">
        <v>3863.88</v>
      </c>
      <c r="G695" s="22">
        <v>4.8399999999999999E-2</v>
      </c>
      <c r="H695" s="11">
        <f t="shared" si="200"/>
        <v>3861.1371040000004</v>
      </c>
      <c r="I695" s="23">
        <f t="shared" si="201"/>
        <v>17120.630682673254</v>
      </c>
      <c r="J695" s="23">
        <f t="shared" si="202"/>
        <v>293115994.97249287</v>
      </c>
      <c r="K695" s="23">
        <f t="shared" si="203"/>
        <v>4054.1939592000003</v>
      </c>
      <c r="L695" s="23">
        <f t="shared" si="204"/>
        <v>38102.39846934651</v>
      </c>
      <c r="N695">
        <v>202212</v>
      </c>
      <c r="O695" s="20" t="s">
        <v>29</v>
      </c>
      <c r="P695" s="20" t="s">
        <v>2809</v>
      </c>
      <c r="Q695">
        <v>31387.759999999998</v>
      </c>
      <c r="R695" s="21">
        <v>0.71</v>
      </c>
      <c r="S695">
        <v>811.18</v>
      </c>
      <c r="T695" s="21">
        <v>0.04</v>
      </c>
      <c r="U695" s="11">
        <f t="shared" si="205"/>
        <v>891.41238399999986</v>
      </c>
      <c r="V695" s="23">
        <f t="shared" si="206"/>
        <v>4367.0109823957982</v>
      </c>
      <c r="W695" s="23">
        <f t="shared" si="207"/>
        <v>19070784.920365516</v>
      </c>
      <c r="X695" s="23">
        <f t="shared" si="208"/>
        <v>935.98300319999987</v>
      </c>
      <c r="Y695" s="23">
        <f t="shared" si="209"/>
        <v>9625.4343487915958</v>
      </c>
      <c r="AA695">
        <v>202212</v>
      </c>
      <c r="AB695" s="20" t="s">
        <v>31</v>
      </c>
      <c r="AC695" s="20" t="s">
        <v>2810</v>
      </c>
      <c r="AD695">
        <v>186065.63</v>
      </c>
      <c r="AE695" s="21">
        <v>0.72</v>
      </c>
      <c r="AF695">
        <v>564.00210000000004</v>
      </c>
      <c r="AG695" s="22">
        <v>4.1999999999999997E-3</v>
      </c>
      <c r="AH695" s="11">
        <f t="shared" si="210"/>
        <v>562.66246511999998</v>
      </c>
      <c r="AI695" s="23">
        <f t="shared" si="211"/>
        <v>8663.818794635381</v>
      </c>
      <c r="AJ695" s="23">
        <f t="shared" si="212"/>
        <v>75061756.106277272</v>
      </c>
      <c r="AK695" s="23">
        <f t="shared" si="213"/>
        <v>590.79558837599996</v>
      </c>
      <c r="AL695" s="23">
        <f t="shared" si="214"/>
        <v>17890.300054390762</v>
      </c>
      <c r="AN695">
        <v>202212</v>
      </c>
      <c r="AO695" s="20" t="s">
        <v>33</v>
      </c>
      <c r="AP695" s="20" t="s">
        <v>2811</v>
      </c>
      <c r="AQ695">
        <v>3464.12</v>
      </c>
      <c r="AR695" s="21">
        <v>0.86</v>
      </c>
      <c r="AS695">
        <v>53.92</v>
      </c>
      <c r="AT695">
        <v>1.8100000000000002E-2</v>
      </c>
      <c r="AU695" s="11">
        <f t="shared" si="215"/>
        <v>53.922491920000006</v>
      </c>
      <c r="AV695" s="23">
        <f t="shared" si="216"/>
        <v>397.15889766648883</v>
      </c>
      <c r="AW695" s="23">
        <f t="shared" si="217"/>
        <v>157735.18999566053</v>
      </c>
      <c r="AX695" s="23">
        <f t="shared" si="218"/>
        <v>56.61861651600001</v>
      </c>
      <c r="AY695" s="23">
        <f t="shared" si="219"/>
        <v>848.24028725297762</v>
      </c>
      <c r="AZ695" s="23"/>
      <c r="BA695" s="23"/>
    </row>
    <row r="696" spans="1:53">
      <c r="A696">
        <v>202212</v>
      </c>
      <c r="B696" s="20" t="s">
        <v>27</v>
      </c>
      <c r="C696" s="20" t="s">
        <v>2812</v>
      </c>
      <c r="D696">
        <v>37823.279999999999</v>
      </c>
      <c r="E696" s="21">
        <v>0.68</v>
      </c>
      <c r="F696">
        <v>1245.72</v>
      </c>
      <c r="G696" s="22">
        <v>4.8399999999999999E-2</v>
      </c>
      <c r="H696" s="11">
        <f t="shared" si="200"/>
        <v>1244.8397913600002</v>
      </c>
      <c r="I696" s="23">
        <f t="shared" si="201"/>
        <v>5519.7320770846645</v>
      </c>
      <c r="J696" s="23">
        <f t="shared" si="202"/>
        <v>30467442.202797383</v>
      </c>
      <c r="K696" s="23">
        <f t="shared" si="203"/>
        <v>1307.0817809280002</v>
      </c>
      <c r="L696" s="23">
        <f t="shared" si="204"/>
        <v>12284.303945529329</v>
      </c>
      <c r="N696">
        <v>202212</v>
      </c>
      <c r="O696" s="20" t="s">
        <v>29</v>
      </c>
      <c r="P696" s="20" t="s">
        <v>2813</v>
      </c>
      <c r="Q696">
        <v>42599.41</v>
      </c>
      <c r="R696" s="21">
        <v>0.71</v>
      </c>
      <c r="S696">
        <v>1100.93</v>
      </c>
      <c r="T696" s="21">
        <v>0.04</v>
      </c>
      <c r="U696" s="11">
        <f t="shared" si="205"/>
        <v>1209.8232439999999</v>
      </c>
      <c r="V696" s="23">
        <f t="shared" si="206"/>
        <v>5926.8992535173393</v>
      </c>
      <c r="W696" s="23">
        <f t="shared" si="207"/>
        <v>35128134.761344396</v>
      </c>
      <c r="X696" s="23">
        <f t="shared" si="208"/>
        <v>1270.3144061999999</v>
      </c>
      <c r="Y696" s="23">
        <f t="shared" si="209"/>
        <v>13063.621751034678</v>
      </c>
      <c r="AA696">
        <v>202212</v>
      </c>
      <c r="AB696" s="20" t="s">
        <v>31</v>
      </c>
      <c r="AC696" s="20" t="s">
        <v>2814</v>
      </c>
      <c r="AD696">
        <v>240564.05</v>
      </c>
      <c r="AE696" s="21">
        <v>0.72</v>
      </c>
      <c r="AF696">
        <v>729.19770000000005</v>
      </c>
      <c r="AG696" s="22">
        <v>4.1999999999999997E-3</v>
      </c>
      <c r="AH696" s="11">
        <f t="shared" si="210"/>
        <v>727.46568719999982</v>
      </c>
      <c r="AI696" s="23">
        <f t="shared" si="211"/>
        <v>11201.441865988929</v>
      </c>
      <c r="AJ696" s="23">
        <f t="shared" si="212"/>
        <v>125472299.87712954</v>
      </c>
      <c r="AK696" s="23">
        <f t="shared" si="213"/>
        <v>763.83897155999989</v>
      </c>
      <c r="AL696" s="23">
        <f t="shared" si="214"/>
        <v>23130.349419177859</v>
      </c>
      <c r="AN696">
        <v>202212</v>
      </c>
      <c r="AO696" s="20" t="s">
        <v>33</v>
      </c>
      <c r="AP696" s="20" t="s">
        <v>2815</v>
      </c>
      <c r="AQ696">
        <v>1067.03</v>
      </c>
      <c r="AR696" s="21">
        <v>0.86</v>
      </c>
      <c r="AS696">
        <v>19.18</v>
      </c>
      <c r="AT696">
        <v>2.0899999999999998E-2</v>
      </c>
      <c r="AU696" s="11">
        <f t="shared" si="215"/>
        <v>19.17879722</v>
      </c>
      <c r="AV696" s="23">
        <f t="shared" si="216"/>
        <v>131.26887085359877</v>
      </c>
      <c r="AW696" s="23">
        <f t="shared" si="217"/>
        <v>17231.516455178793</v>
      </c>
      <c r="AX696" s="23">
        <f t="shared" si="218"/>
        <v>20.137737081000001</v>
      </c>
      <c r="AY696" s="23">
        <f t="shared" si="219"/>
        <v>281.71653892719752</v>
      </c>
      <c r="AZ696" s="23"/>
      <c r="BA696" s="23"/>
    </row>
    <row r="697" spans="1:53">
      <c r="A697">
        <v>202212</v>
      </c>
      <c r="B697" s="20" t="s">
        <v>27</v>
      </c>
      <c r="C697" s="20" t="s">
        <v>2816</v>
      </c>
      <c r="D697">
        <v>37041.1</v>
      </c>
      <c r="E697" s="21">
        <v>0.68</v>
      </c>
      <c r="F697">
        <v>1219.96</v>
      </c>
      <c r="G697" s="22">
        <v>4.8399999999999999E-2</v>
      </c>
      <c r="H697" s="11">
        <f t="shared" si="200"/>
        <v>1219.0966831999999</v>
      </c>
      <c r="I697" s="23">
        <f t="shared" si="201"/>
        <v>5405.5848102147866</v>
      </c>
      <c r="J697" s="23">
        <f t="shared" si="202"/>
        <v>29220347.140424829</v>
      </c>
      <c r="K697" s="23">
        <f t="shared" si="203"/>
        <v>1280.0515173599999</v>
      </c>
      <c r="L697" s="23">
        <f t="shared" si="204"/>
        <v>12030.266303629573</v>
      </c>
      <c r="N697">
        <v>202212</v>
      </c>
      <c r="O697" s="20" t="s">
        <v>29</v>
      </c>
      <c r="P697" s="20" t="s">
        <v>2817</v>
      </c>
      <c r="Q697">
        <v>38035.17</v>
      </c>
      <c r="R697" s="21">
        <v>0.71</v>
      </c>
      <c r="S697">
        <v>982.98</v>
      </c>
      <c r="T697" s="21">
        <v>0.04</v>
      </c>
      <c r="U697" s="11">
        <f t="shared" si="205"/>
        <v>1080.198828</v>
      </c>
      <c r="V697" s="23">
        <f t="shared" si="206"/>
        <v>5291.8718987048196</v>
      </c>
      <c r="W697" s="23">
        <f t="shared" si="207"/>
        <v>28003908.192301754</v>
      </c>
      <c r="X697" s="23">
        <f t="shared" si="208"/>
        <v>1134.2087694000002</v>
      </c>
      <c r="Y697" s="23">
        <f t="shared" si="209"/>
        <v>11663.94262540964</v>
      </c>
      <c r="AA697">
        <v>202212</v>
      </c>
      <c r="AB697" s="20" t="s">
        <v>31</v>
      </c>
      <c r="AC697" s="20" t="s">
        <v>2818</v>
      </c>
      <c r="AD697">
        <v>171297.07</v>
      </c>
      <c r="AE697" s="21">
        <v>0.72</v>
      </c>
      <c r="AF697">
        <v>519.23569999999995</v>
      </c>
      <c r="AG697" s="22">
        <v>4.1999999999999997E-3</v>
      </c>
      <c r="AH697" s="11">
        <f t="shared" si="210"/>
        <v>518.00233967999998</v>
      </c>
      <c r="AI697" s="23">
        <f t="shared" si="211"/>
        <v>7976.1467742966424</v>
      </c>
      <c r="AJ697" s="23">
        <f t="shared" si="212"/>
        <v>63618917.365122736</v>
      </c>
      <c r="AK697" s="23">
        <f t="shared" si="213"/>
        <v>543.90245666400006</v>
      </c>
      <c r="AL697" s="23">
        <f t="shared" si="214"/>
        <v>16470.295888273286</v>
      </c>
      <c r="AN697">
        <v>202212</v>
      </c>
      <c r="AO697" s="20" t="s">
        <v>33</v>
      </c>
      <c r="AP697" s="20" t="s">
        <v>2819</v>
      </c>
      <c r="AQ697">
        <v>429.27</v>
      </c>
      <c r="AR697" s="21">
        <v>0.86</v>
      </c>
      <c r="AS697">
        <v>0.66</v>
      </c>
      <c r="AT697">
        <v>1.8E-3</v>
      </c>
      <c r="AU697" s="11">
        <f t="shared" si="215"/>
        <v>0.66450995999999996</v>
      </c>
      <c r="AV697" s="23">
        <f t="shared" si="216"/>
        <v>15.648547228678218</v>
      </c>
      <c r="AW697" s="23">
        <f t="shared" si="217"/>
        <v>244.87703036817274</v>
      </c>
      <c r="AX697" s="23">
        <f t="shared" si="218"/>
        <v>0.69773545800000003</v>
      </c>
      <c r="AY697" s="23">
        <f t="shared" si="219"/>
        <v>31.961604417356437</v>
      </c>
      <c r="AZ697" s="23"/>
      <c r="BA697" s="23"/>
    </row>
    <row r="698" spans="1:53">
      <c r="A698">
        <v>202212</v>
      </c>
      <c r="B698" s="20" t="s">
        <v>27</v>
      </c>
      <c r="C698" s="20" t="s">
        <v>2820</v>
      </c>
      <c r="D698">
        <v>83450.78</v>
      </c>
      <c r="E698" s="21">
        <v>0.68</v>
      </c>
      <c r="F698">
        <v>2748.48</v>
      </c>
      <c r="G698" s="22">
        <v>4.8399999999999999E-2</v>
      </c>
      <c r="H698" s="11">
        <f t="shared" si="200"/>
        <v>2746.5320713599999</v>
      </c>
      <c r="I698" s="23">
        <f t="shared" si="201"/>
        <v>12178.371289421102</v>
      </c>
      <c r="J698" s="23">
        <f t="shared" si="202"/>
        <v>148312727.2629962</v>
      </c>
      <c r="K698" s="23">
        <f t="shared" si="203"/>
        <v>2883.8586749280003</v>
      </c>
      <c r="L698" s="23">
        <f t="shared" si="204"/>
        <v>27103.274650202206</v>
      </c>
      <c r="N698">
        <v>202212</v>
      </c>
      <c r="O698" s="20" t="s">
        <v>29</v>
      </c>
      <c r="P698" s="20" t="s">
        <v>2821</v>
      </c>
      <c r="Q698">
        <v>25189.75</v>
      </c>
      <c r="R698" s="21">
        <v>0.71</v>
      </c>
      <c r="S698">
        <v>651</v>
      </c>
      <c r="T698" s="21">
        <v>0.04</v>
      </c>
      <c r="U698" s="11">
        <f t="shared" si="205"/>
        <v>715.38890000000004</v>
      </c>
      <c r="V698" s="23">
        <f t="shared" si="206"/>
        <v>3504.6755453018809</v>
      </c>
      <c r="W698" s="23">
        <f t="shared" si="207"/>
        <v>12282750.677837037</v>
      </c>
      <c r="X698" s="23">
        <f t="shared" si="208"/>
        <v>751.15834500000005</v>
      </c>
      <c r="Y698" s="23">
        <f t="shared" si="209"/>
        <v>7724.7399906037617</v>
      </c>
      <c r="AA698">
        <v>202212</v>
      </c>
      <c r="AB698" s="20" t="s">
        <v>31</v>
      </c>
      <c r="AC698" s="20" t="s">
        <v>2822</v>
      </c>
      <c r="AD698">
        <v>131724.98000000001</v>
      </c>
      <c r="AE698" s="21">
        <v>0.72</v>
      </c>
      <c r="AF698">
        <v>399.28480000000002</v>
      </c>
      <c r="AG698" s="22">
        <v>4.1999999999999997E-3</v>
      </c>
      <c r="AH698" s="11">
        <f t="shared" si="210"/>
        <v>398.33633951999997</v>
      </c>
      <c r="AI698" s="23">
        <f t="shared" si="211"/>
        <v>6133.5420058340151</v>
      </c>
      <c r="AJ698" s="23">
        <f t="shared" si="212"/>
        <v>37620337.537330352</v>
      </c>
      <c r="AK698" s="23">
        <f t="shared" si="213"/>
        <v>418.25315649599997</v>
      </c>
      <c r="AL698" s="23">
        <f t="shared" si="214"/>
        <v>12665.42035118803</v>
      </c>
      <c r="AN698">
        <v>202212</v>
      </c>
      <c r="AO698" s="20" t="s">
        <v>33</v>
      </c>
      <c r="AP698" s="20" t="s">
        <v>2823</v>
      </c>
      <c r="AQ698">
        <v>3043.26</v>
      </c>
      <c r="AR698" s="21">
        <v>0.86</v>
      </c>
      <c r="AS698">
        <v>123.27</v>
      </c>
      <c r="AT698">
        <v>4.7100000000000003E-2</v>
      </c>
      <c r="AU698" s="11">
        <f t="shared" si="215"/>
        <v>123.27028956000002</v>
      </c>
      <c r="AV698" s="23">
        <f t="shared" si="216"/>
        <v>554.4617942845731</v>
      </c>
      <c r="AW698" s="23">
        <f t="shared" si="217"/>
        <v>307427.88132126827</v>
      </c>
      <c r="AX698" s="23">
        <f t="shared" si="218"/>
        <v>129.43380403800003</v>
      </c>
      <c r="AY698" s="23">
        <f t="shared" si="219"/>
        <v>1232.1938781291462</v>
      </c>
      <c r="AZ698" s="23"/>
      <c r="BA698" s="23"/>
    </row>
    <row r="699" spans="1:53">
      <c r="A699">
        <v>202212</v>
      </c>
      <c r="B699" s="20" t="s">
        <v>27</v>
      </c>
      <c r="C699" s="20" t="s">
        <v>2824</v>
      </c>
      <c r="D699">
        <v>21270.93</v>
      </c>
      <c r="E699" s="21">
        <v>0.68</v>
      </c>
      <c r="F699">
        <v>700.57</v>
      </c>
      <c r="G699" s="22">
        <v>4.8399999999999999E-2</v>
      </c>
      <c r="H699" s="11">
        <f t="shared" si="200"/>
        <v>700.06884816000002</v>
      </c>
      <c r="I699" s="23">
        <f t="shared" si="201"/>
        <v>3104.1685076075501</v>
      </c>
      <c r="J699" s="23">
        <f t="shared" si="202"/>
        <v>9635862.1236224845</v>
      </c>
      <c r="K699" s="23">
        <f t="shared" si="203"/>
        <v>735.07229056800008</v>
      </c>
      <c r="L699" s="23">
        <f t="shared" si="204"/>
        <v>6908.4058633751001</v>
      </c>
      <c r="N699">
        <v>202212</v>
      </c>
      <c r="O699" s="20" t="s">
        <v>29</v>
      </c>
      <c r="P699" s="20" t="s">
        <v>2825</v>
      </c>
      <c r="Q699">
        <v>15326.91</v>
      </c>
      <c r="R699" s="21">
        <v>0.71</v>
      </c>
      <c r="S699">
        <v>396.1</v>
      </c>
      <c r="T699" s="21">
        <v>0.04</v>
      </c>
      <c r="U699" s="11">
        <f t="shared" si="205"/>
        <v>435.28424399999994</v>
      </c>
      <c r="V699" s="23">
        <f t="shared" si="206"/>
        <v>2132.4485817462601</v>
      </c>
      <c r="W699" s="23">
        <f t="shared" si="207"/>
        <v>4547336.953791636</v>
      </c>
      <c r="X699" s="23">
        <f t="shared" si="208"/>
        <v>457.04845619999998</v>
      </c>
      <c r="Y699" s="23">
        <f t="shared" si="209"/>
        <v>4700.1814074925205</v>
      </c>
      <c r="AA699">
        <v>202212</v>
      </c>
      <c r="AB699" s="20" t="s">
        <v>31</v>
      </c>
      <c r="AC699" s="20" t="s">
        <v>2826</v>
      </c>
      <c r="AD699">
        <v>207717.93</v>
      </c>
      <c r="AE699" s="21">
        <v>0.72</v>
      </c>
      <c r="AF699">
        <v>629.63459999999998</v>
      </c>
      <c r="AG699" s="22">
        <v>4.1999999999999997E-3</v>
      </c>
      <c r="AH699" s="11">
        <f t="shared" si="210"/>
        <v>628.13902031999987</v>
      </c>
      <c r="AI699" s="23">
        <f t="shared" si="211"/>
        <v>9672.0200604311303</v>
      </c>
      <c r="AJ699" s="23">
        <f t="shared" si="212"/>
        <v>93547972.04938221</v>
      </c>
      <c r="AK699" s="23">
        <f t="shared" si="213"/>
        <v>659.54597133599987</v>
      </c>
      <c r="AL699" s="23">
        <f t="shared" si="214"/>
        <v>19972.17914118226</v>
      </c>
      <c r="AN699">
        <v>202212</v>
      </c>
      <c r="AO699" s="20" t="s">
        <v>33</v>
      </c>
      <c r="AP699" s="20" t="s">
        <v>2827</v>
      </c>
      <c r="AQ699">
        <v>1301.6600000000001</v>
      </c>
      <c r="AR699" s="21">
        <v>0.86</v>
      </c>
      <c r="AS699">
        <v>40.08</v>
      </c>
      <c r="AT699">
        <v>3.5799999999999998E-2</v>
      </c>
      <c r="AU699" s="11">
        <f t="shared" si="215"/>
        <v>40.075508079999999</v>
      </c>
      <c r="AV699" s="23">
        <f t="shared" si="216"/>
        <v>207.97976699887147</v>
      </c>
      <c r="AW699" s="23">
        <f t="shared" si="217"/>
        <v>43255.583480904868</v>
      </c>
      <c r="AX699" s="23">
        <f t="shared" si="218"/>
        <v>42.079283484000001</v>
      </c>
      <c r="AY699" s="23">
        <f t="shared" si="219"/>
        <v>456.03504207774296</v>
      </c>
      <c r="AZ699" s="23"/>
      <c r="BA699" s="23"/>
    </row>
    <row r="700" spans="1:53">
      <c r="A700">
        <v>202212</v>
      </c>
      <c r="B700" s="20" t="s">
        <v>27</v>
      </c>
      <c r="C700" s="20" t="s">
        <v>2828</v>
      </c>
      <c r="D700">
        <v>45488.61</v>
      </c>
      <c r="E700" s="21">
        <v>0.68</v>
      </c>
      <c r="F700">
        <v>1498.18</v>
      </c>
      <c r="G700" s="22">
        <v>4.8399999999999999E-2</v>
      </c>
      <c r="H700" s="11">
        <f t="shared" si="200"/>
        <v>1497.12113232</v>
      </c>
      <c r="I700" s="23">
        <f t="shared" si="201"/>
        <v>6638.3703306269108</v>
      </c>
      <c r="J700" s="23">
        <f t="shared" si="202"/>
        <v>44067960.646547638</v>
      </c>
      <c r="K700" s="23">
        <f t="shared" si="203"/>
        <v>1571.9771889360002</v>
      </c>
      <c r="L700" s="23">
        <f t="shared" si="204"/>
        <v>14773.861793573822</v>
      </c>
      <c r="N700">
        <v>202212</v>
      </c>
      <c r="O700" s="20" t="s">
        <v>29</v>
      </c>
      <c r="P700" s="20" t="s">
        <v>2829</v>
      </c>
      <c r="Q700">
        <v>101427.09</v>
      </c>
      <c r="R700" s="21">
        <v>0.71</v>
      </c>
      <c r="S700">
        <v>2621.2800000000002</v>
      </c>
      <c r="T700" s="21">
        <v>0.04</v>
      </c>
      <c r="U700" s="11">
        <f t="shared" si="205"/>
        <v>2880.5293559999996</v>
      </c>
      <c r="V700" s="23">
        <f t="shared" si="206"/>
        <v>14111.654222615663</v>
      </c>
      <c r="W700" s="23">
        <f t="shared" si="207"/>
        <v>199138784.89866647</v>
      </c>
      <c r="X700" s="23">
        <f t="shared" si="208"/>
        <v>3024.5558237999999</v>
      </c>
      <c r="Y700" s="23">
        <f t="shared" si="209"/>
        <v>31103.837801231326</v>
      </c>
      <c r="AA700">
        <v>202212</v>
      </c>
      <c r="AB700" s="20" t="s">
        <v>31</v>
      </c>
      <c r="AC700" s="20" t="s">
        <v>2830</v>
      </c>
      <c r="AD700">
        <v>229521.96</v>
      </c>
      <c r="AE700" s="21">
        <v>0.72</v>
      </c>
      <c r="AF700">
        <v>695.72699999999998</v>
      </c>
      <c r="AG700" s="22">
        <v>4.1999999999999997E-3</v>
      </c>
      <c r="AH700" s="11">
        <f t="shared" si="210"/>
        <v>694.07440703999998</v>
      </c>
      <c r="AI700" s="23">
        <f t="shared" si="211"/>
        <v>10687.286366802671</v>
      </c>
      <c r="AJ700" s="23">
        <f t="shared" si="212"/>
        <v>114218089.88604625</v>
      </c>
      <c r="AK700" s="23">
        <f t="shared" si="213"/>
        <v>728.77812739199999</v>
      </c>
      <c r="AL700" s="23">
        <f t="shared" si="214"/>
        <v>22068.647140645342</v>
      </c>
      <c r="AN700">
        <v>202212</v>
      </c>
      <c r="AO700" s="20" t="s">
        <v>33</v>
      </c>
      <c r="AP700" s="20" t="s">
        <v>2831</v>
      </c>
      <c r="AQ700">
        <v>2049.5100000000002</v>
      </c>
      <c r="AR700" s="21">
        <v>0.86</v>
      </c>
      <c r="AS700">
        <v>129.02000000000001</v>
      </c>
      <c r="AT700">
        <v>7.3200000000000001E-2</v>
      </c>
      <c r="AU700" s="11">
        <f t="shared" si="215"/>
        <v>129.02075352</v>
      </c>
      <c r="AV700" s="23">
        <f t="shared" si="216"/>
        <v>459.0891681050187</v>
      </c>
      <c r="AW700" s="23">
        <f t="shared" si="217"/>
        <v>210762.86427135812</v>
      </c>
      <c r="AX700" s="23">
        <f t="shared" si="218"/>
        <v>135.471791196</v>
      </c>
      <c r="AY700" s="23">
        <f t="shared" si="219"/>
        <v>1047.1990897300375</v>
      </c>
      <c r="AZ700" s="23"/>
      <c r="BA700" s="23"/>
    </row>
    <row r="701" spans="1:53">
      <c r="A701">
        <v>202212</v>
      </c>
      <c r="B701" s="20" t="s">
        <v>27</v>
      </c>
      <c r="C701" s="20" t="s">
        <v>2832</v>
      </c>
      <c r="D701">
        <v>42628.72</v>
      </c>
      <c r="E701" s="21">
        <v>0.68</v>
      </c>
      <c r="F701">
        <v>1403.99</v>
      </c>
      <c r="G701" s="22">
        <v>4.8399999999999999E-2</v>
      </c>
      <c r="H701" s="11">
        <f t="shared" si="200"/>
        <v>1402.99643264</v>
      </c>
      <c r="I701" s="23">
        <f t="shared" si="201"/>
        <v>6221.0129102780238</v>
      </c>
      <c r="J701" s="23">
        <f t="shared" si="202"/>
        <v>38701001.62984585</v>
      </c>
      <c r="K701" s="23">
        <f t="shared" si="203"/>
        <v>1473.1462542720001</v>
      </c>
      <c r="L701" s="23">
        <f t="shared" si="204"/>
        <v>13845.022253196048</v>
      </c>
      <c r="N701">
        <v>202212</v>
      </c>
      <c r="O701" s="20" t="s">
        <v>29</v>
      </c>
      <c r="P701" s="20" t="s">
        <v>2833</v>
      </c>
      <c r="Q701">
        <v>94516.08</v>
      </c>
      <c r="R701" s="21">
        <v>0.71</v>
      </c>
      <c r="S701">
        <v>2442.67</v>
      </c>
      <c r="T701" s="21">
        <v>0.04</v>
      </c>
      <c r="U701" s="11">
        <f t="shared" si="205"/>
        <v>2684.2566719999995</v>
      </c>
      <c r="V701" s="23">
        <f t="shared" si="206"/>
        <v>13150.118370122616</v>
      </c>
      <c r="W701" s="23">
        <f t="shared" si="207"/>
        <v>172925613.1482363</v>
      </c>
      <c r="X701" s="23">
        <f t="shared" si="208"/>
        <v>2818.4695055999996</v>
      </c>
      <c r="Y701" s="23">
        <f t="shared" si="209"/>
        <v>28984.493412245232</v>
      </c>
      <c r="AA701">
        <v>202212</v>
      </c>
      <c r="AB701" s="20" t="s">
        <v>31</v>
      </c>
      <c r="AC701" s="20" t="s">
        <v>2834</v>
      </c>
      <c r="AD701">
        <v>216198.01</v>
      </c>
      <c r="AE701" s="21">
        <v>0.72</v>
      </c>
      <c r="AF701">
        <v>655.33939999999996</v>
      </c>
      <c r="AG701" s="22">
        <v>4.1999999999999997E-3</v>
      </c>
      <c r="AH701" s="11">
        <f t="shared" si="210"/>
        <v>653.78278223999996</v>
      </c>
      <c r="AI701" s="23">
        <f t="shared" si="211"/>
        <v>10066.880070224512</v>
      </c>
      <c r="AJ701" s="23">
        <f t="shared" si="212"/>
        <v>101342074.34828347</v>
      </c>
      <c r="AK701" s="23">
        <f t="shared" si="213"/>
        <v>686.47192135199998</v>
      </c>
      <c r="AL701" s="23">
        <f t="shared" si="214"/>
        <v>20787.542922689023</v>
      </c>
      <c r="AN701">
        <v>202212</v>
      </c>
      <c r="AO701" s="20" t="s">
        <v>33</v>
      </c>
      <c r="AP701" s="20" t="s">
        <v>2835</v>
      </c>
      <c r="AQ701">
        <v>1455.2</v>
      </c>
      <c r="AR701" s="21">
        <v>0.86</v>
      </c>
      <c r="AS701">
        <v>73.959999999999994</v>
      </c>
      <c r="AT701">
        <v>5.91E-2</v>
      </c>
      <c r="AU701" s="11">
        <f t="shared" si="215"/>
        <v>73.961995200000004</v>
      </c>
      <c r="AV701" s="23">
        <f t="shared" si="216"/>
        <v>295.11182511544598</v>
      </c>
      <c r="AW701" s="23">
        <f t="shared" si="217"/>
        <v>87090.989322969574</v>
      </c>
      <c r="AX701" s="23">
        <f t="shared" si="218"/>
        <v>77.660094960000009</v>
      </c>
      <c r="AY701" s="23">
        <f t="shared" si="219"/>
        <v>664.18564543089201</v>
      </c>
      <c r="AZ701" s="23"/>
      <c r="BA701" s="23"/>
    </row>
    <row r="702" spans="1:53">
      <c r="A702">
        <v>202212</v>
      </c>
      <c r="B702" s="20" t="s">
        <v>27</v>
      </c>
      <c r="C702" s="20" t="s">
        <v>2836</v>
      </c>
      <c r="D702">
        <v>42554.09</v>
      </c>
      <c r="E702" s="21">
        <v>0.68</v>
      </c>
      <c r="F702">
        <v>1401.53</v>
      </c>
      <c r="G702" s="22">
        <v>4.8399999999999999E-2</v>
      </c>
      <c r="H702" s="11">
        <f t="shared" si="200"/>
        <v>1400.54021008</v>
      </c>
      <c r="I702" s="23">
        <f t="shared" si="201"/>
        <v>6210.1217975846548</v>
      </c>
      <c r="J702" s="23">
        <f t="shared" si="202"/>
        <v>38565612.740836062</v>
      </c>
      <c r="K702" s="23">
        <f t="shared" si="203"/>
        <v>1470.5672205840001</v>
      </c>
      <c r="L702" s="23">
        <f t="shared" si="204"/>
        <v>13820.78380524931</v>
      </c>
      <c r="N702">
        <v>202212</v>
      </c>
      <c r="O702" s="20" t="s">
        <v>29</v>
      </c>
      <c r="P702" s="20" t="s">
        <v>2837</v>
      </c>
      <c r="Q702">
        <v>21862.880000000001</v>
      </c>
      <c r="R702" s="21">
        <v>0.71</v>
      </c>
      <c r="S702">
        <v>565.02</v>
      </c>
      <c r="T702" s="21">
        <v>0.04</v>
      </c>
      <c r="U702" s="11">
        <f t="shared" si="205"/>
        <v>620.90579200000002</v>
      </c>
      <c r="V702" s="23">
        <f t="shared" si="206"/>
        <v>3041.8047374773305</v>
      </c>
      <c r="W702" s="23">
        <f t="shared" si="207"/>
        <v>9252576.0609395318</v>
      </c>
      <c r="X702" s="23">
        <f t="shared" si="208"/>
        <v>651.95108160000007</v>
      </c>
      <c r="Y702" s="23">
        <f t="shared" si="209"/>
        <v>6704.5152669546605</v>
      </c>
      <c r="AA702">
        <v>202212</v>
      </c>
      <c r="AB702" s="20" t="s">
        <v>31</v>
      </c>
      <c r="AC702" s="20" t="s">
        <v>2838</v>
      </c>
      <c r="AD702">
        <v>227722.44</v>
      </c>
      <c r="AE702" s="21">
        <v>0.72</v>
      </c>
      <c r="AF702">
        <v>690.27229999999997</v>
      </c>
      <c r="AG702" s="22">
        <v>4.1999999999999997E-3</v>
      </c>
      <c r="AH702" s="11">
        <f t="shared" si="210"/>
        <v>688.63265855999998</v>
      </c>
      <c r="AI702" s="23">
        <f t="shared" si="211"/>
        <v>10603.494883134666</v>
      </c>
      <c r="AJ702" s="23">
        <f t="shared" si="212"/>
        <v>112434103.73666306</v>
      </c>
      <c r="AK702" s="23">
        <f t="shared" si="213"/>
        <v>723.06429148799998</v>
      </c>
      <c r="AL702" s="23">
        <f t="shared" si="214"/>
        <v>21895.622424829333</v>
      </c>
      <c r="AN702">
        <v>202212</v>
      </c>
      <c r="AO702" s="20" t="s">
        <v>33</v>
      </c>
      <c r="AP702" s="20" t="s">
        <v>2839</v>
      </c>
      <c r="AQ702">
        <v>2862.48</v>
      </c>
      <c r="AR702" s="21">
        <v>0.86</v>
      </c>
      <c r="AS702">
        <v>79.02</v>
      </c>
      <c r="AT702">
        <v>3.2099999999999997E-2</v>
      </c>
      <c r="AU702" s="11">
        <f t="shared" si="215"/>
        <v>79.021622879999981</v>
      </c>
      <c r="AV702" s="23">
        <f t="shared" si="216"/>
        <v>433.91900634834775</v>
      </c>
      <c r="AW702" s="23">
        <f t="shared" si="217"/>
        <v>188285.70407033747</v>
      </c>
      <c r="AX702" s="23">
        <f t="shared" si="218"/>
        <v>82.972704023999981</v>
      </c>
      <c r="AY702" s="23">
        <f t="shared" si="219"/>
        <v>946.8596355766955</v>
      </c>
      <c r="AZ702" s="23"/>
      <c r="BA702" s="23"/>
    </row>
    <row r="703" spans="1:53">
      <c r="A703">
        <v>202212</v>
      </c>
      <c r="B703" s="20" t="s">
        <v>27</v>
      </c>
      <c r="C703" s="20" t="s">
        <v>2840</v>
      </c>
      <c r="D703">
        <v>41352.730000000003</v>
      </c>
      <c r="E703" s="21">
        <v>0.68</v>
      </c>
      <c r="F703">
        <v>1361.97</v>
      </c>
      <c r="G703" s="22">
        <v>4.8399999999999999E-2</v>
      </c>
      <c r="H703" s="11">
        <f t="shared" si="200"/>
        <v>1361.0010497600001</v>
      </c>
      <c r="I703" s="23">
        <f t="shared" si="201"/>
        <v>6034.8015892863159</v>
      </c>
      <c r="J703" s="23">
        <f t="shared" si="202"/>
        <v>36418830.222052641</v>
      </c>
      <c r="K703" s="23">
        <f t="shared" si="203"/>
        <v>1429.0511022480002</v>
      </c>
      <c r="L703" s="23">
        <f t="shared" si="204"/>
        <v>13430.604228332631</v>
      </c>
      <c r="N703">
        <v>202212</v>
      </c>
      <c r="O703" s="20" t="s">
        <v>29</v>
      </c>
      <c r="P703" s="20" t="s">
        <v>2841</v>
      </c>
      <c r="Q703">
        <v>22313.97</v>
      </c>
      <c r="R703" s="21">
        <v>0.71</v>
      </c>
      <c r="S703">
        <v>576.67999999999995</v>
      </c>
      <c r="T703" s="21">
        <v>0.04</v>
      </c>
      <c r="U703" s="11">
        <f t="shared" si="205"/>
        <v>633.71674800000005</v>
      </c>
      <c r="V703" s="23">
        <f t="shared" si="206"/>
        <v>3104.5653481118238</v>
      </c>
      <c r="W703" s="23">
        <f t="shared" si="207"/>
        <v>9638326.0006966908</v>
      </c>
      <c r="X703" s="23">
        <f t="shared" si="208"/>
        <v>665.40258540000013</v>
      </c>
      <c r="Y703" s="23">
        <f t="shared" si="209"/>
        <v>6842.8474442236475</v>
      </c>
      <c r="AA703">
        <v>202212</v>
      </c>
      <c r="AB703" s="20" t="s">
        <v>31</v>
      </c>
      <c r="AC703" s="20" t="s">
        <v>2842</v>
      </c>
      <c r="AD703">
        <v>207366.42</v>
      </c>
      <c r="AE703" s="21">
        <v>0.72</v>
      </c>
      <c r="AF703">
        <v>628.56910000000005</v>
      </c>
      <c r="AG703" s="22">
        <v>4.1999999999999997E-3</v>
      </c>
      <c r="AH703" s="11">
        <f t="shared" si="210"/>
        <v>627.07605407999995</v>
      </c>
      <c r="AI703" s="23">
        <f t="shared" si="211"/>
        <v>9655.6526155435276</v>
      </c>
      <c r="AJ703" s="23">
        <f t="shared" si="212"/>
        <v>93231627.432052568</v>
      </c>
      <c r="AK703" s="23">
        <f t="shared" si="213"/>
        <v>658.42985678399998</v>
      </c>
      <c r="AL703" s="23">
        <f t="shared" si="214"/>
        <v>19938.381285167055</v>
      </c>
      <c r="AN703">
        <v>202212</v>
      </c>
      <c r="AO703" s="20" t="s">
        <v>33</v>
      </c>
      <c r="AP703" s="20" t="s">
        <v>2843</v>
      </c>
      <c r="AQ703">
        <v>2943.57</v>
      </c>
      <c r="AR703" s="21">
        <v>0.86</v>
      </c>
      <c r="AS703">
        <v>142.27000000000001</v>
      </c>
      <c r="AT703">
        <v>5.62E-2</v>
      </c>
      <c r="AU703" s="11">
        <f t="shared" si="215"/>
        <v>142.26862524000001</v>
      </c>
      <c r="AV703" s="23">
        <f t="shared" si="216"/>
        <v>583.01665796300222</v>
      </c>
      <c r="AW703" s="23">
        <f t="shared" si="217"/>
        <v>339908.42346234829</v>
      </c>
      <c r="AX703" s="23">
        <f t="shared" si="218"/>
        <v>149.38205650200001</v>
      </c>
      <c r="AY703" s="23">
        <f t="shared" si="219"/>
        <v>1308.3019411660043</v>
      </c>
      <c r="AZ703" s="23"/>
      <c r="BA703" s="23"/>
    </row>
    <row r="704" spans="1:53">
      <c r="A704">
        <v>202212</v>
      </c>
      <c r="B704" s="20" t="s">
        <v>27</v>
      </c>
      <c r="C704" s="20" t="s">
        <v>2844</v>
      </c>
      <c r="D704">
        <v>71377.05</v>
      </c>
      <c r="E704" s="21">
        <v>0.68</v>
      </c>
      <c r="F704">
        <v>2350.83</v>
      </c>
      <c r="G704" s="22">
        <v>4.8399999999999999E-2</v>
      </c>
      <c r="H704" s="11">
        <f t="shared" si="200"/>
        <v>2349.1614696000001</v>
      </c>
      <c r="I704" s="23">
        <f t="shared" si="201"/>
        <v>10416.394148066374</v>
      </c>
      <c r="J704" s="23">
        <f t="shared" si="202"/>
        <v>108501267.04787141</v>
      </c>
      <c r="K704" s="23">
        <f t="shared" si="203"/>
        <v>2466.6195430800003</v>
      </c>
      <c r="L704" s="23">
        <f t="shared" si="204"/>
        <v>23181.949765732748</v>
      </c>
      <c r="N704">
        <v>202212</v>
      </c>
      <c r="O704" s="20" t="s">
        <v>29</v>
      </c>
      <c r="P704" s="20" t="s">
        <v>2845</v>
      </c>
      <c r="Q704">
        <v>45469.86</v>
      </c>
      <c r="R704" s="21">
        <v>0.71</v>
      </c>
      <c r="S704">
        <v>1175.1199999999999</v>
      </c>
      <c r="T704" s="21">
        <v>0.04</v>
      </c>
      <c r="U704" s="11">
        <f t="shared" si="205"/>
        <v>1291.344024</v>
      </c>
      <c r="V704" s="23">
        <f t="shared" si="206"/>
        <v>6326.2678823847073</v>
      </c>
      <c r="W704" s="23">
        <f t="shared" si="207"/>
        <v>40021665.319692291</v>
      </c>
      <c r="X704" s="23">
        <f t="shared" si="208"/>
        <v>1355.9112252</v>
      </c>
      <c r="Y704" s="23">
        <f t="shared" si="209"/>
        <v>13943.879788769415</v>
      </c>
      <c r="AA704">
        <v>202212</v>
      </c>
      <c r="AB704" s="20" t="s">
        <v>31</v>
      </c>
      <c r="AC704" s="20" t="s">
        <v>2846</v>
      </c>
      <c r="AD704">
        <v>177547.18</v>
      </c>
      <c r="AE704" s="21">
        <v>0.72</v>
      </c>
      <c r="AF704">
        <v>538.18100000000004</v>
      </c>
      <c r="AG704" s="22">
        <v>4.1999999999999997E-3</v>
      </c>
      <c r="AH704" s="11">
        <f t="shared" si="210"/>
        <v>536.90267231999997</v>
      </c>
      <c r="AI704" s="23">
        <f t="shared" si="211"/>
        <v>8267.1721532800602</v>
      </c>
      <c r="AJ704" s="23">
        <f t="shared" si="212"/>
        <v>68346135.411969274</v>
      </c>
      <c r="AK704" s="23">
        <f t="shared" si="213"/>
        <v>563.74780593599996</v>
      </c>
      <c r="AL704" s="23">
        <f t="shared" si="214"/>
        <v>17071.246978880121</v>
      </c>
      <c r="AN704">
        <v>202212</v>
      </c>
      <c r="AO704" s="20" t="s">
        <v>33</v>
      </c>
      <c r="AP704" s="20" t="s">
        <v>2847</v>
      </c>
      <c r="AQ704">
        <v>525.66999999999996</v>
      </c>
      <c r="AR704" s="21">
        <v>0.86</v>
      </c>
      <c r="AS704">
        <v>12.84</v>
      </c>
      <c r="AT704">
        <v>2.8399999999999998E-2</v>
      </c>
      <c r="AU704" s="11">
        <f t="shared" si="215"/>
        <v>12.838964079999998</v>
      </c>
      <c r="AV704" s="23">
        <f t="shared" si="216"/>
        <v>75.095613018174149</v>
      </c>
      <c r="AW704" s="23">
        <f t="shared" si="217"/>
        <v>5639.3510945753669</v>
      </c>
      <c r="AX704" s="23">
        <f t="shared" si="218"/>
        <v>13.480912283999999</v>
      </c>
      <c r="AY704" s="23">
        <f t="shared" si="219"/>
        <v>163.03019011634831</v>
      </c>
      <c r="AZ704" s="23"/>
      <c r="BA704" s="23"/>
    </row>
    <row r="705" spans="1:53">
      <c r="A705">
        <v>202212</v>
      </c>
      <c r="B705" s="20" t="s">
        <v>27</v>
      </c>
      <c r="C705" s="20" t="s">
        <v>2848</v>
      </c>
      <c r="D705">
        <v>50372</v>
      </c>
      <c r="E705" s="21">
        <v>0.68</v>
      </c>
      <c r="F705">
        <v>1659.02</v>
      </c>
      <c r="G705" s="22">
        <v>4.8399999999999999E-2</v>
      </c>
      <c r="H705" s="11">
        <f t="shared" si="200"/>
        <v>1657.8432639999999</v>
      </c>
      <c r="I705" s="23">
        <f t="shared" si="201"/>
        <v>7351.0267799859948</v>
      </c>
      <c r="J705" s="23">
        <f t="shared" si="202"/>
        <v>54037594.720071264</v>
      </c>
      <c r="K705" s="23">
        <f t="shared" si="203"/>
        <v>1740.7354272</v>
      </c>
      <c r="L705" s="23">
        <f t="shared" si="204"/>
        <v>16359.896823971989</v>
      </c>
      <c r="N705">
        <v>202212</v>
      </c>
      <c r="O705" s="20" t="s">
        <v>29</v>
      </c>
      <c r="P705" s="20" t="s">
        <v>2849</v>
      </c>
      <c r="Q705">
        <v>45642.18</v>
      </c>
      <c r="R705" s="21">
        <v>0.71</v>
      </c>
      <c r="S705">
        <v>1179.57</v>
      </c>
      <c r="T705" s="21">
        <v>0.04</v>
      </c>
      <c r="U705" s="11">
        <f t="shared" si="205"/>
        <v>1296.2379120000001</v>
      </c>
      <c r="V705" s="23">
        <f t="shared" si="206"/>
        <v>6350.2429393013663</v>
      </c>
      <c r="W705" s="23">
        <f t="shared" si="207"/>
        <v>40325585.388146855</v>
      </c>
      <c r="X705" s="23">
        <f t="shared" si="208"/>
        <v>1361.0498076000001</v>
      </c>
      <c r="Y705" s="23">
        <f t="shared" si="209"/>
        <v>13996.723790602733</v>
      </c>
      <c r="AA705">
        <v>202212</v>
      </c>
      <c r="AB705" s="20" t="s">
        <v>31</v>
      </c>
      <c r="AC705" s="20" t="s">
        <v>2850</v>
      </c>
      <c r="AD705">
        <v>184201.83</v>
      </c>
      <c r="AE705" s="21">
        <v>0.72</v>
      </c>
      <c r="AF705">
        <v>558.35260000000005</v>
      </c>
      <c r="AG705" s="22">
        <v>4.1999999999999997E-3</v>
      </c>
      <c r="AH705" s="11">
        <f t="shared" si="210"/>
        <v>557.02633391999984</v>
      </c>
      <c r="AI705" s="23">
        <f t="shared" si="211"/>
        <v>8577.0342258279034</v>
      </c>
      <c r="AJ705" s="23">
        <f t="shared" si="212"/>
        <v>73565516.111023262</v>
      </c>
      <c r="AK705" s="23">
        <f t="shared" si="213"/>
        <v>584.87765061599987</v>
      </c>
      <c r="AL705" s="23">
        <f t="shared" si="214"/>
        <v>17711.094785575806</v>
      </c>
      <c r="AN705">
        <v>202212</v>
      </c>
      <c r="AO705" s="20" t="s">
        <v>33</v>
      </c>
      <c r="AP705" s="20" t="s">
        <v>2851</v>
      </c>
      <c r="AQ705">
        <v>2191.2399999999998</v>
      </c>
      <c r="AR705" s="21">
        <v>0.86</v>
      </c>
      <c r="AS705">
        <v>115.71</v>
      </c>
      <c r="AT705">
        <v>6.1399999999999996E-2</v>
      </c>
      <c r="AU705" s="11">
        <f t="shared" si="215"/>
        <v>115.70623695999998</v>
      </c>
      <c r="AV705" s="23">
        <f t="shared" si="216"/>
        <v>452.38985681612536</v>
      </c>
      <c r="AW705" s="23">
        <f t="shared" si="217"/>
        <v>204656.5825501144</v>
      </c>
      <c r="AX705" s="23">
        <f t="shared" si="218"/>
        <v>121.49154880799999</v>
      </c>
      <c r="AY705" s="23">
        <f t="shared" si="219"/>
        <v>1020.4859505922507</v>
      </c>
      <c r="AZ705" s="23"/>
      <c r="BA705" s="23"/>
    </row>
    <row r="706" spans="1:53">
      <c r="A706">
        <v>202212</v>
      </c>
      <c r="B706" s="20" t="s">
        <v>27</v>
      </c>
      <c r="C706" s="20" t="s">
        <v>2852</v>
      </c>
      <c r="D706">
        <v>196647.69</v>
      </c>
      <c r="E706" s="21">
        <v>0.68</v>
      </c>
      <c r="F706">
        <v>6476.66</v>
      </c>
      <c r="G706" s="22">
        <v>4.8399999999999999E-2</v>
      </c>
      <c r="H706" s="11">
        <f t="shared" si="200"/>
        <v>6472.0687732800006</v>
      </c>
      <c r="I706" s="23">
        <f t="shared" si="201"/>
        <v>28697.737540943068</v>
      </c>
      <c r="J706" s="23">
        <f t="shared" si="202"/>
        <v>823560139.96885312</v>
      </c>
      <c r="K706" s="23">
        <f t="shared" si="203"/>
        <v>6795.672211944001</v>
      </c>
      <c r="L706" s="23">
        <f t="shared" si="204"/>
        <v>63867.543855166135</v>
      </c>
      <c r="N706">
        <v>202212</v>
      </c>
      <c r="O706" s="20" t="s">
        <v>29</v>
      </c>
      <c r="P706" s="20" t="s">
        <v>2853</v>
      </c>
      <c r="Q706">
        <v>72171.149999999994</v>
      </c>
      <c r="R706" s="21">
        <v>0.71</v>
      </c>
      <c r="S706">
        <v>1865.19</v>
      </c>
      <c r="T706" s="21">
        <v>0.04</v>
      </c>
      <c r="U706" s="11">
        <f t="shared" si="205"/>
        <v>2049.6606599999996</v>
      </c>
      <c r="V706" s="23">
        <f t="shared" si="206"/>
        <v>10041.245525712395</v>
      </c>
      <c r="W706" s="23">
        <f t="shared" si="207"/>
        <v>100826611.70763919</v>
      </c>
      <c r="X706" s="23">
        <f t="shared" si="208"/>
        <v>2152.1436929999995</v>
      </c>
      <c r="Y706" s="23">
        <f t="shared" si="209"/>
        <v>22132.151711424791</v>
      </c>
      <c r="AA706">
        <v>202212</v>
      </c>
      <c r="AB706" s="20" t="s">
        <v>31</v>
      </c>
      <c r="AC706" s="20" t="s">
        <v>2854</v>
      </c>
      <c r="AD706">
        <v>147617.57999999999</v>
      </c>
      <c r="AE706" s="21">
        <v>0.72</v>
      </c>
      <c r="AF706">
        <v>447.45839999999998</v>
      </c>
      <c r="AG706" s="22">
        <v>4.1999999999999997E-3</v>
      </c>
      <c r="AH706" s="11">
        <f t="shared" si="210"/>
        <v>446.39556191999992</v>
      </c>
      <c r="AI706" s="23">
        <f t="shared" si="211"/>
        <v>6873.5529717261161</v>
      </c>
      <c r="AJ706" s="23">
        <f t="shared" si="212"/>
        <v>47245730.455124922</v>
      </c>
      <c r="AK706" s="23">
        <f t="shared" si="213"/>
        <v>468.71534001599991</v>
      </c>
      <c r="AL706" s="23">
        <f t="shared" si="214"/>
        <v>14193.501505372233</v>
      </c>
      <c r="AN706">
        <v>202212</v>
      </c>
      <c r="AO706" s="20" t="s">
        <v>33</v>
      </c>
      <c r="AP706" s="20" t="s">
        <v>2855</v>
      </c>
      <c r="AQ706">
        <v>427.38</v>
      </c>
      <c r="AR706" s="21">
        <v>0.86</v>
      </c>
      <c r="AS706">
        <v>1.91</v>
      </c>
      <c r="AT706">
        <v>5.1999999999999998E-3</v>
      </c>
      <c r="AU706" s="11">
        <f t="shared" si="215"/>
        <v>1.9112433599999996</v>
      </c>
      <c r="AV706" s="23">
        <f t="shared" si="216"/>
        <v>26.435175993514846</v>
      </c>
      <c r="AW706" s="23">
        <f t="shared" si="217"/>
        <v>698.81852980810368</v>
      </c>
      <c r="AX706" s="23">
        <f t="shared" si="218"/>
        <v>2.0068055279999997</v>
      </c>
      <c r="AY706" s="23">
        <f t="shared" si="219"/>
        <v>54.781595347029693</v>
      </c>
      <c r="AZ706" s="23"/>
      <c r="BA706" s="23"/>
    </row>
    <row r="707" spans="1:53">
      <c r="A707">
        <v>202212</v>
      </c>
      <c r="B707" s="20" t="s">
        <v>27</v>
      </c>
      <c r="C707" s="20" t="s">
        <v>2856</v>
      </c>
      <c r="D707">
        <v>53878.49</v>
      </c>
      <c r="E707" s="21">
        <v>0.68</v>
      </c>
      <c r="F707">
        <v>1774.51</v>
      </c>
      <c r="G707" s="22">
        <v>4.8399999999999999E-2</v>
      </c>
      <c r="H707" s="11">
        <f t="shared" ref="H707:H770" si="220">D707*E707*G707</f>
        <v>1773.2488628799999</v>
      </c>
      <c r="I707" s="23">
        <f t="shared" ref="I707:I770" si="221">D707*E707*SQRT(G707*(1-G707))</f>
        <v>7862.7456296197815</v>
      </c>
      <c r="J707" s="23">
        <f t="shared" ref="J707:J770" si="222">I707^2</f>
        <v>61822768.836104974</v>
      </c>
      <c r="K707" s="23">
        <f t="shared" ref="K707:K770" si="223">H707*(1+$BB$10)</f>
        <v>1861.9113060239999</v>
      </c>
      <c r="L707" s="23">
        <f t="shared" ref="L707:L770" si="224">H707+$BB$9*I707</f>
        <v>17498.740122119561</v>
      </c>
      <c r="N707">
        <v>202212</v>
      </c>
      <c r="O707" s="20" t="s">
        <v>29</v>
      </c>
      <c r="P707" s="20" t="s">
        <v>2857</v>
      </c>
      <c r="Q707">
        <v>36174.69</v>
      </c>
      <c r="R707" s="21">
        <v>0.71</v>
      </c>
      <c r="S707">
        <v>934.89</v>
      </c>
      <c r="T707" s="21">
        <v>0.04</v>
      </c>
      <c r="U707" s="11">
        <f t="shared" ref="U707:U770" si="225">Q707*R707*T707</f>
        <v>1027.3611960000001</v>
      </c>
      <c r="V707" s="23">
        <f t="shared" ref="V707:V770" si="226">Q707*R707*SQRT(T707*(1-T707))</f>
        <v>5033.0214234709165</v>
      </c>
      <c r="W707" s="23">
        <f t="shared" ref="W707:W770" si="227">V707^2</f>
        <v>25331304.649117209</v>
      </c>
      <c r="X707" s="23">
        <f t="shared" ref="X707:X770" si="228">U707*(1+$BB$10)</f>
        <v>1078.7292558000001</v>
      </c>
      <c r="Y707" s="23">
        <f t="shared" ref="Y707:Y770" si="229">U707+$BB$9*V707</f>
        <v>11093.404042941833</v>
      </c>
      <c r="AA707">
        <v>202212</v>
      </c>
      <c r="AB707" s="20" t="s">
        <v>31</v>
      </c>
      <c r="AC707" s="20" t="s">
        <v>2858</v>
      </c>
      <c r="AD707">
        <v>223891.29</v>
      </c>
      <c r="AE707" s="21">
        <v>0.72</v>
      </c>
      <c r="AF707">
        <v>678.65930000000003</v>
      </c>
      <c r="AG707" s="22">
        <v>4.1999999999999997E-3</v>
      </c>
      <c r="AH707" s="11">
        <f t="shared" ref="AH707:AH770" si="230">AD707*AE707*AG707</f>
        <v>677.04726096000002</v>
      </c>
      <c r="AI707" s="23">
        <f t="shared" ref="AI707:AI770" si="231">AD707*AE707*SQRT(AG707*(1-AG707))</f>
        <v>10425.104121901293</v>
      </c>
      <c r="AJ707" s="23">
        <f t="shared" ref="AJ707:AJ770" si="232">AI707^2</f>
        <v>108682795.95248333</v>
      </c>
      <c r="AK707" s="23">
        <f t="shared" ref="AK707:AK770" si="233">AH707*(1+$BB$10)</f>
        <v>710.89962400800005</v>
      </c>
      <c r="AL707" s="23">
        <f t="shared" ref="AL707:AL770" si="234">AH707+$BB$9*AI707</f>
        <v>21527.255504762586</v>
      </c>
      <c r="AN707">
        <v>202212</v>
      </c>
      <c r="AO707" s="20" t="s">
        <v>33</v>
      </c>
      <c r="AP707" s="20" t="s">
        <v>2859</v>
      </c>
      <c r="AQ707">
        <v>3977.22</v>
      </c>
      <c r="AR707" s="21">
        <v>0.86</v>
      </c>
      <c r="AS707">
        <v>326.31</v>
      </c>
      <c r="AT707">
        <v>9.5399999999999985E-2</v>
      </c>
      <c r="AU707" s="11">
        <f t="shared" ref="AU707:AU770" si="235">AQ707*AR707*AT707</f>
        <v>326.30703767999989</v>
      </c>
      <c r="AV707" s="23">
        <f t="shared" ref="AV707:AV770" si="236">AQ707*AR707*SQRT(AT707*(1-AT707))</f>
        <v>1004.8021252296004</v>
      </c>
      <c r="AW707" s="23">
        <f t="shared" ref="AW707:AW770" si="237">AV707^2</f>
        <v>1009627.3108659216</v>
      </c>
      <c r="AX707" s="23">
        <f t="shared" ref="AX707:AX770" si="238">AU707*(1+$BB$10)</f>
        <v>342.62238956399989</v>
      </c>
      <c r="AY707" s="23">
        <f t="shared" ref="AY707:AY770" si="239">AU707+$BB$9*AV707</f>
        <v>2335.9112881392007</v>
      </c>
      <c r="AZ707" s="23"/>
      <c r="BA707" s="23"/>
    </row>
    <row r="708" spans="1:53">
      <c r="A708">
        <v>202212</v>
      </c>
      <c r="B708" s="20" t="s">
        <v>27</v>
      </c>
      <c r="C708" s="20" t="s">
        <v>2860</v>
      </c>
      <c r="D708">
        <v>59853.95</v>
      </c>
      <c r="E708" s="21">
        <v>0.68</v>
      </c>
      <c r="F708">
        <v>1971.31</v>
      </c>
      <c r="G708" s="22">
        <v>4.8399999999999999E-2</v>
      </c>
      <c r="H708" s="11">
        <f t="shared" si="220"/>
        <v>1969.9132024</v>
      </c>
      <c r="I708" s="23">
        <f t="shared" si="221"/>
        <v>8734.7730750802584</v>
      </c>
      <c r="J708" s="23">
        <f t="shared" si="222"/>
        <v>76296260.673147038</v>
      </c>
      <c r="K708" s="23">
        <f t="shared" si="223"/>
        <v>2068.4088625200002</v>
      </c>
      <c r="L708" s="23">
        <f t="shared" si="224"/>
        <v>19439.459352560516</v>
      </c>
      <c r="N708">
        <v>202212</v>
      </c>
      <c r="O708" s="20" t="s">
        <v>29</v>
      </c>
      <c r="P708" s="20" t="s">
        <v>2861</v>
      </c>
      <c r="Q708">
        <v>51089.760000000002</v>
      </c>
      <c r="R708" s="21">
        <v>0.71</v>
      </c>
      <c r="S708">
        <v>1320.36</v>
      </c>
      <c r="T708" s="21">
        <v>0.04</v>
      </c>
      <c r="U708" s="11">
        <f t="shared" si="225"/>
        <v>1450.9491840000001</v>
      </c>
      <c r="V708" s="23">
        <f t="shared" si="226"/>
        <v>7108.170287015243</v>
      </c>
      <c r="W708" s="23">
        <f t="shared" si="227"/>
        <v>50526084.829206362</v>
      </c>
      <c r="X708" s="23">
        <f t="shared" si="228"/>
        <v>1523.4966432000001</v>
      </c>
      <c r="Y708" s="23">
        <f t="shared" si="229"/>
        <v>15667.289758030485</v>
      </c>
      <c r="AA708">
        <v>202212</v>
      </c>
      <c r="AB708" s="20" t="s">
        <v>31</v>
      </c>
      <c r="AC708" s="20" t="s">
        <v>2862</v>
      </c>
      <c r="AD708">
        <v>244249.76</v>
      </c>
      <c r="AE708" s="21">
        <v>0.72</v>
      </c>
      <c r="AF708">
        <v>740.36990000000003</v>
      </c>
      <c r="AG708" s="22">
        <v>4.1999999999999997E-3</v>
      </c>
      <c r="AH708" s="11">
        <f t="shared" si="230"/>
        <v>738.61127423999994</v>
      </c>
      <c r="AI708" s="23">
        <f t="shared" si="231"/>
        <v>11373.060469433185</v>
      </c>
      <c r="AJ708" s="23">
        <f t="shared" si="232"/>
        <v>129346504.44138378</v>
      </c>
      <c r="AK708" s="23">
        <f t="shared" si="233"/>
        <v>775.54183795199992</v>
      </c>
      <c r="AL708" s="23">
        <f t="shared" si="234"/>
        <v>23484.73221310637</v>
      </c>
      <c r="AN708">
        <v>202212</v>
      </c>
      <c r="AO708" s="20" t="s">
        <v>33</v>
      </c>
      <c r="AP708" s="20" t="s">
        <v>2863</v>
      </c>
      <c r="AQ708">
        <v>3742.83</v>
      </c>
      <c r="AR708" s="21">
        <v>0.86</v>
      </c>
      <c r="AS708">
        <v>244.95</v>
      </c>
      <c r="AT708">
        <v>7.6100000000000001E-2</v>
      </c>
      <c r="AU708" s="11">
        <f t="shared" si="235"/>
        <v>244.95325217999999</v>
      </c>
      <c r="AV708" s="23">
        <f t="shared" si="236"/>
        <v>853.49968470020474</v>
      </c>
      <c r="AW708" s="23">
        <f t="shared" si="237"/>
        <v>728461.71178334893</v>
      </c>
      <c r="AX708" s="23">
        <f t="shared" si="238"/>
        <v>257.20091478900002</v>
      </c>
      <c r="AY708" s="23">
        <f t="shared" si="239"/>
        <v>1951.9526215804094</v>
      </c>
      <c r="AZ708" s="23"/>
      <c r="BA708" s="23"/>
    </row>
    <row r="709" spans="1:53">
      <c r="A709">
        <v>202212</v>
      </c>
      <c r="B709" s="20" t="s">
        <v>27</v>
      </c>
      <c r="C709" s="20" t="s">
        <v>2864</v>
      </c>
      <c r="D709">
        <v>29347.72</v>
      </c>
      <c r="E709" s="21">
        <v>0.68</v>
      </c>
      <c r="F709">
        <v>966.58</v>
      </c>
      <c r="G709" s="22">
        <v>4.8399999999999999E-2</v>
      </c>
      <c r="H709" s="11">
        <f t="shared" si="220"/>
        <v>965.89216064000016</v>
      </c>
      <c r="I709" s="23">
        <f t="shared" si="221"/>
        <v>4282.8530860702494</v>
      </c>
      <c r="J709" s="23">
        <f t="shared" si="222"/>
        <v>18342830.55686146</v>
      </c>
      <c r="K709" s="23">
        <f t="shared" si="223"/>
        <v>1014.1867686720002</v>
      </c>
      <c r="L709" s="23">
        <f t="shared" si="224"/>
        <v>9531.5983327804988</v>
      </c>
      <c r="N709">
        <v>202212</v>
      </c>
      <c r="O709" s="20" t="s">
        <v>29</v>
      </c>
      <c r="P709" s="20" t="s">
        <v>2865</v>
      </c>
      <c r="Q709">
        <v>47002.57</v>
      </c>
      <c r="R709" s="21">
        <v>0.71</v>
      </c>
      <c r="S709">
        <v>1214.73</v>
      </c>
      <c r="T709" s="21">
        <v>0.04</v>
      </c>
      <c r="U709" s="11">
        <f t="shared" si="225"/>
        <v>1334.8729879999999</v>
      </c>
      <c r="V709" s="23">
        <f t="shared" si="226"/>
        <v>6539.5153840486637</v>
      </c>
      <c r="W709" s="23">
        <f t="shared" si="227"/>
        <v>42765261.458209142</v>
      </c>
      <c r="X709" s="23">
        <f t="shared" si="228"/>
        <v>1401.6166373999999</v>
      </c>
      <c r="Y709" s="23">
        <f t="shared" si="229"/>
        <v>14413.903756097327</v>
      </c>
      <c r="AA709">
        <v>202212</v>
      </c>
      <c r="AB709" s="20" t="s">
        <v>31</v>
      </c>
      <c r="AC709" s="20" t="s">
        <v>2866</v>
      </c>
      <c r="AD709">
        <v>139373.45000000001</v>
      </c>
      <c r="AE709" s="21">
        <v>0.72</v>
      </c>
      <c r="AF709">
        <v>422.46879999999999</v>
      </c>
      <c r="AG709" s="22">
        <v>4.1999999999999997E-3</v>
      </c>
      <c r="AH709" s="11">
        <f t="shared" si="230"/>
        <v>421.46531279999999</v>
      </c>
      <c r="AI709" s="23">
        <f t="shared" si="231"/>
        <v>6489.6795586760154</v>
      </c>
      <c r="AJ709" s="23">
        <f t="shared" si="232"/>
        <v>42115940.774297319</v>
      </c>
      <c r="AK709" s="23">
        <f t="shared" si="233"/>
        <v>442.53857844000004</v>
      </c>
      <c r="AL709" s="23">
        <f t="shared" si="234"/>
        <v>13400.824430152032</v>
      </c>
      <c r="AN709">
        <v>202212</v>
      </c>
      <c r="AO709" s="20" t="s">
        <v>33</v>
      </c>
      <c r="AP709" s="20" t="s">
        <v>2867</v>
      </c>
      <c r="AQ709">
        <v>3836.88</v>
      </c>
      <c r="AR709" s="21">
        <v>0.86</v>
      </c>
      <c r="AS709">
        <v>29.37</v>
      </c>
      <c r="AT709">
        <v>8.8999999999999999E-3</v>
      </c>
      <c r="AU709" s="11">
        <f t="shared" si="235"/>
        <v>29.36747952</v>
      </c>
      <c r="AV709" s="23">
        <f t="shared" si="236"/>
        <v>309.90630308601715</v>
      </c>
      <c r="AW709" s="23">
        <f t="shared" si="237"/>
        <v>96041.916692442319</v>
      </c>
      <c r="AX709" s="23">
        <f t="shared" si="238"/>
        <v>30.835853496000002</v>
      </c>
      <c r="AY709" s="23">
        <f t="shared" si="239"/>
        <v>649.18008569203425</v>
      </c>
      <c r="AZ709" s="23"/>
      <c r="BA709" s="23"/>
    </row>
    <row r="710" spans="1:53">
      <c r="A710">
        <v>202212</v>
      </c>
      <c r="B710" s="20" t="s">
        <v>27</v>
      </c>
      <c r="C710" s="20" t="s">
        <v>2868</v>
      </c>
      <c r="D710">
        <v>117590.68</v>
      </c>
      <c r="E710" s="21">
        <v>0.68</v>
      </c>
      <c r="F710">
        <v>3872.89</v>
      </c>
      <c r="G710" s="22">
        <v>4.8399999999999999E-2</v>
      </c>
      <c r="H710" s="11">
        <f t="shared" si="220"/>
        <v>3870.1444601600001</v>
      </c>
      <c r="I710" s="23">
        <f t="shared" si="221"/>
        <v>17160.5701134909</v>
      </c>
      <c r="J710" s="23">
        <f t="shared" si="222"/>
        <v>294485166.62003708</v>
      </c>
      <c r="K710" s="23">
        <f t="shared" si="223"/>
        <v>4063.6516831680001</v>
      </c>
      <c r="L710" s="23">
        <f t="shared" si="224"/>
        <v>38191.284687141801</v>
      </c>
      <c r="N710">
        <v>202212</v>
      </c>
      <c r="O710" s="20" t="s">
        <v>29</v>
      </c>
      <c r="P710" s="20" t="s">
        <v>2869</v>
      </c>
      <c r="Q710">
        <v>37806.43</v>
      </c>
      <c r="R710" s="21">
        <v>0.71</v>
      </c>
      <c r="S710">
        <v>977.06</v>
      </c>
      <c r="T710" s="21">
        <v>0.04</v>
      </c>
      <c r="U710" s="11">
        <f t="shared" si="225"/>
        <v>1073.702612</v>
      </c>
      <c r="V710" s="23">
        <f t="shared" si="226"/>
        <v>5260.0470697870123</v>
      </c>
      <c r="W710" s="23">
        <f t="shared" si="227"/>
        <v>27668095.176374935</v>
      </c>
      <c r="X710" s="23">
        <f t="shared" si="228"/>
        <v>1127.3877426000001</v>
      </c>
      <c r="Y710" s="23">
        <f t="shared" si="229"/>
        <v>11593.796751574024</v>
      </c>
      <c r="AA710">
        <v>202212</v>
      </c>
      <c r="AB710" s="20" t="s">
        <v>31</v>
      </c>
      <c r="AC710" s="20" t="s">
        <v>2870</v>
      </c>
      <c r="AD710">
        <v>156831.98000000001</v>
      </c>
      <c r="AE710" s="21">
        <v>0.72</v>
      </c>
      <c r="AF710">
        <v>475.38909999999998</v>
      </c>
      <c r="AG710" s="22">
        <v>4.1999999999999997E-3</v>
      </c>
      <c r="AH710" s="11">
        <f t="shared" si="230"/>
        <v>474.25990752000001</v>
      </c>
      <c r="AI710" s="23">
        <f t="shared" si="231"/>
        <v>7302.6053007418959</v>
      </c>
      <c r="AJ710" s="23">
        <f t="shared" si="232"/>
        <v>53328044.178423636</v>
      </c>
      <c r="AK710" s="23">
        <f t="shared" si="233"/>
        <v>497.97290289600005</v>
      </c>
      <c r="AL710" s="23">
        <f t="shared" si="234"/>
        <v>15079.470509003791</v>
      </c>
      <c r="AN710">
        <v>202212</v>
      </c>
      <c r="AO710" s="20" t="s">
        <v>33</v>
      </c>
      <c r="AP710" s="20" t="s">
        <v>2871</v>
      </c>
      <c r="AQ710">
        <v>1517.61</v>
      </c>
      <c r="AR710" s="21">
        <v>0.86</v>
      </c>
      <c r="AS710">
        <v>54.82</v>
      </c>
      <c r="AT710">
        <v>4.2000000000000003E-2</v>
      </c>
      <c r="AU710" s="11">
        <f t="shared" si="235"/>
        <v>54.816073199999998</v>
      </c>
      <c r="AV710" s="23">
        <f t="shared" si="236"/>
        <v>261.79782285022338</v>
      </c>
      <c r="AW710" s="23">
        <f t="shared" si="237"/>
        <v>68538.10004911694</v>
      </c>
      <c r="AX710" s="23">
        <f t="shared" si="238"/>
        <v>57.556876860000003</v>
      </c>
      <c r="AY710" s="23">
        <f t="shared" si="239"/>
        <v>578.41171890044677</v>
      </c>
      <c r="AZ710" s="23"/>
      <c r="BA710" s="23"/>
    </row>
    <row r="711" spans="1:53">
      <c r="A711">
        <v>202212</v>
      </c>
      <c r="B711" s="20" t="s">
        <v>27</v>
      </c>
      <c r="C711" s="20" t="s">
        <v>2872</v>
      </c>
      <c r="D711">
        <v>30032.23</v>
      </c>
      <c r="E711" s="21">
        <v>0.68</v>
      </c>
      <c r="F711">
        <v>989.12</v>
      </c>
      <c r="G711" s="22">
        <v>4.8399999999999999E-2</v>
      </c>
      <c r="H711" s="11">
        <f t="shared" si="220"/>
        <v>988.42075376000003</v>
      </c>
      <c r="I711" s="23">
        <f t="shared" si="221"/>
        <v>4382.7469028964269</v>
      </c>
      <c r="J711" s="23">
        <f t="shared" si="222"/>
        <v>19208470.414848223</v>
      </c>
      <c r="K711" s="23">
        <f t="shared" si="223"/>
        <v>1037.8417914480001</v>
      </c>
      <c r="L711" s="23">
        <f t="shared" si="224"/>
        <v>9753.9145595528535</v>
      </c>
      <c r="N711">
        <v>202212</v>
      </c>
      <c r="O711" s="20" t="s">
        <v>29</v>
      </c>
      <c r="P711" s="20" t="s">
        <v>2873</v>
      </c>
      <c r="Q711">
        <v>36006.620000000003</v>
      </c>
      <c r="R711" s="21">
        <v>0.71</v>
      </c>
      <c r="S711">
        <v>930.55</v>
      </c>
      <c r="T711" s="21">
        <v>0.04</v>
      </c>
      <c r="U711" s="11">
        <f t="shared" si="225"/>
        <v>1022.5880079999999</v>
      </c>
      <c r="V711" s="23">
        <f t="shared" si="226"/>
        <v>5009.6376733781644</v>
      </c>
      <c r="W711" s="23">
        <f t="shared" si="227"/>
        <v>25096469.618529789</v>
      </c>
      <c r="X711" s="23">
        <f t="shared" si="228"/>
        <v>1073.7174084000001</v>
      </c>
      <c r="Y711" s="23">
        <f t="shared" si="229"/>
        <v>11041.863354756329</v>
      </c>
      <c r="AA711">
        <v>202212</v>
      </c>
      <c r="AB711" s="20" t="s">
        <v>31</v>
      </c>
      <c r="AC711" s="20" t="s">
        <v>2874</v>
      </c>
      <c r="AD711">
        <v>138288.21</v>
      </c>
      <c r="AE711" s="21">
        <v>0.72</v>
      </c>
      <c r="AF711">
        <v>419.17919999999998</v>
      </c>
      <c r="AG711" s="22">
        <v>4.1999999999999997E-3</v>
      </c>
      <c r="AH711" s="11">
        <f t="shared" si="230"/>
        <v>418.18354703999995</v>
      </c>
      <c r="AI711" s="23">
        <f t="shared" si="231"/>
        <v>6439.1472668782753</v>
      </c>
      <c r="AJ711" s="23">
        <f t="shared" si="232"/>
        <v>41462617.52454596</v>
      </c>
      <c r="AK711" s="23">
        <f t="shared" si="233"/>
        <v>439.09272439199998</v>
      </c>
      <c r="AL711" s="23">
        <f t="shared" si="234"/>
        <v>13296.478080796551</v>
      </c>
      <c r="AN711">
        <v>202212</v>
      </c>
      <c r="AO711" s="20" t="s">
        <v>33</v>
      </c>
      <c r="AP711" s="20" t="s">
        <v>2875</v>
      </c>
      <c r="AQ711">
        <v>3378.86</v>
      </c>
      <c r="AR711" s="21">
        <v>0.86</v>
      </c>
      <c r="AS711">
        <v>279.54000000000002</v>
      </c>
      <c r="AT711">
        <v>9.6199999999999994E-2</v>
      </c>
      <c r="AU711" s="11">
        <f t="shared" si="235"/>
        <v>279.53984552000003</v>
      </c>
      <c r="AV711" s="23">
        <f t="shared" si="236"/>
        <v>856.82544130041038</v>
      </c>
      <c r="AW711" s="23">
        <f t="shared" si="237"/>
        <v>734149.83685964299</v>
      </c>
      <c r="AX711" s="23">
        <f t="shared" si="238"/>
        <v>293.51683779600006</v>
      </c>
      <c r="AY711" s="23">
        <f t="shared" si="239"/>
        <v>1993.1907281208207</v>
      </c>
      <c r="AZ711" s="23"/>
      <c r="BA711" s="23"/>
    </row>
    <row r="712" spans="1:53">
      <c r="A712">
        <v>202212</v>
      </c>
      <c r="B712" s="20" t="s">
        <v>27</v>
      </c>
      <c r="C712" s="20" t="s">
        <v>2876</v>
      </c>
      <c r="D712">
        <v>30927.23</v>
      </c>
      <c r="E712" s="21">
        <v>0.68</v>
      </c>
      <c r="F712">
        <v>1018.6</v>
      </c>
      <c r="G712" s="22">
        <v>4.8399999999999999E-2</v>
      </c>
      <c r="H712" s="11">
        <f t="shared" si="220"/>
        <v>1017.87699376</v>
      </c>
      <c r="I712" s="23">
        <f t="shared" si="221"/>
        <v>4513.3585317395828</v>
      </c>
      <c r="J712" s="23">
        <f t="shared" si="222"/>
        <v>20370405.236026481</v>
      </c>
      <c r="K712" s="23">
        <f t="shared" si="223"/>
        <v>1068.7708434480001</v>
      </c>
      <c r="L712" s="23">
        <f t="shared" si="224"/>
        <v>10044.594057239166</v>
      </c>
      <c r="N712">
        <v>202212</v>
      </c>
      <c r="O712" s="20" t="s">
        <v>29</v>
      </c>
      <c r="P712" s="20" t="s">
        <v>2877</v>
      </c>
      <c r="Q712">
        <v>63391.92</v>
      </c>
      <c r="R712" s="21">
        <v>0.71</v>
      </c>
      <c r="S712">
        <v>1638.3</v>
      </c>
      <c r="T712" s="21">
        <v>0.04</v>
      </c>
      <c r="U712" s="11">
        <f t="shared" si="225"/>
        <v>1800.3305279999997</v>
      </c>
      <c r="V712" s="23">
        <f t="shared" si="226"/>
        <v>8819.7823239108438</v>
      </c>
      <c r="W712" s="23">
        <f t="shared" si="227"/>
        <v>77788560.241170168</v>
      </c>
      <c r="X712" s="23">
        <f t="shared" si="228"/>
        <v>1890.3470543999997</v>
      </c>
      <c r="Y712" s="23">
        <f t="shared" si="229"/>
        <v>19439.895175821686</v>
      </c>
      <c r="AA712">
        <v>202212</v>
      </c>
      <c r="AB712" s="20" t="s">
        <v>31</v>
      </c>
      <c r="AC712" s="20" t="s">
        <v>2878</v>
      </c>
      <c r="AD712">
        <v>168865.22</v>
      </c>
      <c r="AE712" s="21">
        <v>0.72</v>
      </c>
      <c r="AF712">
        <v>511.86430000000001</v>
      </c>
      <c r="AG712" s="22">
        <v>4.1999999999999997E-3</v>
      </c>
      <c r="AH712" s="11">
        <f t="shared" si="230"/>
        <v>510.64842527999997</v>
      </c>
      <c r="AI712" s="23">
        <f t="shared" si="231"/>
        <v>7862.9119563685063</v>
      </c>
      <c r="AJ712" s="23">
        <f t="shared" si="232"/>
        <v>61825384.43360281</v>
      </c>
      <c r="AK712" s="23">
        <f t="shared" si="233"/>
        <v>536.18084654400002</v>
      </c>
      <c r="AL712" s="23">
        <f t="shared" si="234"/>
        <v>16236.472338017013</v>
      </c>
      <c r="AN712">
        <v>202212</v>
      </c>
      <c r="AO712" s="20" t="s">
        <v>33</v>
      </c>
      <c r="AP712" s="20" t="s">
        <v>2879</v>
      </c>
      <c r="AQ712">
        <v>3844.21</v>
      </c>
      <c r="AR712" s="21">
        <v>0.86</v>
      </c>
      <c r="AS712">
        <v>318.37</v>
      </c>
      <c r="AT712">
        <v>9.6300000000000011E-2</v>
      </c>
      <c r="AU712" s="11">
        <f t="shared" si="235"/>
        <v>318.36978378000003</v>
      </c>
      <c r="AV712" s="23">
        <f t="shared" si="236"/>
        <v>975.28341745879277</v>
      </c>
      <c r="AW712" s="23">
        <f t="shared" si="237"/>
        <v>951177.74437010183</v>
      </c>
      <c r="AX712" s="23">
        <f t="shared" si="238"/>
        <v>334.28827296900005</v>
      </c>
      <c r="AY712" s="23">
        <f t="shared" si="239"/>
        <v>2268.9366186975858</v>
      </c>
      <c r="AZ712" s="23"/>
      <c r="BA712" s="23"/>
    </row>
    <row r="713" spans="1:53">
      <c r="A713">
        <v>202212</v>
      </c>
      <c r="B713" s="20" t="s">
        <v>27</v>
      </c>
      <c r="C713" s="20" t="s">
        <v>2880</v>
      </c>
      <c r="D713">
        <v>38372.89</v>
      </c>
      <c r="E713" s="21">
        <v>0.68</v>
      </c>
      <c r="F713">
        <v>1263.82</v>
      </c>
      <c r="G713" s="22">
        <v>4.8399999999999999E-2</v>
      </c>
      <c r="H713" s="11">
        <f t="shared" si="220"/>
        <v>1262.92855568</v>
      </c>
      <c r="I713" s="23">
        <f t="shared" si="221"/>
        <v>5599.9392919768288</v>
      </c>
      <c r="J713" s="23">
        <f t="shared" si="222"/>
        <v>31359320.073825948</v>
      </c>
      <c r="K713" s="23">
        <f t="shared" si="223"/>
        <v>1326.0749834640001</v>
      </c>
      <c r="L713" s="23">
        <f t="shared" si="224"/>
        <v>12462.807139633658</v>
      </c>
      <c r="N713">
        <v>202212</v>
      </c>
      <c r="O713" s="20" t="s">
        <v>29</v>
      </c>
      <c r="P713" s="20" t="s">
        <v>2881</v>
      </c>
      <c r="Q713">
        <v>28399.56</v>
      </c>
      <c r="R713" s="21">
        <v>0.71</v>
      </c>
      <c r="S713">
        <v>733.95</v>
      </c>
      <c r="T713" s="21">
        <v>0.04</v>
      </c>
      <c r="U713" s="11">
        <f t="shared" si="225"/>
        <v>806.54750400000012</v>
      </c>
      <c r="V713" s="23">
        <f t="shared" si="226"/>
        <v>3951.2596762307485</v>
      </c>
      <c r="W713" s="23">
        <f t="shared" si="227"/>
        <v>15612453.02900712</v>
      </c>
      <c r="X713" s="23">
        <f t="shared" si="228"/>
        <v>846.87487920000012</v>
      </c>
      <c r="Y713" s="23">
        <f t="shared" si="229"/>
        <v>8709.0668564614971</v>
      </c>
      <c r="AA713">
        <v>202212</v>
      </c>
      <c r="AB713" s="20" t="s">
        <v>31</v>
      </c>
      <c r="AC713" s="20" t="s">
        <v>2882</v>
      </c>
      <c r="AD713">
        <v>199523.06</v>
      </c>
      <c r="AE713" s="21">
        <v>0.72</v>
      </c>
      <c r="AF713">
        <v>604.79430000000002</v>
      </c>
      <c r="AG713" s="22">
        <v>4.1999999999999997E-3</v>
      </c>
      <c r="AH713" s="11">
        <f t="shared" si="230"/>
        <v>603.35773343999995</v>
      </c>
      <c r="AI713" s="23">
        <f t="shared" si="231"/>
        <v>9290.4403526388123</v>
      </c>
      <c r="AJ713" s="23">
        <f t="shared" si="232"/>
        <v>86312281.945939586</v>
      </c>
      <c r="AK713" s="23">
        <f t="shared" si="233"/>
        <v>633.52562011199996</v>
      </c>
      <c r="AL713" s="23">
        <f t="shared" si="234"/>
        <v>19184.238438717624</v>
      </c>
      <c r="AN713">
        <v>202212</v>
      </c>
      <c r="AO713" s="20" t="s">
        <v>33</v>
      </c>
      <c r="AP713" s="20" t="s">
        <v>2883</v>
      </c>
      <c r="AQ713">
        <v>1002.37</v>
      </c>
      <c r="AR713" s="21">
        <v>0.86</v>
      </c>
      <c r="AS713">
        <v>50.26</v>
      </c>
      <c r="AT713">
        <v>5.8299999999999998E-2</v>
      </c>
      <c r="AU713" s="11">
        <f t="shared" si="235"/>
        <v>50.256827059999999</v>
      </c>
      <c r="AV713" s="23">
        <f t="shared" si="236"/>
        <v>201.98404904936166</v>
      </c>
      <c r="AW713" s="23">
        <f t="shared" si="237"/>
        <v>40797.556070374936</v>
      </c>
      <c r="AX713" s="23">
        <f t="shared" si="238"/>
        <v>52.769668412999998</v>
      </c>
      <c r="AY713" s="23">
        <f t="shared" si="239"/>
        <v>454.22492515872329</v>
      </c>
      <c r="AZ713" s="23"/>
      <c r="BA713" s="23"/>
    </row>
    <row r="714" spans="1:53">
      <c r="A714">
        <v>202212</v>
      </c>
      <c r="B714" s="20" t="s">
        <v>27</v>
      </c>
      <c r="C714" s="20" t="s">
        <v>2884</v>
      </c>
      <c r="D714">
        <v>103636.48</v>
      </c>
      <c r="E714" s="21">
        <v>0.68</v>
      </c>
      <c r="F714">
        <v>3413.3</v>
      </c>
      <c r="G714" s="22">
        <v>4.8399999999999999E-2</v>
      </c>
      <c r="H714" s="11">
        <f t="shared" si="220"/>
        <v>3410.88382976</v>
      </c>
      <c r="I714" s="23">
        <f t="shared" si="221"/>
        <v>15124.166994828138</v>
      </c>
      <c r="J714" s="23">
        <f t="shared" si="222"/>
        <v>228740427.28744879</v>
      </c>
      <c r="K714" s="23">
        <f t="shared" si="223"/>
        <v>3581.4280212480003</v>
      </c>
      <c r="L714" s="23">
        <f t="shared" si="224"/>
        <v>33659.217819416277</v>
      </c>
      <c r="N714">
        <v>202212</v>
      </c>
      <c r="O714" s="20" t="s">
        <v>29</v>
      </c>
      <c r="P714" s="20" t="s">
        <v>2885</v>
      </c>
      <c r="Q714">
        <v>18903.21</v>
      </c>
      <c r="R714" s="21">
        <v>0.71</v>
      </c>
      <c r="S714">
        <v>488.53</v>
      </c>
      <c r="T714" s="21">
        <v>0.04</v>
      </c>
      <c r="U714" s="11">
        <f t="shared" si="225"/>
        <v>536.85116399999993</v>
      </c>
      <c r="V714" s="23">
        <f t="shared" si="226"/>
        <v>2630.0228392384188</v>
      </c>
      <c r="W714" s="23">
        <f t="shared" si="227"/>
        <v>6917020.1349157132</v>
      </c>
      <c r="X714" s="23">
        <f t="shared" si="228"/>
        <v>563.69372219999991</v>
      </c>
      <c r="Y714" s="23">
        <f t="shared" si="229"/>
        <v>5796.8968424768373</v>
      </c>
      <c r="AA714">
        <v>202212</v>
      </c>
      <c r="AB714" s="20" t="s">
        <v>31</v>
      </c>
      <c r="AC714" s="20" t="s">
        <v>2886</v>
      </c>
      <c r="AD714">
        <v>139683.57</v>
      </c>
      <c r="AE714" s="21">
        <v>0.72</v>
      </c>
      <c r="AF714">
        <v>423.40879999999999</v>
      </c>
      <c r="AG714" s="22">
        <v>4.1999999999999997E-3</v>
      </c>
      <c r="AH714" s="11">
        <f t="shared" si="230"/>
        <v>422.40311567999998</v>
      </c>
      <c r="AI714" s="23">
        <f t="shared" si="231"/>
        <v>6504.1197510134834</v>
      </c>
      <c r="AJ714" s="23">
        <f t="shared" si="232"/>
        <v>42303573.735523701</v>
      </c>
      <c r="AK714" s="23">
        <f t="shared" si="233"/>
        <v>443.523271464</v>
      </c>
      <c r="AL714" s="23">
        <f t="shared" si="234"/>
        <v>13430.642617706966</v>
      </c>
      <c r="AN714">
        <v>202212</v>
      </c>
      <c r="AO714" s="20" t="s">
        <v>33</v>
      </c>
      <c r="AP714" s="20" t="s">
        <v>2887</v>
      </c>
      <c r="AQ714">
        <v>526</v>
      </c>
      <c r="AR714" s="21">
        <v>0.86</v>
      </c>
      <c r="AS714">
        <v>1.18</v>
      </c>
      <c r="AT714">
        <v>2.5999999999999999E-3</v>
      </c>
      <c r="AU714" s="11">
        <f t="shared" si="235"/>
        <v>1.1761360000000001</v>
      </c>
      <c r="AV714" s="23">
        <f t="shared" si="236"/>
        <v>23.035919453529612</v>
      </c>
      <c r="AW714" s="23">
        <f t="shared" si="237"/>
        <v>530.65358506950406</v>
      </c>
      <c r="AX714" s="23">
        <f t="shared" si="238"/>
        <v>1.2349428000000002</v>
      </c>
      <c r="AY714" s="23">
        <f t="shared" si="239"/>
        <v>47.247974907059223</v>
      </c>
      <c r="AZ714" s="23"/>
      <c r="BA714" s="23"/>
    </row>
    <row r="715" spans="1:53">
      <c r="A715">
        <v>202212</v>
      </c>
      <c r="B715" s="20" t="s">
        <v>27</v>
      </c>
      <c r="C715" s="20" t="s">
        <v>2888</v>
      </c>
      <c r="D715">
        <v>31143.94</v>
      </c>
      <c r="E715" s="21">
        <v>0.68</v>
      </c>
      <c r="F715">
        <v>1025.74</v>
      </c>
      <c r="G715" s="22">
        <v>4.8399999999999999E-2</v>
      </c>
      <c r="H715" s="11">
        <f t="shared" si="220"/>
        <v>1025.0093532799999</v>
      </c>
      <c r="I715" s="23">
        <f t="shared" si="221"/>
        <v>4544.984058093326</v>
      </c>
      <c r="J715" s="23">
        <f t="shared" si="222"/>
        <v>20656880.088322479</v>
      </c>
      <c r="K715" s="23">
        <f t="shared" si="223"/>
        <v>1076.259820944</v>
      </c>
      <c r="L715" s="23">
        <f t="shared" si="224"/>
        <v>10114.977469466652</v>
      </c>
      <c r="N715">
        <v>202212</v>
      </c>
      <c r="O715" s="20" t="s">
        <v>29</v>
      </c>
      <c r="P715" s="20" t="s">
        <v>2889</v>
      </c>
      <c r="Q715">
        <v>100412.82</v>
      </c>
      <c r="R715" s="21">
        <v>0.71</v>
      </c>
      <c r="S715">
        <v>2595.06</v>
      </c>
      <c r="T715" s="21">
        <v>0.04</v>
      </c>
      <c r="U715" s="11">
        <f t="shared" si="225"/>
        <v>2851.7240880000004</v>
      </c>
      <c r="V715" s="23">
        <f t="shared" si="226"/>
        <v>13970.537805607426</v>
      </c>
      <c r="W715" s="23">
        <f t="shared" si="227"/>
        <v>195175926.57790634</v>
      </c>
      <c r="X715" s="23">
        <f t="shared" si="228"/>
        <v>2994.3102924000004</v>
      </c>
      <c r="Y715" s="23">
        <f t="shared" si="229"/>
        <v>30792.799699214851</v>
      </c>
      <c r="AA715">
        <v>202212</v>
      </c>
      <c r="AB715" s="20" t="s">
        <v>31</v>
      </c>
      <c r="AC715" s="20" t="s">
        <v>2890</v>
      </c>
      <c r="AD715">
        <v>162763.54</v>
      </c>
      <c r="AE715" s="21">
        <v>0.72</v>
      </c>
      <c r="AF715">
        <v>493.36880000000002</v>
      </c>
      <c r="AG715" s="22">
        <v>4.1999999999999997E-3</v>
      </c>
      <c r="AH715" s="11">
        <f t="shared" si="230"/>
        <v>492.19694496</v>
      </c>
      <c r="AI715" s="23">
        <f t="shared" si="231"/>
        <v>7578.7979592651673</v>
      </c>
      <c r="AJ715" s="23">
        <f t="shared" si="232"/>
        <v>57438178.507361867</v>
      </c>
      <c r="AK715" s="23">
        <f t="shared" si="233"/>
        <v>516.80679220800005</v>
      </c>
      <c r="AL715" s="23">
        <f t="shared" si="234"/>
        <v>15649.792863490335</v>
      </c>
      <c r="AN715">
        <v>202212</v>
      </c>
      <c r="AO715" s="20" t="s">
        <v>33</v>
      </c>
      <c r="AP715" s="20" t="s">
        <v>2891</v>
      </c>
      <c r="AQ715">
        <v>427.38</v>
      </c>
      <c r="AR715" s="21">
        <v>0.86</v>
      </c>
      <c r="AS715">
        <v>12.02</v>
      </c>
      <c r="AT715">
        <v>3.27E-2</v>
      </c>
      <c r="AU715" s="11">
        <f t="shared" si="235"/>
        <v>12.018780359999999</v>
      </c>
      <c r="AV715" s="23">
        <f t="shared" si="236"/>
        <v>65.368288794176991</v>
      </c>
      <c r="AW715" s="23">
        <f t="shared" si="237"/>
        <v>4273.0131798789253</v>
      </c>
      <c r="AX715" s="23">
        <f t="shared" si="238"/>
        <v>12.619719377999999</v>
      </c>
      <c r="AY715" s="23">
        <f t="shared" si="239"/>
        <v>142.75535794835397</v>
      </c>
      <c r="AZ715" s="23"/>
      <c r="BA715" s="23"/>
    </row>
    <row r="716" spans="1:53">
      <c r="A716">
        <v>202212</v>
      </c>
      <c r="B716" s="20" t="s">
        <v>27</v>
      </c>
      <c r="C716" s="20" t="s">
        <v>2892</v>
      </c>
      <c r="D716">
        <v>53448.14</v>
      </c>
      <c r="E716" s="21">
        <v>0.68</v>
      </c>
      <c r="F716">
        <v>1760.33</v>
      </c>
      <c r="G716" s="22">
        <v>4.8399999999999999E-2</v>
      </c>
      <c r="H716" s="11">
        <f t="shared" si="220"/>
        <v>1759.08518368</v>
      </c>
      <c r="I716" s="23">
        <f t="shared" si="221"/>
        <v>7799.9425966894441</v>
      </c>
      <c r="J716" s="23">
        <f t="shared" si="222"/>
        <v>60839104.511650465</v>
      </c>
      <c r="K716" s="23">
        <f t="shared" si="223"/>
        <v>1847.039442864</v>
      </c>
      <c r="L716" s="23">
        <f t="shared" si="224"/>
        <v>17358.970377058889</v>
      </c>
      <c r="N716">
        <v>202212</v>
      </c>
      <c r="O716" s="20" t="s">
        <v>29</v>
      </c>
      <c r="P716" s="20" t="s">
        <v>2893</v>
      </c>
      <c r="Q716">
        <v>51661.19</v>
      </c>
      <c r="R716" s="21">
        <v>0.71</v>
      </c>
      <c r="S716">
        <v>1335.13</v>
      </c>
      <c r="T716" s="21">
        <v>0.04</v>
      </c>
      <c r="U716" s="11">
        <f t="shared" si="225"/>
        <v>1467.1777960000002</v>
      </c>
      <c r="V716" s="23">
        <f t="shared" si="226"/>
        <v>7187.6739242824597</v>
      </c>
      <c r="W716" s="23">
        <f t="shared" si="227"/>
        <v>51662656.441810012</v>
      </c>
      <c r="X716" s="23">
        <f t="shared" si="228"/>
        <v>1540.5366858000002</v>
      </c>
      <c r="Y716" s="23">
        <f t="shared" si="229"/>
        <v>15842.525644564919</v>
      </c>
      <c r="AA716">
        <v>202212</v>
      </c>
      <c r="AB716" s="20" t="s">
        <v>31</v>
      </c>
      <c r="AC716" s="20" t="s">
        <v>2894</v>
      </c>
      <c r="AD716">
        <v>176273.17</v>
      </c>
      <c r="AE716" s="21">
        <v>0.72</v>
      </c>
      <c r="AF716">
        <v>534.31920000000002</v>
      </c>
      <c r="AG716" s="22">
        <v>4.1999999999999997E-3</v>
      </c>
      <c r="AH716" s="11">
        <f t="shared" si="230"/>
        <v>533.05006607999997</v>
      </c>
      <c r="AI716" s="23">
        <f t="shared" si="231"/>
        <v>8207.8501184552879</v>
      </c>
      <c r="AJ716" s="23">
        <f t="shared" si="232"/>
        <v>67368803.567026481</v>
      </c>
      <c r="AK716" s="23">
        <f t="shared" si="233"/>
        <v>559.70256938399996</v>
      </c>
      <c r="AL716" s="23">
        <f t="shared" si="234"/>
        <v>16948.750302990575</v>
      </c>
      <c r="AN716">
        <v>202212</v>
      </c>
      <c r="AO716" s="20" t="s">
        <v>33</v>
      </c>
      <c r="AP716" s="20" t="s">
        <v>2895</v>
      </c>
      <c r="AQ716">
        <v>3681.53</v>
      </c>
      <c r="AR716" s="21">
        <v>0.86</v>
      </c>
      <c r="AS716">
        <v>285.27</v>
      </c>
      <c r="AT716">
        <v>9.01E-2</v>
      </c>
      <c r="AU716" s="11">
        <f t="shared" si="235"/>
        <v>285.26703357999997</v>
      </c>
      <c r="AV716" s="23">
        <f t="shared" si="236"/>
        <v>906.53802004617307</v>
      </c>
      <c r="AW716" s="23">
        <f t="shared" si="237"/>
        <v>821811.18178923568</v>
      </c>
      <c r="AX716" s="23">
        <f t="shared" si="238"/>
        <v>299.53038525900001</v>
      </c>
      <c r="AY716" s="23">
        <f t="shared" si="239"/>
        <v>2098.3430736723462</v>
      </c>
      <c r="AZ716" s="23"/>
      <c r="BA716" s="23"/>
    </row>
    <row r="717" spans="1:53">
      <c r="A717">
        <v>202212</v>
      </c>
      <c r="B717" s="20" t="s">
        <v>27</v>
      </c>
      <c r="C717" s="20" t="s">
        <v>2896</v>
      </c>
      <c r="D717">
        <v>77646.100000000006</v>
      </c>
      <c r="E717" s="21">
        <v>0.68</v>
      </c>
      <c r="F717">
        <v>2557.3000000000002</v>
      </c>
      <c r="G717" s="22">
        <v>4.8399999999999999E-2</v>
      </c>
      <c r="H717" s="11">
        <f t="shared" si="220"/>
        <v>2555.4884432000003</v>
      </c>
      <c r="I717" s="23">
        <f t="shared" si="221"/>
        <v>11331.266585830832</v>
      </c>
      <c r="J717" s="23">
        <f t="shared" si="222"/>
        <v>128397602.43916632</v>
      </c>
      <c r="K717" s="23">
        <f t="shared" si="223"/>
        <v>2683.2628653600004</v>
      </c>
      <c r="L717" s="23">
        <f t="shared" si="224"/>
        <v>25218.021614861664</v>
      </c>
      <c r="N717">
        <v>202212</v>
      </c>
      <c r="O717" s="20" t="s">
        <v>29</v>
      </c>
      <c r="P717" s="20" t="s">
        <v>2897</v>
      </c>
      <c r="Q717">
        <v>295298.84999999998</v>
      </c>
      <c r="R717" s="21">
        <v>0.71</v>
      </c>
      <c r="S717">
        <v>7631.7</v>
      </c>
      <c r="T717" s="21">
        <v>0.04</v>
      </c>
      <c r="U717" s="11">
        <f t="shared" si="225"/>
        <v>8386.4873399999997</v>
      </c>
      <c r="V717" s="23">
        <f t="shared" si="226"/>
        <v>41085.22943462195</v>
      </c>
      <c r="W717" s="23">
        <f t="shared" si="227"/>
        <v>1687996077.6955259</v>
      </c>
      <c r="X717" s="23">
        <f t="shared" si="228"/>
        <v>8805.8117070000008</v>
      </c>
      <c r="Y717" s="23">
        <f t="shared" si="229"/>
        <v>90556.946209243906</v>
      </c>
      <c r="AA717">
        <v>202212</v>
      </c>
      <c r="AB717" s="20" t="s">
        <v>31</v>
      </c>
      <c r="AC717" s="20" t="s">
        <v>2898</v>
      </c>
      <c r="AD717">
        <v>236848.86</v>
      </c>
      <c r="AE717" s="21">
        <v>0.72</v>
      </c>
      <c r="AF717">
        <v>717.93629999999996</v>
      </c>
      <c r="AG717" s="22">
        <v>4.1999999999999997E-3</v>
      </c>
      <c r="AH717" s="11">
        <f t="shared" si="230"/>
        <v>716.23095263999994</v>
      </c>
      <c r="AI717" s="23">
        <f t="shared" si="231"/>
        <v>11028.450578196329</v>
      </c>
      <c r="AJ717" s="23">
        <f t="shared" si="232"/>
        <v>121626722.15571894</v>
      </c>
      <c r="AK717" s="23">
        <f t="shared" si="233"/>
        <v>752.04250027199998</v>
      </c>
      <c r="AL717" s="23">
        <f t="shared" si="234"/>
        <v>22773.132109032656</v>
      </c>
      <c r="AN717">
        <v>202212</v>
      </c>
      <c r="AO717" s="20" t="s">
        <v>33</v>
      </c>
      <c r="AP717" s="20" t="s">
        <v>2899</v>
      </c>
      <c r="AQ717">
        <v>3406.46</v>
      </c>
      <c r="AR717" s="21">
        <v>0.86</v>
      </c>
      <c r="AS717">
        <v>222.35</v>
      </c>
      <c r="AT717">
        <v>7.5899999999999995E-2</v>
      </c>
      <c r="AU717" s="11">
        <f t="shared" si="235"/>
        <v>222.35327003999998</v>
      </c>
      <c r="AV717" s="23">
        <f t="shared" si="236"/>
        <v>775.85777738353113</v>
      </c>
      <c r="AW717" s="23">
        <f t="shared" si="237"/>
        <v>601955.2907265129</v>
      </c>
      <c r="AX717" s="23">
        <f t="shared" si="238"/>
        <v>233.47093354199998</v>
      </c>
      <c r="AY717" s="23">
        <f t="shared" si="239"/>
        <v>1774.0688248070624</v>
      </c>
      <c r="AZ717" s="23"/>
      <c r="BA717" s="23"/>
    </row>
    <row r="718" spans="1:53">
      <c r="A718">
        <v>202212</v>
      </c>
      <c r="B718" s="20" t="s">
        <v>27</v>
      </c>
      <c r="C718" s="20" t="s">
        <v>2900</v>
      </c>
      <c r="D718">
        <v>19890.72</v>
      </c>
      <c r="E718" s="21">
        <v>0.68</v>
      </c>
      <c r="F718">
        <v>655.11</v>
      </c>
      <c r="G718" s="22">
        <v>4.8399999999999999E-2</v>
      </c>
      <c r="H718" s="11">
        <f t="shared" si="220"/>
        <v>654.64337664000004</v>
      </c>
      <c r="I718" s="23">
        <f t="shared" si="221"/>
        <v>2902.7478637577037</v>
      </c>
      <c r="J718" s="23">
        <f t="shared" si="222"/>
        <v>8425945.1605499126</v>
      </c>
      <c r="K718" s="23">
        <f t="shared" si="223"/>
        <v>687.37554547200011</v>
      </c>
      <c r="L718" s="23">
        <f t="shared" si="224"/>
        <v>6460.139104155407</v>
      </c>
      <c r="N718">
        <v>202212</v>
      </c>
      <c r="O718" s="20" t="s">
        <v>29</v>
      </c>
      <c r="P718" s="20" t="s">
        <v>2901</v>
      </c>
      <c r="Q718">
        <v>17133.14</v>
      </c>
      <c r="R718" s="21">
        <v>0.71</v>
      </c>
      <c r="S718">
        <v>442.78</v>
      </c>
      <c r="T718" s="21">
        <v>0.04</v>
      </c>
      <c r="U718" s="11">
        <f t="shared" si="225"/>
        <v>486.58117599999997</v>
      </c>
      <c r="V718" s="23">
        <f t="shared" si="226"/>
        <v>2383.7511992867521</v>
      </c>
      <c r="W718" s="23">
        <f t="shared" si="227"/>
        <v>5682269.7801010292</v>
      </c>
      <c r="X718" s="23">
        <f t="shared" si="228"/>
        <v>510.91023480000001</v>
      </c>
      <c r="Y718" s="23">
        <f t="shared" si="229"/>
        <v>5254.0835745735039</v>
      </c>
      <c r="AA718">
        <v>202212</v>
      </c>
      <c r="AB718" s="20" t="s">
        <v>31</v>
      </c>
      <c r="AC718" s="20" t="s">
        <v>2902</v>
      </c>
      <c r="AD718">
        <v>174035.52</v>
      </c>
      <c r="AE718" s="21">
        <v>0.72</v>
      </c>
      <c r="AF718">
        <v>527.53650000000005</v>
      </c>
      <c r="AG718" s="22">
        <v>4.1999999999999997E-3</v>
      </c>
      <c r="AH718" s="11">
        <f t="shared" si="230"/>
        <v>526.28341247999992</v>
      </c>
      <c r="AI718" s="23">
        <f t="shared" si="231"/>
        <v>8103.6578819534898</v>
      </c>
      <c r="AJ718" s="23">
        <f t="shared" si="232"/>
        <v>65669271.067746922</v>
      </c>
      <c r="AK718" s="23">
        <f t="shared" si="233"/>
        <v>552.59758310399991</v>
      </c>
      <c r="AL718" s="23">
        <f t="shared" si="234"/>
        <v>16733.599176386979</v>
      </c>
      <c r="AN718">
        <v>202212</v>
      </c>
      <c r="AO718" s="20" t="s">
        <v>33</v>
      </c>
      <c r="AP718" s="20" t="s">
        <v>2903</v>
      </c>
      <c r="AQ718">
        <v>967.22</v>
      </c>
      <c r="AR718" s="21">
        <v>0.86</v>
      </c>
      <c r="AS718">
        <v>32.19</v>
      </c>
      <c r="AT718">
        <v>3.8699999999999998E-2</v>
      </c>
      <c r="AU718" s="11">
        <f t="shared" si="235"/>
        <v>32.191016040000001</v>
      </c>
      <c r="AV718" s="23">
        <f t="shared" si="236"/>
        <v>160.43852961720896</v>
      </c>
      <c r="AW718" s="23">
        <f t="shared" si="237"/>
        <v>25740.521785732035</v>
      </c>
      <c r="AX718" s="23">
        <f t="shared" si="238"/>
        <v>33.800566842000002</v>
      </c>
      <c r="AY718" s="23">
        <f t="shared" si="239"/>
        <v>353.06807527441794</v>
      </c>
      <c r="AZ718" s="23"/>
      <c r="BA718" s="23"/>
    </row>
    <row r="719" spans="1:53">
      <c r="A719">
        <v>202212</v>
      </c>
      <c r="B719" s="20" t="s">
        <v>27</v>
      </c>
      <c r="C719" s="20" t="s">
        <v>2904</v>
      </c>
      <c r="D719">
        <v>52665.86</v>
      </c>
      <c r="E719" s="21">
        <v>0.68</v>
      </c>
      <c r="F719">
        <v>1734.57</v>
      </c>
      <c r="G719" s="22">
        <v>4.8399999999999999E-2</v>
      </c>
      <c r="H719" s="11">
        <f t="shared" si="220"/>
        <v>1733.3387843200001</v>
      </c>
      <c r="I719" s="23">
        <f t="shared" si="221"/>
        <v>7685.780736341484</v>
      </c>
      <c r="J719" s="23">
        <f t="shared" si="222"/>
        <v>59071225.527117841</v>
      </c>
      <c r="K719" s="23">
        <f t="shared" si="223"/>
        <v>1820.0057235360002</v>
      </c>
      <c r="L719" s="23">
        <f t="shared" si="224"/>
        <v>17104.90025700297</v>
      </c>
      <c r="N719">
        <v>202212</v>
      </c>
      <c r="O719" s="20" t="s">
        <v>29</v>
      </c>
      <c r="P719" s="20" t="s">
        <v>2905</v>
      </c>
      <c r="Q719">
        <v>43080.43</v>
      </c>
      <c r="R719" s="21">
        <v>0.71</v>
      </c>
      <c r="S719">
        <v>1113.3699999999999</v>
      </c>
      <c r="T719" s="21">
        <v>0.04</v>
      </c>
      <c r="U719" s="11">
        <f t="shared" si="225"/>
        <v>1223.4842120000001</v>
      </c>
      <c r="V719" s="23">
        <f t="shared" si="226"/>
        <v>5993.8240555023176</v>
      </c>
      <c r="W719" s="23">
        <f t="shared" si="227"/>
        <v>35925926.80831825</v>
      </c>
      <c r="X719" s="23">
        <f t="shared" si="228"/>
        <v>1284.6584226000002</v>
      </c>
      <c r="Y719" s="23">
        <f t="shared" si="229"/>
        <v>13211.132323004635</v>
      </c>
      <c r="AA719">
        <v>202212</v>
      </c>
      <c r="AB719" s="20" t="s">
        <v>31</v>
      </c>
      <c r="AC719" s="20" t="s">
        <v>2906</v>
      </c>
      <c r="AD719">
        <v>170371.11</v>
      </c>
      <c r="AE719" s="21">
        <v>0.72</v>
      </c>
      <c r="AF719">
        <v>516.4289</v>
      </c>
      <c r="AG719" s="22">
        <v>4.1999999999999997E-3</v>
      </c>
      <c r="AH719" s="11">
        <f t="shared" si="230"/>
        <v>515.20223663999991</v>
      </c>
      <c r="AI719" s="23">
        <f t="shared" si="231"/>
        <v>7933.0310755451819</v>
      </c>
      <c r="AJ719" s="23">
        <f t="shared" si="232"/>
        <v>62932982.045565546</v>
      </c>
      <c r="AK719" s="23">
        <f t="shared" si="233"/>
        <v>540.96234847199992</v>
      </c>
      <c r="AL719" s="23">
        <f t="shared" si="234"/>
        <v>16381.264387730364</v>
      </c>
      <c r="AN719">
        <v>202212</v>
      </c>
      <c r="AO719" s="20" t="s">
        <v>33</v>
      </c>
      <c r="AP719" s="20" t="s">
        <v>2907</v>
      </c>
      <c r="AQ719">
        <v>429.58</v>
      </c>
      <c r="AR719" s="21">
        <v>0.86</v>
      </c>
      <c r="AS719">
        <v>0.74</v>
      </c>
      <c r="AT719">
        <v>2E-3</v>
      </c>
      <c r="AU719" s="11">
        <f t="shared" si="235"/>
        <v>0.73887759999999991</v>
      </c>
      <c r="AV719" s="23">
        <f t="shared" si="236"/>
        <v>16.50527533193852</v>
      </c>
      <c r="AW719" s="23">
        <f t="shared" si="237"/>
        <v>272.42411378309822</v>
      </c>
      <c r="AX719" s="23">
        <f t="shared" si="238"/>
        <v>0.77582147999999995</v>
      </c>
      <c r="AY719" s="23">
        <f t="shared" si="239"/>
        <v>33.749428263877043</v>
      </c>
      <c r="AZ719" s="23"/>
      <c r="BA719" s="23"/>
    </row>
    <row r="720" spans="1:53">
      <c r="A720">
        <v>202212</v>
      </c>
      <c r="B720" s="20" t="s">
        <v>27</v>
      </c>
      <c r="C720" s="20" t="s">
        <v>2908</v>
      </c>
      <c r="D720">
        <v>53950.11</v>
      </c>
      <c r="E720" s="21">
        <v>0.68</v>
      </c>
      <c r="F720">
        <v>1776.87</v>
      </c>
      <c r="G720" s="22">
        <v>4.8399999999999999E-2</v>
      </c>
      <c r="H720" s="11">
        <f t="shared" si="220"/>
        <v>1775.60602032</v>
      </c>
      <c r="I720" s="23">
        <f t="shared" si="221"/>
        <v>7873.1974786228511</v>
      </c>
      <c r="J720" s="23">
        <f t="shared" si="222"/>
        <v>61987238.53739322</v>
      </c>
      <c r="K720" s="23">
        <f t="shared" si="223"/>
        <v>1864.386321336</v>
      </c>
      <c r="L720" s="23">
        <f t="shared" si="224"/>
        <v>17522.000977565702</v>
      </c>
      <c r="N720">
        <v>202212</v>
      </c>
      <c r="O720" s="20" t="s">
        <v>29</v>
      </c>
      <c r="P720" s="20" t="s">
        <v>2909</v>
      </c>
      <c r="Q720">
        <v>57630.02</v>
      </c>
      <c r="R720" s="21">
        <v>0.71</v>
      </c>
      <c r="S720">
        <v>1489.39</v>
      </c>
      <c r="T720" s="21">
        <v>0.04</v>
      </c>
      <c r="U720" s="11">
        <f t="shared" si="225"/>
        <v>1636.6925679999997</v>
      </c>
      <c r="V720" s="23">
        <f t="shared" si="226"/>
        <v>8018.1233148109168</v>
      </c>
      <c r="W720" s="23">
        <f t="shared" si="227"/>
        <v>64290301.491514407</v>
      </c>
      <c r="X720" s="23">
        <f t="shared" si="228"/>
        <v>1718.5271963999999</v>
      </c>
      <c r="Y720" s="23">
        <f t="shared" si="229"/>
        <v>17672.939197621832</v>
      </c>
      <c r="AA720">
        <v>202212</v>
      </c>
      <c r="AB720" s="20" t="s">
        <v>31</v>
      </c>
      <c r="AC720" s="20" t="s">
        <v>2910</v>
      </c>
      <c r="AD720">
        <v>171501.12</v>
      </c>
      <c r="AE720" s="21">
        <v>0.72</v>
      </c>
      <c r="AF720">
        <v>519.85419999999999</v>
      </c>
      <c r="AG720" s="22">
        <v>4.1999999999999997E-3</v>
      </c>
      <c r="AH720" s="11">
        <f t="shared" si="230"/>
        <v>518.61938687999987</v>
      </c>
      <c r="AI720" s="23">
        <f t="shared" si="231"/>
        <v>7985.6480036480561</v>
      </c>
      <c r="AJ720" s="23">
        <f t="shared" si="232"/>
        <v>63770574.038168184</v>
      </c>
      <c r="AK720" s="23">
        <f t="shared" si="233"/>
        <v>544.55035622399987</v>
      </c>
      <c r="AL720" s="23">
        <f t="shared" si="234"/>
        <v>16489.915394176111</v>
      </c>
      <c r="AN720">
        <v>202212</v>
      </c>
      <c r="AO720" s="20" t="s">
        <v>33</v>
      </c>
      <c r="AP720" s="20" t="s">
        <v>2911</v>
      </c>
      <c r="AQ720">
        <v>2219.75</v>
      </c>
      <c r="AR720" s="21">
        <v>0.86</v>
      </c>
      <c r="AS720">
        <v>144.69999999999999</v>
      </c>
      <c r="AT720">
        <v>7.5800000000000006E-2</v>
      </c>
      <c r="AU720" s="11">
        <f t="shared" si="235"/>
        <v>144.701063</v>
      </c>
      <c r="AV720" s="23">
        <f t="shared" si="236"/>
        <v>505.26603004528721</v>
      </c>
      <c r="AW720" s="23">
        <f t="shared" si="237"/>
        <v>255293.76111772508</v>
      </c>
      <c r="AX720" s="23">
        <f t="shared" si="238"/>
        <v>151.93611615</v>
      </c>
      <c r="AY720" s="23">
        <f t="shared" si="239"/>
        <v>1155.2331230905745</v>
      </c>
      <c r="AZ720" s="23"/>
      <c r="BA720" s="23"/>
    </row>
    <row r="721" spans="1:53">
      <c r="A721">
        <v>202212</v>
      </c>
      <c r="B721" s="20" t="s">
        <v>27</v>
      </c>
      <c r="C721" s="20" t="s">
        <v>2912</v>
      </c>
      <c r="D721">
        <v>98535.5</v>
      </c>
      <c r="E721" s="21">
        <v>0.68</v>
      </c>
      <c r="F721">
        <v>3245.3</v>
      </c>
      <c r="G721" s="22">
        <v>4.8399999999999999E-2</v>
      </c>
      <c r="H721" s="11">
        <f t="shared" si="220"/>
        <v>3243.000376</v>
      </c>
      <c r="I721" s="23">
        <f t="shared" si="221"/>
        <v>14379.756596508179</v>
      </c>
      <c r="J721" s="23">
        <f t="shared" si="222"/>
        <v>206777399.77482051</v>
      </c>
      <c r="K721" s="23">
        <f t="shared" si="223"/>
        <v>3405.1503948</v>
      </c>
      <c r="L721" s="23">
        <f t="shared" si="224"/>
        <v>32002.513569016359</v>
      </c>
      <c r="N721">
        <v>202212</v>
      </c>
      <c r="O721" s="20" t="s">
        <v>29</v>
      </c>
      <c r="P721" s="20" t="s">
        <v>2913</v>
      </c>
      <c r="Q721">
        <v>20890.87</v>
      </c>
      <c r="R721" s="21">
        <v>0.71</v>
      </c>
      <c r="S721">
        <v>539.9</v>
      </c>
      <c r="T721" s="21">
        <v>0.04</v>
      </c>
      <c r="U721" s="11">
        <f t="shared" si="225"/>
        <v>593.30070799999999</v>
      </c>
      <c r="V721" s="23">
        <f t="shared" si="226"/>
        <v>2906.5679972639941</v>
      </c>
      <c r="W721" s="23">
        <f t="shared" si="227"/>
        <v>8448137.5227192249</v>
      </c>
      <c r="X721" s="23">
        <f t="shared" si="228"/>
        <v>622.96574340000006</v>
      </c>
      <c r="Y721" s="23">
        <f t="shared" si="229"/>
        <v>6406.436702527988</v>
      </c>
      <c r="AA721">
        <v>202212</v>
      </c>
      <c r="AB721" s="20" t="s">
        <v>31</v>
      </c>
      <c r="AC721" s="20" t="s">
        <v>2914</v>
      </c>
      <c r="AD721">
        <v>156839.22</v>
      </c>
      <c r="AE721" s="21">
        <v>0.72</v>
      </c>
      <c r="AF721">
        <v>475.411</v>
      </c>
      <c r="AG721" s="22">
        <v>4.1999999999999997E-3</v>
      </c>
      <c r="AH721" s="11">
        <f t="shared" si="230"/>
        <v>474.28180127999997</v>
      </c>
      <c r="AI721" s="23">
        <f t="shared" si="231"/>
        <v>7302.9424186076358</v>
      </c>
      <c r="AJ721" s="23">
        <f t="shared" si="232"/>
        <v>53332967.969498746</v>
      </c>
      <c r="AK721" s="23">
        <f t="shared" si="233"/>
        <v>497.99589134399997</v>
      </c>
      <c r="AL721" s="23">
        <f t="shared" si="234"/>
        <v>15080.166638495271</v>
      </c>
      <c r="AN721">
        <v>202212</v>
      </c>
      <c r="AO721" s="20" t="s">
        <v>33</v>
      </c>
      <c r="AP721" s="20" t="s">
        <v>2915</v>
      </c>
      <c r="AQ721">
        <v>1560.65</v>
      </c>
      <c r="AR721" s="21">
        <v>0.86</v>
      </c>
      <c r="AS721">
        <v>24.29</v>
      </c>
      <c r="AT721">
        <v>1.8100000000000002E-2</v>
      </c>
      <c r="AU721" s="11">
        <f t="shared" si="235"/>
        <v>24.293077900000004</v>
      </c>
      <c r="AV721" s="23">
        <f t="shared" si="236"/>
        <v>178.9274140743409</v>
      </c>
      <c r="AW721" s="23">
        <f t="shared" si="237"/>
        <v>32015.019507330646</v>
      </c>
      <c r="AX721" s="23">
        <f t="shared" si="238"/>
        <v>25.507731795000005</v>
      </c>
      <c r="AY721" s="23">
        <f t="shared" si="239"/>
        <v>382.14790604868182</v>
      </c>
      <c r="AZ721" s="23"/>
      <c r="BA721" s="23"/>
    </row>
    <row r="722" spans="1:53">
      <c r="A722">
        <v>202212</v>
      </c>
      <c r="B722" s="20" t="s">
        <v>27</v>
      </c>
      <c r="C722" s="20" t="s">
        <v>2916</v>
      </c>
      <c r="D722">
        <v>22519.8</v>
      </c>
      <c r="E722" s="21">
        <v>0.68</v>
      </c>
      <c r="F722">
        <v>741.7</v>
      </c>
      <c r="G722" s="22">
        <v>4.8399999999999999E-2</v>
      </c>
      <c r="H722" s="11">
        <f t="shared" si="220"/>
        <v>741.1716576</v>
      </c>
      <c r="I722" s="23">
        <f t="shared" si="221"/>
        <v>3286.4220773431393</v>
      </c>
      <c r="J722" s="23">
        <f t="shared" si="222"/>
        <v>10800570.070448395</v>
      </c>
      <c r="K722" s="23">
        <f t="shared" si="223"/>
        <v>778.23024048000002</v>
      </c>
      <c r="L722" s="23">
        <f t="shared" si="224"/>
        <v>7314.0158122862786</v>
      </c>
      <c r="N722">
        <v>202212</v>
      </c>
      <c r="O722" s="20" t="s">
        <v>29</v>
      </c>
      <c r="P722" s="20" t="s">
        <v>2917</v>
      </c>
      <c r="Q722">
        <v>40408.74</v>
      </c>
      <c r="R722" s="21">
        <v>0.71</v>
      </c>
      <c r="S722">
        <v>1044.32</v>
      </c>
      <c r="T722" s="21">
        <v>0.04</v>
      </c>
      <c r="U722" s="11">
        <f t="shared" si="225"/>
        <v>1147.6082160000001</v>
      </c>
      <c r="V722" s="23">
        <f t="shared" si="226"/>
        <v>5622.1091076514031</v>
      </c>
      <c r="W722" s="23">
        <f t="shared" si="227"/>
        <v>31608110.818336856</v>
      </c>
      <c r="X722" s="23">
        <f t="shared" si="228"/>
        <v>1204.9886268000002</v>
      </c>
      <c r="Y722" s="23">
        <f t="shared" si="229"/>
        <v>12391.826431302807</v>
      </c>
      <c r="AA722">
        <v>202212</v>
      </c>
      <c r="AB722" s="20" t="s">
        <v>31</v>
      </c>
      <c r="AC722" s="20" t="s">
        <v>2918</v>
      </c>
      <c r="AD722">
        <v>179053.74</v>
      </c>
      <c r="AE722" s="21">
        <v>0.72</v>
      </c>
      <c r="AF722">
        <v>542.74770000000001</v>
      </c>
      <c r="AG722" s="22">
        <v>4.1999999999999997E-3</v>
      </c>
      <c r="AH722" s="11">
        <f t="shared" si="230"/>
        <v>541.45850975999997</v>
      </c>
      <c r="AI722" s="23">
        <f t="shared" si="231"/>
        <v>8337.3224698282902</v>
      </c>
      <c r="AJ722" s="23">
        <f t="shared" si="232"/>
        <v>69510945.965903699</v>
      </c>
      <c r="AK722" s="23">
        <f t="shared" si="233"/>
        <v>568.53143524799998</v>
      </c>
      <c r="AL722" s="23">
        <f t="shared" si="234"/>
        <v>17216.10344941658</v>
      </c>
      <c r="AN722">
        <v>202212</v>
      </c>
      <c r="AO722" s="20" t="s">
        <v>33</v>
      </c>
      <c r="AP722" s="20" t="s">
        <v>2919</v>
      </c>
      <c r="AQ722">
        <v>2301.0300000000002</v>
      </c>
      <c r="AR722" s="21">
        <v>0.86</v>
      </c>
      <c r="AS722">
        <v>27.31</v>
      </c>
      <c r="AT722">
        <v>1.38E-2</v>
      </c>
      <c r="AU722" s="11">
        <f t="shared" si="235"/>
        <v>27.308624040000002</v>
      </c>
      <c r="AV722" s="23">
        <f t="shared" si="236"/>
        <v>230.85685474626172</v>
      </c>
      <c r="AW722" s="23">
        <f t="shared" si="237"/>
        <v>53294.88738333658</v>
      </c>
      <c r="AX722" s="23">
        <f t="shared" si="238"/>
        <v>28.674055242000001</v>
      </c>
      <c r="AY722" s="23">
        <f t="shared" si="239"/>
        <v>489.02233353252342</v>
      </c>
      <c r="AZ722" s="23"/>
      <c r="BA722" s="23"/>
    </row>
    <row r="723" spans="1:53">
      <c r="A723">
        <v>202212</v>
      </c>
      <c r="B723" s="20" t="s">
        <v>27</v>
      </c>
      <c r="C723" s="20" t="s">
        <v>2920</v>
      </c>
      <c r="D723">
        <v>30280.51</v>
      </c>
      <c r="E723" s="21">
        <v>0.68</v>
      </c>
      <c r="F723">
        <v>997.3</v>
      </c>
      <c r="G723" s="22">
        <v>4.8399999999999999E-2</v>
      </c>
      <c r="H723" s="11">
        <f t="shared" si="220"/>
        <v>996.59214512000005</v>
      </c>
      <c r="I723" s="23">
        <f t="shared" si="221"/>
        <v>4418.9795902809838</v>
      </c>
      <c r="J723" s="23">
        <f t="shared" si="222"/>
        <v>19527380.61931989</v>
      </c>
      <c r="K723" s="23">
        <f t="shared" si="223"/>
        <v>1046.4217523760001</v>
      </c>
      <c r="L723" s="23">
        <f t="shared" si="224"/>
        <v>9834.5513256819668</v>
      </c>
      <c r="N723">
        <v>202212</v>
      </c>
      <c r="O723" s="20" t="s">
        <v>29</v>
      </c>
      <c r="P723" s="20" t="s">
        <v>2921</v>
      </c>
      <c r="Q723">
        <v>16476.13</v>
      </c>
      <c r="R723" s="21">
        <v>0.71</v>
      </c>
      <c r="S723">
        <v>425.8</v>
      </c>
      <c r="T723" s="21">
        <v>0.04</v>
      </c>
      <c r="U723" s="11">
        <f t="shared" si="225"/>
        <v>467.92209199999996</v>
      </c>
      <c r="V723" s="23">
        <f t="shared" si="226"/>
        <v>2292.340729551293</v>
      </c>
      <c r="W723" s="23">
        <f t="shared" si="227"/>
        <v>5254826.0203597536</v>
      </c>
      <c r="X723" s="23">
        <f t="shared" si="228"/>
        <v>491.31819659999996</v>
      </c>
      <c r="Y723" s="23">
        <f t="shared" si="229"/>
        <v>5052.6035511025857</v>
      </c>
      <c r="AA723">
        <v>202212</v>
      </c>
      <c r="AB723" s="20" t="s">
        <v>31</v>
      </c>
      <c r="AC723" s="20" t="s">
        <v>2922</v>
      </c>
      <c r="AD723">
        <v>216646.49</v>
      </c>
      <c r="AE723" s="21">
        <v>0.72</v>
      </c>
      <c r="AF723">
        <v>656.69880000000001</v>
      </c>
      <c r="AG723" s="22">
        <v>4.1999999999999997E-3</v>
      </c>
      <c r="AH723" s="11">
        <f t="shared" si="230"/>
        <v>655.13898575999997</v>
      </c>
      <c r="AI723" s="23">
        <f t="shared" si="231"/>
        <v>10087.76275260394</v>
      </c>
      <c r="AJ723" s="23">
        <f t="shared" si="232"/>
        <v>101762957.35282341</v>
      </c>
      <c r="AK723" s="23">
        <f t="shared" si="233"/>
        <v>687.89593504799996</v>
      </c>
      <c r="AL723" s="23">
        <f t="shared" si="234"/>
        <v>20830.66449096788</v>
      </c>
      <c r="AN723">
        <v>202212</v>
      </c>
      <c r="AO723" s="20" t="s">
        <v>33</v>
      </c>
      <c r="AP723" s="20" t="s">
        <v>2923</v>
      </c>
      <c r="AQ723">
        <v>4112.42</v>
      </c>
      <c r="AR723" s="21">
        <v>0.86</v>
      </c>
      <c r="AS723">
        <v>10.96</v>
      </c>
      <c r="AT723">
        <v>3.0999999999999999E-3</v>
      </c>
      <c r="AU723" s="11">
        <f t="shared" si="235"/>
        <v>10.963711719999999</v>
      </c>
      <c r="AV723" s="23">
        <f t="shared" si="236"/>
        <v>196.60862175312761</v>
      </c>
      <c r="AW723" s="23">
        <f t="shared" si="237"/>
        <v>38654.9501476644</v>
      </c>
      <c r="AX723" s="23">
        <f t="shared" si="238"/>
        <v>11.511897306</v>
      </c>
      <c r="AY723" s="23">
        <f t="shared" si="239"/>
        <v>404.18095522625521</v>
      </c>
      <c r="AZ723" s="23"/>
      <c r="BA723" s="23"/>
    </row>
    <row r="724" spans="1:53">
      <c r="A724">
        <v>202212</v>
      </c>
      <c r="B724" s="20" t="s">
        <v>27</v>
      </c>
      <c r="C724" s="20" t="s">
        <v>2924</v>
      </c>
      <c r="D724">
        <v>34817.71</v>
      </c>
      <c r="E724" s="21">
        <v>0.68</v>
      </c>
      <c r="F724">
        <v>1146.73</v>
      </c>
      <c r="G724" s="22">
        <v>4.8399999999999999E-2</v>
      </c>
      <c r="H724" s="11">
        <f t="shared" si="220"/>
        <v>1145.9204715200001</v>
      </c>
      <c r="I724" s="23">
        <f t="shared" si="221"/>
        <v>5081.1148778644128</v>
      </c>
      <c r="J724" s="23">
        <f t="shared" si="222"/>
        <v>25817728.402055088</v>
      </c>
      <c r="K724" s="23">
        <f t="shared" si="223"/>
        <v>1203.2164950960002</v>
      </c>
      <c r="L724" s="23">
        <f t="shared" si="224"/>
        <v>11308.150227248825</v>
      </c>
      <c r="N724">
        <v>202212</v>
      </c>
      <c r="O724" s="20" t="s">
        <v>29</v>
      </c>
      <c r="P724" s="20" t="s">
        <v>2925</v>
      </c>
      <c r="Q724">
        <v>37295.53</v>
      </c>
      <c r="R724" s="21">
        <v>0.71</v>
      </c>
      <c r="S724">
        <v>963.86</v>
      </c>
      <c r="T724" s="21">
        <v>0.04</v>
      </c>
      <c r="U724" s="11">
        <f t="shared" si="225"/>
        <v>1059.1930519999999</v>
      </c>
      <c r="V724" s="23">
        <f t="shared" si="226"/>
        <v>5188.9650330024178</v>
      </c>
      <c r="W724" s="23">
        <f t="shared" si="227"/>
        <v>26925358.113721784</v>
      </c>
      <c r="X724" s="23">
        <f t="shared" si="228"/>
        <v>1112.1527045999999</v>
      </c>
      <c r="Y724" s="23">
        <f t="shared" si="229"/>
        <v>11437.123118004836</v>
      </c>
      <c r="AA724">
        <v>202212</v>
      </c>
      <c r="AB724" s="20" t="s">
        <v>31</v>
      </c>
      <c r="AC724" s="20" t="s">
        <v>2926</v>
      </c>
      <c r="AD724">
        <v>137136.28</v>
      </c>
      <c r="AE724" s="21">
        <v>0.72</v>
      </c>
      <c r="AF724">
        <v>415.6875</v>
      </c>
      <c r="AG724" s="22">
        <v>4.1999999999999997E-3</v>
      </c>
      <c r="AH724" s="11">
        <f t="shared" si="230"/>
        <v>414.70011071999994</v>
      </c>
      <c r="AI724" s="23">
        <f t="shared" si="231"/>
        <v>6385.5096725299572</v>
      </c>
      <c r="AJ724" s="23">
        <f t="shared" si="232"/>
        <v>40774733.777973644</v>
      </c>
      <c r="AK724" s="23">
        <f t="shared" si="233"/>
        <v>435.43511625599996</v>
      </c>
      <c r="AL724" s="23">
        <f t="shared" si="234"/>
        <v>13185.719455779914</v>
      </c>
      <c r="AN724">
        <v>202212</v>
      </c>
      <c r="AO724" s="20" t="s">
        <v>33</v>
      </c>
      <c r="AP724" s="20" t="s">
        <v>2927</v>
      </c>
      <c r="AQ724">
        <v>1498.68</v>
      </c>
      <c r="AR724" s="21">
        <v>0.86</v>
      </c>
      <c r="AS724">
        <v>80.3</v>
      </c>
      <c r="AT724">
        <v>6.2300000000000001E-2</v>
      </c>
      <c r="AU724" s="11">
        <f t="shared" si="235"/>
        <v>80.296277040000007</v>
      </c>
      <c r="AV724" s="23">
        <f t="shared" si="236"/>
        <v>311.51814223479789</v>
      </c>
      <c r="AW724" s="23">
        <f t="shared" si="237"/>
        <v>97043.552941419766</v>
      </c>
      <c r="AX724" s="23">
        <f t="shared" si="238"/>
        <v>84.31109089200001</v>
      </c>
      <c r="AY724" s="23">
        <f t="shared" si="239"/>
        <v>703.33256150959573</v>
      </c>
      <c r="AZ724" s="23"/>
      <c r="BA724" s="23"/>
    </row>
    <row r="725" spans="1:53">
      <c r="A725">
        <v>202212</v>
      </c>
      <c r="B725" s="20" t="s">
        <v>27</v>
      </c>
      <c r="C725" s="20" t="s">
        <v>2928</v>
      </c>
      <c r="D725">
        <v>80481.399999999994</v>
      </c>
      <c r="E725" s="21">
        <v>0.68</v>
      </c>
      <c r="F725">
        <v>2650.68</v>
      </c>
      <c r="G725" s="22">
        <v>4.8399999999999999E-2</v>
      </c>
      <c r="H725" s="11">
        <f t="shared" si="220"/>
        <v>2648.8038367999998</v>
      </c>
      <c r="I725" s="23">
        <f t="shared" si="221"/>
        <v>11745.035469919099</v>
      </c>
      <c r="J725" s="23">
        <f t="shared" si="222"/>
        <v>137945858.18965775</v>
      </c>
      <c r="K725" s="23">
        <f t="shared" si="223"/>
        <v>2781.2440286399997</v>
      </c>
      <c r="L725" s="23">
        <f t="shared" si="224"/>
        <v>26138.8747766382</v>
      </c>
      <c r="N725">
        <v>202212</v>
      </c>
      <c r="O725" s="20" t="s">
        <v>29</v>
      </c>
      <c r="P725" s="20" t="s">
        <v>2929</v>
      </c>
      <c r="Q725">
        <v>27588.44</v>
      </c>
      <c r="R725" s="21">
        <v>0.71</v>
      </c>
      <c r="S725">
        <v>712.99</v>
      </c>
      <c r="T725" s="21">
        <v>0.04</v>
      </c>
      <c r="U725" s="11">
        <f t="shared" si="225"/>
        <v>783.51169599999992</v>
      </c>
      <c r="V725" s="23">
        <f t="shared" si="226"/>
        <v>3838.4077254053027</v>
      </c>
      <c r="W725" s="23">
        <f t="shared" si="227"/>
        <v>14733373.866451109</v>
      </c>
      <c r="X725" s="23">
        <f t="shared" si="228"/>
        <v>822.68728079999994</v>
      </c>
      <c r="Y725" s="23">
        <f t="shared" si="229"/>
        <v>8460.327146810605</v>
      </c>
      <c r="AA725">
        <v>202212</v>
      </c>
      <c r="AB725" s="20" t="s">
        <v>31</v>
      </c>
      <c r="AC725" s="20" t="s">
        <v>2930</v>
      </c>
      <c r="AD725">
        <v>206440.45</v>
      </c>
      <c r="AE725" s="21">
        <v>0.72</v>
      </c>
      <c r="AF725">
        <v>625.76229999999998</v>
      </c>
      <c r="AG725" s="22">
        <v>4.1999999999999997E-3</v>
      </c>
      <c r="AH725" s="11">
        <f t="shared" si="230"/>
        <v>624.27592079999999</v>
      </c>
      <c r="AI725" s="23">
        <f t="shared" si="231"/>
        <v>9612.5364511596581</v>
      </c>
      <c r="AJ725" s="23">
        <f t="shared" si="232"/>
        <v>92400857.024873108</v>
      </c>
      <c r="AK725" s="23">
        <f t="shared" si="233"/>
        <v>655.48971684000003</v>
      </c>
      <c r="AL725" s="23">
        <f t="shared" si="234"/>
        <v>19849.348823119315</v>
      </c>
      <c r="AN725">
        <v>202212</v>
      </c>
      <c r="AO725" s="20" t="s">
        <v>33</v>
      </c>
      <c r="AP725" s="20" t="s">
        <v>2931</v>
      </c>
      <c r="AQ725">
        <v>1444.18</v>
      </c>
      <c r="AR725" s="21">
        <v>0.86</v>
      </c>
      <c r="AS725">
        <v>5.22</v>
      </c>
      <c r="AT725">
        <v>4.1999999999999997E-3</v>
      </c>
      <c r="AU725" s="11">
        <f t="shared" si="235"/>
        <v>5.2163781599999997</v>
      </c>
      <c r="AV725" s="23">
        <f t="shared" si="236"/>
        <v>80.321254649348219</v>
      </c>
      <c r="AW725" s="23">
        <f t="shared" si="237"/>
        <v>6451.5039484454428</v>
      </c>
      <c r="AX725" s="23">
        <f t="shared" si="238"/>
        <v>5.4771970679999997</v>
      </c>
      <c r="AY725" s="23">
        <f t="shared" si="239"/>
        <v>165.85888745869644</v>
      </c>
      <c r="AZ725" s="23"/>
      <c r="BA725" s="23"/>
    </row>
    <row r="726" spans="1:53">
      <c r="A726">
        <v>202212</v>
      </c>
      <c r="B726" s="20" t="s">
        <v>27</v>
      </c>
      <c r="C726" s="20" t="s">
        <v>2932</v>
      </c>
      <c r="D726">
        <v>27121.19</v>
      </c>
      <c r="E726" s="21">
        <v>0.68</v>
      </c>
      <c r="F726">
        <v>893.25</v>
      </c>
      <c r="G726" s="22">
        <v>4.8399999999999999E-2</v>
      </c>
      <c r="H726" s="11">
        <f t="shared" si="220"/>
        <v>892.61260528000003</v>
      </c>
      <c r="I726" s="23">
        <f t="shared" si="221"/>
        <v>3957.9249185080675</v>
      </c>
      <c r="J726" s="23">
        <f t="shared" si="222"/>
        <v>15665169.660547093</v>
      </c>
      <c r="K726" s="23">
        <f t="shared" si="223"/>
        <v>937.24323554400007</v>
      </c>
      <c r="L726" s="23">
        <f t="shared" si="224"/>
        <v>8808.4624422961351</v>
      </c>
      <c r="N726">
        <v>202212</v>
      </c>
      <c r="O726" s="20" t="s">
        <v>29</v>
      </c>
      <c r="P726" s="20" t="s">
        <v>2933</v>
      </c>
      <c r="Q726">
        <v>38333.5</v>
      </c>
      <c r="R726" s="21">
        <v>0.71</v>
      </c>
      <c r="S726">
        <v>990.69</v>
      </c>
      <c r="T726" s="21">
        <v>0.04</v>
      </c>
      <c r="U726" s="11">
        <f t="shared" si="225"/>
        <v>1088.6713999999999</v>
      </c>
      <c r="V726" s="23">
        <f t="shared" si="226"/>
        <v>5333.3788551228045</v>
      </c>
      <c r="W726" s="23">
        <f t="shared" si="227"/>
        <v>28444930.012271035</v>
      </c>
      <c r="X726" s="23">
        <f t="shared" si="228"/>
        <v>1143.1049700000001</v>
      </c>
      <c r="Y726" s="23">
        <f t="shared" si="229"/>
        <v>11755.429110245608</v>
      </c>
      <c r="AA726">
        <v>202212</v>
      </c>
      <c r="AB726" s="20" t="s">
        <v>31</v>
      </c>
      <c r="AC726" s="20" t="s">
        <v>2934</v>
      </c>
      <c r="AD726">
        <v>174132</v>
      </c>
      <c r="AE726" s="21">
        <v>0.72</v>
      </c>
      <c r="AF726">
        <v>527.82889999999998</v>
      </c>
      <c r="AG726" s="22">
        <v>4.1999999999999997E-3</v>
      </c>
      <c r="AH726" s="11">
        <f t="shared" si="230"/>
        <v>526.57516799999996</v>
      </c>
      <c r="AI726" s="23">
        <f t="shared" si="231"/>
        <v>8108.1503034571633</v>
      </c>
      <c r="AJ726" s="23">
        <f t="shared" si="232"/>
        <v>65742101.343452491</v>
      </c>
      <c r="AK726" s="23">
        <f t="shared" si="233"/>
        <v>552.90392639999993</v>
      </c>
      <c r="AL726" s="23">
        <f t="shared" si="234"/>
        <v>16742.875774914326</v>
      </c>
      <c r="AN726">
        <v>202212</v>
      </c>
      <c r="AO726" s="20" t="s">
        <v>33</v>
      </c>
      <c r="AP726" s="20" t="s">
        <v>2935</v>
      </c>
      <c r="AQ726">
        <v>3765.97</v>
      </c>
      <c r="AR726" s="21">
        <v>0.86</v>
      </c>
      <c r="AS726">
        <v>327.76</v>
      </c>
      <c r="AT726">
        <v>0.1012</v>
      </c>
      <c r="AU726" s="11">
        <f t="shared" si="235"/>
        <v>327.75990103999999</v>
      </c>
      <c r="AV726" s="23">
        <f t="shared" si="236"/>
        <v>976.78075746664513</v>
      </c>
      <c r="AW726" s="23">
        <f t="shared" si="237"/>
        <v>954100.648157113</v>
      </c>
      <c r="AX726" s="23">
        <f t="shared" si="238"/>
        <v>344.147896092</v>
      </c>
      <c r="AY726" s="23">
        <f t="shared" si="239"/>
        <v>2281.3214159732902</v>
      </c>
      <c r="AZ726" s="23"/>
      <c r="BA726" s="23"/>
    </row>
    <row r="727" spans="1:53">
      <c r="A727">
        <v>202212</v>
      </c>
      <c r="B727" s="20" t="s">
        <v>27</v>
      </c>
      <c r="C727" s="20" t="s">
        <v>2936</v>
      </c>
      <c r="D727">
        <v>101720.49</v>
      </c>
      <c r="E727" s="21">
        <v>0.68</v>
      </c>
      <c r="F727">
        <v>3350.2</v>
      </c>
      <c r="G727" s="22">
        <v>4.8399999999999999E-2</v>
      </c>
      <c r="H727" s="11">
        <f t="shared" si="220"/>
        <v>3347.8247668800004</v>
      </c>
      <c r="I727" s="23">
        <f t="shared" si="221"/>
        <v>14844.557414105015</v>
      </c>
      <c r="J727" s="23">
        <f t="shared" si="222"/>
        <v>220360884.82066017</v>
      </c>
      <c r="K727" s="23">
        <f t="shared" si="223"/>
        <v>3515.2160052240006</v>
      </c>
      <c r="L727" s="23">
        <f t="shared" si="224"/>
        <v>33036.939595090029</v>
      </c>
      <c r="N727">
        <v>202212</v>
      </c>
      <c r="O727" s="20" t="s">
        <v>29</v>
      </c>
      <c r="P727" s="20" t="s">
        <v>2937</v>
      </c>
      <c r="Q727">
        <v>59264.13</v>
      </c>
      <c r="R727" s="21">
        <v>0.71</v>
      </c>
      <c r="S727">
        <v>1531.62</v>
      </c>
      <c r="T727" s="21">
        <v>0.04</v>
      </c>
      <c r="U727" s="11">
        <f t="shared" si="225"/>
        <v>1683.1012920000001</v>
      </c>
      <c r="V727" s="23">
        <f t="shared" si="226"/>
        <v>8245.4787016382288</v>
      </c>
      <c r="W727" s="23">
        <f t="shared" si="227"/>
        <v>67987919.019169658</v>
      </c>
      <c r="X727" s="23">
        <f t="shared" si="228"/>
        <v>1767.2563566000001</v>
      </c>
      <c r="Y727" s="23">
        <f t="shared" si="229"/>
        <v>18174.058695276457</v>
      </c>
      <c r="AA727">
        <v>202212</v>
      </c>
      <c r="AB727" s="20" t="s">
        <v>31</v>
      </c>
      <c r="AC727" s="20" t="s">
        <v>2938</v>
      </c>
      <c r="AD727">
        <v>150825.60999999999</v>
      </c>
      <c r="AE727" s="21">
        <v>0.72</v>
      </c>
      <c r="AF727">
        <v>457.18259999999998</v>
      </c>
      <c r="AG727" s="22">
        <v>4.1999999999999997E-3</v>
      </c>
      <c r="AH727" s="11">
        <f t="shared" si="230"/>
        <v>456.09664463999991</v>
      </c>
      <c r="AI727" s="23">
        <f t="shared" si="231"/>
        <v>7022.9292461501136</v>
      </c>
      <c r="AJ727" s="23">
        <f t="shared" si="232"/>
        <v>49321535.196430601</v>
      </c>
      <c r="AK727" s="23">
        <f t="shared" si="233"/>
        <v>478.90147687199993</v>
      </c>
      <c r="AL727" s="23">
        <f t="shared" si="234"/>
        <v>14501.955136940227</v>
      </c>
      <c r="AN727">
        <v>202212</v>
      </c>
      <c r="AO727" s="20" t="s">
        <v>33</v>
      </c>
      <c r="AP727" s="20" t="s">
        <v>2939</v>
      </c>
      <c r="AQ727">
        <v>3428.05</v>
      </c>
      <c r="AR727" s="21">
        <v>0.86</v>
      </c>
      <c r="AS727">
        <v>170.4</v>
      </c>
      <c r="AT727">
        <v>5.7800000000000004E-2</v>
      </c>
      <c r="AU727" s="11">
        <f t="shared" si="235"/>
        <v>170.40150940000001</v>
      </c>
      <c r="AV727" s="23">
        <f t="shared" si="236"/>
        <v>687.98832453106206</v>
      </c>
      <c r="AW727" s="23">
        <f t="shared" si="237"/>
        <v>473327.93469105795</v>
      </c>
      <c r="AX727" s="23">
        <f t="shared" si="238"/>
        <v>178.92158487</v>
      </c>
      <c r="AY727" s="23">
        <f t="shared" si="239"/>
        <v>1546.3781584621242</v>
      </c>
      <c r="AZ727" s="23"/>
      <c r="BA727" s="23"/>
    </row>
    <row r="728" spans="1:53">
      <c r="A728">
        <v>202212</v>
      </c>
      <c r="B728" s="20" t="s">
        <v>27</v>
      </c>
      <c r="C728" s="20" t="s">
        <v>2940</v>
      </c>
      <c r="D728">
        <v>63667.19</v>
      </c>
      <c r="E728" s="21">
        <v>0.68</v>
      </c>
      <c r="F728">
        <v>2096.9</v>
      </c>
      <c r="G728" s="22">
        <v>4.8399999999999999E-2</v>
      </c>
      <c r="H728" s="11">
        <f t="shared" si="220"/>
        <v>2095.4145572800003</v>
      </c>
      <c r="I728" s="23">
        <f t="shared" si="221"/>
        <v>9291.2574187337541</v>
      </c>
      <c r="J728" s="23">
        <f t="shared" si="222"/>
        <v>86327464.421175018</v>
      </c>
      <c r="K728" s="23">
        <f t="shared" si="223"/>
        <v>2200.1852851440003</v>
      </c>
      <c r="L728" s="23">
        <f t="shared" si="224"/>
        <v>20677.929394747509</v>
      </c>
      <c r="N728">
        <v>202212</v>
      </c>
      <c r="O728" s="20" t="s">
        <v>29</v>
      </c>
      <c r="P728" s="20" t="s">
        <v>2941</v>
      </c>
      <c r="Q728">
        <v>37806.43</v>
      </c>
      <c r="R728" s="21">
        <v>0.71</v>
      </c>
      <c r="S728">
        <v>977.06</v>
      </c>
      <c r="T728" s="21">
        <v>0.04</v>
      </c>
      <c r="U728" s="11">
        <f t="shared" si="225"/>
        <v>1073.702612</v>
      </c>
      <c r="V728" s="23">
        <f t="shared" si="226"/>
        <v>5260.0470697870123</v>
      </c>
      <c r="W728" s="23">
        <f t="shared" si="227"/>
        <v>27668095.176374935</v>
      </c>
      <c r="X728" s="23">
        <f t="shared" si="228"/>
        <v>1127.3877426000001</v>
      </c>
      <c r="Y728" s="23">
        <f t="shared" si="229"/>
        <v>11593.796751574024</v>
      </c>
      <c r="AA728">
        <v>202212</v>
      </c>
      <c r="AB728" s="20" t="s">
        <v>31</v>
      </c>
      <c r="AC728" s="20" t="s">
        <v>2942</v>
      </c>
      <c r="AD728">
        <v>189267.45</v>
      </c>
      <c r="AE728" s="21">
        <v>0.72</v>
      </c>
      <c r="AF728">
        <v>573.70749999999998</v>
      </c>
      <c r="AG728" s="22">
        <v>4.1999999999999997E-3</v>
      </c>
      <c r="AH728" s="11">
        <f t="shared" si="230"/>
        <v>572.3447688</v>
      </c>
      <c r="AI728" s="23">
        <f t="shared" si="231"/>
        <v>8812.9059113319981</v>
      </c>
      <c r="AJ728" s="23">
        <f t="shared" si="232"/>
        <v>77667310.601990476</v>
      </c>
      <c r="AK728" s="23">
        <f t="shared" si="233"/>
        <v>600.96200724000005</v>
      </c>
      <c r="AL728" s="23">
        <f t="shared" si="234"/>
        <v>18198.156591463998</v>
      </c>
      <c r="AN728">
        <v>202212</v>
      </c>
      <c r="AO728" s="20" t="s">
        <v>33</v>
      </c>
      <c r="AP728" s="20" t="s">
        <v>2943</v>
      </c>
      <c r="AQ728">
        <v>1108.1600000000001</v>
      </c>
      <c r="AR728" s="21">
        <v>0.86</v>
      </c>
      <c r="AS728">
        <v>22.59</v>
      </c>
      <c r="AT728">
        <v>2.3700000000000002E-2</v>
      </c>
      <c r="AU728" s="11">
        <f t="shared" si="235"/>
        <v>22.586517120000003</v>
      </c>
      <c r="AV728" s="23">
        <f t="shared" si="236"/>
        <v>144.96619461946727</v>
      </c>
      <c r="AW728" s="23">
        <f t="shared" si="237"/>
        <v>21015.197582449262</v>
      </c>
      <c r="AX728" s="23">
        <f t="shared" si="238"/>
        <v>23.715842976000005</v>
      </c>
      <c r="AY728" s="23">
        <f t="shared" si="239"/>
        <v>312.51890635893454</v>
      </c>
      <c r="AZ728" s="23"/>
      <c r="BA728" s="23"/>
    </row>
    <row r="729" spans="1:53">
      <c r="A729">
        <v>202212</v>
      </c>
      <c r="B729" s="20" t="s">
        <v>27</v>
      </c>
      <c r="C729" s="20" t="s">
        <v>2944</v>
      </c>
      <c r="D729">
        <v>204478.92</v>
      </c>
      <c r="E729" s="21">
        <v>0.68</v>
      </c>
      <c r="F729">
        <v>6734.58</v>
      </c>
      <c r="G729" s="22">
        <v>4.8399999999999999E-2</v>
      </c>
      <c r="H729" s="11">
        <f t="shared" si="220"/>
        <v>6729.81021504</v>
      </c>
      <c r="I729" s="23">
        <f t="shared" si="221"/>
        <v>29840.586374625069</v>
      </c>
      <c r="J729" s="23">
        <f t="shared" si="222"/>
        <v>890460595.18145931</v>
      </c>
      <c r="K729" s="23">
        <f t="shared" si="223"/>
        <v>7066.3007257919999</v>
      </c>
      <c r="L729" s="23">
        <f t="shared" si="224"/>
        <v>66410.982964290131</v>
      </c>
      <c r="N729">
        <v>202212</v>
      </c>
      <c r="O729" s="20" t="s">
        <v>29</v>
      </c>
      <c r="P729" s="20" t="s">
        <v>2945</v>
      </c>
      <c r="Q729">
        <v>39953.39</v>
      </c>
      <c r="R729" s="21">
        <v>0.71</v>
      </c>
      <c r="S729">
        <v>1032.55</v>
      </c>
      <c r="T729" s="21">
        <v>0.04</v>
      </c>
      <c r="U729" s="11">
        <f t="shared" si="225"/>
        <v>1134.6762759999999</v>
      </c>
      <c r="V729" s="23">
        <f t="shared" si="226"/>
        <v>5558.7557988828275</v>
      </c>
      <c r="W729" s="23">
        <f t="shared" si="227"/>
        <v>30899766.031613462</v>
      </c>
      <c r="X729" s="23">
        <f t="shared" si="228"/>
        <v>1191.4100897999999</v>
      </c>
      <c r="Y729" s="23">
        <f t="shared" si="229"/>
        <v>12252.187873765655</v>
      </c>
      <c r="AA729">
        <v>202212</v>
      </c>
      <c r="AB729" s="20" t="s">
        <v>31</v>
      </c>
      <c r="AC729" s="20" t="s">
        <v>2946</v>
      </c>
      <c r="AD729">
        <v>216597.45</v>
      </c>
      <c r="AE729" s="21">
        <v>0.72</v>
      </c>
      <c r="AF729">
        <v>656.55020000000002</v>
      </c>
      <c r="AG729" s="22">
        <v>4.1999999999999997E-3</v>
      </c>
      <c r="AH729" s="11">
        <f t="shared" si="230"/>
        <v>654.99068879999993</v>
      </c>
      <c r="AI729" s="23">
        <f t="shared" si="231"/>
        <v>10085.479291259204</v>
      </c>
      <c r="AJ729" s="23">
        <f t="shared" si="232"/>
        <v>101716892.53441826</v>
      </c>
      <c r="AK729" s="23">
        <f t="shared" si="233"/>
        <v>687.74022323999998</v>
      </c>
      <c r="AL729" s="23">
        <f t="shared" si="234"/>
        <v>20825.949271318408</v>
      </c>
      <c r="AN729">
        <v>202212</v>
      </c>
      <c r="AO729" s="20" t="s">
        <v>33</v>
      </c>
      <c r="AP729" s="20" t="s">
        <v>2947</v>
      </c>
      <c r="AQ729">
        <v>2290.11</v>
      </c>
      <c r="AR729" s="21">
        <v>0.86</v>
      </c>
      <c r="AS729">
        <v>130.58000000000001</v>
      </c>
      <c r="AT729">
        <v>6.6299999999999998E-2</v>
      </c>
      <c r="AU729" s="11">
        <f t="shared" si="235"/>
        <v>130.57749197999999</v>
      </c>
      <c r="AV729" s="23">
        <f t="shared" si="236"/>
        <v>490.02161577257618</v>
      </c>
      <c r="AW729" s="23">
        <f t="shared" si="237"/>
        <v>240121.18392436628</v>
      </c>
      <c r="AX729" s="23">
        <f t="shared" si="238"/>
        <v>137.106366579</v>
      </c>
      <c r="AY729" s="23">
        <f t="shared" si="239"/>
        <v>1110.6207235251522</v>
      </c>
      <c r="AZ729" s="23"/>
      <c r="BA729" s="23"/>
    </row>
    <row r="730" spans="1:53">
      <c r="A730">
        <v>202212</v>
      </c>
      <c r="B730" s="20" t="s">
        <v>27</v>
      </c>
      <c r="C730" s="20" t="s">
        <v>2948</v>
      </c>
      <c r="D730">
        <v>64370.81</v>
      </c>
      <c r="E730" s="21">
        <v>0.68</v>
      </c>
      <c r="F730">
        <v>2120.0700000000002</v>
      </c>
      <c r="G730" s="22">
        <v>4.8399999999999999E-2</v>
      </c>
      <c r="H730" s="11">
        <f t="shared" si="220"/>
        <v>2118.5720987200002</v>
      </c>
      <c r="I730" s="23">
        <f t="shared" si="221"/>
        <v>9393.9400492215973</v>
      </c>
      <c r="J730" s="23">
        <f t="shared" si="222"/>
        <v>88246109.648369461</v>
      </c>
      <c r="K730" s="23">
        <f t="shared" si="223"/>
        <v>2224.5007036560005</v>
      </c>
      <c r="L730" s="23">
        <f t="shared" si="224"/>
        <v>20906.452197163195</v>
      </c>
      <c r="N730">
        <v>202212</v>
      </c>
      <c r="O730" s="20" t="s">
        <v>29</v>
      </c>
      <c r="P730" s="20" t="s">
        <v>2949</v>
      </c>
      <c r="Q730">
        <v>85115.53</v>
      </c>
      <c r="R730" s="21">
        <v>0.71</v>
      </c>
      <c r="S730">
        <v>2199.7199999999998</v>
      </c>
      <c r="T730" s="21">
        <v>0.04</v>
      </c>
      <c r="U730" s="11">
        <f t="shared" si="225"/>
        <v>2417.2810519999998</v>
      </c>
      <c r="V730" s="23">
        <f t="shared" si="226"/>
        <v>11842.210284596258</v>
      </c>
      <c r="W730" s="23">
        <f t="shared" si="227"/>
        <v>140237944.42459738</v>
      </c>
      <c r="X730" s="23">
        <f t="shared" si="228"/>
        <v>2538.1451045999997</v>
      </c>
      <c r="Y730" s="23">
        <f t="shared" si="229"/>
        <v>26101.701621192515</v>
      </c>
      <c r="AA730">
        <v>202212</v>
      </c>
      <c r="AB730" s="20" t="s">
        <v>31</v>
      </c>
      <c r="AC730" s="20" t="s">
        <v>2950</v>
      </c>
      <c r="AD730">
        <v>245727.71</v>
      </c>
      <c r="AE730" s="21">
        <v>0.72</v>
      </c>
      <c r="AF730">
        <v>744.84979999999996</v>
      </c>
      <c r="AG730" s="22">
        <v>4.1999999999999997E-3</v>
      </c>
      <c r="AH730" s="11">
        <f t="shared" si="230"/>
        <v>743.08059503999982</v>
      </c>
      <c r="AI730" s="23">
        <f t="shared" si="231"/>
        <v>11441.878611652848</v>
      </c>
      <c r="AJ730" s="23">
        <f t="shared" si="232"/>
        <v>130916586.16379891</v>
      </c>
      <c r="AK730" s="23">
        <f t="shared" si="233"/>
        <v>780.23462479199986</v>
      </c>
      <c r="AL730" s="23">
        <f t="shared" si="234"/>
        <v>23626.837818345695</v>
      </c>
      <c r="AN730">
        <v>202212</v>
      </c>
      <c r="AO730" s="20" t="s">
        <v>33</v>
      </c>
      <c r="AP730" s="20" t="s">
        <v>2951</v>
      </c>
      <c r="AQ730">
        <v>2994.09</v>
      </c>
      <c r="AR730" s="21">
        <v>0.86</v>
      </c>
      <c r="AS730">
        <v>51.5</v>
      </c>
      <c r="AT730">
        <v>0.02</v>
      </c>
      <c r="AU730" s="11">
        <f t="shared" si="235"/>
        <v>51.498348000000007</v>
      </c>
      <c r="AV730" s="23">
        <f t="shared" si="236"/>
        <v>360.48843599999998</v>
      </c>
      <c r="AW730" s="23">
        <f t="shared" si="237"/>
        <v>129951.91248972608</v>
      </c>
      <c r="AX730" s="23">
        <f t="shared" si="238"/>
        <v>54.073265400000011</v>
      </c>
      <c r="AY730" s="23">
        <f t="shared" si="239"/>
        <v>772.47521999999992</v>
      </c>
      <c r="AZ730" s="23"/>
      <c r="BA730" s="23"/>
    </row>
    <row r="731" spans="1:53">
      <c r="A731">
        <v>202212</v>
      </c>
      <c r="B731" s="20" t="s">
        <v>27</v>
      </c>
      <c r="C731" s="20" t="s">
        <v>2952</v>
      </c>
      <c r="D731">
        <v>9845.66</v>
      </c>
      <c r="E731" s="21">
        <v>0.68</v>
      </c>
      <c r="F731">
        <v>324.27</v>
      </c>
      <c r="G731" s="22">
        <v>4.8399999999999999E-2</v>
      </c>
      <c r="H731" s="11">
        <f t="shared" si="220"/>
        <v>324.04036192000001</v>
      </c>
      <c r="I731" s="23">
        <f t="shared" si="221"/>
        <v>1436.8242342300666</v>
      </c>
      <c r="J731" s="23">
        <f t="shared" si="222"/>
        <v>2064463.8800708174</v>
      </c>
      <c r="K731" s="23">
        <f t="shared" si="223"/>
        <v>340.24238001600003</v>
      </c>
      <c r="L731" s="23">
        <f t="shared" si="224"/>
        <v>3197.6888303801334</v>
      </c>
      <c r="N731">
        <v>202212</v>
      </c>
      <c r="O731" s="20" t="s">
        <v>29</v>
      </c>
      <c r="P731" s="20" t="s">
        <v>2953</v>
      </c>
      <c r="Q731">
        <v>18250.29</v>
      </c>
      <c r="R731" s="21">
        <v>0.71</v>
      </c>
      <c r="S731">
        <v>471.66</v>
      </c>
      <c r="T731" s="21">
        <v>0.04</v>
      </c>
      <c r="U731" s="11">
        <f t="shared" si="225"/>
        <v>518.30823600000008</v>
      </c>
      <c r="V731" s="23">
        <f t="shared" si="226"/>
        <v>2539.1814153640853</v>
      </c>
      <c r="W731" s="23">
        <f t="shared" si="227"/>
        <v>6447442.2601303598</v>
      </c>
      <c r="X731" s="23">
        <f t="shared" si="228"/>
        <v>544.22364780000009</v>
      </c>
      <c r="Y731" s="23">
        <f t="shared" si="229"/>
        <v>5596.6710667281704</v>
      </c>
      <c r="AA731">
        <v>202212</v>
      </c>
      <c r="AB731" s="20" t="s">
        <v>31</v>
      </c>
      <c r="AC731" s="20" t="s">
        <v>2954</v>
      </c>
      <c r="AD731">
        <v>221389.77</v>
      </c>
      <c r="AE731" s="21">
        <v>0.72</v>
      </c>
      <c r="AF731">
        <v>671.07669999999996</v>
      </c>
      <c r="AG731" s="22">
        <v>4.1999999999999997E-3</v>
      </c>
      <c r="AH731" s="11">
        <f t="shared" si="230"/>
        <v>669.48266447999993</v>
      </c>
      <c r="AI731" s="23">
        <f t="shared" si="231"/>
        <v>10308.625242964024</v>
      </c>
      <c r="AJ731" s="23">
        <f t="shared" si="232"/>
        <v>106267754.39987509</v>
      </c>
      <c r="AK731" s="23">
        <f t="shared" si="233"/>
        <v>702.956797704</v>
      </c>
      <c r="AL731" s="23">
        <f t="shared" si="234"/>
        <v>21286.73315040805</v>
      </c>
      <c r="AN731">
        <v>202212</v>
      </c>
      <c r="AO731" s="20" t="s">
        <v>33</v>
      </c>
      <c r="AP731" s="20" t="s">
        <v>2955</v>
      </c>
      <c r="AQ731">
        <v>1233.9100000000001</v>
      </c>
      <c r="AR731" s="21">
        <v>0.86</v>
      </c>
      <c r="AS731">
        <v>33.11</v>
      </c>
      <c r="AT731">
        <v>3.1200000000000002E-2</v>
      </c>
      <c r="AU731" s="11">
        <f t="shared" si="235"/>
        <v>33.108273120000007</v>
      </c>
      <c r="AV731" s="23">
        <f t="shared" si="236"/>
        <v>184.49147253068585</v>
      </c>
      <c r="AW731" s="23">
        <f t="shared" si="237"/>
        <v>34037.103436540812</v>
      </c>
      <c r="AX731" s="23">
        <f t="shared" si="238"/>
        <v>34.763686776000007</v>
      </c>
      <c r="AY731" s="23">
        <f t="shared" si="239"/>
        <v>402.09121818137169</v>
      </c>
      <c r="AZ731" s="23"/>
      <c r="BA731" s="23"/>
    </row>
    <row r="732" spans="1:53">
      <c r="A732">
        <v>202212</v>
      </c>
      <c r="B732" s="20" t="s">
        <v>27</v>
      </c>
      <c r="C732" s="20" t="s">
        <v>2956</v>
      </c>
      <c r="D732">
        <v>180696.79</v>
      </c>
      <c r="E732" s="21">
        <v>0.68</v>
      </c>
      <c r="F732">
        <v>5951.31</v>
      </c>
      <c r="G732" s="22">
        <v>4.8399999999999999E-2</v>
      </c>
      <c r="H732" s="11">
        <f t="shared" si="220"/>
        <v>5947.0927524800009</v>
      </c>
      <c r="I732" s="23">
        <f t="shared" si="221"/>
        <v>26369.946445396366</v>
      </c>
      <c r="J732" s="23">
        <f t="shared" si="222"/>
        <v>695374075.53307247</v>
      </c>
      <c r="K732" s="23">
        <f t="shared" si="223"/>
        <v>6244.447390104001</v>
      </c>
      <c r="L732" s="23">
        <f t="shared" si="224"/>
        <v>58686.985643272732</v>
      </c>
      <c r="N732">
        <v>202212</v>
      </c>
      <c r="O732" s="20" t="s">
        <v>29</v>
      </c>
      <c r="P732" s="20" t="s">
        <v>2957</v>
      </c>
      <c r="Q732">
        <v>39339.129999999997</v>
      </c>
      <c r="R732" s="21">
        <v>0.71</v>
      </c>
      <c r="S732">
        <v>1016.68</v>
      </c>
      <c r="T732" s="21">
        <v>0.04</v>
      </c>
      <c r="U732" s="11">
        <f t="shared" si="225"/>
        <v>1117.2312919999999</v>
      </c>
      <c r="V732" s="23">
        <f t="shared" si="226"/>
        <v>5473.293180140794</v>
      </c>
      <c r="W732" s="23">
        <f t="shared" si="227"/>
        <v>29956938.235775728</v>
      </c>
      <c r="X732" s="23">
        <f t="shared" si="228"/>
        <v>1173.0928566</v>
      </c>
      <c r="Y732" s="23">
        <f t="shared" si="229"/>
        <v>12063.817652281588</v>
      </c>
      <c r="AA732">
        <v>202212</v>
      </c>
      <c r="AB732" s="20" t="s">
        <v>31</v>
      </c>
      <c r="AC732" s="20" t="s">
        <v>2958</v>
      </c>
      <c r="AD732">
        <v>171235.89</v>
      </c>
      <c r="AE732" s="21">
        <v>0.72</v>
      </c>
      <c r="AF732">
        <v>519.05020000000002</v>
      </c>
      <c r="AG732" s="22">
        <v>4.1999999999999997E-3</v>
      </c>
      <c r="AH732" s="11">
        <f t="shared" si="230"/>
        <v>517.81733136000003</v>
      </c>
      <c r="AI732" s="23">
        <f t="shared" si="231"/>
        <v>7973.2980352046579</v>
      </c>
      <c r="AJ732" s="23">
        <f t="shared" si="232"/>
        <v>63573481.558198459</v>
      </c>
      <c r="AK732" s="23">
        <f t="shared" si="233"/>
        <v>543.708197928</v>
      </c>
      <c r="AL732" s="23">
        <f t="shared" si="234"/>
        <v>16464.413401769314</v>
      </c>
      <c r="AN732">
        <v>202212</v>
      </c>
      <c r="AO732" s="20" t="s">
        <v>33</v>
      </c>
      <c r="AP732" s="20" t="s">
        <v>2959</v>
      </c>
      <c r="AQ732">
        <v>1515.23</v>
      </c>
      <c r="AR732" s="21">
        <v>0.86</v>
      </c>
      <c r="AS732">
        <v>21.76</v>
      </c>
      <c r="AT732">
        <v>1.67E-2</v>
      </c>
      <c r="AU732" s="11">
        <f t="shared" si="235"/>
        <v>21.76173326</v>
      </c>
      <c r="AV732" s="23">
        <f t="shared" si="236"/>
        <v>166.98530983536676</v>
      </c>
      <c r="AW732" s="23">
        <f t="shared" si="237"/>
        <v>27884.093700813435</v>
      </c>
      <c r="AX732" s="23">
        <f t="shared" si="238"/>
        <v>22.849819923000002</v>
      </c>
      <c r="AY732" s="23">
        <f t="shared" si="239"/>
        <v>355.73235293073355</v>
      </c>
      <c r="AZ732" s="23"/>
      <c r="BA732" s="23"/>
    </row>
    <row r="733" spans="1:53">
      <c r="A733">
        <v>202212</v>
      </c>
      <c r="B733" s="20" t="s">
        <v>27</v>
      </c>
      <c r="C733" s="20" t="s">
        <v>2960</v>
      </c>
      <c r="D733">
        <v>44914.48</v>
      </c>
      <c r="E733" s="21">
        <v>0.68</v>
      </c>
      <c r="F733">
        <v>1479.27</v>
      </c>
      <c r="G733" s="22">
        <v>4.8399999999999999E-2</v>
      </c>
      <c r="H733" s="11">
        <f t="shared" si="220"/>
        <v>1478.2253657600002</v>
      </c>
      <c r="I733" s="23">
        <f t="shared" si="221"/>
        <v>6554.5847949087874</v>
      </c>
      <c r="J733" s="23">
        <f t="shared" si="222"/>
        <v>42962581.833649471</v>
      </c>
      <c r="K733" s="23">
        <f t="shared" si="223"/>
        <v>1552.1366340480001</v>
      </c>
      <c r="L733" s="23">
        <f t="shared" si="224"/>
        <v>14587.394955577574</v>
      </c>
      <c r="N733">
        <v>202212</v>
      </c>
      <c r="O733" s="20" t="s">
        <v>29</v>
      </c>
      <c r="P733" s="20" t="s">
        <v>2961</v>
      </c>
      <c r="Q733">
        <v>26157.95</v>
      </c>
      <c r="R733" s="21">
        <v>0.71</v>
      </c>
      <c r="S733">
        <v>676.02</v>
      </c>
      <c r="T733" s="21">
        <v>0.04</v>
      </c>
      <c r="U733" s="11">
        <f t="shared" si="225"/>
        <v>742.88577999999995</v>
      </c>
      <c r="V733" s="23">
        <f t="shared" si="226"/>
        <v>3639.3821963389605</v>
      </c>
      <c r="W733" s="23">
        <f t="shared" si="227"/>
        <v>13245102.771028996</v>
      </c>
      <c r="X733" s="23">
        <f t="shared" si="228"/>
        <v>780.03006900000003</v>
      </c>
      <c r="Y733" s="23">
        <f t="shared" si="229"/>
        <v>8021.6501726779206</v>
      </c>
      <c r="AA733">
        <v>202212</v>
      </c>
      <c r="AB733" s="20" t="s">
        <v>31</v>
      </c>
      <c r="AC733" s="20" t="s">
        <v>2962</v>
      </c>
      <c r="AD733">
        <v>204026.67</v>
      </c>
      <c r="AE733" s="21">
        <v>0.72</v>
      </c>
      <c r="AF733">
        <v>618.44560000000001</v>
      </c>
      <c r="AG733" s="22">
        <v>4.1999999999999997E-3</v>
      </c>
      <c r="AH733" s="11">
        <f t="shared" si="230"/>
        <v>616.97665008000001</v>
      </c>
      <c r="AI733" s="23">
        <f t="shared" si="231"/>
        <v>9500.1430309986372</v>
      </c>
      <c r="AJ733" s="23">
        <f t="shared" si="232"/>
        <v>90252717.609431967</v>
      </c>
      <c r="AK733" s="23">
        <f t="shared" si="233"/>
        <v>647.82548258400004</v>
      </c>
      <c r="AL733" s="23">
        <f t="shared" si="234"/>
        <v>19617.262712077274</v>
      </c>
      <c r="AN733">
        <v>202212</v>
      </c>
      <c r="AO733" s="20" t="s">
        <v>33</v>
      </c>
      <c r="AP733" s="20" t="s">
        <v>2963</v>
      </c>
      <c r="AQ733">
        <v>3505.62</v>
      </c>
      <c r="AR733" s="21">
        <v>0.86</v>
      </c>
      <c r="AS733">
        <v>174.86</v>
      </c>
      <c r="AT733">
        <v>5.7999999999999996E-2</v>
      </c>
      <c r="AU733" s="11">
        <f t="shared" si="235"/>
        <v>174.86032559999998</v>
      </c>
      <c r="AV733" s="23">
        <f t="shared" si="236"/>
        <v>704.69751064747766</v>
      </c>
      <c r="AW733" s="23">
        <f t="shared" si="237"/>
        <v>496598.58151275187</v>
      </c>
      <c r="AX733" s="23">
        <f t="shared" si="238"/>
        <v>183.60334187999999</v>
      </c>
      <c r="AY733" s="23">
        <f t="shared" si="239"/>
        <v>1584.2553468949552</v>
      </c>
      <c r="AZ733" s="23"/>
      <c r="BA733" s="23"/>
    </row>
    <row r="734" spans="1:53">
      <c r="A734">
        <v>202212</v>
      </c>
      <c r="B734" s="20" t="s">
        <v>27</v>
      </c>
      <c r="C734" s="20" t="s">
        <v>2964</v>
      </c>
      <c r="D734">
        <v>33831.279999999999</v>
      </c>
      <c r="E734" s="21">
        <v>0.68</v>
      </c>
      <c r="F734">
        <v>1114.24</v>
      </c>
      <c r="G734" s="22">
        <v>4.8399999999999999E-2</v>
      </c>
      <c r="H734" s="11">
        <f t="shared" si="220"/>
        <v>1113.4550873600001</v>
      </c>
      <c r="I734" s="23">
        <f t="shared" si="221"/>
        <v>4937.1604320099386</v>
      </c>
      <c r="J734" s="23">
        <f t="shared" si="222"/>
        <v>24375553.131404564</v>
      </c>
      <c r="K734" s="23">
        <f t="shared" si="223"/>
        <v>1169.1278417280002</v>
      </c>
      <c r="L734" s="23">
        <f t="shared" si="224"/>
        <v>10987.775951379877</v>
      </c>
      <c r="N734">
        <v>202212</v>
      </c>
      <c r="O734" s="20" t="s">
        <v>29</v>
      </c>
      <c r="P734" s="20" t="s">
        <v>2965</v>
      </c>
      <c r="Q734">
        <v>45213.84</v>
      </c>
      <c r="R734" s="21">
        <v>0.71</v>
      </c>
      <c r="S734">
        <v>1168.5</v>
      </c>
      <c r="T734" s="21">
        <v>0.04</v>
      </c>
      <c r="U734" s="11">
        <f t="shared" si="225"/>
        <v>1284.0730559999997</v>
      </c>
      <c r="V734" s="23">
        <f t="shared" si="226"/>
        <v>6290.6475593124969</v>
      </c>
      <c r="W734" s="23">
        <f t="shared" si="227"/>
        <v>39572246.715484276</v>
      </c>
      <c r="X734" s="23">
        <f t="shared" si="228"/>
        <v>1348.2767087999998</v>
      </c>
      <c r="Y734" s="23">
        <f t="shared" si="229"/>
        <v>13865.368174624993</v>
      </c>
      <c r="AA734">
        <v>202212</v>
      </c>
      <c r="AB734" s="20" t="s">
        <v>31</v>
      </c>
      <c r="AC734" s="20" t="s">
        <v>2966</v>
      </c>
      <c r="AD734">
        <v>196339.44</v>
      </c>
      <c r="AE734" s="21">
        <v>0.72</v>
      </c>
      <c r="AF734">
        <v>595.14409999999998</v>
      </c>
      <c r="AG734" s="22">
        <v>4.1999999999999997E-3</v>
      </c>
      <c r="AH734" s="11">
        <f t="shared" si="230"/>
        <v>593.73046655999997</v>
      </c>
      <c r="AI734" s="23">
        <f t="shared" si="231"/>
        <v>9142.2006869306588</v>
      </c>
      <c r="AJ734" s="23">
        <f t="shared" si="232"/>
        <v>83579833.400115415</v>
      </c>
      <c r="AK734" s="23">
        <f t="shared" si="233"/>
        <v>623.41698988799999</v>
      </c>
      <c r="AL734" s="23">
        <f t="shared" si="234"/>
        <v>18878.131840421316</v>
      </c>
      <c r="AN734">
        <v>202212</v>
      </c>
      <c r="AO734" s="20" t="s">
        <v>33</v>
      </c>
      <c r="AP734" s="20" t="s">
        <v>2967</v>
      </c>
      <c r="AQ734">
        <v>1023.51</v>
      </c>
      <c r="AR734" s="21">
        <v>0.86</v>
      </c>
      <c r="AS734">
        <v>8.5399999999999991</v>
      </c>
      <c r="AT734">
        <v>9.7000000000000003E-3</v>
      </c>
      <c r="AU734" s="11">
        <f t="shared" si="235"/>
        <v>8.5381204200000003</v>
      </c>
      <c r="AV734" s="23">
        <f t="shared" si="236"/>
        <v>86.270000014010606</v>
      </c>
      <c r="AW734" s="23">
        <f t="shared" si="237"/>
        <v>7442.5129024173903</v>
      </c>
      <c r="AX734" s="23">
        <f t="shared" si="238"/>
        <v>8.9650264410000009</v>
      </c>
      <c r="AY734" s="23">
        <f t="shared" si="239"/>
        <v>181.07812044802122</v>
      </c>
      <c r="AZ734" s="23"/>
      <c r="BA734" s="23"/>
    </row>
    <row r="735" spans="1:53">
      <c r="A735">
        <v>202212</v>
      </c>
      <c r="B735" s="20" t="s">
        <v>27</v>
      </c>
      <c r="C735" s="20" t="s">
        <v>2968</v>
      </c>
      <c r="D735">
        <v>69069.990000000005</v>
      </c>
      <c r="E735" s="21">
        <v>0.68</v>
      </c>
      <c r="F735">
        <v>2274.84</v>
      </c>
      <c r="G735" s="22">
        <v>4.8399999999999999E-2</v>
      </c>
      <c r="H735" s="11">
        <f t="shared" si="220"/>
        <v>2273.2315108800003</v>
      </c>
      <c r="I735" s="23">
        <f t="shared" si="221"/>
        <v>10079.713852603927</v>
      </c>
      <c r="J735" s="23">
        <f t="shared" si="222"/>
        <v>101600631.3503755</v>
      </c>
      <c r="K735" s="23">
        <f t="shared" si="223"/>
        <v>2386.8930864240006</v>
      </c>
      <c r="L735" s="23">
        <f t="shared" si="224"/>
        <v>22432.659216087854</v>
      </c>
      <c r="N735">
        <v>202212</v>
      </c>
      <c r="O735" s="20" t="s">
        <v>29</v>
      </c>
      <c r="P735" s="20" t="s">
        <v>2969</v>
      </c>
      <c r="Q735">
        <v>44722.38</v>
      </c>
      <c r="R735" s="21">
        <v>0.71</v>
      </c>
      <c r="S735">
        <v>1155.8</v>
      </c>
      <c r="T735" s="21">
        <v>0.04</v>
      </c>
      <c r="U735" s="11">
        <f t="shared" si="225"/>
        <v>1270.1155919999999</v>
      </c>
      <c r="V735" s="23">
        <f t="shared" si="226"/>
        <v>6222.2702295059671</v>
      </c>
      <c r="W735" s="23">
        <f t="shared" si="227"/>
        <v>38716646.808996238</v>
      </c>
      <c r="X735" s="23">
        <f t="shared" si="228"/>
        <v>1333.6213716</v>
      </c>
      <c r="Y735" s="23">
        <f t="shared" si="229"/>
        <v>13714.656051011934</v>
      </c>
      <c r="AA735">
        <v>202212</v>
      </c>
      <c r="AB735" s="20" t="s">
        <v>31</v>
      </c>
      <c r="AC735" s="20" t="s">
        <v>2970</v>
      </c>
      <c r="AD735">
        <v>160361.03</v>
      </c>
      <c r="AE735" s="21">
        <v>0.72</v>
      </c>
      <c r="AF735">
        <v>486.08640000000003</v>
      </c>
      <c r="AG735" s="22">
        <v>4.1999999999999997E-3</v>
      </c>
      <c r="AH735" s="11">
        <f t="shared" si="230"/>
        <v>484.93175471999996</v>
      </c>
      <c r="AI735" s="23">
        <f t="shared" si="231"/>
        <v>7466.9293068316174</v>
      </c>
      <c r="AJ735" s="23">
        <f t="shared" si="232"/>
        <v>55755033.273220897</v>
      </c>
      <c r="AK735" s="23">
        <f t="shared" si="233"/>
        <v>509.178342456</v>
      </c>
      <c r="AL735" s="23">
        <f t="shared" si="234"/>
        <v>15418.790368383236</v>
      </c>
      <c r="AN735">
        <v>202212</v>
      </c>
      <c r="AO735" s="20" t="s">
        <v>33</v>
      </c>
      <c r="AP735" s="20" t="s">
        <v>2971</v>
      </c>
      <c r="AQ735">
        <v>453.46</v>
      </c>
      <c r="AR735" s="21">
        <v>0.86</v>
      </c>
      <c r="AS735">
        <v>8.74</v>
      </c>
      <c r="AT735">
        <v>2.2400000000000003E-2</v>
      </c>
      <c r="AU735" s="11">
        <f t="shared" si="235"/>
        <v>8.7354534400000006</v>
      </c>
      <c r="AV735" s="23">
        <f t="shared" si="236"/>
        <v>57.708799586663176</v>
      </c>
      <c r="AW735" s="23">
        <f t="shared" si="237"/>
        <v>3330.3055497336559</v>
      </c>
      <c r="AX735" s="23">
        <f t="shared" si="238"/>
        <v>9.1722261120000006</v>
      </c>
      <c r="AY735" s="23">
        <f t="shared" si="239"/>
        <v>124.15305261332635</v>
      </c>
      <c r="AZ735" s="23"/>
      <c r="BA735" s="23"/>
    </row>
    <row r="736" spans="1:53">
      <c r="A736">
        <v>202212</v>
      </c>
      <c r="B736" s="20" t="s">
        <v>27</v>
      </c>
      <c r="C736" s="20" t="s">
        <v>2972</v>
      </c>
      <c r="D736">
        <v>44235.55</v>
      </c>
      <c r="E736" s="21">
        <v>0.68</v>
      </c>
      <c r="F736">
        <v>1456.91</v>
      </c>
      <c r="G736" s="22">
        <v>4.8399999999999999E-2</v>
      </c>
      <c r="H736" s="11">
        <f t="shared" si="220"/>
        <v>1455.8804216000001</v>
      </c>
      <c r="I736" s="23">
        <f t="shared" si="221"/>
        <v>6455.5052941596423</v>
      </c>
      <c r="J736" s="23">
        <f t="shared" si="222"/>
        <v>41673548.60292317</v>
      </c>
      <c r="K736" s="23">
        <f t="shared" si="223"/>
        <v>1528.6744426800001</v>
      </c>
      <c r="L736" s="23">
        <f t="shared" si="224"/>
        <v>14366.891009919285</v>
      </c>
      <c r="N736">
        <v>202212</v>
      </c>
      <c r="O736" s="20" t="s">
        <v>29</v>
      </c>
      <c r="P736" s="20" t="s">
        <v>2973</v>
      </c>
      <c r="Q736">
        <v>57306.32</v>
      </c>
      <c r="R736" s="21">
        <v>0.71</v>
      </c>
      <c r="S736">
        <v>1481.02</v>
      </c>
      <c r="T736" s="21">
        <v>0.04</v>
      </c>
      <c r="U736" s="11">
        <f t="shared" si="225"/>
        <v>1627.4994879999999</v>
      </c>
      <c r="V736" s="23">
        <f t="shared" si="226"/>
        <v>7973.0866044817467</v>
      </c>
      <c r="W736" s="23">
        <f t="shared" si="227"/>
        <v>63570110.002566271</v>
      </c>
      <c r="X736" s="23">
        <f t="shared" si="228"/>
        <v>1708.8744624000001</v>
      </c>
      <c r="Y736" s="23">
        <f t="shared" si="229"/>
        <v>17573.672696963495</v>
      </c>
      <c r="AA736">
        <v>202212</v>
      </c>
      <c r="AB736" s="20" t="s">
        <v>31</v>
      </c>
      <c r="AC736" s="20" t="s">
        <v>2974</v>
      </c>
      <c r="AD736">
        <v>190716.4</v>
      </c>
      <c r="AE736" s="21">
        <v>0.72</v>
      </c>
      <c r="AF736">
        <v>578.09960000000001</v>
      </c>
      <c r="AG736" s="22">
        <v>4.1999999999999997E-3</v>
      </c>
      <c r="AH736" s="11">
        <f t="shared" si="230"/>
        <v>576.72639359999994</v>
      </c>
      <c r="AI736" s="23">
        <f t="shared" si="231"/>
        <v>8880.3737195590566</v>
      </c>
      <c r="AJ736" s="23">
        <f t="shared" si="232"/>
        <v>78861037.399035156</v>
      </c>
      <c r="AK736" s="23">
        <f t="shared" si="233"/>
        <v>605.56271327999991</v>
      </c>
      <c r="AL736" s="23">
        <f t="shared" si="234"/>
        <v>18337.473832718111</v>
      </c>
      <c r="AN736">
        <v>202212</v>
      </c>
      <c r="AO736" s="20" t="s">
        <v>33</v>
      </c>
      <c r="AP736" s="20" t="s">
        <v>2975</v>
      </c>
      <c r="AQ736">
        <v>3315.64</v>
      </c>
      <c r="AR736" s="21">
        <v>0.86</v>
      </c>
      <c r="AS736">
        <v>44.2</v>
      </c>
      <c r="AT736">
        <v>1.55E-2</v>
      </c>
      <c r="AU736" s="11">
        <f t="shared" si="235"/>
        <v>44.197481199999999</v>
      </c>
      <c r="AV736" s="23">
        <f t="shared" si="236"/>
        <v>352.24069626082121</v>
      </c>
      <c r="AW736" s="23">
        <f t="shared" si="237"/>
        <v>124073.5081023081</v>
      </c>
      <c r="AX736" s="23">
        <f t="shared" si="238"/>
        <v>46.407355260000003</v>
      </c>
      <c r="AY736" s="23">
        <f t="shared" si="239"/>
        <v>748.67887372164239</v>
      </c>
      <c r="AZ736" s="23"/>
      <c r="BA736" s="23"/>
    </row>
    <row r="737" spans="1:53">
      <c r="A737">
        <v>202212</v>
      </c>
      <c r="B737" s="20" t="s">
        <v>27</v>
      </c>
      <c r="C737" s="20" t="s">
        <v>2976</v>
      </c>
      <c r="D737">
        <v>72072.94</v>
      </c>
      <c r="E737" s="21">
        <v>0.68</v>
      </c>
      <c r="F737">
        <v>2373.75</v>
      </c>
      <c r="G737" s="22">
        <v>4.8399999999999999E-2</v>
      </c>
      <c r="H737" s="11">
        <f t="shared" si="220"/>
        <v>2372.0646012800003</v>
      </c>
      <c r="I737" s="23">
        <f t="shared" si="221"/>
        <v>10517.948702698401</v>
      </c>
      <c r="J737" s="23">
        <f t="shared" si="222"/>
        <v>110627244.91259497</v>
      </c>
      <c r="K737" s="23">
        <f t="shared" si="223"/>
        <v>2490.6678313440002</v>
      </c>
      <c r="L737" s="23">
        <f t="shared" si="224"/>
        <v>23407.9620066768</v>
      </c>
      <c r="N737">
        <v>202212</v>
      </c>
      <c r="O737" s="20" t="s">
        <v>29</v>
      </c>
      <c r="P737" s="20" t="s">
        <v>2977</v>
      </c>
      <c r="Q737">
        <v>47513.46</v>
      </c>
      <c r="R737" s="21">
        <v>0.71</v>
      </c>
      <c r="S737">
        <v>1227.93</v>
      </c>
      <c r="T737" s="21">
        <v>0.04</v>
      </c>
      <c r="U737" s="11">
        <f t="shared" si="225"/>
        <v>1349.3822639999999</v>
      </c>
      <c r="V737" s="23">
        <f t="shared" si="226"/>
        <v>6610.5960295230834</v>
      </c>
      <c r="W737" s="23">
        <f t="shared" si="227"/>
        <v>43699979.865546353</v>
      </c>
      <c r="X737" s="23">
        <f t="shared" si="228"/>
        <v>1416.8513771999999</v>
      </c>
      <c r="Y737" s="23">
        <f t="shared" si="229"/>
        <v>14570.574323046167</v>
      </c>
      <c r="AA737">
        <v>202212</v>
      </c>
      <c r="AB737" s="20" t="s">
        <v>31</v>
      </c>
      <c r="AC737" s="20" t="s">
        <v>2978</v>
      </c>
      <c r="AD737">
        <v>207226.61</v>
      </c>
      <c r="AE737" s="21">
        <v>0.72</v>
      </c>
      <c r="AF737">
        <v>628.14530000000002</v>
      </c>
      <c r="AG737" s="22">
        <v>4.1999999999999997E-3</v>
      </c>
      <c r="AH737" s="11">
        <f t="shared" si="230"/>
        <v>626.65326863999996</v>
      </c>
      <c r="AI737" s="23">
        <f t="shared" si="231"/>
        <v>9649.142608801938</v>
      </c>
      <c r="AJ737" s="23">
        <f t="shared" si="232"/>
        <v>93105953.084997073</v>
      </c>
      <c r="AK737" s="23">
        <f t="shared" si="233"/>
        <v>657.98593207199997</v>
      </c>
      <c r="AL737" s="23">
        <f t="shared" si="234"/>
        <v>19924.938486243875</v>
      </c>
      <c r="AN737">
        <v>202212</v>
      </c>
      <c r="AO737" s="20" t="s">
        <v>33</v>
      </c>
      <c r="AP737" s="20" t="s">
        <v>2979</v>
      </c>
      <c r="AQ737">
        <v>1295.23</v>
      </c>
      <c r="AR737" s="21">
        <v>0.86</v>
      </c>
      <c r="AS737">
        <v>63.94</v>
      </c>
      <c r="AT737">
        <v>5.74E-2</v>
      </c>
      <c r="AU737" s="11">
        <f t="shared" si="235"/>
        <v>63.937733719999997</v>
      </c>
      <c r="AV737" s="23">
        <f t="shared" si="236"/>
        <v>259.09856644613876</v>
      </c>
      <c r="AW737" s="23">
        <f t="shared" si="237"/>
        <v>67132.06713444418</v>
      </c>
      <c r="AX737" s="23">
        <f t="shared" si="238"/>
        <v>67.134620405999996</v>
      </c>
      <c r="AY737" s="23">
        <f t="shared" si="239"/>
        <v>582.13486661227751</v>
      </c>
      <c r="AZ737" s="23"/>
      <c r="BA737" s="23"/>
    </row>
    <row r="738" spans="1:53">
      <c r="A738">
        <v>202212</v>
      </c>
      <c r="B738" s="20" t="s">
        <v>27</v>
      </c>
      <c r="C738" s="20" t="s">
        <v>2980</v>
      </c>
      <c r="D738">
        <v>77070.98</v>
      </c>
      <c r="E738" s="21">
        <v>0.68</v>
      </c>
      <c r="F738">
        <v>2538.36</v>
      </c>
      <c r="G738" s="22">
        <v>4.8399999999999999E-2</v>
      </c>
      <c r="H738" s="11">
        <f t="shared" si="220"/>
        <v>2536.5600937599997</v>
      </c>
      <c r="I738" s="23">
        <f t="shared" si="221"/>
        <v>11247.336574679684</v>
      </c>
      <c r="J738" s="23">
        <f t="shared" si="222"/>
        <v>126502580.02412733</v>
      </c>
      <c r="K738" s="23">
        <f t="shared" si="223"/>
        <v>2663.3880984479997</v>
      </c>
      <c r="L738" s="23">
        <f t="shared" si="224"/>
        <v>25031.233243119368</v>
      </c>
      <c r="N738">
        <v>202212</v>
      </c>
      <c r="O738" s="20" t="s">
        <v>29</v>
      </c>
      <c r="P738" s="20" t="s">
        <v>2981</v>
      </c>
      <c r="Q738">
        <v>50326.42</v>
      </c>
      <c r="R738" s="21">
        <v>0.71</v>
      </c>
      <c r="S738">
        <v>1300.6300000000001</v>
      </c>
      <c r="T738" s="21">
        <v>0.04</v>
      </c>
      <c r="U738" s="11">
        <f t="shared" si="225"/>
        <v>1429.2703279999998</v>
      </c>
      <c r="V738" s="23">
        <f t="shared" si="226"/>
        <v>7001.9660162006958</v>
      </c>
      <c r="W738" s="23">
        <f t="shared" si="227"/>
        <v>49027528.092029445</v>
      </c>
      <c r="X738" s="23">
        <f t="shared" si="228"/>
        <v>1500.7338444</v>
      </c>
      <c r="Y738" s="23">
        <f t="shared" si="229"/>
        <v>15433.202360401392</v>
      </c>
      <c r="AA738">
        <v>202212</v>
      </c>
      <c r="AB738" s="20" t="s">
        <v>31</v>
      </c>
      <c r="AC738" s="20" t="s">
        <v>2982</v>
      </c>
      <c r="AD738">
        <v>246664.93</v>
      </c>
      <c r="AE738" s="21">
        <v>0.72</v>
      </c>
      <c r="AF738">
        <v>747.69069999999999</v>
      </c>
      <c r="AG738" s="22">
        <v>4.1999999999999997E-3</v>
      </c>
      <c r="AH738" s="11">
        <f t="shared" si="230"/>
        <v>745.91474831999983</v>
      </c>
      <c r="AI738" s="23">
        <f t="shared" si="231"/>
        <v>11485.518612499367</v>
      </c>
      <c r="AJ738" s="23">
        <f t="shared" si="232"/>
        <v>131917137.79806939</v>
      </c>
      <c r="AK738" s="23">
        <f t="shared" si="233"/>
        <v>783.2104857359999</v>
      </c>
      <c r="AL738" s="23">
        <f t="shared" si="234"/>
        <v>23716.951973318734</v>
      </c>
      <c r="AN738">
        <v>202212</v>
      </c>
      <c r="AO738" s="20" t="s">
        <v>33</v>
      </c>
      <c r="AP738" s="20" t="s">
        <v>2983</v>
      </c>
      <c r="AQ738">
        <v>3067.33</v>
      </c>
      <c r="AR738" s="21">
        <v>0.86</v>
      </c>
      <c r="AS738">
        <v>7.91</v>
      </c>
      <c r="AT738">
        <v>3.0000000000000001E-3</v>
      </c>
      <c r="AU738" s="11">
        <f t="shared" si="235"/>
        <v>7.9137114000000004</v>
      </c>
      <c r="AV738" s="23">
        <f t="shared" si="236"/>
        <v>144.26705287778231</v>
      </c>
      <c r="AW738" s="23">
        <f t="shared" si="237"/>
        <v>20812.982546040836</v>
      </c>
      <c r="AX738" s="23">
        <f t="shared" si="238"/>
        <v>8.3093969699999999</v>
      </c>
      <c r="AY738" s="23">
        <f t="shared" si="239"/>
        <v>296.44781715556462</v>
      </c>
      <c r="AZ738" s="23"/>
      <c r="BA738" s="23"/>
    </row>
    <row r="739" spans="1:53">
      <c r="A739">
        <v>202212</v>
      </c>
      <c r="B739" s="20" t="s">
        <v>27</v>
      </c>
      <c r="C739" s="20" t="s">
        <v>2984</v>
      </c>
      <c r="D739">
        <v>50945.93</v>
      </c>
      <c r="E739" s="21">
        <v>0.68</v>
      </c>
      <c r="F739">
        <v>1677.92</v>
      </c>
      <c r="G739" s="22">
        <v>4.8399999999999999E-2</v>
      </c>
      <c r="H739" s="11">
        <f t="shared" si="220"/>
        <v>1676.7324481599999</v>
      </c>
      <c r="I739" s="23">
        <f t="shared" si="221"/>
        <v>7434.7831287479539</v>
      </c>
      <c r="J739" s="23">
        <f t="shared" si="222"/>
        <v>55276000.171515211</v>
      </c>
      <c r="K739" s="23">
        <f t="shared" si="223"/>
        <v>1760.5690705679999</v>
      </c>
      <c r="L739" s="23">
        <f t="shared" si="224"/>
        <v>16546.298705655907</v>
      </c>
      <c r="N739">
        <v>202212</v>
      </c>
      <c r="O739" s="20" t="s">
        <v>29</v>
      </c>
      <c r="P739" s="20" t="s">
        <v>2985</v>
      </c>
      <c r="Q739">
        <v>89762.99</v>
      </c>
      <c r="R739" s="21">
        <v>0.71</v>
      </c>
      <c r="S739">
        <v>2319.83</v>
      </c>
      <c r="T739" s="21">
        <v>0.04</v>
      </c>
      <c r="U739" s="11">
        <f t="shared" si="225"/>
        <v>2549.268916</v>
      </c>
      <c r="V739" s="23">
        <f t="shared" si="226"/>
        <v>12488.816122675982</v>
      </c>
      <c r="W739" s="23">
        <f t="shared" si="227"/>
        <v>155970528.14601156</v>
      </c>
      <c r="X739" s="23">
        <f t="shared" si="228"/>
        <v>2676.7323618</v>
      </c>
      <c r="Y739" s="23">
        <f t="shared" si="229"/>
        <v>27526.901161351965</v>
      </c>
      <c r="AA739">
        <v>202212</v>
      </c>
      <c r="AB739" s="20" t="s">
        <v>31</v>
      </c>
      <c r="AC739" s="20" t="s">
        <v>2986</v>
      </c>
      <c r="AD739">
        <v>182731.34</v>
      </c>
      <c r="AE739" s="21">
        <v>0.72</v>
      </c>
      <c r="AF739">
        <v>553.89520000000005</v>
      </c>
      <c r="AG739" s="22">
        <v>4.1999999999999997E-3</v>
      </c>
      <c r="AH739" s="11">
        <f t="shared" si="230"/>
        <v>552.57957215999988</v>
      </c>
      <c r="AI739" s="23">
        <f t="shared" si="231"/>
        <v>8508.563445387028</v>
      </c>
      <c r="AJ739" s="23">
        <f t="shared" si="232"/>
        <v>72395651.904176369</v>
      </c>
      <c r="AK739" s="23">
        <f t="shared" si="233"/>
        <v>580.2085507679999</v>
      </c>
      <c r="AL739" s="23">
        <f t="shared" si="234"/>
        <v>17569.706462934057</v>
      </c>
      <c r="AN739">
        <v>202212</v>
      </c>
      <c r="AO739" s="20" t="s">
        <v>33</v>
      </c>
      <c r="AP739" s="20" t="s">
        <v>2987</v>
      </c>
      <c r="AQ739">
        <v>1126.6300000000001</v>
      </c>
      <c r="AR739" s="21">
        <v>0.86</v>
      </c>
      <c r="AS739">
        <v>9.01</v>
      </c>
      <c r="AT739">
        <v>9.300000000000001E-3</v>
      </c>
      <c r="AU739" s="11">
        <f t="shared" si="235"/>
        <v>9.0107867400000021</v>
      </c>
      <c r="AV739" s="23">
        <f t="shared" si="236"/>
        <v>93.002006505926389</v>
      </c>
      <c r="AW739" s="23">
        <f t="shared" si="237"/>
        <v>8649.3732141283745</v>
      </c>
      <c r="AX739" s="23">
        <f t="shared" si="238"/>
        <v>9.4613260770000025</v>
      </c>
      <c r="AY739" s="23">
        <f t="shared" si="239"/>
        <v>195.01479975185279</v>
      </c>
      <c r="AZ739" s="23"/>
      <c r="BA739" s="23"/>
    </row>
    <row r="740" spans="1:53">
      <c r="A740">
        <v>202212</v>
      </c>
      <c r="B740" s="20" t="s">
        <v>27</v>
      </c>
      <c r="C740" s="20" t="s">
        <v>2988</v>
      </c>
      <c r="D740">
        <v>146059.88</v>
      </c>
      <c r="E740" s="21">
        <v>0.68</v>
      </c>
      <c r="F740">
        <v>4810.53</v>
      </c>
      <c r="G740" s="22">
        <v>4.8399999999999999E-2</v>
      </c>
      <c r="H740" s="11">
        <f t="shared" si="220"/>
        <v>4807.1227705600004</v>
      </c>
      <c r="I740" s="23">
        <f t="shared" si="221"/>
        <v>21315.216575906077</v>
      </c>
      <c r="J740" s="23">
        <f t="shared" si="222"/>
        <v>454338457.67778116</v>
      </c>
      <c r="K740" s="23">
        <f t="shared" si="223"/>
        <v>5047.4789090880004</v>
      </c>
      <c r="L740" s="23">
        <f t="shared" si="224"/>
        <v>47437.555922372158</v>
      </c>
      <c r="N740">
        <v>202212</v>
      </c>
      <c r="O740" s="20" t="s">
        <v>29</v>
      </c>
      <c r="P740" s="20" t="s">
        <v>2989</v>
      </c>
      <c r="Q740">
        <v>36513.760000000002</v>
      </c>
      <c r="R740" s="21">
        <v>0.71</v>
      </c>
      <c r="S740">
        <v>943.66</v>
      </c>
      <c r="T740" s="21">
        <v>0.04</v>
      </c>
      <c r="U740" s="11">
        <f t="shared" si="225"/>
        <v>1036.9907840000001</v>
      </c>
      <c r="V740" s="23">
        <f t="shared" si="226"/>
        <v>5080.1965775373719</v>
      </c>
      <c r="W740" s="23">
        <f t="shared" si="227"/>
        <v>25808397.266422428</v>
      </c>
      <c r="X740" s="23">
        <f t="shared" si="228"/>
        <v>1088.8403232000001</v>
      </c>
      <c r="Y740" s="23">
        <f t="shared" si="229"/>
        <v>11197.383939074743</v>
      </c>
      <c r="AA740">
        <v>202212</v>
      </c>
      <c r="AB740" s="20" t="s">
        <v>31</v>
      </c>
      <c r="AC740" s="20" t="s">
        <v>2990</v>
      </c>
      <c r="AD740">
        <v>125425.47</v>
      </c>
      <c r="AE740" s="21">
        <v>0.72</v>
      </c>
      <c r="AF740">
        <v>380.18970000000002</v>
      </c>
      <c r="AG740" s="22">
        <v>4.1999999999999997E-3</v>
      </c>
      <c r="AH740" s="11">
        <f t="shared" si="230"/>
        <v>379.28662127999996</v>
      </c>
      <c r="AI740" s="23">
        <f t="shared" si="231"/>
        <v>5840.2164027390554</v>
      </c>
      <c r="AJ740" s="23">
        <f t="shared" si="232"/>
        <v>34108127.630822316</v>
      </c>
      <c r="AK740" s="23">
        <f t="shared" si="233"/>
        <v>398.25095234399998</v>
      </c>
      <c r="AL740" s="23">
        <f t="shared" si="234"/>
        <v>12059.719426758111</v>
      </c>
      <c r="AN740">
        <v>202212</v>
      </c>
      <c r="AO740" s="20" t="s">
        <v>33</v>
      </c>
      <c r="AP740" s="20" t="s">
        <v>2991</v>
      </c>
      <c r="AQ740">
        <v>1450.62</v>
      </c>
      <c r="AR740" s="21">
        <v>0.86</v>
      </c>
      <c r="AS740">
        <v>69.36</v>
      </c>
      <c r="AT740">
        <v>5.5599999999999997E-2</v>
      </c>
      <c r="AU740" s="11">
        <f t="shared" si="235"/>
        <v>69.362845919999984</v>
      </c>
      <c r="AV740" s="23">
        <f t="shared" si="236"/>
        <v>285.86928610391647</v>
      </c>
      <c r="AW740" s="23">
        <f t="shared" si="237"/>
        <v>81721.248737562841</v>
      </c>
      <c r="AX740" s="23">
        <f t="shared" si="238"/>
        <v>72.83098821599998</v>
      </c>
      <c r="AY740" s="23">
        <f t="shared" si="239"/>
        <v>641.10141812783286</v>
      </c>
      <c r="AZ740" s="23"/>
      <c r="BA740" s="23"/>
    </row>
    <row r="741" spans="1:53">
      <c r="A741">
        <v>202212</v>
      </c>
      <c r="B741" s="20" t="s">
        <v>27</v>
      </c>
      <c r="C741" s="20" t="s">
        <v>2992</v>
      </c>
      <c r="D741">
        <v>61826.41</v>
      </c>
      <c r="E741" s="21">
        <v>0.68</v>
      </c>
      <c r="F741">
        <v>2036.27</v>
      </c>
      <c r="G741" s="22">
        <v>4.8399999999999999E-2</v>
      </c>
      <c r="H741" s="11">
        <f t="shared" si="220"/>
        <v>2034.8308059200003</v>
      </c>
      <c r="I741" s="23">
        <f t="shared" si="221"/>
        <v>9022.6235928768765</v>
      </c>
      <c r="J741" s="23">
        <f t="shared" si="222"/>
        <v>81407736.498738438</v>
      </c>
      <c r="K741" s="23">
        <f t="shared" si="223"/>
        <v>2136.5723462160004</v>
      </c>
      <c r="L741" s="23">
        <f t="shared" si="224"/>
        <v>20080.077991673752</v>
      </c>
      <c r="N741">
        <v>202212</v>
      </c>
      <c r="O741" s="20" t="s">
        <v>29</v>
      </c>
      <c r="P741" s="20" t="s">
        <v>2993</v>
      </c>
      <c r="Q741">
        <v>36513.760000000002</v>
      </c>
      <c r="R741" s="21">
        <v>0.71</v>
      </c>
      <c r="S741">
        <v>943.66</v>
      </c>
      <c r="T741" s="21">
        <v>0.04</v>
      </c>
      <c r="U741" s="11">
        <f t="shared" si="225"/>
        <v>1036.9907840000001</v>
      </c>
      <c r="V741" s="23">
        <f t="shared" si="226"/>
        <v>5080.1965775373719</v>
      </c>
      <c r="W741" s="23">
        <f t="shared" si="227"/>
        <v>25808397.266422428</v>
      </c>
      <c r="X741" s="23">
        <f t="shared" si="228"/>
        <v>1088.8403232000001</v>
      </c>
      <c r="Y741" s="23">
        <f t="shared" si="229"/>
        <v>11197.383939074743</v>
      </c>
      <c r="AA741">
        <v>202212</v>
      </c>
      <c r="AB741" s="20" t="s">
        <v>31</v>
      </c>
      <c r="AC741" s="20" t="s">
        <v>2994</v>
      </c>
      <c r="AD741">
        <v>140309.65</v>
      </c>
      <c r="AE741" s="21">
        <v>0.72</v>
      </c>
      <c r="AF741">
        <v>425.3066</v>
      </c>
      <c r="AG741" s="22">
        <v>4.1999999999999997E-3</v>
      </c>
      <c r="AH741" s="11">
        <f t="shared" si="230"/>
        <v>424.2963815999999</v>
      </c>
      <c r="AI741" s="23">
        <f t="shared" si="231"/>
        <v>6533.2720650165866</v>
      </c>
      <c r="AJ741" s="23">
        <f t="shared" si="232"/>
        <v>42683643.875526093</v>
      </c>
      <c r="AK741" s="23">
        <f t="shared" si="233"/>
        <v>445.51120067999994</v>
      </c>
      <c r="AL741" s="23">
        <f t="shared" si="234"/>
        <v>13490.840511633172</v>
      </c>
      <c r="AN741">
        <v>202212</v>
      </c>
      <c r="AO741" s="20" t="s">
        <v>33</v>
      </c>
      <c r="AP741" s="20" t="s">
        <v>2995</v>
      </c>
      <c r="AQ741">
        <v>2047.79</v>
      </c>
      <c r="AR741" s="21">
        <v>0.86</v>
      </c>
      <c r="AS741">
        <v>9.69</v>
      </c>
      <c r="AT741">
        <v>5.5000000000000005E-3</v>
      </c>
      <c r="AU741" s="11">
        <f t="shared" si="235"/>
        <v>9.6860467000000003</v>
      </c>
      <c r="AV741" s="23">
        <f t="shared" si="236"/>
        <v>130.24696361553845</v>
      </c>
      <c r="AW741" s="23">
        <f t="shared" si="237"/>
        <v>16964.271531067396</v>
      </c>
      <c r="AX741" s="23">
        <f t="shared" si="238"/>
        <v>10.170349035000001</v>
      </c>
      <c r="AY741" s="23">
        <f t="shared" si="239"/>
        <v>270.17997393107692</v>
      </c>
      <c r="AZ741" s="23"/>
      <c r="BA741" s="23"/>
    </row>
    <row r="742" spans="1:53">
      <c r="A742">
        <v>202212</v>
      </c>
      <c r="B742" s="20" t="s">
        <v>27</v>
      </c>
      <c r="C742" s="20" t="s">
        <v>2996</v>
      </c>
      <c r="D742">
        <v>43454.25</v>
      </c>
      <c r="E742" s="21">
        <v>0.68</v>
      </c>
      <c r="F742">
        <v>1431.18</v>
      </c>
      <c r="G742" s="22">
        <v>4.8399999999999999E-2</v>
      </c>
      <c r="H742" s="11">
        <f t="shared" si="220"/>
        <v>1430.1662760000002</v>
      </c>
      <c r="I742" s="23">
        <f t="shared" si="221"/>
        <v>6341.4864498968964</v>
      </c>
      <c r="J742" s="23">
        <f t="shared" si="222"/>
        <v>40214450.39422594</v>
      </c>
      <c r="K742" s="23">
        <f t="shared" si="223"/>
        <v>1501.6745898000001</v>
      </c>
      <c r="L742" s="23">
        <f t="shared" si="224"/>
        <v>14113.139175793793</v>
      </c>
      <c r="N742">
        <v>202212</v>
      </c>
      <c r="O742" s="20" t="s">
        <v>29</v>
      </c>
      <c r="P742" s="20" t="s">
        <v>2997</v>
      </c>
      <c r="Q742">
        <v>101157.73</v>
      </c>
      <c r="R742" s="21">
        <v>0.71</v>
      </c>
      <c r="S742">
        <v>2614.3200000000002</v>
      </c>
      <c r="T742" s="21">
        <v>0.04</v>
      </c>
      <c r="U742" s="11">
        <f t="shared" si="225"/>
        <v>2872.8795319999999</v>
      </c>
      <c r="V742" s="23">
        <f t="shared" si="226"/>
        <v>14074.177891771473</v>
      </c>
      <c r="W742" s="23">
        <f t="shared" si="227"/>
        <v>198082483.32922891</v>
      </c>
      <c r="X742" s="23">
        <f t="shared" si="228"/>
        <v>3016.5235086000002</v>
      </c>
      <c r="Y742" s="23">
        <f t="shared" si="229"/>
        <v>31021.235315542945</v>
      </c>
      <c r="AA742">
        <v>202212</v>
      </c>
      <c r="AB742" s="20" t="s">
        <v>31</v>
      </c>
      <c r="AC742" s="20" t="s">
        <v>2998</v>
      </c>
      <c r="AD742">
        <v>173835.32</v>
      </c>
      <c r="AE742" s="21">
        <v>0.72</v>
      </c>
      <c r="AF742">
        <v>526.92960000000005</v>
      </c>
      <c r="AG742" s="22">
        <v>4.1999999999999997E-3</v>
      </c>
      <c r="AH742" s="11">
        <f t="shared" si="230"/>
        <v>525.67800767999995</v>
      </c>
      <c r="AI742" s="23">
        <f t="shared" si="231"/>
        <v>8094.3359210804047</v>
      </c>
      <c r="AJ742" s="23">
        <f t="shared" si="232"/>
        <v>65518274.003292561</v>
      </c>
      <c r="AK742" s="23">
        <f t="shared" si="233"/>
        <v>551.961908064</v>
      </c>
      <c r="AL742" s="23">
        <f t="shared" si="234"/>
        <v>16714.349849840808</v>
      </c>
      <c r="AN742">
        <v>202212</v>
      </c>
      <c r="AO742" s="20" t="s">
        <v>33</v>
      </c>
      <c r="AP742" s="20" t="s">
        <v>2999</v>
      </c>
      <c r="AQ742">
        <v>835.61</v>
      </c>
      <c r="AR742" s="21">
        <v>0.86</v>
      </c>
      <c r="AS742">
        <v>7.9</v>
      </c>
      <c r="AT742">
        <v>1.1000000000000001E-2</v>
      </c>
      <c r="AU742" s="11">
        <f t="shared" si="235"/>
        <v>7.9048706000000006</v>
      </c>
      <c r="AV742" s="23">
        <f t="shared" si="236"/>
        <v>74.954302703540748</v>
      </c>
      <c r="AW742" s="23">
        <f t="shared" si="237"/>
        <v>5618.1474937740159</v>
      </c>
      <c r="AX742" s="23">
        <f t="shared" si="238"/>
        <v>8.3001141300000008</v>
      </c>
      <c r="AY742" s="23">
        <f t="shared" si="239"/>
        <v>157.8134760070815</v>
      </c>
      <c r="AZ742" s="23"/>
      <c r="BA742" s="23"/>
    </row>
    <row r="743" spans="1:53">
      <c r="A743">
        <v>202212</v>
      </c>
      <c r="B743" s="20" t="s">
        <v>27</v>
      </c>
      <c r="C743" s="20" t="s">
        <v>3000</v>
      </c>
      <c r="D743">
        <v>28386.44</v>
      </c>
      <c r="E743" s="21">
        <v>0.68</v>
      </c>
      <c r="F743">
        <v>934.92</v>
      </c>
      <c r="G743" s="22">
        <v>4.8399999999999999E-2</v>
      </c>
      <c r="H743" s="11">
        <f t="shared" si="220"/>
        <v>934.25451327999997</v>
      </c>
      <c r="I743" s="23">
        <f t="shared" si="221"/>
        <v>4142.5688999536578</v>
      </c>
      <c r="J743" s="23">
        <f t="shared" si="222"/>
        <v>17160877.090863258</v>
      </c>
      <c r="K743" s="23">
        <f t="shared" si="223"/>
        <v>980.96723894399997</v>
      </c>
      <c r="L743" s="23">
        <f t="shared" si="224"/>
        <v>9219.3923131873162</v>
      </c>
      <c r="N743">
        <v>202212</v>
      </c>
      <c r="O743" s="20" t="s">
        <v>29</v>
      </c>
      <c r="P743" s="20" t="s">
        <v>3001</v>
      </c>
      <c r="Q743">
        <v>101668.62</v>
      </c>
      <c r="R743" s="21">
        <v>0.71</v>
      </c>
      <c r="S743">
        <v>2627.52</v>
      </c>
      <c r="T743" s="21">
        <v>0.04</v>
      </c>
      <c r="U743" s="11">
        <f t="shared" si="225"/>
        <v>2887.3888079999997</v>
      </c>
      <c r="V743" s="23">
        <f t="shared" si="226"/>
        <v>14145.258537245893</v>
      </c>
      <c r="W743" s="23">
        <f t="shared" si="227"/>
        <v>200088339.08552781</v>
      </c>
      <c r="X743" s="23">
        <f t="shared" si="228"/>
        <v>3031.7582484</v>
      </c>
      <c r="Y743" s="23">
        <f t="shared" si="229"/>
        <v>31177.905882491785</v>
      </c>
      <c r="AA743">
        <v>202212</v>
      </c>
      <c r="AB743" s="20" t="s">
        <v>31</v>
      </c>
      <c r="AC743" s="20" t="s">
        <v>3002</v>
      </c>
      <c r="AD743">
        <v>132668.97</v>
      </c>
      <c r="AE743" s="21">
        <v>0.72</v>
      </c>
      <c r="AF743">
        <v>402.14620000000002</v>
      </c>
      <c r="AG743" s="22">
        <v>4.1999999999999997E-3</v>
      </c>
      <c r="AH743" s="11">
        <f t="shared" si="230"/>
        <v>401.19096528</v>
      </c>
      <c r="AI743" s="23">
        <f t="shared" si="231"/>
        <v>6177.4972398229465</v>
      </c>
      <c r="AJ743" s="23">
        <f t="shared" si="232"/>
        <v>38161472.148020126</v>
      </c>
      <c r="AK743" s="23">
        <f t="shared" si="233"/>
        <v>421.250513544</v>
      </c>
      <c r="AL743" s="23">
        <f t="shared" si="234"/>
        <v>12756.185444925894</v>
      </c>
      <c r="AN743">
        <v>202212</v>
      </c>
      <c r="AO743" s="20" t="s">
        <v>33</v>
      </c>
      <c r="AP743" s="20" t="s">
        <v>3003</v>
      </c>
      <c r="AQ743">
        <v>994.68</v>
      </c>
      <c r="AR743" s="21">
        <v>0.86</v>
      </c>
      <c r="AS743">
        <v>27.54</v>
      </c>
      <c r="AT743">
        <v>3.2199999999999999E-2</v>
      </c>
      <c r="AU743" s="11">
        <f t="shared" si="235"/>
        <v>27.544678559999998</v>
      </c>
      <c r="AV743" s="23">
        <f t="shared" si="236"/>
        <v>151.0089130855479</v>
      </c>
      <c r="AW743" s="23">
        <f t="shared" si="237"/>
        <v>22803.69183127856</v>
      </c>
      <c r="AX743" s="23">
        <f t="shared" si="238"/>
        <v>28.921912488</v>
      </c>
      <c r="AY743" s="23">
        <f t="shared" si="239"/>
        <v>329.56250473109583</v>
      </c>
      <c r="AZ743" s="23"/>
      <c r="BA743" s="23"/>
    </row>
    <row r="744" spans="1:53">
      <c r="A744">
        <v>202212</v>
      </c>
      <c r="B744" s="20" t="s">
        <v>27</v>
      </c>
      <c r="C744" s="20" t="s">
        <v>3004</v>
      </c>
      <c r="D744">
        <v>73948.17</v>
      </c>
      <c r="E744" s="21">
        <v>0.68</v>
      </c>
      <c r="F744">
        <v>2435.5100000000002</v>
      </c>
      <c r="G744" s="22">
        <v>4.8399999999999999E-2</v>
      </c>
      <c r="H744" s="11">
        <f t="shared" si="220"/>
        <v>2433.7821710400003</v>
      </c>
      <c r="I744" s="23">
        <f t="shared" si="221"/>
        <v>10791.609981754884</v>
      </c>
      <c r="J744" s="23">
        <f t="shared" si="222"/>
        <v>116458845.99831164</v>
      </c>
      <c r="K744" s="23">
        <f t="shared" si="223"/>
        <v>2555.4712795920004</v>
      </c>
      <c r="L744" s="23">
        <f t="shared" si="224"/>
        <v>24017.002134549766</v>
      </c>
      <c r="N744">
        <v>202212</v>
      </c>
      <c r="O744" s="20" t="s">
        <v>29</v>
      </c>
      <c r="P744" s="20" t="s">
        <v>3005</v>
      </c>
      <c r="Q744">
        <v>23275.22</v>
      </c>
      <c r="R744" s="21">
        <v>0.71</v>
      </c>
      <c r="S744">
        <v>601.52</v>
      </c>
      <c r="T744" s="21">
        <v>0.04</v>
      </c>
      <c r="U744" s="11">
        <f t="shared" si="225"/>
        <v>661.01624800000002</v>
      </c>
      <c r="V744" s="23">
        <f t="shared" si="226"/>
        <v>3238.305038578043</v>
      </c>
      <c r="W744" s="23">
        <f t="shared" si="227"/>
        <v>10486619.52287994</v>
      </c>
      <c r="X744" s="23">
        <f t="shared" si="228"/>
        <v>694.06706040000006</v>
      </c>
      <c r="Y744" s="23">
        <f t="shared" si="229"/>
        <v>7137.6263251560858</v>
      </c>
      <c r="AA744">
        <v>202212</v>
      </c>
      <c r="AB744" s="20" t="s">
        <v>31</v>
      </c>
      <c r="AC744" s="20" t="s">
        <v>3006</v>
      </c>
      <c r="AD744">
        <v>205576.55</v>
      </c>
      <c r="AE744" s="21">
        <v>0.72</v>
      </c>
      <c r="AF744">
        <v>623.14359999999999</v>
      </c>
      <c r="AG744" s="22">
        <v>4.1999999999999997E-3</v>
      </c>
      <c r="AH744" s="11">
        <f t="shared" si="230"/>
        <v>621.66348719999985</v>
      </c>
      <c r="AI744" s="23">
        <f t="shared" si="231"/>
        <v>9572.3104671523706</v>
      </c>
      <c r="AJ744" s="23">
        <f t="shared" si="232"/>
        <v>91629127.679554835</v>
      </c>
      <c r="AK744" s="23">
        <f t="shared" si="233"/>
        <v>652.74666155999989</v>
      </c>
      <c r="AL744" s="23">
        <f t="shared" si="234"/>
        <v>19766.284421504741</v>
      </c>
      <c r="AN744">
        <v>202212</v>
      </c>
      <c r="AO744" s="20" t="s">
        <v>33</v>
      </c>
      <c r="AP744" s="20" t="s">
        <v>3007</v>
      </c>
      <c r="AQ744">
        <v>1492.52</v>
      </c>
      <c r="AR744" s="21">
        <v>0.86</v>
      </c>
      <c r="AS744">
        <v>36.97</v>
      </c>
      <c r="AT744">
        <v>2.8799999999999999E-2</v>
      </c>
      <c r="AU744" s="11">
        <f t="shared" si="235"/>
        <v>36.966735360000001</v>
      </c>
      <c r="AV744" s="23">
        <f t="shared" si="236"/>
        <v>214.66892992699226</v>
      </c>
      <c r="AW744" s="23">
        <f t="shared" si="237"/>
        <v>46082.749475999917</v>
      </c>
      <c r="AX744" s="23">
        <f t="shared" si="238"/>
        <v>38.815072128000004</v>
      </c>
      <c r="AY744" s="23">
        <f t="shared" si="239"/>
        <v>466.3045952139845</v>
      </c>
      <c r="AZ744" s="23"/>
      <c r="BA744" s="23"/>
    </row>
    <row r="745" spans="1:53">
      <c r="A745">
        <v>202212</v>
      </c>
      <c r="B745" s="20" t="s">
        <v>27</v>
      </c>
      <c r="C745" s="20" t="s">
        <v>3008</v>
      </c>
      <c r="D745">
        <v>139552.66</v>
      </c>
      <c r="E745" s="21">
        <v>0.68</v>
      </c>
      <c r="F745">
        <v>4596.21</v>
      </c>
      <c r="G745" s="22">
        <v>4.8399999999999999E-2</v>
      </c>
      <c r="H745" s="11">
        <f t="shared" si="220"/>
        <v>4592.9571459200006</v>
      </c>
      <c r="I745" s="23">
        <f t="shared" si="221"/>
        <v>20365.586851391261</v>
      </c>
      <c r="J745" s="23">
        <f t="shared" si="222"/>
        <v>414757127.80156064</v>
      </c>
      <c r="K745" s="23">
        <f t="shared" si="223"/>
        <v>4822.605003216001</v>
      </c>
      <c r="L745" s="23">
        <f t="shared" si="224"/>
        <v>45324.130848702524</v>
      </c>
      <c r="N745">
        <v>202212</v>
      </c>
      <c r="O745" s="20" t="s">
        <v>29</v>
      </c>
      <c r="P745" s="20" t="s">
        <v>3009</v>
      </c>
      <c r="Q745">
        <v>35762.839999999997</v>
      </c>
      <c r="R745" s="21">
        <v>0.71</v>
      </c>
      <c r="S745">
        <v>924.25</v>
      </c>
      <c r="T745" s="21">
        <v>0.04</v>
      </c>
      <c r="U745" s="11">
        <f t="shared" si="225"/>
        <v>1015.6646559999998</v>
      </c>
      <c r="V745" s="23">
        <f t="shared" si="226"/>
        <v>4975.7203139588091</v>
      </c>
      <c r="W745" s="23">
        <f t="shared" si="227"/>
        <v>24757792.642742351</v>
      </c>
      <c r="X745" s="23">
        <f t="shared" si="228"/>
        <v>1066.4478887999999</v>
      </c>
      <c r="Y745" s="23">
        <f t="shared" si="229"/>
        <v>10967.105283917617</v>
      </c>
      <c r="AA745">
        <v>202212</v>
      </c>
      <c r="AB745" s="20" t="s">
        <v>31</v>
      </c>
      <c r="AC745" s="20" t="s">
        <v>3010</v>
      </c>
      <c r="AD745">
        <v>103073.91</v>
      </c>
      <c r="AE745" s="21">
        <v>0.72</v>
      </c>
      <c r="AF745">
        <v>312.43759999999997</v>
      </c>
      <c r="AG745" s="22">
        <v>4.1999999999999997E-3</v>
      </c>
      <c r="AH745" s="11">
        <f t="shared" si="230"/>
        <v>311.69550384000001</v>
      </c>
      <c r="AI745" s="23">
        <f t="shared" si="231"/>
        <v>4799.4553249547262</v>
      </c>
      <c r="AJ745" s="23">
        <f t="shared" si="232"/>
        <v>23034771.416236278</v>
      </c>
      <c r="AK745" s="23">
        <f t="shared" si="233"/>
        <v>327.28027903200001</v>
      </c>
      <c r="AL745" s="23">
        <f t="shared" si="234"/>
        <v>9910.6061537494516</v>
      </c>
      <c r="AN745">
        <v>202212</v>
      </c>
      <c r="AO745" s="20" t="s">
        <v>33</v>
      </c>
      <c r="AP745" s="20" t="s">
        <v>3011</v>
      </c>
      <c r="AQ745">
        <v>1833.71</v>
      </c>
      <c r="AR745" s="21">
        <v>0.86</v>
      </c>
      <c r="AS745">
        <v>110.23</v>
      </c>
      <c r="AT745">
        <v>6.9900000000000004E-2</v>
      </c>
      <c r="AU745" s="11">
        <f t="shared" si="235"/>
        <v>110.23164294000001</v>
      </c>
      <c r="AV745" s="23">
        <f t="shared" si="236"/>
        <v>402.09855711465161</v>
      </c>
      <c r="AW745" s="23">
        <f t="shared" si="237"/>
        <v>161683.24963368475</v>
      </c>
      <c r="AX745" s="23">
        <f t="shared" si="238"/>
        <v>115.74322508700001</v>
      </c>
      <c r="AY745" s="23">
        <f t="shared" si="239"/>
        <v>914.42875716930325</v>
      </c>
      <c r="AZ745" s="23"/>
      <c r="BA745" s="23"/>
    </row>
    <row r="746" spans="1:53">
      <c r="A746">
        <v>202212</v>
      </c>
      <c r="B746" s="20" t="s">
        <v>27</v>
      </c>
      <c r="C746" s="20" t="s">
        <v>3012</v>
      </c>
      <c r="D746">
        <v>49098.66</v>
      </c>
      <c r="E746" s="21">
        <v>0.68</v>
      </c>
      <c r="F746">
        <v>1617.08</v>
      </c>
      <c r="G746" s="22">
        <v>4.8399999999999999E-2</v>
      </c>
      <c r="H746" s="11">
        <f t="shared" si="220"/>
        <v>1615.9350979200001</v>
      </c>
      <c r="I746" s="23">
        <f t="shared" si="221"/>
        <v>7165.2021861634885</v>
      </c>
      <c r="J746" s="23">
        <f t="shared" si="222"/>
        <v>51340122.368602037</v>
      </c>
      <c r="K746" s="23">
        <f t="shared" si="223"/>
        <v>1696.7318528160001</v>
      </c>
      <c r="L746" s="23">
        <f t="shared" si="224"/>
        <v>15946.339470246978</v>
      </c>
      <c r="N746">
        <v>202212</v>
      </c>
      <c r="O746" s="20" t="s">
        <v>29</v>
      </c>
      <c r="P746" s="20" t="s">
        <v>3013</v>
      </c>
      <c r="Q746">
        <v>71506.11</v>
      </c>
      <c r="R746" s="21">
        <v>0.71</v>
      </c>
      <c r="S746">
        <v>1848</v>
      </c>
      <c r="T746" s="21">
        <v>0.04</v>
      </c>
      <c r="U746" s="11">
        <f t="shared" si="225"/>
        <v>2030.7735240000002</v>
      </c>
      <c r="V746" s="23">
        <f t="shared" si="226"/>
        <v>9948.7178339072962</v>
      </c>
      <c r="W746" s="23">
        <f t="shared" si="227"/>
        <v>98976986.538705081</v>
      </c>
      <c r="X746" s="23">
        <f t="shared" si="228"/>
        <v>2132.3122002000005</v>
      </c>
      <c r="Y746" s="23">
        <f t="shared" si="229"/>
        <v>21928.209191814592</v>
      </c>
      <c r="AA746">
        <v>202212</v>
      </c>
      <c r="AB746" s="20" t="s">
        <v>31</v>
      </c>
      <c r="AC746" s="20" t="s">
        <v>3014</v>
      </c>
      <c r="AD746">
        <v>231579.98</v>
      </c>
      <c r="AE746" s="21">
        <v>0.72</v>
      </c>
      <c r="AF746">
        <v>701.96519999999998</v>
      </c>
      <c r="AG746" s="22">
        <v>4.1999999999999997E-3</v>
      </c>
      <c r="AH746" s="11">
        <f t="shared" si="230"/>
        <v>700.29785951999997</v>
      </c>
      <c r="AI746" s="23">
        <f t="shared" si="231"/>
        <v>10783.11444830131</v>
      </c>
      <c r="AJ746" s="23">
        <f t="shared" si="232"/>
        <v>116275557.20516448</v>
      </c>
      <c r="AK746" s="23">
        <f t="shared" si="233"/>
        <v>735.31275249600003</v>
      </c>
      <c r="AL746" s="23">
        <f t="shared" si="234"/>
        <v>22266.526756122621</v>
      </c>
      <c r="AN746">
        <v>202212</v>
      </c>
      <c r="AO746" s="20" t="s">
        <v>33</v>
      </c>
      <c r="AP746" s="20" t="s">
        <v>3015</v>
      </c>
      <c r="AQ746">
        <v>2857.94</v>
      </c>
      <c r="AR746" s="21">
        <v>0.86</v>
      </c>
      <c r="AS746">
        <v>81.349999999999994</v>
      </c>
      <c r="AT746">
        <v>3.3099999999999997E-2</v>
      </c>
      <c r="AU746" s="11">
        <f t="shared" si="235"/>
        <v>81.354120039999984</v>
      </c>
      <c r="AV746" s="23">
        <f t="shared" si="236"/>
        <v>439.69986791428346</v>
      </c>
      <c r="AW746" s="23">
        <f t="shared" si="237"/>
        <v>193335.97384383832</v>
      </c>
      <c r="AX746" s="23">
        <f t="shared" si="238"/>
        <v>85.421826041999992</v>
      </c>
      <c r="AY746" s="23">
        <f t="shared" si="239"/>
        <v>960.75385586856692</v>
      </c>
      <c r="AZ746" s="23"/>
      <c r="BA746" s="23"/>
    </row>
    <row r="747" spans="1:53">
      <c r="A747">
        <v>202212</v>
      </c>
      <c r="B747" s="20" t="s">
        <v>27</v>
      </c>
      <c r="C747" s="20" t="s">
        <v>3016</v>
      </c>
      <c r="D747">
        <v>81166.289999999994</v>
      </c>
      <c r="E747" s="21">
        <v>0.68</v>
      </c>
      <c r="F747">
        <v>2673.24</v>
      </c>
      <c r="G747" s="22">
        <v>4.8399999999999999E-2</v>
      </c>
      <c r="H747" s="11">
        <f t="shared" si="220"/>
        <v>2671.3449364799999</v>
      </c>
      <c r="I747" s="23">
        <f t="shared" si="221"/>
        <v>11844.984741961993</v>
      </c>
      <c r="J747" s="23">
        <f t="shared" si="222"/>
        <v>140303663.53731242</v>
      </c>
      <c r="K747" s="23">
        <f t="shared" si="223"/>
        <v>2804.9121833039999</v>
      </c>
      <c r="L747" s="23">
        <f t="shared" si="224"/>
        <v>26361.314420403985</v>
      </c>
      <c r="N747">
        <v>202212</v>
      </c>
      <c r="O747" s="20" t="s">
        <v>29</v>
      </c>
      <c r="P747" s="20" t="s">
        <v>3017</v>
      </c>
      <c r="Q747">
        <v>36646.07</v>
      </c>
      <c r="R747" s="21">
        <v>0.71</v>
      </c>
      <c r="S747">
        <v>947.08</v>
      </c>
      <c r="T747" s="21">
        <v>0.04</v>
      </c>
      <c r="U747" s="11">
        <f t="shared" si="225"/>
        <v>1040.748388</v>
      </c>
      <c r="V747" s="23">
        <f t="shared" si="226"/>
        <v>5098.6050024482538</v>
      </c>
      <c r="W747" s="23">
        <f t="shared" si="227"/>
        <v>25995772.97099036</v>
      </c>
      <c r="X747" s="23">
        <f t="shared" si="228"/>
        <v>1092.7858074000001</v>
      </c>
      <c r="Y747" s="23">
        <f t="shared" si="229"/>
        <v>11237.958392896508</v>
      </c>
      <c r="AA747">
        <v>202212</v>
      </c>
      <c r="AB747" s="20" t="s">
        <v>31</v>
      </c>
      <c r="AC747" s="20" t="s">
        <v>3018</v>
      </c>
      <c r="AD747">
        <v>161766.25</v>
      </c>
      <c r="AE747" s="21">
        <v>0.72</v>
      </c>
      <c r="AF747">
        <v>490.34589999999997</v>
      </c>
      <c r="AG747" s="22">
        <v>4.1999999999999997E-3</v>
      </c>
      <c r="AH747" s="11">
        <f t="shared" si="230"/>
        <v>489.18113999999997</v>
      </c>
      <c r="AI747" s="23">
        <f t="shared" si="231"/>
        <v>7532.3609045243111</v>
      </c>
      <c r="AJ747" s="23">
        <f t="shared" si="232"/>
        <v>56736460.7960063</v>
      </c>
      <c r="AK747" s="23">
        <f t="shared" si="233"/>
        <v>513.64019699999994</v>
      </c>
      <c r="AL747" s="23">
        <f t="shared" si="234"/>
        <v>15553.902949048623</v>
      </c>
      <c r="AN747">
        <v>202212</v>
      </c>
      <c r="AO747" s="20" t="s">
        <v>33</v>
      </c>
      <c r="AP747" s="20" t="s">
        <v>3019</v>
      </c>
      <c r="AQ747">
        <v>976.43</v>
      </c>
      <c r="AR747" s="21">
        <v>0.86</v>
      </c>
      <c r="AS747">
        <v>20.57</v>
      </c>
      <c r="AT747">
        <v>2.4500000000000001E-2</v>
      </c>
      <c r="AU747" s="11">
        <f t="shared" si="235"/>
        <v>20.573380100000001</v>
      </c>
      <c r="AV747" s="23">
        <f t="shared" si="236"/>
        <v>129.81839772527582</v>
      </c>
      <c r="AW747" s="23">
        <f t="shared" si="237"/>
        <v>16852.816387957897</v>
      </c>
      <c r="AX747" s="23">
        <f t="shared" si="238"/>
        <v>21.602049105000003</v>
      </c>
      <c r="AY747" s="23">
        <f t="shared" si="239"/>
        <v>280.21017555055164</v>
      </c>
      <c r="AZ747" s="23"/>
      <c r="BA747" s="23"/>
    </row>
    <row r="748" spans="1:53">
      <c r="A748">
        <v>202212</v>
      </c>
      <c r="B748" s="20" t="s">
        <v>27</v>
      </c>
      <c r="C748" s="20" t="s">
        <v>3020</v>
      </c>
      <c r="D748">
        <v>105774.62</v>
      </c>
      <c r="E748" s="21">
        <v>0.68</v>
      </c>
      <c r="F748">
        <v>3483.72</v>
      </c>
      <c r="G748" s="22">
        <v>4.8399999999999999E-2</v>
      </c>
      <c r="H748" s="11">
        <f t="shared" si="220"/>
        <v>3481.2542934400003</v>
      </c>
      <c r="I748" s="23">
        <f t="shared" si="221"/>
        <v>15436.195987112727</v>
      </c>
      <c r="J748" s="23">
        <f t="shared" si="222"/>
        <v>238276146.55255505</v>
      </c>
      <c r="K748" s="23">
        <f t="shared" si="223"/>
        <v>3655.3170081120006</v>
      </c>
      <c r="L748" s="23">
        <f t="shared" si="224"/>
        <v>34353.646267665456</v>
      </c>
      <c r="N748">
        <v>202212</v>
      </c>
      <c r="O748" s="20" t="s">
        <v>29</v>
      </c>
      <c r="P748" s="20" t="s">
        <v>3021</v>
      </c>
      <c r="Q748">
        <v>78910.31</v>
      </c>
      <c r="R748" s="21">
        <v>0.71</v>
      </c>
      <c r="S748">
        <v>2039.35</v>
      </c>
      <c r="T748" s="21">
        <v>0.04</v>
      </c>
      <c r="U748" s="11">
        <f t="shared" si="225"/>
        <v>2241.0528039999999</v>
      </c>
      <c r="V748" s="23">
        <f t="shared" si="226"/>
        <v>10978.871712866958</v>
      </c>
      <c r="W748" s="23">
        <f t="shared" si="227"/>
        <v>120535624.08759025</v>
      </c>
      <c r="X748" s="23">
        <f t="shared" si="228"/>
        <v>2353.1054442</v>
      </c>
      <c r="Y748" s="23">
        <f t="shared" si="229"/>
        <v>24198.796229733915</v>
      </c>
      <c r="AA748">
        <v>202212</v>
      </c>
      <c r="AB748" s="20" t="s">
        <v>31</v>
      </c>
      <c r="AC748" s="20" t="s">
        <v>3022</v>
      </c>
      <c r="AD748">
        <v>160308.51999999999</v>
      </c>
      <c r="AE748" s="21">
        <v>0.72</v>
      </c>
      <c r="AF748">
        <v>485.92720000000003</v>
      </c>
      <c r="AG748" s="22">
        <v>4.1999999999999997E-3</v>
      </c>
      <c r="AH748" s="11">
        <f t="shared" si="230"/>
        <v>484.77296447999993</v>
      </c>
      <c r="AI748" s="23">
        <f t="shared" si="231"/>
        <v>7464.4842710401808</v>
      </c>
      <c r="AJ748" s="23">
        <f t="shared" si="232"/>
        <v>55718525.432606257</v>
      </c>
      <c r="AK748" s="23">
        <f t="shared" si="233"/>
        <v>509.01161270399996</v>
      </c>
      <c r="AL748" s="23">
        <f t="shared" si="234"/>
        <v>15413.741506560362</v>
      </c>
      <c r="AN748">
        <v>202212</v>
      </c>
      <c r="AO748" s="20" t="s">
        <v>33</v>
      </c>
      <c r="AP748" s="20" t="s">
        <v>3023</v>
      </c>
      <c r="AQ748">
        <v>356.77</v>
      </c>
      <c r="AR748" s="21">
        <v>0.86</v>
      </c>
      <c r="AS748">
        <v>0.83</v>
      </c>
      <c r="AT748">
        <v>2.7000000000000001E-3</v>
      </c>
      <c r="AU748" s="11">
        <f t="shared" si="235"/>
        <v>0.82841993999999997</v>
      </c>
      <c r="AV748" s="23">
        <f t="shared" si="236"/>
        <v>15.921411649652121</v>
      </c>
      <c r="AW748" s="23">
        <f t="shared" si="237"/>
        <v>253.49134891767829</v>
      </c>
      <c r="AX748" s="23">
        <f t="shared" si="238"/>
        <v>0.86984093699999998</v>
      </c>
      <c r="AY748" s="23">
        <f t="shared" si="239"/>
        <v>32.671243239304246</v>
      </c>
      <c r="AZ748" s="23"/>
      <c r="BA748" s="23"/>
    </row>
    <row r="749" spans="1:53">
      <c r="A749">
        <v>202212</v>
      </c>
      <c r="B749" s="20" t="s">
        <v>27</v>
      </c>
      <c r="C749" s="20" t="s">
        <v>3024</v>
      </c>
      <c r="D749">
        <v>20820.830000000002</v>
      </c>
      <c r="E749" s="21">
        <v>0.68</v>
      </c>
      <c r="F749">
        <v>685.74</v>
      </c>
      <c r="G749" s="22">
        <v>4.8399999999999999E-2</v>
      </c>
      <c r="H749" s="11">
        <f t="shared" si="220"/>
        <v>685.25515696000002</v>
      </c>
      <c r="I749" s="23">
        <f t="shared" si="221"/>
        <v>3038.483262755813</v>
      </c>
      <c r="J749" s="23">
        <f t="shared" si="222"/>
        <v>9232380.5380472112</v>
      </c>
      <c r="K749" s="23">
        <f t="shared" si="223"/>
        <v>719.517914808</v>
      </c>
      <c r="L749" s="23">
        <f t="shared" si="224"/>
        <v>6762.2216824716261</v>
      </c>
      <c r="N749">
        <v>202212</v>
      </c>
      <c r="O749" s="20" t="s">
        <v>29</v>
      </c>
      <c r="P749" s="20" t="s">
        <v>3025</v>
      </c>
      <c r="Q749">
        <v>29893.48</v>
      </c>
      <c r="R749" s="21">
        <v>0.71</v>
      </c>
      <c r="S749">
        <v>772.56</v>
      </c>
      <c r="T749" s="21">
        <v>0.04</v>
      </c>
      <c r="U749" s="11">
        <f t="shared" si="225"/>
        <v>848.97483199999988</v>
      </c>
      <c r="V749" s="23">
        <f t="shared" si="226"/>
        <v>4159.110285730143</v>
      </c>
      <c r="W749" s="23">
        <f t="shared" si="227"/>
        <v>17298198.368866272</v>
      </c>
      <c r="X749" s="23">
        <f t="shared" si="228"/>
        <v>891.42357359999994</v>
      </c>
      <c r="Y749" s="23">
        <f t="shared" si="229"/>
        <v>9167.1954034602859</v>
      </c>
      <c r="AA749">
        <v>202212</v>
      </c>
      <c r="AB749" s="20" t="s">
        <v>31</v>
      </c>
      <c r="AC749" s="20" t="s">
        <v>3026</v>
      </c>
      <c r="AD749">
        <v>193713.38</v>
      </c>
      <c r="AE749" s="21">
        <v>0.72</v>
      </c>
      <c r="AF749">
        <v>587.18399999999997</v>
      </c>
      <c r="AG749" s="22">
        <v>4.1999999999999997E-3</v>
      </c>
      <c r="AH749" s="11">
        <f t="shared" si="230"/>
        <v>585.78926111999999</v>
      </c>
      <c r="AI749" s="23">
        <f t="shared" si="231"/>
        <v>9019.9228219437719</v>
      </c>
      <c r="AJ749" s="23">
        <f t="shared" si="232"/>
        <v>81359007.713822097</v>
      </c>
      <c r="AK749" s="23">
        <f t="shared" si="233"/>
        <v>615.07872417600004</v>
      </c>
      <c r="AL749" s="23">
        <f t="shared" si="234"/>
        <v>18625.634905007544</v>
      </c>
      <c r="AN749">
        <v>202212</v>
      </c>
      <c r="AO749" s="20" t="s">
        <v>33</v>
      </c>
      <c r="AP749" s="20" t="s">
        <v>3027</v>
      </c>
      <c r="AQ749">
        <v>2871.97</v>
      </c>
      <c r="AR749" s="21">
        <v>0.86</v>
      </c>
      <c r="AS749">
        <v>194.87</v>
      </c>
      <c r="AT749">
        <v>7.8899999999999998E-2</v>
      </c>
      <c r="AU749" s="11">
        <f t="shared" si="235"/>
        <v>194.87465237999999</v>
      </c>
      <c r="AV749" s="23">
        <f t="shared" si="236"/>
        <v>665.84055411198278</v>
      </c>
      <c r="AW749" s="23">
        <f t="shared" si="237"/>
        <v>443343.64350015228</v>
      </c>
      <c r="AX749" s="23">
        <f t="shared" si="238"/>
        <v>204.618384999</v>
      </c>
      <c r="AY749" s="23">
        <f t="shared" si="239"/>
        <v>1526.5557606039656</v>
      </c>
      <c r="AZ749" s="23"/>
      <c r="BA749" s="23"/>
    </row>
    <row r="750" spans="1:53">
      <c r="A750">
        <v>202212</v>
      </c>
      <c r="B750" s="20" t="s">
        <v>27</v>
      </c>
      <c r="C750" s="20" t="s">
        <v>3028</v>
      </c>
      <c r="D750">
        <v>28209.18</v>
      </c>
      <c r="E750" s="21">
        <v>0.68</v>
      </c>
      <c r="F750">
        <v>929.08</v>
      </c>
      <c r="G750" s="22">
        <v>4.8399999999999999E-2</v>
      </c>
      <c r="H750" s="11">
        <f t="shared" si="220"/>
        <v>928.42053216000011</v>
      </c>
      <c r="I750" s="23">
        <f t="shared" si="221"/>
        <v>4116.7005007036723</v>
      </c>
      <c r="J750" s="23">
        <f t="shared" si="222"/>
        <v>16947223.012493867</v>
      </c>
      <c r="K750" s="23">
        <f t="shared" si="223"/>
        <v>974.84155876800014</v>
      </c>
      <c r="L750" s="23">
        <f t="shared" si="224"/>
        <v>9161.8215335673449</v>
      </c>
      <c r="N750">
        <v>202212</v>
      </c>
      <c r="O750" s="20" t="s">
        <v>29</v>
      </c>
      <c r="P750" s="20" t="s">
        <v>3029</v>
      </c>
      <c r="Q750">
        <v>20732.63</v>
      </c>
      <c r="R750" s="21">
        <v>0.71</v>
      </c>
      <c r="S750">
        <v>535.80999999999995</v>
      </c>
      <c r="T750" s="21">
        <v>0.04</v>
      </c>
      <c r="U750" s="11">
        <f t="shared" si="225"/>
        <v>588.806692</v>
      </c>
      <c r="V750" s="23">
        <f t="shared" si="226"/>
        <v>2884.5519050721873</v>
      </c>
      <c r="W750" s="23">
        <f t="shared" si="227"/>
        <v>8320639.693055585</v>
      </c>
      <c r="X750" s="23">
        <f t="shared" si="228"/>
        <v>618.24702660000003</v>
      </c>
      <c r="Y750" s="23">
        <f t="shared" si="229"/>
        <v>6357.9105021443747</v>
      </c>
      <c r="AA750">
        <v>202212</v>
      </c>
      <c r="AB750" s="20" t="s">
        <v>31</v>
      </c>
      <c r="AC750" s="20" t="s">
        <v>3030</v>
      </c>
      <c r="AD750">
        <v>239250.49</v>
      </c>
      <c r="AE750" s="21">
        <v>0.72</v>
      </c>
      <c r="AF750">
        <v>725.21609999999998</v>
      </c>
      <c r="AG750" s="22">
        <v>4.1999999999999997E-3</v>
      </c>
      <c r="AH750" s="11">
        <f t="shared" si="230"/>
        <v>723.4934817599999</v>
      </c>
      <c r="AI750" s="23">
        <f t="shared" si="231"/>
        <v>11140.278254977689</v>
      </c>
      <c r="AJ750" s="23">
        <f t="shared" si="232"/>
        <v>124105799.59832875</v>
      </c>
      <c r="AK750" s="23">
        <f t="shared" si="233"/>
        <v>759.66815584799997</v>
      </c>
      <c r="AL750" s="23">
        <f t="shared" si="234"/>
        <v>23004.049991715379</v>
      </c>
      <c r="AN750">
        <v>202212</v>
      </c>
      <c r="AO750" s="20" t="s">
        <v>33</v>
      </c>
      <c r="AP750" s="20" t="s">
        <v>3031</v>
      </c>
      <c r="AQ750">
        <v>1274.29</v>
      </c>
      <c r="AR750" s="21">
        <v>0.86</v>
      </c>
      <c r="AS750">
        <v>43.62</v>
      </c>
      <c r="AT750">
        <v>3.9800000000000002E-2</v>
      </c>
      <c r="AU750" s="11">
        <f t="shared" si="235"/>
        <v>43.616398120000007</v>
      </c>
      <c r="AV750" s="23">
        <f t="shared" si="236"/>
        <v>214.23435340982451</v>
      </c>
      <c r="AW750" s="23">
        <f t="shared" si="237"/>
        <v>45896.358180925585</v>
      </c>
      <c r="AX750" s="23">
        <f t="shared" si="238"/>
        <v>45.79721802600001</v>
      </c>
      <c r="AY750" s="23">
        <f t="shared" si="239"/>
        <v>472.085104939649</v>
      </c>
      <c r="AZ750" s="23"/>
      <c r="BA750" s="23"/>
    </row>
    <row r="751" spans="1:53">
      <c r="A751">
        <v>202212</v>
      </c>
      <c r="B751" s="20" t="s">
        <v>27</v>
      </c>
      <c r="C751" s="20" t="s">
        <v>3032</v>
      </c>
      <c r="D751">
        <v>51025.84</v>
      </c>
      <c r="E751" s="21">
        <v>0.68</v>
      </c>
      <c r="F751">
        <v>1680.55</v>
      </c>
      <c r="G751" s="22">
        <v>4.8399999999999999E-2</v>
      </c>
      <c r="H751" s="11">
        <f t="shared" si="220"/>
        <v>1679.3624460799999</v>
      </c>
      <c r="I751" s="23">
        <f t="shared" si="221"/>
        <v>7446.4447770841052</v>
      </c>
      <c r="J751" s="23">
        <f t="shared" si="222"/>
        <v>55449539.818163149</v>
      </c>
      <c r="K751" s="23">
        <f t="shared" si="223"/>
        <v>1763.3305683839999</v>
      </c>
      <c r="L751" s="23">
        <f t="shared" si="224"/>
        <v>16572.252000248209</v>
      </c>
      <c r="N751">
        <v>202212</v>
      </c>
      <c r="O751" s="20" t="s">
        <v>29</v>
      </c>
      <c r="P751" s="20" t="s">
        <v>3033</v>
      </c>
      <c r="Q751">
        <v>42193.41</v>
      </c>
      <c r="R751" s="21">
        <v>0.71</v>
      </c>
      <c r="S751">
        <v>1090.44</v>
      </c>
      <c r="T751" s="21">
        <v>0.04</v>
      </c>
      <c r="U751" s="11">
        <f t="shared" si="225"/>
        <v>1198.2928440000001</v>
      </c>
      <c r="V751" s="23">
        <f t="shared" si="226"/>
        <v>5870.4120604569653</v>
      </c>
      <c r="W751" s="23">
        <f t="shared" si="227"/>
        <v>34461737.759558596</v>
      </c>
      <c r="X751" s="23">
        <f t="shared" si="228"/>
        <v>1258.2074862000002</v>
      </c>
      <c r="Y751" s="23">
        <f t="shared" si="229"/>
        <v>12939.11696491393</v>
      </c>
      <c r="AA751">
        <v>202212</v>
      </c>
      <c r="AB751" s="20" t="s">
        <v>31</v>
      </c>
      <c r="AC751" s="20" t="s">
        <v>3034</v>
      </c>
      <c r="AD751">
        <v>186237.22</v>
      </c>
      <c r="AE751" s="21">
        <v>0.72</v>
      </c>
      <c r="AF751">
        <v>564.52229999999997</v>
      </c>
      <c r="AG751" s="22">
        <v>4.1999999999999997E-3</v>
      </c>
      <c r="AH751" s="11">
        <f t="shared" si="230"/>
        <v>563.18135327999994</v>
      </c>
      <c r="AI751" s="23">
        <f t="shared" si="231"/>
        <v>8671.808581179901</v>
      </c>
      <c r="AJ751" s="23">
        <f t="shared" si="232"/>
        <v>75200264.068625361</v>
      </c>
      <c r="AK751" s="23">
        <f t="shared" si="233"/>
        <v>591.34042094400002</v>
      </c>
      <c r="AL751" s="23">
        <f t="shared" si="234"/>
        <v>17906.798515639803</v>
      </c>
      <c r="AN751">
        <v>202212</v>
      </c>
      <c r="AO751" s="20" t="s">
        <v>33</v>
      </c>
      <c r="AP751" s="20" t="s">
        <v>3035</v>
      </c>
      <c r="AQ751">
        <v>3043.26</v>
      </c>
      <c r="AR751" s="21">
        <v>0.86</v>
      </c>
      <c r="AS751">
        <v>159.38999999999999</v>
      </c>
      <c r="AT751">
        <v>6.0899999999999996E-2</v>
      </c>
      <c r="AU751" s="11">
        <f t="shared" si="235"/>
        <v>159.38769924000002</v>
      </c>
      <c r="AV751" s="23">
        <f t="shared" si="236"/>
        <v>625.8958552168441</v>
      </c>
      <c r="AW751" s="23">
        <f t="shared" si="237"/>
        <v>391745.6215776247</v>
      </c>
      <c r="AX751" s="23">
        <f t="shared" si="238"/>
        <v>167.35708420200004</v>
      </c>
      <c r="AY751" s="23">
        <f t="shared" si="239"/>
        <v>1411.1794096736883</v>
      </c>
      <c r="AZ751" s="23"/>
      <c r="BA751" s="23"/>
    </row>
    <row r="752" spans="1:53">
      <c r="A752">
        <v>202212</v>
      </c>
      <c r="B752" s="20" t="s">
        <v>27</v>
      </c>
      <c r="C752" s="20" t="s">
        <v>3036</v>
      </c>
      <c r="D752">
        <v>87757.09</v>
      </c>
      <c r="E752" s="21">
        <v>0.68</v>
      </c>
      <c r="F752">
        <v>2890.31</v>
      </c>
      <c r="G752" s="22">
        <v>4.8399999999999999E-2</v>
      </c>
      <c r="H752" s="11">
        <f t="shared" si="220"/>
        <v>2888.2613460799998</v>
      </c>
      <c r="I752" s="23">
        <f t="shared" si="221"/>
        <v>12806.811695458611</v>
      </c>
      <c r="J752" s="23">
        <f t="shared" si="222"/>
        <v>164014425.80293548</v>
      </c>
      <c r="K752" s="23">
        <f t="shared" si="223"/>
        <v>3032.6744133839998</v>
      </c>
      <c r="L752" s="23">
        <f t="shared" si="224"/>
        <v>28501.884736997221</v>
      </c>
      <c r="N752">
        <v>202212</v>
      </c>
      <c r="O752" s="20" t="s">
        <v>29</v>
      </c>
      <c r="P752" s="20" t="s">
        <v>3037</v>
      </c>
      <c r="Q752">
        <v>201058.17</v>
      </c>
      <c r="R752" s="21">
        <v>0.71</v>
      </c>
      <c r="S752">
        <v>5196.1400000000003</v>
      </c>
      <c r="T752" s="21">
        <v>0.04</v>
      </c>
      <c r="U752" s="11">
        <f t="shared" si="225"/>
        <v>5710.0520280000001</v>
      </c>
      <c r="V752" s="23">
        <f t="shared" si="226"/>
        <v>27973.427746688565</v>
      </c>
      <c r="W752" s="23">
        <f t="shared" si="227"/>
        <v>782512659.89920568</v>
      </c>
      <c r="X752" s="23">
        <f t="shared" si="228"/>
        <v>5995.5546294000005</v>
      </c>
      <c r="Y752" s="23">
        <f t="shared" si="229"/>
        <v>61656.907521377128</v>
      </c>
      <c r="AA752">
        <v>202212</v>
      </c>
      <c r="AB752" s="20" t="s">
        <v>31</v>
      </c>
      <c r="AC752" s="20" t="s">
        <v>3038</v>
      </c>
      <c r="AD752">
        <v>101255.44</v>
      </c>
      <c r="AE752" s="21">
        <v>0.72</v>
      </c>
      <c r="AF752">
        <v>306.9255</v>
      </c>
      <c r="AG752" s="22">
        <v>4.1999999999999997E-3</v>
      </c>
      <c r="AH752" s="11">
        <f t="shared" si="230"/>
        <v>306.19645055999996</v>
      </c>
      <c r="AI752" s="23">
        <f t="shared" si="231"/>
        <v>4714.781467867414</v>
      </c>
      <c r="AJ752" s="23">
        <f t="shared" si="232"/>
        <v>22229164.289746005</v>
      </c>
      <c r="AK752" s="23">
        <f t="shared" si="233"/>
        <v>321.50627308799994</v>
      </c>
      <c r="AL752" s="23">
        <f t="shared" si="234"/>
        <v>9735.7593862948288</v>
      </c>
      <c r="AN752">
        <v>202212</v>
      </c>
      <c r="AO752" s="20" t="s">
        <v>33</v>
      </c>
      <c r="AP752" s="20" t="s">
        <v>3039</v>
      </c>
      <c r="AQ752">
        <v>2924.26</v>
      </c>
      <c r="AR752" s="21">
        <v>0.86</v>
      </c>
      <c r="AS752">
        <v>80.22</v>
      </c>
      <c r="AT752">
        <v>3.1899999999999998E-2</v>
      </c>
      <c r="AU752" s="11">
        <f t="shared" si="235"/>
        <v>80.224148839999998</v>
      </c>
      <c r="AV752" s="23">
        <f t="shared" si="236"/>
        <v>441.94669101781466</v>
      </c>
      <c r="AW752" s="23">
        <f t="shared" si="237"/>
        <v>195316.87770159575</v>
      </c>
      <c r="AX752" s="23">
        <f t="shared" si="238"/>
        <v>84.235356281999998</v>
      </c>
      <c r="AY752" s="23">
        <f t="shared" si="239"/>
        <v>964.11753087562931</v>
      </c>
      <c r="AZ752" s="23"/>
      <c r="BA752" s="23"/>
    </row>
    <row r="753" spans="1:53">
      <c r="A753">
        <v>202212</v>
      </c>
      <c r="B753" s="20" t="s">
        <v>27</v>
      </c>
      <c r="C753" s="20" t="s">
        <v>3040</v>
      </c>
      <c r="D753">
        <v>90327.15</v>
      </c>
      <c r="E753" s="21">
        <v>0.68</v>
      </c>
      <c r="F753">
        <v>2974.96</v>
      </c>
      <c r="G753" s="22">
        <v>4.8399999999999999E-2</v>
      </c>
      <c r="H753" s="11">
        <f t="shared" si="220"/>
        <v>2972.8471608</v>
      </c>
      <c r="I753" s="23">
        <f t="shared" si="221"/>
        <v>13181.87283827944</v>
      </c>
      <c r="J753" s="23">
        <f t="shared" si="222"/>
        <v>173761771.52456924</v>
      </c>
      <c r="K753" s="23">
        <f t="shared" si="223"/>
        <v>3121.4895188400001</v>
      </c>
      <c r="L753" s="23">
        <f t="shared" si="224"/>
        <v>29336.592837358879</v>
      </c>
      <c r="N753">
        <v>202212</v>
      </c>
      <c r="O753" s="20" t="s">
        <v>29</v>
      </c>
      <c r="P753" s="20" t="s">
        <v>3041</v>
      </c>
      <c r="Q753">
        <v>35679.39</v>
      </c>
      <c r="R753" s="21">
        <v>0.71</v>
      </c>
      <c r="S753">
        <v>922.09</v>
      </c>
      <c r="T753" s="21">
        <v>0.04</v>
      </c>
      <c r="U753" s="11">
        <f t="shared" si="225"/>
        <v>1013.2946759999999</v>
      </c>
      <c r="V753" s="23">
        <f t="shared" si="226"/>
        <v>4964.109830557607</v>
      </c>
      <c r="W753" s="23">
        <f t="shared" si="227"/>
        <v>24642386.409838673</v>
      </c>
      <c r="X753" s="23">
        <f t="shared" si="228"/>
        <v>1063.9594098</v>
      </c>
      <c r="Y753" s="23">
        <f t="shared" si="229"/>
        <v>10941.514337115213</v>
      </c>
      <c r="AA753">
        <v>202212</v>
      </c>
      <c r="AB753" s="20" t="s">
        <v>31</v>
      </c>
      <c r="AC753" s="20" t="s">
        <v>3042</v>
      </c>
      <c r="AD753">
        <v>197867.86</v>
      </c>
      <c r="AE753" s="21">
        <v>0.72</v>
      </c>
      <c r="AF753">
        <v>599.77710000000002</v>
      </c>
      <c r="AG753" s="22">
        <v>4.1999999999999997E-3</v>
      </c>
      <c r="AH753" s="11">
        <f t="shared" si="230"/>
        <v>598.35240863999991</v>
      </c>
      <c r="AI753" s="23">
        <f t="shared" si="231"/>
        <v>9213.3688759298657</v>
      </c>
      <c r="AJ753" s="23">
        <f t="shared" si="232"/>
        <v>84886166.043953151</v>
      </c>
      <c r="AK753" s="23">
        <f t="shared" si="233"/>
        <v>628.27002907199994</v>
      </c>
      <c r="AL753" s="23">
        <f t="shared" si="234"/>
        <v>19025.090160499731</v>
      </c>
      <c r="AN753">
        <v>202212</v>
      </c>
      <c r="AO753" s="20" t="s">
        <v>33</v>
      </c>
      <c r="AP753" s="20" t="s">
        <v>3043</v>
      </c>
      <c r="AQ753">
        <v>113.63</v>
      </c>
      <c r="AR753" s="21">
        <v>0.86</v>
      </c>
      <c r="AS753">
        <v>1.1000000000000001</v>
      </c>
      <c r="AT753">
        <v>1.1299999999999999E-2</v>
      </c>
      <c r="AU753" s="11">
        <f t="shared" si="235"/>
        <v>1.1042563399999998</v>
      </c>
      <c r="AV753" s="23">
        <f t="shared" si="236"/>
        <v>10.329111052834206</v>
      </c>
      <c r="AW753" s="23">
        <f t="shared" si="237"/>
        <v>106.69053514178175</v>
      </c>
      <c r="AX753" s="23">
        <f t="shared" si="238"/>
        <v>1.159469157</v>
      </c>
      <c r="AY753" s="23">
        <f t="shared" si="239"/>
        <v>21.76247844566841</v>
      </c>
      <c r="AZ753" s="23"/>
      <c r="BA753" s="23"/>
    </row>
    <row r="754" spans="1:53">
      <c r="A754">
        <v>202212</v>
      </c>
      <c r="B754" s="20" t="s">
        <v>27</v>
      </c>
      <c r="C754" s="20" t="s">
        <v>3044</v>
      </c>
      <c r="D754">
        <v>51567.08</v>
      </c>
      <c r="E754" s="21">
        <v>0.68</v>
      </c>
      <c r="F754">
        <v>1698.38</v>
      </c>
      <c r="G754" s="22">
        <v>4.8399999999999999E-2</v>
      </c>
      <c r="H754" s="11">
        <f t="shared" si="220"/>
        <v>1697.1757369600002</v>
      </c>
      <c r="I754" s="23">
        <f t="shared" si="221"/>
        <v>7525.4305178607219</v>
      </c>
      <c r="J754" s="23">
        <f t="shared" si="222"/>
        <v>56632104.479149491</v>
      </c>
      <c r="K754" s="23">
        <f t="shared" si="223"/>
        <v>1782.0345238080004</v>
      </c>
      <c r="L754" s="23">
        <f t="shared" si="224"/>
        <v>16748.036772681444</v>
      </c>
      <c r="N754">
        <v>202212</v>
      </c>
      <c r="O754" s="20" t="s">
        <v>29</v>
      </c>
      <c r="P754" s="20" t="s">
        <v>3045</v>
      </c>
      <c r="Q754">
        <v>82701.259999999995</v>
      </c>
      <c r="R754" s="21">
        <v>0.71</v>
      </c>
      <c r="S754">
        <v>2137.33</v>
      </c>
      <c r="T754" s="21">
        <v>0.04</v>
      </c>
      <c r="U754" s="11">
        <f t="shared" si="225"/>
        <v>2348.7157839999995</v>
      </c>
      <c r="V754" s="23">
        <f t="shared" si="226"/>
        <v>11506.310443241899</v>
      </c>
      <c r="W754" s="23">
        <f t="shared" si="227"/>
        <v>132395180.01625758</v>
      </c>
      <c r="X754" s="23">
        <f t="shared" si="228"/>
        <v>2466.1515731999998</v>
      </c>
      <c r="Y754" s="23">
        <f t="shared" si="229"/>
        <v>25361.336670483797</v>
      </c>
      <c r="AA754">
        <v>202212</v>
      </c>
      <c r="AB754" s="20" t="s">
        <v>31</v>
      </c>
      <c r="AC754" s="20" t="s">
        <v>3046</v>
      </c>
      <c r="AD754">
        <v>213111.73</v>
      </c>
      <c r="AE754" s="21">
        <v>0.72</v>
      </c>
      <c r="AF754">
        <v>645.98429999999996</v>
      </c>
      <c r="AG754" s="22">
        <v>4.1999999999999997E-3</v>
      </c>
      <c r="AH754" s="11">
        <f t="shared" si="230"/>
        <v>644.44987151999999</v>
      </c>
      <c r="AI754" s="23">
        <f t="shared" si="231"/>
        <v>9923.1728704073994</v>
      </c>
      <c r="AJ754" s="23">
        <f t="shared" si="232"/>
        <v>98469359.81598942</v>
      </c>
      <c r="AK754" s="23">
        <f t="shared" si="233"/>
        <v>676.67236509600002</v>
      </c>
      <c r="AL754" s="23">
        <f t="shared" si="234"/>
        <v>20490.795612334798</v>
      </c>
      <c r="AN754">
        <v>202212</v>
      </c>
      <c r="AO754" s="20" t="s">
        <v>33</v>
      </c>
      <c r="AP754" s="20" t="s">
        <v>3047</v>
      </c>
      <c r="AQ754">
        <v>1089.33</v>
      </c>
      <c r="AR754" s="21">
        <v>0.86</v>
      </c>
      <c r="AS754">
        <v>58.36</v>
      </c>
      <c r="AT754">
        <v>6.2300000000000001E-2</v>
      </c>
      <c r="AU754" s="11">
        <f t="shared" si="235"/>
        <v>58.364122739999992</v>
      </c>
      <c r="AV754" s="23">
        <f t="shared" si="236"/>
        <v>226.42996362174202</v>
      </c>
      <c r="AW754" s="23">
        <f t="shared" si="237"/>
        <v>51270.52842574341</v>
      </c>
      <c r="AX754" s="23">
        <f t="shared" si="238"/>
        <v>61.282328876999998</v>
      </c>
      <c r="AY754" s="23">
        <f t="shared" si="239"/>
        <v>511.22404998348401</v>
      </c>
      <c r="AZ754" s="23"/>
      <c r="BA754" s="23"/>
    </row>
    <row r="755" spans="1:53">
      <c r="A755">
        <v>202212</v>
      </c>
      <c r="B755" s="20" t="s">
        <v>27</v>
      </c>
      <c r="C755" s="20" t="s">
        <v>3048</v>
      </c>
      <c r="D755">
        <v>32486.38</v>
      </c>
      <c r="E755" s="21">
        <v>0.68</v>
      </c>
      <c r="F755">
        <v>1069.95</v>
      </c>
      <c r="G755" s="22">
        <v>4.8399999999999999E-2</v>
      </c>
      <c r="H755" s="11">
        <f t="shared" si="220"/>
        <v>1069.19173856</v>
      </c>
      <c r="I755" s="23">
        <f t="shared" si="221"/>
        <v>4740.8927452712114</v>
      </c>
      <c r="J755" s="23">
        <f t="shared" si="222"/>
        <v>22476064.022165205</v>
      </c>
      <c r="K755" s="23">
        <f t="shared" si="223"/>
        <v>1122.6513254880001</v>
      </c>
      <c r="L755" s="23">
        <f t="shared" si="224"/>
        <v>10550.977229102424</v>
      </c>
      <c r="N755">
        <v>202212</v>
      </c>
      <c r="O755" s="20" t="s">
        <v>29</v>
      </c>
      <c r="P755" s="20" t="s">
        <v>3049</v>
      </c>
      <c r="Q755">
        <v>113983.5</v>
      </c>
      <c r="R755" s="21">
        <v>0.71</v>
      </c>
      <c r="S755">
        <v>2945.78</v>
      </c>
      <c r="T755" s="21">
        <v>0.04</v>
      </c>
      <c r="U755" s="11">
        <f t="shared" si="225"/>
        <v>3237.1313999999998</v>
      </c>
      <c r="V755" s="23">
        <f t="shared" si="226"/>
        <v>15858.640320682694</v>
      </c>
      <c r="W755" s="23">
        <f t="shared" si="227"/>
        <v>251496472.8207829</v>
      </c>
      <c r="X755" s="23">
        <f t="shared" si="228"/>
        <v>3398.9879699999997</v>
      </c>
      <c r="Y755" s="23">
        <f t="shared" si="229"/>
        <v>34954.412041365387</v>
      </c>
      <c r="AA755">
        <v>202212</v>
      </c>
      <c r="AB755" s="20" t="s">
        <v>31</v>
      </c>
      <c r="AC755" s="20" t="s">
        <v>3050</v>
      </c>
      <c r="AD755">
        <v>190920.73</v>
      </c>
      <c r="AE755" s="21">
        <v>0.72</v>
      </c>
      <c r="AF755">
        <v>578.71889999999996</v>
      </c>
      <c r="AG755" s="22">
        <v>4.1999999999999997E-3</v>
      </c>
      <c r="AH755" s="11">
        <f t="shared" si="230"/>
        <v>577.34428752000008</v>
      </c>
      <c r="AI755" s="23">
        <f t="shared" si="231"/>
        <v>8889.8879866179868</v>
      </c>
      <c r="AJ755" s="23">
        <f t="shared" si="232"/>
        <v>79030108.414614797</v>
      </c>
      <c r="AK755" s="23">
        <f t="shared" si="233"/>
        <v>606.21150189600007</v>
      </c>
      <c r="AL755" s="23">
        <f t="shared" si="234"/>
        <v>18357.120260755975</v>
      </c>
      <c r="AN755">
        <v>202212</v>
      </c>
      <c r="AO755" s="20" t="s">
        <v>33</v>
      </c>
      <c r="AP755" s="20" t="s">
        <v>3051</v>
      </c>
      <c r="AQ755">
        <v>2223.25</v>
      </c>
      <c r="AR755" s="21">
        <v>0.86</v>
      </c>
      <c r="AS755">
        <v>4.59</v>
      </c>
      <c r="AT755">
        <v>2.3999999999999998E-3</v>
      </c>
      <c r="AU755" s="11">
        <f t="shared" si="235"/>
        <v>4.5887879999999992</v>
      </c>
      <c r="AV755" s="23">
        <f t="shared" si="236"/>
        <v>93.555773401490598</v>
      </c>
      <c r="AW755" s="23">
        <f t="shared" si="237"/>
        <v>8752.6827367510559</v>
      </c>
      <c r="AX755" s="23">
        <f t="shared" si="238"/>
        <v>4.8182273999999996</v>
      </c>
      <c r="AY755" s="23">
        <f t="shared" si="239"/>
        <v>191.70033480298119</v>
      </c>
      <c r="AZ755" s="23"/>
      <c r="BA755" s="23"/>
    </row>
    <row r="756" spans="1:53">
      <c r="A756">
        <v>202212</v>
      </c>
      <c r="B756" s="20" t="s">
        <v>27</v>
      </c>
      <c r="C756" s="20" t="s">
        <v>3052</v>
      </c>
      <c r="D756">
        <v>82265.67</v>
      </c>
      <c r="E756" s="21">
        <v>0.68</v>
      </c>
      <c r="F756">
        <v>2709.45</v>
      </c>
      <c r="G756" s="22">
        <v>4.8399999999999999E-2</v>
      </c>
      <c r="H756" s="11">
        <f t="shared" si="220"/>
        <v>2707.5277310400002</v>
      </c>
      <c r="I756" s="23">
        <f t="shared" si="221"/>
        <v>12005.422521311255</v>
      </c>
      <c r="J756" s="23">
        <f t="shared" si="222"/>
        <v>144130169.91520748</v>
      </c>
      <c r="K756" s="23">
        <f t="shared" si="223"/>
        <v>2842.9041175920001</v>
      </c>
      <c r="L756" s="23">
        <f t="shared" si="224"/>
        <v>26718.372773662511</v>
      </c>
      <c r="N756">
        <v>202212</v>
      </c>
      <c r="O756" s="20" t="s">
        <v>29</v>
      </c>
      <c r="P756" s="20" t="s">
        <v>3053</v>
      </c>
      <c r="Q756">
        <v>30375.65</v>
      </c>
      <c r="R756" s="21">
        <v>0.71</v>
      </c>
      <c r="S756">
        <v>785.02</v>
      </c>
      <c r="T756" s="21">
        <v>0.04</v>
      </c>
      <c r="U756" s="11">
        <f t="shared" si="225"/>
        <v>862.6684600000001</v>
      </c>
      <c r="V756" s="23">
        <f t="shared" si="226"/>
        <v>4226.1950883851205</v>
      </c>
      <c r="W756" s="23">
        <f t="shared" si="227"/>
        <v>17860724.925090518</v>
      </c>
      <c r="X756" s="23">
        <f t="shared" si="228"/>
        <v>905.80188300000009</v>
      </c>
      <c r="Y756" s="23">
        <f t="shared" si="229"/>
        <v>9315.0586367702417</v>
      </c>
      <c r="AA756">
        <v>202212</v>
      </c>
      <c r="AB756" s="20" t="s">
        <v>31</v>
      </c>
      <c r="AC756" s="20" t="s">
        <v>3054</v>
      </c>
      <c r="AD756">
        <v>200299.37</v>
      </c>
      <c r="AE756" s="21">
        <v>0.72</v>
      </c>
      <c r="AF756">
        <v>607.14750000000004</v>
      </c>
      <c r="AG756" s="22">
        <v>4.1999999999999997E-3</v>
      </c>
      <c r="AH756" s="11">
        <f t="shared" si="230"/>
        <v>605.70529487999988</v>
      </c>
      <c r="AI756" s="23">
        <f t="shared" si="231"/>
        <v>9326.5878623560202</v>
      </c>
      <c r="AJ756" s="23">
        <f t="shared" si="232"/>
        <v>86985241.154246643</v>
      </c>
      <c r="AK756" s="23">
        <f t="shared" si="233"/>
        <v>635.99055962399996</v>
      </c>
      <c r="AL756" s="23">
        <f t="shared" si="234"/>
        <v>19258.881019592041</v>
      </c>
      <c r="AN756">
        <v>202212</v>
      </c>
      <c r="AO756" s="20" t="s">
        <v>33</v>
      </c>
      <c r="AP756" s="20" t="s">
        <v>3055</v>
      </c>
      <c r="AQ756">
        <v>2579.2199999999998</v>
      </c>
      <c r="AR756" s="21">
        <v>0.86</v>
      </c>
      <c r="AS756">
        <v>22.62</v>
      </c>
      <c r="AT756">
        <v>1.0200000000000001E-2</v>
      </c>
      <c r="AU756" s="11">
        <f t="shared" si="235"/>
        <v>22.624917839999998</v>
      </c>
      <c r="AV756" s="23">
        <f t="shared" si="236"/>
        <v>222.87463741134428</v>
      </c>
      <c r="AW756" s="23">
        <f t="shared" si="237"/>
        <v>49673.104001238185</v>
      </c>
      <c r="AX756" s="23">
        <f t="shared" si="238"/>
        <v>23.756163732000001</v>
      </c>
      <c r="AY756" s="23">
        <f t="shared" si="239"/>
        <v>468.37419266268859</v>
      </c>
      <c r="AZ756" s="23"/>
      <c r="BA756" s="23"/>
    </row>
    <row r="757" spans="1:53">
      <c r="A757">
        <v>202212</v>
      </c>
      <c r="B757" s="20" t="s">
        <v>27</v>
      </c>
      <c r="C757" s="20" t="s">
        <v>3056</v>
      </c>
      <c r="D757">
        <v>53729.04</v>
      </c>
      <c r="E757" s="21">
        <v>0.68</v>
      </c>
      <c r="F757">
        <v>1769.58</v>
      </c>
      <c r="G757" s="22">
        <v>4.8399999999999999E-2</v>
      </c>
      <c r="H757" s="11">
        <f t="shared" si="220"/>
        <v>1768.3301644800001</v>
      </c>
      <c r="I757" s="23">
        <f t="shared" si="221"/>
        <v>7840.9356766246883</v>
      </c>
      <c r="J757" s="23">
        <f t="shared" si="222"/>
        <v>61480272.284965858</v>
      </c>
      <c r="K757" s="23">
        <f t="shared" si="223"/>
        <v>1856.7466727040003</v>
      </c>
      <c r="L757" s="23">
        <f t="shared" si="224"/>
        <v>17450.201517729376</v>
      </c>
      <c r="N757">
        <v>202212</v>
      </c>
      <c r="O757" s="20" t="s">
        <v>29</v>
      </c>
      <c r="P757" s="20" t="s">
        <v>3057</v>
      </c>
      <c r="Q757">
        <v>22179.1</v>
      </c>
      <c r="R757" s="21">
        <v>0.71</v>
      </c>
      <c r="S757">
        <v>573.19000000000005</v>
      </c>
      <c r="T757" s="21">
        <v>0.04</v>
      </c>
      <c r="U757" s="11">
        <f t="shared" si="225"/>
        <v>629.88643999999999</v>
      </c>
      <c r="V757" s="23">
        <f t="shared" si="226"/>
        <v>3085.8007477964229</v>
      </c>
      <c r="W757" s="23">
        <f t="shared" si="227"/>
        <v>9522166.2551009636</v>
      </c>
      <c r="X757" s="23">
        <f t="shared" si="228"/>
        <v>661.380762</v>
      </c>
      <c r="Y757" s="23">
        <f t="shared" si="229"/>
        <v>6801.487935592846</v>
      </c>
      <c r="AA757">
        <v>202212</v>
      </c>
      <c r="AB757" s="20" t="s">
        <v>31</v>
      </c>
      <c r="AC757" s="20" t="s">
        <v>3058</v>
      </c>
      <c r="AD757">
        <v>162385.76999999999</v>
      </c>
      <c r="AE757" s="21">
        <v>0.72</v>
      </c>
      <c r="AF757">
        <v>492.22370000000001</v>
      </c>
      <c r="AG757" s="22">
        <v>4.1999999999999997E-3</v>
      </c>
      <c r="AH757" s="11">
        <f t="shared" si="230"/>
        <v>491.05456847999994</v>
      </c>
      <c r="AI757" s="23">
        <f t="shared" si="231"/>
        <v>7561.2077636656386</v>
      </c>
      <c r="AJ757" s="23">
        <f t="shared" si="232"/>
        <v>57171862.845317528</v>
      </c>
      <c r="AK757" s="23">
        <f t="shared" si="233"/>
        <v>515.60729690400001</v>
      </c>
      <c r="AL757" s="23">
        <f t="shared" si="234"/>
        <v>15613.470095811277</v>
      </c>
      <c r="AN757">
        <v>202212</v>
      </c>
      <c r="AO757" s="20" t="s">
        <v>33</v>
      </c>
      <c r="AP757" s="20" t="s">
        <v>3059</v>
      </c>
      <c r="AQ757">
        <v>3294</v>
      </c>
      <c r="AR757" s="21">
        <v>0.86</v>
      </c>
      <c r="AS757">
        <v>105.95</v>
      </c>
      <c r="AT757">
        <v>3.7400000000000003E-2</v>
      </c>
      <c r="AU757" s="11">
        <f t="shared" si="235"/>
        <v>105.94821600000002</v>
      </c>
      <c r="AV757" s="23">
        <f t="shared" si="236"/>
        <v>537.50285556437495</v>
      </c>
      <c r="AW757" s="23">
        <f t="shared" si="237"/>
        <v>288909.31973985734</v>
      </c>
      <c r="AX757" s="23">
        <f t="shared" si="238"/>
        <v>111.24562680000003</v>
      </c>
      <c r="AY757" s="23">
        <f t="shared" si="239"/>
        <v>1180.9539271287499</v>
      </c>
      <c r="AZ757" s="23"/>
      <c r="BA757" s="23"/>
    </row>
    <row r="758" spans="1:53">
      <c r="A758">
        <v>202212</v>
      </c>
      <c r="B758" s="20" t="s">
        <v>27</v>
      </c>
      <c r="C758" s="20" t="s">
        <v>3060</v>
      </c>
      <c r="D758">
        <v>38368.51</v>
      </c>
      <c r="E758" s="21">
        <v>0.68</v>
      </c>
      <c r="F758">
        <v>1263.68</v>
      </c>
      <c r="G758" s="22">
        <v>4.8399999999999999E-2</v>
      </c>
      <c r="H758" s="11">
        <f t="shared" si="220"/>
        <v>1262.7844011200002</v>
      </c>
      <c r="I758" s="23">
        <f t="shared" si="221"/>
        <v>5599.3000976367921</v>
      </c>
      <c r="J758" s="23">
        <f t="shared" si="222"/>
        <v>31352161.583395388</v>
      </c>
      <c r="K758" s="23">
        <f t="shared" si="223"/>
        <v>1325.9236211760003</v>
      </c>
      <c r="L758" s="23">
        <f t="shared" si="224"/>
        <v>12461.384596393584</v>
      </c>
      <c r="N758">
        <v>202212</v>
      </c>
      <c r="O758" s="20" t="s">
        <v>29</v>
      </c>
      <c r="P758" s="20" t="s">
        <v>3061</v>
      </c>
      <c r="Q758">
        <v>117645.51</v>
      </c>
      <c r="R758" s="21">
        <v>0.71</v>
      </c>
      <c r="S758">
        <v>3040.43</v>
      </c>
      <c r="T758" s="21">
        <v>0.04</v>
      </c>
      <c r="U758" s="11">
        <f t="shared" si="225"/>
        <v>3341.1324839999997</v>
      </c>
      <c r="V758" s="23">
        <f t="shared" si="226"/>
        <v>16368.13949767536</v>
      </c>
      <c r="W758" s="23">
        <f t="shared" si="227"/>
        <v>267915990.61536017</v>
      </c>
      <c r="X758" s="23">
        <f t="shared" si="228"/>
        <v>3508.1891081999997</v>
      </c>
      <c r="Y758" s="23">
        <f t="shared" si="229"/>
        <v>36077.411479350718</v>
      </c>
      <c r="AA758">
        <v>202212</v>
      </c>
      <c r="AB758" s="20" t="s">
        <v>31</v>
      </c>
      <c r="AC758" s="20" t="s">
        <v>3062</v>
      </c>
      <c r="AD758">
        <v>192495.46</v>
      </c>
      <c r="AE758" s="21">
        <v>0.72</v>
      </c>
      <c r="AF758">
        <v>583.49220000000003</v>
      </c>
      <c r="AG758" s="22">
        <v>4.1999999999999997E-3</v>
      </c>
      <c r="AH758" s="11">
        <f t="shared" si="230"/>
        <v>582.10627103999991</v>
      </c>
      <c r="AI758" s="23">
        <f t="shared" si="231"/>
        <v>8963.212519313658</v>
      </c>
      <c r="AJ758" s="23">
        <f t="shared" si="232"/>
        <v>80339178.666381091</v>
      </c>
      <c r="AK758" s="23">
        <f t="shared" si="233"/>
        <v>611.21158459199989</v>
      </c>
      <c r="AL758" s="23">
        <f t="shared" si="234"/>
        <v>18508.531309667316</v>
      </c>
      <c r="AN758">
        <v>202212</v>
      </c>
      <c r="AO758" s="20" t="s">
        <v>33</v>
      </c>
      <c r="AP758" s="20" t="s">
        <v>3063</v>
      </c>
      <c r="AQ758">
        <v>3315.64</v>
      </c>
      <c r="AR758" s="21">
        <v>0.86</v>
      </c>
      <c r="AS758">
        <v>241.8</v>
      </c>
      <c r="AT758">
        <v>8.48E-2</v>
      </c>
      <c r="AU758" s="11">
        <f t="shared" si="235"/>
        <v>241.80299391999998</v>
      </c>
      <c r="AV758" s="23">
        <f t="shared" si="236"/>
        <v>794.36802293754613</v>
      </c>
      <c r="AW758" s="23">
        <f t="shared" si="237"/>
        <v>631020.55586570583</v>
      </c>
      <c r="AX758" s="23">
        <f t="shared" si="238"/>
        <v>253.89314361599997</v>
      </c>
      <c r="AY758" s="23">
        <f t="shared" si="239"/>
        <v>1830.5390397950923</v>
      </c>
      <c r="AZ758" s="23"/>
      <c r="BA758" s="23"/>
    </row>
    <row r="759" spans="1:53">
      <c r="A759">
        <v>202212</v>
      </c>
      <c r="B759" s="20" t="s">
        <v>27</v>
      </c>
      <c r="C759" s="20" t="s">
        <v>3064</v>
      </c>
      <c r="D759">
        <v>52416.9</v>
      </c>
      <c r="E759" s="21">
        <v>0.68</v>
      </c>
      <c r="F759">
        <v>1726.37</v>
      </c>
      <c r="G759" s="22">
        <v>4.8399999999999999E-2</v>
      </c>
      <c r="H759" s="11">
        <f t="shared" si="220"/>
        <v>1725.1450128000001</v>
      </c>
      <c r="I759" s="23">
        <f t="shared" si="221"/>
        <v>7649.4488133059631</v>
      </c>
      <c r="J759" s="23">
        <f t="shared" si="222"/>
        <v>58514067.147388004</v>
      </c>
      <c r="K759" s="23">
        <f t="shared" si="223"/>
        <v>1811.4022634400003</v>
      </c>
      <c r="L759" s="23">
        <f t="shared" si="224"/>
        <v>17024.042639411928</v>
      </c>
      <c r="N759">
        <v>202212</v>
      </c>
      <c r="O759" s="20" t="s">
        <v>29</v>
      </c>
      <c r="P759" s="20" t="s">
        <v>3065</v>
      </c>
      <c r="Q759">
        <v>28929.17</v>
      </c>
      <c r="R759" s="21">
        <v>0.71</v>
      </c>
      <c r="S759">
        <v>747.64</v>
      </c>
      <c r="T759" s="21">
        <v>0.04</v>
      </c>
      <c r="U759" s="11">
        <f t="shared" si="225"/>
        <v>821.58842799999991</v>
      </c>
      <c r="V759" s="23">
        <f t="shared" si="226"/>
        <v>4024.9448543507101</v>
      </c>
      <c r="W759" s="23">
        <f t="shared" si="227"/>
        <v>16200181.080564259</v>
      </c>
      <c r="X759" s="23">
        <f t="shared" si="228"/>
        <v>862.66784939999991</v>
      </c>
      <c r="Y759" s="23">
        <f t="shared" si="229"/>
        <v>8871.4781367014202</v>
      </c>
      <c r="AA759">
        <v>202212</v>
      </c>
      <c r="AB759" s="20" t="s">
        <v>31</v>
      </c>
      <c r="AC759" s="20" t="s">
        <v>3066</v>
      </c>
      <c r="AD759">
        <v>220733.05</v>
      </c>
      <c r="AE759" s="21">
        <v>0.72</v>
      </c>
      <c r="AF759">
        <v>669.08600000000001</v>
      </c>
      <c r="AG759" s="22">
        <v>4.1999999999999997E-3</v>
      </c>
      <c r="AH759" s="11">
        <f t="shared" si="230"/>
        <v>667.49674319999986</v>
      </c>
      <c r="AI759" s="23">
        <f t="shared" si="231"/>
        <v>10278.046231252871</v>
      </c>
      <c r="AJ759" s="23">
        <f t="shared" si="232"/>
        <v>105638234.33177134</v>
      </c>
      <c r="AK759" s="23">
        <f t="shared" si="233"/>
        <v>700.87158035999983</v>
      </c>
      <c r="AL759" s="23">
        <f t="shared" si="234"/>
        <v>21223.589205705743</v>
      </c>
      <c r="AN759">
        <v>202212</v>
      </c>
      <c r="AO759" s="20" t="s">
        <v>33</v>
      </c>
      <c r="AP759" s="20" t="s">
        <v>3067</v>
      </c>
      <c r="AQ759">
        <v>779.35</v>
      </c>
      <c r="AR759" s="21">
        <v>0.86</v>
      </c>
      <c r="AS759">
        <v>31.7</v>
      </c>
      <c r="AT759">
        <v>4.7300000000000002E-2</v>
      </c>
      <c r="AU759" s="11">
        <f t="shared" si="235"/>
        <v>31.7023993</v>
      </c>
      <c r="AV759" s="23">
        <f t="shared" si="236"/>
        <v>142.27861992532348</v>
      </c>
      <c r="AW759" s="23">
        <f t="shared" si="237"/>
        <v>20243.205687854657</v>
      </c>
      <c r="AX759" s="23">
        <f t="shared" si="238"/>
        <v>33.287519265</v>
      </c>
      <c r="AY759" s="23">
        <f t="shared" si="239"/>
        <v>316.25963915064699</v>
      </c>
      <c r="AZ759" s="23"/>
      <c r="BA759" s="23"/>
    </row>
    <row r="760" spans="1:53">
      <c r="A760">
        <v>202212</v>
      </c>
      <c r="B760" s="20" t="s">
        <v>27</v>
      </c>
      <c r="C760" s="20" t="s">
        <v>3068</v>
      </c>
      <c r="D760">
        <v>129939.37</v>
      </c>
      <c r="E760" s="21">
        <v>0.68</v>
      </c>
      <c r="F760">
        <v>4279.6000000000004</v>
      </c>
      <c r="G760" s="22">
        <v>4.8399999999999999E-2</v>
      </c>
      <c r="H760" s="11">
        <f t="shared" si="220"/>
        <v>4276.5645454400001</v>
      </c>
      <c r="I760" s="23">
        <f t="shared" si="221"/>
        <v>18962.673482182738</v>
      </c>
      <c r="J760" s="23">
        <f t="shared" si="222"/>
        <v>359582985.59187639</v>
      </c>
      <c r="K760" s="23">
        <f t="shared" si="223"/>
        <v>4490.3927727119999</v>
      </c>
      <c r="L760" s="23">
        <f t="shared" si="224"/>
        <v>42201.911509805475</v>
      </c>
      <c r="N760">
        <v>202212</v>
      </c>
      <c r="O760" s="20" t="s">
        <v>29</v>
      </c>
      <c r="P760" s="20" t="s">
        <v>3069</v>
      </c>
      <c r="Q760">
        <v>29893.48</v>
      </c>
      <c r="R760" s="21">
        <v>0.71</v>
      </c>
      <c r="S760">
        <v>772.56</v>
      </c>
      <c r="T760" s="21">
        <v>0.04</v>
      </c>
      <c r="U760" s="11">
        <f t="shared" si="225"/>
        <v>848.97483199999988</v>
      </c>
      <c r="V760" s="23">
        <f t="shared" si="226"/>
        <v>4159.110285730143</v>
      </c>
      <c r="W760" s="23">
        <f t="shared" si="227"/>
        <v>17298198.368866272</v>
      </c>
      <c r="X760" s="23">
        <f t="shared" si="228"/>
        <v>891.42357359999994</v>
      </c>
      <c r="Y760" s="23">
        <f t="shared" si="229"/>
        <v>9167.1954034602859</v>
      </c>
      <c r="AA760">
        <v>202212</v>
      </c>
      <c r="AB760" s="20" t="s">
        <v>31</v>
      </c>
      <c r="AC760" s="20" t="s">
        <v>3070</v>
      </c>
      <c r="AD760">
        <v>116486.09</v>
      </c>
      <c r="AE760" s="21">
        <v>0.72</v>
      </c>
      <c r="AF760">
        <v>353.0926</v>
      </c>
      <c r="AG760" s="22">
        <v>4.1999999999999997E-3</v>
      </c>
      <c r="AH760" s="11">
        <f t="shared" si="230"/>
        <v>352.25393615999997</v>
      </c>
      <c r="AI760" s="23">
        <f t="shared" si="231"/>
        <v>5423.9698962972825</v>
      </c>
      <c r="AJ760" s="23">
        <f t="shared" si="232"/>
        <v>29419449.435939152</v>
      </c>
      <c r="AK760" s="23">
        <f t="shared" si="233"/>
        <v>369.86663296799998</v>
      </c>
      <c r="AL760" s="23">
        <f t="shared" si="234"/>
        <v>11200.193728754564</v>
      </c>
      <c r="AN760">
        <v>202212</v>
      </c>
      <c r="AO760" s="20" t="s">
        <v>33</v>
      </c>
      <c r="AP760" s="20" t="s">
        <v>3071</v>
      </c>
      <c r="AQ760">
        <v>1979.94</v>
      </c>
      <c r="AR760" s="21">
        <v>0.86</v>
      </c>
      <c r="AS760">
        <v>78.84</v>
      </c>
      <c r="AT760">
        <v>4.6300000000000001E-2</v>
      </c>
      <c r="AU760" s="11">
        <f t="shared" si="235"/>
        <v>78.837250920000002</v>
      </c>
      <c r="AV760" s="23">
        <f t="shared" si="236"/>
        <v>357.80538108279683</v>
      </c>
      <c r="AW760" s="23">
        <f t="shared" si="237"/>
        <v>128024.69073180546</v>
      </c>
      <c r="AX760" s="23">
        <f t="shared" si="238"/>
        <v>82.779113466000013</v>
      </c>
      <c r="AY760" s="23">
        <f t="shared" si="239"/>
        <v>794.44801308559363</v>
      </c>
      <c r="AZ760" s="23"/>
      <c r="BA760" s="23"/>
    </row>
    <row r="761" spans="1:53">
      <c r="A761">
        <v>202212</v>
      </c>
      <c r="B761" s="20" t="s">
        <v>27</v>
      </c>
      <c r="C761" s="20" t="s">
        <v>3072</v>
      </c>
      <c r="D761">
        <v>5632.91</v>
      </c>
      <c r="E761" s="21">
        <v>0.68</v>
      </c>
      <c r="F761">
        <v>185.52</v>
      </c>
      <c r="G761" s="22">
        <v>4.8399999999999999E-2</v>
      </c>
      <c r="H761" s="11">
        <f t="shared" si="220"/>
        <v>185.39033391999999</v>
      </c>
      <c r="I761" s="23">
        <f t="shared" si="221"/>
        <v>822.03748628704261</v>
      </c>
      <c r="J761" s="23">
        <f t="shared" si="222"/>
        <v>675745.62886111974</v>
      </c>
      <c r="K761" s="23">
        <f t="shared" si="223"/>
        <v>194.659850616</v>
      </c>
      <c r="L761" s="23">
        <f t="shared" si="224"/>
        <v>1829.4653064940853</v>
      </c>
      <c r="N761">
        <v>202212</v>
      </c>
      <c r="O761" s="20" t="s">
        <v>29</v>
      </c>
      <c r="P761" s="20" t="s">
        <v>3073</v>
      </c>
      <c r="Q761">
        <v>35762.839999999997</v>
      </c>
      <c r="R761" s="21">
        <v>0.71</v>
      </c>
      <c r="S761">
        <v>924.25</v>
      </c>
      <c r="T761" s="21">
        <v>0.04</v>
      </c>
      <c r="U761" s="11">
        <f t="shared" si="225"/>
        <v>1015.6646559999998</v>
      </c>
      <c r="V761" s="23">
        <f t="shared" si="226"/>
        <v>4975.7203139588091</v>
      </c>
      <c r="W761" s="23">
        <f t="shared" si="227"/>
        <v>24757792.642742351</v>
      </c>
      <c r="X761" s="23">
        <f t="shared" si="228"/>
        <v>1066.4478887999999</v>
      </c>
      <c r="Y761" s="23">
        <f t="shared" si="229"/>
        <v>10967.105283917617</v>
      </c>
      <c r="AA761">
        <v>202212</v>
      </c>
      <c r="AB761" s="20" t="s">
        <v>31</v>
      </c>
      <c r="AC761" s="20" t="s">
        <v>3074</v>
      </c>
      <c r="AD761">
        <v>165007.81</v>
      </c>
      <c r="AE761" s="21">
        <v>0.72</v>
      </c>
      <c r="AF761">
        <v>500.17169999999999</v>
      </c>
      <c r="AG761" s="22">
        <v>4.1999999999999997E-3</v>
      </c>
      <c r="AH761" s="11">
        <f t="shared" si="230"/>
        <v>498.98361743999993</v>
      </c>
      <c r="AI761" s="23">
        <f t="shared" si="231"/>
        <v>7683.298444423207</v>
      </c>
      <c r="AJ761" s="23">
        <f t="shared" si="232"/>
        <v>59033074.986076072</v>
      </c>
      <c r="AK761" s="23">
        <f t="shared" si="233"/>
        <v>523.93279831199993</v>
      </c>
      <c r="AL761" s="23">
        <f t="shared" si="234"/>
        <v>15865.580506286415</v>
      </c>
      <c r="AN761">
        <v>202212</v>
      </c>
      <c r="AO761" s="20" t="s">
        <v>33</v>
      </c>
      <c r="AP761" s="20" t="s">
        <v>3075</v>
      </c>
      <c r="AQ761">
        <v>2903.8</v>
      </c>
      <c r="AR761" s="21">
        <v>0.86</v>
      </c>
      <c r="AS761">
        <v>132.85</v>
      </c>
      <c r="AT761">
        <v>5.3200000000000004E-2</v>
      </c>
      <c r="AU761" s="11">
        <f t="shared" si="235"/>
        <v>132.85465760000002</v>
      </c>
      <c r="AV761" s="23">
        <f t="shared" si="236"/>
        <v>560.4670597184313</v>
      </c>
      <c r="AW761" s="23">
        <f t="shared" si="237"/>
        <v>314123.32502942363</v>
      </c>
      <c r="AX761" s="23">
        <f t="shared" si="238"/>
        <v>139.49739048000004</v>
      </c>
      <c r="AY761" s="23">
        <f t="shared" si="239"/>
        <v>1253.7887770368627</v>
      </c>
      <c r="AZ761" s="23"/>
      <c r="BA761" s="23"/>
    </row>
    <row r="762" spans="1:53">
      <c r="A762">
        <v>202212</v>
      </c>
      <c r="B762" s="20" t="s">
        <v>27</v>
      </c>
      <c r="C762" s="20" t="s">
        <v>3076</v>
      </c>
      <c r="D762">
        <v>60526.44</v>
      </c>
      <c r="E762" s="21">
        <v>0.68</v>
      </c>
      <c r="F762">
        <v>1993.46</v>
      </c>
      <c r="G762" s="22">
        <v>4.8399999999999999E-2</v>
      </c>
      <c r="H762" s="11">
        <f t="shared" si="220"/>
        <v>1992.0461932800001</v>
      </c>
      <c r="I762" s="23">
        <f t="shared" si="221"/>
        <v>8832.9127558408545</v>
      </c>
      <c r="J762" s="23">
        <f t="shared" si="222"/>
        <v>78020347.752296075</v>
      </c>
      <c r="K762" s="23">
        <f t="shared" si="223"/>
        <v>2091.648502944</v>
      </c>
      <c r="L762" s="23">
        <f t="shared" si="224"/>
        <v>19657.871704961708</v>
      </c>
      <c r="N762">
        <v>202212</v>
      </c>
      <c r="O762" s="20" t="s">
        <v>29</v>
      </c>
      <c r="P762" s="20" t="s">
        <v>3077</v>
      </c>
      <c r="Q762">
        <v>22661.26</v>
      </c>
      <c r="R762" s="21">
        <v>0.71</v>
      </c>
      <c r="S762">
        <v>585.65</v>
      </c>
      <c r="T762" s="21">
        <v>0.04</v>
      </c>
      <c r="U762" s="11">
        <f t="shared" si="225"/>
        <v>643.5797839999999</v>
      </c>
      <c r="V762" s="23">
        <f t="shared" si="226"/>
        <v>3152.8841591412261</v>
      </c>
      <c r="W762" s="23">
        <f t="shared" si="227"/>
        <v>9940678.5209636763</v>
      </c>
      <c r="X762" s="23">
        <f t="shared" si="228"/>
        <v>675.75877319999995</v>
      </c>
      <c r="Y762" s="23">
        <f t="shared" si="229"/>
        <v>6949.3481022824517</v>
      </c>
      <c r="AA762">
        <v>202212</v>
      </c>
      <c r="AB762" s="20" t="s">
        <v>31</v>
      </c>
      <c r="AC762" s="20" t="s">
        <v>3078</v>
      </c>
      <c r="AD762">
        <v>210174.92</v>
      </c>
      <c r="AE762" s="21">
        <v>0.72</v>
      </c>
      <c r="AF762">
        <v>637.08219999999994</v>
      </c>
      <c r="AG762" s="22">
        <v>4.1999999999999997E-3</v>
      </c>
      <c r="AH762" s="11">
        <f t="shared" si="230"/>
        <v>635.56895808000002</v>
      </c>
      <c r="AI762" s="23">
        <f t="shared" si="231"/>
        <v>9786.4254782411335</v>
      </c>
      <c r="AJ762" s="23">
        <f t="shared" si="232"/>
        <v>95774123.641167194</v>
      </c>
      <c r="AK762" s="23">
        <f t="shared" si="233"/>
        <v>667.34740598400003</v>
      </c>
      <c r="AL762" s="23">
        <f t="shared" si="234"/>
        <v>20208.419914562266</v>
      </c>
      <c r="AN762">
        <v>202212</v>
      </c>
      <c r="AO762" s="20" t="s">
        <v>33</v>
      </c>
      <c r="AP762" s="20" t="s">
        <v>3079</v>
      </c>
      <c r="AQ762">
        <v>2860.11</v>
      </c>
      <c r="AR762" s="21">
        <v>0.86</v>
      </c>
      <c r="AS762">
        <v>196.04</v>
      </c>
      <c r="AT762">
        <v>7.9699999999999993E-2</v>
      </c>
      <c r="AU762" s="11">
        <f t="shared" si="235"/>
        <v>196.03765962</v>
      </c>
      <c r="AV762" s="23">
        <f t="shared" si="236"/>
        <v>666.1546432883772</v>
      </c>
      <c r="AW762" s="23">
        <f t="shared" si="237"/>
        <v>443762.00877466507</v>
      </c>
      <c r="AX762" s="23">
        <f t="shared" si="238"/>
        <v>205.83954260100001</v>
      </c>
      <c r="AY762" s="23">
        <f t="shared" si="239"/>
        <v>1528.3469461967543</v>
      </c>
      <c r="AZ762" s="23"/>
      <c r="BA762" s="23"/>
    </row>
    <row r="763" spans="1:53">
      <c r="A763">
        <v>202212</v>
      </c>
      <c r="B763" s="20" t="s">
        <v>27</v>
      </c>
      <c r="C763" s="20" t="s">
        <v>3080</v>
      </c>
      <c r="D763">
        <v>98962.45</v>
      </c>
      <c r="E763" s="21">
        <v>0.68</v>
      </c>
      <c r="F763">
        <v>3259.36</v>
      </c>
      <c r="G763" s="22">
        <v>4.8399999999999999E-2</v>
      </c>
      <c r="H763" s="11">
        <f t="shared" si="220"/>
        <v>3257.0521543999998</v>
      </c>
      <c r="I763" s="23">
        <f t="shared" si="221"/>
        <v>14442.063451183694</v>
      </c>
      <c r="J763" s="23">
        <f t="shared" si="222"/>
        <v>208573196.72801587</v>
      </c>
      <c r="K763" s="23">
        <f t="shared" si="223"/>
        <v>3419.9047621199998</v>
      </c>
      <c r="L763" s="23">
        <f t="shared" si="224"/>
        <v>32141.179056767389</v>
      </c>
      <c r="N763">
        <v>202212</v>
      </c>
      <c r="O763" s="20" t="s">
        <v>29</v>
      </c>
      <c r="P763" s="20" t="s">
        <v>3081</v>
      </c>
      <c r="Q763">
        <v>48215.35</v>
      </c>
      <c r="R763" s="21">
        <v>0.71</v>
      </c>
      <c r="S763">
        <v>1246.07</v>
      </c>
      <c r="T763" s="21">
        <v>0.04</v>
      </c>
      <c r="U763" s="11">
        <f t="shared" si="225"/>
        <v>1369.31594</v>
      </c>
      <c r="V763" s="23">
        <f t="shared" si="226"/>
        <v>6708.25069931901</v>
      </c>
      <c r="W763" s="23">
        <f t="shared" si="227"/>
        <v>45000627.444913983</v>
      </c>
      <c r="X763" s="23">
        <f t="shared" si="228"/>
        <v>1437.781737</v>
      </c>
      <c r="Y763" s="23">
        <f t="shared" si="229"/>
        <v>14785.81733863802</v>
      </c>
      <c r="AA763">
        <v>202212</v>
      </c>
      <c r="AB763" s="20" t="s">
        <v>31</v>
      </c>
      <c r="AC763" s="20" t="s">
        <v>3082</v>
      </c>
      <c r="AD763">
        <v>170316.85</v>
      </c>
      <c r="AE763" s="21">
        <v>0.72</v>
      </c>
      <c r="AF763">
        <v>516.26440000000002</v>
      </c>
      <c r="AG763" s="22">
        <v>4.1999999999999997E-3</v>
      </c>
      <c r="AH763" s="11">
        <f t="shared" si="230"/>
        <v>515.03815439999994</v>
      </c>
      <c r="AI763" s="23">
        <f t="shared" si="231"/>
        <v>7930.5045540817782</v>
      </c>
      <c r="AJ763" s="23">
        <f t="shared" si="232"/>
        <v>62892902.482311822</v>
      </c>
      <c r="AK763" s="23">
        <f t="shared" si="233"/>
        <v>540.79006212000002</v>
      </c>
      <c r="AL763" s="23">
        <f t="shared" si="234"/>
        <v>16376.047262563556</v>
      </c>
      <c r="AN763">
        <v>202212</v>
      </c>
      <c r="AO763" s="20" t="s">
        <v>33</v>
      </c>
      <c r="AP763" s="20" t="s">
        <v>3083</v>
      </c>
      <c r="AQ763">
        <v>3464.12</v>
      </c>
      <c r="AR763" s="21">
        <v>0.86</v>
      </c>
      <c r="AS763">
        <v>88.18</v>
      </c>
      <c r="AT763">
        <v>2.9600000000000001E-2</v>
      </c>
      <c r="AU763" s="11">
        <f t="shared" si="235"/>
        <v>88.18263872</v>
      </c>
      <c r="AV763" s="23">
        <f t="shared" si="236"/>
        <v>504.90843796585801</v>
      </c>
      <c r="AW763" s="23">
        <f t="shared" si="237"/>
        <v>254932.53072912269</v>
      </c>
      <c r="AX763" s="23">
        <f t="shared" si="238"/>
        <v>92.591770656000008</v>
      </c>
      <c r="AY763" s="23">
        <f t="shared" si="239"/>
        <v>1097.999514651716</v>
      </c>
      <c r="AZ763" s="23"/>
      <c r="BA763" s="23"/>
    </row>
    <row r="764" spans="1:53">
      <c r="A764">
        <v>202212</v>
      </c>
      <c r="B764" s="20" t="s">
        <v>27</v>
      </c>
      <c r="C764" s="20" t="s">
        <v>3084</v>
      </c>
      <c r="D764">
        <v>9709.5</v>
      </c>
      <c r="E764" s="21">
        <v>0.68</v>
      </c>
      <c r="F764">
        <v>319.79000000000002</v>
      </c>
      <c r="G764" s="22">
        <v>4.8399999999999999E-2</v>
      </c>
      <c r="H764" s="11">
        <f t="shared" si="220"/>
        <v>319.55906399999998</v>
      </c>
      <c r="I764" s="23">
        <f t="shared" si="221"/>
        <v>1416.9537544722073</v>
      </c>
      <c r="J764" s="23">
        <f t="shared" si="222"/>
        <v>2007757.9423128841</v>
      </c>
      <c r="K764" s="23">
        <f t="shared" si="223"/>
        <v>335.53701719999998</v>
      </c>
      <c r="L764" s="23">
        <f t="shared" si="224"/>
        <v>3153.4665729444146</v>
      </c>
      <c r="N764">
        <v>202212</v>
      </c>
      <c r="O764" s="20" t="s">
        <v>29</v>
      </c>
      <c r="P764" s="20" t="s">
        <v>3085</v>
      </c>
      <c r="Q764">
        <v>48215.35</v>
      </c>
      <c r="R764" s="21">
        <v>0.71</v>
      </c>
      <c r="S764">
        <v>1246.07</v>
      </c>
      <c r="T764" s="21">
        <v>0.04</v>
      </c>
      <c r="U764" s="11">
        <f t="shared" si="225"/>
        <v>1369.31594</v>
      </c>
      <c r="V764" s="23">
        <f t="shared" si="226"/>
        <v>6708.25069931901</v>
      </c>
      <c r="W764" s="23">
        <f t="shared" si="227"/>
        <v>45000627.444913983</v>
      </c>
      <c r="X764" s="23">
        <f t="shared" si="228"/>
        <v>1437.781737</v>
      </c>
      <c r="Y764" s="23">
        <f t="shared" si="229"/>
        <v>14785.81733863802</v>
      </c>
      <c r="AA764">
        <v>202212</v>
      </c>
      <c r="AB764" s="20" t="s">
        <v>31</v>
      </c>
      <c r="AC764" s="20" t="s">
        <v>3086</v>
      </c>
      <c r="AD764">
        <v>229660.96</v>
      </c>
      <c r="AE764" s="21">
        <v>0.72</v>
      </c>
      <c r="AF764">
        <v>696.14829999999995</v>
      </c>
      <c r="AG764" s="22">
        <v>4.1999999999999997E-3</v>
      </c>
      <c r="AH764" s="11">
        <f t="shared" si="230"/>
        <v>694.49474303999989</v>
      </c>
      <c r="AI764" s="23">
        <f t="shared" si="231"/>
        <v>10693.758657318949</v>
      </c>
      <c r="AJ764" s="23">
        <f t="shared" si="232"/>
        <v>114356474.22098398</v>
      </c>
      <c r="AK764" s="23">
        <f t="shared" si="233"/>
        <v>729.21948019199988</v>
      </c>
      <c r="AL764" s="23">
        <f t="shared" si="234"/>
        <v>22082.012057677897</v>
      </c>
      <c r="AN764">
        <v>202212</v>
      </c>
      <c r="AO764" s="20" t="s">
        <v>33</v>
      </c>
      <c r="AP764" s="20" t="s">
        <v>3087</v>
      </c>
      <c r="AQ764">
        <v>3302.37</v>
      </c>
      <c r="AR764" s="21">
        <v>0.86</v>
      </c>
      <c r="AS764">
        <v>194.54</v>
      </c>
      <c r="AT764">
        <v>6.8499999999999991E-2</v>
      </c>
      <c r="AU764" s="11">
        <f t="shared" si="235"/>
        <v>194.54261669999997</v>
      </c>
      <c r="AV764" s="23">
        <f t="shared" si="236"/>
        <v>717.39921469393505</v>
      </c>
      <c r="AW764" s="23">
        <f t="shared" si="237"/>
        <v>514661.6332434747</v>
      </c>
      <c r="AX764" s="23">
        <f t="shared" si="238"/>
        <v>204.26974753499996</v>
      </c>
      <c r="AY764" s="23">
        <f t="shared" si="239"/>
        <v>1629.3410460878702</v>
      </c>
      <c r="AZ764" s="23"/>
      <c r="BA764" s="23"/>
    </row>
    <row r="765" spans="1:53">
      <c r="A765">
        <v>202212</v>
      </c>
      <c r="B765" s="20" t="s">
        <v>27</v>
      </c>
      <c r="C765" s="20" t="s">
        <v>3088</v>
      </c>
      <c r="D765">
        <v>53895.7</v>
      </c>
      <c r="E765" s="21">
        <v>0.68</v>
      </c>
      <c r="F765">
        <v>1775.07</v>
      </c>
      <c r="G765" s="22">
        <v>4.8399999999999999E-2</v>
      </c>
      <c r="H765" s="11">
        <f t="shared" si="220"/>
        <v>1773.8152783999999</v>
      </c>
      <c r="I765" s="23">
        <f t="shared" si="221"/>
        <v>7865.2571671978721</v>
      </c>
      <c r="J765" s="23">
        <f t="shared" si="222"/>
        <v>61862270.3061575</v>
      </c>
      <c r="K765" s="23">
        <f t="shared" si="223"/>
        <v>1862.50604232</v>
      </c>
      <c r="L765" s="23">
        <f t="shared" si="224"/>
        <v>17504.329612795744</v>
      </c>
      <c r="N765">
        <v>202212</v>
      </c>
      <c r="O765" s="20" t="s">
        <v>29</v>
      </c>
      <c r="P765" s="20" t="s">
        <v>3089</v>
      </c>
      <c r="Q765">
        <v>34741.040000000001</v>
      </c>
      <c r="R765" s="21">
        <v>0.71</v>
      </c>
      <c r="S765">
        <v>897.84</v>
      </c>
      <c r="T765" s="21">
        <v>0.04</v>
      </c>
      <c r="U765" s="11">
        <f t="shared" si="225"/>
        <v>986.64553599999999</v>
      </c>
      <c r="V765" s="23">
        <f t="shared" si="226"/>
        <v>4833.5562403896211</v>
      </c>
      <c r="W765" s="23">
        <f t="shared" si="227"/>
        <v>23363265.929009449</v>
      </c>
      <c r="X765" s="23">
        <f t="shared" si="228"/>
        <v>1035.9778128</v>
      </c>
      <c r="Y765" s="23">
        <f t="shared" si="229"/>
        <v>10653.758016779242</v>
      </c>
      <c r="AA765">
        <v>202212</v>
      </c>
      <c r="AB765" s="20" t="s">
        <v>31</v>
      </c>
      <c r="AC765" s="20" t="s">
        <v>3090</v>
      </c>
      <c r="AD765">
        <v>204774.79</v>
      </c>
      <c r="AE765" s="21">
        <v>0.72</v>
      </c>
      <c r="AF765">
        <v>620.7133</v>
      </c>
      <c r="AG765" s="22">
        <v>4.1999999999999997E-3</v>
      </c>
      <c r="AH765" s="11">
        <f t="shared" si="230"/>
        <v>619.23896495999998</v>
      </c>
      <c r="AI765" s="23">
        <f t="shared" si="231"/>
        <v>9534.9779229485503</v>
      </c>
      <c r="AJ765" s="23">
        <f t="shared" si="232"/>
        <v>90915803.991116256</v>
      </c>
      <c r="AK765" s="23">
        <f t="shared" si="233"/>
        <v>650.20091320799997</v>
      </c>
      <c r="AL765" s="23">
        <f t="shared" si="234"/>
        <v>19689.194810857101</v>
      </c>
      <c r="AN765">
        <v>202212</v>
      </c>
      <c r="AO765" s="20" t="s">
        <v>33</v>
      </c>
      <c r="AP765" s="20" t="s">
        <v>3091</v>
      </c>
      <c r="AQ765">
        <v>994.12</v>
      </c>
      <c r="AR765" s="21">
        <v>0.86</v>
      </c>
      <c r="AS765">
        <v>23</v>
      </c>
      <c r="AT765">
        <v>2.69E-2</v>
      </c>
      <c r="AU765" s="11">
        <f t="shared" si="235"/>
        <v>22.99797208</v>
      </c>
      <c r="AV765" s="23">
        <f t="shared" si="236"/>
        <v>138.32227992551813</v>
      </c>
      <c r="AW765" s="23">
        <f t="shared" si="237"/>
        <v>19133.053123793397</v>
      </c>
      <c r="AX765" s="23">
        <f t="shared" si="238"/>
        <v>24.147870684000001</v>
      </c>
      <c r="AY765" s="23">
        <f t="shared" si="239"/>
        <v>299.64253193103627</v>
      </c>
      <c r="AZ765" s="23"/>
      <c r="BA765" s="23"/>
    </row>
    <row r="766" spans="1:53">
      <c r="A766">
        <v>202212</v>
      </c>
      <c r="B766" s="20" t="s">
        <v>27</v>
      </c>
      <c r="C766" s="20" t="s">
        <v>3092</v>
      </c>
      <c r="D766">
        <v>25040.84</v>
      </c>
      <c r="E766" s="21">
        <v>0.68</v>
      </c>
      <c r="F766">
        <v>824.73</v>
      </c>
      <c r="G766" s="22">
        <v>4.8399999999999999E-2</v>
      </c>
      <c r="H766" s="11">
        <f t="shared" si="220"/>
        <v>824.14412608000009</v>
      </c>
      <c r="I766" s="23">
        <f t="shared" si="221"/>
        <v>3654.3294972076656</v>
      </c>
      <c r="J766" s="23">
        <f t="shared" si="222"/>
        <v>13354124.074162031</v>
      </c>
      <c r="K766" s="23">
        <f t="shared" si="223"/>
        <v>865.3513323840001</v>
      </c>
      <c r="L766" s="23">
        <f t="shared" si="224"/>
        <v>8132.8031204953313</v>
      </c>
      <c r="N766">
        <v>202212</v>
      </c>
      <c r="O766" s="20" t="s">
        <v>29</v>
      </c>
      <c r="P766" s="20" t="s">
        <v>3093</v>
      </c>
      <c r="Q766">
        <v>51997.8</v>
      </c>
      <c r="R766" s="21">
        <v>0.71</v>
      </c>
      <c r="S766">
        <v>1343.83</v>
      </c>
      <c r="T766" s="21">
        <v>0.04</v>
      </c>
      <c r="U766" s="11">
        <f t="shared" si="225"/>
        <v>1476.7375200000001</v>
      </c>
      <c r="V766" s="23">
        <f t="shared" si="226"/>
        <v>7234.506816046136</v>
      </c>
      <c r="W766" s="23">
        <f t="shared" si="227"/>
        <v>52338088.871417999</v>
      </c>
      <c r="X766" s="23">
        <f t="shared" si="228"/>
        <v>1550.5743960000002</v>
      </c>
      <c r="Y766" s="23">
        <f t="shared" si="229"/>
        <v>15945.751152092273</v>
      </c>
      <c r="AA766">
        <v>202212</v>
      </c>
      <c r="AB766" s="20" t="s">
        <v>31</v>
      </c>
      <c r="AC766" s="20" t="s">
        <v>3094</v>
      </c>
      <c r="AD766">
        <v>147380.16</v>
      </c>
      <c r="AE766" s="21">
        <v>0.72</v>
      </c>
      <c r="AF766">
        <v>446.73869999999999</v>
      </c>
      <c r="AG766" s="22">
        <v>4.1999999999999997E-3</v>
      </c>
      <c r="AH766" s="11">
        <f t="shared" si="230"/>
        <v>445.67760383999996</v>
      </c>
      <c r="AI766" s="23">
        <f t="shared" si="231"/>
        <v>6862.497927018384</v>
      </c>
      <c r="AJ766" s="23">
        <f t="shared" si="232"/>
        <v>47093877.798331618</v>
      </c>
      <c r="AK766" s="23">
        <f t="shared" si="233"/>
        <v>467.96148403199999</v>
      </c>
      <c r="AL766" s="23">
        <f t="shared" si="234"/>
        <v>14170.673457876768</v>
      </c>
      <c r="AN766">
        <v>202212</v>
      </c>
      <c r="AO766" s="20" t="s">
        <v>33</v>
      </c>
      <c r="AP766" s="20" t="s">
        <v>3095</v>
      </c>
      <c r="AQ766">
        <v>1361.99</v>
      </c>
      <c r="AR766" s="21">
        <v>0.86</v>
      </c>
      <c r="AS766">
        <v>69.22</v>
      </c>
      <c r="AT766">
        <v>5.91E-2</v>
      </c>
      <c r="AU766" s="11">
        <f t="shared" si="235"/>
        <v>69.224503740000003</v>
      </c>
      <c r="AV766" s="23">
        <f t="shared" si="236"/>
        <v>276.20901229314615</v>
      </c>
      <c r="AW766" s="23">
        <f t="shared" si="237"/>
        <v>76291.41847195536</v>
      </c>
      <c r="AX766" s="23">
        <f t="shared" si="238"/>
        <v>72.685728927</v>
      </c>
      <c r="AY766" s="23">
        <f t="shared" si="239"/>
        <v>621.64252832629234</v>
      </c>
      <c r="AZ766" s="23"/>
      <c r="BA766" s="23"/>
    </row>
    <row r="767" spans="1:53">
      <c r="A767">
        <v>202212</v>
      </c>
      <c r="B767" s="20" t="s">
        <v>27</v>
      </c>
      <c r="C767" s="20" t="s">
        <v>3096</v>
      </c>
      <c r="D767">
        <v>42292.3</v>
      </c>
      <c r="E767" s="21">
        <v>0.68</v>
      </c>
      <c r="F767">
        <v>1392.91</v>
      </c>
      <c r="G767" s="22">
        <v>4.8399999999999999E-2</v>
      </c>
      <c r="H767" s="11">
        <f t="shared" si="220"/>
        <v>1391.9241776000001</v>
      </c>
      <c r="I767" s="23">
        <f t="shared" si="221"/>
        <v>6171.91753131108</v>
      </c>
      <c r="J767" s="23">
        <f t="shared" si="222"/>
        <v>38092566.013305053</v>
      </c>
      <c r="K767" s="23">
        <f t="shared" si="223"/>
        <v>1461.5203864800003</v>
      </c>
      <c r="L767" s="23">
        <f t="shared" si="224"/>
        <v>13735.75924022216</v>
      </c>
      <c r="N767">
        <v>202212</v>
      </c>
      <c r="O767" s="20" t="s">
        <v>29</v>
      </c>
      <c r="P767" s="20" t="s">
        <v>3097</v>
      </c>
      <c r="Q767">
        <v>21888.58</v>
      </c>
      <c r="R767" s="21">
        <v>0.71</v>
      </c>
      <c r="S767">
        <v>565.67999999999995</v>
      </c>
      <c r="T767" s="21">
        <v>0.04</v>
      </c>
      <c r="U767" s="11">
        <f t="shared" si="225"/>
        <v>621.63567200000011</v>
      </c>
      <c r="V767" s="23">
        <f t="shared" si="226"/>
        <v>3045.3804046242562</v>
      </c>
      <c r="W767" s="23">
        <f t="shared" si="227"/>
        <v>9274341.8088693991</v>
      </c>
      <c r="X767" s="23">
        <f t="shared" si="228"/>
        <v>652.71745560000011</v>
      </c>
      <c r="Y767" s="23">
        <f t="shared" si="229"/>
        <v>6712.3964812485128</v>
      </c>
      <c r="AA767">
        <v>202212</v>
      </c>
      <c r="AB767" s="20" t="s">
        <v>31</v>
      </c>
      <c r="AC767" s="20" t="s">
        <v>3098</v>
      </c>
      <c r="AD767">
        <v>183018.04</v>
      </c>
      <c r="AE767" s="21">
        <v>0.72</v>
      </c>
      <c r="AF767">
        <v>554.76430000000005</v>
      </c>
      <c r="AG767" s="22">
        <v>4.1999999999999997E-3</v>
      </c>
      <c r="AH767" s="11">
        <f t="shared" si="230"/>
        <v>553.44655295999996</v>
      </c>
      <c r="AI767" s="23">
        <f t="shared" si="231"/>
        <v>8521.9131266173663</v>
      </c>
      <c r="AJ767" s="23">
        <f t="shared" si="232"/>
        <v>72623003.337613374</v>
      </c>
      <c r="AK767" s="23">
        <f t="shared" si="233"/>
        <v>581.11888060800004</v>
      </c>
      <c r="AL767" s="23">
        <f t="shared" si="234"/>
        <v>17597.272806194731</v>
      </c>
      <c r="AN767">
        <v>202212</v>
      </c>
      <c r="AO767" s="20" t="s">
        <v>33</v>
      </c>
      <c r="AP767" s="20" t="s">
        <v>3099</v>
      </c>
      <c r="AQ767">
        <v>602.25</v>
      </c>
      <c r="AR767" s="21">
        <v>0.86</v>
      </c>
      <c r="AS767">
        <v>14.76</v>
      </c>
      <c r="AT767">
        <v>2.8500000000000001E-2</v>
      </c>
      <c r="AU767" s="11">
        <f t="shared" si="235"/>
        <v>14.761147499999998</v>
      </c>
      <c r="AV767" s="23">
        <f t="shared" si="236"/>
        <v>86.182500862389347</v>
      </c>
      <c r="AW767" s="23">
        <f t="shared" si="237"/>
        <v>7427.4234548957402</v>
      </c>
      <c r="AX767" s="23">
        <f t="shared" si="238"/>
        <v>15.499204874999998</v>
      </c>
      <c r="AY767" s="23">
        <f t="shared" si="239"/>
        <v>187.12614922477869</v>
      </c>
      <c r="AZ767" s="23"/>
      <c r="BA767" s="23"/>
    </row>
    <row r="768" spans="1:53">
      <c r="A768">
        <v>202212</v>
      </c>
      <c r="B768" s="20" t="s">
        <v>27</v>
      </c>
      <c r="C768" s="20" t="s">
        <v>3100</v>
      </c>
      <c r="D768">
        <v>47757.07</v>
      </c>
      <c r="E768" s="21">
        <v>0.68</v>
      </c>
      <c r="F768">
        <v>1572.9</v>
      </c>
      <c r="G768" s="22">
        <v>4.8399999999999999E-2</v>
      </c>
      <c r="H768" s="11">
        <f t="shared" si="220"/>
        <v>1571.7806878400002</v>
      </c>
      <c r="I768" s="23">
        <f t="shared" si="221"/>
        <v>6969.4175435493089</v>
      </c>
      <c r="J768" s="23">
        <f t="shared" si="222"/>
        <v>48572780.896332882</v>
      </c>
      <c r="K768" s="23">
        <f t="shared" si="223"/>
        <v>1650.3697222320002</v>
      </c>
      <c r="L768" s="23">
        <f t="shared" si="224"/>
        <v>15510.615774938618</v>
      </c>
      <c r="N768">
        <v>202212</v>
      </c>
      <c r="O768" s="20" t="s">
        <v>29</v>
      </c>
      <c r="P768" s="20" t="s">
        <v>3101</v>
      </c>
      <c r="Q768">
        <v>100646.83</v>
      </c>
      <c r="R768" s="21">
        <v>0.71</v>
      </c>
      <c r="S768">
        <v>2601.11</v>
      </c>
      <c r="T768" s="21">
        <v>0.04</v>
      </c>
      <c r="U768" s="11">
        <f t="shared" si="225"/>
        <v>2858.369972</v>
      </c>
      <c r="V768" s="23">
        <f t="shared" si="226"/>
        <v>14003.095854986877</v>
      </c>
      <c r="W768" s="23">
        <f t="shared" si="227"/>
        <v>196086693.52395067</v>
      </c>
      <c r="X768" s="23">
        <f t="shared" si="228"/>
        <v>3001.2884706</v>
      </c>
      <c r="Y768" s="23">
        <f t="shared" si="229"/>
        <v>30864.561681973755</v>
      </c>
      <c r="AA768">
        <v>202212</v>
      </c>
      <c r="AB768" s="20" t="s">
        <v>31</v>
      </c>
      <c r="AC768" s="20" t="s">
        <v>3102</v>
      </c>
      <c r="AD768">
        <v>201819.77</v>
      </c>
      <c r="AE768" s="21">
        <v>0.72</v>
      </c>
      <c r="AF768">
        <v>611.75609999999995</v>
      </c>
      <c r="AG768" s="22">
        <v>4.1999999999999997E-3</v>
      </c>
      <c r="AH768" s="11">
        <f t="shared" si="230"/>
        <v>610.30298447999985</v>
      </c>
      <c r="AI768" s="23">
        <f t="shared" si="231"/>
        <v>9397.3826141614099</v>
      </c>
      <c r="AJ768" s="23">
        <f t="shared" si="232"/>
        <v>88310799.996943131</v>
      </c>
      <c r="AK768" s="23">
        <f t="shared" si="233"/>
        <v>640.81813370399982</v>
      </c>
      <c r="AL768" s="23">
        <f t="shared" si="234"/>
        <v>19405.06821280282</v>
      </c>
      <c r="AN768">
        <v>202212</v>
      </c>
      <c r="AO768" s="20" t="s">
        <v>33</v>
      </c>
      <c r="AP768" s="20" t="s">
        <v>3103</v>
      </c>
      <c r="AQ768">
        <v>3760.42</v>
      </c>
      <c r="AR768" s="21">
        <v>0.86</v>
      </c>
      <c r="AS768">
        <v>10.35</v>
      </c>
      <c r="AT768">
        <v>3.2000000000000002E-3</v>
      </c>
      <c r="AU768" s="11">
        <f t="shared" si="235"/>
        <v>10.34867584</v>
      </c>
      <c r="AV768" s="23">
        <f t="shared" si="236"/>
        <v>182.64753227540746</v>
      </c>
      <c r="AW768" s="23">
        <f t="shared" si="237"/>
        <v>33360.121046296008</v>
      </c>
      <c r="AX768" s="23">
        <f t="shared" si="238"/>
        <v>10.866109632000001</v>
      </c>
      <c r="AY768" s="23">
        <f t="shared" si="239"/>
        <v>375.64374039081491</v>
      </c>
      <c r="AZ768" s="23"/>
      <c r="BA768" s="23"/>
    </row>
    <row r="769" spans="1:53">
      <c r="A769">
        <v>202212</v>
      </c>
      <c r="B769" s="20" t="s">
        <v>27</v>
      </c>
      <c r="C769" s="20" t="s">
        <v>3104</v>
      </c>
      <c r="D769">
        <v>87865.2</v>
      </c>
      <c r="E769" s="21">
        <v>0.68</v>
      </c>
      <c r="F769">
        <v>2893.87</v>
      </c>
      <c r="G769" s="22">
        <v>4.8399999999999999E-2</v>
      </c>
      <c r="H769" s="11">
        <f t="shared" si="220"/>
        <v>2891.8194624000002</v>
      </c>
      <c r="I769" s="23">
        <f t="shared" si="221"/>
        <v>12822.58870461418</v>
      </c>
      <c r="J769" s="23">
        <f t="shared" si="222"/>
        <v>164418781.08769915</v>
      </c>
      <c r="K769" s="23">
        <f t="shared" si="223"/>
        <v>3036.4104355200002</v>
      </c>
      <c r="L769" s="23">
        <f t="shared" si="224"/>
        <v>28536.996871628358</v>
      </c>
      <c r="N769">
        <v>202212</v>
      </c>
      <c r="O769" s="20" t="s">
        <v>29</v>
      </c>
      <c r="P769" s="20" t="s">
        <v>3105</v>
      </c>
      <c r="Q769">
        <v>29893.48</v>
      </c>
      <c r="R769" s="21">
        <v>0.71</v>
      </c>
      <c r="S769">
        <v>772.56</v>
      </c>
      <c r="T769" s="21">
        <v>0.04</v>
      </c>
      <c r="U769" s="11">
        <f t="shared" si="225"/>
        <v>848.97483199999988</v>
      </c>
      <c r="V769" s="23">
        <f t="shared" si="226"/>
        <v>4159.110285730143</v>
      </c>
      <c r="W769" s="23">
        <f t="shared" si="227"/>
        <v>17298198.368866272</v>
      </c>
      <c r="X769" s="23">
        <f t="shared" si="228"/>
        <v>891.42357359999994</v>
      </c>
      <c r="Y769" s="23">
        <f t="shared" si="229"/>
        <v>9167.1954034602859</v>
      </c>
      <c r="AA769">
        <v>202212</v>
      </c>
      <c r="AB769" s="20" t="s">
        <v>31</v>
      </c>
      <c r="AC769" s="20" t="s">
        <v>3106</v>
      </c>
      <c r="AD769">
        <v>140931.29999999999</v>
      </c>
      <c r="AE769" s="21">
        <v>0.72</v>
      </c>
      <c r="AF769">
        <v>427.19099999999997</v>
      </c>
      <c r="AG769" s="22">
        <v>4.1999999999999997E-3</v>
      </c>
      <c r="AH769" s="11">
        <f t="shared" si="230"/>
        <v>426.17625119999997</v>
      </c>
      <c r="AI769" s="23">
        <f t="shared" si="231"/>
        <v>6562.2181038615099</v>
      </c>
      <c r="AJ769" s="23">
        <f t="shared" si="232"/>
        <v>43062706.442647748</v>
      </c>
      <c r="AK769" s="23">
        <f t="shared" si="233"/>
        <v>447.48506376</v>
      </c>
      <c r="AL769" s="23">
        <f t="shared" si="234"/>
        <v>13550.61245892302</v>
      </c>
      <c r="AN769">
        <v>202212</v>
      </c>
      <c r="AO769" s="20" t="s">
        <v>33</v>
      </c>
      <c r="AP769" s="20" t="s">
        <v>3107</v>
      </c>
      <c r="AQ769">
        <v>676.07</v>
      </c>
      <c r="AR769" s="21">
        <v>0.86</v>
      </c>
      <c r="AS769">
        <v>32.21</v>
      </c>
      <c r="AT769">
        <v>5.5399999999999998E-2</v>
      </c>
      <c r="AU769" s="11">
        <f t="shared" si="235"/>
        <v>32.210679079999998</v>
      </c>
      <c r="AV769" s="23">
        <f t="shared" si="236"/>
        <v>133.00530675892097</v>
      </c>
      <c r="AW769" s="23">
        <f t="shared" si="237"/>
        <v>17690.411626034667</v>
      </c>
      <c r="AX769" s="23">
        <f t="shared" si="238"/>
        <v>33.821213034000003</v>
      </c>
      <c r="AY769" s="23">
        <f t="shared" si="239"/>
        <v>298.22129259784191</v>
      </c>
      <c r="AZ769" s="23"/>
      <c r="BA769" s="23"/>
    </row>
    <row r="770" spans="1:53">
      <c r="A770">
        <v>202212</v>
      </c>
      <c r="B770" s="20" t="s">
        <v>27</v>
      </c>
      <c r="C770" s="20" t="s">
        <v>3108</v>
      </c>
      <c r="D770">
        <v>20379.509999999998</v>
      </c>
      <c r="E770" s="21">
        <v>0.68</v>
      </c>
      <c r="F770">
        <v>671.21</v>
      </c>
      <c r="G770" s="22">
        <v>4.8399999999999999E-2</v>
      </c>
      <c r="H770" s="11">
        <f t="shared" si="220"/>
        <v>670.73043312000004</v>
      </c>
      <c r="I770" s="23">
        <f t="shared" si="221"/>
        <v>2974.0793252797662</v>
      </c>
      <c r="J770" s="23">
        <f t="shared" si="222"/>
        <v>8845147.8330565486</v>
      </c>
      <c r="K770" s="23">
        <f t="shared" si="223"/>
        <v>704.26695477600003</v>
      </c>
      <c r="L770" s="23">
        <f t="shared" si="224"/>
        <v>6618.8890836795326</v>
      </c>
      <c r="N770">
        <v>202212</v>
      </c>
      <c r="O770" s="20" t="s">
        <v>29</v>
      </c>
      <c r="P770" s="20" t="s">
        <v>3109</v>
      </c>
      <c r="Q770">
        <v>67349.53</v>
      </c>
      <c r="R770" s="21">
        <v>0.71</v>
      </c>
      <c r="S770">
        <v>1740.58</v>
      </c>
      <c r="T770" s="21">
        <v>0.04</v>
      </c>
      <c r="U770" s="11">
        <f t="shared" si="225"/>
        <v>1912.7266519999998</v>
      </c>
      <c r="V770" s="23">
        <f t="shared" si="226"/>
        <v>9370.4086296440182</v>
      </c>
      <c r="W770" s="23">
        <f t="shared" si="227"/>
        <v>87804557.886507094</v>
      </c>
      <c r="X770" s="23">
        <f t="shared" si="228"/>
        <v>2008.3629845999999</v>
      </c>
      <c r="Y770" s="23">
        <f t="shared" si="229"/>
        <v>20653.543911288038</v>
      </c>
      <c r="AA770">
        <v>202212</v>
      </c>
      <c r="AB770" s="20" t="s">
        <v>31</v>
      </c>
      <c r="AC770" s="20" t="s">
        <v>3110</v>
      </c>
      <c r="AD770">
        <v>234627.88</v>
      </c>
      <c r="AE770" s="21">
        <v>0.72</v>
      </c>
      <c r="AF770">
        <v>711.20399999999995</v>
      </c>
      <c r="AG770" s="22">
        <v>4.1999999999999997E-3</v>
      </c>
      <c r="AH770" s="11">
        <f t="shared" si="230"/>
        <v>709.51470912000002</v>
      </c>
      <c r="AI770" s="23">
        <f t="shared" si="231"/>
        <v>10925.034550924074</v>
      </c>
      <c r="AJ770" s="23">
        <f t="shared" si="232"/>
        <v>119356379.93888479</v>
      </c>
      <c r="AK770" s="23">
        <f t="shared" si="233"/>
        <v>744.99044457600007</v>
      </c>
      <c r="AL770" s="23">
        <f t="shared" si="234"/>
        <v>22559.58381096815</v>
      </c>
      <c r="AN770">
        <v>202212</v>
      </c>
      <c r="AO770" s="20" t="s">
        <v>33</v>
      </c>
      <c r="AP770" s="20" t="s">
        <v>3111</v>
      </c>
      <c r="AQ770">
        <v>1560.38</v>
      </c>
      <c r="AR770" s="21">
        <v>0.86</v>
      </c>
      <c r="AS770">
        <v>83.2</v>
      </c>
      <c r="AT770">
        <v>6.2E-2</v>
      </c>
      <c r="AU770" s="11">
        <f t="shared" si="235"/>
        <v>83.199461600000006</v>
      </c>
      <c r="AV770" s="23">
        <f t="shared" si="236"/>
        <v>323.613097473018</v>
      </c>
      <c r="AW770" s="23">
        <f t="shared" si="237"/>
        <v>104725.43685608105</v>
      </c>
      <c r="AX770" s="23">
        <f t="shared" si="238"/>
        <v>87.359434680000007</v>
      </c>
      <c r="AY770" s="23">
        <f t="shared" si="239"/>
        <v>730.42565654603595</v>
      </c>
      <c r="AZ770" s="23"/>
      <c r="BA770" s="23"/>
    </row>
    <row r="771" spans="1:53">
      <c r="A771">
        <v>202212</v>
      </c>
      <c r="B771" s="20" t="s">
        <v>27</v>
      </c>
      <c r="C771" s="20" t="s">
        <v>3112</v>
      </c>
      <c r="D771">
        <v>15706.35</v>
      </c>
      <c r="E771" s="21">
        <v>0.68</v>
      </c>
      <c r="F771">
        <v>517.29</v>
      </c>
      <c r="G771" s="22">
        <v>4.8399999999999999E-2</v>
      </c>
      <c r="H771" s="11">
        <f t="shared" ref="H771:H834" si="240">D771*E771*G771</f>
        <v>516.92739119999999</v>
      </c>
      <c r="I771" s="23">
        <f t="shared" ref="I771:I834" si="241">D771*E771*SQRT(G771*(1-G771))</f>
        <v>2292.1027448946447</v>
      </c>
      <c r="J771" s="23">
        <f t="shared" ref="J771:J834" si="242">I771^2</f>
        <v>5253734.9931535646</v>
      </c>
      <c r="K771" s="23">
        <f t="shared" ref="K771:K834" si="243">H771*(1+$BB$10)</f>
        <v>542.77376075999996</v>
      </c>
      <c r="L771" s="23">
        <f t="shared" ref="L771:L834" si="244">H771+$BB$9*I771</f>
        <v>5101.1328809892893</v>
      </c>
      <c r="N771">
        <v>202212</v>
      </c>
      <c r="O771" s="20" t="s">
        <v>29</v>
      </c>
      <c r="P771" s="20" t="s">
        <v>3113</v>
      </c>
      <c r="Q771">
        <v>102179.52</v>
      </c>
      <c r="R771" s="21">
        <v>0.71</v>
      </c>
      <c r="S771">
        <v>2640.72</v>
      </c>
      <c r="T771" s="21">
        <v>0.04</v>
      </c>
      <c r="U771" s="11">
        <f t="shared" ref="U771:U834" si="245">Q771*R771*T771</f>
        <v>2901.8983680000001</v>
      </c>
      <c r="V771" s="23">
        <f t="shared" ref="V771:V834" si="246">Q771*R771*SQRT(T771*(1-T771))</f>
        <v>14216.340574030486</v>
      </c>
      <c r="W771" s="23">
        <f t="shared" ref="W771:W834" si="247">V771^2</f>
        <v>202104339.31682545</v>
      </c>
      <c r="X771" s="23">
        <f t="shared" ref="X771:X834" si="248">U771*(1+$BB$10)</f>
        <v>3046.9932864000002</v>
      </c>
      <c r="Y771" s="23">
        <f t="shared" ref="Y771:Y834" si="249">U771+$BB$9*V771</f>
        <v>31334.57951606097</v>
      </c>
      <c r="AA771">
        <v>202212</v>
      </c>
      <c r="AB771" s="20" t="s">
        <v>31</v>
      </c>
      <c r="AC771" s="20" t="s">
        <v>3114</v>
      </c>
      <c r="AD771">
        <v>179543.87</v>
      </c>
      <c r="AE771" s="21">
        <v>0.72</v>
      </c>
      <c r="AF771">
        <v>544.23339999999996</v>
      </c>
      <c r="AG771" s="22">
        <v>4.1999999999999997E-3</v>
      </c>
      <c r="AH771" s="11">
        <f t="shared" ref="AH771:AH834" si="250">AD771*AE771*AG771</f>
        <v>542.94066287999988</v>
      </c>
      <c r="AI771" s="23">
        <f t="shared" ref="AI771:AI834" si="251">AD771*AE771*SQRT(AG771*(1-AG771))</f>
        <v>8360.1445112005458</v>
      </c>
      <c r="AJ771" s="23">
        <f t="shared" ref="AJ771:AJ834" si="252">AI771^2</f>
        <v>69892016.248156607</v>
      </c>
      <c r="AK771" s="23">
        <f t="shared" ref="AK771:AK834" si="253">AH771*(1+$BB$10)</f>
        <v>570.08769602399991</v>
      </c>
      <c r="AL771" s="23">
        <f t="shared" ref="AL771:AL834" si="254">AH771+$BB$9*AI771</f>
        <v>17263.22968528109</v>
      </c>
      <c r="AN771">
        <v>202212</v>
      </c>
      <c r="AO771" s="20" t="s">
        <v>33</v>
      </c>
      <c r="AP771" s="20" t="s">
        <v>3115</v>
      </c>
      <c r="AQ771">
        <v>834.3</v>
      </c>
      <c r="AR771" s="21">
        <v>0.86</v>
      </c>
      <c r="AS771">
        <v>19.3</v>
      </c>
      <c r="AT771">
        <v>2.69E-2</v>
      </c>
      <c r="AU771" s="11">
        <f t="shared" ref="AU771:AU834" si="255">AQ771*AR771*AT771</f>
        <v>19.300696199999997</v>
      </c>
      <c r="AV771" s="23">
        <f t="shared" ref="AV771:AV834" si="256">AQ771*AR771*SQRT(AT771*(1-AT771))</f>
        <v>116.08485710161727</v>
      </c>
      <c r="AW771" s="23">
        <f t="shared" ref="AW771:AW834" si="257">AV771^2</f>
        <v>13475.694048302903</v>
      </c>
      <c r="AX771" s="23">
        <f t="shared" ref="AX771:AX834" si="258">AU771*(1+$BB$10)</f>
        <v>20.26573101</v>
      </c>
      <c r="AY771" s="23">
        <f t="shared" ref="AY771:AY834" si="259">AU771+$BB$9*AV771</f>
        <v>251.47041040323455</v>
      </c>
      <c r="AZ771" s="23"/>
      <c r="BA771" s="23"/>
    </row>
    <row r="772" spans="1:53">
      <c r="A772">
        <v>202212</v>
      </c>
      <c r="B772" s="20" t="s">
        <v>27</v>
      </c>
      <c r="C772" s="20" t="s">
        <v>3116</v>
      </c>
      <c r="D772">
        <v>59139.55</v>
      </c>
      <c r="E772" s="21">
        <v>0.68</v>
      </c>
      <c r="F772">
        <v>1947.78</v>
      </c>
      <c r="G772" s="22">
        <v>4.8399999999999999E-2</v>
      </c>
      <c r="H772" s="11">
        <f t="shared" si="240"/>
        <v>1946.4008696000003</v>
      </c>
      <c r="I772" s="23">
        <f t="shared" si="241"/>
        <v>8630.5172676550628</v>
      </c>
      <c r="J772" s="23">
        <f t="shared" si="242"/>
        <v>74485828.307292208</v>
      </c>
      <c r="K772" s="23">
        <f t="shared" si="243"/>
        <v>2043.7209130800004</v>
      </c>
      <c r="L772" s="23">
        <f t="shared" si="244"/>
        <v>19207.435404910128</v>
      </c>
      <c r="N772">
        <v>202212</v>
      </c>
      <c r="O772" s="20" t="s">
        <v>29</v>
      </c>
      <c r="P772" s="20" t="s">
        <v>3117</v>
      </c>
      <c r="Q772">
        <v>18804</v>
      </c>
      <c r="R772" s="21">
        <v>0.71</v>
      </c>
      <c r="S772">
        <v>485.97</v>
      </c>
      <c r="T772" s="21">
        <v>0.04</v>
      </c>
      <c r="U772" s="11">
        <f t="shared" si="245"/>
        <v>534.03359999999998</v>
      </c>
      <c r="V772" s="23">
        <f t="shared" si="246"/>
        <v>2616.219651003149</v>
      </c>
      <c r="W772" s="23">
        <f t="shared" si="247"/>
        <v>6844605.2622950384</v>
      </c>
      <c r="X772" s="23">
        <f t="shared" si="248"/>
        <v>560.73527999999999</v>
      </c>
      <c r="Y772" s="23">
        <f t="shared" si="249"/>
        <v>5766.4729020062978</v>
      </c>
      <c r="AA772">
        <v>202212</v>
      </c>
      <c r="AB772" s="20" t="s">
        <v>31</v>
      </c>
      <c r="AC772" s="20" t="s">
        <v>3118</v>
      </c>
      <c r="AD772">
        <v>183356.2</v>
      </c>
      <c r="AE772" s="21">
        <v>0.72</v>
      </c>
      <c r="AF772">
        <v>555.78930000000003</v>
      </c>
      <c r="AG772" s="22">
        <v>4.1999999999999997E-3</v>
      </c>
      <c r="AH772" s="11">
        <f t="shared" si="250"/>
        <v>554.46914879999997</v>
      </c>
      <c r="AI772" s="23">
        <f t="shared" si="251"/>
        <v>8537.6589522359609</v>
      </c>
      <c r="AJ772" s="23">
        <f t="shared" si="252"/>
        <v>72891620.384694844</v>
      </c>
      <c r="AK772" s="23">
        <f t="shared" si="253"/>
        <v>582.19260624000003</v>
      </c>
      <c r="AL772" s="23">
        <f t="shared" si="254"/>
        <v>17629.787053271921</v>
      </c>
      <c r="AN772">
        <v>202212</v>
      </c>
      <c r="AO772" s="20" t="s">
        <v>33</v>
      </c>
      <c r="AP772" s="20" t="s">
        <v>3119</v>
      </c>
      <c r="AQ772">
        <v>3458.54</v>
      </c>
      <c r="AR772" s="21">
        <v>0.86</v>
      </c>
      <c r="AS772">
        <v>8.6300000000000008</v>
      </c>
      <c r="AT772">
        <v>2.8999999999999998E-3</v>
      </c>
      <c r="AU772" s="11">
        <f t="shared" si="255"/>
        <v>8.625598759999999</v>
      </c>
      <c r="AV772" s="23">
        <f t="shared" si="256"/>
        <v>159.94092789053224</v>
      </c>
      <c r="AW772" s="23">
        <f t="shared" si="257"/>
        <v>25581.100414484434</v>
      </c>
      <c r="AX772" s="23">
        <f t="shared" si="258"/>
        <v>9.0568786980000002</v>
      </c>
      <c r="AY772" s="23">
        <f t="shared" si="259"/>
        <v>328.50745454106448</v>
      </c>
      <c r="AZ772" s="23"/>
      <c r="BA772" s="23"/>
    </row>
    <row r="773" spans="1:53">
      <c r="A773">
        <v>202212</v>
      </c>
      <c r="B773" s="20" t="s">
        <v>27</v>
      </c>
      <c r="C773" s="20" t="s">
        <v>3120</v>
      </c>
      <c r="D773">
        <v>24946.16</v>
      </c>
      <c r="E773" s="21">
        <v>0.68</v>
      </c>
      <c r="F773">
        <v>821.61</v>
      </c>
      <c r="G773" s="22">
        <v>4.8399999999999999E-2</v>
      </c>
      <c r="H773" s="11">
        <f t="shared" si="240"/>
        <v>821.02801792000002</v>
      </c>
      <c r="I773" s="23">
        <f t="shared" si="241"/>
        <v>3640.5123921586483</v>
      </c>
      <c r="J773" s="23">
        <f t="shared" si="242"/>
        <v>13253330.477460684</v>
      </c>
      <c r="K773" s="23">
        <f t="shared" si="243"/>
        <v>862.07941881600004</v>
      </c>
      <c r="L773" s="23">
        <f t="shared" si="244"/>
        <v>8102.0528022372964</v>
      </c>
      <c r="N773">
        <v>202212</v>
      </c>
      <c r="O773" s="20" t="s">
        <v>29</v>
      </c>
      <c r="P773" s="20" t="s">
        <v>3121</v>
      </c>
      <c r="Q773">
        <v>92091.3</v>
      </c>
      <c r="R773" s="21">
        <v>0.71</v>
      </c>
      <c r="S773">
        <v>2380</v>
      </c>
      <c r="T773" s="21">
        <v>0.04</v>
      </c>
      <c r="U773" s="11">
        <f t="shared" si="245"/>
        <v>2615.3929199999998</v>
      </c>
      <c r="V773" s="23">
        <f t="shared" si="246"/>
        <v>12812.756261775488</v>
      </c>
      <c r="W773" s="23">
        <f t="shared" si="247"/>
        <v>164166723.02366698</v>
      </c>
      <c r="X773" s="23">
        <f t="shared" si="248"/>
        <v>2746.162566</v>
      </c>
      <c r="Y773" s="23">
        <f t="shared" si="249"/>
        <v>28240.905443550975</v>
      </c>
      <c r="AA773">
        <v>202212</v>
      </c>
      <c r="AB773" s="20" t="s">
        <v>31</v>
      </c>
      <c r="AC773" s="20" t="s">
        <v>3122</v>
      </c>
      <c r="AD773">
        <v>189527.97</v>
      </c>
      <c r="AE773" s="21">
        <v>0.72</v>
      </c>
      <c r="AF773">
        <v>574.49720000000002</v>
      </c>
      <c r="AG773" s="22">
        <v>4.1999999999999997E-3</v>
      </c>
      <c r="AH773" s="11">
        <f t="shared" si="250"/>
        <v>573.13258127999995</v>
      </c>
      <c r="AI773" s="23">
        <f t="shared" si="251"/>
        <v>8825.0365669097009</v>
      </c>
      <c r="AJ773" s="23">
        <f t="shared" si="252"/>
        <v>77881270.407293364</v>
      </c>
      <c r="AK773" s="23">
        <f t="shared" si="253"/>
        <v>601.78921034400003</v>
      </c>
      <c r="AL773" s="23">
        <f t="shared" si="254"/>
        <v>18223.205715099401</v>
      </c>
      <c r="AN773">
        <v>202212</v>
      </c>
      <c r="AO773" s="20" t="s">
        <v>33</v>
      </c>
      <c r="AP773" s="20" t="s">
        <v>3123</v>
      </c>
      <c r="AQ773">
        <v>1401.63</v>
      </c>
      <c r="AR773" s="21">
        <v>0.86</v>
      </c>
      <c r="AS773">
        <v>13.02</v>
      </c>
      <c r="AT773">
        <v>1.0800000000000001E-2</v>
      </c>
      <c r="AU773" s="11">
        <f t="shared" si="255"/>
        <v>13.018339440000002</v>
      </c>
      <c r="AV773" s="23">
        <f t="shared" si="256"/>
        <v>124.59074055567666</v>
      </c>
      <c r="AW773" s="23">
        <f t="shared" si="257"/>
        <v>15522.852632211932</v>
      </c>
      <c r="AX773" s="23">
        <f t="shared" si="258"/>
        <v>13.669256412000003</v>
      </c>
      <c r="AY773" s="23">
        <f t="shared" si="259"/>
        <v>262.1998205513533</v>
      </c>
      <c r="AZ773" s="23"/>
      <c r="BA773" s="23"/>
    </row>
    <row r="774" spans="1:53">
      <c r="A774">
        <v>202212</v>
      </c>
      <c r="B774" s="20" t="s">
        <v>27</v>
      </c>
      <c r="C774" s="20" t="s">
        <v>3124</v>
      </c>
      <c r="D774">
        <v>40334.769999999997</v>
      </c>
      <c r="E774" s="21">
        <v>0.68</v>
      </c>
      <c r="F774">
        <v>1328.44</v>
      </c>
      <c r="G774" s="22">
        <v>4.8399999999999999E-2</v>
      </c>
      <c r="H774" s="11">
        <f t="shared" si="240"/>
        <v>1327.4979502399999</v>
      </c>
      <c r="I774" s="23">
        <f t="shared" si="241"/>
        <v>5886.2458197922597</v>
      </c>
      <c r="J774" s="23">
        <f t="shared" si="242"/>
        <v>34647889.851021849</v>
      </c>
      <c r="K774" s="23">
        <f t="shared" si="243"/>
        <v>1393.8728477519999</v>
      </c>
      <c r="L774" s="23">
        <f t="shared" si="244"/>
        <v>13099.989589824519</v>
      </c>
      <c r="N774">
        <v>202212</v>
      </c>
      <c r="O774" s="20" t="s">
        <v>29</v>
      </c>
      <c r="P774" s="20" t="s">
        <v>3125</v>
      </c>
      <c r="Q774">
        <v>95576.89</v>
      </c>
      <c r="R774" s="21">
        <v>0.71</v>
      </c>
      <c r="S774">
        <v>2470.08</v>
      </c>
      <c r="T774" s="21">
        <v>0.04</v>
      </c>
      <c r="U774" s="11">
        <f t="shared" si="245"/>
        <v>2714.3836759999999</v>
      </c>
      <c r="V774" s="23">
        <f t="shared" si="246"/>
        <v>13297.709944680193</v>
      </c>
      <c r="W774" s="23">
        <f t="shared" si="247"/>
        <v>176829089.77284649</v>
      </c>
      <c r="X774" s="23">
        <f t="shared" si="248"/>
        <v>2850.1028598000003</v>
      </c>
      <c r="Y774" s="23">
        <f t="shared" si="249"/>
        <v>29309.803565360387</v>
      </c>
      <c r="AA774">
        <v>202212</v>
      </c>
      <c r="AB774" s="20" t="s">
        <v>31</v>
      </c>
      <c r="AC774" s="20" t="s">
        <v>3126</v>
      </c>
      <c r="AD774">
        <v>224187.67</v>
      </c>
      <c r="AE774" s="21">
        <v>0.72</v>
      </c>
      <c r="AF774">
        <v>679.55769999999995</v>
      </c>
      <c r="AG774" s="22">
        <v>4.1999999999999997E-3</v>
      </c>
      <c r="AH774" s="11">
        <f t="shared" si="250"/>
        <v>677.94351407999989</v>
      </c>
      <c r="AI774" s="23">
        <f t="shared" si="251"/>
        <v>10438.904535305712</v>
      </c>
      <c r="AJ774" s="23">
        <f t="shared" si="252"/>
        <v>108970727.89722615</v>
      </c>
      <c r="AK774" s="23">
        <f t="shared" si="253"/>
        <v>711.84068978399989</v>
      </c>
      <c r="AL774" s="23">
        <f t="shared" si="254"/>
        <v>21555.752584691425</v>
      </c>
      <c r="AN774">
        <v>202212</v>
      </c>
      <c r="AO774" s="20" t="s">
        <v>33</v>
      </c>
      <c r="AP774" s="20" t="s">
        <v>3127</v>
      </c>
      <c r="AQ774">
        <v>1480.81</v>
      </c>
      <c r="AR774" s="21">
        <v>0.86</v>
      </c>
      <c r="AS774">
        <v>7.13</v>
      </c>
      <c r="AT774">
        <v>5.6000000000000008E-3</v>
      </c>
      <c r="AU774" s="11">
        <f t="shared" si="255"/>
        <v>7.1315809600000009</v>
      </c>
      <c r="AV774" s="23">
        <f t="shared" si="256"/>
        <v>95.032545257904687</v>
      </c>
      <c r="AW774" s="23">
        <f t="shared" si="257"/>
        <v>9031.1846581957034</v>
      </c>
      <c r="AX774" s="23">
        <f t="shared" si="258"/>
        <v>7.4881600080000013</v>
      </c>
      <c r="AY774" s="23">
        <f t="shared" si="259"/>
        <v>197.19667147580938</v>
      </c>
      <c r="AZ774" s="23"/>
      <c r="BA774" s="23"/>
    </row>
    <row r="775" spans="1:53">
      <c r="A775">
        <v>202212</v>
      </c>
      <c r="B775" s="20" t="s">
        <v>27</v>
      </c>
      <c r="C775" s="20" t="s">
        <v>3128</v>
      </c>
      <c r="D775">
        <v>42789.94</v>
      </c>
      <c r="E775" s="21">
        <v>0.68</v>
      </c>
      <c r="F775">
        <v>1409.3</v>
      </c>
      <c r="G775" s="22">
        <v>4.8399999999999999E-2</v>
      </c>
      <c r="H775" s="11">
        <f t="shared" si="240"/>
        <v>1408.3025052800001</v>
      </c>
      <c r="I775" s="23">
        <f t="shared" si="241"/>
        <v>6244.5405156434917</v>
      </c>
      <c r="J775" s="23">
        <f t="shared" si="242"/>
        <v>38994286.251513086</v>
      </c>
      <c r="K775" s="23">
        <f t="shared" si="243"/>
        <v>1478.7176305440003</v>
      </c>
      <c r="L775" s="23">
        <f t="shared" si="244"/>
        <v>13897.383536566984</v>
      </c>
      <c r="N775">
        <v>202212</v>
      </c>
      <c r="O775" s="20" t="s">
        <v>29</v>
      </c>
      <c r="P775" s="20" t="s">
        <v>3129</v>
      </c>
      <c r="Q775">
        <v>32684.31</v>
      </c>
      <c r="R775" s="21">
        <v>0.71</v>
      </c>
      <c r="S775">
        <v>844.69</v>
      </c>
      <c r="T775" s="21">
        <v>0.04</v>
      </c>
      <c r="U775" s="11">
        <f t="shared" si="245"/>
        <v>928.23440399999993</v>
      </c>
      <c r="V775" s="23">
        <f t="shared" si="246"/>
        <v>4547.4013029929129</v>
      </c>
      <c r="W775" s="23">
        <f t="shared" si="247"/>
        <v>20678858.610461641</v>
      </c>
      <c r="X775" s="23">
        <f t="shared" si="248"/>
        <v>974.64612419999992</v>
      </c>
      <c r="Y775" s="23">
        <f t="shared" si="249"/>
        <v>10023.037009985826</v>
      </c>
      <c r="AA775">
        <v>202212</v>
      </c>
      <c r="AB775" s="20" t="s">
        <v>31</v>
      </c>
      <c r="AC775" s="20" t="s">
        <v>3130</v>
      </c>
      <c r="AD775">
        <v>143591.51</v>
      </c>
      <c r="AE775" s="21">
        <v>0.72</v>
      </c>
      <c r="AF775">
        <v>435.25459999999998</v>
      </c>
      <c r="AG775" s="22">
        <v>4.1999999999999997E-3</v>
      </c>
      <c r="AH775" s="11">
        <f t="shared" si="250"/>
        <v>434.22072623999998</v>
      </c>
      <c r="AI775" s="23">
        <f t="shared" si="251"/>
        <v>6686.0861035327925</v>
      </c>
      <c r="AJ775" s="23">
        <f t="shared" si="252"/>
        <v>44703747.383854322</v>
      </c>
      <c r="AK775" s="23">
        <f t="shared" si="253"/>
        <v>455.93176255200001</v>
      </c>
      <c r="AL775" s="23">
        <f t="shared" si="254"/>
        <v>13806.392933305586</v>
      </c>
      <c r="AN775">
        <v>202212</v>
      </c>
      <c r="AO775" s="20" t="s">
        <v>33</v>
      </c>
      <c r="AP775" s="20" t="s">
        <v>3131</v>
      </c>
      <c r="AQ775">
        <v>1958.27</v>
      </c>
      <c r="AR775" s="21">
        <v>0.86</v>
      </c>
      <c r="AS775">
        <v>3.71</v>
      </c>
      <c r="AT775">
        <v>2.2000000000000001E-3</v>
      </c>
      <c r="AU775" s="11">
        <f t="shared" si="255"/>
        <v>3.7050468400000005</v>
      </c>
      <c r="AV775" s="23">
        <f t="shared" si="256"/>
        <v>78.904925148743757</v>
      </c>
      <c r="AW775" s="23">
        <f t="shared" si="257"/>
        <v>6225.9872127288554</v>
      </c>
      <c r="AX775" s="23">
        <f t="shared" si="258"/>
        <v>3.8902991820000006</v>
      </c>
      <c r="AY775" s="23">
        <f t="shared" si="259"/>
        <v>161.51489713748751</v>
      </c>
      <c r="AZ775" s="23"/>
      <c r="BA775" s="23"/>
    </row>
    <row r="776" spans="1:53">
      <c r="A776">
        <v>202212</v>
      </c>
      <c r="B776" s="20" t="s">
        <v>27</v>
      </c>
      <c r="C776" s="20" t="s">
        <v>3132</v>
      </c>
      <c r="D776">
        <v>111782.32</v>
      </c>
      <c r="E776" s="21">
        <v>0.68</v>
      </c>
      <c r="F776">
        <v>3681.59</v>
      </c>
      <c r="G776" s="22">
        <v>4.8399999999999999E-2</v>
      </c>
      <c r="H776" s="11">
        <f t="shared" si="240"/>
        <v>3678.9797158400006</v>
      </c>
      <c r="I776" s="23">
        <f t="shared" si="241"/>
        <v>16312.928369907175</v>
      </c>
      <c r="J776" s="23">
        <f t="shared" si="242"/>
        <v>266111632.00172237</v>
      </c>
      <c r="K776" s="23">
        <f t="shared" si="243"/>
        <v>3862.9287016320009</v>
      </c>
      <c r="L776" s="23">
        <f t="shared" si="244"/>
        <v>36304.836455654353</v>
      </c>
      <c r="N776">
        <v>202212</v>
      </c>
      <c r="O776" s="20" t="s">
        <v>29</v>
      </c>
      <c r="P776" s="20" t="s">
        <v>3133</v>
      </c>
      <c r="Q776">
        <v>30857.81</v>
      </c>
      <c r="R776" s="21">
        <v>0.71</v>
      </c>
      <c r="S776">
        <v>797.48</v>
      </c>
      <c r="T776" s="21">
        <v>0.04</v>
      </c>
      <c r="U776" s="11">
        <f t="shared" si="245"/>
        <v>876.36180400000001</v>
      </c>
      <c r="V776" s="23">
        <f t="shared" si="246"/>
        <v>4293.2784997299232</v>
      </c>
      <c r="W776" s="23">
        <f t="shared" si="247"/>
        <v>18432240.276243221</v>
      </c>
      <c r="X776" s="23">
        <f t="shared" si="248"/>
        <v>920.17989420000004</v>
      </c>
      <c r="Y776" s="23">
        <f t="shared" si="249"/>
        <v>9462.9188034598465</v>
      </c>
      <c r="AA776">
        <v>202212</v>
      </c>
      <c r="AB776" s="20" t="s">
        <v>31</v>
      </c>
      <c r="AC776" s="20" t="s">
        <v>3134</v>
      </c>
      <c r="AD776">
        <v>168949.82</v>
      </c>
      <c r="AE776" s="21">
        <v>0.72</v>
      </c>
      <c r="AF776">
        <v>512.12070000000006</v>
      </c>
      <c r="AG776" s="22">
        <v>4.1999999999999997E-3</v>
      </c>
      <c r="AH776" s="11">
        <f t="shared" si="250"/>
        <v>510.90425567999995</v>
      </c>
      <c r="AI776" s="23">
        <f t="shared" si="251"/>
        <v>7866.8512065676223</v>
      </c>
      <c r="AJ776" s="23">
        <f t="shared" si="252"/>
        <v>61887347.906274453</v>
      </c>
      <c r="AK776" s="23">
        <f t="shared" si="253"/>
        <v>536.44946846400001</v>
      </c>
      <c r="AL776" s="23">
        <f t="shared" si="254"/>
        <v>16244.606668815244</v>
      </c>
      <c r="AN776">
        <v>202212</v>
      </c>
      <c r="AO776" s="20" t="s">
        <v>33</v>
      </c>
      <c r="AP776" s="20" t="s">
        <v>3135</v>
      </c>
      <c r="AQ776">
        <v>1272.3</v>
      </c>
      <c r="AR776" s="21">
        <v>0.86</v>
      </c>
      <c r="AS776">
        <v>2.41</v>
      </c>
      <c r="AT776">
        <v>2.2000000000000001E-3</v>
      </c>
      <c r="AU776" s="11">
        <f t="shared" si="255"/>
        <v>2.4071916</v>
      </c>
      <c r="AV776" s="23">
        <f t="shared" si="256"/>
        <v>51.265012621725646</v>
      </c>
      <c r="AW776" s="23">
        <f t="shared" si="257"/>
        <v>2628.1015191056899</v>
      </c>
      <c r="AX776" s="23">
        <f t="shared" si="258"/>
        <v>2.5275511800000001</v>
      </c>
      <c r="AY776" s="23">
        <f t="shared" si="259"/>
        <v>104.9372168434513</v>
      </c>
      <c r="AZ776" s="23"/>
      <c r="BA776" s="23"/>
    </row>
    <row r="777" spans="1:53">
      <c r="A777">
        <v>202212</v>
      </c>
      <c r="B777" s="20" t="s">
        <v>27</v>
      </c>
      <c r="C777" s="20" t="s">
        <v>3136</v>
      </c>
      <c r="D777">
        <v>41920.67</v>
      </c>
      <c r="E777" s="21">
        <v>0.68</v>
      </c>
      <c r="F777">
        <v>1380.67</v>
      </c>
      <c r="G777" s="22">
        <v>4.8399999999999999E-2</v>
      </c>
      <c r="H777" s="11">
        <f t="shared" si="240"/>
        <v>1379.6930910399999</v>
      </c>
      <c r="I777" s="23">
        <f t="shared" si="241"/>
        <v>6117.6837887110996</v>
      </c>
      <c r="J777" s="23">
        <f t="shared" si="242"/>
        <v>37426054.938658595</v>
      </c>
      <c r="K777" s="23">
        <f t="shared" si="243"/>
        <v>1448.6777455920001</v>
      </c>
      <c r="L777" s="23">
        <f t="shared" si="244"/>
        <v>13615.0606684622</v>
      </c>
      <c r="N777">
        <v>202212</v>
      </c>
      <c r="O777" s="20" t="s">
        <v>29</v>
      </c>
      <c r="P777" s="20" t="s">
        <v>3137</v>
      </c>
      <c r="Q777">
        <v>72336.63</v>
      </c>
      <c r="R777" s="21">
        <v>0.71</v>
      </c>
      <c r="S777">
        <v>1869.46</v>
      </c>
      <c r="T777" s="21">
        <v>0.04</v>
      </c>
      <c r="U777" s="11">
        <f t="shared" si="245"/>
        <v>2054.3602919999998</v>
      </c>
      <c r="V777" s="23">
        <f t="shared" si="246"/>
        <v>10064.268926470108</v>
      </c>
      <c r="W777" s="23">
        <f t="shared" si="247"/>
        <v>101289509.02431177</v>
      </c>
      <c r="X777" s="23">
        <f t="shared" si="248"/>
        <v>2157.0783065999999</v>
      </c>
      <c r="Y777" s="23">
        <f t="shared" si="249"/>
        <v>22182.898144940216</v>
      </c>
      <c r="AA777">
        <v>202212</v>
      </c>
      <c r="AB777" s="20" t="s">
        <v>31</v>
      </c>
      <c r="AC777" s="20" t="s">
        <v>3138</v>
      </c>
      <c r="AD777">
        <v>187166.68</v>
      </c>
      <c r="AE777" s="21">
        <v>0.72</v>
      </c>
      <c r="AF777">
        <v>567.33960000000002</v>
      </c>
      <c r="AG777" s="22">
        <v>4.1999999999999997E-3</v>
      </c>
      <c r="AH777" s="11">
        <f t="shared" si="250"/>
        <v>565.99204031999989</v>
      </c>
      <c r="AI777" s="23">
        <f t="shared" si="251"/>
        <v>8715.0872512752958</v>
      </c>
      <c r="AJ777" s="23">
        <f t="shared" si="252"/>
        <v>75952745.797341198</v>
      </c>
      <c r="AK777" s="23">
        <f t="shared" si="253"/>
        <v>594.29164233599988</v>
      </c>
      <c r="AL777" s="23">
        <f t="shared" si="254"/>
        <v>17996.166542870593</v>
      </c>
      <c r="AN777">
        <v>202212</v>
      </c>
      <c r="AO777" s="20" t="s">
        <v>33</v>
      </c>
      <c r="AP777" s="20" t="s">
        <v>3139</v>
      </c>
      <c r="AQ777">
        <v>2363.16</v>
      </c>
      <c r="AR777" s="21">
        <v>0.86</v>
      </c>
      <c r="AS777">
        <v>114.22</v>
      </c>
      <c r="AT777">
        <v>5.62E-2</v>
      </c>
      <c r="AU777" s="11">
        <f t="shared" si="255"/>
        <v>114.21624911999999</v>
      </c>
      <c r="AV777" s="23">
        <f t="shared" si="256"/>
        <v>468.05805380264377</v>
      </c>
      <c r="AW777" s="23">
        <f t="shared" si="257"/>
        <v>219078.34172951858</v>
      </c>
      <c r="AX777" s="23">
        <f t="shared" si="258"/>
        <v>119.92706157599999</v>
      </c>
      <c r="AY777" s="23">
        <f t="shared" si="259"/>
        <v>1050.3323567252876</v>
      </c>
      <c r="AZ777" s="23"/>
      <c r="BA777" s="23"/>
    </row>
    <row r="778" spans="1:53">
      <c r="A778">
        <v>202212</v>
      </c>
      <c r="B778" s="20" t="s">
        <v>27</v>
      </c>
      <c r="C778" s="20" t="s">
        <v>3140</v>
      </c>
      <c r="D778">
        <v>59553.9</v>
      </c>
      <c r="E778" s="21">
        <v>0.68</v>
      </c>
      <c r="F778">
        <v>1961.43</v>
      </c>
      <c r="G778" s="22">
        <v>4.8399999999999999E-2</v>
      </c>
      <c r="H778" s="11">
        <f t="shared" si="240"/>
        <v>1960.0379568000001</v>
      </c>
      <c r="I778" s="23">
        <f t="shared" si="241"/>
        <v>8690.9853440921142</v>
      </c>
      <c r="J778" s="23">
        <f t="shared" si="242"/>
        <v>75533226.251223922</v>
      </c>
      <c r="K778" s="23">
        <f t="shared" si="243"/>
        <v>2058.0398546400002</v>
      </c>
      <c r="L778" s="23">
        <f t="shared" si="244"/>
        <v>19342.008644984227</v>
      </c>
      <c r="N778">
        <v>202212</v>
      </c>
      <c r="O778" s="20" t="s">
        <v>29</v>
      </c>
      <c r="P778" s="20" t="s">
        <v>3141</v>
      </c>
      <c r="Q778">
        <v>193630.22</v>
      </c>
      <c r="R778" s="21">
        <v>0.71</v>
      </c>
      <c r="S778">
        <v>5004.17</v>
      </c>
      <c r="T778" s="21">
        <v>0.04</v>
      </c>
      <c r="U778" s="11">
        <f t="shared" si="245"/>
        <v>5499.0982479999993</v>
      </c>
      <c r="V778" s="23">
        <f t="shared" si="246"/>
        <v>26939.969506065885</v>
      </c>
      <c r="W778" s="23">
        <f t="shared" si="247"/>
        <v>725761956.98775971</v>
      </c>
      <c r="X778" s="23">
        <f t="shared" si="248"/>
        <v>5774.0531603999998</v>
      </c>
      <c r="Y778" s="23">
        <f t="shared" si="249"/>
        <v>59379.037260131772</v>
      </c>
      <c r="AA778">
        <v>202212</v>
      </c>
      <c r="AB778" s="20" t="s">
        <v>31</v>
      </c>
      <c r="AC778" s="20" t="s">
        <v>3142</v>
      </c>
      <c r="AD778">
        <v>201613.16</v>
      </c>
      <c r="AE778" s="21">
        <v>0.72</v>
      </c>
      <c r="AF778">
        <v>611.12980000000005</v>
      </c>
      <c r="AG778" s="22">
        <v>4.1999999999999997E-3</v>
      </c>
      <c r="AH778" s="11">
        <f t="shared" si="250"/>
        <v>609.67819583999994</v>
      </c>
      <c r="AI778" s="23">
        <f t="shared" si="251"/>
        <v>9387.7621829127183</v>
      </c>
      <c r="AJ778" s="23">
        <f t="shared" si="252"/>
        <v>88130078.802926168</v>
      </c>
      <c r="AK778" s="23">
        <f t="shared" si="253"/>
        <v>640.16210563200002</v>
      </c>
      <c r="AL778" s="23">
        <f t="shared" si="254"/>
        <v>19385.202561665435</v>
      </c>
      <c r="AN778">
        <v>202212</v>
      </c>
      <c r="AO778" s="20" t="s">
        <v>33</v>
      </c>
      <c r="AP778" s="20" t="s">
        <v>3143</v>
      </c>
      <c r="AQ778">
        <v>1405.46</v>
      </c>
      <c r="AR778" s="21">
        <v>0.86</v>
      </c>
      <c r="AS778">
        <v>71.8</v>
      </c>
      <c r="AT778">
        <v>5.9400000000000001E-2</v>
      </c>
      <c r="AU778" s="11">
        <f t="shared" si="255"/>
        <v>71.796518640000002</v>
      </c>
      <c r="AV778" s="23">
        <f t="shared" si="256"/>
        <v>285.70158572654464</v>
      </c>
      <c r="AW778" s="23">
        <f t="shared" si="257"/>
        <v>81625.396086662135</v>
      </c>
      <c r="AX778" s="23">
        <f t="shared" si="258"/>
        <v>75.386344571999999</v>
      </c>
      <c r="AY778" s="23">
        <f t="shared" si="259"/>
        <v>643.19969009308932</v>
      </c>
      <c r="AZ778" s="23"/>
      <c r="BA778" s="23"/>
    </row>
    <row r="779" spans="1:53">
      <c r="A779">
        <v>202212</v>
      </c>
      <c r="B779" s="20" t="s">
        <v>27</v>
      </c>
      <c r="C779" s="20" t="s">
        <v>3144</v>
      </c>
      <c r="D779">
        <v>33482.01</v>
      </c>
      <c r="E779" s="21">
        <v>0.68</v>
      </c>
      <c r="F779">
        <v>1102.74</v>
      </c>
      <c r="G779" s="22">
        <v>4.8399999999999999E-2</v>
      </c>
      <c r="H779" s="11">
        <f t="shared" si="240"/>
        <v>1101.95991312</v>
      </c>
      <c r="I779" s="23">
        <f t="shared" si="241"/>
        <v>4886.1897911093247</v>
      </c>
      <c r="J779" s="23">
        <f t="shared" si="242"/>
        <v>23874850.674740985</v>
      </c>
      <c r="K779" s="23">
        <f t="shared" si="243"/>
        <v>1157.057908776</v>
      </c>
      <c r="L779" s="23">
        <f t="shared" si="244"/>
        <v>10874.339495338649</v>
      </c>
      <c r="N779">
        <v>202212</v>
      </c>
      <c r="O779" s="20" t="s">
        <v>29</v>
      </c>
      <c r="P779" s="20" t="s">
        <v>3145</v>
      </c>
      <c r="Q779">
        <v>30142.94</v>
      </c>
      <c r="R779" s="21">
        <v>0.71</v>
      </c>
      <c r="S779">
        <v>779.01</v>
      </c>
      <c r="T779" s="21">
        <v>0.04</v>
      </c>
      <c r="U779" s="11">
        <f t="shared" si="245"/>
        <v>856.05949599999997</v>
      </c>
      <c r="V779" s="23">
        <f t="shared" si="246"/>
        <v>4193.8179093282733</v>
      </c>
      <c r="W779" s="23">
        <f t="shared" si="247"/>
        <v>17588108.656602569</v>
      </c>
      <c r="X779" s="23">
        <f t="shared" si="248"/>
        <v>898.86247079999998</v>
      </c>
      <c r="Y779" s="23">
        <f t="shared" si="249"/>
        <v>9243.6953146565465</v>
      </c>
      <c r="AA779">
        <v>202212</v>
      </c>
      <c r="AB779" s="20" t="s">
        <v>31</v>
      </c>
      <c r="AC779" s="20" t="s">
        <v>3146</v>
      </c>
      <c r="AD779">
        <v>190185.36</v>
      </c>
      <c r="AE779" s="21">
        <v>0.72</v>
      </c>
      <c r="AF779">
        <v>576.48990000000003</v>
      </c>
      <c r="AG779" s="22">
        <v>4.1999999999999997E-3</v>
      </c>
      <c r="AH779" s="11">
        <f t="shared" si="250"/>
        <v>575.12052863999986</v>
      </c>
      <c r="AI779" s="23">
        <f t="shared" si="251"/>
        <v>8855.6467759924053</v>
      </c>
      <c r="AJ779" s="23">
        <f t="shared" si="252"/>
        <v>78422479.821144685</v>
      </c>
      <c r="AK779" s="23">
        <f t="shared" si="253"/>
        <v>603.87655507199986</v>
      </c>
      <c r="AL779" s="23">
        <f t="shared" si="254"/>
        <v>18286.414080624811</v>
      </c>
      <c r="AN779">
        <v>202212</v>
      </c>
      <c r="AO779" s="20" t="s">
        <v>33</v>
      </c>
      <c r="AP779" s="20" t="s">
        <v>3147</v>
      </c>
      <c r="AQ779">
        <v>2078.16</v>
      </c>
      <c r="AR779" s="21">
        <v>0.86</v>
      </c>
      <c r="AS779">
        <v>85.97</v>
      </c>
      <c r="AT779">
        <v>4.8099999999999997E-2</v>
      </c>
      <c r="AU779" s="11">
        <f t="shared" si="255"/>
        <v>85.965166559999986</v>
      </c>
      <c r="AV779" s="23">
        <f t="shared" si="256"/>
        <v>382.42443541342243</v>
      </c>
      <c r="AW779" s="23">
        <f t="shared" si="257"/>
        <v>146248.44880127491</v>
      </c>
      <c r="AX779" s="23">
        <f t="shared" si="258"/>
        <v>90.263424887999989</v>
      </c>
      <c r="AY779" s="23">
        <f t="shared" si="259"/>
        <v>850.8140373868448</v>
      </c>
      <c r="AZ779" s="23"/>
      <c r="BA779" s="23"/>
    </row>
    <row r="780" spans="1:53">
      <c r="A780">
        <v>202212</v>
      </c>
      <c r="B780" s="20" t="s">
        <v>27</v>
      </c>
      <c r="C780" s="20" t="s">
        <v>3148</v>
      </c>
      <c r="D780">
        <v>33068.839999999997</v>
      </c>
      <c r="E780" s="21">
        <v>0.68</v>
      </c>
      <c r="F780">
        <v>1089.1300000000001</v>
      </c>
      <c r="G780" s="22">
        <v>4.8399999999999999E-2</v>
      </c>
      <c r="H780" s="11">
        <f t="shared" si="240"/>
        <v>1088.3616620799999</v>
      </c>
      <c r="I780" s="23">
        <f t="shared" si="241"/>
        <v>4825.8939177136517</v>
      </c>
      <c r="J780" s="23">
        <f t="shared" si="242"/>
        <v>23289252.105025619</v>
      </c>
      <c r="K780" s="23">
        <f t="shared" si="243"/>
        <v>1142.7797451839999</v>
      </c>
      <c r="L780" s="23">
        <f t="shared" si="244"/>
        <v>10740.149497507304</v>
      </c>
      <c r="N780">
        <v>202212</v>
      </c>
      <c r="O780" s="20" t="s">
        <v>29</v>
      </c>
      <c r="P780" s="20" t="s">
        <v>3149</v>
      </c>
      <c r="Q780">
        <v>102179.52</v>
      </c>
      <c r="R780" s="21">
        <v>0.71</v>
      </c>
      <c r="S780">
        <v>2640.72</v>
      </c>
      <c r="T780" s="21">
        <v>0.04</v>
      </c>
      <c r="U780" s="11">
        <f t="shared" si="245"/>
        <v>2901.8983680000001</v>
      </c>
      <c r="V780" s="23">
        <f t="shared" si="246"/>
        <v>14216.340574030486</v>
      </c>
      <c r="W780" s="23">
        <f t="shared" si="247"/>
        <v>202104339.31682545</v>
      </c>
      <c r="X780" s="23">
        <f t="shared" si="248"/>
        <v>3046.9932864000002</v>
      </c>
      <c r="Y780" s="23">
        <f t="shared" si="249"/>
        <v>31334.57951606097</v>
      </c>
      <c r="AA780">
        <v>202212</v>
      </c>
      <c r="AB780" s="20" t="s">
        <v>31</v>
      </c>
      <c r="AC780" s="20" t="s">
        <v>3150</v>
      </c>
      <c r="AD780">
        <v>177510.76</v>
      </c>
      <c r="AE780" s="21">
        <v>0.72</v>
      </c>
      <c r="AF780">
        <v>538.07060000000001</v>
      </c>
      <c r="AG780" s="22">
        <v>4.1999999999999997E-3</v>
      </c>
      <c r="AH780" s="11">
        <f t="shared" si="250"/>
        <v>536.79253824</v>
      </c>
      <c r="AI780" s="23">
        <f t="shared" si="251"/>
        <v>8265.4763200383131</v>
      </c>
      <c r="AJ780" s="23">
        <f t="shared" si="252"/>
        <v>68318098.797114089</v>
      </c>
      <c r="AK780" s="23">
        <f t="shared" si="253"/>
        <v>563.63216515199997</v>
      </c>
      <c r="AL780" s="23">
        <f t="shared" si="254"/>
        <v>17067.745178316625</v>
      </c>
      <c r="AN780">
        <v>202212</v>
      </c>
      <c r="AO780" s="20" t="s">
        <v>33</v>
      </c>
      <c r="AP780" s="20" t="s">
        <v>3151</v>
      </c>
      <c r="AQ780">
        <v>2177.1799999999998</v>
      </c>
      <c r="AR780" s="21">
        <v>0.86</v>
      </c>
      <c r="AS780">
        <v>35.01</v>
      </c>
      <c r="AT780">
        <v>1.8700000000000001E-2</v>
      </c>
      <c r="AU780" s="11">
        <f t="shared" si="255"/>
        <v>35.013408759999997</v>
      </c>
      <c r="AV780" s="23">
        <f t="shared" si="256"/>
        <v>253.63809932919855</v>
      </c>
      <c r="AW780" s="23">
        <f t="shared" si="257"/>
        <v>64332.28543132839</v>
      </c>
      <c r="AX780" s="23">
        <f t="shared" si="258"/>
        <v>36.764079197999997</v>
      </c>
      <c r="AY780" s="23">
        <f t="shared" si="259"/>
        <v>542.28960741839705</v>
      </c>
      <c r="AZ780" s="23"/>
      <c r="BA780" s="23"/>
    </row>
    <row r="781" spans="1:53">
      <c r="A781">
        <v>202212</v>
      </c>
      <c r="B781" s="20" t="s">
        <v>27</v>
      </c>
      <c r="C781" s="20" t="s">
        <v>3152</v>
      </c>
      <c r="D781">
        <v>57173.8</v>
      </c>
      <c r="E781" s="21">
        <v>0.68</v>
      </c>
      <c r="F781">
        <v>1883.04</v>
      </c>
      <c r="G781" s="22">
        <v>4.8399999999999999E-2</v>
      </c>
      <c r="H781" s="11">
        <f t="shared" si="240"/>
        <v>1881.7041056000003</v>
      </c>
      <c r="I781" s="23">
        <f t="shared" si="241"/>
        <v>8343.6459722378186</v>
      </c>
      <c r="J781" s="23">
        <f t="shared" si="242"/>
        <v>69616428.110040367</v>
      </c>
      <c r="K781" s="23">
        <f t="shared" si="243"/>
        <v>1975.7893108800004</v>
      </c>
      <c r="L781" s="23">
        <f t="shared" si="244"/>
        <v>18568.996050075639</v>
      </c>
      <c r="N781">
        <v>202212</v>
      </c>
      <c r="O781" s="20" t="s">
        <v>29</v>
      </c>
      <c r="P781" s="20" t="s">
        <v>3153</v>
      </c>
      <c r="Q781">
        <v>29217.79</v>
      </c>
      <c r="R781" s="21">
        <v>0.71</v>
      </c>
      <c r="S781">
        <v>755.1</v>
      </c>
      <c r="T781" s="21">
        <v>0.04</v>
      </c>
      <c r="U781" s="11">
        <f t="shared" si="245"/>
        <v>829.78523600000005</v>
      </c>
      <c r="V781" s="23">
        <f t="shared" si="246"/>
        <v>4065.1008485898369</v>
      </c>
      <c r="W781" s="23">
        <f t="shared" si="247"/>
        <v>16525044.909205813</v>
      </c>
      <c r="X781" s="23">
        <f t="shared" si="248"/>
        <v>871.27449780000006</v>
      </c>
      <c r="Y781" s="23">
        <f t="shared" si="249"/>
        <v>8959.9869331796745</v>
      </c>
      <c r="AA781">
        <v>202212</v>
      </c>
      <c r="AB781" s="20" t="s">
        <v>31</v>
      </c>
      <c r="AC781" s="20" t="s">
        <v>3154</v>
      </c>
      <c r="AD781">
        <v>235760.63</v>
      </c>
      <c r="AE781" s="21">
        <v>0.72</v>
      </c>
      <c r="AF781">
        <v>714.63760000000002</v>
      </c>
      <c r="AG781" s="22">
        <v>4.1999999999999997E-3</v>
      </c>
      <c r="AH781" s="11">
        <f t="shared" si="250"/>
        <v>712.9401451199999</v>
      </c>
      <c r="AI781" s="23">
        <f t="shared" si="251"/>
        <v>10977.779062307629</v>
      </c>
      <c r="AJ781" s="23">
        <f t="shared" si="252"/>
        <v>120511633.14083977</v>
      </c>
      <c r="AK781" s="23">
        <f t="shared" si="253"/>
        <v>748.58715237599995</v>
      </c>
      <c r="AL781" s="23">
        <f t="shared" si="254"/>
        <v>22668.498269735257</v>
      </c>
      <c r="AN781">
        <v>202212</v>
      </c>
      <c r="AO781" s="20" t="s">
        <v>33</v>
      </c>
      <c r="AP781" s="20" t="s">
        <v>3155</v>
      </c>
      <c r="AQ781">
        <v>316.01</v>
      </c>
      <c r="AR781" s="21">
        <v>0.86</v>
      </c>
      <c r="AS781">
        <v>4.0199999999999996</v>
      </c>
      <c r="AT781">
        <v>1.4800000000000001E-2</v>
      </c>
      <c r="AU781" s="11">
        <f t="shared" si="255"/>
        <v>4.0221752799999999</v>
      </c>
      <c r="AV781" s="23">
        <f t="shared" si="256"/>
        <v>32.816505767938864</v>
      </c>
      <c r="AW781" s="23">
        <f t="shared" si="257"/>
        <v>1076.9230508171647</v>
      </c>
      <c r="AX781" s="23">
        <f t="shared" si="258"/>
        <v>4.2232840439999997</v>
      </c>
      <c r="AY781" s="23">
        <f t="shared" si="259"/>
        <v>69.655186815877727</v>
      </c>
      <c r="AZ781" s="23"/>
      <c r="BA781" s="23"/>
    </row>
    <row r="782" spans="1:53">
      <c r="A782">
        <v>202212</v>
      </c>
      <c r="B782" s="20" t="s">
        <v>27</v>
      </c>
      <c r="C782" s="20" t="s">
        <v>3156</v>
      </c>
      <c r="D782">
        <v>134860.15</v>
      </c>
      <c r="E782" s="21">
        <v>0.68</v>
      </c>
      <c r="F782">
        <v>4441.66</v>
      </c>
      <c r="G782" s="22">
        <v>4.8399999999999999E-2</v>
      </c>
      <c r="H782" s="11">
        <f t="shared" si="240"/>
        <v>4438.5172567999998</v>
      </c>
      <c r="I782" s="23">
        <f t="shared" si="241"/>
        <v>19680.786432997069</v>
      </c>
      <c r="J782" s="23">
        <f t="shared" si="242"/>
        <v>387333354.62124151</v>
      </c>
      <c r="K782" s="23">
        <f t="shared" si="243"/>
        <v>4660.4431196400001</v>
      </c>
      <c r="L782" s="23">
        <f t="shared" si="244"/>
        <v>43800.090122794136</v>
      </c>
      <c r="N782">
        <v>202212</v>
      </c>
      <c r="O782" s="20" t="s">
        <v>29</v>
      </c>
      <c r="P782" s="20" t="s">
        <v>3157</v>
      </c>
      <c r="Q782">
        <v>28929.17</v>
      </c>
      <c r="R782" s="21">
        <v>0.71</v>
      </c>
      <c r="S782">
        <v>747.64</v>
      </c>
      <c r="T782" s="21">
        <v>0.04</v>
      </c>
      <c r="U782" s="11">
        <f t="shared" si="245"/>
        <v>821.58842799999991</v>
      </c>
      <c r="V782" s="23">
        <f t="shared" si="246"/>
        <v>4024.9448543507101</v>
      </c>
      <c r="W782" s="23">
        <f t="shared" si="247"/>
        <v>16200181.080564259</v>
      </c>
      <c r="X782" s="23">
        <f t="shared" si="248"/>
        <v>862.66784939999991</v>
      </c>
      <c r="Y782" s="23">
        <f t="shared" si="249"/>
        <v>8871.4781367014202</v>
      </c>
      <c r="AA782">
        <v>202212</v>
      </c>
      <c r="AB782" s="20" t="s">
        <v>31</v>
      </c>
      <c r="AC782" s="20" t="s">
        <v>3158</v>
      </c>
      <c r="AD782">
        <v>144162.21</v>
      </c>
      <c r="AE782" s="21">
        <v>0.72</v>
      </c>
      <c r="AF782">
        <v>436.98450000000003</v>
      </c>
      <c r="AG782" s="22">
        <v>4.1999999999999997E-3</v>
      </c>
      <c r="AH782" s="11">
        <f t="shared" si="250"/>
        <v>435.94652303999993</v>
      </c>
      <c r="AI782" s="23">
        <f t="shared" si="251"/>
        <v>6712.6597452424321</v>
      </c>
      <c r="AJ782" s="23">
        <f t="shared" si="252"/>
        <v>45059800.855398193</v>
      </c>
      <c r="AK782" s="23">
        <f t="shared" si="253"/>
        <v>457.74384919199997</v>
      </c>
      <c r="AL782" s="23">
        <f t="shared" si="254"/>
        <v>13861.266013524864</v>
      </c>
      <c r="AN782">
        <v>202212</v>
      </c>
      <c r="AO782" s="20" t="s">
        <v>33</v>
      </c>
      <c r="AP782" s="20" t="s">
        <v>3159</v>
      </c>
      <c r="AQ782">
        <v>2307.89</v>
      </c>
      <c r="AR782" s="21">
        <v>0.86</v>
      </c>
      <c r="AS782">
        <v>134.97</v>
      </c>
      <c r="AT782">
        <v>6.8000000000000005E-2</v>
      </c>
      <c r="AU782" s="11">
        <f t="shared" si="255"/>
        <v>134.96540719999999</v>
      </c>
      <c r="AV782" s="23">
        <f t="shared" si="256"/>
        <v>499.66159405637029</v>
      </c>
      <c r="AW782" s="23">
        <f t="shared" si="257"/>
        <v>249661.70857495297</v>
      </c>
      <c r="AX782" s="23">
        <f t="shared" si="258"/>
        <v>141.71367755999998</v>
      </c>
      <c r="AY782" s="23">
        <f t="shared" si="259"/>
        <v>1134.2885953127407</v>
      </c>
      <c r="AZ782" s="23"/>
      <c r="BA782" s="23"/>
    </row>
    <row r="783" spans="1:53">
      <c r="A783">
        <v>202212</v>
      </c>
      <c r="B783" s="20" t="s">
        <v>27</v>
      </c>
      <c r="C783" s="20" t="s">
        <v>3160</v>
      </c>
      <c r="D783">
        <v>40730.42</v>
      </c>
      <c r="E783" s="21">
        <v>0.68</v>
      </c>
      <c r="F783">
        <v>1341.47</v>
      </c>
      <c r="G783" s="22">
        <v>4.8399999999999999E-2</v>
      </c>
      <c r="H783" s="11">
        <f t="shared" si="240"/>
        <v>1340.51958304</v>
      </c>
      <c r="I783" s="23">
        <f t="shared" si="241"/>
        <v>5943.9849158277848</v>
      </c>
      <c r="J783" s="23">
        <f t="shared" si="242"/>
        <v>35330956.679588236</v>
      </c>
      <c r="K783" s="23">
        <f t="shared" si="243"/>
        <v>1407.545562192</v>
      </c>
      <c r="L783" s="23">
        <f t="shared" si="244"/>
        <v>13228.48941469557</v>
      </c>
      <c r="N783">
        <v>202212</v>
      </c>
      <c r="O783" s="20" t="s">
        <v>29</v>
      </c>
      <c r="P783" s="20" t="s">
        <v>3161</v>
      </c>
      <c r="Q783">
        <v>32603.51</v>
      </c>
      <c r="R783" s="21">
        <v>0.71</v>
      </c>
      <c r="S783">
        <v>842.6</v>
      </c>
      <c r="T783" s="21">
        <v>0.04</v>
      </c>
      <c r="U783" s="11">
        <f t="shared" si="245"/>
        <v>925.93968399999994</v>
      </c>
      <c r="V783" s="23">
        <f t="shared" si="246"/>
        <v>4536.159516787794</v>
      </c>
      <c r="W783" s="23">
        <f t="shared" si="247"/>
        <v>20576743.161744472</v>
      </c>
      <c r="X783" s="23">
        <f t="shared" si="248"/>
        <v>972.23666819999994</v>
      </c>
      <c r="Y783" s="23">
        <f t="shared" si="249"/>
        <v>9998.2587175755871</v>
      </c>
      <c r="AA783">
        <v>202212</v>
      </c>
      <c r="AB783" s="20" t="s">
        <v>31</v>
      </c>
      <c r="AC783" s="20" t="s">
        <v>3162</v>
      </c>
      <c r="AD783">
        <v>131660.12</v>
      </c>
      <c r="AE783" s="21">
        <v>0.72</v>
      </c>
      <c r="AF783">
        <v>399.08819999999997</v>
      </c>
      <c r="AG783" s="22">
        <v>4.1999999999999997E-3</v>
      </c>
      <c r="AH783" s="11">
        <f t="shared" si="250"/>
        <v>398.14020287999995</v>
      </c>
      <c r="AI783" s="23">
        <f t="shared" si="251"/>
        <v>6130.5219140146928</v>
      </c>
      <c r="AJ783" s="23">
        <f t="shared" si="252"/>
        <v>37583298.938214369</v>
      </c>
      <c r="AK783" s="23">
        <f t="shared" si="253"/>
        <v>418.04721302399997</v>
      </c>
      <c r="AL783" s="23">
        <f t="shared" si="254"/>
        <v>12659.184030909386</v>
      </c>
      <c r="AN783">
        <v>202212</v>
      </c>
      <c r="AO783" s="20" t="s">
        <v>33</v>
      </c>
      <c r="AP783" s="20" t="s">
        <v>3163</v>
      </c>
      <c r="AQ783">
        <v>1656.77</v>
      </c>
      <c r="AR783" s="21">
        <v>0.86</v>
      </c>
      <c r="AS783">
        <v>57.99</v>
      </c>
      <c r="AT783">
        <v>4.07E-2</v>
      </c>
      <c r="AU783" s="11">
        <f t="shared" si="255"/>
        <v>57.990263540000001</v>
      </c>
      <c r="AV783" s="23">
        <f t="shared" si="256"/>
        <v>281.5367546346373</v>
      </c>
      <c r="AW783" s="23">
        <f t="shared" si="257"/>
        <v>79262.944210203976</v>
      </c>
      <c r="AX783" s="23">
        <f t="shared" si="258"/>
        <v>60.889776717000004</v>
      </c>
      <c r="AY783" s="23">
        <f t="shared" si="259"/>
        <v>621.06377280927461</v>
      </c>
      <c r="AZ783" s="23"/>
      <c r="BA783" s="23"/>
    </row>
    <row r="784" spans="1:53">
      <c r="A784">
        <v>202212</v>
      </c>
      <c r="B784" s="20" t="s">
        <v>27</v>
      </c>
      <c r="C784" s="20" t="s">
        <v>3164</v>
      </c>
      <c r="D784">
        <v>141312.34</v>
      </c>
      <c r="E784" s="21">
        <v>0.68</v>
      </c>
      <c r="F784">
        <v>4654.17</v>
      </c>
      <c r="G784" s="22">
        <v>4.8399999999999999E-2</v>
      </c>
      <c r="H784" s="11">
        <f t="shared" si="240"/>
        <v>4650.8717340799994</v>
      </c>
      <c r="I784" s="23">
        <f t="shared" si="241"/>
        <v>20622.385366522794</v>
      </c>
      <c r="J784" s="23">
        <f t="shared" si="242"/>
        <v>425282778.20537347</v>
      </c>
      <c r="K784" s="23">
        <f t="shared" si="243"/>
        <v>4883.415320784</v>
      </c>
      <c r="L784" s="23">
        <f t="shared" si="244"/>
        <v>45895.642467125588</v>
      </c>
      <c r="N784">
        <v>202212</v>
      </c>
      <c r="O784" s="20" t="s">
        <v>29</v>
      </c>
      <c r="P784" s="20" t="s">
        <v>3165</v>
      </c>
      <c r="Q784">
        <v>35523.26</v>
      </c>
      <c r="R784" s="21">
        <v>0.71</v>
      </c>
      <c r="S784">
        <v>918.06</v>
      </c>
      <c r="T784" s="21">
        <v>0.04</v>
      </c>
      <c r="U784" s="11">
        <f t="shared" si="245"/>
        <v>1008.860584</v>
      </c>
      <c r="V784" s="23">
        <f t="shared" si="246"/>
        <v>4942.3873048124933</v>
      </c>
      <c r="W784" s="23">
        <f t="shared" si="247"/>
        <v>24427192.270771701</v>
      </c>
      <c r="X784" s="23">
        <f t="shared" si="248"/>
        <v>1059.3036132</v>
      </c>
      <c r="Y784" s="23">
        <f t="shared" si="249"/>
        <v>10893.635193624987</v>
      </c>
      <c r="AA784">
        <v>202212</v>
      </c>
      <c r="AB784" s="20" t="s">
        <v>31</v>
      </c>
      <c r="AC784" s="20" t="s">
        <v>3166</v>
      </c>
      <c r="AD784">
        <v>156250.75</v>
      </c>
      <c r="AE784" s="21">
        <v>0.72</v>
      </c>
      <c r="AF784">
        <v>473.62729999999999</v>
      </c>
      <c r="AG784" s="22">
        <v>4.1999999999999997E-3</v>
      </c>
      <c r="AH784" s="11">
        <f t="shared" si="250"/>
        <v>472.50226799999996</v>
      </c>
      <c r="AI784" s="23">
        <f t="shared" si="251"/>
        <v>7275.5413481032165</v>
      </c>
      <c r="AJ784" s="23">
        <f t="shared" si="252"/>
        <v>52933501.907959566</v>
      </c>
      <c r="AK784" s="23">
        <f t="shared" si="253"/>
        <v>496.12738139999999</v>
      </c>
      <c r="AL784" s="23">
        <f t="shared" si="254"/>
        <v>15023.584964206433</v>
      </c>
      <c r="AN784">
        <v>202212</v>
      </c>
      <c r="AO784" s="20" t="s">
        <v>33</v>
      </c>
      <c r="AP784" s="20" t="s">
        <v>3167</v>
      </c>
      <c r="AQ784">
        <v>1569.88</v>
      </c>
      <c r="AR784" s="21">
        <v>0.86</v>
      </c>
      <c r="AS784">
        <v>19.309999999999999</v>
      </c>
      <c r="AT784">
        <v>1.43E-2</v>
      </c>
      <c r="AU784" s="11">
        <f t="shared" si="255"/>
        <v>19.30638424</v>
      </c>
      <c r="AV784" s="23">
        <f t="shared" si="256"/>
        <v>160.28958515627869</v>
      </c>
      <c r="AW784" s="23">
        <f t="shared" si="257"/>
        <v>25692.751109571916</v>
      </c>
      <c r="AX784" s="23">
        <f t="shared" si="258"/>
        <v>20.271703452000001</v>
      </c>
      <c r="AY784" s="23">
        <f t="shared" si="259"/>
        <v>339.88555455255738</v>
      </c>
      <c r="AZ784" s="23"/>
      <c r="BA784" s="23"/>
    </row>
    <row r="785" spans="1:53">
      <c r="A785">
        <v>202212</v>
      </c>
      <c r="B785" s="20" t="s">
        <v>27</v>
      </c>
      <c r="C785" s="20" t="s">
        <v>3168</v>
      </c>
      <c r="D785">
        <v>44797.85</v>
      </c>
      <c r="E785" s="21">
        <v>0.68</v>
      </c>
      <c r="F785">
        <v>1475.43</v>
      </c>
      <c r="G785" s="22">
        <v>4.8399999999999999E-2</v>
      </c>
      <c r="H785" s="11">
        <f t="shared" si="240"/>
        <v>1474.3868391999999</v>
      </c>
      <c r="I785" s="23">
        <f t="shared" si="241"/>
        <v>6537.5644214205431</v>
      </c>
      <c r="J785" s="23">
        <f t="shared" si="242"/>
        <v>42739748.564223722</v>
      </c>
      <c r="K785" s="23">
        <f t="shared" si="243"/>
        <v>1548.10618116</v>
      </c>
      <c r="L785" s="23">
        <f t="shared" si="244"/>
        <v>14549.515682041087</v>
      </c>
      <c r="N785">
        <v>202212</v>
      </c>
      <c r="O785" s="20" t="s">
        <v>29</v>
      </c>
      <c r="P785" s="20" t="s">
        <v>3169</v>
      </c>
      <c r="Q785">
        <v>71840.95</v>
      </c>
      <c r="R785" s="21">
        <v>0.71</v>
      </c>
      <c r="S785">
        <v>1856.65</v>
      </c>
      <c r="T785" s="21">
        <v>0.04</v>
      </c>
      <c r="U785" s="11">
        <f t="shared" si="245"/>
        <v>2040.28298</v>
      </c>
      <c r="V785" s="23">
        <f t="shared" si="246"/>
        <v>9995.3044637701896</v>
      </c>
      <c r="W785" s="23">
        <f t="shared" si="247"/>
        <v>99906111.323464274</v>
      </c>
      <c r="X785" s="23">
        <f t="shared" si="248"/>
        <v>2142.297129</v>
      </c>
      <c r="Y785" s="23">
        <f t="shared" si="249"/>
        <v>22030.891907540379</v>
      </c>
      <c r="AA785">
        <v>202212</v>
      </c>
      <c r="AB785" s="20" t="s">
        <v>31</v>
      </c>
      <c r="AC785" s="20" t="s">
        <v>3170</v>
      </c>
      <c r="AD785">
        <v>177682.69</v>
      </c>
      <c r="AE785" s="21">
        <v>0.72</v>
      </c>
      <c r="AF785">
        <v>538.59180000000003</v>
      </c>
      <c r="AG785" s="22">
        <v>4.1999999999999997E-3</v>
      </c>
      <c r="AH785" s="11">
        <f t="shared" si="250"/>
        <v>537.31245455999999</v>
      </c>
      <c r="AI785" s="23">
        <f t="shared" si="251"/>
        <v>8273.4819380848148</v>
      </c>
      <c r="AJ785" s="23">
        <f t="shared" si="252"/>
        <v>68450503.379815668</v>
      </c>
      <c r="AK785" s="23">
        <f t="shared" si="253"/>
        <v>564.17807728800005</v>
      </c>
      <c r="AL785" s="23">
        <f t="shared" si="254"/>
        <v>17084.27633072963</v>
      </c>
      <c r="AN785">
        <v>202212</v>
      </c>
      <c r="AO785" s="20" t="s">
        <v>33</v>
      </c>
      <c r="AP785" s="20" t="s">
        <v>3171</v>
      </c>
      <c r="AQ785">
        <v>4951.5600000000004</v>
      </c>
      <c r="AR785" s="21">
        <v>0.86</v>
      </c>
      <c r="AS785">
        <v>222.71</v>
      </c>
      <c r="AT785">
        <v>5.2300000000000006E-2</v>
      </c>
      <c r="AU785" s="11">
        <f t="shared" si="255"/>
        <v>222.71126568000005</v>
      </c>
      <c r="AV785" s="23">
        <f t="shared" si="256"/>
        <v>948.04026263287426</v>
      </c>
      <c r="AW785" s="23">
        <f t="shared" si="257"/>
        <v>898780.33957300917</v>
      </c>
      <c r="AX785" s="23">
        <f t="shared" si="258"/>
        <v>233.84682896400005</v>
      </c>
      <c r="AY785" s="23">
        <f t="shared" si="259"/>
        <v>2118.7917909457487</v>
      </c>
      <c r="AZ785" s="23"/>
      <c r="BA785" s="23"/>
    </row>
    <row r="786" spans="1:53">
      <c r="A786">
        <v>202212</v>
      </c>
      <c r="B786" s="20" t="s">
        <v>27</v>
      </c>
      <c r="C786" s="20" t="s">
        <v>3172</v>
      </c>
      <c r="D786">
        <v>54712.08</v>
      </c>
      <c r="E786" s="21">
        <v>0.68</v>
      </c>
      <c r="F786">
        <v>1801.96</v>
      </c>
      <c r="G786" s="22">
        <v>4.8399999999999999E-2</v>
      </c>
      <c r="H786" s="11">
        <f t="shared" si="240"/>
        <v>1800.6839769600001</v>
      </c>
      <c r="I786" s="23">
        <f t="shared" si="241"/>
        <v>7984.3954035721472</v>
      </c>
      <c r="J786" s="23">
        <f t="shared" si="242"/>
        <v>63750569.96058403</v>
      </c>
      <c r="K786" s="23">
        <f t="shared" si="243"/>
        <v>1890.7181758080003</v>
      </c>
      <c r="L786" s="23">
        <f t="shared" si="244"/>
        <v>17769.474784104295</v>
      </c>
      <c r="N786">
        <v>202212</v>
      </c>
      <c r="O786" s="20" t="s">
        <v>29</v>
      </c>
      <c r="P786" s="20" t="s">
        <v>3173</v>
      </c>
      <c r="Q786">
        <v>23625.58</v>
      </c>
      <c r="R786" s="21">
        <v>0.71</v>
      </c>
      <c r="S786">
        <v>610.57000000000005</v>
      </c>
      <c r="T786" s="21">
        <v>0.04</v>
      </c>
      <c r="U786" s="11">
        <f t="shared" si="245"/>
        <v>670.96647200000007</v>
      </c>
      <c r="V786" s="23">
        <f t="shared" si="246"/>
        <v>3287.0509818308328</v>
      </c>
      <c r="W786" s="23">
        <f t="shared" si="247"/>
        <v>10804704.157155043</v>
      </c>
      <c r="X786" s="23">
        <f t="shared" si="248"/>
        <v>704.51479560000007</v>
      </c>
      <c r="Y786" s="23">
        <f t="shared" si="249"/>
        <v>7245.0684356616657</v>
      </c>
      <c r="AA786">
        <v>202212</v>
      </c>
      <c r="AB786" s="20" t="s">
        <v>31</v>
      </c>
      <c r="AC786" s="20" t="s">
        <v>3174</v>
      </c>
      <c r="AD786">
        <v>224302.22</v>
      </c>
      <c r="AE786" s="21">
        <v>0.72</v>
      </c>
      <c r="AF786">
        <v>679.9049</v>
      </c>
      <c r="AG786" s="22">
        <v>4.1999999999999997E-3</v>
      </c>
      <c r="AH786" s="11">
        <f t="shared" si="250"/>
        <v>678.28991327999995</v>
      </c>
      <c r="AI786" s="23">
        <f t="shared" si="251"/>
        <v>10444.238354576501</v>
      </c>
      <c r="AJ786" s="23">
        <f t="shared" si="252"/>
        <v>109082114.80720685</v>
      </c>
      <c r="AK786" s="23">
        <f t="shared" si="253"/>
        <v>712.20440894399997</v>
      </c>
      <c r="AL786" s="23">
        <f t="shared" si="254"/>
        <v>21566.766622433002</v>
      </c>
      <c r="AN786">
        <v>202212</v>
      </c>
      <c r="AO786" s="20" t="s">
        <v>33</v>
      </c>
      <c r="AP786" s="20" t="s">
        <v>3175</v>
      </c>
      <c r="AQ786">
        <v>1534.07</v>
      </c>
      <c r="AR786" s="21">
        <v>0.86</v>
      </c>
      <c r="AS786">
        <v>19.79</v>
      </c>
      <c r="AT786">
        <v>1.4999999999999999E-2</v>
      </c>
      <c r="AU786" s="11">
        <f t="shared" si="255"/>
        <v>19.789502999999996</v>
      </c>
      <c r="AV786" s="23">
        <f t="shared" si="256"/>
        <v>160.36418190111402</v>
      </c>
      <c r="AW786" s="23">
        <f t="shared" si="257"/>
        <v>25716.670836813588</v>
      </c>
      <c r="AX786" s="23">
        <f t="shared" si="258"/>
        <v>20.778978149999997</v>
      </c>
      <c r="AY786" s="23">
        <f t="shared" si="259"/>
        <v>340.51786680222801</v>
      </c>
      <c r="AZ786" s="23"/>
      <c r="BA786" s="23"/>
    </row>
    <row r="787" spans="1:53">
      <c r="A787">
        <v>202212</v>
      </c>
      <c r="B787" s="20" t="s">
        <v>27</v>
      </c>
      <c r="C787" s="20" t="s">
        <v>3176</v>
      </c>
      <c r="D787">
        <v>26949.33</v>
      </c>
      <c r="E787" s="21">
        <v>0.68</v>
      </c>
      <c r="F787">
        <v>887.59</v>
      </c>
      <c r="G787" s="22">
        <v>4.8399999999999999E-2</v>
      </c>
      <c r="H787" s="11">
        <f t="shared" si="240"/>
        <v>886.95634896000013</v>
      </c>
      <c r="I787" s="23">
        <f t="shared" si="241"/>
        <v>3932.8445670745655</v>
      </c>
      <c r="J787" s="23">
        <f t="shared" si="242"/>
        <v>15467266.388767926</v>
      </c>
      <c r="K787" s="23">
        <f t="shared" si="243"/>
        <v>931.30416640800013</v>
      </c>
      <c r="L787" s="23">
        <f t="shared" si="244"/>
        <v>8752.6454831091305</v>
      </c>
      <c r="N787">
        <v>202212</v>
      </c>
      <c r="O787" s="20" t="s">
        <v>29</v>
      </c>
      <c r="P787" s="20" t="s">
        <v>3177</v>
      </c>
      <c r="Q787">
        <v>44399.7</v>
      </c>
      <c r="R787" s="21">
        <v>0.71</v>
      </c>
      <c r="S787">
        <v>1147.46</v>
      </c>
      <c r="T787" s="21">
        <v>0.04</v>
      </c>
      <c r="U787" s="11">
        <f t="shared" si="245"/>
        <v>1260.9514799999999</v>
      </c>
      <c r="V787" s="23">
        <f t="shared" si="246"/>
        <v>6177.3754328145342</v>
      </c>
      <c r="W787" s="23">
        <f t="shared" si="247"/>
        <v>38159967.23794055</v>
      </c>
      <c r="X787" s="23">
        <f t="shared" si="248"/>
        <v>1323.9990539999999</v>
      </c>
      <c r="Y787" s="23">
        <f t="shared" si="249"/>
        <v>13615.702345629068</v>
      </c>
      <c r="AA787">
        <v>202212</v>
      </c>
      <c r="AB787" s="20" t="s">
        <v>31</v>
      </c>
      <c r="AC787" s="20" t="s">
        <v>3178</v>
      </c>
      <c r="AD787">
        <v>227259.32</v>
      </c>
      <c r="AE787" s="21">
        <v>0.72</v>
      </c>
      <c r="AF787">
        <v>688.86850000000004</v>
      </c>
      <c r="AG787" s="22">
        <v>4.1999999999999997E-3</v>
      </c>
      <c r="AH787" s="11">
        <f t="shared" si="250"/>
        <v>687.23218368000005</v>
      </c>
      <c r="AI787" s="23">
        <f t="shared" si="251"/>
        <v>10581.93051490518</v>
      </c>
      <c r="AJ787" s="23">
        <f t="shared" si="252"/>
        <v>111977253.4222814</v>
      </c>
      <c r="AK787" s="23">
        <f t="shared" si="253"/>
        <v>721.59379286400008</v>
      </c>
      <c r="AL787" s="23">
        <f t="shared" si="254"/>
        <v>21851.09321349036</v>
      </c>
      <c r="AN787">
        <v>202212</v>
      </c>
      <c r="AO787" s="20" t="s">
        <v>33</v>
      </c>
      <c r="AP787" s="20" t="s">
        <v>3179</v>
      </c>
      <c r="AQ787">
        <v>2040.88</v>
      </c>
      <c r="AR787" s="21">
        <v>0.86</v>
      </c>
      <c r="AS787">
        <v>67.05</v>
      </c>
      <c r="AT787">
        <v>3.8199999999999998E-2</v>
      </c>
      <c r="AU787" s="11">
        <f t="shared" si="255"/>
        <v>67.046989759999988</v>
      </c>
      <c r="AV787" s="23">
        <f t="shared" si="256"/>
        <v>336.42633838764289</v>
      </c>
      <c r="AW787" s="23">
        <f t="shared" si="257"/>
        <v>113182.68116091679</v>
      </c>
      <c r="AX787" s="23">
        <f t="shared" si="258"/>
        <v>70.39933924799999</v>
      </c>
      <c r="AY787" s="23">
        <f t="shared" si="259"/>
        <v>739.89966653528575</v>
      </c>
      <c r="AZ787" s="23"/>
      <c r="BA787" s="23"/>
    </row>
    <row r="788" spans="1:53">
      <c r="A788">
        <v>202212</v>
      </c>
      <c r="B788" s="20" t="s">
        <v>27</v>
      </c>
      <c r="C788" s="20" t="s">
        <v>3180</v>
      </c>
      <c r="D788">
        <v>97900.29</v>
      </c>
      <c r="E788" s="21">
        <v>0.68</v>
      </c>
      <c r="F788">
        <v>3224.38</v>
      </c>
      <c r="G788" s="22">
        <v>4.8399999999999999E-2</v>
      </c>
      <c r="H788" s="11">
        <f t="shared" si="240"/>
        <v>3222.0943444799996</v>
      </c>
      <c r="I788" s="23">
        <f t="shared" si="241"/>
        <v>14287.057364376937</v>
      </c>
      <c r="J788" s="23">
        <f t="shared" si="242"/>
        <v>204120008.13299727</v>
      </c>
      <c r="K788" s="23">
        <f t="shared" si="243"/>
        <v>3383.1990617039996</v>
      </c>
      <c r="L788" s="23">
        <f t="shared" si="244"/>
        <v>31796.209073233873</v>
      </c>
      <c r="N788">
        <v>202212</v>
      </c>
      <c r="O788" s="20" t="s">
        <v>29</v>
      </c>
      <c r="P788" s="20" t="s">
        <v>3181</v>
      </c>
      <c r="Q788">
        <v>43222.52</v>
      </c>
      <c r="R788" s="21">
        <v>0.71</v>
      </c>
      <c r="S788">
        <v>1117.04</v>
      </c>
      <c r="T788" s="21">
        <v>0.04</v>
      </c>
      <c r="U788" s="11">
        <f t="shared" si="245"/>
        <v>1227.5195679999999</v>
      </c>
      <c r="V788" s="23">
        <f t="shared" si="246"/>
        <v>6013.5931817632745</v>
      </c>
      <c r="W788" s="23">
        <f t="shared" si="247"/>
        <v>36163302.955749743</v>
      </c>
      <c r="X788" s="23">
        <f t="shared" si="248"/>
        <v>1288.8955464000001</v>
      </c>
      <c r="Y788" s="23">
        <f t="shared" si="249"/>
        <v>13254.705931526549</v>
      </c>
      <c r="AA788">
        <v>202212</v>
      </c>
      <c r="AB788" s="20" t="s">
        <v>31</v>
      </c>
      <c r="AC788" s="20" t="s">
        <v>3182</v>
      </c>
      <c r="AD788">
        <v>214892.99</v>
      </c>
      <c r="AE788" s="21">
        <v>0.72</v>
      </c>
      <c r="AF788">
        <v>651.3836</v>
      </c>
      <c r="AG788" s="22">
        <v>4.1999999999999997E-3</v>
      </c>
      <c r="AH788" s="11">
        <f t="shared" si="250"/>
        <v>649.83640175999994</v>
      </c>
      <c r="AI788" s="23">
        <f t="shared" si="251"/>
        <v>10006.114109292475</v>
      </c>
      <c r="AJ788" s="23">
        <f t="shared" si="252"/>
        <v>100122319.56818195</v>
      </c>
      <c r="AK788" s="23">
        <f t="shared" si="253"/>
        <v>682.328221848</v>
      </c>
      <c r="AL788" s="23">
        <f t="shared" si="254"/>
        <v>20662.064620344951</v>
      </c>
      <c r="AN788">
        <v>202212</v>
      </c>
      <c r="AO788" s="20" t="s">
        <v>33</v>
      </c>
      <c r="AP788" s="20" t="s">
        <v>3183</v>
      </c>
      <c r="AQ788">
        <v>2137.13</v>
      </c>
      <c r="AR788" s="21">
        <v>0.86</v>
      </c>
      <c r="AS788">
        <v>120.75</v>
      </c>
      <c r="AT788">
        <v>6.5700000000000008E-2</v>
      </c>
      <c r="AU788" s="11">
        <f t="shared" si="255"/>
        <v>120.75211926000001</v>
      </c>
      <c r="AV788" s="23">
        <f t="shared" si="256"/>
        <v>455.36039089886293</v>
      </c>
      <c r="AW788" s="23">
        <f t="shared" si="257"/>
        <v>207353.08559956524</v>
      </c>
      <c r="AX788" s="23">
        <f t="shared" si="258"/>
        <v>126.78972522300002</v>
      </c>
      <c r="AY788" s="23">
        <f t="shared" si="259"/>
        <v>1031.4729010577259</v>
      </c>
      <c r="AZ788" s="23"/>
      <c r="BA788" s="23"/>
    </row>
    <row r="789" spans="1:53">
      <c r="A789">
        <v>202212</v>
      </c>
      <c r="B789" s="20" t="s">
        <v>27</v>
      </c>
      <c r="C789" s="20" t="s">
        <v>3184</v>
      </c>
      <c r="D789">
        <v>49186</v>
      </c>
      <c r="E789" s="21">
        <v>0.68</v>
      </c>
      <c r="F789">
        <v>1619.96</v>
      </c>
      <c r="G789" s="22">
        <v>4.8399999999999999E-2</v>
      </c>
      <c r="H789" s="11">
        <f t="shared" si="240"/>
        <v>1618.8096320000002</v>
      </c>
      <c r="I789" s="23">
        <f t="shared" si="241"/>
        <v>7177.9481299212102</v>
      </c>
      <c r="J789" s="23">
        <f t="shared" si="242"/>
        <v>51522939.355839401</v>
      </c>
      <c r="K789" s="23">
        <f t="shared" si="243"/>
        <v>1699.7501136000003</v>
      </c>
      <c r="L789" s="23">
        <f t="shared" si="244"/>
        <v>15974.705891842421</v>
      </c>
      <c r="N789">
        <v>202212</v>
      </c>
      <c r="O789" s="20" t="s">
        <v>29</v>
      </c>
      <c r="P789" s="20" t="s">
        <v>3185</v>
      </c>
      <c r="Q789">
        <v>19038.48</v>
      </c>
      <c r="R789" s="21">
        <v>0.71</v>
      </c>
      <c r="S789">
        <v>492.03</v>
      </c>
      <c r="T789" s="21">
        <v>0.04</v>
      </c>
      <c r="U789" s="11">
        <f t="shared" si="245"/>
        <v>540.69283199999995</v>
      </c>
      <c r="V789" s="23">
        <f t="shared" si="246"/>
        <v>2648.8430919607758</v>
      </c>
      <c r="W789" s="23">
        <f t="shared" si="247"/>
        <v>7016369.7258283235</v>
      </c>
      <c r="X789" s="23">
        <f t="shared" si="248"/>
        <v>567.72747359999994</v>
      </c>
      <c r="Y789" s="23">
        <f t="shared" si="249"/>
        <v>5838.3790159215514</v>
      </c>
      <c r="AA789">
        <v>202212</v>
      </c>
      <c r="AB789" s="20" t="s">
        <v>31</v>
      </c>
      <c r="AC789" s="20" t="s">
        <v>3186</v>
      </c>
      <c r="AD789">
        <v>112428.14</v>
      </c>
      <c r="AE789" s="21">
        <v>0.72</v>
      </c>
      <c r="AF789">
        <v>340.79219999999998</v>
      </c>
      <c r="AG789" s="22">
        <v>4.1999999999999997E-3</v>
      </c>
      <c r="AH789" s="11">
        <f t="shared" si="250"/>
        <v>339.98269535999998</v>
      </c>
      <c r="AI789" s="23">
        <f t="shared" si="251"/>
        <v>5235.0185919769165</v>
      </c>
      <c r="AJ789" s="23">
        <f t="shared" si="252"/>
        <v>27405419.658343978</v>
      </c>
      <c r="AK789" s="23">
        <f t="shared" si="253"/>
        <v>356.98183012800001</v>
      </c>
      <c r="AL789" s="23">
        <f t="shared" si="254"/>
        <v>10810.019879313833</v>
      </c>
      <c r="AN789">
        <v>202212</v>
      </c>
      <c r="AO789" s="20" t="s">
        <v>33</v>
      </c>
      <c r="AP789" s="20" t="s">
        <v>3187</v>
      </c>
      <c r="AQ789">
        <v>3502.41</v>
      </c>
      <c r="AR789" s="21">
        <v>0.86</v>
      </c>
      <c r="AS789">
        <v>305.12</v>
      </c>
      <c r="AT789">
        <v>0.1013</v>
      </c>
      <c r="AU789" s="11">
        <f t="shared" si="255"/>
        <v>305.12295438000001</v>
      </c>
      <c r="AV789" s="23">
        <f t="shared" si="256"/>
        <v>908.81927423964135</v>
      </c>
      <c r="AW789" s="23">
        <f t="shared" si="257"/>
        <v>825952.47322946845</v>
      </c>
      <c r="AX789" s="23">
        <f t="shared" si="258"/>
        <v>320.37910209900002</v>
      </c>
      <c r="AY789" s="23">
        <f t="shared" si="259"/>
        <v>2122.7615028592827</v>
      </c>
      <c r="AZ789" s="23"/>
      <c r="BA789" s="23"/>
    </row>
    <row r="790" spans="1:53">
      <c r="A790">
        <v>202212</v>
      </c>
      <c r="B790" s="20" t="s">
        <v>27</v>
      </c>
      <c r="C790" s="20" t="s">
        <v>3188</v>
      </c>
      <c r="D790">
        <v>36765.18</v>
      </c>
      <c r="E790" s="21">
        <v>0.68</v>
      </c>
      <c r="F790">
        <v>1210.8699999999999</v>
      </c>
      <c r="G790" s="22">
        <v>4.8399999999999999E-2</v>
      </c>
      <c r="H790" s="11">
        <f t="shared" si="240"/>
        <v>1210.0156041600001</v>
      </c>
      <c r="I790" s="23">
        <f t="shared" si="241"/>
        <v>5365.3184854880792</v>
      </c>
      <c r="J790" s="23">
        <f t="shared" si="242"/>
        <v>28786642.450720094</v>
      </c>
      <c r="K790" s="23">
        <f t="shared" si="243"/>
        <v>1270.5163843680002</v>
      </c>
      <c r="L790" s="23">
        <f t="shared" si="244"/>
        <v>11940.652575136159</v>
      </c>
      <c r="N790">
        <v>202212</v>
      </c>
      <c r="O790" s="20" t="s">
        <v>29</v>
      </c>
      <c r="P790" s="20" t="s">
        <v>3189</v>
      </c>
      <c r="Q790">
        <v>86869.14</v>
      </c>
      <c r="R790" s="21">
        <v>0.71</v>
      </c>
      <c r="S790">
        <v>2245.04</v>
      </c>
      <c r="T790" s="21">
        <v>0.04</v>
      </c>
      <c r="U790" s="11">
        <f t="shared" si="245"/>
        <v>2467.083576</v>
      </c>
      <c r="V790" s="23">
        <f t="shared" si="246"/>
        <v>12086.191828001685</v>
      </c>
      <c r="W790" s="23">
        <f t="shared" si="247"/>
        <v>146076032.90325472</v>
      </c>
      <c r="X790" s="23">
        <f t="shared" si="248"/>
        <v>2590.4377548000002</v>
      </c>
      <c r="Y790" s="23">
        <f t="shared" si="249"/>
        <v>26639.467232003371</v>
      </c>
      <c r="AA790">
        <v>202212</v>
      </c>
      <c r="AB790" s="20" t="s">
        <v>31</v>
      </c>
      <c r="AC790" s="20" t="s">
        <v>3190</v>
      </c>
      <c r="AD790">
        <v>219729.43</v>
      </c>
      <c r="AE790" s="21">
        <v>0.72</v>
      </c>
      <c r="AF790">
        <v>666.04380000000003</v>
      </c>
      <c r="AG790" s="22">
        <v>4.1999999999999997E-3</v>
      </c>
      <c r="AH790" s="11">
        <f t="shared" si="250"/>
        <v>664.46179631999985</v>
      </c>
      <c r="AI790" s="23">
        <f t="shared" si="251"/>
        <v>10231.314431195698</v>
      </c>
      <c r="AJ790" s="23">
        <f t="shared" si="252"/>
        <v>104679794.98999336</v>
      </c>
      <c r="AK790" s="23">
        <f t="shared" si="253"/>
        <v>697.68488613599982</v>
      </c>
      <c r="AL790" s="23">
        <f t="shared" si="254"/>
        <v>21127.090658711397</v>
      </c>
      <c r="AN790">
        <v>202212</v>
      </c>
      <c r="AO790" s="20" t="s">
        <v>33</v>
      </c>
      <c r="AP790" s="20" t="s">
        <v>3191</v>
      </c>
      <c r="AQ790">
        <v>351.24</v>
      </c>
      <c r="AR790" s="21">
        <v>0.86</v>
      </c>
      <c r="AS790">
        <v>0.51</v>
      </c>
      <c r="AT790">
        <v>1.7000000000000001E-3</v>
      </c>
      <c r="AU790" s="11">
        <f t="shared" si="255"/>
        <v>0.51351288000000006</v>
      </c>
      <c r="AV790" s="23">
        <f t="shared" si="256"/>
        <v>12.443925889256416</v>
      </c>
      <c r="AW790" s="23">
        <f t="shared" si="257"/>
        <v>154.85129153730608</v>
      </c>
      <c r="AX790" s="23">
        <f t="shared" si="258"/>
        <v>0.53918852400000006</v>
      </c>
      <c r="AY790" s="23">
        <f t="shared" si="259"/>
        <v>25.401364658512833</v>
      </c>
      <c r="AZ790" s="23"/>
      <c r="BA790" s="23"/>
    </row>
    <row r="791" spans="1:53">
      <c r="A791">
        <v>202212</v>
      </c>
      <c r="B791" s="20" t="s">
        <v>27</v>
      </c>
      <c r="C791" s="20" t="s">
        <v>3192</v>
      </c>
      <c r="D791">
        <v>35640.370000000003</v>
      </c>
      <c r="E791" s="21">
        <v>0.68</v>
      </c>
      <c r="F791">
        <v>1173.83</v>
      </c>
      <c r="G791" s="22">
        <v>4.8399999999999999E-2</v>
      </c>
      <c r="H791" s="11">
        <f t="shared" si="240"/>
        <v>1172.9958574400002</v>
      </c>
      <c r="I791" s="23">
        <f t="shared" si="241"/>
        <v>5201.1695846623024</v>
      </c>
      <c r="J791" s="23">
        <f t="shared" si="242"/>
        <v>27052165.048416227</v>
      </c>
      <c r="K791" s="23">
        <f t="shared" si="243"/>
        <v>1231.6456503120003</v>
      </c>
      <c r="L791" s="23">
        <f t="shared" si="244"/>
        <v>11575.335026764606</v>
      </c>
      <c r="N791">
        <v>202212</v>
      </c>
      <c r="O791" s="20" t="s">
        <v>29</v>
      </c>
      <c r="P791" s="20" t="s">
        <v>3193</v>
      </c>
      <c r="Q791">
        <v>33674.76</v>
      </c>
      <c r="R791" s="21">
        <v>0.71</v>
      </c>
      <c r="S791">
        <v>870.29</v>
      </c>
      <c r="T791" s="21">
        <v>0.04</v>
      </c>
      <c r="U791" s="11">
        <f t="shared" si="245"/>
        <v>956.36318400000005</v>
      </c>
      <c r="V791" s="23">
        <f t="shared" si="246"/>
        <v>4685.2036191669222</v>
      </c>
      <c r="W791" s="23">
        <f t="shared" si="247"/>
        <v>21951132.953054827</v>
      </c>
      <c r="X791" s="23">
        <f t="shared" si="248"/>
        <v>1004.1813432000001</v>
      </c>
      <c r="Y791" s="23">
        <f t="shared" si="249"/>
        <v>10326.770422333844</v>
      </c>
      <c r="AA791">
        <v>202212</v>
      </c>
      <c r="AB791" s="20" t="s">
        <v>31</v>
      </c>
      <c r="AC791" s="20" t="s">
        <v>3194</v>
      </c>
      <c r="AD791">
        <v>199584.22</v>
      </c>
      <c r="AE791" s="21">
        <v>0.72</v>
      </c>
      <c r="AF791">
        <v>604.97969999999998</v>
      </c>
      <c r="AG791" s="22">
        <v>4.1999999999999997E-3</v>
      </c>
      <c r="AH791" s="11">
        <f t="shared" si="250"/>
        <v>603.5426812799999</v>
      </c>
      <c r="AI791" s="23">
        <f t="shared" si="251"/>
        <v>9293.288160465976</v>
      </c>
      <c r="AJ791" s="23">
        <f t="shared" si="252"/>
        <v>86365204.833457083</v>
      </c>
      <c r="AK791" s="23">
        <f t="shared" si="253"/>
        <v>633.71981534399993</v>
      </c>
      <c r="AL791" s="23">
        <f t="shared" si="254"/>
        <v>19190.119002211952</v>
      </c>
      <c r="AN791">
        <v>202212</v>
      </c>
      <c r="AO791" s="20" t="s">
        <v>33</v>
      </c>
      <c r="AP791" s="20" t="s">
        <v>3195</v>
      </c>
      <c r="AQ791">
        <v>535.74</v>
      </c>
      <c r="AR791" s="21">
        <v>0.86</v>
      </c>
      <c r="AS791">
        <v>18.940000000000001</v>
      </c>
      <c r="AT791">
        <v>4.1100000000000005E-2</v>
      </c>
      <c r="AU791" s="11">
        <f t="shared" si="255"/>
        <v>18.936266040000003</v>
      </c>
      <c r="AV791" s="23">
        <f t="shared" si="256"/>
        <v>91.466085918083309</v>
      </c>
      <c r="AW791" s="23">
        <f t="shared" si="257"/>
        <v>8366.0448731741981</v>
      </c>
      <c r="AX791" s="23">
        <f t="shared" si="258"/>
        <v>19.883079342000006</v>
      </c>
      <c r="AY791" s="23">
        <f t="shared" si="259"/>
        <v>201.86843787616661</v>
      </c>
      <c r="AZ791" s="23"/>
      <c r="BA791" s="23"/>
    </row>
    <row r="792" spans="1:53">
      <c r="A792">
        <v>202212</v>
      </c>
      <c r="B792" s="20" t="s">
        <v>27</v>
      </c>
      <c r="C792" s="20" t="s">
        <v>3196</v>
      </c>
      <c r="D792">
        <v>46110.69</v>
      </c>
      <c r="E792" s="21">
        <v>0.68</v>
      </c>
      <c r="F792">
        <v>1518.67</v>
      </c>
      <c r="G792" s="22">
        <v>4.8399999999999999E-2</v>
      </c>
      <c r="H792" s="11">
        <f t="shared" si="240"/>
        <v>1517.5950292800001</v>
      </c>
      <c r="I792" s="23">
        <f t="shared" si="241"/>
        <v>6729.1534390858506</v>
      </c>
      <c r="J792" s="23">
        <f t="shared" si="242"/>
        <v>45281506.006760933</v>
      </c>
      <c r="K792" s="23">
        <f t="shared" si="243"/>
        <v>1593.4747807440001</v>
      </c>
      <c r="L792" s="23">
        <f t="shared" si="244"/>
        <v>14975.901907451702</v>
      </c>
      <c r="N792">
        <v>202212</v>
      </c>
      <c r="O792" s="20" t="s">
        <v>29</v>
      </c>
      <c r="P792" s="20" t="s">
        <v>3197</v>
      </c>
      <c r="Q792">
        <v>28815.119999999999</v>
      </c>
      <c r="R792" s="21">
        <v>0.71</v>
      </c>
      <c r="S792">
        <v>744.69</v>
      </c>
      <c r="T792" s="21">
        <v>0.04</v>
      </c>
      <c r="U792" s="11">
        <f t="shared" si="245"/>
        <v>818.34940800000004</v>
      </c>
      <c r="V792" s="23">
        <f t="shared" si="246"/>
        <v>4009.0769618173717</v>
      </c>
      <c r="W792" s="23">
        <f t="shared" si="247"/>
        <v>16072698.085774807</v>
      </c>
      <c r="X792" s="23">
        <f t="shared" si="248"/>
        <v>859.26687840000011</v>
      </c>
      <c r="Y792" s="23">
        <f t="shared" si="249"/>
        <v>8836.5033316347435</v>
      </c>
      <c r="AA792">
        <v>202212</v>
      </c>
      <c r="AB792" s="20" t="s">
        <v>31</v>
      </c>
      <c r="AC792" s="20" t="s">
        <v>3198</v>
      </c>
      <c r="AD792">
        <v>189974.17</v>
      </c>
      <c r="AE792" s="21">
        <v>0.72</v>
      </c>
      <c r="AF792">
        <v>575.84969999999998</v>
      </c>
      <c r="AG792" s="22">
        <v>4.1999999999999997E-3</v>
      </c>
      <c r="AH792" s="11">
        <f t="shared" si="250"/>
        <v>574.48189007999997</v>
      </c>
      <c r="AI792" s="23">
        <f t="shared" si="251"/>
        <v>8845.8130850993657</v>
      </c>
      <c r="AJ792" s="23">
        <f t="shared" si="252"/>
        <v>78248409.136515155</v>
      </c>
      <c r="AK792" s="23">
        <f t="shared" si="253"/>
        <v>603.20598458400002</v>
      </c>
      <c r="AL792" s="23">
        <f t="shared" si="254"/>
        <v>18266.10806027873</v>
      </c>
      <c r="AN792">
        <v>202212</v>
      </c>
      <c r="AO792" s="20" t="s">
        <v>33</v>
      </c>
      <c r="AP792" s="20" t="s">
        <v>3199</v>
      </c>
      <c r="AQ792">
        <v>2253.14</v>
      </c>
      <c r="AR792" s="21">
        <v>0.86</v>
      </c>
      <c r="AS792">
        <v>40.11</v>
      </c>
      <c r="AT792">
        <v>2.07E-2</v>
      </c>
      <c r="AU792" s="11">
        <f t="shared" si="255"/>
        <v>40.110398279999998</v>
      </c>
      <c r="AV792" s="23">
        <f t="shared" si="256"/>
        <v>275.88601041215389</v>
      </c>
      <c r="AW792" s="23">
        <f t="shared" si="257"/>
        <v>76113.090741135093</v>
      </c>
      <c r="AX792" s="23">
        <f t="shared" si="258"/>
        <v>42.115918194000002</v>
      </c>
      <c r="AY792" s="23">
        <f t="shared" si="259"/>
        <v>591.88241910430781</v>
      </c>
      <c r="AZ792" s="23"/>
      <c r="BA792" s="23"/>
    </row>
    <row r="793" spans="1:53">
      <c r="A793">
        <v>202212</v>
      </c>
      <c r="B793" s="20" t="s">
        <v>27</v>
      </c>
      <c r="C793" s="20" t="s">
        <v>3200</v>
      </c>
      <c r="D793">
        <v>28203.3</v>
      </c>
      <c r="E793" s="21">
        <v>0.68</v>
      </c>
      <c r="F793">
        <v>928.89</v>
      </c>
      <c r="G793" s="22">
        <v>4.8399999999999999E-2</v>
      </c>
      <c r="H793" s="11">
        <f t="shared" si="240"/>
        <v>928.22700960000009</v>
      </c>
      <c r="I793" s="23">
        <f t="shared" si="241"/>
        <v>4115.842404192389</v>
      </c>
      <c r="J793" s="23">
        <f t="shared" si="242"/>
        <v>16940158.696148187</v>
      </c>
      <c r="K793" s="23">
        <f t="shared" si="243"/>
        <v>974.6383600800001</v>
      </c>
      <c r="L793" s="23">
        <f t="shared" si="244"/>
        <v>9159.9118179847774</v>
      </c>
      <c r="N793">
        <v>202212</v>
      </c>
      <c r="O793" s="20" t="s">
        <v>29</v>
      </c>
      <c r="P793" s="20" t="s">
        <v>3201</v>
      </c>
      <c r="Q793">
        <v>22384.54</v>
      </c>
      <c r="R793" s="21">
        <v>0.71</v>
      </c>
      <c r="S793">
        <v>578.5</v>
      </c>
      <c r="T793" s="21">
        <v>0.04</v>
      </c>
      <c r="U793" s="11">
        <f t="shared" si="245"/>
        <v>635.72093600000005</v>
      </c>
      <c r="V793" s="23">
        <f t="shared" si="246"/>
        <v>3114.3838240090422</v>
      </c>
      <c r="W793" s="23">
        <f t="shared" si="247"/>
        <v>9699386.6032491848</v>
      </c>
      <c r="X793" s="23">
        <f t="shared" si="248"/>
        <v>667.50698280000006</v>
      </c>
      <c r="Y793" s="23">
        <f t="shared" si="249"/>
        <v>6864.4885840180841</v>
      </c>
      <c r="AA793">
        <v>202212</v>
      </c>
      <c r="AB793" s="20" t="s">
        <v>31</v>
      </c>
      <c r="AC793" s="20" t="s">
        <v>3202</v>
      </c>
      <c r="AD793">
        <v>215428.28</v>
      </c>
      <c r="AE793" s="21">
        <v>0.72</v>
      </c>
      <c r="AF793">
        <v>653.00620000000004</v>
      </c>
      <c r="AG793" s="22">
        <v>4.1999999999999997E-3</v>
      </c>
      <c r="AH793" s="11">
        <f t="shared" si="250"/>
        <v>651.45511871999997</v>
      </c>
      <c r="AI793" s="23">
        <f t="shared" si="251"/>
        <v>10031.038946633904</v>
      </c>
      <c r="AJ793" s="23">
        <f t="shared" si="252"/>
        <v>100621742.34888622</v>
      </c>
      <c r="AK793" s="23">
        <f t="shared" si="253"/>
        <v>684.02787465599999</v>
      </c>
      <c r="AL793" s="23">
        <f t="shared" si="254"/>
        <v>20713.533011987809</v>
      </c>
      <c r="AN793">
        <v>202212</v>
      </c>
      <c r="AO793" s="20" t="s">
        <v>33</v>
      </c>
      <c r="AP793" s="20" t="s">
        <v>3203</v>
      </c>
      <c r="AQ793">
        <v>3037.72</v>
      </c>
      <c r="AR793" s="21">
        <v>0.86</v>
      </c>
      <c r="AS793">
        <v>197.24</v>
      </c>
      <c r="AT793">
        <v>7.5499999999999998E-2</v>
      </c>
      <c r="AU793" s="11">
        <f t="shared" si="255"/>
        <v>197.23915959999997</v>
      </c>
      <c r="AV793" s="23">
        <f t="shared" si="256"/>
        <v>690.19709231087177</v>
      </c>
      <c r="AW793" s="23">
        <f t="shared" si="257"/>
        <v>476372.02623438207</v>
      </c>
      <c r="AX793" s="23">
        <f t="shared" si="258"/>
        <v>207.10111757999996</v>
      </c>
      <c r="AY793" s="23">
        <f t="shared" si="259"/>
        <v>1577.6333442217435</v>
      </c>
      <c r="AZ793" s="23"/>
      <c r="BA793" s="23"/>
    </row>
    <row r="794" spans="1:53">
      <c r="A794">
        <v>202212</v>
      </c>
      <c r="B794" s="20" t="s">
        <v>27</v>
      </c>
      <c r="C794" s="20" t="s">
        <v>3204</v>
      </c>
      <c r="D794">
        <v>192795.57</v>
      </c>
      <c r="E794" s="21">
        <v>0.68</v>
      </c>
      <c r="F794">
        <v>6349.79</v>
      </c>
      <c r="G794" s="22">
        <v>4.8399999999999999E-2</v>
      </c>
      <c r="H794" s="11">
        <f t="shared" si="240"/>
        <v>6345.2877998400008</v>
      </c>
      <c r="I794" s="23">
        <f t="shared" si="241"/>
        <v>28135.579253010896</v>
      </c>
      <c r="J794" s="23">
        <f t="shared" si="242"/>
        <v>791610819.90245712</v>
      </c>
      <c r="K794" s="23">
        <f t="shared" si="243"/>
        <v>6662.5521898320012</v>
      </c>
      <c r="L794" s="23">
        <f t="shared" si="244"/>
        <v>62616.446305861791</v>
      </c>
      <c r="N794">
        <v>202212</v>
      </c>
      <c r="O794" s="20" t="s">
        <v>29</v>
      </c>
      <c r="P794" s="20" t="s">
        <v>3205</v>
      </c>
      <c r="Q794">
        <v>39054.49</v>
      </c>
      <c r="R794" s="21">
        <v>0.71</v>
      </c>
      <c r="S794">
        <v>1009.32</v>
      </c>
      <c r="T794" s="21">
        <v>0.04</v>
      </c>
      <c r="U794" s="11">
        <f t="shared" si="245"/>
        <v>1109.147516</v>
      </c>
      <c r="V794" s="23">
        <f t="shared" si="246"/>
        <v>5433.6909273508809</v>
      </c>
      <c r="W794" s="23">
        <f t="shared" si="247"/>
        <v>29524997.093975276</v>
      </c>
      <c r="X794" s="23">
        <f t="shared" si="248"/>
        <v>1164.6048918000001</v>
      </c>
      <c r="Y794" s="23">
        <f t="shared" si="249"/>
        <v>11976.529370701763</v>
      </c>
      <c r="AA794">
        <v>202212</v>
      </c>
      <c r="AB794" s="20" t="s">
        <v>31</v>
      </c>
      <c r="AC794" s="20" t="s">
        <v>3206</v>
      </c>
      <c r="AD794">
        <v>214121.79</v>
      </c>
      <c r="AE794" s="21">
        <v>0.72</v>
      </c>
      <c r="AF794">
        <v>649.04600000000005</v>
      </c>
      <c r="AG794" s="22">
        <v>4.1999999999999997E-3</v>
      </c>
      <c r="AH794" s="11">
        <f t="shared" si="250"/>
        <v>647.50429295999993</v>
      </c>
      <c r="AI794" s="23">
        <f t="shared" si="251"/>
        <v>9970.2045377374125</v>
      </c>
      <c r="AJ794" s="23">
        <f t="shared" si="252"/>
        <v>99404978.524319693</v>
      </c>
      <c r="AK794" s="23">
        <f t="shared" si="253"/>
        <v>679.87950760799993</v>
      </c>
      <c r="AL794" s="23">
        <f t="shared" si="254"/>
        <v>20587.913368434823</v>
      </c>
      <c r="AN794">
        <v>202212</v>
      </c>
      <c r="AO794" s="20" t="s">
        <v>33</v>
      </c>
      <c r="AP794" s="20" t="s">
        <v>3207</v>
      </c>
      <c r="AQ794">
        <v>2983.64</v>
      </c>
      <c r="AR794" s="21">
        <v>0.86</v>
      </c>
      <c r="AS794">
        <v>98.02</v>
      </c>
      <c r="AT794">
        <v>3.8199999999999998E-2</v>
      </c>
      <c r="AU794" s="11">
        <f t="shared" si="255"/>
        <v>98.01854127999998</v>
      </c>
      <c r="AV794" s="23">
        <f t="shared" si="256"/>
        <v>491.83444409612849</v>
      </c>
      <c r="AW794" s="23">
        <f t="shared" si="257"/>
        <v>241901.12039934774</v>
      </c>
      <c r="AX794" s="23">
        <f t="shared" si="258"/>
        <v>102.91946834399998</v>
      </c>
      <c r="AY794" s="23">
        <f t="shared" si="259"/>
        <v>1081.687429472257</v>
      </c>
      <c r="AZ794" s="23"/>
      <c r="BA794" s="23"/>
    </row>
    <row r="795" spans="1:53">
      <c r="A795">
        <v>202212</v>
      </c>
      <c r="B795" s="20" t="s">
        <v>27</v>
      </c>
      <c r="C795" s="20" t="s">
        <v>3208</v>
      </c>
      <c r="D795">
        <v>9851.4</v>
      </c>
      <c r="E795" s="21">
        <v>0.68</v>
      </c>
      <c r="F795">
        <v>324.45999999999998</v>
      </c>
      <c r="G795" s="22">
        <v>4.8399999999999999E-2</v>
      </c>
      <c r="H795" s="11">
        <f t="shared" si="240"/>
        <v>324.22927679999998</v>
      </c>
      <c r="I795" s="23">
        <f t="shared" si="241"/>
        <v>1437.6618998720328</v>
      </c>
      <c r="J795" s="23">
        <f t="shared" si="242"/>
        <v>2066871.7383436628</v>
      </c>
      <c r="K795" s="23">
        <f t="shared" si="243"/>
        <v>340.44074064</v>
      </c>
      <c r="L795" s="23">
        <f t="shared" si="244"/>
        <v>3199.5530765440653</v>
      </c>
      <c r="N795">
        <v>202212</v>
      </c>
      <c r="O795" s="20" t="s">
        <v>29</v>
      </c>
      <c r="P795" s="20" t="s">
        <v>3209</v>
      </c>
      <c r="Q795">
        <v>351972.14</v>
      </c>
      <c r="R795" s="21">
        <v>0.71</v>
      </c>
      <c r="S795">
        <v>9096.36</v>
      </c>
      <c r="T795" s="21">
        <v>0.04</v>
      </c>
      <c r="U795" s="11">
        <f t="shared" si="245"/>
        <v>9996.0087760000006</v>
      </c>
      <c r="V795" s="23">
        <f t="shared" si="246"/>
        <v>48970.241931165256</v>
      </c>
      <c r="W795" s="23">
        <f t="shared" si="247"/>
        <v>2398084594.7968559</v>
      </c>
      <c r="X795" s="23">
        <f t="shared" si="248"/>
        <v>10495.809214800001</v>
      </c>
      <c r="Y795" s="23">
        <f t="shared" si="249"/>
        <v>107936.49263833051</v>
      </c>
      <c r="AA795">
        <v>202212</v>
      </c>
      <c r="AB795" s="20" t="s">
        <v>31</v>
      </c>
      <c r="AC795" s="20" t="s">
        <v>3210</v>
      </c>
      <c r="AD795">
        <v>201473.88</v>
      </c>
      <c r="AE795" s="21">
        <v>0.72</v>
      </c>
      <c r="AF795">
        <v>610.70759999999996</v>
      </c>
      <c r="AG795" s="22">
        <v>4.1999999999999997E-3</v>
      </c>
      <c r="AH795" s="11">
        <f t="shared" si="250"/>
        <v>609.25701312000001</v>
      </c>
      <c r="AI795" s="23">
        <f t="shared" si="251"/>
        <v>9381.2768546889256</v>
      </c>
      <c r="AJ795" s="23">
        <f t="shared" si="252"/>
        <v>88008355.424322143</v>
      </c>
      <c r="AK795" s="23">
        <f t="shared" si="253"/>
        <v>639.71986377600001</v>
      </c>
      <c r="AL795" s="23">
        <f t="shared" si="254"/>
        <v>19371.810722497852</v>
      </c>
      <c r="AN795">
        <v>202212</v>
      </c>
      <c r="AO795" s="20" t="s">
        <v>33</v>
      </c>
      <c r="AP795" s="20" t="s">
        <v>3211</v>
      </c>
      <c r="AQ795">
        <v>617.41</v>
      </c>
      <c r="AR795" s="21">
        <v>0.86</v>
      </c>
      <c r="AS795">
        <v>2.44</v>
      </c>
      <c r="AT795">
        <v>4.5999999999999999E-3</v>
      </c>
      <c r="AU795" s="11">
        <f t="shared" si="255"/>
        <v>2.4424739599999996</v>
      </c>
      <c r="AV795" s="23">
        <f t="shared" si="256"/>
        <v>35.929390057837296</v>
      </c>
      <c r="AW795" s="23">
        <f t="shared" si="257"/>
        <v>1290.9210699282175</v>
      </c>
      <c r="AX795" s="23">
        <f t="shared" si="258"/>
        <v>2.5645976579999998</v>
      </c>
      <c r="AY795" s="23">
        <f t="shared" si="259"/>
        <v>74.301254075674592</v>
      </c>
      <c r="AZ795" s="23"/>
      <c r="BA795" s="23"/>
    </row>
    <row r="796" spans="1:53">
      <c r="A796">
        <v>202212</v>
      </c>
      <c r="B796" s="20" t="s">
        <v>27</v>
      </c>
      <c r="C796" s="20" t="s">
        <v>3212</v>
      </c>
      <c r="D796">
        <v>18442.349999999999</v>
      </c>
      <c r="E796" s="21">
        <v>0.68</v>
      </c>
      <c r="F796">
        <v>607.41</v>
      </c>
      <c r="G796" s="22">
        <v>4.8399999999999999E-2</v>
      </c>
      <c r="H796" s="11">
        <f t="shared" si="240"/>
        <v>606.9746232</v>
      </c>
      <c r="I796" s="23">
        <f t="shared" si="241"/>
        <v>2691.3803052464609</v>
      </c>
      <c r="J796" s="23">
        <f t="shared" si="242"/>
        <v>7243527.9474685332</v>
      </c>
      <c r="K796" s="23">
        <f t="shared" si="243"/>
        <v>637.32335436000005</v>
      </c>
      <c r="L796" s="23">
        <f t="shared" si="244"/>
        <v>5989.7352336929216</v>
      </c>
      <c r="N796">
        <v>202212</v>
      </c>
      <c r="O796" s="20" t="s">
        <v>29</v>
      </c>
      <c r="P796" s="20" t="s">
        <v>3213</v>
      </c>
      <c r="Q796">
        <v>38076.980000000003</v>
      </c>
      <c r="R796" s="21">
        <v>0.71</v>
      </c>
      <c r="S796">
        <v>984.06</v>
      </c>
      <c r="T796" s="21">
        <v>0.04</v>
      </c>
      <c r="U796" s="11">
        <f t="shared" si="245"/>
        <v>1081.3862320000001</v>
      </c>
      <c r="V796" s="23">
        <f t="shared" si="246"/>
        <v>5297.6889665419003</v>
      </c>
      <c r="W796" s="23">
        <f t="shared" si="247"/>
        <v>28065508.386219788</v>
      </c>
      <c r="X796" s="23">
        <f t="shared" si="248"/>
        <v>1135.4555436000001</v>
      </c>
      <c r="Y796" s="23">
        <f t="shared" si="249"/>
        <v>11676.764165083801</v>
      </c>
      <c r="AA796">
        <v>202212</v>
      </c>
      <c r="AB796" s="20" t="s">
        <v>31</v>
      </c>
      <c r="AC796" s="20" t="s">
        <v>3214</v>
      </c>
      <c r="AD796">
        <v>214441.18</v>
      </c>
      <c r="AE796" s="21">
        <v>0.72</v>
      </c>
      <c r="AF796">
        <v>650.01409999999998</v>
      </c>
      <c r="AG796" s="22">
        <v>4.1999999999999997E-3</v>
      </c>
      <c r="AH796" s="11">
        <f t="shared" si="250"/>
        <v>648.47012831999984</v>
      </c>
      <c r="AI796" s="23">
        <f t="shared" si="251"/>
        <v>9985.0763713201013</v>
      </c>
      <c r="AJ796" s="23">
        <f t="shared" si="252"/>
        <v>99701750.141094998</v>
      </c>
      <c r="AK796" s="23">
        <f t="shared" si="253"/>
        <v>680.89363473599985</v>
      </c>
      <c r="AL796" s="23">
        <f t="shared" si="254"/>
        <v>20618.622870960204</v>
      </c>
      <c r="AN796">
        <v>202212</v>
      </c>
      <c r="AO796" s="20" t="s">
        <v>33</v>
      </c>
      <c r="AP796" s="20" t="s">
        <v>3215</v>
      </c>
      <c r="AQ796">
        <v>1440.63</v>
      </c>
      <c r="AR796" s="21">
        <v>0.86</v>
      </c>
      <c r="AS796">
        <v>6.69</v>
      </c>
      <c r="AT796">
        <v>5.4000000000000003E-3</v>
      </c>
      <c r="AU796" s="11">
        <f t="shared" si="255"/>
        <v>6.6902857200000003</v>
      </c>
      <c r="AV796" s="23">
        <f t="shared" si="256"/>
        <v>90.797107384739206</v>
      </c>
      <c r="AW796" s="23">
        <f t="shared" si="257"/>
        <v>8244.1147094358621</v>
      </c>
      <c r="AX796" s="23">
        <f t="shared" si="258"/>
        <v>7.0248000060000004</v>
      </c>
      <c r="AY796" s="23">
        <f t="shared" si="259"/>
        <v>188.2845004894784</v>
      </c>
      <c r="AZ796" s="23"/>
      <c r="BA796" s="23"/>
    </row>
    <row r="797" spans="1:53">
      <c r="A797">
        <v>202212</v>
      </c>
      <c r="B797" s="20" t="s">
        <v>27</v>
      </c>
      <c r="C797" s="20" t="s">
        <v>3216</v>
      </c>
      <c r="D797">
        <v>83722.11</v>
      </c>
      <c r="E797" s="21">
        <v>0.68</v>
      </c>
      <c r="F797">
        <v>2757.42</v>
      </c>
      <c r="G797" s="22">
        <v>4.8399999999999999E-2</v>
      </c>
      <c r="H797" s="11">
        <f t="shared" si="240"/>
        <v>2755.46208432</v>
      </c>
      <c r="I797" s="23">
        <f t="shared" si="241"/>
        <v>12217.967773503797</v>
      </c>
      <c r="J797" s="23">
        <f t="shared" si="242"/>
        <v>149278736.51437733</v>
      </c>
      <c r="K797" s="23">
        <f t="shared" si="243"/>
        <v>2893.2351885360004</v>
      </c>
      <c r="L797" s="23">
        <f t="shared" si="244"/>
        <v>27191.397631327593</v>
      </c>
      <c r="N797">
        <v>202212</v>
      </c>
      <c r="O797" s="20" t="s">
        <v>29</v>
      </c>
      <c r="P797" s="20" t="s">
        <v>3217</v>
      </c>
      <c r="Q797">
        <v>56600.91</v>
      </c>
      <c r="R797" s="21">
        <v>0.71</v>
      </c>
      <c r="S797">
        <v>1462.79</v>
      </c>
      <c r="T797" s="21">
        <v>0.04</v>
      </c>
      <c r="U797" s="11">
        <f t="shared" si="245"/>
        <v>1607.4658440000001</v>
      </c>
      <c r="V797" s="23">
        <f t="shared" si="246"/>
        <v>7874.9421935046075</v>
      </c>
      <c r="W797" s="23">
        <f t="shared" si="247"/>
        <v>62014714.551039159</v>
      </c>
      <c r="X797" s="23">
        <f t="shared" si="248"/>
        <v>1687.8391362000002</v>
      </c>
      <c r="Y797" s="23">
        <f t="shared" si="249"/>
        <v>17357.350231009215</v>
      </c>
      <c r="AA797">
        <v>202212</v>
      </c>
      <c r="AB797" s="20" t="s">
        <v>31</v>
      </c>
      <c r="AC797" s="20" t="s">
        <v>3218</v>
      </c>
      <c r="AD797">
        <v>225374.42</v>
      </c>
      <c r="AE797" s="21">
        <v>0.72</v>
      </c>
      <c r="AF797">
        <v>683.1549</v>
      </c>
      <c r="AG797" s="22">
        <v>4.1999999999999997E-3</v>
      </c>
      <c r="AH797" s="11">
        <f t="shared" si="250"/>
        <v>681.53224608000005</v>
      </c>
      <c r="AI797" s="23">
        <f t="shared" si="251"/>
        <v>10494.163461709981</v>
      </c>
      <c r="AJ797" s="23">
        <f t="shared" si="252"/>
        <v>110127466.7610888</v>
      </c>
      <c r="AK797" s="23">
        <f t="shared" si="253"/>
        <v>715.60885838400009</v>
      </c>
      <c r="AL797" s="23">
        <f t="shared" si="254"/>
        <v>21669.859169499963</v>
      </c>
      <c r="AN797">
        <v>202212</v>
      </c>
      <c r="AO797" s="20" t="s">
        <v>33</v>
      </c>
      <c r="AP797" s="20" t="s">
        <v>3219</v>
      </c>
      <c r="AQ797">
        <v>3361.45</v>
      </c>
      <c r="AR797" s="21">
        <v>0.86</v>
      </c>
      <c r="AS797">
        <v>19.37</v>
      </c>
      <c r="AT797">
        <v>6.7000000000000002E-3</v>
      </c>
      <c r="AU797" s="11">
        <f t="shared" si="255"/>
        <v>19.368674899999998</v>
      </c>
      <c r="AV797" s="23">
        <f t="shared" si="256"/>
        <v>235.83199562667147</v>
      </c>
      <c r="AW797" s="23">
        <f t="shared" si="257"/>
        <v>55616.730161258391</v>
      </c>
      <c r="AX797" s="23">
        <f t="shared" si="258"/>
        <v>20.337108645000001</v>
      </c>
      <c r="AY797" s="23">
        <f t="shared" si="259"/>
        <v>491.03266615334292</v>
      </c>
      <c r="AZ797" s="23"/>
      <c r="BA797" s="23"/>
    </row>
    <row r="798" spans="1:53">
      <c r="A798">
        <v>202212</v>
      </c>
      <c r="B798" s="20" t="s">
        <v>27</v>
      </c>
      <c r="C798" s="20" t="s">
        <v>3220</v>
      </c>
      <c r="D798">
        <v>81175.429999999993</v>
      </c>
      <c r="E798" s="21">
        <v>0.68</v>
      </c>
      <c r="F798">
        <v>2673.54</v>
      </c>
      <c r="G798" s="22">
        <v>4.8399999999999999E-2</v>
      </c>
      <c r="H798" s="11">
        <f t="shared" si="240"/>
        <v>2671.64575216</v>
      </c>
      <c r="I798" s="23">
        <f t="shared" si="241"/>
        <v>11846.31858585878</v>
      </c>
      <c r="J798" s="23">
        <f t="shared" si="242"/>
        <v>140335264.03766316</v>
      </c>
      <c r="K798" s="23">
        <f t="shared" si="243"/>
        <v>2805.2280397680001</v>
      </c>
      <c r="L798" s="23">
        <f t="shared" si="244"/>
        <v>26364.282923877559</v>
      </c>
      <c r="N798">
        <v>202212</v>
      </c>
      <c r="O798" s="20" t="s">
        <v>29</v>
      </c>
      <c r="P798" s="20" t="s">
        <v>3221</v>
      </c>
      <c r="Q798">
        <v>14966.19</v>
      </c>
      <c r="R798" s="21">
        <v>0.71</v>
      </c>
      <c r="S798">
        <v>386.78</v>
      </c>
      <c r="T798" s="21">
        <v>0.04</v>
      </c>
      <c r="U798" s="11">
        <f t="shared" si="245"/>
        <v>425.03979600000002</v>
      </c>
      <c r="V798" s="23">
        <f t="shared" si="246"/>
        <v>2082.2612411533087</v>
      </c>
      <c r="W798" s="23">
        <f t="shared" si="247"/>
        <v>4335811.8764093174</v>
      </c>
      <c r="X798" s="23">
        <f t="shared" si="248"/>
        <v>446.29178580000007</v>
      </c>
      <c r="Y798" s="23">
        <f t="shared" si="249"/>
        <v>4589.5622783066174</v>
      </c>
      <c r="AA798">
        <v>202212</v>
      </c>
      <c r="AB798" s="20" t="s">
        <v>31</v>
      </c>
      <c r="AC798" s="20" t="s">
        <v>3222</v>
      </c>
      <c r="AD798">
        <v>224048.8</v>
      </c>
      <c r="AE798" s="21">
        <v>0.72</v>
      </c>
      <c r="AF798">
        <v>679.13670000000002</v>
      </c>
      <c r="AG798" s="22">
        <v>4.1999999999999997E-3</v>
      </c>
      <c r="AH798" s="11">
        <f t="shared" si="250"/>
        <v>677.52357119999999</v>
      </c>
      <c r="AI798" s="23">
        <f t="shared" si="251"/>
        <v>10432.43829801078</v>
      </c>
      <c r="AJ798" s="23">
        <f t="shared" si="252"/>
        <v>108835768.84180206</v>
      </c>
      <c r="AK798" s="23">
        <f t="shared" si="253"/>
        <v>711.39974976000008</v>
      </c>
      <c r="AL798" s="23">
        <f t="shared" si="254"/>
        <v>21542.40016722156</v>
      </c>
      <c r="AN798">
        <v>202212</v>
      </c>
      <c r="AO798" s="20" t="s">
        <v>33</v>
      </c>
      <c r="AP798" s="20" t="s">
        <v>3223</v>
      </c>
      <c r="AQ798">
        <v>610.48</v>
      </c>
      <c r="AR798" s="21">
        <v>0.86</v>
      </c>
      <c r="AS798">
        <v>18.38</v>
      </c>
      <c r="AT798">
        <v>3.5000000000000003E-2</v>
      </c>
      <c r="AU798" s="11">
        <f t="shared" si="255"/>
        <v>18.375448000000002</v>
      </c>
      <c r="AV798" s="23">
        <f t="shared" si="256"/>
        <v>96.48672611573933</v>
      </c>
      <c r="AW798" s="23">
        <f t="shared" si="257"/>
        <v>9309.6883165336949</v>
      </c>
      <c r="AX798" s="23">
        <f t="shared" si="258"/>
        <v>19.294220400000004</v>
      </c>
      <c r="AY798" s="23">
        <f t="shared" si="259"/>
        <v>211.34890023147867</v>
      </c>
      <c r="AZ798" s="23"/>
      <c r="BA798" s="23"/>
    </row>
    <row r="799" spans="1:53">
      <c r="A799">
        <v>202212</v>
      </c>
      <c r="B799" s="20" t="s">
        <v>27</v>
      </c>
      <c r="C799" s="20" t="s">
        <v>3224</v>
      </c>
      <c r="D799">
        <v>111409.68</v>
      </c>
      <c r="E799" s="21">
        <v>0.68</v>
      </c>
      <c r="F799">
        <v>3669.32</v>
      </c>
      <c r="G799" s="22">
        <v>4.8399999999999999E-2</v>
      </c>
      <c r="H799" s="11">
        <f t="shared" si="240"/>
        <v>3666.7153881599997</v>
      </c>
      <c r="I799" s="23">
        <f t="shared" si="241"/>
        <v>16258.547233178553</v>
      </c>
      <c r="J799" s="23">
        <f t="shared" si="242"/>
        <v>264340358.13349798</v>
      </c>
      <c r="K799" s="23">
        <f t="shared" si="243"/>
        <v>3850.0511575679998</v>
      </c>
      <c r="L799" s="23">
        <f t="shared" si="244"/>
        <v>36183.809854517109</v>
      </c>
      <c r="N799">
        <v>202212</v>
      </c>
      <c r="O799" s="20" t="s">
        <v>29</v>
      </c>
      <c r="P799" s="20" t="s">
        <v>3225</v>
      </c>
      <c r="Q799">
        <v>97779.14</v>
      </c>
      <c r="R799" s="21">
        <v>0.71</v>
      </c>
      <c r="S799">
        <v>2527</v>
      </c>
      <c r="T799" s="21">
        <v>0.04</v>
      </c>
      <c r="U799" s="11">
        <f t="shared" si="245"/>
        <v>2776.927576</v>
      </c>
      <c r="V799" s="23">
        <f t="shared" si="246"/>
        <v>13604.111227727508</v>
      </c>
      <c r="W799" s="23">
        <f t="shared" si="247"/>
        <v>185071842.29638165</v>
      </c>
      <c r="X799" s="23">
        <f t="shared" si="248"/>
        <v>2915.7739548</v>
      </c>
      <c r="Y799" s="23">
        <f t="shared" si="249"/>
        <v>29985.150031455014</v>
      </c>
      <c r="AA799">
        <v>202212</v>
      </c>
      <c r="AB799" s="20" t="s">
        <v>31</v>
      </c>
      <c r="AC799" s="20" t="s">
        <v>3226</v>
      </c>
      <c r="AD799">
        <v>189436.17</v>
      </c>
      <c r="AE799" s="21">
        <v>0.72</v>
      </c>
      <c r="AF799">
        <v>574.21889999999996</v>
      </c>
      <c r="AG799" s="22">
        <v>4.1999999999999997E-3</v>
      </c>
      <c r="AH799" s="11">
        <f t="shared" si="250"/>
        <v>572.85497808000002</v>
      </c>
      <c r="AI799" s="23">
        <f t="shared" si="251"/>
        <v>8820.7620613744912</v>
      </c>
      <c r="AJ799" s="23">
        <f t="shared" si="252"/>
        <v>77805843.343383566</v>
      </c>
      <c r="AK799" s="23">
        <f t="shared" si="253"/>
        <v>601.497726984</v>
      </c>
      <c r="AL799" s="23">
        <f t="shared" si="254"/>
        <v>18214.379100828981</v>
      </c>
      <c r="AN799">
        <v>202212</v>
      </c>
      <c r="AO799" s="20" t="s">
        <v>33</v>
      </c>
      <c r="AP799" s="20" t="s">
        <v>3227</v>
      </c>
      <c r="AQ799">
        <v>1609.42</v>
      </c>
      <c r="AR799" s="21">
        <v>0.86</v>
      </c>
      <c r="AS799">
        <v>89.69</v>
      </c>
      <c r="AT799">
        <v>6.480000000000001E-2</v>
      </c>
      <c r="AU799" s="11">
        <f t="shared" si="255"/>
        <v>89.68975776000002</v>
      </c>
      <c r="AV799" s="23">
        <f t="shared" si="256"/>
        <v>340.72782201674971</v>
      </c>
      <c r="AW799" s="23">
        <f t="shared" si="257"/>
        <v>116095.44869627788</v>
      </c>
      <c r="AX799" s="23">
        <f t="shared" si="258"/>
        <v>94.174245648000024</v>
      </c>
      <c r="AY799" s="23">
        <f t="shared" si="259"/>
        <v>771.14540179349945</v>
      </c>
      <c r="AZ799" s="23"/>
      <c r="BA799" s="23"/>
    </row>
    <row r="800" spans="1:53">
      <c r="A800">
        <v>202212</v>
      </c>
      <c r="B800" s="20" t="s">
        <v>27</v>
      </c>
      <c r="C800" s="20" t="s">
        <v>3228</v>
      </c>
      <c r="D800">
        <v>34244.85</v>
      </c>
      <c r="E800" s="21">
        <v>0.68</v>
      </c>
      <c r="F800">
        <v>1127.8699999999999</v>
      </c>
      <c r="G800" s="22">
        <v>4.8399999999999999E-2</v>
      </c>
      <c r="H800" s="11">
        <f t="shared" si="240"/>
        <v>1127.0665031999999</v>
      </c>
      <c r="I800" s="23">
        <f t="shared" si="241"/>
        <v>4997.5146793179429</v>
      </c>
      <c r="J800" s="23">
        <f t="shared" si="242"/>
        <v>24975152.969998322</v>
      </c>
      <c r="K800" s="23">
        <f t="shared" si="243"/>
        <v>1183.4198283599999</v>
      </c>
      <c r="L800" s="23">
        <f t="shared" si="244"/>
        <v>11122.095861835885</v>
      </c>
      <c r="N800">
        <v>202212</v>
      </c>
      <c r="O800" s="20" t="s">
        <v>29</v>
      </c>
      <c r="P800" s="20" t="s">
        <v>3229</v>
      </c>
      <c r="Q800">
        <v>71338.880000000005</v>
      </c>
      <c r="R800" s="21">
        <v>0.71</v>
      </c>
      <c r="S800">
        <v>1843.68</v>
      </c>
      <c r="T800" s="21">
        <v>0.04</v>
      </c>
      <c r="U800" s="11">
        <f t="shared" si="245"/>
        <v>2026.0241920000001</v>
      </c>
      <c r="V800" s="23">
        <f t="shared" si="246"/>
        <v>9925.4509538691509</v>
      </c>
      <c r="W800" s="23">
        <f t="shared" si="247"/>
        <v>98514576.637662038</v>
      </c>
      <c r="X800" s="23">
        <f t="shared" si="248"/>
        <v>2127.3254016000001</v>
      </c>
      <c r="Y800" s="23">
        <f t="shared" si="249"/>
        <v>21876.926099738303</v>
      </c>
      <c r="AA800">
        <v>202212</v>
      </c>
      <c r="AB800" s="20" t="s">
        <v>31</v>
      </c>
      <c r="AC800" s="20" t="s">
        <v>3230</v>
      </c>
      <c r="AD800">
        <v>156137.75</v>
      </c>
      <c r="AE800" s="21">
        <v>0.72</v>
      </c>
      <c r="AF800">
        <v>473.28469999999999</v>
      </c>
      <c r="AG800" s="22">
        <v>4.1999999999999997E-3</v>
      </c>
      <c r="AH800" s="11">
        <f t="shared" si="250"/>
        <v>472.16055599999993</v>
      </c>
      <c r="AI800" s="23">
        <f t="shared" si="251"/>
        <v>7270.2797018561705</v>
      </c>
      <c r="AJ800" s="23">
        <f t="shared" si="252"/>
        <v>52856966.943221845</v>
      </c>
      <c r="AK800" s="23">
        <f t="shared" si="253"/>
        <v>495.76858379999993</v>
      </c>
      <c r="AL800" s="23">
        <f t="shared" si="254"/>
        <v>15012.719959712342</v>
      </c>
      <c r="AN800">
        <v>202212</v>
      </c>
      <c r="AO800" s="20" t="s">
        <v>33</v>
      </c>
      <c r="AP800" s="20" t="s">
        <v>3231</v>
      </c>
      <c r="AQ800">
        <v>1297.5999999999999</v>
      </c>
      <c r="AR800" s="21">
        <v>0.86</v>
      </c>
      <c r="AS800">
        <v>60.71</v>
      </c>
      <c r="AT800">
        <v>5.4400000000000004E-2</v>
      </c>
      <c r="AU800" s="11">
        <f t="shared" si="255"/>
        <v>60.706918399999999</v>
      </c>
      <c r="AV800" s="23">
        <f t="shared" si="256"/>
        <v>253.10018915441003</v>
      </c>
      <c r="AW800" s="23">
        <f t="shared" si="257"/>
        <v>64059.705749998138</v>
      </c>
      <c r="AX800" s="23">
        <f t="shared" si="258"/>
        <v>63.742264320000004</v>
      </c>
      <c r="AY800" s="23">
        <f t="shared" si="259"/>
        <v>566.90729670882001</v>
      </c>
      <c r="AZ800" s="23"/>
      <c r="BA800" s="23"/>
    </row>
    <row r="801" spans="1:53">
      <c r="A801">
        <v>202212</v>
      </c>
      <c r="B801" s="20" t="s">
        <v>27</v>
      </c>
      <c r="C801" s="20" t="s">
        <v>3232</v>
      </c>
      <c r="D801">
        <v>26268.07</v>
      </c>
      <c r="E801" s="21">
        <v>0.68</v>
      </c>
      <c r="F801">
        <v>865.15</v>
      </c>
      <c r="G801" s="22">
        <v>4.8399999999999999E-2</v>
      </c>
      <c r="H801" s="11">
        <f t="shared" si="240"/>
        <v>864.53471983999998</v>
      </c>
      <c r="I801" s="23">
        <f t="shared" si="241"/>
        <v>3833.425038286086</v>
      </c>
      <c r="J801" s="23">
        <f t="shared" si="242"/>
        <v>14695147.524158679</v>
      </c>
      <c r="K801" s="23">
        <f t="shared" si="243"/>
        <v>907.76145583200002</v>
      </c>
      <c r="L801" s="23">
        <f t="shared" si="244"/>
        <v>8531.3847964121724</v>
      </c>
      <c r="N801">
        <v>202212</v>
      </c>
      <c r="O801" s="20" t="s">
        <v>29</v>
      </c>
      <c r="P801" s="20" t="s">
        <v>3233</v>
      </c>
      <c r="Q801">
        <v>39054.49</v>
      </c>
      <c r="R801" s="21">
        <v>0.71</v>
      </c>
      <c r="S801">
        <v>1009.32</v>
      </c>
      <c r="T801" s="21">
        <v>0.04</v>
      </c>
      <c r="U801" s="11">
        <f t="shared" si="245"/>
        <v>1109.147516</v>
      </c>
      <c r="V801" s="23">
        <f t="shared" si="246"/>
        <v>5433.6909273508809</v>
      </c>
      <c r="W801" s="23">
        <f t="shared" si="247"/>
        <v>29524997.093975276</v>
      </c>
      <c r="X801" s="23">
        <f t="shared" si="248"/>
        <v>1164.6048918000001</v>
      </c>
      <c r="Y801" s="23">
        <f t="shared" si="249"/>
        <v>11976.529370701763</v>
      </c>
      <c r="AA801">
        <v>202212</v>
      </c>
      <c r="AB801" s="20" t="s">
        <v>31</v>
      </c>
      <c r="AC801" s="20" t="s">
        <v>3234</v>
      </c>
      <c r="AD801">
        <v>165007.81</v>
      </c>
      <c r="AE801" s="21">
        <v>0.72</v>
      </c>
      <c r="AF801">
        <v>500.17169999999999</v>
      </c>
      <c r="AG801" s="22">
        <v>4.1999999999999997E-3</v>
      </c>
      <c r="AH801" s="11">
        <f t="shared" si="250"/>
        <v>498.98361743999993</v>
      </c>
      <c r="AI801" s="23">
        <f t="shared" si="251"/>
        <v>7683.298444423207</v>
      </c>
      <c r="AJ801" s="23">
        <f t="shared" si="252"/>
        <v>59033074.986076072</v>
      </c>
      <c r="AK801" s="23">
        <f t="shared" si="253"/>
        <v>523.93279831199993</v>
      </c>
      <c r="AL801" s="23">
        <f t="shared" si="254"/>
        <v>15865.580506286415</v>
      </c>
      <c r="AN801">
        <v>202212</v>
      </c>
      <c r="AO801" s="20" t="s">
        <v>33</v>
      </c>
      <c r="AP801" s="20" t="s">
        <v>3235</v>
      </c>
      <c r="AQ801">
        <v>2274.4899999999998</v>
      </c>
      <c r="AR801" s="21">
        <v>0.86</v>
      </c>
      <c r="AS801">
        <v>150.03</v>
      </c>
      <c r="AT801">
        <v>7.6700000000000004E-2</v>
      </c>
      <c r="AU801" s="11">
        <f t="shared" si="255"/>
        <v>150.02990937999999</v>
      </c>
      <c r="AV801" s="23">
        <f t="shared" si="256"/>
        <v>520.53697359087266</v>
      </c>
      <c r="AW801" s="23">
        <f t="shared" si="257"/>
        <v>270958.74087514484</v>
      </c>
      <c r="AX801" s="23">
        <f t="shared" si="258"/>
        <v>157.53140484900001</v>
      </c>
      <c r="AY801" s="23">
        <f t="shared" si="259"/>
        <v>1191.1038565617453</v>
      </c>
      <c r="AZ801" s="23"/>
      <c r="BA801" s="23"/>
    </row>
    <row r="802" spans="1:53">
      <c r="A802">
        <v>202212</v>
      </c>
      <c r="B802" s="20" t="s">
        <v>27</v>
      </c>
      <c r="C802" s="20" t="s">
        <v>3236</v>
      </c>
      <c r="D802">
        <v>66386.710000000006</v>
      </c>
      <c r="E802" s="21">
        <v>0.68</v>
      </c>
      <c r="F802">
        <v>2186.4699999999998</v>
      </c>
      <c r="G802" s="22">
        <v>4.8399999999999999E-2</v>
      </c>
      <c r="H802" s="11">
        <f t="shared" si="240"/>
        <v>2184.9193995200003</v>
      </c>
      <c r="I802" s="23">
        <f t="shared" si="241"/>
        <v>9688.1299738974849</v>
      </c>
      <c r="J802" s="23">
        <f t="shared" si="242"/>
        <v>93859862.39113088</v>
      </c>
      <c r="K802" s="23">
        <f t="shared" si="243"/>
        <v>2294.1653694960005</v>
      </c>
      <c r="L802" s="23">
        <f t="shared" si="244"/>
        <v>21561.17934731497</v>
      </c>
      <c r="N802">
        <v>202212</v>
      </c>
      <c r="O802" s="20" t="s">
        <v>29</v>
      </c>
      <c r="P802" s="20" t="s">
        <v>3237</v>
      </c>
      <c r="Q802">
        <v>31429</v>
      </c>
      <c r="R802" s="21">
        <v>0.71</v>
      </c>
      <c r="S802">
        <v>812.25</v>
      </c>
      <c r="T802" s="21">
        <v>0.04</v>
      </c>
      <c r="U802" s="11">
        <f t="shared" si="245"/>
        <v>892.58360000000005</v>
      </c>
      <c r="V802" s="23">
        <f t="shared" si="246"/>
        <v>4372.7487455529663</v>
      </c>
      <c r="W802" s="23">
        <f t="shared" si="247"/>
        <v>19120931.591735039</v>
      </c>
      <c r="X802" s="23">
        <f t="shared" si="248"/>
        <v>937.21278000000007</v>
      </c>
      <c r="Y802" s="23">
        <f t="shared" si="249"/>
        <v>9638.0810911059325</v>
      </c>
      <c r="AA802">
        <v>202212</v>
      </c>
      <c r="AB802" s="20" t="s">
        <v>31</v>
      </c>
      <c r="AC802" s="20" t="s">
        <v>3238</v>
      </c>
      <c r="AD802">
        <v>196490.21</v>
      </c>
      <c r="AE802" s="21">
        <v>0.72</v>
      </c>
      <c r="AF802">
        <v>595.60109999999997</v>
      </c>
      <c r="AG802" s="22">
        <v>4.1999999999999997E-3</v>
      </c>
      <c r="AH802" s="11">
        <f t="shared" si="250"/>
        <v>594.18639503999987</v>
      </c>
      <c r="AI802" s="23">
        <f t="shared" si="251"/>
        <v>9149.2210267949686</v>
      </c>
      <c r="AJ802" s="23">
        <f t="shared" si="252"/>
        <v>83708245.397147179</v>
      </c>
      <c r="AK802" s="23">
        <f t="shared" si="253"/>
        <v>623.89571479199992</v>
      </c>
      <c r="AL802" s="23">
        <f t="shared" si="254"/>
        <v>18892.628448629937</v>
      </c>
      <c r="AN802">
        <v>202212</v>
      </c>
      <c r="AO802" s="20" t="s">
        <v>33</v>
      </c>
      <c r="AP802" s="20" t="s">
        <v>3239</v>
      </c>
      <c r="AQ802">
        <v>1033.55</v>
      </c>
      <c r="AR802" s="21">
        <v>0.86</v>
      </c>
      <c r="AS802">
        <v>58.04</v>
      </c>
      <c r="AT802">
        <v>6.5299999999999997E-2</v>
      </c>
      <c r="AU802" s="11">
        <f t="shared" si="255"/>
        <v>58.042100899999994</v>
      </c>
      <c r="AV802" s="23">
        <f t="shared" si="256"/>
        <v>219.59510475960505</v>
      </c>
      <c r="AW802" s="23">
        <f t="shared" si="257"/>
        <v>48222.010034381914</v>
      </c>
      <c r="AX802" s="23">
        <f t="shared" si="258"/>
        <v>60.944205944999993</v>
      </c>
      <c r="AY802" s="23">
        <f t="shared" si="259"/>
        <v>497.23231041921008</v>
      </c>
      <c r="AZ802" s="23"/>
      <c r="BA802" s="23"/>
    </row>
    <row r="803" spans="1:53">
      <c r="A803">
        <v>202212</v>
      </c>
      <c r="B803" s="20" t="s">
        <v>27</v>
      </c>
      <c r="C803" s="20" t="s">
        <v>3240</v>
      </c>
      <c r="D803">
        <v>32536.21</v>
      </c>
      <c r="E803" s="21">
        <v>0.68</v>
      </c>
      <c r="F803">
        <v>1071.5899999999999</v>
      </c>
      <c r="G803" s="22">
        <v>4.8399999999999999E-2</v>
      </c>
      <c r="H803" s="11">
        <f t="shared" si="240"/>
        <v>1070.8317435199999</v>
      </c>
      <c r="I803" s="23">
        <f t="shared" si="241"/>
        <v>4748.1646753999867</v>
      </c>
      <c r="J803" s="23">
        <f t="shared" si="242"/>
        <v>22545067.78471626</v>
      </c>
      <c r="K803" s="23">
        <f t="shared" si="243"/>
        <v>1124.373330696</v>
      </c>
      <c r="L803" s="23">
        <f t="shared" si="244"/>
        <v>10567.161094319974</v>
      </c>
      <c r="N803">
        <v>202212</v>
      </c>
      <c r="O803" s="20" t="s">
        <v>29</v>
      </c>
      <c r="P803" s="20" t="s">
        <v>3241</v>
      </c>
      <c r="Q803">
        <v>31927.87</v>
      </c>
      <c r="R803" s="21">
        <v>0.71</v>
      </c>
      <c r="S803">
        <v>825.14</v>
      </c>
      <c r="T803" s="21">
        <v>0.04</v>
      </c>
      <c r="U803" s="11">
        <f t="shared" si="245"/>
        <v>906.75150799999994</v>
      </c>
      <c r="V803" s="23">
        <f t="shared" si="246"/>
        <v>4442.1570361983568</v>
      </c>
      <c r="W803" s="23">
        <f t="shared" si="247"/>
        <v>19732759.134246569</v>
      </c>
      <c r="X803" s="23">
        <f t="shared" si="248"/>
        <v>952.08908339999994</v>
      </c>
      <c r="Y803" s="23">
        <f t="shared" si="249"/>
        <v>9791.0655803967129</v>
      </c>
      <c r="AA803">
        <v>202212</v>
      </c>
      <c r="AB803" s="20" t="s">
        <v>31</v>
      </c>
      <c r="AC803" s="20" t="s">
        <v>3242</v>
      </c>
      <c r="AD803">
        <v>200557.74</v>
      </c>
      <c r="AE803" s="21">
        <v>0.72</v>
      </c>
      <c r="AF803">
        <v>607.93060000000003</v>
      </c>
      <c r="AG803" s="22">
        <v>4.1999999999999997E-3</v>
      </c>
      <c r="AH803" s="11">
        <f t="shared" si="250"/>
        <v>606.48660575999997</v>
      </c>
      <c r="AI803" s="23">
        <f t="shared" si="251"/>
        <v>9338.6184069653063</v>
      </c>
      <c r="AJ803" s="23">
        <f t="shared" si="252"/>
        <v>87209793.750911236</v>
      </c>
      <c r="AK803" s="23">
        <f t="shared" si="253"/>
        <v>636.81093604800003</v>
      </c>
      <c r="AL803" s="23">
        <f t="shared" si="254"/>
        <v>19283.723419690614</v>
      </c>
      <c r="AN803">
        <v>202212</v>
      </c>
      <c r="AO803" s="20" t="s">
        <v>33</v>
      </c>
      <c r="AP803" s="20" t="s">
        <v>3243</v>
      </c>
      <c r="AQ803">
        <v>1263.8699999999999</v>
      </c>
      <c r="AR803" s="21">
        <v>0.86</v>
      </c>
      <c r="AS803">
        <v>11.3</v>
      </c>
      <c r="AT803">
        <v>1.04E-2</v>
      </c>
      <c r="AU803" s="11">
        <f t="shared" si="255"/>
        <v>11.304053279999998</v>
      </c>
      <c r="AV803" s="23">
        <f t="shared" si="256"/>
        <v>110.26745967771912</v>
      </c>
      <c r="AW803" s="23">
        <f t="shared" si="257"/>
        <v>12158.912663777412</v>
      </c>
      <c r="AX803" s="23">
        <f t="shared" si="258"/>
        <v>11.869255943999999</v>
      </c>
      <c r="AY803" s="23">
        <f t="shared" si="259"/>
        <v>231.83897263543824</v>
      </c>
      <c r="AZ803" s="23"/>
      <c r="BA803" s="23"/>
    </row>
    <row r="804" spans="1:53">
      <c r="A804">
        <v>202212</v>
      </c>
      <c r="B804" s="20" t="s">
        <v>27</v>
      </c>
      <c r="C804" s="20" t="s">
        <v>3244</v>
      </c>
      <c r="D804">
        <v>34881.26</v>
      </c>
      <c r="E804" s="21">
        <v>0.68</v>
      </c>
      <c r="F804">
        <v>1148.83</v>
      </c>
      <c r="G804" s="22">
        <v>4.8399999999999999E-2</v>
      </c>
      <c r="H804" s="11">
        <f t="shared" si="240"/>
        <v>1148.0120291200001</v>
      </c>
      <c r="I804" s="23">
        <f t="shared" si="241"/>
        <v>5090.3890331861812</v>
      </c>
      <c r="J804" s="23">
        <f t="shared" si="242"/>
        <v>25912060.509182144</v>
      </c>
      <c r="K804" s="23">
        <f t="shared" si="243"/>
        <v>1205.4126305760001</v>
      </c>
      <c r="L804" s="23">
        <f t="shared" si="244"/>
        <v>11328.790095492363</v>
      </c>
      <c r="N804">
        <v>202212</v>
      </c>
      <c r="O804" s="20" t="s">
        <v>29</v>
      </c>
      <c r="P804" s="20" t="s">
        <v>3245</v>
      </c>
      <c r="Q804">
        <v>22185.7</v>
      </c>
      <c r="R804" s="21">
        <v>0.71</v>
      </c>
      <c r="S804">
        <v>573.36</v>
      </c>
      <c r="T804" s="21">
        <v>0.04</v>
      </c>
      <c r="U804" s="11">
        <f t="shared" si="245"/>
        <v>630.07388000000003</v>
      </c>
      <c r="V804" s="23">
        <f t="shared" si="246"/>
        <v>3086.7190125111979</v>
      </c>
      <c r="W804" s="23">
        <f t="shared" si="247"/>
        <v>9527834.2621981055</v>
      </c>
      <c r="X804" s="23">
        <f t="shared" si="248"/>
        <v>661.57757400000003</v>
      </c>
      <c r="Y804" s="23">
        <f t="shared" si="249"/>
        <v>6803.5119050223957</v>
      </c>
      <c r="AA804">
        <v>202212</v>
      </c>
      <c r="AB804" s="20" t="s">
        <v>31</v>
      </c>
      <c r="AC804" s="20" t="s">
        <v>3246</v>
      </c>
      <c r="AD804">
        <v>156374.51</v>
      </c>
      <c r="AE804" s="21">
        <v>0.72</v>
      </c>
      <c r="AF804">
        <v>474.00240000000002</v>
      </c>
      <c r="AG804" s="22">
        <v>4.1999999999999997E-3</v>
      </c>
      <c r="AH804" s="11">
        <f t="shared" si="250"/>
        <v>472.87651824</v>
      </c>
      <c r="AI804" s="23">
        <f t="shared" si="251"/>
        <v>7281.304014824761</v>
      </c>
      <c r="AJ804" s="23">
        <f t="shared" si="252"/>
        <v>53017388.156303182</v>
      </c>
      <c r="AK804" s="23">
        <f t="shared" si="253"/>
        <v>496.52034415200001</v>
      </c>
      <c r="AL804" s="23">
        <f t="shared" si="254"/>
        <v>15035.484547889522</v>
      </c>
      <c r="AN804">
        <v>202212</v>
      </c>
      <c r="AO804" s="20" t="s">
        <v>33</v>
      </c>
      <c r="AP804" s="20" t="s">
        <v>3247</v>
      </c>
      <c r="AQ804">
        <v>1173.5899999999999</v>
      </c>
      <c r="AR804" s="21">
        <v>0.86</v>
      </c>
      <c r="AS804">
        <v>57.83</v>
      </c>
      <c r="AT804">
        <v>5.7300000000000004E-2</v>
      </c>
      <c r="AU804" s="11">
        <f t="shared" si="255"/>
        <v>57.832168019999997</v>
      </c>
      <c r="AV804" s="23">
        <f t="shared" si="256"/>
        <v>234.5734828137559</v>
      </c>
      <c r="AW804" s="23">
        <f t="shared" si="257"/>
        <v>55024.718839375433</v>
      </c>
      <c r="AX804" s="23">
        <f t="shared" si="258"/>
        <v>60.723776420999997</v>
      </c>
      <c r="AY804" s="23">
        <f t="shared" si="259"/>
        <v>526.97913364751184</v>
      </c>
      <c r="AZ804" s="23"/>
      <c r="BA804" s="23"/>
    </row>
    <row r="805" spans="1:53">
      <c r="A805">
        <v>202212</v>
      </c>
      <c r="B805" s="20" t="s">
        <v>27</v>
      </c>
      <c r="C805" s="20" t="s">
        <v>3248</v>
      </c>
      <c r="D805">
        <v>15040.15</v>
      </c>
      <c r="E805" s="21">
        <v>0.68</v>
      </c>
      <c r="F805">
        <v>495.35</v>
      </c>
      <c r="G805" s="22">
        <v>4.8399999999999999E-2</v>
      </c>
      <c r="H805" s="11">
        <f t="shared" si="240"/>
        <v>495.00141679999996</v>
      </c>
      <c r="I805" s="23">
        <f t="shared" si="241"/>
        <v>2194.8809939054704</v>
      </c>
      <c r="J805" s="23">
        <f t="shared" si="242"/>
        <v>4817502.5774074653</v>
      </c>
      <c r="K805" s="23">
        <f t="shared" si="243"/>
        <v>519.75148763999994</v>
      </c>
      <c r="L805" s="23">
        <f t="shared" si="244"/>
        <v>4884.7634046109406</v>
      </c>
      <c r="N805">
        <v>202212</v>
      </c>
      <c r="O805" s="20" t="s">
        <v>29</v>
      </c>
      <c r="P805" s="20" t="s">
        <v>3249</v>
      </c>
      <c r="Q805">
        <v>22093.23</v>
      </c>
      <c r="R805" s="21">
        <v>0.71</v>
      </c>
      <c r="S805">
        <v>570.97</v>
      </c>
      <c r="T805" s="21">
        <v>0.04</v>
      </c>
      <c r="U805" s="11">
        <f t="shared" si="245"/>
        <v>627.44773199999997</v>
      </c>
      <c r="V805" s="23">
        <f t="shared" si="246"/>
        <v>3073.8535673331367</v>
      </c>
      <c r="W805" s="23">
        <f t="shared" si="247"/>
        <v>9448575.7534066495</v>
      </c>
      <c r="X805" s="23">
        <f t="shared" si="248"/>
        <v>658.8201186</v>
      </c>
      <c r="Y805" s="23">
        <f t="shared" si="249"/>
        <v>6775.1548666662729</v>
      </c>
      <c r="AA805">
        <v>202212</v>
      </c>
      <c r="AB805" s="20" t="s">
        <v>31</v>
      </c>
      <c r="AC805" s="20" t="s">
        <v>3250</v>
      </c>
      <c r="AD805">
        <v>232536.85</v>
      </c>
      <c r="AE805" s="21">
        <v>0.72</v>
      </c>
      <c r="AF805">
        <v>704.86569999999995</v>
      </c>
      <c r="AG805" s="22">
        <v>4.1999999999999997E-3</v>
      </c>
      <c r="AH805" s="11">
        <f t="shared" si="250"/>
        <v>703.19143439999993</v>
      </c>
      <c r="AI805" s="23">
        <f t="shared" si="251"/>
        <v>10827.669416835923</v>
      </c>
      <c r="AJ805" s="23">
        <f t="shared" si="252"/>
        <v>117238425.00028397</v>
      </c>
      <c r="AK805" s="23">
        <f t="shared" si="253"/>
        <v>738.35100611999997</v>
      </c>
      <c r="AL805" s="23">
        <f t="shared" si="254"/>
        <v>22358.530268071845</v>
      </c>
      <c r="AN805">
        <v>202212</v>
      </c>
      <c r="AO805" s="20" t="s">
        <v>33</v>
      </c>
      <c r="AP805" s="20" t="s">
        <v>3251</v>
      </c>
      <c r="AQ805">
        <v>680.72</v>
      </c>
      <c r="AR805" s="21">
        <v>0.86</v>
      </c>
      <c r="AS805">
        <v>26.17</v>
      </c>
      <c r="AT805">
        <v>4.4699999999999997E-2</v>
      </c>
      <c r="AU805" s="11">
        <f t="shared" si="255"/>
        <v>26.168238240000001</v>
      </c>
      <c r="AV805" s="23">
        <f t="shared" si="256"/>
        <v>120.97360209270785</v>
      </c>
      <c r="AW805" s="23">
        <f t="shared" si="257"/>
        <v>14634.612403284809</v>
      </c>
      <c r="AX805" s="23">
        <f t="shared" si="258"/>
        <v>27.476650152000001</v>
      </c>
      <c r="AY805" s="23">
        <f t="shared" si="259"/>
        <v>268.11544242541572</v>
      </c>
      <c r="AZ805" s="23"/>
      <c r="BA805" s="23"/>
    </row>
    <row r="806" spans="1:53">
      <c r="A806">
        <v>202212</v>
      </c>
      <c r="B806" s="20" t="s">
        <v>27</v>
      </c>
      <c r="C806" s="20" t="s">
        <v>3252</v>
      </c>
      <c r="D806">
        <v>50266.95</v>
      </c>
      <c r="E806" s="21">
        <v>0.68</v>
      </c>
      <c r="F806">
        <v>1655.56</v>
      </c>
      <c r="G806" s="22">
        <v>4.8399999999999999E-2</v>
      </c>
      <c r="H806" s="11">
        <f t="shared" si="240"/>
        <v>1654.3858584</v>
      </c>
      <c r="I806" s="23">
        <f t="shared" si="241"/>
        <v>7335.6963312597672</v>
      </c>
      <c r="J806" s="23">
        <f t="shared" si="242"/>
        <v>53812440.664458007</v>
      </c>
      <c r="K806" s="23">
        <f t="shared" si="243"/>
        <v>1737.10515132</v>
      </c>
      <c r="L806" s="23">
        <f t="shared" si="244"/>
        <v>16325.778520919535</v>
      </c>
      <c r="N806">
        <v>202212</v>
      </c>
      <c r="O806" s="20" t="s">
        <v>29</v>
      </c>
      <c r="P806" s="20" t="s">
        <v>3253</v>
      </c>
      <c r="Q806">
        <v>43900.82</v>
      </c>
      <c r="R806" s="21">
        <v>0.71</v>
      </c>
      <c r="S806">
        <v>1134.57</v>
      </c>
      <c r="T806" s="21">
        <v>0.04</v>
      </c>
      <c r="U806" s="11">
        <f t="shared" si="245"/>
        <v>1246.7832879999999</v>
      </c>
      <c r="V806" s="23">
        <f t="shared" si="246"/>
        <v>6107.9657508589689</v>
      </c>
      <c r="W806" s="23">
        <f t="shared" si="247"/>
        <v>37307245.613666169</v>
      </c>
      <c r="X806" s="23">
        <f t="shared" si="248"/>
        <v>1309.1224523999999</v>
      </c>
      <c r="Y806" s="23">
        <f t="shared" si="249"/>
        <v>13462.714789717938</v>
      </c>
      <c r="AA806">
        <v>202212</v>
      </c>
      <c r="AB806" s="20" t="s">
        <v>31</v>
      </c>
      <c r="AC806" s="20" t="s">
        <v>3254</v>
      </c>
      <c r="AD806">
        <v>150184.62</v>
      </c>
      <c r="AE806" s="21">
        <v>0.72</v>
      </c>
      <c r="AF806">
        <v>455.2396</v>
      </c>
      <c r="AG806" s="22">
        <v>4.1999999999999997E-3</v>
      </c>
      <c r="AH806" s="11">
        <f t="shared" si="250"/>
        <v>454.15829087999998</v>
      </c>
      <c r="AI806" s="23">
        <f t="shared" si="251"/>
        <v>6993.0826742218478</v>
      </c>
      <c r="AJ806" s="23">
        <f t="shared" si="252"/>
        <v>48903205.288501792</v>
      </c>
      <c r="AK806" s="23">
        <f t="shared" si="253"/>
        <v>476.86620542399999</v>
      </c>
      <c r="AL806" s="23">
        <f t="shared" si="254"/>
        <v>14440.323639323695</v>
      </c>
      <c r="AN806">
        <v>202212</v>
      </c>
      <c r="AO806" s="20" t="s">
        <v>33</v>
      </c>
      <c r="AP806" s="20" t="s">
        <v>3255</v>
      </c>
      <c r="AQ806">
        <v>3218.65</v>
      </c>
      <c r="AR806" s="21">
        <v>0.86</v>
      </c>
      <c r="AS806">
        <v>231.13</v>
      </c>
      <c r="AT806">
        <v>8.3499999999999991E-2</v>
      </c>
      <c r="AU806" s="11">
        <f t="shared" si="255"/>
        <v>231.13125650000001</v>
      </c>
      <c r="AV806" s="23">
        <f t="shared" si="256"/>
        <v>765.74060515277279</v>
      </c>
      <c r="AW806" s="23">
        <f t="shared" si="257"/>
        <v>586358.67437973467</v>
      </c>
      <c r="AX806" s="23">
        <f t="shared" si="258"/>
        <v>242.68781932500002</v>
      </c>
      <c r="AY806" s="23">
        <f t="shared" si="259"/>
        <v>1762.6124668055456</v>
      </c>
      <c r="AZ806" s="23"/>
      <c r="BA806" s="23"/>
    </row>
    <row r="807" spans="1:53">
      <c r="A807">
        <v>202212</v>
      </c>
      <c r="B807" s="20" t="s">
        <v>27</v>
      </c>
      <c r="C807" s="20" t="s">
        <v>3256</v>
      </c>
      <c r="D807">
        <v>20166.46</v>
      </c>
      <c r="E807" s="21">
        <v>0.68</v>
      </c>
      <c r="F807">
        <v>664.19</v>
      </c>
      <c r="G807" s="22">
        <v>4.8399999999999999E-2</v>
      </c>
      <c r="H807" s="11">
        <f t="shared" si="240"/>
        <v>663.71853152000006</v>
      </c>
      <c r="I807" s="23">
        <f t="shared" si="241"/>
        <v>2942.9879202238621</v>
      </c>
      <c r="J807" s="23">
        <f t="shared" si="242"/>
        <v>8661177.8985835742</v>
      </c>
      <c r="K807" s="23">
        <f t="shared" si="243"/>
        <v>696.9044580960001</v>
      </c>
      <c r="L807" s="23">
        <f t="shared" si="244"/>
        <v>6549.6943719677247</v>
      </c>
      <c r="N807">
        <v>202212</v>
      </c>
      <c r="O807" s="20" t="s">
        <v>29</v>
      </c>
      <c r="P807" s="20" t="s">
        <v>3257</v>
      </c>
      <c r="Q807">
        <v>153337</v>
      </c>
      <c r="R807" s="21">
        <v>0.71</v>
      </c>
      <c r="S807">
        <v>3962.84</v>
      </c>
      <c r="T807" s="21">
        <v>0.04</v>
      </c>
      <c r="U807" s="11">
        <f t="shared" si="245"/>
        <v>4354.7707999999993</v>
      </c>
      <c r="V807" s="23">
        <f t="shared" si="246"/>
        <v>21333.932813543386</v>
      </c>
      <c r="W807" s="23">
        <f t="shared" si="247"/>
        <v>455136689.2927832</v>
      </c>
      <c r="X807" s="23">
        <f t="shared" si="248"/>
        <v>4572.5093399999996</v>
      </c>
      <c r="Y807" s="23">
        <f t="shared" si="249"/>
        <v>47022.636427086771</v>
      </c>
      <c r="AA807">
        <v>202212</v>
      </c>
      <c r="AB807" s="20" t="s">
        <v>31</v>
      </c>
      <c r="AC807" s="20" t="s">
        <v>3258</v>
      </c>
      <c r="AD807">
        <v>135784.76</v>
      </c>
      <c r="AE807" s="21">
        <v>0.72</v>
      </c>
      <c r="AF807">
        <v>411.5908</v>
      </c>
      <c r="AG807" s="22">
        <v>4.1999999999999997E-3</v>
      </c>
      <c r="AH807" s="11">
        <f t="shared" si="250"/>
        <v>410.61311423999996</v>
      </c>
      <c r="AI807" s="23">
        <f t="shared" si="251"/>
        <v>6322.5785208856387</v>
      </c>
      <c r="AJ807" s="23">
        <f t="shared" si="252"/>
        <v>39974999.152764432</v>
      </c>
      <c r="AK807" s="23">
        <f t="shared" si="253"/>
        <v>431.14376995199996</v>
      </c>
      <c r="AL807" s="23">
        <f t="shared" si="254"/>
        <v>13055.770156011276</v>
      </c>
      <c r="AN807">
        <v>202212</v>
      </c>
      <c r="AO807" s="20" t="s">
        <v>33</v>
      </c>
      <c r="AP807" s="20" t="s">
        <v>3259</v>
      </c>
      <c r="AQ807">
        <v>2346.3000000000002</v>
      </c>
      <c r="AR807" s="21">
        <v>0.86</v>
      </c>
      <c r="AS807">
        <v>84.75</v>
      </c>
      <c r="AT807">
        <v>4.2000000000000003E-2</v>
      </c>
      <c r="AU807" s="11">
        <f t="shared" si="255"/>
        <v>84.748356000000015</v>
      </c>
      <c r="AV807" s="23">
        <f t="shared" si="256"/>
        <v>404.75236177508003</v>
      </c>
      <c r="AW807" s="23">
        <f t="shared" si="257"/>
        <v>163824.47436250528</v>
      </c>
      <c r="AX807" s="23">
        <f t="shared" si="258"/>
        <v>88.985773800000018</v>
      </c>
      <c r="AY807" s="23">
        <f t="shared" si="259"/>
        <v>894.25307955016012</v>
      </c>
      <c r="AZ807" s="23"/>
      <c r="BA807" s="23"/>
    </row>
    <row r="808" spans="1:53">
      <c r="A808">
        <v>202212</v>
      </c>
      <c r="B808" s="20" t="s">
        <v>27</v>
      </c>
      <c r="C808" s="20" t="s">
        <v>3260</v>
      </c>
      <c r="D808">
        <v>70928.61</v>
      </c>
      <c r="E808" s="21">
        <v>0.68</v>
      </c>
      <c r="F808">
        <v>2336.06</v>
      </c>
      <c r="G808" s="22">
        <v>4.8399999999999999E-2</v>
      </c>
      <c r="H808" s="11">
        <f t="shared" si="240"/>
        <v>2334.4024123200002</v>
      </c>
      <c r="I808" s="23">
        <f t="shared" si="241"/>
        <v>10350.951154950817</v>
      </c>
      <c r="J808" s="23">
        <f t="shared" si="242"/>
        <v>107142189.81217766</v>
      </c>
      <c r="K808" s="23">
        <f t="shared" si="243"/>
        <v>2451.1225329360004</v>
      </c>
      <c r="L808" s="23">
        <f t="shared" si="244"/>
        <v>23036.304722221634</v>
      </c>
      <c r="N808">
        <v>202212</v>
      </c>
      <c r="O808" s="20" t="s">
        <v>29</v>
      </c>
      <c r="P808" s="20" t="s">
        <v>3261</v>
      </c>
      <c r="Q808">
        <v>44898.57</v>
      </c>
      <c r="R808" s="21">
        <v>0.71</v>
      </c>
      <c r="S808">
        <v>1160.3499999999999</v>
      </c>
      <c r="T808" s="21">
        <v>0.04</v>
      </c>
      <c r="U808" s="11">
        <f t="shared" si="245"/>
        <v>1275.1193879999998</v>
      </c>
      <c r="V808" s="23">
        <f t="shared" si="246"/>
        <v>6246.7837234599256</v>
      </c>
      <c r="W808" s="23">
        <f t="shared" si="247"/>
        <v>39022306.887683854</v>
      </c>
      <c r="X808" s="23">
        <f t="shared" si="248"/>
        <v>1338.8753574</v>
      </c>
      <c r="Y808" s="23">
        <f t="shared" si="249"/>
        <v>13768.68683491985</v>
      </c>
      <c r="AA808">
        <v>202212</v>
      </c>
      <c r="AB808" s="20" t="s">
        <v>31</v>
      </c>
      <c r="AC808" s="20" t="s">
        <v>3262</v>
      </c>
      <c r="AD808">
        <v>159779.32</v>
      </c>
      <c r="AE808" s="21">
        <v>0.72</v>
      </c>
      <c r="AF808">
        <v>484.32310000000001</v>
      </c>
      <c r="AG808" s="22">
        <v>4.1999999999999997E-3</v>
      </c>
      <c r="AH808" s="11">
        <f t="shared" si="250"/>
        <v>483.17266367999997</v>
      </c>
      <c r="AI808" s="23">
        <f t="shared" si="251"/>
        <v>7439.8430038371998</v>
      </c>
      <c r="AJ808" s="23">
        <f t="shared" si="252"/>
        <v>55351263.92174533</v>
      </c>
      <c r="AK808" s="23">
        <f t="shared" si="253"/>
        <v>507.33129686399997</v>
      </c>
      <c r="AL808" s="23">
        <f t="shared" si="254"/>
        <v>15362.858671354399</v>
      </c>
      <c r="AN808">
        <v>202212</v>
      </c>
      <c r="AO808" s="20" t="s">
        <v>33</v>
      </c>
      <c r="AP808" s="20" t="s">
        <v>3263</v>
      </c>
      <c r="AQ808">
        <v>397</v>
      </c>
      <c r="AR808" s="21">
        <v>0.86</v>
      </c>
      <c r="AS808">
        <v>7.82</v>
      </c>
      <c r="AT808">
        <v>2.29E-2</v>
      </c>
      <c r="AU808" s="11">
        <f t="shared" si="255"/>
        <v>7.8185180000000001</v>
      </c>
      <c r="AV808" s="23">
        <f t="shared" si="256"/>
        <v>51.071216862766022</v>
      </c>
      <c r="AW808" s="23">
        <f t="shared" si="257"/>
        <v>2608.2691918436763</v>
      </c>
      <c r="AX808" s="23">
        <f t="shared" si="258"/>
        <v>8.2094439000000001</v>
      </c>
      <c r="AY808" s="23">
        <f t="shared" si="259"/>
        <v>109.96095172553204</v>
      </c>
      <c r="AZ808" s="23"/>
      <c r="BA808" s="23"/>
    </row>
    <row r="809" spans="1:53">
      <c r="A809">
        <v>202212</v>
      </c>
      <c r="B809" s="20" t="s">
        <v>27</v>
      </c>
      <c r="C809" s="20" t="s">
        <v>3264</v>
      </c>
      <c r="D809">
        <v>380226.16</v>
      </c>
      <c r="E809" s="21">
        <v>0.68</v>
      </c>
      <c r="F809">
        <v>12522.88</v>
      </c>
      <c r="G809" s="22">
        <v>4.8399999999999999E-2</v>
      </c>
      <c r="H809" s="11">
        <f t="shared" si="240"/>
        <v>12514.00337792</v>
      </c>
      <c r="I809" s="23">
        <f t="shared" si="241"/>
        <v>55488.221325562612</v>
      </c>
      <c r="J809" s="23">
        <f t="shared" si="242"/>
        <v>3078942705.8746214</v>
      </c>
      <c r="K809" s="23">
        <f t="shared" si="243"/>
        <v>13139.703546816001</v>
      </c>
      <c r="L809" s="23">
        <f t="shared" si="244"/>
        <v>123490.44602904523</v>
      </c>
      <c r="N809">
        <v>202212</v>
      </c>
      <c r="O809" s="20" t="s">
        <v>29</v>
      </c>
      <c r="P809" s="20" t="s">
        <v>3265</v>
      </c>
      <c r="Q809">
        <v>48535.26</v>
      </c>
      <c r="R809" s="21">
        <v>0.71</v>
      </c>
      <c r="S809">
        <v>1254.3399999999999</v>
      </c>
      <c r="T809" s="21">
        <v>0.04</v>
      </c>
      <c r="U809" s="11">
        <f t="shared" si="245"/>
        <v>1378.401384</v>
      </c>
      <c r="V809" s="23">
        <f t="shared" si="246"/>
        <v>6752.7601030922724</v>
      </c>
      <c r="W809" s="23">
        <f t="shared" si="247"/>
        <v>45599769.009914756</v>
      </c>
      <c r="X809" s="23">
        <f t="shared" si="248"/>
        <v>1447.3214532000002</v>
      </c>
      <c r="Y809" s="23">
        <f t="shared" si="249"/>
        <v>14883.921590184545</v>
      </c>
      <c r="AA809">
        <v>202212</v>
      </c>
      <c r="AB809" s="20" t="s">
        <v>31</v>
      </c>
      <c r="AC809" s="20" t="s">
        <v>3266</v>
      </c>
      <c r="AD809">
        <v>181814.73</v>
      </c>
      <c r="AE809" s="21">
        <v>0.72</v>
      </c>
      <c r="AF809">
        <v>551.11680000000001</v>
      </c>
      <c r="AG809" s="22">
        <v>4.1999999999999997E-3</v>
      </c>
      <c r="AH809" s="11">
        <f t="shared" si="250"/>
        <v>549.80774352000003</v>
      </c>
      <c r="AI809" s="23">
        <f t="shared" si="251"/>
        <v>8465.8831129400824</v>
      </c>
      <c r="AJ809" s="23">
        <f t="shared" si="252"/>
        <v>71671176.881964058</v>
      </c>
      <c r="AK809" s="23">
        <f t="shared" si="253"/>
        <v>577.29813069600004</v>
      </c>
      <c r="AL809" s="23">
        <f t="shared" si="254"/>
        <v>17481.573969400164</v>
      </c>
      <c r="AN809">
        <v>202212</v>
      </c>
      <c r="AO809" s="20" t="s">
        <v>33</v>
      </c>
      <c r="AP809" s="20" t="s">
        <v>3267</v>
      </c>
      <c r="AQ809">
        <v>2018.55</v>
      </c>
      <c r="AR809" s="21">
        <v>0.86</v>
      </c>
      <c r="AS809">
        <v>99.12</v>
      </c>
      <c r="AT809">
        <v>5.7099999999999998E-2</v>
      </c>
      <c r="AU809" s="11">
        <f t="shared" si="255"/>
        <v>99.1229163</v>
      </c>
      <c r="AV809" s="23">
        <f t="shared" si="256"/>
        <v>402.7994183013638</v>
      </c>
      <c r="AW809" s="23">
        <f t="shared" si="257"/>
        <v>162247.37138391705</v>
      </c>
      <c r="AX809" s="23">
        <f t="shared" si="258"/>
        <v>104.079062115</v>
      </c>
      <c r="AY809" s="23">
        <f t="shared" si="259"/>
        <v>904.72175290272764</v>
      </c>
      <c r="AZ809" s="23"/>
      <c r="BA809" s="23"/>
    </row>
    <row r="810" spans="1:53">
      <c r="A810">
        <v>202212</v>
      </c>
      <c r="B810" s="20" t="s">
        <v>27</v>
      </c>
      <c r="C810" s="20" t="s">
        <v>3268</v>
      </c>
      <c r="D810">
        <v>12029.45</v>
      </c>
      <c r="E810" s="21">
        <v>0.68</v>
      </c>
      <c r="F810">
        <v>396.19</v>
      </c>
      <c r="G810" s="22">
        <v>4.8399999999999999E-2</v>
      </c>
      <c r="H810" s="11">
        <f t="shared" si="240"/>
        <v>395.91325840000002</v>
      </c>
      <c r="I810" s="23">
        <f t="shared" si="241"/>
        <v>1755.5151492595596</v>
      </c>
      <c r="J810" s="23">
        <f t="shared" si="242"/>
        <v>3081833.4392798138</v>
      </c>
      <c r="K810" s="23">
        <f t="shared" si="243"/>
        <v>415.70892132000006</v>
      </c>
      <c r="L810" s="23">
        <f t="shared" si="244"/>
        <v>3906.9435569191191</v>
      </c>
      <c r="N810">
        <v>202212</v>
      </c>
      <c r="O810" s="20" t="s">
        <v>29</v>
      </c>
      <c r="P810" s="20" t="s">
        <v>3269</v>
      </c>
      <c r="Q810">
        <v>40408.74</v>
      </c>
      <c r="R810" s="21">
        <v>0.71</v>
      </c>
      <c r="S810">
        <v>1044.32</v>
      </c>
      <c r="T810" s="21">
        <v>0.04</v>
      </c>
      <c r="U810" s="11">
        <f t="shared" si="245"/>
        <v>1147.6082160000001</v>
      </c>
      <c r="V810" s="23">
        <f t="shared" si="246"/>
        <v>5622.1091076514031</v>
      </c>
      <c r="W810" s="23">
        <f t="shared" si="247"/>
        <v>31608110.818336856</v>
      </c>
      <c r="X810" s="23">
        <f t="shared" si="248"/>
        <v>1204.9886268000002</v>
      </c>
      <c r="Y810" s="23">
        <f t="shared" si="249"/>
        <v>12391.826431302807</v>
      </c>
      <c r="AA810">
        <v>202212</v>
      </c>
      <c r="AB810" s="20" t="s">
        <v>31</v>
      </c>
      <c r="AC810" s="20" t="s">
        <v>3270</v>
      </c>
      <c r="AD810">
        <v>187479.91</v>
      </c>
      <c r="AE810" s="21">
        <v>0.72</v>
      </c>
      <c r="AF810">
        <v>568.28909999999996</v>
      </c>
      <c r="AG810" s="22">
        <v>4.1999999999999997E-3</v>
      </c>
      <c r="AH810" s="11">
        <f t="shared" si="250"/>
        <v>566.93924783999989</v>
      </c>
      <c r="AI810" s="23">
        <f t="shared" si="251"/>
        <v>8729.6722552926603</v>
      </c>
      <c r="AJ810" s="23">
        <f t="shared" si="252"/>
        <v>76207177.684826449</v>
      </c>
      <c r="AK810" s="23">
        <f t="shared" si="253"/>
        <v>595.28621023199992</v>
      </c>
      <c r="AL810" s="23">
        <f t="shared" si="254"/>
        <v>18026.283758425321</v>
      </c>
      <c r="AN810">
        <v>202212</v>
      </c>
      <c r="AO810" s="20" t="s">
        <v>33</v>
      </c>
      <c r="AP810" s="20" t="s">
        <v>3271</v>
      </c>
      <c r="AQ810">
        <v>1762.63</v>
      </c>
      <c r="AR810" s="21">
        <v>0.86</v>
      </c>
      <c r="AS810">
        <v>31.68</v>
      </c>
      <c r="AT810">
        <v>2.0899999999999998E-2</v>
      </c>
      <c r="AU810" s="11">
        <f t="shared" si="255"/>
        <v>31.681511620000002</v>
      </c>
      <c r="AV810" s="23">
        <f t="shared" si="256"/>
        <v>216.84343442328597</v>
      </c>
      <c r="AW810" s="23">
        <f t="shared" si="257"/>
        <v>47021.075052485925</v>
      </c>
      <c r="AX810" s="23">
        <f t="shared" si="258"/>
        <v>33.265587201000002</v>
      </c>
      <c r="AY810" s="23">
        <f t="shared" si="259"/>
        <v>465.36838046657192</v>
      </c>
      <c r="AZ810" s="23"/>
      <c r="BA810" s="23"/>
    </row>
    <row r="811" spans="1:53">
      <c r="A811">
        <v>202212</v>
      </c>
      <c r="B811" s="20" t="s">
        <v>27</v>
      </c>
      <c r="C811" s="20" t="s">
        <v>3272</v>
      </c>
      <c r="D811">
        <v>78631.59</v>
      </c>
      <c r="E811" s="21">
        <v>0.68</v>
      </c>
      <c r="F811">
        <v>2589.7600000000002</v>
      </c>
      <c r="G811" s="22">
        <v>4.8399999999999999E-2</v>
      </c>
      <c r="H811" s="11">
        <f t="shared" si="240"/>
        <v>2587.9228900799999</v>
      </c>
      <c r="I811" s="23">
        <f t="shared" si="241"/>
        <v>11475.083852991324</v>
      </c>
      <c r="J811" s="23">
        <f t="shared" si="242"/>
        <v>131677549.43318219</v>
      </c>
      <c r="K811" s="23">
        <f t="shared" si="243"/>
        <v>2717.3190345839998</v>
      </c>
      <c r="L811" s="23">
        <f t="shared" si="244"/>
        <v>25538.090596062648</v>
      </c>
      <c r="N811">
        <v>202212</v>
      </c>
      <c r="O811" s="20" t="s">
        <v>29</v>
      </c>
      <c r="P811" s="20" t="s">
        <v>3273</v>
      </c>
      <c r="Q811">
        <v>28435.75</v>
      </c>
      <c r="R811" s="21">
        <v>0.71</v>
      </c>
      <c r="S811">
        <v>734.89</v>
      </c>
      <c r="T811" s="21">
        <v>0.04</v>
      </c>
      <c r="U811" s="11">
        <f t="shared" si="245"/>
        <v>807.57529999999997</v>
      </c>
      <c r="V811" s="23">
        <f t="shared" si="246"/>
        <v>3956.2948277500955</v>
      </c>
      <c r="W811" s="23">
        <f t="shared" si="247"/>
        <v>15652268.764082158</v>
      </c>
      <c r="X811" s="23">
        <f t="shared" si="248"/>
        <v>847.95406500000001</v>
      </c>
      <c r="Y811" s="23">
        <f t="shared" si="249"/>
        <v>8720.1649555001914</v>
      </c>
      <c r="AA811">
        <v>202212</v>
      </c>
      <c r="AB811" s="20" t="s">
        <v>31</v>
      </c>
      <c r="AC811" s="20" t="s">
        <v>3274</v>
      </c>
      <c r="AD811">
        <v>160920.4</v>
      </c>
      <c r="AE811" s="21">
        <v>0.72</v>
      </c>
      <c r="AF811">
        <v>487.78190000000001</v>
      </c>
      <c r="AG811" s="22">
        <v>4.1999999999999997E-3</v>
      </c>
      <c r="AH811" s="11">
        <f t="shared" si="250"/>
        <v>486.62328959999996</v>
      </c>
      <c r="AI811" s="23">
        <f t="shared" si="251"/>
        <v>7492.975387019319</v>
      </c>
      <c r="AJ811" s="23">
        <f t="shared" si="252"/>
        <v>56144680.150477313</v>
      </c>
      <c r="AK811" s="23">
        <f t="shared" si="253"/>
        <v>510.95445408</v>
      </c>
      <c r="AL811" s="23">
        <f t="shared" si="254"/>
        <v>15472.574063638638</v>
      </c>
      <c r="AN811">
        <v>202212</v>
      </c>
      <c r="AO811" s="20" t="s">
        <v>33</v>
      </c>
      <c r="AP811" s="20" t="s">
        <v>3275</v>
      </c>
      <c r="AQ811">
        <v>1550.87</v>
      </c>
      <c r="AR811" s="21">
        <v>0.86</v>
      </c>
      <c r="AS811">
        <v>22.67</v>
      </c>
      <c r="AT811">
        <v>1.7000000000000001E-2</v>
      </c>
      <c r="AU811" s="11">
        <f t="shared" si="255"/>
        <v>22.673719400000003</v>
      </c>
      <c r="AV811" s="23">
        <f t="shared" si="256"/>
        <v>172.41500771575875</v>
      </c>
      <c r="AW811" s="23">
        <f t="shared" si="257"/>
        <v>29726.934885625149</v>
      </c>
      <c r="AX811" s="23">
        <f t="shared" si="258"/>
        <v>23.807405370000005</v>
      </c>
      <c r="AY811" s="23">
        <f t="shared" si="259"/>
        <v>367.50373483151748</v>
      </c>
      <c r="AZ811" s="23"/>
      <c r="BA811" s="23"/>
    </row>
    <row r="812" spans="1:53">
      <c r="A812">
        <v>202212</v>
      </c>
      <c r="B812" s="20" t="s">
        <v>27</v>
      </c>
      <c r="C812" s="20" t="s">
        <v>3276</v>
      </c>
      <c r="D812">
        <v>37177.06</v>
      </c>
      <c r="E812" s="21">
        <v>0.68</v>
      </c>
      <c r="F812">
        <v>1224.44</v>
      </c>
      <c r="G812" s="22">
        <v>4.8399999999999999E-2</v>
      </c>
      <c r="H812" s="11">
        <f t="shared" si="240"/>
        <v>1223.5713987199999</v>
      </c>
      <c r="I812" s="23">
        <f t="shared" si="241"/>
        <v>5425.4261030164798</v>
      </c>
      <c r="J812" s="23">
        <f t="shared" si="242"/>
        <v>29435248.399292588</v>
      </c>
      <c r="K812" s="23">
        <f t="shared" si="243"/>
        <v>1284.749968656</v>
      </c>
      <c r="L812" s="23">
        <f t="shared" si="244"/>
        <v>12074.423604752959</v>
      </c>
      <c r="N812">
        <v>202212</v>
      </c>
      <c r="O812" s="20" t="s">
        <v>29</v>
      </c>
      <c r="P812" s="20" t="s">
        <v>3277</v>
      </c>
      <c r="Q812">
        <v>81943.45</v>
      </c>
      <c r="R812" s="21">
        <v>0.71</v>
      </c>
      <c r="S812">
        <v>2117.7399999999998</v>
      </c>
      <c r="T812" s="21">
        <v>0.04</v>
      </c>
      <c r="U812" s="11">
        <f t="shared" si="245"/>
        <v>2327.19398</v>
      </c>
      <c r="V812" s="23">
        <f t="shared" si="246"/>
        <v>11400.875566953519</v>
      </c>
      <c r="W812" s="23">
        <f t="shared" si="247"/>
        <v>129979963.69315772</v>
      </c>
      <c r="X812" s="23">
        <f t="shared" si="248"/>
        <v>2443.5536790000001</v>
      </c>
      <c r="Y812" s="23">
        <f t="shared" si="249"/>
        <v>25128.945113907037</v>
      </c>
      <c r="AA812">
        <v>202212</v>
      </c>
      <c r="AB812" s="20" t="s">
        <v>31</v>
      </c>
      <c r="AC812" s="20" t="s">
        <v>3278</v>
      </c>
      <c r="AD812">
        <v>161521.16</v>
      </c>
      <c r="AE812" s="21">
        <v>0.72</v>
      </c>
      <c r="AF812">
        <v>489.60289999999998</v>
      </c>
      <c r="AG812" s="22">
        <v>4.1999999999999997E-3</v>
      </c>
      <c r="AH812" s="11">
        <f t="shared" si="250"/>
        <v>488.43998783999996</v>
      </c>
      <c r="AI812" s="23">
        <f t="shared" si="251"/>
        <v>7520.9487197571552</v>
      </c>
      <c r="AJ812" s="23">
        <f t="shared" si="252"/>
        <v>56564669.645216793</v>
      </c>
      <c r="AK812" s="23">
        <f t="shared" si="253"/>
        <v>512.86198723199993</v>
      </c>
      <c r="AL812" s="23">
        <f t="shared" si="254"/>
        <v>15530.33742735431</v>
      </c>
      <c r="AN812">
        <v>202212</v>
      </c>
      <c r="AO812" s="20" t="s">
        <v>33</v>
      </c>
      <c r="AP812" s="20" t="s">
        <v>3279</v>
      </c>
      <c r="AQ812">
        <v>1997</v>
      </c>
      <c r="AR812" s="21">
        <v>0.86</v>
      </c>
      <c r="AS812">
        <v>88.45</v>
      </c>
      <c r="AT812">
        <v>5.1500000000000004E-2</v>
      </c>
      <c r="AU812" s="11">
        <f t="shared" si="255"/>
        <v>88.447130000000016</v>
      </c>
      <c r="AV812" s="23">
        <f t="shared" si="256"/>
        <v>379.57604666175013</v>
      </c>
      <c r="AW812" s="23">
        <f t="shared" si="257"/>
        <v>144077.97519936311</v>
      </c>
      <c r="AX812" s="23">
        <f t="shared" si="258"/>
        <v>92.869486500000022</v>
      </c>
      <c r="AY812" s="23">
        <f t="shared" si="259"/>
        <v>847.59922332350027</v>
      </c>
      <c r="AZ812" s="23"/>
      <c r="BA812" s="23"/>
    </row>
    <row r="813" spans="1:53">
      <c r="A813">
        <v>202212</v>
      </c>
      <c r="B813" s="20" t="s">
        <v>27</v>
      </c>
      <c r="C813" s="20" t="s">
        <v>3280</v>
      </c>
      <c r="D813">
        <v>33513.760000000002</v>
      </c>
      <c r="E813" s="21">
        <v>0.68</v>
      </c>
      <c r="F813">
        <v>1103.79</v>
      </c>
      <c r="G813" s="22">
        <v>4.8399999999999999E-2</v>
      </c>
      <c r="H813" s="11">
        <f t="shared" si="240"/>
        <v>1103.00486912</v>
      </c>
      <c r="I813" s="23">
        <f t="shared" si="241"/>
        <v>4890.8232204006881</v>
      </c>
      <c r="J813" s="23">
        <f t="shared" si="242"/>
        <v>23920151.773210559</v>
      </c>
      <c r="K813" s="23">
        <f t="shared" si="243"/>
        <v>1158.155112576</v>
      </c>
      <c r="L813" s="23">
        <f t="shared" si="244"/>
        <v>10884.651309921377</v>
      </c>
      <c r="N813">
        <v>202212</v>
      </c>
      <c r="O813" s="20" t="s">
        <v>29</v>
      </c>
      <c r="P813" s="20" t="s">
        <v>3281</v>
      </c>
      <c r="Q813">
        <v>19286.150000000001</v>
      </c>
      <c r="R813" s="21">
        <v>0.71</v>
      </c>
      <c r="S813">
        <v>498.43</v>
      </c>
      <c r="T813" s="21">
        <v>0.04</v>
      </c>
      <c r="U813" s="11">
        <f t="shared" si="245"/>
        <v>547.72666000000004</v>
      </c>
      <c r="V813" s="23">
        <f t="shared" si="246"/>
        <v>2683.3016710377783</v>
      </c>
      <c r="W813" s="23">
        <f t="shared" si="247"/>
        <v>7200107.857794133</v>
      </c>
      <c r="X813" s="23">
        <f t="shared" si="248"/>
        <v>575.11299300000007</v>
      </c>
      <c r="Y813" s="23">
        <f t="shared" si="249"/>
        <v>5914.3300020755569</v>
      </c>
      <c r="AA813">
        <v>202212</v>
      </c>
      <c r="AB813" s="20" t="s">
        <v>31</v>
      </c>
      <c r="AC813" s="20" t="s">
        <v>3282</v>
      </c>
      <c r="AD813">
        <v>157907.28</v>
      </c>
      <c r="AE813" s="21">
        <v>0.72</v>
      </c>
      <c r="AF813">
        <v>478.64850000000001</v>
      </c>
      <c r="AG813" s="22">
        <v>4.1999999999999997E-3</v>
      </c>
      <c r="AH813" s="11">
        <f t="shared" si="250"/>
        <v>477.51161471999995</v>
      </c>
      <c r="AI813" s="23">
        <f t="shared" si="251"/>
        <v>7352.6747539228581</v>
      </c>
      <c r="AJ813" s="23">
        <f t="shared" si="252"/>
        <v>54061826.036974564</v>
      </c>
      <c r="AK813" s="23">
        <f t="shared" si="253"/>
        <v>501.38719545599997</v>
      </c>
      <c r="AL813" s="23">
        <f t="shared" si="254"/>
        <v>15182.861122565717</v>
      </c>
      <c r="AN813">
        <v>202212</v>
      </c>
      <c r="AO813" s="20" t="s">
        <v>33</v>
      </c>
      <c r="AP813" s="20" t="s">
        <v>3283</v>
      </c>
      <c r="AQ813">
        <v>994.68</v>
      </c>
      <c r="AR813" s="21">
        <v>0.86</v>
      </c>
      <c r="AS813">
        <v>55.94</v>
      </c>
      <c r="AT813">
        <v>6.54E-2</v>
      </c>
      <c r="AU813" s="11">
        <f t="shared" si="255"/>
        <v>55.94478191999999</v>
      </c>
      <c r="AV813" s="23">
        <f t="shared" si="256"/>
        <v>211.48696238984388</v>
      </c>
      <c r="AW813" s="23">
        <f t="shared" si="257"/>
        <v>44726.735260883237</v>
      </c>
      <c r="AX813" s="23">
        <f t="shared" si="258"/>
        <v>58.742021015999988</v>
      </c>
      <c r="AY813" s="23">
        <f t="shared" si="259"/>
        <v>478.91870669968773</v>
      </c>
      <c r="AZ813" s="23"/>
      <c r="BA813" s="23"/>
    </row>
    <row r="814" spans="1:53">
      <c r="A814">
        <v>202212</v>
      </c>
      <c r="B814" s="20" t="s">
        <v>27</v>
      </c>
      <c r="C814" s="20" t="s">
        <v>3284</v>
      </c>
      <c r="D814">
        <v>147563.54999999999</v>
      </c>
      <c r="E814" s="21">
        <v>0.68</v>
      </c>
      <c r="F814">
        <v>4860.0600000000004</v>
      </c>
      <c r="G814" s="22">
        <v>4.8399999999999999E-2</v>
      </c>
      <c r="H814" s="11">
        <f t="shared" si="240"/>
        <v>4856.6115575999993</v>
      </c>
      <c r="I814" s="23">
        <f t="shared" si="241"/>
        <v>21534.654327797234</v>
      </c>
      <c r="J814" s="23">
        <f t="shared" si="242"/>
        <v>463741337.01771617</v>
      </c>
      <c r="K814" s="23">
        <f t="shared" si="243"/>
        <v>5099.4421354799997</v>
      </c>
      <c r="L814" s="23">
        <f t="shared" si="244"/>
        <v>47925.920213194469</v>
      </c>
      <c r="N814">
        <v>202212</v>
      </c>
      <c r="O814" s="20" t="s">
        <v>29</v>
      </c>
      <c r="P814" s="20" t="s">
        <v>3285</v>
      </c>
      <c r="Q814">
        <v>58368.18</v>
      </c>
      <c r="R814" s="21">
        <v>0.71</v>
      </c>
      <c r="S814">
        <v>1508.46</v>
      </c>
      <c r="T814" s="21">
        <v>0.04</v>
      </c>
      <c r="U814" s="11">
        <f t="shared" si="245"/>
        <v>1657.6563120000001</v>
      </c>
      <c r="V814" s="23">
        <f t="shared" si="246"/>
        <v>8120.824266607583</v>
      </c>
      <c r="W814" s="23">
        <f t="shared" si="247"/>
        <v>65947786.769122586</v>
      </c>
      <c r="X814" s="23">
        <f t="shared" si="248"/>
        <v>1740.5391276000003</v>
      </c>
      <c r="Y814" s="23">
        <f t="shared" si="249"/>
        <v>17899.304845215167</v>
      </c>
      <c r="AA814">
        <v>202212</v>
      </c>
      <c r="AB814" s="20" t="s">
        <v>31</v>
      </c>
      <c r="AC814" s="20" t="s">
        <v>3286</v>
      </c>
      <c r="AD814">
        <v>203041.87</v>
      </c>
      <c r="AE814" s="21">
        <v>0.72</v>
      </c>
      <c r="AF814">
        <v>615.46050000000002</v>
      </c>
      <c r="AG814" s="22">
        <v>4.1999999999999997E-3</v>
      </c>
      <c r="AH814" s="11">
        <f t="shared" si="250"/>
        <v>613.99861487999999</v>
      </c>
      <c r="AI814" s="23">
        <f t="shared" si="251"/>
        <v>9454.2875511394232</v>
      </c>
      <c r="AJ814" s="23">
        <f t="shared" si="252"/>
        <v>89383553.099629864</v>
      </c>
      <c r="AK814" s="23">
        <f t="shared" si="253"/>
        <v>644.69854562399996</v>
      </c>
      <c r="AL814" s="23">
        <f t="shared" si="254"/>
        <v>19522.573717158848</v>
      </c>
      <c r="AN814">
        <v>202212</v>
      </c>
      <c r="AO814" s="20" t="s">
        <v>33</v>
      </c>
      <c r="AP814" s="20" t="s">
        <v>3287</v>
      </c>
      <c r="AQ814">
        <v>3760.45</v>
      </c>
      <c r="AR814" s="21">
        <v>0.86</v>
      </c>
      <c r="AS814">
        <v>158.47</v>
      </c>
      <c r="AT814">
        <v>4.9000000000000002E-2</v>
      </c>
      <c r="AU814" s="11">
        <f t="shared" si="255"/>
        <v>158.465363</v>
      </c>
      <c r="AV814" s="23">
        <f t="shared" si="256"/>
        <v>698.11435497456944</v>
      </c>
      <c r="AW814" s="23">
        <f t="shared" si="257"/>
        <v>487363.65262155916</v>
      </c>
      <c r="AX814" s="23">
        <f t="shared" si="258"/>
        <v>166.38863115000001</v>
      </c>
      <c r="AY814" s="23">
        <f t="shared" si="259"/>
        <v>1554.6940729491389</v>
      </c>
      <c r="AZ814" s="23"/>
      <c r="BA814" s="23"/>
    </row>
    <row r="815" spans="1:53">
      <c r="A815">
        <v>202212</v>
      </c>
      <c r="B815" s="20" t="s">
        <v>27</v>
      </c>
      <c r="C815" s="20" t="s">
        <v>3288</v>
      </c>
      <c r="D815">
        <v>28930.32</v>
      </c>
      <c r="E815" s="21">
        <v>0.68</v>
      </c>
      <c r="F815">
        <v>952.83</v>
      </c>
      <c r="G815" s="22">
        <v>4.8399999999999999E-2</v>
      </c>
      <c r="H815" s="11">
        <f t="shared" si="240"/>
        <v>952.15469184000005</v>
      </c>
      <c r="I815" s="23">
        <f t="shared" si="241"/>
        <v>4221.9399085516643</v>
      </c>
      <c r="J815" s="23">
        <f t="shared" si="242"/>
        <v>17824776.591421235</v>
      </c>
      <c r="K815" s="23">
        <f t="shared" si="243"/>
        <v>999.7624264320001</v>
      </c>
      <c r="L815" s="23">
        <f t="shared" si="244"/>
        <v>9396.0345089433285</v>
      </c>
      <c r="N815">
        <v>202212</v>
      </c>
      <c r="O815" s="20" t="s">
        <v>29</v>
      </c>
      <c r="P815" s="20" t="s">
        <v>3289</v>
      </c>
      <c r="Q815">
        <v>29932.38</v>
      </c>
      <c r="R815" s="21">
        <v>0.71</v>
      </c>
      <c r="S815">
        <v>773.57</v>
      </c>
      <c r="T815" s="21">
        <v>0.04</v>
      </c>
      <c r="U815" s="11">
        <f t="shared" si="245"/>
        <v>850.07959200000005</v>
      </c>
      <c r="V815" s="23">
        <f t="shared" si="246"/>
        <v>4164.5224823066173</v>
      </c>
      <c r="W815" s="23">
        <f t="shared" si="247"/>
        <v>17343247.505637269</v>
      </c>
      <c r="X815" s="23">
        <f t="shared" si="248"/>
        <v>892.58357160000014</v>
      </c>
      <c r="Y815" s="23">
        <f t="shared" si="249"/>
        <v>9179.1245566132347</v>
      </c>
      <c r="AA815">
        <v>202212</v>
      </c>
      <c r="AB815" s="20" t="s">
        <v>31</v>
      </c>
      <c r="AC815" s="20" t="s">
        <v>3290</v>
      </c>
      <c r="AD815">
        <v>164580.23000000001</v>
      </c>
      <c r="AE815" s="21">
        <v>0.72</v>
      </c>
      <c r="AF815">
        <v>498.87560000000002</v>
      </c>
      <c r="AG815" s="22">
        <v>4.1999999999999997E-3</v>
      </c>
      <c r="AH815" s="11">
        <f t="shared" si="250"/>
        <v>497.69061551999994</v>
      </c>
      <c r="AI815" s="23">
        <f t="shared" si="251"/>
        <v>7663.3889337832779</v>
      </c>
      <c r="AJ815" s="23">
        <f t="shared" si="252"/>
        <v>58727529.950432003</v>
      </c>
      <c r="AK815" s="23">
        <f t="shared" si="253"/>
        <v>522.57514629599996</v>
      </c>
      <c r="AL815" s="23">
        <f t="shared" si="254"/>
        <v>15824.468483086555</v>
      </c>
      <c r="AN815">
        <v>202212</v>
      </c>
      <c r="AO815" s="20" t="s">
        <v>33</v>
      </c>
      <c r="AP815" s="20" t="s">
        <v>3291</v>
      </c>
      <c r="AQ815">
        <v>68.489999999999995</v>
      </c>
      <c r="AR815" s="21">
        <v>0.86</v>
      </c>
      <c r="AS815">
        <v>1.39</v>
      </c>
      <c r="AT815">
        <v>2.3599999999999999E-2</v>
      </c>
      <c r="AU815" s="11">
        <f t="shared" si="255"/>
        <v>1.3900730399999999</v>
      </c>
      <c r="AV815" s="23">
        <f t="shared" si="256"/>
        <v>8.9411937179395213</v>
      </c>
      <c r="AW815" s="23">
        <f t="shared" si="257"/>
        <v>79.94494510172116</v>
      </c>
      <c r="AX815" s="23">
        <f t="shared" si="258"/>
        <v>1.459576692</v>
      </c>
      <c r="AY815" s="23">
        <f t="shared" si="259"/>
        <v>19.272460475879043</v>
      </c>
      <c r="AZ815" s="23"/>
      <c r="BA815" s="23"/>
    </row>
    <row r="816" spans="1:53">
      <c r="A816">
        <v>202212</v>
      </c>
      <c r="B816" s="20" t="s">
        <v>27</v>
      </c>
      <c r="C816" s="20" t="s">
        <v>3292</v>
      </c>
      <c r="D816">
        <v>9480.77</v>
      </c>
      <c r="E816" s="21">
        <v>0.68</v>
      </c>
      <c r="F816">
        <v>312.25</v>
      </c>
      <c r="G816" s="22">
        <v>4.8399999999999999E-2</v>
      </c>
      <c r="H816" s="11">
        <f t="shared" si="240"/>
        <v>312.03110224000005</v>
      </c>
      <c r="I816" s="23">
        <f t="shared" si="241"/>
        <v>1383.5740920528833</v>
      </c>
      <c r="J816" s="23">
        <f t="shared" si="242"/>
        <v>1914277.2681999605</v>
      </c>
      <c r="K816" s="23">
        <f t="shared" si="243"/>
        <v>327.63265735200008</v>
      </c>
      <c r="L816" s="23">
        <f t="shared" si="244"/>
        <v>3079.1792863457667</v>
      </c>
      <c r="N816">
        <v>202212</v>
      </c>
      <c r="O816" s="20" t="s">
        <v>29</v>
      </c>
      <c r="P816" s="20" t="s">
        <v>3293</v>
      </c>
      <c r="Q816">
        <v>26036.23</v>
      </c>
      <c r="R816" s="21">
        <v>0.71</v>
      </c>
      <c r="S816">
        <v>672.88</v>
      </c>
      <c r="T816" s="21">
        <v>0.04</v>
      </c>
      <c r="U816" s="11">
        <f t="shared" si="245"/>
        <v>739.42893199999992</v>
      </c>
      <c r="V816" s="23">
        <f t="shared" si="246"/>
        <v>3622.4471689022394</v>
      </c>
      <c r="W816" s="23">
        <f t="shared" si="247"/>
        <v>13122123.49148785</v>
      </c>
      <c r="X816" s="23">
        <f t="shared" si="248"/>
        <v>776.40037859999995</v>
      </c>
      <c r="Y816" s="23">
        <f t="shared" si="249"/>
        <v>7984.3232698044785</v>
      </c>
      <c r="AA816">
        <v>202212</v>
      </c>
      <c r="AB816" s="20" t="s">
        <v>31</v>
      </c>
      <c r="AC816" s="20" t="s">
        <v>3294</v>
      </c>
      <c r="AD816">
        <v>213789.66</v>
      </c>
      <c r="AE816" s="21">
        <v>0.72</v>
      </c>
      <c r="AF816">
        <v>648.03920000000005</v>
      </c>
      <c r="AG816" s="22">
        <v>4.1999999999999997E-3</v>
      </c>
      <c r="AH816" s="11">
        <f t="shared" si="250"/>
        <v>646.49993183999993</v>
      </c>
      <c r="AI816" s="23">
        <f t="shared" si="251"/>
        <v>9954.7394884627975</v>
      </c>
      <c r="AJ816" s="23">
        <f t="shared" si="252"/>
        <v>99096838.283160552</v>
      </c>
      <c r="AK816" s="23">
        <f t="shared" si="253"/>
        <v>678.82492843199998</v>
      </c>
      <c r="AL816" s="23">
        <f t="shared" si="254"/>
        <v>20555.978908765595</v>
      </c>
      <c r="AN816">
        <v>202212</v>
      </c>
      <c r="AO816" s="20" t="s">
        <v>33</v>
      </c>
      <c r="AP816" s="20" t="s">
        <v>3295</v>
      </c>
      <c r="AQ816">
        <v>519.26</v>
      </c>
      <c r="AR816" s="21">
        <v>0.86</v>
      </c>
      <c r="AS816">
        <v>13.62</v>
      </c>
      <c r="AT816">
        <v>3.0499999999999999E-2</v>
      </c>
      <c r="AU816" s="11">
        <f t="shared" si="255"/>
        <v>13.6201898</v>
      </c>
      <c r="AV816" s="23">
        <f t="shared" si="256"/>
        <v>76.790438334360715</v>
      </c>
      <c r="AW816" s="23">
        <f t="shared" si="257"/>
        <v>5896.7714195832559</v>
      </c>
      <c r="AX816" s="23">
        <f t="shared" si="258"/>
        <v>14.301199290000001</v>
      </c>
      <c r="AY816" s="23">
        <f t="shared" si="259"/>
        <v>167.20106646872142</v>
      </c>
      <c r="AZ816" s="23"/>
      <c r="BA816" s="23"/>
    </row>
    <row r="817" spans="1:53">
      <c r="A817">
        <v>202212</v>
      </c>
      <c r="B817" s="20" t="s">
        <v>27</v>
      </c>
      <c r="C817" s="20" t="s">
        <v>3296</v>
      </c>
      <c r="D817">
        <v>65463.360000000001</v>
      </c>
      <c r="E817" s="21">
        <v>0.68</v>
      </c>
      <c r="F817">
        <v>2156.06</v>
      </c>
      <c r="G817" s="22">
        <v>4.8399999999999999E-2</v>
      </c>
      <c r="H817" s="11">
        <f t="shared" si="240"/>
        <v>2154.5301043200002</v>
      </c>
      <c r="I817" s="23">
        <f t="shared" si="241"/>
        <v>9553.3810940177882</v>
      </c>
      <c r="J817" s="23">
        <f t="shared" si="242"/>
        <v>91267090.327536508</v>
      </c>
      <c r="K817" s="23">
        <f t="shared" si="243"/>
        <v>2262.2566095360003</v>
      </c>
      <c r="L817" s="23">
        <f t="shared" si="244"/>
        <v>21261.292292355578</v>
      </c>
      <c r="N817">
        <v>202212</v>
      </c>
      <c r="O817" s="20" t="s">
        <v>29</v>
      </c>
      <c r="P817" s="20" t="s">
        <v>3297</v>
      </c>
      <c r="Q817">
        <v>35420</v>
      </c>
      <c r="R817" s="21">
        <v>0.71</v>
      </c>
      <c r="S817">
        <v>915.39</v>
      </c>
      <c r="T817" s="21">
        <v>0.04</v>
      </c>
      <c r="U817" s="11">
        <f t="shared" si="245"/>
        <v>1005.9279999999999</v>
      </c>
      <c r="V817" s="23">
        <f t="shared" si="246"/>
        <v>4928.0206359567928</v>
      </c>
      <c r="W817" s="23">
        <f t="shared" si="247"/>
        <v>24285387.388415992</v>
      </c>
      <c r="X817" s="23">
        <f t="shared" si="248"/>
        <v>1056.2243999999998</v>
      </c>
      <c r="Y817" s="23">
        <f t="shared" si="249"/>
        <v>10861.969271913586</v>
      </c>
      <c r="AA817">
        <v>202212</v>
      </c>
      <c r="AB817" s="20" t="s">
        <v>31</v>
      </c>
      <c r="AC817" s="20" t="s">
        <v>3298</v>
      </c>
      <c r="AD817">
        <v>121421.89</v>
      </c>
      <c r="AE817" s="21">
        <v>0.72</v>
      </c>
      <c r="AF817">
        <v>368.05399999999997</v>
      </c>
      <c r="AG817" s="22">
        <v>4.1999999999999997E-3</v>
      </c>
      <c r="AH817" s="11">
        <f t="shared" si="250"/>
        <v>367.17979535999996</v>
      </c>
      <c r="AI817" s="23">
        <f t="shared" si="251"/>
        <v>5653.7967418386179</v>
      </c>
      <c r="AJ817" s="23">
        <f t="shared" si="252"/>
        <v>31965417.598024972</v>
      </c>
      <c r="AK817" s="23">
        <f t="shared" si="253"/>
        <v>385.53878512799997</v>
      </c>
      <c r="AL817" s="23">
        <f t="shared" si="254"/>
        <v>11674.773279037236</v>
      </c>
      <c r="AN817">
        <v>202212</v>
      </c>
      <c r="AO817" s="20" t="s">
        <v>33</v>
      </c>
      <c r="AP817" s="20" t="s">
        <v>3299</v>
      </c>
      <c r="AQ817">
        <v>176.44</v>
      </c>
      <c r="AR817" s="21">
        <v>0.86</v>
      </c>
      <c r="AS817">
        <v>3.6</v>
      </c>
      <c r="AT817">
        <v>2.3700000000000002E-2</v>
      </c>
      <c r="AU817" s="11">
        <f t="shared" si="255"/>
        <v>3.59620008</v>
      </c>
      <c r="AV817" s="23">
        <f t="shared" si="256"/>
        <v>23.081355922122079</v>
      </c>
      <c r="AW817" s="23">
        <f t="shared" si="257"/>
        <v>532.74899120367991</v>
      </c>
      <c r="AX817" s="23">
        <f t="shared" si="258"/>
        <v>3.7760100840000002</v>
      </c>
      <c r="AY817" s="23">
        <f t="shared" si="259"/>
        <v>49.75891192424416</v>
      </c>
      <c r="AZ817" s="23"/>
      <c r="BA817" s="23"/>
    </row>
    <row r="818" spans="1:53">
      <c r="A818">
        <v>202212</v>
      </c>
      <c r="B818" s="20" t="s">
        <v>27</v>
      </c>
      <c r="C818" s="20" t="s">
        <v>3300</v>
      </c>
      <c r="D818">
        <v>16094.33</v>
      </c>
      <c r="E818" s="21">
        <v>0.68</v>
      </c>
      <c r="F818">
        <v>530.07000000000005</v>
      </c>
      <c r="G818" s="22">
        <v>4.8399999999999999E-2</v>
      </c>
      <c r="H818" s="11">
        <f t="shared" si="240"/>
        <v>529.69658895999999</v>
      </c>
      <c r="I818" s="23">
        <f t="shared" si="241"/>
        <v>2348.7225211612008</v>
      </c>
      <c r="J818" s="23">
        <f t="shared" si="242"/>
        <v>5516497.4814098272</v>
      </c>
      <c r="K818" s="23">
        <f t="shared" si="243"/>
        <v>556.18141840800001</v>
      </c>
      <c r="L818" s="23">
        <f t="shared" si="244"/>
        <v>5227.1416312824012</v>
      </c>
      <c r="N818">
        <v>202212</v>
      </c>
      <c r="O818" s="20" t="s">
        <v>29</v>
      </c>
      <c r="P818" s="20" t="s">
        <v>3301</v>
      </c>
      <c r="Q818">
        <v>28256.31</v>
      </c>
      <c r="R818" s="21">
        <v>0.71</v>
      </c>
      <c r="S818">
        <v>730.25</v>
      </c>
      <c r="T818" s="21">
        <v>0.04</v>
      </c>
      <c r="U818" s="11">
        <f t="shared" si="245"/>
        <v>802.4792040000001</v>
      </c>
      <c r="V818" s="23">
        <f t="shared" si="246"/>
        <v>3931.3291579896186</v>
      </c>
      <c r="W818" s="23">
        <f t="shared" si="247"/>
        <v>15455348.948459363</v>
      </c>
      <c r="X818" s="23">
        <f t="shared" si="248"/>
        <v>842.60316420000015</v>
      </c>
      <c r="Y818" s="23">
        <f t="shared" si="249"/>
        <v>8665.1375199792365</v>
      </c>
      <c r="AA818">
        <v>202212</v>
      </c>
      <c r="AB818" s="20" t="s">
        <v>31</v>
      </c>
      <c r="AC818" s="20" t="s">
        <v>3302</v>
      </c>
      <c r="AD818">
        <v>117145.23</v>
      </c>
      <c r="AE818" s="21">
        <v>0.72</v>
      </c>
      <c r="AF818">
        <v>355.09059999999999</v>
      </c>
      <c r="AG818" s="22">
        <v>4.1999999999999997E-3</v>
      </c>
      <c r="AH818" s="11">
        <f t="shared" si="250"/>
        <v>354.24717551999993</v>
      </c>
      <c r="AI818" s="23">
        <f t="shared" si="251"/>
        <v>5454.6615910519549</v>
      </c>
      <c r="AJ818" s="23">
        <f t="shared" si="252"/>
        <v>29753333.072897445</v>
      </c>
      <c r="AK818" s="23">
        <f t="shared" si="253"/>
        <v>371.95953429599996</v>
      </c>
      <c r="AL818" s="23">
        <f t="shared" si="254"/>
        <v>11263.57035762391</v>
      </c>
      <c r="AN818">
        <v>202212</v>
      </c>
      <c r="AO818" s="20" t="s">
        <v>33</v>
      </c>
      <c r="AP818" s="20" t="s">
        <v>3303</v>
      </c>
      <c r="AQ818">
        <v>599.30999999999995</v>
      </c>
      <c r="AR818" s="21">
        <v>0.86</v>
      </c>
      <c r="AS818">
        <v>25.77</v>
      </c>
      <c r="AT818">
        <v>0.05</v>
      </c>
      <c r="AU818" s="11">
        <f t="shared" si="255"/>
        <v>25.770329999999998</v>
      </c>
      <c r="AV818" s="23">
        <f t="shared" si="256"/>
        <v>112.3302642116945</v>
      </c>
      <c r="AW818" s="23">
        <f t="shared" si="257"/>
        <v>12618.088257869094</v>
      </c>
      <c r="AX818" s="23">
        <f t="shared" si="258"/>
        <v>27.058846499999998</v>
      </c>
      <c r="AY818" s="23">
        <f t="shared" si="259"/>
        <v>250.430858423389</v>
      </c>
      <c r="AZ818" s="23"/>
      <c r="BA818" s="23"/>
    </row>
    <row r="819" spans="1:53">
      <c r="A819">
        <v>202212</v>
      </c>
      <c r="B819" s="20" t="s">
        <v>27</v>
      </c>
      <c r="C819" s="20" t="s">
        <v>3304</v>
      </c>
      <c r="D819">
        <v>205078.47</v>
      </c>
      <c r="E819" s="21">
        <v>0.68</v>
      </c>
      <c r="F819">
        <v>6754.33</v>
      </c>
      <c r="G819" s="22">
        <v>4.8399999999999999E-2</v>
      </c>
      <c r="H819" s="11">
        <f t="shared" si="240"/>
        <v>6749.5426046400007</v>
      </c>
      <c r="I819" s="23">
        <f t="shared" si="241"/>
        <v>29928.081572471903</v>
      </c>
      <c r="J819" s="23">
        <f t="shared" si="242"/>
        <v>895690066.60853231</v>
      </c>
      <c r="K819" s="23">
        <f t="shared" si="243"/>
        <v>7087.0197348720012</v>
      </c>
      <c r="L819" s="23">
        <f t="shared" si="244"/>
        <v>66605.705749583809</v>
      </c>
      <c r="N819">
        <v>202212</v>
      </c>
      <c r="O819" s="20" t="s">
        <v>29</v>
      </c>
      <c r="P819" s="20" t="s">
        <v>3305</v>
      </c>
      <c r="Q819">
        <v>88427.04</v>
      </c>
      <c r="R819" s="21">
        <v>0.71</v>
      </c>
      <c r="S819">
        <v>2285.3000000000002</v>
      </c>
      <c r="T819" s="21">
        <v>0.04</v>
      </c>
      <c r="U819" s="11">
        <f t="shared" si="245"/>
        <v>2511.3279359999997</v>
      </c>
      <c r="V819" s="23">
        <f t="shared" si="246"/>
        <v>12302.944039993698</v>
      </c>
      <c r="W819" s="23">
        <f t="shared" si="247"/>
        <v>151362432.05121645</v>
      </c>
      <c r="X819" s="23">
        <f t="shared" si="248"/>
        <v>2636.8943327999996</v>
      </c>
      <c r="Y819" s="23">
        <f t="shared" si="249"/>
        <v>27117.216015987397</v>
      </c>
      <c r="AA819">
        <v>202212</v>
      </c>
      <c r="AB819" s="20" t="s">
        <v>31</v>
      </c>
      <c r="AC819" s="20" t="s">
        <v>3306</v>
      </c>
      <c r="AD819">
        <v>183606.26</v>
      </c>
      <c r="AE819" s="21">
        <v>0.72</v>
      </c>
      <c r="AF819">
        <v>556.54729999999995</v>
      </c>
      <c r="AG819" s="22">
        <v>4.1999999999999997E-3</v>
      </c>
      <c r="AH819" s="11">
        <f t="shared" si="250"/>
        <v>555.22533023999995</v>
      </c>
      <c r="AI819" s="23">
        <f t="shared" si="251"/>
        <v>8549.3025563115043</v>
      </c>
      <c r="AJ819" s="23">
        <f t="shared" si="252"/>
        <v>73090574.199354425</v>
      </c>
      <c r="AK819" s="23">
        <f t="shared" si="253"/>
        <v>582.98659675199997</v>
      </c>
      <c r="AL819" s="23">
        <f t="shared" si="254"/>
        <v>17653.830442863007</v>
      </c>
      <c r="AN819">
        <v>202212</v>
      </c>
      <c r="AO819" s="20" t="s">
        <v>33</v>
      </c>
      <c r="AP819" s="20" t="s">
        <v>3307</v>
      </c>
      <c r="AQ819">
        <v>1258.4000000000001</v>
      </c>
      <c r="AR819" s="21">
        <v>0.86</v>
      </c>
      <c r="AS819">
        <v>13.53</v>
      </c>
      <c r="AT819">
        <v>1.2500000000000001E-2</v>
      </c>
      <c r="AU819" s="11">
        <f t="shared" si="255"/>
        <v>13.527800000000003</v>
      </c>
      <c r="AV819" s="23">
        <f t="shared" si="256"/>
        <v>120.23771643856185</v>
      </c>
      <c r="AW819" s="23">
        <f t="shared" si="257"/>
        <v>14457.108454360006</v>
      </c>
      <c r="AX819" s="23">
        <f t="shared" si="258"/>
        <v>14.204190000000004</v>
      </c>
      <c r="AY819" s="23">
        <f t="shared" si="259"/>
        <v>254.00323287712371</v>
      </c>
      <c r="AZ819" s="23"/>
      <c r="BA819" s="23"/>
    </row>
    <row r="820" spans="1:53">
      <c r="A820">
        <v>202212</v>
      </c>
      <c r="B820" s="20" t="s">
        <v>27</v>
      </c>
      <c r="C820" s="20" t="s">
        <v>3308</v>
      </c>
      <c r="D820">
        <v>91750.93</v>
      </c>
      <c r="E820" s="21">
        <v>0.68</v>
      </c>
      <c r="F820">
        <v>3021.85</v>
      </c>
      <c r="G820" s="22">
        <v>4.8399999999999999E-2</v>
      </c>
      <c r="H820" s="11">
        <f t="shared" si="240"/>
        <v>3019.7066081600001</v>
      </c>
      <c r="I820" s="23">
        <f t="shared" si="241"/>
        <v>13389.651860530066</v>
      </c>
      <c r="J820" s="23">
        <f t="shared" si="242"/>
        <v>179282776.94619626</v>
      </c>
      <c r="K820" s="23">
        <f t="shared" si="243"/>
        <v>3170.6919385680003</v>
      </c>
      <c r="L820" s="23">
        <f t="shared" si="244"/>
        <v>29799.010329220131</v>
      </c>
      <c r="N820">
        <v>202212</v>
      </c>
      <c r="O820" s="20" t="s">
        <v>29</v>
      </c>
      <c r="P820" s="20" t="s">
        <v>3309</v>
      </c>
      <c r="Q820">
        <v>17518.310000000001</v>
      </c>
      <c r="R820" s="21">
        <v>0.71</v>
      </c>
      <c r="S820">
        <v>452.74</v>
      </c>
      <c r="T820" s="21">
        <v>0.04</v>
      </c>
      <c r="U820" s="11">
        <f t="shared" si="245"/>
        <v>497.52000400000003</v>
      </c>
      <c r="V820" s="23">
        <f t="shared" si="246"/>
        <v>2437.3402932548915</v>
      </c>
      <c r="W820" s="23">
        <f t="shared" si="247"/>
        <v>5940627.7051238408</v>
      </c>
      <c r="X820" s="23">
        <f t="shared" si="248"/>
        <v>522.39600420000011</v>
      </c>
      <c r="Y820" s="23">
        <f t="shared" si="249"/>
        <v>5372.2005905097831</v>
      </c>
      <c r="AA820">
        <v>202212</v>
      </c>
      <c r="AB820" s="20" t="s">
        <v>31</v>
      </c>
      <c r="AC820" s="20" t="s">
        <v>3310</v>
      </c>
      <c r="AD820">
        <v>128079.86</v>
      </c>
      <c r="AE820" s="21">
        <v>0.72</v>
      </c>
      <c r="AF820">
        <v>388.23570000000001</v>
      </c>
      <c r="AG820" s="22">
        <v>4.1999999999999997E-3</v>
      </c>
      <c r="AH820" s="11">
        <f t="shared" si="250"/>
        <v>387.31349663999993</v>
      </c>
      <c r="AI820" s="23">
        <f t="shared" si="251"/>
        <v>5963.8134043469945</v>
      </c>
      <c r="AJ820" s="23">
        <f t="shared" si="252"/>
        <v>35567070.321868889</v>
      </c>
      <c r="AK820" s="23">
        <f t="shared" si="253"/>
        <v>406.67917147199995</v>
      </c>
      <c r="AL820" s="23">
        <f t="shared" si="254"/>
        <v>12314.940305333988</v>
      </c>
      <c r="AN820">
        <v>202212</v>
      </c>
      <c r="AO820" s="20" t="s">
        <v>33</v>
      </c>
      <c r="AP820" s="20" t="s">
        <v>3311</v>
      </c>
      <c r="AQ820">
        <v>4005.13</v>
      </c>
      <c r="AR820" s="21">
        <v>0.86</v>
      </c>
      <c r="AS820">
        <v>131.22999999999999</v>
      </c>
      <c r="AT820">
        <v>3.8100000000000002E-2</v>
      </c>
      <c r="AU820" s="11">
        <f t="shared" si="255"/>
        <v>131.23208958000001</v>
      </c>
      <c r="AV820" s="23">
        <f t="shared" si="256"/>
        <v>659.39024602467077</v>
      </c>
      <c r="AW820" s="23">
        <f t="shared" si="257"/>
        <v>434795.49655247584</v>
      </c>
      <c r="AX820" s="23">
        <f t="shared" si="258"/>
        <v>137.79369405900002</v>
      </c>
      <c r="AY820" s="23">
        <f t="shared" si="259"/>
        <v>1450.0125816293416</v>
      </c>
      <c r="AZ820" s="23"/>
      <c r="BA820" s="23"/>
    </row>
    <row r="821" spans="1:53">
      <c r="A821">
        <v>202212</v>
      </c>
      <c r="B821" s="20" t="s">
        <v>27</v>
      </c>
      <c r="C821" s="20" t="s">
        <v>3312</v>
      </c>
      <c r="D821">
        <v>106725.42</v>
      </c>
      <c r="E821" s="21">
        <v>0.68</v>
      </c>
      <c r="F821">
        <v>3515.04</v>
      </c>
      <c r="G821" s="22">
        <v>4.8399999999999999E-2</v>
      </c>
      <c r="H821" s="11">
        <f t="shared" si="240"/>
        <v>3512.5470230400001</v>
      </c>
      <c r="I821" s="23">
        <f t="shared" si="241"/>
        <v>15574.950776726217</v>
      </c>
      <c r="J821" s="23">
        <f t="shared" si="242"/>
        <v>242579091.69744459</v>
      </c>
      <c r="K821" s="23">
        <f t="shared" si="243"/>
        <v>3688.1743741920004</v>
      </c>
      <c r="L821" s="23">
        <f t="shared" si="244"/>
        <v>34662.448576492432</v>
      </c>
      <c r="N821">
        <v>202212</v>
      </c>
      <c r="O821" s="20" t="s">
        <v>29</v>
      </c>
      <c r="P821" s="20" t="s">
        <v>3313</v>
      </c>
      <c r="Q821">
        <v>65862.87</v>
      </c>
      <c r="R821" s="21">
        <v>0.71</v>
      </c>
      <c r="S821">
        <v>1702.16</v>
      </c>
      <c r="T821" s="21">
        <v>0.04</v>
      </c>
      <c r="U821" s="11">
        <f t="shared" si="245"/>
        <v>1870.5055079999997</v>
      </c>
      <c r="V821" s="23">
        <f t="shared" si="246"/>
        <v>9163.5681113308729</v>
      </c>
      <c r="W821" s="23">
        <f t="shared" si="247"/>
        <v>83970980.531000063</v>
      </c>
      <c r="X821" s="23">
        <f t="shared" si="248"/>
        <v>1964.0307833999998</v>
      </c>
      <c r="Y821" s="23">
        <f t="shared" si="249"/>
        <v>20197.641730661744</v>
      </c>
      <c r="AA821">
        <v>202212</v>
      </c>
      <c r="AB821" s="20" t="s">
        <v>31</v>
      </c>
      <c r="AC821" s="20" t="s">
        <v>3314</v>
      </c>
      <c r="AD821">
        <v>236519</v>
      </c>
      <c r="AE821" s="21">
        <v>0.72</v>
      </c>
      <c r="AF821">
        <v>716.93640000000005</v>
      </c>
      <c r="AG821" s="22">
        <v>4.1999999999999997E-3</v>
      </c>
      <c r="AH821" s="11">
        <f t="shared" si="250"/>
        <v>715.23345599999993</v>
      </c>
      <c r="AI821" s="23">
        <f t="shared" si="251"/>
        <v>11013.091227479066</v>
      </c>
      <c r="AJ821" s="23">
        <f t="shared" si="252"/>
        <v>121288178.38477637</v>
      </c>
      <c r="AK821" s="23">
        <f t="shared" si="253"/>
        <v>750.99512879999997</v>
      </c>
      <c r="AL821" s="23">
        <f t="shared" si="254"/>
        <v>22741.415910958131</v>
      </c>
      <c r="AN821">
        <v>202212</v>
      </c>
      <c r="AO821" s="20" t="s">
        <v>33</v>
      </c>
      <c r="AP821" s="20" t="s">
        <v>3315</v>
      </c>
      <c r="AQ821">
        <v>598.26</v>
      </c>
      <c r="AR821" s="21">
        <v>0.86</v>
      </c>
      <c r="AS821">
        <v>28.66</v>
      </c>
      <c r="AT821">
        <v>5.57E-2</v>
      </c>
      <c r="AU821" s="11">
        <f t="shared" si="255"/>
        <v>28.65785052</v>
      </c>
      <c r="AV821" s="23">
        <f t="shared" si="256"/>
        <v>117.99701209935448</v>
      </c>
      <c r="AW821" s="23">
        <f t="shared" si="257"/>
        <v>13923.294864375208</v>
      </c>
      <c r="AX821" s="23">
        <f t="shared" si="258"/>
        <v>30.090743046</v>
      </c>
      <c r="AY821" s="23">
        <f t="shared" si="259"/>
        <v>264.65187471870894</v>
      </c>
      <c r="AZ821" s="23"/>
      <c r="BA821" s="23"/>
    </row>
    <row r="822" spans="1:53">
      <c r="A822">
        <v>202212</v>
      </c>
      <c r="B822" s="20" t="s">
        <v>27</v>
      </c>
      <c r="C822" s="20" t="s">
        <v>3316</v>
      </c>
      <c r="D822">
        <v>14807.62</v>
      </c>
      <c r="E822" s="21">
        <v>0.68</v>
      </c>
      <c r="F822">
        <v>487.69</v>
      </c>
      <c r="G822" s="22">
        <v>4.8399999999999999E-2</v>
      </c>
      <c r="H822" s="11">
        <f t="shared" si="240"/>
        <v>487.34838944000006</v>
      </c>
      <c r="I822" s="23">
        <f t="shared" si="241"/>
        <v>2160.9467793189915</v>
      </c>
      <c r="J822" s="23">
        <f t="shared" si="242"/>
        <v>4669690.9830491226</v>
      </c>
      <c r="K822" s="23">
        <f t="shared" si="243"/>
        <v>511.71580891200011</v>
      </c>
      <c r="L822" s="23">
        <f t="shared" si="244"/>
        <v>4809.2419480779827</v>
      </c>
      <c r="N822">
        <v>202212</v>
      </c>
      <c r="O822" s="20" t="s">
        <v>29</v>
      </c>
      <c r="P822" s="20" t="s">
        <v>3317</v>
      </c>
      <c r="Q822">
        <v>16980.27</v>
      </c>
      <c r="R822" s="21">
        <v>0.71</v>
      </c>
      <c r="S822">
        <v>438.83</v>
      </c>
      <c r="T822" s="21">
        <v>0.04</v>
      </c>
      <c r="U822" s="11">
        <f t="shared" si="245"/>
        <v>482.23966800000005</v>
      </c>
      <c r="V822" s="23">
        <f t="shared" si="246"/>
        <v>2362.4822406583303</v>
      </c>
      <c r="W822" s="23">
        <f t="shared" si="247"/>
        <v>5581322.3374260049</v>
      </c>
      <c r="X822" s="23">
        <f t="shared" si="248"/>
        <v>506.35165140000009</v>
      </c>
      <c r="Y822" s="23">
        <f t="shared" si="249"/>
        <v>5207.2041493166607</v>
      </c>
      <c r="AA822">
        <v>202212</v>
      </c>
      <c r="AB822" s="20" t="s">
        <v>31</v>
      </c>
      <c r="AC822" s="20" t="s">
        <v>3318</v>
      </c>
      <c r="AD822">
        <v>198528.15</v>
      </c>
      <c r="AE822" s="21">
        <v>0.72</v>
      </c>
      <c r="AF822">
        <v>601.77850000000001</v>
      </c>
      <c r="AG822" s="22">
        <v>4.1999999999999997E-3</v>
      </c>
      <c r="AH822" s="11">
        <f t="shared" si="250"/>
        <v>600.34912559999987</v>
      </c>
      <c r="AI822" s="23">
        <f t="shared" si="251"/>
        <v>9244.1141184118314</v>
      </c>
      <c r="AJ822" s="23">
        <f t="shared" si="252"/>
        <v>85453645.834220946</v>
      </c>
      <c r="AK822" s="23">
        <f t="shared" si="253"/>
        <v>630.3665818799999</v>
      </c>
      <c r="AL822" s="23">
        <f t="shared" si="254"/>
        <v>19088.577362423664</v>
      </c>
      <c r="AN822">
        <v>202212</v>
      </c>
      <c r="AO822" s="20" t="s">
        <v>33</v>
      </c>
      <c r="AP822" s="20" t="s">
        <v>3319</v>
      </c>
      <c r="AQ822">
        <v>3533.86</v>
      </c>
      <c r="AR822" s="21">
        <v>0.86</v>
      </c>
      <c r="AS822">
        <v>82.36</v>
      </c>
      <c r="AT822">
        <v>2.7099999999999999E-2</v>
      </c>
      <c r="AU822" s="11">
        <f t="shared" si="255"/>
        <v>82.360141159999998</v>
      </c>
      <c r="AV822" s="23">
        <f t="shared" si="256"/>
        <v>493.47657128401499</v>
      </c>
      <c r="AW822" s="23">
        <f t="shared" si="257"/>
        <v>243519.12640622753</v>
      </c>
      <c r="AX822" s="23">
        <f t="shared" si="258"/>
        <v>86.478148218000001</v>
      </c>
      <c r="AY822" s="23">
        <f t="shared" si="259"/>
        <v>1069.31328372803</v>
      </c>
      <c r="AZ822" s="23"/>
      <c r="BA822" s="23"/>
    </row>
    <row r="823" spans="1:53">
      <c r="A823">
        <v>202212</v>
      </c>
      <c r="B823" s="20" t="s">
        <v>27</v>
      </c>
      <c r="C823" s="20" t="s">
        <v>3320</v>
      </c>
      <c r="D823">
        <v>41364.839999999997</v>
      </c>
      <c r="E823" s="21">
        <v>0.68</v>
      </c>
      <c r="F823">
        <v>1362.37</v>
      </c>
      <c r="G823" s="22">
        <v>4.8399999999999999E-2</v>
      </c>
      <c r="H823" s="11">
        <f t="shared" si="240"/>
        <v>1361.39961408</v>
      </c>
      <c r="I823" s="23">
        <f t="shared" si="241"/>
        <v>6036.5688594821704</v>
      </c>
      <c r="J823" s="23">
        <f t="shared" si="242"/>
        <v>36440163.595269874</v>
      </c>
      <c r="K823" s="23">
        <f t="shared" si="243"/>
        <v>1429.469594784</v>
      </c>
      <c r="L823" s="23">
        <f t="shared" si="244"/>
        <v>13434.53733304434</v>
      </c>
      <c r="N823">
        <v>202212</v>
      </c>
      <c r="O823" s="20" t="s">
        <v>29</v>
      </c>
      <c r="P823" s="20" t="s">
        <v>3321</v>
      </c>
      <c r="Q823">
        <v>45098.13</v>
      </c>
      <c r="R823" s="21">
        <v>0.71</v>
      </c>
      <c r="S823">
        <v>1165.51</v>
      </c>
      <c r="T823" s="21">
        <v>0.04</v>
      </c>
      <c r="U823" s="11">
        <f t="shared" si="245"/>
        <v>1280.7868919999999</v>
      </c>
      <c r="V823" s="23">
        <f t="shared" si="246"/>
        <v>6274.5487092902904</v>
      </c>
      <c r="W823" s="23">
        <f t="shared" si="247"/>
        <v>39369961.505256452</v>
      </c>
      <c r="X823" s="23">
        <f t="shared" si="248"/>
        <v>1344.8262365999999</v>
      </c>
      <c r="Y823" s="23">
        <f t="shared" si="249"/>
        <v>13829.884310580581</v>
      </c>
      <c r="AA823">
        <v>202212</v>
      </c>
      <c r="AB823" s="20" t="s">
        <v>31</v>
      </c>
      <c r="AC823" s="20" t="s">
        <v>3322</v>
      </c>
      <c r="AD823">
        <v>215517.1</v>
      </c>
      <c r="AE823" s="21">
        <v>0.72</v>
      </c>
      <c r="AF823">
        <v>653.27539999999999</v>
      </c>
      <c r="AG823" s="22">
        <v>4.1999999999999997E-3</v>
      </c>
      <c r="AH823" s="11">
        <f t="shared" si="250"/>
        <v>651.72371039999996</v>
      </c>
      <c r="AI823" s="23">
        <f t="shared" si="251"/>
        <v>10035.174693710564</v>
      </c>
      <c r="AJ823" s="23">
        <f t="shared" si="252"/>
        <v>100704731.13328891</v>
      </c>
      <c r="AK823" s="23">
        <f t="shared" si="253"/>
        <v>684.30989592000003</v>
      </c>
      <c r="AL823" s="23">
        <f t="shared" si="254"/>
        <v>20722.073097821129</v>
      </c>
      <c r="AN823">
        <v>202212</v>
      </c>
      <c r="AO823" s="20" t="s">
        <v>33</v>
      </c>
      <c r="AP823" s="20" t="s">
        <v>3323</v>
      </c>
      <c r="AQ823">
        <v>3315.64</v>
      </c>
      <c r="AR823" s="21">
        <v>0.86</v>
      </c>
      <c r="AS823">
        <v>174.79</v>
      </c>
      <c r="AT823">
        <v>6.13E-2</v>
      </c>
      <c r="AU823" s="11">
        <f t="shared" si="255"/>
        <v>174.79390951999997</v>
      </c>
      <c r="AV823" s="23">
        <f t="shared" si="256"/>
        <v>684.00530145100606</v>
      </c>
      <c r="AW823" s="23">
        <f t="shared" si="257"/>
        <v>467863.2524130817</v>
      </c>
      <c r="AX823" s="23">
        <f t="shared" si="258"/>
        <v>183.53360499599998</v>
      </c>
      <c r="AY823" s="23">
        <f t="shared" si="259"/>
        <v>1542.8045124220121</v>
      </c>
      <c r="AZ823" s="23"/>
      <c r="BA823" s="23"/>
    </row>
    <row r="824" spans="1:53">
      <c r="A824">
        <v>202212</v>
      </c>
      <c r="B824" s="20" t="s">
        <v>27</v>
      </c>
      <c r="C824" s="20" t="s">
        <v>3324</v>
      </c>
      <c r="D824">
        <v>135787.82999999999</v>
      </c>
      <c r="E824" s="21">
        <v>0.68</v>
      </c>
      <c r="F824">
        <v>4472.22</v>
      </c>
      <c r="G824" s="22">
        <v>4.8399999999999999E-2</v>
      </c>
      <c r="H824" s="11">
        <f t="shared" si="240"/>
        <v>4469.0490609599992</v>
      </c>
      <c r="I824" s="23">
        <f t="shared" si="241"/>
        <v>19816.167210477757</v>
      </c>
      <c r="J824" s="23">
        <f t="shared" si="242"/>
        <v>392680482.9136138</v>
      </c>
      <c r="K824" s="23">
        <f t="shared" si="243"/>
        <v>4692.5015140079995</v>
      </c>
      <c r="L824" s="23">
        <f t="shared" si="244"/>
        <v>44101.383481915516</v>
      </c>
      <c r="N824">
        <v>202212</v>
      </c>
      <c r="O824" s="20" t="s">
        <v>29</v>
      </c>
      <c r="P824" s="20" t="s">
        <v>3325</v>
      </c>
      <c r="Q824">
        <v>74095.75</v>
      </c>
      <c r="R824" s="21">
        <v>0.71</v>
      </c>
      <c r="S824">
        <v>1914.93</v>
      </c>
      <c r="T824" s="21">
        <v>0.04</v>
      </c>
      <c r="U824" s="11">
        <f t="shared" si="245"/>
        <v>2104.3193000000001</v>
      </c>
      <c r="V824" s="23">
        <f t="shared" si="246"/>
        <v>10309.017081781354</v>
      </c>
      <c r="W824" s="23">
        <f t="shared" si="247"/>
        <v>106275833.19245975</v>
      </c>
      <c r="X824" s="23">
        <f t="shared" si="248"/>
        <v>2209.5352650000004</v>
      </c>
      <c r="Y824" s="23">
        <f t="shared" si="249"/>
        <v>22722.353463562707</v>
      </c>
      <c r="AA824">
        <v>202212</v>
      </c>
      <c r="AB824" s="20" t="s">
        <v>31</v>
      </c>
      <c r="AC824" s="20" t="s">
        <v>3326</v>
      </c>
      <c r="AD824">
        <v>137326.04999999999</v>
      </c>
      <c r="AE824" s="21">
        <v>0.72</v>
      </c>
      <c r="AF824">
        <v>416.2627</v>
      </c>
      <c r="AG824" s="22">
        <v>4.1999999999999997E-3</v>
      </c>
      <c r="AH824" s="11">
        <f t="shared" si="250"/>
        <v>415.27397519999994</v>
      </c>
      <c r="AI824" s="23">
        <f t="shared" si="251"/>
        <v>6394.3459787981155</v>
      </c>
      <c r="AJ824" s="23">
        <f t="shared" si="252"/>
        <v>40887660.49657163</v>
      </c>
      <c r="AK824" s="23">
        <f t="shared" si="253"/>
        <v>436.03767395999995</v>
      </c>
      <c r="AL824" s="23">
        <f t="shared" si="254"/>
        <v>13203.965932796231</v>
      </c>
      <c r="AN824">
        <v>202212</v>
      </c>
      <c r="AO824" s="20" t="s">
        <v>33</v>
      </c>
      <c r="AP824" s="20" t="s">
        <v>3327</v>
      </c>
      <c r="AQ824">
        <v>1550.87</v>
      </c>
      <c r="AR824" s="21">
        <v>0.86</v>
      </c>
      <c r="AS824">
        <v>56.82</v>
      </c>
      <c r="AT824">
        <v>4.2599999999999999E-2</v>
      </c>
      <c r="AU824" s="11">
        <f t="shared" si="255"/>
        <v>56.817673319999997</v>
      </c>
      <c r="AV824" s="23">
        <f t="shared" si="256"/>
        <v>269.35519582372973</v>
      </c>
      <c r="AW824" s="23">
        <f t="shared" si="257"/>
        <v>72552.221517239785</v>
      </c>
      <c r="AX824" s="23">
        <f t="shared" si="258"/>
        <v>59.658556986000001</v>
      </c>
      <c r="AY824" s="23">
        <f t="shared" si="259"/>
        <v>595.5280649674595</v>
      </c>
      <c r="AZ824" s="23"/>
      <c r="BA824" s="23"/>
    </row>
    <row r="825" spans="1:53">
      <c r="A825">
        <v>202212</v>
      </c>
      <c r="B825" s="20" t="s">
        <v>27</v>
      </c>
      <c r="C825" s="20" t="s">
        <v>3328</v>
      </c>
      <c r="D825">
        <v>32731.119999999999</v>
      </c>
      <c r="E825" s="21">
        <v>0.68</v>
      </c>
      <c r="F825">
        <v>1078.01</v>
      </c>
      <c r="G825" s="22">
        <v>4.8399999999999999E-2</v>
      </c>
      <c r="H825" s="11">
        <f t="shared" si="240"/>
        <v>1077.2466214399999</v>
      </c>
      <c r="I825" s="23">
        <f t="shared" si="241"/>
        <v>4776.6088235316283</v>
      </c>
      <c r="J825" s="23">
        <f t="shared" si="242"/>
        <v>22815991.853040207</v>
      </c>
      <c r="K825" s="23">
        <f t="shared" si="243"/>
        <v>1131.1089525119999</v>
      </c>
      <c r="L825" s="23">
        <f t="shared" si="244"/>
        <v>10630.464268503256</v>
      </c>
      <c r="N825">
        <v>202212</v>
      </c>
      <c r="O825" s="20" t="s">
        <v>29</v>
      </c>
      <c r="P825" s="20" t="s">
        <v>3329</v>
      </c>
      <c r="Q825">
        <v>27493.71</v>
      </c>
      <c r="R825" s="21">
        <v>0.71</v>
      </c>
      <c r="S825">
        <v>710.54</v>
      </c>
      <c r="T825" s="21">
        <v>0.04</v>
      </c>
      <c r="U825" s="11">
        <f t="shared" si="245"/>
        <v>780.8213639999999</v>
      </c>
      <c r="V825" s="23">
        <f t="shared" si="246"/>
        <v>3825.2278441279395</v>
      </c>
      <c r="W825" s="23">
        <f t="shared" si="247"/>
        <v>14632368.059491685</v>
      </c>
      <c r="X825" s="23">
        <f t="shared" si="248"/>
        <v>819.86243219999994</v>
      </c>
      <c r="Y825" s="23">
        <f t="shared" si="249"/>
        <v>8431.2770522558785</v>
      </c>
      <c r="AA825">
        <v>202212</v>
      </c>
      <c r="AB825" s="20" t="s">
        <v>31</v>
      </c>
      <c r="AC825" s="20" t="s">
        <v>3330</v>
      </c>
      <c r="AD825">
        <v>198556.24</v>
      </c>
      <c r="AE825" s="21">
        <v>0.72</v>
      </c>
      <c r="AF825">
        <v>601.86369999999999</v>
      </c>
      <c r="AG825" s="22">
        <v>4.1999999999999997E-3</v>
      </c>
      <c r="AH825" s="11">
        <f t="shared" si="250"/>
        <v>600.43406975999983</v>
      </c>
      <c r="AI825" s="23">
        <f t="shared" si="251"/>
        <v>9245.4220798550123</v>
      </c>
      <c r="AJ825" s="23">
        <f t="shared" si="252"/>
        <v>85477829.434670582</v>
      </c>
      <c r="AK825" s="23">
        <f t="shared" si="253"/>
        <v>630.4557732479999</v>
      </c>
      <c r="AL825" s="23">
        <f t="shared" si="254"/>
        <v>19091.278229470023</v>
      </c>
      <c r="AN825">
        <v>202212</v>
      </c>
      <c r="AO825" s="20" t="s">
        <v>33</v>
      </c>
      <c r="AP825" s="20" t="s">
        <v>3331</v>
      </c>
      <c r="AQ825">
        <v>967.22</v>
      </c>
      <c r="AR825" s="21">
        <v>0.86</v>
      </c>
      <c r="AS825">
        <v>28.95</v>
      </c>
      <c r="AT825">
        <v>3.4799999999999998E-2</v>
      </c>
      <c r="AU825" s="11">
        <f t="shared" si="255"/>
        <v>28.94696016</v>
      </c>
      <c r="AV825" s="23">
        <f t="shared" si="256"/>
        <v>152.44809369295783</v>
      </c>
      <c r="AW825" s="23">
        <f t="shared" si="257"/>
        <v>23240.421270616847</v>
      </c>
      <c r="AX825" s="23">
        <f t="shared" si="258"/>
        <v>30.394308168000002</v>
      </c>
      <c r="AY825" s="23">
        <f t="shared" si="259"/>
        <v>333.84314754591566</v>
      </c>
      <c r="AZ825" s="23"/>
      <c r="BA825" s="23"/>
    </row>
    <row r="826" spans="1:53">
      <c r="A826">
        <v>202212</v>
      </c>
      <c r="B826" s="20" t="s">
        <v>27</v>
      </c>
      <c r="C826" s="20" t="s">
        <v>3332</v>
      </c>
      <c r="D826">
        <v>49620.33</v>
      </c>
      <c r="E826" s="21">
        <v>0.68</v>
      </c>
      <c r="F826">
        <v>1634.26</v>
      </c>
      <c r="G826" s="22">
        <v>4.8399999999999999E-2</v>
      </c>
      <c r="H826" s="11">
        <f t="shared" si="240"/>
        <v>1633.1043009600003</v>
      </c>
      <c r="I826" s="23">
        <f t="shared" si="241"/>
        <v>7241.3319832792531</v>
      </c>
      <c r="J826" s="23">
        <f t="shared" si="242"/>
        <v>52436888.892063044</v>
      </c>
      <c r="K826" s="23">
        <f t="shared" si="243"/>
        <v>1714.7595160080004</v>
      </c>
      <c r="L826" s="23">
        <f t="shared" si="244"/>
        <v>16115.768267518506</v>
      </c>
      <c r="N826">
        <v>202212</v>
      </c>
      <c r="O826" s="20" t="s">
        <v>29</v>
      </c>
      <c r="P826" s="20" t="s">
        <v>3333</v>
      </c>
      <c r="Q826">
        <v>183585.36</v>
      </c>
      <c r="R826" s="21">
        <v>0.71</v>
      </c>
      <c r="S826">
        <v>4744.58</v>
      </c>
      <c r="T826" s="21">
        <v>0.04</v>
      </c>
      <c r="U826" s="11">
        <f t="shared" si="245"/>
        <v>5213.824223999999</v>
      </c>
      <c r="V826" s="23">
        <f t="shared" si="246"/>
        <v>25542.41791472492</v>
      </c>
      <c r="W826" s="23">
        <f t="shared" si="247"/>
        <v>652415112.93046057</v>
      </c>
      <c r="X826" s="23">
        <f t="shared" si="248"/>
        <v>5474.515435199999</v>
      </c>
      <c r="Y826" s="23">
        <f t="shared" si="249"/>
        <v>56298.660053449836</v>
      </c>
      <c r="AA826">
        <v>202212</v>
      </c>
      <c r="AB826" s="20" t="s">
        <v>31</v>
      </c>
      <c r="AC826" s="20" t="s">
        <v>3334</v>
      </c>
      <c r="AD826">
        <v>194292.98</v>
      </c>
      <c r="AE826" s="21">
        <v>0.72</v>
      </c>
      <c r="AF826">
        <v>588.94090000000006</v>
      </c>
      <c r="AG826" s="22">
        <v>4.1999999999999997E-3</v>
      </c>
      <c r="AH826" s="11">
        <f t="shared" si="250"/>
        <v>587.54197151999995</v>
      </c>
      <c r="AI826" s="23">
        <f t="shared" si="251"/>
        <v>9046.910876499418</v>
      </c>
      <c r="AJ826" s="23">
        <f t="shared" si="252"/>
        <v>81846596.407323465</v>
      </c>
      <c r="AK826" s="23">
        <f t="shared" si="253"/>
        <v>616.91907009599993</v>
      </c>
      <c r="AL826" s="23">
        <f t="shared" si="254"/>
        <v>18681.363724518837</v>
      </c>
      <c r="AN826">
        <v>202212</v>
      </c>
      <c r="AO826" s="20" t="s">
        <v>33</v>
      </c>
      <c r="AP826" s="20" t="s">
        <v>3335</v>
      </c>
      <c r="AQ826">
        <v>2201.83</v>
      </c>
      <c r="AR826" s="21">
        <v>0.86</v>
      </c>
      <c r="AS826">
        <v>155.84</v>
      </c>
      <c r="AT826">
        <v>8.2299999999999998E-2</v>
      </c>
      <c r="AU826" s="11">
        <f t="shared" si="255"/>
        <v>155.84112374</v>
      </c>
      <c r="AV826" s="23">
        <f t="shared" si="256"/>
        <v>520.39428612166375</v>
      </c>
      <c r="AW826" s="23">
        <f t="shared" si="257"/>
        <v>270810.21302807605</v>
      </c>
      <c r="AX826" s="23">
        <f t="shared" si="258"/>
        <v>163.63317992700001</v>
      </c>
      <c r="AY826" s="23">
        <f t="shared" si="259"/>
        <v>1196.6296959833276</v>
      </c>
      <c r="AZ826" s="23"/>
      <c r="BA826" s="23"/>
    </row>
    <row r="827" spans="1:53">
      <c r="A827">
        <v>202212</v>
      </c>
      <c r="B827" s="20" t="s">
        <v>27</v>
      </c>
      <c r="C827" s="20" t="s">
        <v>3336</v>
      </c>
      <c r="D827">
        <v>122004.98</v>
      </c>
      <c r="E827" s="21">
        <v>0.68</v>
      </c>
      <c r="F827">
        <v>4018.28</v>
      </c>
      <c r="G827" s="22">
        <v>4.8399999999999999E-2</v>
      </c>
      <c r="H827" s="11">
        <f t="shared" si="240"/>
        <v>4015.4279017600002</v>
      </c>
      <c r="I827" s="23">
        <f t="shared" si="241"/>
        <v>17804.77001651028</v>
      </c>
      <c r="J827" s="23">
        <f t="shared" si="242"/>
        <v>317009835.34082347</v>
      </c>
      <c r="K827" s="23">
        <f t="shared" si="243"/>
        <v>4216.1992968479999</v>
      </c>
      <c r="L827" s="23">
        <f t="shared" si="244"/>
        <v>39624.967934780558</v>
      </c>
      <c r="N827">
        <v>202212</v>
      </c>
      <c r="O827" s="20" t="s">
        <v>29</v>
      </c>
      <c r="P827" s="20" t="s">
        <v>3337</v>
      </c>
      <c r="Q827">
        <v>36916.620000000003</v>
      </c>
      <c r="R827" s="21">
        <v>0.71</v>
      </c>
      <c r="S827">
        <v>954.07</v>
      </c>
      <c r="T827" s="21">
        <v>0.04</v>
      </c>
      <c r="U827" s="11">
        <f t="shared" si="245"/>
        <v>1048.432008</v>
      </c>
      <c r="V827" s="23">
        <f t="shared" si="246"/>
        <v>5136.2468992031418</v>
      </c>
      <c r="W827" s="23">
        <f t="shared" si="247"/>
        <v>26381032.209573887</v>
      </c>
      <c r="X827" s="23">
        <f t="shared" si="248"/>
        <v>1100.8536084</v>
      </c>
      <c r="Y827" s="23">
        <f t="shared" si="249"/>
        <v>11320.925806406283</v>
      </c>
      <c r="AA827">
        <v>202212</v>
      </c>
      <c r="AB827" s="20" t="s">
        <v>31</v>
      </c>
      <c r="AC827" s="20" t="s">
        <v>3338</v>
      </c>
      <c r="AD827">
        <v>205182.58</v>
      </c>
      <c r="AE827" s="21">
        <v>0.72</v>
      </c>
      <c r="AF827">
        <v>621.94939999999997</v>
      </c>
      <c r="AG827" s="22">
        <v>4.1999999999999997E-3</v>
      </c>
      <c r="AH827" s="11">
        <f t="shared" si="250"/>
        <v>620.47212191999995</v>
      </c>
      <c r="AI827" s="23">
        <f t="shared" si="251"/>
        <v>9553.9659470466286</v>
      </c>
      <c r="AJ827" s="23">
        <f t="shared" si="252"/>
        <v>91278265.317326576</v>
      </c>
      <c r="AK827" s="23">
        <f t="shared" si="253"/>
        <v>651.49572801599993</v>
      </c>
      <c r="AL827" s="23">
        <f t="shared" si="254"/>
        <v>19728.404016013257</v>
      </c>
      <c r="AN827">
        <v>202212</v>
      </c>
      <c r="AO827" s="20" t="s">
        <v>33</v>
      </c>
      <c r="AP827" s="20" t="s">
        <v>3339</v>
      </c>
      <c r="AQ827">
        <v>4216.1400000000003</v>
      </c>
      <c r="AR827" s="21">
        <v>0.86</v>
      </c>
      <c r="AS827">
        <v>60.19</v>
      </c>
      <c r="AT827">
        <v>1.66E-2</v>
      </c>
      <c r="AU827" s="11">
        <f t="shared" si="255"/>
        <v>60.189614640000002</v>
      </c>
      <c r="AV827" s="23">
        <f t="shared" si="256"/>
        <v>463.26833940624232</v>
      </c>
      <c r="AW827" s="23">
        <f t="shared" si="257"/>
        <v>214617.55429621733</v>
      </c>
      <c r="AX827" s="23">
        <f t="shared" si="258"/>
        <v>63.199095372000002</v>
      </c>
      <c r="AY827" s="23">
        <f t="shared" si="259"/>
        <v>986.7262934524847</v>
      </c>
      <c r="AZ827" s="23"/>
      <c r="BA827" s="23"/>
    </row>
    <row r="828" spans="1:53">
      <c r="A828">
        <v>202212</v>
      </c>
      <c r="B828" s="20" t="s">
        <v>27</v>
      </c>
      <c r="C828" s="20" t="s">
        <v>3340</v>
      </c>
      <c r="D828">
        <v>79212.94</v>
      </c>
      <c r="E828" s="21">
        <v>0.68</v>
      </c>
      <c r="F828">
        <v>2608.91</v>
      </c>
      <c r="G828" s="22">
        <v>4.8399999999999999E-2</v>
      </c>
      <c r="H828" s="11">
        <f t="shared" si="240"/>
        <v>2607.0562812800003</v>
      </c>
      <c r="I828" s="23">
        <f t="shared" si="241"/>
        <v>11559.923037827046</v>
      </c>
      <c r="J828" s="23">
        <f t="shared" si="242"/>
        <v>133631820.64048448</v>
      </c>
      <c r="K828" s="23">
        <f t="shared" si="243"/>
        <v>2737.4090953440004</v>
      </c>
      <c r="L828" s="23">
        <f t="shared" si="244"/>
        <v>25726.902356934093</v>
      </c>
      <c r="N828">
        <v>202212</v>
      </c>
      <c r="O828" s="20" t="s">
        <v>29</v>
      </c>
      <c r="P828" s="20" t="s">
        <v>3341</v>
      </c>
      <c r="Q828">
        <v>91441.600000000006</v>
      </c>
      <c r="R828" s="21">
        <v>0.71</v>
      </c>
      <c r="S828">
        <v>2363.21</v>
      </c>
      <c r="T828" s="21">
        <v>0.04</v>
      </c>
      <c r="U828" s="11">
        <f t="shared" si="245"/>
        <v>2596.9414400000001</v>
      </c>
      <c r="V828" s="23">
        <f t="shared" si="246"/>
        <v>12722.362839777152</v>
      </c>
      <c r="W828" s="23">
        <f t="shared" si="247"/>
        <v>161858516.22694254</v>
      </c>
      <c r="X828" s="23">
        <f t="shared" si="248"/>
        <v>2726.7885120000001</v>
      </c>
      <c r="Y828" s="23">
        <f t="shared" si="249"/>
        <v>28041.667119554302</v>
      </c>
      <c r="AA828">
        <v>202212</v>
      </c>
      <c r="AB828" s="20" t="s">
        <v>31</v>
      </c>
      <c r="AC828" s="20" t="s">
        <v>3342</v>
      </c>
      <c r="AD828">
        <v>126386.07</v>
      </c>
      <c r="AE828" s="21">
        <v>0.72</v>
      </c>
      <c r="AF828">
        <v>383.10149999999999</v>
      </c>
      <c r="AG828" s="22">
        <v>4.1999999999999997E-3</v>
      </c>
      <c r="AH828" s="11">
        <f t="shared" si="250"/>
        <v>382.19147568</v>
      </c>
      <c r="AI828" s="23">
        <f t="shared" si="251"/>
        <v>5884.9450521630624</v>
      </c>
      <c r="AJ828" s="23">
        <f t="shared" si="252"/>
        <v>34632578.26697851</v>
      </c>
      <c r="AK828" s="23">
        <f t="shared" si="253"/>
        <v>401.30104946400002</v>
      </c>
      <c r="AL828" s="23">
        <f t="shared" si="254"/>
        <v>12152.081580006125</v>
      </c>
      <c r="AN828">
        <v>202212</v>
      </c>
      <c r="AO828" s="20" t="s">
        <v>33</v>
      </c>
      <c r="AP828" s="20" t="s">
        <v>3343</v>
      </c>
      <c r="AQ828">
        <v>3556.9</v>
      </c>
      <c r="AR828" s="21">
        <v>0.86</v>
      </c>
      <c r="AS828">
        <v>101.56</v>
      </c>
      <c r="AT828">
        <v>3.32E-2</v>
      </c>
      <c r="AU828" s="11">
        <f t="shared" si="255"/>
        <v>101.55660880000001</v>
      </c>
      <c r="AV828" s="23">
        <f t="shared" si="256"/>
        <v>548.03395769976066</v>
      </c>
      <c r="AW828" s="23">
        <f t="shared" si="257"/>
        <v>300341.21879206307</v>
      </c>
      <c r="AX828" s="23">
        <f t="shared" si="258"/>
        <v>106.63443924000001</v>
      </c>
      <c r="AY828" s="23">
        <f t="shared" si="259"/>
        <v>1197.6245241995214</v>
      </c>
      <c r="AZ828" s="23"/>
      <c r="BA828" s="23"/>
    </row>
    <row r="829" spans="1:53">
      <c r="A829">
        <v>202212</v>
      </c>
      <c r="B829" s="20" t="s">
        <v>27</v>
      </c>
      <c r="C829" s="20" t="s">
        <v>3344</v>
      </c>
      <c r="D829">
        <v>69795.69</v>
      </c>
      <c r="E829" s="21">
        <v>0.68</v>
      </c>
      <c r="F829">
        <v>2298.7399999999998</v>
      </c>
      <c r="G829" s="22">
        <v>4.8399999999999999E-2</v>
      </c>
      <c r="H829" s="11">
        <f t="shared" si="240"/>
        <v>2297.1157492800003</v>
      </c>
      <c r="I829" s="23">
        <f t="shared" si="241"/>
        <v>10185.618723052505</v>
      </c>
      <c r="J829" s="23">
        <f t="shared" si="242"/>
        <v>103746828.77139774</v>
      </c>
      <c r="K829" s="23">
        <f t="shared" si="243"/>
        <v>2411.9715367440003</v>
      </c>
      <c r="L829" s="23">
        <f t="shared" si="244"/>
        <v>22668.353195385011</v>
      </c>
      <c r="N829">
        <v>202212</v>
      </c>
      <c r="O829" s="20" t="s">
        <v>29</v>
      </c>
      <c r="P829" s="20" t="s">
        <v>3345</v>
      </c>
      <c r="Q829">
        <v>15465.06</v>
      </c>
      <c r="R829" s="21">
        <v>0.71</v>
      </c>
      <c r="S829">
        <v>399.67</v>
      </c>
      <c r="T829" s="21">
        <v>0.04</v>
      </c>
      <c r="U829" s="11">
        <f t="shared" si="245"/>
        <v>439.20770399999992</v>
      </c>
      <c r="V829" s="23">
        <f t="shared" si="246"/>
        <v>2151.6695317987001</v>
      </c>
      <c r="W829" s="23">
        <f t="shared" si="247"/>
        <v>4629681.7740708375</v>
      </c>
      <c r="X829" s="23">
        <f t="shared" si="248"/>
        <v>461.16808919999994</v>
      </c>
      <c r="Y829" s="23">
        <f t="shared" si="249"/>
        <v>4742.5467675973996</v>
      </c>
      <c r="AA829">
        <v>202212</v>
      </c>
      <c r="AB829" s="20" t="s">
        <v>31</v>
      </c>
      <c r="AC829" s="20" t="s">
        <v>3346</v>
      </c>
      <c r="AD829">
        <v>161466.65</v>
      </c>
      <c r="AE829" s="21">
        <v>0.72</v>
      </c>
      <c r="AF829">
        <v>489.43770000000001</v>
      </c>
      <c r="AG829" s="22">
        <v>4.1999999999999997E-3</v>
      </c>
      <c r="AH829" s="11">
        <f t="shared" si="250"/>
        <v>488.27514959999996</v>
      </c>
      <c r="AI829" s="23">
        <f t="shared" si="251"/>
        <v>7518.4105574834703</v>
      </c>
      <c r="AJ829" s="23">
        <f t="shared" si="252"/>
        <v>56526497.310878903</v>
      </c>
      <c r="AK829" s="23">
        <f t="shared" si="253"/>
        <v>512.68890708000004</v>
      </c>
      <c r="AL829" s="23">
        <f t="shared" si="254"/>
        <v>15525.096264566941</v>
      </c>
      <c r="AN829">
        <v>202212</v>
      </c>
      <c r="AO829" s="20" t="s">
        <v>33</v>
      </c>
      <c r="AP829" s="20" t="s">
        <v>3347</v>
      </c>
      <c r="AQ829">
        <v>964.8</v>
      </c>
      <c r="AR829" s="21">
        <v>0.86</v>
      </c>
      <c r="AS829">
        <v>29.37</v>
      </c>
      <c r="AT829">
        <v>3.5400000000000001E-2</v>
      </c>
      <c r="AU829" s="11">
        <f t="shared" si="255"/>
        <v>29.3723712</v>
      </c>
      <c r="AV829" s="23">
        <f t="shared" si="256"/>
        <v>153.32430538281596</v>
      </c>
      <c r="AW829" s="23">
        <f t="shared" si="257"/>
        <v>23508.342621123007</v>
      </c>
      <c r="AX829" s="23">
        <f t="shared" si="258"/>
        <v>30.840989760000003</v>
      </c>
      <c r="AY829" s="23">
        <f t="shared" si="259"/>
        <v>336.0209819656319</v>
      </c>
      <c r="AZ829" s="23"/>
      <c r="BA829" s="23"/>
    </row>
    <row r="830" spans="1:53">
      <c r="A830">
        <v>202212</v>
      </c>
      <c r="B830" s="20" t="s">
        <v>27</v>
      </c>
      <c r="C830" s="20" t="s">
        <v>3348</v>
      </c>
      <c r="D830">
        <v>35149.33</v>
      </c>
      <c r="E830" s="21">
        <v>0.68</v>
      </c>
      <c r="F830">
        <v>1157.6600000000001</v>
      </c>
      <c r="G830" s="22">
        <v>4.8399999999999999E-2</v>
      </c>
      <c r="H830" s="11">
        <f t="shared" si="240"/>
        <v>1156.8347489600001</v>
      </c>
      <c r="I830" s="23">
        <f t="shared" si="241"/>
        <v>5129.5097698833706</v>
      </c>
      <c r="J830" s="23">
        <f t="shared" si="242"/>
        <v>26311870.479328949</v>
      </c>
      <c r="K830" s="23">
        <f t="shared" si="243"/>
        <v>1214.6764864080001</v>
      </c>
      <c r="L830" s="23">
        <f t="shared" si="244"/>
        <v>11415.854288726741</v>
      </c>
      <c r="N830">
        <v>202212</v>
      </c>
      <c r="O830" s="20" t="s">
        <v>29</v>
      </c>
      <c r="P830" s="20" t="s">
        <v>3349</v>
      </c>
      <c r="Q830">
        <v>71338.880000000005</v>
      </c>
      <c r="R830" s="21">
        <v>0.71</v>
      </c>
      <c r="S830">
        <v>1843.68</v>
      </c>
      <c r="T830" s="21">
        <v>0.04</v>
      </c>
      <c r="U830" s="11">
        <f t="shared" si="245"/>
        <v>2026.0241920000001</v>
      </c>
      <c r="V830" s="23">
        <f t="shared" si="246"/>
        <v>9925.4509538691509</v>
      </c>
      <c r="W830" s="23">
        <f t="shared" si="247"/>
        <v>98514576.637662038</v>
      </c>
      <c r="X830" s="23">
        <f t="shared" si="248"/>
        <v>2127.3254016000001</v>
      </c>
      <c r="Y830" s="23">
        <f t="shared" si="249"/>
        <v>21876.926099738303</v>
      </c>
      <c r="AA830">
        <v>202212</v>
      </c>
      <c r="AB830" s="20" t="s">
        <v>31</v>
      </c>
      <c r="AC830" s="20" t="s">
        <v>3350</v>
      </c>
      <c r="AD830">
        <v>128539.22</v>
      </c>
      <c r="AE830" s="21">
        <v>0.72</v>
      </c>
      <c r="AF830">
        <v>389.62810000000002</v>
      </c>
      <c r="AG830" s="22">
        <v>4.1999999999999997E-3</v>
      </c>
      <c r="AH830" s="11">
        <f t="shared" si="250"/>
        <v>388.70260128000001</v>
      </c>
      <c r="AI830" s="23">
        <f t="shared" si="251"/>
        <v>5985.2026947898557</v>
      </c>
      <c r="AJ830" s="23">
        <f t="shared" si="252"/>
        <v>35822651.297719754</v>
      </c>
      <c r="AK830" s="23">
        <f t="shared" si="253"/>
        <v>408.13773134400003</v>
      </c>
      <c r="AL830" s="23">
        <f t="shared" si="254"/>
        <v>12359.107990859711</v>
      </c>
      <c r="AN830">
        <v>202212</v>
      </c>
      <c r="AO830" s="20" t="s">
        <v>33</v>
      </c>
      <c r="AP830" s="20" t="s">
        <v>3351</v>
      </c>
      <c r="AQ830">
        <v>2297.41</v>
      </c>
      <c r="AR830" s="21">
        <v>0.86</v>
      </c>
      <c r="AS830">
        <v>155.30000000000001</v>
      </c>
      <c r="AT830">
        <v>7.8600000000000003E-2</v>
      </c>
      <c r="AU830" s="11">
        <f t="shared" si="255"/>
        <v>155.29572636</v>
      </c>
      <c r="AV830" s="23">
        <f t="shared" si="256"/>
        <v>531.70694787025843</v>
      </c>
      <c r="AW830" s="23">
        <f t="shared" si="257"/>
        <v>282712.2784135057</v>
      </c>
      <c r="AX830" s="23">
        <f t="shared" si="258"/>
        <v>163.06051267800001</v>
      </c>
      <c r="AY830" s="23">
        <f t="shared" si="259"/>
        <v>1218.7096221005168</v>
      </c>
      <c r="AZ830" s="23"/>
      <c r="BA830" s="23"/>
    </row>
    <row r="831" spans="1:53">
      <c r="A831">
        <v>202212</v>
      </c>
      <c r="B831" s="20" t="s">
        <v>27</v>
      </c>
      <c r="C831" s="20" t="s">
        <v>3352</v>
      </c>
      <c r="D831">
        <v>34320.58</v>
      </c>
      <c r="E831" s="21">
        <v>0.68</v>
      </c>
      <c r="F831">
        <v>1130.3599999999999</v>
      </c>
      <c r="G831" s="22">
        <v>4.8399999999999999E-2</v>
      </c>
      <c r="H831" s="11">
        <f t="shared" si="240"/>
        <v>1129.5589289600002</v>
      </c>
      <c r="I831" s="23">
        <f t="shared" si="241"/>
        <v>5008.5663202702253</v>
      </c>
      <c r="J831" s="23">
        <f t="shared" si="242"/>
        <v>25085736.584545225</v>
      </c>
      <c r="K831" s="23">
        <f t="shared" si="243"/>
        <v>1186.0368754080002</v>
      </c>
      <c r="L831" s="23">
        <f t="shared" si="244"/>
        <v>11146.69156950045</v>
      </c>
      <c r="N831">
        <v>202212</v>
      </c>
      <c r="O831" s="20" t="s">
        <v>29</v>
      </c>
      <c r="P831" s="20" t="s">
        <v>3353</v>
      </c>
      <c r="Q831">
        <v>44186.36</v>
      </c>
      <c r="R831" s="21">
        <v>0.71</v>
      </c>
      <c r="S831">
        <v>1141.95</v>
      </c>
      <c r="T831" s="21">
        <v>0.04</v>
      </c>
      <c r="U831" s="11">
        <f t="shared" si="245"/>
        <v>1254.8926239999998</v>
      </c>
      <c r="V831" s="23">
        <f t="shared" si="246"/>
        <v>6147.6932215645338</v>
      </c>
      <c r="W831" s="23">
        <f t="shared" si="247"/>
        <v>37794131.946470514</v>
      </c>
      <c r="X831" s="23">
        <f t="shared" si="248"/>
        <v>1317.6372551999998</v>
      </c>
      <c r="Y831" s="23">
        <f t="shared" si="249"/>
        <v>13550.279067129068</v>
      </c>
      <c r="AA831">
        <v>202212</v>
      </c>
      <c r="AB831" s="20" t="s">
        <v>31</v>
      </c>
      <c r="AC831" s="20" t="s">
        <v>3354</v>
      </c>
      <c r="AD831">
        <v>157679.97</v>
      </c>
      <c r="AE831" s="21">
        <v>0.72</v>
      </c>
      <c r="AF831">
        <v>477.95949999999999</v>
      </c>
      <c r="AG831" s="22">
        <v>4.1999999999999997E-3</v>
      </c>
      <c r="AH831" s="11">
        <f t="shared" si="250"/>
        <v>476.82422927999994</v>
      </c>
      <c r="AI831" s="23">
        <f t="shared" si="251"/>
        <v>7342.0904635828938</v>
      </c>
      <c r="AJ831" s="23">
        <f t="shared" si="252"/>
        <v>53906292.375434875</v>
      </c>
      <c r="AK831" s="23">
        <f t="shared" si="253"/>
        <v>500.66544074399997</v>
      </c>
      <c r="AL831" s="23">
        <f t="shared" si="254"/>
        <v>15161.005156445788</v>
      </c>
      <c r="AN831">
        <v>202212</v>
      </c>
      <c r="AO831" s="20" t="s">
        <v>33</v>
      </c>
      <c r="AP831" s="20" t="s">
        <v>3355</v>
      </c>
      <c r="AQ831">
        <v>2290.11</v>
      </c>
      <c r="AR831" s="21">
        <v>0.86</v>
      </c>
      <c r="AS831">
        <v>70.11</v>
      </c>
      <c r="AT831">
        <v>3.56E-2</v>
      </c>
      <c r="AU831" s="11">
        <f t="shared" si="255"/>
        <v>70.114007759999993</v>
      </c>
      <c r="AV831" s="23">
        <f t="shared" si="256"/>
        <v>364.92901444460227</v>
      </c>
      <c r="AW831" s="23">
        <f t="shared" si="257"/>
        <v>133173.18558350875</v>
      </c>
      <c r="AX831" s="23">
        <f t="shared" si="258"/>
        <v>73.619708148000001</v>
      </c>
      <c r="AY831" s="23">
        <f t="shared" si="259"/>
        <v>799.97203664920448</v>
      </c>
      <c r="AZ831" s="23"/>
      <c r="BA831" s="23"/>
    </row>
    <row r="832" spans="1:53">
      <c r="A832">
        <v>202212</v>
      </c>
      <c r="B832" s="20" t="s">
        <v>27</v>
      </c>
      <c r="C832" s="20" t="s">
        <v>3356</v>
      </c>
      <c r="D832">
        <v>203598.06</v>
      </c>
      <c r="E832" s="21">
        <v>0.68</v>
      </c>
      <c r="F832">
        <v>6705.57</v>
      </c>
      <c r="G832" s="22">
        <v>4.8399999999999999E-2</v>
      </c>
      <c r="H832" s="11">
        <f t="shared" si="240"/>
        <v>6700.8193507200003</v>
      </c>
      <c r="I832" s="23">
        <f t="shared" si="241"/>
        <v>29712.038263582854</v>
      </c>
      <c r="J832" s="23">
        <f t="shared" si="242"/>
        <v>882805217.77661157</v>
      </c>
      <c r="K832" s="23">
        <f t="shared" si="243"/>
        <v>7035.8603182560009</v>
      </c>
      <c r="L832" s="23">
        <f t="shared" si="244"/>
        <v>66124.895877885705</v>
      </c>
      <c r="N832">
        <v>202212</v>
      </c>
      <c r="O832" s="20" t="s">
        <v>29</v>
      </c>
      <c r="P832" s="20" t="s">
        <v>3357</v>
      </c>
      <c r="Q832">
        <v>112645.58</v>
      </c>
      <c r="R832" s="21">
        <v>0.71</v>
      </c>
      <c r="S832">
        <v>2911.21</v>
      </c>
      <c r="T832" s="21">
        <v>0.04</v>
      </c>
      <c r="U832" s="11">
        <f t="shared" si="245"/>
        <v>3199.1344720000002</v>
      </c>
      <c r="V832" s="23">
        <f t="shared" si="246"/>
        <v>15672.494149896154</v>
      </c>
      <c r="W832" s="23">
        <f t="shared" si="247"/>
        <v>245627072.87852919</v>
      </c>
      <c r="X832" s="23">
        <f t="shared" si="248"/>
        <v>3359.0911956000004</v>
      </c>
      <c r="Y832" s="23">
        <f t="shared" si="249"/>
        <v>34544.12277179231</v>
      </c>
      <c r="AA832">
        <v>202212</v>
      </c>
      <c r="AB832" s="20" t="s">
        <v>31</v>
      </c>
      <c r="AC832" s="20" t="s">
        <v>3358</v>
      </c>
      <c r="AD832">
        <v>132474.14000000001</v>
      </c>
      <c r="AE832" s="21">
        <v>0.72</v>
      </c>
      <c r="AF832">
        <v>401.55560000000003</v>
      </c>
      <c r="AG832" s="22">
        <v>4.1999999999999997E-3</v>
      </c>
      <c r="AH832" s="11">
        <f t="shared" si="250"/>
        <v>400.60179936000003</v>
      </c>
      <c r="AI832" s="23">
        <f t="shared" si="251"/>
        <v>6168.4253235546994</v>
      </c>
      <c r="AJ832" s="23">
        <f t="shared" si="252"/>
        <v>38049470.972270899</v>
      </c>
      <c r="AK832" s="23">
        <f t="shared" si="253"/>
        <v>420.63188932800006</v>
      </c>
      <c r="AL832" s="23">
        <f t="shared" si="254"/>
        <v>12737.452446469399</v>
      </c>
      <c r="AN832">
        <v>202212</v>
      </c>
      <c r="AO832" s="20" t="s">
        <v>33</v>
      </c>
      <c r="AP832" s="20" t="s">
        <v>3359</v>
      </c>
      <c r="AQ832">
        <v>1232.56</v>
      </c>
      <c r="AR832" s="21">
        <v>0.86</v>
      </c>
      <c r="AS832">
        <v>22.9</v>
      </c>
      <c r="AT832">
        <v>2.1600000000000001E-2</v>
      </c>
      <c r="AU832" s="11">
        <f t="shared" si="255"/>
        <v>22.896034559999997</v>
      </c>
      <c r="AV832" s="23">
        <f t="shared" si="256"/>
        <v>154.09608972547804</v>
      </c>
      <c r="AW832" s="23">
        <f t="shared" si="257"/>
        <v>23745.604868682578</v>
      </c>
      <c r="AX832" s="23">
        <f t="shared" si="258"/>
        <v>24.040836287999998</v>
      </c>
      <c r="AY832" s="23">
        <f t="shared" si="259"/>
        <v>331.08821401095605</v>
      </c>
      <c r="AZ832" s="23"/>
      <c r="BA832" s="23"/>
    </row>
    <row r="833" spans="1:53">
      <c r="A833">
        <v>202212</v>
      </c>
      <c r="B833" s="20" t="s">
        <v>27</v>
      </c>
      <c r="C833" s="20" t="s">
        <v>3360</v>
      </c>
      <c r="D833">
        <v>21672.639999999999</v>
      </c>
      <c r="E833" s="21">
        <v>0.68</v>
      </c>
      <c r="F833">
        <v>713.8</v>
      </c>
      <c r="G833" s="22">
        <v>4.8399999999999999E-2</v>
      </c>
      <c r="H833" s="11">
        <f t="shared" si="240"/>
        <v>713.28992768000001</v>
      </c>
      <c r="I833" s="23">
        <f t="shared" si="241"/>
        <v>3162.7919684149069</v>
      </c>
      <c r="J833" s="23">
        <f t="shared" si="242"/>
        <v>10003253.035469841</v>
      </c>
      <c r="K833" s="23">
        <f t="shared" si="243"/>
        <v>748.95442406400002</v>
      </c>
      <c r="L833" s="23">
        <f t="shared" si="244"/>
        <v>7038.8738645098138</v>
      </c>
      <c r="N833">
        <v>202212</v>
      </c>
      <c r="O833" s="20" t="s">
        <v>29</v>
      </c>
      <c r="P833" s="20" t="s">
        <v>3361</v>
      </c>
      <c r="Q833">
        <v>35918.870000000003</v>
      </c>
      <c r="R833" s="21">
        <v>0.71</v>
      </c>
      <c r="S833">
        <v>928.28</v>
      </c>
      <c r="T833" s="21">
        <v>0.04</v>
      </c>
      <c r="U833" s="11">
        <f t="shared" si="245"/>
        <v>1020.0959080000001</v>
      </c>
      <c r="V833" s="23">
        <f t="shared" si="246"/>
        <v>4997.4289266021851</v>
      </c>
      <c r="W833" s="23">
        <f t="shared" si="247"/>
        <v>24974295.876440268</v>
      </c>
      <c r="X833" s="23">
        <f t="shared" si="248"/>
        <v>1071.1007034000002</v>
      </c>
      <c r="Y833" s="23">
        <f t="shared" si="249"/>
        <v>11014.95376120437</v>
      </c>
      <c r="AA833">
        <v>202212</v>
      </c>
      <c r="AB833" s="20" t="s">
        <v>31</v>
      </c>
      <c r="AC833" s="20" t="s">
        <v>3362</v>
      </c>
      <c r="AD833">
        <v>176022.24</v>
      </c>
      <c r="AE833" s="21">
        <v>0.72</v>
      </c>
      <c r="AF833">
        <v>533.55859999999996</v>
      </c>
      <c r="AG833" s="22">
        <v>4.1999999999999997E-3</v>
      </c>
      <c r="AH833" s="11">
        <f t="shared" si="250"/>
        <v>532.2912537599999</v>
      </c>
      <c r="AI833" s="23">
        <f t="shared" si="251"/>
        <v>8196.1660043599659</v>
      </c>
      <c r="AJ833" s="23">
        <f t="shared" si="252"/>
        <v>67177137.171026006</v>
      </c>
      <c r="AK833" s="23">
        <f t="shared" si="253"/>
        <v>558.90581644799988</v>
      </c>
      <c r="AL833" s="23">
        <f t="shared" si="254"/>
        <v>16924.62326247993</v>
      </c>
      <c r="AN833">
        <v>202212</v>
      </c>
      <c r="AO833" s="20" t="s">
        <v>33</v>
      </c>
      <c r="AP833" s="20" t="s">
        <v>3363</v>
      </c>
      <c r="AQ833">
        <v>3377.34</v>
      </c>
      <c r="AR833" s="21">
        <v>0.86</v>
      </c>
      <c r="AS833">
        <v>165.56</v>
      </c>
      <c r="AT833">
        <v>5.7000000000000002E-2</v>
      </c>
      <c r="AU833" s="11">
        <f t="shared" si="255"/>
        <v>165.55720680000002</v>
      </c>
      <c r="AV833" s="23">
        <f t="shared" si="256"/>
        <v>673.38976182931856</v>
      </c>
      <c r="AW833" s="23">
        <f t="shared" si="257"/>
        <v>453453.7713365464</v>
      </c>
      <c r="AX833" s="23">
        <f t="shared" si="258"/>
        <v>173.83506714000004</v>
      </c>
      <c r="AY833" s="23">
        <f t="shared" si="259"/>
        <v>1512.3367304586372</v>
      </c>
      <c r="AZ833" s="23"/>
      <c r="BA833" s="23"/>
    </row>
    <row r="834" spans="1:53">
      <c r="A834">
        <v>202212</v>
      </c>
      <c r="B834" s="20" t="s">
        <v>27</v>
      </c>
      <c r="C834" s="20" t="s">
        <v>3364</v>
      </c>
      <c r="D834">
        <v>43669.61</v>
      </c>
      <c r="E834" s="21">
        <v>0.68</v>
      </c>
      <c r="F834">
        <v>1438.27</v>
      </c>
      <c r="G834" s="22">
        <v>4.8399999999999999E-2</v>
      </c>
      <c r="H834" s="11">
        <f t="shared" si="240"/>
        <v>1437.2542043200001</v>
      </c>
      <c r="I834" s="23">
        <f t="shared" si="241"/>
        <v>6372.9149642965194</v>
      </c>
      <c r="J834" s="23">
        <f t="shared" si="242"/>
        <v>40614045.142154507</v>
      </c>
      <c r="K834" s="23">
        <f t="shared" si="243"/>
        <v>1509.1169145360002</v>
      </c>
      <c r="L834" s="23">
        <f t="shared" si="244"/>
        <v>14183.084132913038</v>
      </c>
      <c r="N834">
        <v>202212</v>
      </c>
      <c r="O834" s="20" t="s">
        <v>29</v>
      </c>
      <c r="P834" s="20" t="s">
        <v>3365</v>
      </c>
      <c r="Q834">
        <v>93451.3</v>
      </c>
      <c r="R834" s="21">
        <v>0.71</v>
      </c>
      <c r="S834">
        <v>2415.15</v>
      </c>
      <c r="T834" s="21">
        <v>0.04</v>
      </c>
      <c r="U834" s="11">
        <f t="shared" si="245"/>
        <v>2654.01692</v>
      </c>
      <c r="V834" s="23">
        <f t="shared" si="246"/>
        <v>13001.974445426004</v>
      </c>
      <c r="W834" s="23">
        <f t="shared" si="247"/>
        <v>169051339.47951084</v>
      </c>
      <c r="X834" s="23">
        <f t="shared" si="248"/>
        <v>2786.7177660000002</v>
      </c>
      <c r="Y834" s="23">
        <f t="shared" si="249"/>
        <v>28657.965810852009</v>
      </c>
      <c r="AA834">
        <v>202212</v>
      </c>
      <c r="AB834" s="20" t="s">
        <v>31</v>
      </c>
      <c r="AC834" s="20" t="s">
        <v>3366</v>
      </c>
      <c r="AD834">
        <v>241992.58</v>
      </c>
      <c r="AE834" s="21">
        <v>0.72</v>
      </c>
      <c r="AF834">
        <v>733.52790000000005</v>
      </c>
      <c r="AG834" s="22">
        <v>4.1999999999999997E-3</v>
      </c>
      <c r="AH834" s="11">
        <f t="shared" si="250"/>
        <v>731.78556191999985</v>
      </c>
      <c r="AI834" s="23">
        <f t="shared" si="251"/>
        <v>11267.958852832229</v>
      </c>
      <c r="AJ834" s="23">
        <f t="shared" si="252"/>
        <v>126966896.70912021</v>
      </c>
      <c r="AK834" s="23">
        <f t="shared" si="253"/>
        <v>768.37484001599989</v>
      </c>
      <c r="AL834" s="23">
        <f t="shared" si="254"/>
        <v>23267.703267584457</v>
      </c>
      <c r="AN834">
        <v>202212</v>
      </c>
      <c r="AO834" s="20" t="s">
        <v>33</v>
      </c>
      <c r="AP834" s="20" t="s">
        <v>3367</v>
      </c>
      <c r="AQ834">
        <v>794.23</v>
      </c>
      <c r="AR834" s="21">
        <v>0.86</v>
      </c>
      <c r="AS834">
        <v>19.88</v>
      </c>
      <c r="AT834">
        <v>2.9100000000000001E-2</v>
      </c>
      <c r="AU834" s="11">
        <f t="shared" si="255"/>
        <v>19.876399980000002</v>
      </c>
      <c r="AV834" s="23">
        <f t="shared" si="256"/>
        <v>114.80967397434026</v>
      </c>
      <c r="AW834" s="23">
        <f t="shared" si="257"/>
        <v>13181.261238094303</v>
      </c>
      <c r="AX834" s="23">
        <f t="shared" si="258"/>
        <v>20.870219979000002</v>
      </c>
      <c r="AY834" s="23">
        <f t="shared" si="259"/>
        <v>249.49574792868052</v>
      </c>
      <c r="AZ834" s="23"/>
      <c r="BA834" s="23"/>
    </row>
    <row r="835" spans="1:53">
      <c r="A835">
        <v>202212</v>
      </c>
      <c r="B835" s="20" t="s">
        <v>27</v>
      </c>
      <c r="C835" s="20" t="s">
        <v>3368</v>
      </c>
      <c r="D835">
        <v>175662.42</v>
      </c>
      <c r="E835" s="21">
        <v>0.68</v>
      </c>
      <c r="F835">
        <v>5785.5</v>
      </c>
      <c r="G835" s="22">
        <v>4.8399999999999999E-2</v>
      </c>
      <c r="H835" s="11">
        <f t="shared" ref="H835:H898" si="260">D835*E835*G835</f>
        <v>5781.4015670400013</v>
      </c>
      <c r="I835" s="23">
        <f t="shared" ref="I835:I898" si="261">D835*E835*SQRT(G835*(1-G835))</f>
        <v>25635.256762827517</v>
      </c>
      <c r="J835" s="23">
        <f t="shared" ref="J835:J898" si="262">I835^2</f>
        <v>657166389.29609394</v>
      </c>
      <c r="K835" s="23">
        <f t="shared" ref="K835:K898" si="263">H835*(1+$BB$10)</f>
        <v>6070.4716453920018</v>
      </c>
      <c r="L835" s="23">
        <f t="shared" ref="L835:L898" si="264">H835+$BB$9*I835</f>
        <v>57051.915092695039</v>
      </c>
      <c r="N835">
        <v>202212</v>
      </c>
      <c r="O835" s="20" t="s">
        <v>29</v>
      </c>
      <c r="P835" s="20" t="s">
        <v>3369</v>
      </c>
      <c r="Q835">
        <v>44399.7</v>
      </c>
      <c r="R835" s="21">
        <v>0.71</v>
      </c>
      <c r="S835">
        <v>1147.46</v>
      </c>
      <c r="T835" s="21">
        <v>0.04</v>
      </c>
      <c r="U835" s="11">
        <f t="shared" ref="U835:U898" si="265">Q835*R835*T835</f>
        <v>1260.9514799999999</v>
      </c>
      <c r="V835" s="23">
        <f t="shared" ref="V835:V898" si="266">Q835*R835*SQRT(T835*(1-T835))</f>
        <v>6177.3754328145342</v>
      </c>
      <c r="W835" s="23">
        <f t="shared" ref="W835:W898" si="267">V835^2</f>
        <v>38159967.23794055</v>
      </c>
      <c r="X835" s="23">
        <f t="shared" ref="X835:X898" si="268">U835*(1+$BB$10)</f>
        <v>1323.9990539999999</v>
      </c>
      <c r="Y835" s="23">
        <f t="shared" ref="Y835:Y898" si="269">U835+$BB$9*V835</f>
        <v>13615.702345629068</v>
      </c>
      <c r="AA835">
        <v>202212</v>
      </c>
      <c r="AB835" s="20" t="s">
        <v>31</v>
      </c>
      <c r="AC835" s="20" t="s">
        <v>3370</v>
      </c>
      <c r="AD835">
        <v>109610.67</v>
      </c>
      <c r="AE835" s="21">
        <v>0.72</v>
      </c>
      <c r="AF835">
        <v>332.25189999999998</v>
      </c>
      <c r="AG835" s="22">
        <v>4.1999999999999997E-3</v>
      </c>
      <c r="AH835" s="11">
        <f t="shared" ref="AH835:AH898" si="270">AD835*AE835*AG835</f>
        <v>331.46266607999996</v>
      </c>
      <c r="AI835" s="23">
        <f t="shared" ref="AI835:AI898" si="271">AD835*AE835*SQRT(AG835*(1-AG835))</f>
        <v>5103.8280570064253</v>
      </c>
      <c r="AJ835" s="23">
        <f t="shared" ref="AJ835:AJ898" si="272">AI835^2</f>
        <v>26049060.835485984</v>
      </c>
      <c r="AK835" s="23">
        <f t="shared" ref="AK835:AK898" si="273">AH835*(1+$BB$10)</f>
        <v>348.03579938399997</v>
      </c>
      <c r="AL835" s="23">
        <f t="shared" ref="AL835:AL898" si="274">AH835+$BB$9*AI835</f>
        <v>10539.118780092851</v>
      </c>
      <c r="AN835">
        <v>202212</v>
      </c>
      <c r="AO835" s="20" t="s">
        <v>33</v>
      </c>
      <c r="AP835" s="20" t="s">
        <v>3371</v>
      </c>
      <c r="AQ835">
        <v>1366.49</v>
      </c>
      <c r="AR835" s="21">
        <v>0.86</v>
      </c>
      <c r="AS835">
        <v>4.47</v>
      </c>
      <c r="AT835">
        <v>3.8E-3</v>
      </c>
      <c r="AU835" s="11">
        <f t="shared" ref="AU835:AU898" si="275">AQ835*AR835*AT835</f>
        <v>4.4656893200000001</v>
      </c>
      <c r="AV835" s="23">
        <f t="shared" ref="AV835:AV898" si="276">AQ835*AR835*SQRT(AT835*(1-AT835))</f>
        <v>72.305273984266776</v>
      </c>
      <c r="AW835" s="23">
        <f t="shared" ref="AW835:AW898" si="277">AV835^2</f>
        <v>5228.0526459398861</v>
      </c>
      <c r="AX835" s="23">
        <f t="shared" ref="AX835:AX898" si="278">AU835*(1+$BB$10)</f>
        <v>4.688973786</v>
      </c>
      <c r="AY835" s="23">
        <f t="shared" ref="AY835:AY898" si="279">AU835+$BB$9*AV835</f>
        <v>149.07623728853355</v>
      </c>
      <c r="AZ835" s="23"/>
      <c r="BA835" s="23"/>
    </row>
    <row r="836" spans="1:53">
      <c r="A836">
        <v>202212</v>
      </c>
      <c r="B836" s="20" t="s">
        <v>27</v>
      </c>
      <c r="C836" s="20" t="s">
        <v>3372</v>
      </c>
      <c r="D836">
        <v>38211.68</v>
      </c>
      <c r="E836" s="21">
        <v>0.68</v>
      </c>
      <c r="F836">
        <v>1258.51</v>
      </c>
      <c r="G836" s="22">
        <v>4.8399999999999999E-2</v>
      </c>
      <c r="H836" s="11">
        <f t="shared" si="260"/>
        <v>1257.6228121600002</v>
      </c>
      <c r="I836" s="23">
        <f t="shared" si="261"/>
        <v>5576.4131459591699</v>
      </c>
      <c r="J836" s="23">
        <f t="shared" si="262"/>
        <v>31096383.574426245</v>
      </c>
      <c r="K836" s="23">
        <f t="shared" si="263"/>
        <v>1320.5039527680003</v>
      </c>
      <c r="L836" s="23">
        <f t="shared" si="264"/>
        <v>12410.44910407834</v>
      </c>
      <c r="N836">
        <v>202212</v>
      </c>
      <c r="O836" s="20" t="s">
        <v>29</v>
      </c>
      <c r="P836" s="20" t="s">
        <v>3373</v>
      </c>
      <c r="Q836">
        <v>27438</v>
      </c>
      <c r="R836" s="21">
        <v>0.71</v>
      </c>
      <c r="S836">
        <v>709.1</v>
      </c>
      <c r="T836" s="21">
        <v>0.04</v>
      </c>
      <c r="U836" s="11">
        <f t="shared" si="265"/>
        <v>779.23919999999998</v>
      </c>
      <c r="V836" s="23">
        <f t="shared" si="266"/>
        <v>3817.4768551491384</v>
      </c>
      <c r="W836" s="23">
        <f t="shared" si="267"/>
        <v>14573129.539599355</v>
      </c>
      <c r="X836" s="23">
        <f t="shared" si="268"/>
        <v>818.20116000000007</v>
      </c>
      <c r="Y836" s="23">
        <f t="shared" si="269"/>
        <v>8414.1929102982758</v>
      </c>
      <c r="AA836">
        <v>202212</v>
      </c>
      <c r="AB836" s="20" t="s">
        <v>31</v>
      </c>
      <c r="AC836" s="20" t="s">
        <v>3374</v>
      </c>
      <c r="AD836">
        <v>208982.56</v>
      </c>
      <c r="AE836" s="21">
        <v>0.72</v>
      </c>
      <c r="AF836">
        <v>633.46789999999999</v>
      </c>
      <c r="AG836" s="22">
        <v>4.1999999999999997E-3</v>
      </c>
      <c r="AH836" s="11">
        <f t="shared" si="270"/>
        <v>631.96326143999988</v>
      </c>
      <c r="AI836" s="23">
        <f t="shared" si="271"/>
        <v>9730.905332054157</v>
      </c>
      <c r="AJ836" s="23">
        <f t="shared" si="272"/>
        <v>94690518.581400022</v>
      </c>
      <c r="AK836" s="23">
        <f t="shared" si="273"/>
        <v>663.56142451199992</v>
      </c>
      <c r="AL836" s="23">
        <f t="shared" si="274"/>
        <v>20093.773925548314</v>
      </c>
      <c r="AN836">
        <v>202212</v>
      </c>
      <c r="AO836" s="20" t="s">
        <v>33</v>
      </c>
      <c r="AP836" s="20" t="s">
        <v>3375</v>
      </c>
      <c r="AQ836">
        <v>2055.36</v>
      </c>
      <c r="AR836" s="21">
        <v>0.86</v>
      </c>
      <c r="AS836">
        <v>8.1300000000000008</v>
      </c>
      <c r="AT836">
        <v>4.5999999999999999E-3</v>
      </c>
      <c r="AU836" s="11">
        <f t="shared" si="275"/>
        <v>8.1310041599999998</v>
      </c>
      <c r="AV836" s="23">
        <f t="shared" si="276"/>
        <v>119.60906229130801</v>
      </c>
      <c r="AW836" s="23">
        <f t="shared" si="277"/>
        <v>14306.327782205999</v>
      </c>
      <c r="AX836" s="23">
        <f t="shared" si="278"/>
        <v>8.5375543680000003</v>
      </c>
      <c r="AY836" s="23">
        <f t="shared" si="279"/>
        <v>247.34912874261602</v>
      </c>
      <c r="AZ836" s="23"/>
      <c r="BA836" s="23"/>
    </row>
    <row r="837" spans="1:53">
      <c r="A837">
        <v>202212</v>
      </c>
      <c r="B837" s="20" t="s">
        <v>27</v>
      </c>
      <c r="C837" s="20" t="s">
        <v>3376</v>
      </c>
      <c r="D837">
        <v>20775.439999999999</v>
      </c>
      <c r="E837" s="21">
        <v>0.68</v>
      </c>
      <c r="F837">
        <v>684.25</v>
      </c>
      <c r="G837" s="22">
        <v>4.8399999999999999E-2</v>
      </c>
      <c r="H837" s="11">
        <f t="shared" si="260"/>
        <v>683.76128127999993</v>
      </c>
      <c r="I837" s="23">
        <f t="shared" si="261"/>
        <v>3031.8592830539237</v>
      </c>
      <c r="J837" s="23">
        <f t="shared" si="262"/>
        <v>9192170.7122402526</v>
      </c>
      <c r="K837" s="23">
        <f t="shared" si="263"/>
        <v>717.94934534399999</v>
      </c>
      <c r="L837" s="23">
        <f t="shared" si="264"/>
        <v>6747.4798473878473</v>
      </c>
      <c r="N837">
        <v>202212</v>
      </c>
      <c r="O837" s="20" t="s">
        <v>29</v>
      </c>
      <c r="P837" s="20" t="s">
        <v>3377</v>
      </c>
      <c r="Q837">
        <v>40135.199999999997</v>
      </c>
      <c r="R837" s="21">
        <v>0.71</v>
      </c>
      <c r="S837">
        <v>1037.25</v>
      </c>
      <c r="T837" s="21">
        <v>0.04</v>
      </c>
      <c r="U837" s="11">
        <f t="shared" si="265"/>
        <v>1139.8396799999998</v>
      </c>
      <c r="V837" s="23">
        <f t="shared" si="266"/>
        <v>5584.0512091545188</v>
      </c>
      <c r="W837" s="23">
        <f t="shared" si="267"/>
        <v>31181627.906460043</v>
      </c>
      <c r="X837" s="23">
        <f t="shared" si="268"/>
        <v>1196.8316639999998</v>
      </c>
      <c r="Y837" s="23">
        <f t="shared" si="269"/>
        <v>12307.942098309037</v>
      </c>
      <c r="AA837">
        <v>202212</v>
      </c>
      <c r="AB837" s="20" t="s">
        <v>31</v>
      </c>
      <c r="AC837" s="20" t="s">
        <v>3378</v>
      </c>
      <c r="AD837">
        <v>176783.3</v>
      </c>
      <c r="AE837" s="21">
        <v>0.72</v>
      </c>
      <c r="AF837">
        <v>535.8655</v>
      </c>
      <c r="AG837" s="22">
        <v>4.1999999999999997E-3</v>
      </c>
      <c r="AH837" s="11">
        <f t="shared" si="270"/>
        <v>534.59269919999986</v>
      </c>
      <c r="AI837" s="23">
        <f t="shared" si="271"/>
        <v>8231.6034246500276</v>
      </c>
      <c r="AJ837" s="23">
        <f t="shared" si="272"/>
        <v>67759294.940710068</v>
      </c>
      <c r="AK837" s="23">
        <f t="shared" si="273"/>
        <v>561.32233415999985</v>
      </c>
      <c r="AL837" s="23">
        <f t="shared" si="274"/>
        <v>16997.799548500054</v>
      </c>
      <c r="AN837">
        <v>202212</v>
      </c>
      <c r="AO837" s="20" t="s">
        <v>33</v>
      </c>
      <c r="AP837" s="20" t="s">
        <v>3379</v>
      </c>
      <c r="AQ837">
        <v>639.97</v>
      </c>
      <c r="AR837" s="21">
        <v>0.86</v>
      </c>
      <c r="AS837">
        <v>5.01</v>
      </c>
      <c r="AT837">
        <v>9.1000000000000004E-3</v>
      </c>
      <c r="AU837" s="11">
        <f t="shared" si="275"/>
        <v>5.0084052200000002</v>
      </c>
      <c r="AV837" s="23">
        <f t="shared" si="276"/>
        <v>52.262920827156236</v>
      </c>
      <c r="AW837" s="23">
        <f t="shared" si="277"/>
        <v>2731.4128933856009</v>
      </c>
      <c r="AX837" s="23">
        <f t="shared" si="278"/>
        <v>5.2588254810000006</v>
      </c>
      <c r="AY837" s="23">
        <f t="shared" si="279"/>
        <v>109.53424687431247</v>
      </c>
      <c r="AZ837" s="23"/>
      <c r="BA837" s="23"/>
    </row>
    <row r="838" spans="1:53">
      <c r="A838">
        <v>202212</v>
      </c>
      <c r="B838" s="20" t="s">
        <v>27</v>
      </c>
      <c r="C838" s="20" t="s">
        <v>3380</v>
      </c>
      <c r="D838">
        <v>99362.61</v>
      </c>
      <c r="E838" s="21">
        <v>0.68</v>
      </c>
      <c r="F838">
        <v>3272.54</v>
      </c>
      <c r="G838" s="22">
        <v>4.8399999999999999E-2</v>
      </c>
      <c r="H838" s="11">
        <f t="shared" si="260"/>
        <v>3270.2222203199999</v>
      </c>
      <c r="I838" s="23">
        <f t="shared" si="261"/>
        <v>14500.460713080764</v>
      </c>
      <c r="J838" s="23">
        <f t="shared" si="262"/>
        <v>210263360.89159867</v>
      </c>
      <c r="K838" s="23">
        <f t="shared" si="263"/>
        <v>3433.733331336</v>
      </c>
      <c r="L838" s="23">
        <f t="shared" si="264"/>
        <v>32271.143646481527</v>
      </c>
      <c r="N838">
        <v>202212</v>
      </c>
      <c r="O838" s="20" t="s">
        <v>29</v>
      </c>
      <c r="P838" s="20" t="s">
        <v>3381</v>
      </c>
      <c r="Q838">
        <v>45397.440000000002</v>
      </c>
      <c r="R838" s="21">
        <v>0.71</v>
      </c>
      <c r="S838">
        <v>1173.25</v>
      </c>
      <c r="T838" s="21">
        <v>0.04</v>
      </c>
      <c r="U838" s="11">
        <f t="shared" si="265"/>
        <v>1289.2872960000002</v>
      </c>
      <c r="V838" s="23">
        <f t="shared" si="266"/>
        <v>6316.1920141053179</v>
      </c>
      <c r="W838" s="23">
        <f t="shared" si="267"/>
        <v>39894281.559047788</v>
      </c>
      <c r="X838" s="23">
        <f t="shared" si="268"/>
        <v>1353.7516608000003</v>
      </c>
      <c r="Y838" s="23">
        <f t="shared" si="269"/>
        <v>13921.671324210636</v>
      </c>
      <c r="AA838">
        <v>202212</v>
      </c>
      <c r="AB838" s="20" t="s">
        <v>31</v>
      </c>
      <c r="AC838" s="20" t="s">
        <v>3382</v>
      </c>
      <c r="AD838">
        <v>187535.25</v>
      </c>
      <c r="AE838" s="21">
        <v>0.72</v>
      </c>
      <c r="AF838">
        <v>568.45680000000004</v>
      </c>
      <c r="AG838" s="22">
        <v>4.1999999999999997E-3</v>
      </c>
      <c r="AH838" s="11">
        <f t="shared" si="270"/>
        <v>567.10659599999997</v>
      </c>
      <c r="AI838" s="23">
        <f t="shared" si="271"/>
        <v>8732.2490650564796</v>
      </c>
      <c r="AJ838" s="23">
        <f t="shared" si="272"/>
        <v>76252173.734179765</v>
      </c>
      <c r="AK838" s="23">
        <f t="shared" si="273"/>
        <v>595.46192580000002</v>
      </c>
      <c r="AL838" s="23">
        <f t="shared" si="274"/>
        <v>18031.604726112961</v>
      </c>
      <c r="AN838">
        <v>202212</v>
      </c>
      <c r="AO838" s="20" t="s">
        <v>33</v>
      </c>
      <c r="AP838" s="20" t="s">
        <v>3383</v>
      </c>
      <c r="AQ838">
        <v>1436.98</v>
      </c>
      <c r="AR838" s="21">
        <v>0.86</v>
      </c>
      <c r="AS838">
        <v>72.67</v>
      </c>
      <c r="AT838">
        <v>5.8799999999999998E-2</v>
      </c>
      <c r="AU838" s="11">
        <f t="shared" si="275"/>
        <v>72.665204639999999</v>
      </c>
      <c r="AV838" s="23">
        <f t="shared" si="276"/>
        <v>290.72260213356634</v>
      </c>
      <c r="AW838" s="23">
        <f t="shared" si="277"/>
        <v>84519.631391311908</v>
      </c>
      <c r="AX838" s="23">
        <f t="shared" si="278"/>
        <v>76.298464871999997</v>
      </c>
      <c r="AY838" s="23">
        <f t="shared" si="279"/>
        <v>654.11040890713264</v>
      </c>
      <c r="AZ838" s="23"/>
      <c r="BA838" s="23"/>
    </row>
    <row r="839" spans="1:53">
      <c r="A839">
        <v>202212</v>
      </c>
      <c r="B839" s="20" t="s">
        <v>27</v>
      </c>
      <c r="C839" s="20" t="s">
        <v>3384</v>
      </c>
      <c r="D839">
        <v>116979.46</v>
      </c>
      <c r="E839" s="21">
        <v>0.68</v>
      </c>
      <c r="F839">
        <v>3852.76</v>
      </c>
      <c r="G839" s="22">
        <v>4.8399999999999999E-2</v>
      </c>
      <c r="H839" s="11">
        <f t="shared" si="260"/>
        <v>3850.0279875200008</v>
      </c>
      <c r="I839" s="23">
        <f t="shared" si="261"/>
        <v>17071.371856751779</v>
      </c>
      <c r="J839" s="23">
        <f t="shared" si="262"/>
        <v>291431737.07149667</v>
      </c>
      <c r="K839" s="23">
        <f t="shared" si="263"/>
        <v>4042.5293868960011</v>
      </c>
      <c r="L839" s="23">
        <f t="shared" si="264"/>
        <v>37992.771701023557</v>
      </c>
      <c r="N839">
        <v>202212</v>
      </c>
      <c r="O839" s="20" t="s">
        <v>29</v>
      </c>
      <c r="P839" s="20" t="s">
        <v>3385</v>
      </c>
      <c r="Q839">
        <v>49904.35</v>
      </c>
      <c r="R839" s="21">
        <v>0.71</v>
      </c>
      <c r="S839">
        <v>1289.72</v>
      </c>
      <c r="T839" s="21">
        <v>0.04</v>
      </c>
      <c r="U839" s="11">
        <f t="shared" si="265"/>
        <v>1417.2835399999999</v>
      </c>
      <c r="V839" s="23">
        <f t="shared" si="266"/>
        <v>6943.2429876908627</v>
      </c>
      <c r="W839" s="23">
        <f t="shared" si="267"/>
        <v>48208623.186118335</v>
      </c>
      <c r="X839" s="23">
        <f t="shared" si="268"/>
        <v>1488.1477170000001</v>
      </c>
      <c r="Y839" s="23">
        <f t="shared" si="269"/>
        <v>15303.769515381726</v>
      </c>
      <c r="AA839">
        <v>202212</v>
      </c>
      <c r="AB839" s="20" t="s">
        <v>31</v>
      </c>
      <c r="AC839" s="20" t="s">
        <v>3386</v>
      </c>
      <c r="AD839">
        <v>192554.62</v>
      </c>
      <c r="AE839" s="21">
        <v>0.72</v>
      </c>
      <c r="AF839">
        <v>583.67160000000001</v>
      </c>
      <c r="AG839" s="22">
        <v>4.1999999999999997E-3</v>
      </c>
      <c r="AH839" s="11">
        <f t="shared" si="270"/>
        <v>582.2851708799999</v>
      </c>
      <c r="AI839" s="23">
        <f t="shared" si="271"/>
        <v>8965.9672006585733</v>
      </c>
      <c r="AJ839" s="23">
        <f t="shared" si="272"/>
        <v>80388567.843285337</v>
      </c>
      <c r="AK839" s="23">
        <f t="shared" si="273"/>
        <v>611.39942942399989</v>
      </c>
      <c r="AL839" s="23">
        <f t="shared" si="274"/>
        <v>18514.219572197147</v>
      </c>
      <c r="AN839">
        <v>202212</v>
      </c>
      <c r="AO839" s="20" t="s">
        <v>33</v>
      </c>
      <c r="AP839" s="20" t="s">
        <v>3387</v>
      </c>
      <c r="AQ839">
        <v>3487.34</v>
      </c>
      <c r="AR839" s="21">
        <v>0.86</v>
      </c>
      <c r="AS839">
        <v>74.08</v>
      </c>
      <c r="AT839">
        <v>2.4700000000000003E-2</v>
      </c>
      <c r="AU839" s="11">
        <f t="shared" si="275"/>
        <v>74.078076280000005</v>
      </c>
      <c r="AV839" s="23">
        <f t="shared" si="276"/>
        <v>465.48997384922092</v>
      </c>
      <c r="AW839" s="23">
        <f t="shared" si="277"/>
        <v>216680.91575414839</v>
      </c>
      <c r="AX839" s="23">
        <f t="shared" si="278"/>
        <v>77.781980094000005</v>
      </c>
      <c r="AY839" s="23">
        <f t="shared" si="279"/>
        <v>1005.0580239784418</v>
      </c>
      <c r="AZ839" s="23"/>
      <c r="BA839" s="23"/>
    </row>
    <row r="840" spans="1:53">
      <c r="A840">
        <v>202212</v>
      </c>
      <c r="B840" s="20" t="s">
        <v>27</v>
      </c>
      <c r="C840" s="20" t="s">
        <v>3388</v>
      </c>
      <c r="D840">
        <v>132400.01999999999</v>
      </c>
      <c r="E840" s="21">
        <v>0.68</v>
      </c>
      <c r="F840">
        <v>4360.6400000000003</v>
      </c>
      <c r="G840" s="22">
        <v>4.8399999999999999E-2</v>
      </c>
      <c r="H840" s="11">
        <f t="shared" si="260"/>
        <v>4357.5494582399997</v>
      </c>
      <c r="I840" s="23">
        <f t="shared" si="261"/>
        <v>19321.76790063292</v>
      </c>
      <c r="J840" s="23">
        <f t="shared" si="262"/>
        <v>373330714.80592865</v>
      </c>
      <c r="K840" s="23">
        <f t="shared" si="263"/>
        <v>4575.4269311520002</v>
      </c>
      <c r="L840" s="23">
        <f t="shared" si="264"/>
        <v>43001.085259505839</v>
      </c>
      <c r="N840">
        <v>202212</v>
      </c>
      <c r="O840" s="20" t="s">
        <v>29</v>
      </c>
      <c r="P840" s="20" t="s">
        <v>3389</v>
      </c>
      <c r="Q840">
        <v>45397.440000000002</v>
      </c>
      <c r="R840" s="21">
        <v>0.71</v>
      </c>
      <c r="S840">
        <v>1173.25</v>
      </c>
      <c r="T840" s="21">
        <v>0.04</v>
      </c>
      <c r="U840" s="11">
        <f t="shared" si="265"/>
        <v>1289.2872960000002</v>
      </c>
      <c r="V840" s="23">
        <f t="shared" si="266"/>
        <v>6316.1920141053179</v>
      </c>
      <c r="W840" s="23">
        <f t="shared" si="267"/>
        <v>39894281.559047788</v>
      </c>
      <c r="X840" s="23">
        <f t="shared" si="268"/>
        <v>1353.7516608000003</v>
      </c>
      <c r="Y840" s="23">
        <f t="shared" si="269"/>
        <v>13921.671324210636</v>
      </c>
      <c r="AA840">
        <v>202212</v>
      </c>
      <c r="AB840" s="20" t="s">
        <v>31</v>
      </c>
      <c r="AC840" s="20" t="s">
        <v>3390</v>
      </c>
      <c r="AD840">
        <v>146640.37</v>
      </c>
      <c r="AE840" s="21">
        <v>0.72</v>
      </c>
      <c r="AF840">
        <v>444.49630000000002</v>
      </c>
      <c r="AG840" s="22">
        <v>4.1999999999999997E-3</v>
      </c>
      <c r="AH840" s="11">
        <f t="shared" si="270"/>
        <v>443.44047887999994</v>
      </c>
      <c r="AI840" s="23">
        <f t="shared" si="271"/>
        <v>6828.0509068670353</v>
      </c>
      <c r="AJ840" s="23">
        <f t="shared" si="272"/>
        <v>46622279.186767742</v>
      </c>
      <c r="AK840" s="23">
        <f t="shared" si="273"/>
        <v>465.61250282399993</v>
      </c>
      <c r="AL840" s="23">
        <f t="shared" si="274"/>
        <v>14099.542292614071</v>
      </c>
      <c r="AN840">
        <v>202212</v>
      </c>
      <c r="AO840" s="20" t="s">
        <v>33</v>
      </c>
      <c r="AP840" s="20" t="s">
        <v>3391</v>
      </c>
      <c r="AQ840">
        <v>1436.98</v>
      </c>
      <c r="AR840" s="21">
        <v>0.86</v>
      </c>
      <c r="AS840">
        <v>35.1</v>
      </c>
      <c r="AT840">
        <v>2.8399999999999998E-2</v>
      </c>
      <c r="AU840" s="11">
        <f t="shared" si="275"/>
        <v>35.096799519999998</v>
      </c>
      <c r="AV840" s="23">
        <f t="shared" si="276"/>
        <v>205.28258031627425</v>
      </c>
      <c r="AW840" s="23">
        <f t="shared" si="277"/>
        <v>42140.937781307584</v>
      </c>
      <c r="AX840" s="23">
        <f t="shared" si="278"/>
        <v>36.851639495999997</v>
      </c>
      <c r="AY840" s="23">
        <f t="shared" si="279"/>
        <v>445.66196015254849</v>
      </c>
      <c r="AZ840" s="23"/>
      <c r="BA840" s="23"/>
    </row>
    <row r="841" spans="1:53">
      <c r="A841">
        <v>202212</v>
      </c>
      <c r="B841" s="20" t="s">
        <v>27</v>
      </c>
      <c r="C841" s="20" t="s">
        <v>3392</v>
      </c>
      <c r="D841">
        <v>157195.76</v>
      </c>
      <c r="E841" s="21">
        <v>0.68</v>
      </c>
      <c r="F841">
        <v>5177.3</v>
      </c>
      <c r="G841" s="22">
        <v>4.8399999999999999E-2</v>
      </c>
      <c r="H841" s="11">
        <f t="shared" si="260"/>
        <v>5173.6268531200003</v>
      </c>
      <c r="I841" s="23">
        <f t="shared" si="261"/>
        <v>22940.328783059071</v>
      </c>
      <c r="J841" s="23">
        <f t="shared" si="262"/>
        <v>526258684.67484844</v>
      </c>
      <c r="K841" s="23">
        <f t="shared" si="263"/>
        <v>5432.3081957760005</v>
      </c>
      <c r="L841" s="23">
        <f t="shared" si="264"/>
        <v>51054.284419238145</v>
      </c>
      <c r="N841">
        <v>202212</v>
      </c>
      <c r="O841" s="20" t="s">
        <v>29</v>
      </c>
      <c r="P841" s="20" t="s">
        <v>3393</v>
      </c>
      <c r="Q841">
        <v>36148.01</v>
      </c>
      <c r="R841" s="21">
        <v>0.71</v>
      </c>
      <c r="S841">
        <v>934.2</v>
      </c>
      <c r="T841" s="21">
        <v>0.04</v>
      </c>
      <c r="U841" s="11">
        <f t="shared" si="265"/>
        <v>1026.603484</v>
      </c>
      <c r="V841" s="23">
        <f t="shared" si="266"/>
        <v>5029.3094079269486</v>
      </c>
      <c r="W841" s="23">
        <f t="shared" si="267"/>
        <v>25293953.120662514</v>
      </c>
      <c r="X841" s="23">
        <f t="shared" si="268"/>
        <v>1077.9336582000001</v>
      </c>
      <c r="Y841" s="23">
        <f t="shared" si="269"/>
        <v>11085.222299853896</v>
      </c>
      <c r="AA841">
        <v>202212</v>
      </c>
      <c r="AB841" s="20" t="s">
        <v>31</v>
      </c>
      <c r="AC841" s="20" t="s">
        <v>3394</v>
      </c>
      <c r="AD841">
        <v>168998.37</v>
      </c>
      <c r="AE841" s="21">
        <v>0.72</v>
      </c>
      <c r="AF841">
        <v>512.26790000000005</v>
      </c>
      <c r="AG841" s="22">
        <v>4.1999999999999997E-3</v>
      </c>
      <c r="AH841" s="11">
        <f t="shared" si="270"/>
        <v>511.05107087999994</v>
      </c>
      <c r="AI841" s="23">
        <f t="shared" si="271"/>
        <v>7869.1118519242063</v>
      </c>
      <c r="AJ841" s="23">
        <f t="shared" si="272"/>
        <v>61922921.338094011</v>
      </c>
      <c r="AK841" s="23">
        <f t="shared" si="273"/>
        <v>536.60362442399992</v>
      </c>
      <c r="AL841" s="23">
        <f t="shared" si="274"/>
        <v>16249.274774728412</v>
      </c>
      <c r="AN841">
        <v>202212</v>
      </c>
      <c r="AO841" s="20" t="s">
        <v>33</v>
      </c>
      <c r="AP841" s="20" t="s">
        <v>3395</v>
      </c>
      <c r="AQ841">
        <v>1467.82</v>
      </c>
      <c r="AR841" s="21">
        <v>0.86</v>
      </c>
      <c r="AS841">
        <v>71.45</v>
      </c>
      <c r="AT841">
        <v>5.6600000000000004E-2</v>
      </c>
      <c r="AU841" s="11">
        <f t="shared" si="275"/>
        <v>71.447606320000006</v>
      </c>
      <c r="AV841" s="23">
        <f t="shared" si="276"/>
        <v>291.6939380387559</v>
      </c>
      <c r="AW841" s="23">
        <f t="shared" si="277"/>
        <v>85085.353488557565</v>
      </c>
      <c r="AX841" s="23">
        <f t="shared" si="278"/>
        <v>75.019986636000013</v>
      </c>
      <c r="AY841" s="23">
        <f t="shared" si="279"/>
        <v>654.83548239751178</v>
      </c>
      <c r="AZ841" s="23"/>
      <c r="BA841" s="23"/>
    </row>
    <row r="842" spans="1:53">
      <c r="A842">
        <v>202212</v>
      </c>
      <c r="B842" s="20" t="s">
        <v>27</v>
      </c>
      <c r="C842" s="20" t="s">
        <v>3396</v>
      </c>
      <c r="D842">
        <v>77806.52</v>
      </c>
      <c r="E842" s="21">
        <v>0.68</v>
      </c>
      <c r="F842">
        <v>2562.58</v>
      </c>
      <c r="G842" s="22">
        <v>4.8399999999999999E-2</v>
      </c>
      <c r="H842" s="11">
        <f t="shared" si="260"/>
        <v>2560.76818624</v>
      </c>
      <c r="I842" s="23">
        <f t="shared" si="261"/>
        <v>11354.677443371635</v>
      </c>
      <c r="J842" s="23">
        <f t="shared" si="262"/>
        <v>128928699.8430126</v>
      </c>
      <c r="K842" s="23">
        <f t="shared" si="263"/>
        <v>2688.8065955520001</v>
      </c>
      <c r="L842" s="23">
        <f t="shared" si="264"/>
        <v>25270.123072983268</v>
      </c>
      <c r="N842">
        <v>202212</v>
      </c>
      <c r="O842" s="20" t="s">
        <v>29</v>
      </c>
      <c r="P842" s="20" t="s">
        <v>3397</v>
      </c>
      <c r="Q842">
        <v>84184.49</v>
      </c>
      <c r="R842" s="21">
        <v>0.71</v>
      </c>
      <c r="S842">
        <v>2175.66</v>
      </c>
      <c r="T842" s="21">
        <v>0.04</v>
      </c>
      <c r="U842" s="11">
        <f t="shared" si="265"/>
        <v>2390.839516</v>
      </c>
      <c r="V842" s="23">
        <f t="shared" si="266"/>
        <v>11712.673742165394</v>
      </c>
      <c r="W842" s="23">
        <f t="shared" si="267"/>
        <v>137186726.1904107</v>
      </c>
      <c r="X842" s="23">
        <f t="shared" si="268"/>
        <v>2510.3814918000003</v>
      </c>
      <c r="Y842" s="23">
        <f t="shared" si="269"/>
        <v>25816.187000330789</v>
      </c>
      <c r="AA842">
        <v>202212</v>
      </c>
      <c r="AB842" s="20" t="s">
        <v>31</v>
      </c>
      <c r="AC842" s="20" t="s">
        <v>3398</v>
      </c>
      <c r="AD842">
        <v>208822.84</v>
      </c>
      <c r="AE842" s="21">
        <v>0.72</v>
      </c>
      <c r="AF842">
        <v>632.98379999999997</v>
      </c>
      <c r="AG842" s="22">
        <v>4.1999999999999997E-3</v>
      </c>
      <c r="AH842" s="11">
        <f t="shared" si="270"/>
        <v>631.48026815999992</v>
      </c>
      <c r="AI842" s="23">
        <f t="shared" si="271"/>
        <v>9723.4682511817846</v>
      </c>
      <c r="AJ842" s="23">
        <f t="shared" si="272"/>
        <v>94545834.831740156</v>
      </c>
      <c r="AK842" s="23">
        <f t="shared" si="273"/>
        <v>663.05428156799996</v>
      </c>
      <c r="AL842" s="23">
        <f t="shared" si="274"/>
        <v>20078.41677052357</v>
      </c>
      <c r="AN842">
        <v>202212</v>
      </c>
      <c r="AO842" s="20" t="s">
        <v>33</v>
      </c>
      <c r="AP842" s="20" t="s">
        <v>3399</v>
      </c>
      <c r="AQ842">
        <v>4198.59</v>
      </c>
      <c r="AR842" s="21">
        <v>0.86</v>
      </c>
      <c r="AS842">
        <v>301.86</v>
      </c>
      <c r="AT842">
        <v>8.3599999999999994E-2</v>
      </c>
      <c r="AU842" s="11">
        <f t="shared" si="275"/>
        <v>301.86182664</v>
      </c>
      <c r="AV842" s="23">
        <f t="shared" si="276"/>
        <v>999.41899010888278</v>
      </c>
      <c r="AW842" s="23">
        <f t="shared" si="277"/>
        <v>998838.31779025914</v>
      </c>
      <c r="AX842" s="23">
        <f t="shared" si="278"/>
        <v>316.95491797200003</v>
      </c>
      <c r="AY842" s="23">
        <f t="shared" si="279"/>
        <v>2300.6998068577655</v>
      </c>
      <c r="AZ842" s="23"/>
      <c r="BA842" s="23"/>
    </row>
    <row r="843" spans="1:53">
      <c r="A843">
        <v>202212</v>
      </c>
      <c r="B843" s="20" t="s">
        <v>27</v>
      </c>
      <c r="C843" s="20" t="s">
        <v>3400</v>
      </c>
      <c r="D843">
        <v>66499.710000000006</v>
      </c>
      <c r="E843" s="21">
        <v>0.68</v>
      </c>
      <c r="F843">
        <v>2190.19</v>
      </c>
      <c r="G843" s="22">
        <v>4.8399999999999999E-2</v>
      </c>
      <c r="H843" s="11">
        <f t="shared" si="260"/>
        <v>2188.6384555200002</v>
      </c>
      <c r="I843" s="23">
        <f t="shared" si="261"/>
        <v>9704.6206041313144</v>
      </c>
      <c r="J843" s="23">
        <f t="shared" si="262"/>
        <v>94179661.070130035</v>
      </c>
      <c r="K843" s="23">
        <f t="shared" si="263"/>
        <v>2298.0703782960004</v>
      </c>
      <c r="L843" s="23">
        <f t="shared" si="264"/>
        <v>21597.879663782631</v>
      </c>
      <c r="N843">
        <v>202212</v>
      </c>
      <c r="O843" s="20" t="s">
        <v>29</v>
      </c>
      <c r="P843" s="20" t="s">
        <v>3401</v>
      </c>
      <c r="Q843">
        <v>35918.870000000003</v>
      </c>
      <c r="R843" s="21">
        <v>0.71</v>
      </c>
      <c r="S843">
        <v>928.28</v>
      </c>
      <c r="T843" s="21">
        <v>0.04</v>
      </c>
      <c r="U843" s="11">
        <f t="shared" si="265"/>
        <v>1020.0959080000001</v>
      </c>
      <c r="V843" s="23">
        <f t="shared" si="266"/>
        <v>4997.4289266021851</v>
      </c>
      <c r="W843" s="23">
        <f t="shared" si="267"/>
        <v>24974295.876440268</v>
      </c>
      <c r="X843" s="23">
        <f t="shared" si="268"/>
        <v>1071.1007034000002</v>
      </c>
      <c r="Y843" s="23">
        <f t="shared" si="269"/>
        <v>11014.95376120437</v>
      </c>
      <c r="AA843">
        <v>202212</v>
      </c>
      <c r="AB843" s="20" t="s">
        <v>31</v>
      </c>
      <c r="AC843" s="20" t="s">
        <v>3402</v>
      </c>
      <c r="AD843">
        <v>210600.4</v>
      </c>
      <c r="AE843" s="21">
        <v>0.72</v>
      </c>
      <c r="AF843">
        <v>638.37189999999998</v>
      </c>
      <c r="AG843" s="22">
        <v>4.1999999999999997E-3</v>
      </c>
      <c r="AH843" s="11">
        <f t="shared" si="270"/>
        <v>636.85560959999998</v>
      </c>
      <c r="AI843" s="23">
        <f t="shared" si="271"/>
        <v>9806.237206074702</v>
      </c>
      <c r="AJ843" s="23">
        <f t="shared" si="272"/>
        <v>96162288.141803771</v>
      </c>
      <c r="AK843" s="23">
        <f t="shared" si="273"/>
        <v>668.69839007999997</v>
      </c>
      <c r="AL843" s="23">
        <f t="shared" si="274"/>
        <v>20249.330021749403</v>
      </c>
      <c r="AN843">
        <v>202212</v>
      </c>
      <c r="AO843" s="20" t="s">
        <v>33</v>
      </c>
      <c r="AP843" s="20" t="s">
        <v>3403</v>
      </c>
      <c r="AQ843">
        <v>4093.02</v>
      </c>
      <c r="AR843" s="21">
        <v>0.86</v>
      </c>
      <c r="AS843">
        <v>143.62</v>
      </c>
      <c r="AT843">
        <v>4.0800000000000003E-2</v>
      </c>
      <c r="AU843" s="11">
        <f t="shared" si="275"/>
        <v>143.61588576</v>
      </c>
      <c r="AV843" s="23">
        <f t="shared" si="276"/>
        <v>696.34904545643667</v>
      </c>
      <c r="AW843" s="23">
        <f t="shared" si="277"/>
        <v>484901.99310809048</v>
      </c>
      <c r="AX843" s="23">
        <f t="shared" si="278"/>
        <v>150.79668004800001</v>
      </c>
      <c r="AY843" s="23">
        <f t="shared" si="279"/>
        <v>1536.3139766728734</v>
      </c>
      <c r="AZ843" s="23"/>
      <c r="BA843" s="23"/>
    </row>
    <row r="844" spans="1:53">
      <c r="A844">
        <v>202212</v>
      </c>
      <c r="B844" s="20" t="s">
        <v>27</v>
      </c>
      <c r="C844" s="20" t="s">
        <v>3404</v>
      </c>
      <c r="D844">
        <v>108335.25</v>
      </c>
      <c r="E844" s="21">
        <v>0.68</v>
      </c>
      <c r="F844">
        <v>3568.06</v>
      </c>
      <c r="G844" s="22">
        <v>4.8399999999999999E-2</v>
      </c>
      <c r="H844" s="11">
        <f t="shared" si="260"/>
        <v>3565.5297479999999</v>
      </c>
      <c r="I844" s="23">
        <f t="shared" si="261"/>
        <v>15809.880964950326</v>
      </c>
      <c r="J844" s="23">
        <f t="shared" si="262"/>
        <v>249952336.12589863</v>
      </c>
      <c r="K844" s="23">
        <f t="shared" si="263"/>
        <v>3743.8062353999999</v>
      </c>
      <c r="L844" s="23">
        <f t="shared" si="264"/>
        <v>35185.291677900648</v>
      </c>
      <c r="N844">
        <v>202212</v>
      </c>
      <c r="O844" s="20" t="s">
        <v>29</v>
      </c>
      <c r="P844" s="20" t="s">
        <v>3405</v>
      </c>
      <c r="Q844">
        <v>39909.870000000003</v>
      </c>
      <c r="R844" s="21">
        <v>0.71</v>
      </c>
      <c r="S844">
        <v>1031.43</v>
      </c>
      <c r="T844" s="21">
        <v>0.04</v>
      </c>
      <c r="U844" s="11">
        <f t="shared" si="265"/>
        <v>1133.4403080000002</v>
      </c>
      <c r="V844" s="23">
        <f t="shared" si="266"/>
        <v>5552.7008170060126</v>
      </c>
      <c r="W844" s="23">
        <f t="shared" si="267"/>
        <v>30832486.36317924</v>
      </c>
      <c r="X844" s="23">
        <f t="shared" si="268"/>
        <v>1190.1123234000002</v>
      </c>
      <c r="Y844" s="23">
        <f t="shared" si="269"/>
        <v>12238.841942012026</v>
      </c>
      <c r="AA844">
        <v>202212</v>
      </c>
      <c r="AB844" s="20" t="s">
        <v>31</v>
      </c>
      <c r="AC844" s="20" t="s">
        <v>3406</v>
      </c>
      <c r="AD844">
        <v>192548.4</v>
      </c>
      <c r="AE844" s="21">
        <v>0.72</v>
      </c>
      <c r="AF844">
        <v>583.65269999999998</v>
      </c>
      <c r="AG844" s="22">
        <v>4.1999999999999997E-3</v>
      </c>
      <c r="AH844" s="11">
        <f t="shared" si="270"/>
        <v>582.26636159999998</v>
      </c>
      <c r="AI844" s="23">
        <f t="shared" si="271"/>
        <v>8965.6775772987803</v>
      </c>
      <c r="AJ844" s="23">
        <f t="shared" si="272"/>
        <v>80383374.420078129</v>
      </c>
      <c r="AK844" s="23">
        <f t="shared" si="273"/>
        <v>611.37967967999998</v>
      </c>
      <c r="AL844" s="23">
        <f t="shared" si="274"/>
        <v>18513.62151619756</v>
      </c>
      <c r="AN844">
        <v>202212</v>
      </c>
      <c r="AO844" s="20" t="s">
        <v>33</v>
      </c>
      <c r="AP844" s="20" t="s">
        <v>3407</v>
      </c>
      <c r="AQ844">
        <v>2201.83</v>
      </c>
      <c r="AR844" s="21">
        <v>0.86</v>
      </c>
      <c r="AS844">
        <v>50.37</v>
      </c>
      <c r="AT844">
        <v>2.6600000000000002E-2</v>
      </c>
      <c r="AU844" s="11">
        <f t="shared" si="275"/>
        <v>50.369063080000004</v>
      </c>
      <c r="AV844" s="23">
        <f t="shared" si="276"/>
        <v>304.69738374866017</v>
      </c>
      <c r="AW844" s="23">
        <f t="shared" si="277"/>
        <v>92840.495663278285</v>
      </c>
      <c r="AX844" s="23">
        <f t="shared" si="278"/>
        <v>52.887516234000003</v>
      </c>
      <c r="AY844" s="23">
        <f t="shared" si="279"/>
        <v>659.76383057732039</v>
      </c>
      <c r="AZ844" s="23"/>
      <c r="BA844" s="23"/>
    </row>
    <row r="845" spans="1:53">
      <c r="A845">
        <v>202212</v>
      </c>
      <c r="B845" s="20" t="s">
        <v>27</v>
      </c>
      <c r="C845" s="20" t="s">
        <v>3408</v>
      </c>
      <c r="D845">
        <v>162313.93</v>
      </c>
      <c r="E845" s="21">
        <v>0.68</v>
      </c>
      <c r="F845">
        <v>5345.86</v>
      </c>
      <c r="G845" s="22">
        <v>4.8399999999999999E-2</v>
      </c>
      <c r="H845" s="11">
        <f t="shared" si="260"/>
        <v>5342.07606416</v>
      </c>
      <c r="I845" s="23">
        <f t="shared" si="261"/>
        <v>23687.247800261499</v>
      </c>
      <c r="J845" s="23">
        <f t="shared" si="262"/>
        <v>561085708.35099328</v>
      </c>
      <c r="K845" s="23">
        <f t="shared" si="263"/>
        <v>5609.1798673680005</v>
      </c>
      <c r="L845" s="23">
        <f t="shared" si="264"/>
        <v>52716.571664682997</v>
      </c>
      <c r="N845">
        <v>202212</v>
      </c>
      <c r="O845" s="20" t="s">
        <v>29</v>
      </c>
      <c r="P845" s="20" t="s">
        <v>3409</v>
      </c>
      <c r="Q845">
        <v>39620.65</v>
      </c>
      <c r="R845" s="21">
        <v>0.71</v>
      </c>
      <c r="S845">
        <v>1023.95</v>
      </c>
      <c r="T845" s="21">
        <v>0.04</v>
      </c>
      <c r="U845" s="11">
        <f t="shared" si="265"/>
        <v>1125.2264599999999</v>
      </c>
      <c r="V845" s="23">
        <f t="shared" si="266"/>
        <v>5512.4613441564516</v>
      </c>
      <c r="W845" s="23">
        <f t="shared" si="267"/>
        <v>30387230.070819154</v>
      </c>
      <c r="X845" s="23">
        <f t="shared" si="268"/>
        <v>1181.4877829999998</v>
      </c>
      <c r="Y845" s="23">
        <f t="shared" si="269"/>
        <v>12150.149148312903</v>
      </c>
      <c r="AA845">
        <v>202212</v>
      </c>
      <c r="AB845" s="20" t="s">
        <v>31</v>
      </c>
      <c r="AC845" s="20" t="s">
        <v>3410</v>
      </c>
      <c r="AD845">
        <v>162848.92000000001</v>
      </c>
      <c r="AE845" s="21">
        <v>0.72</v>
      </c>
      <c r="AF845">
        <v>493.5104</v>
      </c>
      <c r="AG845" s="22">
        <v>4.1999999999999997E-3</v>
      </c>
      <c r="AH845" s="11">
        <f t="shared" si="270"/>
        <v>492.45513407999994</v>
      </c>
      <c r="AI845" s="23">
        <f t="shared" si="271"/>
        <v>7582.7735287923606</v>
      </c>
      <c r="AJ845" s="23">
        <f t="shared" si="272"/>
        <v>57498454.388954148</v>
      </c>
      <c r="AK845" s="23">
        <f t="shared" si="273"/>
        <v>517.07789078399992</v>
      </c>
      <c r="AL845" s="23">
        <f t="shared" si="274"/>
        <v>15658.002191664722</v>
      </c>
      <c r="AN845">
        <v>202212</v>
      </c>
      <c r="AO845" s="20" t="s">
        <v>33</v>
      </c>
      <c r="AP845" s="20" t="s">
        <v>3411</v>
      </c>
      <c r="AQ845">
        <v>1187.05</v>
      </c>
      <c r="AR845" s="21">
        <v>0.86</v>
      </c>
      <c r="AS845">
        <v>65.540000000000006</v>
      </c>
      <c r="AT845">
        <v>6.4199999999999993E-2</v>
      </c>
      <c r="AU845" s="11">
        <f t="shared" si="275"/>
        <v>65.539404599999983</v>
      </c>
      <c r="AV845" s="23">
        <f t="shared" si="276"/>
        <v>250.22258020180212</v>
      </c>
      <c r="AW845" s="23">
        <f t="shared" si="277"/>
        <v>62611.339642847292</v>
      </c>
      <c r="AX845" s="23">
        <f t="shared" si="278"/>
        <v>68.816374829999987</v>
      </c>
      <c r="AY845" s="23">
        <f t="shared" si="279"/>
        <v>565.98456500360419</v>
      </c>
      <c r="AZ845" s="23"/>
      <c r="BA845" s="23"/>
    </row>
    <row r="846" spans="1:53">
      <c r="A846">
        <v>202212</v>
      </c>
      <c r="B846" s="20" t="s">
        <v>27</v>
      </c>
      <c r="C846" s="20" t="s">
        <v>3412</v>
      </c>
      <c r="D846">
        <v>61391.57</v>
      </c>
      <c r="E846" s="21">
        <v>0.68</v>
      </c>
      <c r="F846">
        <v>2021.95</v>
      </c>
      <c r="G846" s="22">
        <v>4.8399999999999999E-2</v>
      </c>
      <c r="H846" s="11">
        <f t="shared" si="260"/>
        <v>2020.5193518399999</v>
      </c>
      <c r="I846" s="23">
        <f t="shared" si="261"/>
        <v>8959.1653127806076</v>
      </c>
      <c r="J846" s="23">
        <f t="shared" si="262"/>
        <v>80266643.101731241</v>
      </c>
      <c r="K846" s="23">
        <f t="shared" si="263"/>
        <v>2121.5453194319998</v>
      </c>
      <c r="L846" s="23">
        <f t="shared" si="264"/>
        <v>19938.849977401216</v>
      </c>
      <c r="N846">
        <v>202212</v>
      </c>
      <c r="O846" s="20" t="s">
        <v>29</v>
      </c>
      <c r="P846" s="20" t="s">
        <v>3413</v>
      </c>
      <c r="Q846">
        <v>27936.87</v>
      </c>
      <c r="R846" s="21">
        <v>0.71</v>
      </c>
      <c r="S846">
        <v>722</v>
      </c>
      <c r="T846" s="21">
        <v>0.04</v>
      </c>
      <c r="U846" s="11">
        <f t="shared" si="265"/>
        <v>793.40710799999988</v>
      </c>
      <c r="V846" s="23">
        <f t="shared" si="266"/>
        <v>3886.8851457945293</v>
      </c>
      <c r="W846" s="23">
        <f t="shared" si="267"/>
        <v>15107876.136598159</v>
      </c>
      <c r="X846" s="23">
        <f t="shared" si="268"/>
        <v>833.07746339999994</v>
      </c>
      <c r="Y846" s="23">
        <f t="shared" si="269"/>
        <v>8567.177399589058</v>
      </c>
      <c r="AA846">
        <v>202212</v>
      </c>
      <c r="AB846" s="20" t="s">
        <v>31</v>
      </c>
      <c r="AC846" s="20" t="s">
        <v>3414</v>
      </c>
      <c r="AD846">
        <v>162959.43</v>
      </c>
      <c r="AE846" s="21">
        <v>0.72</v>
      </c>
      <c r="AF846">
        <v>493.96260000000001</v>
      </c>
      <c r="AG846" s="22">
        <v>4.1999999999999997E-3</v>
      </c>
      <c r="AH846" s="11">
        <f t="shared" si="270"/>
        <v>492.7893163199999</v>
      </c>
      <c r="AI846" s="23">
        <f t="shared" si="271"/>
        <v>7587.9192325690065</v>
      </c>
      <c r="AJ846" s="23">
        <f t="shared" si="272"/>
        <v>57576518.279990621</v>
      </c>
      <c r="AK846" s="23">
        <f t="shared" si="273"/>
        <v>517.42878213599988</v>
      </c>
      <c r="AL846" s="23">
        <f t="shared" si="274"/>
        <v>15668.627781458013</v>
      </c>
      <c r="AN846">
        <v>202212</v>
      </c>
      <c r="AO846" s="20" t="s">
        <v>33</v>
      </c>
      <c r="AP846" s="20" t="s">
        <v>3415</v>
      </c>
      <c r="AQ846">
        <v>1252.8</v>
      </c>
      <c r="AR846" s="21">
        <v>0.86</v>
      </c>
      <c r="AS846">
        <v>3.77</v>
      </c>
      <c r="AT846">
        <v>3.4999999999999996E-3</v>
      </c>
      <c r="AU846" s="11">
        <f t="shared" si="275"/>
        <v>3.7709279999999992</v>
      </c>
      <c r="AV846" s="23">
        <f t="shared" si="276"/>
        <v>63.628673541437401</v>
      </c>
      <c r="AW846" s="23">
        <f t="shared" si="277"/>
        <v>4048.6080966428158</v>
      </c>
      <c r="AX846" s="23">
        <f t="shared" si="278"/>
        <v>3.9594743999999995</v>
      </c>
      <c r="AY846" s="23">
        <f t="shared" si="279"/>
        <v>131.02827508287481</v>
      </c>
      <c r="AZ846" s="23"/>
      <c r="BA846" s="23"/>
    </row>
    <row r="847" spans="1:53">
      <c r="A847">
        <v>202212</v>
      </c>
      <c r="B847" s="20" t="s">
        <v>27</v>
      </c>
      <c r="C847" s="20" t="s">
        <v>3416</v>
      </c>
      <c r="D847">
        <v>73497.19</v>
      </c>
      <c r="E847" s="21">
        <v>0.68</v>
      </c>
      <c r="F847">
        <v>2420.65</v>
      </c>
      <c r="G847" s="22">
        <v>4.8399999999999999E-2</v>
      </c>
      <c r="H847" s="11">
        <f t="shared" si="260"/>
        <v>2418.93951728</v>
      </c>
      <c r="I847" s="23">
        <f t="shared" si="261"/>
        <v>10725.796314296016</v>
      </c>
      <c r="J847" s="23">
        <f t="shared" si="262"/>
        <v>115042706.575766</v>
      </c>
      <c r="K847" s="23">
        <f t="shared" si="263"/>
        <v>2539.8864931440003</v>
      </c>
      <c r="L847" s="23">
        <f t="shared" si="264"/>
        <v>23870.532145872032</v>
      </c>
      <c r="N847">
        <v>202212</v>
      </c>
      <c r="O847" s="20" t="s">
        <v>29</v>
      </c>
      <c r="P847" s="20" t="s">
        <v>3417</v>
      </c>
      <c r="Q847">
        <v>17460.55</v>
      </c>
      <c r="R847" s="21">
        <v>0.71</v>
      </c>
      <c r="S847">
        <v>451.25</v>
      </c>
      <c r="T847" s="21">
        <v>0.04</v>
      </c>
      <c r="U847" s="11">
        <f t="shared" si="265"/>
        <v>495.87961999999993</v>
      </c>
      <c r="V847" s="23">
        <f t="shared" si="266"/>
        <v>2429.3040856904395</v>
      </c>
      <c r="W847" s="23">
        <f t="shared" si="267"/>
        <v>5901518.3407522617</v>
      </c>
      <c r="X847" s="23">
        <f t="shared" si="268"/>
        <v>520.67360099999996</v>
      </c>
      <c r="Y847" s="23">
        <f t="shared" si="269"/>
        <v>5354.4877913808787</v>
      </c>
      <c r="AA847">
        <v>202212</v>
      </c>
      <c r="AB847" s="20" t="s">
        <v>31</v>
      </c>
      <c r="AC847" s="20" t="s">
        <v>3418</v>
      </c>
      <c r="AD847">
        <v>228779.1</v>
      </c>
      <c r="AE847" s="21">
        <v>0.72</v>
      </c>
      <c r="AF847">
        <v>693.47519999999997</v>
      </c>
      <c r="AG847" s="22">
        <v>4.1999999999999997E-3</v>
      </c>
      <c r="AH847" s="11">
        <f t="shared" si="270"/>
        <v>691.82799839999996</v>
      </c>
      <c r="AI847" s="23">
        <f t="shared" si="271"/>
        <v>10652.696397501071</v>
      </c>
      <c r="AJ847" s="23">
        <f t="shared" si="272"/>
        <v>113479940.5373323</v>
      </c>
      <c r="AK847" s="23">
        <f t="shared" si="273"/>
        <v>726.41939832000003</v>
      </c>
      <c r="AL847" s="23">
        <f t="shared" si="274"/>
        <v>21997.220793402143</v>
      </c>
      <c r="AN847">
        <v>202212</v>
      </c>
      <c r="AO847" s="20" t="s">
        <v>33</v>
      </c>
      <c r="AP847" s="20" t="s">
        <v>3419</v>
      </c>
      <c r="AQ847">
        <v>2813.59</v>
      </c>
      <c r="AR847" s="21">
        <v>0.86</v>
      </c>
      <c r="AS847">
        <v>6.78</v>
      </c>
      <c r="AT847">
        <v>2.8000000000000004E-3</v>
      </c>
      <c r="AU847" s="11">
        <f t="shared" si="275"/>
        <v>6.7751247200000018</v>
      </c>
      <c r="AV847" s="23">
        <f t="shared" si="276"/>
        <v>127.85844361418206</v>
      </c>
      <c r="AW847" s="23">
        <f t="shared" si="277"/>
        <v>16347.781603440975</v>
      </c>
      <c r="AX847" s="23">
        <f t="shared" si="278"/>
        <v>7.1138809560000018</v>
      </c>
      <c r="AY847" s="23">
        <f t="shared" si="279"/>
        <v>262.49201194836411</v>
      </c>
      <c r="AZ847" s="23"/>
      <c r="BA847" s="23"/>
    </row>
    <row r="848" spans="1:53">
      <c r="A848">
        <v>202212</v>
      </c>
      <c r="B848" s="20" t="s">
        <v>27</v>
      </c>
      <c r="C848" s="20" t="s">
        <v>3420</v>
      </c>
      <c r="D848">
        <v>28936.16</v>
      </c>
      <c r="E848" s="21">
        <v>0.68</v>
      </c>
      <c r="F848">
        <v>953.02</v>
      </c>
      <c r="G848" s="22">
        <v>4.8399999999999999E-2</v>
      </c>
      <c r="H848" s="11">
        <f t="shared" si="260"/>
        <v>952.34689792000006</v>
      </c>
      <c r="I848" s="23">
        <f t="shared" si="261"/>
        <v>4222.7921676717142</v>
      </c>
      <c r="J848" s="23">
        <f t="shared" si="262"/>
        <v>17831973.691349573</v>
      </c>
      <c r="K848" s="23">
        <f t="shared" si="263"/>
        <v>999.96424281600014</v>
      </c>
      <c r="L848" s="23">
        <f t="shared" si="264"/>
        <v>9397.931233263429</v>
      </c>
      <c r="N848">
        <v>202212</v>
      </c>
      <c r="O848" s="20" t="s">
        <v>29</v>
      </c>
      <c r="P848" s="20" t="s">
        <v>3421</v>
      </c>
      <c r="Q848">
        <v>54279.11</v>
      </c>
      <c r="R848" s="21">
        <v>0.71</v>
      </c>
      <c r="S848">
        <v>1402.78</v>
      </c>
      <c r="T848" s="21">
        <v>0.04</v>
      </c>
      <c r="U848" s="11">
        <f t="shared" si="265"/>
        <v>1541.5267239999998</v>
      </c>
      <c r="V848" s="23">
        <f t="shared" si="266"/>
        <v>7551.9077973283083</v>
      </c>
      <c r="W848" s="23">
        <f t="shared" si="267"/>
        <v>57031311.379348099</v>
      </c>
      <c r="X848" s="23">
        <f t="shared" si="268"/>
        <v>1618.6030601999998</v>
      </c>
      <c r="Y848" s="23">
        <f t="shared" si="269"/>
        <v>16645.342318656618</v>
      </c>
      <c r="AA848">
        <v>202212</v>
      </c>
      <c r="AB848" s="20" t="s">
        <v>31</v>
      </c>
      <c r="AC848" s="20" t="s">
        <v>3422</v>
      </c>
      <c r="AD848">
        <v>122713.01</v>
      </c>
      <c r="AE848" s="21">
        <v>0.72</v>
      </c>
      <c r="AF848">
        <v>371.96769999999998</v>
      </c>
      <c r="AG848" s="22">
        <v>4.1999999999999997E-3</v>
      </c>
      <c r="AH848" s="11">
        <f t="shared" si="270"/>
        <v>371.08414223999995</v>
      </c>
      <c r="AI848" s="23">
        <f t="shared" si="271"/>
        <v>5713.9154737190283</v>
      </c>
      <c r="AJ848" s="23">
        <f t="shared" si="272"/>
        <v>32648830.04080575</v>
      </c>
      <c r="AK848" s="23">
        <f t="shared" si="273"/>
        <v>389.63834935199998</v>
      </c>
      <c r="AL848" s="23">
        <f t="shared" si="274"/>
        <v>11798.915089678057</v>
      </c>
      <c r="AN848">
        <v>202212</v>
      </c>
      <c r="AO848" s="20" t="s">
        <v>33</v>
      </c>
      <c r="AP848" s="20" t="s">
        <v>3423</v>
      </c>
      <c r="AQ848">
        <v>489.88</v>
      </c>
      <c r="AR848" s="21">
        <v>0.86</v>
      </c>
      <c r="AS848">
        <v>1.18</v>
      </c>
      <c r="AT848">
        <v>2.8000000000000004E-3</v>
      </c>
      <c r="AU848" s="11">
        <f t="shared" si="275"/>
        <v>1.1796310400000001</v>
      </c>
      <c r="AV848" s="23">
        <f t="shared" si="276"/>
        <v>22.261699237527679</v>
      </c>
      <c r="AW848" s="23">
        <f t="shared" si="277"/>
        <v>495.58325294214046</v>
      </c>
      <c r="AX848" s="23">
        <f t="shared" si="278"/>
        <v>1.2386125920000002</v>
      </c>
      <c r="AY848" s="23">
        <f t="shared" si="279"/>
        <v>45.703029515055356</v>
      </c>
      <c r="AZ848" s="23"/>
      <c r="BA848" s="23"/>
    </row>
    <row r="849" spans="1:53">
      <c r="A849">
        <v>202212</v>
      </c>
      <c r="B849" s="20" t="s">
        <v>27</v>
      </c>
      <c r="C849" s="20" t="s">
        <v>3424</v>
      </c>
      <c r="D849">
        <v>91148.61</v>
      </c>
      <c r="E849" s="21">
        <v>0.68</v>
      </c>
      <c r="F849">
        <v>3002.01</v>
      </c>
      <c r="G849" s="22">
        <v>4.8399999999999999E-2</v>
      </c>
      <c r="H849" s="11">
        <f t="shared" si="260"/>
        <v>2999.8830523200004</v>
      </c>
      <c r="I849" s="23">
        <f t="shared" si="261"/>
        <v>13301.752423340335</v>
      </c>
      <c r="J849" s="23">
        <f t="shared" si="262"/>
        <v>176936617.53184047</v>
      </c>
      <c r="K849" s="23">
        <f t="shared" si="263"/>
        <v>3149.8772049360005</v>
      </c>
      <c r="L849" s="23">
        <f t="shared" si="264"/>
        <v>29603.387899000671</v>
      </c>
      <c r="N849">
        <v>202212</v>
      </c>
      <c r="O849" s="20" t="s">
        <v>29</v>
      </c>
      <c r="P849" s="20" t="s">
        <v>3425</v>
      </c>
      <c r="Q849">
        <v>17741.400000000001</v>
      </c>
      <c r="R849" s="21">
        <v>0.71</v>
      </c>
      <c r="S849">
        <v>458.5</v>
      </c>
      <c r="T849" s="21">
        <v>0.04</v>
      </c>
      <c r="U849" s="11">
        <f t="shared" si="265"/>
        <v>503.85576000000003</v>
      </c>
      <c r="V849" s="23">
        <f t="shared" si="266"/>
        <v>2468.3790319244454</v>
      </c>
      <c r="W849" s="23">
        <f t="shared" si="267"/>
        <v>6092895.0452442626</v>
      </c>
      <c r="X849" s="23">
        <f t="shared" si="268"/>
        <v>529.0485480000001</v>
      </c>
      <c r="Y849" s="23">
        <f t="shared" si="269"/>
        <v>5440.6138238488911</v>
      </c>
      <c r="AA849">
        <v>202212</v>
      </c>
      <c r="AB849" s="20" t="s">
        <v>31</v>
      </c>
      <c r="AC849" s="20" t="s">
        <v>3426</v>
      </c>
      <c r="AD849">
        <v>220049.95</v>
      </c>
      <c r="AE849" s="21">
        <v>0.72</v>
      </c>
      <c r="AF849">
        <v>667.0154</v>
      </c>
      <c r="AG849" s="22">
        <v>4.1999999999999997E-3</v>
      </c>
      <c r="AH849" s="11">
        <f t="shared" si="270"/>
        <v>665.43104879999999</v>
      </c>
      <c r="AI849" s="23">
        <f t="shared" si="271"/>
        <v>10246.238881240861</v>
      </c>
      <c r="AJ849" s="23">
        <f t="shared" si="272"/>
        <v>104985411.21145196</v>
      </c>
      <c r="AK849" s="23">
        <f t="shared" si="273"/>
        <v>698.70260124000004</v>
      </c>
      <c r="AL849" s="23">
        <f t="shared" si="274"/>
        <v>21157.908811281723</v>
      </c>
      <c r="AN849">
        <v>202212</v>
      </c>
      <c r="AO849" s="20" t="s">
        <v>33</v>
      </c>
      <c r="AP849" s="20" t="s">
        <v>3427</v>
      </c>
      <c r="AQ849">
        <v>554</v>
      </c>
      <c r="AR849" s="21">
        <v>0.86</v>
      </c>
      <c r="AS849">
        <v>17.68</v>
      </c>
      <c r="AT849">
        <v>3.7100000000000001E-2</v>
      </c>
      <c r="AU849" s="11">
        <f t="shared" si="275"/>
        <v>17.675924000000002</v>
      </c>
      <c r="AV849" s="23">
        <f t="shared" si="276"/>
        <v>90.050424437124249</v>
      </c>
      <c r="AW849" s="23">
        <f t="shared" si="277"/>
        <v>8109.0789413062239</v>
      </c>
      <c r="AX849" s="23">
        <f t="shared" si="278"/>
        <v>18.559720200000005</v>
      </c>
      <c r="AY849" s="23">
        <f t="shared" si="279"/>
        <v>197.77677287424851</v>
      </c>
      <c r="AZ849" s="23"/>
      <c r="BA849" s="23"/>
    </row>
    <row r="850" spans="1:53">
      <c r="A850">
        <v>202212</v>
      </c>
      <c r="B850" s="20" t="s">
        <v>27</v>
      </c>
      <c r="C850" s="20" t="s">
        <v>3428</v>
      </c>
      <c r="D850">
        <v>73966.899999999994</v>
      </c>
      <c r="E850" s="21">
        <v>0.68</v>
      </c>
      <c r="F850">
        <v>2436.12</v>
      </c>
      <c r="G850" s="22">
        <v>4.8399999999999999E-2</v>
      </c>
      <c r="H850" s="11">
        <f t="shared" si="260"/>
        <v>2434.3986127999997</v>
      </c>
      <c r="I850" s="23">
        <f t="shared" si="261"/>
        <v>10794.343340199835</v>
      </c>
      <c r="J850" s="23">
        <f t="shared" si="262"/>
        <v>116517848.14611654</v>
      </c>
      <c r="K850" s="23">
        <f t="shared" si="263"/>
        <v>2556.1185434399999</v>
      </c>
      <c r="L850" s="23">
        <f t="shared" si="264"/>
        <v>24023.085293199671</v>
      </c>
      <c r="N850">
        <v>202212</v>
      </c>
      <c r="O850" s="20" t="s">
        <v>29</v>
      </c>
      <c r="P850" s="20" t="s">
        <v>3429</v>
      </c>
      <c r="Q850">
        <v>49911.7</v>
      </c>
      <c r="R850" s="21">
        <v>0.71</v>
      </c>
      <c r="S850">
        <v>1289.9100000000001</v>
      </c>
      <c r="T850" s="21">
        <v>0.04</v>
      </c>
      <c r="U850" s="11">
        <f t="shared" si="265"/>
        <v>1417.4922799999997</v>
      </c>
      <c r="V850" s="23">
        <f t="shared" si="266"/>
        <v>6944.2656006686793</v>
      </c>
      <c r="W850" s="23">
        <f t="shared" si="267"/>
        <v>48222824.732630335</v>
      </c>
      <c r="X850" s="23">
        <f t="shared" si="268"/>
        <v>1488.3668939999998</v>
      </c>
      <c r="Y850" s="23">
        <f t="shared" si="269"/>
        <v>15306.023481337359</v>
      </c>
      <c r="AA850">
        <v>202212</v>
      </c>
      <c r="AB850" s="20" t="s">
        <v>31</v>
      </c>
      <c r="AC850" s="20" t="s">
        <v>3430</v>
      </c>
      <c r="AD850">
        <v>173984.23</v>
      </c>
      <c r="AE850" s="21">
        <v>0.72</v>
      </c>
      <c r="AF850">
        <v>527.38099999999997</v>
      </c>
      <c r="AG850" s="22">
        <v>4.1999999999999997E-3</v>
      </c>
      <c r="AH850" s="11">
        <f t="shared" si="270"/>
        <v>526.12831152000001</v>
      </c>
      <c r="AI850" s="23">
        <f t="shared" si="271"/>
        <v>8101.2696533162252</v>
      </c>
      <c r="AJ850" s="23">
        <f t="shared" si="272"/>
        <v>65630569.995742396</v>
      </c>
      <c r="AK850" s="23">
        <f t="shared" si="273"/>
        <v>552.43472709600007</v>
      </c>
      <c r="AL850" s="23">
        <f t="shared" si="274"/>
        <v>16728.667618152449</v>
      </c>
      <c r="AN850">
        <v>202212</v>
      </c>
      <c r="AO850" s="20" t="s">
        <v>33</v>
      </c>
      <c r="AP850" s="20" t="s">
        <v>3431</v>
      </c>
      <c r="AQ850">
        <v>1430.71</v>
      </c>
      <c r="AR850" s="21">
        <v>0.86</v>
      </c>
      <c r="AS850">
        <v>21.29</v>
      </c>
      <c r="AT850">
        <v>1.7299999999999999E-2</v>
      </c>
      <c r="AU850" s="11">
        <f t="shared" si="275"/>
        <v>21.286103379999997</v>
      </c>
      <c r="AV850" s="23">
        <f t="shared" si="276"/>
        <v>160.42926489373369</v>
      </c>
      <c r="AW850" s="23">
        <f t="shared" si="277"/>
        <v>25737.549034343774</v>
      </c>
      <c r="AX850" s="23">
        <f t="shared" si="278"/>
        <v>22.350408548999997</v>
      </c>
      <c r="AY850" s="23">
        <f t="shared" si="279"/>
        <v>342.14463316746736</v>
      </c>
      <c r="AZ850" s="23"/>
      <c r="BA850" s="23"/>
    </row>
    <row r="851" spans="1:53">
      <c r="A851">
        <v>202212</v>
      </c>
      <c r="B851" s="20" t="s">
        <v>27</v>
      </c>
      <c r="C851" s="20" t="s">
        <v>3432</v>
      </c>
      <c r="D851">
        <v>19747.21</v>
      </c>
      <c r="E851" s="21">
        <v>0.68</v>
      </c>
      <c r="F851">
        <v>650.38</v>
      </c>
      <c r="G851" s="22">
        <v>4.8399999999999999E-2</v>
      </c>
      <c r="H851" s="11">
        <f t="shared" si="260"/>
        <v>649.92017552000004</v>
      </c>
      <c r="I851" s="23">
        <f t="shared" si="261"/>
        <v>2881.8047633607412</v>
      </c>
      <c r="J851" s="23">
        <f t="shared" si="262"/>
        <v>8304798.6941286577</v>
      </c>
      <c r="K851" s="23">
        <f t="shared" si="263"/>
        <v>682.4161842960001</v>
      </c>
      <c r="L851" s="23">
        <f t="shared" si="264"/>
        <v>6413.5297022414825</v>
      </c>
      <c r="N851">
        <v>202212</v>
      </c>
      <c r="O851" s="20" t="s">
        <v>29</v>
      </c>
      <c r="P851" s="20" t="s">
        <v>3433</v>
      </c>
      <c r="Q851">
        <v>41678.86</v>
      </c>
      <c r="R851" s="21">
        <v>0.71</v>
      </c>
      <c r="S851">
        <v>1077.1400000000001</v>
      </c>
      <c r="T851" s="21">
        <v>0.04</v>
      </c>
      <c r="U851" s="11">
        <f t="shared" si="265"/>
        <v>1183.6796239999999</v>
      </c>
      <c r="V851" s="23">
        <f t="shared" si="266"/>
        <v>5798.8221954588971</v>
      </c>
      <c r="W851" s="23">
        <f t="shared" si="267"/>
        <v>33626338.854546741</v>
      </c>
      <c r="X851" s="23">
        <f t="shared" si="268"/>
        <v>1242.8636051999999</v>
      </c>
      <c r="Y851" s="23">
        <f t="shared" si="269"/>
        <v>12781.324014917795</v>
      </c>
      <c r="AA851">
        <v>202212</v>
      </c>
      <c r="AB851" s="20" t="s">
        <v>31</v>
      </c>
      <c r="AC851" s="20" t="s">
        <v>3434</v>
      </c>
      <c r="AD851">
        <v>138715.94</v>
      </c>
      <c r="AE851" s="21">
        <v>0.72</v>
      </c>
      <c r="AF851">
        <v>420.47579999999999</v>
      </c>
      <c r="AG851" s="22">
        <v>4.1999999999999997E-3</v>
      </c>
      <c r="AH851" s="11">
        <f t="shared" si="270"/>
        <v>419.47700256000002</v>
      </c>
      <c r="AI851" s="23">
        <f t="shared" si="271"/>
        <v>6459.0637620043744</v>
      </c>
      <c r="AJ851" s="23">
        <f t="shared" si="272"/>
        <v>41719504.681638099</v>
      </c>
      <c r="AK851" s="23">
        <f t="shared" si="273"/>
        <v>440.45085268800005</v>
      </c>
      <c r="AL851" s="23">
        <f t="shared" si="274"/>
        <v>13337.604526568748</v>
      </c>
      <c r="AN851">
        <v>202212</v>
      </c>
      <c r="AO851" s="20" t="s">
        <v>33</v>
      </c>
      <c r="AP851" s="20" t="s">
        <v>3435</v>
      </c>
      <c r="AQ851">
        <v>599.30999999999995</v>
      </c>
      <c r="AR851" s="21">
        <v>0.86</v>
      </c>
      <c r="AS851">
        <v>5.21</v>
      </c>
      <c r="AT851">
        <v>1.01E-2</v>
      </c>
      <c r="AU851" s="11">
        <f t="shared" si="275"/>
        <v>5.2056066599999991</v>
      </c>
      <c r="AV851" s="23">
        <f t="shared" si="276"/>
        <v>51.53547990335705</v>
      </c>
      <c r="AW851" s="23">
        <f t="shared" si="277"/>
        <v>2655.9056888693185</v>
      </c>
      <c r="AX851" s="23">
        <f t="shared" si="278"/>
        <v>5.4658869929999989</v>
      </c>
      <c r="AY851" s="23">
        <f t="shared" si="279"/>
        <v>108.2765664667141</v>
      </c>
      <c r="AZ851" s="23"/>
      <c r="BA851" s="23"/>
    </row>
    <row r="852" spans="1:53">
      <c r="A852">
        <v>202212</v>
      </c>
      <c r="B852" s="20" t="s">
        <v>27</v>
      </c>
      <c r="C852" s="20" t="s">
        <v>3436</v>
      </c>
      <c r="D852">
        <v>41942.879999999997</v>
      </c>
      <c r="E852" s="21">
        <v>0.68</v>
      </c>
      <c r="F852">
        <v>1381.4</v>
      </c>
      <c r="G852" s="22">
        <v>4.8399999999999999E-2</v>
      </c>
      <c r="H852" s="11">
        <f t="shared" si="260"/>
        <v>1380.42406656</v>
      </c>
      <c r="I852" s="23">
        <f t="shared" si="261"/>
        <v>6120.9250001933415</v>
      </c>
      <c r="J852" s="23">
        <f t="shared" si="262"/>
        <v>37465722.857991859</v>
      </c>
      <c r="K852" s="23">
        <f t="shared" si="263"/>
        <v>1449.445269888</v>
      </c>
      <c r="L852" s="23">
        <f t="shared" si="264"/>
        <v>13622.274066946684</v>
      </c>
      <c r="N852">
        <v>202212</v>
      </c>
      <c r="O852" s="20" t="s">
        <v>29</v>
      </c>
      <c r="P852" s="20" t="s">
        <v>3437</v>
      </c>
      <c r="Q852">
        <v>20582.150000000001</v>
      </c>
      <c r="R852" s="21">
        <v>0.71</v>
      </c>
      <c r="S852">
        <v>531.91999999999996</v>
      </c>
      <c r="T852" s="21">
        <v>0.04</v>
      </c>
      <c r="U852" s="11">
        <f t="shared" si="265"/>
        <v>584.53306000000009</v>
      </c>
      <c r="V852" s="23">
        <f t="shared" si="266"/>
        <v>2863.615469575328</v>
      </c>
      <c r="W852" s="23">
        <f t="shared" si="267"/>
        <v>8200293.5575911263</v>
      </c>
      <c r="X852" s="23">
        <f t="shared" si="268"/>
        <v>613.75971300000015</v>
      </c>
      <c r="Y852" s="23">
        <f t="shared" si="269"/>
        <v>6311.7639991506558</v>
      </c>
      <c r="AA852">
        <v>202212</v>
      </c>
      <c r="AB852" s="20" t="s">
        <v>31</v>
      </c>
      <c r="AC852" s="20" t="s">
        <v>3438</v>
      </c>
      <c r="AD852">
        <v>142902.49</v>
      </c>
      <c r="AE852" s="21">
        <v>0.72</v>
      </c>
      <c r="AF852">
        <v>433.166</v>
      </c>
      <c r="AG852" s="22">
        <v>4.1999999999999997E-3</v>
      </c>
      <c r="AH852" s="11">
        <f t="shared" si="270"/>
        <v>432.13712975999994</v>
      </c>
      <c r="AI852" s="23">
        <f t="shared" si="271"/>
        <v>6654.0030991333251</v>
      </c>
      <c r="AJ852" s="23">
        <f t="shared" si="272"/>
        <v>44275757.243275896</v>
      </c>
      <c r="AK852" s="23">
        <f t="shared" si="273"/>
        <v>453.74398624799994</v>
      </c>
      <c r="AL852" s="23">
        <f t="shared" si="274"/>
        <v>13740.14332802665</v>
      </c>
      <c r="AN852">
        <v>202212</v>
      </c>
      <c r="AO852" s="20" t="s">
        <v>33</v>
      </c>
      <c r="AP852" s="20" t="s">
        <v>3439</v>
      </c>
      <c r="AQ852">
        <v>3024.66</v>
      </c>
      <c r="AR852" s="21">
        <v>0.86</v>
      </c>
      <c r="AS852">
        <v>7.02</v>
      </c>
      <c r="AT852">
        <v>2.7000000000000001E-3</v>
      </c>
      <c r="AU852" s="11">
        <f t="shared" si="275"/>
        <v>7.02326052</v>
      </c>
      <c r="AV852" s="23">
        <f t="shared" si="276"/>
        <v>134.98011873261987</v>
      </c>
      <c r="AW852" s="23">
        <f t="shared" si="277"/>
        <v>18219.632453072158</v>
      </c>
      <c r="AX852" s="23">
        <f t="shared" si="278"/>
        <v>7.3744235460000001</v>
      </c>
      <c r="AY852" s="23">
        <f t="shared" si="279"/>
        <v>276.98349798523975</v>
      </c>
      <c r="AZ852" s="23"/>
      <c r="BA852" s="23"/>
    </row>
    <row r="853" spans="1:53">
      <c r="A853">
        <v>202212</v>
      </c>
      <c r="B853" s="20" t="s">
        <v>27</v>
      </c>
      <c r="C853" s="20" t="s">
        <v>3440</v>
      </c>
      <c r="D853">
        <v>30121.25</v>
      </c>
      <c r="E853" s="21">
        <v>0.68</v>
      </c>
      <c r="F853">
        <v>992.05</v>
      </c>
      <c r="G853" s="22">
        <v>4.8399999999999999E-2</v>
      </c>
      <c r="H853" s="11">
        <f t="shared" si="260"/>
        <v>991.35058000000004</v>
      </c>
      <c r="I853" s="23">
        <f t="shared" si="261"/>
        <v>4395.7380170859442</v>
      </c>
      <c r="J853" s="23">
        <f t="shared" si="262"/>
        <v>19322512.714854669</v>
      </c>
      <c r="K853" s="23">
        <f t="shared" si="263"/>
        <v>1040.9181090000002</v>
      </c>
      <c r="L853" s="23">
        <f t="shared" si="264"/>
        <v>9782.8266141718887</v>
      </c>
      <c r="N853">
        <v>202212</v>
      </c>
      <c r="O853" s="20" t="s">
        <v>29</v>
      </c>
      <c r="P853" s="20" t="s">
        <v>3441</v>
      </c>
      <c r="Q853">
        <v>140176.95000000001</v>
      </c>
      <c r="R853" s="21">
        <v>0.71</v>
      </c>
      <c r="S853">
        <v>3622.73</v>
      </c>
      <c r="T853" s="21">
        <v>0.04</v>
      </c>
      <c r="U853" s="11">
        <f t="shared" si="265"/>
        <v>3981.02538</v>
      </c>
      <c r="V853" s="23">
        <f t="shared" si="266"/>
        <v>19502.961668139007</v>
      </c>
      <c r="W853" s="23">
        <f t="shared" si="267"/>
        <v>380365513.82889944</v>
      </c>
      <c r="X853" s="23">
        <f t="shared" si="268"/>
        <v>4180.0766490000005</v>
      </c>
      <c r="Y853" s="23">
        <f t="shared" si="269"/>
        <v>42986.948716278013</v>
      </c>
      <c r="AA853">
        <v>202212</v>
      </c>
      <c r="AB853" s="20" t="s">
        <v>31</v>
      </c>
      <c r="AC853" s="20" t="s">
        <v>3442</v>
      </c>
      <c r="AD853">
        <v>147174.68</v>
      </c>
      <c r="AE853" s="21">
        <v>0.72</v>
      </c>
      <c r="AF853">
        <v>446.11590000000001</v>
      </c>
      <c r="AG853" s="22">
        <v>4.1999999999999997E-3</v>
      </c>
      <c r="AH853" s="11">
        <f t="shared" si="270"/>
        <v>445.05623231999994</v>
      </c>
      <c r="AI853" s="23">
        <f t="shared" si="271"/>
        <v>6852.9301122321613</v>
      </c>
      <c r="AJ853" s="23">
        <f t="shared" si="272"/>
        <v>46962651.123138301</v>
      </c>
      <c r="AK853" s="23">
        <f t="shared" si="273"/>
        <v>467.30904393599997</v>
      </c>
      <c r="AL853" s="23">
        <f t="shared" si="274"/>
        <v>14150.916456784322</v>
      </c>
      <c r="AN853">
        <v>202212</v>
      </c>
      <c r="AO853" s="20" t="s">
        <v>33</v>
      </c>
      <c r="AP853" s="20" t="s">
        <v>3443</v>
      </c>
      <c r="AQ853">
        <v>2137.13</v>
      </c>
      <c r="AR853" s="21">
        <v>0.86</v>
      </c>
      <c r="AS853">
        <v>15.07</v>
      </c>
      <c r="AT853">
        <v>8.199999999999999E-3</v>
      </c>
      <c r="AU853" s="11">
        <f t="shared" si="275"/>
        <v>15.071040759999999</v>
      </c>
      <c r="AV853" s="23">
        <f t="shared" si="276"/>
        <v>165.74802804953845</v>
      </c>
      <c r="AW853" s="23">
        <f t="shared" si="277"/>
        <v>27472.408802310583</v>
      </c>
      <c r="AX853" s="23">
        <f t="shared" si="278"/>
        <v>15.824592797999999</v>
      </c>
      <c r="AY853" s="23">
        <f t="shared" si="279"/>
        <v>346.56709685907691</v>
      </c>
      <c r="AZ853" s="23"/>
      <c r="BA853" s="23"/>
    </row>
    <row r="854" spans="1:53">
      <c r="A854">
        <v>202212</v>
      </c>
      <c r="B854" s="20" t="s">
        <v>27</v>
      </c>
      <c r="C854" s="20" t="s">
        <v>3444</v>
      </c>
      <c r="D854">
        <v>53659.67</v>
      </c>
      <c r="E854" s="21">
        <v>0.68</v>
      </c>
      <c r="F854">
        <v>1767.3</v>
      </c>
      <c r="G854" s="22">
        <v>4.8399999999999999E-2</v>
      </c>
      <c r="H854" s="11">
        <f t="shared" si="260"/>
        <v>1766.04705904</v>
      </c>
      <c r="I854" s="23">
        <f t="shared" si="261"/>
        <v>7830.8121808784872</v>
      </c>
      <c r="J854" s="23">
        <f t="shared" si="262"/>
        <v>61321619.412194885</v>
      </c>
      <c r="K854" s="23">
        <f t="shared" si="263"/>
        <v>1854.3494119920001</v>
      </c>
      <c r="L854" s="23">
        <f t="shared" si="264"/>
        <v>17427.671420796974</v>
      </c>
      <c r="N854">
        <v>202212</v>
      </c>
      <c r="O854" s="20" t="s">
        <v>29</v>
      </c>
      <c r="P854" s="20" t="s">
        <v>3445</v>
      </c>
      <c r="Q854">
        <v>40873.980000000003</v>
      </c>
      <c r="R854" s="21">
        <v>0.71</v>
      </c>
      <c r="S854">
        <v>1056.3399999999999</v>
      </c>
      <c r="T854" s="21">
        <v>0.04</v>
      </c>
      <c r="U854" s="11">
        <f t="shared" si="265"/>
        <v>1160.8210320000001</v>
      </c>
      <c r="V854" s="23">
        <f t="shared" si="266"/>
        <v>5686.8384221819661</v>
      </c>
      <c r="W854" s="23">
        <f t="shared" si="267"/>
        <v>32340131.240005072</v>
      </c>
      <c r="X854" s="23">
        <f t="shared" si="268"/>
        <v>1218.8620836</v>
      </c>
      <c r="Y854" s="23">
        <f t="shared" si="269"/>
        <v>12534.497876363932</v>
      </c>
      <c r="AA854">
        <v>202212</v>
      </c>
      <c r="AB854" s="20" t="s">
        <v>31</v>
      </c>
      <c r="AC854" s="20" t="s">
        <v>3446</v>
      </c>
      <c r="AD854">
        <v>201497.47</v>
      </c>
      <c r="AE854" s="21">
        <v>0.72</v>
      </c>
      <c r="AF854">
        <v>610.77909999999997</v>
      </c>
      <c r="AG854" s="22">
        <v>4.1999999999999997E-3</v>
      </c>
      <c r="AH854" s="11">
        <f t="shared" si="270"/>
        <v>609.32834928</v>
      </c>
      <c r="AI854" s="23">
        <f t="shared" si="271"/>
        <v>9382.3752815470489</v>
      </c>
      <c r="AJ854" s="23">
        <f t="shared" si="272"/>
        <v>88028965.923785061</v>
      </c>
      <c r="AK854" s="23">
        <f t="shared" si="273"/>
        <v>639.79476674400007</v>
      </c>
      <c r="AL854" s="23">
        <f t="shared" si="274"/>
        <v>19374.078912374098</v>
      </c>
      <c r="AN854">
        <v>202212</v>
      </c>
      <c r="AO854" s="20" t="s">
        <v>33</v>
      </c>
      <c r="AP854" s="20" t="s">
        <v>3447</v>
      </c>
      <c r="AQ854">
        <v>1006.76</v>
      </c>
      <c r="AR854" s="21">
        <v>0.86</v>
      </c>
      <c r="AS854">
        <v>21.99</v>
      </c>
      <c r="AT854">
        <v>2.5399999999999999E-2</v>
      </c>
      <c r="AU854" s="11">
        <f t="shared" si="275"/>
        <v>21.991665439999998</v>
      </c>
      <c r="AV854" s="23">
        <f t="shared" si="276"/>
        <v>136.22426243432955</v>
      </c>
      <c r="AW854" s="23">
        <f t="shared" si="277"/>
        <v>18557.049675777089</v>
      </c>
      <c r="AX854" s="23">
        <f t="shared" si="278"/>
        <v>23.091248711999999</v>
      </c>
      <c r="AY854" s="23">
        <f t="shared" si="279"/>
        <v>294.44019030865911</v>
      </c>
      <c r="AZ854" s="23"/>
      <c r="BA854" s="23"/>
    </row>
    <row r="855" spans="1:53">
      <c r="A855">
        <v>202212</v>
      </c>
      <c r="B855" s="20" t="s">
        <v>27</v>
      </c>
      <c r="C855" s="20" t="s">
        <v>3448</v>
      </c>
      <c r="D855">
        <v>42354.44</v>
      </c>
      <c r="E855" s="21">
        <v>0.68</v>
      </c>
      <c r="F855">
        <v>1394.96</v>
      </c>
      <c r="G855" s="22">
        <v>4.8399999999999999E-2</v>
      </c>
      <c r="H855" s="11">
        <f t="shared" si="260"/>
        <v>1393.96932928</v>
      </c>
      <c r="I855" s="23">
        <f t="shared" si="261"/>
        <v>6180.9859185918776</v>
      </c>
      <c r="J855" s="23">
        <f t="shared" si="262"/>
        <v>38204586.925831079</v>
      </c>
      <c r="K855" s="23">
        <f t="shared" si="263"/>
        <v>1463.6677957440002</v>
      </c>
      <c r="L855" s="23">
        <f t="shared" si="264"/>
        <v>13755.941166463756</v>
      </c>
      <c r="N855">
        <v>202212</v>
      </c>
      <c r="O855" s="20" t="s">
        <v>29</v>
      </c>
      <c r="P855" s="20" t="s">
        <v>3449</v>
      </c>
      <c r="Q855">
        <v>38912.120000000003</v>
      </c>
      <c r="R855" s="21">
        <v>0.71</v>
      </c>
      <c r="S855">
        <v>1005.64</v>
      </c>
      <c r="T855" s="21">
        <v>0.04</v>
      </c>
      <c r="U855" s="11">
        <f t="shared" si="265"/>
        <v>1105.1042080000002</v>
      </c>
      <c r="V855" s="23">
        <f t="shared" si="266"/>
        <v>5413.882844405055</v>
      </c>
      <c r="W855" s="23">
        <f t="shared" si="267"/>
        <v>29310127.45294337</v>
      </c>
      <c r="X855" s="23">
        <f t="shared" si="268"/>
        <v>1160.3594184000003</v>
      </c>
      <c r="Y855" s="23">
        <f t="shared" si="269"/>
        <v>11932.869896810111</v>
      </c>
      <c r="AA855">
        <v>202212</v>
      </c>
      <c r="AB855" s="20" t="s">
        <v>31</v>
      </c>
      <c r="AC855" s="20" t="s">
        <v>3450</v>
      </c>
      <c r="AD855">
        <v>119081.38</v>
      </c>
      <c r="AE855" s="21">
        <v>0.72</v>
      </c>
      <c r="AF855">
        <v>360.95949999999999</v>
      </c>
      <c r="AG855" s="22">
        <v>4.1999999999999997E-3</v>
      </c>
      <c r="AH855" s="11">
        <f t="shared" si="270"/>
        <v>360.10209312000001</v>
      </c>
      <c r="AI855" s="23">
        <f t="shared" si="271"/>
        <v>5544.8150103547759</v>
      </c>
      <c r="AJ855" s="23">
        <f t="shared" si="272"/>
        <v>30744973.499055635</v>
      </c>
      <c r="AK855" s="23">
        <f t="shared" si="273"/>
        <v>378.10719777600002</v>
      </c>
      <c r="AL855" s="23">
        <f t="shared" si="274"/>
        <v>11449.732113829552</v>
      </c>
      <c r="AN855">
        <v>202212</v>
      </c>
      <c r="AO855" s="20" t="s">
        <v>33</v>
      </c>
      <c r="AP855" s="20" t="s">
        <v>3451</v>
      </c>
      <c r="AQ855">
        <v>3280.87</v>
      </c>
      <c r="AR855" s="21">
        <v>0.86</v>
      </c>
      <c r="AS855">
        <v>55.87</v>
      </c>
      <c r="AT855">
        <v>1.9799999999999998E-2</v>
      </c>
      <c r="AU855" s="11">
        <f t="shared" si="275"/>
        <v>55.866654359999991</v>
      </c>
      <c r="AV855" s="23">
        <f t="shared" si="276"/>
        <v>393.07680544659513</v>
      </c>
      <c r="AW855" s="23">
        <f t="shared" si="277"/>
        <v>154509.3749801004</v>
      </c>
      <c r="AX855" s="23">
        <f t="shared" si="278"/>
        <v>58.659987077999993</v>
      </c>
      <c r="AY855" s="23">
        <f t="shared" si="279"/>
        <v>842.02026525319025</v>
      </c>
      <c r="AZ855" s="23"/>
      <c r="BA855" s="23"/>
    </row>
    <row r="856" spans="1:53">
      <c r="A856">
        <v>202212</v>
      </c>
      <c r="B856" s="20" t="s">
        <v>27</v>
      </c>
      <c r="C856" s="20" t="s">
        <v>3452</v>
      </c>
      <c r="D856">
        <v>46557.99</v>
      </c>
      <c r="E856" s="21">
        <v>0.68</v>
      </c>
      <c r="F856">
        <v>1533.4</v>
      </c>
      <c r="G856" s="22">
        <v>4.8399999999999999E-2</v>
      </c>
      <c r="H856" s="11">
        <f t="shared" si="260"/>
        <v>1532.31656688</v>
      </c>
      <c r="I856" s="23">
        <f t="shared" si="261"/>
        <v>6794.4300665512619</v>
      </c>
      <c r="J856" s="23">
        <f t="shared" si="262"/>
        <v>46164279.929255784</v>
      </c>
      <c r="K856" s="23">
        <f t="shared" si="263"/>
        <v>1608.9323952239999</v>
      </c>
      <c r="L856" s="23">
        <f t="shared" si="264"/>
        <v>15121.176699982523</v>
      </c>
      <c r="N856">
        <v>202212</v>
      </c>
      <c r="O856" s="20" t="s">
        <v>29</v>
      </c>
      <c r="P856" s="20" t="s">
        <v>3453</v>
      </c>
      <c r="Q856">
        <v>50940.81</v>
      </c>
      <c r="R856" s="21">
        <v>0.71</v>
      </c>
      <c r="S856">
        <v>1316.51</v>
      </c>
      <c r="T856" s="21">
        <v>0.04</v>
      </c>
      <c r="U856" s="11">
        <f t="shared" si="265"/>
        <v>1446.7190039999998</v>
      </c>
      <c r="V856" s="23">
        <f t="shared" si="266"/>
        <v>7087.4467219749895</v>
      </c>
      <c r="W856" s="23">
        <f t="shared" si="267"/>
        <v>50231901.036834024</v>
      </c>
      <c r="X856" s="23">
        <f t="shared" si="268"/>
        <v>1519.0549541999999</v>
      </c>
      <c r="Y856" s="23">
        <f t="shared" si="269"/>
        <v>15621.612447949979</v>
      </c>
      <c r="AA856">
        <v>202212</v>
      </c>
      <c r="AB856" s="20" t="s">
        <v>31</v>
      </c>
      <c r="AC856" s="20" t="s">
        <v>3454</v>
      </c>
      <c r="AD856">
        <v>192985.76</v>
      </c>
      <c r="AE856" s="21">
        <v>0.72</v>
      </c>
      <c r="AF856">
        <v>584.97839999999997</v>
      </c>
      <c r="AG856" s="22">
        <v>4.1999999999999997E-3</v>
      </c>
      <c r="AH856" s="11">
        <f t="shared" si="270"/>
        <v>583.58893824000006</v>
      </c>
      <c r="AI856" s="23">
        <f t="shared" si="271"/>
        <v>8986.0424764369072</v>
      </c>
      <c r="AJ856" s="23">
        <f t="shared" si="272"/>
        <v>80748959.388328344</v>
      </c>
      <c r="AK856" s="23">
        <f t="shared" si="273"/>
        <v>612.76838515200006</v>
      </c>
      <c r="AL856" s="23">
        <f t="shared" si="274"/>
        <v>18555.673891113816</v>
      </c>
      <c r="AN856">
        <v>202212</v>
      </c>
      <c r="AO856" s="20" t="s">
        <v>33</v>
      </c>
      <c r="AP856" s="20" t="s">
        <v>3455</v>
      </c>
      <c r="AQ856">
        <v>2465.12</v>
      </c>
      <c r="AR856" s="21">
        <v>0.86</v>
      </c>
      <c r="AS856">
        <v>168.33</v>
      </c>
      <c r="AT856">
        <v>7.9399999999999998E-2</v>
      </c>
      <c r="AU856" s="11">
        <f t="shared" si="275"/>
        <v>168.32825407999997</v>
      </c>
      <c r="AV856" s="23">
        <f t="shared" si="276"/>
        <v>573.16841868546089</v>
      </c>
      <c r="AW856" s="23">
        <f t="shared" si="277"/>
        <v>328522.03617839178</v>
      </c>
      <c r="AX856" s="23">
        <f t="shared" si="278"/>
        <v>176.74466678399997</v>
      </c>
      <c r="AY856" s="23">
        <f t="shared" si="279"/>
        <v>1314.6650914509219</v>
      </c>
      <c r="AZ856" s="23"/>
      <c r="BA856" s="23"/>
    </row>
    <row r="857" spans="1:53">
      <c r="A857">
        <v>202212</v>
      </c>
      <c r="B857" s="20" t="s">
        <v>27</v>
      </c>
      <c r="C857" s="20" t="s">
        <v>3456</v>
      </c>
      <c r="D857">
        <v>14351.45</v>
      </c>
      <c r="E857" s="21">
        <v>0.68</v>
      </c>
      <c r="F857">
        <v>472.67</v>
      </c>
      <c r="G857" s="22">
        <v>4.8399999999999999E-2</v>
      </c>
      <c r="H857" s="11">
        <f t="shared" si="260"/>
        <v>472.33492240000004</v>
      </c>
      <c r="I857" s="23">
        <f t="shared" si="261"/>
        <v>2094.3757103476141</v>
      </c>
      <c r="J857" s="23">
        <f t="shared" si="262"/>
        <v>4386409.6160940733</v>
      </c>
      <c r="K857" s="23">
        <f t="shared" si="263"/>
        <v>495.95166852000006</v>
      </c>
      <c r="L857" s="23">
        <f t="shared" si="264"/>
        <v>4661.0863430952286</v>
      </c>
      <c r="N857">
        <v>202212</v>
      </c>
      <c r="O857" s="20" t="s">
        <v>29</v>
      </c>
      <c r="P857" s="20" t="s">
        <v>3457</v>
      </c>
      <c r="Q857">
        <v>28720.28</v>
      </c>
      <c r="R857" s="21">
        <v>0.71</v>
      </c>
      <c r="S857">
        <v>742.24</v>
      </c>
      <c r="T857" s="21">
        <v>0.04</v>
      </c>
      <c r="U857" s="11">
        <f t="shared" si="265"/>
        <v>815.65595199999996</v>
      </c>
      <c r="V857" s="23">
        <f t="shared" si="266"/>
        <v>3995.8817761280961</v>
      </c>
      <c r="W857" s="23">
        <f t="shared" si="267"/>
        <v>15967071.168792628</v>
      </c>
      <c r="X857" s="23">
        <f t="shared" si="268"/>
        <v>856.43874959999994</v>
      </c>
      <c r="Y857" s="23">
        <f t="shared" si="269"/>
        <v>8807.4195042561914</v>
      </c>
      <c r="AA857">
        <v>202212</v>
      </c>
      <c r="AB857" s="20" t="s">
        <v>31</v>
      </c>
      <c r="AC857" s="20" t="s">
        <v>3458</v>
      </c>
      <c r="AD857">
        <v>183731.11</v>
      </c>
      <c r="AE857" s="21">
        <v>0.72</v>
      </c>
      <c r="AF857">
        <v>556.92570000000001</v>
      </c>
      <c r="AG857" s="22">
        <v>4.1999999999999997E-3</v>
      </c>
      <c r="AH857" s="11">
        <f t="shared" si="270"/>
        <v>555.60287663999986</v>
      </c>
      <c r="AI857" s="23">
        <f t="shared" si="271"/>
        <v>8555.1159769658716</v>
      </c>
      <c r="AJ857" s="23">
        <f t="shared" si="272"/>
        <v>73190009.379336715</v>
      </c>
      <c r="AK857" s="23">
        <f t="shared" si="273"/>
        <v>583.38302047199988</v>
      </c>
      <c r="AL857" s="23">
        <f t="shared" si="274"/>
        <v>17665.834830571745</v>
      </c>
      <c r="AN857">
        <v>202212</v>
      </c>
      <c r="AO857" s="20" t="s">
        <v>33</v>
      </c>
      <c r="AP857" s="20" t="s">
        <v>3459</v>
      </c>
      <c r="AQ857">
        <v>3176.71</v>
      </c>
      <c r="AR857" s="21">
        <v>0.86</v>
      </c>
      <c r="AS857">
        <v>265.82</v>
      </c>
      <c r="AT857">
        <v>9.7299999999999998E-2</v>
      </c>
      <c r="AU857" s="11">
        <f t="shared" si="275"/>
        <v>265.82073938000002</v>
      </c>
      <c r="AV857" s="23">
        <f t="shared" si="276"/>
        <v>809.66275656713549</v>
      </c>
      <c r="AW857" s="23">
        <f t="shared" si="277"/>
        <v>655553.77937189245</v>
      </c>
      <c r="AX857" s="23">
        <f t="shared" si="278"/>
        <v>279.11177634900002</v>
      </c>
      <c r="AY857" s="23">
        <f t="shared" si="279"/>
        <v>1885.1462525142711</v>
      </c>
      <c r="AZ857" s="23"/>
      <c r="BA857" s="23"/>
    </row>
    <row r="858" spans="1:53">
      <c r="A858">
        <v>202212</v>
      </c>
      <c r="B858" s="20" t="s">
        <v>27</v>
      </c>
      <c r="C858" s="20" t="s">
        <v>3460</v>
      </c>
      <c r="D858">
        <v>61961.31</v>
      </c>
      <c r="E858" s="21">
        <v>0.68</v>
      </c>
      <c r="F858">
        <v>2040.72</v>
      </c>
      <c r="G858" s="22">
        <v>4.8399999999999999E-2</v>
      </c>
      <c r="H858" s="11">
        <f t="shared" si="260"/>
        <v>2039.2706347200001</v>
      </c>
      <c r="I858" s="23">
        <f t="shared" si="261"/>
        <v>9042.3101948108888</v>
      </c>
      <c r="J858" s="23">
        <f t="shared" si="262"/>
        <v>81763373.659180939</v>
      </c>
      <c r="K858" s="23">
        <f t="shared" si="263"/>
        <v>2141.2341664560004</v>
      </c>
      <c r="L858" s="23">
        <f t="shared" si="264"/>
        <v>20123.891024341778</v>
      </c>
      <c r="N858">
        <v>202212</v>
      </c>
      <c r="O858" s="20" t="s">
        <v>29</v>
      </c>
      <c r="P858" s="20" t="s">
        <v>3461</v>
      </c>
      <c r="Q858">
        <v>103425.3</v>
      </c>
      <c r="R858" s="21">
        <v>0.71</v>
      </c>
      <c r="S858">
        <v>2672.92</v>
      </c>
      <c r="T858" s="21">
        <v>0.04</v>
      </c>
      <c r="U858" s="11">
        <f t="shared" si="265"/>
        <v>2937.2785200000003</v>
      </c>
      <c r="V858" s="23">
        <f t="shared" si="266"/>
        <v>14389.667212874707</v>
      </c>
      <c r="W858" s="23">
        <f t="shared" si="267"/>
        <v>207062522.49728134</v>
      </c>
      <c r="X858" s="23">
        <f t="shared" si="268"/>
        <v>3084.1424460000003</v>
      </c>
      <c r="Y858" s="23">
        <f t="shared" si="269"/>
        <v>31716.612945749413</v>
      </c>
      <c r="AA858">
        <v>202212</v>
      </c>
      <c r="AB858" s="20" t="s">
        <v>31</v>
      </c>
      <c r="AC858" s="20" t="s">
        <v>3462</v>
      </c>
      <c r="AD858">
        <v>192496.37</v>
      </c>
      <c r="AE858" s="21">
        <v>0.72</v>
      </c>
      <c r="AF858">
        <v>583.495</v>
      </c>
      <c r="AG858" s="22">
        <v>4.1999999999999997E-3</v>
      </c>
      <c r="AH858" s="11">
        <f t="shared" si="270"/>
        <v>582.10902287999988</v>
      </c>
      <c r="AI858" s="23">
        <f t="shared" si="271"/>
        <v>8963.2548918630819</v>
      </c>
      <c r="AJ858" s="23">
        <f t="shared" si="272"/>
        <v>80339938.256507471</v>
      </c>
      <c r="AK858" s="23">
        <f t="shared" si="273"/>
        <v>611.21447402399986</v>
      </c>
      <c r="AL858" s="23">
        <f t="shared" si="274"/>
        <v>18508.618806606162</v>
      </c>
      <c r="AN858">
        <v>202212</v>
      </c>
      <c r="AO858" s="20" t="s">
        <v>33</v>
      </c>
      <c r="AP858" s="20" t="s">
        <v>3463</v>
      </c>
      <c r="AQ858">
        <v>4005.9</v>
      </c>
      <c r="AR858" s="21">
        <v>0.86</v>
      </c>
      <c r="AS858">
        <v>91.64</v>
      </c>
      <c r="AT858">
        <v>2.6600000000000002E-2</v>
      </c>
      <c r="AU858" s="11">
        <f t="shared" si="275"/>
        <v>91.63896840000001</v>
      </c>
      <c r="AV858" s="23">
        <f t="shared" si="276"/>
        <v>554.3512667003165</v>
      </c>
      <c r="AW858" s="23">
        <f t="shared" si="277"/>
        <v>307305.32689224544</v>
      </c>
      <c r="AX858" s="23">
        <f t="shared" si="278"/>
        <v>96.220916820000014</v>
      </c>
      <c r="AY858" s="23">
        <f t="shared" si="279"/>
        <v>1200.3415018006331</v>
      </c>
      <c r="AZ858" s="23"/>
      <c r="BA858" s="23"/>
    </row>
    <row r="859" spans="1:53">
      <c r="A859">
        <v>202212</v>
      </c>
      <c r="B859" s="20" t="s">
        <v>27</v>
      </c>
      <c r="C859" s="20" t="s">
        <v>3464</v>
      </c>
      <c r="D859">
        <v>60378.45</v>
      </c>
      <c r="E859" s="21">
        <v>0.68</v>
      </c>
      <c r="F859">
        <v>1988.58</v>
      </c>
      <c r="G859" s="22">
        <v>4.8399999999999999E-2</v>
      </c>
      <c r="H859" s="11">
        <f t="shared" si="260"/>
        <v>1987.1755463999998</v>
      </c>
      <c r="I859" s="23">
        <f t="shared" si="261"/>
        <v>8811.3158676257717</v>
      </c>
      <c r="J859" s="23">
        <f t="shared" si="262"/>
        <v>77639287.319073707</v>
      </c>
      <c r="K859" s="23">
        <f t="shared" si="263"/>
        <v>2086.53432372</v>
      </c>
      <c r="L859" s="23">
        <f t="shared" si="264"/>
        <v>19609.807281651541</v>
      </c>
      <c r="N859">
        <v>202212</v>
      </c>
      <c r="O859" s="20" t="s">
        <v>29</v>
      </c>
      <c r="P859" s="20" t="s">
        <v>3465</v>
      </c>
      <c r="Q859">
        <v>19311.95</v>
      </c>
      <c r="R859" s="21">
        <v>0.71</v>
      </c>
      <c r="S859">
        <v>499.09</v>
      </c>
      <c r="T859" s="21">
        <v>0.04</v>
      </c>
      <c r="U859" s="11">
        <f t="shared" si="265"/>
        <v>548.45938000000001</v>
      </c>
      <c r="V859" s="23">
        <f t="shared" si="266"/>
        <v>2686.8912512864426</v>
      </c>
      <c r="W859" s="23">
        <f t="shared" si="267"/>
        <v>7219384.5962396255</v>
      </c>
      <c r="X859" s="23">
        <f t="shared" si="268"/>
        <v>575.88234900000009</v>
      </c>
      <c r="Y859" s="23">
        <f t="shared" si="269"/>
        <v>5922.2418825728855</v>
      </c>
      <c r="AA859">
        <v>202212</v>
      </c>
      <c r="AB859" s="20" t="s">
        <v>31</v>
      </c>
      <c r="AC859" s="20" t="s">
        <v>3466</v>
      </c>
      <c r="AD859">
        <v>218801.19</v>
      </c>
      <c r="AE859" s="21">
        <v>0.72</v>
      </c>
      <c r="AF859">
        <v>663.23019999999997</v>
      </c>
      <c r="AG859" s="22">
        <v>4.1999999999999997E-3</v>
      </c>
      <c r="AH859" s="11">
        <f t="shared" si="270"/>
        <v>661.65479856000002</v>
      </c>
      <c r="AI859" s="23">
        <f t="shared" si="271"/>
        <v>10188.092568254477</v>
      </c>
      <c r="AJ859" s="23">
        <f t="shared" si="272"/>
        <v>103797230.17932209</v>
      </c>
      <c r="AK859" s="23">
        <f t="shared" si="273"/>
        <v>694.73753848800004</v>
      </c>
      <c r="AL859" s="23">
        <f t="shared" si="274"/>
        <v>21037.839935068954</v>
      </c>
      <c r="AN859">
        <v>202212</v>
      </c>
      <c r="AO859" s="20" t="s">
        <v>33</v>
      </c>
      <c r="AP859" s="20" t="s">
        <v>3467</v>
      </c>
      <c r="AQ859">
        <v>488.76</v>
      </c>
      <c r="AR859" s="21">
        <v>0.86</v>
      </c>
      <c r="AS859">
        <v>14.71</v>
      </c>
      <c r="AT859">
        <v>3.5000000000000003E-2</v>
      </c>
      <c r="AU859" s="11">
        <f t="shared" si="275"/>
        <v>14.711676000000001</v>
      </c>
      <c r="AV859" s="23">
        <f t="shared" si="276"/>
        <v>77.24880791562174</v>
      </c>
      <c r="AW859" s="23">
        <f t="shared" si="277"/>
        <v>5967.3783243846237</v>
      </c>
      <c r="AX859" s="23">
        <f t="shared" si="278"/>
        <v>15.447259800000001</v>
      </c>
      <c r="AY859" s="23">
        <f t="shared" si="279"/>
        <v>169.20929183124349</v>
      </c>
      <c r="AZ859" s="23"/>
      <c r="BA859" s="23"/>
    </row>
    <row r="860" spans="1:53">
      <c r="A860">
        <v>202212</v>
      </c>
      <c r="B860" s="20" t="s">
        <v>27</v>
      </c>
      <c r="C860" s="20" t="s">
        <v>3468</v>
      </c>
      <c r="D860">
        <v>12211.74</v>
      </c>
      <c r="E860" s="21">
        <v>0.68</v>
      </c>
      <c r="F860">
        <v>402.2</v>
      </c>
      <c r="G860" s="22">
        <v>4.8399999999999999E-2</v>
      </c>
      <c r="H860" s="11">
        <f t="shared" si="260"/>
        <v>401.91278688</v>
      </c>
      <c r="I860" s="23">
        <f t="shared" si="261"/>
        <v>1782.1176004571225</v>
      </c>
      <c r="J860" s="23">
        <f t="shared" si="262"/>
        <v>3175943.1418590522</v>
      </c>
      <c r="K860" s="23">
        <f t="shared" si="263"/>
        <v>422.008426224</v>
      </c>
      <c r="L860" s="23">
        <f t="shared" si="264"/>
        <v>3966.1479877942452</v>
      </c>
      <c r="N860">
        <v>202212</v>
      </c>
      <c r="O860" s="20" t="s">
        <v>29</v>
      </c>
      <c r="P860" s="20" t="s">
        <v>3469</v>
      </c>
      <c r="Q860">
        <v>15465.06</v>
      </c>
      <c r="R860" s="21">
        <v>0.71</v>
      </c>
      <c r="S860">
        <v>399.67</v>
      </c>
      <c r="T860" s="21">
        <v>0.04</v>
      </c>
      <c r="U860" s="11">
        <f t="shared" si="265"/>
        <v>439.20770399999992</v>
      </c>
      <c r="V860" s="23">
        <f t="shared" si="266"/>
        <v>2151.6695317987001</v>
      </c>
      <c r="W860" s="23">
        <f t="shared" si="267"/>
        <v>4629681.7740708375</v>
      </c>
      <c r="X860" s="23">
        <f t="shared" si="268"/>
        <v>461.16808919999994</v>
      </c>
      <c r="Y860" s="23">
        <f t="shared" si="269"/>
        <v>4742.5467675973996</v>
      </c>
      <c r="AA860">
        <v>202212</v>
      </c>
      <c r="AB860" s="20" t="s">
        <v>31</v>
      </c>
      <c r="AC860" s="20" t="s">
        <v>3470</v>
      </c>
      <c r="AD860">
        <v>213367.33</v>
      </c>
      <c r="AE860" s="21">
        <v>0.72</v>
      </c>
      <c r="AF860">
        <v>646.75909999999999</v>
      </c>
      <c r="AG860" s="22">
        <v>4.1999999999999997E-3</v>
      </c>
      <c r="AH860" s="11">
        <f t="shared" si="270"/>
        <v>645.22280591999993</v>
      </c>
      <c r="AI860" s="23">
        <f t="shared" si="271"/>
        <v>9935.0744348387689</v>
      </c>
      <c r="AJ860" s="23">
        <f t="shared" si="272"/>
        <v>98705704.025786877</v>
      </c>
      <c r="AK860" s="23">
        <f t="shared" si="273"/>
        <v>677.48394621599994</v>
      </c>
      <c r="AL860" s="23">
        <f t="shared" si="274"/>
        <v>20515.371675597537</v>
      </c>
      <c r="AN860">
        <v>202212</v>
      </c>
      <c r="AO860" s="20" t="s">
        <v>33</v>
      </c>
      <c r="AP860" s="20" t="s">
        <v>3471</v>
      </c>
      <c r="AQ860">
        <v>1261.57</v>
      </c>
      <c r="AR860" s="21">
        <v>0.86</v>
      </c>
      <c r="AS860">
        <v>52.73</v>
      </c>
      <c r="AT860">
        <v>4.8600000000000004E-2</v>
      </c>
      <c r="AU860" s="11">
        <f t="shared" si="275"/>
        <v>52.728579720000006</v>
      </c>
      <c r="AV860" s="23">
        <f t="shared" si="276"/>
        <v>233.29719242554455</v>
      </c>
      <c r="AW860" s="23">
        <f t="shared" si="277"/>
        <v>54427.579993641564</v>
      </c>
      <c r="AX860" s="23">
        <f t="shared" si="278"/>
        <v>55.365008706000012</v>
      </c>
      <c r="AY860" s="23">
        <f t="shared" si="279"/>
        <v>519.32296457108907</v>
      </c>
      <c r="AZ860" s="23"/>
      <c r="BA860" s="23"/>
    </row>
    <row r="861" spans="1:53">
      <c r="A861">
        <v>202212</v>
      </c>
      <c r="B861" s="20" t="s">
        <v>27</v>
      </c>
      <c r="C861" s="20" t="s">
        <v>3472</v>
      </c>
      <c r="D861">
        <v>38557.5</v>
      </c>
      <c r="E861" s="21">
        <v>0.68</v>
      </c>
      <c r="F861">
        <v>1269.9000000000001</v>
      </c>
      <c r="G861" s="22">
        <v>4.8399999999999999E-2</v>
      </c>
      <c r="H861" s="11">
        <f t="shared" si="260"/>
        <v>1269.0044400000002</v>
      </c>
      <c r="I861" s="23">
        <f t="shared" si="261"/>
        <v>5626.880311865918</v>
      </c>
      <c r="J861" s="23">
        <f t="shared" si="262"/>
        <v>31661782.044064291</v>
      </c>
      <c r="K861" s="23">
        <f t="shared" si="263"/>
        <v>1332.4546620000003</v>
      </c>
      <c r="L861" s="23">
        <f t="shared" si="264"/>
        <v>12522.765063731837</v>
      </c>
      <c r="N861">
        <v>202212</v>
      </c>
      <c r="O861" s="20" t="s">
        <v>29</v>
      </c>
      <c r="P861" s="20" t="s">
        <v>3473</v>
      </c>
      <c r="Q861">
        <v>37415.49</v>
      </c>
      <c r="R861" s="21">
        <v>0.71</v>
      </c>
      <c r="S861">
        <v>966.96</v>
      </c>
      <c r="T861" s="21">
        <v>0.04</v>
      </c>
      <c r="U861" s="11">
        <f t="shared" si="265"/>
        <v>1062.5999159999999</v>
      </c>
      <c r="V861" s="23">
        <f t="shared" si="266"/>
        <v>5205.6551898485322</v>
      </c>
      <c r="W861" s="23">
        <f t="shared" si="267"/>
        <v>27098845.955596957</v>
      </c>
      <c r="X861" s="23">
        <f t="shared" si="268"/>
        <v>1115.7299117999999</v>
      </c>
      <c r="Y861" s="23">
        <f t="shared" si="269"/>
        <v>11473.910295697064</v>
      </c>
      <c r="AA861">
        <v>202212</v>
      </c>
      <c r="AB861" s="20" t="s">
        <v>31</v>
      </c>
      <c r="AC861" s="20" t="s">
        <v>3474</v>
      </c>
      <c r="AD861">
        <v>213761.24</v>
      </c>
      <c r="AE861" s="21">
        <v>0.72</v>
      </c>
      <c r="AF861">
        <v>647.95309999999995</v>
      </c>
      <c r="AG861" s="22">
        <v>4.1999999999999997E-3</v>
      </c>
      <c r="AH861" s="11">
        <f t="shared" si="270"/>
        <v>646.41398975999994</v>
      </c>
      <c r="AI861" s="23">
        <f t="shared" si="271"/>
        <v>9953.416161150044</v>
      </c>
      <c r="AJ861" s="23">
        <f t="shared" si="272"/>
        <v>99070493.277042881</v>
      </c>
      <c r="AK861" s="23">
        <f t="shared" si="273"/>
        <v>678.734689248</v>
      </c>
      <c r="AL861" s="23">
        <f t="shared" si="274"/>
        <v>20553.246312060088</v>
      </c>
      <c r="AN861">
        <v>202212</v>
      </c>
      <c r="AO861" s="20" t="s">
        <v>33</v>
      </c>
      <c r="AP861" s="20" t="s">
        <v>3475</v>
      </c>
      <c r="AQ861">
        <v>3263.96</v>
      </c>
      <c r="AR861" s="21">
        <v>0.86</v>
      </c>
      <c r="AS861">
        <v>63.16</v>
      </c>
      <c r="AT861">
        <v>2.2499999999999999E-2</v>
      </c>
      <c r="AU861" s="11">
        <f t="shared" si="275"/>
        <v>63.157625999999993</v>
      </c>
      <c r="AV861" s="23">
        <f t="shared" si="276"/>
        <v>416.28706939172361</v>
      </c>
      <c r="AW861" s="23">
        <f t="shared" si="277"/>
        <v>173294.92414274972</v>
      </c>
      <c r="AX861" s="23">
        <f t="shared" si="278"/>
        <v>66.315507299999993</v>
      </c>
      <c r="AY861" s="23">
        <f t="shared" si="279"/>
        <v>895.73176478344726</v>
      </c>
      <c r="AZ861" s="23"/>
      <c r="BA861" s="23"/>
    </row>
    <row r="862" spans="1:53">
      <c r="A862">
        <v>202212</v>
      </c>
      <c r="B862" s="20" t="s">
        <v>27</v>
      </c>
      <c r="C862" s="20" t="s">
        <v>3476</v>
      </c>
      <c r="D862">
        <v>23479.24</v>
      </c>
      <c r="E862" s="21">
        <v>0.68</v>
      </c>
      <c r="F862">
        <v>773.3</v>
      </c>
      <c r="G862" s="22">
        <v>4.8399999999999999E-2</v>
      </c>
      <c r="H862" s="11">
        <f t="shared" si="260"/>
        <v>772.74874688000011</v>
      </c>
      <c r="I862" s="23">
        <f t="shared" si="261"/>
        <v>3426.4377434630032</v>
      </c>
      <c r="J862" s="23">
        <f t="shared" si="262"/>
        <v>11740475.609827837</v>
      </c>
      <c r="K862" s="23">
        <f t="shared" si="263"/>
        <v>811.3861842240002</v>
      </c>
      <c r="L862" s="23">
        <f t="shared" si="264"/>
        <v>7625.6242338060065</v>
      </c>
      <c r="N862">
        <v>202212</v>
      </c>
      <c r="O862" s="20" t="s">
        <v>29</v>
      </c>
      <c r="P862" s="20" t="s">
        <v>3477</v>
      </c>
      <c r="Q862">
        <v>44200.18</v>
      </c>
      <c r="R862" s="21">
        <v>0.71</v>
      </c>
      <c r="S862">
        <v>1142.3</v>
      </c>
      <c r="T862" s="21">
        <v>0.04</v>
      </c>
      <c r="U862" s="11">
        <f t="shared" si="265"/>
        <v>1255.285112</v>
      </c>
      <c r="V862" s="23">
        <f t="shared" si="266"/>
        <v>6149.6160122248648</v>
      </c>
      <c r="W862" s="23">
        <f t="shared" si="267"/>
        <v>37817777.097812451</v>
      </c>
      <c r="X862" s="23">
        <f t="shared" si="268"/>
        <v>1318.0493676000001</v>
      </c>
      <c r="Y862" s="23">
        <f t="shared" si="269"/>
        <v>13554.517136449729</v>
      </c>
      <c r="AA862">
        <v>202212</v>
      </c>
      <c r="AB862" s="20" t="s">
        <v>31</v>
      </c>
      <c r="AC862" s="20" t="s">
        <v>3478</v>
      </c>
      <c r="AD862">
        <v>212784.06</v>
      </c>
      <c r="AE862" s="21">
        <v>0.72</v>
      </c>
      <c r="AF862">
        <v>644.99099999999999</v>
      </c>
      <c r="AG862" s="22">
        <v>4.1999999999999997E-3</v>
      </c>
      <c r="AH862" s="11">
        <f t="shared" si="270"/>
        <v>643.45899743999996</v>
      </c>
      <c r="AI862" s="23">
        <f t="shared" si="271"/>
        <v>9907.9154931881967</v>
      </c>
      <c r="AJ862" s="23">
        <f t="shared" si="272"/>
        <v>98166789.420158714</v>
      </c>
      <c r="AK862" s="23">
        <f t="shared" si="273"/>
        <v>675.63194731199997</v>
      </c>
      <c r="AL862" s="23">
        <f t="shared" si="274"/>
        <v>20459.289983816394</v>
      </c>
      <c r="AN862">
        <v>202212</v>
      </c>
      <c r="AO862" s="20" t="s">
        <v>33</v>
      </c>
      <c r="AP862" s="20" t="s">
        <v>3479</v>
      </c>
      <c r="AQ862">
        <v>2040.88</v>
      </c>
      <c r="AR862" s="21">
        <v>0.86</v>
      </c>
      <c r="AS862">
        <v>39.67</v>
      </c>
      <c r="AT862">
        <v>2.2599999999999999E-2</v>
      </c>
      <c r="AU862" s="11">
        <f t="shared" si="275"/>
        <v>39.666543679999997</v>
      </c>
      <c r="AV862" s="23">
        <f t="shared" si="276"/>
        <v>260.85929001078659</v>
      </c>
      <c r="AW862" s="23">
        <f t="shared" si="277"/>
        <v>68047.569184931664</v>
      </c>
      <c r="AX862" s="23">
        <f t="shared" si="278"/>
        <v>41.649870864</v>
      </c>
      <c r="AY862" s="23">
        <f t="shared" si="279"/>
        <v>561.38512370157321</v>
      </c>
      <c r="AZ862" s="23"/>
      <c r="BA862" s="23"/>
    </row>
    <row r="863" spans="1:53">
      <c r="A863">
        <v>202212</v>
      </c>
      <c r="B863" s="20" t="s">
        <v>27</v>
      </c>
      <c r="C863" s="20" t="s">
        <v>3480</v>
      </c>
      <c r="D863">
        <v>49705.8</v>
      </c>
      <c r="E863" s="21">
        <v>0.68</v>
      </c>
      <c r="F863">
        <v>1637.08</v>
      </c>
      <c r="G863" s="22">
        <v>4.8399999999999999E-2</v>
      </c>
      <c r="H863" s="11">
        <f t="shared" si="260"/>
        <v>1635.9172896</v>
      </c>
      <c r="I863" s="23">
        <f t="shared" si="261"/>
        <v>7253.8050289968214</v>
      </c>
      <c r="J863" s="23">
        <f t="shared" si="262"/>
        <v>52617687.398699574</v>
      </c>
      <c r="K863" s="23">
        <f t="shared" si="263"/>
        <v>1717.7131540800001</v>
      </c>
      <c r="L863" s="23">
        <f t="shared" si="264"/>
        <v>16143.527347593643</v>
      </c>
      <c r="N863">
        <v>202212</v>
      </c>
      <c r="O863" s="20" t="s">
        <v>29</v>
      </c>
      <c r="P863" s="20" t="s">
        <v>3481</v>
      </c>
      <c r="Q863">
        <v>16836.04</v>
      </c>
      <c r="R863" s="21">
        <v>0.71</v>
      </c>
      <c r="S863">
        <v>435.11</v>
      </c>
      <c r="T863" s="21">
        <v>0.04</v>
      </c>
      <c r="U863" s="11">
        <f t="shared" si="265"/>
        <v>478.14353600000004</v>
      </c>
      <c r="V863" s="23">
        <f t="shared" si="266"/>
        <v>2342.4153740201582</v>
      </c>
      <c r="W863" s="23">
        <f t="shared" si="267"/>
        <v>5486909.7844459973</v>
      </c>
      <c r="X863" s="23">
        <f t="shared" si="268"/>
        <v>502.05071280000004</v>
      </c>
      <c r="Y863" s="23">
        <f t="shared" si="269"/>
        <v>5162.974284040316</v>
      </c>
      <c r="AA863">
        <v>202212</v>
      </c>
      <c r="AB863" s="20" t="s">
        <v>31</v>
      </c>
      <c r="AC863" s="20" t="s">
        <v>3482</v>
      </c>
      <c r="AD863">
        <v>152155.94</v>
      </c>
      <c r="AE863" s="21">
        <v>0.72</v>
      </c>
      <c r="AF863">
        <v>461.21510000000001</v>
      </c>
      <c r="AG863" s="22">
        <v>4.1999999999999997E-3</v>
      </c>
      <c r="AH863" s="11">
        <f t="shared" si="270"/>
        <v>460.11956255999996</v>
      </c>
      <c r="AI863" s="23">
        <f t="shared" si="271"/>
        <v>7084.8737227150086</v>
      </c>
      <c r="AJ863" s="23">
        <f t="shared" si="272"/>
        <v>50195435.666817628</v>
      </c>
      <c r="AK863" s="23">
        <f t="shared" si="273"/>
        <v>483.125540688</v>
      </c>
      <c r="AL863" s="23">
        <f t="shared" si="274"/>
        <v>14629.867007990017</v>
      </c>
      <c r="AN863">
        <v>202212</v>
      </c>
      <c r="AO863" s="20" t="s">
        <v>33</v>
      </c>
      <c r="AP863" s="20" t="s">
        <v>3483</v>
      </c>
      <c r="AQ863">
        <v>351.24</v>
      </c>
      <c r="AR863" s="21">
        <v>0.86</v>
      </c>
      <c r="AS863">
        <v>6.34</v>
      </c>
      <c r="AT863">
        <v>2.1000000000000001E-2</v>
      </c>
      <c r="AU863" s="11">
        <f t="shared" si="275"/>
        <v>6.3433944000000002</v>
      </c>
      <c r="AV863" s="23">
        <f t="shared" si="276"/>
        <v>43.311518764344996</v>
      </c>
      <c r="AW863" s="23">
        <f t="shared" si="277"/>
        <v>1875.8876576742086</v>
      </c>
      <c r="AX863" s="23">
        <f t="shared" si="278"/>
        <v>6.6605641200000001</v>
      </c>
      <c r="AY863" s="23">
        <f t="shared" si="279"/>
        <v>92.966431928689985</v>
      </c>
      <c r="AZ863" s="23"/>
      <c r="BA863" s="23"/>
    </row>
    <row r="864" spans="1:53">
      <c r="A864">
        <v>202212</v>
      </c>
      <c r="B864" s="20" t="s">
        <v>27</v>
      </c>
      <c r="C864" s="20" t="s">
        <v>3484</v>
      </c>
      <c r="D864">
        <v>165346.73000000001</v>
      </c>
      <c r="E864" s="21">
        <v>0.68</v>
      </c>
      <c r="F864">
        <v>5445.75</v>
      </c>
      <c r="G864" s="22">
        <v>4.8399999999999999E-2</v>
      </c>
      <c r="H864" s="11">
        <f t="shared" si="260"/>
        <v>5441.8915777600005</v>
      </c>
      <c r="I864" s="23">
        <f t="shared" si="261"/>
        <v>24129.838803563765</v>
      </c>
      <c r="J864" s="23">
        <f t="shared" si="262"/>
        <v>582249120.68597162</v>
      </c>
      <c r="K864" s="23">
        <f t="shared" si="263"/>
        <v>5713.9861566480004</v>
      </c>
      <c r="L864" s="23">
        <f t="shared" si="264"/>
        <v>53701.569184887529</v>
      </c>
      <c r="N864">
        <v>202212</v>
      </c>
      <c r="O864" s="20" t="s">
        <v>29</v>
      </c>
      <c r="P864" s="20" t="s">
        <v>3485</v>
      </c>
      <c r="Q864">
        <v>140183.4</v>
      </c>
      <c r="R864" s="21">
        <v>0.71</v>
      </c>
      <c r="S864">
        <v>3622.89</v>
      </c>
      <c r="T864" s="21">
        <v>0.04</v>
      </c>
      <c r="U864" s="11">
        <f t="shared" si="265"/>
        <v>3981.2085599999996</v>
      </c>
      <c r="V864" s="23">
        <f t="shared" si="266"/>
        <v>19503.859063201169</v>
      </c>
      <c r="W864" s="23">
        <f t="shared" si="267"/>
        <v>380400518.35721439</v>
      </c>
      <c r="X864" s="23">
        <f t="shared" si="268"/>
        <v>4180.2689879999998</v>
      </c>
      <c r="Y864" s="23">
        <f t="shared" si="269"/>
        <v>42988.926686402338</v>
      </c>
      <c r="AA864">
        <v>202212</v>
      </c>
      <c r="AB864" s="20" t="s">
        <v>31</v>
      </c>
      <c r="AC864" s="20" t="s">
        <v>3486</v>
      </c>
      <c r="AD864">
        <v>229921.2</v>
      </c>
      <c r="AE864" s="21">
        <v>0.72</v>
      </c>
      <c r="AF864">
        <v>696.93709999999999</v>
      </c>
      <c r="AG864" s="22">
        <v>4.1999999999999997E-3</v>
      </c>
      <c r="AH864" s="11">
        <f t="shared" si="270"/>
        <v>695.28170879999993</v>
      </c>
      <c r="AI864" s="23">
        <f t="shared" si="271"/>
        <v>10705.876275189139</v>
      </c>
      <c r="AJ864" s="23">
        <f t="shared" si="272"/>
        <v>114615786.81965767</v>
      </c>
      <c r="AK864" s="23">
        <f t="shared" si="273"/>
        <v>730.04579423999996</v>
      </c>
      <c r="AL864" s="23">
        <f t="shared" si="274"/>
        <v>22107.034259178279</v>
      </c>
      <c r="AN864">
        <v>202212</v>
      </c>
      <c r="AO864" s="20" t="s">
        <v>33</v>
      </c>
      <c r="AP864" s="20" t="s">
        <v>3487</v>
      </c>
      <c r="AQ864">
        <v>40.1</v>
      </c>
      <c r="AR864" s="21">
        <v>0.86</v>
      </c>
      <c r="AS864">
        <v>0.38</v>
      </c>
      <c r="AT864">
        <v>1.09E-2</v>
      </c>
      <c r="AU864" s="11">
        <f t="shared" si="275"/>
        <v>0.37589740000000005</v>
      </c>
      <c r="AV864" s="23">
        <f t="shared" si="276"/>
        <v>3.5807679177898755</v>
      </c>
      <c r="AW864" s="23">
        <f t="shared" si="277"/>
        <v>12.82189888107324</v>
      </c>
      <c r="AX864" s="23">
        <f t="shared" si="278"/>
        <v>0.39469227000000007</v>
      </c>
      <c r="AY864" s="23">
        <f t="shared" si="279"/>
        <v>7.5374332355797513</v>
      </c>
      <c r="AZ864" s="23"/>
      <c r="BA864" s="23"/>
    </row>
    <row r="865" spans="1:53">
      <c r="A865">
        <v>202212</v>
      </c>
      <c r="B865" s="20" t="s">
        <v>27</v>
      </c>
      <c r="C865" s="20" t="s">
        <v>3488</v>
      </c>
      <c r="D865">
        <v>64530.74</v>
      </c>
      <c r="E865" s="21">
        <v>0.68</v>
      </c>
      <c r="F865">
        <v>2125.34</v>
      </c>
      <c r="G865" s="22">
        <v>4.8399999999999999E-2</v>
      </c>
      <c r="H865" s="11">
        <f t="shared" si="260"/>
        <v>2123.8357148800001</v>
      </c>
      <c r="I865" s="23">
        <f t="shared" si="261"/>
        <v>9417.2793987197947</v>
      </c>
      <c r="J865" s="23">
        <f t="shared" si="262"/>
        <v>88685151.273552254</v>
      </c>
      <c r="K865" s="23">
        <f t="shared" si="263"/>
        <v>2230.0275006240004</v>
      </c>
      <c r="L865" s="23">
        <f t="shared" si="264"/>
        <v>20958.394512319588</v>
      </c>
      <c r="N865">
        <v>202212</v>
      </c>
      <c r="O865" s="20" t="s">
        <v>29</v>
      </c>
      <c r="P865" s="20" t="s">
        <v>3489</v>
      </c>
      <c r="Q865">
        <v>70503.87</v>
      </c>
      <c r="R865" s="21">
        <v>0.71</v>
      </c>
      <c r="S865">
        <v>1822.1</v>
      </c>
      <c r="T865" s="21">
        <v>0.04</v>
      </c>
      <c r="U865" s="11">
        <f t="shared" si="265"/>
        <v>2002.3099079999997</v>
      </c>
      <c r="V865" s="23">
        <f t="shared" si="266"/>
        <v>9809.2751630382554</v>
      </c>
      <c r="W865" s="23">
        <f t="shared" si="267"/>
        <v>96221879.224199191</v>
      </c>
      <c r="X865" s="23">
        <f t="shared" si="268"/>
        <v>2102.4254033999996</v>
      </c>
      <c r="Y865" s="23">
        <f t="shared" si="269"/>
        <v>21620.86023407651</v>
      </c>
      <c r="AA865">
        <v>202212</v>
      </c>
      <c r="AB865" s="20" t="s">
        <v>31</v>
      </c>
      <c r="AC865" s="20" t="s">
        <v>3490</v>
      </c>
      <c r="AD865">
        <v>192410.91</v>
      </c>
      <c r="AE865" s="21">
        <v>0.72</v>
      </c>
      <c r="AF865">
        <v>583.23599999999999</v>
      </c>
      <c r="AG865" s="22">
        <v>4.1999999999999997E-3</v>
      </c>
      <c r="AH865" s="11">
        <f t="shared" si="270"/>
        <v>581.85059183999988</v>
      </c>
      <c r="AI865" s="23">
        <f t="shared" si="271"/>
        <v>8959.275597276599</v>
      </c>
      <c r="AJ865" s="23">
        <f t="shared" si="272"/>
        <v>80268619.227955967</v>
      </c>
      <c r="AK865" s="23">
        <f t="shared" si="273"/>
        <v>610.94312143199988</v>
      </c>
      <c r="AL865" s="23">
        <f t="shared" si="274"/>
        <v>18500.401786393199</v>
      </c>
      <c r="AN865">
        <v>202212</v>
      </c>
      <c r="AO865" s="20" t="s">
        <v>33</v>
      </c>
      <c r="AP865" s="20" t="s">
        <v>3491</v>
      </c>
      <c r="AQ865">
        <v>3280.86</v>
      </c>
      <c r="AR865" s="21">
        <v>0.86</v>
      </c>
      <c r="AS865">
        <v>7.9</v>
      </c>
      <c r="AT865">
        <v>2.8000000000000004E-3</v>
      </c>
      <c r="AU865" s="11">
        <f t="shared" si="275"/>
        <v>7.900310880000001</v>
      </c>
      <c r="AV865" s="23">
        <f t="shared" si="276"/>
        <v>149.09267281872104</v>
      </c>
      <c r="AW865" s="23">
        <f t="shared" si="277"/>
        <v>22228.625088230201</v>
      </c>
      <c r="AX865" s="23">
        <f t="shared" si="278"/>
        <v>8.2953264240000006</v>
      </c>
      <c r="AY865" s="23">
        <f t="shared" si="279"/>
        <v>306.08565651744209</v>
      </c>
      <c r="AZ865" s="23"/>
      <c r="BA865" s="23"/>
    </row>
    <row r="866" spans="1:53">
      <c r="A866">
        <v>202212</v>
      </c>
      <c r="B866" s="20" t="s">
        <v>27</v>
      </c>
      <c r="C866" s="20" t="s">
        <v>3492</v>
      </c>
      <c r="D866">
        <v>78906.929999999993</v>
      </c>
      <c r="E866" s="21">
        <v>0.68</v>
      </c>
      <c r="F866">
        <v>2598.83</v>
      </c>
      <c r="G866" s="22">
        <v>4.8399999999999999E-2</v>
      </c>
      <c r="H866" s="11">
        <f t="shared" si="260"/>
        <v>2596.9848801599996</v>
      </c>
      <c r="I866" s="23">
        <f t="shared" si="261"/>
        <v>11515.26553554515</v>
      </c>
      <c r="J866" s="23">
        <f t="shared" si="262"/>
        <v>132601340.35411392</v>
      </c>
      <c r="K866" s="23">
        <f t="shared" si="263"/>
        <v>2726.8341241679996</v>
      </c>
      <c r="L866" s="23">
        <f t="shared" si="264"/>
        <v>25627.515951250298</v>
      </c>
      <c r="N866">
        <v>202212</v>
      </c>
      <c r="O866" s="20" t="s">
        <v>29</v>
      </c>
      <c r="P866" s="20" t="s">
        <v>3493</v>
      </c>
      <c r="Q866">
        <v>89917.99</v>
      </c>
      <c r="R866" s="21">
        <v>0.71</v>
      </c>
      <c r="S866">
        <v>2323.84</v>
      </c>
      <c r="T866" s="21">
        <v>0.04</v>
      </c>
      <c r="U866" s="11">
        <f t="shared" si="265"/>
        <v>2553.670916</v>
      </c>
      <c r="V866" s="23">
        <f t="shared" si="266"/>
        <v>12510.381430371444</v>
      </c>
      <c r="W866" s="23">
        <f t="shared" si="267"/>
        <v>156509643.53338265</v>
      </c>
      <c r="X866" s="23">
        <f t="shared" si="268"/>
        <v>2681.3544618000001</v>
      </c>
      <c r="Y866" s="23">
        <f t="shared" si="269"/>
        <v>27574.433776742888</v>
      </c>
      <c r="AA866">
        <v>202212</v>
      </c>
      <c r="AB866" s="20" t="s">
        <v>31</v>
      </c>
      <c r="AC866" s="20" t="s">
        <v>3494</v>
      </c>
      <c r="AD866">
        <v>186910.07</v>
      </c>
      <c r="AE866" s="21">
        <v>0.72</v>
      </c>
      <c r="AF866">
        <v>566.56179999999995</v>
      </c>
      <c r="AG866" s="22">
        <v>4.1999999999999997E-3</v>
      </c>
      <c r="AH866" s="11">
        <f t="shared" si="270"/>
        <v>565.21605167999996</v>
      </c>
      <c r="AI866" s="23">
        <f t="shared" si="271"/>
        <v>8703.1386579703885</v>
      </c>
      <c r="AJ866" s="23">
        <f t="shared" si="272"/>
        <v>75744622.499858618</v>
      </c>
      <c r="AK866" s="23">
        <f t="shared" si="273"/>
        <v>593.47685426399994</v>
      </c>
      <c r="AL866" s="23">
        <f t="shared" si="274"/>
        <v>17971.493367620777</v>
      </c>
      <c r="AN866">
        <v>202212</v>
      </c>
      <c r="AO866" s="20" t="s">
        <v>33</v>
      </c>
      <c r="AP866" s="20" t="s">
        <v>3495</v>
      </c>
      <c r="AQ866">
        <v>1139.95</v>
      </c>
      <c r="AR866" s="21">
        <v>0.86</v>
      </c>
      <c r="AS866">
        <v>36.76</v>
      </c>
      <c r="AT866">
        <v>3.7499999999999999E-2</v>
      </c>
      <c r="AU866" s="11">
        <f t="shared" si="275"/>
        <v>36.7633875</v>
      </c>
      <c r="AV866" s="23">
        <f t="shared" si="276"/>
        <v>186.25170500927592</v>
      </c>
      <c r="AW866" s="23">
        <f t="shared" si="277"/>
        <v>34689.697618862338</v>
      </c>
      <c r="AX866" s="23">
        <f t="shared" si="278"/>
        <v>38.601556875</v>
      </c>
      <c r="AY866" s="23">
        <f t="shared" si="279"/>
        <v>409.26679751855187</v>
      </c>
      <c r="AZ866" s="23"/>
      <c r="BA866" s="23"/>
    </row>
    <row r="867" spans="1:53">
      <c r="A867">
        <v>202212</v>
      </c>
      <c r="B867" s="20" t="s">
        <v>27</v>
      </c>
      <c r="C867" s="20" t="s">
        <v>3496</v>
      </c>
      <c r="D867">
        <v>73538.820000000007</v>
      </c>
      <c r="E867" s="21">
        <v>0.68</v>
      </c>
      <c r="F867">
        <v>2422.0300000000002</v>
      </c>
      <c r="G867" s="22">
        <v>4.8399999999999999E-2</v>
      </c>
      <c r="H867" s="11">
        <f t="shared" si="260"/>
        <v>2420.3096438400003</v>
      </c>
      <c r="I867" s="23">
        <f t="shared" si="261"/>
        <v>10731.871579221985</v>
      </c>
      <c r="J867" s="23">
        <f t="shared" si="262"/>
        <v>115173067.59291257</v>
      </c>
      <c r="K867" s="23">
        <f t="shared" si="263"/>
        <v>2541.3251260320003</v>
      </c>
      <c r="L867" s="23">
        <f t="shared" si="264"/>
        <v>23884.052802283968</v>
      </c>
      <c r="N867">
        <v>202212</v>
      </c>
      <c r="O867" s="20" t="s">
        <v>29</v>
      </c>
      <c r="P867" s="20" t="s">
        <v>3497</v>
      </c>
      <c r="Q867">
        <v>20946.8</v>
      </c>
      <c r="R867" s="21">
        <v>0.71</v>
      </c>
      <c r="S867">
        <v>541.34</v>
      </c>
      <c r="T867" s="21">
        <v>0.04</v>
      </c>
      <c r="U867" s="11">
        <f t="shared" si="265"/>
        <v>594.88911999999993</v>
      </c>
      <c r="V867" s="23">
        <f t="shared" si="266"/>
        <v>2914.349595066622</v>
      </c>
      <c r="W867" s="23">
        <f t="shared" si="267"/>
        <v>8493433.5622649845</v>
      </c>
      <c r="X867" s="23">
        <f t="shared" si="268"/>
        <v>624.63357599999995</v>
      </c>
      <c r="Y867" s="23">
        <f t="shared" si="269"/>
        <v>6423.5883101332438</v>
      </c>
      <c r="AA867">
        <v>202212</v>
      </c>
      <c r="AB867" s="20" t="s">
        <v>31</v>
      </c>
      <c r="AC867" s="20" t="s">
        <v>3498</v>
      </c>
      <c r="AD867">
        <v>207781.77</v>
      </c>
      <c r="AE867" s="21">
        <v>0.72</v>
      </c>
      <c r="AF867">
        <v>629.82809999999995</v>
      </c>
      <c r="AG867" s="22">
        <v>4.1999999999999997E-3</v>
      </c>
      <c r="AH867" s="11">
        <f t="shared" si="270"/>
        <v>628.33207247999997</v>
      </c>
      <c r="AI867" s="23">
        <f t="shared" si="271"/>
        <v>9674.9926577445076</v>
      </c>
      <c r="AJ867" s="23">
        <f t="shared" si="272"/>
        <v>93605482.927410126</v>
      </c>
      <c r="AK867" s="23">
        <f t="shared" si="273"/>
        <v>659.74867610399997</v>
      </c>
      <c r="AL867" s="23">
        <f t="shared" si="274"/>
        <v>19978.317387969015</v>
      </c>
      <c r="AN867">
        <v>202212</v>
      </c>
      <c r="AO867" s="20" t="s">
        <v>33</v>
      </c>
      <c r="AP867" s="20" t="s">
        <v>3499</v>
      </c>
      <c r="AQ867">
        <v>1377.48</v>
      </c>
      <c r="AR867" s="21">
        <v>0.86</v>
      </c>
      <c r="AS867">
        <v>63.26</v>
      </c>
      <c r="AT867">
        <v>5.3399999999999996E-2</v>
      </c>
      <c r="AU867" s="11">
        <f t="shared" si="275"/>
        <v>63.259391520000001</v>
      </c>
      <c r="AV867" s="23">
        <f t="shared" si="276"/>
        <v>266.34075821614914</v>
      </c>
      <c r="AW867" s="23">
        <f t="shared" si="277"/>
        <v>70937.39948715322</v>
      </c>
      <c r="AX867" s="23">
        <f t="shared" si="278"/>
        <v>66.422361096000003</v>
      </c>
      <c r="AY867" s="23">
        <f t="shared" si="279"/>
        <v>595.94090795229829</v>
      </c>
      <c r="AZ867" s="23"/>
      <c r="BA867" s="23"/>
    </row>
    <row r="868" spans="1:53">
      <c r="A868">
        <v>202212</v>
      </c>
      <c r="B868" s="20" t="s">
        <v>27</v>
      </c>
      <c r="C868" s="20" t="s">
        <v>3500</v>
      </c>
      <c r="D868">
        <v>32999.81</v>
      </c>
      <c r="E868" s="21">
        <v>0.68</v>
      </c>
      <c r="F868">
        <v>1086.8599999999999</v>
      </c>
      <c r="G868" s="22">
        <v>4.8399999999999999E-2</v>
      </c>
      <c r="H868" s="11">
        <f t="shared" si="260"/>
        <v>1086.08974672</v>
      </c>
      <c r="I868" s="23">
        <f t="shared" si="261"/>
        <v>4815.8200397929331</v>
      </c>
      <c r="J868" s="23">
        <f t="shared" si="262"/>
        <v>23192122.655671209</v>
      </c>
      <c r="K868" s="23">
        <f t="shared" si="263"/>
        <v>1140.394234056</v>
      </c>
      <c r="L868" s="23">
        <f t="shared" si="264"/>
        <v>10717.729826305866</v>
      </c>
      <c r="N868">
        <v>202212</v>
      </c>
      <c r="O868" s="20" t="s">
        <v>29</v>
      </c>
      <c r="P868" s="20" t="s">
        <v>3501</v>
      </c>
      <c r="Q868">
        <v>97172.74</v>
      </c>
      <c r="R868" s="21">
        <v>0.71</v>
      </c>
      <c r="S868">
        <v>2511.33</v>
      </c>
      <c r="T868" s="21">
        <v>0.04</v>
      </c>
      <c r="U868" s="11">
        <f t="shared" si="265"/>
        <v>2759.7058159999997</v>
      </c>
      <c r="V868" s="23">
        <f t="shared" si="266"/>
        <v>13519.742178782159</v>
      </c>
      <c r="W868" s="23">
        <f t="shared" si="267"/>
        <v>182783428.58074135</v>
      </c>
      <c r="X868" s="23">
        <f t="shared" si="268"/>
        <v>2897.6911067999999</v>
      </c>
      <c r="Y868" s="23">
        <f t="shared" si="269"/>
        <v>29799.190173564319</v>
      </c>
      <c r="AA868">
        <v>202212</v>
      </c>
      <c r="AB868" s="20" t="s">
        <v>31</v>
      </c>
      <c r="AC868" s="20" t="s">
        <v>3502</v>
      </c>
      <c r="AD868">
        <v>223801.55</v>
      </c>
      <c r="AE868" s="21">
        <v>0.72</v>
      </c>
      <c r="AF868">
        <v>678.38729999999998</v>
      </c>
      <c r="AG868" s="22">
        <v>4.1999999999999997E-3</v>
      </c>
      <c r="AH868" s="11">
        <f t="shared" si="270"/>
        <v>676.77588719999983</v>
      </c>
      <c r="AI868" s="23">
        <f t="shared" si="271"/>
        <v>10420.925536642795</v>
      </c>
      <c r="AJ868" s="23">
        <f t="shared" si="272"/>
        <v>108595689.04025392</v>
      </c>
      <c r="AK868" s="23">
        <f t="shared" si="273"/>
        <v>710.61468155999989</v>
      </c>
      <c r="AL868" s="23">
        <f t="shared" si="274"/>
        <v>21518.626960485592</v>
      </c>
      <c r="AN868">
        <v>202212</v>
      </c>
      <c r="AO868" s="20" t="s">
        <v>33</v>
      </c>
      <c r="AP868" s="20" t="s">
        <v>3503</v>
      </c>
      <c r="AQ868">
        <v>1598.15</v>
      </c>
      <c r="AR868" s="21">
        <v>0.86</v>
      </c>
      <c r="AS868">
        <v>40.130000000000003</v>
      </c>
      <c r="AT868">
        <v>2.92E-2</v>
      </c>
      <c r="AU868" s="11">
        <f t="shared" si="275"/>
        <v>40.132742800000003</v>
      </c>
      <c r="AV868" s="23">
        <f t="shared" si="276"/>
        <v>231.40476627406414</v>
      </c>
      <c r="AW868" s="23">
        <f t="shared" si="277"/>
        <v>53548.165854354251</v>
      </c>
      <c r="AX868" s="23">
        <f t="shared" si="278"/>
        <v>42.139379940000005</v>
      </c>
      <c r="AY868" s="23">
        <f t="shared" si="279"/>
        <v>502.94227534812831</v>
      </c>
      <c r="AZ868" s="23"/>
      <c r="BA868" s="23"/>
    </row>
    <row r="869" spans="1:53">
      <c r="A869">
        <v>202212</v>
      </c>
      <c r="B869" s="20" t="s">
        <v>27</v>
      </c>
      <c r="C869" s="20" t="s">
        <v>3504</v>
      </c>
      <c r="D869">
        <v>61964.88</v>
      </c>
      <c r="E869" s="21">
        <v>0.68</v>
      </c>
      <c r="F869">
        <v>2040.83</v>
      </c>
      <c r="G869" s="22">
        <v>4.8399999999999999E-2</v>
      </c>
      <c r="H869" s="11">
        <f t="shared" si="260"/>
        <v>2039.3881305599998</v>
      </c>
      <c r="I869" s="23">
        <f t="shared" si="261"/>
        <v>9042.8311819784522</v>
      </c>
      <c r="J869" s="23">
        <f t="shared" si="262"/>
        <v>81772795.785761803</v>
      </c>
      <c r="K869" s="23">
        <f t="shared" si="263"/>
        <v>2141.3575370879998</v>
      </c>
      <c r="L869" s="23">
        <f t="shared" si="264"/>
        <v>20125.050494516905</v>
      </c>
      <c r="N869">
        <v>202212</v>
      </c>
      <c r="O869" s="20" t="s">
        <v>29</v>
      </c>
      <c r="P869" s="20" t="s">
        <v>3505</v>
      </c>
      <c r="Q869">
        <v>52984.06</v>
      </c>
      <c r="R869" s="21">
        <v>0.71</v>
      </c>
      <c r="S869">
        <v>1369.32</v>
      </c>
      <c r="T869" s="21">
        <v>0.04</v>
      </c>
      <c r="U869" s="11">
        <f t="shared" si="265"/>
        <v>1504.747304</v>
      </c>
      <c r="V869" s="23">
        <f t="shared" si="266"/>
        <v>7371.7261732572806</v>
      </c>
      <c r="W869" s="23">
        <f t="shared" si="267"/>
        <v>54342346.773486428</v>
      </c>
      <c r="X869" s="23">
        <f t="shared" si="268"/>
        <v>1579.9846692000001</v>
      </c>
      <c r="Y869" s="23">
        <f t="shared" si="269"/>
        <v>16248.199650514562</v>
      </c>
      <c r="AA869">
        <v>202212</v>
      </c>
      <c r="AB869" s="20" t="s">
        <v>31</v>
      </c>
      <c r="AC869" s="20" t="s">
        <v>3506</v>
      </c>
      <c r="AD869">
        <v>204224.55</v>
      </c>
      <c r="AE869" s="21">
        <v>0.72</v>
      </c>
      <c r="AF869">
        <v>619.04549999999995</v>
      </c>
      <c r="AG869" s="22">
        <v>4.1999999999999997E-3</v>
      </c>
      <c r="AH869" s="11">
        <f t="shared" si="270"/>
        <v>617.57503919999988</v>
      </c>
      <c r="AI869" s="23">
        <f t="shared" si="271"/>
        <v>9509.3569651523121</v>
      </c>
      <c r="AJ869" s="23">
        <f t="shared" si="272"/>
        <v>90427869.890690789</v>
      </c>
      <c r="AK869" s="23">
        <f t="shared" si="273"/>
        <v>648.45379115999992</v>
      </c>
      <c r="AL869" s="23">
        <f t="shared" si="274"/>
        <v>19636.288969504625</v>
      </c>
      <c r="AN869">
        <v>202212</v>
      </c>
      <c r="AO869" s="20" t="s">
        <v>33</v>
      </c>
      <c r="AP869" s="20" t="s">
        <v>3507</v>
      </c>
      <c r="AQ869">
        <v>4018.22</v>
      </c>
      <c r="AR869" s="21">
        <v>0.86</v>
      </c>
      <c r="AS869">
        <v>124.75</v>
      </c>
      <c r="AT869">
        <v>3.61E-2</v>
      </c>
      <c r="AU869" s="11">
        <f t="shared" si="275"/>
        <v>124.74965811999999</v>
      </c>
      <c r="AV869" s="23">
        <f t="shared" si="276"/>
        <v>644.61699797225094</v>
      </c>
      <c r="AW869" s="23">
        <f t="shared" si="277"/>
        <v>415531.07407475699</v>
      </c>
      <c r="AX869" s="23">
        <f t="shared" si="278"/>
        <v>130.98714102599999</v>
      </c>
      <c r="AY869" s="23">
        <f t="shared" si="279"/>
        <v>1413.9836540645019</v>
      </c>
      <c r="AZ869" s="23"/>
      <c r="BA869" s="23"/>
    </row>
    <row r="870" spans="1:53">
      <c r="A870">
        <v>202212</v>
      </c>
      <c r="B870" s="20" t="s">
        <v>27</v>
      </c>
      <c r="C870" s="20" t="s">
        <v>3508</v>
      </c>
      <c r="D870">
        <v>62052.86</v>
      </c>
      <c r="E870" s="21">
        <v>0.68</v>
      </c>
      <c r="F870">
        <v>2043.73</v>
      </c>
      <c r="G870" s="22">
        <v>4.8399999999999999E-2</v>
      </c>
      <c r="H870" s="11">
        <f t="shared" si="260"/>
        <v>2042.2837283200001</v>
      </c>
      <c r="I870" s="23">
        <f t="shared" si="261"/>
        <v>9055.6705239959065</v>
      </c>
      <c r="J870" s="23">
        <f t="shared" si="262"/>
        <v>82005168.639168292</v>
      </c>
      <c r="K870" s="23">
        <f t="shared" si="263"/>
        <v>2144.3979147360001</v>
      </c>
      <c r="L870" s="23">
        <f t="shared" si="264"/>
        <v>20153.624776311812</v>
      </c>
      <c r="N870">
        <v>202212</v>
      </c>
      <c r="O870" s="20" t="s">
        <v>29</v>
      </c>
      <c r="P870" s="20" t="s">
        <v>3509</v>
      </c>
      <c r="Q870">
        <v>44354.53</v>
      </c>
      <c r="R870" s="21">
        <v>0.71</v>
      </c>
      <c r="S870">
        <v>1146.29</v>
      </c>
      <c r="T870" s="21">
        <v>0.04</v>
      </c>
      <c r="U870" s="11">
        <f t="shared" si="265"/>
        <v>1259.6686519999998</v>
      </c>
      <c r="V870" s="23">
        <f t="shared" si="266"/>
        <v>6171.0908847590244</v>
      </c>
      <c r="W870" s="23">
        <f t="shared" si="267"/>
        <v>38082362.707955919</v>
      </c>
      <c r="X870" s="23">
        <f t="shared" si="268"/>
        <v>1322.6520845999999</v>
      </c>
      <c r="Y870" s="23">
        <f t="shared" si="269"/>
        <v>13601.850421518049</v>
      </c>
      <c r="AA870">
        <v>202212</v>
      </c>
      <c r="AB870" s="20" t="s">
        <v>31</v>
      </c>
      <c r="AC870" s="20" t="s">
        <v>3510</v>
      </c>
      <c r="AD870">
        <v>161501.1</v>
      </c>
      <c r="AE870" s="21">
        <v>0.72</v>
      </c>
      <c r="AF870">
        <v>489.5421</v>
      </c>
      <c r="AG870" s="22">
        <v>4.1999999999999997E-3</v>
      </c>
      <c r="AH870" s="11">
        <f t="shared" si="270"/>
        <v>488.37932639999997</v>
      </c>
      <c r="AI870" s="23">
        <f t="shared" si="271"/>
        <v>7520.0146611402024</v>
      </c>
      <c r="AJ870" s="23">
        <f t="shared" si="272"/>
        <v>56550620.503763594</v>
      </c>
      <c r="AK870" s="23">
        <f t="shared" si="273"/>
        <v>512.79829271999995</v>
      </c>
      <c r="AL870" s="23">
        <f t="shared" si="274"/>
        <v>15528.408648680404</v>
      </c>
      <c r="AN870">
        <v>202212</v>
      </c>
      <c r="AO870" s="20" t="s">
        <v>33</v>
      </c>
      <c r="AP870" s="20" t="s">
        <v>3511</v>
      </c>
      <c r="AQ870">
        <v>2630.44</v>
      </c>
      <c r="AR870" s="21">
        <v>0.86</v>
      </c>
      <c r="AS870">
        <v>13.57</v>
      </c>
      <c r="AT870">
        <v>6.0000000000000001E-3</v>
      </c>
      <c r="AU870" s="11">
        <f t="shared" si="275"/>
        <v>13.573070400000002</v>
      </c>
      <c r="AV870" s="23">
        <f t="shared" si="276"/>
        <v>174.70111173222685</v>
      </c>
      <c r="AW870" s="23">
        <f t="shared" si="277"/>
        <v>30520.47844047601</v>
      </c>
      <c r="AX870" s="23">
        <f t="shared" si="278"/>
        <v>14.251723920000003</v>
      </c>
      <c r="AY870" s="23">
        <f t="shared" si="279"/>
        <v>362.9752938644537</v>
      </c>
      <c r="AZ870" s="23"/>
      <c r="BA870" s="23"/>
    </row>
    <row r="871" spans="1:53">
      <c r="A871">
        <v>202212</v>
      </c>
      <c r="B871" s="20" t="s">
        <v>27</v>
      </c>
      <c r="C871" s="20" t="s">
        <v>3512</v>
      </c>
      <c r="D871">
        <v>37048.75</v>
      </c>
      <c r="E871" s="21">
        <v>0.68</v>
      </c>
      <c r="F871">
        <v>1220.21</v>
      </c>
      <c r="G871" s="22">
        <v>4.8399999999999999E-2</v>
      </c>
      <c r="H871" s="11">
        <f t="shared" si="260"/>
        <v>1219.3484599999999</v>
      </c>
      <c r="I871" s="23">
        <f t="shared" si="261"/>
        <v>5406.7012112881393</v>
      </c>
      <c r="J871" s="23">
        <f t="shared" si="262"/>
        <v>29232417.988144632</v>
      </c>
      <c r="K871" s="23">
        <f t="shared" si="263"/>
        <v>1280.315883</v>
      </c>
      <c r="L871" s="23">
        <f t="shared" si="264"/>
        <v>12032.750882576278</v>
      </c>
      <c r="N871">
        <v>202212</v>
      </c>
      <c r="O871" s="20" t="s">
        <v>29</v>
      </c>
      <c r="P871" s="20" t="s">
        <v>3513</v>
      </c>
      <c r="Q871">
        <v>25727.7</v>
      </c>
      <c r="R871" s="21">
        <v>0.71</v>
      </c>
      <c r="S871">
        <v>664.9</v>
      </c>
      <c r="T871" s="21">
        <v>0.04</v>
      </c>
      <c r="U871" s="11">
        <f t="shared" si="265"/>
        <v>730.66668000000004</v>
      </c>
      <c r="V871" s="23">
        <f t="shared" si="266"/>
        <v>3579.5210761068774</v>
      </c>
      <c r="W871" s="23">
        <f t="shared" si="267"/>
        <v>12812971.134293338</v>
      </c>
      <c r="X871" s="23">
        <f t="shared" si="268"/>
        <v>767.20001400000012</v>
      </c>
      <c r="Y871" s="23">
        <f t="shared" si="269"/>
        <v>7889.7088322137552</v>
      </c>
      <c r="AA871">
        <v>202212</v>
      </c>
      <c r="AB871" s="20" t="s">
        <v>31</v>
      </c>
      <c r="AC871" s="20" t="s">
        <v>3514</v>
      </c>
      <c r="AD871">
        <v>239313.98</v>
      </c>
      <c r="AE871" s="21">
        <v>0.72</v>
      </c>
      <c r="AF871">
        <v>725.4085</v>
      </c>
      <c r="AG871" s="22">
        <v>4.1999999999999997E-3</v>
      </c>
      <c r="AH871" s="11">
        <f t="shared" si="270"/>
        <v>723.68547551999995</v>
      </c>
      <c r="AI871" s="23">
        <f t="shared" si="271"/>
        <v>11143.234555156672</v>
      </c>
      <c r="AJ871" s="23">
        <f t="shared" si="272"/>
        <v>124171676.35123771</v>
      </c>
      <c r="AK871" s="23">
        <f t="shared" si="273"/>
        <v>759.86974929600001</v>
      </c>
      <c r="AL871" s="23">
        <f t="shared" si="274"/>
        <v>23010.154585833345</v>
      </c>
      <c r="AN871">
        <v>202212</v>
      </c>
      <c r="AO871" s="20" t="s">
        <v>33</v>
      </c>
      <c r="AP871" s="20" t="s">
        <v>3515</v>
      </c>
      <c r="AQ871">
        <v>1220.01</v>
      </c>
      <c r="AR871" s="21">
        <v>0.86</v>
      </c>
      <c r="AS871">
        <v>29.17</v>
      </c>
      <c r="AT871">
        <v>2.7799999999999998E-2</v>
      </c>
      <c r="AU871" s="11">
        <f t="shared" si="275"/>
        <v>29.167999079999998</v>
      </c>
      <c r="AV871" s="23">
        <f t="shared" si="276"/>
        <v>172.48925563407479</v>
      </c>
      <c r="AW871" s="23">
        <f t="shared" si="277"/>
        <v>29752.543309197205</v>
      </c>
      <c r="AX871" s="23">
        <f t="shared" si="278"/>
        <v>30.626399033999999</v>
      </c>
      <c r="AY871" s="23">
        <f t="shared" si="279"/>
        <v>374.1465103481496</v>
      </c>
      <c r="AZ871" s="23"/>
      <c r="BA871" s="23"/>
    </row>
    <row r="872" spans="1:53">
      <c r="A872">
        <v>202212</v>
      </c>
      <c r="B872" s="20" t="s">
        <v>27</v>
      </c>
      <c r="C872" s="20" t="s">
        <v>3516</v>
      </c>
      <c r="D872">
        <v>76821.600000000006</v>
      </c>
      <c r="E872" s="21">
        <v>0.68</v>
      </c>
      <c r="F872">
        <v>2530.15</v>
      </c>
      <c r="G872" s="22">
        <v>4.8399999999999999E-2</v>
      </c>
      <c r="H872" s="11">
        <f t="shared" si="260"/>
        <v>2528.3524992000002</v>
      </c>
      <c r="I872" s="23">
        <f t="shared" si="261"/>
        <v>11210.943359036215</v>
      </c>
      <c r="J872" s="23">
        <f t="shared" si="262"/>
        <v>125685250.99951822</v>
      </c>
      <c r="K872" s="23">
        <f t="shared" si="263"/>
        <v>2654.7701241600003</v>
      </c>
      <c r="L872" s="23">
        <f t="shared" si="264"/>
        <v>24950.239217272429</v>
      </c>
      <c r="N872">
        <v>202212</v>
      </c>
      <c r="O872" s="20" t="s">
        <v>29</v>
      </c>
      <c r="P872" s="20" t="s">
        <v>3517</v>
      </c>
      <c r="Q872">
        <v>29932.38</v>
      </c>
      <c r="R872" s="21">
        <v>0.71</v>
      </c>
      <c r="S872">
        <v>773.57</v>
      </c>
      <c r="T872" s="21">
        <v>0.04</v>
      </c>
      <c r="U872" s="11">
        <f t="shared" si="265"/>
        <v>850.07959200000005</v>
      </c>
      <c r="V872" s="23">
        <f t="shared" si="266"/>
        <v>4164.5224823066173</v>
      </c>
      <c r="W872" s="23">
        <f t="shared" si="267"/>
        <v>17343247.505637269</v>
      </c>
      <c r="X872" s="23">
        <f t="shared" si="268"/>
        <v>892.58357160000014</v>
      </c>
      <c r="Y872" s="23">
        <f t="shared" si="269"/>
        <v>9179.1245566132347</v>
      </c>
      <c r="AA872">
        <v>202212</v>
      </c>
      <c r="AB872" s="20" t="s">
        <v>31</v>
      </c>
      <c r="AC872" s="20" t="s">
        <v>3518</v>
      </c>
      <c r="AD872">
        <v>179741.02</v>
      </c>
      <c r="AE872" s="21">
        <v>0.72</v>
      </c>
      <c r="AF872">
        <v>544.83100000000002</v>
      </c>
      <c r="AG872" s="22">
        <v>4.1999999999999997E-3</v>
      </c>
      <c r="AH872" s="11">
        <f t="shared" si="270"/>
        <v>543.5368444799999</v>
      </c>
      <c r="AI872" s="23">
        <f t="shared" si="271"/>
        <v>8369.3244541882013</v>
      </c>
      <c r="AJ872" s="23">
        <f t="shared" si="272"/>
        <v>70045591.819472641</v>
      </c>
      <c r="AK872" s="23">
        <f t="shared" si="273"/>
        <v>570.71368670399988</v>
      </c>
      <c r="AL872" s="23">
        <f t="shared" si="274"/>
        <v>17282.185752856403</v>
      </c>
      <c r="AN872">
        <v>202212</v>
      </c>
      <c r="AO872" s="20" t="s">
        <v>33</v>
      </c>
      <c r="AP872" s="20" t="s">
        <v>3519</v>
      </c>
      <c r="AQ872">
        <v>837.84</v>
      </c>
      <c r="AR872" s="21">
        <v>0.86</v>
      </c>
      <c r="AS872">
        <v>24.07</v>
      </c>
      <c r="AT872">
        <v>3.3399999999999999E-2</v>
      </c>
      <c r="AU872" s="11">
        <f t="shared" si="275"/>
        <v>24.06611616</v>
      </c>
      <c r="AV872" s="23">
        <f t="shared" si="276"/>
        <v>129.46613128373988</v>
      </c>
      <c r="AW872" s="23">
        <f t="shared" si="277"/>
        <v>16761.479149578572</v>
      </c>
      <c r="AX872" s="23">
        <f t="shared" si="278"/>
        <v>25.269421968</v>
      </c>
      <c r="AY872" s="23">
        <f t="shared" si="279"/>
        <v>282.99837872747975</v>
      </c>
      <c r="AZ872" s="23"/>
      <c r="BA872" s="23"/>
    </row>
    <row r="873" spans="1:53">
      <c r="A873">
        <v>202212</v>
      </c>
      <c r="B873" s="20" t="s">
        <v>27</v>
      </c>
      <c r="C873" s="20" t="s">
        <v>3520</v>
      </c>
      <c r="D873">
        <v>29681.66</v>
      </c>
      <c r="E873" s="21">
        <v>0.68</v>
      </c>
      <c r="F873">
        <v>977.58</v>
      </c>
      <c r="G873" s="22">
        <v>4.8399999999999999E-2</v>
      </c>
      <c r="H873" s="11">
        <f t="shared" si="260"/>
        <v>976.88279391999993</v>
      </c>
      <c r="I873" s="23">
        <f t="shared" si="261"/>
        <v>4331.5865467807334</v>
      </c>
      <c r="J873" s="23">
        <f t="shared" si="262"/>
        <v>18762642.012251839</v>
      </c>
      <c r="K873" s="23">
        <f t="shared" si="263"/>
        <v>1025.726933616</v>
      </c>
      <c r="L873" s="23">
        <f t="shared" si="264"/>
        <v>9640.0558874814669</v>
      </c>
      <c r="N873">
        <v>202212</v>
      </c>
      <c r="O873" s="20" t="s">
        <v>29</v>
      </c>
      <c r="P873" s="20" t="s">
        <v>3521</v>
      </c>
      <c r="Q873">
        <v>19807.12</v>
      </c>
      <c r="R873" s="21">
        <v>0.71</v>
      </c>
      <c r="S873">
        <v>511.89</v>
      </c>
      <c r="T873" s="21">
        <v>0.04</v>
      </c>
      <c r="U873" s="11">
        <f t="shared" si="265"/>
        <v>562.52220799999998</v>
      </c>
      <c r="V873" s="23">
        <f t="shared" si="266"/>
        <v>2755.7847571674902</v>
      </c>
      <c r="W873" s="23">
        <f t="shared" si="267"/>
        <v>7594349.6278366828</v>
      </c>
      <c r="X873" s="23">
        <f t="shared" si="268"/>
        <v>590.64831839999999</v>
      </c>
      <c r="Y873" s="23">
        <f t="shared" si="269"/>
        <v>6074.0917223349807</v>
      </c>
      <c r="AA873">
        <v>202212</v>
      </c>
      <c r="AB873" s="20" t="s">
        <v>31</v>
      </c>
      <c r="AC873" s="20" t="s">
        <v>3522</v>
      </c>
      <c r="AD873">
        <v>214961.42</v>
      </c>
      <c r="AE873" s="21">
        <v>0.72</v>
      </c>
      <c r="AF873">
        <v>651.59109999999998</v>
      </c>
      <c r="AG873" s="22">
        <v>4.1999999999999997E-3</v>
      </c>
      <c r="AH873" s="11">
        <f t="shared" si="270"/>
        <v>650.04333407999991</v>
      </c>
      <c r="AI873" s="23">
        <f t="shared" si="271"/>
        <v>10009.30043188261</v>
      </c>
      <c r="AJ873" s="23">
        <f t="shared" si="272"/>
        <v>100186095.1356854</v>
      </c>
      <c r="AK873" s="23">
        <f t="shared" si="273"/>
        <v>682.54550078399996</v>
      </c>
      <c r="AL873" s="23">
        <f t="shared" si="274"/>
        <v>20668.64419784522</v>
      </c>
      <c r="AN873">
        <v>202212</v>
      </c>
      <c r="AO873" s="20" t="s">
        <v>33</v>
      </c>
      <c r="AP873" s="20" t="s">
        <v>3523</v>
      </c>
      <c r="AQ873">
        <v>1421.15</v>
      </c>
      <c r="AR873" s="21">
        <v>0.86</v>
      </c>
      <c r="AS873">
        <v>5.74</v>
      </c>
      <c r="AT873">
        <v>4.6999999999999993E-3</v>
      </c>
      <c r="AU873" s="11">
        <f t="shared" si="275"/>
        <v>5.7442882999999991</v>
      </c>
      <c r="AV873" s="23">
        <f t="shared" si="276"/>
        <v>83.591920213709557</v>
      </c>
      <c r="AW873" s="23">
        <f t="shared" si="277"/>
        <v>6987.609125015184</v>
      </c>
      <c r="AX873" s="23">
        <f t="shared" si="278"/>
        <v>6.0315027149999993</v>
      </c>
      <c r="AY873" s="23">
        <f t="shared" si="279"/>
        <v>172.92812872741911</v>
      </c>
      <c r="AZ873" s="23"/>
      <c r="BA873" s="23"/>
    </row>
    <row r="874" spans="1:53">
      <c r="A874">
        <v>202212</v>
      </c>
      <c r="B874" s="20" t="s">
        <v>27</v>
      </c>
      <c r="C874" s="20" t="s">
        <v>3524</v>
      </c>
      <c r="D874">
        <v>55600.93</v>
      </c>
      <c r="E874" s="21">
        <v>0.68</v>
      </c>
      <c r="F874">
        <v>1831.24</v>
      </c>
      <c r="G874" s="22">
        <v>4.8399999999999999E-2</v>
      </c>
      <c r="H874" s="11">
        <f t="shared" si="260"/>
        <v>1829.93780816</v>
      </c>
      <c r="I874" s="23">
        <f t="shared" si="261"/>
        <v>8114.1095335131968</v>
      </c>
      <c r="J874" s="23">
        <f t="shared" si="262"/>
        <v>65838773.521849744</v>
      </c>
      <c r="K874" s="23">
        <f t="shared" si="263"/>
        <v>1921.4346985680002</v>
      </c>
      <c r="L874" s="23">
        <f t="shared" si="264"/>
        <v>18058.156875186392</v>
      </c>
      <c r="N874">
        <v>202212</v>
      </c>
      <c r="O874" s="20" t="s">
        <v>29</v>
      </c>
      <c r="P874" s="20" t="s">
        <v>3525</v>
      </c>
      <c r="Q874">
        <v>24184.03</v>
      </c>
      <c r="R874" s="21">
        <v>0.71</v>
      </c>
      <c r="S874">
        <v>625.01</v>
      </c>
      <c r="T874" s="21">
        <v>0.04</v>
      </c>
      <c r="U874" s="11">
        <f t="shared" si="265"/>
        <v>686.82645200000002</v>
      </c>
      <c r="V874" s="23">
        <f t="shared" si="266"/>
        <v>3364.7486984923253</v>
      </c>
      <c r="W874" s="23">
        <f t="shared" si="267"/>
        <v>11321533.804005796</v>
      </c>
      <c r="X874" s="23">
        <f t="shared" si="268"/>
        <v>721.16777460000003</v>
      </c>
      <c r="Y874" s="23">
        <f t="shared" si="269"/>
        <v>7416.3238489846508</v>
      </c>
      <c r="AA874">
        <v>202212</v>
      </c>
      <c r="AB874" s="20" t="s">
        <v>31</v>
      </c>
      <c r="AC874" s="20" t="s">
        <v>3526</v>
      </c>
      <c r="AD874">
        <v>147868.67000000001</v>
      </c>
      <c r="AE874" s="21">
        <v>0.72</v>
      </c>
      <c r="AF874">
        <v>448.21949999999998</v>
      </c>
      <c r="AG874" s="22">
        <v>4.1999999999999997E-3</v>
      </c>
      <c r="AH874" s="11">
        <f t="shared" si="270"/>
        <v>447.15485808</v>
      </c>
      <c r="AI874" s="23">
        <f t="shared" si="271"/>
        <v>6885.2445359400181</v>
      </c>
      <c r="AJ874" s="23">
        <f t="shared" si="272"/>
        <v>47406592.319691874</v>
      </c>
      <c r="AK874" s="23">
        <f t="shared" si="273"/>
        <v>469.51260098400002</v>
      </c>
      <c r="AL874" s="23">
        <f t="shared" si="274"/>
        <v>14217.643929960037</v>
      </c>
      <c r="AN874">
        <v>202212</v>
      </c>
      <c r="AO874" s="20" t="s">
        <v>33</v>
      </c>
      <c r="AP874" s="20" t="s">
        <v>3527</v>
      </c>
      <c r="AQ874">
        <v>2547.0700000000002</v>
      </c>
      <c r="AR874" s="21">
        <v>0.86</v>
      </c>
      <c r="AS874">
        <v>130.99</v>
      </c>
      <c r="AT874">
        <v>5.9800000000000006E-2</v>
      </c>
      <c r="AU874" s="11">
        <f t="shared" si="275"/>
        <v>130.99071596000002</v>
      </c>
      <c r="AV874" s="23">
        <f t="shared" si="276"/>
        <v>519.39773009370253</v>
      </c>
      <c r="AW874" s="23">
        <f t="shared" si="277"/>
        <v>269774.00202649069</v>
      </c>
      <c r="AX874" s="23">
        <f t="shared" si="278"/>
        <v>137.54025175800001</v>
      </c>
      <c r="AY874" s="23">
        <f t="shared" si="279"/>
        <v>1169.7861761474051</v>
      </c>
      <c r="AZ874" s="23"/>
      <c r="BA874" s="23"/>
    </row>
    <row r="875" spans="1:53">
      <c r="A875">
        <v>202212</v>
      </c>
      <c r="B875" s="20" t="s">
        <v>27</v>
      </c>
      <c r="C875" s="20" t="s">
        <v>3528</v>
      </c>
      <c r="D875">
        <v>80776.429999999993</v>
      </c>
      <c r="E875" s="21">
        <v>0.68</v>
      </c>
      <c r="F875">
        <v>2660.4</v>
      </c>
      <c r="G875" s="22">
        <v>4.8399999999999999E-2</v>
      </c>
      <c r="H875" s="11">
        <f t="shared" si="260"/>
        <v>2658.5138641599997</v>
      </c>
      <c r="I875" s="23">
        <f t="shared" si="261"/>
        <v>11788.090608307475</v>
      </c>
      <c r="J875" s="23">
        <f t="shared" si="262"/>
        <v>138959080.1896669</v>
      </c>
      <c r="K875" s="23">
        <f t="shared" si="263"/>
        <v>2791.4395573679999</v>
      </c>
      <c r="L875" s="23">
        <f t="shared" si="264"/>
        <v>26234.695080774949</v>
      </c>
      <c r="N875">
        <v>202212</v>
      </c>
      <c r="O875" s="20" t="s">
        <v>29</v>
      </c>
      <c r="P875" s="20" t="s">
        <v>3529</v>
      </c>
      <c r="Q875">
        <v>41678.86</v>
      </c>
      <c r="R875" s="21">
        <v>0.71</v>
      </c>
      <c r="S875">
        <v>1077.1400000000001</v>
      </c>
      <c r="T875" s="21">
        <v>0.04</v>
      </c>
      <c r="U875" s="11">
        <f t="shared" si="265"/>
        <v>1183.6796239999999</v>
      </c>
      <c r="V875" s="23">
        <f t="shared" si="266"/>
        <v>5798.8221954588971</v>
      </c>
      <c r="W875" s="23">
        <f t="shared" si="267"/>
        <v>33626338.854546741</v>
      </c>
      <c r="X875" s="23">
        <f t="shared" si="268"/>
        <v>1242.8636051999999</v>
      </c>
      <c r="Y875" s="23">
        <f t="shared" si="269"/>
        <v>12781.324014917795</v>
      </c>
      <c r="AA875">
        <v>202212</v>
      </c>
      <c r="AB875" s="20" t="s">
        <v>31</v>
      </c>
      <c r="AC875" s="20" t="s">
        <v>3530</v>
      </c>
      <c r="AD875">
        <v>179017.58</v>
      </c>
      <c r="AE875" s="21">
        <v>0.72</v>
      </c>
      <c r="AF875">
        <v>542.63810000000001</v>
      </c>
      <c r="AG875" s="22">
        <v>4.1999999999999997E-3</v>
      </c>
      <c r="AH875" s="11">
        <f t="shared" si="270"/>
        <v>541.34916191999991</v>
      </c>
      <c r="AI875" s="23">
        <f t="shared" si="271"/>
        <v>8335.6387430292361</v>
      </c>
      <c r="AJ875" s="23">
        <f t="shared" si="272"/>
        <v>69482873.254290029</v>
      </c>
      <c r="AK875" s="23">
        <f t="shared" si="273"/>
        <v>568.41662001599991</v>
      </c>
      <c r="AL875" s="23">
        <f t="shared" si="274"/>
        <v>17212.626647978472</v>
      </c>
      <c r="AN875">
        <v>202212</v>
      </c>
      <c r="AO875" s="20" t="s">
        <v>33</v>
      </c>
      <c r="AP875" s="20" t="s">
        <v>3531</v>
      </c>
      <c r="AQ875">
        <v>1050.23</v>
      </c>
      <c r="AR875" s="21">
        <v>0.86</v>
      </c>
      <c r="AS875">
        <v>37.21</v>
      </c>
      <c r="AT875">
        <v>4.1200000000000001E-2</v>
      </c>
      <c r="AU875" s="11">
        <f t="shared" si="275"/>
        <v>37.211749359999999</v>
      </c>
      <c r="AV875" s="23">
        <f t="shared" si="276"/>
        <v>179.51282925092556</v>
      </c>
      <c r="AW875" s="23">
        <f t="shared" si="277"/>
        <v>32224.855865671958</v>
      </c>
      <c r="AX875" s="23">
        <f t="shared" si="278"/>
        <v>39.072336827999997</v>
      </c>
      <c r="AY875" s="23">
        <f t="shared" si="279"/>
        <v>396.23740786185112</v>
      </c>
      <c r="AZ875" s="23"/>
      <c r="BA875" s="23"/>
    </row>
    <row r="876" spans="1:53">
      <c r="A876">
        <v>202212</v>
      </c>
      <c r="B876" s="20" t="s">
        <v>27</v>
      </c>
      <c r="C876" s="20" t="s">
        <v>3532</v>
      </c>
      <c r="D876">
        <v>107350.21</v>
      </c>
      <c r="E876" s="21">
        <v>0.68</v>
      </c>
      <c r="F876">
        <v>3535.62</v>
      </c>
      <c r="G876" s="22">
        <v>4.8399999999999999E-2</v>
      </c>
      <c r="H876" s="11">
        <f t="shared" si="260"/>
        <v>3533.1101115200008</v>
      </c>
      <c r="I876" s="23">
        <f t="shared" si="261"/>
        <v>15666.129368441208</v>
      </c>
      <c r="J876" s="23">
        <f t="shared" si="262"/>
        <v>245427609.38873613</v>
      </c>
      <c r="K876" s="23">
        <f t="shared" si="263"/>
        <v>3709.7656170960008</v>
      </c>
      <c r="L876" s="23">
        <f t="shared" si="264"/>
        <v>34865.368848402417</v>
      </c>
      <c r="N876">
        <v>202212</v>
      </c>
      <c r="O876" s="20" t="s">
        <v>29</v>
      </c>
      <c r="P876" s="20" t="s">
        <v>3533</v>
      </c>
      <c r="Q876">
        <v>101881.64</v>
      </c>
      <c r="R876" s="21">
        <v>0.71</v>
      </c>
      <c r="S876">
        <v>2633.02</v>
      </c>
      <c r="T876" s="21">
        <v>0.04</v>
      </c>
      <c r="U876" s="11">
        <f t="shared" si="265"/>
        <v>2893.438576</v>
      </c>
      <c r="V876" s="23">
        <f t="shared" si="266"/>
        <v>14174.896226570329</v>
      </c>
      <c r="W876" s="23">
        <f t="shared" si="267"/>
        <v>200927683.03403774</v>
      </c>
      <c r="X876" s="23">
        <f t="shared" si="268"/>
        <v>3038.1105047999999</v>
      </c>
      <c r="Y876" s="23">
        <f t="shared" si="269"/>
        <v>31243.231029140657</v>
      </c>
      <c r="AA876">
        <v>202212</v>
      </c>
      <c r="AB876" s="20" t="s">
        <v>31</v>
      </c>
      <c r="AC876" s="20" t="s">
        <v>3534</v>
      </c>
      <c r="AD876">
        <v>175737.88</v>
      </c>
      <c r="AE876" s="21">
        <v>0.72</v>
      </c>
      <c r="AF876">
        <v>532.69669999999996</v>
      </c>
      <c r="AG876" s="22">
        <v>4.1999999999999997E-3</v>
      </c>
      <c r="AH876" s="11">
        <f t="shared" si="270"/>
        <v>531.43134911999994</v>
      </c>
      <c r="AI876" s="23">
        <f t="shared" si="271"/>
        <v>8182.9252811138595</v>
      </c>
      <c r="AJ876" s="23">
        <f t="shared" si="272"/>
        <v>66960266.156292334</v>
      </c>
      <c r="AK876" s="23">
        <f t="shared" si="273"/>
        <v>558.00291657599996</v>
      </c>
      <c r="AL876" s="23">
        <f t="shared" si="274"/>
        <v>16897.28191134772</v>
      </c>
      <c r="AN876">
        <v>202212</v>
      </c>
      <c r="AO876" s="20" t="s">
        <v>33</v>
      </c>
      <c r="AP876" s="20" t="s">
        <v>3535</v>
      </c>
      <c r="AQ876">
        <v>3176.71</v>
      </c>
      <c r="AR876" s="21">
        <v>0.86</v>
      </c>
      <c r="AS876">
        <v>255.17</v>
      </c>
      <c r="AT876">
        <v>9.3399999999999997E-2</v>
      </c>
      <c r="AU876" s="11">
        <f t="shared" si="275"/>
        <v>255.16605404000001</v>
      </c>
      <c r="AV876" s="23">
        <f t="shared" si="276"/>
        <v>794.98203918135596</v>
      </c>
      <c r="AW876" s="23">
        <f t="shared" si="277"/>
        <v>631996.44262094703</v>
      </c>
      <c r="AX876" s="23">
        <f t="shared" si="278"/>
        <v>267.92435674200004</v>
      </c>
      <c r="AY876" s="23">
        <f t="shared" si="279"/>
        <v>1845.130132402712</v>
      </c>
      <c r="AZ876" s="23"/>
      <c r="BA876" s="23"/>
    </row>
    <row r="877" spans="1:53">
      <c r="A877">
        <v>202212</v>
      </c>
      <c r="B877" s="20" t="s">
        <v>27</v>
      </c>
      <c r="C877" s="20" t="s">
        <v>3536</v>
      </c>
      <c r="D877">
        <v>29124.93</v>
      </c>
      <c r="E877" s="21">
        <v>0.68</v>
      </c>
      <c r="F877">
        <v>959.24</v>
      </c>
      <c r="G877" s="22">
        <v>4.8399999999999999E-2</v>
      </c>
      <c r="H877" s="11">
        <f t="shared" si="260"/>
        <v>958.55969616000004</v>
      </c>
      <c r="I877" s="23">
        <f t="shared" si="261"/>
        <v>4250.3402762490578</v>
      </c>
      <c r="J877" s="23">
        <f t="shared" si="262"/>
        <v>18065392.463904917</v>
      </c>
      <c r="K877" s="23">
        <f t="shared" si="263"/>
        <v>1006.4876809680001</v>
      </c>
      <c r="L877" s="23">
        <f t="shared" si="264"/>
        <v>9459.2402486581159</v>
      </c>
      <c r="N877">
        <v>202212</v>
      </c>
      <c r="O877" s="20" t="s">
        <v>29</v>
      </c>
      <c r="P877" s="20" t="s">
        <v>3537</v>
      </c>
      <c r="Q877">
        <v>38591.53</v>
      </c>
      <c r="R877" s="21">
        <v>0.71</v>
      </c>
      <c r="S877">
        <v>997.35</v>
      </c>
      <c r="T877" s="21">
        <v>0.04</v>
      </c>
      <c r="U877" s="11">
        <f t="shared" si="265"/>
        <v>1095.9994519999998</v>
      </c>
      <c r="V877" s="23">
        <f t="shared" si="266"/>
        <v>5369.2788315399675</v>
      </c>
      <c r="W877" s="23">
        <f t="shared" si="267"/>
        <v>28829155.170823198</v>
      </c>
      <c r="X877" s="23">
        <f t="shared" si="268"/>
        <v>1150.7994245999998</v>
      </c>
      <c r="Y877" s="23">
        <f t="shared" si="269"/>
        <v>11834.557115079935</v>
      </c>
      <c r="AA877">
        <v>202212</v>
      </c>
      <c r="AB877" s="20" t="s">
        <v>31</v>
      </c>
      <c r="AC877" s="20" t="s">
        <v>3538</v>
      </c>
      <c r="AD877">
        <v>119621.7</v>
      </c>
      <c r="AE877" s="21">
        <v>0.72</v>
      </c>
      <c r="AF877">
        <v>362.59730000000002</v>
      </c>
      <c r="AG877" s="22">
        <v>4.1999999999999997E-3</v>
      </c>
      <c r="AH877" s="11">
        <f t="shared" si="270"/>
        <v>361.73602079999995</v>
      </c>
      <c r="AI877" s="23">
        <f t="shared" si="271"/>
        <v>5569.9740607990589</v>
      </c>
      <c r="AJ877" s="23">
        <f t="shared" si="272"/>
        <v>31024611.037974358</v>
      </c>
      <c r="AK877" s="23">
        <f t="shared" si="273"/>
        <v>379.82282183999996</v>
      </c>
      <c r="AL877" s="23">
        <f t="shared" si="274"/>
        <v>11501.684142398117</v>
      </c>
      <c r="AN877">
        <v>202212</v>
      </c>
      <c r="AO877" s="20" t="s">
        <v>33</v>
      </c>
      <c r="AP877" s="20" t="s">
        <v>3539</v>
      </c>
      <c r="AQ877">
        <v>250.5</v>
      </c>
      <c r="AR877" s="21">
        <v>0.86</v>
      </c>
      <c r="AS877">
        <v>2.37</v>
      </c>
      <c r="AT877">
        <v>1.1000000000000001E-2</v>
      </c>
      <c r="AU877" s="11">
        <f t="shared" si="275"/>
        <v>2.3697300000000001</v>
      </c>
      <c r="AV877" s="23">
        <f t="shared" si="276"/>
        <v>22.469875692293005</v>
      </c>
      <c r="AW877" s="23">
        <f t="shared" si="277"/>
        <v>504.89531362710005</v>
      </c>
      <c r="AX877" s="23">
        <f t="shared" si="278"/>
        <v>2.4882165000000001</v>
      </c>
      <c r="AY877" s="23">
        <f t="shared" si="279"/>
        <v>47.309481384586007</v>
      </c>
      <c r="AZ877" s="23"/>
      <c r="BA877" s="23"/>
    </row>
    <row r="878" spans="1:53">
      <c r="A878">
        <v>202212</v>
      </c>
      <c r="B878" s="20" t="s">
        <v>27</v>
      </c>
      <c r="C878" s="20" t="s">
        <v>3540</v>
      </c>
      <c r="D878">
        <v>39831.19</v>
      </c>
      <c r="E878" s="21">
        <v>0.68</v>
      </c>
      <c r="F878">
        <v>1311.85</v>
      </c>
      <c r="G878" s="22">
        <v>4.8399999999999999E-2</v>
      </c>
      <c r="H878" s="11">
        <f t="shared" si="260"/>
        <v>1310.9241252800002</v>
      </c>
      <c r="I878" s="23">
        <f t="shared" si="261"/>
        <v>5812.7559828617168</v>
      </c>
      <c r="J878" s="23">
        <f t="shared" si="262"/>
        <v>33788132.116294682</v>
      </c>
      <c r="K878" s="23">
        <f t="shared" si="263"/>
        <v>1376.4703315440004</v>
      </c>
      <c r="L878" s="23">
        <f t="shared" si="264"/>
        <v>12936.436091003434</v>
      </c>
      <c r="N878">
        <v>202212</v>
      </c>
      <c r="O878" s="20" t="s">
        <v>29</v>
      </c>
      <c r="P878" s="20" t="s">
        <v>3541</v>
      </c>
      <c r="Q878">
        <v>31429</v>
      </c>
      <c r="R878" s="21">
        <v>0.71</v>
      </c>
      <c r="S878">
        <v>812.25</v>
      </c>
      <c r="T878" s="21">
        <v>0.04</v>
      </c>
      <c r="U878" s="11">
        <f t="shared" si="265"/>
        <v>892.58360000000005</v>
      </c>
      <c r="V878" s="23">
        <f t="shared" si="266"/>
        <v>4372.7487455529663</v>
      </c>
      <c r="W878" s="23">
        <f t="shared" si="267"/>
        <v>19120931.591735039</v>
      </c>
      <c r="X878" s="23">
        <f t="shared" si="268"/>
        <v>937.21278000000007</v>
      </c>
      <c r="Y878" s="23">
        <f t="shared" si="269"/>
        <v>9638.0810911059325</v>
      </c>
      <c r="AA878">
        <v>202212</v>
      </c>
      <c r="AB878" s="20" t="s">
        <v>31</v>
      </c>
      <c r="AC878" s="20" t="s">
        <v>3542</v>
      </c>
      <c r="AD878">
        <v>193197.46</v>
      </c>
      <c r="AE878" s="21">
        <v>0.72</v>
      </c>
      <c r="AF878">
        <v>585.62009999999998</v>
      </c>
      <c r="AG878" s="22">
        <v>4.1999999999999997E-3</v>
      </c>
      <c r="AH878" s="11">
        <f t="shared" si="270"/>
        <v>584.22911903999989</v>
      </c>
      <c r="AI878" s="23">
        <f t="shared" si="271"/>
        <v>8995.8999145829202</v>
      </c>
      <c r="AJ878" s="23">
        <f t="shared" si="272"/>
        <v>80926215.273192987</v>
      </c>
      <c r="AK878" s="23">
        <f t="shared" si="273"/>
        <v>613.44057499199994</v>
      </c>
      <c r="AL878" s="23">
        <f t="shared" si="274"/>
        <v>18576.02894820584</v>
      </c>
      <c r="AN878">
        <v>202212</v>
      </c>
      <c r="AO878" s="20" t="s">
        <v>33</v>
      </c>
      <c r="AP878" s="20" t="s">
        <v>3543</v>
      </c>
      <c r="AQ878">
        <v>554</v>
      </c>
      <c r="AR878" s="21">
        <v>0.86</v>
      </c>
      <c r="AS878">
        <v>16.149999999999999</v>
      </c>
      <c r="AT878">
        <v>3.39E-2</v>
      </c>
      <c r="AU878" s="11">
        <f t="shared" si="275"/>
        <v>16.151316000000001</v>
      </c>
      <c r="AV878" s="23">
        <f t="shared" si="276"/>
        <v>86.222201239055252</v>
      </c>
      <c r="AW878" s="23">
        <f t="shared" si="277"/>
        <v>7434.2679865081409</v>
      </c>
      <c r="AX878" s="23">
        <f t="shared" si="278"/>
        <v>16.958881800000004</v>
      </c>
      <c r="AY878" s="23">
        <f t="shared" si="279"/>
        <v>188.59571847811051</v>
      </c>
      <c r="AZ878" s="23"/>
      <c r="BA878" s="23"/>
    </row>
    <row r="879" spans="1:53">
      <c r="A879">
        <v>202212</v>
      </c>
      <c r="B879" s="20" t="s">
        <v>27</v>
      </c>
      <c r="C879" s="20" t="s">
        <v>3544</v>
      </c>
      <c r="D879">
        <v>34900.17</v>
      </c>
      <c r="E879" s="21">
        <v>0.68</v>
      </c>
      <c r="F879">
        <v>1149.45</v>
      </c>
      <c r="G879" s="22">
        <v>4.8399999999999999E-2</v>
      </c>
      <c r="H879" s="11">
        <f t="shared" si="260"/>
        <v>1148.6343950400001</v>
      </c>
      <c r="I879" s="23">
        <f t="shared" si="261"/>
        <v>5093.1486598916827</v>
      </c>
      <c r="J879" s="23">
        <f t="shared" si="262"/>
        <v>25940163.271756444</v>
      </c>
      <c r="K879" s="23">
        <f t="shared" si="263"/>
        <v>1206.0661147920002</v>
      </c>
      <c r="L879" s="23">
        <f t="shared" si="264"/>
        <v>11334.931714823366</v>
      </c>
      <c r="N879">
        <v>202212</v>
      </c>
      <c r="O879" s="20" t="s">
        <v>29</v>
      </c>
      <c r="P879" s="20" t="s">
        <v>3545</v>
      </c>
      <c r="Q879">
        <v>41893.620000000003</v>
      </c>
      <c r="R879" s="21">
        <v>0.71</v>
      </c>
      <c r="S879">
        <v>1082.69</v>
      </c>
      <c r="T879" s="21">
        <v>0.04</v>
      </c>
      <c r="U879" s="11">
        <f t="shared" si="265"/>
        <v>1189.778808</v>
      </c>
      <c r="V879" s="23">
        <f t="shared" si="266"/>
        <v>5828.7019727535917</v>
      </c>
      <c r="W879" s="23">
        <f t="shared" si="267"/>
        <v>33973766.687181614</v>
      </c>
      <c r="X879" s="23">
        <f t="shared" si="268"/>
        <v>1249.2677484000001</v>
      </c>
      <c r="Y879" s="23">
        <f t="shared" si="269"/>
        <v>12847.182753507182</v>
      </c>
      <c r="AA879">
        <v>202212</v>
      </c>
      <c r="AB879" s="20" t="s">
        <v>31</v>
      </c>
      <c r="AC879" s="20" t="s">
        <v>3546</v>
      </c>
      <c r="AD879">
        <v>206128.03</v>
      </c>
      <c r="AE879" s="21">
        <v>0.72</v>
      </c>
      <c r="AF879">
        <v>624.81529999999998</v>
      </c>
      <c r="AG879" s="22">
        <v>4.1999999999999997E-3</v>
      </c>
      <c r="AH879" s="11">
        <f t="shared" si="270"/>
        <v>623.33116271999984</v>
      </c>
      <c r="AI879" s="23">
        <f t="shared" si="271"/>
        <v>9597.9891633676016</v>
      </c>
      <c r="AJ879" s="23">
        <f t="shared" si="272"/>
        <v>92121395.980121911</v>
      </c>
      <c r="AK879" s="23">
        <f t="shared" si="273"/>
        <v>654.49772085599989</v>
      </c>
      <c r="AL879" s="23">
        <f t="shared" si="274"/>
        <v>19819.309489455201</v>
      </c>
      <c r="AN879">
        <v>202212</v>
      </c>
      <c r="AO879" s="20" t="s">
        <v>33</v>
      </c>
      <c r="AP879" s="20" t="s">
        <v>3547</v>
      </c>
      <c r="AQ879">
        <v>2078.16</v>
      </c>
      <c r="AR879" s="21">
        <v>0.86</v>
      </c>
      <c r="AS879">
        <v>28.42</v>
      </c>
      <c r="AT879">
        <v>1.5900000000000001E-2</v>
      </c>
      <c r="AU879" s="11">
        <f t="shared" si="275"/>
        <v>28.416759840000001</v>
      </c>
      <c r="AV879" s="23">
        <f t="shared" si="276"/>
        <v>223.56077715291863</v>
      </c>
      <c r="AW879" s="23">
        <f t="shared" si="277"/>
        <v>49979.421081216948</v>
      </c>
      <c r="AX879" s="23">
        <f t="shared" si="278"/>
        <v>29.837597832000004</v>
      </c>
      <c r="AY879" s="23">
        <f t="shared" si="279"/>
        <v>475.53831414583726</v>
      </c>
      <c r="AZ879" s="23"/>
      <c r="BA879" s="23"/>
    </row>
    <row r="880" spans="1:53">
      <c r="A880">
        <v>202212</v>
      </c>
      <c r="B880" s="20" t="s">
        <v>27</v>
      </c>
      <c r="C880" s="20" t="s">
        <v>3548</v>
      </c>
      <c r="D880">
        <v>180160.22</v>
      </c>
      <c r="E880" s="21">
        <v>0.68</v>
      </c>
      <c r="F880">
        <v>5933.64</v>
      </c>
      <c r="G880" s="22">
        <v>4.8399999999999999E-2</v>
      </c>
      <c r="H880" s="11">
        <f t="shared" si="260"/>
        <v>5929.4331606400001</v>
      </c>
      <c r="I880" s="23">
        <f t="shared" si="261"/>
        <v>26291.642220046226</v>
      </c>
      <c r="J880" s="23">
        <f t="shared" si="262"/>
        <v>691250450.62691724</v>
      </c>
      <c r="K880" s="23">
        <f t="shared" si="263"/>
        <v>6225.9048186720001</v>
      </c>
      <c r="L880" s="23">
        <f t="shared" si="264"/>
        <v>58512.717600732452</v>
      </c>
      <c r="N880">
        <v>202212</v>
      </c>
      <c r="O880" s="20" t="s">
        <v>29</v>
      </c>
      <c r="P880" s="20" t="s">
        <v>3549</v>
      </c>
      <c r="Q880">
        <v>47236.03</v>
      </c>
      <c r="R880" s="21">
        <v>0.71</v>
      </c>
      <c r="S880">
        <v>1220.76</v>
      </c>
      <c r="T880" s="21">
        <v>0.04</v>
      </c>
      <c r="U880" s="11">
        <f t="shared" si="265"/>
        <v>1341.503252</v>
      </c>
      <c r="V880" s="23">
        <f t="shared" si="266"/>
        <v>6571.9969113685529</v>
      </c>
      <c r="W880" s="23">
        <f t="shared" si="267"/>
        <v>43191143.403037801</v>
      </c>
      <c r="X880" s="23">
        <f t="shared" si="268"/>
        <v>1408.5784146000001</v>
      </c>
      <c r="Y880" s="23">
        <f t="shared" si="269"/>
        <v>14485.497074737106</v>
      </c>
      <c r="AA880">
        <v>202212</v>
      </c>
      <c r="AB880" s="20" t="s">
        <v>31</v>
      </c>
      <c r="AC880" s="20" t="s">
        <v>3550</v>
      </c>
      <c r="AD880">
        <v>235692.54</v>
      </c>
      <c r="AE880" s="21">
        <v>0.72</v>
      </c>
      <c r="AF880">
        <v>714.43119999999999</v>
      </c>
      <c r="AG880" s="22">
        <v>4.1999999999999997E-3</v>
      </c>
      <c r="AH880" s="11">
        <f t="shared" si="270"/>
        <v>712.73424095999997</v>
      </c>
      <c r="AI880" s="23">
        <f t="shared" si="271"/>
        <v>10974.608571219476</v>
      </c>
      <c r="AJ880" s="23">
        <f t="shared" si="272"/>
        <v>120442033.291484</v>
      </c>
      <c r="AK880" s="23">
        <f t="shared" si="273"/>
        <v>748.37095300800001</v>
      </c>
      <c r="AL880" s="23">
        <f t="shared" si="274"/>
        <v>22661.951383398951</v>
      </c>
      <c r="AN880">
        <v>202212</v>
      </c>
      <c r="AO880" s="20" t="s">
        <v>33</v>
      </c>
      <c r="AP880" s="20" t="s">
        <v>3551</v>
      </c>
      <c r="AQ880">
        <v>1160.73</v>
      </c>
      <c r="AR880" s="21">
        <v>0.86</v>
      </c>
      <c r="AS880">
        <v>17.27</v>
      </c>
      <c r="AT880">
        <v>1.7299999999999999E-2</v>
      </c>
      <c r="AU880" s="11">
        <f t="shared" si="275"/>
        <v>17.269340939999999</v>
      </c>
      <c r="AV880" s="23">
        <f t="shared" si="276"/>
        <v>130.15569936612138</v>
      </c>
      <c r="AW880" s="23">
        <f t="shared" si="277"/>
        <v>16940.50607748417</v>
      </c>
      <c r="AX880" s="23">
        <f t="shared" si="278"/>
        <v>18.132807987</v>
      </c>
      <c r="AY880" s="23">
        <f t="shared" si="279"/>
        <v>277.58073967224277</v>
      </c>
      <c r="AZ880" s="23"/>
      <c r="BA880" s="23"/>
    </row>
    <row r="881" spans="1:53">
      <c r="A881">
        <v>202212</v>
      </c>
      <c r="B881" s="20" t="s">
        <v>27</v>
      </c>
      <c r="C881" s="20" t="s">
        <v>3552</v>
      </c>
      <c r="D881">
        <v>74116.39</v>
      </c>
      <c r="E881" s="21">
        <v>0.68</v>
      </c>
      <c r="F881">
        <v>2441.0500000000002</v>
      </c>
      <c r="G881" s="22">
        <v>4.8399999999999999E-2</v>
      </c>
      <c r="H881" s="11">
        <f t="shared" si="260"/>
        <v>2439.3186276800002</v>
      </c>
      <c r="I881" s="23">
        <f t="shared" si="261"/>
        <v>10816.159130586164</v>
      </c>
      <c r="J881" s="23">
        <f t="shared" si="262"/>
        <v>116989298.33816244</v>
      </c>
      <c r="K881" s="23">
        <f t="shared" si="263"/>
        <v>2561.2845590640004</v>
      </c>
      <c r="L881" s="23">
        <f t="shared" si="264"/>
        <v>24071.636888852328</v>
      </c>
      <c r="N881">
        <v>202212</v>
      </c>
      <c r="O881" s="20" t="s">
        <v>29</v>
      </c>
      <c r="P881" s="20" t="s">
        <v>3553</v>
      </c>
      <c r="Q881">
        <v>29329.54</v>
      </c>
      <c r="R881" s="21">
        <v>0.71</v>
      </c>
      <c r="S881">
        <v>757.99</v>
      </c>
      <c r="T881" s="21">
        <v>0.04</v>
      </c>
      <c r="U881" s="11">
        <f t="shared" si="265"/>
        <v>832.95893599999999</v>
      </c>
      <c r="V881" s="23">
        <f t="shared" si="266"/>
        <v>4080.6487397831788</v>
      </c>
      <c r="W881" s="23">
        <f t="shared" si="267"/>
        <v>16651694.137494046</v>
      </c>
      <c r="X881" s="23">
        <f t="shared" si="268"/>
        <v>874.60688279999999</v>
      </c>
      <c r="Y881" s="23">
        <f t="shared" si="269"/>
        <v>8994.2564155663567</v>
      </c>
      <c r="AA881">
        <v>202212</v>
      </c>
      <c r="AB881" s="20" t="s">
        <v>31</v>
      </c>
      <c r="AC881" s="20" t="s">
        <v>3554</v>
      </c>
      <c r="AD881">
        <v>220654.85</v>
      </c>
      <c r="AE881" s="21">
        <v>0.72</v>
      </c>
      <c r="AF881">
        <v>668.84900000000005</v>
      </c>
      <c r="AG881" s="22">
        <v>4.1999999999999997E-3</v>
      </c>
      <c r="AH881" s="11">
        <f t="shared" si="270"/>
        <v>667.26026639999998</v>
      </c>
      <c r="AI881" s="23">
        <f t="shared" si="271"/>
        <v>10274.404985796951</v>
      </c>
      <c r="AJ881" s="23">
        <f t="shared" si="272"/>
        <v>105563397.81216925</v>
      </c>
      <c r="AK881" s="23">
        <f t="shared" si="273"/>
        <v>700.62327972000003</v>
      </c>
      <c r="AL881" s="23">
        <f t="shared" si="274"/>
        <v>21216.070237993903</v>
      </c>
      <c r="AN881">
        <v>202212</v>
      </c>
      <c r="AO881" s="20" t="s">
        <v>33</v>
      </c>
      <c r="AP881" s="20" t="s">
        <v>3555</v>
      </c>
      <c r="AQ881">
        <v>1859.06</v>
      </c>
      <c r="AR881" s="21">
        <v>0.86</v>
      </c>
      <c r="AS881">
        <v>48.28</v>
      </c>
      <c r="AT881">
        <v>3.0200000000000001E-2</v>
      </c>
      <c r="AU881" s="11">
        <f t="shared" si="275"/>
        <v>48.283506320000001</v>
      </c>
      <c r="AV881" s="23">
        <f t="shared" si="276"/>
        <v>273.61280551247859</v>
      </c>
      <c r="AW881" s="23">
        <f t="shared" si="277"/>
        <v>74863.967340409436</v>
      </c>
      <c r="AX881" s="23">
        <f t="shared" si="278"/>
        <v>50.697681636000006</v>
      </c>
      <c r="AY881" s="23">
        <f t="shared" si="279"/>
        <v>595.50911734495719</v>
      </c>
      <c r="AZ881" s="23"/>
      <c r="BA881" s="23"/>
    </row>
    <row r="882" spans="1:53">
      <c r="A882">
        <v>202212</v>
      </c>
      <c r="B882" s="20" t="s">
        <v>27</v>
      </c>
      <c r="C882" s="20" t="s">
        <v>3556</v>
      </c>
      <c r="D882">
        <v>70889.17</v>
      </c>
      <c r="E882" s="21">
        <v>0.68</v>
      </c>
      <c r="F882">
        <v>2334.7600000000002</v>
      </c>
      <c r="G882" s="22">
        <v>4.8399999999999999E-2</v>
      </c>
      <c r="H882" s="11">
        <f t="shared" si="260"/>
        <v>2333.10436304</v>
      </c>
      <c r="I882" s="23">
        <f t="shared" si="261"/>
        <v>10345.195487194867</v>
      </c>
      <c r="J882" s="23">
        <f t="shared" si="262"/>
        <v>107023069.66827706</v>
      </c>
      <c r="K882" s="23">
        <f t="shared" si="263"/>
        <v>2449.759581192</v>
      </c>
      <c r="L882" s="23">
        <f t="shared" si="264"/>
        <v>23023.495337429733</v>
      </c>
      <c r="N882">
        <v>202212</v>
      </c>
      <c r="O882" s="20" t="s">
        <v>29</v>
      </c>
      <c r="P882" s="20" t="s">
        <v>3557</v>
      </c>
      <c r="Q882">
        <v>65348.32</v>
      </c>
      <c r="R882" s="21">
        <v>0.71</v>
      </c>
      <c r="S882">
        <v>1688.86</v>
      </c>
      <c r="T882" s="21">
        <v>0.04</v>
      </c>
      <c r="U882" s="11">
        <f t="shared" si="265"/>
        <v>1855.8922879999998</v>
      </c>
      <c r="V882" s="23">
        <f t="shared" si="266"/>
        <v>9091.9782463328065</v>
      </c>
      <c r="W882" s="23">
        <f t="shared" si="267"/>
        <v>82664068.431788981</v>
      </c>
      <c r="X882" s="23">
        <f t="shared" si="268"/>
        <v>1948.6869023999998</v>
      </c>
      <c r="Y882" s="23">
        <f t="shared" si="269"/>
        <v>20039.848780665612</v>
      </c>
      <c r="AA882">
        <v>202212</v>
      </c>
      <c r="AB882" s="20" t="s">
        <v>31</v>
      </c>
      <c r="AC882" s="20" t="s">
        <v>3558</v>
      </c>
      <c r="AD882">
        <v>147247.06</v>
      </c>
      <c r="AE882" s="21">
        <v>0.72</v>
      </c>
      <c r="AF882">
        <v>446.33530000000002</v>
      </c>
      <c r="AG882" s="22">
        <v>4.1999999999999997E-3</v>
      </c>
      <c r="AH882" s="11">
        <f t="shared" si="270"/>
        <v>445.27510943999994</v>
      </c>
      <c r="AI882" s="23">
        <f t="shared" si="271"/>
        <v>6856.300359624739</v>
      </c>
      <c r="AJ882" s="23">
        <f t="shared" si="272"/>
        <v>47008854.621390328</v>
      </c>
      <c r="AK882" s="23">
        <f t="shared" si="273"/>
        <v>467.53886491199995</v>
      </c>
      <c r="AL882" s="23">
        <f t="shared" si="274"/>
        <v>14157.875828689477</v>
      </c>
      <c r="AN882">
        <v>202212</v>
      </c>
      <c r="AO882" s="20" t="s">
        <v>33</v>
      </c>
      <c r="AP882" s="20" t="s">
        <v>3559</v>
      </c>
      <c r="AQ882">
        <v>1571.14</v>
      </c>
      <c r="AR882" s="21">
        <v>0.86</v>
      </c>
      <c r="AS882">
        <v>53.51</v>
      </c>
      <c r="AT882">
        <v>3.9599999999999996E-2</v>
      </c>
      <c r="AU882" s="11">
        <f t="shared" si="275"/>
        <v>53.506743839999992</v>
      </c>
      <c r="AV882" s="23">
        <f t="shared" si="276"/>
        <v>263.50387455988073</v>
      </c>
      <c r="AW882" s="23">
        <f t="shared" si="277"/>
        <v>69434.291908069354</v>
      </c>
      <c r="AX882" s="23">
        <f t="shared" si="278"/>
        <v>56.182081031999992</v>
      </c>
      <c r="AY882" s="23">
        <f t="shared" si="279"/>
        <v>580.51449295976147</v>
      </c>
      <c r="AZ882" s="23"/>
      <c r="BA882" s="23"/>
    </row>
    <row r="883" spans="1:53">
      <c r="A883">
        <v>202212</v>
      </c>
      <c r="B883" s="20" t="s">
        <v>27</v>
      </c>
      <c r="C883" s="20" t="s">
        <v>3560</v>
      </c>
      <c r="D883">
        <v>63490.65</v>
      </c>
      <c r="E883" s="21">
        <v>0.68</v>
      </c>
      <c r="F883">
        <v>2091.09</v>
      </c>
      <c r="G883" s="22">
        <v>4.8399999999999999E-2</v>
      </c>
      <c r="H883" s="11">
        <f t="shared" si="260"/>
        <v>2089.6042728000002</v>
      </c>
      <c r="I883" s="23">
        <f t="shared" si="261"/>
        <v>9265.4940925259652</v>
      </c>
      <c r="J883" s="23">
        <f t="shared" si="262"/>
        <v>85849380.778633565</v>
      </c>
      <c r="K883" s="23">
        <f t="shared" si="263"/>
        <v>2194.0844864400005</v>
      </c>
      <c r="L883" s="23">
        <f t="shared" si="264"/>
        <v>20620.59245785193</v>
      </c>
      <c r="N883">
        <v>202212</v>
      </c>
      <c r="O883" s="20" t="s">
        <v>29</v>
      </c>
      <c r="P883" s="20" t="s">
        <v>3561</v>
      </c>
      <c r="Q883">
        <v>15436.61</v>
      </c>
      <c r="R883" s="21">
        <v>0.71</v>
      </c>
      <c r="S883">
        <v>398.94</v>
      </c>
      <c r="T883" s="21">
        <v>0.04</v>
      </c>
      <c r="U883" s="11">
        <f t="shared" si="265"/>
        <v>438.39972399999999</v>
      </c>
      <c r="V883" s="23">
        <f t="shared" si="266"/>
        <v>2147.7112543539524</v>
      </c>
      <c r="W883" s="23">
        <f t="shared" si="267"/>
        <v>4612663.6320786281</v>
      </c>
      <c r="X883" s="23">
        <f t="shared" si="268"/>
        <v>460.31971020000003</v>
      </c>
      <c r="Y883" s="23">
        <f t="shared" si="269"/>
        <v>4733.8222327079047</v>
      </c>
      <c r="AA883">
        <v>202212</v>
      </c>
      <c r="AB883" s="20" t="s">
        <v>31</v>
      </c>
      <c r="AC883" s="20" t="s">
        <v>3562</v>
      </c>
      <c r="AD883">
        <v>234770.19</v>
      </c>
      <c r="AE883" s="21">
        <v>0.72</v>
      </c>
      <c r="AF883">
        <v>711.6354</v>
      </c>
      <c r="AG883" s="22">
        <v>4.1999999999999997E-3</v>
      </c>
      <c r="AH883" s="11">
        <f t="shared" si="270"/>
        <v>709.94505456000002</v>
      </c>
      <c r="AI883" s="23">
        <f t="shared" si="271"/>
        <v>10931.660965768475</v>
      </c>
      <c r="AJ883" s="23">
        <f t="shared" si="272"/>
        <v>119501211.47050615</v>
      </c>
      <c r="AK883" s="23">
        <f t="shared" si="273"/>
        <v>745.44230728800005</v>
      </c>
      <c r="AL883" s="23">
        <f t="shared" si="274"/>
        <v>22573.266986096951</v>
      </c>
      <c r="AN883">
        <v>202212</v>
      </c>
      <c r="AO883" s="20" t="s">
        <v>33</v>
      </c>
      <c r="AP883" s="20" t="s">
        <v>3563</v>
      </c>
      <c r="AQ883">
        <v>1620.09</v>
      </c>
      <c r="AR883" s="21">
        <v>0.86</v>
      </c>
      <c r="AS883">
        <v>3.62</v>
      </c>
      <c r="AT883">
        <v>2.5999999999999999E-3</v>
      </c>
      <c r="AU883" s="11">
        <f t="shared" si="275"/>
        <v>3.6225212399999998</v>
      </c>
      <c r="AV883" s="23">
        <f t="shared" si="276"/>
        <v>70.951069862107957</v>
      </c>
      <c r="AW883" s="23">
        <f t="shared" si="277"/>
        <v>5034.0543145777237</v>
      </c>
      <c r="AX883" s="23">
        <f t="shared" si="278"/>
        <v>3.8036473019999999</v>
      </c>
      <c r="AY883" s="23">
        <f t="shared" si="279"/>
        <v>145.52466096421591</v>
      </c>
      <c r="AZ883" s="23"/>
      <c r="BA883" s="23"/>
    </row>
    <row r="884" spans="1:53">
      <c r="A884">
        <v>202212</v>
      </c>
      <c r="B884" s="20" t="s">
        <v>27</v>
      </c>
      <c r="C884" s="20" t="s">
        <v>3564</v>
      </c>
      <c r="D884">
        <v>119710.23</v>
      </c>
      <c r="E884" s="21">
        <v>0.68</v>
      </c>
      <c r="F884">
        <v>3942.7</v>
      </c>
      <c r="G884" s="22">
        <v>4.8399999999999999E-2</v>
      </c>
      <c r="H884" s="11">
        <f t="shared" si="260"/>
        <v>3939.9030897600005</v>
      </c>
      <c r="I884" s="23">
        <f t="shared" si="261"/>
        <v>17469.886178199853</v>
      </c>
      <c r="J884" s="23">
        <f t="shared" si="262"/>
        <v>305196923.07925826</v>
      </c>
      <c r="K884" s="23">
        <f t="shared" si="263"/>
        <v>4136.898244248001</v>
      </c>
      <c r="L884" s="23">
        <f t="shared" si="264"/>
        <v>38879.675446159708</v>
      </c>
      <c r="N884">
        <v>202212</v>
      </c>
      <c r="O884" s="20" t="s">
        <v>29</v>
      </c>
      <c r="P884" s="20" t="s">
        <v>3565</v>
      </c>
      <c r="Q884">
        <v>39045.39</v>
      </c>
      <c r="R884" s="21">
        <v>0.71</v>
      </c>
      <c r="S884">
        <v>1009.08</v>
      </c>
      <c r="T884" s="21">
        <v>0.04</v>
      </c>
      <c r="U884" s="11">
        <f t="shared" si="265"/>
        <v>1108.8890759999999</v>
      </c>
      <c r="V884" s="23">
        <f t="shared" si="266"/>
        <v>5432.4248350926309</v>
      </c>
      <c r="W884" s="23">
        <f t="shared" si="267"/>
        <v>29511239.588931199</v>
      </c>
      <c r="X884" s="23">
        <f t="shared" si="268"/>
        <v>1164.3335298</v>
      </c>
      <c r="Y884" s="23">
        <f t="shared" si="269"/>
        <v>11973.738746185261</v>
      </c>
      <c r="AA884">
        <v>202212</v>
      </c>
      <c r="AB884" s="20" t="s">
        <v>31</v>
      </c>
      <c r="AC884" s="20" t="s">
        <v>3566</v>
      </c>
      <c r="AD884">
        <v>175689.18</v>
      </c>
      <c r="AE884" s="21">
        <v>0.72</v>
      </c>
      <c r="AF884">
        <v>532.54899999999998</v>
      </c>
      <c r="AG884" s="22">
        <v>4.1999999999999997E-3</v>
      </c>
      <c r="AH884" s="11">
        <f t="shared" si="270"/>
        <v>531.28408031999993</v>
      </c>
      <c r="AI884" s="23">
        <f t="shared" si="271"/>
        <v>8180.6576512711054</v>
      </c>
      <c r="AJ884" s="23">
        <f t="shared" si="272"/>
        <v>66923159.607300475</v>
      </c>
      <c r="AK884" s="23">
        <f t="shared" si="273"/>
        <v>557.84828433600001</v>
      </c>
      <c r="AL884" s="23">
        <f t="shared" si="274"/>
        <v>16892.599382862212</v>
      </c>
      <c r="AN884">
        <v>202212</v>
      </c>
      <c r="AO884" s="20" t="s">
        <v>33</v>
      </c>
      <c r="AP884" s="20" t="s">
        <v>3567</v>
      </c>
      <c r="AQ884">
        <v>1110.01</v>
      </c>
      <c r="AR884" s="21">
        <v>0.86</v>
      </c>
      <c r="AS884">
        <v>16.989999999999998</v>
      </c>
      <c r="AT884">
        <v>1.78E-2</v>
      </c>
      <c r="AU884" s="11">
        <f t="shared" si="275"/>
        <v>16.992033079999999</v>
      </c>
      <c r="AV884" s="23">
        <f t="shared" si="276"/>
        <v>126.22207303582316</v>
      </c>
      <c r="AW884" s="23">
        <f t="shared" si="277"/>
        <v>15932.011721460676</v>
      </c>
      <c r="AX884" s="23">
        <f t="shared" si="278"/>
        <v>17.841634733999999</v>
      </c>
      <c r="AY884" s="23">
        <f t="shared" si="279"/>
        <v>269.43617915164634</v>
      </c>
      <c r="AZ884" s="23"/>
      <c r="BA884" s="23"/>
    </row>
    <row r="885" spans="1:53">
      <c r="A885">
        <v>202212</v>
      </c>
      <c r="B885" s="20" t="s">
        <v>27</v>
      </c>
      <c r="C885" s="20" t="s">
        <v>3568</v>
      </c>
      <c r="D885">
        <v>147142.10999999999</v>
      </c>
      <c r="E885" s="21">
        <v>0.68</v>
      </c>
      <c r="F885">
        <v>4846.18</v>
      </c>
      <c r="G885" s="22">
        <v>4.8399999999999999E-2</v>
      </c>
      <c r="H885" s="11">
        <f t="shared" si="260"/>
        <v>4842.7411243199995</v>
      </c>
      <c r="I885" s="23">
        <f t="shared" si="261"/>
        <v>21473.151573764098</v>
      </c>
      <c r="J885" s="23">
        <f t="shared" si="262"/>
        <v>461096238.50984758</v>
      </c>
      <c r="K885" s="23">
        <f t="shared" si="263"/>
        <v>5084.8781805359995</v>
      </c>
      <c r="L885" s="23">
        <f t="shared" si="264"/>
        <v>47789.044271848194</v>
      </c>
      <c r="N885">
        <v>202212</v>
      </c>
      <c r="O885" s="20" t="s">
        <v>29</v>
      </c>
      <c r="P885" s="20" t="s">
        <v>3569</v>
      </c>
      <c r="Q885">
        <v>29015.759999999998</v>
      </c>
      <c r="R885" s="21">
        <v>0.71</v>
      </c>
      <c r="S885">
        <v>749.88</v>
      </c>
      <c r="T885" s="21">
        <v>0.04</v>
      </c>
      <c r="U885" s="11">
        <f t="shared" si="265"/>
        <v>824.04758399999992</v>
      </c>
      <c r="V885" s="23">
        <f t="shared" si="266"/>
        <v>4036.9922091465178</v>
      </c>
      <c r="W885" s="23">
        <f t="shared" si="267"/>
        <v>16297306.096709682</v>
      </c>
      <c r="X885" s="23">
        <f t="shared" si="268"/>
        <v>865.24996319999991</v>
      </c>
      <c r="Y885" s="23">
        <f t="shared" si="269"/>
        <v>8898.0320022930355</v>
      </c>
      <c r="AA885">
        <v>202212</v>
      </c>
      <c r="AB885" s="20" t="s">
        <v>31</v>
      </c>
      <c r="AC885" s="20" t="s">
        <v>3570</v>
      </c>
      <c r="AD885">
        <v>152771.17000000001</v>
      </c>
      <c r="AE885" s="21">
        <v>0.72</v>
      </c>
      <c r="AF885">
        <v>463.08</v>
      </c>
      <c r="AG885" s="22">
        <v>4.1999999999999997E-3</v>
      </c>
      <c r="AH885" s="11">
        <f t="shared" si="270"/>
        <v>461.98001807999998</v>
      </c>
      <c r="AI885" s="23">
        <f t="shared" si="271"/>
        <v>7113.5208255519146</v>
      </c>
      <c r="AJ885" s="23">
        <f t="shared" si="272"/>
        <v>50602178.535560794</v>
      </c>
      <c r="AK885" s="23">
        <f t="shared" si="273"/>
        <v>485.07901898400002</v>
      </c>
      <c r="AL885" s="23">
        <f t="shared" si="274"/>
        <v>14689.021669183829</v>
      </c>
      <c r="AN885">
        <v>202212</v>
      </c>
      <c r="AO885" s="20" t="s">
        <v>33</v>
      </c>
      <c r="AP885" s="20" t="s">
        <v>3571</v>
      </c>
      <c r="AQ885">
        <v>3366.76</v>
      </c>
      <c r="AR885" s="21">
        <v>0.86</v>
      </c>
      <c r="AS885">
        <v>8.69</v>
      </c>
      <c r="AT885">
        <v>3.0000000000000001E-3</v>
      </c>
      <c r="AU885" s="11">
        <f t="shared" si="275"/>
        <v>8.686240800000002</v>
      </c>
      <c r="AV885" s="23">
        <f t="shared" si="276"/>
        <v>158.35027302142331</v>
      </c>
      <c r="AW885" s="23">
        <f t="shared" si="277"/>
        <v>25074.808965959302</v>
      </c>
      <c r="AX885" s="23">
        <f t="shared" si="278"/>
        <v>9.120552840000002</v>
      </c>
      <c r="AY885" s="23">
        <f t="shared" si="279"/>
        <v>325.38678684284662</v>
      </c>
      <c r="AZ885" s="23"/>
      <c r="BA885" s="23"/>
    </row>
    <row r="886" spans="1:53">
      <c r="A886">
        <v>202212</v>
      </c>
      <c r="B886" s="20" t="s">
        <v>27</v>
      </c>
      <c r="C886" s="20" t="s">
        <v>3572</v>
      </c>
      <c r="D886">
        <v>127571.45</v>
      </c>
      <c r="E886" s="21">
        <v>0.68</v>
      </c>
      <c r="F886">
        <v>4201.6099999999997</v>
      </c>
      <c r="G886" s="22">
        <v>4.8399999999999999E-2</v>
      </c>
      <c r="H886" s="11">
        <f t="shared" si="260"/>
        <v>4198.6315624000008</v>
      </c>
      <c r="I886" s="23">
        <f t="shared" si="261"/>
        <v>18617.111595958955</v>
      </c>
      <c r="J886" s="23">
        <f t="shared" si="262"/>
        <v>346596844.1763894</v>
      </c>
      <c r="K886" s="23">
        <f t="shared" si="263"/>
        <v>4408.5631405200011</v>
      </c>
      <c r="L886" s="23">
        <f t="shared" si="264"/>
        <v>41432.854754317908</v>
      </c>
      <c r="N886">
        <v>202212</v>
      </c>
      <c r="O886" s="20" t="s">
        <v>29</v>
      </c>
      <c r="P886" s="20" t="s">
        <v>3573</v>
      </c>
      <c r="Q886">
        <v>32400.959999999999</v>
      </c>
      <c r="R886" s="21">
        <v>0.71</v>
      </c>
      <c r="S886">
        <v>837.37</v>
      </c>
      <c r="T886" s="21">
        <v>0.04</v>
      </c>
      <c r="U886" s="11">
        <f t="shared" si="265"/>
        <v>920.18726400000003</v>
      </c>
      <c r="V886" s="23">
        <f t="shared" si="266"/>
        <v>4507.978529215432</v>
      </c>
      <c r="W886" s="23">
        <f t="shared" si="267"/>
        <v>20321870.419867329</v>
      </c>
      <c r="X886" s="23">
        <f t="shared" si="268"/>
        <v>966.19662720000008</v>
      </c>
      <c r="Y886" s="23">
        <f t="shared" si="269"/>
        <v>9936.1443224308641</v>
      </c>
      <c r="AA886">
        <v>202212</v>
      </c>
      <c r="AB886" s="20" t="s">
        <v>31</v>
      </c>
      <c r="AC886" s="20" t="s">
        <v>3574</v>
      </c>
      <c r="AD886">
        <v>212574.61</v>
      </c>
      <c r="AE886" s="21">
        <v>0.72</v>
      </c>
      <c r="AF886">
        <v>644.35619999999994</v>
      </c>
      <c r="AG886" s="22">
        <v>4.1999999999999997E-3</v>
      </c>
      <c r="AH886" s="11">
        <f t="shared" si="270"/>
        <v>642.8256206399999</v>
      </c>
      <c r="AI886" s="23">
        <f t="shared" si="271"/>
        <v>9898.1628223347125</v>
      </c>
      <c r="AJ886" s="23">
        <f t="shared" si="272"/>
        <v>97973627.257449076</v>
      </c>
      <c r="AK886" s="23">
        <f t="shared" si="273"/>
        <v>674.96690167199995</v>
      </c>
      <c r="AL886" s="23">
        <f t="shared" si="274"/>
        <v>20439.151265309425</v>
      </c>
      <c r="AN886">
        <v>202212</v>
      </c>
      <c r="AO886" s="20" t="s">
        <v>33</v>
      </c>
      <c r="AP886" s="20" t="s">
        <v>3575</v>
      </c>
      <c r="AQ886">
        <v>2724.94</v>
      </c>
      <c r="AR886" s="21">
        <v>0.86</v>
      </c>
      <c r="AS886">
        <v>183.96</v>
      </c>
      <c r="AT886">
        <v>7.85E-2</v>
      </c>
      <c r="AU886" s="11">
        <f t="shared" si="275"/>
        <v>183.96069940000001</v>
      </c>
      <c r="AV886" s="23">
        <f t="shared" si="276"/>
        <v>630.28633790371327</v>
      </c>
      <c r="AW886" s="23">
        <f t="shared" si="277"/>
        <v>397260.86774807383</v>
      </c>
      <c r="AX886" s="23">
        <f t="shared" si="278"/>
        <v>193.15873437000002</v>
      </c>
      <c r="AY886" s="23">
        <f t="shared" si="279"/>
        <v>1444.5333752074266</v>
      </c>
      <c r="AZ886" s="23"/>
      <c r="BA886" s="23"/>
    </row>
    <row r="887" spans="1:53">
      <c r="A887">
        <v>202212</v>
      </c>
      <c r="B887" s="20" t="s">
        <v>27</v>
      </c>
      <c r="C887" s="20" t="s">
        <v>3576</v>
      </c>
      <c r="D887">
        <v>23770.65</v>
      </c>
      <c r="E887" s="21">
        <v>0.68</v>
      </c>
      <c r="F887">
        <v>782.89</v>
      </c>
      <c r="G887" s="22">
        <v>4.8399999999999999E-2</v>
      </c>
      <c r="H887" s="11">
        <f t="shared" si="260"/>
        <v>782.3396328</v>
      </c>
      <c r="I887" s="23">
        <f t="shared" si="261"/>
        <v>3468.9645979447732</v>
      </c>
      <c r="J887" s="23">
        <f t="shared" si="262"/>
        <v>12033715.381794142</v>
      </c>
      <c r="K887" s="23">
        <f t="shared" si="263"/>
        <v>821.45661444000007</v>
      </c>
      <c r="L887" s="23">
        <f t="shared" si="264"/>
        <v>7720.2688286895464</v>
      </c>
      <c r="N887">
        <v>202212</v>
      </c>
      <c r="O887" s="20" t="s">
        <v>29</v>
      </c>
      <c r="P887" s="20" t="s">
        <v>3577</v>
      </c>
      <c r="Q887">
        <v>22990.400000000001</v>
      </c>
      <c r="R887" s="21">
        <v>0.71</v>
      </c>
      <c r="S887">
        <v>594.16</v>
      </c>
      <c r="T887" s="21">
        <v>0.04</v>
      </c>
      <c r="U887" s="11">
        <f t="shared" si="265"/>
        <v>652.92736000000002</v>
      </c>
      <c r="V887" s="23">
        <f t="shared" si="266"/>
        <v>3198.677742204999</v>
      </c>
      <c r="W887" s="23">
        <f t="shared" si="267"/>
        <v>10231539.29847767</v>
      </c>
      <c r="X887" s="23">
        <f t="shared" si="268"/>
        <v>685.57372800000007</v>
      </c>
      <c r="Y887" s="23">
        <f t="shared" si="269"/>
        <v>7050.2828444099978</v>
      </c>
      <c r="AA887">
        <v>202212</v>
      </c>
      <c r="AB887" s="20" t="s">
        <v>31</v>
      </c>
      <c r="AC887" s="20" t="s">
        <v>3578</v>
      </c>
      <c r="AD887">
        <v>224532.29</v>
      </c>
      <c r="AE887" s="21">
        <v>0.72</v>
      </c>
      <c r="AF887">
        <v>680.60230000000001</v>
      </c>
      <c r="AG887" s="22">
        <v>4.1999999999999997E-3</v>
      </c>
      <c r="AH887" s="11">
        <f t="shared" si="270"/>
        <v>678.98564495999995</v>
      </c>
      <c r="AI887" s="23">
        <f t="shared" si="271"/>
        <v>10454.951159461971</v>
      </c>
      <c r="AJ887" s="23">
        <f t="shared" si="272"/>
        <v>109306003.7467352</v>
      </c>
      <c r="AK887" s="23">
        <f t="shared" si="273"/>
        <v>712.93492720799998</v>
      </c>
      <c r="AL887" s="23">
        <f t="shared" si="274"/>
        <v>21588.887963883943</v>
      </c>
      <c r="AN887">
        <v>202212</v>
      </c>
      <c r="AO887" s="20" t="s">
        <v>33</v>
      </c>
      <c r="AP887" s="20" t="s">
        <v>3579</v>
      </c>
      <c r="AQ887">
        <v>1511.2</v>
      </c>
      <c r="AR887" s="21">
        <v>0.86</v>
      </c>
      <c r="AS887">
        <v>73.95</v>
      </c>
      <c r="AT887">
        <v>5.6900000000000006E-2</v>
      </c>
      <c r="AU887" s="11">
        <f t="shared" si="275"/>
        <v>73.949060800000012</v>
      </c>
      <c r="AV887" s="23">
        <f t="shared" si="276"/>
        <v>301.06162524045391</v>
      </c>
      <c r="AW887" s="23">
        <f t="shared" si="277"/>
        <v>90638.10219242351</v>
      </c>
      <c r="AX887" s="23">
        <f t="shared" si="278"/>
        <v>77.646513840000011</v>
      </c>
      <c r="AY887" s="23">
        <f t="shared" si="279"/>
        <v>676.0723112809078</v>
      </c>
      <c r="AZ887" s="23"/>
      <c r="BA887" s="23"/>
    </row>
    <row r="888" spans="1:53">
      <c r="A888">
        <v>202212</v>
      </c>
      <c r="B888" s="20" t="s">
        <v>27</v>
      </c>
      <c r="C888" s="20" t="s">
        <v>3580</v>
      </c>
      <c r="D888">
        <v>13029.27</v>
      </c>
      <c r="E888" s="21">
        <v>0.68</v>
      </c>
      <c r="F888">
        <v>429.12</v>
      </c>
      <c r="G888" s="22">
        <v>4.8399999999999999E-2</v>
      </c>
      <c r="H888" s="11">
        <f t="shared" si="260"/>
        <v>428.81933424000005</v>
      </c>
      <c r="I888" s="23">
        <f t="shared" si="261"/>
        <v>1901.4236618293523</v>
      </c>
      <c r="J888" s="23">
        <f t="shared" si="262"/>
        <v>3615411.9417645433</v>
      </c>
      <c r="K888" s="23">
        <f t="shared" si="263"/>
        <v>450.26030095200008</v>
      </c>
      <c r="L888" s="23">
        <f t="shared" si="264"/>
        <v>4231.6666578987051</v>
      </c>
      <c r="N888">
        <v>202212</v>
      </c>
      <c r="O888" s="20" t="s">
        <v>29</v>
      </c>
      <c r="P888" s="20" t="s">
        <v>3581</v>
      </c>
      <c r="Q888">
        <v>34989.660000000003</v>
      </c>
      <c r="R888" s="21">
        <v>0.71</v>
      </c>
      <c r="S888">
        <v>904.27</v>
      </c>
      <c r="T888" s="21">
        <v>0.04</v>
      </c>
      <c r="U888" s="11">
        <f t="shared" si="265"/>
        <v>993.70634400000017</v>
      </c>
      <c r="V888" s="23">
        <f t="shared" si="266"/>
        <v>4868.1469939331446</v>
      </c>
      <c r="W888" s="23">
        <f t="shared" si="267"/>
        <v>23698855.154540312</v>
      </c>
      <c r="X888" s="23">
        <f t="shared" si="268"/>
        <v>1043.3916612000003</v>
      </c>
      <c r="Y888" s="23">
        <f t="shared" si="269"/>
        <v>10730.000331866289</v>
      </c>
      <c r="AA888">
        <v>202212</v>
      </c>
      <c r="AB888" s="20" t="s">
        <v>31</v>
      </c>
      <c r="AC888" s="20" t="s">
        <v>3582</v>
      </c>
      <c r="AD888">
        <v>217360.08</v>
      </c>
      <c r="AE888" s="21">
        <v>0.72</v>
      </c>
      <c r="AF888">
        <v>658.86189999999999</v>
      </c>
      <c r="AG888" s="22">
        <v>4.1999999999999997E-3</v>
      </c>
      <c r="AH888" s="11">
        <f t="shared" si="270"/>
        <v>657.29688191999992</v>
      </c>
      <c r="AI888" s="23">
        <f t="shared" si="271"/>
        <v>10120.989815837831</v>
      </c>
      <c r="AJ888" s="23">
        <f t="shared" si="272"/>
        <v>102434434.85229309</v>
      </c>
      <c r="AK888" s="23">
        <f t="shared" si="273"/>
        <v>690.16172601599999</v>
      </c>
      <c r="AL888" s="23">
        <f t="shared" si="274"/>
        <v>20899.276513595662</v>
      </c>
      <c r="AN888">
        <v>202212</v>
      </c>
      <c r="AO888" s="20" t="s">
        <v>33</v>
      </c>
      <c r="AP888" s="20" t="s">
        <v>3583</v>
      </c>
      <c r="AQ888">
        <v>347.28</v>
      </c>
      <c r="AR888" s="21">
        <v>0.86</v>
      </c>
      <c r="AS888">
        <v>8.42</v>
      </c>
      <c r="AT888">
        <v>2.8199999999999999E-2</v>
      </c>
      <c r="AU888" s="11">
        <f t="shared" si="275"/>
        <v>8.4222345599999997</v>
      </c>
      <c r="AV888" s="23">
        <f t="shared" si="276"/>
        <v>49.441453017620645</v>
      </c>
      <c r="AW888" s="23">
        <f t="shared" si="277"/>
        <v>2444.4572764935897</v>
      </c>
      <c r="AX888" s="23">
        <f t="shared" si="278"/>
        <v>8.8433462879999993</v>
      </c>
      <c r="AY888" s="23">
        <f t="shared" si="279"/>
        <v>107.30514059524128</v>
      </c>
      <c r="AZ888" s="23"/>
      <c r="BA888" s="23"/>
    </row>
    <row r="889" spans="1:53">
      <c r="A889">
        <v>202212</v>
      </c>
      <c r="B889" s="20" t="s">
        <v>27</v>
      </c>
      <c r="C889" s="20" t="s">
        <v>3584</v>
      </c>
      <c r="D889">
        <v>20932.47</v>
      </c>
      <c r="E889" s="21">
        <v>0.68</v>
      </c>
      <c r="F889">
        <v>689.42</v>
      </c>
      <c r="G889" s="22">
        <v>4.8399999999999999E-2</v>
      </c>
      <c r="H889" s="11">
        <f t="shared" si="260"/>
        <v>688.92945264000002</v>
      </c>
      <c r="I889" s="23">
        <f t="shared" si="261"/>
        <v>3054.7754216877124</v>
      </c>
      <c r="J889" s="23">
        <f t="shared" si="262"/>
        <v>9331652.8769473415</v>
      </c>
      <c r="K889" s="23">
        <f t="shared" si="263"/>
        <v>723.37592527200002</v>
      </c>
      <c r="L889" s="23">
        <f t="shared" si="264"/>
        <v>6798.4802960154248</v>
      </c>
      <c r="N889">
        <v>202212</v>
      </c>
      <c r="O889" s="20" t="s">
        <v>29</v>
      </c>
      <c r="P889" s="20" t="s">
        <v>3585</v>
      </c>
      <c r="Q889">
        <v>133855.17000000001</v>
      </c>
      <c r="R889" s="21">
        <v>0.71</v>
      </c>
      <c r="S889">
        <v>3459.35</v>
      </c>
      <c r="T889" s="21">
        <v>0.04</v>
      </c>
      <c r="U889" s="11">
        <f t="shared" si="265"/>
        <v>3801.4868280000001</v>
      </c>
      <c r="V889" s="23">
        <f t="shared" si="266"/>
        <v>18623.405985022717</v>
      </c>
      <c r="W889" s="23">
        <f t="shared" si="267"/>
        <v>346831250.48297995</v>
      </c>
      <c r="X889" s="23">
        <f t="shared" si="268"/>
        <v>3991.5611694000004</v>
      </c>
      <c r="Y889" s="23">
        <f t="shared" si="269"/>
        <v>41048.298798045435</v>
      </c>
      <c r="AA889">
        <v>202212</v>
      </c>
      <c r="AB889" s="20" t="s">
        <v>31</v>
      </c>
      <c r="AC889" s="20" t="s">
        <v>3586</v>
      </c>
      <c r="AD889">
        <v>209081.54</v>
      </c>
      <c r="AE889" s="21">
        <v>0.72</v>
      </c>
      <c r="AF889">
        <v>633.76800000000003</v>
      </c>
      <c r="AG889" s="22">
        <v>4.1999999999999997E-3</v>
      </c>
      <c r="AH889" s="11">
        <f t="shared" si="270"/>
        <v>632.26257695999993</v>
      </c>
      <c r="AI889" s="23">
        <f t="shared" si="271"/>
        <v>9735.5141616606415</v>
      </c>
      <c r="AJ889" s="23">
        <f t="shared" si="272"/>
        <v>94780235.991894901</v>
      </c>
      <c r="AK889" s="23">
        <f t="shared" si="273"/>
        <v>663.87570580799991</v>
      </c>
      <c r="AL889" s="23">
        <f t="shared" si="274"/>
        <v>20103.290900281281</v>
      </c>
      <c r="AN889">
        <v>202212</v>
      </c>
      <c r="AO889" s="20" t="s">
        <v>33</v>
      </c>
      <c r="AP889" s="20" t="s">
        <v>3587</v>
      </c>
      <c r="AQ889">
        <v>4177.8900000000003</v>
      </c>
      <c r="AR889" s="21">
        <v>0.86</v>
      </c>
      <c r="AS889">
        <v>352.83</v>
      </c>
      <c r="AT889">
        <v>9.820000000000001E-2</v>
      </c>
      <c r="AU889" s="11">
        <f t="shared" si="275"/>
        <v>352.83116628000005</v>
      </c>
      <c r="AV889" s="23">
        <f t="shared" si="276"/>
        <v>1069.2181242433683</v>
      </c>
      <c r="AW889" s="23">
        <f t="shared" si="277"/>
        <v>1143227.397210507</v>
      </c>
      <c r="AX889" s="23">
        <f t="shared" si="278"/>
        <v>370.47272459400006</v>
      </c>
      <c r="AY889" s="23">
        <f t="shared" si="279"/>
        <v>2491.2674147667367</v>
      </c>
      <c r="AZ889" s="23"/>
      <c r="BA889" s="23"/>
    </row>
    <row r="890" spans="1:53">
      <c r="A890">
        <v>202212</v>
      </c>
      <c r="B890" s="20" t="s">
        <v>27</v>
      </c>
      <c r="C890" s="20" t="s">
        <v>3588</v>
      </c>
      <c r="D890">
        <v>48314.95</v>
      </c>
      <c r="E890" s="21">
        <v>0.68</v>
      </c>
      <c r="F890">
        <v>1591.27</v>
      </c>
      <c r="G890" s="22">
        <v>4.8399999999999999E-2</v>
      </c>
      <c r="H890" s="11">
        <f t="shared" si="260"/>
        <v>1590.1416343999999</v>
      </c>
      <c r="I890" s="23">
        <f t="shared" si="261"/>
        <v>7050.8316390789396</v>
      </c>
      <c r="J890" s="23">
        <f t="shared" si="262"/>
        <v>49714226.802636608</v>
      </c>
      <c r="K890" s="23">
        <f t="shared" si="263"/>
        <v>1669.64871612</v>
      </c>
      <c r="L890" s="23">
        <f t="shared" si="264"/>
        <v>15691.80491255788</v>
      </c>
      <c r="N890">
        <v>202212</v>
      </c>
      <c r="O890" s="20" t="s">
        <v>29</v>
      </c>
      <c r="P890" s="20" t="s">
        <v>3589</v>
      </c>
      <c r="Q890">
        <v>40446.65</v>
      </c>
      <c r="R890" s="21">
        <v>0.71</v>
      </c>
      <c r="S890">
        <v>1045.3</v>
      </c>
      <c r="T890" s="21">
        <v>0.04</v>
      </c>
      <c r="U890" s="11">
        <f t="shared" si="265"/>
        <v>1148.6848600000001</v>
      </c>
      <c r="V890" s="23">
        <f t="shared" si="266"/>
        <v>5627.3835645206618</v>
      </c>
      <c r="W890" s="23">
        <f t="shared" si="267"/>
        <v>31667445.782237269</v>
      </c>
      <c r="X890" s="23">
        <f t="shared" si="268"/>
        <v>1206.1191030000002</v>
      </c>
      <c r="Y890" s="23">
        <f t="shared" si="269"/>
        <v>12403.451989041323</v>
      </c>
      <c r="AA890">
        <v>202212</v>
      </c>
      <c r="AB890" s="20" t="s">
        <v>31</v>
      </c>
      <c r="AC890" s="20" t="s">
        <v>3590</v>
      </c>
      <c r="AD890">
        <v>138352.88</v>
      </c>
      <c r="AE890" s="21">
        <v>0.72</v>
      </c>
      <c r="AF890">
        <v>419.37520000000001</v>
      </c>
      <c r="AG890" s="22">
        <v>4.1999999999999997E-3</v>
      </c>
      <c r="AH890" s="11">
        <f t="shared" si="270"/>
        <v>418.37910912000001</v>
      </c>
      <c r="AI890" s="23">
        <f t="shared" si="271"/>
        <v>6442.1585116817851</v>
      </c>
      <c r="AJ890" s="23">
        <f t="shared" si="272"/>
        <v>41501406.289634071</v>
      </c>
      <c r="AK890" s="23">
        <f t="shared" si="273"/>
        <v>439.298064576</v>
      </c>
      <c r="AL890" s="23">
        <f t="shared" si="274"/>
        <v>13302.69613248357</v>
      </c>
      <c r="AN890">
        <v>202212</v>
      </c>
      <c r="AO890" s="20" t="s">
        <v>33</v>
      </c>
      <c r="AP890" s="20" t="s">
        <v>3591</v>
      </c>
      <c r="AQ890">
        <v>1645.27</v>
      </c>
      <c r="AR890" s="21">
        <v>0.86</v>
      </c>
      <c r="AS890">
        <v>8.49</v>
      </c>
      <c r="AT890">
        <v>6.0000000000000001E-3</v>
      </c>
      <c r="AU890" s="11">
        <f t="shared" si="275"/>
        <v>8.4895931999999998</v>
      </c>
      <c r="AV890" s="23">
        <f t="shared" si="276"/>
        <v>109.27088171548519</v>
      </c>
      <c r="AW890" s="23">
        <f t="shared" si="277"/>
        <v>11940.125590879556</v>
      </c>
      <c r="AX890" s="23">
        <f t="shared" si="278"/>
        <v>8.914072860000001</v>
      </c>
      <c r="AY890" s="23">
        <f t="shared" si="279"/>
        <v>227.03135663097038</v>
      </c>
      <c r="AZ890" s="23"/>
      <c r="BA890" s="23"/>
    </row>
    <row r="891" spans="1:53">
      <c r="A891">
        <v>202212</v>
      </c>
      <c r="B891" s="20" t="s">
        <v>27</v>
      </c>
      <c r="C891" s="20" t="s">
        <v>3592</v>
      </c>
      <c r="D891">
        <v>19328.150000000001</v>
      </c>
      <c r="E891" s="21">
        <v>0.68</v>
      </c>
      <c r="F891">
        <v>636.58000000000004</v>
      </c>
      <c r="G891" s="22">
        <v>4.8399999999999999E-2</v>
      </c>
      <c r="H891" s="11">
        <f t="shared" si="260"/>
        <v>636.12807280000004</v>
      </c>
      <c r="I891" s="23">
        <f t="shared" si="261"/>
        <v>2820.6493341059781</v>
      </c>
      <c r="J891" s="23">
        <f t="shared" si="262"/>
        <v>7956062.6659924975</v>
      </c>
      <c r="K891" s="23">
        <f t="shared" si="263"/>
        <v>667.93447644000003</v>
      </c>
      <c r="L891" s="23">
        <f t="shared" si="264"/>
        <v>6277.4267410119564</v>
      </c>
      <c r="N891">
        <v>202212</v>
      </c>
      <c r="O891" s="20" t="s">
        <v>29</v>
      </c>
      <c r="P891" s="20" t="s">
        <v>3593</v>
      </c>
      <c r="Q891">
        <v>16104.45</v>
      </c>
      <c r="R891" s="21">
        <v>0.71</v>
      </c>
      <c r="S891">
        <v>416.2</v>
      </c>
      <c r="T891" s="21">
        <v>0.04</v>
      </c>
      <c r="U891" s="11">
        <f t="shared" si="265"/>
        <v>457.36637999999999</v>
      </c>
      <c r="V891" s="23">
        <f t="shared" si="266"/>
        <v>2240.6285130077463</v>
      </c>
      <c r="W891" s="23">
        <f t="shared" si="267"/>
        <v>5020416.1333033042</v>
      </c>
      <c r="X891" s="23">
        <f t="shared" si="268"/>
        <v>480.23469900000003</v>
      </c>
      <c r="Y891" s="23">
        <f t="shared" si="269"/>
        <v>4938.6234060154929</v>
      </c>
      <c r="AA891">
        <v>202212</v>
      </c>
      <c r="AB891" s="20" t="s">
        <v>31</v>
      </c>
      <c r="AC891" s="20" t="s">
        <v>3594</v>
      </c>
      <c r="AD891">
        <v>241446.09</v>
      </c>
      <c r="AE891" s="21">
        <v>0.72</v>
      </c>
      <c r="AF891">
        <v>731.87139999999999</v>
      </c>
      <c r="AG891" s="22">
        <v>4.1999999999999997E-3</v>
      </c>
      <c r="AH891" s="11">
        <f t="shared" si="270"/>
        <v>730.13297615999988</v>
      </c>
      <c r="AI891" s="23">
        <f t="shared" si="271"/>
        <v>11242.512507190209</v>
      </c>
      <c r="AJ891" s="23">
        <f t="shared" si="272"/>
        <v>126394087.47432829</v>
      </c>
      <c r="AK891" s="23">
        <f t="shared" si="273"/>
        <v>766.63962496799991</v>
      </c>
      <c r="AL891" s="23">
        <f t="shared" si="274"/>
        <v>23215.157990540418</v>
      </c>
      <c r="AN891">
        <v>202212</v>
      </c>
      <c r="AO891" s="20" t="s">
        <v>33</v>
      </c>
      <c r="AP891" s="20" t="s">
        <v>3595</v>
      </c>
      <c r="AQ891">
        <v>2338.5</v>
      </c>
      <c r="AR891" s="21">
        <v>0.86</v>
      </c>
      <c r="AS891">
        <v>100.15</v>
      </c>
      <c r="AT891">
        <v>4.9800000000000004E-2</v>
      </c>
      <c r="AU891" s="11">
        <f t="shared" si="275"/>
        <v>100.153278</v>
      </c>
      <c r="AV891" s="23">
        <f t="shared" si="276"/>
        <v>437.47980504754128</v>
      </c>
      <c r="AW891" s="23">
        <f t="shared" si="277"/>
        <v>191388.57982443471</v>
      </c>
      <c r="AX891" s="23">
        <f t="shared" si="278"/>
        <v>105.16094190000001</v>
      </c>
      <c r="AY891" s="23">
        <f t="shared" si="279"/>
        <v>975.11288809508255</v>
      </c>
      <c r="AZ891" s="23"/>
      <c r="BA891" s="23"/>
    </row>
    <row r="892" spans="1:53">
      <c r="A892">
        <v>202212</v>
      </c>
      <c r="B892" s="20" t="s">
        <v>27</v>
      </c>
      <c r="C892" s="20" t="s">
        <v>3596</v>
      </c>
      <c r="D892">
        <v>82247.039999999994</v>
      </c>
      <c r="E892" s="21">
        <v>0.68</v>
      </c>
      <c r="F892">
        <v>2708.83</v>
      </c>
      <c r="G892" s="22">
        <v>4.8399999999999999E-2</v>
      </c>
      <c r="H892" s="11">
        <f t="shared" si="260"/>
        <v>2706.91458048</v>
      </c>
      <c r="I892" s="23">
        <f t="shared" si="261"/>
        <v>12002.703756344385</v>
      </c>
      <c r="J892" s="23">
        <f t="shared" si="262"/>
        <v>144064897.4625636</v>
      </c>
      <c r="K892" s="23">
        <f t="shared" si="263"/>
        <v>2842.2603095040004</v>
      </c>
      <c r="L892" s="23">
        <f t="shared" si="264"/>
        <v>26712.322093168768</v>
      </c>
      <c r="N892">
        <v>202212</v>
      </c>
      <c r="O892" s="20" t="s">
        <v>29</v>
      </c>
      <c r="P892" s="20" t="s">
        <v>3597</v>
      </c>
      <c r="Q892">
        <v>37241.57</v>
      </c>
      <c r="R892" s="21">
        <v>0.71</v>
      </c>
      <c r="S892">
        <v>962.47</v>
      </c>
      <c r="T892" s="21">
        <v>0.04</v>
      </c>
      <c r="U892" s="11">
        <f t="shared" si="265"/>
        <v>1057.660588</v>
      </c>
      <c r="V892" s="23">
        <f t="shared" si="266"/>
        <v>5181.4575233040496</v>
      </c>
      <c r="W892" s="23">
        <f t="shared" si="267"/>
        <v>26847502.065804135</v>
      </c>
      <c r="X892" s="23">
        <f t="shared" si="268"/>
        <v>1110.5436173999999</v>
      </c>
      <c r="Y892" s="23">
        <f t="shared" si="269"/>
        <v>11420.5756346081</v>
      </c>
      <c r="AA892">
        <v>202212</v>
      </c>
      <c r="AB892" s="20" t="s">
        <v>31</v>
      </c>
      <c r="AC892" s="20" t="s">
        <v>3598</v>
      </c>
      <c r="AD892">
        <v>146241.69</v>
      </c>
      <c r="AE892" s="21">
        <v>0.72</v>
      </c>
      <c r="AF892">
        <v>443.2878</v>
      </c>
      <c r="AG892" s="22">
        <v>4.1999999999999997E-3</v>
      </c>
      <c r="AH892" s="11">
        <f t="shared" si="270"/>
        <v>442.23487055999999</v>
      </c>
      <c r="AI892" s="23">
        <f t="shared" si="271"/>
        <v>6809.4870738955988</v>
      </c>
      <c r="AJ892" s="23">
        <f t="shared" si="272"/>
        <v>46369114.209551245</v>
      </c>
      <c r="AK892" s="23">
        <f t="shared" si="273"/>
        <v>464.34661408800002</v>
      </c>
      <c r="AL892" s="23">
        <f t="shared" si="274"/>
        <v>14061.209018351197</v>
      </c>
      <c r="AN892">
        <v>202212</v>
      </c>
      <c r="AO892" s="20" t="s">
        <v>33</v>
      </c>
      <c r="AP892" s="20" t="s">
        <v>3599</v>
      </c>
      <c r="AQ892">
        <v>779.35</v>
      </c>
      <c r="AR892" s="21">
        <v>0.86</v>
      </c>
      <c r="AS892">
        <v>36.53</v>
      </c>
      <c r="AT892">
        <v>5.45E-2</v>
      </c>
      <c r="AU892" s="11">
        <f t="shared" si="275"/>
        <v>36.5281345</v>
      </c>
      <c r="AV892" s="23">
        <f t="shared" si="276"/>
        <v>152.14581422229273</v>
      </c>
      <c r="AW892" s="23">
        <f t="shared" si="277"/>
        <v>23148.348785364411</v>
      </c>
      <c r="AX892" s="23">
        <f t="shared" si="278"/>
        <v>38.354541224999998</v>
      </c>
      <c r="AY892" s="23">
        <f t="shared" si="279"/>
        <v>340.81976294458548</v>
      </c>
      <c r="AZ892" s="23"/>
      <c r="BA892" s="23"/>
    </row>
    <row r="893" spans="1:53">
      <c r="A893">
        <v>202212</v>
      </c>
      <c r="B893" s="20" t="s">
        <v>27</v>
      </c>
      <c r="C893" s="20" t="s">
        <v>3600</v>
      </c>
      <c r="D893">
        <v>37932.25</v>
      </c>
      <c r="E893" s="21">
        <v>0.68</v>
      </c>
      <c r="F893">
        <v>1249.31</v>
      </c>
      <c r="G893" s="22">
        <v>4.8399999999999999E-2</v>
      </c>
      <c r="H893" s="11">
        <f t="shared" si="260"/>
        <v>1248.4262120000001</v>
      </c>
      <c r="I893" s="23">
        <f t="shared" si="261"/>
        <v>5535.6345901517461</v>
      </c>
      <c r="J893" s="23">
        <f t="shared" si="262"/>
        <v>30643250.31568449</v>
      </c>
      <c r="K893" s="23">
        <f t="shared" si="263"/>
        <v>1310.8475226</v>
      </c>
      <c r="L893" s="23">
        <f t="shared" si="264"/>
        <v>12319.695392303493</v>
      </c>
      <c r="N893">
        <v>202212</v>
      </c>
      <c r="O893" s="20" t="s">
        <v>29</v>
      </c>
      <c r="P893" s="20" t="s">
        <v>3601</v>
      </c>
      <c r="Q893">
        <v>28048.560000000001</v>
      </c>
      <c r="R893" s="21">
        <v>0.71</v>
      </c>
      <c r="S893">
        <v>724.88</v>
      </c>
      <c r="T893" s="21">
        <v>0.04</v>
      </c>
      <c r="U893" s="11">
        <f t="shared" si="265"/>
        <v>796.57910399999992</v>
      </c>
      <c r="V893" s="23">
        <f t="shared" si="266"/>
        <v>3902.4246891268281</v>
      </c>
      <c r="W893" s="23">
        <f t="shared" si="267"/>
        <v>15228918.454306621</v>
      </c>
      <c r="X893" s="23">
        <f t="shared" si="268"/>
        <v>836.40805919999991</v>
      </c>
      <c r="Y893" s="23">
        <f t="shared" si="269"/>
        <v>8601.4284822536556</v>
      </c>
      <c r="AA893">
        <v>202212</v>
      </c>
      <c r="AB893" s="20" t="s">
        <v>31</v>
      </c>
      <c r="AC893" s="20" t="s">
        <v>3602</v>
      </c>
      <c r="AD893">
        <v>147148.22</v>
      </c>
      <c r="AE893" s="21">
        <v>0.72</v>
      </c>
      <c r="AF893">
        <v>446.03570000000002</v>
      </c>
      <c r="AG893" s="22">
        <v>4.1999999999999997E-3</v>
      </c>
      <c r="AH893" s="11">
        <f t="shared" si="270"/>
        <v>444.97621727999996</v>
      </c>
      <c r="AI893" s="23">
        <f t="shared" si="271"/>
        <v>6851.6980488720137</v>
      </c>
      <c r="AJ893" s="23">
        <f t="shared" si="272"/>
        <v>46945766.152916558</v>
      </c>
      <c r="AK893" s="23">
        <f t="shared" si="273"/>
        <v>467.22502814399996</v>
      </c>
      <c r="AL893" s="23">
        <f t="shared" si="274"/>
        <v>14148.372315024028</v>
      </c>
      <c r="AN893">
        <v>202212</v>
      </c>
      <c r="AO893" s="20" t="s">
        <v>33</v>
      </c>
      <c r="AP893" s="20" t="s">
        <v>3603</v>
      </c>
      <c r="AQ893">
        <v>305.68</v>
      </c>
      <c r="AR893" s="21">
        <v>0.86</v>
      </c>
      <c r="AS893">
        <v>4.07</v>
      </c>
      <c r="AT893">
        <v>1.55E-2</v>
      </c>
      <c r="AU893" s="11">
        <f t="shared" si="275"/>
        <v>4.0747143999999995</v>
      </c>
      <c r="AV893" s="23">
        <f t="shared" si="276"/>
        <v>32.474254150935515</v>
      </c>
      <c r="AW893" s="23">
        <f t="shared" si="277"/>
        <v>1054.5771826595526</v>
      </c>
      <c r="AX893" s="23">
        <f t="shared" si="278"/>
        <v>4.2784501199999996</v>
      </c>
      <c r="AY893" s="23">
        <f t="shared" si="279"/>
        <v>69.023222701871035</v>
      </c>
      <c r="AZ893" s="23"/>
      <c r="BA893" s="23"/>
    </row>
    <row r="894" spans="1:53">
      <c r="A894">
        <v>202212</v>
      </c>
      <c r="B894" s="20" t="s">
        <v>27</v>
      </c>
      <c r="C894" s="20" t="s">
        <v>3604</v>
      </c>
      <c r="D894">
        <v>137678.18</v>
      </c>
      <c r="E894" s="21">
        <v>0.68</v>
      </c>
      <c r="F894">
        <v>4534.4799999999996</v>
      </c>
      <c r="G894" s="22">
        <v>4.8399999999999999E-2</v>
      </c>
      <c r="H894" s="11">
        <f t="shared" si="260"/>
        <v>4531.26426016</v>
      </c>
      <c r="I894" s="23">
        <f t="shared" si="261"/>
        <v>20092.035023420398</v>
      </c>
      <c r="J894" s="23">
        <f t="shared" si="262"/>
        <v>403689871.38235193</v>
      </c>
      <c r="K894" s="23">
        <f t="shared" si="263"/>
        <v>4757.8274731680003</v>
      </c>
      <c r="L894" s="23">
        <f t="shared" si="264"/>
        <v>44715.334307000798</v>
      </c>
      <c r="N894">
        <v>202212</v>
      </c>
      <c r="O894" s="20" t="s">
        <v>29</v>
      </c>
      <c r="P894" s="20" t="s">
        <v>3605</v>
      </c>
      <c r="Q894">
        <v>30455.87</v>
      </c>
      <c r="R894" s="21">
        <v>0.71</v>
      </c>
      <c r="S894">
        <v>787.1</v>
      </c>
      <c r="T894" s="21">
        <v>0.04</v>
      </c>
      <c r="U894" s="11">
        <f t="shared" si="265"/>
        <v>864.94670799999994</v>
      </c>
      <c r="V894" s="23">
        <f t="shared" si="266"/>
        <v>4237.3561786001528</v>
      </c>
      <c r="W894" s="23">
        <f t="shared" si="267"/>
        <v>17955187.384320889</v>
      </c>
      <c r="X894" s="23">
        <f t="shared" si="268"/>
        <v>908.19404339999994</v>
      </c>
      <c r="Y894" s="23">
        <f t="shared" si="269"/>
        <v>9339.6590652003051</v>
      </c>
      <c r="AA894">
        <v>202212</v>
      </c>
      <c r="AB894" s="20" t="s">
        <v>31</v>
      </c>
      <c r="AC894" s="20" t="s">
        <v>3606</v>
      </c>
      <c r="AD894">
        <v>239906</v>
      </c>
      <c r="AE894" s="21">
        <v>0.72</v>
      </c>
      <c r="AF894">
        <v>727.20309999999995</v>
      </c>
      <c r="AG894" s="22">
        <v>4.1999999999999997E-3</v>
      </c>
      <c r="AH894" s="11">
        <f t="shared" si="270"/>
        <v>725.47574399999996</v>
      </c>
      <c r="AI894" s="23">
        <f t="shared" si="271"/>
        <v>11170.800925167083</v>
      </c>
      <c r="AJ894" s="23">
        <f t="shared" si="272"/>
        <v>124786793.30971375</v>
      </c>
      <c r="AK894" s="23">
        <f t="shared" si="273"/>
        <v>761.74953119999998</v>
      </c>
      <c r="AL894" s="23">
        <f t="shared" si="274"/>
        <v>23067.077594334165</v>
      </c>
      <c r="AN894">
        <v>202212</v>
      </c>
      <c r="AO894" s="20" t="s">
        <v>33</v>
      </c>
      <c r="AP894" s="20" t="s">
        <v>3607</v>
      </c>
      <c r="AQ894">
        <v>422.37</v>
      </c>
      <c r="AR894" s="21">
        <v>0.86</v>
      </c>
      <c r="AS894">
        <v>6.18</v>
      </c>
      <c r="AT894">
        <v>1.7000000000000001E-2</v>
      </c>
      <c r="AU894" s="11">
        <f t="shared" si="275"/>
        <v>6.1750494000000007</v>
      </c>
      <c r="AV894" s="23">
        <f t="shared" si="276"/>
        <v>46.956177377152841</v>
      </c>
      <c r="AW894" s="23">
        <f t="shared" si="277"/>
        <v>2204.8825938746404</v>
      </c>
      <c r="AX894" s="23">
        <f t="shared" si="278"/>
        <v>6.4838018700000006</v>
      </c>
      <c r="AY894" s="23">
        <f t="shared" si="279"/>
        <v>100.08740415430569</v>
      </c>
      <c r="AZ894" s="23"/>
      <c r="BA894" s="23"/>
    </row>
    <row r="895" spans="1:53">
      <c r="A895">
        <v>202212</v>
      </c>
      <c r="B895" s="20" t="s">
        <v>27</v>
      </c>
      <c r="C895" s="20" t="s">
        <v>3608</v>
      </c>
      <c r="D895">
        <v>26125.09</v>
      </c>
      <c r="E895" s="21">
        <v>0.68</v>
      </c>
      <c r="F895">
        <v>860.44</v>
      </c>
      <c r="G895" s="22">
        <v>4.8399999999999999E-2</v>
      </c>
      <c r="H895" s="11">
        <f t="shared" si="260"/>
        <v>859.82896208</v>
      </c>
      <c r="I895" s="23">
        <f t="shared" si="261"/>
        <v>3812.5592833229634</v>
      </c>
      <c r="J895" s="23">
        <f t="shared" si="262"/>
        <v>14535608.288852109</v>
      </c>
      <c r="K895" s="23">
        <f t="shared" si="263"/>
        <v>902.82041018400002</v>
      </c>
      <c r="L895" s="23">
        <f t="shared" si="264"/>
        <v>8484.9475287259265</v>
      </c>
      <c r="N895">
        <v>202212</v>
      </c>
      <c r="O895" s="20" t="s">
        <v>29</v>
      </c>
      <c r="P895" s="20" t="s">
        <v>3609</v>
      </c>
      <c r="Q895">
        <v>128638.45</v>
      </c>
      <c r="R895" s="21">
        <v>0.71</v>
      </c>
      <c r="S895">
        <v>3324.53</v>
      </c>
      <c r="T895" s="21">
        <v>0.04</v>
      </c>
      <c r="U895" s="11">
        <f t="shared" si="265"/>
        <v>3653.3319799999999</v>
      </c>
      <c r="V895" s="23">
        <f t="shared" si="266"/>
        <v>17897.598423983516</v>
      </c>
      <c r="W895" s="23">
        <f t="shared" si="267"/>
        <v>320324029.34617722</v>
      </c>
      <c r="X895" s="23">
        <f t="shared" si="268"/>
        <v>3835.9985790000001</v>
      </c>
      <c r="Y895" s="23">
        <f t="shared" si="269"/>
        <v>39448.528827967035</v>
      </c>
      <c r="AA895">
        <v>202212</v>
      </c>
      <c r="AB895" s="20" t="s">
        <v>31</v>
      </c>
      <c r="AC895" s="20" t="s">
        <v>3610</v>
      </c>
      <c r="AD895">
        <v>184248.75</v>
      </c>
      <c r="AE895" s="21">
        <v>0.72</v>
      </c>
      <c r="AF895">
        <v>558.49480000000005</v>
      </c>
      <c r="AG895" s="22">
        <v>4.1999999999999997E-3</v>
      </c>
      <c r="AH895" s="11">
        <f t="shared" si="270"/>
        <v>557.16822000000002</v>
      </c>
      <c r="AI895" s="23">
        <f t="shared" si="271"/>
        <v>8579.2189731014587</v>
      </c>
      <c r="AJ895" s="23">
        <f t="shared" si="272"/>
        <v>73602998.188424051</v>
      </c>
      <c r="AK895" s="23">
        <f t="shared" si="273"/>
        <v>585.02663100000007</v>
      </c>
      <c r="AL895" s="23">
        <f t="shared" si="274"/>
        <v>17715.606166202917</v>
      </c>
      <c r="AN895">
        <v>202212</v>
      </c>
      <c r="AO895" s="20" t="s">
        <v>33</v>
      </c>
      <c r="AP895" s="20" t="s">
        <v>3611</v>
      </c>
      <c r="AQ895">
        <v>2929.7</v>
      </c>
      <c r="AR895" s="21">
        <v>0.86</v>
      </c>
      <c r="AS895">
        <v>20.91</v>
      </c>
      <c r="AT895">
        <v>8.3000000000000001E-3</v>
      </c>
      <c r="AU895" s="11">
        <f t="shared" si="275"/>
        <v>20.9121986</v>
      </c>
      <c r="AV895" s="23">
        <f t="shared" si="276"/>
        <v>228.58661954444176</v>
      </c>
      <c r="AW895" s="23">
        <f t="shared" si="277"/>
        <v>52251.842634755361</v>
      </c>
      <c r="AX895" s="23">
        <f t="shared" si="278"/>
        <v>21.957808530000001</v>
      </c>
      <c r="AY895" s="23">
        <f t="shared" si="279"/>
        <v>478.08543768888353</v>
      </c>
      <c r="AZ895" s="23"/>
      <c r="BA895" s="23"/>
    </row>
    <row r="896" spans="1:53">
      <c r="A896">
        <v>202212</v>
      </c>
      <c r="B896" s="20" t="s">
        <v>27</v>
      </c>
      <c r="C896" s="20" t="s">
        <v>3612</v>
      </c>
      <c r="D896">
        <v>57799.35</v>
      </c>
      <c r="E896" s="21">
        <v>0.68</v>
      </c>
      <c r="F896">
        <v>1903.64</v>
      </c>
      <c r="G896" s="22">
        <v>4.8399999999999999E-2</v>
      </c>
      <c r="H896" s="11">
        <f t="shared" si="260"/>
        <v>1902.2922072000001</v>
      </c>
      <c r="I896" s="23">
        <f t="shared" si="261"/>
        <v>8434.9354743862386</v>
      </c>
      <c r="J896" s="23">
        <f t="shared" si="262"/>
        <v>71148136.457059398</v>
      </c>
      <c r="K896" s="23">
        <f t="shared" si="263"/>
        <v>1997.4068175600003</v>
      </c>
      <c r="L896" s="23">
        <f t="shared" si="264"/>
        <v>18772.163155972477</v>
      </c>
      <c r="N896">
        <v>202212</v>
      </c>
      <c r="O896" s="20" t="s">
        <v>29</v>
      </c>
      <c r="P896" s="20" t="s">
        <v>3613</v>
      </c>
      <c r="Q896">
        <v>23965.32</v>
      </c>
      <c r="R896" s="21">
        <v>0.71</v>
      </c>
      <c r="S896">
        <v>619.35</v>
      </c>
      <c r="T896" s="21">
        <v>0.04</v>
      </c>
      <c r="U896" s="11">
        <f t="shared" si="265"/>
        <v>680.61508800000001</v>
      </c>
      <c r="V896" s="23">
        <f t="shared" si="266"/>
        <v>3334.3193536789399</v>
      </c>
      <c r="W896" s="23">
        <f t="shared" si="267"/>
        <v>11117685.552317943</v>
      </c>
      <c r="X896" s="23">
        <f t="shared" si="268"/>
        <v>714.64584239999999</v>
      </c>
      <c r="Y896" s="23">
        <f t="shared" si="269"/>
        <v>7349.2537953578794</v>
      </c>
      <c r="AA896">
        <v>202212</v>
      </c>
      <c r="AB896" s="20" t="s">
        <v>31</v>
      </c>
      <c r="AC896" s="20" t="s">
        <v>3614</v>
      </c>
      <c r="AD896">
        <v>136442.82</v>
      </c>
      <c r="AE896" s="21">
        <v>0.72</v>
      </c>
      <c r="AF896">
        <v>413.58550000000002</v>
      </c>
      <c r="AG896" s="22">
        <v>4.1999999999999997E-3</v>
      </c>
      <c r="AH896" s="11">
        <f t="shared" si="270"/>
        <v>412.60308767999999</v>
      </c>
      <c r="AI896" s="23">
        <f t="shared" si="271"/>
        <v>6353.2199273398983</v>
      </c>
      <c r="AJ896" s="23">
        <f t="shared" si="272"/>
        <v>40363403.445148781</v>
      </c>
      <c r="AK896" s="23">
        <f t="shared" si="273"/>
        <v>433.23324206400002</v>
      </c>
      <c r="AL896" s="23">
        <f t="shared" si="274"/>
        <v>13119.042942359796</v>
      </c>
      <c r="AN896">
        <v>202212</v>
      </c>
      <c r="AO896" s="20" t="s">
        <v>33</v>
      </c>
      <c r="AP896" s="20" t="s">
        <v>3615</v>
      </c>
      <c r="AQ896">
        <v>3024.66</v>
      </c>
      <c r="AR896" s="21">
        <v>0.86</v>
      </c>
      <c r="AS896">
        <v>229.69</v>
      </c>
      <c r="AT896">
        <v>8.8300000000000003E-2</v>
      </c>
      <c r="AU896" s="11">
        <f t="shared" si="275"/>
        <v>229.68663107999998</v>
      </c>
      <c r="AV896" s="23">
        <f t="shared" si="276"/>
        <v>738.04245263183338</v>
      </c>
      <c r="AW896" s="23">
        <f t="shared" si="277"/>
        <v>544706.66188681207</v>
      </c>
      <c r="AX896" s="23">
        <f t="shared" si="278"/>
        <v>241.17096263400001</v>
      </c>
      <c r="AY896" s="23">
        <f t="shared" si="279"/>
        <v>1705.7715363436669</v>
      </c>
      <c r="AZ896" s="23"/>
      <c r="BA896" s="23"/>
    </row>
    <row r="897" spans="1:53">
      <c r="A897">
        <v>202212</v>
      </c>
      <c r="B897" s="20" t="s">
        <v>27</v>
      </c>
      <c r="C897" s="20" t="s">
        <v>3616</v>
      </c>
      <c r="D897">
        <v>89244.69</v>
      </c>
      <c r="E897" s="21">
        <v>0.68</v>
      </c>
      <c r="F897">
        <v>2939.3</v>
      </c>
      <c r="G897" s="22">
        <v>4.8399999999999999E-2</v>
      </c>
      <c r="H897" s="11">
        <f t="shared" si="260"/>
        <v>2937.22123728</v>
      </c>
      <c r="I897" s="23">
        <f t="shared" si="261"/>
        <v>13023.90427542183</v>
      </c>
      <c r="J897" s="23">
        <f t="shared" si="262"/>
        <v>169622082.57535103</v>
      </c>
      <c r="K897" s="23">
        <f t="shared" si="263"/>
        <v>3084.082299144</v>
      </c>
      <c r="L897" s="23">
        <f t="shared" si="264"/>
        <v>28985.029788123658</v>
      </c>
      <c r="N897">
        <v>202212</v>
      </c>
      <c r="O897" s="20" t="s">
        <v>29</v>
      </c>
      <c r="P897" s="20" t="s">
        <v>3617</v>
      </c>
      <c r="Q897">
        <v>42193.41</v>
      </c>
      <c r="R897" s="21">
        <v>0.71</v>
      </c>
      <c r="S897">
        <v>1090.44</v>
      </c>
      <c r="T897" s="21">
        <v>0.04</v>
      </c>
      <c r="U897" s="11">
        <f t="shared" si="265"/>
        <v>1198.2928440000001</v>
      </c>
      <c r="V897" s="23">
        <f t="shared" si="266"/>
        <v>5870.4120604569653</v>
      </c>
      <c r="W897" s="23">
        <f t="shared" si="267"/>
        <v>34461737.759558596</v>
      </c>
      <c r="X897" s="23">
        <f t="shared" si="268"/>
        <v>1258.2074862000002</v>
      </c>
      <c r="Y897" s="23">
        <f t="shared" si="269"/>
        <v>12939.11696491393</v>
      </c>
      <c r="AA897">
        <v>202212</v>
      </c>
      <c r="AB897" s="20" t="s">
        <v>31</v>
      </c>
      <c r="AC897" s="20" t="s">
        <v>3618</v>
      </c>
      <c r="AD897">
        <v>208938.83</v>
      </c>
      <c r="AE897" s="21">
        <v>0.72</v>
      </c>
      <c r="AF897">
        <v>633.33540000000005</v>
      </c>
      <c r="AG897" s="22">
        <v>4.1999999999999997E-3</v>
      </c>
      <c r="AH897" s="11">
        <f t="shared" si="270"/>
        <v>631.8310219199999</v>
      </c>
      <c r="AI897" s="23">
        <f t="shared" si="271"/>
        <v>9728.8691215197923</v>
      </c>
      <c r="AJ897" s="23">
        <f t="shared" si="272"/>
        <v>94650894.3836613</v>
      </c>
      <c r="AK897" s="23">
        <f t="shared" si="273"/>
        <v>663.42257301599989</v>
      </c>
      <c r="AL897" s="23">
        <f t="shared" si="274"/>
        <v>20089.569264959584</v>
      </c>
      <c r="AN897">
        <v>202212</v>
      </c>
      <c r="AO897" s="20" t="s">
        <v>33</v>
      </c>
      <c r="AP897" s="20" t="s">
        <v>3619</v>
      </c>
      <c r="AQ897">
        <v>4005.13</v>
      </c>
      <c r="AR897" s="21">
        <v>0.86</v>
      </c>
      <c r="AS897">
        <v>51.32</v>
      </c>
      <c r="AT897">
        <v>1.49E-2</v>
      </c>
      <c r="AU897" s="11">
        <f t="shared" si="275"/>
        <v>51.321735820000001</v>
      </c>
      <c r="AV897" s="23">
        <f t="shared" si="276"/>
        <v>417.29997829776215</v>
      </c>
      <c r="AW897" s="23">
        <f t="shared" si="277"/>
        <v>174139.27188731276</v>
      </c>
      <c r="AX897" s="23">
        <f t="shared" si="278"/>
        <v>53.887822611000004</v>
      </c>
      <c r="AY897" s="23">
        <f t="shared" si="279"/>
        <v>885.92169241552426</v>
      </c>
      <c r="AZ897" s="23"/>
      <c r="BA897" s="23"/>
    </row>
    <row r="898" spans="1:53">
      <c r="A898">
        <v>202212</v>
      </c>
      <c r="B898" s="20" t="s">
        <v>27</v>
      </c>
      <c r="C898" s="20" t="s">
        <v>3620</v>
      </c>
      <c r="D898">
        <v>30254.06</v>
      </c>
      <c r="E898" s="21">
        <v>0.68</v>
      </c>
      <c r="F898">
        <v>996.43</v>
      </c>
      <c r="G898" s="22">
        <v>4.8399999999999999E-2</v>
      </c>
      <c r="H898" s="11">
        <f t="shared" si="260"/>
        <v>995.72162272000014</v>
      </c>
      <c r="I898" s="23">
        <f t="shared" si="261"/>
        <v>4415.1196153280225</v>
      </c>
      <c r="J898" s="23">
        <f t="shared" si="262"/>
        <v>19493281.217654265</v>
      </c>
      <c r="K898" s="23">
        <f t="shared" si="263"/>
        <v>1045.5077038560003</v>
      </c>
      <c r="L898" s="23">
        <f t="shared" si="264"/>
        <v>9825.9608533760456</v>
      </c>
      <c r="N898">
        <v>202212</v>
      </c>
      <c r="O898" s="20" t="s">
        <v>29</v>
      </c>
      <c r="P898" s="20" t="s">
        <v>3621</v>
      </c>
      <c r="Q898">
        <v>93134.23</v>
      </c>
      <c r="R898" s="21">
        <v>0.71</v>
      </c>
      <c r="S898">
        <v>2406.96</v>
      </c>
      <c r="T898" s="21">
        <v>0.04</v>
      </c>
      <c r="U898" s="11">
        <f t="shared" si="265"/>
        <v>2645.0121319999998</v>
      </c>
      <c r="V898" s="23">
        <f t="shared" si="266"/>
        <v>12957.86017374213</v>
      </c>
      <c r="W898" s="23">
        <f t="shared" si="267"/>
        <v>167906140.28225243</v>
      </c>
      <c r="X898" s="23">
        <f t="shared" si="268"/>
        <v>2777.2627385999999</v>
      </c>
      <c r="Y898" s="23">
        <f t="shared" si="269"/>
        <v>28560.732479484261</v>
      </c>
      <c r="AA898">
        <v>202212</v>
      </c>
      <c r="AB898" s="20" t="s">
        <v>31</v>
      </c>
      <c r="AC898" s="20" t="s">
        <v>3622</v>
      </c>
      <c r="AD898">
        <v>228713.58</v>
      </c>
      <c r="AE898" s="21">
        <v>0.72</v>
      </c>
      <c r="AF898">
        <v>693.27660000000003</v>
      </c>
      <c r="AG898" s="22">
        <v>4.1999999999999997E-3</v>
      </c>
      <c r="AH898" s="11">
        <f t="shared" si="270"/>
        <v>691.62986591999982</v>
      </c>
      <c r="AI898" s="23">
        <f t="shared" si="271"/>
        <v>10649.645573942606</v>
      </c>
      <c r="AJ898" s="23">
        <f t="shared" si="272"/>
        <v>113414950.85059533</v>
      </c>
      <c r="AK898" s="23">
        <f t="shared" si="273"/>
        <v>726.21135921599989</v>
      </c>
      <c r="AL898" s="23">
        <f t="shared" si="274"/>
        <v>21990.921013805211</v>
      </c>
      <c r="AN898">
        <v>202212</v>
      </c>
      <c r="AO898" s="20" t="s">
        <v>33</v>
      </c>
      <c r="AP898" s="20" t="s">
        <v>3623</v>
      </c>
      <c r="AQ898">
        <v>1594.32</v>
      </c>
      <c r="AR898" s="21">
        <v>0.86</v>
      </c>
      <c r="AS898">
        <v>89.95</v>
      </c>
      <c r="AT898">
        <v>6.5599999999999992E-2</v>
      </c>
      <c r="AU898" s="11">
        <f t="shared" si="275"/>
        <v>89.94515711999999</v>
      </c>
      <c r="AV898" s="23">
        <f t="shared" si="276"/>
        <v>339.46287102462139</v>
      </c>
      <c r="AW898" s="23">
        <f t="shared" si="277"/>
        <v>115235.04080427873</v>
      </c>
      <c r="AX898" s="23">
        <f t="shared" si="278"/>
        <v>94.442414975999995</v>
      </c>
      <c r="AY898" s="23">
        <f t="shared" si="279"/>
        <v>768.87089916924276</v>
      </c>
      <c r="AZ898" s="23"/>
      <c r="BA898" s="23"/>
    </row>
    <row r="899" spans="1:53">
      <c r="A899">
        <v>202212</v>
      </c>
      <c r="B899" s="20" t="s">
        <v>27</v>
      </c>
      <c r="C899" s="20" t="s">
        <v>3624</v>
      </c>
      <c r="D899">
        <v>75060.17</v>
      </c>
      <c r="E899" s="21">
        <v>0.68</v>
      </c>
      <c r="F899">
        <v>2472.13</v>
      </c>
      <c r="G899" s="22">
        <v>4.8399999999999999E-2</v>
      </c>
      <c r="H899" s="11">
        <f t="shared" ref="H899:H962" si="280">D899*E899*G899</f>
        <v>2470.3803150399999</v>
      </c>
      <c r="I899" s="23">
        <f t="shared" ref="I899:I962" si="281">D899*E899*SQRT(G899*(1-G899))</f>
        <v>10953.889458038224</v>
      </c>
      <c r="J899" s="23">
        <f t="shared" ref="J899:J962" si="282">I899^2</f>
        <v>119987694.25892094</v>
      </c>
      <c r="K899" s="23">
        <f t="shared" ref="K899:K962" si="283">H899*(1+$BB$10)</f>
        <v>2593.899330792</v>
      </c>
      <c r="L899" s="23">
        <f t="shared" ref="L899:L962" si="284">H899+$BB$9*I899</f>
        <v>24378.15923111645</v>
      </c>
      <c r="N899">
        <v>202212</v>
      </c>
      <c r="O899" s="20" t="s">
        <v>29</v>
      </c>
      <c r="P899" s="20" t="s">
        <v>3625</v>
      </c>
      <c r="Q899">
        <v>49388.44</v>
      </c>
      <c r="R899" s="21">
        <v>0.71</v>
      </c>
      <c r="S899">
        <v>1276.3900000000001</v>
      </c>
      <c r="T899" s="21">
        <v>0.04</v>
      </c>
      <c r="U899" s="11">
        <f t="shared" ref="U899:U962" si="285">Q899*R899*T899</f>
        <v>1402.6316959999999</v>
      </c>
      <c r="V899" s="23">
        <f t="shared" ref="V899:V962" si="286">Q899*R899*SQRT(T899*(1-T899))</f>
        <v>6871.4639045091444</v>
      </c>
      <c r="W899" s="23">
        <f t="shared" ref="W899:W962" si="287">V899^2</f>
        <v>47217016.190972053</v>
      </c>
      <c r="X899" s="23">
        <f t="shared" ref="X899:X962" si="288">U899*(1+$BB$10)</f>
        <v>1472.7632808000001</v>
      </c>
      <c r="Y899" s="23">
        <f t="shared" ref="Y899:Y962" si="289">U899+$BB$9*V899</f>
        <v>15145.559505018289</v>
      </c>
      <c r="AA899">
        <v>202212</v>
      </c>
      <c r="AB899" s="20" t="s">
        <v>31</v>
      </c>
      <c r="AC899" s="20" t="s">
        <v>3626</v>
      </c>
      <c r="AD899">
        <v>140410.15</v>
      </c>
      <c r="AE899" s="21">
        <v>0.72</v>
      </c>
      <c r="AF899">
        <v>425.6112</v>
      </c>
      <c r="AG899" s="22">
        <v>4.1999999999999997E-3</v>
      </c>
      <c r="AH899" s="11">
        <f t="shared" ref="AH899:AH962" si="290">AD899*AE899*AG899</f>
        <v>424.60029359999993</v>
      </c>
      <c r="AI899" s="23">
        <f t="shared" ref="AI899:AI962" si="291">AD899*AE899*SQRT(AG899*(1-AG899))</f>
        <v>6537.9516707495795</v>
      </c>
      <c r="AJ899" s="23">
        <f t="shared" ref="AJ899:AJ962" si="292">AI899^2</f>
        <v>42744812.049057215</v>
      </c>
      <c r="AK899" s="23">
        <f t="shared" ref="AK899:AK962" si="293">AH899*(1+$BB$10)</f>
        <v>445.83030827999994</v>
      </c>
      <c r="AL899" s="23">
        <f t="shared" ref="AL899:AL962" si="294">AH899+$BB$9*AI899</f>
        <v>13500.50363509916</v>
      </c>
      <c r="AN899">
        <v>202212</v>
      </c>
      <c r="AO899" s="20" t="s">
        <v>33</v>
      </c>
      <c r="AP899" s="20" t="s">
        <v>3627</v>
      </c>
      <c r="AQ899">
        <v>2065.69</v>
      </c>
      <c r="AR899" s="21">
        <v>0.86</v>
      </c>
      <c r="AS899">
        <v>15.99</v>
      </c>
      <c r="AT899">
        <v>9.0000000000000011E-3</v>
      </c>
      <c r="AU899" s="11">
        <f t="shared" ref="AU899:AU962" si="295">AQ899*AR899*AT899</f>
        <v>15.988440600000002</v>
      </c>
      <c r="AV899" s="23">
        <f t="shared" ref="AV899:AV962" si="296">AQ899*AR899*SQRT(AT899*(1-AT899))</f>
        <v>167.77284932125434</v>
      </c>
      <c r="AW899" s="23">
        <f t="shared" ref="AW899:AW962" si="297">AV899^2</f>
        <v>28147.728969372314</v>
      </c>
      <c r="AX899" s="23">
        <f t="shared" ref="AX899:AX962" si="298">AU899*(1+$BB$10)</f>
        <v>16.787862630000003</v>
      </c>
      <c r="AY899" s="23">
        <f t="shared" ref="AY899:AY962" si="299">AU899+$BB$9*AV899</f>
        <v>351.53413924250867</v>
      </c>
      <c r="AZ899" s="23"/>
      <c r="BA899" s="23"/>
    </row>
    <row r="900" spans="1:53">
      <c r="A900">
        <v>202212</v>
      </c>
      <c r="B900" s="20" t="s">
        <v>27</v>
      </c>
      <c r="C900" s="20" t="s">
        <v>3628</v>
      </c>
      <c r="D900">
        <v>75998.2</v>
      </c>
      <c r="E900" s="21">
        <v>0.68</v>
      </c>
      <c r="F900">
        <v>2503.0300000000002</v>
      </c>
      <c r="G900" s="22">
        <v>4.8399999999999999E-2</v>
      </c>
      <c r="H900" s="11">
        <f t="shared" si="280"/>
        <v>2501.2527584000004</v>
      </c>
      <c r="I900" s="23">
        <f t="shared" si="281"/>
        <v>11090.78066050051</v>
      </c>
      <c r="J900" s="23">
        <f t="shared" si="282"/>
        <v>123005415.65933213</v>
      </c>
      <c r="K900" s="23">
        <f t="shared" si="283"/>
        <v>2626.3153963200007</v>
      </c>
      <c r="L900" s="23">
        <f t="shared" si="284"/>
        <v>24682.814079401021</v>
      </c>
      <c r="N900">
        <v>202212</v>
      </c>
      <c r="O900" s="20" t="s">
        <v>29</v>
      </c>
      <c r="P900" s="20" t="s">
        <v>3629</v>
      </c>
      <c r="Q900">
        <v>55374.93</v>
      </c>
      <c r="R900" s="21">
        <v>0.71</v>
      </c>
      <c r="S900">
        <v>1431.1</v>
      </c>
      <c r="T900" s="21">
        <v>0.04</v>
      </c>
      <c r="U900" s="11">
        <f t="shared" si="285"/>
        <v>1572.6480119999999</v>
      </c>
      <c r="V900" s="23">
        <f t="shared" si="286"/>
        <v>7704.3703488047113</v>
      </c>
      <c r="W900" s="23">
        <f t="shared" si="287"/>
        <v>59357322.471541226</v>
      </c>
      <c r="X900" s="23">
        <f t="shared" si="288"/>
        <v>1651.2804125999999</v>
      </c>
      <c r="Y900" s="23">
        <f t="shared" si="289"/>
        <v>16981.388709609422</v>
      </c>
      <c r="AA900">
        <v>202212</v>
      </c>
      <c r="AB900" s="20" t="s">
        <v>31</v>
      </c>
      <c r="AC900" s="20" t="s">
        <v>3630</v>
      </c>
      <c r="AD900">
        <v>192887.18</v>
      </c>
      <c r="AE900" s="21">
        <v>0.72</v>
      </c>
      <c r="AF900">
        <v>584.67960000000005</v>
      </c>
      <c r="AG900" s="22">
        <v>4.1999999999999997E-3</v>
      </c>
      <c r="AH900" s="11">
        <f t="shared" si="290"/>
        <v>583.29083231999994</v>
      </c>
      <c r="AI900" s="23">
        <f t="shared" si="291"/>
        <v>8981.4522721268713</v>
      </c>
      <c r="AJ900" s="23">
        <f t="shared" si="292"/>
        <v>80666484.916492939</v>
      </c>
      <c r="AK900" s="23">
        <f t="shared" si="293"/>
        <v>612.455373936</v>
      </c>
      <c r="AL900" s="23">
        <f t="shared" si="294"/>
        <v>18546.195376573742</v>
      </c>
      <c r="AN900">
        <v>202212</v>
      </c>
      <c r="AO900" s="20" t="s">
        <v>33</v>
      </c>
      <c r="AP900" s="20" t="s">
        <v>3631</v>
      </c>
      <c r="AQ900">
        <v>4062.14</v>
      </c>
      <c r="AR900" s="21">
        <v>0.86</v>
      </c>
      <c r="AS900">
        <v>222.53</v>
      </c>
      <c r="AT900">
        <v>6.3700000000000007E-2</v>
      </c>
      <c r="AU900" s="11">
        <f t="shared" si="295"/>
        <v>222.53215348000003</v>
      </c>
      <c r="AV900" s="23">
        <f t="shared" si="296"/>
        <v>853.16015843075229</v>
      </c>
      <c r="AW900" s="23">
        <f t="shared" si="297"/>
        <v>727882.25593358639</v>
      </c>
      <c r="AX900" s="23">
        <f t="shared" si="298"/>
        <v>233.65876115400005</v>
      </c>
      <c r="AY900" s="23">
        <f t="shared" si="299"/>
        <v>1928.8524703415046</v>
      </c>
      <c r="AZ900" s="23"/>
      <c r="BA900" s="23"/>
    </row>
    <row r="901" spans="1:53">
      <c r="A901">
        <v>202212</v>
      </c>
      <c r="B901" s="20" t="s">
        <v>27</v>
      </c>
      <c r="C901" s="20" t="s">
        <v>3632</v>
      </c>
      <c r="D901">
        <v>74463.38</v>
      </c>
      <c r="E901" s="21">
        <v>0.68</v>
      </c>
      <c r="F901">
        <v>2452.48</v>
      </c>
      <c r="G901" s="22">
        <v>4.8399999999999999E-2</v>
      </c>
      <c r="H901" s="11">
        <f t="shared" si="280"/>
        <v>2450.7387625600004</v>
      </c>
      <c r="I901" s="23">
        <f t="shared" si="281"/>
        <v>10866.797040186486</v>
      </c>
      <c r="J901" s="23">
        <f t="shared" si="282"/>
        <v>118087277.91260578</v>
      </c>
      <c r="K901" s="23">
        <f t="shared" si="283"/>
        <v>2573.2757006880006</v>
      </c>
      <c r="L901" s="23">
        <f t="shared" si="284"/>
        <v>24184.33284293297</v>
      </c>
      <c r="N901">
        <v>202212</v>
      </c>
      <c r="O901" s="20" t="s">
        <v>29</v>
      </c>
      <c r="P901" s="20" t="s">
        <v>3633</v>
      </c>
      <c r="Q901">
        <v>15477.57</v>
      </c>
      <c r="R901" s="21">
        <v>0.71</v>
      </c>
      <c r="S901">
        <v>400</v>
      </c>
      <c r="T901" s="21">
        <v>0.04</v>
      </c>
      <c r="U901" s="11">
        <f t="shared" si="285"/>
        <v>439.56298799999996</v>
      </c>
      <c r="V901" s="23">
        <f t="shared" si="286"/>
        <v>2153.4100608262502</v>
      </c>
      <c r="W901" s="23">
        <f t="shared" si="287"/>
        <v>4637174.8900677143</v>
      </c>
      <c r="X901" s="23">
        <f t="shared" si="288"/>
        <v>461.54113739999997</v>
      </c>
      <c r="Y901" s="23">
        <f t="shared" si="289"/>
        <v>4746.3831096525</v>
      </c>
      <c r="AA901">
        <v>202212</v>
      </c>
      <c r="AB901" s="20" t="s">
        <v>31</v>
      </c>
      <c r="AC901" s="20" t="s">
        <v>3634</v>
      </c>
      <c r="AD901">
        <v>141867.09</v>
      </c>
      <c r="AE901" s="21">
        <v>0.72</v>
      </c>
      <c r="AF901">
        <v>430.02749999999997</v>
      </c>
      <c r="AG901" s="22">
        <v>4.1999999999999997E-3</v>
      </c>
      <c r="AH901" s="11">
        <f t="shared" si="290"/>
        <v>429.00608015999995</v>
      </c>
      <c r="AI901" s="23">
        <f t="shared" si="291"/>
        <v>6605.7915192732216</v>
      </c>
      <c r="AJ901" s="23">
        <f t="shared" si="292"/>
        <v>43636481.596102014</v>
      </c>
      <c r="AK901" s="23">
        <f t="shared" si="293"/>
        <v>450.45638416799994</v>
      </c>
      <c r="AL901" s="23">
        <f t="shared" si="294"/>
        <v>13640.589118706443</v>
      </c>
      <c r="AN901">
        <v>202212</v>
      </c>
      <c r="AO901" s="20" t="s">
        <v>33</v>
      </c>
      <c r="AP901" s="20" t="s">
        <v>3635</v>
      </c>
      <c r="AQ901">
        <v>1192.43</v>
      </c>
      <c r="AR901" s="21">
        <v>0.86</v>
      </c>
      <c r="AS901">
        <v>6.36</v>
      </c>
      <c r="AT901">
        <v>6.1999999999999998E-3</v>
      </c>
      <c r="AU901" s="11">
        <f t="shared" si="295"/>
        <v>6.3580367600000001</v>
      </c>
      <c r="AV901" s="23">
        <f t="shared" si="296"/>
        <v>80.496442244136091</v>
      </c>
      <c r="AW901" s="23">
        <f t="shared" si="297"/>
        <v>6479.6772139635377</v>
      </c>
      <c r="AX901" s="23">
        <f t="shared" si="298"/>
        <v>6.6759385980000001</v>
      </c>
      <c r="AY901" s="23">
        <f t="shared" si="299"/>
        <v>167.35092124827219</v>
      </c>
      <c r="AZ901" s="23"/>
      <c r="BA901" s="23"/>
    </row>
    <row r="902" spans="1:53">
      <c r="A902">
        <v>202212</v>
      </c>
      <c r="B902" s="20" t="s">
        <v>27</v>
      </c>
      <c r="C902" s="20" t="s">
        <v>3636</v>
      </c>
      <c r="D902">
        <v>79582.97</v>
      </c>
      <c r="E902" s="21">
        <v>0.68</v>
      </c>
      <c r="F902">
        <v>2621.09</v>
      </c>
      <c r="G902" s="22">
        <v>4.8399999999999999E-2</v>
      </c>
      <c r="H902" s="11">
        <f t="shared" si="280"/>
        <v>2619.23470864</v>
      </c>
      <c r="I902" s="23">
        <f t="shared" si="281"/>
        <v>11613.923284777695</v>
      </c>
      <c r="J902" s="23">
        <f t="shared" si="282"/>
        <v>134883214.06470153</v>
      </c>
      <c r="K902" s="23">
        <f t="shared" si="283"/>
        <v>2750.1964440720003</v>
      </c>
      <c r="L902" s="23">
        <f t="shared" si="284"/>
        <v>25847.08127819539</v>
      </c>
      <c r="N902">
        <v>202212</v>
      </c>
      <c r="O902" s="20" t="s">
        <v>29</v>
      </c>
      <c r="P902" s="20" t="s">
        <v>3637</v>
      </c>
      <c r="Q902">
        <v>39953.39</v>
      </c>
      <c r="R902" s="21">
        <v>0.71</v>
      </c>
      <c r="S902">
        <v>1032.55</v>
      </c>
      <c r="T902" s="21">
        <v>0.04</v>
      </c>
      <c r="U902" s="11">
        <f t="shared" si="285"/>
        <v>1134.6762759999999</v>
      </c>
      <c r="V902" s="23">
        <f t="shared" si="286"/>
        <v>5558.7557988828275</v>
      </c>
      <c r="W902" s="23">
        <f t="shared" si="287"/>
        <v>30899766.031613462</v>
      </c>
      <c r="X902" s="23">
        <f t="shared" si="288"/>
        <v>1191.4100897999999</v>
      </c>
      <c r="Y902" s="23">
        <f t="shared" si="289"/>
        <v>12252.187873765655</v>
      </c>
      <c r="AA902">
        <v>202212</v>
      </c>
      <c r="AB902" s="20" t="s">
        <v>31</v>
      </c>
      <c r="AC902" s="20" t="s">
        <v>3638</v>
      </c>
      <c r="AD902">
        <v>205409.36</v>
      </c>
      <c r="AE902" s="21">
        <v>0.72</v>
      </c>
      <c r="AF902">
        <v>622.63689999999997</v>
      </c>
      <c r="AG902" s="22">
        <v>4.1999999999999997E-3</v>
      </c>
      <c r="AH902" s="11">
        <f t="shared" si="290"/>
        <v>621.15790463999986</v>
      </c>
      <c r="AI902" s="23">
        <f t="shared" si="291"/>
        <v>9564.5255588687978</v>
      </c>
      <c r="AJ902" s="23">
        <f t="shared" si="292"/>
        <v>91480149.166254491</v>
      </c>
      <c r="AK902" s="23">
        <f t="shared" si="293"/>
        <v>652.21579987199982</v>
      </c>
      <c r="AL902" s="23">
        <f t="shared" si="294"/>
        <v>19750.209022377596</v>
      </c>
      <c r="AN902">
        <v>202212</v>
      </c>
      <c r="AO902" s="20" t="s">
        <v>33</v>
      </c>
      <c r="AP902" s="20" t="s">
        <v>3639</v>
      </c>
      <c r="AQ902">
        <v>3043.26</v>
      </c>
      <c r="AR902" s="21">
        <v>0.86</v>
      </c>
      <c r="AS902">
        <v>45.8</v>
      </c>
      <c r="AT902">
        <v>1.7500000000000002E-2</v>
      </c>
      <c r="AU902" s="11">
        <f t="shared" si="295"/>
        <v>45.801063000000006</v>
      </c>
      <c r="AV902" s="23">
        <f t="shared" si="296"/>
        <v>343.18066611552706</v>
      </c>
      <c r="AW902" s="23">
        <f t="shared" si="297"/>
        <v>117772.96959549686</v>
      </c>
      <c r="AX902" s="23">
        <f t="shared" si="298"/>
        <v>48.091116150000012</v>
      </c>
      <c r="AY902" s="23">
        <f t="shared" si="299"/>
        <v>732.16239523105412</v>
      </c>
      <c r="AZ902" s="23"/>
      <c r="BA902" s="23"/>
    </row>
    <row r="903" spans="1:53">
      <c r="A903">
        <v>202212</v>
      </c>
      <c r="B903" s="20" t="s">
        <v>27</v>
      </c>
      <c r="C903" s="20" t="s">
        <v>3640</v>
      </c>
      <c r="D903">
        <v>50003.91</v>
      </c>
      <c r="E903" s="21">
        <v>0.68</v>
      </c>
      <c r="F903">
        <v>1646.9</v>
      </c>
      <c r="G903" s="22">
        <v>4.8399999999999999E-2</v>
      </c>
      <c r="H903" s="11">
        <f t="shared" si="280"/>
        <v>1645.7286859200001</v>
      </c>
      <c r="I903" s="23">
        <f t="shared" si="281"/>
        <v>7297.3096465101553</v>
      </c>
      <c r="J903" s="23">
        <f t="shared" si="282"/>
        <v>53250728.077050164</v>
      </c>
      <c r="K903" s="23">
        <f t="shared" si="283"/>
        <v>1728.0151202160002</v>
      </c>
      <c r="L903" s="23">
        <f t="shared" si="284"/>
        <v>16240.34797894031</v>
      </c>
      <c r="N903">
        <v>202212</v>
      </c>
      <c r="O903" s="20" t="s">
        <v>29</v>
      </c>
      <c r="P903" s="20" t="s">
        <v>3641</v>
      </c>
      <c r="Q903">
        <v>42355.26</v>
      </c>
      <c r="R903" s="21">
        <v>0.71</v>
      </c>
      <c r="S903">
        <v>1094.6199999999999</v>
      </c>
      <c r="T903" s="21">
        <v>0.04</v>
      </c>
      <c r="U903" s="11">
        <f t="shared" si="285"/>
        <v>1202.8893840000001</v>
      </c>
      <c r="V903" s="23">
        <f t="shared" si="286"/>
        <v>5892.9304156215503</v>
      </c>
      <c r="W903" s="23">
        <f t="shared" si="287"/>
        <v>34726628.883357577</v>
      </c>
      <c r="X903" s="23">
        <f t="shared" si="288"/>
        <v>1263.0338532000001</v>
      </c>
      <c r="Y903" s="23">
        <f t="shared" si="289"/>
        <v>12988.750215243101</v>
      </c>
      <c r="AA903">
        <v>202212</v>
      </c>
      <c r="AB903" s="20" t="s">
        <v>31</v>
      </c>
      <c r="AC903" s="20" t="s">
        <v>3642</v>
      </c>
      <c r="AD903">
        <v>193111.59</v>
      </c>
      <c r="AE903" s="21">
        <v>0.72</v>
      </c>
      <c r="AF903">
        <v>585.35990000000004</v>
      </c>
      <c r="AG903" s="22">
        <v>4.1999999999999997E-3</v>
      </c>
      <c r="AH903" s="11">
        <f t="shared" si="290"/>
        <v>583.96944815999996</v>
      </c>
      <c r="AI903" s="23">
        <f t="shared" si="291"/>
        <v>8991.9015290675761</v>
      </c>
      <c r="AJ903" s="23">
        <f t="shared" si="292"/>
        <v>80854293.10844782</v>
      </c>
      <c r="AK903" s="23">
        <f t="shared" si="293"/>
        <v>613.167920568</v>
      </c>
      <c r="AL903" s="23">
        <f t="shared" si="294"/>
        <v>18567.77250629515</v>
      </c>
      <c r="AN903">
        <v>202212</v>
      </c>
      <c r="AO903" s="20" t="s">
        <v>33</v>
      </c>
      <c r="AP903" s="20" t="s">
        <v>3643</v>
      </c>
      <c r="AQ903">
        <v>2986.79</v>
      </c>
      <c r="AR903" s="21">
        <v>0.86</v>
      </c>
      <c r="AS903">
        <v>76.03</v>
      </c>
      <c r="AT903">
        <v>2.9600000000000001E-2</v>
      </c>
      <c r="AU903" s="11">
        <f t="shared" si="295"/>
        <v>76.031726239999998</v>
      </c>
      <c r="AV903" s="23">
        <f t="shared" si="296"/>
        <v>435.33580633235715</v>
      </c>
      <c r="AW903" s="23">
        <f t="shared" si="297"/>
        <v>189517.26427504356</v>
      </c>
      <c r="AX903" s="23">
        <f t="shared" si="298"/>
        <v>79.833312551999995</v>
      </c>
      <c r="AY903" s="23">
        <f t="shared" si="299"/>
        <v>946.70333890471431</v>
      </c>
      <c r="AZ903" s="23"/>
      <c r="BA903" s="23"/>
    </row>
    <row r="904" spans="1:53">
      <c r="A904">
        <v>202212</v>
      </c>
      <c r="B904" s="20" t="s">
        <v>27</v>
      </c>
      <c r="C904" s="20" t="s">
        <v>3644</v>
      </c>
      <c r="D904">
        <v>71448.22</v>
      </c>
      <c r="E904" s="21">
        <v>0.68</v>
      </c>
      <c r="F904">
        <v>2353.17</v>
      </c>
      <c r="G904" s="22">
        <v>4.8399999999999999E-2</v>
      </c>
      <c r="H904" s="11">
        <f t="shared" si="280"/>
        <v>2351.50381664</v>
      </c>
      <c r="I904" s="23">
        <f t="shared" si="281"/>
        <v>10426.780326418069</v>
      </c>
      <c r="J904" s="23">
        <f t="shared" si="282"/>
        <v>108717747.9753789</v>
      </c>
      <c r="K904" s="23">
        <f t="shared" si="283"/>
        <v>2469.0790074720003</v>
      </c>
      <c r="L904" s="23">
        <f t="shared" si="284"/>
        <v>23205.064469476139</v>
      </c>
      <c r="N904">
        <v>202212</v>
      </c>
      <c r="O904" s="20" t="s">
        <v>29</v>
      </c>
      <c r="P904" s="20" t="s">
        <v>3645</v>
      </c>
      <c r="Q904">
        <v>80037.48</v>
      </c>
      <c r="R904" s="21">
        <v>0.71</v>
      </c>
      <c r="S904">
        <v>2068.48</v>
      </c>
      <c r="T904" s="21">
        <v>0.04</v>
      </c>
      <c r="U904" s="11">
        <f t="shared" si="285"/>
        <v>2273.0644319999997</v>
      </c>
      <c r="V904" s="23">
        <f t="shared" si="286"/>
        <v>11135.69602173854</v>
      </c>
      <c r="W904" s="23">
        <f t="shared" si="287"/>
        <v>124003725.88856356</v>
      </c>
      <c r="X904" s="23">
        <f t="shared" si="288"/>
        <v>2386.7176535999997</v>
      </c>
      <c r="Y904" s="23">
        <f t="shared" si="289"/>
        <v>24544.45647547708</v>
      </c>
      <c r="AA904">
        <v>202212</v>
      </c>
      <c r="AB904" s="20" t="s">
        <v>31</v>
      </c>
      <c r="AC904" s="20" t="s">
        <v>3646</v>
      </c>
      <c r="AD904">
        <v>155162.67000000001</v>
      </c>
      <c r="AE904" s="21">
        <v>0.72</v>
      </c>
      <c r="AF904">
        <v>470.32909999999998</v>
      </c>
      <c r="AG904" s="22">
        <v>4.1999999999999997E-3</v>
      </c>
      <c r="AH904" s="11">
        <f t="shared" si="290"/>
        <v>469.21191407999999</v>
      </c>
      <c r="AI904" s="23">
        <f t="shared" si="291"/>
        <v>7224.8768167006856</v>
      </c>
      <c r="AJ904" s="23">
        <f t="shared" si="292"/>
        <v>52198845.016499035</v>
      </c>
      <c r="AK904" s="23">
        <f t="shared" si="293"/>
        <v>492.672509784</v>
      </c>
      <c r="AL904" s="23">
        <f t="shared" si="294"/>
        <v>14918.965547481372</v>
      </c>
      <c r="AN904">
        <v>202212</v>
      </c>
      <c r="AO904" s="20" t="s">
        <v>33</v>
      </c>
      <c r="AP904" s="20" t="s">
        <v>3647</v>
      </c>
      <c r="AQ904">
        <v>1374.31</v>
      </c>
      <c r="AR904" s="21">
        <v>0.86</v>
      </c>
      <c r="AS904">
        <v>9.57</v>
      </c>
      <c r="AT904">
        <v>8.1000000000000013E-3</v>
      </c>
      <c r="AU904" s="11">
        <f t="shared" si="295"/>
        <v>9.5734434600000018</v>
      </c>
      <c r="AV904" s="23">
        <f t="shared" si="296"/>
        <v>105.93991311313702</v>
      </c>
      <c r="AW904" s="23">
        <f t="shared" si="297"/>
        <v>11223.265190419022</v>
      </c>
      <c r="AX904" s="23">
        <f t="shared" si="298"/>
        <v>10.052115633000001</v>
      </c>
      <c r="AY904" s="23">
        <f t="shared" si="299"/>
        <v>221.45326968627404</v>
      </c>
      <c r="AZ904" s="23"/>
      <c r="BA904" s="23"/>
    </row>
    <row r="905" spans="1:53">
      <c r="A905">
        <v>202212</v>
      </c>
      <c r="B905" s="20" t="s">
        <v>27</v>
      </c>
      <c r="C905" s="20" t="s">
        <v>3648</v>
      </c>
      <c r="D905">
        <v>181733.49</v>
      </c>
      <c r="E905" s="21">
        <v>0.68</v>
      </c>
      <c r="F905">
        <v>5985.45</v>
      </c>
      <c r="G905" s="22">
        <v>4.8399999999999999E-2</v>
      </c>
      <c r="H905" s="11">
        <f t="shared" si="280"/>
        <v>5981.2126228799998</v>
      </c>
      <c r="I905" s="23">
        <f t="shared" si="281"/>
        <v>26521.237032683177</v>
      </c>
      <c r="J905" s="23">
        <f t="shared" si="282"/>
        <v>703376013.74376559</v>
      </c>
      <c r="K905" s="23">
        <f t="shared" si="283"/>
        <v>6280.2732540240004</v>
      </c>
      <c r="L905" s="23">
        <f t="shared" si="284"/>
        <v>59023.686688246351</v>
      </c>
      <c r="N905">
        <v>202212</v>
      </c>
      <c r="O905" s="20" t="s">
        <v>29</v>
      </c>
      <c r="P905" s="20" t="s">
        <v>3649</v>
      </c>
      <c r="Q905">
        <v>39953.39</v>
      </c>
      <c r="R905" s="21">
        <v>0.71</v>
      </c>
      <c r="S905">
        <v>1032.55</v>
      </c>
      <c r="T905" s="21">
        <v>0.04</v>
      </c>
      <c r="U905" s="11">
        <f t="shared" si="285"/>
        <v>1134.6762759999999</v>
      </c>
      <c r="V905" s="23">
        <f t="shared" si="286"/>
        <v>5558.7557988828275</v>
      </c>
      <c r="W905" s="23">
        <f t="shared" si="287"/>
        <v>30899766.031613462</v>
      </c>
      <c r="X905" s="23">
        <f t="shared" si="288"/>
        <v>1191.4100897999999</v>
      </c>
      <c r="Y905" s="23">
        <f t="shared" si="289"/>
        <v>12252.187873765655</v>
      </c>
      <c r="AA905">
        <v>202212</v>
      </c>
      <c r="AB905" s="20" t="s">
        <v>31</v>
      </c>
      <c r="AC905" s="20" t="s">
        <v>3650</v>
      </c>
      <c r="AD905">
        <v>206947.89</v>
      </c>
      <c r="AE905" s="21">
        <v>0.72</v>
      </c>
      <c r="AF905">
        <v>627.30039999999997</v>
      </c>
      <c r="AG905" s="22">
        <v>4.1999999999999997E-3</v>
      </c>
      <c r="AH905" s="11">
        <f t="shared" si="290"/>
        <v>625.81041935999997</v>
      </c>
      <c r="AI905" s="23">
        <f t="shared" si="291"/>
        <v>9636.1645022357734</v>
      </c>
      <c r="AJ905" s="23">
        <f t="shared" si="292"/>
        <v>92855666.314148813</v>
      </c>
      <c r="AK905" s="23">
        <f t="shared" si="293"/>
        <v>657.10094032799998</v>
      </c>
      <c r="AL905" s="23">
        <f t="shared" si="294"/>
        <v>19898.139423831548</v>
      </c>
      <c r="AN905">
        <v>202212</v>
      </c>
      <c r="AO905" s="20" t="s">
        <v>33</v>
      </c>
      <c r="AP905" s="20" t="s">
        <v>3651</v>
      </c>
      <c r="AQ905">
        <v>1181.19</v>
      </c>
      <c r="AR905" s="21">
        <v>0.86</v>
      </c>
      <c r="AS905">
        <v>44.49</v>
      </c>
      <c r="AT905">
        <v>4.3799999999999999E-2</v>
      </c>
      <c r="AU905" s="11">
        <f t="shared" si="295"/>
        <v>44.493064919999995</v>
      </c>
      <c r="AV905" s="23">
        <f t="shared" si="296"/>
        <v>207.88810369398195</v>
      </c>
      <c r="AW905" s="23">
        <f t="shared" si="297"/>
        <v>43217.463657479791</v>
      </c>
      <c r="AX905" s="23">
        <f t="shared" si="298"/>
        <v>46.717718165999997</v>
      </c>
      <c r="AY905" s="23">
        <f t="shared" si="299"/>
        <v>460.26927230796389</v>
      </c>
      <c r="AZ905" s="23"/>
      <c r="BA905" s="23"/>
    </row>
    <row r="906" spans="1:53">
      <c r="A906">
        <v>202212</v>
      </c>
      <c r="B906" s="20" t="s">
        <v>27</v>
      </c>
      <c r="C906" s="20" t="s">
        <v>3652</v>
      </c>
      <c r="D906">
        <v>65132.11</v>
      </c>
      <c r="E906" s="21">
        <v>0.68</v>
      </c>
      <c r="F906">
        <v>2145.15</v>
      </c>
      <c r="G906" s="22">
        <v>4.8399999999999999E-2</v>
      </c>
      <c r="H906" s="11">
        <f t="shared" si="280"/>
        <v>2143.6280043199999</v>
      </c>
      <c r="I906" s="23">
        <f t="shared" si="281"/>
        <v>9505.0401978677382</v>
      </c>
      <c r="J906" s="23">
        <f t="shared" si="282"/>
        <v>90345789.163081571</v>
      </c>
      <c r="K906" s="23">
        <f t="shared" si="283"/>
        <v>2250.8094045359999</v>
      </c>
      <c r="L906" s="23">
        <f t="shared" si="284"/>
        <v>21153.708400055475</v>
      </c>
      <c r="N906">
        <v>202212</v>
      </c>
      <c r="O906" s="20" t="s">
        <v>29</v>
      </c>
      <c r="P906" s="20" t="s">
        <v>3653</v>
      </c>
      <c r="Q906">
        <v>17357.52</v>
      </c>
      <c r="R906" s="21">
        <v>0.71</v>
      </c>
      <c r="S906">
        <v>448.58</v>
      </c>
      <c r="T906" s="21">
        <v>0.04</v>
      </c>
      <c r="U906" s="11">
        <f t="shared" si="285"/>
        <v>492.95356800000002</v>
      </c>
      <c r="V906" s="23">
        <f t="shared" si="286"/>
        <v>2414.9694169687396</v>
      </c>
      <c r="W906" s="23">
        <f t="shared" si="287"/>
        <v>5832077.2848943342</v>
      </c>
      <c r="X906" s="23">
        <f t="shared" si="288"/>
        <v>517.60124640000004</v>
      </c>
      <c r="Y906" s="23">
        <f t="shared" si="289"/>
        <v>5322.892401937479</v>
      </c>
      <c r="AA906">
        <v>202212</v>
      </c>
      <c r="AB906" s="20" t="s">
        <v>31</v>
      </c>
      <c r="AC906" s="20" t="s">
        <v>3654</v>
      </c>
      <c r="AD906">
        <v>226490.41</v>
      </c>
      <c r="AE906" s="21">
        <v>0.72</v>
      </c>
      <c r="AF906">
        <v>686.53769999999997</v>
      </c>
      <c r="AG906" s="22">
        <v>4.1999999999999997E-3</v>
      </c>
      <c r="AH906" s="11">
        <f t="shared" si="290"/>
        <v>684.90699984000003</v>
      </c>
      <c r="AI906" s="23">
        <f t="shared" si="291"/>
        <v>10546.127573172291</v>
      </c>
      <c r="AJ906" s="23">
        <f t="shared" si="292"/>
        <v>111220806.78962487</v>
      </c>
      <c r="AK906" s="23">
        <f t="shared" si="293"/>
        <v>719.15234983200003</v>
      </c>
      <c r="AL906" s="23">
        <f t="shared" si="294"/>
        <v>21777.162146184583</v>
      </c>
      <c r="AN906">
        <v>202212</v>
      </c>
      <c r="AO906" s="20" t="s">
        <v>33</v>
      </c>
      <c r="AP906" s="20" t="s">
        <v>3655</v>
      </c>
      <c r="AQ906">
        <v>1256.75</v>
      </c>
      <c r="AR906" s="21">
        <v>0.86</v>
      </c>
      <c r="AS906">
        <v>71.55</v>
      </c>
      <c r="AT906">
        <v>6.6199999999999995E-2</v>
      </c>
      <c r="AU906" s="11">
        <f t="shared" si="295"/>
        <v>71.549290999999997</v>
      </c>
      <c r="AV906" s="23">
        <f t="shared" si="296"/>
        <v>268.72203187802131</v>
      </c>
      <c r="AW906" s="23">
        <f t="shared" si="297"/>
        <v>72211.530416652298</v>
      </c>
      <c r="AX906" s="23">
        <f t="shared" si="298"/>
        <v>75.126755549999999</v>
      </c>
      <c r="AY906" s="23">
        <f t="shared" si="299"/>
        <v>608.99335475604266</v>
      </c>
      <c r="AZ906" s="23"/>
      <c r="BA906" s="23"/>
    </row>
    <row r="907" spans="1:53">
      <c r="A907">
        <v>202212</v>
      </c>
      <c r="B907" s="20" t="s">
        <v>27</v>
      </c>
      <c r="C907" s="20" t="s">
        <v>3656</v>
      </c>
      <c r="D907">
        <v>33802.769999999997</v>
      </c>
      <c r="E907" s="21">
        <v>0.68</v>
      </c>
      <c r="F907">
        <v>1113.31</v>
      </c>
      <c r="G907" s="22">
        <v>4.8399999999999999E-2</v>
      </c>
      <c r="H907" s="11">
        <f t="shared" si="280"/>
        <v>1112.5167662399999</v>
      </c>
      <c r="I907" s="23">
        <f t="shared" si="281"/>
        <v>4932.9998314084651</v>
      </c>
      <c r="J907" s="23">
        <f t="shared" si="282"/>
        <v>24334487.336675946</v>
      </c>
      <c r="K907" s="23">
        <f t="shared" si="283"/>
        <v>1168.142604552</v>
      </c>
      <c r="L907" s="23">
        <f t="shared" si="284"/>
        <v>10978.51642905693</v>
      </c>
      <c r="N907">
        <v>202212</v>
      </c>
      <c r="O907" s="20" t="s">
        <v>29</v>
      </c>
      <c r="P907" s="20" t="s">
        <v>3657</v>
      </c>
      <c r="Q907">
        <v>15199.57</v>
      </c>
      <c r="R907" s="21">
        <v>0.71</v>
      </c>
      <c r="S907">
        <v>392.81</v>
      </c>
      <c r="T907" s="21">
        <v>0.04</v>
      </c>
      <c r="U907" s="11">
        <f t="shared" si="285"/>
        <v>431.66778800000003</v>
      </c>
      <c r="V907" s="23">
        <f t="shared" si="286"/>
        <v>2114.7316379918066</v>
      </c>
      <c r="W907" s="23">
        <f t="shared" si="287"/>
        <v>4472089.9007235095</v>
      </c>
      <c r="X907" s="23">
        <f t="shared" si="288"/>
        <v>453.25117740000007</v>
      </c>
      <c r="Y907" s="23">
        <f t="shared" si="289"/>
        <v>4661.1310639836129</v>
      </c>
      <c r="AA907">
        <v>202212</v>
      </c>
      <c r="AB907" s="20" t="s">
        <v>31</v>
      </c>
      <c r="AC907" s="20" t="s">
        <v>3658</v>
      </c>
      <c r="AD907">
        <v>181040.48</v>
      </c>
      <c r="AE907" s="21">
        <v>0.72</v>
      </c>
      <c r="AF907">
        <v>548.76990000000001</v>
      </c>
      <c r="AG907" s="22">
        <v>4.1999999999999997E-3</v>
      </c>
      <c r="AH907" s="11">
        <f t="shared" si="290"/>
        <v>547.46641151999995</v>
      </c>
      <c r="AI907" s="23">
        <f t="shared" si="291"/>
        <v>8429.8315234995898</v>
      </c>
      <c r="AJ907" s="23">
        <f t="shared" si="292"/>
        <v>71062059.514587417</v>
      </c>
      <c r="AK907" s="23">
        <f t="shared" si="293"/>
        <v>574.83973209599992</v>
      </c>
      <c r="AL907" s="23">
        <f t="shared" si="294"/>
        <v>17407.129458519179</v>
      </c>
      <c r="AN907">
        <v>202212</v>
      </c>
      <c r="AO907" s="20" t="s">
        <v>33</v>
      </c>
      <c r="AP907" s="20" t="s">
        <v>3659</v>
      </c>
      <c r="AQ907">
        <v>4118.91</v>
      </c>
      <c r="AR907" s="21">
        <v>0.86</v>
      </c>
      <c r="AS907">
        <v>151.96</v>
      </c>
      <c r="AT907">
        <v>4.2900000000000001E-2</v>
      </c>
      <c r="AU907" s="11">
        <f t="shared" si="295"/>
        <v>151.96306554</v>
      </c>
      <c r="AV907" s="23">
        <f t="shared" si="296"/>
        <v>717.77455398988366</v>
      </c>
      <c r="AW907" s="23">
        <f t="shared" si="297"/>
        <v>515200.31035537639</v>
      </c>
      <c r="AX907" s="23">
        <f t="shared" si="298"/>
        <v>159.561218817</v>
      </c>
      <c r="AY907" s="23">
        <f t="shared" si="299"/>
        <v>1587.5121735197672</v>
      </c>
      <c r="AZ907" s="23"/>
      <c r="BA907" s="23"/>
    </row>
    <row r="908" spans="1:53">
      <c r="A908">
        <v>202212</v>
      </c>
      <c r="B908" s="20" t="s">
        <v>27</v>
      </c>
      <c r="C908" s="20" t="s">
        <v>3660</v>
      </c>
      <c r="D908">
        <v>84904.05</v>
      </c>
      <c r="E908" s="21">
        <v>0.68</v>
      </c>
      <c r="F908">
        <v>2796.34</v>
      </c>
      <c r="G908" s="22">
        <v>4.8399999999999999E-2</v>
      </c>
      <c r="H908" s="11">
        <f t="shared" si="280"/>
        <v>2794.3620936000002</v>
      </c>
      <c r="I908" s="23">
        <f t="shared" si="281"/>
        <v>12390.453928358414</v>
      </c>
      <c r="J908" s="23">
        <f t="shared" si="282"/>
        <v>153523348.55077246</v>
      </c>
      <c r="K908" s="23">
        <f t="shared" si="283"/>
        <v>2934.0801982800003</v>
      </c>
      <c r="L908" s="23">
        <f t="shared" si="284"/>
        <v>27575.26995031683</v>
      </c>
      <c r="N908">
        <v>202212</v>
      </c>
      <c r="O908" s="20" t="s">
        <v>29</v>
      </c>
      <c r="P908" s="20" t="s">
        <v>3661</v>
      </c>
      <c r="Q908">
        <v>29956.59</v>
      </c>
      <c r="R908" s="21">
        <v>0.71</v>
      </c>
      <c r="S908">
        <v>774.19</v>
      </c>
      <c r="T908" s="21">
        <v>0.04</v>
      </c>
      <c r="U908" s="11">
        <f t="shared" si="285"/>
        <v>850.767156</v>
      </c>
      <c r="V908" s="23">
        <f t="shared" si="286"/>
        <v>4167.8908442376314</v>
      </c>
      <c r="W908" s="23">
        <f t="shared" si="287"/>
        <v>17371314.089479875</v>
      </c>
      <c r="X908" s="23">
        <f t="shared" si="288"/>
        <v>893.30551380000009</v>
      </c>
      <c r="Y908" s="23">
        <f t="shared" si="289"/>
        <v>9186.5488444752627</v>
      </c>
      <c r="AA908">
        <v>202212</v>
      </c>
      <c r="AB908" s="20" t="s">
        <v>31</v>
      </c>
      <c r="AC908" s="20" t="s">
        <v>3662</v>
      </c>
      <c r="AD908">
        <v>129673.66</v>
      </c>
      <c r="AE908" s="21">
        <v>0.72</v>
      </c>
      <c r="AF908">
        <v>393.0668</v>
      </c>
      <c r="AG908" s="22">
        <v>4.1999999999999997E-3</v>
      </c>
      <c r="AH908" s="11">
        <f t="shared" si="290"/>
        <v>392.13314783999999</v>
      </c>
      <c r="AI908" s="23">
        <f t="shared" si="291"/>
        <v>6038.0258980509097</v>
      </c>
      <c r="AJ908" s="23">
        <f t="shared" si="292"/>
        <v>36457756.745533496</v>
      </c>
      <c r="AK908" s="23">
        <f t="shared" si="293"/>
        <v>411.73980523200004</v>
      </c>
      <c r="AL908" s="23">
        <f t="shared" si="294"/>
        <v>12468.18494394182</v>
      </c>
      <c r="AN908">
        <v>202212</v>
      </c>
      <c r="AO908" s="20" t="s">
        <v>33</v>
      </c>
      <c r="AP908" s="20" t="s">
        <v>3663</v>
      </c>
      <c r="AQ908">
        <v>2137.13</v>
      </c>
      <c r="AR908" s="21">
        <v>0.86</v>
      </c>
      <c r="AS908">
        <v>76.459999999999994</v>
      </c>
      <c r="AT908">
        <v>4.1599999999999998E-2</v>
      </c>
      <c r="AU908" s="11">
        <f t="shared" si="295"/>
        <v>76.457962879999997</v>
      </c>
      <c r="AV908" s="23">
        <f t="shared" si="296"/>
        <v>366.98596874078464</v>
      </c>
      <c r="AW908" s="23">
        <f t="shared" si="297"/>
        <v>134678.70125261217</v>
      </c>
      <c r="AX908" s="23">
        <f t="shared" si="298"/>
        <v>80.280861024000004</v>
      </c>
      <c r="AY908" s="23">
        <f t="shared" si="299"/>
        <v>810.42990036156925</v>
      </c>
      <c r="AZ908" s="23"/>
      <c r="BA908" s="23"/>
    </row>
    <row r="909" spans="1:53">
      <c r="A909">
        <v>202212</v>
      </c>
      <c r="B909" s="20" t="s">
        <v>27</v>
      </c>
      <c r="C909" s="20" t="s">
        <v>3664</v>
      </c>
      <c r="D909">
        <v>63041.83</v>
      </c>
      <c r="E909" s="21">
        <v>0.68</v>
      </c>
      <c r="F909">
        <v>2076.3000000000002</v>
      </c>
      <c r="G909" s="22">
        <v>4.8399999999999999E-2</v>
      </c>
      <c r="H909" s="11">
        <f t="shared" si="280"/>
        <v>2074.8327089600002</v>
      </c>
      <c r="I909" s="23">
        <f t="shared" si="281"/>
        <v>9199.9956441936902</v>
      </c>
      <c r="J909" s="23">
        <f t="shared" si="282"/>
        <v>84639919.853182867</v>
      </c>
      <c r="K909" s="23">
        <f t="shared" si="283"/>
        <v>2178.5743444080003</v>
      </c>
      <c r="L909" s="23">
        <f t="shared" si="284"/>
        <v>20474.823997347379</v>
      </c>
      <c r="N909">
        <v>202212</v>
      </c>
      <c r="O909" s="20" t="s">
        <v>29</v>
      </c>
      <c r="P909" s="20" t="s">
        <v>3665</v>
      </c>
      <c r="Q909">
        <v>41164.31</v>
      </c>
      <c r="R909" s="21">
        <v>0.71</v>
      </c>
      <c r="S909">
        <v>1063.8499999999999</v>
      </c>
      <c r="T909" s="21">
        <v>0.04</v>
      </c>
      <c r="U909" s="11">
        <f t="shared" si="285"/>
        <v>1169.0664039999999</v>
      </c>
      <c r="V909" s="23">
        <f t="shared" si="286"/>
        <v>5727.232330460829</v>
      </c>
      <c r="W909" s="23">
        <f t="shared" si="287"/>
        <v>32801190.167075779</v>
      </c>
      <c r="X909" s="23">
        <f t="shared" si="288"/>
        <v>1227.5197241999999</v>
      </c>
      <c r="Y909" s="23">
        <f t="shared" si="289"/>
        <v>12623.531064921657</v>
      </c>
      <c r="AA909">
        <v>202212</v>
      </c>
      <c r="AB909" s="20" t="s">
        <v>31</v>
      </c>
      <c r="AC909" s="20" t="s">
        <v>3666</v>
      </c>
      <c r="AD909">
        <v>195589.86</v>
      </c>
      <c r="AE909" s="21">
        <v>0.72</v>
      </c>
      <c r="AF909">
        <v>592.87199999999996</v>
      </c>
      <c r="AG909" s="22">
        <v>4.1999999999999997E-3</v>
      </c>
      <c r="AH909" s="11">
        <f t="shared" si="290"/>
        <v>591.46373663999987</v>
      </c>
      <c r="AI909" s="23">
        <f t="shared" si="291"/>
        <v>9107.2978126487014</v>
      </c>
      <c r="AJ909" s="23">
        <f t="shared" si="292"/>
        <v>82942873.448275819</v>
      </c>
      <c r="AK909" s="23">
        <f t="shared" si="293"/>
        <v>621.0369234719999</v>
      </c>
      <c r="AL909" s="23">
        <f t="shared" si="294"/>
        <v>18806.059361937401</v>
      </c>
      <c r="AN909">
        <v>202212</v>
      </c>
      <c r="AO909" s="20" t="s">
        <v>33</v>
      </c>
      <c r="AP909" s="20" t="s">
        <v>3667</v>
      </c>
      <c r="AQ909">
        <v>2246.2199999999998</v>
      </c>
      <c r="AR909" s="21">
        <v>0.86</v>
      </c>
      <c r="AS909">
        <v>11.01</v>
      </c>
      <c r="AT909">
        <v>5.6999999999999993E-3</v>
      </c>
      <c r="AU909" s="11">
        <f t="shared" si="295"/>
        <v>11.010970439999998</v>
      </c>
      <c r="AV909" s="23">
        <f t="shared" si="296"/>
        <v>145.42761728318001</v>
      </c>
      <c r="AW909" s="23">
        <f t="shared" si="297"/>
        <v>21149.191868663078</v>
      </c>
      <c r="AX909" s="23">
        <f t="shared" si="298"/>
        <v>11.561518961999997</v>
      </c>
      <c r="AY909" s="23">
        <f t="shared" si="299"/>
        <v>301.86620500636002</v>
      </c>
      <c r="AZ909" s="23"/>
      <c r="BA909" s="23"/>
    </row>
    <row r="910" spans="1:53">
      <c r="A910">
        <v>202212</v>
      </c>
      <c r="B910" s="20" t="s">
        <v>27</v>
      </c>
      <c r="C910" s="20" t="s">
        <v>3668</v>
      </c>
      <c r="D910">
        <v>92793.75</v>
      </c>
      <c r="E910" s="21">
        <v>0.68</v>
      </c>
      <c r="F910">
        <v>3056.19</v>
      </c>
      <c r="G910" s="22">
        <v>4.8399999999999999E-2</v>
      </c>
      <c r="H910" s="11">
        <f t="shared" si="280"/>
        <v>3054.0279</v>
      </c>
      <c r="I910" s="23">
        <f t="shared" si="281"/>
        <v>13541.835568675564</v>
      </c>
      <c r="J910" s="23">
        <f t="shared" si="282"/>
        <v>183381310.56904665</v>
      </c>
      <c r="K910" s="23">
        <f t="shared" si="283"/>
        <v>3206.7292950000001</v>
      </c>
      <c r="L910" s="23">
        <f t="shared" si="284"/>
        <v>30137.699037351129</v>
      </c>
      <c r="N910">
        <v>202212</v>
      </c>
      <c r="O910" s="20" t="s">
        <v>29</v>
      </c>
      <c r="P910" s="20" t="s">
        <v>3669</v>
      </c>
      <c r="Q910">
        <v>22245.46</v>
      </c>
      <c r="R910" s="21">
        <v>0.71</v>
      </c>
      <c r="S910">
        <v>574.91</v>
      </c>
      <c r="T910" s="21">
        <v>0.04</v>
      </c>
      <c r="U910" s="11">
        <f t="shared" si="285"/>
        <v>631.77106400000002</v>
      </c>
      <c r="V910" s="23">
        <f t="shared" si="286"/>
        <v>3095.0334821104288</v>
      </c>
      <c r="W910" s="23">
        <f t="shared" si="287"/>
        <v>9579232.2553846054</v>
      </c>
      <c r="X910" s="23">
        <f t="shared" si="288"/>
        <v>663.3596172</v>
      </c>
      <c r="Y910" s="23">
        <f t="shared" si="289"/>
        <v>6821.8380282208582</v>
      </c>
      <c r="AA910">
        <v>202212</v>
      </c>
      <c r="AB910" s="20" t="s">
        <v>31</v>
      </c>
      <c r="AC910" s="20" t="s">
        <v>3670</v>
      </c>
      <c r="AD910">
        <v>224216.12</v>
      </c>
      <c r="AE910" s="21">
        <v>0.72</v>
      </c>
      <c r="AF910">
        <v>679.64390000000003</v>
      </c>
      <c r="AG910" s="22">
        <v>4.1999999999999997E-3</v>
      </c>
      <c r="AH910" s="11">
        <f t="shared" si="290"/>
        <v>678.02954687999988</v>
      </c>
      <c r="AI910" s="23">
        <f t="shared" si="291"/>
        <v>10440.2292595157</v>
      </c>
      <c r="AJ910" s="23">
        <f t="shared" si="292"/>
        <v>108998386.99124773</v>
      </c>
      <c r="AK910" s="23">
        <f t="shared" si="293"/>
        <v>711.93102422399988</v>
      </c>
      <c r="AL910" s="23">
        <f t="shared" si="294"/>
        <v>21558.488065911399</v>
      </c>
      <c r="AN910">
        <v>202212</v>
      </c>
      <c r="AO910" s="20" t="s">
        <v>33</v>
      </c>
      <c r="AP910" s="20" t="s">
        <v>3671</v>
      </c>
      <c r="AQ910">
        <v>745.61</v>
      </c>
      <c r="AR910" s="21">
        <v>0.86</v>
      </c>
      <c r="AS910">
        <v>21.35</v>
      </c>
      <c r="AT910">
        <v>3.3300000000000003E-2</v>
      </c>
      <c r="AU910" s="11">
        <f t="shared" si="295"/>
        <v>21.352779180000002</v>
      </c>
      <c r="AV910" s="23">
        <f t="shared" si="296"/>
        <v>115.04775577938922</v>
      </c>
      <c r="AW910" s="23">
        <f t="shared" si="297"/>
        <v>13235.986109873986</v>
      </c>
      <c r="AX910" s="23">
        <f t="shared" si="298"/>
        <v>22.420418139000002</v>
      </c>
      <c r="AY910" s="23">
        <f t="shared" si="299"/>
        <v>251.44829073877844</v>
      </c>
      <c r="AZ910" s="23"/>
      <c r="BA910" s="23"/>
    </row>
    <row r="911" spans="1:53">
      <c r="A911">
        <v>202212</v>
      </c>
      <c r="B911" s="20" t="s">
        <v>27</v>
      </c>
      <c r="C911" s="20" t="s">
        <v>3672</v>
      </c>
      <c r="D911">
        <v>43803.14</v>
      </c>
      <c r="E911" s="21">
        <v>0.68</v>
      </c>
      <c r="F911">
        <v>1442.67</v>
      </c>
      <c r="G911" s="22">
        <v>4.8399999999999999E-2</v>
      </c>
      <c r="H911" s="11">
        <f t="shared" si="280"/>
        <v>1441.64894368</v>
      </c>
      <c r="I911" s="23">
        <f t="shared" si="281"/>
        <v>6392.4016355807935</v>
      </c>
      <c r="J911" s="23">
        <f t="shared" si="282"/>
        <v>40862798.670576006</v>
      </c>
      <c r="K911" s="23">
        <f t="shared" si="283"/>
        <v>1513.7313908640001</v>
      </c>
      <c r="L911" s="23">
        <f t="shared" si="284"/>
        <v>14226.452214841587</v>
      </c>
      <c r="N911">
        <v>202212</v>
      </c>
      <c r="O911" s="20" t="s">
        <v>29</v>
      </c>
      <c r="P911" s="20" t="s">
        <v>3673</v>
      </c>
      <c r="Q911">
        <v>44490.85</v>
      </c>
      <c r="R911" s="21">
        <v>0.71</v>
      </c>
      <c r="S911">
        <v>1149.82</v>
      </c>
      <c r="T911" s="21">
        <v>0.04</v>
      </c>
      <c r="U911" s="11">
        <f t="shared" si="285"/>
        <v>1263.5401400000001</v>
      </c>
      <c r="V911" s="23">
        <f t="shared" si="286"/>
        <v>6190.0572250496407</v>
      </c>
      <c r="W911" s="23">
        <f t="shared" si="287"/>
        <v>38316808.449389257</v>
      </c>
      <c r="X911" s="23">
        <f t="shared" si="288"/>
        <v>1326.7171470000001</v>
      </c>
      <c r="Y911" s="23">
        <f t="shared" si="289"/>
        <v>13643.654590099282</v>
      </c>
      <c r="AA911">
        <v>202212</v>
      </c>
      <c r="AB911" s="20" t="s">
        <v>31</v>
      </c>
      <c r="AC911" s="20" t="s">
        <v>3674</v>
      </c>
      <c r="AD911">
        <v>162113.66</v>
      </c>
      <c r="AE911" s="21">
        <v>0.72</v>
      </c>
      <c r="AF911">
        <v>491.39890000000003</v>
      </c>
      <c r="AG911" s="22">
        <v>4.1999999999999997E-3</v>
      </c>
      <c r="AH911" s="11">
        <f t="shared" si="290"/>
        <v>490.23170783999996</v>
      </c>
      <c r="AI911" s="23">
        <f t="shared" si="291"/>
        <v>7548.5374401233057</v>
      </c>
      <c r="AJ911" s="23">
        <f t="shared" si="292"/>
        <v>56980417.484943308</v>
      </c>
      <c r="AK911" s="23">
        <f t="shared" si="293"/>
        <v>514.74329323199993</v>
      </c>
      <c r="AL911" s="23">
        <f t="shared" si="294"/>
        <v>15587.306588086611</v>
      </c>
      <c r="AN911">
        <v>202212</v>
      </c>
      <c r="AO911" s="20" t="s">
        <v>33</v>
      </c>
      <c r="AP911" s="20" t="s">
        <v>3675</v>
      </c>
      <c r="AQ911">
        <v>3558.01</v>
      </c>
      <c r="AR911" s="21">
        <v>0.86</v>
      </c>
      <c r="AS911">
        <v>305.68</v>
      </c>
      <c r="AT911">
        <v>9.9900000000000003E-2</v>
      </c>
      <c r="AU911" s="11">
        <f t="shared" si="295"/>
        <v>305.68287114000003</v>
      </c>
      <c r="AV911" s="23">
        <f t="shared" si="296"/>
        <v>917.55845312882457</v>
      </c>
      <c r="AW911" s="23">
        <f t="shared" si="297"/>
        <v>841913.51490816136</v>
      </c>
      <c r="AX911" s="23">
        <f t="shared" si="298"/>
        <v>320.96701469700002</v>
      </c>
      <c r="AY911" s="23">
        <f t="shared" si="299"/>
        <v>2140.799777397649</v>
      </c>
      <c r="AZ911" s="23"/>
      <c r="BA911" s="23"/>
    </row>
    <row r="912" spans="1:53">
      <c r="A912">
        <v>202212</v>
      </c>
      <c r="B912" s="20" t="s">
        <v>27</v>
      </c>
      <c r="C912" s="20" t="s">
        <v>3676</v>
      </c>
      <c r="D912">
        <v>113485.71</v>
      </c>
      <c r="E912" s="21">
        <v>0.68</v>
      </c>
      <c r="F912">
        <v>3737.69</v>
      </c>
      <c r="G912" s="22">
        <v>4.8399999999999999E-2</v>
      </c>
      <c r="H912" s="11">
        <f t="shared" si="280"/>
        <v>3735.0416875200008</v>
      </c>
      <c r="I912" s="23">
        <f t="shared" si="281"/>
        <v>16561.512216225772</v>
      </c>
      <c r="J912" s="23">
        <f t="shared" si="282"/>
        <v>274283686.88819551</v>
      </c>
      <c r="K912" s="23">
        <f t="shared" si="283"/>
        <v>3921.7937718960011</v>
      </c>
      <c r="L912" s="23">
        <f t="shared" si="284"/>
        <v>36858.066119971547</v>
      </c>
      <c r="N912">
        <v>202212</v>
      </c>
      <c r="O912" s="20" t="s">
        <v>29</v>
      </c>
      <c r="P912" s="20" t="s">
        <v>3677</v>
      </c>
      <c r="Q912">
        <v>39006.720000000001</v>
      </c>
      <c r="R912" s="21">
        <v>0.71</v>
      </c>
      <c r="S912">
        <v>1008.08</v>
      </c>
      <c r="T912" s="21">
        <v>0.04</v>
      </c>
      <c r="U912" s="11">
        <f t="shared" si="285"/>
        <v>1107.7908480000001</v>
      </c>
      <c r="V912" s="23">
        <f t="shared" si="286"/>
        <v>5427.0446386501571</v>
      </c>
      <c r="W912" s="23">
        <f t="shared" si="287"/>
        <v>29452813.509901416</v>
      </c>
      <c r="X912" s="23">
        <f t="shared" si="288"/>
        <v>1163.1803904000001</v>
      </c>
      <c r="Y912" s="23">
        <f t="shared" si="289"/>
        <v>11961.880125300315</v>
      </c>
      <c r="AA912">
        <v>202212</v>
      </c>
      <c r="AB912" s="20" t="s">
        <v>31</v>
      </c>
      <c r="AC912" s="20" t="s">
        <v>3678</v>
      </c>
      <c r="AD912">
        <v>171833.51</v>
      </c>
      <c r="AE912" s="21">
        <v>0.72</v>
      </c>
      <c r="AF912">
        <v>520.86170000000004</v>
      </c>
      <c r="AG912" s="22">
        <v>4.1999999999999997E-3</v>
      </c>
      <c r="AH912" s="11">
        <f t="shared" si="290"/>
        <v>519.62453424</v>
      </c>
      <c r="AI912" s="23">
        <f t="shared" si="291"/>
        <v>8001.1251593653642</v>
      </c>
      <c r="AJ912" s="23">
        <f t="shared" si="292"/>
        <v>64018003.815829426</v>
      </c>
      <c r="AK912" s="23">
        <f t="shared" si="293"/>
        <v>545.60576095200008</v>
      </c>
      <c r="AL912" s="23">
        <f t="shared" si="294"/>
        <v>16521.87485297073</v>
      </c>
      <c r="AN912">
        <v>202212</v>
      </c>
      <c r="AO912" s="20" t="s">
        <v>33</v>
      </c>
      <c r="AP912" s="20" t="s">
        <v>3679</v>
      </c>
      <c r="AQ912">
        <v>1683.67</v>
      </c>
      <c r="AR912" s="21">
        <v>0.86</v>
      </c>
      <c r="AS912">
        <v>90.93</v>
      </c>
      <c r="AT912">
        <v>6.2800000000000009E-2</v>
      </c>
      <c r="AU912" s="11">
        <f t="shared" si="295"/>
        <v>90.931649360000023</v>
      </c>
      <c r="AV912" s="23">
        <f t="shared" si="296"/>
        <v>351.27835203967248</v>
      </c>
      <c r="AW912" s="23">
        <f t="shared" si="297"/>
        <v>123396.48061170807</v>
      </c>
      <c r="AX912" s="23">
        <f t="shared" si="298"/>
        <v>95.478231828000034</v>
      </c>
      <c r="AY912" s="23">
        <f t="shared" si="299"/>
        <v>793.48835343934502</v>
      </c>
      <c r="AZ912" s="23"/>
      <c r="BA912" s="23"/>
    </row>
    <row r="913" spans="1:53">
      <c r="A913">
        <v>202212</v>
      </c>
      <c r="B913" s="20" t="s">
        <v>27</v>
      </c>
      <c r="C913" s="20" t="s">
        <v>3680</v>
      </c>
      <c r="D913">
        <v>33500.620000000003</v>
      </c>
      <c r="E913" s="21">
        <v>0.68</v>
      </c>
      <c r="F913">
        <v>1103.3499999999999</v>
      </c>
      <c r="G913" s="22">
        <v>4.8399999999999999E-2</v>
      </c>
      <c r="H913" s="11">
        <f t="shared" si="280"/>
        <v>1102.5724054400002</v>
      </c>
      <c r="I913" s="23">
        <f t="shared" si="281"/>
        <v>4888.9056373805779</v>
      </c>
      <c r="J913" s="23">
        <f t="shared" si="282"/>
        <v>23901398.331211593</v>
      </c>
      <c r="K913" s="23">
        <f t="shared" si="283"/>
        <v>1157.7010257120003</v>
      </c>
      <c r="L913" s="23">
        <f t="shared" si="284"/>
        <v>10880.383680201156</v>
      </c>
      <c r="N913">
        <v>202212</v>
      </c>
      <c r="O913" s="20" t="s">
        <v>29</v>
      </c>
      <c r="P913" s="20" t="s">
        <v>3681</v>
      </c>
      <c r="Q913">
        <v>36174.69</v>
      </c>
      <c r="R913" s="21">
        <v>0.71</v>
      </c>
      <c r="S913">
        <v>934.89</v>
      </c>
      <c r="T913" s="21">
        <v>0.04</v>
      </c>
      <c r="U913" s="11">
        <f t="shared" si="285"/>
        <v>1027.3611960000001</v>
      </c>
      <c r="V913" s="23">
        <f t="shared" si="286"/>
        <v>5033.0214234709165</v>
      </c>
      <c r="W913" s="23">
        <f t="shared" si="287"/>
        <v>25331304.649117209</v>
      </c>
      <c r="X913" s="23">
        <f t="shared" si="288"/>
        <v>1078.7292558000001</v>
      </c>
      <c r="Y913" s="23">
        <f t="shared" si="289"/>
        <v>11093.404042941833</v>
      </c>
      <c r="AA913">
        <v>202212</v>
      </c>
      <c r="AB913" s="20" t="s">
        <v>31</v>
      </c>
      <c r="AC913" s="20" t="s">
        <v>3682</v>
      </c>
      <c r="AD913">
        <v>218671.08</v>
      </c>
      <c r="AE913" s="21">
        <v>0.72</v>
      </c>
      <c r="AF913">
        <v>662.83579999999995</v>
      </c>
      <c r="AG913" s="22">
        <v>4.1999999999999997E-3</v>
      </c>
      <c r="AH913" s="11">
        <f t="shared" si="290"/>
        <v>661.26134591999994</v>
      </c>
      <c r="AI913" s="23">
        <f t="shared" si="291"/>
        <v>10182.034224951793</v>
      </c>
      <c r="AJ913" s="23">
        <f t="shared" si="292"/>
        <v>103673820.95808965</v>
      </c>
      <c r="AK913" s="23">
        <f t="shared" si="293"/>
        <v>694.32441321599993</v>
      </c>
      <c r="AL913" s="23">
        <f t="shared" si="294"/>
        <v>21025.329795823585</v>
      </c>
      <c r="AN913">
        <v>202212</v>
      </c>
      <c r="AO913" s="20" t="s">
        <v>33</v>
      </c>
      <c r="AP913" s="20" t="s">
        <v>3683</v>
      </c>
      <c r="AQ913">
        <v>1921.33</v>
      </c>
      <c r="AR913" s="21">
        <v>0.86</v>
      </c>
      <c r="AS913">
        <v>111.53</v>
      </c>
      <c r="AT913">
        <v>6.7500000000000004E-2</v>
      </c>
      <c r="AU913" s="11">
        <f t="shared" si="295"/>
        <v>111.53320650000001</v>
      </c>
      <c r="AV913" s="23">
        <f t="shared" si="296"/>
        <v>414.54981136435589</v>
      </c>
      <c r="AW913" s="23">
        <f t="shared" si="297"/>
        <v>171851.54610222304</v>
      </c>
      <c r="AX913" s="23">
        <f t="shared" si="298"/>
        <v>117.10986682500001</v>
      </c>
      <c r="AY913" s="23">
        <f t="shared" si="299"/>
        <v>940.63282922871178</v>
      </c>
      <c r="AZ913" s="23"/>
      <c r="BA913" s="23"/>
    </row>
    <row r="914" spans="1:53">
      <c r="A914">
        <v>202212</v>
      </c>
      <c r="B914" s="20" t="s">
        <v>27</v>
      </c>
      <c r="C914" s="20" t="s">
        <v>3684</v>
      </c>
      <c r="D914">
        <v>47640.02</v>
      </c>
      <c r="E914" s="21">
        <v>0.68</v>
      </c>
      <c r="F914">
        <v>1569.04</v>
      </c>
      <c r="G914" s="22">
        <v>4.8399999999999999E-2</v>
      </c>
      <c r="H914" s="11">
        <f t="shared" si="280"/>
        <v>1567.9283382399999</v>
      </c>
      <c r="I914" s="23">
        <f t="shared" si="281"/>
        <v>6952.3358774531171</v>
      </c>
      <c r="J914" s="23">
        <f t="shared" si="282"/>
        <v>48334974.152921803</v>
      </c>
      <c r="K914" s="23">
        <f t="shared" si="283"/>
        <v>1646.3247551520001</v>
      </c>
      <c r="L914" s="23">
        <f t="shared" si="284"/>
        <v>15472.600093146233</v>
      </c>
      <c r="N914">
        <v>202212</v>
      </c>
      <c r="O914" s="20" t="s">
        <v>29</v>
      </c>
      <c r="P914" s="20" t="s">
        <v>3685</v>
      </c>
      <c r="Q914">
        <v>15475.07</v>
      </c>
      <c r="R914" s="21">
        <v>0.71</v>
      </c>
      <c r="S914">
        <v>399.93</v>
      </c>
      <c r="T914" s="21">
        <v>0.04</v>
      </c>
      <c r="U914" s="11">
        <f t="shared" si="285"/>
        <v>439.49198799999999</v>
      </c>
      <c r="V914" s="23">
        <f t="shared" si="286"/>
        <v>2153.0622332827747</v>
      </c>
      <c r="W914" s="23">
        <f t="shared" si="287"/>
        <v>4635676.9803886097</v>
      </c>
      <c r="X914" s="23">
        <f t="shared" si="288"/>
        <v>461.46658740000004</v>
      </c>
      <c r="Y914" s="23">
        <f t="shared" si="289"/>
        <v>4745.6164545655492</v>
      </c>
      <c r="AA914">
        <v>202212</v>
      </c>
      <c r="AB914" s="20" t="s">
        <v>31</v>
      </c>
      <c r="AC914" s="20" t="s">
        <v>3686</v>
      </c>
      <c r="AD914">
        <v>117045.38</v>
      </c>
      <c r="AE914" s="21">
        <v>0.72</v>
      </c>
      <c r="AF914">
        <v>354.78800000000001</v>
      </c>
      <c r="AG914" s="22">
        <v>4.1999999999999997E-3</v>
      </c>
      <c r="AH914" s="11">
        <f t="shared" si="290"/>
        <v>353.94522911999996</v>
      </c>
      <c r="AI914" s="23">
        <f t="shared" si="291"/>
        <v>5450.0122514256936</v>
      </c>
      <c r="AJ914" s="23">
        <f t="shared" si="292"/>
        <v>29702633.540690158</v>
      </c>
      <c r="AK914" s="23">
        <f t="shared" si="293"/>
        <v>371.642490576</v>
      </c>
      <c r="AL914" s="23">
        <f t="shared" si="294"/>
        <v>11253.969731971387</v>
      </c>
      <c r="AN914">
        <v>202212</v>
      </c>
      <c r="AO914" s="20" t="s">
        <v>33</v>
      </c>
      <c r="AP914" s="20" t="s">
        <v>3687</v>
      </c>
      <c r="AQ914">
        <v>1699.63</v>
      </c>
      <c r="AR914" s="21">
        <v>0.86</v>
      </c>
      <c r="AS914">
        <v>3.07</v>
      </c>
      <c r="AT914">
        <v>2.0999999999999999E-3</v>
      </c>
      <c r="AU914" s="11">
        <f t="shared" si="295"/>
        <v>3.0695317800000002</v>
      </c>
      <c r="AV914" s="23">
        <f t="shared" si="296"/>
        <v>66.91230613272252</v>
      </c>
      <c r="AW914" s="23">
        <f t="shared" si="297"/>
        <v>4477.2567119991754</v>
      </c>
      <c r="AX914" s="23">
        <f t="shared" si="298"/>
        <v>3.2230083690000004</v>
      </c>
      <c r="AY914" s="23">
        <f t="shared" si="299"/>
        <v>136.89414404544505</v>
      </c>
      <c r="AZ914" s="23"/>
      <c r="BA914" s="23"/>
    </row>
    <row r="915" spans="1:53">
      <c r="A915">
        <v>202212</v>
      </c>
      <c r="B915" s="20" t="s">
        <v>27</v>
      </c>
      <c r="C915" s="20" t="s">
        <v>3688</v>
      </c>
      <c r="D915">
        <v>83828.679999999993</v>
      </c>
      <c r="E915" s="21">
        <v>0.68</v>
      </c>
      <c r="F915">
        <v>2760.93</v>
      </c>
      <c r="G915" s="22">
        <v>4.8399999999999999E-2</v>
      </c>
      <c r="H915" s="11">
        <f t="shared" si="280"/>
        <v>2758.9695161599998</v>
      </c>
      <c r="I915" s="23">
        <f t="shared" si="281"/>
        <v>12233.520043096887</v>
      </c>
      <c r="J915" s="23">
        <f t="shared" si="282"/>
        <v>149659012.64485326</v>
      </c>
      <c r="K915" s="23">
        <f t="shared" si="283"/>
        <v>2896.917991968</v>
      </c>
      <c r="L915" s="23">
        <f t="shared" si="284"/>
        <v>27226.009602353774</v>
      </c>
      <c r="N915">
        <v>202212</v>
      </c>
      <c r="O915" s="20" t="s">
        <v>29</v>
      </c>
      <c r="P915" s="20" t="s">
        <v>3689</v>
      </c>
      <c r="Q915">
        <v>29956.59</v>
      </c>
      <c r="R915" s="21">
        <v>0.71</v>
      </c>
      <c r="S915">
        <v>774.19</v>
      </c>
      <c r="T915" s="21">
        <v>0.04</v>
      </c>
      <c r="U915" s="11">
        <f t="shared" si="285"/>
        <v>850.767156</v>
      </c>
      <c r="V915" s="23">
        <f t="shared" si="286"/>
        <v>4167.8908442376314</v>
      </c>
      <c r="W915" s="23">
        <f t="shared" si="287"/>
        <v>17371314.089479875</v>
      </c>
      <c r="X915" s="23">
        <f t="shared" si="288"/>
        <v>893.30551380000009</v>
      </c>
      <c r="Y915" s="23">
        <f t="shared" si="289"/>
        <v>9186.5488444752627</v>
      </c>
      <c r="AA915">
        <v>202212</v>
      </c>
      <c r="AB915" s="20" t="s">
        <v>31</v>
      </c>
      <c r="AC915" s="20" t="s">
        <v>3690</v>
      </c>
      <c r="AD915">
        <v>231808.9</v>
      </c>
      <c r="AE915" s="21">
        <v>0.72</v>
      </c>
      <c r="AF915">
        <v>702.65909999999997</v>
      </c>
      <c r="AG915" s="22">
        <v>4.1999999999999997E-3</v>
      </c>
      <c r="AH915" s="11">
        <f t="shared" si="290"/>
        <v>700.99011359999997</v>
      </c>
      <c r="AI915" s="23">
        <f t="shared" si="291"/>
        <v>10793.773705459485</v>
      </c>
      <c r="AJ915" s="23">
        <f t="shared" si="292"/>
        <v>116505550.80466859</v>
      </c>
      <c r="AK915" s="23">
        <f t="shared" si="293"/>
        <v>736.03961928000001</v>
      </c>
      <c r="AL915" s="23">
        <f t="shared" si="294"/>
        <v>22288.537524518972</v>
      </c>
      <c r="AN915">
        <v>202212</v>
      </c>
      <c r="AO915" s="20" t="s">
        <v>33</v>
      </c>
      <c r="AP915" s="20" t="s">
        <v>3691</v>
      </c>
      <c r="AQ915">
        <v>3716.86</v>
      </c>
      <c r="AR915" s="21">
        <v>0.86</v>
      </c>
      <c r="AS915">
        <v>23.01</v>
      </c>
      <c r="AT915">
        <v>7.1999999999999998E-3</v>
      </c>
      <c r="AU915" s="11">
        <f t="shared" si="295"/>
        <v>23.014797120000001</v>
      </c>
      <c r="AV915" s="23">
        <f t="shared" si="296"/>
        <v>270.25378610055844</v>
      </c>
      <c r="AW915" s="23">
        <f t="shared" si="297"/>
        <v>73037.108901686399</v>
      </c>
      <c r="AX915" s="23">
        <f t="shared" si="298"/>
        <v>24.165536976000002</v>
      </c>
      <c r="AY915" s="23">
        <f t="shared" si="299"/>
        <v>563.52236932111691</v>
      </c>
      <c r="AZ915" s="23"/>
      <c r="BA915" s="23"/>
    </row>
    <row r="916" spans="1:53">
      <c r="A916">
        <v>202212</v>
      </c>
      <c r="B916" s="20" t="s">
        <v>27</v>
      </c>
      <c r="C916" s="20" t="s">
        <v>3692</v>
      </c>
      <c r="D916">
        <v>69339.460000000006</v>
      </c>
      <c r="E916" s="21">
        <v>0.68</v>
      </c>
      <c r="F916">
        <v>2283.7199999999998</v>
      </c>
      <c r="G916" s="22">
        <v>4.8399999999999999E-2</v>
      </c>
      <c r="H916" s="11">
        <f t="shared" si="280"/>
        <v>2282.1003075200006</v>
      </c>
      <c r="I916" s="23">
        <f t="shared" si="281"/>
        <v>10119.038897994278</v>
      </c>
      <c r="J916" s="23">
        <f t="shared" si="282"/>
        <v>102394948.21912126</v>
      </c>
      <c r="K916" s="23">
        <f t="shared" si="283"/>
        <v>2396.2053228960008</v>
      </c>
      <c r="L916" s="23">
        <f t="shared" si="284"/>
        <v>22520.178103508559</v>
      </c>
      <c r="N916">
        <v>202212</v>
      </c>
      <c r="O916" s="20" t="s">
        <v>29</v>
      </c>
      <c r="P916" s="20" t="s">
        <v>3693</v>
      </c>
      <c r="Q916">
        <v>29893.48</v>
      </c>
      <c r="R916" s="21">
        <v>0.71</v>
      </c>
      <c r="S916">
        <v>772.56</v>
      </c>
      <c r="T916" s="21">
        <v>0.04</v>
      </c>
      <c r="U916" s="11">
        <f t="shared" si="285"/>
        <v>848.97483199999988</v>
      </c>
      <c r="V916" s="23">
        <f t="shared" si="286"/>
        <v>4159.110285730143</v>
      </c>
      <c r="W916" s="23">
        <f t="shared" si="287"/>
        <v>17298198.368866272</v>
      </c>
      <c r="X916" s="23">
        <f t="shared" si="288"/>
        <v>891.42357359999994</v>
      </c>
      <c r="Y916" s="23">
        <f t="shared" si="289"/>
        <v>9167.1954034602859</v>
      </c>
      <c r="AA916">
        <v>202212</v>
      </c>
      <c r="AB916" s="20" t="s">
        <v>31</v>
      </c>
      <c r="AC916" s="20" t="s">
        <v>3694</v>
      </c>
      <c r="AD916">
        <v>237071.58</v>
      </c>
      <c r="AE916" s="21">
        <v>0.72</v>
      </c>
      <c r="AF916">
        <v>718.6114</v>
      </c>
      <c r="AG916" s="22">
        <v>4.1999999999999997E-3</v>
      </c>
      <c r="AH916" s="11">
        <f t="shared" si="290"/>
        <v>716.90445791999991</v>
      </c>
      <c r="AI916" s="23">
        <f t="shared" si="291"/>
        <v>11038.821143259533</v>
      </c>
      <c r="AJ916" s="23">
        <f t="shared" si="292"/>
        <v>121855572.23287369</v>
      </c>
      <c r="AK916" s="23">
        <f t="shared" si="293"/>
        <v>752.74968081599991</v>
      </c>
      <c r="AL916" s="23">
        <f t="shared" si="294"/>
        <v>22794.546744439067</v>
      </c>
      <c r="AN916">
        <v>202212</v>
      </c>
      <c r="AO916" s="20" t="s">
        <v>33</v>
      </c>
      <c r="AP916" s="20" t="s">
        <v>3695</v>
      </c>
      <c r="AQ916">
        <v>2813.59</v>
      </c>
      <c r="AR916" s="21">
        <v>0.86</v>
      </c>
      <c r="AS916">
        <v>32.18</v>
      </c>
      <c r="AT916">
        <v>1.3300000000000001E-2</v>
      </c>
      <c r="AU916" s="11">
        <f t="shared" si="295"/>
        <v>32.181842420000002</v>
      </c>
      <c r="AV916" s="23">
        <f t="shared" si="296"/>
        <v>277.19005687598866</v>
      </c>
      <c r="AW916" s="23">
        <f t="shared" si="297"/>
        <v>76834.327630913831</v>
      </c>
      <c r="AX916" s="23">
        <f t="shared" si="298"/>
        <v>33.790934541000006</v>
      </c>
      <c r="AY916" s="23">
        <f t="shared" si="299"/>
        <v>586.56195617197727</v>
      </c>
      <c r="AZ916" s="23"/>
      <c r="BA916" s="23"/>
    </row>
    <row r="917" spans="1:53">
      <c r="A917">
        <v>202212</v>
      </c>
      <c r="B917" s="20" t="s">
        <v>27</v>
      </c>
      <c r="C917" s="20" t="s">
        <v>3696</v>
      </c>
      <c r="D917">
        <v>3949.54</v>
      </c>
      <c r="E917" s="21">
        <v>0.68</v>
      </c>
      <c r="F917">
        <v>130.08000000000001</v>
      </c>
      <c r="G917" s="22">
        <v>4.8399999999999999E-2</v>
      </c>
      <c r="H917" s="11">
        <f t="shared" si="280"/>
        <v>129.98726048</v>
      </c>
      <c r="I917" s="23">
        <f t="shared" si="281"/>
        <v>576.37525428066965</v>
      </c>
      <c r="J917" s="23">
        <f t="shared" si="282"/>
        <v>332208.43374710658</v>
      </c>
      <c r="K917" s="23">
        <f t="shared" si="283"/>
        <v>136.48662350400002</v>
      </c>
      <c r="L917" s="23">
        <f t="shared" si="284"/>
        <v>1282.7377690413393</v>
      </c>
      <c r="N917">
        <v>202212</v>
      </c>
      <c r="O917" s="20" t="s">
        <v>29</v>
      </c>
      <c r="P917" s="20" t="s">
        <v>3697</v>
      </c>
      <c r="Q917">
        <v>65315.41</v>
      </c>
      <c r="R917" s="21">
        <v>0.71</v>
      </c>
      <c r="S917">
        <v>1688.01</v>
      </c>
      <c r="T917" s="21">
        <v>0.04</v>
      </c>
      <c r="U917" s="11">
        <f t="shared" si="285"/>
        <v>1854.9576440000001</v>
      </c>
      <c r="V917" s="23">
        <f t="shared" si="286"/>
        <v>9087.3994445504995</v>
      </c>
      <c r="W917" s="23">
        <f t="shared" si="287"/>
        <v>82580828.664816722</v>
      </c>
      <c r="X917" s="23">
        <f t="shared" si="288"/>
        <v>1947.7055262000001</v>
      </c>
      <c r="Y917" s="23">
        <f t="shared" si="289"/>
        <v>20029.756533100997</v>
      </c>
      <c r="AA917">
        <v>202212</v>
      </c>
      <c r="AB917" s="20" t="s">
        <v>31</v>
      </c>
      <c r="AC917" s="20" t="s">
        <v>3698</v>
      </c>
      <c r="AD917">
        <v>156853.49</v>
      </c>
      <c r="AE917" s="21">
        <v>0.72</v>
      </c>
      <c r="AF917">
        <v>475.45429999999999</v>
      </c>
      <c r="AG917" s="22">
        <v>4.1999999999999997E-3</v>
      </c>
      <c r="AH917" s="11">
        <f t="shared" si="290"/>
        <v>474.32495375999991</v>
      </c>
      <c r="AI917" s="23">
        <f t="shared" si="291"/>
        <v>7303.6068760584785</v>
      </c>
      <c r="AJ917" s="23">
        <f t="shared" si="292"/>
        <v>53342673.400008686</v>
      </c>
      <c r="AK917" s="23">
        <f t="shared" si="293"/>
        <v>498.04120144799992</v>
      </c>
      <c r="AL917" s="23">
        <f t="shared" si="294"/>
        <v>15081.538705876957</v>
      </c>
      <c r="AN917">
        <v>202212</v>
      </c>
      <c r="AO917" s="20" t="s">
        <v>33</v>
      </c>
      <c r="AP917" s="20" t="s">
        <v>3699</v>
      </c>
      <c r="AQ917">
        <v>1498.68</v>
      </c>
      <c r="AR917" s="21">
        <v>0.86</v>
      </c>
      <c r="AS917">
        <v>18.170000000000002</v>
      </c>
      <c r="AT917">
        <v>1.41E-2</v>
      </c>
      <c r="AU917" s="11">
        <f t="shared" si="295"/>
        <v>18.172993680000001</v>
      </c>
      <c r="AV917" s="23">
        <f t="shared" si="296"/>
        <v>151.96142328065088</v>
      </c>
      <c r="AW917" s="23">
        <f t="shared" si="297"/>
        <v>23092.274165481143</v>
      </c>
      <c r="AX917" s="23">
        <f t="shared" si="298"/>
        <v>19.081643364000001</v>
      </c>
      <c r="AY917" s="23">
        <f t="shared" si="299"/>
        <v>322.09584024130174</v>
      </c>
      <c r="AZ917" s="23"/>
      <c r="BA917" s="23"/>
    </row>
    <row r="918" spans="1:53">
      <c r="A918">
        <v>202212</v>
      </c>
      <c r="B918" s="20" t="s">
        <v>27</v>
      </c>
      <c r="C918" s="20" t="s">
        <v>3700</v>
      </c>
      <c r="D918">
        <v>35415.040000000001</v>
      </c>
      <c r="E918" s="21">
        <v>0.68</v>
      </c>
      <c r="F918">
        <v>1166.4100000000001</v>
      </c>
      <c r="G918" s="22">
        <v>4.8399999999999999E-2</v>
      </c>
      <c r="H918" s="11">
        <f t="shared" si="280"/>
        <v>1165.5797964799999</v>
      </c>
      <c r="I918" s="23">
        <f t="shared" si="281"/>
        <v>5168.2861004978013</v>
      </c>
      <c r="J918" s="23">
        <f t="shared" si="282"/>
        <v>26711181.216598768</v>
      </c>
      <c r="K918" s="23">
        <f t="shared" si="283"/>
        <v>1223.858786304</v>
      </c>
      <c r="L918" s="23">
        <f t="shared" si="284"/>
        <v>11502.151997475603</v>
      </c>
      <c r="N918">
        <v>202212</v>
      </c>
      <c r="O918" s="20" t="s">
        <v>29</v>
      </c>
      <c r="P918" s="20" t="s">
        <v>3701</v>
      </c>
      <c r="Q918">
        <v>39254.629999999997</v>
      </c>
      <c r="R918" s="21">
        <v>0.71</v>
      </c>
      <c r="S918">
        <v>1014.49</v>
      </c>
      <c r="T918" s="21">
        <v>0.04</v>
      </c>
      <c r="U918" s="11">
        <f t="shared" si="285"/>
        <v>1114.8314919999998</v>
      </c>
      <c r="V918" s="23">
        <f t="shared" si="286"/>
        <v>5461.5366091713322</v>
      </c>
      <c r="W918" s="23">
        <f t="shared" si="287"/>
        <v>29828382.133318692</v>
      </c>
      <c r="X918" s="23">
        <f t="shared" si="288"/>
        <v>1170.5730665999999</v>
      </c>
      <c r="Y918" s="23">
        <f t="shared" si="289"/>
        <v>12037.904710342664</v>
      </c>
      <c r="AA918">
        <v>202212</v>
      </c>
      <c r="AB918" s="20" t="s">
        <v>31</v>
      </c>
      <c r="AC918" s="20" t="s">
        <v>3702</v>
      </c>
      <c r="AD918">
        <v>141681.13</v>
      </c>
      <c r="AE918" s="21">
        <v>0.72</v>
      </c>
      <c r="AF918">
        <v>429.46379999999999</v>
      </c>
      <c r="AG918" s="22">
        <v>4.1999999999999997E-3</v>
      </c>
      <c r="AH918" s="11">
        <f t="shared" si="290"/>
        <v>428.44373711999998</v>
      </c>
      <c r="AI918" s="23">
        <f t="shared" si="291"/>
        <v>6597.1326189537467</v>
      </c>
      <c r="AJ918" s="23">
        <f t="shared" si="292"/>
        <v>43522158.792063519</v>
      </c>
      <c r="AK918" s="23">
        <f t="shared" si="293"/>
        <v>449.86592397599998</v>
      </c>
      <c r="AL918" s="23">
        <f t="shared" si="294"/>
        <v>13622.708975027494</v>
      </c>
      <c r="AN918">
        <v>202212</v>
      </c>
      <c r="AO918" s="20" t="s">
        <v>33</v>
      </c>
      <c r="AP918" s="20" t="s">
        <v>3703</v>
      </c>
      <c r="AQ918">
        <v>202.92</v>
      </c>
      <c r="AR918" s="21">
        <v>0.86</v>
      </c>
      <c r="AS918">
        <v>7.91</v>
      </c>
      <c r="AT918">
        <v>4.53E-2</v>
      </c>
      <c r="AU918" s="11">
        <f t="shared" si="295"/>
        <v>7.9053573599999991</v>
      </c>
      <c r="AV918" s="23">
        <f t="shared" si="296"/>
        <v>36.291579248265364</v>
      </c>
      <c r="AW918" s="23">
        <f t="shared" si="297"/>
        <v>1317.0787243331251</v>
      </c>
      <c r="AX918" s="23">
        <f t="shared" si="298"/>
        <v>8.3006252279999995</v>
      </c>
      <c r="AY918" s="23">
        <f t="shared" si="299"/>
        <v>80.488515856530725</v>
      </c>
      <c r="AZ918" s="23"/>
      <c r="BA918" s="23"/>
    </row>
    <row r="919" spans="1:53">
      <c r="A919">
        <v>202212</v>
      </c>
      <c r="B919" s="20" t="s">
        <v>27</v>
      </c>
      <c r="C919" s="20" t="s">
        <v>3704</v>
      </c>
      <c r="D919">
        <v>119476.36</v>
      </c>
      <c r="E919" s="21">
        <v>0.68</v>
      </c>
      <c r="F919">
        <v>3934.99</v>
      </c>
      <c r="G919" s="22">
        <v>4.8399999999999999E-2</v>
      </c>
      <c r="H919" s="11">
        <f t="shared" si="280"/>
        <v>3932.2059603200005</v>
      </c>
      <c r="I919" s="23">
        <f t="shared" si="281"/>
        <v>17435.75641100706</v>
      </c>
      <c r="J919" s="23">
        <f t="shared" si="282"/>
        <v>304005601.62397379</v>
      </c>
      <c r="K919" s="23">
        <f t="shared" si="283"/>
        <v>4128.8162583360008</v>
      </c>
      <c r="L919" s="23">
        <f t="shared" si="284"/>
        <v>38803.718782334123</v>
      </c>
      <c r="N919">
        <v>202212</v>
      </c>
      <c r="O919" s="20" t="s">
        <v>29</v>
      </c>
      <c r="P919" s="20" t="s">
        <v>3705</v>
      </c>
      <c r="Q919">
        <v>15477.57</v>
      </c>
      <c r="R919" s="21">
        <v>0.71</v>
      </c>
      <c r="S919">
        <v>400</v>
      </c>
      <c r="T919" s="21">
        <v>0.04</v>
      </c>
      <c r="U919" s="11">
        <f t="shared" si="285"/>
        <v>439.56298799999996</v>
      </c>
      <c r="V919" s="23">
        <f t="shared" si="286"/>
        <v>2153.4100608262502</v>
      </c>
      <c r="W919" s="23">
        <f t="shared" si="287"/>
        <v>4637174.8900677143</v>
      </c>
      <c r="X919" s="23">
        <f t="shared" si="288"/>
        <v>461.54113739999997</v>
      </c>
      <c r="Y919" s="23">
        <f t="shared" si="289"/>
        <v>4746.3831096525</v>
      </c>
      <c r="AA919">
        <v>202212</v>
      </c>
      <c r="AB919" s="20" t="s">
        <v>31</v>
      </c>
      <c r="AC919" s="20" t="s">
        <v>3706</v>
      </c>
      <c r="AD919">
        <v>178614.94</v>
      </c>
      <c r="AE919" s="21">
        <v>0.72</v>
      </c>
      <c r="AF919">
        <v>541.41759999999999</v>
      </c>
      <c r="AG919" s="22">
        <v>4.1999999999999997E-3</v>
      </c>
      <c r="AH919" s="11">
        <f t="shared" si="290"/>
        <v>540.13157855999998</v>
      </c>
      <c r="AI919" s="23">
        <f t="shared" si="291"/>
        <v>8316.890519622948</v>
      </c>
      <c r="AJ919" s="23">
        <f t="shared" si="292"/>
        <v>69170667.915394068</v>
      </c>
      <c r="AK919" s="23">
        <f t="shared" si="293"/>
        <v>567.13815748800005</v>
      </c>
      <c r="AL919" s="23">
        <f t="shared" si="294"/>
        <v>17173.912617805894</v>
      </c>
      <c r="AN919">
        <v>202212</v>
      </c>
      <c r="AO919" s="20" t="s">
        <v>33</v>
      </c>
      <c r="AP919" s="20" t="s">
        <v>3707</v>
      </c>
      <c r="AQ919">
        <v>2253.14</v>
      </c>
      <c r="AR919" s="21">
        <v>0.86</v>
      </c>
      <c r="AS919">
        <v>111.61</v>
      </c>
      <c r="AT919">
        <v>5.7599999999999998E-2</v>
      </c>
      <c r="AU919" s="11">
        <f t="shared" si="295"/>
        <v>111.61154304</v>
      </c>
      <c r="AV919" s="23">
        <f t="shared" si="296"/>
        <v>451.45608319465077</v>
      </c>
      <c r="AW919" s="23">
        <f t="shared" si="297"/>
        <v>203812.59505345544</v>
      </c>
      <c r="AX919" s="23">
        <f t="shared" si="298"/>
        <v>117.192120192</v>
      </c>
      <c r="AY919" s="23">
        <f t="shared" si="299"/>
        <v>1014.5237094293016</v>
      </c>
      <c r="AZ919" s="23"/>
      <c r="BA919" s="23"/>
    </row>
    <row r="920" spans="1:53">
      <c r="A920">
        <v>202212</v>
      </c>
      <c r="B920" s="20" t="s">
        <v>27</v>
      </c>
      <c r="C920" s="20" t="s">
        <v>3708</v>
      </c>
      <c r="D920">
        <v>25922.92</v>
      </c>
      <c r="E920" s="21">
        <v>0.68</v>
      </c>
      <c r="F920">
        <v>853.78</v>
      </c>
      <c r="G920" s="22">
        <v>4.8399999999999999E-2</v>
      </c>
      <c r="H920" s="11">
        <f t="shared" si="280"/>
        <v>853.17514303999985</v>
      </c>
      <c r="I920" s="23">
        <f t="shared" si="281"/>
        <v>3783.055648682493</v>
      </c>
      <c r="J920" s="23">
        <f t="shared" si="282"/>
        <v>14311510.041028518</v>
      </c>
      <c r="K920" s="23">
        <f t="shared" si="283"/>
        <v>895.83390019199987</v>
      </c>
      <c r="L920" s="23">
        <f t="shared" si="284"/>
        <v>8419.2864404049851</v>
      </c>
      <c r="N920">
        <v>202212</v>
      </c>
      <c r="O920" s="20" t="s">
        <v>29</v>
      </c>
      <c r="P920" s="20" t="s">
        <v>3709</v>
      </c>
      <c r="Q920">
        <v>22605.119999999999</v>
      </c>
      <c r="R920" s="21">
        <v>0.71</v>
      </c>
      <c r="S920">
        <v>584.20000000000005</v>
      </c>
      <c r="T920" s="21">
        <v>0.04</v>
      </c>
      <c r="U920" s="11">
        <f t="shared" si="285"/>
        <v>641.98540800000001</v>
      </c>
      <c r="V920" s="23">
        <f t="shared" si="286"/>
        <v>3145.0733438249467</v>
      </c>
      <c r="W920" s="23">
        <f t="shared" si="287"/>
        <v>9891486.3380382322</v>
      </c>
      <c r="X920" s="23">
        <f t="shared" si="288"/>
        <v>674.08467840000003</v>
      </c>
      <c r="Y920" s="23">
        <f t="shared" si="289"/>
        <v>6932.132095649893</v>
      </c>
      <c r="AA920">
        <v>202212</v>
      </c>
      <c r="AB920" s="20" t="s">
        <v>31</v>
      </c>
      <c r="AC920" s="20" t="s">
        <v>3710</v>
      </c>
      <c r="AD920">
        <v>227569.23</v>
      </c>
      <c r="AE920" s="21">
        <v>0.72</v>
      </c>
      <c r="AF920">
        <v>689.80780000000004</v>
      </c>
      <c r="AG920" s="22">
        <v>4.1999999999999997E-3</v>
      </c>
      <c r="AH920" s="11">
        <f t="shared" si="290"/>
        <v>688.16935151999996</v>
      </c>
      <c r="AI920" s="23">
        <f t="shared" si="291"/>
        <v>10596.360928962011</v>
      </c>
      <c r="AJ920" s="23">
        <f t="shared" si="292"/>
        <v>112282864.93683265</v>
      </c>
      <c r="AK920" s="23">
        <f t="shared" si="293"/>
        <v>722.57781909599998</v>
      </c>
      <c r="AL920" s="23">
        <f t="shared" si="294"/>
        <v>21880.89120944402</v>
      </c>
      <c r="AN920">
        <v>202212</v>
      </c>
      <c r="AO920" s="20" t="s">
        <v>33</v>
      </c>
      <c r="AP920" s="20" t="s">
        <v>3711</v>
      </c>
      <c r="AQ920">
        <v>3842.09</v>
      </c>
      <c r="AR920" s="21">
        <v>0.86</v>
      </c>
      <c r="AS920">
        <v>47.91</v>
      </c>
      <c r="AT920">
        <v>1.4499999999999999E-2</v>
      </c>
      <c r="AU920" s="11">
        <f t="shared" si="295"/>
        <v>47.910862299999998</v>
      </c>
      <c r="AV920" s="23">
        <f t="shared" si="296"/>
        <v>394.98290585427679</v>
      </c>
      <c r="AW920" s="23">
        <f t="shared" si="297"/>
        <v>156011.4959170885</v>
      </c>
      <c r="AX920" s="23">
        <f t="shared" si="298"/>
        <v>50.306405415</v>
      </c>
      <c r="AY920" s="23">
        <f t="shared" si="299"/>
        <v>837.87667400855355</v>
      </c>
      <c r="AZ920" s="23"/>
      <c r="BA920" s="23"/>
    </row>
    <row r="921" spans="1:53">
      <c r="A921">
        <v>202212</v>
      </c>
      <c r="B921" s="20" t="s">
        <v>27</v>
      </c>
      <c r="C921" s="20" t="s">
        <v>3712</v>
      </c>
      <c r="D921">
        <v>49526.92</v>
      </c>
      <c r="E921" s="21">
        <v>0.68</v>
      </c>
      <c r="F921">
        <v>1631.19</v>
      </c>
      <c r="G921" s="22">
        <v>4.8399999999999999E-2</v>
      </c>
      <c r="H921" s="11">
        <f t="shared" si="280"/>
        <v>1630.0299910399999</v>
      </c>
      <c r="I921" s="23">
        <f t="shared" si="281"/>
        <v>7227.7002154018892</v>
      </c>
      <c r="J921" s="23">
        <f t="shared" si="282"/>
        <v>52239650.403720513</v>
      </c>
      <c r="K921" s="23">
        <f t="shared" si="283"/>
        <v>1711.531490592</v>
      </c>
      <c r="L921" s="23">
        <f t="shared" si="284"/>
        <v>16085.430421843779</v>
      </c>
      <c r="N921">
        <v>202212</v>
      </c>
      <c r="O921" s="20" t="s">
        <v>29</v>
      </c>
      <c r="P921" s="20" t="s">
        <v>3713</v>
      </c>
      <c r="Q921">
        <v>46932.02</v>
      </c>
      <c r="R921" s="21">
        <v>0.71</v>
      </c>
      <c r="S921">
        <v>1212.9100000000001</v>
      </c>
      <c r="T921" s="21">
        <v>0.04</v>
      </c>
      <c r="U921" s="11">
        <f t="shared" si="285"/>
        <v>1332.8693679999999</v>
      </c>
      <c r="V921" s="23">
        <f t="shared" si="286"/>
        <v>6529.699690771793</v>
      </c>
      <c r="W921" s="23">
        <f t="shared" si="287"/>
        <v>42636978.051665246</v>
      </c>
      <c r="X921" s="23">
        <f t="shared" si="288"/>
        <v>1399.5128364</v>
      </c>
      <c r="Y921" s="23">
        <f t="shared" si="289"/>
        <v>14392.268749543586</v>
      </c>
      <c r="AA921">
        <v>202212</v>
      </c>
      <c r="AB921" s="20" t="s">
        <v>31</v>
      </c>
      <c r="AC921" s="20" t="s">
        <v>3714</v>
      </c>
      <c r="AD921">
        <v>246238.57</v>
      </c>
      <c r="AE921" s="21">
        <v>0.72</v>
      </c>
      <c r="AF921">
        <v>746.39840000000004</v>
      </c>
      <c r="AG921" s="22">
        <v>4.1999999999999997E-3</v>
      </c>
      <c r="AH921" s="11">
        <f t="shared" si="290"/>
        <v>744.62543568000001</v>
      </c>
      <c r="AI921" s="23">
        <f t="shared" si="291"/>
        <v>11465.665909013611</v>
      </c>
      <c r="AJ921" s="23">
        <f t="shared" si="292"/>
        <v>131461494.73711692</v>
      </c>
      <c r="AK921" s="23">
        <f t="shared" si="293"/>
        <v>781.85670746400001</v>
      </c>
      <c r="AL921" s="23">
        <f t="shared" si="294"/>
        <v>23675.957253707224</v>
      </c>
      <c r="AN921">
        <v>202212</v>
      </c>
      <c r="AO921" s="20" t="s">
        <v>33</v>
      </c>
      <c r="AP921" s="20" t="s">
        <v>3715</v>
      </c>
      <c r="AQ921">
        <v>3487.34</v>
      </c>
      <c r="AR921" s="21">
        <v>0.86</v>
      </c>
      <c r="AS921">
        <v>236.03</v>
      </c>
      <c r="AT921">
        <v>7.8700000000000006E-2</v>
      </c>
      <c r="AU921" s="11">
        <f t="shared" si="295"/>
        <v>236.03014588000002</v>
      </c>
      <c r="AV921" s="23">
        <f t="shared" si="296"/>
        <v>807.57086841860689</v>
      </c>
      <c r="AW921" s="23">
        <f t="shared" si="297"/>
        <v>652170.70751838293</v>
      </c>
      <c r="AX921" s="23">
        <f t="shared" si="298"/>
        <v>247.83165317400002</v>
      </c>
      <c r="AY921" s="23">
        <f t="shared" si="299"/>
        <v>1851.1718827172137</v>
      </c>
      <c r="AZ921" s="23"/>
      <c r="BA921" s="23"/>
    </row>
    <row r="922" spans="1:53">
      <c r="A922">
        <v>202212</v>
      </c>
      <c r="B922" s="20" t="s">
        <v>27</v>
      </c>
      <c r="C922" s="20" t="s">
        <v>3716</v>
      </c>
      <c r="D922">
        <v>42888.69</v>
      </c>
      <c r="E922" s="21">
        <v>0.68</v>
      </c>
      <c r="F922">
        <v>1412.55</v>
      </c>
      <c r="G922" s="22">
        <v>4.8399999999999999E-2</v>
      </c>
      <c r="H922" s="11">
        <f t="shared" si="280"/>
        <v>1411.5525652800002</v>
      </c>
      <c r="I922" s="23">
        <f t="shared" si="281"/>
        <v>6258.9515752504876</v>
      </c>
      <c r="J922" s="23">
        <f t="shared" si="282"/>
        <v>39174474.821330562</v>
      </c>
      <c r="K922" s="23">
        <f t="shared" si="283"/>
        <v>1482.1301935440003</v>
      </c>
      <c r="L922" s="23">
        <f t="shared" si="284"/>
        <v>13929.455715780976</v>
      </c>
      <c r="N922">
        <v>202212</v>
      </c>
      <c r="O922" s="20" t="s">
        <v>29</v>
      </c>
      <c r="P922" s="20" t="s">
        <v>3717</v>
      </c>
      <c r="Q922">
        <v>29742.58</v>
      </c>
      <c r="R922" s="21">
        <v>0.71</v>
      </c>
      <c r="S922">
        <v>768.66</v>
      </c>
      <c r="T922" s="21">
        <v>0.04</v>
      </c>
      <c r="U922" s="11">
        <f t="shared" si="285"/>
        <v>844.68927200000007</v>
      </c>
      <c r="V922" s="23">
        <f t="shared" si="286"/>
        <v>4138.1154152059798</v>
      </c>
      <c r="W922" s="23">
        <f t="shared" si="287"/>
        <v>17123999.189565361</v>
      </c>
      <c r="X922" s="23">
        <f t="shared" si="288"/>
        <v>886.9237356000001</v>
      </c>
      <c r="Y922" s="23">
        <f t="shared" si="289"/>
        <v>9120.9201024119593</v>
      </c>
      <c r="AA922">
        <v>202212</v>
      </c>
      <c r="AB922" s="20" t="s">
        <v>31</v>
      </c>
      <c r="AC922" s="20" t="s">
        <v>3718</v>
      </c>
      <c r="AD922">
        <v>168415.27</v>
      </c>
      <c r="AE922" s="21">
        <v>0.72</v>
      </c>
      <c r="AF922">
        <v>510.50040000000001</v>
      </c>
      <c r="AG922" s="22">
        <v>4.1999999999999997E-3</v>
      </c>
      <c r="AH922" s="11">
        <f t="shared" si="290"/>
        <v>509.28777647999988</v>
      </c>
      <c r="AI922" s="23">
        <f t="shared" si="291"/>
        <v>7841.9608260246241</v>
      </c>
      <c r="AJ922" s="23">
        <f t="shared" si="292"/>
        <v>61496349.596904807</v>
      </c>
      <c r="AK922" s="23">
        <f t="shared" si="293"/>
        <v>534.75216530399985</v>
      </c>
      <c r="AL922" s="23">
        <f t="shared" si="294"/>
        <v>16193.209428529248</v>
      </c>
      <c r="AN922">
        <v>202212</v>
      </c>
      <c r="AO922" s="20" t="s">
        <v>33</v>
      </c>
      <c r="AP922" s="20" t="s">
        <v>3719</v>
      </c>
      <c r="AQ922">
        <v>2986.79</v>
      </c>
      <c r="AR922" s="21">
        <v>0.86</v>
      </c>
      <c r="AS922">
        <v>94.78</v>
      </c>
      <c r="AT922">
        <v>3.6900000000000002E-2</v>
      </c>
      <c r="AU922" s="11">
        <f t="shared" si="295"/>
        <v>94.782793860000012</v>
      </c>
      <c r="AV922" s="23">
        <f t="shared" si="296"/>
        <v>484.23035916696386</v>
      </c>
      <c r="AW922" s="23">
        <f t="shared" si="297"/>
        <v>234479.04073896684</v>
      </c>
      <c r="AX922" s="23">
        <f t="shared" si="298"/>
        <v>99.521933553000011</v>
      </c>
      <c r="AY922" s="23">
        <f t="shared" si="299"/>
        <v>1063.2435121939277</v>
      </c>
      <c r="AZ922" s="23"/>
      <c r="BA922" s="23"/>
    </row>
    <row r="923" spans="1:53">
      <c r="A923">
        <v>202212</v>
      </c>
      <c r="B923" s="20" t="s">
        <v>27</v>
      </c>
      <c r="C923" s="20" t="s">
        <v>3720</v>
      </c>
      <c r="D923">
        <v>34617.449999999997</v>
      </c>
      <c r="E923" s="21">
        <v>0.68</v>
      </c>
      <c r="F923">
        <v>1140.1400000000001</v>
      </c>
      <c r="G923" s="22">
        <v>4.8399999999999999E-2</v>
      </c>
      <c r="H923" s="11">
        <f t="shared" si="280"/>
        <v>1139.3295143999999</v>
      </c>
      <c r="I923" s="23">
        <f t="shared" si="281"/>
        <v>5051.8899786553275</v>
      </c>
      <c r="J923" s="23">
        <f t="shared" si="282"/>
        <v>25521592.356438126</v>
      </c>
      <c r="K923" s="23">
        <f t="shared" si="283"/>
        <v>1196.2959901199999</v>
      </c>
      <c r="L923" s="23">
        <f t="shared" si="284"/>
        <v>11243.109471710655</v>
      </c>
      <c r="N923">
        <v>202212</v>
      </c>
      <c r="O923" s="20" t="s">
        <v>29</v>
      </c>
      <c r="P923" s="20" t="s">
        <v>3721</v>
      </c>
      <c r="Q923">
        <v>14128.15</v>
      </c>
      <c r="R923" s="21">
        <v>0.71</v>
      </c>
      <c r="S923">
        <v>365.12</v>
      </c>
      <c r="T923" s="21">
        <v>0.04</v>
      </c>
      <c r="U923" s="11">
        <f t="shared" si="285"/>
        <v>401.23945999999995</v>
      </c>
      <c r="V923" s="23">
        <f t="shared" si="286"/>
        <v>1965.6638833397221</v>
      </c>
      <c r="W923" s="23">
        <f t="shared" si="287"/>
        <v>3863834.5022661965</v>
      </c>
      <c r="X923" s="23">
        <f t="shared" si="288"/>
        <v>421.30143299999997</v>
      </c>
      <c r="Y923" s="23">
        <f t="shared" si="289"/>
        <v>4332.5672266794445</v>
      </c>
      <c r="AA923">
        <v>202212</v>
      </c>
      <c r="AB923" s="20" t="s">
        <v>31</v>
      </c>
      <c r="AC923" s="20" t="s">
        <v>3722</v>
      </c>
      <c r="AD923">
        <v>187370.85</v>
      </c>
      <c r="AE923" s="21">
        <v>0.72</v>
      </c>
      <c r="AF923">
        <v>567.95849999999996</v>
      </c>
      <c r="AG923" s="22">
        <v>4.1999999999999997E-3</v>
      </c>
      <c r="AH923" s="11">
        <f t="shared" si="290"/>
        <v>566.6094503999999</v>
      </c>
      <c r="AI923" s="23">
        <f t="shared" si="291"/>
        <v>8724.5940682156433</v>
      </c>
      <c r="AJ923" s="23">
        <f t="shared" si="292"/>
        <v>76118541.655143589</v>
      </c>
      <c r="AK923" s="23">
        <f t="shared" si="293"/>
        <v>594.93992291999996</v>
      </c>
      <c r="AL923" s="23">
        <f t="shared" si="294"/>
        <v>18015.797586831286</v>
      </c>
      <c r="AN923">
        <v>202212</v>
      </c>
      <c r="AO923" s="20" t="s">
        <v>33</v>
      </c>
      <c r="AP923" s="20" t="s">
        <v>3723</v>
      </c>
      <c r="AQ923">
        <v>3885.41</v>
      </c>
      <c r="AR923" s="21">
        <v>0.86</v>
      </c>
      <c r="AS923">
        <v>66.16</v>
      </c>
      <c r="AT923">
        <v>1.9799999999999998E-2</v>
      </c>
      <c r="AU923" s="11">
        <f t="shared" si="295"/>
        <v>66.160761479999991</v>
      </c>
      <c r="AV923" s="23">
        <f t="shared" si="296"/>
        <v>465.50596355547623</v>
      </c>
      <c r="AW923" s="23">
        <f t="shared" si="297"/>
        <v>216695.80210571236</v>
      </c>
      <c r="AX923" s="23">
        <f t="shared" si="298"/>
        <v>69.468799554</v>
      </c>
      <c r="AY923" s="23">
        <f t="shared" si="299"/>
        <v>997.17268859095248</v>
      </c>
      <c r="AZ923" s="23"/>
      <c r="BA923" s="23"/>
    </row>
    <row r="924" spans="1:53">
      <c r="A924">
        <v>202212</v>
      </c>
      <c r="B924" s="20" t="s">
        <v>27</v>
      </c>
      <c r="C924" s="20" t="s">
        <v>3724</v>
      </c>
      <c r="D924">
        <v>101451.47</v>
      </c>
      <c r="E924" s="21">
        <v>0.68</v>
      </c>
      <c r="F924">
        <v>3341.34</v>
      </c>
      <c r="G924" s="22">
        <v>4.8399999999999999E-2</v>
      </c>
      <c r="H924" s="11">
        <f t="shared" si="280"/>
        <v>3338.9707806400006</v>
      </c>
      <c r="I924" s="23">
        <f t="shared" si="281"/>
        <v>14805.298039366035</v>
      </c>
      <c r="J924" s="23">
        <f t="shared" si="282"/>
        <v>219196850.03445575</v>
      </c>
      <c r="K924" s="23">
        <f t="shared" si="283"/>
        <v>3505.9193196720007</v>
      </c>
      <c r="L924" s="23">
        <f t="shared" si="284"/>
        <v>32949.566859372069</v>
      </c>
      <c r="N924">
        <v>202212</v>
      </c>
      <c r="O924" s="20" t="s">
        <v>29</v>
      </c>
      <c r="P924" s="20" t="s">
        <v>3725</v>
      </c>
      <c r="Q924">
        <v>20470.37</v>
      </c>
      <c r="R924" s="21">
        <v>0.71</v>
      </c>
      <c r="S924">
        <v>529.03</v>
      </c>
      <c r="T924" s="21">
        <v>0.04</v>
      </c>
      <c r="U924" s="11">
        <f t="shared" si="285"/>
        <v>581.35850799999992</v>
      </c>
      <c r="V924" s="23">
        <f t="shared" si="286"/>
        <v>2848.0634044514636</v>
      </c>
      <c r="W924" s="23">
        <f t="shared" si="287"/>
        <v>8111465.1557756616</v>
      </c>
      <c r="X924" s="23">
        <f t="shared" si="288"/>
        <v>610.42643339999995</v>
      </c>
      <c r="Y924" s="23">
        <f t="shared" si="289"/>
        <v>6277.4853169029275</v>
      </c>
      <c r="AA924">
        <v>202212</v>
      </c>
      <c r="AB924" s="20" t="s">
        <v>31</v>
      </c>
      <c r="AC924" s="20" t="s">
        <v>3726</v>
      </c>
      <c r="AD924">
        <v>205488.24</v>
      </c>
      <c r="AE924" s="21">
        <v>0.72</v>
      </c>
      <c r="AF924">
        <v>622.87599999999998</v>
      </c>
      <c r="AG924" s="22">
        <v>4.1999999999999997E-3</v>
      </c>
      <c r="AH924" s="11">
        <f t="shared" si="290"/>
        <v>621.39643775999991</v>
      </c>
      <c r="AI924" s="23">
        <f t="shared" si="291"/>
        <v>9568.1984673286825</v>
      </c>
      <c r="AJ924" s="23">
        <f t="shared" si="292"/>
        <v>91550421.910190955</v>
      </c>
      <c r="AK924" s="23">
        <f t="shared" si="293"/>
        <v>652.46625964799989</v>
      </c>
      <c r="AL924" s="23">
        <f t="shared" si="294"/>
        <v>19757.793372417364</v>
      </c>
      <c r="AN924">
        <v>202212</v>
      </c>
      <c r="AO924" s="20" t="s">
        <v>33</v>
      </c>
      <c r="AP924" s="20" t="s">
        <v>3727</v>
      </c>
      <c r="AQ924">
        <v>511.92</v>
      </c>
      <c r="AR924" s="21">
        <v>0.86</v>
      </c>
      <c r="AS924">
        <v>17.39</v>
      </c>
      <c r="AT924">
        <v>3.95E-2</v>
      </c>
      <c r="AU924" s="11">
        <f t="shared" si="295"/>
        <v>17.3899224</v>
      </c>
      <c r="AV924" s="23">
        <f t="shared" si="296"/>
        <v>85.752695604446501</v>
      </c>
      <c r="AW924" s="23">
        <f t="shared" si="297"/>
        <v>7353.5248034288579</v>
      </c>
      <c r="AX924" s="23">
        <f t="shared" si="298"/>
        <v>18.259418520000001</v>
      </c>
      <c r="AY924" s="23">
        <f t="shared" si="299"/>
        <v>188.89531360889299</v>
      </c>
      <c r="AZ924" s="23"/>
      <c r="BA924" s="23"/>
    </row>
    <row r="925" spans="1:53">
      <c r="A925">
        <v>202212</v>
      </c>
      <c r="B925" s="20" t="s">
        <v>27</v>
      </c>
      <c r="C925" s="20" t="s">
        <v>3728</v>
      </c>
      <c r="D925">
        <v>15539.17</v>
      </c>
      <c r="E925" s="21">
        <v>0.68</v>
      </c>
      <c r="F925">
        <v>511.79</v>
      </c>
      <c r="G925" s="22">
        <v>4.8399999999999999E-2</v>
      </c>
      <c r="H925" s="11">
        <f t="shared" si="280"/>
        <v>511.42516304000003</v>
      </c>
      <c r="I925" s="23">
        <f t="shared" si="281"/>
        <v>2267.7053682354281</v>
      </c>
      <c r="J925" s="23">
        <f t="shared" si="282"/>
        <v>5142487.6371237785</v>
      </c>
      <c r="K925" s="23">
        <f t="shared" si="283"/>
        <v>536.99642119200007</v>
      </c>
      <c r="L925" s="23">
        <f t="shared" si="284"/>
        <v>5046.8358995108565</v>
      </c>
      <c r="N925">
        <v>202212</v>
      </c>
      <c r="O925" s="20" t="s">
        <v>29</v>
      </c>
      <c r="P925" s="20" t="s">
        <v>3729</v>
      </c>
      <c r="Q925">
        <v>49927.7</v>
      </c>
      <c r="R925" s="21">
        <v>0.71</v>
      </c>
      <c r="S925">
        <v>1290.33</v>
      </c>
      <c r="T925" s="21">
        <v>0.04</v>
      </c>
      <c r="U925" s="11">
        <f t="shared" si="285"/>
        <v>1417.9466799999998</v>
      </c>
      <c r="V925" s="23">
        <f t="shared" si="286"/>
        <v>6946.4916969469205</v>
      </c>
      <c r="W925" s="23">
        <f t="shared" si="287"/>
        <v>48253746.895752504</v>
      </c>
      <c r="X925" s="23">
        <f t="shared" si="288"/>
        <v>1488.8440139999998</v>
      </c>
      <c r="Y925" s="23">
        <f t="shared" si="289"/>
        <v>15310.93007389384</v>
      </c>
      <c r="AA925">
        <v>202212</v>
      </c>
      <c r="AB925" s="20" t="s">
        <v>31</v>
      </c>
      <c r="AC925" s="20" t="s">
        <v>3730</v>
      </c>
      <c r="AD925">
        <v>174552.04</v>
      </c>
      <c r="AE925" s="21">
        <v>0.72</v>
      </c>
      <c r="AF925">
        <v>529.10209999999995</v>
      </c>
      <c r="AG925" s="22">
        <v>4.1999999999999997E-3</v>
      </c>
      <c r="AH925" s="11">
        <f t="shared" si="290"/>
        <v>527.84536895999997</v>
      </c>
      <c r="AI925" s="23">
        <f t="shared" si="291"/>
        <v>8127.7087272590161</v>
      </c>
      <c r="AJ925" s="23">
        <f t="shared" si="292"/>
        <v>66059649.155162372</v>
      </c>
      <c r="AK925" s="23">
        <f t="shared" si="293"/>
        <v>554.23763740799996</v>
      </c>
      <c r="AL925" s="23">
        <f t="shared" si="294"/>
        <v>16783.262823478031</v>
      </c>
      <c r="AN925">
        <v>202212</v>
      </c>
      <c r="AO925" s="20" t="s">
        <v>33</v>
      </c>
      <c r="AP925" s="20" t="s">
        <v>3731</v>
      </c>
      <c r="AQ925">
        <v>1077.9000000000001</v>
      </c>
      <c r="AR925" s="21">
        <v>0.86</v>
      </c>
      <c r="AS925">
        <v>7.6</v>
      </c>
      <c r="AT925">
        <v>8.199999999999999E-3</v>
      </c>
      <c r="AU925" s="11">
        <f t="shared" si="295"/>
        <v>7.6013507999999996</v>
      </c>
      <c r="AV925" s="23">
        <f t="shared" si="296"/>
        <v>83.598002664600415</v>
      </c>
      <c r="AW925" s="23">
        <f t="shared" si="297"/>
        <v>6988.626049510538</v>
      </c>
      <c r="AX925" s="23">
        <f t="shared" si="298"/>
        <v>7.9814183400000003</v>
      </c>
      <c r="AY925" s="23">
        <f t="shared" si="299"/>
        <v>174.79735612920084</v>
      </c>
      <c r="AZ925" s="23"/>
      <c r="BA925" s="23"/>
    </row>
    <row r="926" spans="1:53">
      <c r="A926">
        <v>202212</v>
      </c>
      <c r="B926" s="20" t="s">
        <v>27</v>
      </c>
      <c r="C926" s="20" t="s">
        <v>3732</v>
      </c>
      <c r="D926">
        <v>66040.149999999994</v>
      </c>
      <c r="E926" s="21">
        <v>0.68</v>
      </c>
      <c r="F926">
        <v>2175.0500000000002</v>
      </c>
      <c r="G926" s="22">
        <v>4.8399999999999999E-2</v>
      </c>
      <c r="H926" s="11">
        <f t="shared" si="280"/>
        <v>2173.5134168</v>
      </c>
      <c r="I926" s="23">
        <f t="shared" si="281"/>
        <v>9637.5548162529194</v>
      </c>
      <c r="J926" s="23">
        <f t="shared" si="282"/>
        <v>92882462.836279839</v>
      </c>
      <c r="K926" s="23">
        <f t="shared" si="283"/>
        <v>2282.1890876400003</v>
      </c>
      <c r="L926" s="23">
        <f t="shared" si="284"/>
        <v>21448.623049305839</v>
      </c>
      <c r="N926">
        <v>202212</v>
      </c>
      <c r="O926" s="20" t="s">
        <v>29</v>
      </c>
      <c r="P926" s="20" t="s">
        <v>3733</v>
      </c>
      <c r="Q926">
        <v>19343.87</v>
      </c>
      <c r="R926" s="21">
        <v>0.71</v>
      </c>
      <c r="S926">
        <v>499.92</v>
      </c>
      <c r="T926" s="21">
        <v>0.04</v>
      </c>
      <c r="U926" s="11">
        <f t="shared" si="285"/>
        <v>549.36590799999988</v>
      </c>
      <c r="V926" s="23">
        <f t="shared" si="286"/>
        <v>2691.3323133615336</v>
      </c>
      <c r="W926" s="23">
        <f t="shared" si="287"/>
        <v>7243269.620943944</v>
      </c>
      <c r="X926" s="23">
        <f t="shared" si="288"/>
        <v>576.83420339999986</v>
      </c>
      <c r="Y926" s="23">
        <f t="shared" si="289"/>
        <v>5932.0305347230669</v>
      </c>
      <c r="AA926">
        <v>202212</v>
      </c>
      <c r="AB926" s="20" t="s">
        <v>31</v>
      </c>
      <c r="AC926" s="20" t="s">
        <v>3734</v>
      </c>
      <c r="AD926">
        <v>244745.62</v>
      </c>
      <c r="AE926" s="21">
        <v>0.72</v>
      </c>
      <c r="AF926">
        <v>741.87289999999996</v>
      </c>
      <c r="AG926" s="22">
        <v>4.1999999999999997E-3</v>
      </c>
      <c r="AH926" s="11">
        <f t="shared" si="290"/>
        <v>740.11075487999983</v>
      </c>
      <c r="AI926" s="23">
        <f t="shared" si="291"/>
        <v>11396.14931817708</v>
      </c>
      <c r="AJ926" s="23">
        <f t="shared" si="292"/>
        <v>129872219.28218792</v>
      </c>
      <c r="AK926" s="23">
        <f t="shared" si="293"/>
        <v>777.11629262399981</v>
      </c>
      <c r="AL926" s="23">
        <f t="shared" si="294"/>
        <v>23532.40939123416</v>
      </c>
      <c r="AN926">
        <v>202212</v>
      </c>
      <c r="AO926" s="20" t="s">
        <v>33</v>
      </c>
      <c r="AP926" s="20" t="s">
        <v>3735</v>
      </c>
      <c r="AQ926">
        <v>2396.5700000000002</v>
      </c>
      <c r="AR926" s="21">
        <v>0.86</v>
      </c>
      <c r="AS926">
        <v>104.7</v>
      </c>
      <c r="AT926">
        <v>5.0799999999999998E-2</v>
      </c>
      <c r="AU926" s="11">
        <f t="shared" si="295"/>
        <v>104.70135016</v>
      </c>
      <c r="AV926" s="23">
        <f t="shared" si="296"/>
        <v>452.58409822066341</v>
      </c>
      <c r="AW926" s="23">
        <f t="shared" si="297"/>
        <v>204832.3659622111</v>
      </c>
      <c r="AX926" s="23">
        <f t="shared" si="298"/>
        <v>109.936417668</v>
      </c>
      <c r="AY926" s="23">
        <f t="shared" si="299"/>
        <v>1009.8695466013269</v>
      </c>
      <c r="AZ926" s="23"/>
      <c r="BA926" s="23"/>
    </row>
    <row r="927" spans="1:53">
      <c r="A927">
        <v>202212</v>
      </c>
      <c r="B927" s="20" t="s">
        <v>27</v>
      </c>
      <c r="C927" s="20" t="s">
        <v>3736</v>
      </c>
      <c r="D927">
        <v>197267.26</v>
      </c>
      <c r="E927" s="21">
        <v>0.68</v>
      </c>
      <c r="F927">
        <v>6497.06</v>
      </c>
      <c r="G927" s="22">
        <v>4.8399999999999999E-2</v>
      </c>
      <c r="H927" s="11">
        <f t="shared" si="280"/>
        <v>6492.4600611200003</v>
      </c>
      <c r="I927" s="23">
        <f t="shared" si="281"/>
        <v>28788.154353102123</v>
      </c>
      <c r="J927" s="23">
        <f t="shared" si="282"/>
        <v>828757831.05803275</v>
      </c>
      <c r="K927" s="23">
        <f t="shared" si="283"/>
        <v>6817.0830641760003</v>
      </c>
      <c r="L927" s="23">
        <f t="shared" si="284"/>
        <v>64068.768767324247</v>
      </c>
      <c r="N927">
        <v>202212</v>
      </c>
      <c r="O927" s="20" t="s">
        <v>29</v>
      </c>
      <c r="P927" s="20" t="s">
        <v>3737</v>
      </c>
      <c r="Q927">
        <v>24179.86</v>
      </c>
      <c r="R927" s="21">
        <v>0.71</v>
      </c>
      <c r="S927">
        <v>624.9</v>
      </c>
      <c r="T927" s="21">
        <v>0.04</v>
      </c>
      <c r="U927" s="11">
        <f t="shared" si="285"/>
        <v>686.70802400000002</v>
      </c>
      <c r="V927" s="23">
        <f t="shared" si="286"/>
        <v>3364.1685221498087</v>
      </c>
      <c r="W927" s="23">
        <f t="shared" si="287"/>
        <v>11317629.845423628</v>
      </c>
      <c r="X927" s="23">
        <f t="shared" si="288"/>
        <v>721.0434252</v>
      </c>
      <c r="Y927" s="23">
        <f t="shared" si="289"/>
        <v>7415.0450682996179</v>
      </c>
      <c r="AA927">
        <v>202212</v>
      </c>
      <c r="AB927" s="20" t="s">
        <v>31</v>
      </c>
      <c r="AC927" s="20" t="s">
        <v>3738</v>
      </c>
      <c r="AD927">
        <v>207321.3</v>
      </c>
      <c r="AE927" s="21">
        <v>0.72</v>
      </c>
      <c r="AF927">
        <v>628.43230000000005</v>
      </c>
      <c r="AG927" s="22">
        <v>4.1999999999999997E-3</v>
      </c>
      <c r="AH927" s="11">
        <f t="shared" si="290"/>
        <v>626.93961119999983</v>
      </c>
      <c r="AI927" s="23">
        <f t="shared" si="291"/>
        <v>9653.5516821039982</v>
      </c>
      <c r="AJ927" s="23">
        <f t="shared" si="292"/>
        <v>93191060.07905294</v>
      </c>
      <c r="AK927" s="23">
        <f t="shared" si="293"/>
        <v>658.28659175999985</v>
      </c>
      <c r="AL927" s="23">
        <f t="shared" si="294"/>
        <v>19934.042975407996</v>
      </c>
      <c r="AN927">
        <v>202212</v>
      </c>
      <c r="AO927" s="20" t="s">
        <v>33</v>
      </c>
      <c r="AP927" s="20" t="s">
        <v>3739</v>
      </c>
      <c r="AQ927">
        <v>1501.04</v>
      </c>
      <c r="AR927" s="21">
        <v>0.86</v>
      </c>
      <c r="AS927">
        <v>80.55</v>
      </c>
      <c r="AT927">
        <v>6.2400000000000004E-2</v>
      </c>
      <c r="AU927" s="11">
        <f t="shared" si="295"/>
        <v>80.551810559999993</v>
      </c>
      <c r="AV927" s="23">
        <f t="shared" si="296"/>
        <v>312.24235295243136</v>
      </c>
      <c r="AW927" s="23">
        <f t="shared" si="297"/>
        <v>97495.28697727072</v>
      </c>
      <c r="AX927" s="23">
        <f t="shared" si="298"/>
        <v>84.579401087999997</v>
      </c>
      <c r="AY927" s="23">
        <f t="shared" si="299"/>
        <v>705.03651646486276</v>
      </c>
      <c r="AZ927" s="23"/>
      <c r="BA927" s="23"/>
    </row>
    <row r="928" spans="1:53">
      <c r="A928">
        <v>202212</v>
      </c>
      <c r="B928" s="20" t="s">
        <v>27</v>
      </c>
      <c r="C928" s="20" t="s">
        <v>3740</v>
      </c>
      <c r="D928">
        <v>7737.12</v>
      </c>
      <c r="E928" s="21">
        <v>0.68</v>
      </c>
      <c r="F928">
        <v>254.82</v>
      </c>
      <c r="G928" s="22">
        <v>4.8399999999999999E-2</v>
      </c>
      <c r="H928" s="11">
        <f t="shared" si="280"/>
        <v>254.64409344000001</v>
      </c>
      <c r="I928" s="23">
        <f t="shared" si="281"/>
        <v>1129.1149114580569</v>
      </c>
      <c r="J928" s="23">
        <f t="shared" si="282"/>
        <v>1274900.4832769358</v>
      </c>
      <c r="K928" s="23">
        <f t="shared" si="283"/>
        <v>267.37629811200003</v>
      </c>
      <c r="L928" s="23">
        <f t="shared" si="284"/>
        <v>2512.873916356114</v>
      </c>
      <c r="N928">
        <v>202212</v>
      </c>
      <c r="O928" s="20" t="s">
        <v>29</v>
      </c>
      <c r="P928" s="20" t="s">
        <v>3741</v>
      </c>
      <c r="Q928">
        <v>31902.32</v>
      </c>
      <c r="R928" s="21">
        <v>0.71</v>
      </c>
      <c r="S928">
        <v>824.48</v>
      </c>
      <c r="T928" s="21">
        <v>0.04</v>
      </c>
      <c r="U928" s="11">
        <f t="shared" si="285"/>
        <v>906.02588800000001</v>
      </c>
      <c r="V928" s="23">
        <f t="shared" si="286"/>
        <v>4438.6022387040402</v>
      </c>
      <c r="W928" s="23">
        <f t="shared" si="287"/>
        <v>19701189.833428517</v>
      </c>
      <c r="X928" s="23">
        <f t="shared" si="288"/>
        <v>951.32718240000008</v>
      </c>
      <c r="Y928" s="23">
        <f t="shared" si="289"/>
        <v>9783.2303654080806</v>
      </c>
      <c r="AA928">
        <v>202212</v>
      </c>
      <c r="AB928" s="20" t="s">
        <v>31</v>
      </c>
      <c r="AC928" s="20" t="s">
        <v>3742</v>
      </c>
      <c r="AD928">
        <v>227121.53</v>
      </c>
      <c r="AE928" s="21">
        <v>0.72</v>
      </c>
      <c r="AF928">
        <v>688.45079999999996</v>
      </c>
      <c r="AG928" s="22">
        <v>4.1999999999999997E-3</v>
      </c>
      <c r="AH928" s="11">
        <f t="shared" si="290"/>
        <v>686.81550671999992</v>
      </c>
      <c r="AI928" s="23">
        <f t="shared" si="291"/>
        <v>10575.51456591066</v>
      </c>
      <c r="AJ928" s="23">
        <f t="shared" si="292"/>
        <v>111841508.33378854</v>
      </c>
      <c r="AK928" s="23">
        <f t="shared" si="293"/>
        <v>721.1562820559999</v>
      </c>
      <c r="AL928" s="23">
        <f t="shared" si="294"/>
        <v>21837.844638541319</v>
      </c>
      <c r="AN928">
        <v>202212</v>
      </c>
      <c r="AO928" s="20" t="s">
        <v>33</v>
      </c>
      <c r="AP928" s="20" t="s">
        <v>3743</v>
      </c>
      <c r="AQ928">
        <v>1745.94</v>
      </c>
      <c r="AR928" s="21">
        <v>0.86</v>
      </c>
      <c r="AS928">
        <v>16.07</v>
      </c>
      <c r="AT928">
        <v>1.0700000000000001E-2</v>
      </c>
      <c r="AU928" s="11">
        <f t="shared" si="295"/>
        <v>16.066139880000001</v>
      </c>
      <c r="AV928" s="23">
        <f t="shared" si="296"/>
        <v>154.48405462943825</v>
      </c>
      <c r="AW928" s="23">
        <f t="shared" si="297"/>
        <v>23865.323134751259</v>
      </c>
      <c r="AX928" s="23">
        <f t="shared" si="298"/>
        <v>16.869446874000001</v>
      </c>
      <c r="AY928" s="23">
        <f t="shared" si="299"/>
        <v>325.03424913887648</v>
      </c>
      <c r="AZ928" s="23"/>
      <c r="BA928" s="23"/>
    </row>
    <row r="929" spans="1:53">
      <c r="A929">
        <v>202212</v>
      </c>
      <c r="B929" s="20" t="s">
        <v>27</v>
      </c>
      <c r="C929" s="20" t="s">
        <v>3744</v>
      </c>
      <c r="D929">
        <v>27269.09</v>
      </c>
      <c r="E929" s="21">
        <v>0.68</v>
      </c>
      <c r="F929">
        <v>898.12</v>
      </c>
      <c r="G929" s="22">
        <v>4.8399999999999999E-2</v>
      </c>
      <c r="H929" s="11">
        <f t="shared" si="280"/>
        <v>897.48029008000003</v>
      </c>
      <c r="I929" s="23">
        <f t="shared" si="281"/>
        <v>3979.5086725928754</v>
      </c>
      <c r="J929" s="23">
        <f t="shared" si="282"/>
        <v>15836489.27524191</v>
      </c>
      <c r="K929" s="23">
        <f t="shared" si="283"/>
        <v>942.35430458400003</v>
      </c>
      <c r="L929" s="23">
        <f t="shared" si="284"/>
        <v>8856.4976352657504</v>
      </c>
      <c r="N929">
        <v>202212</v>
      </c>
      <c r="O929" s="20" t="s">
        <v>29</v>
      </c>
      <c r="P929" s="20" t="s">
        <v>3745</v>
      </c>
      <c r="Q929">
        <v>20797.490000000002</v>
      </c>
      <c r="R929" s="21">
        <v>0.71</v>
      </c>
      <c r="S929">
        <v>537.49</v>
      </c>
      <c r="T929" s="21">
        <v>0.04</v>
      </c>
      <c r="U929" s="11">
        <f t="shared" si="285"/>
        <v>590.64871600000004</v>
      </c>
      <c r="V929" s="23">
        <f t="shared" si="286"/>
        <v>2893.5759428601086</v>
      </c>
      <c r="W929" s="23">
        <f t="shared" si="287"/>
        <v>8372781.7370987665</v>
      </c>
      <c r="X929" s="23">
        <f t="shared" si="288"/>
        <v>620.18115180000007</v>
      </c>
      <c r="Y929" s="23">
        <f t="shared" si="289"/>
        <v>6377.8006017202169</v>
      </c>
      <c r="AA929">
        <v>202212</v>
      </c>
      <c r="AB929" s="20" t="s">
        <v>31</v>
      </c>
      <c r="AC929" s="20" t="s">
        <v>3746</v>
      </c>
      <c r="AD929">
        <v>117136.3</v>
      </c>
      <c r="AE929" s="21">
        <v>0.72</v>
      </c>
      <c r="AF929">
        <v>355.06360000000001</v>
      </c>
      <c r="AG929" s="22">
        <v>4.1999999999999997E-3</v>
      </c>
      <c r="AH929" s="11">
        <f t="shared" si="290"/>
        <v>354.22017119999998</v>
      </c>
      <c r="AI929" s="23">
        <f t="shared" si="291"/>
        <v>5454.2457813087158</v>
      </c>
      <c r="AJ929" s="23">
        <f t="shared" si="292"/>
        <v>29748797.042923924</v>
      </c>
      <c r="AK929" s="23">
        <f t="shared" si="293"/>
        <v>371.93117976000002</v>
      </c>
      <c r="AL929" s="23">
        <f t="shared" si="294"/>
        <v>11262.711733817432</v>
      </c>
      <c r="AN929">
        <v>202212</v>
      </c>
      <c r="AO929" s="20" t="s">
        <v>33</v>
      </c>
      <c r="AP929" s="20" t="s">
        <v>3747</v>
      </c>
      <c r="AQ929">
        <v>2274.4899999999998</v>
      </c>
      <c r="AR929" s="21">
        <v>0.86</v>
      </c>
      <c r="AS929">
        <v>86.26</v>
      </c>
      <c r="AT929">
        <v>4.41E-2</v>
      </c>
      <c r="AU929" s="11">
        <f t="shared" si="295"/>
        <v>86.262307739999997</v>
      </c>
      <c r="AV929" s="23">
        <f t="shared" si="296"/>
        <v>401.61322775589048</v>
      </c>
      <c r="AW929" s="23">
        <f t="shared" si="297"/>
        <v>161293.18470850476</v>
      </c>
      <c r="AX929" s="23">
        <f t="shared" si="298"/>
        <v>90.575423127000008</v>
      </c>
      <c r="AY929" s="23">
        <f t="shared" si="299"/>
        <v>889.48876325178094</v>
      </c>
      <c r="AZ929" s="23"/>
      <c r="BA929" s="23"/>
    </row>
    <row r="930" spans="1:53">
      <c r="A930">
        <v>202212</v>
      </c>
      <c r="B930" s="20" t="s">
        <v>27</v>
      </c>
      <c r="C930" s="20" t="s">
        <v>3748</v>
      </c>
      <c r="D930">
        <v>92922.37</v>
      </c>
      <c r="E930" s="21">
        <v>0.68</v>
      </c>
      <c r="F930">
        <v>3060.43</v>
      </c>
      <c r="G930" s="22">
        <v>4.8399999999999999E-2</v>
      </c>
      <c r="H930" s="11">
        <f t="shared" si="280"/>
        <v>3058.2610414400001</v>
      </c>
      <c r="I930" s="23">
        <f t="shared" si="281"/>
        <v>13560.605700185961</v>
      </c>
      <c r="J930" s="23">
        <f t="shared" si="282"/>
        <v>183890026.95591596</v>
      </c>
      <c r="K930" s="23">
        <f t="shared" si="283"/>
        <v>3211.1740935120001</v>
      </c>
      <c r="L930" s="23">
        <f t="shared" si="284"/>
        <v>30179.472441811922</v>
      </c>
      <c r="N930">
        <v>202212</v>
      </c>
      <c r="O930" s="20" t="s">
        <v>29</v>
      </c>
      <c r="P930" s="20" t="s">
        <v>3749</v>
      </c>
      <c r="Q930">
        <v>31691.38</v>
      </c>
      <c r="R930" s="21">
        <v>0.71</v>
      </c>
      <c r="S930">
        <v>819.03</v>
      </c>
      <c r="T930" s="21">
        <v>0.04</v>
      </c>
      <c r="U930" s="11">
        <f t="shared" si="285"/>
        <v>900.03519199999994</v>
      </c>
      <c r="V930" s="23">
        <f t="shared" si="286"/>
        <v>4409.2539418957758</v>
      </c>
      <c r="W930" s="23">
        <f t="shared" si="287"/>
        <v>19441520.324123438</v>
      </c>
      <c r="X930" s="23">
        <f t="shared" si="288"/>
        <v>945.03695159999995</v>
      </c>
      <c r="Y930" s="23">
        <f t="shared" si="289"/>
        <v>9718.543075791551</v>
      </c>
      <c r="AA930">
        <v>202212</v>
      </c>
      <c r="AB930" s="20" t="s">
        <v>31</v>
      </c>
      <c r="AC930" s="20" t="s">
        <v>3750</v>
      </c>
      <c r="AD930">
        <v>124889.75</v>
      </c>
      <c r="AE930" s="21">
        <v>0.72</v>
      </c>
      <c r="AF930">
        <v>378.56580000000002</v>
      </c>
      <c r="AG930" s="22">
        <v>4.1999999999999997E-3</v>
      </c>
      <c r="AH930" s="11">
        <f t="shared" si="290"/>
        <v>377.66660399999995</v>
      </c>
      <c r="AI930" s="23">
        <f t="shared" si="291"/>
        <v>5815.271543203944</v>
      </c>
      <c r="AJ930" s="23">
        <f t="shared" si="292"/>
        <v>33817383.121197581</v>
      </c>
      <c r="AK930" s="23">
        <f t="shared" si="293"/>
        <v>396.54993419999994</v>
      </c>
      <c r="AL930" s="23">
        <f t="shared" si="294"/>
        <v>12008.209690407888</v>
      </c>
      <c r="AN930">
        <v>202212</v>
      </c>
      <c r="AO930" s="20" t="s">
        <v>33</v>
      </c>
      <c r="AP930" s="20" t="s">
        <v>3751</v>
      </c>
      <c r="AQ930">
        <v>873.12</v>
      </c>
      <c r="AR930" s="21">
        <v>0.86</v>
      </c>
      <c r="AS930">
        <v>40.25</v>
      </c>
      <c r="AT930">
        <v>5.3600000000000002E-2</v>
      </c>
      <c r="AU930" s="11">
        <f t="shared" si="295"/>
        <v>40.247339520000004</v>
      </c>
      <c r="AV930" s="23">
        <f t="shared" si="296"/>
        <v>169.11890122581187</v>
      </c>
      <c r="AW930" s="23">
        <f t="shared" si="297"/>
        <v>28601.202751825909</v>
      </c>
      <c r="AX930" s="23">
        <f t="shared" si="298"/>
        <v>42.259706496000007</v>
      </c>
      <c r="AY930" s="23">
        <f t="shared" si="299"/>
        <v>378.48514197162376</v>
      </c>
      <c r="AZ930" s="23"/>
      <c r="BA930" s="23"/>
    </row>
    <row r="931" spans="1:53">
      <c r="A931">
        <v>202212</v>
      </c>
      <c r="B931" s="20" t="s">
        <v>27</v>
      </c>
      <c r="C931" s="20" t="s">
        <v>3752</v>
      </c>
      <c r="D931">
        <v>97276.84</v>
      </c>
      <c r="E931" s="21">
        <v>0.68</v>
      </c>
      <c r="F931">
        <v>3203.85</v>
      </c>
      <c r="G931" s="22">
        <v>4.8399999999999999E-2</v>
      </c>
      <c r="H931" s="11">
        <f t="shared" si="280"/>
        <v>3201.5753580799997</v>
      </c>
      <c r="I931" s="23">
        <f t="shared" si="281"/>
        <v>14196.074325268261</v>
      </c>
      <c r="J931" s="23">
        <f t="shared" si="282"/>
        <v>201528526.2485407</v>
      </c>
      <c r="K931" s="23">
        <f t="shared" si="283"/>
        <v>3361.6541259839996</v>
      </c>
      <c r="L931" s="23">
        <f t="shared" si="284"/>
        <v>31593.724008616522</v>
      </c>
      <c r="N931">
        <v>202212</v>
      </c>
      <c r="O931" s="20" t="s">
        <v>29</v>
      </c>
      <c r="P931" s="20" t="s">
        <v>3753</v>
      </c>
      <c r="Q931">
        <v>19971.09</v>
      </c>
      <c r="R931" s="21">
        <v>0.71</v>
      </c>
      <c r="S931">
        <v>516.13</v>
      </c>
      <c r="T931" s="21">
        <v>0.04</v>
      </c>
      <c r="U931" s="11">
        <f t="shared" si="285"/>
        <v>567.17895599999997</v>
      </c>
      <c r="V931" s="23">
        <f t="shared" si="286"/>
        <v>2778.5980700889427</v>
      </c>
      <c r="W931" s="23">
        <f t="shared" si="287"/>
        <v>7720607.2351019969</v>
      </c>
      <c r="X931" s="23">
        <f t="shared" si="288"/>
        <v>595.53790379999998</v>
      </c>
      <c r="Y931" s="23">
        <f t="shared" si="289"/>
        <v>6124.3750961778851</v>
      </c>
      <c r="AA931">
        <v>202212</v>
      </c>
      <c r="AB931" s="20" t="s">
        <v>31</v>
      </c>
      <c r="AC931" s="20" t="s">
        <v>3754</v>
      </c>
      <c r="AD931">
        <v>111868.84</v>
      </c>
      <c r="AE931" s="21">
        <v>0.72</v>
      </c>
      <c r="AF931">
        <v>339.09679999999997</v>
      </c>
      <c r="AG931" s="22">
        <v>4.1999999999999997E-3</v>
      </c>
      <c r="AH931" s="11">
        <f t="shared" si="290"/>
        <v>338.29137215999992</v>
      </c>
      <c r="AI931" s="23">
        <f t="shared" si="291"/>
        <v>5208.9757712160936</v>
      </c>
      <c r="AJ931" s="23">
        <f t="shared" si="292"/>
        <v>27133428.585116297</v>
      </c>
      <c r="AK931" s="23">
        <f t="shared" si="293"/>
        <v>355.20594076799995</v>
      </c>
      <c r="AL931" s="23">
        <f t="shared" si="294"/>
        <v>10756.242914592187</v>
      </c>
      <c r="AN931">
        <v>202212</v>
      </c>
      <c r="AO931" s="20" t="s">
        <v>33</v>
      </c>
      <c r="AP931" s="20" t="s">
        <v>3755</v>
      </c>
      <c r="AQ931">
        <v>2877.39</v>
      </c>
      <c r="AR931" s="21">
        <v>0.86</v>
      </c>
      <c r="AS931">
        <v>35.14</v>
      </c>
      <c r="AT931">
        <v>1.4199999999999999E-2</v>
      </c>
      <c r="AU931" s="11">
        <f t="shared" si="295"/>
        <v>35.138686679999992</v>
      </c>
      <c r="AV931" s="23">
        <f t="shared" si="296"/>
        <v>292.77619365533604</v>
      </c>
      <c r="AW931" s="23">
        <f t="shared" si="297"/>
        <v>85717.899571306829</v>
      </c>
      <c r="AX931" s="23">
        <f t="shared" si="298"/>
        <v>36.895621013999992</v>
      </c>
      <c r="AY931" s="23">
        <f t="shared" si="299"/>
        <v>620.69107399067207</v>
      </c>
      <c r="AZ931" s="23"/>
      <c r="BA931" s="23"/>
    </row>
    <row r="932" spans="1:53">
      <c r="A932">
        <v>202212</v>
      </c>
      <c r="B932" s="20" t="s">
        <v>27</v>
      </c>
      <c r="C932" s="20" t="s">
        <v>3756</v>
      </c>
      <c r="D932">
        <v>25079.54</v>
      </c>
      <c r="E932" s="21">
        <v>0.68</v>
      </c>
      <c r="F932">
        <v>826</v>
      </c>
      <c r="G932" s="22">
        <v>4.8399999999999999E-2</v>
      </c>
      <c r="H932" s="11">
        <f t="shared" si="280"/>
        <v>825.41782048000005</v>
      </c>
      <c r="I932" s="23">
        <f t="shared" si="281"/>
        <v>3659.9771732257996</v>
      </c>
      <c r="J932" s="23">
        <f t="shared" si="282"/>
        <v>13395432.908533914</v>
      </c>
      <c r="K932" s="23">
        <f t="shared" si="283"/>
        <v>866.68871150400014</v>
      </c>
      <c r="L932" s="23">
        <f t="shared" si="284"/>
        <v>8145.3721669315992</v>
      </c>
      <c r="N932">
        <v>202212</v>
      </c>
      <c r="O932" s="20" t="s">
        <v>29</v>
      </c>
      <c r="P932" s="20" t="s">
        <v>3757</v>
      </c>
      <c r="Q932">
        <v>62908.89</v>
      </c>
      <c r="R932" s="21">
        <v>0.71</v>
      </c>
      <c r="S932">
        <v>1625.81</v>
      </c>
      <c r="T932" s="21">
        <v>0.04</v>
      </c>
      <c r="U932" s="11">
        <f t="shared" si="285"/>
        <v>1786.612476</v>
      </c>
      <c r="V932" s="23">
        <f t="shared" si="286"/>
        <v>8752.5778685809128</v>
      </c>
      <c r="W932" s="23">
        <f t="shared" si="287"/>
        <v>76607619.345572397</v>
      </c>
      <c r="X932" s="23">
        <f t="shared" si="288"/>
        <v>1875.9430998</v>
      </c>
      <c r="Y932" s="23">
        <f t="shared" si="289"/>
        <v>19291.768213161824</v>
      </c>
      <c r="AA932">
        <v>202212</v>
      </c>
      <c r="AB932" s="20" t="s">
        <v>31</v>
      </c>
      <c r="AC932" s="20" t="s">
        <v>3758</v>
      </c>
      <c r="AD932">
        <v>116992.2</v>
      </c>
      <c r="AE932" s="21">
        <v>0.72</v>
      </c>
      <c r="AF932">
        <v>354.6268</v>
      </c>
      <c r="AG932" s="22">
        <v>4.1999999999999997E-3</v>
      </c>
      <c r="AH932" s="11">
        <f t="shared" si="290"/>
        <v>353.78441279999993</v>
      </c>
      <c r="AI932" s="23">
        <f t="shared" si="291"/>
        <v>5447.5360182627037</v>
      </c>
      <c r="AJ932" s="23">
        <f t="shared" si="292"/>
        <v>29675648.670269471</v>
      </c>
      <c r="AK932" s="23">
        <f t="shared" si="293"/>
        <v>371.47363343999996</v>
      </c>
      <c r="AL932" s="23">
        <f t="shared" si="294"/>
        <v>11248.856449325407</v>
      </c>
      <c r="AN932">
        <v>202212</v>
      </c>
      <c r="AO932" s="20" t="s">
        <v>33</v>
      </c>
      <c r="AP932" s="20" t="s">
        <v>3759</v>
      </c>
      <c r="AQ932">
        <v>1234.54</v>
      </c>
      <c r="AR932" s="21">
        <v>0.86</v>
      </c>
      <c r="AS932">
        <v>15.61</v>
      </c>
      <c r="AT932">
        <v>1.47E-2</v>
      </c>
      <c r="AU932" s="11">
        <f t="shared" si="295"/>
        <v>15.607054679999997</v>
      </c>
      <c r="AV932" s="23">
        <f t="shared" si="296"/>
        <v>127.77518721963226</v>
      </c>
      <c r="AW932" s="23">
        <f t="shared" si="297"/>
        <v>16326.498469012075</v>
      </c>
      <c r="AX932" s="23">
        <f t="shared" si="298"/>
        <v>16.387407413999998</v>
      </c>
      <c r="AY932" s="23">
        <f t="shared" si="299"/>
        <v>271.15742911926452</v>
      </c>
      <c r="AZ932" s="23"/>
      <c r="BA932" s="23"/>
    </row>
    <row r="933" spans="1:53">
      <c r="A933">
        <v>202212</v>
      </c>
      <c r="B933" s="20" t="s">
        <v>27</v>
      </c>
      <c r="C933" s="20" t="s">
        <v>3760</v>
      </c>
      <c r="D933">
        <v>20053.7</v>
      </c>
      <c r="E933" s="21">
        <v>0.68</v>
      </c>
      <c r="F933">
        <v>660.48</v>
      </c>
      <c r="G933" s="22">
        <v>4.8399999999999999E-2</v>
      </c>
      <c r="H933" s="11">
        <f t="shared" si="280"/>
        <v>660.0073744</v>
      </c>
      <c r="I933" s="23">
        <f t="shared" si="281"/>
        <v>2926.5323143374326</v>
      </c>
      <c r="J933" s="23">
        <f t="shared" si="282"/>
        <v>8564591.3868612088</v>
      </c>
      <c r="K933" s="23">
        <f t="shared" si="283"/>
        <v>693.00774311999999</v>
      </c>
      <c r="L933" s="23">
        <f t="shared" si="284"/>
        <v>6513.0720030748653</v>
      </c>
      <c r="N933">
        <v>202212</v>
      </c>
      <c r="O933" s="20" t="s">
        <v>29</v>
      </c>
      <c r="P933" s="20" t="s">
        <v>3761</v>
      </c>
      <c r="Q933">
        <v>141794.73000000001</v>
      </c>
      <c r="R933" s="21">
        <v>0.71</v>
      </c>
      <c r="S933">
        <v>3664.54</v>
      </c>
      <c r="T933" s="21">
        <v>0.04</v>
      </c>
      <c r="U933" s="11">
        <f t="shared" si="285"/>
        <v>4026.9703320000003</v>
      </c>
      <c r="V933" s="23">
        <f t="shared" si="286"/>
        <v>19728.045045452338</v>
      </c>
      <c r="W933" s="23">
        <f t="shared" si="287"/>
        <v>389195761.31539655</v>
      </c>
      <c r="X933" s="23">
        <f t="shared" si="288"/>
        <v>4228.3188486000008</v>
      </c>
      <c r="Y933" s="23">
        <f t="shared" si="289"/>
        <v>43483.060422904673</v>
      </c>
      <c r="AA933">
        <v>202212</v>
      </c>
      <c r="AB933" s="20" t="s">
        <v>31</v>
      </c>
      <c r="AC933" s="20" t="s">
        <v>3762</v>
      </c>
      <c r="AD933">
        <v>125150.14</v>
      </c>
      <c r="AE933" s="21">
        <v>0.72</v>
      </c>
      <c r="AF933">
        <v>379.35509999999999</v>
      </c>
      <c r="AG933" s="22">
        <v>4.1999999999999997E-3</v>
      </c>
      <c r="AH933" s="11">
        <f t="shared" si="290"/>
        <v>378.45402335999995</v>
      </c>
      <c r="AI933" s="23">
        <f t="shared" si="291"/>
        <v>5827.3961455603021</v>
      </c>
      <c r="AJ933" s="23">
        <f t="shared" si="292"/>
        <v>33958545.837291069</v>
      </c>
      <c r="AK933" s="23">
        <f t="shared" si="293"/>
        <v>397.37672452799995</v>
      </c>
      <c r="AL933" s="23">
        <f t="shared" si="294"/>
        <v>12033.246314480604</v>
      </c>
      <c r="AN933">
        <v>202212</v>
      </c>
      <c r="AO933" s="20" t="s">
        <v>33</v>
      </c>
      <c r="AP933" s="20" t="s">
        <v>3763</v>
      </c>
      <c r="AQ933">
        <v>2253.14</v>
      </c>
      <c r="AR933" s="21">
        <v>0.86</v>
      </c>
      <c r="AS933">
        <v>9.8800000000000008</v>
      </c>
      <c r="AT933">
        <v>5.1000000000000004E-3</v>
      </c>
      <c r="AU933" s="11">
        <f t="shared" si="295"/>
        <v>9.8822720400000001</v>
      </c>
      <c r="AV933" s="23">
        <f t="shared" si="296"/>
        <v>138.02616847592435</v>
      </c>
      <c r="AW933" s="23">
        <f t="shared" si="297"/>
        <v>19051.223184144252</v>
      </c>
      <c r="AX933" s="23">
        <f t="shared" si="298"/>
        <v>10.376385642000001</v>
      </c>
      <c r="AY933" s="23">
        <f t="shared" si="299"/>
        <v>285.93460899184868</v>
      </c>
      <c r="AZ933" s="23"/>
      <c r="BA933" s="23"/>
    </row>
    <row r="934" spans="1:53">
      <c r="A934">
        <v>202212</v>
      </c>
      <c r="B934" s="20" t="s">
        <v>27</v>
      </c>
      <c r="C934" s="20" t="s">
        <v>3764</v>
      </c>
      <c r="D934">
        <v>69469.149999999994</v>
      </c>
      <c r="E934" s="21">
        <v>0.68</v>
      </c>
      <c r="F934">
        <v>2287.9899999999998</v>
      </c>
      <c r="G934" s="22">
        <v>4.8399999999999999E-2</v>
      </c>
      <c r="H934" s="11">
        <f t="shared" si="280"/>
        <v>2286.3686647999998</v>
      </c>
      <c r="I934" s="23">
        <f t="shared" si="281"/>
        <v>10137.965179720162</v>
      </c>
      <c r="J934" s="23">
        <f t="shared" si="282"/>
        <v>102778337.98521847</v>
      </c>
      <c r="K934" s="23">
        <f t="shared" si="283"/>
        <v>2400.6870980399999</v>
      </c>
      <c r="L934" s="23">
        <f t="shared" si="284"/>
        <v>22562.299024240325</v>
      </c>
      <c r="N934">
        <v>202212</v>
      </c>
      <c r="O934" s="20" t="s">
        <v>29</v>
      </c>
      <c r="P934" s="20" t="s">
        <v>3765</v>
      </c>
      <c r="Q934">
        <v>49022.61</v>
      </c>
      <c r="R934" s="21">
        <v>0.71</v>
      </c>
      <c r="S934">
        <v>1266.94</v>
      </c>
      <c r="T934" s="21">
        <v>0.04</v>
      </c>
      <c r="U934" s="11">
        <f t="shared" si="285"/>
        <v>1392.2421239999999</v>
      </c>
      <c r="V934" s="23">
        <f t="shared" si="286"/>
        <v>6820.5656044173302</v>
      </c>
      <c r="W934" s="23">
        <f t="shared" si="287"/>
        <v>46520115.164160743</v>
      </c>
      <c r="X934" s="23">
        <f t="shared" si="288"/>
        <v>1461.8542301999998</v>
      </c>
      <c r="Y934" s="23">
        <f t="shared" si="289"/>
        <v>15033.373332834661</v>
      </c>
      <c r="AA934">
        <v>202212</v>
      </c>
      <c r="AB934" s="20" t="s">
        <v>31</v>
      </c>
      <c r="AC934" s="20" t="s">
        <v>3766</v>
      </c>
      <c r="AD934">
        <v>226029.06</v>
      </c>
      <c r="AE934" s="21">
        <v>0.72</v>
      </c>
      <c r="AF934">
        <v>685.13930000000005</v>
      </c>
      <c r="AG934" s="22">
        <v>4.1999999999999997E-3</v>
      </c>
      <c r="AH934" s="11">
        <f t="shared" si="290"/>
        <v>683.51187743999992</v>
      </c>
      <c r="AI934" s="23">
        <f t="shared" si="291"/>
        <v>10524.645621879594</v>
      </c>
      <c r="AJ934" s="23">
        <f t="shared" si="292"/>
        <v>110768165.4661493</v>
      </c>
      <c r="AK934" s="23">
        <f t="shared" si="293"/>
        <v>717.68747131199996</v>
      </c>
      <c r="AL934" s="23">
        <f t="shared" si="294"/>
        <v>21732.803121199187</v>
      </c>
      <c r="AN934">
        <v>202212</v>
      </c>
      <c r="AO934" s="20" t="s">
        <v>33</v>
      </c>
      <c r="AP934" s="20" t="s">
        <v>3767</v>
      </c>
      <c r="AQ934">
        <v>2253.14</v>
      </c>
      <c r="AR934" s="21">
        <v>0.86</v>
      </c>
      <c r="AS934">
        <v>33.72</v>
      </c>
      <c r="AT934">
        <v>1.7399999999999999E-2</v>
      </c>
      <c r="AU934" s="11">
        <f t="shared" si="295"/>
        <v>33.715986959999995</v>
      </c>
      <c r="AV934" s="23">
        <f t="shared" si="296"/>
        <v>253.3667571764297</v>
      </c>
      <c r="AW934" s="23">
        <f t="shared" si="297"/>
        <v>64194.713642099894</v>
      </c>
      <c r="AX934" s="23">
        <f t="shared" si="298"/>
        <v>35.401786307999998</v>
      </c>
      <c r="AY934" s="23">
        <f t="shared" si="299"/>
        <v>540.44950131285941</v>
      </c>
      <c r="AZ934" s="23"/>
      <c r="BA934" s="23"/>
    </row>
    <row r="935" spans="1:53">
      <c r="A935">
        <v>202212</v>
      </c>
      <c r="B935" s="20" t="s">
        <v>27</v>
      </c>
      <c r="C935" s="20" t="s">
        <v>3768</v>
      </c>
      <c r="D935">
        <v>39898.36</v>
      </c>
      <c r="E935" s="21">
        <v>0.68</v>
      </c>
      <c r="F935">
        <v>1314.07</v>
      </c>
      <c r="G935" s="22">
        <v>4.8399999999999999E-2</v>
      </c>
      <c r="H935" s="11">
        <f t="shared" si="280"/>
        <v>1313.1348243200002</v>
      </c>
      <c r="I935" s="23">
        <f t="shared" si="281"/>
        <v>5822.558422090091</v>
      </c>
      <c r="J935" s="23">
        <f t="shared" si="282"/>
        <v>33902186.578652248</v>
      </c>
      <c r="K935" s="23">
        <f t="shared" si="283"/>
        <v>1378.7915655360002</v>
      </c>
      <c r="L935" s="23">
        <f t="shared" si="284"/>
        <v>12958.251668500183</v>
      </c>
      <c r="N935">
        <v>202212</v>
      </c>
      <c r="O935" s="20" t="s">
        <v>29</v>
      </c>
      <c r="P935" s="20" t="s">
        <v>3769</v>
      </c>
      <c r="Q935">
        <v>31262.13</v>
      </c>
      <c r="R935" s="21">
        <v>0.71</v>
      </c>
      <c r="S935">
        <v>807.93</v>
      </c>
      <c r="T935" s="21">
        <v>0.04</v>
      </c>
      <c r="U935" s="11">
        <f t="shared" si="285"/>
        <v>887.84449200000006</v>
      </c>
      <c r="V935" s="23">
        <f t="shared" si="286"/>
        <v>4349.5319526810827</v>
      </c>
      <c r="W935" s="23">
        <f t="shared" si="287"/>
        <v>18918428.207393713</v>
      </c>
      <c r="X935" s="23">
        <f t="shared" si="288"/>
        <v>932.23671660000014</v>
      </c>
      <c r="Y935" s="23">
        <f t="shared" si="289"/>
        <v>9586.9083973621655</v>
      </c>
      <c r="AA935">
        <v>202212</v>
      </c>
      <c r="AB935" s="20" t="s">
        <v>31</v>
      </c>
      <c r="AC935" s="20" t="s">
        <v>3770</v>
      </c>
      <c r="AD935">
        <v>226660.23</v>
      </c>
      <c r="AE935" s="21">
        <v>0.72</v>
      </c>
      <c r="AF935">
        <v>687.05250000000001</v>
      </c>
      <c r="AG935" s="22">
        <v>4.1999999999999997E-3</v>
      </c>
      <c r="AH935" s="11">
        <f t="shared" si="290"/>
        <v>685.42053551999993</v>
      </c>
      <c r="AI935" s="23">
        <f t="shared" si="291"/>
        <v>10554.034942780019</v>
      </c>
      <c r="AJ935" s="23">
        <f t="shared" si="292"/>
        <v>111387653.57342164</v>
      </c>
      <c r="AK935" s="23">
        <f t="shared" si="293"/>
        <v>719.69156229599992</v>
      </c>
      <c r="AL935" s="23">
        <f t="shared" si="294"/>
        <v>21793.490421080038</v>
      </c>
      <c r="AN935">
        <v>202212</v>
      </c>
      <c r="AO935" s="20" t="s">
        <v>33</v>
      </c>
      <c r="AP935" s="20" t="s">
        <v>3771</v>
      </c>
      <c r="AQ935">
        <v>1056.82</v>
      </c>
      <c r="AR935" s="21">
        <v>0.86</v>
      </c>
      <c r="AS935">
        <v>8.09</v>
      </c>
      <c r="AT935">
        <v>8.8999999999999999E-3</v>
      </c>
      <c r="AU935" s="11">
        <f t="shared" si="295"/>
        <v>8.0889002799999989</v>
      </c>
      <c r="AV935" s="23">
        <f t="shared" si="296"/>
        <v>85.359766067055688</v>
      </c>
      <c r="AW935" s="23">
        <f t="shared" si="297"/>
        <v>7286.2896630224714</v>
      </c>
      <c r="AX935" s="23">
        <f t="shared" si="298"/>
        <v>8.4933452939999992</v>
      </c>
      <c r="AY935" s="23">
        <f t="shared" si="299"/>
        <v>178.80843241411137</v>
      </c>
      <c r="AZ935" s="23"/>
      <c r="BA935" s="23"/>
    </row>
    <row r="936" spans="1:53">
      <c r="A936">
        <v>202212</v>
      </c>
      <c r="B936" s="20" t="s">
        <v>27</v>
      </c>
      <c r="C936" s="20" t="s">
        <v>3772</v>
      </c>
      <c r="D936">
        <v>81767.28</v>
      </c>
      <c r="E936" s="21">
        <v>0.68</v>
      </c>
      <c r="F936">
        <v>2693.03</v>
      </c>
      <c r="G936" s="22">
        <v>4.8399999999999999E-2</v>
      </c>
      <c r="H936" s="11">
        <f t="shared" si="280"/>
        <v>2691.1247193600002</v>
      </c>
      <c r="I936" s="23">
        <f t="shared" si="281"/>
        <v>11932.69008589322</v>
      </c>
      <c r="J936" s="23">
        <f t="shared" si="282"/>
        <v>142389092.68597436</v>
      </c>
      <c r="K936" s="23">
        <f t="shared" si="283"/>
        <v>2825.6809553280004</v>
      </c>
      <c r="L936" s="23">
        <f t="shared" si="284"/>
        <v>26556.50489114644</v>
      </c>
      <c r="N936">
        <v>202212</v>
      </c>
      <c r="O936" s="20" t="s">
        <v>29</v>
      </c>
      <c r="P936" s="20" t="s">
        <v>3773</v>
      </c>
      <c r="Q936">
        <v>32952.28</v>
      </c>
      <c r="R936" s="21">
        <v>0.71</v>
      </c>
      <c r="S936">
        <v>851.61</v>
      </c>
      <c r="T936" s="21">
        <v>0.04</v>
      </c>
      <c r="U936" s="11">
        <f t="shared" si="285"/>
        <v>935.84475199999986</v>
      </c>
      <c r="V936" s="23">
        <f t="shared" si="286"/>
        <v>4584.6842417229327</v>
      </c>
      <c r="W936" s="23">
        <f t="shared" si="287"/>
        <v>21019329.596302584</v>
      </c>
      <c r="X936" s="23">
        <f t="shared" si="288"/>
        <v>982.63698959999988</v>
      </c>
      <c r="Y936" s="23">
        <f t="shared" si="289"/>
        <v>10105.213235445864</v>
      </c>
      <c r="AA936">
        <v>202212</v>
      </c>
      <c r="AB936" s="20" t="s">
        <v>31</v>
      </c>
      <c r="AC936" s="20" t="s">
        <v>3774</v>
      </c>
      <c r="AD936">
        <v>210359.1</v>
      </c>
      <c r="AE936" s="21">
        <v>0.72</v>
      </c>
      <c r="AF936">
        <v>637.64049999999997</v>
      </c>
      <c r="AG936" s="22">
        <v>4.1999999999999997E-3</v>
      </c>
      <c r="AH936" s="11">
        <f t="shared" si="290"/>
        <v>636.12591839999993</v>
      </c>
      <c r="AI936" s="23">
        <f t="shared" si="291"/>
        <v>9795.0014959914079</v>
      </c>
      <c r="AJ936" s="23">
        <f t="shared" si="292"/>
        <v>95942054.306473911</v>
      </c>
      <c r="AK936" s="23">
        <f t="shared" si="293"/>
        <v>667.93221431999996</v>
      </c>
      <c r="AL936" s="23">
        <f t="shared" si="294"/>
        <v>20226.128910382817</v>
      </c>
      <c r="AN936">
        <v>202212</v>
      </c>
      <c r="AO936" s="20" t="s">
        <v>33</v>
      </c>
      <c r="AP936" s="20" t="s">
        <v>3775</v>
      </c>
      <c r="AQ936">
        <v>562.23</v>
      </c>
      <c r="AR936" s="21">
        <v>0.86</v>
      </c>
      <c r="AS936">
        <v>27.56</v>
      </c>
      <c r="AT936">
        <v>5.7000000000000002E-2</v>
      </c>
      <c r="AU936" s="11">
        <f t="shared" si="295"/>
        <v>27.560514600000001</v>
      </c>
      <c r="AV936" s="23">
        <f t="shared" si="296"/>
        <v>112.10003310099006</v>
      </c>
      <c r="AW936" s="23">
        <f t="shared" si="297"/>
        <v>12566.417421243068</v>
      </c>
      <c r="AX936" s="23">
        <f t="shared" si="298"/>
        <v>28.938540330000002</v>
      </c>
      <c r="AY936" s="23">
        <f t="shared" si="299"/>
        <v>251.76058080198013</v>
      </c>
      <c r="AZ936" s="23"/>
      <c r="BA936" s="23"/>
    </row>
    <row r="937" spans="1:53">
      <c r="A937">
        <v>202212</v>
      </c>
      <c r="B937" s="20" t="s">
        <v>27</v>
      </c>
      <c r="C937" s="20" t="s">
        <v>3776</v>
      </c>
      <c r="D937">
        <v>53453.7</v>
      </c>
      <c r="E937" s="21">
        <v>0.68</v>
      </c>
      <c r="F937">
        <v>1760.52</v>
      </c>
      <c r="G937" s="22">
        <v>4.8399999999999999E-2</v>
      </c>
      <c r="H937" s="11">
        <f t="shared" si="280"/>
        <v>1759.2681744000001</v>
      </c>
      <c r="I937" s="23">
        <f t="shared" si="281"/>
        <v>7800.7539940708612</v>
      </c>
      <c r="J937" s="23">
        <f t="shared" si="282"/>
        <v>60851762.876012489</v>
      </c>
      <c r="K937" s="23">
        <f t="shared" si="283"/>
        <v>1847.2315831200003</v>
      </c>
      <c r="L937" s="23">
        <f t="shared" si="284"/>
        <v>17360.776162541722</v>
      </c>
      <c r="N937">
        <v>202212</v>
      </c>
      <c r="O937" s="20" t="s">
        <v>29</v>
      </c>
      <c r="P937" s="20" t="s">
        <v>3777</v>
      </c>
      <c r="Q937">
        <v>31262.13</v>
      </c>
      <c r="R937" s="21">
        <v>0.71</v>
      </c>
      <c r="S937">
        <v>807.93</v>
      </c>
      <c r="T937" s="21">
        <v>0.04</v>
      </c>
      <c r="U937" s="11">
        <f t="shared" si="285"/>
        <v>887.84449200000006</v>
      </c>
      <c r="V937" s="23">
        <f t="shared" si="286"/>
        <v>4349.5319526810827</v>
      </c>
      <c r="W937" s="23">
        <f t="shared" si="287"/>
        <v>18918428.207393713</v>
      </c>
      <c r="X937" s="23">
        <f t="shared" si="288"/>
        <v>932.23671660000014</v>
      </c>
      <c r="Y937" s="23">
        <f t="shared" si="289"/>
        <v>9586.9083973621655</v>
      </c>
      <c r="AA937">
        <v>202212</v>
      </c>
      <c r="AB937" s="20" t="s">
        <v>31</v>
      </c>
      <c r="AC937" s="20" t="s">
        <v>3778</v>
      </c>
      <c r="AD937">
        <v>189084.79999999999</v>
      </c>
      <c r="AE937" s="21">
        <v>0.72</v>
      </c>
      <c r="AF937">
        <v>573.15380000000005</v>
      </c>
      <c r="AG937" s="22">
        <v>4.1999999999999997E-3</v>
      </c>
      <c r="AH937" s="11">
        <f t="shared" si="290"/>
        <v>571.79243519999989</v>
      </c>
      <c r="AI937" s="23">
        <f t="shared" si="291"/>
        <v>8804.4011353406422</v>
      </c>
      <c r="AJ937" s="23">
        <f t="shared" si="292"/>
        <v>77517479.351987585</v>
      </c>
      <c r="AK937" s="23">
        <f t="shared" si="293"/>
        <v>600.38205695999989</v>
      </c>
      <c r="AL937" s="23">
        <f t="shared" si="294"/>
        <v>18180.594705881285</v>
      </c>
      <c r="AN937">
        <v>202212</v>
      </c>
      <c r="AO937" s="20" t="s">
        <v>33</v>
      </c>
      <c r="AP937" s="20" t="s">
        <v>3779</v>
      </c>
      <c r="AQ937">
        <v>3176.97</v>
      </c>
      <c r="AR937" s="21">
        <v>0.86</v>
      </c>
      <c r="AS937">
        <v>32.51</v>
      </c>
      <c r="AT937">
        <v>1.1899999999999999E-2</v>
      </c>
      <c r="AU937" s="11">
        <f t="shared" si="295"/>
        <v>32.513110979999993</v>
      </c>
      <c r="AV937" s="23">
        <f t="shared" si="296"/>
        <v>296.26851141812978</v>
      </c>
      <c r="AW937" s="23">
        <f t="shared" si="297"/>
        <v>87775.030857914491</v>
      </c>
      <c r="AX937" s="23">
        <f t="shared" si="298"/>
        <v>34.138766528999994</v>
      </c>
      <c r="AY937" s="23">
        <f t="shared" si="299"/>
        <v>625.05013381625952</v>
      </c>
      <c r="AZ937" s="23"/>
      <c r="BA937" s="23"/>
    </row>
    <row r="938" spans="1:53">
      <c r="A938">
        <v>202212</v>
      </c>
      <c r="B938" s="20" t="s">
        <v>27</v>
      </c>
      <c r="C938" s="20" t="s">
        <v>3780</v>
      </c>
      <c r="D938">
        <v>104921.42</v>
      </c>
      <c r="E938" s="21">
        <v>0.68</v>
      </c>
      <c r="F938">
        <v>3455.62</v>
      </c>
      <c r="G938" s="22">
        <v>4.8399999999999999E-2</v>
      </c>
      <c r="H938" s="11">
        <f t="shared" si="280"/>
        <v>3453.1737750399998</v>
      </c>
      <c r="I938" s="23">
        <f t="shared" si="281"/>
        <v>15311.684432108279</v>
      </c>
      <c r="J938" s="23">
        <f t="shared" si="282"/>
        <v>234447680.14846703</v>
      </c>
      <c r="K938" s="23">
        <f t="shared" si="283"/>
        <v>3625.832463792</v>
      </c>
      <c r="L938" s="23">
        <f t="shared" si="284"/>
        <v>34076.542639256557</v>
      </c>
      <c r="N938">
        <v>202212</v>
      </c>
      <c r="O938" s="20" t="s">
        <v>29</v>
      </c>
      <c r="P938" s="20" t="s">
        <v>3781</v>
      </c>
      <c r="Q938">
        <v>27250.65</v>
      </c>
      <c r="R938" s="21">
        <v>0.71</v>
      </c>
      <c r="S938">
        <v>704.26</v>
      </c>
      <c r="T938" s="21">
        <v>0.04</v>
      </c>
      <c r="U938" s="11">
        <f t="shared" si="285"/>
        <v>773.9184600000001</v>
      </c>
      <c r="V938" s="23">
        <f t="shared" si="286"/>
        <v>3791.4106590411066</v>
      </c>
      <c r="W938" s="23">
        <f t="shared" si="287"/>
        <v>14374794.785490518</v>
      </c>
      <c r="X938" s="23">
        <f t="shared" si="288"/>
        <v>812.61438300000009</v>
      </c>
      <c r="Y938" s="23">
        <f t="shared" si="289"/>
        <v>8356.7397780822139</v>
      </c>
      <c r="AA938">
        <v>202212</v>
      </c>
      <c r="AB938" s="20" t="s">
        <v>31</v>
      </c>
      <c r="AC938" s="20" t="s">
        <v>3782</v>
      </c>
      <c r="AD938">
        <v>186758.86</v>
      </c>
      <c r="AE938" s="21">
        <v>0.72</v>
      </c>
      <c r="AF938">
        <v>566.10350000000005</v>
      </c>
      <c r="AG938" s="22">
        <v>4.1999999999999997E-3</v>
      </c>
      <c r="AH938" s="11">
        <f t="shared" si="290"/>
        <v>564.75879263999991</v>
      </c>
      <c r="AI938" s="23">
        <f t="shared" si="291"/>
        <v>8696.0978302799813</v>
      </c>
      <c r="AJ938" s="23">
        <f t="shared" si="292"/>
        <v>75622117.473800197</v>
      </c>
      <c r="AK938" s="23">
        <f t="shared" si="293"/>
        <v>592.99673227199992</v>
      </c>
      <c r="AL938" s="23">
        <f t="shared" si="294"/>
        <v>17956.954453199964</v>
      </c>
      <c r="AN938">
        <v>202212</v>
      </c>
      <c r="AO938" s="20" t="s">
        <v>33</v>
      </c>
      <c r="AP938" s="20" t="s">
        <v>3783</v>
      </c>
      <c r="AQ938">
        <v>1956.87</v>
      </c>
      <c r="AR938" s="21">
        <v>0.86</v>
      </c>
      <c r="AS938">
        <v>119.15</v>
      </c>
      <c r="AT938">
        <v>7.0800000000000002E-2</v>
      </c>
      <c r="AU938" s="11">
        <f t="shared" si="295"/>
        <v>119.14990055999999</v>
      </c>
      <c r="AV938" s="23">
        <f t="shared" si="296"/>
        <v>431.64991124538722</v>
      </c>
      <c r="AW938" s="23">
        <f t="shared" si="297"/>
        <v>186321.64587815065</v>
      </c>
      <c r="AX938" s="23">
        <f t="shared" si="298"/>
        <v>125.107395588</v>
      </c>
      <c r="AY938" s="23">
        <f t="shared" si="299"/>
        <v>982.44972305077442</v>
      </c>
      <c r="AZ938" s="23"/>
      <c r="BA938" s="23"/>
    </row>
    <row r="939" spans="1:53">
      <c r="A939">
        <v>202212</v>
      </c>
      <c r="B939" s="20" t="s">
        <v>27</v>
      </c>
      <c r="C939" s="20" t="s">
        <v>3784</v>
      </c>
      <c r="D939">
        <v>156235.64000000001</v>
      </c>
      <c r="E939" s="21">
        <v>0.68</v>
      </c>
      <c r="F939">
        <v>5145.67</v>
      </c>
      <c r="G939" s="22">
        <v>4.8399999999999999E-2</v>
      </c>
      <c r="H939" s="11">
        <f t="shared" si="280"/>
        <v>5142.0273836800006</v>
      </c>
      <c r="I939" s="23">
        <f t="shared" si="281"/>
        <v>22800.21388128824</v>
      </c>
      <c r="J939" s="23">
        <f t="shared" si="282"/>
        <v>519849753.03248894</v>
      </c>
      <c r="K939" s="23">
        <f t="shared" si="283"/>
        <v>5399.1287528640005</v>
      </c>
      <c r="L939" s="23">
        <f t="shared" si="284"/>
        <v>50742.455146256485</v>
      </c>
      <c r="N939">
        <v>202212</v>
      </c>
      <c r="O939" s="20" t="s">
        <v>29</v>
      </c>
      <c r="P939" s="20" t="s">
        <v>3785</v>
      </c>
      <c r="Q939">
        <v>25304.16</v>
      </c>
      <c r="R939" s="21">
        <v>0.71</v>
      </c>
      <c r="S939">
        <v>653.96</v>
      </c>
      <c r="T939" s="21">
        <v>0.04</v>
      </c>
      <c r="U939" s="11">
        <f t="shared" si="285"/>
        <v>718.63814400000001</v>
      </c>
      <c r="V939" s="23">
        <f t="shared" si="286"/>
        <v>3520.5935250014809</v>
      </c>
      <c r="W939" s="23">
        <f t="shared" si="287"/>
        <v>12394578.768282352</v>
      </c>
      <c r="X939" s="23">
        <f t="shared" si="288"/>
        <v>754.57005120000008</v>
      </c>
      <c r="Y939" s="23">
        <f t="shared" si="289"/>
        <v>7759.8251940029622</v>
      </c>
      <c r="AA939">
        <v>202212</v>
      </c>
      <c r="AB939" s="20" t="s">
        <v>31</v>
      </c>
      <c r="AC939" s="20" t="s">
        <v>3786</v>
      </c>
      <c r="AD939">
        <v>234673.32</v>
      </c>
      <c r="AE939" s="21">
        <v>0.72</v>
      </c>
      <c r="AF939">
        <v>711.34180000000003</v>
      </c>
      <c r="AG939" s="22">
        <v>4.1999999999999997E-3</v>
      </c>
      <c r="AH939" s="11">
        <f t="shared" si="290"/>
        <v>709.65211967999994</v>
      </c>
      <c r="AI939" s="23">
        <f t="shared" si="291"/>
        <v>10927.150384600762</v>
      </c>
      <c r="AJ939" s="23">
        <f t="shared" si="292"/>
        <v>119402615.52768058</v>
      </c>
      <c r="AK939" s="23">
        <f t="shared" si="293"/>
        <v>745.13472566399992</v>
      </c>
      <c r="AL939" s="23">
        <f t="shared" si="294"/>
        <v>22563.952888881522</v>
      </c>
      <c r="AN939">
        <v>202212</v>
      </c>
      <c r="AO939" s="20" t="s">
        <v>33</v>
      </c>
      <c r="AP939" s="20" t="s">
        <v>3787</v>
      </c>
      <c r="AQ939">
        <v>1577.91</v>
      </c>
      <c r="AR939" s="21">
        <v>0.86</v>
      </c>
      <c r="AS939">
        <v>34.33</v>
      </c>
      <c r="AT939">
        <v>2.53E-2</v>
      </c>
      <c r="AU939" s="11">
        <f t="shared" si="295"/>
        <v>34.332165779999997</v>
      </c>
      <c r="AV939" s="23">
        <f t="shared" si="296"/>
        <v>213.09655234176276</v>
      </c>
      <c r="AW939" s="23">
        <f t="shared" si="297"/>
        <v>45410.140619945632</v>
      </c>
      <c r="AX939" s="23">
        <f t="shared" si="298"/>
        <v>36.048774068999997</v>
      </c>
      <c r="AY939" s="23">
        <f t="shared" si="299"/>
        <v>460.52527046352554</v>
      </c>
      <c r="AZ939" s="23"/>
      <c r="BA939" s="23"/>
    </row>
    <row r="940" spans="1:53">
      <c r="A940">
        <v>202212</v>
      </c>
      <c r="B940" s="20" t="s">
        <v>27</v>
      </c>
      <c r="C940" s="20" t="s">
        <v>3788</v>
      </c>
      <c r="D940">
        <v>71591.289999999994</v>
      </c>
      <c r="E940" s="21">
        <v>0.68</v>
      </c>
      <c r="F940">
        <v>2357.88</v>
      </c>
      <c r="G940" s="22">
        <v>4.8399999999999999E-2</v>
      </c>
      <c r="H940" s="11">
        <f t="shared" si="280"/>
        <v>2356.2125364799999</v>
      </c>
      <c r="I940" s="23">
        <f t="shared" si="281"/>
        <v>10447.659215511467</v>
      </c>
      <c r="J940" s="23">
        <f t="shared" si="282"/>
        <v>109153583.08346167</v>
      </c>
      <c r="K940" s="23">
        <f t="shared" si="283"/>
        <v>2474.0231633039998</v>
      </c>
      <c r="L940" s="23">
        <f t="shared" si="284"/>
        <v>23251.530967502935</v>
      </c>
      <c r="N940">
        <v>202212</v>
      </c>
      <c r="O940" s="20" t="s">
        <v>29</v>
      </c>
      <c r="P940" s="20" t="s">
        <v>3789</v>
      </c>
      <c r="Q940">
        <v>33576.76</v>
      </c>
      <c r="R940" s="21">
        <v>0.71</v>
      </c>
      <c r="S940">
        <v>867.75</v>
      </c>
      <c r="T940" s="21">
        <v>0.04</v>
      </c>
      <c r="U940" s="11">
        <f t="shared" si="285"/>
        <v>953.57998399999997</v>
      </c>
      <c r="V940" s="23">
        <f t="shared" si="286"/>
        <v>4671.5687794626938</v>
      </c>
      <c r="W940" s="23">
        <f t="shared" si="287"/>
        <v>21823554.861250561</v>
      </c>
      <c r="X940" s="23">
        <f t="shared" si="288"/>
        <v>1001.2589832</v>
      </c>
      <c r="Y940" s="23">
        <f t="shared" si="289"/>
        <v>10296.717542925388</v>
      </c>
      <c r="AA940">
        <v>202212</v>
      </c>
      <c r="AB940" s="20" t="s">
        <v>31</v>
      </c>
      <c r="AC940" s="20" t="s">
        <v>3790</v>
      </c>
      <c r="AD940">
        <v>190270.96</v>
      </c>
      <c r="AE940" s="21">
        <v>0.72</v>
      </c>
      <c r="AF940">
        <v>576.74929999999995</v>
      </c>
      <c r="AG940" s="22">
        <v>4.1999999999999997E-3</v>
      </c>
      <c r="AH940" s="11">
        <f t="shared" si="290"/>
        <v>575.37938303999999</v>
      </c>
      <c r="AI940" s="23">
        <f t="shared" si="291"/>
        <v>8859.6325894326474</v>
      </c>
      <c r="AJ940" s="23">
        <f t="shared" si="292"/>
        <v>78493089.619737029</v>
      </c>
      <c r="AK940" s="23">
        <f t="shared" si="293"/>
        <v>604.14835219200006</v>
      </c>
      <c r="AL940" s="23">
        <f t="shared" si="294"/>
        <v>18294.644561905294</v>
      </c>
      <c r="AN940">
        <v>202212</v>
      </c>
      <c r="AO940" s="20" t="s">
        <v>33</v>
      </c>
      <c r="AP940" s="20" t="s">
        <v>3791</v>
      </c>
      <c r="AQ940">
        <v>1695.95</v>
      </c>
      <c r="AR940" s="21">
        <v>0.86</v>
      </c>
      <c r="AS940">
        <v>25.82</v>
      </c>
      <c r="AT940">
        <v>1.77E-2</v>
      </c>
      <c r="AU940" s="11">
        <f t="shared" si="295"/>
        <v>25.815750900000001</v>
      </c>
      <c r="AV940" s="23">
        <f t="shared" si="296"/>
        <v>192.31811812953154</v>
      </c>
      <c r="AW940" s="23">
        <f t="shared" si="297"/>
        <v>36986.258560884446</v>
      </c>
      <c r="AX940" s="23">
        <f t="shared" si="298"/>
        <v>27.106538445000002</v>
      </c>
      <c r="AY940" s="23">
        <f t="shared" si="299"/>
        <v>410.45198715906309</v>
      </c>
      <c r="AZ940" s="23"/>
      <c r="BA940" s="23"/>
    </row>
    <row r="941" spans="1:53">
      <c r="A941">
        <v>202212</v>
      </c>
      <c r="B941" s="20" t="s">
        <v>27</v>
      </c>
      <c r="C941" s="20" t="s">
        <v>3792</v>
      </c>
      <c r="D941">
        <v>87753.81</v>
      </c>
      <c r="E941" s="21">
        <v>0.68</v>
      </c>
      <c r="F941">
        <v>2890.2</v>
      </c>
      <c r="G941" s="22">
        <v>4.8399999999999999E-2</v>
      </c>
      <c r="H941" s="11">
        <f t="shared" si="280"/>
        <v>2888.1533947200001</v>
      </c>
      <c r="I941" s="23">
        <f t="shared" si="281"/>
        <v>12806.333029377489</v>
      </c>
      <c r="J941" s="23">
        <f t="shared" si="282"/>
        <v>164002165.65932482</v>
      </c>
      <c r="K941" s="23">
        <f t="shared" si="283"/>
        <v>3032.5610644560002</v>
      </c>
      <c r="L941" s="23">
        <f t="shared" si="284"/>
        <v>28500.819453474978</v>
      </c>
      <c r="N941">
        <v>202212</v>
      </c>
      <c r="O941" s="20" t="s">
        <v>29</v>
      </c>
      <c r="P941" s="20" t="s">
        <v>3793</v>
      </c>
      <c r="Q941">
        <v>99855.41</v>
      </c>
      <c r="R941" s="21">
        <v>0.71</v>
      </c>
      <c r="S941">
        <v>2580.66</v>
      </c>
      <c r="T941" s="21">
        <v>0.04</v>
      </c>
      <c r="U941" s="11">
        <f t="shared" si="285"/>
        <v>2835.8936440000002</v>
      </c>
      <c r="V941" s="23">
        <f t="shared" si="286"/>
        <v>13892.984785204018</v>
      </c>
      <c r="W941" s="23">
        <f t="shared" si="287"/>
        <v>193015026.24191034</v>
      </c>
      <c r="X941" s="23">
        <f t="shared" si="288"/>
        <v>2977.6883262000006</v>
      </c>
      <c r="Y941" s="23">
        <f t="shared" si="289"/>
        <v>30621.863214408037</v>
      </c>
      <c r="AA941">
        <v>202212</v>
      </c>
      <c r="AB941" s="20" t="s">
        <v>31</v>
      </c>
      <c r="AC941" s="20" t="s">
        <v>3794</v>
      </c>
      <c r="AD941">
        <v>233818.33</v>
      </c>
      <c r="AE941" s="21">
        <v>0.72</v>
      </c>
      <c r="AF941">
        <v>708.75009999999997</v>
      </c>
      <c r="AG941" s="22">
        <v>4.1999999999999997E-3</v>
      </c>
      <c r="AH941" s="11">
        <f t="shared" si="290"/>
        <v>707.06662991999985</v>
      </c>
      <c r="AI941" s="23">
        <f t="shared" si="291"/>
        <v>10887.339279071894</v>
      </c>
      <c r="AJ941" s="23">
        <f t="shared" si="292"/>
        <v>118534156.5776217</v>
      </c>
      <c r="AK941" s="23">
        <f t="shared" si="293"/>
        <v>742.41996141599986</v>
      </c>
      <c r="AL941" s="23">
        <f t="shared" si="294"/>
        <v>22481.745188063785</v>
      </c>
      <c r="AN941">
        <v>202212</v>
      </c>
      <c r="AO941" s="20" t="s">
        <v>33</v>
      </c>
      <c r="AP941" s="20" t="s">
        <v>3795</v>
      </c>
      <c r="AQ941">
        <v>1904.16</v>
      </c>
      <c r="AR941" s="21">
        <v>0.86</v>
      </c>
      <c r="AS941">
        <v>65.5</v>
      </c>
      <c r="AT941">
        <v>0.04</v>
      </c>
      <c r="AU941" s="11">
        <f t="shared" si="295"/>
        <v>65.503104000000008</v>
      </c>
      <c r="AV941" s="23">
        <f t="shared" si="296"/>
        <v>320.89836273691952</v>
      </c>
      <c r="AW941" s="23">
        <f t="shared" si="297"/>
        <v>102975.75920723558</v>
      </c>
      <c r="AX941" s="23">
        <f t="shared" si="298"/>
        <v>68.778259200000008</v>
      </c>
      <c r="AY941" s="23">
        <f t="shared" si="299"/>
        <v>707.29982947383905</v>
      </c>
      <c r="AZ941" s="23"/>
      <c r="BA941" s="23"/>
    </row>
    <row r="942" spans="1:53">
      <c r="A942">
        <v>202212</v>
      </c>
      <c r="B942" s="20" t="s">
        <v>27</v>
      </c>
      <c r="C942" s="20" t="s">
        <v>3796</v>
      </c>
      <c r="D942">
        <v>20713.02</v>
      </c>
      <c r="E942" s="21">
        <v>0.68</v>
      </c>
      <c r="F942">
        <v>682.19</v>
      </c>
      <c r="G942" s="22">
        <v>4.8399999999999999E-2</v>
      </c>
      <c r="H942" s="11">
        <f t="shared" si="280"/>
        <v>681.70691424000006</v>
      </c>
      <c r="I942" s="23">
        <f t="shared" si="281"/>
        <v>3022.7500340344941</v>
      </c>
      <c r="J942" s="23">
        <f t="shared" si="282"/>
        <v>9137017.7682555355</v>
      </c>
      <c r="K942" s="23">
        <f t="shared" si="283"/>
        <v>715.79225995200011</v>
      </c>
      <c r="L942" s="23">
        <f t="shared" si="284"/>
        <v>6727.2069823089878</v>
      </c>
      <c r="N942">
        <v>202212</v>
      </c>
      <c r="O942" s="20" t="s">
        <v>29</v>
      </c>
      <c r="P942" s="20" t="s">
        <v>3797</v>
      </c>
      <c r="Q942">
        <v>52488.87</v>
      </c>
      <c r="R942" s="21">
        <v>0.71</v>
      </c>
      <c r="S942">
        <v>1356.52</v>
      </c>
      <c r="T942" s="21">
        <v>0.04</v>
      </c>
      <c r="U942" s="11">
        <f t="shared" si="285"/>
        <v>1490.683908</v>
      </c>
      <c r="V942" s="23">
        <f t="shared" si="286"/>
        <v>7302.8298847558844</v>
      </c>
      <c r="W942" s="23">
        <f t="shared" si="287"/>
        <v>53331324.325683646</v>
      </c>
      <c r="X942" s="23">
        <f t="shared" si="288"/>
        <v>1565.2181034</v>
      </c>
      <c r="Y942" s="23">
        <f t="shared" si="289"/>
        <v>16096.34367751177</v>
      </c>
      <c r="AA942">
        <v>202212</v>
      </c>
      <c r="AB942" s="20" t="s">
        <v>31</v>
      </c>
      <c r="AC942" s="20" t="s">
        <v>3798</v>
      </c>
      <c r="AD942">
        <v>112510.71</v>
      </c>
      <c r="AE942" s="21">
        <v>0.72</v>
      </c>
      <c r="AF942">
        <v>341.04250000000002</v>
      </c>
      <c r="AG942" s="22">
        <v>4.1999999999999997E-3</v>
      </c>
      <c r="AH942" s="11">
        <f t="shared" si="290"/>
        <v>340.23238703999999</v>
      </c>
      <c r="AI942" s="23">
        <f t="shared" si="291"/>
        <v>5238.8633187965506</v>
      </c>
      <c r="AJ942" s="23">
        <f t="shared" si="292"/>
        <v>27445688.873032007</v>
      </c>
      <c r="AK942" s="23">
        <f t="shared" si="293"/>
        <v>357.24400639200002</v>
      </c>
      <c r="AL942" s="23">
        <f t="shared" si="294"/>
        <v>10817.959024633101</v>
      </c>
      <c r="AN942">
        <v>202212</v>
      </c>
      <c r="AO942" s="20" t="s">
        <v>33</v>
      </c>
      <c r="AP942" s="20" t="s">
        <v>3799</v>
      </c>
      <c r="AQ942">
        <v>2986.79</v>
      </c>
      <c r="AR942" s="21">
        <v>0.86</v>
      </c>
      <c r="AS942">
        <v>173.38</v>
      </c>
      <c r="AT942">
        <v>6.7500000000000004E-2</v>
      </c>
      <c r="AU942" s="11">
        <f t="shared" si="295"/>
        <v>173.3831595</v>
      </c>
      <c r="AV942" s="23">
        <f t="shared" si="296"/>
        <v>644.43548535907144</v>
      </c>
      <c r="AW942" s="23">
        <f t="shared" si="297"/>
        <v>415297.09478998196</v>
      </c>
      <c r="AX942" s="23">
        <f t="shared" si="298"/>
        <v>182.05231747500002</v>
      </c>
      <c r="AY942" s="23">
        <f t="shared" si="299"/>
        <v>1462.2541302181428</v>
      </c>
      <c r="AZ942" s="23"/>
      <c r="BA942" s="23"/>
    </row>
    <row r="943" spans="1:53">
      <c r="A943">
        <v>202212</v>
      </c>
      <c r="B943" s="20" t="s">
        <v>27</v>
      </c>
      <c r="C943" s="20" t="s">
        <v>3800</v>
      </c>
      <c r="D943">
        <v>158633.04</v>
      </c>
      <c r="E943" s="21">
        <v>0.68</v>
      </c>
      <c r="F943">
        <v>5224.63</v>
      </c>
      <c r="G943" s="22">
        <v>4.8399999999999999E-2</v>
      </c>
      <c r="H943" s="11">
        <f t="shared" si="280"/>
        <v>5220.9306124800005</v>
      </c>
      <c r="I943" s="23">
        <f t="shared" si="281"/>
        <v>23150.077924850902</v>
      </c>
      <c r="J943" s="23">
        <f t="shared" si="282"/>
        <v>535926107.92666906</v>
      </c>
      <c r="K943" s="23">
        <f t="shared" si="283"/>
        <v>5481.9771431040008</v>
      </c>
      <c r="L943" s="23">
        <f t="shared" si="284"/>
        <v>51521.086462181804</v>
      </c>
      <c r="N943">
        <v>202212</v>
      </c>
      <c r="O943" s="20" t="s">
        <v>29</v>
      </c>
      <c r="P943" s="20" t="s">
        <v>3801</v>
      </c>
      <c r="Q943">
        <v>15350.5</v>
      </c>
      <c r="R943" s="21">
        <v>0.71</v>
      </c>
      <c r="S943">
        <v>396.71</v>
      </c>
      <c r="T943" s="21">
        <v>0.04</v>
      </c>
      <c r="U943" s="11">
        <f t="shared" si="285"/>
        <v>435.95420000000001</v>
      </c>
      <c r="V943" s="23">
        <f t="shared" si="286"/>
        <v>2135.7306824464922</v>
      </c>
      <c r="W943" s="23">
        <f t="shared" si="287"/>
        <v>4561345.5479433592</v>
      </c>
      <c r="X943" s="23">
        <f t="shared" si="288"/>
        <v>457.75191000000001</v>
      </c>
      <c r="Y943" s="23">
        <f t="shared" si="289"/>
        <v>4707.4155648929845</v>
      </c>
      <c r="AA943">
        <v>202212</v>
      </c>
      <c r="AB943" s="20" t="s">
        <v>31</v>
      </c>
      <c r="AC943" s="20" t="s">
        <v>3802</v>
      </c>
      <c r="AD943">
        <v>193235.93</v>
      </c>
      <c r="AE943" s="21">
        <v>0.72</v>
      </c>
      <c r="AF943">
        <v>585.73680000000002</v>
      </c>
      <c r="AG943" s="22">
        <v>4.1999999999999997E-3</v>
      </c>
      <c r="AH943" s="11">
        <f t="shared" si="290"/>
        <v>584.34545231999982</v>
      </c>
      <c r="AI943" s="23">
        <f t="shared" si="291"/>
        <v>8997.6912024689718</v>
      </c>
      <c r="AJ943" s="23">
        <f t="shared" si="292"/>
        <v>80958446.974987537</v>
      </c>
      <c r="AK943" s="23">
        <f t="shared" si="293"/>
        <v>613.56272493599988</v>
      </c>
      <c r="AL943" s="23">
        <f t="shared" si="294"/>
        <v>18579.727857257945</v>
      </c>
      <c r="AN943">
        <v>202212</v>
      </c>
      <c r="AO943" s="20" t="s">
        <v>33</v>
      </c>
      <c r="AP943" s="20" t="s">
        <v>3803</v>
      </c>
      <c r="AQ943">
        <v>2519.87</v>
      </c>
      <c r="AR943" s="21">
        <v>0.86</v>
      </c>
      <c r="AS943">
        <v>154.94999999999999</v>
      </c>
      <c r="AT943">
        <v>7.1500000000000008E-2</v>
      </c>
      <c r="AU943" s="11">
        <f t="shared" si="295"/>
        <v>154.94680629999999</v>
      </c>
      <c r="AV943" s="23">
        <f t="shared" si="296"/>
        <v>558.36805314939534</v>
      </c>
      <c r="AW943" s="23">
        <f t="shared" si="297"/>
        <v>311774.88277784595</v>
      </c>
      <c r="AX943" s="23">
        <f t="shared" si="298"/>
        <v>162.69414661499999</v>
      </c>
      <c r="AY943" s="23">
        <f t="shared" si="299"/>
        <v>1271.6829125987906</v>
      </c>
      <c r="AZ943" s="23"/>
      <c r="BA943" s="23"/>
    </row>
    <row r="944" spans="1:53">
      <c r="A944">
        <v>202212</v>
      </c>
      <c r="B944" s="20" t="s">
        <v>27</v>
      </c>
      <c r="C944" s="20" t="s">
        <v>3804</v>
      </c>
      <c r="D944">
        <v>55095.87</v>
      </c>
      <c r="E944" s="21">
        <v>0.68</v>
      </c>
      <c r="F944">
        <v>1814.6</v>
      </c>
      <c r="G944" s="22">
        <v>4.8399999999999999E-2</v>
      </c>
      <c r="H944" s="11">
        <f t="shared" si="280"/>
        <v>1813.3152734400003</v>
      </c>
      <c r="I944" s="23">
        <f t="shared" si="281"/>
        <v>8040.4037131070245</v>
      </c>
      <c r="J944" s="23">
        <f t="shared" si="282"/>
        <v>64648091.869745225</v>
      </c>
      <c r="K944" s="23">
        <f t="shared" si="283"/>
        <v>1903.9810371120004</v>
      </c>
      <c r="L944" s="23">
        <f t="shared" si="284"/>
        <v>17894.12269965405</v>
      </c>
      <c r="N944">
        <v>202212</v>
      </c>
      <c r="O944" s="20" t="s">
        <v>29</v>
      </c>
      <c r="P944" s="20" t="s">
        <v>3805</v>
      </c>
      <c r="Q944">
        <v>20924.669999999998</v>
      </c>
      <c r="R944" s="21">
        <v>0.71</v>
      </c>
      <c r="S944">
        <v>540.77</v>
      </c>
      <c r="T944" s="21">
        <v>0.04</v>
      </c>
      <c r="U944" s="11">
        <f t="shared" si="285"/>
        <v>594.26062799999988</v>
      </c>
      <c r="V944" s="23">
        <f t="shared" si="286"/>
        <v>2911.270625651779</v>
      </c>
      <c r="W944" s="23">
        <f t="shared" si="287"/>
        <v>8475496.6557829008</v>
      </c>
      <c r="X944" s="23">
        <f t="shared" si="288"/>
        <v>623.97365939999986</v>
      </c>
      <c r="Y944" s="23">
        <f t="shared" si="289"/>
        <v>6416.8018793035581</v>
      </c>
      <c r="AA944">
        <v>202212</v>
      </c>
      <c r="AB944" s="20" t="s">
        <v>31</v>
      </c>
      <c r="AC944" s="20" t="s">
        <v>3806</v>
      </c>
      <c r="AD944">
        <v>124604.05</v>
      </c>
      <c r="AE944" s="21">
        <v>0.72</v>
      </c>
      <c r="AF944">
        <v>377.69979999999998</v>
      </c>
      <c r="AG944" s="22">
        <v>4.1999999999999997E-3</v>
      </c>
      <c r="AH944" s="11">
        <f t="shared" si="290"/>
        <v>376.80264719999997</v>
      </c>
      <c r="AI944" s="23">
        <f t="shared" si="291"/>
        <v>5801.9684252147308</v>
      </c>
      <c r="AJ944" s="23">
        <f t="shared" si="292"/>
        <v>33662837.607188702</v>
      </c>
      <c r="AK944" s="23">
        <f t="shared" si="293"/>
        <v>395.64277956000001</v>
      </c>
      <c r="AL944" s="23">
        <f t="shared" si="294"/>
        <v>11980.739497629462</v>
      </c>
      <c r="AN944">
        <v>202212</v>
      </c>
      <c r="AO944" s="20" t="s">
        <v>33</v>
      </c>
      <c r="AP944" s="20" t="s">
        <v>3807</v>
      </c>
      <c r="AQ944">
        <v>4118.91</v>
      </c>
      <c r="AR944" s="21">
        <v>0.86</v>
      </c>
      <c r="AS944">
        <v>140.97999999999999</v>
      </c>
      <c r="AT944">
        <v>3.9800000000000002E-2</v>
      </c>
      <c r="AU944" s="11">
        <f t="shared" si="295"/>
        <v>140.98205148</v>
      </c>
      <c r="AV944" s="23">
        <f t="shared" si="296"/>
        <v>692.47347197518638</v>
      </c>
      <c r="AW944" s="23">
        <f t="shared" si="297"/>
        <v>479519.50938936922</v>
      </c>
      <c r="AX944" s="23">
        <f t="shared" si="298"/>
        <v>148.03115405400001</v>
      </c>
      <c r="AY944" s="23">
        <f t="shared" si="299"/>
        <v>1525.9289954303727</v>
      </c>
      <c r="AZ944" s="23"/>
      <c r="BA944" s="23"/>
    </row>
    <row r="945" spans="1:53">
      <c r="A945">
        <v>202212</v>
      </c>
      <c r="B945" s="20" t="s">
        <v>27</v>
      </c>
      <c r="C945" s="20" t="s">
        <v>3808</v>
      </c>
      <c r="D945">
        <v>74290.91</v>
      </c>
      <c r="E945" s="21">
        <v>0.68</v>
      </c>
      <c r="F945">
        <v>2446.8000000000002</v>
      </c>
      <c r="G945" s="22">
        <v>4.8399999999999999E-2</v>
      </c>
      <c r="H945" s="11">
        <f t="shared" si="280"/>
        <v>2445.0624299200003</v>
      </c>
      <c r="I945" s="23">
        <f t="shared" si="281"/>
        <v>10841.627668536676</v>
      </c>
      <c r="J945" s="23">
        <f t="shared" si="282"/>
        <v>117540890.50318</v>
      </c>
      <c r="K945" s="23">
        <f t="shared" si="283"/>
        <v>2567.3155514160003</v>
      </c>
      <c r="L945" s="23">
        <f t="shared" si="284"/>
        <v>24128.31776699335</v>
      </c>
      <c r="N945">
        <v>202212</v>
      </c>
      <c r="O945" s="20" t="s">
        <v>29</v>
      </c>
      <c r="P945" s="20" t="s">
        <v>3809</v>
      </c>
      <c r="Q945">
        <v>146787.44</v>
      </c>
      <c r="R945" s="21">
        <v>0.71</v>
      </c>
      <c r="S945">
        <v>3793.57</v>
      </c>
      <c r="T945" s="21">
        <v>0.04</v>
      </c>
      <c r="U945" s="11">
        <f t="shared" si="285"/>
        <v>4168.7632960000001</v>
      </c>
      <c r="V945" s="23">
        <f t="shared" si="286"/>
        <v>20422.685867285985</v>
      </c>
      <c r="W945" s="23">
        <f t="shared" si="287"/>
        <v>417086098.03384274</v>
      </c>
      <c r="X945" s="23">
        <f t="shared" si="288"/>
        <v>4377.2014607999999</v>
      </c>
      <c r="Y945" s="23">
        <f t="shared" si="289"/>
        <v>45014.135030571968</v>
      </c>
      <c r="AA945">
        <v>202212</v>
      </c>
      <c r="AB945" s="20" t="s">
        <v>31</v>
      </c>
      <c r="AC945" s="20" t="s">
        <v>3810</v>
      </c>
      <c r="AD945">
        <v>231220.96</v>
      </c>
      <c r="AE945" s="21">
        <v>0.72</v>
      </c>
      <c r="AF945">
        <v>700.87699999999995</v>
      </c>
      <c r="AG945" s="22">
        <v>4.1999999999999997E-3</v>
      </c>
      <c r="AH945" s="11">
        <f t="shared" si="290"/>
        <v>699.2121830399999</v>
      </c>
      <c r="AI945" s="23">
        <f t="shared" si="291"/>
        <v>10766.397313472862</v>
      </c>
      <c r="AJ945" s="23">
        <f t="shared" si="292"/>
        <v>115915311.11155567</v>
      </c>
      <c r="AK945" s="23">
        <f t="shared" si="293"/>
        <v>734.17279219199997</v>
      </c>
      <c r="AL945" s="23">
        <f t="shared" si="294"/>
        <v>22232.006809985724</v>
      </c>
      <c r="AN945">
        <v>202212</v>
      </c>
      <c r="AO945" s="20" t="s">
        <v>33</v>
      </c>
      <c r="AP945" s="20" t="s">
        <v>3811</v>
      </c>
      <c r="AQ945">
        <v>3951.99</v>
      </c>
      <c r="AR945" s="21">
        <v>0.86</v>
      </c>
      <c r="AS945">
        <v>57.44</v>
      </c>
      <c r="AT945">
        <v>1.6899999999999998E-2</v>
      </c>
      <c r="AU945" s="11">
        <f t="shared" si="295"/>
        <v>57.438222659999987</v>
      </c>
      <c r="AV945" s="23">
        <f t="shared" si="296"/>
        <v>438.08308884039394</v>
      </c>
      <c r="AW945" s="23">
        <f t="shared" si="297"/>
        <v>191916.79272794048</v>
      </c>
      <c r="AX945" s="23">
        <f t="shared" si="298"/>
        <v>60.310133792999991</v>
      </c>
      <c r="AY945" s="23">
        <f t="shared" si="299"/>
        <v>933.60440034078783</v>
      </c>
      <c r="AZ945" s="23"/>
      <c r="BA945" s="23"/>
    </row>
    <row r="946" spans="1:53">
      <c r="A946">
        <v>202212</v>
      </c>
      <c r="B946" s="20" t="s">
        <v>27</v>
      </c>
      <c r="C946" s="20" t="s">
        <v>3812</v>
      </c>
      <c r="D946">
        <v>47163.69</v>
      </c>
      <c r="E946" s="21">
        <v>0.68</v>
      </c>
      <c r="F946">
        <v>1553.35</v>
      </c>
      <c r="G946" s="22">
        <v>4.8399999999999999E-2</v>
      </c>
      <c r="H946" s="11">
        <f t="shared" si="280"/>
        <v>1552.2513652800001</v>
      </c>
      <c r="I946" s="23">
        <f t="shared" si="281"/>
        <v>6882.8227633002007</v>
      </c>
      <c r="J946" s="23">
        <f t="shared" si="282"/>
        <v>47373249.191003412</v>
      </c>
      <c r="K946" s="23">
        <f t="shared" si="283"/>
        <v>1629.8639335440002</v>
      </c>
      <c r="L946" s="23">
        <f t="shared" si="284"/>
        <v>15317.896891880402</v>
      </c>
      <c r="N946">
        <v>202212</v>
      </c>
      <c r="O946" s="20" t="s">
        <v>29</v>
      </c>
      <c r="P946" s="20" t="s">
        <v>3813</v>
      </c>
      <c r="Q946">
        <v>32952.28</v>
      </c>
      <c r="R946" s="21">
        <v>0.71</v>
      </c>
      <c r="S946">
        <v>851.61</v>
      </c>
      <c r="T946" s="21">
        <v>0.04</v>
      </c>
      <c r="U946" s="11">
        <f t="shared" si="285"/>
        <v>935.84475199999986</v>
      </c>
      <c r="V946" s="23">
        <f t="shared" si="286"/>
        <v>4584.6842417229327</v>
      </c>
      <c r="W946" s="23">
        <f t="shared" si="287"/>
        <v>21019329.596302584</v>
      </c>
      <c r="X946" s="23">
        <f t="shared" si="288"/>
        <v>982.63698959999988</v>
      </c>
      <c r="Y946" s="23">
        <f t="shared" si="289"/>
        <v>10105.213235445864</v>
      </c>
      <c r="AA946">
        <v>202212</v>
      </c>
      <c r="AB946" s="20" t="s">
        <v>31</v>
      </c>
      <c r="AC946" s="20" t="s">
        <v>3814</v>
      </c>
      <c r="AD946">
        <v>207116.78</v>
      </c>
      <c r="AE946" s="21">
        <v>0.72</v>
      </c>
      <c r="AF946">
        <v>627.81240000000003</v>
      </c>
      <c r="AG946" s="22">
        <v>4.1999999999999997E-3</v>
      </c>
      <c r="AH946" s="11">
        <f t="shared" si="290"/>
        <v>626.32114272000001</v>
      </c>
      <c r="AI946" s="23">
        <f t="shared" si="291"/>
        <v>9644.0285680292563</v>
      </c>
      <c r="AJ946" s="23">
        <f t="shared" si="292"/>
        <v>93007287.020964429</v>
      </c>
      <c r="AK946" s="23">
        <f t="shared" si="293"/>
        <v>657.63719985600005</v>
      </c>
      <c r="AL946" s="23">
        <f t="shared" si="294"/>
        <v>19914.378278778513</v>
      </c>
      <c r="AN946">
        <v>202212</v>
      </c>
      <c r="AO946" s="20" t="s">
        <v>33</v>
      </c>
      <c r="AP946" s="20" t="s">
        <v>3815</v>
      </c>
      <c r="AQ946">
        <v>1585.67</v>
      </c>
      <c r="AR946" s="21">
        <v>0.86</v>
      </c>
      <c r="AS946">
        <v>4.91</v>
      </c>
      <c r="AT946">
        <v>3.5999999999999999E-3</v>
      </c>
      <c r="AU946" s="11">
        <f t="shared" si="295"/>
        <v>4.9092343200000004</v>
      </c>
      <c r="AV946" s="23">
        <f t="shared" si="296"/>
        <v>81.673162181946395</v>
      </c>
      <c r="AW946" s="23">
        <f t="shared" si="297"/>
        <v>6670.5054207985186</v>
      </c>
      <c r="AX946" s="23">
        <f t="shared" si="298"/>
        <v>5.1546960360000007</v>
      </c>
      <c r="AY946" s="23">
        <f t="shared" si="299"/>
        <v>168.25555868389279</v>
      </c>
      <c r="AZ946" s="23"/>
      <c r="BA946" s="23"/>
    </row>
    <row r="947" spans="1:53">
      <c r="A947">
        <v>202212</v>
      </c>
      <c r="B947" s="20" t="s">
        <v>27</v>
      </c>
      <c r="C947" s="20" t="s">
        <v>3816</v>
      </c>
      <c r="D947">
        <v>76441.039999999994</v>
      </c>
      <c r="E947" s="21">
        <v>0.68</v>
      </c>
      <c r="F947">
        <v>2517.61</v>
      </c>
      <c r="G947" s="22">
        <v>4.8399999999999999E-2</v>
      </c>
      <c r="H947" s="11">
        <f t="shared" si="280"/>
        <v>2515.8275084799998</v>
      </c>
      <c r="I947" s="23">
        <f t="shared" si="281"/>
        <v>11155.406418843419</v>
      </c>
      <c r="J947" s="23">
        <f t="shared" si="282"/>
        <v>124443092.36957294</v>
      </c>
      <c r="K947" s="23">
        <f t="shared" si="283"/>
        <v>2641.6188839040001</v>
      </c>
      <c r="L947" s="23">
        <f t="shared" si="284"/>
        <v>24826.640346166838</v>
      </c>
      <c r="N947">
        <v>202212</v>
      </c>
      <c r="O947" s="20" t="s">
        <v>29</v>
      </c>
      <c r="P947" s="20" t="s">
        <v>3817</v>
      </c>
      <c r="Q947">
        <v>33451.56</v>
      </c>
      <c r="R947" s="21">
        <v>0.71</v>
      </c>
      <c r="S947">
        <v>864.52</v>
      </c>
      <c r="T947" s="21">
        <v>0.04</v>
      </c>
      <c r="U947" s="11">
        <f t="shared" si="285"/>
        <v>950.0243039999998</v>
      </c>
      <c r="V947" s="23">
        <f t="shared" si="286"/>
        <v>4654.1495760854541</v>
      </c>
      <c r="W947" s="23">
        <f t="shared" si="287"/>
        <v>21661108.276576411</v>
      </c>
      <c r="X947" s="23">
        <f t="shared" si="288"/>
        <v>997.52551919999985</v>
      </c>
      <c r="Y947" s="23">
        <f t="shared" si="289"/>
        <v>10258.323456170909</v>
      </c>
      <c r="AA947">
        <v>202212</v>
      </c>
      <c r="AB947" s="20" t="s">
        <v>31</v>
      </c>
      <c r="AC947" s="20" t="s">
        <v>3818</v>
      </c>
      <c r="AD947">
        <v>207264.43</v>
      </c>
      <c r="AE947" s="21">
        <v>0.72</v>
      </c>
      <c r="AF947">
        <v>628.25990000000002</v>
      </c>
      <c r="AG947" s="22">
        <v>4.1999999999999997E-3</v>
      </c>
      <c r="AH947" s="11">
        <f t="shared" si="290"/>
        <v>626.76763631999995</v>
      </c>
      <c r="AI947" s="23">
        <f t="shared" si="291"/>
        <v>9650.9036305812606</v>
      </c>
      <c r="AJ947" s="23">
        <f t="shared" si="292"/>
        <v>93139940.886766553</v>
      </c>
      <c r="AK947" s="23">
        <f t="shared" si="293"/>
        <v>658.10601813599999</v>
      </c>
      <c r="AL947" s="23">
        <f t="shared" si="294"/>
        <v>19928.574897482522</v>
      </c>
      <c r="AN947">
        <v>202212</v>
      </c>
      <c r="AO947" s="20" t="s">
        <v>33</v>
      </c>
      <c r="AP947" s="20" t="s">
        <v>3819</v>
      </c>
      <c r="AQ947">
        <v>75.14</v>
      </c>
      <c r="AR947" s="21">
        <v>0.86</v>
      </c>
      <c r="AS947">
        <v>2</v>
      </c>
      <c r="AT947">
        <v>3.0899999999999997E-2</v>
      </c>
      <c r="AU947" s="11">
        <f t="shared" si="295"/>
        <v>1.99677036</v>
      </c>
      <c r="AV947" s="23">
        <f t="shared" si="296"/>
        <v>11.182352502974027</v>
      </c>
      <c r="AW947" s="23">
        <f t="shared" si="297"/>
        <v>125.04500750076949</v>
      </c>
      <c r="AX947" s="23">
        <f t="shared" si="298"/>
        <v>2.0966088780000001</v>
      </c>
      <c r="AY947" s="23">
        <f t="shared" si="299"/>
        <v>24.361475365948053</v>
      </c>
      <c r="AZ947" s="23"/>
      <c r="BA947" s="23"/>
    </row>
    <row r="948" spans="1:53">
      <c r="A948">
        <v>202212</v>
      </c>
      <c r="B948" s="20" t="s">
        <v>27</v>
      </c>
      <c r="C948" s="20" t="s">
        <v>3820</v>
      </c>
      <c r="D948">
        <v>57277.42</v>
      </c>
      <c r="E948" s="21">
        <v>0.68</v>
      </c>
      <c r="F948">
        <v>1886.45</v>
      </c>
      <c r="G948" s="22">
        <v>4.8399999999999999E-2</v>
      </c>
      <c r="H948" s="11">
        <f t="shared" si="280"/>
        <v>1885.1144470400002</v>
      </c>
      <c r="I948" s="23">
        <f t="shared" si="281"/>
        <v>8358.7677342274565</v>
      </c>
      <c r="J948" s="23">
        <f t="shared" si="282"/>
        <v>69868998.03476201</v>
      </c>
      <c r="K948" s="23">
        <f t="shared" si="283"/>
        <v>1979.3701693920002</v>
      </c>
      <c r="L948" s="23">
        <f t="shared" si="284"/>
        <v>18602.649915494912</v>
      </c>
      <c r="N948">
        <v>202212</v>
      </c>
      <c r="O948" s="20" t="s">
        <v>29</v>
      </c>
      <c r="P948" s="20" t="s">
        <v>3821</v>
      </c>
      <c r="Q948">
        <v>19971.09</v>
      </c>
      <c r="R948" s="21">
        <v>0.71</v>
      </c>
      <c r="S948">
        <v>516.13</v>
      </c>
      <c r="T948" s="21">
        <v>0.04</v>
      </c>
      <c r="U948" s="11">
        <f t="shared" si="285"/>
        <v>567.17895599999997</v>
      </c>
      <c r="V948" s="23">
        <f t="shared" si="286"/>
        <v>2778.5980700889427</v>
      </c>
      <c r="W948" s="23">
        <f t="shared" si="287"/>
        <v>7720607.2351019969</v>
      </c>
      <c r="X948" s="23">
        <f t="shared" si="288"/>
        <v>595.53790379999998</v>
      </c>
      <c r="Y948" s="23">
        <f t="shared" si="289"/>
        <v>6124.3750961778851</v>
      </c>
      <c r="AA948">
        <v>202212</v>
      </c>
      <c r="AB948" s="20" t="s">
        <v>31</v>
      </c>
      <c r="AC948" s="20" t="s">
        <v>3822</v>
      </c>
      <c r="AD948">
        <v>183989.19</v>
      </c>
      <c r="AE948" s="21">
        <v>0.72</v>
      </c>
      <c r="AF948">
        <v>557.70799999999997</v>
      </c>
      <c r="AG948" s="22">
        <v>4.1999999999999997E-3</v>
      </c>
      <c r="AH948" s="11">
        <f t="shared" si="290"/>
        <v>556.38331055999993</v>
      </c>
      <c r="AI948" s="23">
        <f t="shared" si="291"/>
        <v>8567.133018235234</v>
      </c>
      <c r="AJ948" s="23">
        <f t="shared" si="292"/>
        <v>73395768.152136356</v>
      </c>
      <c r="AK948" s="23">
        <f t="shared" si="293"/>
        <v>584.20247608799991</v>
      </c>
      <c r="AL948" s="23">
        <f t="shared" si="294"/>
        <v>17690.649347030467</v>
      </c>
      <c r="AN948">
        <v>202212</v>
      </c>
      <c r="AO948" s="20" t="s">
        <v>33</v>
      </c>
      <c r="AP948" s="20" t="s">
        <v>3823</v>
      </c>
      <c r="AQ948">
        <v>3818.1</v>
      </c>
      <c r="AR948" s="21">
        <v>0.86</v>
      </c>
      <c r="AS948">
        <v>36.78</v>
      </c>
      <c r="AT948">
        <v>1.1200000000000002E-2</v>
      </c>
      <c r="AU948" s="11">
        <f t="shared" si="295"/>
        <v>36.775939200000003</v>
      </c>
      <c r="AV948" s="23">
        <f t="shared" si="296"/>
        <v>345.54848266364172</v>
      </c>
      <c r="AW948" s="23">
        <f t="shared" si="297"/>
        <v>119403.75387114511</v>
      </c>
      <c r="AX948" s="23">
        <f t="shared" si="298"/>
        <v>38.614736160000007</v>
      </c>
      <c r="AY948" s="23">
        <f t="shared" si="299"/>
        <v>727.87290452728348</v>
      </c>
      <c r="AZ948" s="23"/>
      <c r="BA948" s="23"/>
    </row>
    <row r="949" spans="1:53">
      <c r="A949">
        <v>202212</v>
      </c>
      <c r="B949" s="20" t="s">
        <v>27</v>
      </c>
      <c r="C949" s="20" t="s">
        <v>3824</v>
      </c>
      <c r="D949">
        <v>85790.55</v>
      </c>
      <c r="E949" s="21">
        <v>0.68</v>
      </c>
      <c r="F949">
        <v>2825.54</v>
      </c>
      <c r="G949" s="22">
        <v>4.8399999999999999E-2</v>
      </c>
      <c r="H949" s="11">
        <f t="shared" si="280"/>
        <v>2823.5385816000003</v>
      </c>
      <c r="I949" s="23">
        <f t="shared" si="281"/>
        <v>12519.825111564513</v>
      </c>
      <c r="J949" s="23">
        <f t="shared" si="282"/>
        <v>156746020.82416135</v>
      </c>
      <c r="K949" s="23">
        <f t="shared" si="283"/>
        <v>2964.7155106800005</v>
      </c>
      <c r="L949" s="23">
        <f t="shared" si="284"/>
        <v>27863.188804729027</v>
      </c>
      <c r="N949">
        <v>202212</v>
      </c>
      <c r="O949" s="20" t="s">
        <v>29</v>
      </c>
      <c r="P949" s="20" t="s">
        <v>3825</v>
      </c>
      <c r="Q949">
        <v>20438.04</v>
      </c>
      <c r="R949" s="21">
        <v>0.71</v>
      </c>
      <c r="S949">
        <v>528.20000000000005</v>
      </c>
      <c r="T949" s="21">
        <v>0.04</v>
      </c>
      <c r="U949" s="11">
        <f t="shared" si="285"/>
        <v>580.440336</v>
      </c>
      <c r="V949" s="23">
        <f t="shared" si="286"/>
        <v>2843.5652986592427</v>
      </c>
      <c r="W949" s="23">
        <f t="shared" si="287"/>
        <v>8085863.6077390276</v>
      </c>
      <c r="X949" s="23">
        <f t="shared" si="288"/>
        <v>609.46235280000008</v>
      </c>
      <c r="Y949" s="23">
        <f t="shared" si="289"/>
        <v>6267.570933318485</v>
      </c>
      <c r="AA949">
        <v>202212</v>
      </c>
      <c r="AB949" s="20" t="s">
        <v>31</v>
      </c>
      <c r="AC949" s="20" t="s">
        <v>3826</v>
      </c>
      <c r="AD949">
        <v>183072.87</v>
      </c>
      <c r="AE949" s="21">
        <v>0.72</v>
      </c>
      <c r="AF949">
        <v>554.93050000000005</v>
      </c>
      <c r="AG949" s="22">
        <v>4.1999999999999997E-3</v>
      </c>
      <c r="AH949" s="11">
        <f t="shared" si="290"/>
        <v>553.61235887999999</v>
      </c>
      <c r="AI949" s="23">
        <f t="shared" si="291"/>
        <v>8524.4661891282121</v>
      </c>
      <c r="AJ949" s="23">
        <f t="shared" si="292"/>
        <v>72666523.809590057</v>
      </c>
      <c r="AK949" s="23">
        <f t="shared" si="293"/>
        <v>581.29297682399999</v>
      </c>
      <c r="AL949" s="23">
        <f t="shared" si="294"/>
        <v>17602.544737136424</v>
      </c>
      <c r="AN949">
        <v>202212</v>
      </c>
      <c r="AO949" s="20" t="s">
        <v>33</v>
      </c>
      <c r="AP949" s="20" t="s">
        <v>3827</v>
      </c>
      <c r="AQ949">
        <v>3353.15</v>
      </c>
      <c r="AR949" s="21">
        <v>0.86</v>
      </c>
      <c r="AS949">
        <v>194.65</v>
      </c>
      <c r="AT949">
        <v>6.7500000000000004E-2</v>
      </c>
      <c r="AU949" s="11">
        <f t="shared" si="295"/>
        <v>194.65035750000001</v>
      </c>
      <c r="AV949" s="23">
        <f t="shared" si="296"/>
        <v>723.48201505019438</v>
      </c>
      <c r="AW949" s="23">
        <f t="shared" si="297"/>
        <v>523426.22610108968</v>
      </c>
      <c r="AX949" s="23">
        <f t="shared" si="298"/>
        <v>204.38287537500003</v>
      </c>
      <c r="AY949" s="23">
        <f t="shared" si="299"/>
        <v>1641.6143876003887</v>
      </c>
      <c r="AZ949" s="23"/>
      <c r="BA949" s="23"/>
    </row>
    <row r="950" spans="1:53">
      <c r="A950">
        <v>202212</v>
      </c>
      <c r="B950" s="20" t="s">
        <v>27</v>
      </c>
      <c r="C950" s="20" t="s">
        <v>3828</v>
      </c>
      <c r="D950">
        <v>37231.760000000002</v>
      </c>
      <c r="E950" s="21">
        <v>0.68</v>
      </c>
      <c r="F950">
        <v>1226.24</v>
      </c>
      <c r="G950" s="22">
        <v>4.8399999999999999E-2</v>
      </c>
      <c r="H950" s="11">
        <f t="shared" si="280"/>
        <v>1225.3716851200002</v>
      </c>
      <c r="I950" s="23">
        <f t="shared" si="281"/>
        <v>5433.4087355279007</v>
      </c>
      <c r="J950" s="23">
        <f t="shared" si="282"/>
        <v>29521930.487310901</v>
      </c>
      <c r="K950" s="23">
        <f t="shared" si="283"/>
        <v>1286.6402693760003</v>
      </c>
      <c r="L950" s="23">
        <f t="shared" si="284"/>
        <v>12092.189156175802</v>
      </c>
      <c r="N950">
        <v>202212</v>
      </c>
      <c r="O950" s="20" t="s">
        <v>29</v>
      </c>
      <c r="P950" s="20" t="s">
        <v>3829</v>
      </c>
      <c r="Q950">
        <v>53849.29</v>
      </c>
      <c r="R950" s="21">
        <v>0.71</v>
      </c>
      <c r="S950">
        <v>1391.68</v>
      </c>
      <c r="T950" s="21">
        <v>0.04</v>
      </c>
      <c r="U950" s="11">
        <f t="shared" si="285"/>
        <v>1529.3198360000001</v>
      </c>
      <c r="V950" s="23">
        <f t="shared" si="286"/>
        <v>7492.1065034337034</v>
      </c>
      <c r="W950" s="23">
        <f t="shared" si="287"/>
        <v>56131659.858793594</v>
      </c>
      <c r="X950" s="23">
        <f t="shared" si="288"/>
        <v>1605.7858278000001</v>
      </c>
      <c r="Y950" s="23">
        <f t="shared" si="289"/>
        <v>16513.532842867407</v>
      </c>
      <c r="AA950">
        <v>202212</v>
      </c>
      <c r="AB950" s="20" t="s">
        <v>31</v>
      </c>
      <c r="AC950" s="20" t="s">
        <v>3830</v>
      </c>
      <c r="AD950">
        <v>153476.45000000001</v>
      </c>
      <c r="AE950" s="21">
        <v>0.72</v>
      </c>
      <c r="AF950">
        <v>465.21780000000001</v>
      </c>
      <c r="AG950" s="22">
        <v>4.1999999999999997E-3</v>
      </c>
      <c r="AH950" s="11">
        <f t="shared" si="290"/>
        <v>464.11278479999999</v>
      </c>
      <c r="AI950" s="23">
        <f t="shared" si="291"/>
        <v>7146.3609482520633</v>
      </c>
      <c r="AJ950" s="23">
        <f t="shared" si="292"/>
        <v>51070474.802702129</v>
      </c>
      <c r="AK950" s="23">
        <f t="shared" si="293"/>
        <v>487.31842404000002</v>
      </c>
      <c r="AL950" s="23">
        <f t="shared" si="294"/>
        <v>14756.834681304126</v>
      </c>
      <c r="AN950">
        <v>202212</v>
      </c>
      <c r="AO950" s="20" t="s">
        <v>33</v>
      </c>
      <c r="AP950" s="20" t="s">
        <v>3831</v>
      </c>
      <c r="AQ950">
        <v>3335.52</v>
      </c>
      <c r="AR950" s="21">
        <v>0.86</v>
      </c>
      <c r="AS950">
        <v>221.45</v>
      </c>
      <c r="AT950">
        <v>7.7199999999999991E-2</v>
      </c>
      <c r="AU950" s="11">
        <f t="shared" si="295"/>
        <v>221.45184383999998</v>
      </c>
      <c r="AV950" s="23">
        <f t="shared" si="296"/>
        <v>765.63969818834073</v>
      </c>
      <c r="AW950" s="23">
        <f t="shared" si="297"/>
        <v>586204.14744193351</v>
      </c>
      <c r="AX950" s="23">
        <f t="shared" si="298"/>
        <v>232.52443603199998</v>
      </c>
      <c r="AY950" s="23">
        <f t="shared" si="299"/>
        <v>1752.7312402166815</v>
      </c>
      <c r="AZ950" s="23"/>
      <c r="BA950" s="23"/>
    </row>
    <row r="951" spans="1:53">
      <c r="A951">
        <v>202212</v>
      </c>
      <c r="B951" s="20" t="s">
        <v>27</v>
      </c>
      <c r="C951" s="20" t="s">
        <v>3832</v>
      </c>
      <c r="D951">
        <v>73362.44</v>
      </c>
      <c r="E951" s="21">
        <v>0.68</v>
      </c>
      <c r="F951">
        <v>2416.2199999999998</v>
      </c>
      <c r="G951" s="22">
        <v>4.8399999999999999E-2</v>
      </c>
      <c r="H951" s="11">
        <f t="shared" si="280"/>
        <v>2414.5046252800003</v>
      </c>
      <c r="I951" s="23">
        <f t="shared" si="281"/>
        <v>10706.131602579128</v>
      </c>
      <c r="J951" s="23">
        <f t="shared" si="282"/>
        <v>114621253.89174351</v>
      </c>
      <c r="K951" s="23">
        <f t="shared" si="283"/>
        <v>2535.2298565440005</v>
      </c>
      <c r="L951" s="23">
        <f t="shared" si="284"/>
        <v>23826.767830438257</v>
      </c>
      <c r="N951">
        <v>202212</v>
      </c>
      <c r="O951" s="20" t="s">
        <v>29</v>
      </c>
      <c r="P951" s="20" t="s">
        <v>3833</v>
      </c>
      <c r="Q951">
        <v>24758.93</v>
      </c>
      <c r="R951" s="21">
        <v>0.71</v>
      </c>
      <c r="S951">
        <v>639.86</v>
      </c>
      <c r="T951" s="21">
        <v>0.04</v>
      </c>
      <c r="U951" s="11">
        <f t="shared" si="285"/>
        <v>703.15361199999995</v>
      </c>
      <c r="V951" s="23">
        <f t="shared" si="286"/>
        <v>3444.7351203898847</v>
      </c>
      <c r="W951" s="23">
        <f t="shared" si="287"/>
        <v>11866200.049647514</v>
      </c>
      <c r="X951" s="23">
        <f t="shared" si="288"/>
        <v>738.3112926</v>
      </c>
      <c r="Y951" s="23">
        <f t="shared" si="289"/>
        <v>7592.6238527797695</v>
      </c>
      <c r="AA951">
        <v>202212</v>
      </c>
      <c r="AB951" s="20" t="s">
        <v>31</v>
      </c>
      <c r="AC951" s="20" t="s">
        <v>3834</v>
      </c>
      <c r="AD951">
        <v>172544.8</v>
      </c>
      <c r="AE951" s="21">
        <v>0.72</v>
      </c>
      <c r="AF951">
        <v>523.01779999999997</v>
      </c>
      <c r="AG951" s="22">
        <v>4.1999999999999997E-3</v>
      </c>
      <c r="AH951" s="11">
        <f t="shared" si="290"/>
        <v>521.77547519999996</v>
      </c>
      <c r="AI951" s="23">
        <f t="shared" si="291"/>
        <v>8034.2451271446689</v>
      </c>
      <c r="AJ951" s="23">
        <f t="shared" si="292"/>
        <v>64549094.763047859</v>
      </c>
      <c r="AK951" s="23">
        <f t="shared" si="293"/>
        <v>547.86424895999994</v>
      </c>
      <c r="AL951" s="23">
        <f t="shared" si="294"/>
        <v>16590.265729489336</v>
      </c>
      <c r="AN951">
        <v>202212</v>
      </c>
      <c r="AO951" s="20" t="s">
        <v>33</v>
      </c>
      <c r="AP951" s="20" t="s">
        <v>3835</v>
      </c>
      <c r="AQ951">
        <v>281.48</v>
      </c>
      <c r="AR951" s="21">
        <v>0.86</v>
      </c>
      <c r="AS951">
        <v>1.65</v>
      </c>
      <c r="AT951">
        <v>6.8000000000000005E-3</v>
      </c>
      <c r="AU951" s="11">
        <f t="shared" si="295"/>
        <v>1.6460950400000001</v>
      </c>
      <c r="AV951" s="23">
        <f t="shared" si="296"/>
        <v>19.893848459214706</v>
      </c>
      <c r="AW951" s="23">
        <f t="shared" si="297"/>
        <v>395.76520651819931</v>
      </c>
      <c r="AX951" s="23">
        <f t="shared" si="298"/>
        <v>1.728399792</v>
      </c>
      <c r="AY951" s="23">
        <f t="shared" si="299"/>
        <v>41.43379195842941</v>
      </c>
      <c r="AZ951" s="23"/>
      <c r="BA951" s="23"/>
    </row>
    <row r="952" spans="1:53">
      <c r="A952">
        <v>202212</v>
      </c>
      <c r="B952" s="20" t="s">
        <v>27</v>
      </c>
      <c r="C952" s="20" t="s">
        <v>3836</v>
      </c>
      <c r="D952">
        <v>10849.68</v>
      </c>
      <c r="E952" s="21">
        <v>0.68</v>
      </c>
      <c r="F952">
        <v>357.34</v>
      </c>
      <c r="G952" s="22">
        <v>4.8399999999999999E-2</v>
      </c>
      <c r="H952" s="11">
        <f t="shared" si="280"/>
        <v>357.08466816000004</v>
      </c>
      <c r="I952" s="23">
        <f t="shared" si="281"/>
        <v>1583.3456728793469</v>
      </c>
      <c r="J952" s="23">
        <f t="shared" si="282"/>
        <v>2506983.5198257519</v>
      </c>
      <c r="K952" s="23">
        <f t="shared" si="283"/>
        <v>374.93890156800006</v>
      </c>
      <c r="L952" s="23">
        <f t="shared" si="284"/>
        <v>3523.7760139186939</v>
      </c>
      <c r="N952">
        <v>202212</v>
      </c>
      <c r="O952" s="20" t="s">
        <v>29</v>
      </c>
      <c r="P952" s="20" t="s">
        <v>3837</v>
      </c>
      <c r="Q952">
        <v>16058.44</v>
      </c>
      <c r="R952" s="21">
        <v>0.71</v>
      </c>
      <c r="S952">
        <v>415.01</v>
      </c>
      <c r="T952" s="21">
        <v>0.04</v>
      </c>
      <c r="U952" s="11">
        <f t="shared" si="285"/>
        <v>456.05969599999997</v>
      </c>
      <c r="V952" s="23">
        <f t="shared" si="286"/>
        <v>2234.2270948976284</v>
      </c>
      <c r="W952" s="23">
        <f t="shared" si="287"/>
        <v>4991770.711574696</v>
      </c>
      <c r="X952" s="23">
        <f t="shared" si="288"/>
        <v>478.86268080000002</v>
      </c>
      <c r="Y952" s="23">
        <f t="shared" si="289"/>
        <v>4924.513885795257</v>
      </c>
      <c r="AA952">
        <v>202212</v>
      </c>
      <c r="AB952" s="20" t="s">
        <v>31</v>
      </c>
      <c r="AC952" s="20" t="s">
        <v>3838</v>
      </c>
      <c r="AD952">
        <v>186068.16</v>
      </c>
      <c r="AE952" s="21">
        <v>0.72</v>
      </c>
      <c r="AF952">
        <v>564.00980000000004</v>
      </c>
      <c r="AG952" s="22">
        <v>4.1999999999999997E-3</v>
      </c>
      <c r="AH952" s="11">
        <f t="shared" si="290"/>
        <v>562.67011583999988</v>
      </c>
      <c r="AI952" s="23">
        <f t="shared" si="291"/>
        <v>8663.9365996354263</v>
      </c>
      <c r="AJ952" s="23">
        <f t="shared" si="292"/>
        <v>75063797.402502269</v>
      </c>
      <c r="AK952" s="23">
        <f t="shared" si="293"/>
        <v>590.80362163199993</v>
      </c>
      <c r="AL952" s="23">
        <f t="shared" si="294"/>
        <v>17890.543315110852</v>
      </c>
      <c r="AN952">
        <v>202212</v>
      </c>
      <c r="AO952" s="20" t="s">
        <v>33</v>
      </c>
      <c r="AP952" s="20" t="s">
        <v>3839</v>
      </c>
      <c r="AQ952">
        <v>1181.77</v>
      </c>
      <c r="AR952" s="21">
        <v>0.86</v>
      </c>
      <c r="AS952">
        <v>16.77</v>
      </c>
      <c r="AT952">
        <v>1.6500000000000001E-2</v>
      </c>
      <c r="AU952" s="11">
        <f t="shared" si="295"/>
        <v>16.7693163</v>
      </c>
      <c r="AV952" s="23">
        <f t="shared" si="296"/>
        <v>129.467441719308</v>
      </c>
      <c r="AW952" s="23">
        <f t="shared" si="297"/>
        <v>16761.818465342414</v>
      </c>
      <c r="AX952" s="23">
        <f t="shared" si="298"/>
        <v>17.607782114999999</v>
      </c>
      <c r="AY952" s="23">
        <f t="shared" si="299"/>
        <v>275.70419973861601</v>
      </c>
      <c r="AZ952" s="23"/>
      <c r="BA952" s="23"/>
    </row>
    <row r="953" spans="1:53">
      <c r="A953">
        <v>202212</v>
      </c>
      <c r="B953" s="20" t="s">
        <v>27</v>
      </c>
      <c r="C953" s="20" t="s">
        <v>3840</v>
      </c>
      <c r="D953">
        <v>333830.68</v>
      </c>
      <c r="E953" s="21">
        <v>0.68</v>
      </c>
      <c r="F953">
        <v>10994.83</v>
      </c>
      <c r="G953" s="22">
        <v>4.8399999999999999E-2</v>
      </c>
      <c r="H953" s="11">
        <f t="shared" si="280"/>
        <v>10987.03534016</v>
      </c>
      <c r="I953" s="23">
        <f t="shared" si="281"/>
        <v>48717.507120244089</v>
      </c>
      <c r="J953" s="23">
        <f t="shared" si="282"/>
        <v>2373395500.0110335</v>
      </c>
      <c r="K953" s="23">
        <f t="shared" si="283"/>
        <v>11536.387107168001</v>
      </c>
      <c r="L953" s="23">
        <f t="shared" si="284"/>
        <v>108422.04958064818</v>
      </c>
      <c r="N953">
        <v>202212</v>
      </c>
      <c r="O953" s="20" t="s">
        <v>29</v>
      </c>
      <c r="P953" s="20" t="s">
        <v>3841</v>
      </c>
      <c r="Q953">
        <v>40389.49</v>
      </c>
      <c r="R953" s="21">
        <v>0.71</v>
      </c>
      <c r="S953">
        <v>1043.82</v>
      </c>
      <c r="T953" s="21">
        <v>0.04</v>
      </c>
      <c r="U953" s="11">
        <f t="shared" si="285"/>
        <v>1147.0615159999998</v>
      </c>
      <c r="V953" s="23">
        <f t="shared" si="286"/>
        <v>5619.4308355666435</v>
      </c>
      <c r="W953" s="23">
        <f t="shared" si="287"/>
        <v>31578002.915717226</v>
      </c>
      <c r="X953" s="23">
        <f t="shared" si="288"/>
        <v>1204.4145917999997</v>
      </c>
      <c r="Y953" s="23">
        <f t="shared" si="289"/>
        <v>12385.923187133287</v>
      </c>
      <c r="AA953">
        <v>202212</v>
      </c>
      <c r="AB953" s="20" t="s">
        <v>31</v>
      </c>
      <c r="AC953" s="20" t="s">
        <v>3842</v>
      </c>
      <c r="AD953">
        <v>219622.42</v>
      </c>
      <c r="AE953" s="21">
        <v>0.72</v>
      </c>
      <c r="AF953">
        <v>665.71950000000004</v>
      </c>
      <c r="AG953" s="22">
        <v>4.1999999999999997E-3</v>
      </c>
      <c r="AH953" s="11">
        <f t="shared" si="290"/>
        <v>664.13819808000005</v>
      </c>
      <c r="AI953" s="23">
        <f t="shared" si="291"/>
        <v>10226.331698762988</v>
      </c>
      <c r="AJ953" s="23">
        <f t="shared" si="292"/>
        <v>104577860.01312469</v>
      </c>
      <c r="AK953" s="23">
        <f t="shared" si="293"/>
        <v>697.34510798400004</v>
      </c>
      <c r="AL953" s="23">
        <f t="shared" si="294"/>
        <v>21116.801595605975</v>
      </c>
      <c r="AN953">
        <v>202212</v>
      </c>
      <c r="AO953" s="20" t="s">
        <v>33</v>
      </c>
      <c r="AP953" s="20" t="s">
        <v>3843</v>
      </c>
      <c r="AQ953">
        <v>2018.55</v>
      </c>
      <c r="AR953" s="21">
        <v>0.86</v>
      </c>
      <c r="AS953">
        <v>64.400000000000006</v>
      </c>
      <c r="AT953">
        <v>3.7100000000000001E-2</v>
      </c>
      <c r="AU953" s="11">
        <f t="shared" si="295"/>
        <v>64.403856300000001</v>
      </c>
      <c r="AV953" s="23">
        <f t="shared" si="296"/>
        <v>328.10701127717897</v>
      </c>
      <c r="AW953" s="23">
        <f t="shared" si="297"/>
        <v>107654.21084924285</v>
      </c>
      <c r="AX953" s="23">
        <f t="shared" si="298"/>
        <v>67.624049115000005</v>
      </c>
      <c r="AY953" s="23">
        <f t="shared" si="299"/>
        <v>720.61787885435797</v>
      </c>
      <c r="AZ953" s="23"/>
      <c r="BA953" s="23"/>
    </row>
    <row r="954" spans="1:53">
      <c r="A954">
        <v>202212</v>
      </c>
      <c r="B954" s="20" t="s">
        <v>27</v>
      </c>
      <c r="C954" s="20" t="s">
        <v>3844</v>
      </c>
      <c r="D954">
        <v>59748.800000000003</v>
      </c>
      <c r="E954" s="21">
        <v>0.68</v>
      </c>
      <c r="F954">
        <v>1967.85</v>
      </c>
      <c r="G954" s="22">
        <v>4.8399999999999999E-2</v>
      </c>
      <c r="H954" s="11">
        <f t="shared" si="280"/>
        <v>1966.4525056000004</v>
      </c>
      <c r="I954" s="23">
        <f t="shared" si="281"/>
        <v>8719.4280328759487</v>
      </c>
      <c r="J954" s="23">
        <f t="shared" si="282"/>
        <v>76028425.220502943</v>
      </c>
      <c r="K954" s="23">
        <f t="shared" si="283"/>
        <v>2064.7751308800007</v>
      </c>
      <c r="L954" s="23">
        <f t="shared" si="284"/>
        <v>19405.308571351899</v>
      </c>
      <c r="N954">
        <v>202212</v>
      </c>
      <c r="O954" s="20" t="s">
        <v>29</v>
      </c>
      <c r="P954" s="20" t="s">
        <v>3845</v>
      </c>
      <c r="Q954">
        <v>295868.58</v>
      </c>
      <c r="R954" s="21">
        <v>0.71</v>
      </c>
      <c r="S954">
        <v>7646.42</v>
      </c>
      <c r="T954" s="21">
        <v>0.04</v>
      </c>
      <c r="U954" s="11">
        <f t="shared" si="285"/>
        <v>8402.6676719999996</v>
      </c>
      <c r="V954" s="23">
        <f t="shared" si="286"/>
        <v>41164.496549159609</v>
      </c>
      <c r="W954" s="23">
        <f t="shared" si="287"/>
        <v>1694515776.1457734</v>
      </c>
      <c r="X954" s="23">
        <f t="shared" si="288"/>
        <v>8822.8010556000008</v>
      </c>
      <c r="Y954" s="23">
        <f t="shared" si="289"/>
        <v>90731.660770319213</v>
      </c>
      <c r="AA954">
        <v>202212</v>
      </c>
      <c r="AB954" s="20" t="s">
        <v>31</v>
      </c>
      <c r="AC954" s="20" t="s">
        <v>3846</v>
      </c>
      <c r="AD954">
        <v>227371.59</v>
      </c>
      <c r="AE954" s="21">
        <v>0.72</v>
      </c>
      <c r="AF954">
        <v>689.2088</v>
      </c>
      <c r="AG954" s="22">
        <v>4.1999999999999997E-3</v>
      </c>
      <c r="AH954" s="11">
        <f t="shared" si="290"/>
        <v>687.57168816000001</v>
      </c>
      <c r="AI954" s="23">
        <f t="shared" si="291"/>
        <v>10587.158169986205</v>
      </c>
      <c r="AJ954" s="23">
        <f t="shared" si="292"/>
        <v>112087918.11630566</v>
      </c>
      <c r="AK954" s="23">
        <f t="shared" si="293"/>
        <v>721.95027256800006</v>
      </c>
      <c r="AL954" s="23">
        <f t="shared" si="294"/>
        <v>21861.888028132409</v>
      </c>
      <c r="AN954">
        <v>202212</v>
      </c>
      <c r="AO954" s="20" t="s">
        <v>33</v>
      </c>
      <c r="AP954" s="20" t="s">
        <v>3847</v>
      </c>
      <c r="AQ954">
        <v>3015.15</v>
      </c>
      <c r="AR954" s="21">
        <v>0.86</v>
      </c>
      <c r="AS954">
        <v>147.80000000000001</v>
      </c>
      <c r="AT954">
        <v>5.7000000000000002E-2</v>
      </c>
      <c r="AU954" s="11">
        <f t="shared" si="295"/>
        <v>147.80265299999999</v>
      </c>
      <c r="AV954" s="23">
        <f t="shared" si="296"/>
        <v>601.17463458806924</v>
      </c>
      <c r="AW954" s="23">
        <f t="shared" si="297"/>
        <v>361410.94127209857</v>
      </c>
      <c r="AX954" s="23">
        <f t="shared" si="298"/>
        <v>155.19278564999999</v>
      </c>
      <c r="AY954" s="23">
        <f t="shared" si="299"/>
        <v>1350.1519221761384</v>
      </c>
      <c r="AZ954" s="23"/>
      <c r="BA954" s="23"/>
    </row>
    <row r="955" spans="1:53">
      <c r="A955">
        <v>202212</v>
      </c>
      <c r="B955" s="20" t="s">
        <v>27</v>
      </c>
      <c r="C955" s="20" t="s">
        <v>3848</v>
      </c>
      <c r="D955">
        <v>79507.460000000006</v>
      </c>
      <c r="E955" s="21">
        <v>0.68</v>
      </c>
      <c r="F955">
        <v>2618.61</v>
      </c>
      <c r="G955" s="22">
        <v>4.8399999999999999E-2</v>
      </c>
      <c r="H955" s="11">
        <f t="shared" si="280"/>
        <v>2616.7495235200004</v>
      </c>
      <c r="I955" s="23">
        <f t="shared" si="281"/>
        <v>11602.903749477198</v>
      </c>
      <c r="J955" s="23">
        <f t="shared" si="282"/>
        <v>134627375.41963202</v>
      </c>
      <c r="K955" s="23">
        <f t="shared" si="283"/>
        <v>2747.5869996960005</v>
      </c>
      <c r="L955" s="23">
        <f t="shared" si="284"/>
        <v>25822.557022474397</v>
      </c>
      <c r="N955">
        <v>202212</v>
      </c>
      <c r="O955" s="20" t="s">
        <v>29</v>
      </c>
      <c r="P955" s="20" t="s">
        <v>3849</v>
      </c>
      <c r="Q955">
        <v>29710.639999999999</v>
      </c>
      <c r="R955" s="21">
        <v>0.71</v>
      </c>
      <c r="S955">
        <v>767.84</v>
      </c>
      <c r="T955" s="21">
        <v>0.04</v>
      </c>
      <c r="U955" s="11">
        <f t="shared" si="285"/>
        <v>843.78217599999994</v>
      </c>
      <c r="V955" s="23">
        <f t="shared" si="286"/>
        <v>4133.6715705105398</v>
      </c>
      <c r="W955" s="23">
        <f t="shared" si="287"/>
        <v>17087240.652847074</v>
      </c>
      <c r="X955" s="23">
        <f t="shared" si="288"/>
        <v>885.97128479999992</v>
      </c>
      <c r="Y955" s="23">
        <f t="shared" si="289"/>
        <v>9111.1253170210803</v>
      </c>
      <c r="AA955">
        <v>202212</v>
      </c>
      <c r="AB955" s="20" t="s">
        <v>31</v>
      </c>
      <c r="AC955" s="20" t="s">
        <v>3850</v>
      </c>
      <c r="AD955">
        <v>211106.2</v>
      </c>
      <c r="AE955" s="21">
        <v>0.72</v>
      </c>
      <c r="AF955">
        <v>639.90509999999995</v>
      </c>
      <c r="AG955" s="22">
        <v>4.1999999999999997E-3</v>
      </c>
      <c r="AH955" s="11">
        <f t="shared" si="290"/>
        <v>638.38514880000002</v>
      </c>
      <c r="AI955" s="23">
        <f t="shared" si="291"/>
        <v>9829.7888934353741</v>
      </c>
      <c r="AJ955" s="23">
        <f t="shared" si="292"/>
        <v>96624749.689505443</v>
      </c>
      <c r="AK955" s="23">
        <f t="shared" si="293"/>
        <v>670.30440624000005</v>
      </c>
      <c r="AL955" s="23">
        <f t="shared" si="294"/>
        <v>20297.962935670748</v>
      </c>
      <c r="AN955">
        <v>202212</v>
      </c>
      <c r="AO955" s="20" t="s">
        <v>33</v>
      </c>
      <c r="AP955" s="20" t="s">
        <v>3851</v>
      </c>
      <c r="AQ955">
        <v>1620.09</v>
      </c>
      <c r="AR955" s="21">
        <v>0.86</v>
      </c>
      <c r="AS955">
        <v>29.12</v>
      </c>
      <c r="AT955">
        <v>2.0899999999999998E-2</v>
      </c>
      <c r="AU955" s="11">
        <f t="shared" si="295"/>
        <v>29.119497659999997</v>
      </c>
      <c r="AV955" s="23">
        <f t="shared" si="296"/>
        <v>199.30778420588626</v>
      </c>
      <c r="AW955" s="23">
        <f t="shared" si="297"/>
        <v>39723.592845060128</v>
      </c>
      <c r="AX955" s="23">
        <f t="shared" si="298"/>
        <v>30.575472542999997</v>
      </c>
      <c r="AY955" s="23">
        <f t="shared" si="299"/>
        <v>427.73506607177251</v>
      </c>
      <c r="AZ955" s="23"/>
      <c r="BA955" s="23"/>
    </row>
    <row r="956" spans="1:53">
      <c r="A956">
        <v>202212</v>
      </c>
      <c r="B956" s="20" t="s">
        <v>27</v>
      </c>
      <c r="C956" s="20" t="s">
        <v>3852</v>
      </c>
      <c r="D956">
        <v>54206.63</v>
      </c>
      <c r="E956" s="21">
        <v>0.68</v>
      </c>
      <c r="F956">
        <v>1785.31</v>
      </c>
      <c r="G956" s="22">
        <v>4.8399999999999999E-2</v>
      </c>
      <c r="H956" s="11">
        <f t="shared" si="280"/>
        <v>1784.0486065599998</v>
      </c>
      <c r="I956" s="23">
        <f t="shared" si="281"/>
        <v>7910.63266860145</v>
      </c>
      <c r="J956" s="23">
        <f t="shared" si="282"/>
        <v>62578109.217544496</v>
      </c>
      <c r="K956" s="23">
        <f t="shared" si="283"/>
        <v>1873.2510368879998</v>
      </c>
      <c r="L956" s="23">
        <f t="shared" si="284"/>
        <v>17605.3139437629</v>
      </c>
      <c r="N956">
        <v>202212</v>
      </c>
      <c r="O956" s="20" t="s">
        <v>29</v>
      </c>
      <c r="P956" s="20" t="s">
        <v>3853</v>
      </c>
      <c r="Q956">
        <v>19807.12</v>
      </c>
      <c r="R956" s="21">
        <v>0.71</v>
      </c>
      <c r="S956">
        <v>511.89</v>
      </c>
      <c r="T956" s="21">
        <v>0.04</v>
      </c>
      <c r="U956" s="11">
        <f t="shared" si="285"/>
        <v>562.52220799999998</v>
      </c>
      <c r="V956" s="23">
        <f t="shared" si="286"/>
        <v>2755.7847571674902</v>
      </c>
      <c r="W956" s="23">
        <f t="shared" si="287"/>
        <v>7594349.6278366828</v>
      </c>
      <c r="X956" s="23">
        <f t="shared" si="288"/>
        <v>590.64831839999999</v>
      </c>
      <c r="Y956" s="23">
        <f t="shared" si="289"/>
        <v>6074.0917223349807</v>
      </c>
      <c r="AA956">
        <v>202212</v>
      </c>
      <c r="AB956" s="20" t="s">
        <v>31</v>
      </c>
      <c r="AC956" s="20" t="s">
        <v>3854</v>
      </c>
      <c r="AD956">
        <v>191243.27</v>
      </c>
      <c r="AE956" s="21">
        <v>0.72</v>
      </c>
      <c r="AF956">
        <v>579.69659999999999</v>
      </c>
      <c r="AG956" s="22">
        <v>4.1999999999999997E-3</v>
      </c>
      <c r="AH956" s="11">
        <f t="shared" si="290"/>
        <v>578.31964847999996</v>
      </c>
      <c r="AI956" s="23">
        <f t="shared" si="291"/>
        <v>8904.9064944102192</v>
      </c>
      <c r="AJ956" s="23">
        <f t="shared" si="292"/>
        <v>79297359.674189299</v>
      </c>
      <c r="AK956" s="23">
        <f t="shared" si="293"/>
        <v>607.235630904</v>
      </c>
      <c r="AL956" s="23">
        <f t="shared" si="294"/>
        <v>18388.132637300438</v>
      </c>
      <c r="AN956">
        <v>202212</v>
      </c>
      <c r="AO956" s="20" t="s">
        <v>33</v>
      </c>
      <c r="AP956" s="20" t="s">
        <v>3855</v>
      </c>
      <c r="AQ956">
        <v>599.20000000000005</v>
      </c>
      <c r="AR956" s="21">
        <v>0.86</v>
      </c>
      <c r="AS956">
        <v>5.93</v>
      </c>
      <c r="AT956">
        <v>1.15E-2</v>
      </c>
      <c r="AU956" s="11">
        <f t="shared" si="295"/>
        <v>5.926088</v>
      </c>
      <c r="AV956" s="23">
        <f t="shared" si="296"/>
        <v>54.942385645986079</v>
      </c>
      <c r="AW956" s="23">
        <f t="shared" si="297"/>
        <v>3018.6657404722573</v>
      </c>
      <c r="AX956" s="23">
        <f t="shared" si="298"/>
        <v>6.2223924000000004</v>
      </c>
      <c r="AY956" s="23">
        <f t="shared" si="299"/>
        <v>115.81085929197215</v>
      </c>
      <c r="AZ956" s="23"/>
      <c r="BA956" s="23"/>
    </row>
    <row r="957" spans="1:53">
      <c r="A957">
        <v>202212</v>
      </c>
      <c r="B957" s="20" t="s">
        <v>27</v>
      </c>
      <c r="C957" s="20" t="s">
        <v>3856</v>
      </c>
      <c r="D957">
        <v>90151.17</v>
      </c>
      <c r="E957" s="21">
        <v>0.68</v>
      </c>
      <c r="F957">
        <v>2969.16</v>
      </c>
      <c r="G957" s="22">
        <v>4.8399999999999999E-2</v>
      </c>
      <c r="H957" s="11">
        <f t="shared" si="280"/>
        <v>2967.0553070400001</v>
      </c>
      <c r="I957" s="23">
        <f t="shared" si="281"/>
        <v>13156.191235548918</v>
      </c>
      <c r="J957" s="23">
        <f t="shared" si="282"/>
        <v>173085367.82633418</v>
      </c>
      <c r="K957" s="23">
        <f t="shared" si="283"/>
        <v>3115.4080723920001</v>
      </c>
      <c r="L957" s="23">
        <f t="shared" si="284"/>
        <v>29279.437778137835</v>
      </c>
      <c r="N957">
        <v>202212</v>
      </c>
      <c r="O957" s="20" t="s">
        <v>29</v>
      </c>
      <c r="P957" s="20" t="s">
        <v>3857</v>
      </c>
      <c r="Q957">
        <v>37241.57</v>
      </c>
      <c r="R957" s="21">
        <v>0.71</v>
      </c>
      <c r="S957">
        <v>962.47</v>
      </c>
      <c r="T957" s="21">
        <v>0.04</v>
      </c>
      <c r="U957" s="11">
        <f t="shared" si="285"/>
        <v>1057.660588</v>
      </c>
      <c r="V957" s="23">
        <f t="shared" si="286"/>
        <v>5181.4575233040496</v>
      </c>
      <c r="W957" s="23">
        <f t="shared" si="287"/>
        <v>26847502.065804135</v>
      </c>
      <c r="X957" s="23">
        <f t="shared" si="288"/>
        <v>1110.5436173999999</v>
      </c>
      <c r="Y957" s="23">
        <f t="shared" si="289"/>
        <v>11420.5756346081</v>
      </c>
      <c r="AA957">
        <v>202212</v>
      </c>
      <c r="AB957" s="20" t="s">
        <v>31</v>
      </c>
      <c r="AC957" s="20" t="s">
        <v>3858</v>
      </c>
      <c r="AD957">
        <v>192554.62</v>
      </c>
      <c r="AE957" s="21">
        <v>0.72</v>
      </c>
      <c r="AF957">
        <v>583.67160000000001</v>
      </c>
      <c r="AG957" s="22">
        <v>4.1999999999999997E-3</v>
      </c>
      <c r="AH957" s="11">
        <f t="shared" si="290"/>
        <v>582.2851708799999</v>
      </c>
      <c r="AI957" s="23">
        <f t="shared" si="291"/>
        <v>8965.9672006585733</v>
      </c>
      <c r="AJ957" s="23">
        <f t="shared" si="292"/>
        <v>80388567.843285337</v>
      </c>
      <c r="AK957" s="23">
        <f t="shared" si="293"/>
        <v>611.39942942399989</v>
      </c>
      <c r="AL957" s="23">
        <f t="shared" si="294"/>
        <v>18514.219572197147</v>
      </c>
      <c r="AN957">
        <v>202212</v>
      </c>
      <c r="AO957" s="20" t="s">
        <v>33</v>
      </c>
      <c r="AP957" s="20" t="s">
        <v>3859</v>
      </c>
      <c r="AQ957">
        <v>1020.24</v>
      </c>
      <c r="AR957" s="21">
        <v>0.86</v>
      </c>
      <c r="AS957">
        <v>7.98</v>
      </c>
      <c r="AT957">
        <v>9.1000000000000004E-3</v>
      </c>
      <c r="AU957" s="11">
        <f t="shared" si="295"/>
        <v>7.98439824</v>
      </c>
      <c r="AV957" s="23">
        <f t="shared" si="296"/>
        <v>83.317534173004788</v>
      </c>
      <c r="AW957" s="23">
        <f t="shared" si="297"/>
        <v>6941.8115006698208</v>
      </c>
      <c r="AX957" s="23">
        <f t="shared" si="298"/>
        <v>8.3836181520000004</v>
      </c>
      <c r="AY957" s="23">
        <f t="shared" si="299"/>
        <v>174.61946658600957</v>
      </c>
      <c r="AZ957" s="23"/>
      <c r="BA957" s="23"/>
    </row>
    <row r="958" spans="1:53">
      <c r="A958">
        <v>202212</v>
      </c>
      <c r="B958" s="20" t="s">
        <v>27</v>
      </c>
      <c r="C958" s="20" t="s">
        <v>3860</v>
      </c>
      <c r="D958">
        <v>57198.239999999998</v>
      </c>
      <c r="E958" s="21">
        <v>0.68</v>
      </c>
      <c r="F958">
        <v>1883.84</v>
      </c>
      <c r="G958" s="22">
        <v>4.8399999999999999E-2</v>
      </c>
      <c r="H958" s="11">
        <f t="shared" si="280"/>
        <v>1882.50847488</v>
      </c>
      <c r="I958" s="23">
        <f t="shared" si="281"/>
        <v>8347.2126182813099</v>
      </c>
      <c r="J958" s="23">
        <f t="shared" si="282"/>
        <v>69675958.494794726</v>
      </c>
      <c r="K958" s="23">
        <f t="shared" si="283"/>
        <v>1976.633898624</v>
      </c>
      <c r="L958" s="23">
        <f t="shared" si="284"/>
        <v>18576.93371144262</v>
      </c>
      <c r="N958">
        <v>202212</v>
      </c>
      <c r="O958" s="20" t="s">
        <v>29</v>
      </c>
      <c r="P958" s="20" t="s">
        <v>3861</v>
      </c>
      <c r="Q958">
        <v>23357.79</v>
      </c>
      <c r="R958" s="21">
        <v>0.71</v>
      </c>
      <c r="S958">
        <v>603.65</v>
      </c>
      <c r="T958" s="21">
        <v>0.04</v>
      </c>
      <c r="U958" s="11">
        <f t="shared" si="285"/>
        <v>663.36123600000008</v>
      </c>
      <c r="V958" s="23">
        <f t="shared" si="286"/>
        <v>3249.793086683942</v>
      </c>
      <c r="W958" s="23">
        <f t="shared" si="287"/>
        <v>10561155.106258743</v>
      </c>
      <c r="X958" s="23">
        <f t="shared" si="288"/>
        <v>696.52929780000011</v>
      </c>
      <c r="Y958" s="23">
        <f t="shared" si="289"/>
        <v>7162.9474093678837</v>
      </c>
      <c r="AA958">
        <v>202212</v>
      </c>
      <c r="AB958" s="20" t="s">
        <v>31</v>
      </c>
      <c r="AC958" s="20" t="s">
        <v>3862</v>
      </c>
      <c r="AD958">
        <v>194849.11</v>
      </c>
      <c r="AE958" s="21">
        <v>0.72</v>
      </c>
      <c r="AF958">
        <v>590.62660000000005</v>
      </c>
      <c r="AG958" s="22">
        <v>4.1999999999999997E-3</v>
      </c>
      <c r="AH958" s="11">
        <f t="shared" si="290"/>
        <v>589.22370863999981</v>
      </c>
      <c r="AI958" s="23">
        <f t="shared" si="291"/>
        <v>9072.8060917858747</v>
      </c>
      <c r="AJ958" s="23">
        <f t="shared" si="292"/>
        <v>82315810.379146874</v>
      </c>
      <c r="AK958" s="23">
        <f t="shared" si="293"/>
        <v>618.68489407199979</v>
      </c>
      <c r="AL958" s="23">
        <f t="shared" si="294"/>
        <v>18734.835892211748</v>
      </c>
      <c r="AN958">
        <v>202212</v>
      </c>
      <c r="AO958" s="20" t="s">
        <v>33</v>
      </c>
      <c r="AP958" s="20" t="s">
        <v>3863</v>
      </c>
      <c r="AQ958">
        <v>3795.98</v>
      </c>
      <c r="AR958" s="21">
        <v>0.86</v>
      </c>
      <c r="AS958">
        <v>135.80000000000001</v>
      </c>
      <c r="AT958">
        <v>4.1599999999999998E-2</v>
      </c>
      <c r="AU958" s="11">
        <f t="shared" si="295"/>
        <v>135.80498048000001</v>
      </c>
      <c r="AV958" s="23">
        <f t="shared" si="296"/>
        <v>651.84214232201293</v>
      </c>
      <c r="AW958" s="23">
        <f t="shared" si="297"/>
        <v>424898.17850695137</v>
      </c>
      <c r="AX958" s="23">
        <f t="shared" si="298"/>
        <v>142.59522950400003</v>
      </c>
      <c r="AY958" s="23">
        <f t="shared" si="299"/>
        <v>1439.4892651240259</v>
      </c>
      <c r="AZ958" s="23"/>
      <c r="BA958" s="23"/>
    </row>
    <row r="959" spans="1:53">
      <c r="A959">
        <v>202212</v>
      </c>
      <c r="B959" s="20" t="s">
        <v>27</v>
      </c>
      <c r="C959" s="20" t="s">
        <v>3864</v>
      </c>
      <c r="D959">
        <v>37323.39</v>
      </c>
      <c r="E959" s="21">
        <v>0.68</v>
      </c>
      <c r="F959">
        <v>1229.26</v>
      </c>
      <c r="G959" s="22">
        <v>4.8399999999999999E-2</v>
      </c>
      <c r="H959" s="11">
        <f t="shared" si="280"/>
        <v>1228.38741168</v>
      </c>
      <c r="I959" s="23">
        <f t="shared" si="281"/>
        <v>5446.7807394953843</v>
      </c>
      <c r="J959" s="23">
        <f t="shared" si="282"/>
        <v>29667420.424137887</v>
      </c>
      <c r="K959" s="23">
        <f t="shared" si="283"/>
        <v>1289.806782264</v>
      </c>
      <c r="L959" s="23">
        <f t="shared" si="284"/>
        <v>12121.948890670768</v>
      </c>
      <c r="N959">
        <v>202212</v>
      </c>
      <c r="O959" s="20" t="s">
        <v>29</v>
      </c>
      <c r="P959" s="20" t="s">
        <v>3865</v>
      </c>
      <c r="Q959">
        <v>36643.18</v>
      </c>
      <c r="R959" s="21">
        <v>0.71</v>
      </c>
      <c r="S959">
        <v>947</v>
      </c>
      <c r="T959" s="21">
        <v>0.04</v>
      </c>
      <c r="U959" s="11">
        <f t="shared" si="285"/>
        <v>1040.6663119999998</v>
      </c>
      <c r="V959" s="23">
        <f t="shared" si="286"/>
        <v>5098.2029138079961</v>
      </c>
      <c r="W959" s="23">
        <f t="shared" si="287"/>
        <v>25991672.950360343</v>
      </c>
      <c r="X959" s="23">
        <f t="shared" si="288"/>
        <v>1092.6996276</v>
      </c>
      <c r="Y959" s="23">
        <f t="shared" si="289"/>
        <v>11237.072139615992</v>
      </c>
      <c r="AA959">
        <v>202212</v>
      </c>
      <c r="AB959" s="20" t="s">
        <v>31</v>
      </c>
      <c r="AC959" s="20" t="s">
        <v>3866</v>
      </c>
      <c r="AD959">
        <v>242543.39</v>
      </c>
      <c r="AE959" s="21">
        <v>0.72</v>
      </c>
      <c r="AF959">
        <v>735.19749999999999</v>
      </c>
      <c r="AG959" s="22">
        <v>4.1999999999999997E-3</v>
      </c>
      <c r="AH959" s="11">
        <f t="shared" si="290"/>
        <v>733.45121136</v>
      </c>
      <c r="AI959" s="23">
        <f t="shared" si="291"/>
        <v>11293.606351675908</v>
      </c>
      <c r="AJ959" s="23">
        <f t="shared" si="292"/>
        <v>127545544.4266144</v>
      </c>
      <c r="AK959" s="23">
        <f t="shared" si="293"/>
        <v>770.123771928</v>
      </c>
      <c r="AL959" s="23">
        <f t="shared" si="294"/>
        <v>23320.663914711815</v>
      </c>
      <c r="AN959">
        <v>202212</v>
      </c>
      <c r="AO959" s="20" t="s">
        <v>33</v>
      </c>
      <c r="AP959" s="20" t="s">
        <v>3867</v>
      </c>
      <c r="AQ959">
        <v>1059.29</v>
      </c>
      <c r="AR959" s="21">
        <v>0.86</v>
      </c>
      <c r="AS959">
        <v>62.4</v>
      </c>
      <c r="AT959">
        <v>6.8499999999999991E-2</v>
      </c>
      <c r="AU959" s="11">
        <f t="shared" si="295"/>
        <v>62.402773899999985</v>
      </c>
      <c r="AV959" s="23">
        <f t="shared" si="296"/>
        <v>230.1177076260802</v>
      </c>
      <c r="AW959" s="23">
        <f t="shared" si="297"/>
        <v>52954.15936308213</v>
      </c>
      <c r="AX959" s="23">
        <f t="shared" si="298"/>
        <v>65.522912594999994</v>
      </c>
      <c r="AY959" s="23">
        <f t="shared" si="299"/>
        <v>522.63818915216041</v>
      </c>
      <c r="AZ959" s="23"/>
      <c r="BA959" s="23"/>
    </row>
    <row r="960" spans="1:53">
      <c r="A960">
        <v>202212</v>
      </c>
      <c r="B960" s="20" t="s">
        <v>27</v>
      </c>
      <c r="C960" s="20" t="s">
        <v>3868</v>
      </c>
      <c r="D960">
        <v>7939.17</v>
      </c>
      <c r="E960" s="21">
        <v>0.68</v>
      </c>
      <c r="F960">
        <v>261.48</v>
      </c>
      <c r="G960" s="22">
        <v>4.8399999999999999E-2</v>
      </c>
      <c r="H960" s="11">
        <f t="shared" si="280"/>
        <v>261.29396303999999</v>
      </c>
      <c r="I960" s="23">
        <f t="shared" si="281"/>
        <v>1158.6010339248276</v>
      </c>
      <c r="J960" s="23">
        <f t="shared" si="282"/>
        <v>1342356.3558116795</v>
      </c>
      <c r="K960" s="23">
        <f t="shared" si="283"/>
        <v>274.358661192</v>
      </c>
      <c r="L960" s="23">
        <f t="shared" si="284"/>
        <v>2578.4960308896552</v>
      </c>
      <c r="N960">
        <v>202212</v>
      </c>
      <c r="O960" s="20" t="s">
        <v>29</v>
      </c>
      <c r="P960" s="20" t="s">
        <v>3869</v>
      </c>
      <c r="Q960">
        <v>43080.43</v>
      </c>
      <c r="R960" s="21">
        <v>0.71</v>
      </c>
      <c r="S960">
        <v>1113.3699999999999</v>
      </c>
      <c r="T960" s="21">
        <v>0.04</v>
      </c>
      <c r="U960" s="11">
        <f t="shared" si="285"/>
        <v>1223.4842120000001</v>
      </c>
      <c r="V960" s="23">
        <f t="shared" si="286"/>
        <v>5993.8240555023176</v>
      </c>
      <c r="W960" s="23">
        <f t="shared" si="287"/>
        <v>35925926.80831825</v>
      </c>
      <c r="X960" s="23">
        <f t="shared" si="288"/>
        <v>1284.6584226000002</v>
      </c>
      <c r="Y960" s="23">
        <f t="shared" si="289"/>
        <v>13211.132323004635</v>
      </c>
      <c r="AA960">
        <v>202212</v>
      </c>
      <c r="AB960" s="20" t="s">
        <v>31</v>
      </c>
      <c r="AC960" s="20" t="s">
        <v>3870</v>
      </c>
      <c r="AD960">
        <v>196428.86</v>
      </c>
      <c r="AE960" s="21">
        <v>0.72</v>
      </c>
      <c r="AF960">
        <v>595.41520000000003</v>
      </c>
      <c r="AG960" s="22">
        <v>4.1999999999999997E-3</v>
      </c>
      <c r="AH960" s="11">
        <f t="shared" si="290"/>
        <v>594.0008726399999</v>
      </c>
      <c r="AI960" s="23">
        <f t="shared" si="291"/>
        <v>9146.3643719519932</v>
      </c>
      <c r="AJ960" s="23">
        <f t="shared" si="292"/>
        <v>83655981.224512786</v>
      </c>
      <c r="AK960" s="23">
        <f t="shared" si="293"/>
        <v>623.70091627199997</v>
      </c>
      <c r="AL960" s="23">
        <f t="shared" si="294"/>
        <v>18886.729616543988</v>
      </c>
      <c r="AN960">
        <v>202212</v>
      </c>
      <c r="AO960" s="20" t="s">
        <v>33</v>
      </c>
      <c r="AP960" s="20" t="s">
        <v>3871</v>
      </c>
      <c r="AQ960">
        <v>3569.08</v>
      </c>
      <c r="AR960" s="21">
        <v>0.86</v>
      </c>
      <c r="AS960">
        <v>40.21</v>
      </c>
      <c r="AT960">
        <v>1.3100000000000001E-2</v>
      </c>
      <c r="AU960" s="11">
        <f t="shared" si="295"/>
        <v>40.209255280000001</v>
      </c>
      <c r="AV960" s="23">
        <f t="shared" si="296"/>
        <v>349.00122892005157</v>
      </c>
      <c r="AW960" s="23">
        <f t="shared" si="297"/>
        <v>121801.85778770625</v>
      </c>
      <c r="AX960" s="23">
        <f t="shared" si="298"/>
        <v>42.219718044000004</v>
      </c>
      <c r="AY960" s="23">
        <f t="shared" si="299"/>
        <v>738.21171312010313</v>
      </c>
      <c r="AZ960" s="23"/>
      <c r="BA960" s="23"/>
    </row>
    <row r="961" spans="1:53">
      <c r="A961">
        <v>202212</v>
      </c>
      <c r="B961" s="20" t="s">
        <v>27</v>
      </c>
      <c r="C961" s="20" t="s">
        <v>3872</v>
      </c>
      <c r="D961">
        <v>202440.7</v>
      </c>
      <c r="E961" s="21">
        <v>0.68</v>
      </c>
      <c r="F961">
        <v>6667.45</v>
      </c>
      <c r="G961" s="22">
        <v>4.8399999999999999E-2</v>
      </c>
      <c r="H961" s="11">
        <f t="shared" si="280"/>
        <v>6662.7283183999998</v>
      </c>
      <c r="I961" s="23">
        <f t="shared" si="281"/>
        <v>29543.139185641048</v>
      </c>
      <c r="J961" s="23">
        <f t="shared" si="282"/>
        <v>872797072.94215965</v>
      </c>
      <c r="K961" s="23">
        <f t="shared" si="283"/>
        <v>6995.86473432</v>
      </c>
      <c r="L961" s="23">
        <f t="shared" si="284"/>
        <v>65749.006689682094</v>
      </c>
      <c r="N961">
        <v>202212</v>
      </c>
      <c r="O961" s="20" t="s">
        <v>29</v>
      </c>
      <c r="P961" s="20" t="s">
        <v>3873</v>
      </c>
      <c r="Q961">
        <v>24817.54</v>
      </c>
      <c r="R961" s="21">
        <v>0.71</v>
      </c>
      <c r="S961">
        <v>641.38</v>
      </c>
      <c r="T961" s="21">
        <v>0.04</v>
      </c>
      <c r="U961" s="11">
        <f t="shared" si="285"/>
        <v>704.81813599999998</v>
      </c>
      <c r="V961" s="23">
        <f t="shared" si="286"/>
        <v>3452.8895893191175</v>
      </c>
      <c r="W961" s="23">
        <f t="shared" si="287"/>
        <v>11922446.516028345</v>
      </c>
      <c r="X961" s="23">
        <f t="shared" si="288"/>
        <v>740.05904280000004</v>
      </c>
      <c r="Y961" s="23">
        <f t="shared" si="289"/>
        <v>7610.5973146382348</v>
      </c>
      <c r="AA961">
        <v>202212</v>
      </c>
      <c r="AB961" s="20" t="s">
        <v>31</v>
      </c>
      <c r="AC961" s="20" t="s">
        <v>3874</v>
      </c>
      <c r="AD961">
        <v>105196.84</v>
      </c>
      <c r="AE961" s="21">
        <v>0.72</v>
      </c>
      <c r="AF961">
        <v>318.87270000000001</v>
      </c>
      <c r="AG961" s="22">
        <v>4.1999999999999997E-3</v>
      </c>
      <c r="AH961" s="11">
        <f t="shared" si="290"/>
        <v>318.11524415999997</v>
      </c>
      <c r="AI961" s="23">
        <f t="shared" si="291"/>
        <v>4898.3058264347428</v>
      </c>
      <c r="AJ961" s="23">
        <f t="shared" si="292"/>
        <v>23993399.969284549</v>
      </c>
      <c r="AK961" s="23">
        <f t="shared" si="293"/>
        <v>334.02100636799997</v>
      </c>
      <c r="AL961" s="23">
        <f t="shared" si="294"/>
        <v>10114.726897029486</v>
      </c>
      <c r="AN961">
        <v>202212</v>
      </c>
      <c r="AO961" s="20" t="s">
        <v>33</v>
      </c>
      <c r="AP961" s="20" t="s">
        <v>3875</v>
      </c>
      <c r="AQ961">
        <v>2205.84</v>
      </c>
      <c r="AR961" s="21">
        <v>0.86</v>
      </c>
      <c r="AS961">
        <v>45.53</v>
      </c>
      <c r="AT961">
        <v>2.4E-2</v>
      </c>
      <c r="AU961" s="11">
        <f t="shared" si="295"/>
        <v>45.5285376</v>
      </c>
      <c r="AV961" s="23">
        <f t="shared" si="296"/>
        <v>290.33740360216706</v>
      </c>
      <c r="AW961" s="23">
        <f t="shared" si="297"/>
        <v>84295.807930447656</v>
      </c>
      <c r="AX961" s="23">
        <f t="shared" si="298"/>
        <v>47.804964480000002</v>
      </c>
      <c r="AY961" s="23">
        <f t="shared" si="299"/>
        <v>626.20334480433417</v>
      </c>
      <c r="AZ961" s="23"/>
      <c r="BA961" s="23"/>
    </row>
    <row r="962" spans="1:53">
      <c r="A962">
        <v>202212</v>
      </c>
      <c r="B962" s="20" t="s">
        <v>27</v>
      </c>
      <c r="C962" s="20" t="s">
        <v>3876</v>
      </c>
      <c r="D962">
        <v>15819.1</v>
      </c>
      <c r="E962" s="21">
        <v>0.68</v>
      </c>
      <c r="F962">
        <v>521.01</v>
      </c>
      <c r="G962" s="22">
        <v>4.8399999999999999E-2</v>
      </c>
      <c r="H962" s="11">
        <f t="shared" si="280"/>
        <v>520.63821920000009</v>
      </c>
      <c r="I962" s="23">
        <f t="shared" si="281"/>
        <v>2308.5568914332657</v>
      </c>
      <c r="J962" s="23">
        <f t="shared" si="282"/>
        <v>5329434.9209840233</v>
      </c>
      <c r="K962" s="23">
        <f t="shared" si="283"/>
        <v>546.6701301600001</v>
      </c>
      <c r="L962" s="23">
        <f t="shared" si="284"/>
        <v>5137.7520020665315</v>
      </c>
      <c r="N962">
        <v>202212</v>
      </c>
      <c r="O962" s="20" t="s">
        <v>29</v>
      </c>
      <c r="P962" s="20" t="s">
        <v>3877</v>
      </c>
      <c r="Q962">
        <v>14978.29</v>
      </c>
      <c r="R962" s="21">
        <v>0.71</v>
      </c>
      <c r="S962">
        <v>387.09</v>
      </c>
      <c r="T962" s="21">
        <v>0.04</v>
      </c>
      <c r="U962" s="11">
        <f t="shared" si="285"/>
        <v>425.38343600000002</v>
      </c>
      <c r="V962" s="23">
        <f t="shared" si="286"/>
        <v>2083.9447264637288</v>
      </c>
      <c r="W962" s="23">
        <f t="shared" si="287"/>
        <v>4342825.6229559854</v>
      </c>
      <c r="X962" s="23">
        <f t="shared" si="288"/>
        <v>446.65260780000006</v>
      </c>
      <c r="Y962" s="23">
        <f t="shared" si="289"/>
        <v>4593.2728889274576</v>
      </c>
      <c r="AA962">
        <v>202212</v>
      </c>
      <c r="AB962" s="20" t="s">
        <v>31</v>
      </c>
      <c r="AC962" s="20" t="s">
        <v>3878</v>
      </c>
      <c r="AD962">
        <v>182473.55</v>
      </c>
      <c r="AE962" s="21">
        <v>0.72</v>
      </c>
      <c r="AF962">
        <v>553.11379999999997</v>
      </c>
      <c r="AG962" s="22">
        <v>4.1999999999999997E-3</v>
      </c>
      <c r="AH962" s="11">
        <f t="shared" si="290"/>
        <v>551.80001519999985</v>
      </c>
      <c r="AI962" s="23">
        <f t="shared" si="291"/>
        <v>8496.559907457593</v>
      </c>
      <c r="AJ962" s="23">
        <f t="shared" si="292"/>
        <v>72191530.261015788</v>
      </c>
      <c r="AK962" s="23">
        <f t="shared" si="293"/>
        <v>579.39001595999991</v>
      </c>
      <c r="AL962" s="23">
        <f t="shared" si="294"/>
        <v>17544.919830115185</v>
      </c>
      <c r="AN962">
        <v>202212</v>
      </c>
      <c r="AO962" s="20" t="s">
        <v>33</v>
      </c>
      <c r="AP962" s="20" t="s">
        <v>3879</v>
      </c>
      <c r="AQ962">
        <v>873.12</v>
      </c>
      <c r="AR962" s="21">
        <v>0.86</v>
      </c>
      <c r="AS962">
        <v>42.5</v>
      </c>
      <c r="AT962">
        <v>5.6600000000000004E-2</v>
      </c>
      <c r="AU962" s="11">
        <f t="shared" si="295"/>
        <v>42.499989120000002</v>
      </c>
      <c r="AV962" s="23">
        <f t="shared" si="296"/>
        <v>173.51160985706596</v>
      </c>
      <c r="AW962" s="23">
        <f t="shared" si="297"/>
        <v>30106.278755190669</v>
      </c>
      <c r="AX962" s="23">
        <f t="shared" si="298"/>
        <v>44.624988576000007</v>
      </c>
      <c r="AY962" s="23">
        <f t="shared" si="299"/>
        <v>389.52320883413194</v>
      </c>
      <c r="AZ962" s="23"/>
      <c r="BA962" s="23"/>
    </row>
    <row r="963" spans="1:53">
      <c r="A963">
        <v>202212</v>
      </c>
      <c r="B963" s="20" t="s">
        <v>27</v>
      </c>
      <c r="C963" s="20" t="s">
        <v>3880</v>
      </c>
      <c r="D963">
        <v>98165.7</v>
      </c>
      <c r="E963" s="21">
        <v>0.68</v>
      </c>
      <c r="F963">
        <v>3233.12</v>
      </c>
      <c r="G963" s="22">
        <v>4.8399999999999999E-2</v>
      </c>
      <c r="H963" s="11">
        <f t="shared" ref="H963:H1026" si="300">D963*E963*G963</f>
        <v>3230.8295184000003</v>
      </c>
      <c r="I963" s="23">
        <f t="shared" ref="I963:I1026" si="301">D963*E963*SQRT(G963*(1-G963))</f>
        <v>14325.789914557121</v>
      </c>
      <c r="J963" s="23">
        <f t="shared" ref="J963:J1026" si="302">I963^2</f>
        <v>205228256.67602652</v>
      </c>
      <c r="K963" s="23">
        <f t="shared" ref="K963:K1026" si="303">H963*(1+$BB$10)</f>
        <v>3392.3709943200006</v>
      </c>
      <c r="L963" s="23">
        <f t="shared" ref="L963:L1026" si="304">H963+$BB$9*I963</f>
        <v>31882.409347514244</v>
      </c>
      <c r="N963">
        <v>202212</v>
      </c>
      <c r="O963" s="20" t="s">
        <v>29</v>
      </c>
      <c r="P963" s="20" t="s">
        <v>3881</v>
      </c>
      <c r="Q963">
        <v>21209.83</v>
      </c>
      <c r="R963" s="21">
        <v>0.71</v>
      </c>
      <c r="S963">
        <v>548.14</v>
      </c>
      <c r="T963" s="21">
        <v>0.04</v>
      </c>
      <c r="U963" s="11">
        <f t="shared" ref="U963:U1026" si="305">Q963*R963*T963</f>
        <v>602.35917200000006</v>
      </c>
      <c r="V963" s="23">
        <f t="shared" ref="V963:V1026" si="306">Q963*R963*SQRT(T963*(1-T963))</f>
        <v>2950.9452265707359</v>
      </c>
      <c r="W963" s="23">
        <f t="shared" ref="W963:W1026" si="307">V963^2</f>
        <v>8708077.7302206121</v>
      </c>
      <c r="X963" s="23">
        <f t="shared" ref="X963:X1026" si="308">U963*(1+$BB$10)</f>
        <v>632.47713060000012</v>
      </c>
      <c r="Y963" s="23">
        <f t="shared" ref="Y963:Y1026" si="309">U963+$BB$9*V963</f>
        <v>6504.2496251414723</v>
      </c>
      <c r="AA963">
        <v>202212</v>
      </c>
      <c r="AB963" s="20" t="s">
        <v>31</v>
      </c>
      <c r="AC963" s="20" t="s">
        <v>3882</v>
      </c>
      <c r="AD963">
        <v>205624.45</v>
      </c>
      <c r="AE963" s="21">
        <v>0.72</v>
      </c>
      <c r="AF963">
        <v>623.28880000000004</v>
      </c>
      <c r="AG963" s="22">
        <v>4.1999999999999997E-3</v>
      </c>
      <c r="AH963" s="11">
        <f t="shared" ref="AH963:AH1026" si="310">AD963*AE963*AG963</f>
        <v>621.80833679999989</v>
      </c>
      <c r="AI963" s="23">
        <f t="shared" ref="AI963:AI1026" si="311">AD963*AE963*SQRT(AG963*(1-AG963))</f>
        <v>9574.5408464022257</v>
      </c>
      <c r="AJ963" s="23">
        <f t="shared" ref="AJ963:AJ1026" si="312">AI963^2</f>
        <v>91671832.419424653</v>
      </c>
      <c r="AK963" s="23">
        <f t="shared" ref="AK963:AK1026" si="313">AH963*(1+$BB$10)</f>
        <v>652.89875363999988</v>
      </c>
      <c r="AL963" s="23">
        <f t="shared" ref="AL963:AL1026" si="314">AH963+$BB$9*AI963</f>
        <v>19770.890029604452</v>
      </c>
      <c r="AN963">
        <v>202212</v>
      </c>
      <c r="AO963" s="20" t="s">
        <v>33</v>
      </c>
      <c r="AP963" s="20" t="s">
        <v>3883</v>
      </c>
      <c r="AQ963">
        <v>2670.57</v>
      </c>
      <c r="AR963" s="21">
        <v>0.86</v>
      </c>
      <c r="AS963">
        <v>184.65</v>
      </c>
      <c r="AT963">
        <v>8.0399999999999985E-2</v>
      </c>
      <c r="AU963" s="11">
        <f t="shared" ref="AU963:AU1026" si="315">AQ963*AR963*AT963</f>
        <v>184.65389207999996</v>
      </c>
      <c r="AV963" s="23">
        <f t="shared" ref="AV963:AV1026" si="316">AQ963*AR963*SQRT(AT963*(1-AT963))</f>
        <v>624.49637666819285</v>
      </c>
      <c r="AW963" s="23">
        <f t="shared" ref="AW963:AW1026" si="317">AV963^2</f>
        <v>389995.72447170143</v>
      </c>
      <c r="AX963" s="23">
        <f t="shared" ref="AX963:AX1026" si="318">AU963*(1+$BB$10)</f>
        <v>193.88658668399998</v>
      </c>
      <c r="AY963" s="23">
        <f t="shared" ref="AY963:AY1026" si="319">AU963+$BB$9*AV963</f>
        <v>1433.6466454163856</v>
      </c>
      <c r="AZ963" s="23"/>
      <c r="BA963" s="23"/>
    </row>
    <row r="964" spans="1:53">
      <c r="A964">
        <v>202212</v>
      </c>
      <c r="B964" s="20" t="s">
        <v>27</v>
      </c>
      <c r="C964" s="20" t="s">
        <v>3884</v>
      </c>
      <c r="D964">
        <v>26583.07</v>
      </c>
      <c r="E964" s="21">
        <v>0.68</v>
      </c>
      <c r="F964">
        <v>875.52</v>
      </c>
      <c r="G964" s="22">
        <v>4.8399999999999999E-2</v>
      </c>
      <c r="H964" s="11">
        <f t="shared" si="300"/>
        <v>874.90199984000003</v>
      </c>
      <c r="I964" s="23">
        <f t="shared" si="301"/>
        <v>3879.3944942476437</v>
      </c>
      <c r="J964" s="23">
        <f t="shared" si="302"/>
        <v>15049701.641998932</v>
      </c>
      <c r="K964" s="23">
        <f t="shared" si="303"/>
        <v>918.64709983200009</v>
      </c>
      <c r="L964" s="23">
        <f t="shared" si="304"/>
        <v>8633.6909883352873</v>
      </c>
      <c r="N964">
        <v>202212</v>
      </c>
      <c r="O964" s="20" t="s">
        <v>29</v>
      </c>
      <c r="P964" s="20" t="s">
        <v>3885</v>
      </c>
      <c r="Q964">
        <v>22966.76</v>
      </c>
      <c r="R964" s="21">
        <v>0.71</v>
      </c>
      <c r="S964">
        <v>593.54999999999995</v>
      </c>
      <c r="T964" s="21">
        <v>0.04</v>
      </c>
      <c r="U964" s="11">
        <f t="shared" si="305"/>
        <v>652.25598400000001</v>
      </c>
      <c r="V964" s="23">
        <f t="shared" si="306"/>
        <v>3195.3886849538967</v>
      </c>
      <c r="W964" s="23">
        <f t="shared" si="307"/>
        <v>10210508.847931392</v>
      </c>
      <c r="X964" s="23">
        <f t="shared" si="308"/>
        <v>684.86878320000005</v>
      </c>
      <c r="Y964" s="23">
        <f t="shared" si="309"/>
        <v>7043.0333539077938</v>
      </c>
      <c r="AA964">
        <v>202212</v>
      </c>
      <c r="AB964" s="20" t="s">
        <v>31</v>
      </c>
      <c r="AC964" s="20" t="s">
        <v>3886</v>
      </c>
      <c r="AD964">
        <v>206997.83</v>
      </c>
      <c r="AE964" s="21">
        <v>0.72</v>
      </c>
      <c r="AF964">
        <v>627.45180000000005</v>
      </c>
      <c r="AG964" s="22">
        <v>4.1999999999999997E-3</v>
      </c>
      <c r="AH964" s="11">
        <f t="shared" si="310"/>
        <v>625.96143791999987</v>
      </c>
      <c r="AI964" s="23">
        <f t="shared" si="311"/>
        <v>9638.4898704975185</v>
      </c>
      <c r="AJ964" s="23">
        <f t="shared" si="312"/>
        <v>92900486.983683273</v>
      </c>
      <c r="AK964" s="23">
        <f t="shared" si="313"/>
        <v>657.25950981599988</v>
      </c>
      <c r="AL964" s="23">
        <f t="shared" si="314"/>
        <v>19902.941178915036</v>
      </c>
      <c r="AN964">
        <v>202212</v>
      </c>
      <c r="AO964" s="20" t="s">
        <v>33</v>
      </c>
      <c r="AP964" s="20" t="s">
        <v>3887</v>
      </c>
      <c r="AQ964">
        <v>1144.9100000000001</v>
      </c>
      <c r="AR964" s="21">
        <v>0.86</v>
      </c>
      <c r="AS964">
        <v>23.53</v>
      </c>
      <c r="AT964">
        <v>2.3900000000000001E-2</v>
      </c>
      <c r="AU964" s="11">
        <f t="shared" si="315"/>
        <v>23.532480140000001</v>
      </c>
      <c r="AV964" s="23">
        <f t="shared" si="316"/>
        <v>150.38894293915251</v>
      </c>
      <c r="AW964" s="23">
        <f t="shared" si="317"/>
        <v>22616.834158355672</v>
      </c>
      <c r="AX964" s="23">
        <f t="shared" si="318"/>
        <v>24.709104147000001</v>
      </c>
      <c r="AY964" s="23">
        <f t="shared" si="319"/>
        <v>324.31036601830505</v>
      </c>
      <c r="AZ964" s="23"/>
      <c r="BA964" s="23"/>
    </row>
    <row r="965" spans="1:53">
      <c r="A965">
        <v>202212</v>
      </c>
      <c r="B965" s="20" t="s">
        <v>27</v>
      </c>
      <c r="C965" s="20" t="s">
        <v>3888</v>
      </c>
      <c r="D965">
        <v>46619.87</v>
      </c>
      <c r="E965" s="21">
        <v>0.68</v>
      </c>
      <c r="F965">
        <v>1535.44</v>
      </c>
      <c r="G965" s="22">
        <v>4.8399999999999999E-2</v>
      </c>
      <c r="H965" s="11">
        <f t="shared" si="300"/>
        <v>1534.3531614400001</v>
      </c>
      <c r="I965" s="23">
        <f t="shared" si="301"/>
        <v>6803.4605107890447</v>
      </c>
      <c r="J965" s="23">
        <f t="shared" si="302"/>
        <v>46287074.921865933</v>
      </c>
      <c r="K965" s="23">
        <f t="shared" si="303"/>
        <v>1611.0708195120003</v>
      </c>
      <c r="L965" s="23">
        <f t="shared" si="304"/>
        <v>15141.274183018089</v>
      </c>
      <c r="N965">
        <v>202212</v>
      </c>
      <c r="O965" s="20" t="s">
        <v>29</v>
      </c>
      <c r="P965" s="20" t="s">
        <v>3889</v>
      </c>
      <c r="Q965">
        <v>22871.16</v>
      </c>
      <c r="R965" s="21">
        <v>0.71</v>
      </c>
      <c r="S965">
        <v>591.08000000000004</v>
      </c>
      <c r="T965" s="21">
        <v>0.04</v>
      </c>
      <c r="U965" s="11">
        <f t="shared" si="305"/>
        <v>649.54094399999997</v>
      </c>
      <c r="V965" s="23">
        <f t="shared" si="306"/>
        <v>3182.0877596914047</v>
      </c>
      <c r="W965" s="23">
        <f t="shared" si="307"/>
        <v>10125682.510377863</v>
      </c>
      <c r="X965" s="23">
        <f t="shared" si="308"/>
        <v>682.01799119999998</v>
      </c>
      <c r="Y965" s="23">
        <f t="shared" si="309"/>
        <v>7013.7164633828097</v>
      </c>
      <c r="AA965">
        <v>202212</v>
      </c>
      <c r="AB965" s="20" t="s">
        <v>31</v>
      </c>
      <c r="AC965" s="20" t="s">
        <v>3890</v>
      </c>
      <c r="AD965">
        <v>114711.49</v>
      </c>
      <c r="AE965" s="21">
        <v>0.72</v>
      </c>
      <c r="AF965">
        <v>347.71350000000001</v>
      </c>
      <c r="AG965" s="22">
        <v>4.1999999999999997E-3</v>
      </c>
      <c r="AH965" s="11">
        <f t="shared" si="310"/>
        <v>346.88754576000002</v>
      </c>
      <c r="AI965" s="23">
        <f t="shared" si="311"/>
        <v>5341.3387685980952</v>
      </c>
      <c r="AJ965" s="23">
        <f t="shared" si="312"/>
        <v>28529899.840929016</v>
      </c>
      <c r="AK965" s="23">
        <f t="shared" si="313"/>
        <v>364.23192304800006</v>
      </c>
      <c r="AL965" s="23">
        <f t="shared" si="314"/>
        <v>11029.565082956191</v>
      </c>
      <c r="AN965">
        <v>202212</v>
      </c>
      <c r="AO965" s="20" t="s">
        <v>33</v>
      </c>
      <c r="AP965" s="20" t="s">
        <v>3891</v>
      </c>
      <c r="AQ965">
        <v>2423.98</v>
      </c>
      <c r="AR965" s="21">
        <v>0.86</v>
      </c>
      <c r="AS965">
        <v>153.01</v>
      </c>
      <c r="AT965">
        <v>7.3399999999999993E-2</v>
      </c>
      <c r="AU965" s="11">
        <f t="shared" si="315"/>
        <v>153.01131351999999</v>
      </c>
      <c r="AV965" s="23">
        <f t="shared" si="316"/>
        <v>543.65284029114059</v>
      </c>
      <c r="AW965" s="23">
        <f t="shared" si="317"/>
        <v>295558.41075662442</v>
      </c>
      <c r="AX965" s="23">
        <f t="shared" si="318"/>
        <v>160.661879196</v>
      </c>
      <c r="AY965" s="23">
        <f t="shared" si="319"/>
        <v>1240.3169941022811</v>
      </c>
      <c r="AZ965" s="23"/>
      <c r="BA965" s="23"/>
    </row>
    <row r="966" spans="1:53">
      <c r="A966">
        <v>202212</v>
      </c>
      <c r="B966" s="20" t="s">
        <v>27</v>
      </c>
      <c r="C966" s="20" t="s">
        <v>3892</v>
      </c>
      <c r="D966">
        <v>85288.47</v>
      </c>
      <c r="E966" s="21">
        <v>0.68</v>
      </c>
      <c r="F966">
        <v>2809</v>
      </c>
      <c r="G966" s="22">
        <v>4.8399999999999999E-2</v>
      </c>
      <c r="H966" s="11">
        <f t="shared" si="300"/>
        <v>2807.0141246400003</v>
      </c>
      <c r="I966" s="23">
        <f t="shared" si="301"/>
        <v>12446.554176805214</v>
      </c>
      <c r="J966" s="23">
        <f t="shared" si="302"/>
        <v>154916710.8761473</v>
      </c>
      <c r="K966" s="23">
        <f t="shared" si="303"/>
        <v>2947.3648308720003</v>
      </c>
      <c r="L966" s="23">
        <f t="shared" si="304"/>
        <v>27700.122478250429</v>
      </c>
      <c r="N966">
        <v>202212</v>
      </c>
      <c r="O966" s="20" t="s">
        <v>29</v>
      </c>
      <c r="P966" s="20" t="s">
        <v>3893</v>
      </c>
      <c r="Q966">
        <v>16836.04</v>
      </c>
      <c r="R966" s="21">
        <v>0.71</v>
      </c>
      <c r="S966">
        <v>435.11</v>
      </c>
      <c r="T966" s="21">
        <v>0.04</v>
      </c>
      <c r="U966" s="11">
        <f t="shared" si="305"/>
        <v>478.14353600000004</v>
      </c>
      <c r="V966" s="23">
        <f t="shared" si="306"/>
        <v>2342.4153740201582</v>
      </c>
      <c r="W966" s="23">
        <f t="shared" si="307"/>
        <v>5486909.7844459973</v>
      </c>
      <c r="X966" s="23">
        <f t="shared" si="308"/>
        <v>502.05071280000004</v>
      </c>
      <c r="Y966" s="23">
        <f t="shared" si="309"/>
        <v>5162.974284040316</v>
      </c>
      <c r="AA966">
        <v>202212</v>
      </c>
      <c r="AB966" s="20" t="s">
        <v>31</v>
      </c>
      <c r="AC966" s="20" t="s">
        <v>3894</v>
      </c>
      <c r="AD966">
        <v>144293.82999999999</v>
      </c>
      <c r="AE966" s="21">
        <v>0.72</v>
      </c>
      <c r="AF966">
        <v>437.38350000000003</v>
      </c>
      <c r="AG966" s="22">
        <v>4.1999999999999997E-3</v>
      </c>
      <c r="AH966" s="11">
        <f t="shared" si="310"/>
        <v>436.34454191999993</v>
      </c>
      <c r="AI966" s="23">
        <f t="shared" si="311"/>
        <v>6718.7883990392129</v>
      </c>
      <c r="AJ966" s="23">
        <f t="shared" si="312"/>
        <v>45142117.55106391</v>
      </c>
      <c r="AK966" s="23">
        <f t="shared" si="313"/>
        <v>458.16176901599994</v>
      </c>
      <c r="AL966" s="23">
        <f t="shared" si="314"/>
        <v>13873.921339998426</v>
      </c>
      <c r="AN966">
        <v>202212</v>
      </c>
      <c r="AO966" s="20" t="s">
        <v>33</v>
      </c>
      <c r="AP966" s="20" t="s">
        <v>3895</v>
      </c>
      <c r="AQ966">
        <v>464.71</v>
      </c>
      <c r="AR966" s="21">
        <v>0.86</v>
      </c>
      <c r="AS966">
        <v>0.72</v>
      </c>
      <c r="AT966">
        <v>1.8E-3</v>
      </c>
      <c r="AU966" s="11">
        <f t="shared" si="315"/>
        <v>0.71937107999999994</v>
      </c>
      <c r="AV966" s="23">
        <f t="shared" si="316"/>
        <v>16.940471923589012</v>
      </c>
      <c r="AW966" s="23">
        <f t="shared" si="317"/>
        <v>286.97958899390761</v>
      </c>
      <c r="AX966" s="23">
        <f t="shared" si="318"/>
        <v>0.75533963399999993</v>
      </c>
      <c r="AY966" s="23">
        <f t="shared" si="319"/>
        <v>34.600314927178026</v>
      </c>
      <c r="AZ966" s="23"/>
      <c r="BA966" s="23"/>
    </row>
    <row r="967" spans="1:53">
      <c r="A967">
        <v>202212</v>
      </c>
      <c r="B967" s="20" t="s">
        <v>27</v>
      </c>
      <c r="C967" s="20" t="s">
        <v>3896</v>
      </c>
      <c r="D967">
        <v>46883.44</v>
      </c>
      <c r="E967" s="21">
        <v>0.68</v>
      </c>
      <c r="F967">
        <v>1544.12</v>
      </c>
      <c r="G967" s="22">
        <v>4.8399999999999999E-2</v>
      </c>
      <c r="H967" s="11">
        <f t="shared" si="300"/>
        <v>1543.0277772800002</v>
      </c>
      <c r="I967" s="23">
        <f t="shared" si="301"/>
        <v>6841.9245409724972</v>
      </c>
      <c r="J967" s="23">
        <f t="shared" si="302"/>
        <v>46811931.424361713</v>
      </c>
      <c r="K967" s="23">
        <f t="shared" si="303"/>
        <v>1620.1791661440004</v>
      </c>
      <c r="L967" s="23">
        <f t="shared" si="304"/>
        <v>15226.876859224994</v>
      </c>
      <c r="N967">
        <v>202212</v>
      </c>
      <c r="O967" s="20" t="s">
        <v>29</v>
      </c>
      <c r="P967" s="20" t="s">
        <v>3897</v>
      </c>
      <c r="Q967">
        <v>99855.41</v>
      </c>
      <c r="R967" s="21">
        <v>0.71</v>
      </c>
      <c r="S967">
        <v>2580.66</v>
      </c>
      <c r="T967" s="21">
        <v>0.04</v>
      </c>
      <c r="U967" s="11">
        <f t="shared" si="305"/>
        <v>2835.8936440000002</v>
      </c>
      <c r="V967" s="23">
        <f t="shared" si="306"/>
        <v>13892.984785204018</v>
      </c>
      <c r="W967" s="23">
        <f t="shared" si="307"/>
        <v>193015026.24191034</v>
      </c>
      <c r="X967" s="23">
        <f t="shared" si="308"/>
        <v>2977.6883262000006</v>
      </c>
      <c r="Y967" s="23">
        <f t="shared" si="309"/>
        <v>30621.863214408037</v>
      </c>
      <c r="AA967">
        <v>202212</v>
      </c>
      <c r="AB967" s="20" t="s">
        <v>31</v>
      </c>
      <c r="AC967" s="20" t="s">
        <v>3898</v>
      </c>
      <c r="AD967">
        <v>178564.87</v>
      </c>
      <c r="AE967" s="21">
        <v>0.72</v>
      </c>
      <c r="AF967">
        <v>541.26580000000001</v>
      </c>
      <c r="AG967" s="22">
        <v>4.1999999999999997E-3</v>
      </c>
      <c r="AH967" s="11">
        <f t="shared" si="310"/>
        <v>539.98016687999996</v>
      </c>
      <c r="AI967" s="23">
        <f t="shared" si="311"/>
        <v>8314.5590981398527</v>
      </c>
      <c r="AJ967" s="23">
        <f t="shared" si="312"/>
        <v>69131892.996460199</v>
      </c>
      <c r="AK967" s="23">
        <f t="shared" si="313"/>
        <v>566.97917522399996</v>
      </c>
      <c r="AL967" s="23">
        <f t="shared" si="314"/>
        <v>17169.098363159705</v>
      </c>
      <c r="AN967">
        <v>202212</v>
      </c>
      <c r="AO967" s="20" t="s">
        <v>33</v>
      </c>
      <c r="AP967" s="20" t="s">
        <v>3899</v>
      </c>
      <c r="AQ967">
        <v>1430.71</v>
      </c>
      <c r="AR967" s="21">
        <v>0.86</v>
      </c>
      <c r="AS967">
        <v>57.71</v>
      </c>
      <c r="AT967">
        <v>4.6900000000000004E-2</v>
      </c>
      <c r="AU967" s="11">
        <f t="shared" si="315"/>
        <v>57.706257140000005</v>
      </c>
      <c r="AV967" s="23">
        <f t="shared" si="316"/>
        <v>260.13915191349781</v>
      </c>
      <c r="AW967" s="23">
        <f t="shared" si="317"/>
        <v>67672.378358273898</v>
      </c>
      <c r="AX967" s="23">
        <f t="shared" si="318"/>
        <v>60.591569997000008</v>
      </c>
      <c r="AY967" s="23">
        <f t="shared" si="319"/>
        <v>577.98456096699567</v>
      </c>
      <c r="AZ967" s="23"/>
      <c r="BA967" s="23"/>
    </row>
    <row r="968" spans="1:53">
      <c r="A968">
        <v>202212</v>
      </c>
      <c r="B968" s="20" t="s">
        <v>27</v>
      </c>
      <c r="C968" s="20" t="s">
        <v>3900</v>
      </c>
      <c r="D968">
        <v>58785.64</v>
      </c>
      <c r="E968" s="21">
        <v>0.68</v>
      </c>
      <c r="F968">
        <v>1936.13</v>
      </c>
      <c r="G968" s="22">
        <v>4.8399999999999999E-2</v>
      </c>
      <c r="H968" s="11">
        <f t="shared" si="300"/>
        <v>1934.7529836800002</v>
      </c>
      <c r="I968" s="23">
        <f t="shared" si="301"/>
        <v>8578.8694893713964</v>
      </c>
      <c r="J968" s="23">
        <f t="shared" si="302"/>
        <v>73597001.715667441</v>
      </c>
      <c r="K968" s="23">
        <f t="shared" si="303"/>
        <v>2031.4906328640002</v>
      </c>
      <c r="L968" s="23">
        <f t="shared" si="304"/>
        <v>19092.491962422791</v>
      </c>
      <c r="N968">
        <v>202212</v>
      </c>
      <c r="O968" s="20" t="s">
        <v>29</v>
      </c>
      <c r="P968" s="20" t="s">
        <v>3901</v>
      </c>
      <c r="Q968">
        <v>24331.040000000001</v>
      </c>
      <c r="R968" s="21">
        <v>0.71</v>
      </c>
      <c r="S968">
        <v>628.80999999999995</v>
      </c>
      <c r="T968" s="21">
        <v>0.04</v>
      </c>
      <c r="U968" s="11">
        <f t="shared" si="305"/>
        <v>691.0015360000001</v>
      </c>
      <c r="V968" s="23">
        <f t="shared" si="306"/>
        <v>3385.2023493588417</v>
      </c>
      <c r="W968" s="23">
        <f t="shared" si="307"/>
        <v>11459594.946104622</v>
      </c>
      <c r="X968" s="23">
        <f t="shared" si="308"/>
        <v>725.55161280000016</v>
      </c>
      <c r="Y968" s="23">
        <f t="shared" si="309"/>
        <v>7461.4062347176832</v>
      </c>
      <c r="AA968">
        <v>202212</v>
      </c>
      <c r="AB968" s="20" t="s">
        <v>31</v>
      </c>
      <c r="AC968" s="20" t="s">
        <v>3902</v>
      </c>
      <c r="AD968">
        <v>166405.95000000001</v>
      </c>
      <c r="AE968" s="21">
        <v>0.72</v>
      </c>
      <c r="AF968">
        <v>504.40969999999999</v>
      </c>
      <c r="AG968" s="22">
        <v>4.1999999999999997E-3</v>
      </c>
      <c r="AH968" s="11">
        <f t="shared" si="310"/>
        <v>503.21159279999995</v>
      </c>
      <c r="AI968" s="23">
        <f t="shared" si="311"/>
        <v>7748.4003743687408</v>
      </c>
      <c r="AJ968" s="23">
        <f t="shared" si="312"/>
        <v>60037708.361517645</v>
      </c>
      <c r="AK968" s="23">
        <f t="shared" si="313"/>
        <v>528.37217243999999</v>
      </c>
      <c r="AL968" s="23">
        <f t="shared" si="314"/>
        <v>16000.012341537482</v>
      </c>
      <c r="AN968">
        <v>202212</v>
      </c>
      <c r="AO968" s="20" t="s">
        <v>33</v>
      </c>
      <c r="AP968" s="20" t="s">
        <v>3903</v>
      </c>
      <c r="AQ968">
        <v>1306.06</v>
      </c>
      <c r="AR968" s="21">
        <v>0.86</v>
      </c>
      <c r="AS968">
        <v>78.739999999999995</v>
      </c>
      <c r="AT968">
        <v>7.0099999999999996E-2</v>
      </c>
      <c r="AU968" s="11">
        <f t="shared" si="315"/>
        <v>78.737133159999985</v>
      </c>
      <c r="AV968" s="23">
        <f t="shared" si="316"/>
        <v>286.77329927627687</v>
      </c>
      <c r="AW968" s="23">
        <f t="shared" si="317"/>
        <v>82238.925177801066</v>
      </c>
      <c r="AX968" s="23">
        <f t="shared" si="318"/>
        <v>82.673989817999981</v>
      </c>
      <c r="AY968" s="23">
        <f t="shared" si="319"/>
        <v>652.28373171255373</v>
      </c>
      <c r="AZ968" s="23"/>
      <c r="BA968" s="23"/>
    </row>
    <row r="969" spans="1:53">
      <c r="A969">
        <v>202212</v>
      </c>
      <c r="B969" s="20" t="s">
        <v>27</v>
      </c>
      <c r="C969" s="20" t="s">
        <v>3904</v>
      </c>
      <c r="D969">
        <v>124913.29</v>
      </c>
      <c r="E969" s="21">
        <v>0.68</v>
      </c>
      <c r="F969">
        <v>4114.0600000000004</v>
      </c>
      <c r="G969" s="22">
        <v>4.8399999999999999E-2</v>
      </c>
      <c r="H969" s="11">
        <f t="shared" si="300"/>
        <v>4111.1462004800005</v>
      </c>
      <c r="I969" s="23">
        <f t="shared" si="301"/>
        <v>18229.193598946971</v>
      </c>
      <c r="J969" s="23">
        <f t="shared" si="302"/>
        <v>332303499.2678892</v>
      </c>
      <c r="K969" s="23">
        <f t="shared" si="303"/>
        <v>4316.7035105040004</v>
      </c>
      <c r="L969" s="23">
        <f t="shared" si="304"/>
        <v>40569.53339837394</v>
      </c>
      <c r="N969">
        <v>202212</v>
      </c>
      <c r="O969" s="20" t="s">
        <v>29</v>
      </c>
      <c r="P969" s="20" t="s">
        <v>3905</v>
      </c>
      <c r="Q969">
        <v>29249.32</v>
      </c>
      <c r="R969" s="21">
        <v>0.71</v>
      </c>
      <c r="S969">
        <v>755.91</v>
      </c>
      <c r="T969" s="21">
        <v>0.04</v>
      </c>
      <c r="U969" s="11">
        <f t="shared" si="305"/>
        <v>830.68068799999992</v>
      </c>
      <c r="V969" s="23">
        <f t="shared" si="306"/>
        <v>4069.487649568146</v>
      </c>
      <c r="W969" s="23">
        <f t="shared" si="307"/>
        <v>16560729.729987673</v>
      </c>
      <c r="X969" s="23">
        <f t="shared" si="308"/>
        <v>872.21472239999991</v>
      </c>
      <c r="Y969" s="23">
        <f t="shared" si="309"/>
        <v>8969.6559871362915</v>
      </c>
      <c r="AA969">
        <v>202212</v>
      </c>
      <c r="AB969" s="20" t="s">
        <v>31</v>
      </c>
      <c r="AC969" s="20" t="s">
        <v>3906</v>
      </c>
      <c r="AD969">
        <v>182654.11</v>
      </c>
      <c r="AE969" s="21">
        <v>0.72</v>
      </c>
      <c r="AF969">
        <v>553.66110000000003</v>
      </c>
      <c r="AG969" s="22">
        <v>4.1999999999999997E-3</v>
      </c>
      <c r="AH969" s="11">
        <f t="shared" si="310"/>
        <v>552.34602863999987</v>
      </c>
      <c r="AI969" s="23">
        <f t="shared" si="311"/>
        <v>8504.9673662749974</v>
      </c>
      <c r="AJ969" s="23">
        <f t="shared" si="312"/>
        <v>72334469.901402667</v>
      </c>
      <c r="AK969" s="23">
        <f t="shared" si="313"/>
        <v>579.96333007199985</v>
      </c>
      <c r="AL969" s="23">
        <f t="shared" si="314"/>
        <v>17562.280761189995</v>
      </c>
      <c r="AN969">
        <v>202212</v>
      </c>
      <c r="AO969" s="20" t="s">
        <v>33</v>
      </c>
      <c r="AP969" s="20" t="s">
        <v>3907</v>
      </c>
      <c r="AQ969">
        <v>3885.41</v>
      </c>
      <c r="AR969" s="21">
        <v>0.86</v>
      </c>
      <c r="AS969">
        <v>50.46</v>
      </c>
      <c r="AT969">
        <v>1.5100000000000001E-2</v>
      </c>
      <c r="AU969" s="11">
        <f t="shared" si="315"/>
        <v>50.455934259999999</v>
      </c>
      <c r="AV969" s="23">
        <f t="shared" si="316"/>
        <v>407.49271332927736</v>
      </c>
      <c r="AW969" s="23">
        <f t="shared" si="317"/>
        <v>166050.31141645662</v>
      </c>
      <c r="AX969" s="23">
        <f t="shared" si="318"/>
        <v>52.978730973000005</v>
      </c>
      <c r="AY969" s="23">
        <f t="shared" si="319"/>
        <v>865.44136091855478</v>
      </c>
      <c r="AZ969" s="23"/>
      <c r="BA969" s="23"/>
    </row>
    <row r="970" spans="1:53">
      <c r="A970">
        <v>202212</v>
      </c>
      <c r="B970" s="20" t="s">
        <v>27</v>
      </c>
      <c r="C970" s="20" t="s">
        <v>3908</v>
      </c>
      <c r="D970">
        <v>61646.02</v>
      </c>
      <c r="E970" s="21">
        <v>0.68</v>
      </c>
      <c r="F970">
        <v>2030.33</v>
      </c>
      <c r="G970" s="22">
        <v>4.8399999999999999E-2</v>
      </c>
      <c r="H970" s="11">
        <f t="shared" si="300"/>
        <v>2028.8938102399998</v>
      </c>
      <c r="I970" s="23">
        <f t="shared" si="301"/>
        <v>8996.2984177628878</v>
      </c>
      <c r="J970" s="23">
        <f t="shared" si="302"/>
        <v>80933385.221443042</v>
      </c>
      <c r="K970" s="23">
        <f t="shared" si="303"/>
        <v>2130.3385007519996</v>
      </c>
      <c r="L970" s="23">
        <f t="shared" si="304"/>
        <v>20021.490645765774</v>
      </c>
      <c r="N970">
        <v>202212</v>
      </c>
      <c r="O970" s="20" t="s">
        <v>29</v>
      </c>
      <c r="P970" s="20" t="s">
        <v>3909</v>
      </c>
      <c r="Q970">
        <v>18473.39</v>
      </c>
      <c r="R970" s="21">
        <v>0.71</v>
      </c>
      <c r="S970">
        <v>477.42</v>
      </c>
      <c r="T970" s="21">
        <v>0.04</v>
      </c>
      <c r="U970" s="11">
        <f t="shared" si="305"/>
        <v>524.64427599999999</v>
      </c>
      <c r="V970" s="23">
        <f t="shared" si="306"/>
        <v>2570.221545343813</v>
      </c>
      <c r="W970" s="23">
        <f t="shared" si="307"/>
        <v>6606038.7921495382</v>
      </c>
      <c r="X970" s="23">
        <f t="shared" si="308"/>
        <v>550.87648980000006</v>
      </c>
      <c r="Y970" s="23">
        <f t="shared" si="309"/>
        <v>5665.0873666876259</v>
      </c>
      <c r="AA970">
        <v>202212</v>
      </c>
      <c r="AB970" s="20" t="s">
        <v>31</v>
      </c>
      <c r="AC970" s="20" t="s">
        <v>3910</v>
      </c>
      <c r="AD970">
        <v>194047.33</v>
      </c>
      <c r="AE970" s="21">
        <v>0.72</v>
      </c>
      <c r="AF970">
        <v>588.19629999999995</v>
      </c>
      <c r="AG970" s="22">
        <v>4.1999999999999997E-3</v>
      </c>
      <c r="AH970" s="11">
        <f t="shared" si="310"/>
        <v>586.79912591999994</v>
      </c>
      <c r="AI970" s="23">
        <f t="shared" si="311"/>
        <v>9035.4726163172327</v>
      </c>
      <c r="AJ970" s="23">
        <f t="shared" si="312"/>
        <v>81639765.400218576</v>
      </c>
      <c r="AK970" s="23">
        <f t="shared" si="313"/>
        <v>616.13908221599991</v>
      </c>
      <c r="AL970" s="23">
        <f t="shared" si="314"/>
        <v>18657.744358554464</v>
      </c>
      <c r="AN970">
        <v>202212</v>
      </c>
      <c r="AO970" s="20" t="s">
        <v>33</v>
      </c>
      <c r="AP970" s="20" t="s">
        <v>3911</v>
      </c>
      <c r="AQ970">
        <v>2502.2199999999998</v>
      </c>
      <c r="AR970" s="21">
        <v>0.86</v>
      </c>
      <c r="AS970">
        <v>80.7</v>
      </c>
      <c r="AT970">
        <v>3.7499999999999999E-2</v>
      </c>
      <c r="AU970" s="11">
        <f t="shared" si="315"/>
        <v>80.696594999999988</v>
      </c>
      <c r="AV970" s="23">
        <f t="shared" si="316"/>
        <v>408.82735322453647</v>
      </c>
      <c r="AW970" s="23">
        <f t="shared" si="317"/>
        <v>167139.80474457992</v>
      </c>
      <c r="AX970" s="23">
        <f t="shared" si="318"/>
        <v>84.731424749999988</v>
      </c>
      <c r="AY970" s="23">
        <f t="shared" si="319"/>
        <v>898.35130144907293</v>
      </c>
      <c r="AZ970" s="23"/>
      <c r="BA970" s="23"/>
    </row>
    <row r="971" spans="1:53">
      <c r="A971">
        <v>202212</v>
      </c>
      <c r="B971" s="20" t="s">
        <v>27</v>
      </c>
      <c r="C971" s="20" t="s">
        <v>3912</v>
      </c>
      <c r="D971">
        <v>29594.74</v>
      </c>
      <c r="E971" s="21">
        <v>0.68</v>
      </c>
      <c r="F971">
        <v>974.71</v>
      </c>
      <c r="G971" s="22">
        <v>4.8399999999999999E-2</v>
      </c>
      <c r="H971" s="11">
        <f t="shared" si="300"/>
        <v>974.02208287999997</v>
      </c>
      <c r="I971" s="23">
        <f t="shared" si="301"/>
        <v>4318.9018956309601</v>
      </c>
      <c r="J971" s="23">
        <f t="shared" si="302"/>
        <v>18652913.584084701</v>
      </c>
      <c r="K971" s="23">
        <f t="shared" si="303"/>
        <v>1022.723187024</v>
      </c>
      <c r="L971" s="23">
        <f t="shared" si="304"/>
        <v>9611.8258741419195</v>
      </c>
      <c r="N971">
        <v>202212</v>
      </c>
      <c r="O971" s="20" t="s">
        <v>29</v>
      </c>
      <c r="P971" s="20" t="s">
        <v>3913</v>
      </c>
      <c r="Q971">
        <v>17826.41</v>
      </c>
      <c r="R971" s="21">
        <v>0.71</v>
      </c>
      <c r="S971">
        <v>460.7</v>
      </c>
      <c r="T971" s="21">
        <v>0.04</v>
      </c>
      <c r="U971" s="11">
        <f t="shared" si="305"/>
        <v>506.27004399999998</v>
      </c>
      <c r="V971" s="23">
        <f t="shared" si="306"/>
        <v>2480.2065597127762</v>
      </c>
      <c r="W971" s="23">
        <f t="shared" si="307"/>
        <v>6151424.5788422851</v>
      </c>
      <c r="X971" s="23">
        <f t="shared" si="308"/>
        <v>531.5835462</v>
      </c>
      <c r="Y971" s="23">
        <f t="shared" si="309"/>
        <v>5466.6831634255523</v>
      </c>
      <c r="AA971">
        <v>202212</v>
      </c>
      <c r="AB971" s="20" t="s">
        <v>31</v>
      </c>
      <c r="AC971" s="20" t="s">
        <v>3914</v>
      </c>
      <c r="AD971">
        <v>197167.08</v>
      </c>
      <c r="AE971" s="21">
        <v>0.72</v>
      </c>
      <c r="AF971">
        <v>597.65290000000005</v>
      </c>
      <c r="AG971" s="22">
        <v>4.1999999999999997E-3</v>
      </c>
      <c r="AH971" s="11">
        <f t="shared" si="310"/>
        <v>596.23324991999993</v>
      </c>
      <c r="AI971" s="23">
        <f t="shared" si="311"/>
        <v>9180.7382878147764</v>
      </c>
      <c r="AJ971" s="23">
        <f t="shared" si="312"/>
        <v>84285955.509348199</v>
      </c>
      <c r="AK971" s="23">
        <f t="shared" si="313"/>
        <v>626.04491241599999</v>
      </c>
      <c r="AL971" s="23">
        <f t="shared" si="314"/>
        <v>18957.709825549551</v>
      </c>
      <c r="AN971">
        <v>202212</v>
      </c>
      <c r="AO971" s="20" t="s">
        <v>33</v>
      </c>
      <c r="AP971" s="20" t="s">
        <v>3915</v>
      </c>
      <c r="AQ971">
        <v>1776.15</v>
      </c>
      <c r="AR971" s="21">
        <v>0.86</v>
      </c>
      <c r="AS971">
        <v>74.849999999999994</v>
      </c>
      <c r="AT971">
        <v>4.9000000000000002E-2</v>
      </c>
      <c r="AU971" s="11">
        <f t="shared" si="315"/>
        <v>74.846961000000007</v>
      </c>
      <c r="AV971" s="23">
        <f t="shared" si="316"/>
        <v>329.73601871799428</v>
      </c>
      <c r="AW971" s="23">
        <f t="shared" si="317"/>
        <v>108725.84203999348</v>
      </c>
      <c r="AX971" s="23">
        <f t="shared" si="318"/>
        <v>78.589309050000011</v>
      </c>
      <c r="AY971" s="23">
        <f t="shared" si="319"/>
        <v>734.31899843598853</v>
      </c>
      <c r="AZ971" s="23"/>
      <c r="BA971" s="23"/>
    </row>
    <row r="972" spans="1:53">
      <c r="A972">
        <v>202212</v>
      </c>
      <c r="B972" s="20" t="s">
        <v>27</v>
      </c>
      <c r="C972" s="20" t="s">
        <v>3916</v>
      </c>
      <c r="D972">
        <v>27731.93</v>
      </c>
      <c r="E972" s="21">
        <v>0.68</v>
      </c>
      <c r="F972">
        <v>913.36</v>
      </c>
      <c r="G972" s="22">
        <v>4.8399999999999999E-2</v>
      </c>
      <c r="H972" s="11">
        <f t="shared" si="300"/>
        <v>912.71328015999995</v>
      </c>
      <c r="I972" s="23">
        <f t="shared" si="301"/>
        <v>4047.0531265523905</v>
      </c>
      <c r="J972" s="23">
        <f t="shared" si="302"/>
        <v>16378639.00913748</v>
      </c>
      <c r="K972" s="23">
        <f t="shared" si="303"/>
        <v>958.348944168</v>
      </c>
      <c r="L972" s="23">
        <f t="shared" si="304"/>
        <v>9006.8195332647811</v>
      </c>
      <c r="N972">
        <v>202212</v>
      </c>
      <c r="O972" s="20" t="s">
        <v>29</v>
      </c>
      <c r="P972" s="20" t="s">
        <v>3917</v>
      </c>
      <c r="Q972">
        <v>19807.12</v>
      </c>
      <c r="R972" s="21">
        <v>0.71</v>
      </c>
      <c r="S972">
        <v>511.89</v>
      </c>
      <c r="T972" s="21">
        <v>0.04</v>
      </c>
      <c r="U972" s="11">
        <f t="shared" si="305"/>
        <v>562.52220799999998</v>
      </c>
      <c r="V972" s="23">
        <f t="shared" si="306"/>
        <v>2755.7847571674902</v>
      </c>
      <c r="W972" s="23">
        <f t="shared" si="307"/>
        <v>7594349.6278366828</v>
      </c>
      <c r="X972" s="23">
        <f t="shared" si="308"/>
        <v>590.64831839999999</v>
      </c>
      <c r="Y972" s="23">
        <f t="shared" si="309"/>
        <v>6074.0917223349807</v>
      </c>
      <c r="AA972">
        <v>202212</v>
      </c>
      <c r="AB972" s="20" t="s">
        <v>31</v>
      </c>
      <c r="AC972" s="20" t="s">
        <v>3918</v>
      </c>
      <c r="AD972">
        <v>222954.32</v>
      </c>
      <c r="AE972" s="21">
        <v>0.72</v>
      </c>
      <c r="AF972">
        <v>675.81910000000005</v>
      </c>
      <c r="AG972" s="22">
        <v>4.1999999999999997E-3</v>
      </c>
      <c r="AH972" s="11">
        <f t="shared" si="310"/>
        <v>674.21386368000003</v>
      </c>
      <c r="AI972" s="23">
        <f t="shared" si="311"/>
        <v>10381.475761865055</v>
      </c>
      <c r="AJ972" s="23">
        <f t="shared" si="312"/>
        <v>107775038.99419162</v>
      </c>
      <c r="AK972" s="23">
        <f t="shared" si="313"/>
        <v>707.92455686400001</v>
      </c>
      <c r="AL972" s="23">
        <f t="shared" si="314"/>
        <v>21437.16538741011</v>
      </c>
      <c r="AN972">
        <v>202212</v>
      </c>
      <c r="AO972" s="20" t="s">
        <v>33</v>
      </c>
      <c r="AP972" s="20" t="s">
        <v>3919</v>
      </c>
      <c r="AQ972">
        <v>461.19</v>
      </c>
      <c r="AR972" s="21">
        <v>0.86</v>
      </c>
      <c r="AS972">
        <v>0.67</v>
      </c>
      <c r="AT972">
        <v>1.7000000000000001E-3</v>
      </c>
      <c r="AU972" s="11">
        <f t="shared" si="315"/>
        <v>0.67425978000000009</v>
      </c>
      <c r="AV972" s="23">
        <f t="shared" si="316"/>
        <v>16.33929558383489</v>
      </c>
      <c r="AW972" s="23">
        <f t="shared" si="317"/>
        <v>266.97258017592634</v>
      </c>
      <c r="AX972" s="23">
        <f t="shared" si="318"/>
        <v>0.70797276900000017</v>
      </c>
      <c r="AY972" s="23">
        <f t="shared" si="319"/>
        <v>33.352850947669779</v>
      </c>
      <c r="AZ972" s="23"/>
      <c r="BA972" s="23"/>
    </row>
    <row r="973" spans="1:53">
      <c r="A973">
        <v>202212</v>
      </c>
      <c r="B973" s="20" t="s">
        <v>27</v>
      </c>
      <c r="C973" s="20" t="s">
        <v>3920</v>
      </c>
      <c r="D973">
        <v>31278</v>
      </c>
      <c r="E973" s="21">
        <v>0.68</v>
      </c>
      <c r="F973">
        <v>1030.1500000000001</v>
      </c>
      <c r="G973" s="22">
        <v>4.8399999999999999E-2</v>
      </c>
      <c r="H973" s="11">
        <f t="shared" si="300"/>
        <v>1029.4215360000001</v>
      </c>
      <c r="I973" s="23">
        <f t="shared" si="301"/>
        <v>4564.5480748114423</v>
      </c>
      <c r="J973" s="23">
        <f t="shared" si="302"/>
        <v>20835099.127264846</v>
      </c>
      <c r="K973" s="23">
        <f t="shared" si="303"/>
        <v>1080.8926128000001</v>
      </c>
      <c r="L973" s="23">
        <f t="shared" si="304"/>
        <v>10158.517685622885</v>
      </c>
      <c r="N973">
        <v>202212</v>
      </c>
      <c r="O973" s="20" t="s">
        <v>29</v>
      </c>
      <c r="P973" s="20" t="s">
        <v>3921</v>
      </c>
      <c r="Q973">
        <v>39054.49</v>
      </c>
      <c r="R973" s="21">
        <v>0.71</v>
      </c>
      <c r="S973">
        <v>1009.32</v>
      </c>
      <c r="T973" s="21">
        <v>0.04</v>
      </c>
      <c r="U973" s="11">
        <f t="shared" si="305"/>
        <v>1109.147516</v>
      </c>
      <c r="V973" s="23">
        <f t="shared" si="306"/>
        <v>5433.6909273508809</v>
      </c>
      <c r="W973" s="23">
        <f t="shared" si="307"/>
        <v>29524997.093975276</v>
      </c>
      <c r="X973" s="23">
        <f t="shared" si="308"/>
        <v>1164.6048918000001</v>
      </c>
      <c r="Y973" s="23">
        <f t="shared" si="309"/>
        <v>11976.529370701763</v>
      </c>
      <c r="AA973">
        <v>202212</v>
      </c>
      <c r="AB973" s="20" t="s">
        <v>31</v>
      </c>
      <c r="AC973" s="20" t="s">
        <v>3922</v>
      </c>
      <c r="AD973">
        <v>219350.42</v>
      </c>
      <c r="AE973" s="21">
        <v>0.72</v>
      </c>
      <c r="AF973">
        <v>664.89499999999998</v>
      </c>
      <c r="AG973" s="22">
        <v>4.1999999999999997E-3</v>
      </c>
      <c r="AH973" s="11">
        <f t="shared" si="310"/>
        <v>663.31567008000002</v>
      </c>
      <c r="AI973" s="23">
        <f t="shared" si="311"/>
        <v>10213.666497177179</v>
      </c>
      <c r="AJ973" s="23">
        <f t="shared" si="312"/>
        <v>104318983.31555954</v>
      </c>
      <c r="AK973" s="23">
        <f t="shared" si="313"/>
        <v>696.48145358400006</v>
      </c>
      <c r="AL973" s="23">
        <f t="shared" si="314"/>
        <v>21090.648664434357</v>
      </c>
      <c r="AN973">
        <v>202212</v>
      </c>
      <c r="AO973" s="20" t="s">
        <v>33</v>
      </c>
      <c r="AP973" s="20" t="s">
        <v>3923</v>
      </c>
      <c r="AQ973">
        <v>2228.6999999999998</v>
      </c>
      <c r="AR973" s="21">
        <v>0.86</v>
      </c>
      <c r="AS973">
        <v>5.18</v>
      </c>
      <c r="AT973">
        <v>2.7000000000000001E-3</v>
      </c>
      <c r="AU973" s="11">
        <f t="shared" si="315"/>
        <v>5.1750413999999996</v>
      </c>
      <c r="AV973" s="23">
        <f t="shared" si="316"/>
        <v>99.459175781539045</v>
      </c>
      <c r="AW973" s="23">
        <f t="shared" si="317"/>
        <v>9892.1276471430829</v>
      </c>
      <c r="AX973" s="23">
        <f t="shared" si="318"/>
        <v>5.4337934699999995</v>
      </c>
      <c r="AY973" s="23">
        <f t="shared" si="319"/>
        <v>204.09339296307809</v>
      </c>
      <c r="AZ973" s="23"/>
      <c r="BA973" s="23"/>
    </row>
    <row r="974" spans="1:53">
      <c r="A974">
        <v>202212</v>
      </c>
      <c r="B974" s="20" t="s">
        <v>27</v>
      </c>
      <c r="C974" s="20" t="s">
        <v>3924</v>
      </c>
      <c r="D974">
        <v>97738.87</v>
      </c>
      <c r="E974" s="21">
        <v>0.68</v>
      </c>
      <c r="F974">
        <v>3219.06</v>
      </c>
      <c r="G974" s="22">
        <v>4.8399999999999999E-2</v>
      </c>
      <c r="H974" s="11">
        <f t="shared" si="300"/>
        <v>3216.7816894399998</v>
      </c>
      <c r="I974" s="23">
        <f t="shared" si="301"/>
        <v>14263.500572055304</v>
      </c>
      <c r="J974" s="23">
        <f t="shared" si="302"/>
        <v>203447448.56902197</v>
      </c>
      <c r="K974" s="23">
        <f t="shared" si="303"/>
        <v>3377.620773912</v>
      </c>
      <c r="L974" s="23">
        <f t="shared" si="304"/>
        <v>31743.782833550606</v>
      </c>
      <c r="N974">
        <v>202212</v>
      </c>
      <c r="O974" s="20" t="s">
        <v>29</v>
      </c>
      <c r="P974" s="20" t="s">
        <v>3925</v>
      </c>
      <c r="Q974">
        <v>20302.310000000001</v>
      </c>
      <c r="R974" s="21">
        <v>0.71</v>
      </c>
      <c r="S974">
        <v>524.69000000000005</v>
      </c>
      <c r="T974" s="21">
        <v>0.04</v>
      </c>
      <c r="U974" s="11">
        <f t="shared" si="305"/>
        <v>576.58560399999999</v>
      </c>
      <c r="V974" s="23">
        <f t="shared" si="306"/>
        <v>2824.6810456688868</v>
      </c>
      <c r="W974" s="23">
        <f t="shared" si="307"/>
        <v>7978823.0097610755</v>
      </c>
      <c r="X974" s="23">
        <f t="shared" si="308"/>
        <v>605.41488419999996</v>
      </c>
      <c r="Y974" s="23">
        <f t="shared" si="309"/>
        <v>6225.9476953377734</v>
      </c>
      <c r="AA974">
        <v>202212</v>
      </c>
      <c r="AB974" s="20" t="s">
        <v>31</v>
      </c>
      <c r="AC974" s="20" t="s">
        <v>3926</v>
      </c>
      <c r="AD974">
        <v>195052.11</v>
      </c>
      <c r="AE974" s="21">
        <v>0.72</v>
      </c>
      <c r="AF974">
        <v>591.24199999999996</v>
      </c>
      <c r="AG974" s="22">
        <v>4.1999999999999997E-3</v>
      </c>
      <c r="AH974" s="11">
        <f t="shared" si="310"/>
        <v>589.83758063999983</v>
      </c>
      <c r="AI974" s="23">
        <f t="shared" si="311"/>
        <v>9082.2584297341091</v>
      </c>
      <c r="AJ974" s="23">
        <f t="shared" si="312"/>
        <v>82487418.184476286</v>
      </c>
      <c r="AK974" s="23">
        <f t="shared" si="313"/>
        <v>619.32945967199987</v>
      </c>
      <c r="AL974" s="23">
        <f t="shared" si="314"/>
        <v>18754.354440108218</v>
      </c>
      <c r="AN974">
        <v>202212</v>
      </c>
      <c r="AO974" s="20" t="s">
        <v>33</v>
      </c>
      <c r="AP974" s="20" t="s">
        <v>3927</v>
      </c>
      <c r="AQ974">
        <v>1972.4</v>
      </c>
      <c r="AR974" s="21">
        <v>0.86</v>
      </c>
      <c r="AS974">
        <v>4.07</v>
      </c>
      <c r="AT974">
        <v>2.3999999999999998E-3</v>
      </c>
      <c r="AU974" s="11">
        <f t="shared" si="315"/>
        <v>4.0710335999999998</v>
      </c>
      <c r="AV974" s="23">
        <f t="shared" si="316"/>
        <v>82.99984592695381</v>
      </c>
      <c r="AW974" s="23">
        <f t="shared" si="317"/>
        <v>6888.9744238980711</v>
      </c>
      <c r="AX974" s="23">
        <f t="shared" si="318"/>
        <v>4.2745852800000002</v>
      </c>
      <c r="AY974" s="23">
        <f t="shared" si="319"/>
        <v>170.07072545390761</v>
      </c>
      <c r="AZ974" s="23"/>
      <c r="BA974" s="23"/>
    </row>
    <row r="975" spans="1:53">
      <c r="A975">
        <v>202212</v>
      </c>
      <c r="B975" s="20" t="s">
        <v>27</v>
      </c>
      <c r="C975" s="20" t="s">
        <v>3928</v>
      </c>
      <c r="D975">
        <v>102077.9</v>
      </c>
      <c r="E975" s="21">
        <v>0.68</v>
      </c>
      <c r="F975">
        <v>3361.97</v>
      </c>
      <c r="G975" s="22">
        <v>4.8399999999999999E-2</v>
      </c>
      <c r="H975" s="11">
        <f t="shared" si="300"/>
        <v>3359.5878447999994</v>
      </c>
      <c r="I975" s="23">
        <f t="shared" si="301"/>
        <v>14896.715964121582</v>
      </c>
      <c r="J975" s="23">
        <f t="shared" si="302"/>
        <v>221912146.51571479</v>
      </c>
      <c r="K975" s="23">
        <f t="shared" si="303"/>
        <v>3527.5672370399993</v>
      </c>
      <c r="L975" s="23">
        <f t="shared" si="304"/>
        <v>33153.019773043161</v>
      </c>
      <c r="N975">
        <v>202212</v>
      </c>
      <c r="O975" s="20" t="s">
        <v>29</v>
      </c>
      <c r="P975" s="20" t="s">
        <v>3929</v>
      </c>
      <c r="Q975">
        <v>19464.8</v>
      </c>
      <c r="R975" s="21">
        <v>0.71</v>
      </c>
      <c r="S975">
        <v>503.04</v>
      </c>
      <c r="T975" s="21">
        <v>0.04</v>
      </c>
      <c r="U975" s="11">
        <f t="shared" si="305"/>
        <v>552.80031999999994</v>
      </c>
      <c r="V975" s="23">
        <f t="shared" si="306"/>
        <v>2708.1574272945163</v>
      </c>
      <c r="W975" s="23">
        <f t="shared" si="307"/>
        <v>7334116.6510104537</v>
      </c>
      <c r="X975" s="23">
        <f t="shared" si="308"/>
        <v>580.440336</v>
      </c>
      <c r="Y975" s="23">
        <f t="shared" si="309"/>
        <v>5969.1151745890329</v>
      </c>
      <c r="AA975">
        <v>202212</v>
      </c>
      <c r="AB975" s="20" t="s">
        <v>31</v>
      </c>
      <c r="AC975" s="20" t="s">
        <v>3930</v>
      </c>
      <c r="AD975">
        <v>192680.83</v>
      </c>
      <c r="AE975" s="21">
        <v>0.72</v>
      </c>
      <c r="AF975">
        <v>584.05409999999995</v>
      </c>
      <c r="AG975" s="22">
        <v>4.1999999999999997E-3</v>
      </c>
      <c r="AH975" s="11">
        <f t="shared" si="310"/>
        <v>582.66682991999994</v>
      </c>
      <c r="AI975" s="23">
        <f t="shared" si="311"/>
        <v>8971.8439473208709</v>
      </c>
      <c r="AJ975" s="23">
        <f t="shared" si="312"/>
        <v>80493983.815078154</v>
      </c>
      <c r="AK975" s="23">
        <f t="shared" si="313"/>
        <v>611.80017141600001</v>
      </c>
      <c r="AL975" s="23">
        <f t="shared" si="314"/>
        <v>18526.354724561741</v>
      </c>
      <c r="AN975">
        <v>202212</v>
      </c>
      <c r="AO975" s="20" t="s">
        <v>33</v>
      </c>
      <c r="AP975" s="20" t="s">
        <v>3931</v>
      </c>
      <c r="AQ975">
        <v>1515.23</v>
      </c>
      <c r="AR975" s="21">
        <v>0.86</v>
      </c>
      <c r="AS975">
        <v>2.61</v>
      </c>
      <c r="AT975">
        <v>2E-3</v>
      </c>
      <c r="AU975" s="11">
        <f t="shared" si="315"/>
        <v>2.6061955999999999</v>
      </c>
      <c r="AV975" s="23">
        <f t="shared" si="316"/>
        <v>58.217999770038659</v>
      </c>
      <c r="AW975" s="23">
        <f t="shared" si="317"/>
        <v>3389.3354972242214</v>
      </c>
      <c r="AX975" s="23">
        <f t="shared" si="318"/>
        <v>2.7365053800000001</v>
      </c>
      <c r="AY975" s="23">
        <f t="shared" si="319"/>
        <v>119.04219514007733</v>
      </c>
      <c r="AZ975" s="23"/>
      <c r="BA975" s="23"/>
    </row>
    <row r="976" spans="1:53">
      <c r="A976">
        <v>202212</v>
      </c>
      <c r="B976" s="20" t="s">
        <v>27</v>
      </c>
      <c r="C976" s="20" t="s">
        <v>3932</v>
      </c>
      <c r="D976">
        <v>19670.88</v>
      </c>
      <c r="E976" s="21">
        <v>0.68</v>
      </c>
      <c r="F976">
        <v>647.87</v>
      </c>
      <c r="G976" s="22">
        <v>4.8399999999999999E-2</v>
      </c>
      <c r="H976" s="11">
        <f t="shared" si="300"/>
        <v>647.40800256</v>
      </c>
      <c r="I976" s="23">
        <f t="shared" si="301"/>
        <v>2870.6655615399613</v>
      </c>
      <c r="J976" s="23">
        <f t="shared" si="302"/>
        <v>8240720.7662115414</v>
      </c>
      <c r="K976" s="23">
        <f t="shared" si="303"/>
        <v>679.77840268800003</v>
      </c>
      <c r="L976" s="23">
        <f t="shared" si="304"/>
        <v>6388.7391256399223</v>
      </c>
      <c r="N976">
        <v>202212</v>
      </c>
      <c r="O976" s="20" t="s">
        <v>29</v>
      </c>
      <c r="P976" s="20" t="s">
        <v>3933</v>
      </c>
      <c r="Q976">
        <v>23844.400000000001</v>
      </c>
      <c r="R976" s="21">
        <v>0.71</v>
      </c>
      <c r="S976">
        <v>616.23</v>
      </c>
      <c r="T976" s="21">
        <v>0.04</v>
      </c>
      <c r="U976" s="11">
        <f t="shared" si="305"/>
        <v>677.18096000000003</v>
      </c>
      <c r="V976" s="23">
        <f t="shared" si="306"/>
        <v>3317.4956310561311</v>
      </c>
      <c r="W976" s="23">
        <f t="shared" si="307"/>
        <v>11005777.262076518</v>
      </c>
      <c r="X976" s="23">
        <f t="shared" si="308"/>
        <v>711.04000800000006</v>
      </c>
      <c r="Y976" s="23">
        <f t="shared" si="309"/>
        <v>7312.1722221122618</v>
      </c>
      <c r="AA976">
        <v>202212</v>
      </c>
      <c r="AB976" s="20" t="s">
        <v>31</v>
      </c>
      <c r="AC976" s="20" t="s">
        <v>3934</v>
      </c>
      <c r="AD976">
        <v>206187.53</v>
      </c>
      <c r="AE976" s="21">
        <v>0.72</v>
      </c>
      <c r="AF976">
        <v>624.99559999999997</v>
      </c>
      <c r="AG976" s="22">
        <v>4.1999999999999997E-3</v>
      </c>
      <c r="AH976" s="11">
        <f t="shared" si="310"/>
        <v>623.51109071999997</v>
      </c>
      <c r="AI976" s="23">
        <f t="shared" si="311"/>
        <v>9600.7596762144985</v>
      </c>
      <c r="AJ976" s="23">
        <f t="shared" si="312"/>
        <v>92174586.360426322</v>
      </c>
      <c r="AK976" s="23">
        <f t="shared" si="313"/>
        <v>654.68664525600002</v>
      </c>
      <c r="AL976" s="23">
        <f t="shared" si="314"/>
        <v>19825.030443148997</v>
      </c>
      <c r="AN976">
        <v>202212</v>
      </c>
      <c r="AO976" s="20" t="s">
        <v>33</v>
      </c>
      <c r="AP976" s="20" t="s">
        <v>3935</v>
      </c>
      <c r="AQ976">
        <v>1261.9000000000001</v>
      </c>
      <c r="AR976" s="21">
        <v>0.86</v>
      </c>
      <c r="AS976">
        <v>1.95</v>
      </c>
      <c r="AT976">
        <v>1.8E-3</v>
      </c>
      <c r="AU976" s="11">
        <f t="shared" si="315"/>
        <v>1.9534212000000002</v>
      </c>
      <c r="AV976" s="23">
        <f t="shared" si="316"/>
        <v>46.00112224909509</v>
      </c>
      <c r="AW976" s="23">
        <f t="shared" si="317"/>
        <v>2116.1032481761913</v>
      </c>
      <c r="AX976" s="23">
        <f t="shared" si="318"/>
        <v>2.0510922600000003</v>
      </c>
      <c r="AY976" s="23">
        <f t="shared" si="319"/>
        <v>93.955665698190174</v>
      </c>
      <c r="AZ976" s="23"/>
      <c r="BA976" s="23"/>
    </row>
    <row r="977" spans="1:53">
      <c r="A977">
        <v>202212</v>
      </c>
      <c r="B977" s="20" t="s">
        <v>27</v>
      </c>
      <c r="C977" s="20" t="s">
        <v>3936</v>
      </c>
      <c r="D977">
        <v>27164.25</v>
      </c>
      <c r="E977" s="21">
        <v>0.68</v>
      </c>
      <c r="F977">
        <v>894.66</v>
      </c>
      <c r="G977" s="22">
        <v>4.8399999999999999E-2</v>
      </c>
      <c r="H977" s="11">
        <f t="shared" si="300"/>
        <v>894.02979600000003</v>
      </c>
      <c r="I977" s="23">
        <f t="shared" si="301"/>
        <v>3964.2088701706225</v>
      </c>
      <c r="J977" s="23">
        <f t="shared" si="302"/>
        <v>15714951.966339443</v>
      </c>
      <c r="K977" s="23">
        <f t="shared" si="303"/>
        <v>938.73128580000002</v>
      </c>
      <c r="L977" s="23">
        <f t="shared" si="304"/>
        <v>8822.4475363412457</v>
      </c>
      <c r="N977">
        <v>202212</v>
      </c>
      <c r="O977" s="20" t="s">
        <v>29</v>
      </c>
      <c r="P977" s="20" t="s">
        <v>3937</v>
      </c>
      <c r="Q977">
        <v>40441.47</v>
      </c>
      <c r="R977" s="21">
        <v>0.71</v>
      </c>
      <c r="S977">
        <v>1045.1600000000001</v>
      </c>
      <c r="T977" s="21">
        <v>0.04</v>
      </c>
      <c r="U977" s="11">
        <f t="shared" si="305"/>
        <v>1148.537748</v>
      </c>
      <c r="V977" s="23">
        <f t="shared" si="306"/>
        <v>5626.6628658505806</v>
      </c>
      <c r="W977" s="23">
        <f t="shared" si="307"/>
        <v>31659335.005941868</v>
      </c>
      <c r="X977" s="23">
        <f t="shared" si="308"/>
        <v>1205.9646353999999</v>
      </c>
      <c r="Y977" s="23">
        <f t="shared" si="309"/>
        <v>12401.863479701162</v>
      </c>
      <c r="AA977">
        <v>202212</v>
      </c>
      <c r="AB977" s="20" t="s">
        <v>31</v>
      </c>
      <c r="AC977" s="20" t="s">
        <v>3938</v>
      </c>
      <c r="AD977">
        <v>146185.38</v>
      </c>
      <c r="AE977" s="21">
        <v>0.72</v>
      </c>
      <c r="AF977">
        <v>443.11709999999999</v>
      </c>
      <c r="AG977" s="22">
        <v>4.1999999999999997E-3</v>
      </c>
      <c r="AH977" s="11">
        <f t="shared" si="310"/>
        <v>442.06458911999994</v>
      </c>
      <c r="AI977" s="23">
        <f t="shared" si="311"/>
        <v>6806.8650977878888</v>
      </c>
      <c r="AJ977" s="23">
        <f t="shared" si="312"/>
        <v>46333412.459482923</v>
      </c>
      <c r="AK977" s="23">
        <f t="shared" si="313"/>
        <v>464.16781857599995</v>
      </c>
      <c r="AL977" s="23">
        <f t="shared" si="314"/>
        <v>14055.794784695778</v>
      </c>
      <c r="AN977">
        <v>202212</v>
      </c>
      <c r="AO977" s="20" t="s">
        <v>33</v>
      </c>
      <c r="AP977" s="20" t="s">
        <v>3939</v>
      </c>
      <c r="AQ977">
        <v>1527.64</v>
      </c>
      <c r="AR977" s="21">
        <v>0.86</v>
      </c>
      <c r="AS977">
        <v>3.28</v>
      </c>
      <c r="AT977">
        <v>2.5000000000000001E-3</v>
      </c>
      <c r="AU977" s="11">
        <f t="shared" si="315"/>
        <v>3.2844260000000003</v>
      </c>
      <c r="AV977" s="23">
        <f t="shared" si="316"/>
        <v>65.606357966594402</v>
      </c>
      <c r="AW977" s="23">
        <f t="shared" si="317"/>
        <v>4304.1942056409243</v>
      </c>
      <c r="AX977" s="23">
        <f t="shared" si="318"/>
        <v>3.4486473000000006</v>
      </c>
      <c r="AY977" s="23">
        <f t="shared" si="319"/>
        <v>134.4971419331888</v>
      </c>
      <c r="AZ977" s="23"/>
      <c r="BA977" s="23"/>
    </row>
    <row r="978" spans="1:53">
      <c r="A978">
        <v>202212</v>
      </c>
      <c r="B978" s="20" t="s">
        <v>27</v>
      </c>
      <c r="C978" s="20" t="s">
        <v>3940</v>
      </c>
      <c r="D978">
        <v>94763.35</v>
      </c>
      <c r="E978" s="21">
        <v>0.68</v>
      </c>
      <c r="F978">
        <v>3121.06</v>
      </c>
      <c r="G978" s="22">
        <v>4.8399999999999999E-2</v>
      </c>
      <c r="H978" s="11">
        <f t="shared" si="300"/>
        <v>3118.8513752000003</v>
      </c>
      <c r="I978" s="23">
        <f t="shared" si="301"/>
        <v>13829.268712999006</v>
      </c>
      <c r="J978" s="23">
        <f t="shared" si="302"/>
        <v>191248673.1363332</v>
      </c>
      <c r="K978" s="23">
        <f t="shared" si="303"/>
        <v>3274.7939439600004</v>
      </c>
      <c r="L978" s="23">
        <f t="shared" si="304"/>
        <v>30777.388801198013</v>
      </c>
      <c r="N978">
        <v>202212</v>
      </c>
      <c r="O978" s="20" t="s">
        <v>29</v>
      </c>
      <c r="P978" s="20" t="s">
        <v>3941</v>
      </c>
      <c r="Q978">
        <v>33451.56</v>
      </c>
      <c r="R978" s="21">
        <v>0.71</v>
      </c>
      <c r="S978">
        <v>864.52</v>
      </c>
      <c r="T978" s="21">
        <v>0.04</v>
      </c>
      <c r="U978" s="11">
        <f t="shared" si="305"/>
        <v>950.0243039999998</v>
      </c>
      <c r="V978" s="23">
        <f t="shared" si="306"/>
        <v>4654.1495760854541</v>
      </c>
      <c r="W978" s="23">
        <f t="shared" si="307"/>
        <v>21661108.276576411</v>
      </c>
      <c r="X978" s="23">
        <f t="shared" si="308"/>
        <v>997.52551919999985</v>
      </c>
      <c r="Y978" s="23">
        <f t="shared" si="309"/>
        <v>10258.323456170909</v>
      </c>
      <c r="AA978">
        <v>202212</v>
      </c>
      <c r="AB978" s="20" t="s">
        <v>31</v>
      </c>
      <c r="AC978" s="20" t="s">
        <v>3942</v>
      </c>
      <c r="AD978">
        <v>207135.6</v>
      </c>
      <c r="AE978" s="21">
        <v>0.72</v>
      </c>
      <c r="AF978">
        <v>627.86940000000004</v>
      </c>
      <c r="AG978" s="22">
        <v>4.1999999999999997E-3</v>
      </c>
      <c r="AH978" s="11">
        <f t="shared" si="310"/>
        <v>626.3780544</v>
      </c>
      <c r="AI978" s="23">
        <f t="shared" si="311"/>
        <v>9644.9048882272164</v>
      </c>
      <c r="AJ978" s="23">
        <f t="shared" si="312"/>
        <v>93024190.30294925</v>
      </c>
      <c r="AK978" s="23">
        <f t="shared" si="313"/>
        <v>657.69695711999998</v>
      </c>
      <c r="AL978" s="23">
        <f t="shared" si="314"/>
        <v>19916.187830854433</v>
      </c>
      <c r="AN978">
        <v>202212</v>
      </c>
      <c r="AO978" s="20" t="s">
        <v>33</v>
      </c>
      <c r="AP978" s="20" t="s">
        <v>3943</v>
      </c>
      <c r="AQ978">
        <v>294.19</v>
      </c>
      <c r="AR978" s="21">
        <v>0.86</v>
      </c>
      <c r="AS978">
        <v>12.73</v>
      </c>
      <c r="AT978">
        <v>5.0300000000000004E-2</v>
      </c>
      <c r="AU978" s="11">
        <f t="shared" si="315"/>
        <v>12.726071020000001</v>
      </c>
      <c r="AV978" s="23">
        <f t="shared" si="316"/>
        <v>55.29725448062846</v>
      </c>
      <c r="AW978" s="23">
        <f t="shared" si="317"/>
        <v>3057.7863530953841</v>
      </c>
      <c r="AX978" s="23">
        <f t="shared" si="318"/>
        <v>13.362374571000002</v>
      </c>
      <c r="AY978" s="23">
        <f t="shared" si="319"/>
        <v>123.32057998125693</v>
      </c>
      <c r="AZ978" s="23"/>
      <c r="BA978" s="23"/>
    </row>
    <row r="979" spans="1:53">
      <c r="A979">
        <v>202212</v>
      </c>
      <c r="B979" s="20" t="s">
        <v>27</v>
      </c>
      <c r="C979" s="20" t="s">
        <v>3944</v>
      </c>
      <c r="D979">
        <v>41864.97</v>
      </c>
      <c r="E979" s="21">
        <v>0.68</v>
      </c>
      <c r="F979">
        <v>1378.84</v>
      </c>
      <c r="G979" s="22">
        <v>4.8399999999999999E-2</v>
      </c>
      <c r="H979" s="11">
        <f t="shared" si="300"/>
        <v>1377.85989264</v>
      </c>
      <c r="I979" s="23">
        <f t="shared" si="301"/>
        <v>6109.5552214188501</v>
      </c>
      <c r="J979" s="23">
        <f t="shared" si="302"/>
        <v>37326665.003566332</v>
      </c>
      <c r="K979" s="23">
        <f t="shared" si="303"/>
        <v>1446.752887272</v>
      </c>
      <c r="L979" s="23">
        <f t="shared" si="304"/>
        <v>13596.970335477701</v>
      </c>
      <c r="N979">
        <v>202212</v>
      </c>
      <c r="O979" s="20" t="s">
        <v>29</v>
      </c>
      <c r="P979" s="20" t="s">
        <v>3945</v>
      </c>
      <c r="Q979">
        <v>45280.71</v>
      </c>
      <c r="R979" s="21">
        <v>0.71</v>
      </c>
      <c r="S979">
        <v>1170.23</v>
      </c>
      <c r="T979" s="21">
        <v>0.04</v>
      </c>
      <c r="U979" s="11">
        <f t="shared" si="305"/>
        <v>1285.972164</v>
      </c>
      <c r="V979" s="23">
        <f t="shared" si="306"/>
        <v>6299.9512504453724</v>
      </c>
      <c r="W979" s="23">
        <f t="shared" si="307"/>
        <v>39689385.757988207</v>
      </c>
      <c r="X979" s="23">
        <f t="shared" si="308"/>
        <v>1350.2707722</v>
      </c>
      <c r="Y979" s="23">
        <f t="shared" si="309"/>
        <v>13885.874664890745</v>
      </c>
      <c r="AA979">
        <v>202212</v>
      </c>
      <c r="AB979" s="20" t="s">
        <v>31</v>
      </c>
      <c r="AC979" s="20" t="s">
        <v>3946</v>
      </c>
      <c r="AD979">
        <v>146060.07999999999</v>
      </c>
      <c r="AE979" s="21">
        <v>0.72</v>
      </c>
      <c r="AF979">
        <v>442.7373</v>
      </c>
      <c r="AG979" s="22">
        <v>4.1999999999999997E-3</v>
      </c>
      <c r="AH979" s="11">
        <f t="shared" si="310"/>
        <v>441.68568191999992</v>
      </c>
      <c r="AI979" s="23">
        <f t="shared" si="311"/>
        <v>6801.0307236750132</v>
      </c>
      <c r="AJ979" s="23">
        <f t="shared" si="312"/>
        <v>46254018.90437147</v>
      </c>
      <c r="AK979" s="23">
        <f t="shared" si="313"/>
        <v>463.76996601599996</v>
      </c>
      <c r="AL979" s="23">
        <f t="shared" si="314"/>
        <v>14043.747129270027</v>
      </c>
      <c r="AN979">
        <v>202212</v>
      </c>
      <c r="AO979" s="20" t="s">
        <v>33</v>
      </c>
      <c r="AP979" s="20" t="s">
        <v>3947</v>
      </c>
      <c r="AQ979">
        <v>2338.5</v>
      </c>
      <c r="AR979" s="21">
        <v>0.86</v>
      </c>
      <c r="AS979">
        <v>102.97</v>
      </c>
      <c r="AT979">
        <v>5.1200000000000002E-2</v>
      </c>
      <c r="AU979" s="11">
        <f t="shared" si="315"/>
        <v>102.96883200000001</v>
      </c>
      <c r="AV979" s="23">
        <f t="shared" si="316"/>
        <v>443.25959364696865</v>
      </c>
      <c r="AW979" s="23">
        <f t="shared" si="317"/>
        <v>196479.06736007577</v>
      </c>
      <c r="AX979" s="23">
        <f t="shared" si="318"/>
        <v>108.1172736</v>
      </c>
      <c r="AY979" s="23">
        <f t="shared" si="319"/>
        <v>989.48801929393733</v>
      </c>
      <c r="AZ979" s="23"/>
      <c r="BA979" s="23"/>
    </row>
    <row r="980" spans="1:53">
      <c r="A980">
        <v>202212</v>
      </c>
      <c r="B980" s="20" t="s">
        <v>27</v>
      </c>
      <c r="C980" s="20" t="s">
        <v>3948</v>
      </c>
      <c r="D980">
        <v>38467.1</v>
      </c>
      <c r="E980" s="21">
        <v>0.68</v>
      </c>
      <c r="F980">
        <v>1266.93</v>
      </c>
      <c r="G980" s="22">
        <v>4.8399999999999999E-2</v>
      </c>
      <c r="H980" s="11">
        <f t="shared" si="300"/>
        <v>1266.0291952</v>
      </c>
      <c r="I980" s="23">
        <f t="shared" si="301"/>
        <v>5613.6878076788553</v>
      </c>
      <c r="J980" s="23">
        <f t="shared" si="302"/>
        <v>31513490.802082233</v>
      </c>
      <c r="K980" s="23">
        <f t="shared" si="303"/>
        <v>1329.3306549599999</v>
      </c>
      <c r="L980" s="23">
        <f t="shared" si="304"/>
        <v>12493.404810557711</v>
      </c>
      <c r="N980">
        <v>202212</v>
      </c>
      <c r="O980" s="20" t="s">
        <v>29</v>
      </c>
      <c r="P980" s="20" t="s">
        <v>3949</v>
      </c>
      <c r="Q980">
        <v>44663.26</v>
      </c>
      <c r="R980" s="21">
        <v>0.71</v>
      </c>
      <c r="S980">
        <v>1154.27</v>
      </c>
      <c r="T980" s="21">
        <v>0.04</v>
      </c>
      <c r="U980" s="11">
        <f t="shared" si="305"/>
        <v>1268.436584</v>
      </c>
      <c r="V980" s="23">
        <f t="shared" si="306"/>
        <v>6214.0448037578653</v>
      </c>
      <c r="W980" s="23">
        <f t="shared" si="307"/>
        <v>38614352.823110126</v>
      </c>
      <c r="X980" s="23">
        <f t="shared" si="308"/>
        <v>1331.8584132000001</v>
      </c>
      <c r="Y980" s="23">
        <f t="shared" si="309"/>
        <v>13696.526191515732</v>
      </c>
      <c r="AA980">
        <v>202212</v>
      </c>
      <c r="AB980" s="20" t="s">
        <v>31</v>
      </c>
      <c r="AC980" s="20" t="s">
        <v>3950</v>
      </c>
      <c r="AD980">
        <v>195197.97</v>
      </c>
      <c r="AE980" s="21">
        <v>0.72</v>
      </c>
      <c r="AF980">
        <v>591.68409999999994</v>
      </c>
      <c r="AG980" s="22">
        <v>4.1999999999999997E-3</v>
      </c>
      <c r="AH980" s="11">
        <f t="shared" si="310"/>
        <v>590.27866127999994</v>
      </c>
      <c r="AI980" s="23">
        <f t="shared" si="311"/>
        <v>9089.0501440845001</v>
      </c>
      <c r="AJ980" s="23">
        <f t="shared" si="312"/>
        <v>82610832.521682471</v>
      </c>
      <c r="AK980" s="23">
        <f t="shared" si="313"/>
        <v>619.79259434400001</v>
      </c>
      <c r="AL980" s="23">
        <f t="shared" si="314"/>
        <v>18768.378949449001</v>
      </c>
      <c r="AN980">
        <v>202212</v>
      </c>
      <c r="AO980" s="20" t="s">
        <v>33</v>
      </c>
      <c r="AP980" s="20" t="s">
        <v>3951</v>
      </c>
      <c r="AQ980">
        <v>728.33</v>
      </c>
      <c r="AR980" s="21">
        <v>0.86</v>
      </c>
      <c r="AS980">
        <v>7.39</v>
      </c>
      <c r="AT980">
        <v>1.18E-2</v>
      </c>
      <c r="AU980" s="11">
        <f t="shared" si="315"/>
        <v>7.3910928399999998</v>
      </c>
      <c r="AV980" s="23">
        <f t="shared" si="316"/>
        <v>67.637894290447065</v>
      </c>
      <c r="AW980" s="23">
        <f t="shared" si="317"/>
        <v>4574.8847440456921</v>
      </c>
      <c r="AX980" s="23">
        <f t="shared" si="318"/>
        <v>7.7606474820000004</v>
      </c>
      <c r="AY980" s="23">
        <f t="shared" si="319"/>
        <v>142.66688142089413</v>
      </c>
      <c r="AZ980" s="23"/>
      <c r="BA980" s="23"/>
    </row>
    <row r="981" spans="1:53">
      <c r="A981">
        <v>202212</v>
      </c>
      <c r="B981" s="20" t="s">
        <v>27</v>
      </c>
      <c r="C981" s="20" t="s">
        <v>3952</v>
      </c>
      <c r="D981">
        <v>55210.9</v>
      </c>
      <c r="E981" s="21">
        <v>0.68</v>
      </c>
      <c r="F981">
        <v>1818.39</v>
      </c>
      <c r="G981" s="22">
        <v>4.8399999999999999E-2</v>
      </c>
      <c r="H981" s="11">
        <f t="shared" si="300"/>
        <v>1817.1011408000002</v>
      </c>
      <c r="I981" s="23">
        <f t="shared" si="301"/>
        <v>8057.1905909459383</v>
      </c>
      <c r="J981" s="23">
        <f t="shared" si="302"/>
        <v>64918320.218827762</v>
      </c>
      <c r="K981" s="23">
        <f t="shared" si="303"/>
        <v>1907.9561978400002</v>
      </c>
      <c r="L981" s="23">
        <f t="shared" si="304"/>
        <v>17931.482322691878</v>
      </c>
      <c r="N981">
        <v>202212</v>
      </c>
      <c r="O981" s="20" t="s">
        <v>29</v>
      </c>
      <c r="P981" s="20" t="s">
        <v>3953</v>
      </c>
      <c r="Q981">
        <v>45379.07</v>
      </c>
      <c r="R981" s="21">
        <v>0.71</v>
      </c>
      <c r="S981">
        <v>1172.77</v>
      </c>
      <c r="T981" s="21">
        <v>0.04</v>
      </c>
      <c r="U981" s="11">
        <f t="shared" si="305"/>
        <v>1288.765588</v>
      </c>
      <c r="V981" s="23">
        <f t="shared" si="306"/>
        <v>6313.6361773158615</v>
      </c>
      <c r="W981" s="23">
        <f t="shared" si="307"/>
        <v>39862001.779511645</v>
      </c>
      <c r="X981" s="23">
        <f t="shared" si="308"/>
        <v>1353.2038674</v>
      </c>
      <c r="Y981" s="23">
        <f t="shared" si="309"/>
        <v>13916.037942631723</v>
      </c>
      <c r="AA981">
        <v>202212</v>
      </c>
      <c r="AB981" s="20" t="s">
        <v>31</v>
      </c>
      <c r="AC981" s="20" t="s">
        <v>3954</v>
      </c>
      <c r="AD981">
        <v>223303.21</v>
      </c>
      <c r="AE981" s="21">
        <v>0.72</v>
      </c>
      <c r="AF981">
        <v>676.87670000000003</v>
      </c>
      <c r="AG981" s="22">
        <v>4.1999999999999997E-3</v>
      </c>
      <c r="AH981" s="11">
        <f t="shared" si="310"/>
        <v>675.26890703999993</v>
      </c>
      <c r="AI981" s="23">
        <f t="shared" si="311"/>
        <v>10397.721211060911</v>
      </c>
      <c r="AJ981" s="23">
        <f t="shared" si="312"/>
        <v>108112606.38294597</v>
      </c>
      <c r="AK981" s="23">
        <f t="shared" si="313"/>
        <v>709.03235239200001</v>
      </c>
      <c r="AL981" s="23">
        <f t="shared" si="314"/>
        <v>21470.711329161823</v>
      </c>
      <c r="AN981">
        <v>202212</v>
      </c>
      <c r="AO981" s="20" t="s">
        <v>33</v>
      </c>
      <c r="AP981" s="20" t="s">
        <v>3955</v>
      </c>
      <c r="AQ981">
        <v>2791.81</v>
      </c>
      <c r="AR981" s="21">
        <v>0.86</v>
      </c>
      <c r="AS981">
        <v>42.26</v>
      </c>
      <c r="AT981">
        <v>1.7600000000000001E-2</v>
      </c>
      <c r="AU981" s="11">
        <f t="shared" si="315"/>
        <v>42.256836159999999</v>
      </c>
      <c r="AV981" s="23">
        <f t="shared" si="316"/>
        <v>315.70744285052513</v>
      </c>
      <c r="AW981" s="23">
        <f t="shared" si="317"/>
        <v>99671.189471217585</v>
      </c>
      <c r="AX981" s="23">
        <f t="shared" si="318"/>
        <v>44.369677967999998</v>
      </c>
      <c r="AY981" s="23">
        <f t="shared" si="319"/>
        <v>673.67172186105029</v>
      </c>
      <c r="AZ981" s="23"/>
      <c r="BA981" s="23"/>
    </row>
    <row r="982" spans="1:53">
      <c r="A982">
        <v>202212</v>
      </c>
      <c r="B982" s="20" t="s">
        <v>27</v>
      </c>
      <c r="C982" s="20" t="s">
        <v>3956</v>
      </c>
      <c r="D982">
        <v>143706.51999999999</v>
      </c>
      <c r="E982" s="21">
        <v>0.68</v>
      </c>
      <c r="F982">
        <v>4733.0200000000004</v>
      </c>
      <c r="G982" s="22">
        <v>4.8399999999999999E-2</v>
      </c>
      <c r="H982" s="11">
        <f t="shared" si="300"/>
        <v>4729.6689862399999</v>
      </c>
      <c r="I982" s="23">
        <f t="shared" si="301"/>
        <v>20971.779500091183</v>
      </c>
      <c r="J982" s="23">
        <f t="shared" si="302"/>
        <v>439815535.40044481</v>
      </c>
      <c r="K982" s="23">
        <f t="shared" si="303"/>
        <v>4966.1524355520005</v>
      </c>
      <c r="L982" s="23">
        <f t="shared" si="304"/>
        <v>46673.227986422367</v>
      </c>
      <c r="N982">
        <v>202212</v>
      </c>
      <c r="O982" s="20" t="s">
        <v>29</v>
      </c>
      <c r="P982" s="20" t="s">
        <v>3957</v>
      </c>
      <c r="Q982">
        <v>15766.49</v>
      </c>
      <c r="R982" s="21">
        <v>0.71</v>
      </c>
      <c r="S982">
        <v>407.46</v>
      </c>
      <c r="T982" s="21">
        <v>0.04</v>
      </c>
      <c r="U982" s="11">
        <f t="shared" si="305"/>
        <v>447.76831599999997</v>
      </c>
      <c r="V982" s="23">
        <f t="shared" si="306"/>
        <v>2193.6077943705932</v>
      </c>
      <c r="W982" s="23">
        <f t="shared" si="307"/>
        <v>4811915.1555234184</v>
      </c>
      <c r="X982" s="23">
        <f t="shared" si="308"/>
        <v>470.15673179999999</v>
      </c>
      <c r="Y982" s="23">
        <f t="shared" si="309"/>
        <v>4834.9839047411861</v>
      </c>
      <c r="AA982">
        <v>202212</v>
      </c>
      <c r="AB982" s="20" t="s">
        <v>31</v>
      </c>
      <c r="AC982" s="20" t="s">
        <v>3958</v>
      </c>
      <c r="AD982">
        <v>194746.3</v>
      </c>
      <c r="AE982" s="21">
        <v>0.72</v>
      </c>
      <c r="AF982">
        <v>590.31500000000005</v>
      </c>
      <c r="AG982" s="22">
        <v>4.1999999999999997E-3</v>
      </c>
      <c r="AH982" s="11">
        <f t="shared" si="310"/>
        <v>588.91281119999985</v>
      </c>
      <c r="AI982" s="23">
        <f t="shared" si="311"/>
        <v>9068.0189249658852</v>
      </c>
      <c r="AJ982" s="23">
        <f t="shared" si="312"/>
        <v>82228967.223539442</v>
      </c>
      <c r="AK982" s="23">
        <f t="shared" si="313"/>
        <v>618.35845175999987</v>
      </c>
      <c r="AL982" s="23">
        <f t="shared" si="314"/>
        <v>18724.95066113177</v>
      </c>
      <c r="AN982">
        <v>202212</v>
      </c>
      <c r="AO982" s="20" t="s">
        <v>33</v>
      </c>
      <c r="AP982" s="20" t="s">
        <v>3959</v>
      </c>
      <c r="AQ982">
        <v>3077.01</v>
      </c>
      <c r="AR982" s="21">
        <v>0.86</v>
      </c>
      <c r="AS982">
        <v>197.41</v>
      </c>
      <c r="AT982">
        <v>7.46E-2</v>
      </c>
      <c r="AU982" s="11">
        <f t="shared" si="315"/>
        <v>197.40865356000003</v>
      </c>
      <c r="AV982" s="23">
        <f t="shared" si="316"/>
        <v>695.28285498607818</v>
      </c>
      <c r="AW982" s="23">
        <f t="shared" si="317"/>
        <v>483418.24843759183</v>
      </c>
      <c r="AX982" s="23">
        <f t="shared" si="318"/>
        <v>207.27908623800005</v>
      </c>
      <c r="AY982" s="23">
        <f t="shared" si="319"/>
        <v>1587.9743635321563</v>
      </c>
      <c r="AZ982" s="23"/>
      <c r="BA982" s="23"/>
    </row>
    <row r="983" spans="1:53">
      <c r="A983">
        <v>202212</v>
      </c>
      <c r="B983" s="20" t="s">
        <v>27</v>
      </c>
      <c r="C983" s="20" t="s">
        <v>3960</v>
      </c>
      <c r="D983">
        <v>62741.22</v>
      </c>
      <c r="E983" s="21">
        <v>0.68</v>
      </c>
      <c r="F983">
        <v>2066.4</v>
      </c>
      <c r="G983" s="22">
        <v>4.8399999999999999E-2</v>
      </c>
      <c r="H983" s="11">
        <f t="shared" si="300"/>
        <v>2064.9390326399998</v>
      </c>
      <c r="I983" s="23">
        <f t="shared" si="301"/>
        <v>9156.1261897282802</v>
      </c>
      <c r="J983" s="23">
        <f t="shared" si="302"/>
        <v>83834646.802228108</v>
      </c>
      <c r="K983" s="23">
        <f t="shared" si="303"/>
        <v>2168.185984272</v>
      </c>
      <c r="L983" s="23">
        <f t="shared" si="304"/>
        <v>20377.191412096559</v>
      </c>
      <c r="N983">
        <v>202212</v>
      </c>
      <c r="O983" s="20" t="s">
        <v>29</v>
      </c>
      <c r="P983" s="20" t="s">
        <v>3961</v>
      </c>
      <c r="Q983">
        <v>37562.42</v>
      </c>
      <c r="R983" s="21">
        <v>0.71</v>
      </c>
      <c r="S983">
        <v>970.76</v>
      </c>
      <c r="T983" s="21">
        <v>0.04</v>
      </c>
      <c r="U983" s="11">
        <f t="shared" si="305"/>
        <v>1066.7727279999999</v>
      </c>
      <c r="V983" s="23">
        <f t="shared" si="306"/>
        <v>5226.0977102336574</v>
      </c>
      <c r="W983" s="23">
        <f t="shared" si="307"/>
        <v>27312097.276909478</v>
      </c>
      <c r="X983" s="23">
        <f t="shared" si="308"/>
        <v>1120.1113644</v>
      </c>
      <c r="Y983" s="23">
        <f t="shared" si="309"/>
        <v>11518.968148467315</v>
      </c>
      <c r="AA983">
        <v>202212</v>
      </c>
      <c r="AB983" s="20" t="s">
        <v>31</v>
      </c>
      <c r="AC983" s="20" t="s">
        <v>3962</v>
      </c>
      <c r="AD983">
        <v>212103.56</v>
      </c>
      <c r="AE983" s="21">
        <v>0.72</v>
      </c>
      <c r="AF983">
        <v>642.92830000000004</v>
      </c>
      <c r="AG983" s="22">
        <v>4.1999999999999997E-3</v>
      </c>
      <c r="AH983" s="11">
        <f t="shared" si="310"/>
        <v>641.40116544</v>
      </c>
      <c r="AI983" s="23">
        <f t="shared" si="311"/>
        <v>9876.2292076031099</v>
      </c>
      <c r="AJ983" s="23">
        <f t="shared" si="312"/>
        <v>97539903.361112759</v>
      </c>
      <c r="AK983" s="23">
        <f t="shared" si="313"/>
        <v>673.47122371199998</v>
      </c>
      <c r="AL983" s="23">
        <f t="shared" si="314"/>
        <v>20393.859580646218</v>
      </c>
      <c r="AN983">
        <v>202212</v>
      </c>
      <c r="AO983" s="20" t="s">
        <v>33</v>
      </c>
      <c r="AP983" s="20" t="s">
        <v>3963</v>
      </c>
      <c r="AQ983">
        <v>2490.67</v>
      </c>
      <c r="AR983" s="21">
        <v>0.86</v>
      </c>
      <c r="AS983">
        <v>47.77</v>
      </c>
      <c r="AT983">
        <v>2.23E-2</v>
      </c>
      <c r="AU983" s="11">
        <f t="shared" si="315"/>
        <v>47.766069260000002</v>
      </c>
      <c r="AV983" s="23">
        <f t="shared" si="316"/>
        <v>316.27865269398205</v>
      </c>
      <c r="AW983" s="23">
        <f t="shared" si="317"/>
        <v>100032.18614992053</v>
      </c>
      <c r="AX983" s="23">
        <f t="shared" si="318"/>
        <v>50.154372723000002</v>
      </c>
      <c r="AY983" s="23">
        <f t="shared" si="319"/>
        <v>680.3233746479641</v>
      </c>
      <c r="AZ983" s="23"/>
      <c r="BA983" s="23"/>
    </row>
    <row r="984" spans="1:53">
      <c r="A984">
        <v>202212</v>
      </c>
      <c r="B984" s="20" t="s">
        <v>27</v>
      </c>
      <c r="C984" s="20" t="s">
        <v>3964</v>
      </c>
      <c r="D984">
        <v>42948.14</v>
      </c>
      <c r="E984" s="21">
        <v>0.68</v>
      </c>
      <c r="F984">
        <v>1414.51</v>
      </c>
      <c r="G984" s="22">
        <v>4.8399999999999999E-2</v>
      </c>
      <c r="H984" s="11">
        <f t="shared" si="300"/>
        <v>1413.5091836800002</v>
      </c>
      <c r="I984" s="23">
        <f t="shared" si="301"/>
        <v>6267.6273979708521</v>
      </c>
      <c r="J984" s="23">
        <f t="shared" si="302"/>
        <v>39283153.199794874</v>
      </c>
      <c r="K984" s="23">
        <f t="shared" si="303"/>
        <v>1484.1846428640004</v>
      </c>
      <c r="L984" s="23">
        <f t="shared" si="304"/>
        <v>13948.763979621704</v>
      </c>
      <c r="N984">
        <v>202212</v>
      </c>
      <c r="O984" s="20" t="s">
        <v>29</v>
      </c>
      <c r="P984" s="20" t="s">
        <v>3965</v>
      </c>
      <c r="Q984">
        <v>31691.38</v>
      </c>
      <c r="R984" s="21">
        <v>0.71</v>
      </c>
      <c r="S984">
        <v>819.03</v>
      </c>
      <c r="T984" s="21">
        <v>0.04</v>
      </c>
      <c r="U984" s="11">
        <f t="shared" si="305"/>
        <v>900.03519199999994</v>
      </c>
      <c r="V984" s="23">
        <f t="shared" si="306"/>
        <v>4409.2539418957758</v>
      </c>
      <c r="W984" s="23">
        <f t="shared" si="307"/>
        <v>19441520.324123438</v>
      </c>
      <c r="X984" s="23">
        <f t="shared" si="308"/>
        <v>945.03695159999995</v>
      </c>
      <c r="Y984" s="23">
        <f t="shared" si="309"/>
        <v>9718.543075791551</v>
      </c>
      <c r="AA984">
        <v>202212</v>
      </c>
      <c r="AB984" s="20" t="s">
        <v>31</v>
      </c>
      <c r="AC984" s="20" t="s">
        <v>3966</v>
      </c>
      <c r="AD984">
        <v>217280.52</v>
      </c>
      <c r="AE984" s="21">
        <v>0.72</v>
      </c>
      <c r="AF984">
        <v>658.62070000000006</v>
      </c>
      <c r="AG984" s="22">
        <v>4.1999999999999997E-3</v>
      </c>
      <c r="AH984" s="11">
        <f t="shared" si="310"/>
        <v>657.05629247999991</v>
      </c>
      <c r="AI984" s="23">
        <f t="shared" si="311"/>
        <v>10117.285244373981</v>
      </c>
      <c r="AJ984" s="23">
        <f t="shared" si="312"/>
        <v>102359460.71602748</v>
      </c>
      <c r="AK984" s="23">
        <f t="shared" si="313"/>
        <v>689.90910710399999</v>
      </c>
      <c r="AL984" s="23">
        <f t="shared" si="314"/>
        <v>20891.626781227962</v>
      </c>
      <c r="AN984">
        <v>202212</v>
      </c>
      <c r="AO984" s="20" t="s">
        <v>33</v>
      </c>
      <c r="AP984" s="20" t="s">
        <v>3967</v>
      </c>
      <c r="AQ984">
        <v>754.43</v>
      </c>
      <c r="AR984" s="21">
        <v>0.86</v>
      </c>
      <c r="AS984">
        <v>29.85</v>
      </c>
      <c r="AT984">
        <v>4.5999999999999999E-2</v>
      </c>
      <c r="AU984" s="11">
        <f t="shared" si="315"/>
        <v>29.845250799999999</v>
      </c>
      <c r="AV984" s="23">
        <f t="shared" si="316"/>
        <v>135.91597480496154</v>
      </c>
      <c r="AW984" s="23">
        <f t="shared" si="317"/>
        <v>18473.152207182939</v>
      </c>
      <c r="AX984" s="23">
        <f t="shared" si="318"/>
        <v>31.337513340000001</v>
      </c>
      <c r="AY984" s="23">
        <f t="shared" si="319"/>
        <v>301.67720040992305</v>
      </c>
      <c r="AZ984" s="23"/>
      <c r="BA984" s="23"/>
    </row>
    <row r="985" spans="1:53">
      <c r="A985">
        <v>202212</v>
      </c>
      <c r="B985" s="20" t="s">
        <v>27</v>
      </c>
      <c r="C985" s="20" t="s">
        <v>3968</v>
      </c>
      <c r="D985">
        <v>99137.59</v>
      </c>
      <c r="E985" s="21">
        <v>0.68</v>
      </c>
      <c r="F985">
        <v>3265.13</v>
      </c>
      <c r="G985" s="22">
        <v>4.8399999999999999E-2</v>
      </c>
      <c r="H985" s="11">
        <f t="shared" si="300"/>
        <v>3262.8163620799996</v>
      </c>
      <c r="I985" s="23">
        <f t="shared" si="301"/>
        <v>14467.622468698319</v>
      </c>
      <c r="J985" s="23">
        <f t="shared" si="302"/>
        <v>209312099.89678442</v>
      </c>
      <c r="K985" s="23">
        <f t="shared" si="303"/>
        <v>3425.9571801839998</v>
      </c>
      <c r="L985" s="23">
        <f t="shared" si="304"/>
        <v>32198.061299476638</v>
      </c>
      <c r="N985">
        <v>202212</v>
      </c>
      <c r="O985" s="20" t="s">
        <v>29</v>
      </c>
      <c r="P985" s="20" t="s">
        <v>3969</v>
      </c>
      <c r="Q985">
        <v>43437.06</v>
      </c>
      <c r="R985" s="21">
        <v>0.71</v>
      </c>
      <c r="S985">
        <v>1122.58</v>
      </c>
      <c r="T985" s="21">
        <v>0.04</v>
      </c>
      <c r="U985" s="11">
        <f t="shared" si="305"/>
        <v>1233.6125039999999</v>
      </c>
      <c r="V985" s="23">
        <f t="shared" si="306"/>
        <v>6043.4423502341433</v>
      </c>
      <c r="W985" s="23">
        <f t="shared" si="307"/>
        <v>36523195.440603584</v>
      </c>
      <c r="X985" s="23">
        <f t="shared" si="308"/>
        <v>1295.2931292000001</v>
      </c>
      <c r="Y985" s="23">
        <f t="shared" si="309"/>
        <v>13320.497204468287</v>
      </c>
      <c r="AA985">
        <v>202212</v>
      </c>
      <c r="AB985" s="20" t="s">
        <v>31</v>
      </c>
      <c r="AC985" s="20" t="s">
        <v>3970</v>
      </c>
      <c r="AD985">
        <v>218890.01</v>
      </c>
      <c r="AE985" s="21">
        <v>0.72</v>
      </c>
      <c r="AF985">
        <v>663.49940000000004</v>
      </c>
      <c r="AG985" s="22">
        <v>4.1999999999999997E-3</v>
      </c>
      <c r="AH985" s="11">
        <f t="shared" si="310"/>
        <v>661.92339024</v>
      </c>
      <c r="AI985" s="23">
        <f t="shared" si="311"/>
        <v>10192.228315331138</v>
      </c>
      <c r="AJ985" s="23">
        <f t="shared" si="312"/>
        <v>103881518.03183781</v>
      </c>
      <c r="AK985" s="23">
        <f t="shared" si="313"/>
        <v>695.01955975200008</v>
      </c>
      <c r="AL985" s="23">
        <f t="shared" si="314"/>
        <v>21046.380020902277</v>
      </c>
      <c r="AN985">
        <v>202212</v>
      </c>
      <c r="AO985" s="20" t="s">
        <v>33</v>
      </c>
      <c r="AP985" s="20" t="s">
        <v>3971</v>
      </c>
      <c r="AQ985">
        <v>2490.67</v>
      </c>
      <c r="AR985" s="21">
        <v>0.86</v>
      </c>
      <c r="AS985">
        <v>165.79</v>
      </c>
      <c r="AT985">
        <v>7.7399999999999997E-2</v>
      </c>
      <c r="AU985" s="11">
        <f t="shared" si="315"/>
        <v>165.78895788</v>
      </c>
      <c r="AV985" s="23">
        <f t="shared" si="316"/>
        <v>572.38974785265509</v>
      </c>
      <c r="AW985" s="23">
        <f t="shared" si="317"/>
        <v>327630.02344682609</v>
      </c>
      <c r="AX985" s="23">
        <f t="shared" si="318"/>
        <v>174.078405774</v>
      </c>
      <c r="AY985" s="23">
        <f t="shared" si="319"/>
        <v>1310.5684535853102</v>
      </c>
      <c r="AZ985" s="23"/>
      <c r="BA985" s="23"/>
    </row>
    <row r="986" spans="1:53">
      <c r="A986">
        <v>202212</v>
      </c>
      <c r="B986" s="20" t="s">
        <v>27</v>
      </c>
      <c r="C986" s="20" t="s">
        <v>3972</v>
      </c>
      <c r="D986">
        <v>110581.73</v>
      </c>
      <c r="E986" s="21">
        <v>0.68</v>
      </c>
      <c r="F986">
        <v>3642.05</v>
      </c>
      <c r="G986" s="22">
        <v>4.8399999999999999E-2</v>
      </c>
      <c r="H986" s="11">
        <f t="shared" si="300"/>
        <v>3639.4658977600002</v>
      </c>
      <c r="I986" s="23">
        <f t="shared" si="301"/>
        <v>16137.720531390074</v>
      </c>
      <c r="J986" s="23">
        <f t="shared" si="302"/>
        <v>260426023.94924873</v>
      </c>
      <c r="K986" s="23">
        <f t="shared" si="303"/>
        <v>3821.4391926480002</v>
      </c>
      <c r="L986" s="23">
        <f t="shared" si="304"/>
        <v>35914.906960540146</v>
      </c>
      <c r="N986">
        <v>202212</v>
      </c>
      <c r="O986" s="20" t="s">
        <v>29</v>
      </c>
      <c r="P986" s="20" t="s">
        <v>3973</v>
      </c>
      <c r="Q986">
        <v>86445.02</v>
      </c>
      <c r="R986" s="21">
        <v>0.71</v>
      </c>
      <c r="S986">
        <v>2234.08</v>
      </c>
      <c r="T986" s="21">
        <v>0.04</v>
      </c>
      <c r="U986" s="11">
        <f t="shared" si="305"/>
        <v>2455.0385679999999</v>
      </c>
      <c r="V986" s="23">
        <f t="shared" si="306"/>
        <v>12027.183580906203</v>
      </c>
      <c r="W986" s="23">
        <f t="shared" si="307"/>
        <v>144653144.88881975</v>
      </c>
      <c r="X986" s="23">
        <f t="shared" si="308"/>
        <v>2577.7904963999999</v>
      </c>
      <c r="Y986" s="23">
        <f t="shared" si="309"/>
        <v>26509.405729812406</v>
      </c>
      <c r="AA986">
        <v>202212</v>
      </c>
      <c r="AB986" s="20" t="s">
        <v>31</v>
      </c>
      <c r="AC986" s="20" t="s">
        <v>3974</v>
      </c>
      <c r="AD986">
        <v>208187.6</v>
      </c>
      <c r="AE986" s="21">
        <v>0.72</v>
      </c>
      <c r="AF986">
        <v>631.05830000000003</v>
      </c>
      <c r="AG986" s="22">
        <v>4.1999999999999997E-3</v>
      </c>
      <c r="AH986" s="11">
        <f t="shared" si="310"/>
        <v>629.55930239999986</v>
      </c>
      <c r="AI986" s="23">
        <f t="shared" si="311"/>
        <v>9693.8894178899827</v>
      </c>
      <c r="AJ986" s="23">
        <f t="shared" si="312"/>
        <v>93971492.046279386</v>
      </c>
      <c r="AK986" s="23">
        <f t="shared" si="313"/>
        <v>661.03726751999989</v>
      </c>
      <c r="AL986" s="23">
        <f t="shared" si="314"/>
        <v>20017.338138179966</v>
      </c>
      <c r="AN986">
        <v>202212</v>
      </c>
      <c r="AO986" s="20" t="s">
        <v>33</v>
      </c>
      <c r="AP986" s="20" t="s">
        <v>3975</v>
      </c>
      <c r="AQ986">
        <v>511.92</v>
      </c>
      <c r="AR986" s="21">
        <v>0.86</v>
      </c>
      <c r="AS986">
        <v>3.35</v>
      </c>
      <c r="AT986">
        <v>7.6E-3</v>
      </c>
      <c r="AU986" s="11">
        <f t="shared" si="315"/>
        <v>3.34590912</v>
      </c>
      <c r="AV986" s="23">
        <f t="shared" si="316"/>
        <v>38.234086851023974</v>
      </c>
      <c r="AW986" s="23">
        <f t="shared" si="317"/>
        <v>1461.8453973316443</v>
      </c>
      <c r="AX986" s="23">
        <f t="shared" si="318"/>
        <v>3.5132045760000001</v>
      </c>
      <c r="AY986" s="23">
        <f t="shared" si="319"/>
        <v>79.814082822047951</v>
      </c>
      <c r="AZ986" s="23"/>
      <c r="BA986" s="23"/>
    </row>
    <row r="987" spans="1:53">
      <c r="A987">
        <v>202212</v>
      </c>
      <c r="B987" s="20" t="s">
        <v>27</v>
      </c>
      <c r="C987" s="20" t="s">
        <v>3976</v>
      </c>
      <c r="D987">
        <v>250923.96</v>
      </c>
      <c r="E987" s="21">
        <v>0.68</v>
      </c>
      <c r="F987">
        <v>8264.27</v>
      </c>
      <c r="G987" s="22">
        <v>4.8399999999999999E-2</v>
      </c>
      <c r="H987" s="11">
        <f t="shared" si="300"/>
        <v>8258.4093715199997</v>
      </c>
      <c r="I987" s="23">
        <f t="shared" si="301"/>
        <v>36618.533107681542</v>
      </c>
      <c r="J987" s="23">
        <f t="shared" si="302"/>
        <v>1340916966.9583693</v>
      </c>
      <c r="K987" s="23">
        <f t="shared" si="303"/>
        <v>8671.3298400959993</v>
      </c>
      <c r="L987" s="23">
        <f t="shared" si="304"/>
        <v>81495.475586883083</v>
      </c>
      <c r="N987">
        <v>202212</v>
      </c>
      <c r="O987" s="20" t="s">
        <v>29</v>
      </c>
      <c r="P987" s="20" t="s">
        <v>3977</v>
      </c>
      <c r="Q987">
        <v>18491.55</v>
      </c>
      <c r="R987" s="21">
        <v>0.71</v>
      </c>
      <c r="S987">
        <v>477.89</v>
      </c>
      <c r="T987" s="21">
        <v>0.04</v>
      </c>
      <c r="U987" s="11">
        <f t="shared" si="305"/>
        <v>525.16001999999992</v>
      </c>
      <c r="V987" s="23">
        <f t="shared" si="306"/>
        <v>2572.7481646196165</v>
      </c>
      <c r="W987" s="23">
        <f t="shared" si="307"/>
        <v>6619033.1185536059</v>
      </c>
      <c r="X987" s="23">
        <f t="shared" si="308"/>
        <v>551.41802099999995</v>
      </c>
      <c r="Y987" s="23">
        <f t="shared" si="309"/>
        <v>5670.6563492392334</v>
      </c>
      <c r="AA987">
        <v>202212</v>
      </c>
      <c r="AB987" s="20" t="s">
        <v>31</v>
      </c>
      <c r="AC987" s="20" t="s">
        <v>3978</v>
      </c>
      <c r="AD987">
        <v>162056.60999999999</v>
      </c>
      <c r="AE987" s="21">
        <v>0.72</v>
      </c>
      <c r="AF987">
        <v>491.226</v>
      </c>
      <c r="AG987" s="22">
        <v>4.1999999999999997E-3</v>
      </c>
      <c r="AH987" s="11">
        <f t="shared" si="310"/>
        <v>490.05918863999989</v>
      </c>
      <c r="AI987" s="23">
        <f t="shared" si="311"/>
        <v>7545.8810072171627</v>
      </c>
      <c r="AJ987" s="23">
        <f t="shared" si="312"/>
        <v>56940320.175080702</v>
      </c>
      <c r="AK987" s="23">
        <f t="shared" si="313"/>
        <v>514.5621480719999</v>
      </c>
      <c r="AL987" s="23">
        <f t="shared" si="314"/>
        <v>15581.821203074325</v>
      </c>
      <c r="AN987">
        <v>202212</v>
      </c>
      <c r="AO987" s="20" t="s">
        <v>33</v>
      </c>
      <c r="AP987" s="20" t="s">
        <v>3979</v>
      </c>
      <c r="AQ987">
        <v>141.27000000000001</v>
      </c>
      <c r="AR987" s="21">
        <v>0.86</v>
      </c>
      <c r="AS987">
        <v>2.72</v>
      </c>
      <c r="AT987">
        <v>2.2400000000000003E-2</v>
      </c>
      <c r="AU987" s="11">
        <f t="shared" si="315"/>
        <v>2.7214252800000005</v>
      </c>
      <c r="AV987" s="23">
        <f t="shared" si="316"/>
        <v>17.978481272014971</v>
      </c>
      <c r="AW987" s="23">
        <f t="shared" si="317"/>
        <v>323.22578884819302</v>
      </c>
      <c r="AX987" s="23">
        <f t="shared" si="318"/>
        <v>2.8574965440000009</v>
      </c>
      <c r="AY987" s="23">
        <f t="shared" si="319"/>
        <v>38.67838782402994</v>
      </c>
      <c r="AZ987" s="23"/>
      <c r="BA987" s="23"/>
    </row>
    <row r="988" spans="1:53">
      <c r="A988">
        <v>202212</v>
      </c>
      <c r="B988" s="20" t="s">
        <v>27</v>
      </c>
      <c r="C988" s="20" t="s">
        <v>3980</v>
      </c>
      <c r="D988">
        <v>17245.47</v>
      </c>
      <c r="E988" s="21">
        <v>0.68</v>
      </c>
      <c r="F988">
        <v>567.99</v>
      </c>
      <c r="G988" s="22">
        <v>4.8399999999999999E-2</v>
      </c>
      <c r="H988" s="11">
        <f t="shared" si="300"/>
        <v>567.58290864000003</v>
      </c>
      <c r="I988" s="23">
        <f t="shared" si="301"/>
        <v>2516.7138847662409</v>
      </c>
      <c r="J988" s="23">
        <f t="shared" si="302"/>
        <v>6333848.7777751833</v>
      </c>
      <c r="K988" s="23">
        <f t="shared" si="303"/>
        <v>595.962054072</v>
      </c>
      <c r="L988" s="23">
        <f t="shared" si="304"/>
        <v>5601.0106781724817</v>
      </c>
      <c r="N988">
        <v>202212</v>
      </c>
      <c r="O988" s="20" t="s">
        <v>29</v>
      </c>
      <c r="P988" s="20" t="s">
        <v>3981</v>
      </c>
      <c r="Q988">
        <v>38686.83</v>
      </c>
      <c r="R988" s="21">
        <v>0.71</v>
      </c>
      <c r="S988">
        <v>999.82</v>
      </c>
      <c r="T988" s="21">
        <v>0.04</v>
      </c>
      <c r="U988" s="11">
        <f t="shared" si="305"/>
        <v>1098.705972</v>
      </c>
      <c r="V988" s="23">
        <f t="shared" si="306"/>
        <v>5382.5380174972433</v>
      </c>
      <c r="W988" s="23">
        <f t="shared" si="307"/>
        <v>28971715.509803154</v>
      </c>
      <c r="X988" s="23">
        <f t="shared" si="308"/>
        <v>1153.6412706000001</v>
      </c>
      <c r="Y988" s="23">
        <f t="shared" si="309"/>
        <v>11863.782006994486</v>
      </c>
      <c r="AA988">
        <v>202212</v>
      </c>
      <c r="AB988" s="20" t="s">
        <v>31</v>
      </c>
      <c r="AC988" s="20" t="s">
        <v>3982</v>
      </c>
      <c r="AD988">
        <v>177403.54</v>
      </c>
      <c r="AE988" s="21">
        <v>0.72</v>
      </c>
      <c r="AF988">
        <v>537.74559999999997</v>
      </c>
      <c r="AG988" s="22">
        <v>4.1999999999999997E-3</v>
      </c>
      <c r="AH988" s="11">
        <f t="shared" si="310"/>
        <v>536.46830495999995</v>
      </c>
      <c r="AI988" s="23">
        <f t="shared" si="311"/>
        <v>8260.4838093249673</v>
      </c>
      <c r="AJ988" s="23">
        <f t="shared" si="312"/>
        <v>68235592.764119923</v>
      </c>
      <c r="AK988" s="23">
        <f t="shared" si="313"/>
        <v>563.29172020800002</v>
      </c>
      <c r="AL988" s="23">
        <f t="shared" si="314"/>
        <v>17057.435923609934</v>
      </c>
      <c r="AN988">
        <v>202212</v>
      </c>
      <c r="AO988" s="20" t="s">
        <v>33</v>
      </c>
      <c r="AP988" s="20" t="s">
        <v>3983</v>
      </c>
      <c r="AQ988">
        <v>1209.01</v>
      </c>
      <c r="AR988" s="21">
        <v>0.86</v>
      </c>
      <c r="AS988">
        <v>3.22</v>
      </c>
      <c r="AT988">
        <v>3.0999999999999999E-3</v>
      </c>
      <c r="AU988" s="11">
        <f t="shared" si="315"/>
        <v>3.2232206599999995</v>
      </c>
      <c r="AV988" s="23">
        <f t="shared" si="316"/>
        <v>57.800951698938526</v>
      </c>
      <c r="AW988" s="23">
        <f t="shared" si="317"/>
        <v>3340.9500173030247</v>
      </c>
      <c r="AX988" s="23">
        <f t="shared" si="318"/>
        <v>3.3843816929999995</v>
      </c>
      <c r="AY988" s="23">
        <f t="shared" si="319"/>
        <v>118.82512405787705</v>
      </c>
      <c r="AZ988" s="23"/>
      <c r="BA988" s="23"/>
    </row>
    <row r="989" spans="1:53">
      <c r="A989">
        <v>202212</v>
      </c>
      <c r="B989" s="20" t="s">
        <v>27</v>
      </c>
      <c r="C989" s="20" t="s">
        <v>3984</v>
      </c>
      <c r="D989">
        <v>77213.23</v>
      </c>
      <c r="E989" s="21">
        <v>0.68</v>
      </c>
      <c r="F989">
        <v>2543.04</v>
      </c>
      <c r="G989" s="22">
        <v>4.8399999999999999E-2</v>
      </c>
      <c r="H989" s="11">
        <f t="shared" si="300"/>
        <v>2541.2418257600002</v>
      </c>
      <c r="I989" s="23">
        <f t="shared" si="301"/>
        <v>11268.095797252801</v>
      </c>
      <c r="J989" s="23">
        <f t="shared" si="302"/>
        <v>126969982.89606625</v>
      </c>
      <c r="K989" s="23">
        <f t="shared" si="303"/>
        <v>2668.3039170480001</v>
      </c>
      <c r="L989" s="23">
        <f t="shared" si="304"/>
        <v>25077.433420265603</v>
      </c>
      <c r="N989">
        <v>202212</v>
      </c>
      <c r="O989" s="20" t="s">
        <v>29</v>
      </c>
      <c r="P989" s="20" t="s">
        <v>3985</v>
      </c>
      <c r="Q989">
        <v>37806.43</v>
      </c>
      <c r="R989" s="21">
        <v>0.71</v>
      </c>
      <c r="S989">
        <v>977.06</v>
      </c>
      <c r="T989" s="21">
        <v>0.04</v>
      </c>
      <c r="U989" s="11">
        <f t="shared" si="305"/>
        <v>1073.702612</v>
      </c>
      <c r="V989" s="23">
        <f t="shared" si="306"/>
        <v>5260.0470697870123</v>
      </c>
      <c r="W989" s="23">
        <f t="shared" si="307"/>
        <v>27668095.176374935</v>
      </c>
      <c r="X989" s="23">
        <f t="shared" si="308"/>
        <v>1127.3877426000001</v>
      </c>
      <c r="Y989" s="23">
        <f t="shared" si="309"/>
        <v>11593.796751574024</v>
      </c>
      <c r="AA989">
        <v>202212</v>
      </c>
      <c r="AB989" s="20" t="s">
        <v>31</v>
      </c>
      <c r="AC989" s="20" t="s">
        <v>3986</v>
      </c>
      <c r="AD989">
        <v>186020.26</v>
      </c>
      <c r="AE989" s="21">
        <v>0.72</v>
      </c>
      <c r="AF989">
        <v>563.8646</v>
      </c>
      <c r="AG989" s="22">
        <v>4.1999999999999997E-3</v>
      </c>
      <c r="AH989" s="11">
        <f t="shared" si="310"/>
        <v>562.52526623999995</v>
      </c>
      <c r="AI989" s="23">
        <f t="shared" si="311"/>
        <v>8661.706220385573</v>
      </c>
      <c r="AJ989" s="23">
        <f t="shared" si="312"/>
        <v>75025154.648266122</v>
      </c>
      <c r="AK989" s="23">
        <f t="shared" si="313"/>
        <v>590.65152955199994</v>
      </c>
      <c r="AL989" s="23">
        <f t="shared" si="314"/>
        <v>17885.937707011148</v>
      </c>
      <c r="AN989">
        <v>202212</v>
      </c>
      <c r="AO989" s="20" t="s">
        <v>33</v>
      </c>
      <c r="AP989" s="20" t="s">
        <v>3987</v>
      </c>
      <c r="AQ989">
        <v>1289.3900000000001</v>
      </c>
      <c r="AR989" s="21">
        <v>0.86</v>
      </c>
      <c r="AS989">
        <v>19.739999999999998</v>
      </c>
      <c r="AT989">
        <v>1.78E-2</v>
      </c>
      <c r="AU989" s="11">
        <f t="shared" si="315"/>
        <v>19.737982120000002</v>
      </c>
      <c r="AV989" s="23">
        <f t="shared" si="316"/>
        <v>146.61983112914299</v>
      </c>
      <c r="AW989" s="23">
        <f t="shared" si="317"/>
        <v>21497.374880338408</v>
      </c>
      <c r="AX989" s="23">
        <f t="shared" si="318"/>
        <v>20.724881226000001</v>
      </c>
      <c r="AY989" s="23">
        <f t="shared" si="319"/>
        <v>312.97764437828602</v>
      </c>
      <c r="AZ989" s="23"/>
      <c r="BA989" s="23"/>
    </row>
    <row r="990" spans="1:53">
      <c r="A990">
        <v>202212</v>
      </c>
      <c r="B990" s="20" t="s">
        <v>27</v>
      </c>
      <c r="C990" s="20" t="s">
        <v>3988</v>
      </c>
      <c r="D990">
        <v>85678.61</v>
      </c>
      <c r="E990" s="21">
        <v>0.68</v>
      </c>
      <c r="F990">
        <v>2821.85</v>
      </c>
      <c r="G990" s="22">
        <v>4.8399999999999999E-2</v>
      </c>
      <c r="H990" s="11">
        <f t="shared" si="300"/>
        <v>2819.8544123200004</v>
      </c>
      <c r="I990" s="23">
        <f t="shared" si="301"/>
        <v>12503.489172198364</v>
      </c>
      <c r="J990" s="23">
        <f t="shared" si="302"/>
        <v>156337241.47928172</v>
      </c>
      <c r="K990" s="23">
        <f t="shared" si="303"/>
        <v>2960.8471329360004</v>
      </c>
      <c r="L990" s="23">
        <f t="shared" si="304"/>
        <v>27826.832756716729</v>
      </c>
      <c r="N990">
        <v>202212</v>
      </c>
      <c r="O990" s="20" t="s">
        <v>29</v>
      </c>
      <c r="P990" s="20" t="s">
        <v>3989</v>
      </c>
      <c r="Q990">
        <v>42907.33</v>
      </c>
      <c r="R990" s="21">
        <v>0.71</v>
      </c>
      <c r="S990">
        <v>1108.8900000000001</v>
      </c>
      <c r="T990" s="21">
        <v>0.04</v>
      </c>
      <c r="U990" s="11">
        <f t="shared" si="305"/>
        <v>1218.568172</v>
      </c>
      <c r="V990" s="23">
        <f t="shared" si="306"/>
        <v>5969.7404763920949</v>
      </c>
      <c r="W990" s="23">
        <f t="shared" si="307"/>
        <v>35637801.355474114</v>
      </c>
      <c r="X990" s="23">
        <f t="shared" si="308"/>
        <v>1279.4965806</v>
      </c>
      <c r="Y990" s="23">
        <f t="shared" si="309"/>
        <v>13158.049124784189</v>
      </c>
      <c r="AA990">
        <v>202212</v>
      </c>
      <c r="AB990" s="20" t="s">
        <v>31</v>
      </c>
      <c r="AC990" s="20" t="s">
        <v>3990</v>
      </c>
      <c r="AD990">
        <v>218491.98</v>
      </c>
      <c r="AE990" s="21">
        <v>0.72</v>
      </c>
      <c r="AF990">
        <v>662.29290000000003</v>
      </c>
      <c r="AG990" s="22">
        <v>4.1999999999999997E-3</v>
      </c>
      <c r="AH990" s="11">
        <f t="shared" si="310"/>
        <v>660.71974751999994</v>
      </c>
      <c r="AI990" s="23">
        <f t="shared" si="311"/>
        <v>10173.694748466431</v>
      </c>
      <c r="AJ990" s="23">
        <f t="shared" si="312"/>
        <v>103504064.83497342</v>
      </c>
      <c r="AK990" s="23">
        <f t="shared" si="313"/>
        <v>693.75573489599992</v>
      </c>
      <c r="AL990" s="23">
        <f t="shared" si="314"/>
        <v>21008.109244452862</v>
      </c>
      <c r="AN990">
        <v>202212</v>
      </c>
      <c r="AO990" s="20" t="s">
        <v>33</v>
      </c>
      <c r="AP990" s="20" t="s">
        <v>3991</v>
      </c>
      <c r="AQ990">
        <v>2338.5</v>
      </c>
      <c r="AR990" s="21">
        <v>0.86</v>
      </c>
      <c r="AS990">
        <v>102.97</v>
      </c>
      <c r="AT990">
        <v>5.1200000000000002E-2</v>
      </c>
      <c r="AU990" s="11">
        <f t="shared" si="315"/>
        <v>102.96883200000001</v>
      </c>
      <c r="AV990" s="23">
        <f t="shared" si="316"/>
        <v>443.25959364696865</v>
      </c>
      <c r="AW990" s="23">
        <f t="shared" si="317"/>
        <v>196479.06736007577</v>
      </c>
      <c r="AX990" s="23">
        <f t="shared" si="318"/>
        <v>108.1172736</v>
      </c>
      <c r="AY990" s="23">
        <f t="shared" si="319"/>
        <v>989.48801929393733</v>
      </c>
      <c r="AZ990" s="23"/>
      <c r="BA990" s="23"/>
    </row>
    <row r="991" spans="1:53">
      <c r="A991">
        <v>202212</v>
      </c>
      <c r="B991" s="20" t="s">
        <v>27</v>
      </c>
      <c r="C991" s="20" t="s">
        <v>3992</v>
      </c>
      <c r="D991">
        <v>70513.350000000006</v>
      </c>
      <c r="E991" s="21">
        <v>0.68</v>
      </c>
      <c r="F991">
        <v>2322.38</v>
      </c>
      <c r="G991" s="22">
        <v>4.8399999999999999E-2</v>
      </c>
      <c r="H991" s="11">
        <f t="shared" si="300"/>
        <v>2320.7353752000004</v>
      </c>
      <c r="I991" s="23">
        <f t="shared" si="301"/>
        <v>10290.350277863208</v>
      </c>
      <c r="J991" s="23">
        <f t="shared" si="302"/>
        <v>105891308.84111941</v>
      </c>
      <c r="K991" s="23">
        <f t="shared" si="303"/>
        <v>2436.7721439600004</v>
      </c>
      <c r="L991" s="23">
        <f t="shared" si="304"/>
        <v>22901.435930926418</v>
      </c>
      <c r="N991">
        <v>202212</v>
      </c>
      <c r="O991" s="20" t="s">
        <v>29</v>
      </c>
      <c r="P991" s="20" t="s">
        <v>3993</v>
      </c>
      <c r="Q991">
        <v>45705.3</v>
      </c>
      <c r="R991" s="21">
        <v>0.71</v>
      </c>
      <c r="S991">
        <v>1181.2</v>
      </c>
      <c r="T991" s="21">
        <v>0.04</v>
      </c>
      <c r="U991" s="11">
        <f t="shared" si="305"/>
        <v>1298.03052</v>
      </c>
      <c r="V991" s="23">
        <f t="shared" si="306"/>
        <v>6359.0248891190286</v>
      </c>
      <c r="W991" s="23">
        <f t="shared" si="307"/>
        <v>40437197.540435277</v>
      </c>
      <c r="X991" s="23">
        <f t="shared" si="308"/>
        <v>1362.9320460000001</v>
      </c>
      <c r="Y991" s="23">
        <f t="shared" si="309"/>
        <v>14016.080298238057</v>
      </c>
      <c r="AA991">
        <v>202212</v>
      </c>
      <c r="AB991" s="20" t="s">
        <v>31</v>
      </c>
      <c r="AC991" s="20" t="s">
        <v>3994</v>
      </c>
      <c r="AD991">
        <v>209427.86</v>
      </c>
      <c r="AE991" s="21">
        <v>0.72</v>
      </c>
      <c r="AF991">
        <v>634.81769999999995</v>
      </c>
      <c r="AG991" s="22">
        <v>4.1999999999999997E-3</v>
      </c>
      <c r="AH991" s="11">
        <f t="shared" si="310"/>
        <v>633.30984863999993</v>
      </c>
      <c r="AI991" s="23">
        <f t="shared" si="311"/>
        <v>9751.6399433268107</v>
      </c>
      <c r="AJ991" s="23">
        <f t="shared" si="312"/>
        <v>95094481.584286928</v>
      </c>
      <c r="AK991" s="23">
        <f t="shared" si="313"/>
        <v>664.97534107199999</v>
      </c>
      <c r="AL991" s="23">
        <f t="shared" si="314"/>
        <v>20136.589735293623</v>
      </c>
      <c r="AN991">
        <v>202212</v>
      </c>
      <c r="AO991" s="20" t="s">
        <v>33</v>
      </c>
      <c r="AP991" s="20" t="s">
        <v>3995</v>
      </c>
      <c r="AQ991">
        <v>3081.86</v>
      </c>
      <c r="AR991" s="21">
        <v>0.86</v>
      </c>
      <c r="AS991">
        <v>63.87</v>
      </c>
      <c r="AT991">
        <v>2.41E-2</v>
      </c>
      <c r="AU991" s="11">
        <f t="shared" si="315"/>
        <v>63.874630360000005</v>
      </c>
      <c r="AV991" s="23">
        <f t="shared" si="316"/>
        <v>406.46442200107163</v>
      </c>
      <c r="AW991" s="23">
        <f t="shared" si="317"/>
        <v>165213.32635266523</v>
      </c>
      <c r="AX991" s="23">
        <f t="shared" si="318"/>
        <v>67.068361878000005</v>
      </c>
      <c r="AY991" s="23">
        <f t="shared" si="319"/>
        <v>876.80347436214322</v>
      </c>
      <c r="AZ991" s="23"/>
      <c r="BA991" s="23"/>
    </row>
    <row r="992" spans="1:53">
      <c r="A992">
        <v>202212</v>
      </c>
      <c r="B992" s="20" t="s">
        <v>27</v>
      </c>
      <c r="C992" s="20" t="s">
        <v>3996</v>
      </c>
      <c r="D992">
        <v>74992.5</v>
      </c>
      <c r="E992" s="21">
        <v>0.68</v>
      </c>
      <c r="F992">
        <v>2469.9</v>
      </c>
      <c r="G992" s="22">
        <v>4.8399999999999999E-2</v>
      </c>
      <c r="H992" s="11">
        <f t="shared" si="300"/>
        <v>2468.1531599999998</v>
      </c>
      <c r="I992" s="23">
        <f t="shared" si="301"/>
        <v>10944.014051419434</v>
      </c>
      <c r="J992" s="23">
        <f t="shared" si="302"/>
        <v>119771443.557666</v>
      </c>
      <c r="K992" s="23">
        <f t="shared" si="303"/>
        <v>2591.5608179999999</v>
      </c>
      <c r="L992" s="23">
        <f t="shared" si="304"/>
        <v>24356.181262838865</v>
      </c>
      <c r="N992">
        <v>202212</v>
      </c>
      <c r="O992" s="20" t="s">
        <v>29</v>
      </c>
      <c r="P992" s="20" t="s">
        <v>3997</v>
      </c>
      <c r="Q992">
        <v>44918.98</v>
      </c>
      <c r="R992" s="21">
        <v>0.71</v>
      </c>
      <c r="S992">
        <v>1160.8800000000001</v>
      </c>
      <c r="T992" s="21">
        <v>0.04</v>
      </c>
      <c r="U992" s="11">
        <f t="shared" si="305"/>
        <v>1275.699032</v>
      </c>
      <c r="V992" s="23">
        <f t="shared" si="306"/>
        <v>6249.6233875248581</v>
      </c>
      <c r="W992" s="23">
        <f t="shared" si="307"/>
        <v>39057792.485897683</v>
      </c>
      <c r="X992" s="23">
        <f t="shared" si="308"/>
        <v>1339.4839836000001</v>
      </c>
      <c r="Y992" s="23">
        <f t="shared" si="309"/>
        <v>13774.945807049717</v>
      </c>
      <c r="AA992">
        <v>202212</v>
      </c>
      <c r="AB992" s="20" t="s">
        <v>31</v>
      </c>
      <c r="AC992" s="20" t="s">
        <v>3998</v>
      </c>
      <c r="AD992">
        <v>139585.57</v>
      </c>
      <c r="AE992" s="21">
        <v>0.72</v>
      </c>
      <c r="AF992">
        <v>423.11180000000002</v>
      </c>
      <c r="AG992" s="22">
        <v>4.1999999999999997E-3</v>
      </c>
      <c r="AH992" s="11">
        <f t="shared" si="310"/>
        <v>422.10676367999997</v>
      </c>
      <c r="AI992" s="23">
        <f t="shared" si="311"/>
        <v>6499.5565533833023</v>
      </c>
      <c r="AJ992" s="23">
        <f t="shared" si="312"/>
        <v>42244235.390627831</v>
      </c>
      <c r="AK992" s="23">
        <f t="shared" si="313"/>
        <v>443.21210186399998</v>
      </c>
      <c r="AL992" s="23">
        <f t="shared" si="314"/>
        <v>13421.219870446605</v>
      </c>
      <c r="AN992">
        <v>202212</v>
      </c>
      <c r="AO992" s="20" t="s">
        <v>33</v>
      </c>
      <c r="AP992" s="20" t="s">
        <v>3999</v>
      </c>
      <c r="AQ992">
        <v>614.46</v>
      </c>
      <c r="AR992" s="21">
        <v>0.86</v>
      </c>
      <c r="AS992">
        <v>9.3000000000000007</v>
      </c>
      <c r="AT992">
        <v>1.7600000000000001E-2</v>
      </c>
      <c r="AU992" s="11">
        <f t="shared" si="315"/>
        <v>9.3004665600000003</v>
      </c>
      <c r="AV992" s="23">
        <f t="shared" si="316"/>
        <v>69.485242668352683</v>
      </c>
      <c r="AW992" s="23">
        <f t="shared" si="317"/>
        <v>4828.1989486798602</v>
      </c>
      <c r="AX992" s="23">
        <f t="shared" si="318"/>
        <v>9.7654898880000012</v>
      </c>
      <c r="AY992" s="23">
        <f t="shared" si="319"/>
        <v>148.27095189670536</v>
      </c>
      <c r="AZ992" s="23"/>
      <c r="BA992" s="23"/>
    </row>
    <row r="993" spans="1:53">
      <c r="A993">
        <v>202212</v>
      </c>
      <c r="B993" s="20" t="s">
        <v>27</v>
      </c>
      <c r="C993" s="20" t="s">
        <v>4000</v>
      </c>
      <c r="D993">
        <v>187537.38</v>
      </c>
      <c r="E993" s="21">
        <v>0.68</v>
      </c>
      <c r="F993">
        <v>6176.61</v>
      </c>
      <c r="G993" s="22">
        <v>4.8399999999999999E-2</v>
      </c>
      <c r="H993" s="11">
        <f t="shared" si="300"/>
        <v>6172.2302505600001</v>
      </c>
      <c r="I993" s="23">
        <f t="shared" si="301"/>
        <v>27368.226447796595</v>
      </c>
      <c r="J993" s="23">
        <f t="shared" si="302"/>
        <v>749019818.89787304</v>
      </c>
      <c r="K993" s="23">
        <f t="shared" si="303"/>
        <v>6480.8417630880003</v>
      </c>
      <c r="L993" s="23">
        <f t="shared" si="304"/>
        <v>60908.683146153191</v>
      </c>
      <c r="N993">
        <v>202212</v>
      </c>
      <c r="O993" s="20" t="s">
        <v>29</v>
      </c>
      <c r="P993" s="20" t="s">
        <v>4001</v>
      </c>
      <c r="Q993">
        <v>56559.75</v>
      </c>
      <c r="R993" s="21">
        <v>0.71</v>
      </c>
      <c r="S993">
        <v>1461.73</v>
      </c>
      <c r="T993" s="21">
        <v>0.04</v>
      </c>
      <c r="U993" s="11">
        <f t="shared" si="305"/>
        <v>1606.2969000000001</v>
      </c>
      <c r="V993" s="23">
        <f t="shared" si="306"/>
        <v>7869.2155608288322</v>
      </c>
      <c r="W993" s="23">
        <f t="shared" si="307"/>
        <v>61924553.542790629</v>
      </c>
      <c r="X993" s="23">
        <f t="shared" si="308"/>
        <v>1686.6117450000002</v>
      </c>
      <c r="Y993" s="23">
        <f t="shared" si="309"/>
        <v>17344.728021657666</v>
      </c>
      <c r="AA993">
        <v>202212</v>
      </c>
      <c r="AB993" s="20" t="s">
        <v>31</v>
      </c>
      <c r="AC993" s="20" t="s">
        <v>4002</v>
      </c>
      <c r="AD993">
        <v>173033.3</v>
      </c>
      <c r="AE993" s="21">
        <v>0.72</v>
      </c>
      <c r="AF993">
        <v>524.49850000000004</v>
      </c>
      <c r="AG993" s="22">
        <v>4.1999999999999997E-3</v>
      </c>
      <c r="AH993" s="11">
        <f t="shared" si="310"/>
        <v>523.25269919999994</v>
      </c>
      <c r="AI993" s="23">
        <f t="shared" si="311"/>
        <v>8056.9912704338903</v>
      </c>
      <c r="AJ993" s="23">
        <f t="shared" si="312"/>
        <v>64915108.331847914</v>
      </c>
      <c r="AK993" s="23">
        <f t="shared" si="313"/>
        <v>549.41533415999993</v>
      </c>
      <c r="AL993" s="23">
        <f t="shared" si="314"/>
        <v>16637.235240067781</v>
      </c>
      <c r="AN993">
        <v>202212</v>
      </c>
      <c r="AO993" s="20" t="s">
        <v>33</v>
      </c>
      <c r="AP993" s="20" t="s">
        <v>4003</v>
      </c>
      <c r="AQ993">
        <v>3480.47</v>
      </c>
      <c r="AR993" s="21">
        <v>0.86</v>
      </c>
      <c r="AS993">
        <v>185.58</v>
      </c>
      <c r="AT993">
        <v>6.2E-2</v>
      </c>
      <c r="AU993" s="11">
        <f t="shared" si="315"/>
        <v>185.57866039999999</v>
      </c>
      <c r="AV993" s="23">
        <f t="shared" si="316"/>
        <v>721.82780948353263</v>
      </c>
      <c r="AW993" s="23">
        <f t="shared" si="317"/>
        <v>521035.38654379506</v>
      </c>
      <c r="AX993" s="23">
        <f t="shared" si="318"/>
        <v>194.85759342</v>
      </c>
      <c r="AY993" s="23">
        <f t="shared" si="319"/>
        <v>1629.2342793670653</v>
      </c>
      <c r="AZ993" s="23"/>
      <c r="BA993" s="23"/>
    </row>
    <row r="994" spans="1:53">
      <c r="A994">
        <v>202212</v>
      </c>
      <c r="B994" s="20" t="s">
        <v>27</v>
      </c>
      <c r="C994" s="20" t="s">
        <v>4004</v>
      </c>
      <c r="D994">
        <v>94700.29</v>
      </c>
      <c r="E994" s="21">
        <v>0.68</v>
      </c>
      <c r="F994">
        <v>3118.99</v>
      </c>
      <c r="G994" s="22">
        <v>4.8399999999999999E-2</v>
      </c>
      <c r="H994" s="11">
        <f t="shared" si="300"/>
        <v>3116.7759444799999</v>
      </c>
      <c r="I994" s="23">
        <f t="shared" si="301"/>
        <v>13820.066065719844</v>
      </c>
      <c r="J994" s="23">
        <f t="shared" si="302"/>
        <v>190994226.06086117</v>
      </c>
      <c r="K994" s="23">
        <f t="shared" si="303"/>
        <v>3272.6147417040002</v>
      </c>
      <c r="L994" s="23">
        <f t="shared" si="304"/>
        <v>30756.908075919688</v>
      </c>
      <c r="N994">
        <v>202212</v>
      </c>
      <c r="O994" s="20" t="s">
        <v>29</v>
      </c>
      <c r="P994" s="20" t="s">
        <v>4005</v>
      </c>
      <c r="Q994">
        <v>39536.65</v>
      </c>
      <c r="R994" s="21">
        <v>0.71</v>
      </c>
      <c r="S994">
        <v>1021.78</v>
      </c>
      <c r="T994" s="21">
        <v>0.04</v>
      </c>
      <c r="U994" s="11">
        <f t="shared" si="305"/>
        <v>1122.84086</v>
      </c>
      <c r="V994" s="23">
        <f t="shared" si="306"/>
        <v>5500.7743386956845</v>
      </c>
      <c r="W994" s="23">
        <f t="shared" si="307"/>
        <v>30258518.325252946</v>
      </c>
      <c r="X994" s="23">
        <f t="shared" si="308"/>
        <v>1178.9829030000001</v>
      </c>
      <c r="Y994" s="23">
        <f t="shared" si="309"/>
        <v>12124.389537391369</v>
      </c>
      <c r="AA994">
        <v>202212</v>
      </c>
      <c r="AB994" s="20" t="s">
        <v>31</v>
      </c>
      <c r="AC994" s="20" t="s">
        <v>4006</v>
      </c>
      <c r="AD994">
        <v>173234.86</v>
      </c>
      <c r="AE994" s="21">
        <v>0.72</v>
      </c>
      <c r="AF994">
        <v>525.10950000000003</v>
      </c>
      <c r="AG994" s="22">
        <v>4.1999999999999997E-3</v>
      </c>
      <c r="AH994" s="11">
        <f t="shared" si="310"/>
        <v>523.86221663999993</v>
      </c>
      <c r="AI994" s="23">
        <f t="shared" si="311"/>
        <v>8066.3765573149049</v>
      </c>
      <c r="AJ994" s="23">
        <f t="shared" si="312"/>
        <v>65066430.764399454</v>
      </c>
      <c r="AK994" s="23">
        <f t="shared" si="313"/>
        <v>550.05532747199993</v>
      </c>
      <c r="AL994" s="23">
        <f t="shared" si="314"/>
        <v>16656.615331269808</v>
      </c>
      <c r="AN994">
        <v>202212</v>
      </c>
      <c r="AO994" s="20" t="s">
        <v>33</v>
      </c>
      <c r="AP994" s="20" t="s">
        <v>4007</v>
      </c>
      <c r="AQ994">
        <v>955.39</v>
      </c>
      <c r="AR994" s="21">
        <v>0.86</v>
      </c>
      <c r="AS994">
        <v>11.01</v>
      </c>
      <c r="AT994">
        <v>1.34E-2</v>
      </c>
      <c r="AU994" s="11">
        <f t="shared" si="315"/>
        <v>11.00991436</v>
      </c>
      <c r="AV994" s="23">
        <f t="shared" si="316"/>
        <v>94.471779780682709</v>
      </c>
      <c r="AW994" s="23">
        <f t="shared" si="317"/>
        <v>8924.9171749298112</v>
      </c>
      <c r="AX994" s="23">
        <f t="shared" si="318"/>
        <v>11.560410078</v>
      </c>
      <c r="AY994" s="23">
        <f t="shared" si="319"/>
        <v>199.95347392136543</v>
      </c>
      <c r="AZ994" s="23"/>
      <c r="BA994" s="23"/>
    </row>
    <row r="995" spans="1:53">
      <c r="A995">
        <v>202212</v>
      </c>
      <c r="B995" s="20" t="s">
        <v>27</v>
      </c>
      <c r="C995" s="20" t="s">
        <v>4008</v>
      </c>
      <c r="D995">
        <v>115227.41</v>
      </c>
      <c r="E995" s="21">
        <v>0.68</v>
      </c>
      <c r="F995">
        <v>3795.05</v>
      </c>
      <c r="G995" s="22">
        <v>4.8399999999999999E-2</v>
      </c>
      <c r="H995" s="11">
        <f t="shared" si="300"/>
        <v>3792.3645179200007</v>
      </c>
      <c r="I995" s="23">
        <f t="shared" si="301"/>
        <v>16815.686823997978</v>
      </c>
      <c r="J995" s="23">
        <f t="shared" si="302"/>
        <v>282767323.3627792</v>
      </c>
      <c r="K995" s="23">
        <f t="shared" si="303"/>
        <v>3981.9827438160009</v>
      </c>
      <c r="L995" s="23">
        <f t="shared" si="304"/>
        <v>37423.738165915958</v>
      </c>
      <c r="N995">
        <v>202212</v>
      </c>
      <c r="O995" s="20" t="s">
        <v>29</v>
      </c>
      <c r="P995" s="20" t="s">
        <v>4009</v>
      </c>
      <c r="Q995">
        <v>29956.59</v>
      </c>
      <c r="R995" s="21">
        <v>0.71</v>
      </c>
      <c r="S995">
        <v>774.19</v>
      </c>
      <c r="T995" s="21">
        <v>0.04</v>
      </c>
      <c r="U995" s="11">
        <f t="shared" si="305"/>
        <v>850.767156</v>
      </c>
      <c r="V995" s="23">
        <f t="shared" si="306"/>
        <v>4167.8908442376314</v>
      </c>
      <c r="W995" s="23">
        <f t="shared" si="307"/>
        <v>17371314.089479875</v>
      </c>
      <c r="X995" s="23">
        <f t="shared" si="308"/>
        <v>893.30551380000009</v>
      </c>
      <c r="Y995" s="23">
        <f t="shared" si="309"/>
        <v>9186.5488444752627</v>
      </c>
      <c r="AA995">
        <v>202212</v>
      </c>
      <c r="AB995" s="20" t="s">
        <v>31</v>
      </c>
      <c r="AC995" s="20" t="s">
        <v>4010</v>
      </c>
      <c r="AD995">
        <v>194474.5</v>
      </c>
      <c r="AE995" s="21">
        <v>0.72</v>
      </c>
      <c r="AF995">
        <v>589.49109999999996</v>
      </c>
      <c r="AG995" s="22">
        <v>4.1999999999999997E-3</v>
      </c>
      <c r="AH995" s="11">
        <f t="shared" si="310"/>
        <v>588.09088799999995</v>
      </c>
      <c r="AI995" s="23">
        <f t="shared" si="311"/>
        <v>9055.3630360283005</v>
      </c>
      <c r="AJ995" s="23">
        <f t="shared" si="312"/>
        <v>81999599.714267686</v>
      </c>
      <c r="AK995" s="23">
        <f t="shared" si="313"/>
        <v>617.49543240000003</v>
      </c>
      <c r="AL995" s="23">
        <f t="shared" si="314"/>
        <v>18698.8169600566</v>
      </c>
      <c r="AN995">
        <v>202212</v>
      </c>
      <c r="AO995" s="20" t="s">
        <v>33</v>
      </c>
      <c r="AP995" s="20" t="s">
        <v>4011</v>
      </c>
      <c r="AQ995">
        <v>811.6</v>
      </c>
      <c r="AR995" s="21">
        <v>0.86</v>
      </c>
      <c r="AS995">
        <v>37.479999999999997</v>
      </c>
      <c r="AT995">
        <v>5.3699999999999998E-2</v>
      </c>
      <c r="AU995" s="11">
        <f t="shared" si="315"/>
        <v>37.4813112</v>
      </c>
      <c r="AV995" s="23">
        <f t="shared" si="316"/>
        <v>157.34105305628268</v>
      </c>
      <c r="AW995" s="23">
        <f t="shared" si="317"/>
        <v>24756.206976859961</v>
      </c>
      <c r="AX995" s="23">
        <f t="shared" si="318"/>
        <v>39.355376759999999</v>
      </c>
      <c r="AY995" s="23">
        <f t="shared" si="319"/>
        <v>352.16341731256534</v>
      </c>
      <c r="AZ995" s="23"/>
      <c r="BA995" s="23"/>
    </row>
    <row r="996" spans="1:53">
      <c r="A996">
        <v>202212</v>
      </c>
      <c r="B996" s="20" t="s">
        <v>27</v>
      </c>
      <c r="C996" s="20" t="s">
        <v>4012</v>
      </c>
      <c r="D996">
        <v>76537.649999999994</v>
      </c>
      <c r="E996" s="21">
        <v>0.68</v>
      </c>
      <c r="F996">
        <v>2520.79</v>
      </c>
      <c r="G996" s="22">
        <v>4.8399999999999999E-2</v>
      </c>
      <c r="H996" s="11">
        <f t="shared" si="300"/>
        <v>2519.0071367999999</v>
      </c>
      <c r="I996" s="23">
        <f t="shared" si="301"/>
        <v>11169.505178019437</v>
      </c>
      <c r="J996" s="23">
        <f t="shared" si="302"/>
        <v>124757845.92180301</v>
      </c>
      <c r="K996" s="23">
        <f t="shared" si="303"/>
        <v>2644.9574936399999</v>
      </c>
      <c r="L996" s="23">
        <f t="shared" si="304"/>
        <v>24858.017492838873</v>
      </c>
      <c r="N996">
        <v>202212</v>
      </c>
      <c r="O996" s="20" t="s">
        <v>29</v>
      </c>
      <c r="P996" s="20" t="s">
        <v>4013</v>
      </c>
      <c r="Q996">
        <v>42599.41</v>
      </c>
      <c r="R996" s="21">
        <v>0.71</v>
      </c>
      <c r="S996">
        <v>1100.93</v>
      </c>
      <c r="T996" s="21">
        <v>0.04</v>
      </c>
      <c r="U996" s="11">
        <f t="shared" si="305"/>
        <v>1209.8232439999999</v>
      </c>
      <c r="V996" s="23">
        <f t="shared" si="306"/>
        <v>5926.8992535173393</v>
      </c>
      <c r="W996" s="23">
        <f t="shared" si="307"/>
        <v>35128134.761344396</v>
      </c>
      <c r="X996" s="23">
        <f t="shared" si="308"/>
        <v>1270.3144061999999</v>
      </c>
      <c r="Y996" s="23">
        <f t="shared" si="309"/>
        <v>13063.621751034678</v>
      </c>
      <c r="AA996">
        <v>202212</v>
      </c>
      <c r="AB996" s="20" t="s">
        <v>31</v>
      </c>
      <c r="AC996" s="20" t="s">
        <v>4014</v>
      </c>
      <c r="AD996">
        <v>173259.96</v>
      </c>
      <c r="AE996" s="21">
        <v>0.72</v>
      </c>
      <c r="AF996">
        <v>525.18560000000002</v>
      </c>
      <c r="AG996" s="22">
        <v>4.1999999999999997E-3</v>
      </c>
      <c r="AH996" s="11">
        <f t="shared" si="310"/>
        <v>523.93811903999995</v>
      </c>
      <c r="AI996" s="23">
        <f t="shared" si="311"/>
        <v>8067.5452946671248</v>
      </c>
      <c r="AJ996" s="23">
        <f t="shared" si="312"/>
        <v>65085287.081505664</v>
      </c>
      <c r="AK996" s="23">
        <f t="shared" si="313"/>
        <v>550.13502499200001</v>
      </c>
      <c r="AL996" s="23">
        <f t="shared" si="314"/>
        <v>16659.028708374251</v>
      </c>
      <c r="AN996">
        <v>202212</v>
      </c>
      <c r="AO996" s="20" t="s">
        <v>33</v>
      </c>
      <c r="AP996" s="20" t="s">
        <v>4015</v>
      </c>
      <c r="AQ996">
        <v>955.8</v>
      </c>
      <c r="AR996" s="21">
        <v>0.86</v>
      </c>
      <c r="AS996">
        <v>1.89</v>
      </c>
      <c r="AT996">
        <v>2.3E-3</v>
      </c>
      <c r="AU996" s="11">
        <f t="shared" si="315"/>
        <v>1.8905723999999999</v>
      </c>
      <c r="AV996" s="23">
        <f t="shared" si="316"/>
        <v>39.375799191020342</v>
      </c>
      <c r="AW996" s="23">
        <f t="shared" si="317"/>
        <v>1550.4535619315582</v>
      </c>
      <c r="AX996" s="23">
        <f t="shared" si="318"/>
        <v>1.9851010200000001</v>
      </c>
      <c r="AY996" s="23">
        <f t="shared" si="319"/>
        <v>80.642170782040679</v>
      </c>
      <c r="AZ996" s="23"/>
      <c r="BA996" s="23"/>
    </row>
    <row r="997" spans="1:53">
      <c r="A997">
        <v>202212</v>
      </c>
      <c r="B997" s="20" t="s">
        <v>27</v>
      </c>
      <c r="C997" s="20" t="s">
        <v>4016</v>
      </c>
      <c r="D997">
        <v>40762.879999999997</v>
      </c>
      <c r="E997" s="21">
        <v>0.68</v>
      </c>
      <c r="F997">
        <v>1342.54</v>
      </c>
      <c r="G997" s="22">
        <v>4.8399999999999999E-2</v>
      </c>
      <c r="H997" s="11">
        <f t="shared" si="300"/>
        <v>1341.58790656</v>
      </c>
      <c r="I997" s="23">
        <f t="shared" si="301"/>
        <v>5948.7219588135376</v>
      </c>
      <c r="J997" s="23">
        <f t="shared" si="302"/>
        <v>35387292.94327037</v>
      </c>
      <c r="K997" s="23">
        <f t="shared" si="303"/>
        <v>1408.6673018880001</v>
      </c>
      <c r="L997" s="23">
        <f t="shared" si="304"/>
        <v>13239.031824187075</v>
      </c>
      <c r="N997">
        <v>202212</v>
      </c>
      <c r="O997" s="20" t="s">
        <v>29</v>
      </c>
      <c r="P997" s="20" t="s">
        <v>4017</v>
      </c>
      <c r="Q997">
        <v>86445.02</v>
      </c>
      <c r="R997" s="21">
        <v>0.71</v>
      </c>
      <c r="S997">
        <v>2234.08</v>
      </c>
      <c r="T997" s="21">
        <v>0.04</v>
      </c>
      <c r="U997" s="11">
        <f t="shared" si="305"/>
        <v>2455.0385679999999</v>
      </c>
      <c r="V997" s="23">
        <f t="shared" si="306"/>
        <v>12027.183580906203</v>
      </c>
      <c r="W997" s="23">
        <f t="shared" si="307"/>
        <v>144653144.88881975</v>
      </c>
      <c r="X997" s="23">
        <f t="shared" si="308"/>
        <v>2577.7904963999999</v>
      </c>
      <c r="Y997" s="23">
        <f t="shared" si="309"/>
        <v>26509.405729812406</v>
      </c>
      <c r="AA997">
        <v>202212</v>
      </c>
      <c r="AB997" s="20" t="s">
        <v>31</v>
      </c>
      <c r="AC997" s="20" t="s">
        <v>4018</v>
      </c>
      <c r="AD997">
        <v>224300.76</v>
      </c>
      <c r="AE997" s="21">
        <v>0.72</v>
      </c>
      <c r="AF997">
        <v>679.90049999999997</v>
      </c>
      <c r="AG997" s="22">
        <v>4.1999999999999997E-3</v>
      </c>
      <c r="AH997" s="11">
        <f t="shared" si="310"/>
        <v>678.28549823999992</v>
      </c>
      <c r="AI997" s="23">
        <f t="shared" si="311"/>
        <v>10444.17037224446</v>
      </c>
      <c r="AJ997" s="23">
        <f t="shared" si="312"/>
        <v>109080694.76446898</v>
      </c>
      <c r="AK997" s="23">
        <f t="shared" si="313"/>
        <v>712.19977315199992</v>
      </c>
      <c r="AL997" s="23">
        <f t="shared" si="314"/>
        <v>21566.626242728918</v>
      </c>
      <c r="AN997">
        <v>202212</v>
      </c>
      <c r="AO997" s="20" t="s">
        <v>33</v>
      </c>
      <c r="AP997" s="20" t="s">
        <v>4019</v>
      </c>
      <c r="AQ997">
        <v>504.46</v>
      </c>
      <c r="AR997" s="21">
        <v>0.86</v>
      </c>
      <c r="AS997">
        <v>0.87</v>
      </c>
      <c r="AT997">
        <v>2E-3</v>
      </c>
      <c r="AU997" s="11">
        <f t="shared" si="315"/>
        <v>0.86767119999999998</v>
      </c>
      <c r="AV997" s="23">
        <f t="shared" si="316"/>
        <v>19.382306424763041</v>
      </c>
      <c r="AW997" s="23">
        <f t="shared" si="317"/>
        <v>375.67380234341061</v>
      </c>
      <c r="AX997" s="23">
        <f t="shared" si="318"/>
        <v>0.91105475999999996</v>
      </c>
      <c r="AY997" s="23">
        <f t="shared" si="319"/>
        <v>39.632284049526078</v>
      </c>
      <c r="AZ997" s="23"/>
      <c r="BA997" s="23"/>
    </row>
    <row r="998" spans="1:53">
      <c r="A998">
        <v>202212</v>
      </c>
      <c r="B998" s="20" t="s">
        <v>27</v>
      </c>
      <c r="C998" s="20" t="s">
        <v>4020</v>
      </c>
      <c r="D998">
        <v>40387.67</v>
      </c>
      <c r="E998" s="21">
        <v>0.68</v>
      </c>
      <c r="F998">
        <v>1330.18</v>
      </c>
      <c r="G998" s="22">
        <v>4.8399999999999999E-2</v>
      </c>
      <c r="H998" s="11">
        <f t="shared" si="300"/>
        <v>1329.23899504</v>
      </c>
      <c r="I998" s="23">
        <f t="shared" si="301"/>
        <v>5893.9657696981849</v>
      </c>
      <c r="J998" s="23">
        <f t="shared" si="302"/>
        <v>34738832.494373918</v>
      </c>
      <c r="K998" s="23">
        <f t="shared" si="303"/>
        <v>1395.700944792</v>
      </c>
      <c r="L998" s="23">
        <f t="shared" si="304"/>
        <v>13117.170534436369</v>
      </c>
      <c r="N998">
        <v>202212</v>
      </c>
      <c r="O998" s="20" t="s">
        <v>29</v>
      </c>
      <c r="P998" s="20" t="s">
        <v>4021</v>
      </c>
      <c r="Q998">
        <v>18972.53</v>
      </c>
      <c r="R998" s="21">
        <v>0.71</v>
      </c>
      <c r="S998">
        <v>490.32</v>
      </c>
      <c r="T998" s="21">
        <v>0.04</v>
      </c>
      <c r="U998" s="11">
        <f t="shared" si="305"/>
        <v>538.81985199999997</v>
      </c>
      <c r="V998" s="23">
        <f t="shared" si="306"/>
        <v>2639.6674013638999</v>
      </c>
      <c r="W998" s="23">
        <f t="shared" si="307"/>
        <v>6967843.9898232445</v>
      </c>
      <c r="X998" s="23">
        <f t="shared" si="308"/>
        <v>565.76084460000004</v>
      </c>
      <c r="Y998" s="23">
        <f t="shared" si="309"/>
        <v>5818.1546547277994</v>
      </c>
      <c r="AA998">
        <v>202212</v>
      </c>
      <c r="AB998" s="20" t="s">
        <v>31</v>
      </c>
      <c r="AC998" s="20" t="s">
        <v>4022</v>
      </c>
      <c r="AD998">
        <v>180059.64</v>
      </c>
      <c r="AE998" s="21">
        <v>0.72</v>
      </c>
      <c r="AF998">
        <v>545.79679999999996</v>
      </c>
      <c r="AG998" s="22">
        <v>4.1999999999999997E-3</v>
      </c>
      <c r="AH998" s="11">
        <f t="shared" si="310"/>
        <v>544.50035135999997</v>
      </c>
      <c r="AI998" s="23">
        <f t="shared" si="311"/>
        <v>8384.1604340752292</v>
      </c>
      <c r="AJ998" s="23">
        <f t="shared" si="312"/>
        <v>70294146.184312537</v>
      </c>
      <c r="AK998" s="23">
        <f t="shared" si="313"/>
        <v>571.72536892799997</v>
      </c>
      <c r="AL998" s="23">
        <f t="shared" si="314"/>
        <v>17312.821219510457</v>
      </c>
      <c r="AN998">
        <v>202212</v>
      </c>
      <c r="AO998" s="20" t="s">
        <v>33</v>
      </c>
      <c r="AP998" s="20" t="s">
        <v>4023</v>
      </c>
      <c r="AQ998">
        <v>1408.78</v>
      </c>
      <c r="AR998" s="21">
        <v>0.86</v>
      </c>
      <c r="AS998">
        <v>59.97</v>
      </c>
      <c r="AT998">
        <v>4.9500000000000002E-2</v>
      </c>
      <c r="AU998" s="11">
        <f t="shared" si="315"/>
        <v>59.9717646</v>
      </c>
      <c r="AV998" s="23">
        <f t="shared" si="316"/>
        <v>262.79693078364494</v>
      </c>
      <c r="AW998" s="23">
        <f t="shared" si="317"/>
        <v>69062.226829303865</v>
      </c>
      <c r="AX998" s="23">
        <f t="shared" si="318"/>
        <v>62.970352830000003</v>
      </c>
      <c r="AY998" s="23">
        <f t="shared" si="319"/>
        <v>585.56562616728991</v>
      </c>
      <c r="AZ998" s="23"/>
      <c r="BA998" s="23"/>
    </row>
    <row r="999" spans="1:53">
      <c r="A999">
        <v>202212</v>
      </c>
      <c r="B999" s="20" t="s">
        <v>27</v>
      </c>
      <c r="C999" s="20" t="s">
        <v>4024</v>
      </c>
      <c r="D999">
        <v>126398.24</v>
      </c>
      <c r="E999" s="21">
        <v>0.68</v>
      </c>
      <c r="F999">
        <v>4162.97</v>
      </c>
      <c r="G999" s="22">
        <v>4.8399999999999999E-2</v>
      </c>
      <c r="H999" s="11">
        <f t="shared" si="300"/>
        <v>4160.0188748800001</v>
      </c>
      <c r="I999" s="23">
        <f t="shared" si="301"/>
        <v>18445.899451740988</v>
      </c>
      <c r="J999" s="23">
        <f t="shared" si="302"/>
        <v>340251206.58373851</v>
      </c>
      <c r="K999" s="23">
        <f t="shared" si="303"/>
        <v>4368.0198186240004</v>
      </c>
      <c r="L999" s="23">
        <f t="shared" si="304"/>
        <v>41051.817778361976</v>
      </c>
      <c r="N999">
        <v>202212</v>
      </c>
      <c r="O999" s="20" t="s">
        <v>29</v>
      </c>
      <c r="P999" s="20" t="s">
        <v>4025</v>
      </c>
      <c r="Q999">
        <v>18376.669999999998</v>
      </c>
      <c r="R999" s="21">
        <v>0.71</v>
      </c>
      <c r="S999">
        <v>474.92</v>
      </c>
      <c r="T999" s="21">
        <v>0.04</v>
      </c>
      <c r="U999" s="11">
        <f t="shared" si="305"/>
        <v>521.89742799999999</v>
      </c>
      <c r="V999" s="23">
        <f t="shared" si="306"/>
        <v>2556.7647933418439</v>
      </c>
      <c r="W999" s="23">
        <f t="shared" si="307"/>
        <v>6537046.2084723618</v>
      </c>
      <c r="X999" s="23">
        <f t="shared" si="308"/>
        <v>547.99229939999998</v>
      </c>
      <c r="Y999" s="23">
        <f t="shared" si="309"/>
        <v>5635.427014683688</v>
      </c>
      <c r="AA999">
        <v>202212</v>
      </c>
      <c r="AB999" s="20" t="s">
        <v>31</v>
      </c>
      <c r="AC999" s="20" t="s">
        <v>4026</v>
      </c>
      <c r="AD999">
        <v>213729.09</v>
      </c>
      <c r="AE999" s="21">
        <v>0.72</v>
      </c>
      <c r="AF999">
        <v>647.85559999999998</v>
      </c>
      <c r="AG999" s="22">
        <v>4.1999999999999997E-3</v>
      </c>
      <c r="AH999" s="11">
        <f t="shared" si="310"/>
        <v>646.31676815999992</v>
      </c>
      <c r="AI999" s="23">
        <f t="shared" si="311"/>
        <v>9951.9191529478976</v>
      </c>
      <c r="AJ999" s="23">
        <f t="shared" si="312"/>
        <v>99040694.826811194</v>
      </c>
      <c r="AK999" s="23">
        <f t="shared" si="313"/>
        <v>678.63260656799991</v>
      </c>
      <c r="AL999" s="23">
        <f t="shared" si="314"/>
        <v>20550.155074055794</v>
      </c>
      <c r="AN999">
        <v>202212</v>
      </c>
      <c r="AO999" s="20" t="s">
        <v>33</v>
      </c>
      <c r="AP999" s="20" t="s">
        <v>4027</v>
      </c>
      <c r="AQ999">
        <v>1218.56</v>
      </c>
      <c r="AR999" s="21">
        <v>0.86</v>
      </c>
      <c r="AS999">
        <v>38.56</v>
      </c>
      <c r="AT999">
        <v>3.6799999999999999E-2</v>
      </c>
      <c r="AU999" s="11">
        <f t="shared" si="315"/>
        <v>38.564986879999992</v>
      </c>
      <c r="AV999" s="23">
        <f t="shared" si="316"/>
        <v>197.30019549328691</v>
      </c>
      <c r="AW999" s="23">
        <f t="shared" si="317"/>
        <v>38927.367141689232</v>
      </c>
      <c r="AX999" s="23">
        <f t="shared" si="318"/>
        <v>40.493236223999993</v>
      </c>
      <c r="AY999" s="23">
        <f t="shared" si="319"/>
        <v>433.16537786657381</v>
      </c>
      <c r="AZ999" s="23"/>
      <c r="BA999" s="23"/>
    </row>
    <row r="1000" spans="1:53">
      <c r="A1000">
        <v>202212</v>
      </c>
      <c r="B1000" s="20" t="s">
        <v>27</v>
      </c>
      <c r="C1000" s="20" t="s">
        <v>4028</v>
      </c>
      <c r="D1000">
        <v>44506.42</v>
      </c>
      <c r="E1000" s="21">
        <v>0.68</v>
      </c>
      <c r="F1000">
        <v>1465.83</v>
      </c>
      <c r="G1000" s="22">
        <v>4.8399999999999999E-2</v>
      </c>
      <c r="H1000" s="11">
        <f t="shared" si="300"/>
        <v>1464.7952950399999</v>
      </c>
      <c r="I1000" s="23">
        <f t="shared" si="301"/>
        <v>6495.0346482431569</v>
      </c>
      <c r="J1000" s="23">
        <f t="shared" si="302"/>
        <v>42185475.081879109</v>
      </c>
      <c r="K1000" s="23">
        <f t="shared" si="303"/>
        <v>1538.0350597920001</v>
      </c>
      <c r="L1000" s="23">
        <f t="shared" si="304"/>
        <v>14454.864591526313</v>
      </c>
      <c r="N1000">
        <v>202212</v>
      </c>
      <c r="O1000" s="20" t="s">
        <v>29</v>
      </c>
      <c r="P1000" s="20" t="s">
        <v>4029</v>
      </c>
      <c r="Q1000">
        <v>67501.52</v>
      </c>
      <c r="R1000" s="21">
        <v>0.71</v>
      </c>
      <c r="S1000">
        <v>1744.5</v>
      </c>
      <c r="T1000" s="21">
        <v>0.04</v>
      </c>
      <c r="U1000" s="11">
        <f t="shared" si="305"/>
        <v>1917.0431680000002</v>
      </c>
      <c r="V1000" s="23">
        <f t="shared" si="306"/>
        <v>9391.5551529771365</v>
      </c>
      <c r="W1000" s="23">
        <f t="shared" si="307"/>
        <v>88201308.191411406</v>
      </c>
      <c r="X1000" s="23">
        <f t="shared" si="308"/>
        <v>2012.8953264000002</v>
      </c>
      <c r="Y1000" s="23">
        <f t="shared" si="309"/>
        <v>20700.153473954273</v>
      </c>
      <c r="AA1000">
        <v>202212</v>
      </c>
      <c r="AB1000" s="20" t="s">
        <v>31</v>
      </c>
      <c r="AC1000" s="20" t="s">
        <v>4030</v>
      </c>
      <c r="AD1000">
        <v>135050.07999999999</v>
      </c>
      <c r="AE1000" s="21">
        <v>0.72</v>
      </c>
      <c r="AF1000">
        <v>409.36380000000003</v>
      </c>
      <c r="AG1000" s="22">
        <v>4.1999999999999997E-3</v>
      </c>
      <c r="AH1000" s="11">
        <f t="shared" si="310"/>
        <v>408.39144191999992</v>
      </c>
      <c r="AI1000" s="23">
        <f t="shared" si="311"/>
        <v>6288.369438896435</v>
      </c>
      <c r="AJ1000" s="23">
        <f t="shared" si="312"/>
        <v>39543590.200046666</v>
      </c>
      <c r="AK1000" s="23">
        <f t="shared" si="313"/>
        <v>428.81101401599994</v>
      </c>
      <c r="AL1000" s="23">
        <f t="shared" si="314"/>
        <v>12985.130319712869</v>
      </c>
      <c r="AN1000">
        <v>202212</v>
      </c>
      <c r="AO1000" s="20" t="s">
        <v>33</v>
      </c>
      <c r="AP1000" s="20" t="s">
        <v>4031</v>
      </c>
      <c r="AQ1000">
        <v>1788.22</v>
      </c>
      <c r="AR1000" s="21">
        <v>0.86</v>
      </c>
      <c r="AS1000">
        <v>23.99</v>
      </c>
      <c r="AT1000">
        <v>1.5600000000000001E-2</v>
      </c>
      <c r="AU1000" s="11">
        <f t="shared" si="315"/>
        <v>23.990759520000005</v>
      </c>
      <c r="AV1000" s="23">
        <f t="shared" si="316"/>
        <v>190.57568997138205</v>
      </c>
      <c r="AW1000" s="23">
        <f t="shared" si="317"/>
        <v>36319.093608068331</v>
      </c>
      <c r="AX1000" s="23">
        <f t="shared" si="318"/>
        <v>25.190297496000007</v>
      </c>
      <c r="AY1000" s="23">
        <f t="shared" si="319"/>
        <v>405.14213946276408</v>
      </c>
      <c r="AZ1000" s="23"/>
      <c r="BA1000" s="23"/>
    </row>
    <row r="1001" spans="1:53">
      <c r="A1001">
        <v>202212</v>
      </c>
      <c r="B1001" s="20" t="s">
        <v>27</v>
      </c>
      <c r="C1001" s="20" t="s">
        <v>4032</v>
      </c>
      <c r="D1001">
        <v>26386.31</v>
      </c>
      <c r="E1001" s="21">
        <v>0.68</v>
      </c>
      <c r="F1001">
        <v>869.04</v>
      </c>
      <c r="G1001" s="22">
        <v>4.8399999999999999E-2</v>
      </c>
      <c r="H1001" s="11">
        <f t="shared" si="300"/>
        <v>868.42623472000014</v>
      </c>
      <c r="I1001" s="23">
        <f t="shared" si="301"/>
        <v>3850.6803667714662</v>
      </c>
      <c r="J1001" s="23">
        <f t="shared" si="302"/>
        <v>14827739.287039233</v>
      </c>
      <c r="K1001" s="23">
        <f t="shared" si="303"/>
        <v>911.84754645600015</v>
      </c>
      <c r="L1001" s="23">
        <f t="shared" si="304"/>
        <v>8569.7869682629316</v>
      </c>
      <c r="N1001">
        <v>202212</v>
      </c>
      <c r="O1001" s="20" t="s">
        <v>29</v>
      </c>
      <c r="P1001" s="20" t="s">
        <v>4033</v>
      </c>
      <c r="Q1001">
        <v>62884.77</v>
      </c>
      <c r="R1001" s="21">
        <v>0.71</v>
      </c>
      <c r="S1001">
        <v>1625.19</v>
      </c>
      <c r="T1001" s="21">
        <v>0.04</v>
      </c>
      <c r="U1001" s="11">
        <f t="shared" si="305"/>
        <v>1785.9274679999999</v>
      </c>
      <c r="V1001" s="23">
        <f t="shared" si="306"/>
        <v>8749.2220284414634</v>
      </c>
      <c r="W1001" s="23">
        <f t="shared" si="307"/>
        <v>76548886.102965355</v>
      </c>
      <c r="X1001" s="23">
        <f t="shared" si="308"/>
        <v>1875.2238413999999</v>
      </c>
      <c r="Y1001" s="23">
        <f t="shared" si="309"/>
        <v>19284.371524882925</v>
      </c>
      <c r="AA1001">
        <v>202212</v>
      </c>
      <c r="AB1001" s="20" t="s">
        <v>31</v>
      </c>
      <c r="AC1001" s="20" t="s">
        <v>4034</v>
      </c>
      <c r="AD1001">
        <v>170621.72</v>
      </c>
      <c r="AE1001" s="21">
        <v>0.72</v>
      </c>
      <c r="AF1001">
        <v>517.18859999999995</v>
      </c>
      <c r="AG1001" s="22">
        <v>4.1999999999999997E-3</v>
      </c>
      <c r="AH1001" s="11">
        <f t="shared" si="310"/>
        <v>515.96008127999994</v>
      </c>
      <c r="AI1001" s="23">
        <f t="shared" si="311"/>
        <v>7944.700289403344</v>
      </c>
      <c r="AJ1001" s="23">
        <f t="shared" si="312"/>
        <v>63118262.688445576</v>
      </c>
      <c r="AK1001" s="23">
        <f t="shared" si="313"/>
        <v>541.75808534399994</v>
      </c>
      <c r="AL1001" s="23">
        <f t="shared" si="314"/>
        <v>16405.360660086688</v>
      </c>
      <c r="AN1001">
        <v>202212</v>
      </c>
      <c r="AO1001" s="20" t="s">
        <v>33</v>
      </c>
      <c r="AP1001" s="20" t="s">
        <v>4035</v>
      </c>
      <c r="AQ1001">
        <v>1653.03</v>
      </c>
      <c r="AR1001" s="21">
        <v>0.86</v>
      </c>
      <c r="AS1001">
        <v>61.27</v>
      </c>
      <c r="AT1001">
        <v>4.3099999999999999E-2</v>
      </c>
      <c r="AU1001" s="11">
        <f t="shared" si="315"/>
        <v>61.271209980000002</v>
      </c>
      <c r="AV1001" s="23">
        <f t="shared" si="316"/>
        <v>288.70286854856954</v>
      </c>
      <c r="AW1001" s="23">
        <f t="shared" si="317"/>
        <v>83349.346308172622</v>
      </c>
      <c r="AX1001" s="23">
        <f t="shared" si="318"/>
        <v>64.334770478999999</v>
      </c>
      <c r="AY1001" s="23">
        <f t="shared" si="319"/>
        <v>638.67694707713906</v>
      </c>
      <c r="AZ1001" s="23"/>
      <c r="BA1001" s="23"/>
    </row>
    <row r="1002" spans="1:53">
      <c r="A1002">
        <v>202212</v>
      </c>
      <c r="B1002" s="20" t="s">
        <v>27</v>
      </c>
      <c r="C1002" s="20" t="s">
        <v>4036</v>
      </c>
      <c r="D1002">
        <v>82680.52</v>
      </c>
      <c r="E1002" s="21">
        <v>0.68</v>
      </c>
      <c r="F1002">
        <v>2723.11</v>
      </c>
      <c r="G1002" s="22">
        <v>4.8399999999999999E-2</v>
      </c>
      <c r="H1002" s="11">
        <f t="shared" si="300"/>
        <v>2721.1812742400002</v>
      </c>
      <c r="I1002" s="23">
        <f t="shared" si="301"/>
        <v>12065.963565138722</v>
      </c>
      <c r="J1002" s="23">
        <f t="shared" si="302"/>
        <v>145587476.75525513</v>
      </c>
      <c r="K1002" s="23">
        <f t="shared" si="303"/>
        <v>2857.2403379520006</v>
      </c>
      <c r="L1002" s="23">
        <f t="shared" si="304"/>
        <v>26853.108404517443</v>
      </c>
      <c r="N1002">
        <v>202212</v>
      </c>
      <c r="O1002" s="20" t="s">
        <v>29</v>
      </c>
      <c r="P1002" s="20" t="s">
        <v>4037</v>
      </c>
      <c r="Q1002">
        <v>42072.85</v>
      </c>
      <c r="R1002" s="21">
        <v>0.71</v>
      </c>
      <c r="S1002">
        <v>1087.33</v>
      </c>
      <c r="T1002" s="21">
        <v>0.04</v>
      </c>
      <c r="U1002" s="11">
        <f t="shared" si="305"/>
        <v>1194.8689399999998</v>
      </c>
      <c r="V1002" s="23">
        <f t="shared" si="306"/>
        <v>5853.6384250004157</v>
      </c>
      <c r="W1002" s="23">
        <f t="shared" si="307"/>
        <v>34265082.810641348</v>
      </c>
      <c r="X1002" s="23">
        <f t="shared" si="308"/>
        <v>1254.6123869999999</v>
      </c>
      <c r="Y1002" s="23">
        <f t="shared" si="309"/>
        <v>12902.145790000832</v>
      </c>
      <c r="AA1002">
        <v>202212</v>
      </c>
      <c r="AB1002" s="20" t="s">
        <v>31</v>
      </c>
      <c r="AC1002" s="20" t="s">
        <v>4038</v>
      </c>
      <c r="AD1002">
        <v>179932.68</v>
      </c>
      <c r="AE1002" s="21">
        <v>0.72</v>
      </c>
      <c r="AF1002">
        <v>545.41189999999995</v>
      </c>
      <c r="AG1002" s="22">
        <v>4.1999999999999997E-3</v>
      </c>
      <c r="AH1002" s="11">
        <f t="shared" si="310"/>
        <v>544.11642431999996</v>
      </c>
      <c r="AI1002" s="23">
        <f t="shared" si="311"/>
        <v>8378.2487649820869</v>
      </c>
      <c r="AJ1002" s="23">
        <f t="shared" si="312"/>
        <v>70195052.367923871</v>
      </c>
      <c r="AK1002" s="23">
        <f t="shared" si="313"/>
        <v>571.32224553599997</v>
      </c>
      <c r="AL1002" s="23">
        <f t="shared" si="314"/>
        <v>17300.613954284174</v>
      </c>
      <c r="AN1002">
        <v>202212</v>
      </c>
      <c r="AO1002" s="20" t="s">
        <v>33</v>
      </c>
      <c r="AP1002" s="20" t="s">
        <v>4039</v>
      </c>
      <c r="AQ1002">
        <v>1972.4</v>
      </c>
      <c r="AR1002" s="21">
        <v>0.86</v>
      </c>
      <c r="AS1002">
        <v>45.8</v>
      </c>
      <c r="AT1002">
        <v>2.7000000000000003E-2</v>
      </c>
      <c r="AU1002" s="11">
        <f t="shared" si="315"/>
        <v>45.79912800000001</v>
      </c>
      <c r="AV1002" s="23">
        <f t="shared" si="316"/>
        <v>274.93608699519899</v>
      </c>
      <c r="AW1002" s="23">
        <f t="shared" si="317"/>
        <v>75589.851932231628</v>
      </c>
      <c r="AX1002" s="23">
        <f t="shared" si="318"/>
        <v>48.089084400000011</v>
      </c>
      <c r="AY1002" s="23">
        <f t="shared" si="319"/>
        <v>595.67130199039798</v>
      </c>
      <c r="AZ1002" s="23"/>
      <c r="BA1002" s="23"/>
    </row>
    <row r="1003" spans="1:53">
      <c r="A1003">
        <v>202212</v>
      </c>
      <c r="B1003" s="20" t="s">
        <v>27</v>
      </c>
      <c r="C1003" s="20" t="s">
        <v>4040</v>
      </c>
      <c r="D1003">
        <v>89521.93</v>
      </c>
      <c r="E1003" s="21">
        <v>0.68</v>
      </c>
      <c r="F1003">
        <v>2948.44</v>
      </c>
      <c r="G1003" s="22">
        <v>4.8399999999999999E-2</v>
      </c>
      <c r="H1003" s="11">
        <f t="shared" si="300"/>
        <v>2946.3457601599998</v>
      </c>
      <c r="I1003" s="23">
        <f t="shared" si="301"/>
        <v>13064.363234059232</v>
      </c>
      <c r="J1003" s="23">
        <f t="shared" si="302"/>
        <v>170677586.7114386</v>
      </c>
      <c r="K1003" s="23">
        <f t="shared" si="303"/>
        <v>3093.6630481679999</v>
      </c>
      <c r="L1003" s="23">
        <f t="shared" si="304"/>
        <v>29075.072228278463</v>
      </c>
      <c r="N1003">
        <v>202212</v>
      </c>
      <c r="O1003" s="20" t="s">
        <v>29</v>
      </c>
      <c r="P1003" s="20" t="s">
        <v>4041</v>
      </c>
      <c r="Q1003">
        <v>57372.15</v>
      </c>
      <c r="R1003" s="21">
        <v>0.71</v>
      </c>
      <c r="S1003">
        <v>1482.72</v>
      </c>
      <c r="T1003" s="21">
        <v>0.04</v>
      </c>
      <c r="U1003" s="11">
        <f t="shared" si="305"/>
        <v>1629.36906</v>
      </c>
      <c r="V1003" s="23">
        <f t="shared" si="306"/>
        <v>7982.2455993565363</v>
      </c>
      <c r="W1003" s="23">
        <f t="shared" si="307"/>
        <v>63716244.808446787</v>
      </c>
      <c r="X1003" s="23">
        <f t="shared" si="308"/>
        <v>1710.8375130000002</v>
      </c>
      <c r="Y1003" s="23">
        <f t="shared" si="309"/>
        <v>17593.860258713074</v>
      </c>
      <c r="AA1003">
        <v>202212</v>
      </c>
      <c r="AB1003" s="20" t="s">
        <v>31</v>
      </c>
      <c r="AC1003" s="20" t="s">
        <v>4042</v>
      </c>
      <c r="AD1003">
        <v>158163.25</v>
      </c>
      <c r="AE1003" s="21">
        <v>0.72</v>
      </c>
      <c r="AF1003">
        <v>479.42439999999999</v>
      </c>
      <c r="AG1003" s="22">
        <v>4.1999999999999997E-3</v>
      </c>
      <c r="AH1003" s="11">
        <f t="shared" si="310"/>
        <v>478.28566799999993</v>
      </c>
      <c r="AI1003" s="23">
        <f t="shared" si="311"/>
        <v>7364.5935467534464</v>
      </c>
      <c r="AJ1003" s="23">
        <f t="shared" si="312"/>
        <v>54237238.108882509</v>
      </c>
      <c r="AK1003" s="23">
        <f t="shared" si="313"/>
        <v>502.19995139999997</v>
      </c>
      <c r="AL1003" s="23">
        <f t="shared" si="314"/>
        <v>15207.472761506893</v>
      </c>
      <c r="AN1003">
        <v>202212</v>
      </c>
      <c r="AO1003" s="20" t="s">
        <v>33</v>
      </c>
      <c r="AP1003" s="20" t="s">
        <v>4043</v>
      </c>
      <c r="AQ1003">
        <v>2019.3</v>
      </c>
      <c r="AR1003" s="21">
        <v>0.86</v>
      </c>
      <c r="AS1003">
        <v>126.77</v>
      </c>
      <c r="AT1003">
        <v>7.2999999999999995E-2</v>
      </c>
      <c r="AU1003" s="11">
        <f t="shared" si="315"/>
        <v>126.77165399999998</v>
      </c>
      <c r="AV1003" s="23">
        <f t="shared" si="316"/>
        <v>451.7525301923568</v>
      </c>
      <c r="AW1003" s="23">
        <f t="shared" si="317"/>
        <v>204080.34853519624</v>
      </c>
      <c r="AX1003" s="23">
        <f t="shared" si="318"/>
        <v>133.1102367</v>
      </c>
      <c r="AY1003" s="23">
        <f t="shared" si="319"/>
        <v>1030.2767143847136</v>
      </c>
      <c r="AZ1003" s="23"/>
      <c r="BA1003" s="23"/>
    </row>
    <row r="1004" spans="1:53">
      <c r="A1004">
        <v>202212</v>
      </c>
      <c r="B1004" s="20" t="s">
        <v>27</v>
      </c>
      <c r="C1004" s="20" t="s">
        <v>4044</v>
      </c>
      <c r="D1004">
        <v>92747.46</v>
      </c>
      <c r="E1004" s="21">
        <v>0.68</v>
      </c>
      <c r="F1004">
        <v>3054.67</v>
      </c>
      <c r="G1004" s="22">
        <v>4.8399999999999999E-2</v>
      </c>
      <c r="H1004" s="11">
        <f t="shared" si="300"/>
        <v>3052.5044035200003</v>
      </c>
      <c r="I1004" s="23">
        <f t="shared" si="301"/>
        <v>13535.080247670927</v>
      </c>
      <c r="J1004" s="23">
        <f t="shared" si="302"/>
        <v>183198397.31089169</v>
      </c>
      <c r="K1004" s="23">
        <f t="shared" si="303"/>
        <v>3205.1296236960006</v>
      </c>
      <c r="L1004" s="23">
        <f t="shared" si="304"/>
        <v>30122.664898861854</v>
      </c>
      <c r="N1004">
        <v>202212</v>
      </c>
      <c r="O1004" s="20" t="s">
        <v>29</v>
      </c>
      <c r="P1004" s="20" t="s">
        <v>4045</v>
      </c>
      <c r="Q1004">
        <v>39006.720000000001</v>
      </c>
      <c r="R1004" s="21">
        <v>0.71</v>
      </c>
      <c r="S1004">
        <v>1008.08</v>
      </c>
      <c r="T1004" s="21">
        <v>0.04</v>
      </c>
      <c r="U1004" s="11">
        <f t="shared" si="305"/>
        <v>1107.7908480000001</v>
      </c>
      <c r="V1004" s="23">
        <f t="shared" si="306"/>
        <v>5427.0446386501571</v>
      </c>
      <c r="W1004" s="23">
        <f t="shared" si="307"/>
        <v>29452813.509901416</v>
      </c>
      <c r="X1004" s="23">
        <f t="shared" si="308"/>
        <v>1163.1803904000001</v>
      </c>
      <c r="Y1004" s="23">
        <f t="shared" si="309"/>
        <v>11961.880125300315</v>
      </c>
      <c r="AA1004">
        <v>202212</v>
      </c>
      <c r="AB1004" s="20" t="s">
        <v>31</v>
      </c>
      <c r="AC1004" s="20" t="s">
        <v>4046</v>
      </c>
      <c r="AD1004">
        <v>188353.09</v>
      </c>
      <c r="AE1004" s="21">
        <v>0.72</v>
      </c>
      <c r="AF1004">
        <v>570.93589999999995</v>
      </c>
      <c r="AG1004" s="22">
        <v>4.1999999999999997E-3</v>
      </c>
      <c r="AH1004" s="11">
        <f t="shared" si="310"/>
        <v>569.5797441599999</v>
      </c>
      <c r="AI1004" s="23">
        <f t="shared" si="311"/>
        <v>8770.3303461775795</v>
      </c>
      <c r="AJ1004" s="23">
        <f t="shared" si="312"/>
        <v>76918694.381083339</v>
      </c>
      <c r="AK1004" s="23">
        <f t="shared" si="313"/>
        <v>598.05873136799994</v>
      </c>
      <c r="AL1004" s="23">
        <f t="shared" si="314"/>
        <v>18110.24043651516</v>
      </c>
      <c r="AN1004">
        <v>202212</v>
      </c>
      <c r="AO1004" s="20" t="s">
        <v>33</v>
      </c>
      <c r="AP1004" s="20" t="s">
        <v>4047</v>
      </c>
      <c r="AQ1004">
        <v>3487.34</v>
      </c>
      <c r="AR1004" s="21">
        <v>0.86</v>
      </c>
      <c r="AS1004">
        <v>263.62</v>
      </c>
      <c r="AT1004">
        <v>8.7899999999999992E-2</v>
      </c>
      <c r="AU1004" s="11">
        <f t="shared" si="315"/>
        <v>263.62197995999998</v>
      </c>
      <c r="AV1004" s="23">
        <f t="shared" si="316"/>
        <v>849.1969151454548</v>
      </c>
      <c r="AW1004" s="23">
        <f t="shared" si="317"/>
        <v>721135.40069255675</v>
      </c>
      <c r="AX1004" s="23">
        <f t="shared" si="318"/>
        <v>276.80307895800001</v>
      </c>
      <c r="AY1004" s="23">
        <f t="shared" si="319"/>
        <v>1962.0158102509095</v>
      </c>
      <c r="AZ1004" s="23"/>
      <c r="BA1004" s="23"/>
    </row>
    <row r="1005" spans="1:53">
      <c r="A1005">
        <v>202212</v>
      </c>
      <c r="B1005" s="20" t="s">
        <v>27</v>
      </c>
      <c r="C1005" s="20" t="s">
        <v>4048</v>
      </c>
      <c r="D1005">
        <v>59082.99</v>
      </c>
      <c r="E1005" s="21">
        <v>0.68</v>
      </c>
      <c r="F1005">
        <v>1945.92</v>
      </c>
      <c r="G1005" s="22">
        <v>4.8399999999999999E-2</v>
      </c>
      <c r="H1005" s="11">
        <f t="shared" si="300"/>
        <v>1944.53936688</v>
      </c>
      <c r="I1005" s="23">
        <f t="shared" si="301"/>
        <v>8622.2631964512966</v>
      </c>
      <c r="J1005" s="23">
        <f t="shared" si="302"/>
        <v>74343422.628878534</v>
      </c>
      <c r="K1005" s="23">
        <f t="shared" si="303"/>
        <v>2041.7663352240002</v>
      </c>
      <c r="L1005" s="23">
        <f t="shared" si="304"/>
        <v>19189.065759782592</v>
      </c>
      <c r="N1005">
        <v>202212</v>
      </c>
      <c r="O1005" s="20" t="s">
        <v>29</v>
      </c>
      <c r="P1005" s="20" t="s">
        <v>4049</v>
      </c>
      <c r="Q1005">
        <v>47670.720000000001</v>
      </c>
      <c r="R1005" s="21">
        <v>0.71</v>
      </c>
      <c r="S1005">
        <v>1232</v>
      </c>
      <c r="T1005" s="21">
        <v>0.04</v>
      </c>
      <c r="U1005" s="11">
        <f t="shared" si="305"/>
        <v>1353.848448</v>
      </c>
      <c r="V1005" s="23">
        <f t="shared" si="306"/>
        <v>6632.4757733178485</v>
      </c>
      <c r="W1005" s="23">
        <f t="shared" si="307"/>
        <v>43989734.883648194</v>
      </c>
      <c r="X1005" s="23">
        <f t="shared" si="308"/>
        <v>1421.5408704000001</v>
      </c>
      <c r="Y1005" s="23">
        <f t="shared" si="309"/>
        <v>14618.799994635698</v>
      </c>
      <c r="AA1005">
        <v>202212</v>
      </c>
      <c r="AB1005" s="20" t="s">
        <v>31</v>
      </c>
      <c r="AC1005" s="20" t="s">
        <v>4050</v>
      </c>
      <c r="AD1005">
        <v>148567.9</v>
      </c>
      <c r="AE1005" s="21">
        <v>0.72</v>
      </c>
      <c r="AF1005">
        <v>450.339</v>
      </c>
      <c r="AG1005" s="22">
        <v>4.1999999999999997E-3</v>
      </c>
      <c r="AH1005" s="11">
        <f t="shared" si="310"/>
        <v>449.26932959999993</v>
      </c>
      <c r="AI1005" s="23">
        <f t="shared" si="311"/>
        <v>6917.8029510313636</v>
      </c>
      <c r="AJ1005" s="23">
        <f t="shared" si="312"/>
        <v>47855997.669298239</v>
      </c>
      <c r="AK1005" s="23">
        <f t="shared" si="313"/>
        <v>471.73279607999996</v>
      </c>
      <c r="AL1005" s="23">
        <f t="shared" si="314"/>
        <v>14284.875231662727</v>
      </c>
      <c r="AN1005">
        <v>202212</v>
      </c>
      <c r="AO1005" s="20" t="s">
        <v>33</v>
      </c>
      <c r="AP1005" s="20" t="s">
        <v>4051</v>
      </c>
      <c r="AQ1005">
        <v>2222.7600000000002</v>
      </c>
      <c r="AR1005" s="21">
        <v>0.86</v>
      </c>
      <c r="AS1005">
        <v>164.2</v>
      </c>
      <c r="AT1005">
        <v>8.5900000000000004E-2</v>
      </c>
      <c r="AU1005" s="11">
        <f t="shared" si="315"/>
        <v>164.20417224000002</v>
      </c>
      <c r="AV1005" s="23">
        <f t="shared" si="316"/>
        <v>535.65413326400585</v>
      </c>
      <c r="AW1005" s="23">
        <f t="shared" si="317"/>
        <v>286925.35048281332</v>
      </c>
      <c r="AX1005" s="23">
        <f t="shared" si="318"/>
        <v>172.41438085200002</v>
      </c>
      <c r="AY1005" s="23">
        <f t="shared" si="319"/>
        <v>1235.5124387680116</v>
      </c>
      <c r="AZ1005" s="23"/>
      <c r="BA1005" s="23"/>
    </row>
    <row r="1006" spans="1:53">
      <c r="A1006">
        <v>202212</v>
      </c>
      <c r="B1006" s="20" t="s">
        <v>27</v>
      </c>
      <c r="C1006" s="20" t="s">
        <v>4052</v>
      </c>
      <c r="D1006">
        <v>34770.959999999999</v>
      </c>
      <c r="E1006" s="21">
        <v>0.68</v>
      </c>
      <c r="F1006">
        <v>1145.19</v>
      </c>
      <c r="G1006" s="22">
        <v>4.8399999999999999E-2</v>
      </c>
      <c r="H1006" s="11">
        <f t="shared" si="300"/>
        <v>1144.3818355200001</v>
      </c>
      <c r="I1006" s="23">
        <f t="shared" si="301"/>
        <v>5074.2924268605939</v>
      </c>
      <c r="J1006" s="23">
        <f t="shared" si="302"/>
        <v>25748443.633294776</v>
      </c>
      <c r="K1006" s="23">
        <f t="shared" si="303"/>
        <v>1201.6009272960002</v>
      </c>
      <c r="L1006" s="23">
        <f t="shared" si="304"/>
        <v>11292.966689241188</v>
      </c>
      <c r="N1006">
        <v>202212</v>
      </c>
      <c r="O1006" s="20" t="s">
        <v>29</v>
      </c>
      <c r="P1006" s="20" t="s">
        <v>4053</v>
      </c>
      <c r="Q1006">
        <v>35020.83</v>
      </c>
      <c r="R1006" s="21">
        <v>0.71</v>
      </c>
      <c r="S1006">
        <v>905.07</v>
      </c>
      <c r="T1006" s="21">
        <v>0.04</v>
      </c>
      <c r="U1006" s="11">
        <f t="shared" si="305"/>
        <v>994.59157200000004</v>
      </c>
      <c r="V1006" s="23">
        <f t="shared" si="306"/>
        <v>4872.483707745193</v>
      </c>
      <c r="W1006" s="23">
        <f t="shared" si="307"/>
        <v>23741097.482242342</v>
      </c>
      <c r="X1006" s="23">
        <f t="shared" si="308"/>
        <v>1044.3211506</v>
      </c>
      <c r="Y1006" s="23">
        <f t="shared" si="309"/>
        <v>10739.558987490385</v>
      </c>
      <c r="AA1006">
        <v>202212</v>
      </c>
      <c r="AB1006" s="20" t="s">
        <v>31</v>
      </c>
      <c r="AC1006" s="20" t="s">
        <v>4054</v>
      </c>
      <c r="AD1006">
        <v>155389.76999999999</v>
      </c>
      <c r="AE1006" s="21">
        <v>0.72</v>
      </c>
      <c r="AF1006">
        <v>471.01749999999998</v>
      </c>
      <c r="AG1006" s="22">
        <v>4.1999999999999997E-3</v>
      </c>
      <c r="AH1006" s="11">
        <f t="shared" si="310"/>
        <v>469.89866447999998</v>
      </c>
      <c r="AI1006" s="23">
        <f t="shared" si="311"/>
        <v>7235.4513287600139</v>
      </c>
      <c r="AJ1006" s="23">
        <f t="shared" si="312"/>
        <v>52351755.930855051</v>
      </c>
      <c r="AK1006" s="23">
        <f t="shared" si="313"/>
        <v>493.393597704</v>
      </c>
      <c r="AL1006" s="23">
        <f t="shared" si="314"/>
        <v>14940.801322000028</v>
      </c>
      <c r="AN1006">
        <v>202212</v>
      </c>
      <c r="AO1006" s="20" t="s">
        <v>33</v>
      </c>
      <c r="AP1006" s="20" t="s">
        <v>4055</v>
      </c>
      <c r="AQ1006">
        <v>3081.86</v>
      </c>
      <c r="AR1006" s="21">
        <v>0.86</v>
      </c>
      <c r="AS1006">
        <v>227.4</v>
      </c>
      <c r="AT1006">
        <v>8.5800000000000001E-2</v>
      </c>
      <c r="AU1006" s="11">
        <f t="shared" si="315"/>
        <v>227.40428568000002</v>
      </c>
      <c r="AV1006" s="23">
        <f t="shared" si="316"/>
        <v>742.2934181702858</v>
      </c>
      <c r="AW1006" s="23">
        <f t="shared" si="317"/>
        <v>550999.51865892683</v>
      </c>
      <c r="AX1006" s="23">
        <f t="shared" si="318"/>
        <v>238.77449996400003</v>
      </c>
      <c r="AY1006" s="23">
        <f t="shared" si="319"/>
        <v>1711.9911220205715</v>
      </c>
      <c r="AZ1006" s="23"/>
      <c r="BA1006" s="23"/>
    </row>
    <row r="1007" spans="1:53">
      <c r="A1007">
        <v>202212</v>
      </c>
      <c r="B1007" s="20" t="s">
        <v>27</v>
      </c>
      <c r="C1007" s="20" t="s">
        <v>4056</v>
      </c>
      <c r="D1007">
        <v>70415.100000000006</v>
      </c>
      <c r="E1007" s="21">
        <v>0.68</v>
      </c>
      <c r="F1007">
        <v>2319.15</v>
      </c>
      <c r="G1007" s="22">
        <v>4.8399999999999999E-2</v>
      </c>
      <c r="H1007" s="11">
        <f t="shared" si="300"/>
        <v>2317.5017712000003</v>
      </c>
      <c r="I1007" s="23">
        <f t="shared" si="301"/>
        <v>10276.012185646628</v>
      </c>
      <c r="J1007" s="23">
        <f t="shared" si="302"/>
        <v>105596426.439558</v>
      </c>
      <c r="K1007" s="23">
        <f t="shared" si="303"/>
        <v>2433.3768597600006</v>
      </c>
      <c r="L1007" s="23">
        <f t="shared" si="304"/>
        <v>22869.526142493258</v>
      </c>
      <c r="N1007">
        <v>202212</v>
      </c>
      <c r="O1007" s="20" t="s">
        <v>29</v>
      </c>
      <c r="P1007" s="20" t="s">
        <v>4057</v>
      </c>
      <c r="Q1007">
        <v>42556.45</v>
      </c>
      <c r="R1007" s="21">
        <v>0.71</v>
      </c>
      <c r="S1007">
        <v>1099.82</v>
      </c>
      <c r="T1007" s="21">
        <v>0.04</v>
      </c>
      <c r="U1007" s="11">
        <f t="shared" si="305"/>
        <v>1208.6031799999998</v>
      </c>
      <c r="V1007" s="23">
        <f t="shared" si="306"/>
        <v>5920.9221850102613</v>
      </c>
      <c r="W1007" s="23">
        <f t="shared" si="307"/>
        <v>35057319.520946689</v>
      </c>
      <c r="X1007" s="23">
        <f t="shared" si="308"/>
        <v>1269.0333389999998</v>
      </c>
      <c r="Y1007" s="23">
        <f t="shared" si="309"/>
        <v>13050.447550020523</v>
      </c>
      <c r="AA1007">
        <v>202212</v>
      </c>
      <c r="AB1007" s="20" t="s">
        <v>31</v>
      </c>
      <c r="AC1007" s="20" t="s">
        <v>4058</v>
      </c>
      <c r="AD1007">
        <v>191404.26</v>
      </c>
      <c r="AE1007" s="21">
        <v>0.72</v>
      </c>
      <c r="AF1007">
        <v>580.18460000000005</v>
      </c>
      <c r="AG1007" s="22">
        <v>4.1999999999999997E-3</v>
      </c>
      <c r="AH1007" s="11">
        <f t="shared" si="310"/>
        <v>578.80648223999992</v>
      </c>
      <c r="AI1007" s="23">
        <f t="shared" si="311"/>
        <v>8912.4027105988207</v>
      </c>
      <c r="AJ1007" s="23">
        <f t="shared" si="312"/>
        <v>79430922.0758892</v>
      </c>
      <c r="AK1007" s="23">
        <f t="shared" si="313"/>
        <v>607.74680635199991</v>
      </c>
      <c r="AL1007" s="23">
        <f t="shared" si="314"/>
        <v>18403.611903437642</v>
      </c>
      <c r="AN1007">
        <v>202212</v>
      </c>
      <c r="AO1007" s="20" t="s">
        <v>33</v>
      </c>
      <c r="AP1007" s="20" t="s">
        <v>4059</v>
      </c>
      <c r="AQ1007">
        <v>2547.0700000000002</v>
      </c>
      <c r="AR1007" s="21">
        <v>0.86</v>
      </c>
      <c r="AS1007">
        <v>71.41</v>
      </c>
      <c r="AT1007">
        <v>3.2599999999999997E-2</v>
      </c>
      <c r="AU1007" s="11">
        <f t="shared" si="315"/>
        <v>71.409654519999989</v>
      </c>
      <c r="AV1007" s="23">
        <f t="shared" si="316"/>
        <v>389.00140816741879</v>
      </c>
      <c r="AW1007" s="23">
        <f t="shared" si="317"/>
        <v>151322.09555623477</v>
      </c>
      <c r="AX1007" s="23">
        <f t="shared" si="318"/>
        <v>74.980137245999998</v>
      </c>
      <c r="AY1007" s="23">
        <f t="shared" si="319"/>
        <v>849.41247085483758</v>
      </c>
      <c r="AZ1007" s="23"/>
      <c r="BA1007" s="23"/>
    </row>
    <row r="1008" spans="1:53">
      <c r="A1008">
        <v>202212</v>
      </c>
      <c r="B1008" s="20" t="s">
        <v>27</v>
      </c>
      <c r="C1008" s="20" t="s">
        <v>4060</v>
      </c>
      <c r="D1008">
        <v>76435.67</v>
      </c>
      <c r="E1008" s="21">
        <v>0.68</v>
      </c>
      <c r="F1008">
        <v>2517.4299999999998</v>
      </c>
      <c r="G1008" s="22">
        <v>4.8399999999999999E-2</v>
      </c>
      <c r="H1008" s="11">
        <f t="shared" si="300"/>
        <v>2515.6507710400001</v>
      </c>
      <c r="I1008" s="23">
        <f t="shared" si="301"/>
        <v>11154.62274907036</v>
      </c>
      <c r="J1008" s="23">
        <f t="shared" si="302"/>
        <v>124425608.674078</v>
      </c>
      <c r="K1008" s="23">
        <f t="shared" si="303"/>
        <v>2641.4333095920001</v>
      </c>
      <c r="L1008" s="23">
        <f t="shared" si="304"/>
        <v>24824.896269180721</v>
      </c>
      <c r="N1008">
        <v>202212</v>
      </c>
      <c r="O1008" s="20" t="s">
        <v>29</v>
      </c>
      <c r="P1008" s="20" t="s">
        <v>4061</v>
      </c>
      <c r="Q1008">
        <v>33451.56</v>
      </c>
      <c r="R1008" s="21">
        <v>0.71</v>
      </c>
      <c r="S1008">
        <v>864.52</v>
      </c>
      <c r="T1008" s="21">
        <v>0.04</v>
      </c>
      <c r="U1008" s="11">
        <f t="shared" si="305"/>
        <v>950.0243039999998</v>
      </c>
      <c r="V1008" s="23">
        <f t="shared" si="306"/>
        <v>4654.1495760854541</v>
      </c>
      <c r="W1008" s="23">
        <f t="shared" si="307"/>
        <v>21661108.276576411</v>
      </c>
      <c r="X1008" s="23">
        <f t="shared" si="308"/>
        <v>997.52551919999985</v>
      </c>
      <c r="Y1008" s="23">
        <f t="shared" si="309"/>
        <v>10258.323456170909</v>
      </c>
      <c r="AA1008">
        <v>202212</v>
      </c>
      <c r="AB1008" s="20" t="s">
        <v>31</v>
      </c>
      <c r="AC1008" s="20" t="s">
        <v>4062</v>
      </c>
      <c r="AD1008">
        <v>197959.64</v>
      </c>
      <c r="AE1008" s="21">
        <v>0.72</v>
      </c>
      <c r="AF1008">
        <v>600.05529999999999</v>
      </c>
      <c r="AG1008" s="22">
        <v>4.1999999999999997E-3</v>
      </c>
      <c r="AH1008" s="11">
        <f t="shared" si="310"/>
        <v>598.62995136000006</v>
      </c>
      <c r="AI1008" s="23">
        <f t="shared" si="311"/>
        <v>9217.6424502002556</v>
      </c>
      <c r="AJ1008" s="23">
        <f t="shared" si="312"/>
        <v>84964932.339733765</v>
      </c>
      <c r="AK1008" s="23">
        <f t="shared" si="313"/>
        <v>628.56144892800012</v>
      </c>
      <c r="AL1008" s="23">
        <f t="shared" si="314"/>
        <v>19033.91485176051</v>
      </c>
      <c r="AN1008">
        <v>202212</v>
      </c>
      <c r="AO1008" s="20" t="s">
        <v>33</v>
      </c>
      <c r="AP1008" s="20" t="s">
        <v>4063</v>
      </c>
      <c r="AQ1008">
        <v>1341.89</v>
      </c>
      <c r="AR1008" s="21">
        <v>0.86</v>
      </c>
      <c r="AS1008">
        <v>35.54</v>
      </c>
      <c r="AT1008">
        <v>3.0800000000000001E-2</v>
      </c>
      <c r="AU1008" s="11">
        <f t="shared" si="315"/>
        <v>35.543982319999998</v>
      </c>
      <c r="AV1008" s="23">
        <f t="shared" si="316"/>
        <v>199.38727074531729</v>
      </c>
      <c r="AW1008" s="23">
        <f t="shared" si="317"/>
        <v>39755.283735266465</v>
      </c>
      <c r="AX1008" s="23">
        <f t="shared" si="318"/>
        <v>37.321181435999996</v>
      </c>
      <c r="AY1008" s="23">
        <f t="shared" si="319"/>
        <v>434.31852381063459</v>
      </c>
      <c r="AZ1008" s="23"/>
      <c r="BA1008" s="23"/>
    </row>
    <row r="1009" spans="1:53">
      <c r="A1009">
        <v>202212</v>
      </c>
      <c r="B1009" s="20" t="s">
        <v>27</v>
      </c>
      <c r="C1009" s="20" t="s">
        <v>4064</v>
      </c>
      <c r="D1009">
        <v>45418.96</v>
      </c>
      <c r="E1009" s="21">
        <v>0.68</v>
      </c>
      <c r="F1009">
        <v>1495.89</v>
      </c>
      <c r="G1009" s="22">
        <v>4.8399999999999999E-2</v>
      </c>
      <c r="H1009" s="11">
        <f t="shared" si="300"/>
        <v>1494.82881152</v>
      </c>
      <c r="I1009" s="23">
        <f t="shared" si="301"/>
        <v>6628.2059731420777</v>
      </c>
      <c r="J1009" s="23">
        <f t="shared" si="302"/>
        <v>43933114.422396317</v>
      </c>
      <c r="K1009" s="23">
        <f t="shared" si="303"/>
        <v>1569.5702520960001</v>
      </c>
      <c r="L1009" s="23">
        <f t="shared" si="304"/>
        <v>14751.240757804155</v>
      </c>
      <c r="N1009">
        <v>202212</v>
      </c>
      <c r="O1009" s="20" t="s">
        <v>29</v>
      </c>
      <c r="P1009" s="20" t="s">
        <v>4065</v>
      </c>
      <c r="Q1009">
        <v>14258.35</v>
      </c>
      <c r="R1009" s="21">
        <v>0.71</v>
      </c>
      <c r="S1009">
        <v>368.49</v>
      </c>
      <c r="T1009" s="21">
        <v>0.04</v>
      </c>
      <c r="U1009" s="11">
        <f t="shared" si="305"/>
        <v>404.93714</v>
      </c>
      <c r="V1009" s="23">
        <f t="shared" si="306"/>
        <v>1983.7787418039113</v>
      </c>
      <c r="W1009" s="23">
        <f t="shared" si="307"/>
        <v>3935378.0964331096</v>
      </c>
      <c r="X1009" s="23">
        <f t="shared" si="308"/>
        <v>425.18399700000003</v>
      </c>
      <c r="Y1009" s="23">
        <f t="shared" si="309"/>
        <v>4372.4946236078231</v>
      </c>
      <c r="AA1009">
        <v>202212</v>
      </c>
      <c r="AB1009" s="20" t="s">
        <v>31</v>
      </c>
      <c r="AC1009" s="20" t="s">
        <v>4066</v>
      </c>
      <c r="AD1009">
        <v>183743.62</v>
      </c>
      <c r="AE1009" s="21">
        <v>0.72</v>
      </c>
      <c r="AF1009">
        <v>556.96370000000002</v>
      </c>
      <c r="AG1009" s="22">
        <v>4.1999999999999997E-3</v>
      </c>
      <c r="AH1009" s="11">
        <f t="shared" si="310"/>
        <v>555.64070687999993</v>
      </c>
      <c r="AI1009" s="23">
        <f t="shared" si="311"/>
        <v>8555.6984831123373</v>
      </c>
      <c r="AJ1009" s="23">
        <f t="shared" si="312"/>
        <v>73199976.533930749</v>
      </c>
      <c r="AK1009" s="23">
        <f t="shared" si="313"/>
        <v>583.42274222399999</v>
      </c>
      <c r="AL1009" s="23">
        <f t="shared" si="314"/>
        <v>17667.037673104674</v>
      </c>
      <c r="AN1009">
        <v>202212</v>
      </c>
      <c r="AO1009" s="20" t="s">
        <v>33</v>
      </c>
      <c r="AP1009" s="20" t="s">
        <v>4067</v>
      </c>
      <c r="AQ1009">
        <v>2691.02</v>
      </c>
      <c r="AR1009" s="21">
        <v>0.86</v>
      </c>
      <c r="AS1009">
        <v>170.56</v>
      </c>
      <c r="AT1009">
        <v>7.3700000000000002E-2</v>
      </c>
      <c r="AU1009" s="11">
        <f t="shared" si="315"/>
        <v>170.56222964</v>
      </c>
      <c r="AV1009" s="23">
        <f t="shared" si="316"/>
        <v>604.67909262454918</v>
      </c>
      <c r="AW1009" s="23">
        <f t="shared" si="317"/>
        <v>365636.80505724816</v>
      </c>
      <c r="AX1009" s="23">
        <f t="shared" si="318"/>
        <v>179.09034112200001</v>
      </c>
      <c r="AY1009" s="23">
        <f t="shared" si="319"/>
        <v>1379.9204148890983</v>
      </c>
      <c r="AZ1009" s="23"/>
      <c r="BA1009" s="23"/>
    </row>
    <row r="1010" spans="1:53">
      <c r="A1010">
        <v>202212</v>
      </c>
      <c r="B1010" s="20" t="s">
        <v>27</v>
      </c>
      <c r="C1010" s="20" t="s">
        <v>4068</v>
      </c>
      <c r="D1010">
        <v>62476.03</v>
      </c>
      <c r="E1010" s="21">
        <v>0.68</v>
      </c>
      <c r="F1010">
        <v>2057.67</v>
      </c>
      <c r="G1010" s="22">
        <v>4.8399999999999999E-2</v>
      </c>
      <c r="H1010" s="11">
        <f t="shared" si="300"/>
        <v>2056.2110993599999</v>
      </c>
      <c r="I1010" s="23">
        <f t="shared" si="301"/>
        <v>9117.4257451998819</v>
      </c>
      <c r="J1010" s="23">
        <f t="shared" si="302"/>
        <v>83127452.219233617</v>
      </c>
      <c r="K1010" s="23">
        <f t="shared" si="303"/>
        <v>2159.0216543279998</v>
      </c>
      <c r="L1010" s="23">
        <f t="shared" si="304"/>
        <v>20291.062589759764</v>
      </c>
      <c r="N1010">
        <v>202212</v>
      </c>
      <c r="O1010" s="20" t="s">
        <v>29</v>
      </c>
      <c r="P1010" s="20" t="s">
        <v>4069</v>
      </c>
      <c r="Q1010">
        <v>36513.760000000002</v>
      </c>
      <c r="R1010" s="21">
        <v>0.71</v>
      </c>
      <c r="S1010">
        <v>943.66</v>
      </c>
      <c r="T1010" s="21">
        <v>0.04</v>
      </c>
      <c r="U1010" s="11">
        <f t="shared" si="305"/>
        <v>1036.9907840000001</v>
      </c>
      <c r="V1010" s="23">
        <f t="shared" si="306"/>
        <v>5080.1965775373719</v>
      </c>
      <c r="W1010" s="23">
        <f t="shared" si="307"/>
        <v>25808397.266422428</v>
      </c>
      <c r="X1010" s="23">
        <f t="shared" si="308"/>
        <v>1088.8403232000001</v>
      </c>
      <c r="Y1010" s="23">
        <f t="shared" si="309"/>
        <v>11197.383939074743</v>
      </c>
      <c r="AA1010">
        <v>202212</v>
      </c>
      <c r="AB1010" s="20" t="s">
        <v>31</v>
      </c>
      <c r="AC1010" s="20" t="s">
        <v>4070</v>
      </c>
      <c r="AD1010">
        <v>238484.37</v>
      </c>
      <c r="AE1010" s="21">
        <v>0.72</v>
      </c>
      <c r="AF1010">
        <v>722.89380000000006</v>
      </c>
      <c r="AG1010" s="22">
        <v>4.1999999999999997E-3</v>
      </c>
      <c r="AH1010" s="11">
        <f t="shared" si="310"/>
        <v>721.17673488000003</v>
      </c>
      <c r="AI1010" s="23">
        <f t="shared" si="311"/>
        <v>11104.605224687539</v>
      </c>
      <c r="AJ1010" s="23">
        <f t="shared" si="312"/>
        <v>123312257.19615778</v>
      </c>
      <c r="AK1010" s="23">
        <f t="shared" si="313"/>
        <v>757.23557162400004</v>
      </c>
      <c r="AL1010" s="23">
        <f t="shared" si="314"/>
        <v>22930.387184255076</v>
      </c>
      <c r="AN1010">
        <v>202212</v>
      </c>
      <c r="AO1010" s="20" t="s">
        <v>33</v>
      </c>
      <c r="AP1010" s="20" t="s">
        <v>4071</v>
      </c>
      <c r="AQ1010">
        <v>3019.9</v>
      </c>
      <c r="AR1010" s="21">
        <v>0.86</v>
      </c>
      <c r="AS1010">
        <v>31.94</v>
      </c>
      <c r="AT1010">
        <v>1.23E-2</v>
      </c>
      <c r="AU1010" s="11">
        <f t="shared" si="315"/>
        <v>31.944502200000002</v>
      </c>
      <c r="AV1010" s="23">
        <f t="shared" si="316"/>
        <v>286.25698710397444</v>
      </c>
      <c r="AW1010" s="23">
        <f t="shared" si="317"/>
        <v>81943.062665844991</v>
      </c>
      <c r="AX1010" s="23">
        <f t="shared" si="318"/>
        <v>33.541727310000006</v>
      </c>
      <c r="AY1010" s="23">
        <f t="shared" si="319"/>
        <v>604.45847640794887</v>
      </c>
      <c r="AZ1010" s="23"/>
      <c r="BA1010" s="23"/>
    </row>
    <row r="1011" spans="1:53">
      <c r="A1011">
        <v>202212</v>
      </c>
      <c r="B1011" s="20" t="s">
        <v>27</v>
      </c>
      <c r="C1011" s="20" t="s">
        <v>4072</v>
      </c>
      <c r="D1011">
        <v>26766.32</v>
      </c>
      <c r="E1011" s="21">
        <v>0.68</v>
      </c>
      <c r="F1011">
        <v>881.56</v>
      </c>
      <c r="G1011" s="22">
        <v>4.8399999999999999E-2</v>
      </c>
      <c r="H1011" s="11">
        <f t="shared" si="300"/>
        <v>880.93312384000001</v>
      </c>
      <c r="I1011" s="23">
        <f t="shared" si="301"/>
        <v>3906.1370428348041</v>
      </c>
      <c r="J1011" s="23">
        <f t="shared" si="302"/>
        <v>15257906.597406229</v>
      </c>
      <c r="K1011" s="23">
        <f t="shared" si="303"/>
        <v>924.97978003200001</v>
      </c>
      <c r="L1011" s="23">
        <f t="shared" si="304"/>
        <v>8693.2072095096082</v>
      </c>
      <c r="N1011">
        <v>202212</v>
      </c>
      <c r="O1011" s="20" t="s">
        <v>29</v>
      </c>
      <c r="P1011" s="20" t="s">
        <v>4073</v>
      </c>
      <c r="Q1011">
        <v>44627.9</v>
      </c>
      <c r="R1011" s="21">
        <v>0.71</v>
      </c>
      <c r="S1011">
        <v>1153.3599999999999</v>
      </c>
      <c r="T1011" s="21">
        <v>0.04</v>
      </c>
      <c r="U1011" s="11">
        <f t="shared" si="305"/>
        <v>1267.43236</v>
      </c>
      <c r="V1011" s="23">
        <f t="shared" si="306"/>
        <v>6209.1251309829522</v>
      </c>
      <c r="W1011" s="23">
        <f t="shared" si="307"/>
        <v>38553234.892204061</v>
      </c>
      <c r="X1011" s="23">
        <f t="shared" si="308"/>
        <v>1330.8039780000001</v>
      </c>
      <c r="Y1011" s="23">
        <f t="shared" si="309"/>
        <v>13685.682621965905</v>
      </c>
      <c r="AA1011">
        <v>202212</v>
      </c>
      <c r="AB1011" s="20" t="s">
        <v>31</v>
      </c>
      <c r="AC1011" s="20" t="s">
        <v>4074</v>
      </c>
      <c r="AD1011">
        <v>241174.34</v>
      </c>
      <c r="AE1011" s="21">
        <v>0.72</v>
      </c>
      <c r="AF1011">
        <v>731.04769999999996</v>
      </c>
      <c r="AG1011" s="22">
        <v>4.1999999999999997E-3</v>
      </c>
      <c r="AH1011" s="11">
        <f t="shared" si="310"/>
        <v>729.31120415999987</v>
      </c>
      <c r="AI1011" s="23">
        <f t="shared" si="311"/>
        <v>11229.858946414679</v>
      </c>
      <c r="AJ1011" s="23">
        <f t="shared" si="312"/>
        <v>126109731.9563698</v>
      </c>
      <c r="AK1011" s="23">
        <f t="shared" si="313"/>
        <v>765.77676436799993</v>
      </c>
      <c r="AL1011" s="23">
        <f t="shared" si="314"/>
        <v>23189.029096989358</v>
      </c>
      <c r="AN1011">
        <v>202212</v>
      </c>
      <c r="AO1011" s="20" t="s">
        <v>33</v>
      </c>
      <c r="AP1011" s="20" t="s">
        <v>4075</v>
      </c>
      <c r="AQ1011">
        <v>2221.27</v>
      </c>
      <c r="AR1011" s="21">
        <v>0.86</v>
      </c>
      <c r="AS1011">
        <v>7.07</v>
      </c>
      <c r="AT1011">
        <v>3.7000000000000002E-3</v>
      </c>
      <c r="AU1011" s="11">
        <f t="shared" si="315"/>
        <v>7.0680811399999994</v>
      </c>
      <c r="AV1011" s="23">
        <f t="shared" si="316"/>
        <v>115.98337165174792</v>
      </c>
      <c r="AW1011" s="23">
        <f t="shared" si="317"/>
        <v>13452.142499707483</v>
      </c>
      <c r="AX1011" s="23">
        <f t="shared" si="318"/>
        <v>7.421485197</v>
      </c>
      <c r="AY1011" s="23">
        <f t="shared" si="319"/>
        <v>239.03482444349584</v>
      </c>
      <c r="AZ1011" s="23"/>
      <c r="BA1011" s="23"/>
    </row>
    <row r="1012" spans="1:53">
      <c r="A1012">
        <v>202212</v>
      </c>
      <c r="B1012" s="20" t="s">
        <v>27</v>
      </c>
      <c r="C1012" s="20" t="s">
        <v>4076</v>
      </c>
      <c r="D1012">
        <v>15304.14</v>
      </c>
      <c r="E1012" s="21">
        <v>0.68</v>
      </c>
      <c r="F1012">
        <v>504.05</v>
      </c>
      <c r="G1012" s="22">
        <v>4.8399999999999999E-2</v>
      </c>
      <c r="H1012" s="11">
        <f t="shared" si="300"/>
        <v>503.68985568000005</v>
      </c>
      <c r="I1012" s="23">
        <f t="shared" si="301"/>
        <v>2233.4063166968726</v>
      </c>
      <c r="J1012" s="23">
        <f t="shared" si="302"/>
        <v>4988103.7754614912</v>
      </c>
      <c r="K1012" s="23">
        <f t="shared" si="303"/>
        <v>528.87434846400004</v>
      </c>
      <c r="L1012" s="23">
        <f t="shared" si="304"/>
        <v>4970.502489073745</v>
      </c>
      <c r="N1012">
        <v>202212</v>
      </c>
      <c r="O1012" s="20" t="s">
        <v>29</v>
      </c>
      <c r="P1012" s="20" t="s">
        <v>4077</v>
      </c>
      <c r="Q1012">
        <v>26329.49</v>
      </c>
      <c r="R1012" s="21">
        <v>0.71</v>
      </c>
      <c r="S1012">
        <v>680.45</v>
      </c>
      <c r="T1012" s="21">
        <v>0.04</v>
      </c>
      <c r="U1012" s="11">
        <f t="shared" si="305"/>
        <v>747.75751600000001</v>
      </c>
      <c r="V1012" s="23">
        <f t="shared" si="306"/>
        <v>3663.2487310620563</v>
      </c>
      <c r="W1012" s="23">
        <f t="shared" si="307"/>
        <v>13419391.265627766</v>
      </c>
      <c r="X1012" s="23">
        <f t="shared" si="308"/>
        <v>785.14539180000008</v>
      </c>
      <c r="Y1012" s="23">
        <f t="shared" si="309"/>
        <v>8074.2549781241123</v>
      </c>
      <c r="AA1012">
        <v>202212</v>
      </c>
      <c r="AB1012" s="20" t="s">
        <v>31</v>
      </c>
      <c r="AC1012" s="20" t="s">
        <v>4078</v>
      </c>
      <c r="AD1012">
        <v>248846.21</v>
      </c>
      <c r="AE1012" s="21">
        <v>0.72</v>
      </c>
      <c r="AF1012">
        <v>754.30259999999998</v>
      </c>
      <c r="AG1012" s="22">
        <v>4.1999999999999997E-3</v>
      </c>
      <c r="AH1012" s="11">
        <f t="shared" si="310"/>
        <v>752.51093903999993</v>
      </c>
      <c r="AI1012" s="23">
        <f t="shared" si="311"/>
        <v>11587.086079098988</v>
      </c>
      <c r="AJ1012" s="23">
        <f t="shared" si="312"/>
        <v>134260563.80444956</v>
      </c>
      <c r="AK1012" s="23">
        <f t="shared" si="313"/>
        <v>790.13648599199996</v>
      </c>
      <c r="AL1012" s="23">
        <f t="shared" si="314"/>
        <v>23926.683097237976</v>
      </c>
      <c r="AN1012">
        <v>202212</v>
      </c>
      <c r="AO1012" s="20" t="s">
        <v>33</v>
      </c>
      <c r="AP1012" s="20" t="s">
        <v>4079</v>
      </c>
      <c r="AQ1012">
        <v>1042.29</v>
      </c>
      <c r="AR1012" s="21">
        <v>0.86</v>
      </c>
      <c r="AS1012">
        <v>54.23</v>
      </c>
      <c r="AT1012">
        <v>6.0499999999999998E-2</v>
      </c>
      <c r="AU1012" s="11">
        <f t="shared" si="315"/>
        <v>54.230348699999993</v>
      </c>
      <c r="AV1012" s="23">
        <f t="shared" si="316"/>
        <v>213.70422177834061</v>
      </c>
      <c r="AW1012" s="23">
        <f t="shared" si="317"/>
        <v>45669.494405886187</v>
      </c>
      <c r="AX1012" s="23">
        <f t="shared" si="318"/>
        <v>56.941866134999998</v>
      </c>
      <c r="AY1012" s="23">
        <f t="shared" si="319"/>
        <v>481.6387922566812</v>
      </c>
      <c r="AZ1012" s="23"/>
      <c r="BA1012" s="23"/>
    </row>
    <row r="1013" spans="1:53">
      <c r="A1013">
        <v>202212</v>
      </c>
      <c r="B1013" s="20" t="s">
        <v>27</v>
      </c>
      <c r="C1013" s="20" t="s">
        <v>4080</v>
      </c>
      <c r="D1013">
        <v>71975.34</v>
      </c>
      <c r="E1013" s="21">
        <v>0.68</v>
      </c>
      <c r="F1013">
        <v>2370.5300000000002</v>
      </c>
      <c r="G1013" s="22">
        <v>4.8399999999999999E-2</v>
      </c>
      <c r="H1013" s="11">
        <f t="shared" si="300"/>
        <v>2368.8523900800001</v>
      </c>
      <c r="I1013" s="23">
        <f t="shared" si="301"/>
        <v>10503.70546808936</v>
      </c>
      <c r="J1013" s="23">
        <f t="shared" si="302"/>
        <v>110327828.56037031</v>
      </c>
      <c r="K1013" s="23">
        <f t="shared" si="303"/>
        <v>2487.2950095840001</v>
      </c>
      <c r="L1013" s="23">
        <f t="shared" si="304"/>
        <v>23376.263326258719</v>
      </c>
      <c r="N1013">
        <v>202212</v>
      </c>
      <c r="O1013" s="20" t="s">
        <v>29</v>
      </c>
      <c r="P1013" s="20" t="s">
        <v>4081</v>
      </c>
      <c r="Q1013">
        <v>73393.759999999995</v>
      </c>
      <c r="R1013" s="21">
        <v>0.71</v>
      </c>
      <c r="S1013">
        <v>1896.78</v>
      </c>
      <c r="T1013" s="21">
        <v>0.04</v>
      </c>
      <c r="U1013" s="11">
        <f t="shared" si="305"/>
        <v>2084.3827839999999</v>
      </c>
      <c r="V1013" s="23">
        <f t="shared" si="306"/>
        <v>10211.348498883688</v>
      </c>
      <c r="W1013" s="23">
        <f t="shared" si="307"/>
        <v>104271638.16565415</v>
      </c>
      <c r="X1013" s="23">
        <f t="shared" si="308"/>
        <v>2188.6019231999999</v>
      </c>
      <c r="Y1013" s="23">
        <f t="shared" si="309"/>
        <v>22507.079781767377</v>
      </c>
      <c r="AA1013">
        <v>202212</v>
      </c>
      <c r="AB1013" s="20" t="s">
        <v>31</v>
      </c>
      <c r="AC1013" s="20" t="s">
        <v>4082</v>
      </c>
      <c r="AD1013">
        <v>172265.12</v>
      </c>
      <c r="AE1013" s="21">
        <v>0.72</v>
      </c>
      <c r="AF1013">
        <v>522.16999999999996</v>
      </c>
      <c r="AG1013" s="22">
        <v>4.1999999999999997E-3</v>
      </c>
      <c r="AH1013" s="11">
        <f t="shared" si="310"/>
        <v>520.92972287999987</v>
      </c>
      <c r="AI1013" s="23">
        <f t="shared" si="311"/>
        <v>8021.2223198670235</v>
      </c>
      <c r="AJ1013" s="23">
        <f t="shared" si="312"/>
        <v>64340007.504732914</v>
      </c>
      <c r="AK1013" s="23">
        <f t="shared" si="313"/>
        <v>546.9762090239999</v>
      </c>
      <c r="AL1013" s="23">
        <f t="shared" si="314"/>
        <v>16563.374362614046</v>
      </c>
      <c r="AN1013">
        <v>202212</v>
      </c>
      <c r="AO1013" s="20" t="s">
        <v>33</v>
      </c>
      <c r="AP1013" s="20" t="s">
        <v>4083</v>
      </c>
      <c r="AQ1013">
        <v>2201.83</v>
      </c>
      <c r="AR1013" s="21">
        <v>0.86</v>
      </c>
      <c r="AS1013">
        <v>162.28</v>
      </c>
      <c r="AT1013">
        <v>8.5699999999999998E-2</v>
      </c>
      <c r="AU1013" s="11">
        <f t="shared" si="315"/>
        <v>162.27927466</v>
      </c>
      <c r="AV1013" s="23">
        <f t="shared" si="316"/>
        <v>530.05020497590999</v>
      </c>
      <c r="AW1013" s="23">
        <f t="shared" si="317"/>
        <v>280953.21979500417</v>
      </c>
      <c r="AX1013" s="23">
        <f t="shared" si="318"/>
        <v>170.39323839300002</v>
      </c>
      <c r="AY1013" s="23">
        <f t="shared" si="319"/>
        <v>1222.37968461182</v>
      </c>
      <c r="AZ1013" s="23"/>
      <c r="BA1013" s="23"/>
    </row>
    <row r="1014" spans="1:53">
      <c r="A1014">
        <v>202212</v>
      </c>
      <c r="B1014" s="20" t="s">
        <v>27</v>
      </c>
      <c r="C1014" s="20" t="s">
        <v>4084</v>
      </c>
      <c r="D1014">
        <v>58708.639999999999</v>
      </c>
      <c r="E1014" s="21">
        <v>0.68</v>
      </c>
      <c r="F1014">
        <v>1933.59</v>
      </c>
      <c r="G1014" s="22">
        <v>4.8399999999999999E-2</v>
      </c>
      <c r="H1014" s="11">
        <f t="shared" si="300"/>
        <v>1932.2187596799999</v>
      </c>
      <c r="I1014" s="23">
        <f t="shared" si="301"/>
        <v>8567.6325112474588</v>
      </c>
      <c r="J1014" s="23">
        <f t="shared" si="302"/>
        <v>73404326.84778443</v>
      </c>
      <c r="K1014" s="23">
        <f t="shared" si="303"/>
        <v>2028.8296976639999</v>
      </c>
      <c r="L1014" s="23">
        <f t="shared" si="304"/>
        <v>19067.483782174917</v>
      </c>
      <c r="N1014">
        <v>202212</v>
      </c>
      <c r="O1014" s="20" t="s">
        <v>29</v>
      </c>
      <c r="P1014" s="20" t="s">
        <v>4085</v>
      </c>
      <c r="Q1014">
        <v>28516.74</v>
      </c>
      <c r="R1014" s="21">
        <v>0.71</v>
      </c>
      <c r="S1014">
        <v>736.98</v>
      </c>
      <c r="T1014" s="21">
        <v>0.04</v>
      </c>
      <c r="U1014" s="11">
        <f t="shared" si="305"/>
        <v>809.87541599999997</v>
      </c>
      <c r="V1014" s="23">
        <f t="shared" si="306"/>
        <v>3967.5630488485181</v>
      </c>
      <c r="W1014" s="23">
        <f t="shared" si="307"/>
        <v>15741556.546588149</v>
      </c>
      <c r="X1014" s="23">
        <f t="shared" si="308"/>
        <v>850.36918679999997</v>
      </c>
      <c r="Y1014" s="23">
        <f t="shared" si="309"/>
        <v>8745.001513697036</v>
      </c>
      <c r="AA1014">
        <v>202212</v>
      </c>
      <c r="AB1014" s="20" t="s">
        <v>31</v>
      </c>
      <c r="AC1014" s="20" t="s">
        <v>4086</v>
      </c>
      <c r="AD1014">
        <v>123113.11</v>
      </c>
      <c r="AE1014" s="21">
        <v>0.72</v>
      </c>
      <c r="AF1014">
        <v>373.18049999999999</v>
      </c>
      <c r="AG1014" s="22">
        <v>4.1999999999999997E-3</v>
      </c>
      <c r="AH1014" s="11">
        <f t="shared" si="310"/>
        <v>372.29404463999992</v>
      </c>
      <c r="AI1014" s="23">
        <f t="shared" si="311"/>
        <v>5732.5454264928621</v>
      </c>
      <c r="AJ1014" s="23">
        <f t="shared" si="312"/>
        <v>32862077.06680423</v>
      </c>
      <c r="AK1014" s="23">
        <f t="shared" si="313"/>
        <v>390.90874687199994</v>
      </c>
      <c r="AL1014" s="23">
        <f t="shared" si="314"/>
        <v>11837.384897625725</v>
      </c>
      <c r="AN1014">
        <v>202212</v>
      </c>
      <c r="AO1014" s="20" t="s">
        <v>33</v>
      </c>
      <c r="AP1014" s="20" t="s">
        <v>4087</v>
      </c>
      <c r="AQ1014">
        <v>4118.91</v>
      </c>
      <c r="AR1014" s="21">
        <v>0.86</v>
      </c>
      <c r="AS1014">
        <v>59.86</v>
      </c>
      <c r="AT1014">
        <v>1.6899999999999998E-2</v>
      </c>
      <c r="AU1014" s="11">
        <f t="shared" si="315"/>
        <v>59.864237939999995</v>
      </c>
      <c r="AV1014" s="23">
        <f t="shared" si="316"/>
        <v>456.58638191280528</v>
      </c>
      <c r="AW1014" s="23">
        <f t="shared" si="317"/>
        <v>208471.12414822608</v>
      </c>
      <c r="AX1014" s="23">
        <f t="shared" si="318"/>
        <v>62.857449836999997</v>
      </c>
      <c r="AY1014" s="23">
        <f t="shared" si="319"/>
        <v>973.03700176561051</v>
      </c>
      <c r="AZ1014" s="23"/>
      <c r="BA1014" s="23"/>
    </row>
    <row r="1015" spans="1:53">
      <c r="A1015">
        <v>202212</v>
      </c>
      <c r="B1015" s="20" t="s">
        <v>27</v>
      </c>
      <c r="C1015" s="20" t="s">
        <v>4088</v>
      </c>
      <c r="D1015">
        <v>12472.14</v>
      </c>
      <c r="E1015" s="21">
        <v>0.68</v>
      </c>
      <c r="F1015">
        <v>410.77</v>
      </c>
      <c r="G1015" s="22">
        <v>4.8399999999999999E-2</v>
      </c>
      <c r="H1015" s="11">
        <f t="shared" si="300"/>
        <v>410.48307168000002</v>
      </c>
      <c r="I1015" s="23">
        <f t="shared" si="301"/>
        <v>1820.1190173853438</v>
      </c>
      <c r="J1015" s="23">
        <f t="shared" si="302"/>
        <v>3312833.2374477894</v>
      </c>
      <c r="K1015" s="23">
        <f t="shared" si="303"/>
        <v>431.00722526400006</v>
      </c>
      <c r="L1015" s="23">
        <f t="shared" si="304"/>
        <v>4050.7211064506878</v>
      </c>
      <c r="N1015">
        <v>202212</v>
      </c>
      <c r="O1015" s="20" t="s">
        <v>29</v>
      </c>
      <c r="P1015" s="20" t="s">
        <v>4089</v>
      </c>
      <c r="Q1015">
        <v>14733.64</v>
      </c>
      <c r="R1015" s="21">
        <v>0.71</v>
      </c>
      <c r="S1015">
        <v>380.77</v>
      </c>
      <c r="T1015" s="21">
        <v>0.04</v>
      </c>
      <c r="U1015" s="11">
        <f t="shared" si="305"/>
        <v>418.43537599999996</v>
      </c>
      <c r="V1015" s="23">
        <f t="shared" si="306"/>
        <v>2049.9063230592446</v>
      </c>
      <c r="W1015" s="23">
        <f t="shared" si="307"/>
        <v>4202115.9333182722</v>
      </c>
      <c r="X1015" s="23">
        <f t="shared" si="308"/>
        <v>439.35714479999996</v>
      </c>
      <c r="Y1015" s="23">
        <f t="shared" si="309"/>
        <v>4518.2480221184896</v>
      </c>
      <c r="AA1015">
        <v>202212</v>
      </c>
      <c r="AB1015" s="20" t="s">
        <v>31</v>
      </c>
      <c r="AC1015" s="20" t="s">
        <v>4090</v>
      </c>
      <c r="AD1015">
        <v>205369.77</v>
      </c>
      <c r="AE1015" s="21">
        <v>0.72</v>
      </c>
      <c r="AF1015">
        <v>622.51679999999999</v>
      </c>
      <c r="AG1015" s="22">
        <v>4.1999999999999997E-3</v>
      </c>
      <c r="AH1015" s="11">
        <f t="shared" si="310"/>
        <v>621.03818447999993</v>
      </c>
      <c r="AI1015" s="23">
        <f t="shared" si="311"/>
        <v>9562.6821201526873</v>
      </c>
      <c r="AJ1015" s="23">
        <f t="shared" si="312"/>
        <v>91444889.331087887</v>
      </c>
      <c r="AK1015" s="23">
        <f t="shared" si="313"/>
        <v>652.09009370399997</v>
      </c>
      <c r="AL1015" s="23">
        <f t="shared" si="314"/>
        <v>19746.402424785374</v>
      </c>
      <c r="AN1015">
        <v>202212</v>
      </c>
      <c r="AO1015" s="20" t="s">
        <v>33</v>
      </c>
      <c r="AP1015" s="20" t="s">
        <v>4091</v>
      </c>
      <c r="AQ1015">
        <v>1175.96</v>
      </c>
      <c r="AR1015" s="21">
        <v>0.86</v>
      </c>
      <c r="AS1015">
        <v>53.7</v>
      </c>
      <c r="AT1015">
        <v>5.3099999999999994E-2</v>
      </c>
      <c r="AU1015" s="11">
        <f t="shared" si="315"/>
        <v>53.701389359999993</v>
      </c>
      <c r="AV1015" s="23">
        <f t="shared" si="316"/>
        <v>226.77246436933493</v>
      </c>
      <c r="AW1015" s="23">
        <f t="shared" si="317"/>
        <v>51425.750596141275</v>
      </c>
      <c r="AX1015" s="23">
        <f t="shared" si="318"/>
        <v>56.386458827999995</v>
      </c>
      <c r="AY1015" s="23">
        <f t="shared" si="319"/>
        <v>507.24631809866986</v>
      </c>
      <c r="AZ1015" s="23"/>
      <c r="BA1015" s="23"/>
    </row>
    <row r="1016" spans="1:53">
      <c r="A1016">
        <v>202212</v>
      </c>
      <c r="B1016" s="20" t="s">
        <v>27</v>
      </c>
      <c r="C1016" s="20" t="s">
        <v>4092</v>
      </c>
      <c r="D1016">
        <v>19807.93</v>
      </c>
      <c r="E1016" s="21">
        <v>0.68</v>
      </c>
      <c r="F1016">
        <v>652.38</v>
      </c>
      <c r="G1016" s="22">
        <v>4.8399999999999999E-2</v>
      </c>
      <c r="H1016" s="11">
        <f t="shared" si="300"/>
        <v>651.91859216</v>
      </c>
      <c r="I1016" s="23">
        <f t="shared" si="301"/>
        <v>2890.6659232527595</v>
      </c>
      <c r="J1016" s="23">
        <f t="shared" si="302"/>
        <v>8355949.4798547281</v>
      </c>
      <c r="K1016" s="23">
        <f t="shared" si="303"/>
        <v>684.51452176800001</v>
      </c>
      <c r="L1016" s="23">
        <f t="shared" si="304"/>
        <v>6433.2504386655191</v>
      </c>
      <c r="N1016">
        <v>202212</v>
      </c>
      <c r="O1016" s="20" t="s">
        <v>29</v>
      </c>
      <c r="P1016" s="20" t="s">
        <v>4093</v>
      </c>
      <c r="Q1016">
        <v>19486.47</v>
      </c>
      <c r="R1016" s="21">
        <v>0.71</v>
      </c>
      <c r="S1016">
        <v>503.6</v>
      </c>
      <c r="T1016" s="21">
        <v>0.04</v>
      </c>
      <c r="U1016" s="11">
        <f t="shared" si="305"/>
        <v>553.41574800000001</v>
      </c>
      <c r="V1016" s="23">
        <f t="shared" si="306"/>
        <v>2711.17239644136</v>
      </c>
      <c r="W1016" s="23">
        <f t="shared" si="307"/>
        <v>7350455.7632255871</v>
      </c>
      <c r="X1016" s="23">
        <f t="shared" si="308"/>
        <v>581.0865354</v>
      </c>
      <c r="Y1016" s="23">
        <f t="shared" si="309"/>
        <v>5975.7605408827203</v>
      </c>
      <c r="AA1016">
        <v>202212</v>
      </c>
      <c r="AB1016" s="20" t="s">
        <v>31</v>
      </c>
      <c r="AC1016" s="20" t="s">
        <v>4094</v>
      </c>
      <c r="AD1016">
        <v>240796.53</v>
      </c>
      <c r="AE1016" s="21">
        <v>0.72</v>
      </c>
      <c r="AF1016">
        <v>729.90239999999994</v>
      </c>
      <c r="AG1016" s="22">
        <v>4.1999999999999997E-3</v>
      </c>
      <c r="AH1016" s="11">
        <f t="shared" si="310"/>
        <v>728.16870671999993</v>
      </c>
      <c r="AI1016" s="23">
        <f t="shared" si="311"/>
        <v>11212.266888285507</v>
      </c>
      <c r="AJ1016" s="23">
        <f t="shared" si="312"/>
        <v>125714928.77414356</v>
      </c>
      <c r="AK1016" s="23">
        <f t="shared" si="313"/>
        <v>764.57714205599996</v>
      </c>
      <c r="AL1016" s="23">
        <f t="shared" si="314"/>
        <v>23152.702483291014</v>
      </c>
      <c r="AN1016">
        <v>202212</v>
      </c>
      <c r="AO1016" s="20" t="s">
        <v>33</v>
      </c>
      <c r="AP1016" s="20" t="s">
        <v>4095</v>
      </c>
      <c r="AQ1016">
        <v>1499.2</v>
      </c>
      <c r="AR1016" s="21">
        <v>0.86</v>
      </c>
      <c r="AS1016">
        <v>81.36</v>
      </c>
      <c r="AT1016">
        <v>6.3099999999999989E-2</v>
      </c>
      <c r="AU1016" s="11">
        <f t="shared" si="315"/>
        <v>81.355587199999988</v>
      </c>
      <c r="AV1016" s="23">
        <f t="shared" si="316"/>
        <v>313.48684705318914</v>
      </c>
      <c r="AW1016" s="23">
        <f t="shared" si="317"/>
        <v>98274.003275349605</v>
      </c>
      <c r="AX1016" s="23">
        <f t="shared" si="318"/>
        <v>85.423366559999991</v>
      </c>
      <c r="AY1016" s="23">
        <f t="shared" si="319"/>
        <v>708.32928130637822</v>
      </c>
      <c r="AZ1016" s="23"/>
      <c r="BA1016" s="23"/>
    </row>
    <row r="1017" spans="1:53">
      <c r="A1017">
        <v>202212</v>
      </c>
      <c r="B1017" s="20" t="s">
        <v>27</v>
      </c>
      <c r="C1017" s="20" t="s">
        <v>4096</v>
      </c>
      <c r="D1017">
        <v>49482.66</v>
      </c>
      <c r="E1017" s="21">
        <v>0.68</v>
      </c>
      <c r="F1017">
        <v>1629.73</v>
      </c>
      <c r="G1017" s="22">
        <v>4.8399999999999999E-2</v>
      </c>
      <c r="H1017" s="11">
        <f t="shared" si="300"/>
        <v>1628.5733059200004</v>
      </c>
      <c r="I1017" s="23">
        <f t="shared" si="301"/>
        <v>7221.24114200234</v>
      </c>
      <c r="J1017" s="23">
        <f t="shared" si="302"/>
        <v>52146323.630947262</v>
      </c>
      <c r="K1017" s="23">
        <f t="shared" si="303"/>
        <v>1710.0019712160006</v>
      </c>
      <c r="L1017" s="23">
        <f t="shared" si="304"/>
        <v>16071.055589924681</v>
      </c>
      <c r="N1017">
        <v>202212</v>
      </c>
      <c r="O1017" s="20" t="s">
        <v>29</v>
      </c>
      <c r="P1017" s="20" t="s">
        <v>4097</v>
      </c>
      <c r="Q1017">
        <v>16875.59</v>
      </c>
      <c r="R1017" s="21">
        <v>0.71</v>
      </c>
      <c r="S1017">
        <v>436.13</v>
      </c>
      <c r="T1017" s="21">
        <v>0.04</v>
      </c>
      <c r="U1017" s="11">
        <f t="shared" si="305"/>
        <v>479.26675599999999</v>
      </c>
      <c r="V1017" s="23">
        <f t="shared" si="306"/>
        <v>2347.918005757936</v>
      </c>
      <c r="W1017" s="23">
        <f t="shared" si="307"/>
        <v>5512718.961762323</v>
      </c>
      <c r="X1017" s="23">
        <f t="shared" si="308"/>
        <v>503.23009380000002</v>
      </c>
      <c r="Y1017" s="23">
        <f t="shared" si="309"/>
        <v>5175.1027675158721</v>
      </c>
      <c r="AA1017">
        <v>202212</v>
      </c>
      <c r="AB1017" s="20" t="s">
        <v>31</v>
      </c>
      <c r="AC1017" s="20" t="s">
        <v>4098</v>
      </c>
      <c r="AD1017">
        <v>104749.52</v>
      </c>
      <c r="AE1017" s="21">
        <v>0.72</v>
      </c>
      <c r="AF1017">
        <v>317.51670000000001</v>
      </c>
      <c r="AG1017" s="22">
        <v>4.1999999999999997E-3</v>
      </c>
      <c r="AH1017" s="11">
        <f t="shared" si="310"/>
        <v>316.76254847999996</v>
      </c>
      <c r="AI1017" s="23">
        <f t="shared" si="311"/>
        <v>4877.47715741502</v>
      </c>
      <c r="AJ1017" s="23">
        <f t="shared" si="312"/>
        <v>23789783.421105303</v>
      </c>
      <c r="AK1017" s="23">
        <f t="shared" si="313"/>
        <v>332.60067590399996</v>
      </c>
      <c r="AL1017" s="23">
        <f t="shared" si="314"/>
        <v>10071.716863310039</v>
      </c>
      <c r="AN1017">
        <v>202212</v>
      </c>
      <c r="AO1017" s="20" t="s">
        <v>33</v>
      </c>
      <c r="AP1017" s="20" t="s">
        <v>4099</v>
      </c>
      <c r="AQ1017">
        <v>2338.5</v>
      </c>
      <c r="AR1017" s="21">
        <v>0.86</v>
      </c>
      <c r="AS1017">
        <v>159.88</v>
      </c>
      <c r="AT1017">
        <v>7.9500000000000001E-2</v>
      </c>
      <c r="AU1017" s="11">
        <f t="shared" si="315"/>
        <v>159.88324499999999</v>
      </c>
      <c r="AV1017" s="23">
        <f t="shared" si="316"/>
        <v>544.04056909408882</v>
      </c>
      <c r="AW1017" s="23">
        <f t="shared" si="317"/>
        <v>295980.14082022005</v>
      </c>
      <c r="AX1017" s="23">
        <f t="shared" si="318"/>
        <v>167.87740725</v>
      </c>
      <c r="AY1017" s="23">
        <f t="shared" si="319"/>
        <v>1247.9643831881776</v>
      </c>
      <c r="AZ1017" s="23"/>
      <c r="BA1017" s="23"/>
    </row>
    <row r="1018" spans="1:53">
      <c r="A1018">
        <v>202212</v>
      </c>
      <c r="B1018" s="20" t="s">
        <v>27</v>
      </c>
      <c r="C1018" s="20" t="s">
        <v>4100</v>
      </c>
      <c r="D1018">
        <v>22683.05</v>
      </c>
      <c r="E1018" s="21">
        <v>0.68</v>
      </c>
      <c r="F1018">
        <v>747.07</v>
      </c>
      <c r="G1018" s="22">
        <v>4.8399999999999999E-2</v>
      </c>
      <c r="H1018" s="11">
        <f t="shared" si="300"/>
        <v>746.5445416</v>
      </c>
      <c r="I1018" s="23">
        <f t="shared" si="301"/>
        <v>3310.2459303136925</v>
      </c>
      <c r="J1018" s="23">
        <f t="shared" si="302"/>
        <v>10957728.119158363</v>
      </c>
      <c r="K1018" s="23">
        <f t="shared" si="303"/>
        <v>783.87176868000006</v>
      </c>
      <c r="L1018" s="23">
        <f t="shared" si="304"/>
        <v>7367.0364022273852</v>
      </c>
      <c r="N1018">
        <v>202212</v>
      </c>
      <c r="O1018" s="20" t="s">
        <v>29</v>
      </c>
      <c r="P1018" s="20" t="s">
        <v>4101</v>
      </c>
      <c r="Q1018">
        <v>122822.18</v>
      </c>
      <c r="R1018" s="21">
        <v>0.71</v>
      </c>
      <c r="S1018">
        <v>3174.21</v>
      </c>
      <c r="T1018" s="21">
        <v>0.04</v>
      </c>
      <c r="U1018" s="11">
        <f t="shared" si="305"/>
        <v>3488.1499119999999</v>
      </c>
      <c r="V1018" s="23">
        <f t="shared" si="306"/>
        <v>17088.374861468088</v>
      </c>
      <c r="W1018" s="23">
        <f t="shared" si="307"/>
        <v>292012555.4060545</v>
      </c>
      <c r="X1018" s="23">
        <f t="shared" si="308"/>
        <v>3662.5574075999998</v>
      </c>
      <c r="Y1018" s="23">
        <f t="shared" si="309"/>
        <v>37664.899634936177</v>
      </c>
      <c r="AA1018">
        <v>202212</v>
      </c>
      <c r="AB1018" s="20" t="s">
        <v>31</v>
      </c>
      <c r="AC1018" s="20" t="s">
        <v>4102</v>
      </c>
      <c r="AD1018">
        <v>222740.99</v>
      </c>
      <c r="AE1018" s="21">
        <v>0.72</v>
      </c>
      <c r="AF1018">
        <v>675.17250000000001</v>
      </c>
      <c r="AG1018" s="22">
        <v>4.1999999999999997E-3</v>
      </c>
      <c r="AH1018" s="11">
        <f t="shared" si="310"/>
        <v>673.56875375999994</v>
      </c>
      <c r="AI1018" s="23">
        <f t="shared" si="311"/>
        <v>10371.542425636006</v>
      </c>
      <c r="AJ1018" s="23">
        <f t="shared" si="312"/>
        <v>107568892.2867676</v>
      </c>
      <c r="AK1018" s="23">
        <f t="shared" si="313"/>
        <v>707.24719144799997</v>
      </c>
      <c r="AL1018" s="23">
        <f t="shared" si="314"/>
        <v>21416.65360503201</v>
      </c>
      <c r="AN1018">
        <v>202212</v>
      </c>
      <c r="AO1018" s="20" t="s">
        <v>33</v>
      </c>
      <c r="AP1018" s="20" t="s">
        <v>4103</v>
      </c>
      <c r="AQ1018">
        <v>1348.97</v>
      </c>
      <c r="AR1018" s="21">
        <v>0.86</v>
      </c>
      <c r="AS1018">
        <v>3.48</v>
      </c>
      <c r="AT1018">
        <v>3.0000000000000001E-3</v>
      </c>
      <c r="AU1018" s="11">
        <f t="shared" si="315"/>
        <v>3.4803426000000002</v>
      </c>
      <c r="AV1018" s="23">
        <f t="shared" si="316"/>
        <v>63.446686962453327</v>
      </c>
      <c r="AW1018" s="23">
        <f t="shared" si="317"/>
        <v>4025.4820865115448</v>
      </c>
      <c r="AX1018" s="23">
        <f t="shared" si="318"/>
        <v>3.6543597300000004</v>
      </c>
      <c r="AY1018" s="23">
        <f t="shared" si="319"/>
        <v>130.37371652490665</v>
      </c>
      <c r="AZ1018" s="23"/>
      <c r="BA1018" s="23"/>
    </row>
    <row r="1019" spans="1:53">
      <c r="A1019">
        <v>202212</v>
      </c>
      <c r="B1019" s="20" t="s">
        <v>27</v>
      </c>
      <c r="C1019" s="20" t="s">
        <v>4104</v>
      </c>
      <c r="D1019">
        <v>85939.8</v>
      </c>
      <c r="E1019" s="21">
        <v>0.68</v>
      </c>
      <c r="F1019">
        <v>2830.46</v>
      </c>
      <c r="G1019" s="22">
        <v>4.8399999999999999E-2</v>
      </c>
      <c r="H1019" s="11">
        <f t="shared" si="300"/>
        <v>2828.4506976000002</v>
      </c>
      <c r="I1019" s="23">
        <f t="shared" si="301"/>
        <v>12541.605877603441</v>
      </c>
      <c r="J1019" s="23">
        <f t="shared" si="302"/>
        <v>157291877.98913717</v>
      </c>
      <c r="K1019" s="23">
        <f t="shared" si="303"/>
        <v>2969.8732324800003</v>
      </c>
      <c r="L1019" s="23">
        <f t="shared" si="304"/>
        <v>27911.662452806882</v>
      </c>
      <c r="N1019">
        <v>202212</v>
      </c>
      <c r="O1019" s="20" t="s">
        <v>29</v>
      </c>
      <c r="P1019" s="20" t="s">
        <v>4105</v>
      </c>
      <c r="Q1019">
        <v>20797.490000000002</v>
      </c>
      <c r="R1019" s="21">
        <v>0.71</v>
      </c>
      <c r="S1019">
        <v>537.49</v>
      </c>
      <c r="T1019" s="21">
        <v>0.04</v>
      </c>
      <c r="U1019" s="11">
        <f t="shared" si="305"/>
        <v>590.64871600000004</v>
      </c>
      <c r="V1019" s="23">
        <f t="shared" si="306"/>
        <v>2893.5759428601086</v>
      </c>
      <c r="W1019" s="23">
        <f t="shared" si="307"/>
        <v>8372781.7370987665</v>
      </c>
      <c r="X1019" s="23">
        <f t="shared" si="308"/>
        <v>620.18115180000007</v>
      </c>
      <c r="Y1019" s="23">
        <f t="shared" si="309"/>
        <v>6377.8006017202169</v>
      </c>
      <c r="AA1019">
        <v>202212</v>
      </c>
      <c r="AB1019" s="20" t="s">
        <v>31</v>
      </c>
      <c r="AC1019" s="20" t="s">
        <v>4106</v>
      </c>
      <c r="AD1019">
        <v>120422.31</v>
      </c>
      <c r="AE1019" s="21">
        <v>0.72</v>
      </c>
      <c r="AF1019">
        <v>365.02409999999998</v>
      </c>
      <c r="AG1019" s="22">
        <v>4.1999999999999997E-3</v>
      </c>
      <c r="AH1019" s="11">
        <f t="shared" si="310"/>
        <v>364.15706543999994</v>
      </c>
      <c r="AI1019" s="23">
        <f t="shared" si="311"/>
        <v>5607.2530572755868</v>
      </c>
      <c r="AJ1019" s="23">
        <f t="shared" si="312"/>
        <v>31441286.848326415</v>
      </c>
      <c r="AK1019" s="23">
        <f t="shared" si="313"/>
        <v>382.36491871199996</v>
      </c>
      <c r="AL1019" s="23">
        <f t="shared" si="314"/>
        <v>11578.663179991174</v>
      </c>
      <c r="AN1019">
        <v>202212</v>
      </c>
      <c r="AO1019" s="20" t="s">
        <v>33</v>
      </c>
      <c r="AP1019" s="20" t="s">
        <v>4107</v>
      </c>
      <c r="AQ1019">
        <v>2019.3</v>
      </c>
      <c r="AR1019" s="21">
        <v>0.86</v>
      </c>
      <c r="AS1019">
        <v>126.77</v>
      </c>
      <c r="AT1019">
        <v>7.2999999999999995E-2</v>
      </c>
      <c r="AU1019" s="11">
        <f t="shared" si="315"/>
        <v>126.77165399999998</v>
      </c>
      <c r="AV1019" s="23">
        <f t="shared" si="316"/>
        <v>451.7525301923568</v>
      </c>
      <c r="AW1019" s="23">
        <f t="shared" si="317"/>
        <v>204080.34853519624</v>
      </c>
      <c r="AX1019" s="23">
        <f t="shared" si="318"/>
        <v>133.1102367</v>
      </c>
      <c r="AY1019" s="23">
        <f t="shared" si="319"/>
        <v>1030.2767143847136</v>
      </c>
      <c r="AZ1019" s="23"/>
      <c r="BA1019" s="23"/>
    </row>
    <row r="1020" spans="1:53">
      <c r="A1020">
        <v>202212</v>
      </c>
      <c r="B1020" s="20" t="s">
        <v>27</v>
      </c>
      <c r="C1020" s="20" t="s">
        <v>4108</v>
      </c>
      <c r="D1020">
        <v>83442.27</v>
      </c>
      <c r="E1020" s="21">
        <v>0.68</v>
      </c>
      <c r="F1020">
        <v>2748.2</v>
      </c>
      <c r="G1020" s="22">
        <v>4.8399999999999999E-2</v>
      </c>
      <c r="H1020" s="11">
        <f t="shared" si="300"/>
        <v>2746.2519902400004</v>
      </c>
      <c r="I1020" s="23">
        <f t="shared" si="301"/>
        <v>12177.129384436235</v>
      </c>
      <c r="J1020" s="23">
        <f t="shared" si="302"/>
        <v>148282480.04530039</v>
      </c>
      <c r="K1020" s="23">
        <f t="shared" si="303"/>
        <v>2883.5645897520008</v>
      </c>
      <c r="L1020" s="23">
        <f t="shared" si="304"/>
        <v>27100.510759112472</v>
      </c>
      <c r="N1020">
        <v>202212</v>
      </c>
      <c r="O1020" s="20" t="s">
        <v>29</v>
      </c>
      <c r="P1020" s="20" t="s">
        <v>4109</v>
      </c>
      <c r="Q1020">
        <v>33451.56</v>
      </c>
      <c r="R1020" s="21">
        <v>0.71</v>
      </c>
      <c r="S1020">
        <v>864.52</v>
      </c>
      <c r="T1020" s="21">
        <v>0.04</v>
      </c>
      <c r="U1020" s="11">
        <f t="shared" si="305"/>
        <v>950.0243039999998</v>
      </c>
      <c r="V1020" s="23">
        <f t="shared" si="306"/>
        <v>4654.1495760854541</v>
      </c>
      <c r="W1020" s="23">
        <f t="shared" si="307"/>
        <v>21661108.276576411</v>
      </c>
      <c r="X1020" s="23">
        <f t="shared" si="308"/>
        <v>997.52551919999985</v>
      </c>
      <c r="Y1020" s="23">
        <f t="shared" si="309"/>
        <v>10258.323456170909</v>
      </c>
      <c r="AA1020">
        <v>202212</v>
      </c>
      <c r="AB1020" s="20" t="s">
        <v>31</v>
      </c>
      <c r="AC1020" s="20" t="s">
        <v>4110</v>
      </c>
      <c r="AD1020">
        <v>178355.64</v>
      </c>
      <c r="AE1020" s="21">
        <v>0.72</v>
      </c>
      <c r="AF1020">
        <v>540.63160000000005</v>
      </c>
      <c r="AG1020" s="22">
        <v>4.1999999999999997E-3</v>
      </c>
      <c r="AH1020" s="11">
        <f t="shared" si="310"/>
        <v>539.34745536000003</v>
      </c>
      <c r="AI1020" s="23">
        <f t="shared" si="311"/>
        <v>8304.8166711994163</v>
      </c>
      <c r="AJ1020" s="23">
        <f t="shared" si="312"/>
        <v>68969979.942231759</v>
      </c>
      <c r="AK1020" s="23">
        <f t="shared" si="313"/>
        <v>566.31482812800004</v>
      </c>
      <c r="AL1020" s="23">
        <f t="shared" si="314"/>
        <v>17148.980797758832</v>
      </c>
      <c r="AN1020">
        <v>202212</v>
      </c>
      <c r="AO1020" s="20" t="s">
        <v>33</v>
      </c>
      <c r="AP1020" s="20" t="s">
        <v>4111</v>
      </c>
      <c r="AQ1020">
        <v>2246.2199999999998</v>
      </c>
      <c r="AR1020" s="21">
        <v>0.86</v>
      </c>
      <c r="AS1020">
        <v>13.91</v>
      </c>
      <c r="AT1020">
        <v>7.1999999999999998E-3</v>
      </c>
      <c r="AU1020" s="11">
        <f t="shared" si="315"/>
        <v>13.908594239999998</v>
      </c>
      <c r="AV1020" s="23">
        <f t="shared" si="316"/>
        <v>163.32319738026084</v>
      </c>
      <c r="AW1020" s="23">
        <f t="shared" si="317"/>
        <v>26674.466802511641</v>
      </c>
      <c r="AX1020" s="23">
        <f t="shared" si="318"/>
        <v>14.604023951999999</v>
      </c>
      <c r="AY1020" s="23">
        <f t="shared" si="319"/>
        <v>340.55498900052169</v>
      </c>
      <c r="AZ1020" s="23"/>
      <c r="BA1020" s="23"/>
    </row>
    <row r="1021" spans="1:53">
      <c r="A1021">
        <v>202212</v>
      </c>
      <c r="B1021" s="20" t="s">
        <v>27</v>
      </c>
      <c r="C1021" s="20" t="s">
        <v>4112</v>
      </c>
      <c r="D1021">
        <v>69158.23</v>
      </c>
      <c r="E1021" s="21">
        <v>0.68</v>
      </c>
      <c r="F1021">
        <v>2277.75</v>
      </c>
      <c r="G1021" s="22">
        <v>4.8399999999999999E-2</v>
      </c>
      <c r="H1021" s="11">
        <f t="shared" si="300"/>
        <v>2276.1356657599999</v>
      </c>
      <c r="I1021" s="23">
        <f t="shared" si="301"/>
        <v>10092.591137664394</v>
      </c>
      <c r="J1021" s="23">
        <f t="shared" si="302"/>
        <v>101860395.87206188</v>
      </c>
      <c r="K1021" s="23">
        <f t="shared" si="303"/>
        <v>2389.9424490480001</v>
      </c>
      <c r="L1021" s="23">
        <f t="shared" si="304"/>
        <v>22461.31794108879</v>
      </c>
      <c r="N1021">
        <v>202212</v>
      </c>
      <c r="O1021" s="20" t="s">
        <v>29</v>
      </c>
      <c r="P1021" s="20" t="s">
        <v>4113</v>
      </c>
      <c r="Q1021">
        <v>29956.59</v>
      </c>
      <c r="R1021" s="21">
        <v>0.71</v>
      </c>
      <c r="S1021">
        <v>774.19</v>
      </c>
      <c r="T1021" s="21">
        <v>0.04</v>
      </c>
      <c r="U1021" s="11">
        <f t="shared" si="305"/>
        <v>850.767156</v>
      </c>
      <c r="V1021" s="23">
        <f t="shared" si="306"/>
        <v>4167.8908442376314</v>
      </c>
      <c r="W1021" s="23">
        <f t="shared" si="307"/>
        <v>17371314.089479875</v>
      </c>
      <c r="X1021" s="23">
        <f t="shared" si="308"/>
        <v>893.30551380000009</v>
      </c>
      <c r="Y1021" s="23">
        <f t="shared" si="309"/>
        <v>9186.5488444752627</v>
      </c>
      <c r="AA1021">
        <v>202212</v>
      </c>
      <c r="AB1021" s="20" t="s">
        <v>31</v>
      </c>
      <c r="AC1021" s="20" t="s">
        <v>4114</v>
      </c>
      <c r="AD1021">
        <v>183308.38</v>
      </c>
      <c r="AE1021" s="21">
        <v>0.72</v>
      </c>
      <c r="AF1021">
        <v>555.64440000000002</v>
      </c>
      <c r="AG1021" s="22">
        <v>4.1999999999999997E-3</v>
      </c>
      <c r="AH1021" s="11">
        <f t="shared" si="310"/>
        <v>554.32454111999994</v>
      </c>
      <c r="AI1021" s="23">
        <f t="shared" si="311"/>
        <v>8535.4322980453962</v>
      </c>
      <c r="AJ1021" s="23">
        <f t="shared" si="312"/>
        <v>72853604.514516518</v>
      </c>
      <c r="AK1021" s="23">
        <f t="shared" si="313"/>
        <v>582.04076817599992</v>
      </c>
      <c r="AL1021" s="23">
        <f t="shared" si="314"/>
        <v>17625.189137210793</v>
      </c>
      <c r="AN1021">
        <v>202212</v>
      </c>
      <c r="AO1021" s="20" t="s">
        <v>33</v>
      </c>
      <c r="AP1021" s="20" t="s">
        <v>4115</v>
      </c>
      <c r="AQ1021">
        <v>2871.97</v>
      </c>
      <c r="AR1021" s="21">
        <v>0.86</v>
      </c>
      <c r="AS1021">
        <v>34.08</v>
      </c>
      <c r="AT1021">
        <v>1.38E-2</v>
      </c>
      <c r="AU1021" s="11">
        <f t="shared" si="315"/>
        <v>34.084539959999994</v>
      </c>
      <c r="AV1021" s="23">
        <f t="shared" si="316"/>
        <v>288.13790394980555</v>
      </c>
      <c r="AW1021" s="23">
        <f t="shared" si="317"/>
        <v>83023.451692587361</v>
      </c>
      <c r="AX1021" s="23">
        <f t="shared" si="318"/>
        <v>35.788766957999997</v>
      </c>
      <c r="AY1021" s="23">
        <f t="shared" si="319"/>
        <v>610.36034785961112</v>
      </c>
      <c r="AZ1021" s="23"/>
      <c r="BA1021" s="23"/>
    </row>
    <row r="1022" spans="1:53">
      <c r="A1022">
        <v>202212</v>
      </c>
      <c r="B1022" s="20" t="s">
        <v>27</v>
      </c>
      <c r="C1022" s="20" t="s">
        <v>4116</v>
      </c>
      <c r="D1022">
        <v>124051.64</v>
      </c>
      <c r="E1022" s="21">
        <v>0.68</v>
      </c>
      <c r="F1022">
        <v>4085.68</v>
      </c>
      <c r="G1022" s="22">
        <v>4.8399999999999999E-2</v>
      </c>
      <c r="H1022" s="11">
        <f t="shared" si="300"/>
        <v>4082.7875756799999</v>
      </c>
      <c r="I1022" s="23">
        <f t="shared" si="301"/>
        <v>18103.448895044505</v>
      </c>
      <c r="J1022" s="23">
        <f t="shared" si="302"/>
        <v>327734861.89548808</v>
      </c>
      <c r="K1022" s="23">
        <f t="shared" si="303"/>
        <v>4286.9269544640001</v>
      </c>
      <c r="L1022" s="23">
        <f t="shared" si="304"/>
        <v>40289.685365769008</v>
      </c>
      <c r="N1022">
        <v>202212</v>
      </c>
      <c r="O1022" s="20" t="s">
        <v>29</v>
      </c>
      <c r="P1022" s="20" t="s">
        <v>4117</v>
      </c>
      <c r="Q1022">
        <v>104977.05</v>
      </c>
      <c r="R1022" s="21">
        <v>0.71</v>
      </c>
      <c r="S1022">
        <v>2713.02</v>
      </c>
      <c r="T1022" s="21">
        <v>0.04</v>
      </c>
      <c r="U1022" s="11">
        <f t="shared" si="305"/>
        <v>2981.3482199999999</v>
      </c>
      <c r="V1022" s="23">
        <f t="shared" si="306"/>
        <v>14605.563769109769</v>
      </c>
      <c r="W1022" s="23">
        <f t="shared" si="307"/>
        <v>213322493.01353195</v>
      </c>
      <c r="X1022" s="23">
        <f t="shared" si="308"/>
        <v>3130.4156309999998</v>
      </c>
      <c r="Y1022" s="23">
        <f t="shared" si="309"/>
        <v>32192.475758219538</v>
      </c>
      <c r="AA1022">
        <v>202212</v>
      </c>
      <c r="AB1022" s="20" t="s">
        <v>31</v>
      </c>
      <c r="AC1022" s="20" t="s">
        <v>4118</v>
      </c>
      <c r="AD1022">
        <v>220582.05</v>
      </c>
      <c r="AE1022" s="21">
        <v>0.72</v>
      </c>
      <c r="AF1022">
        <v>668.62829999999997</v>
      </c>
      <c r="AG1022" s="22">
        <v>4.1999999999999997E-3</v>
      </c>
      <c r="AH1022" s="11">
        <f t="shared" si="310"/>
        <v>667.04011919999982</v>
      </c>
      <c r="AI1022" s="23">
        <f t="shared" si="311"/>
        <v>10271.0151818431</v>
      </c>
      <c r="AJ1022" s="23">
        <f t="shared" si="312"/>
        <v>105493752.86565146</v>
      </c>
      <c r="AK1022" s="23">
        <f t="shared" si="313"/>
        <v>700.39212515999986</v>
      </c>
      <c r="AL1022" s="23">
        <f t="shared" si="314"/>
        <v>21209.0704828862</v>
      </c>
      <c r="AN1022">
        <v>202212</v>
      </c>
      <c r="AO1022" s="20" t="s">
        <v>33</v>
      </c>
      <c r="AP1022" s="20" t="s">
        <v>4119</v>
      </c>
      <c r="AQ1022">
        <v>1455.2</v>
      </c>
      <c r="AR1022" s="21">
        <v>0.86</v>
      </c>
      <c r="AS1022">
        <v>15.89</v>
      </c>
      <c r="AT1022">
        <v>1.2699999999999999E-2</v>
      </c>
      <c r="AU1022" s="11">
        <f t="shared" si="315"/>
        <v>15.893694399999999</v>
      </c>
      <c r="AV1022" s="23">
        <f t="shared" si="316"/>
        <v>140.13530603126469</v>
      </c>
      <c r="AW1022" s="23">
        <f t="shared" si="317"/>
        <v>19637.903996476209</v>
      </c>
      <c r="AX1022" s="23">
        <f t="shared" si="318"/>
        <v>16.68837912</v>
      </c>
      <c r="AY1022" s="23">
        <f t="shared" si="319"/>
        <v>296.1643064625294</v>
      </c>
      <c r="AZ1022" s="23"/>
      <c r="BA1022" s="23"/>
    </row>
    <row r="1023" spans="1:53">
      <c r="A1023">
        <v>202212</v>
      </c>
      <c r="B1023" s="20" t="s">
        <v>27</v>
      </c>
      <c r="C1023" s="20" t="s">
        <v>4120</v>
      </c>
      <c r="D1023">
        <v>56523.11</v>
      </c>
      <c r="E1023" s="21">
        <v>0.68</v>
      </c>
      <c r="F1023">
        <v>1861.61</v>
      </c>
      <c r="G1023" s="22">
        <v>4.8399999999999999E-2</v>
      </c>
      <c r="H1023" s="11">
        <f t="shared" si="300"/>
        <v>1860.2885963200001</v>
      </c>
      <c r="I1023" s="23">
        <f t="shared" si="301"/>
        <v>8248.6876696993222</v>
      </c>
      <c r="J1023" s="23">
        <f t="shared" si="302"/>
        <v>68040848.272249639</v>
      </c>
      <c r="K1023" s="23">
        <f t="shared" si="303"/>
        <v>1953.3030261360002</v>
      </c>
      <c r="L1023" s="23">
        <f t="shared" si="304"/>
        <v>18357.663935718643</v>
      </c>
      <c r="N1023">
        <v>202212</v>
      </c>
      <c r="O1023" s="20" t="s">
        <v>29</v>
      </c>
      <c r="P1023" s="20" t="s">
        <v>4121</v>
      </c>
      <c r="Q1023">
        <v>20129.37</v>
      </c>
      <c r="R1023" s="21">
        <v>0.71</v>
      </c>
      <c r="S1023">
        <v>520.22</v>
      </c>
      <c r="T1023" s="21">
        <v>0.04</v>
      </c>
      <c r="U1023" s="11">
        <f t="shared" si="305"/>
        <v>571.67410800000005</v>
      </c>
      <c r="V1023" s="23">
        <f t="shared" si="306"/>
        <v>2800.6197275214454</v>
      </c>
      <c r="W1023" s="23">
        <f t="shared" si="307"/>
        <v>7843470.8581822952</v>
      </c>
      <c r="X1023" s="23">
        <f t="shared" si="308"/>
        <v>600.25781340000003</v>
      </c>
      <c r="Y1023" s="23">
        <f t="shared" si="309"/>
        <v>6172.9135630428909</v>
      </c>
      <c r="AA1023">
        <v>202212</v>
      </c>
      <c r="AB1023" s="20" t="s">
        <v>31</v>
      </c>
      <c r="AC1023" s="20" t="s">
        <v>4122</v>
      </c>
      <c r="AD1023">
        <v>193644.2</v>
      </c>
      <c r="AE1023" s="21">
        <v>0.72</v>
      </c>
      <c r="AF1023">
        <v>586.97429999999997</v>
      </c>
      <c r="AG1023" s="22">
        <v>4.1999999999999997E-3</v>
      </c>
      <c r="AH1023" s="11">
        <f t="shared" si="310"/>
        <v>585.58006079999996</v>
      </c>
      <c r="AI1023" s="23">
        <f t="shared" si="311"/>
        <v>9016.701576922791</v>
      </c>
      <c r="AJ1023" s="23">
        <f t="shared" si="312"/>
        <v>81300907.327281952</v>
      </c>
      <c r="AK1023" s="23">
        <f t="shared" si="313"/>
        <v>614.85906383999998</v>
      </c>
      <c r="AL1023" s="23">
        <f t="shared" si="314"/>
        <v>18618.983214645581</v>
      </c>
      <c r="AN1023">
        <v>202212</v>
      </c>
      <c r="AO1023" s="20" t="s">
        <v>33</v>
      </c>
      <c r="AP1023" s="20" t="s">
        <v>4123</v>
      </c>
      <c r="AQ1023">
        <v>721.2</v>
      </c>
      <c r="AR1023" s="21">
        <v>0.86</v>
      </c>
      <c r="AS1023">
        <v>2.0499999999999998</v>
      </c>
      <c r="AT1023">
        <v>3.3E-3</v>
      </c>
      <c r="AU1023" s="11">
        <f t="shared" si="315"/>
        <v>2.0467656000000001</v>
      </c>
      <c r="AV1023" s="23">
        <f t="shared" si="316"/>
        <v>35.570778346809576</v>
      </c>
      <c r="AW1023" s="23">
        <f t="shared" si="317"/>
        <v>1265.2802721978569</v>
      </c>
      <c r="AX1023" s="23">
        <f t="shared" si="318"/>
        <v>2.1491038800000002</v>
      </c>
      <c r="AY1023" s="23">
        <f t="shared" si="319"/>
        <v>73.188322293619152</v>
      </c>
      <c r="AZ1023" s="23"/>
      <c r="BA1023" s="23"/>
    </row>
    <row r="1024" spans="1:53">
      <c r="A1024">
        <v>202212</v>
      </c>
      <c r="B1024" s="20" t="s">
        <v>27</v>
      </c>
      <c r="C1024" s="20" t="s">
        <v>4124</v>
      </c>
      <c r="D1024">
        <v>132406.12</v>
      </c>
      <c r="E1024" s="21">
        <v>0.68</v>
      </c>
      <c r="F1024">
        <v>4360.84</v>
      </c>
      <c r="G1024" s="22">
        <v>4.8399999999999999E-2</v>
      </c>
      <c r="H1024" s="11">
        <f t="shared" si="300"/>
        <v>4357.7502214400001</v>
      </c>
      <c r="I1024" s="23">
        <f t="shared" si="301"/>
        <v>19322.658102795984</v>
      </c>
      <c r="J1024" s="23">
        <f t="shared" si="302"/>
        <v>373365116.1575473</v>
      </c>
      <c r="K1024" s="23">
        <f t="shared" si="303"/>
        <v>4575.6377325120002</v>
      </c>
      <c r="L1024" s="23">
        <f t="shared" si="304"/>
        <v>43003.066427031968</v>
      </c>
      <c r="N1024">
        <v>202212</v>
      </c>
      <c r="O1024" s="20" t="s">
        <v>29</v>
      </c>
      <c r="P1024" s="20" t="s">
        <v>4125</v>
      </c>
      <c r="Q1024">
        <v>29956.59</v>
      </c>
      <c r="R1024" s="21">
        <v>0.71</v>
      </c>
      <c r="S1024">
        <v>774.19</v>
      </c>
      <c r="T1024" s="21">
        <v>0.04</v>
      </c>
      <c r="U1024" s="11">
        <f t="shared" si="305"/>
        <v>850.767156</v>
      </c>
      <c r="V1024" s="23">
        <f t="shared" si="306"/>
        <v>4167.8908442376314</v>
      </c>
      <c r="W1024" s="23">
        <f t="shared" si="307"/>
        <v>17371314.089479875</v>
      </c>
      <c r="X1024" s="23">
        <f t="shared" si="308"/>
        <v>893.30551380000009</v>
      </c>
      <c r="Y1024" s="23">
        <f t="shared" si="309"/>
        <v>9186.5488444752627</v>
      </c>
      <c r="AA1024">
        <v>202212</v>
      </c>
      <c r="AB1024" s="20" t="s">
        <v>31</v>
      </c>
      <c r="AC1024" s="20" t="s">
        <v>4126</v>
      </c>
      <c r="AD1024">
        <v>214662.41</v>
      </c>
      <c r="AE1024" s="21">
        <v>0.72</v>
      </c>
      <c r="AF1024">
        <v>650.68470000000002</v>
      </c>
      <c r="AG1024" s="22">
        <v>4.1999999999999997E-3</v>
      </c>
      <c r="AH1024" s="11">
        <f t="shared" si="310"/>
        <v>649.13912784000001</v>
      </c>
      <c r="AI1024" s="23">
        <f t="shared" si="311"/>
        <v>9995.3775571540336</v>
      </c>
      <c r="AJ1024" s="23">
        <f t="shared" si="312"/>
        <v>99907572.510058537</v>
      </c>
      <c r="AK1024" s="23">
        <f t="shared" si="313"/>
        <v>681.59608423200007</v>
      </c>
      <c r="AL1024" s="23">
        <f t="shared" si="314"/>
        <v>20639.894242148068</v>
      </c>
      <c r="AN1024">
        <v>202212</v>
      </c>
      <c r="AO1024" s="20" t="s">
        <v>33</v>
      </c>
      <c r="AP1024" s="20" t="s">
        <v>4127</v>
      </c>
      <c r="AQ1024">
        <v>197.18</v>
      </c>
      <c r="AR1024" s="21">
        <v>0.86</v>
      </c>
      <c r="AS1024">
        <v>3.63</v>
      </c>
      <c r="AT1024">
        <v>2.1400000000000002E-2</v>
      </c>
      <c r="AU1024" s="11">
        <f t="shared" si="315"/>
        <v>3.6289007200000007</v>
      </c>
      <c r="AV1024" s="23">
        <f t="shared" si="316"/>
        <v>24.539787965225774</v>
      </c>
      <c r="AW1024" s="23">
        <f t="shared" si="317"/>
        <v>602.20119337823974</v>
      </c>
      <c r="AX1024" s="23">
        <f t="shared" si="318"/>
        <v>3.8103457560000011</v>
      </c>
      <c r="AY1024" s="23">
        <f t="shared" si="319"/>
        <v>52.708476650451544</v>
      </c>
      <c r="AZ1024" s="23"/>
      <c r="BA1024" s="23"/>
    </row>
    <row r="1025" spans="1:53">
      <c r="A1025">
        <v>202212</v>
      </c>
      <c r="B1025" s="20" t="s">
        <v>27</v>
      </c>
      <c r="C1025" s="20" t="s">
        <v>4128</v>
      </c>
      <c r="D1025">
        <v>35451.35</v>
      </c>
      <c r="E1025" s="21">
        <v>0.68</v>
      </c>
      <c r="F1025">
        <v>1167.5999999999999</v>
      </c>
      <c r="G1025" s="22">
        <v>4.8399999999999999E-2</v>
      </c>
      <c r="H1025" s="11">
        <f t="shared" si="300"/>
        <v>1166.7748312000001</v>
      </c>
      <c r="I1025" s="23">
        <f t="shared" si="301"/>
        <v>5173.5849923897504</v>
      </c>
      <c r="J1025" s="23">
        <f t="shared" si="302"/>
        <v>26765981.673480455</v>
      </c>
      <c r="K1025" s="23">
        <f t="shared" si="303"/>
        <v>1225.1135727600001</v>
      </c>
      <c r="L1025" s="23">
        <f t="shared" si="304"/>
        <v>11513.944815979501</v>
      </c>
      <c r="N1025">
        <v>202212</v>
      </c>
      <c r="O1025" s="20" t="s">
        <v>29</v>
      </c>
      <c r="P1025" s="20" t="s">
        <v>4129</v>
      </c>
      <c r="Q1025">
        <v>32952.28</v>
      </c>
      <c r="R1025" s="21">
        <v>0.71</v>
      </c>
      <c r="S1025">
        <v>851.61</v>
      </c>
      <c r="T1025" s="21">
        <v>0.04</v>
      </c>
      <c r="U1025" s="11">
        <f t="shared" si="305"/>
        <v>935.84475199999986</v>
      </c>
      <c r="V1025" s="23">
        <f t="shared" si="306"/>
        <v>4584.6842417229327</v>
      </c>
      <c r="W1025" s="23">
        <f t="shared" si="307"/>
        <v>21019329.596302584</v>
      </c>
      <c r="X1025" s="23">
        <f t="shared" si="308"/>
        <v>982.63698959999988</v>
      </c>
      <c r="Y1025" s="23">
        <f t="shared" si="309"/>
        <v>10105.213235445864</v>
      </c>
      <c r="AA1025">
        <v>202212</v>
      </c>
      <c r="AB1025" s="20" t="s">
        <v>31</v>
      </c>
      <c r="AC1025" s="20" t="s">
        <v>4130</v>
      </c>
      <c r="AD1025">
        <v>195475.16</v>
      </c>
      <c r="AE1025" s="21">
        <v>0.72</v>
      </c>
      <c r="AF1025">
        <v>592.52430000000004</v>
      </c>
      <c r="AG1025" s="22">
        <v>4.1999999999999997E-3</v>
      </c>
      <c r="AH1025" s="11">
        <f t="shared" si="310"/>
        <v>591.11688384000001</v>
      </c>
      <c r="AI1025" s="23">
        <f t="shared" si="311"/>
        <v>9101.9570088917462</v>
      </c>
      <c r="AJ1025" s="23">
        <f t="shared" si="312"/>
        <v>82845621.391713589</v>
      </c>
      <c r="AK1025" s="23">
        <f t="shared" si="313"/>
        <v>620.67272803200001</v>
      </c>
      <c r="AL1025" s="23">
        <f t="shared" si="314"/>
        <v>18795.030901623493</v>
      </c>
      <c r="AN1025">
        <v>202212</v>
      </c>
      <c r="AO1025" s="20" t="s">
        <v>33</v>
      </c>
      <c r="AP1025" s="20" t="s">
        <v>4131</v>
      </c>
      <c r="AQ1025">
        <v>3043.26</v>
      </c>
      <c r="AR1025" s="21">
        <v>0.86</v>
      </c>
      <c r="AS1025">
        <v>232.93</v>
      </c>
      <c r="AT1025">
        <v>8.900000000000001E-2</v>
      </c>
      <c r="AU1025" s="11">
        <f t="shared" si="315"/>
        <v>232.93112040000005</v>
      </c>
      <c r="AV1025" s="23">
        <f t="shared" si="316"/>
        <v>745.23235303636295</v>
      </c>
      <c r="AW1025" s="23">
        <f t="shared" si="317"/>
        <v>555371.2600121143</v>
      </c>
      <c r="AX1025" s="23">
        <f t="shared" si="318"/>
        <v>244.57767642000007</v>
      </c>
      <c r="AY1025" s="23">
        <f t="shared" si="319"/>
        <v>1723.395826472726</v>
      </c>
      <c r="AZ1025" s="23"/>
      <c r="BA1025" s="23"/>
    </row>
    <row r="1026" spans="1:53">
      <c r="A1026">
        <v>202212</v>
      </c>
      <c r="B1026" s="20" t="s">
        <v>27</v>
      </c>
      <c r="C1026" s="20" t="s">
        <v>4132</v>
      </c>
      <c r="D1026">
        <v>34370.83</v>
      </c>
      <c r="E1026" s="21">
        <v>0.68</v>
      </c>
      <c r="F1026">
        <v>1132.01</v>
      </c>
      <c r="G1026" s="22">
        <v>4.8399999999999999E-2</v>
      </c>
      <c r="H1026" s="11">
        <f t="shared" si="300"/>
        <v>1131.21275696</v>
      </c>
      <c r="I1026" s="23">
        <f t="shared" si="301"/>
        <v>5015.899543006949</v>
      </c>
      <c r="J1026" s="23">
        <f t="shared" si="302"/>
        <v>25159248.225537319</v>
      </c>
      <c r="K1026" s="23">
        <f t="shared" si="303"/>
        <v>1187.7733948079999</v>
      </c>
      <c r="L1026" s="23">
        <f t="shared" si="304"/>
        <v>11163.011842973898</v>
      </c>
      <c r="N1026">
        <v>202212</v>
      </c>
      <c r="O1026" s="20" t="s">
        <v>29</v>
      </c>
      <c r="P1026" s="20" t="s">
        <v>4133</v>
      </c>
      <c r="Q1026">
        <v>18256.87</v>
      </c>
      <c r="R1026" s="21">
        <v>0.71</v>
      </c>
      <c r="S1026">
        <v>471.83</v>
      </c>
      <c r="T1026" s="21">
        <v>0.04</v>
      </c>
      <c r="U1026" s="11">
        <f t="shared" si="305"/>
        <v>518.49510799999996</v>
      </c>
      <c r="V1026" s="23">
        <f t="shared" si="306"/>
        <v>2540.0968974585116</v>
      </c>
      <c r="W1026" s="23">
        <f t="shared" si="307"/>
        <v>6452092.2484783567</v>
      </c>
      <c r="X1026" s="23">
        <f t="shared" si="308"/>
        <v>544.41986339999994</v>
      </c>
      <c r="Y1026" s="23">
        <f t="shared" si="309"/>
        <v>5598.6889029170234</v>
      </c>
      <c r="AA1026">
        <v>202212</v>
      </c>
      <c r="AB1026" s="20" t="s">
        <v>31</v>
      </c>
      <c r="AC1026" s="20" t="s">
        <v>4134</v>
      </c>
      <c r="AD1026">
        <v>159123.29</v>
      </c>
      <c r="AE1026" s="21">
        <v>0.72</v>
      </c>
      <c r="AF1026">
        <v>482.33449999999999</v>
      </c>
      <c r="AG1026" s="22">
        <v>4.1999999999999997E-3</v>
      </c>
      <c r="AH1026" s="11">
        <f t="shared" si="310"/>
        <v>481.18882895999997</v>
      </c>
      <c r="AI1026" s="23">
        <f t="shared" si="311"/>
        <v>7409.296120762423</v>
      </c>
      <c r="AJ1026" s="23">
        <f t="shared" si="312"/>
        <v>54897669.005145088</v>
      </c>
      <c r="AK1026" s="23">
        <f t="shared" si="313"/>
        <v>505.248270408</v>
      </c>
      <c r="AL1026" s="23">
        <f t="shared" si="314"/>
        <v>15299.781070484845</v>
      </c>
      <c r="AN1026">
        <v>202212</v>
      </c>
      <c r="AO1026" s="20" t="s">
        <v>33</v>
      </c>
      <c r="AP1026" s="20" t="s">
        <v>4135</v>
      </c>
      <c r="AQ1026">
        <v>1058.48</v>
      </c>
      <c r="AR1026" s="21">
        <v>0.86</v>
      </c>
      <c r="AS1026">
        <v>35.590000000000003</v>
      </c>
      <c r="AT1026">
        <v>3.9100000000000003E-2</v>
      </c>
      <c r="AU1026" s="11">
        <f t="shared" si="315"/>
        <v>35.592448480000002</v>
      </c>
      <c r="AV1026" s="23">
        <f t="shared" si="316"/>
        <v>176.44468594127025</v>
      </c>
      <c r="AW1026" s="23">
        <f t="shared" si="317"/>
        <v>31132.727196913493</v>
      </c>
      <c r="AX1026" s="23">
        <f t="shared" si="318"/>
        <v>37.372070904000005</v>
      </c>
      <c r="AY1026" s="23">
        <f t="shared" si="319"/>
        <v>388.48182036254047</v>
      </c>
      <c r="AZ1026" s="23"/>
      <c r="BA1026" s="23"/>
    </row>
    <row r="1027" spans="1:53">
      <c r="A1027">
        <v>202212</v>
      </c>
      <c r="B1027" s="20" t="s">
        <v>27</v>
      </c>
      <c r="C1027" s="20" t="s">
        <v>4136</v>
      </c>
      <c r="D1027">
        <v>24420.240000000002</v>
      </c>
      <c r="E1027" s="21">
        <v>0.68</v>
      </c>
      <c r="F1027">
        <v>804.29</v>
      </c>
      <c r="G1027" s="22">
        <v>4.8399999999999999E-2</v>
      </c>
      <c r="H1027" s="11">
        <f t="shared" ref="H1027:H1090" si="320">D1027*E1027*G1027</f>
        <v>803.71893888</v>
      </c>
      <c r="I1027" s="23">
        <f t="shared" ref="I1027:I1090" si="321">D1027*E1027*SQRT(G1027*(1-G1027))</f>
        <v>3563.7623722243552</v>
      </c>
      <c r="J1027" s="23">
        <f t="shared" ref="J1027:J1090" si="322">I1027^2</f>
        <v>12700402.245682163</v>
      </c>
      <c r="K1027" s="23">
        <f t="shared" ref="K1027:K1090" si="323">H1027*(1+$BB$10)</f>
        <v>843.90488582400008</v>
      </c>
      <c r="L1027" s="23">
        <f t="shared" ref="L1027:L1090" si="324">H1027+$BB$9*I1027</f>
        <v>7931.2436833287102</v>
      </c>
      <c r="N1027">
        <v>202212</v>
      </c>
      <c r="O1027" s="20" t="s">
        <v>29</v>
      </c>
      <c r="P1027" s="20" t="s">
        <v>4137</v>
      </c>
      <c r="Q1027">
        <v>30581.54</v>
      </c>
      <c r="R1027" s="21">
        <v>0.71</v>
      </c>
      <c r="S1027">
        <v>790.34</v>
      </c>
      <c r="T1027" s="21">
        <v>0.04</v>
      </c>
      <c r="U1027" s="11">
        <f t="shared" ref="U1027:U1090" si="325">Q1027*R1027*T1027</f>
        <v>868.51573600000006</v>
      </c>
      <c r="V1027" s="23">
        <f t="shared" ref="V1027:V1090" si="326">Q1027*R1027*SQRT(T1027*(1-T1027))</f>
        <v>4254.8407735555647</v>
      </c>
      <c r="W1027" s="23">
        <f t="shared" ref="W1027:W1090" si="327">V1027^2</f>
        <v>18103670.008310918</v>
      </c>
      <c r="X1027" s="23">
        <f t="shared" ref="X1027:X1090" si="328">U1027*(1+$BB$10)</f>
        <v>911.94152280000014</v>
      </c>
      <c r="Y1027" s="23">
        <f t="shared" ref="Y1027:Y1090" si="329">U1027+$BB$9*V1027</f>
        <v>9378.1972831111289</v>
      </c>
      <c r="AA1027">
        <v>202212</v>
      </c>
      <c r="AB1027" s="20" t="s">
        <v>31</v>
      </c>
      <c r="AC1027" s="20" t="s">
        <v>4138</v>
      </c>
      <c r="AD1027">
        <v>175840.19</v>
      </c>
      <c r="AE1027" s="21">
        <v>0.72</v>
      </c>
      <c r="AF1027">
        <v>533.0068</v>
      </c>
      <c r="AG1027" s="22">
        <v>4.1999999999999997E-3</v>
      </c>
      <c r="AH1027" s="11">
        <f t="shared" ref="AH1027:AH1090" si="330">AD1027*AE1027*AG1027</f>
        <v>531.74073455999996</v>
      </c>
      <c r="AI1027" s="23">
        <f t="shared" ref="AI1027:AI1090" si="331">AD1027*AE1027*SQRT(AG1027*(1-AG1027))</f>
        <v>8187.6891663132865</v>
      </c>
      <c r="AJ1027" s="23">
        <f t="shared" ref="AJ1027:AJ1090" si="332">AI1027^2</f>
        <v>67038253.884163961</v>
      </c>
      <c r="AK1027" s="23">
        <f t="shared" ref="AK1027:AK1090" si="333">AH1027*(1+$BB$10)</f>
        <v>558.32777128800001</v>
      </c>
      <c r="AL1027" s="23">
        <f t="shared" ref="AL1027:AL1090" si="334">AH1027+$BB$9*AI1027</f>
        <v>16907.119067186573</v>
      </c>
      <c r="AN1027">
        <v>202212</v>
      </c>
      <c r="AO1027" s="20" t="s">
        <v>33</v>
      </c>
      <c r="AP1027" s="20" t="s">
        <v>4139</v>
      </c>
      <c r="AQ1027">
        <v>1620.65</v>
      </c>
      <c r="AR1027" s="21">
        <v>0.86</v>
      </c>
      <c r="AS1027">
        <v>2.93</v>
      </c>
      <c r="AT1027">
        <v>2.0999999999999999E-3</v>
      </c>
      <c r="AU1027" s="11">
        <f t="shared" ref="AU1027:AU1090" si="335">AQ1027*AR1027*AT1027</f>
        <v>2.9268939</v>
      </c>
      <c r="AV1027" s="23">
        <f t="shared" ref="AV1027:AV1090" si="336">AQ1027*AR1027*SQRT(AT1027*(1-AT1027))</f>
        <v>63.80296237063169</v>
      </c>
      <c r="AW1027" s="23">
        <f t="shared" ref="AW1027:AW1090" si="337">AV1027^2</f>
        <v>4070.8180072682435</v>
      </c>
      <c r="AX1027" s="23">
        <f t="shared" ref="AX1027:AX1090" si="338">AU1027*(1+$BB$10)</f>
        <v>3.0732385950000003</v>
      </c>
      <c r="AY1027" s="23">
        <f t="shared" ref="AY1027:AY1090" si="339">AU1027+$BB$9*AV1027</f>
        <v>130.53281864126339</v>
      </c>
      <c r="AZ1027" s="23"/>
      <c r="BA1027" s="23"/>
    </row>
    <row r="1028" spans="1:53">
      <c r="A1028">
        <v>202212</v>
      </c>
      <c r="B1028" s="20" t="s">
        <v>27</v>
      </c>
      <c r="C1028" s="20" t="s">
        <v>4140</v>
      </c>
      <c r="D1028">
        <v>176995.72</v>
      </c>
      <c r="E1028" s="21">
        <v>0.68</v>
      </c>
      <c r="F1028">
        <v>5829.41</v>
      </c>
      <c r="G1028" s="22">
        <v>4.8399999999999999E-2</v>
      </c>
      <c r="H1028" s="11">
        <f t="shared" si="320"/>
        <v>5825.2831366400005</v>
      </c>
      <c r="I1028" s="23">
        <f t="shared" si="321"/>
        <v>25829.831606108608</v>
      </c>
      <c r="J1028" s="23">
        <f t="shared" si="322"/>
        <v>667180200.79992723</v>
      </c>
      <c r="K1028" s="23">
        <f t="shared" si="323"/>
        <v>6116.547293472001</v>
      </c>
      <c r="L1028" s="23">
        <f t="shared" si="324"/>
        <v>57484.946348857215</v>
      </c>
      <c r="N1028">
        <v>202212</v>
      </c>
      <c r="O1028" s="20" t="s">
        <v>29</v>
      </c>
      <c r="P1028" s="20" t="s">
        <v>4141</v>
      </c>
      <c r="Q1028">
        <v>27521.45</v>
      </c>
      <c r="R1028" s="21">
        <v>0.71</v>
      </c>
      <c r="S1028">
        <v>711.26</v>
      </c>
      <c r="T1028" s="21">
        <v>0.04</v>
      </c>
      <c r="U1028" s="11">
        <f t="shared" si="325"/>
        <v>781.60918000000004</v>
      </c>
      <c r="V1028" s="23">
        <f t="shared" si="326"/>
        <v>3829.0873385503414</v>
      </c>
      <c r="W1028" s="23">
        <f t="shared" si="327"/>
        <v>14661909.846246537</v>
      </c>
      <c r="X1028" s="23">
        <f t="shared" si="328"/>
        <v>820.68963900000006</v>
      </c>
      <c r="Y1028" s="23">
        <f t="shared" si="329"/>
        <v>8439.7838571006832</v>
      </c>
      <c r="AA1028">
        <v>202212</v>
      </c>
      <c r="AB1028" s="20" t="s">
        <v>31</v>
      </c>
      <c r="AC1028" s="20" t="s">
        <v>4142</v>
      </c>
      <c r="AD1028">
        <v>199706.8</v>
      </c>
      <c r="AE1028" s="21">
        <v>0.72</v>
      </c>
      <c r="AF1028">
        <v>605.35130000000004</v>
      </c>
      <c r="AG1028" s="22">
        <v>4.1999999999999997E-3</v>
      </c>
      <c r="AH1028" s="11">
        <f t="shared" si="330"/>
        <v>603.91336319999982</v>
      </c>
      <c r="AI1028" s="23">
        <f t="shared" si="331"/>
        <v>9298.995882562991</v>
      </c>
      <c r="AJ1028" s="23">
        <f t="shared" si="332"/>
        <v>86471324.423923463</v>
      </c>
      <c r="AK1028" s="23">
        <f t="shared" si="333"/>
        <v>634.10903135999979</v>
      </c>
      <c r="AL1028" s="23">
        <f t="shared" si="334"/>
        <v>19201.905128325983</v>
      </c>
      <c r="AN1028">
        <v>202212</v>
      </c>
      <c r="AO1028" s="20" t="s">
        <v>33</v>
      </c>
      <c r="AP1028" s="20" t="s">
        <v>4143</v>
      </c>
      <c r="AQ1028">
        <v>14.08</v>
      </c>
      <c r="AR1028" s="21">
        <v>0.86</v>
      </c>
      <c r="AS1028">
        <v>0.16</v>
      </c>
      <c r="AT1028">
        <v>1.29E-2</v>
      </c>
      <c r="AU1028" s="11">
        <f t="shared" si="335"/>
        <v>0.15620352000000001</v>
      </c>
      <c r="AV1028" s="23">
        <f t="shared" si="336"/>
        <v>1.3663958589353269</v>
      </c>
      <c r="AW1028" s="23">
        <f t="shared" si="337"/>
        <v>1.8670376433156097</v>
      </c>
      <c r="AX1028" s="23">
        <f t="shared" si="338"/>
        <v>0.16401369600000001</v>
      </c>
      <c r="AY1028" s="23">
        <f t="shared" si="339"/>
        <v>2.8889952378706538</v>
      </c>
      <c r="AZ1028" s="23"/>
      <c r="BA1028" s="23"/>
    </row>
    <row r="1029" spans="1:53">
      <c r="A1029">
        <v>202212</v>
      </c>
      <c r="B1029" s="20" t="s">
        <v>27</v>
      </c>
      <c r="C1029" s="20" t="s">
        <v>4144</v>
      </c>
      <c r="D1029">
        <v>41405.79</v>
      </c>
      <c r="E1029" s="21">
        <v>0.68</v>
      </c>
      <c r="F1029">
        <v>1363.71</v>
      </c>
      <c r="G1029" s="22">
        <v>4.8399999999999999E-2</v>
      </c>
      <c r="H1029" s="11">
        <f t="shared" si="320"/>
        <v>1362.7473604800002</v>
      </c>
      <c r="I1029" s="23">
        <f t="shared" si="321"/>
        <v>6042.5448887571738</v>
      </c>
      <c r="J1029" s="23">
        <f t="shared" si="322"/>
        <v>36512348.732645445</v>
      </c>
      <c r="K1029" s="23">
        <f t="shared" si="323"/>
        <v>1430.8847285040003</v>
      </c>
      <c r="L1029" s="23">
        <f t="shared" si="324"/>
        <v>13447.837137994347</v>
      </c>
      <c r="N1029">
        <v>202212</v>
      </c>
      <c r="O1029" s="20" t="s">
        <v>29</v>
      </c>
      <c r="P1029" s="20" t="s">
        <v>4145</v>
      </c>
      <c r="Q1029">
        <v>46932.02</v>
      </c>
      <c r="R1029" s="21">
        <v>0.71</v>
      </c>
      <c r="S1029">
        <v>1212.9100000000001</v>
      </c>
      <c r="T1029" s="21">
        <v>0.04</v>
      </c>
      <c r="U1029" s="11">
        <f t="shared" si="325"/>
        <v>1332.8693679999999</v>
      </c>
      <c r="V1029" s="23">
        <f t="shared" si="326"/>
        <v>6529.699690771793</v>
      </c>
      <c r="W1029" s="23">
        <f t="shared" si="327"/>
        <v>42636978.051665246</v>
      </c>
      <c r="X1029" s="23">
        <f t="shared" si="328"/>
        <v>1399.5128364</v>
      </c>
      <c r="Y1029" s="23">
        <f t="shared" si="329"/>
        <v>14392.268749543586</v>
      </c>
      <c r="AA1029">
        <v>202212</v>
      </c>
      <c r="AB1029" s="20" t="s">
        <v>31</v>
      </c>
      <c r="AC1029" s="20" t="s">
        <v>4146</v>
      </c>
      <c r="AD1029">
        <v>212396.11</v>
      </c>
      <c r="AE1029" s="21">
        <v>0.72</v>
      </c>
      <c r="AF1029">
        <v>643.81510000000003</v>
      </c>
      <c r="AG1029" s="22">
        <v>4.1999999999999997E-3</v>
      </c>
      <c r="AH1029" s="11">
        <f t="shared" si="330"/>
        <v>642.28583663999984</v>
      </c>
      <c r="AI1029" s="23">
        <f t="shared" si="331"/>
        <v>9889.8512837940234</v>
      </c>
      <c r="AJ1029" s="23">
        <f t="shared" si="332"/>
        <v>97809158.415562287</v>
      </c>
      <c r="AK1029" s="23">
        <f t="shared" si="333"/>
        <v>674.40012847199989</v>
      </c>
      <c r="AL1029" s="23">
        <f t="shared" si="334"/>
        <v>20421.988404228046</v>
      </c>
      <c r="AN1029">
        <v>202212</v>
      </c>
      <c r="AO1029" s="20" t="s">
        <v>33</v>
      </c>
      <c r="AP1029" s="20" t="s">
        <v>4147</v>
      </c>
      <c r="AQ1029">
        <v>2986.79</v>
      </c>
      <c r="AR1029" s="21">
        <v>0.86</v>
      </c>
      <c r="AS1029">
        <v>7.45</v>
      </c>
      <c r="AT1029">
        <v>2.8999999999999998E-3</v>
      </c>
      <c r="AU1029" s="11">
        <f t="shared" si="335"/>
        <v>7.4490542599999996</v>
      </c>
      <c r="AV1029" s="23">
        <f t="shared" si="336"/>
        <v>138.1247474408747</v>
      </c>
      <c r="AW1029" s="23">
        <f t="shared" si="337"/>
        <v>19078.445855605423</v>
      </c>
      <c r="AX1029" s="23">
        <f t="shared" si="338"/>
        <v>7.821506973</v>
      </c>
      <c r="AY1029" s="23">
        <f t="shared" si="339"/>
        <v>283.69854914174942</v>
      </c>
      <c r="AZ1029" s="23"/>
      <c r="BA1029" s="23"/>
    </row>
    <row r="1030" spans="1:53">
      <c r="A1030">
        <v>202212</v>
      </c>
      <c r="B1030" s="20" t="s">
        <v>27</v>
      </c>
      <c r="C1030" s="20" t="s">
        <v>4148</v>
      </c>
      <c r="D1030">
        <v>68513.91</v>
      </c>
      <c r="E1030" s="21">
        <v>0.68</v>
      </c>
      <c r="F1030">
        <v>2256.5300000000002</v>
      </c>
      <c r="G1030" s="22">
        <v>4.8399999999999999E-2</v>
      </c>
      <c r="H1030" s="11">
        <f t="shared" si="320"/>
        <v>2254.9298059200005</v>
      </c>
      <c r="I1030" s="23">
        <f t="shared" si="321"/>
        <v>9998.5624396797903</v>
      </c>
      <c r="J1030" s="23">
        <f t="shared" si="322"/>
        <v>99971250.860175475</v>
      </c>
      <c r="K1030" s="23">
        <f t="shared" si="323"/>
        <v>2367.6762962160005</v>
      </c>
      <c r="L1030" s="23">
        <f t="shared" si="324"/>
        <v>22252.054685279581</v>
      </c>
      <c r="N1030">
        <v>202212</v>
      </c>
      <c r="O1030" s="20" t="s">
        <v>29</v>
      </c>
      <c r="P1030" s="20" t="s">
        <v>4149</v>
      </c>
      <c r="Q1030">
        <v>48177.86</v>
      </c>
      <c r="R1030" s="21">
        <v>0.71</v>
      </c>
      <c r="S1030">
        <v>1245.0999999999999</v>
      </c>
      <c r="T1030" s="21">
        <v>0.04</v>
      </c>
      <c r="U1030" s="11">
        <f t="shared" si="325"/>
        <v>1368.2512239999999</v>
      </c>
      <c r="V1030" s="23">
        <f t="shared" si="326"/>
        <v>6703.034677477056</v>
      </c>
      <c r="W1030" s="23">
        <f t="shared" si="327"/>
        <v>44930673.887459941</v>
      </c>
      <c r="X1030" s="23">
        <f t="shared" si="328"/>
        <v>1436.6637851999999</v>
      </c>
      <c r="Y1030" s="23">
        <f t="shared" si="329"/>
        <v>14774.320578954112</v>
      </c>
      <c r="AA1030">
        <v>202212</v>
      </c>
      <c r="AB1030" s="20" t="s">
        <v>31</v>
      </c>
      <c r="AC1030" s="20" t="s">
        <v>4150</v>
      </c>
      <c r="AD1030">
        <v>181554.16</v>
      </c>
      <c r="AE1030" s="21">
        <v>0.72</v>
      </c>
      <c r="AF1030">
        <v>550.327</v>
      </c>
      <c r="AG1030" s="22">
        <v>4.1999999999999997E-3</v>
      </c>
      <c r="AH1030" s="11">
        <f t="shared" si="330"/>
        <v>549.01977983999996</v>
      </c>
      <c r="AI1030" s="23">
        <f t="shared" si="331"/>
        <v>8453.7501292003217</v>
      </c>
      <c r="AJ1030" s="23">
        <f t="shared" si="332"/>
        <v>71465891.246954456</v>
      </c>
      <c r="AK1030" s="23">
        <f t="shared" si="333"/>
        <v>576.47076883199998</v>
      </c>
      <c r="AL1030" s="23">
        <f t="shared" si="334"/>
        <v>17456.520038240644</v>
      </c>
      <c r="AN1030">
        <v>202212</v>
      </c>
      <c r="AO1030" s="20" t="s">
        <v>33</v>
      </c>
      <c r="AP1030" s="20" t="s">
        <v>4151</v>
      </c>
      <c r="AQ1030">
        <v>427.38</v>
      </c>
      <c r="AR1030" s="21">
        <v>0.86</v>
      </c>
      <c r="AS1030">
        <v>4.2300000000000004</v>
      </c>
      <c r="AT1030">
        <v>1.15E-2</v>
      </c>
      <c r="AU1030" s="11">
        <f t="shared" si="335"/>
        <v>4.2267881999999997</v>
      </c>
      <c r="AV1030" s="23">
        <f t="shared" si="336"/>
        <v>39.187711577739528</v>
      </c>
      <c r="AW1030" s="23">
        <f t="shared" si="337"/>
        <v>1535.6767387001007</v>
      </c>
      <c r="AX1030" s="23">
        <f t="shared" si="338"/>
        <v>4.4381276099999996</v>
      </c>
      <c r="AY1030" s="23">
        <f t="shared" si="339"/>
        <v>82.602211355479056</v>
      </c>
      <c r="AZ1030" s="23"/>
      <c r="BA1030" s="23"/>
    </row>
    <row r="1031" spans="1:53">
      <c r="A1031">
        <v>202212</v>
      </c>
      <c r="B1031" s="20" t="s">
        <v>27</v>
      </c>
      <c r="C1031" s="20" t="s">
        <v>4152</v>
      </c>
      <c r="D1031">
        <v>93322.92</v>
      </c>
      <c r="E1031" s="21">
        <v>0.68</v>
      </c>
      <c r="F1031">
        <v>3073.62</v>
      </c>
      <c r="G1031" s="22">
        <v>4.8399999999999999E-2</v>
      </c>
      <c r="H1031" s="11">
        <f t="shared" si="320"/>
        <v>3071.4439430400002</v>
      </c>
      <c r="I1031" s="23">
        <f t="shared" si="321"/>
        <v>13619.059876647556</v>
      </c>
      <c r="J1031" s="23">
        <f t="shared" si="322"/>
        <v>185478791.92371133</v>
      </c>
      <c r="K1031" s="23">
        <f t="shared" si="323"/>
        <v>3225.0161401920004</v>
      </c>
      <c r="L1031" s="23">
        <f t="shared" si="324"/>
        <v>30309.563696335113</v>
      </c>
      <c r="N1031">
        <v>202212</v>
      </c>
      <c r="O1031" s="20" t="s">
        <v>29</v>
      </c>
      <c r="P1031" s="20" t="s">
        <v>4153</v>
      </c>
      <c r="Q1031">
        <v>18165.52</v>
      </c>
      <c r="R1031" s="21">
        <v>0.71</v>
      </c>
      <c r="S1031">
        <v>469.46</v>
      </c>
      <c r="T1031" s="21">
        <v>0.04</v>
      </c>
      <c r="U1031" s="11">
        <f t="shared" si="325"/>
        <v>515.90076799999997</v>
      </c>
      <c r="V1031" s="23">
        <f t="shared" si="326"/>
        <v>2527.3872790199275</v>
      </c>
      <c r="W1031" s="23">
        <f t="shared" si="327"/>
        <v>6387686.4581517531</v>
      </c>
      <c r="X1031" s="23">
        <f t="shared" si="328"/>
        <v>541.69580640000004</v>
      </c>
      <c r="Y1031" s="23">
        <f t="shared" si="329"/>
        <v>5570.6753260398546</v>
      </c>
      <c r="AA1031">
        <v>202212</v>
      </c>
      <c r="AB1031" s="20" t="s">
        <v>31</v>
      </c>
      <c r="AC1031" s="20" t="s">
        <v>4154</v>
      </c>
      <c r="AD1031">
        <v>136253.17000000001</v>
      </c>
      <c r="AE1031" s="21">
        <v>0.72</v>
      </c>
      <c r="AF1031">
        <v>413.01060000000001</v>
      </c>
      <c r="AG1031" s="22">
        <v>4.1999999999999997E-3</v>
      </c>
      <c r="AH1031" s="11">
        <f t="shared" si="330"/>
        <v>412.02958608</v>
      </c>
      <c r="AI1031" s="23">
        <f t="shared" si="331"/>
        <v>6344.3892086606747</v>
      </c>
      <c r="AJ1031" s="23">
        <f t="shared" si="332"/>
        <v>40251274.430970021</v>
      </c>
      <c r="AK1031" s="23">
        <f t="shared" si="333"/>
        <v>432.63106538400001</v>
      </c>
      <c r="AL1031" s="23">
        <f t="shared" si="334"/>
        <v>13100.808003401349</v>
      </c>
      <c r="AN1031">
        <v>202212</v>
      </c>
      <c r="AO1031" s="20" t="s">
        <v>33</v>
      </c>
      <c r="AP1031" s="20" t="s">
        <v>4155</v>
      </c>
      <c r="AQ1031">
        <v>496.63</v>
      </c>
      <c r="AR1031" s="21">
        <v>0.86</v>
      </c>
      <c r="AS1031">
        <v>11.32</v>
      </c>
      <c r="AT1031">
        <v>2.6499999999999999E-2</v>
      </c>
      <c r="AU1031" s="11">
        <f t="shared" si="335"/>
        <v>11.318197699999999</v>
      </c>
      <c r="AV1031" s="23">
        <f t="shared" si="336"/>
        <v>68.599715824845617</v>
      </c>
      <c r="AW1031" s="23">
        <f t="shared" si="337"/>
        <v>4705.9210112495739</v>
      </c>
      <c r="AX1031" s="23">
        <f t="shared" si="338"/>
        <v>11.884107584999999</v>
      </c>
      <c r="AY1031" s="23">
        <f t="shared" si="339"/>
        <v>148.51762934969122</v>
      </c>
      <c r="AZ1031" s="23"/>
      <c r="BA1031" s="23"/>
    </row>
    <row r="1032" spans="1:53">
      <c r="A1032">
        <v>202212</v>
      </c>
      <c r="B1032" s="20" t="s">
        <v>27</v>
      </c>
      <c r="C1032" s="20" t="s">
        <v>4156</v>
      </c>
      <c r="D1032">
        <v>92739.83</v>
      </c>
      <c r="E1032" s="21">
        <v>0.68</v>
      </c>
      <c r="F1032">
        <v>3054.42</v>
      </c>
      <c r="G1032" s="22">
        <v>4.8399999999999999E-2</v>
      </c>
      <c r="H1032" s="11">
        <f t="shared" si="320"/>
        <v>3052.2532849600002</v>
      </c>
      <c r="I1032" s="23">
        <f t="shared" si="321"/>
        <v>13533.966765293191</v>
      </c>
      <c r="J1032" s="23">
        <f t="shared" si="322"/>
        <v>183168256.40406063</v>
      </c>
      <c r="K1032" s="23">
        <f t="shared" si="323"/>
        <v>3204.8659492080005</v>
      </c>
      <c r="L1032" s="23">
        <f t="shared" si="324"/>
        <v>30120.186815546382</v>
      </c>
      <c r="N1032">
        <v>202212</v>
      </c>
      <c r="O1032" s="20" t="s">
        <v>29</v>
      </c>
      <c r="P1032" s="20" t="s">
        <v>4157</v>
      </c>
      <c r="Q1032">
        <v>18656.48</v>
      </c>
      <c r="R1032" s="21">
        <v>0.71</v>
      </c>
      <c r="S1032">
        <v>482.15</v>
      </c>
      <c r="T1032" s="21">
        <v>0.04</v>
      </c>
      <c r="U1032" s="11">
        <f t="shared" si="325"/>
        <v>529.84403199999997</v>
      </c>
      <c r="V1032" s="23">
        <f t="shared" si="326"/>
        <v>2595.6950433177635</v>
      </c>
      <c r="W1032" s="23">
        <f t="shared" si="327"/>
        <v>6737632.7579044066</v>
      </c>
      <c r="X1032" s="23">
        <f t="shared" si="328"/>
        <v>556.33623360000001</v>
      </c>
      <c r="Y1032" s="23">
        <f t="shared" si="329"/>
        <v>5721.234118635527</v>
      </c>
      <c r="AA1032">
        <v>202212</v>
      </c>
      <c r="AB1032" s="20" t="s">
        <v>31</v>
      </c>
      <c r="AC1032" s="20" t="s">
        <v>4158</v>
      </c>
      <c r="AD1032">
        <v>172413.91</v>
      </c>
      <c r="AE1032" s="21">
        <v>0.72</v>
      </c>
      <c r="AF1032">
        <v>522.62099999999998</v>
      </c>
      <c r="AG1032" s="22">
        <v>4.1999999999999997E-3</v>
      </c>
      <c r="AH1032" s="11">
        <f t="shared" si="330"/>
        <v>521.37966383999992</v>
      </c>
      <c r="AI1032" s="23">
        <f t="shared" si="331"/>
        <v>8028.1504645139094</v>
      </c>
      <c r="AJ1032" s="23">
        <f t="shared" si="332"/>
        <v>64451199.880874902</v>
      </c>
      <c r="AK1032" s="23">
        <f t="shared" si="333"/>
        <v>547.44864703199994</v>
      </c>
      <c r="AL1032" s="23">
        <f t="shared" si="334"/>
        <v>16577.680592867819</v>
      </c>
      <c r="AN1032">
        <v>202212</v>
      </c>
      <c r="AO1032" s="20" t="s">
        <v>33</v>
      </c>
      <c r="AP1032" s="20" t="s">
        <v>4159</v>
      </c>
      <c r="AQ1032">
        <v>2393.6799999999998</v>
      </c>
      <c r="AR1032" s="21">
        <v>0.86</v>
      </c>
      <c r="AS1032">
        <v>79.87</v>
      </c>
      <c r="AT1032">
        <v>3.8800000000000001E-2</v>
      </c>
      <c r="AU1032" s="11">
        <f t="shared" si="335"/>
        <v>79.872314239999994</v>
      </c>
      <c r="AV1032" s="23">
        <f t="shared" si="336"/>
        <v>397.54590679184389</v>
      </c>
      <c r="AW1032" s="23">
        <f t="shared" si="337"/>
        <v>158042.74800694943</v>
      </c>
      <c r="AX1032" s="23">
        <f t="shared" si="338"/>
        <v>83.865929952000002</v>
      </c>
      <c r="AY1032" s="23">
        <f t="shared" si="339"/>
        <v>874.96412782368782</v>
      </c>
      <c r="AZ1032" s="23"/>
      <c r="BA1032" s="23"/>
    </row>
    <row r="1033" spans="1:53">
      <c r="A1033">
        <v>202212</v>
      </c>
      <c r="B1033" s="20" t="s">
        <v>27</v>
      </c>
      <c r="C1033" s="20" t="s">
        <v>4160</v>
      </c>
      <c r="D1033">
        <v>90445.43</v>
      </c>
      <c r="E1033" s="21">
        <v>0.68</v>
      </c>
      <c r="F1033">
        <v>2978.85</v>
      </c>
      <c r="G1033" s="22">
        <v>4.8399999999999999E-2</v>
      </c>
      <c r="H1033" s="11">
        <f t="shared" si="320"/>
        <v>2976.7399921599999</v>
      </c>
      <c r="I1033" s="23">
        <f t="shared" si="321"/>
        <v>13199.134004156052</v>
      </c>
      <c r="J1033" s="23">
        <f t="shared" si="322"/>
        <v>174217138.45966858</v>
      </c>
      <c r="K1033" s="23">
        <f t="shared" si="323"/>
        <v>3125.576991768</v>
      </c>
      <c r="L1033" s="23">
        <f t="shared" si="324"/>
        <v>29375.008000472106</v>
      </c>
      <c r="N1033">
        <v>202212</v>
      </c>
      <c r="O1033" s="20" t="s">
        <v>29</v>
      </c>
      <c r="P1033" s="20" t="s">
        <v>4161</v>
      </c>
      <c r="Q1033">
        <v>28458.75</v>
      </c>
      <c r="R1033" s="21">
        <v>0.71</v>
      </c>
      <c r="S1033">
        <v>735.48</v>
      </c>
      <c r="T1033" s="21">
        <v>0.04</v>
      </c>
      <c r="U1033" s="11">
        <f t="shared" si="325"/>
        <v>808.22849999999994</v>
      </c>
      <c r="V1033" s="23">
        <f t="shared" si="326"/>
        <v>3959.4948411500668</v>
      </c>
      <c r="W1033" s="23">
        <f t="shared" si="327"/>
        <v>15677599.397093993</v>
      </c>
      <c r="X1033" s="23">
        <f t="shared" si="328"/>
        <v>848.63992499999995</v>
      </c>
      <c r="Y1033" s="23">
        <f t="shared" si="329"/>
        <v>8727.2181823001338</v>
      </c>
      <c r="AA1033">
        <v>202212</v>
      </c>
      <c r="AB1033" s="20" t="s">
        <v>31</v>
      </c>
      <c r="AC1033" s="20" t="s">
        <v>4162</v>
      </c>
      <c r="AD1033">
        <v>223626.8</v>
      </c>
      <c r="AE1033" s="21">
        <v>0.72</v>
      </c>
      <c r="AF1033">
        <v>677.85760000000005</v>
      </c>
      <c r="AG1033" s="22">
        <v>4.1999999999999997E-3</v>
      </c>
      <c r="AH1033" s="11">
        <f t="shared" si="330"/>
        <v>676.24744319999979</v>
      </c>
      <c r="AI1033" s="23">
        <f t="shared" si="331"/>
        <v>10412.788610256322</v>
      </c>
      <c r="AJ1033" s="23">
        <f t="shared" si="332"/>
        <v>108426166.64188379</v>
      </c>
      <c r="AK1033" s="23">
        <f t="shared" si="333"/>
        <v>710.05981535999979</v>
      </c>
      <c r="AL1033" s="23">
        <f t="shared" si="334"/>
        <v>21501.824663712643</v>
      </c>
      <c r="AN1033">
        <v>202212</v>
      </c>
      <c r="AO1033" s="20" t="s">
        <v>33</v>
      </c>
      <c r="AP1033" s="20" t="s">
        <v>4163</v>
      </c>
      <c r="AQ1033">
        <v>1783.13</v>
      </c>
      <c r="AR1033" s="21">
        <v>0.86</v>
      </c>
      <c r="AS1033">
        <v>65.63</v>
      </c>
      <c r="AT1033">
        <v>4.2800000000000005E-2</v>
      </c>
      <c r="AU1033" s="11">
        <f t="shared" si="335"/>
        <v>65.633449040000002</v>
      </c>
      <c r="AV1033" s="23">
        <f t="shared" si="336"/>
        <v>310.38783203545785</v>
      </c>
      <c r="AW1033" s="23">
        <f t="shared" si="337"/>
        <v>96340.606275671598</v>
      </c>
      <c r="AX1033" s="23">
        <f t="shared" si="338"/>
        <v>68.915121492000011</v>
      </c>
      <c r="AY1033" s="23">
        <f t="shared" si="339"/>
        <v>686.40911311091565</v>
      </c>
      <c r="AZ1033" s="23"/>
      <c r="BA1033" s="23"/>
    </row>
    <row r="1034" spans="1:53">
      <c r="A1034">
        <v>202212</v>
      </c>
      <c r="B1034" s="20" t="s">
        <v>27</v>
      </c>
      <c r="C1034" s="20" t="s">
        <v>4164</v>
      </c>
      <c r="D1034">
        <v>48984.35</v>
      </c>
      <c r="E1034" s="21">
        <v>0.68</v>
      </c>
      <c r="F1034">
        <v>1613.32</v>
      </c>
      <c r="G1034" s="22">
        <v>4.8399999999999999E-2</v>
      </c>
      <c r="H1034" s="11">
        <f t="shared" si="320"/>
        <v>1612.1729272</v>
      </c>
      <c r="I1034" s="23">
        <f t="shared" si="321"/>
        <v>7148.5203813667704</v>
      </c>
      <c r="J1034" s="23">
        <f t="shared" si="322"/>
        <v>51101343.642816119</v>
      </c>
      <c r="K1034" s="23">
        <f t="shared" si="323"/>
        <v>1692.78157356</v>
      </c>
      <c r="L1034" s="23">
        <f t="shared" si="324"/>
        <v>15909.21368993354</v>
      </c>
      <c r="N1034">
        <v>202212</v>
      </c>
      <c r="O1034" s="20" t="s">
        <v>29</v>
      </c>
      <c r="P1034" s="20" t="s">
        <v>4165</v>
      </c>
      <c r="Q1034">
        <v>65368.65</v>
      </c>
      <c r="R1034" s="21">
        <v>0.71</v>
      </c>
      <c r="S1034">
        <v>1689.38</v>
      </c>
      <c r="T1034" s="21">
        <v>0.04</v>
      </c>
      <c r="U1034" s="11">
        <f t="shared" si="325"/>
        <v>1856.46966</v>
      </c>
      <c r="V1034" s="23">
        <f t="shared" si="326"/>
        <v>9094.8067799163473</v>
      </c>
      <c r="W1034" s="23">
        <f t="shared" si="327"/>
        <v>82715510.364012361</v>
      </c>
      <c r="X1034" s="23">
        <f t="shared" si="328"/>
        <v>1949.2931430000001</v>
      </c>
      <c r="Y1034" s="23">
        <f t="shared" si="329"/>
        <v>20046.083219832693</v>
      </c>
      <c r="AA1034">
        <v>202212</v>
      </c>
      <c r="AB1034" s="20" t="s">
        <v>31</v>
      </c>
      <c r="AC1034" s="20" t="s">
        <v>4166</v>
      </c>
      <c r="AD1034">
        <v>186021.73</v>
      </c>
      <c r="AE1034" s="21">
        <v>0.72</v>
      </c>
      <c r="AF1034">
        <v>563.8691</v>
      </c>
      <c r="AG1034" s="22">
        <v>4.1999999999999997E-3</v>
      </c>
      <c r="AH1034" s="11">
        <f t="shared" si="330"/>
        <v>562.52971151999986</v>
      </c>
      <c r="AI1034" s="23">
        <f t="shared" si="331"/>
        <v>8661.7746683500245</v>
      </c>
      <c r="AJ1034" s="23">
        <f t="shared" si="332"/>
        <v>75026340.405270174</v>
      </c>
      <c r="AK1034" s="23">
        <f t="shared" si="333"/>
        <v>590.65619709599991</v>
      </c>
      <c r="AL1034" s="23">
        <f t="shared" si="334"/>
        <v>17886.07904822005</v>
      </c>
      <c r="AN1034">
        <v>202212</v>
      </c>
      <c r="AO1034" s="20" t="s">
        <v>33</v>
      </c>
      <c r="AP1034" s="20" t="s">
        <v>4167</v>
      </c>
      <c r="AQ1034">
        <v>1272.3</v>
      </c>
      <c r="AR1034" s="21">
        <v>0.86</v>
      </c>
      <c r="AS1034">
        <v>2.41</v>
      </c>
      <c r="AT1034">
        <v>2.2000000000000001E-3</v>
      </c>
      <c r="AU1034" s="11">
        <f t="shared" si="335"/>
        <v>2.4071916</v>
      </c>
      <c r="AV1034" s="23">
        <f t="shared" si="336"/>
        <v>51.265012621725646</v>
      </c>
      <c r="AW1034" s="23">
        <f t="shared" si="337"/>
        <v>2628.1015191056899</v>
      </c>
      <c r="AX1034" s="23">
        <f t="shared" si="338"/>
        <v>2.5275511800000001</v>
      </c>
      <c r="AY1034" s="23">
        <f t="shared" si="339"/>
        <v>104.9372168434513</v>
      </c>
      <c r="AZ1034" s="23"/>
      <c r="BA1034" s="23"/>
    </row>
    <row r="1035" spans="1:53">
      <c r="A1035">
        <v>202212</v>
      </c>
      <c r="B1035" s="20" t="s">
        <v>27</v>
      </c>
      <c r="C1035" s="20" t="s">
        <v>4168</v>
      </c>
      <c r="D1035">
        <v>124477.86</v>
      </c>
      <c r="E1035" s="21">
        <v>0.68</v>
      </c>
      <c r="F1035">
        <v>4099.72</v>
      </c>
      <c r="G1035" s="22">
        <v>4.8399999999999999E-2</v>
      </c>
      <c r="H1035" s="11">
        <f t="shared" si="320"/>
        <v>4096.8153283200008</v>
      </c>
      <c r="I1035" s="23">
        <f t="shared" si="321"/>
        <v>18165.649217330018</v>
      </c>
      <c r="J1035" s="23">
        <f t="shared" si="322"/>
        <v>329990811.48708266</v>
      </c>
      <c r="K1035" s="23">
        <f t="shared" si="323"/>
        <v>4301.6560947360013</v>
      </c>
      <c r="L1035" s="23">
        <f t="shared" si="324"/>
        <v>40428.113762980036</v>
      </c>
      <c r="N1035">
        <v>202212</v>
      </c>
      <c r="O1035" s="20" t="s">
        <v>29</v>
      </c>
      <c r="P1035" s="20" t="s">
        <v>4169</v>
      </c>
      <c r="Q1035">
        <v>17674.55</v>
      </c>
      <c r="R1035" s="21">
        <v>0.71</v>
      </c>
      <c r="S1035">
        <v>456.78</v>
      </c>
      <c r="T1035" s="21">
        <v>0.04</v>
      </c>
      <c r="U1035" s="11">
        <f t="shared" si="325"/>
        <v>501.95721999999995</v>
      </c>
      <c r="V1035" s="23">
        <f t="shared" si="326"/>
        <v>2459.0781234119177</v>
      </c>
      <c r="W1035" s="23">
        <f t="shared" si="327"/>
        <v>6047065.2170430785</v>
      </c>
      <c r="X1035" s="23">
        <f t="shared" si="328"/>
        <v>527.05508099999997</v>
      </c>
      <c r="Y1035" s="23">
        <f t="shared" si="329"/>
        <v>5420.1134668238356</v>
      </c>
      <c r="AA1035">
        <v>202212</v>
      </c>
      <c r="AB1035" s="20" t="s">
        <v>31</v>
      </c>
      <c r="AC1035" s="20" t="s">
        <v>4170</v>
      </c>
      <c r="AD1035">
        <v>226203.22</v>
      </c>
      <c r="AE1035" s="21">
        <v>0.72</v>
      </c>
      <c r="AF1035">
        <v>685.66719999999998</v>
      </c>
      <c r="AG1035" s="22">
        <v>4.1999999999999997E-3</v>
      </c>
      <c r="AH1035" s="11">
        <f t="shared" si="330"/>
        <v>684.0385372799999</v>
      </c>
      <c r="AI1035" s="23">
        <f t="shared" si="331"/>
        <v>10532.755075953801</v>
      </c>
      <c r="AJ1035" s="23">
        <f t="shared" si="332"/>
        <v>110938929.49003056</v>
      </c>
      <c r="AK1035" s="23">
        <f t="shared" si="333"/>
        <v>718.24046414399993</v>
      </c>
      <c r="AL1035" s="23">
        <f t="shared" si="334"/>
        <v>21749.548689187603</v>
      </c>
      <c r="AN1035">
        <v>202212</v>
      </c>
      <c r="AO1035" s="20" t="s">
        <v>33</v>
      </c>
      <c r="AP1035" s="20" t="s">
        <v>4171</v>
      </c>
      <c r="AQ1035">
        <v>3912.65</v>
      </c>
      <c r="AR1035" s="21">
        <v>0.86</v>
      </c>
      <c r="AS1035">
        <v>184.4</v>
      </c>
      <c r="AT1035">
        <v>5.4800000000000001E-2</v>
      </c>
      <c r="AU1035" s="11">
        <f t="shared" si="335"/>
        <v>184.3953692</v>
      </c>
      <c r="AV1035" s="23">
        <f t="shared" si="336"/>
        <v>765.81097754989287</v>
      </c>
      <c r="AW1035" s="23">
        <f t="shared" si="337"/>
        <v>586466.45333592256</v>
      </c>
      <c r="AX1035" s="23">
        <f t="shared" si="338"/>
        <v>193.61513766000002</v>
      </c>
      <c r="AY1035" s="23">
        <f t="shared" si="339"/>
        <v>1716.0173242997857</v>
      </c>
      <c r="AZ1035" s="23"/>
      <c r="BA1035" s="23"/>
    </row>
    <row r="1036" spans="1:53">
      <c r="A1036">
        <v>202212</v>
      </c>
      <c r="B1036" s="20" t="s">
        <v>27</v>
      </c>
      <c r="C1036" s="20" t="s">
        <v>4172</v>
      </c>
      <c r="D1036">
        <v>14919.62</v>
      </c>
      <c r="E1036" s="21">
        <v>0.68</v>
      </c>
      <c r="F1036">
        <v>491.38</v>
      </c>
      <c r="G1036" s="22">
        <v>4.8399999999999999E-2</v>
      </c>
      <c r="H1036" s="11">
        <f t="shared" si="320"/>
        <v>491.03453344000008</v>
      </c>
      <c r="I1036" s="23">
        <f t="shared" si="321"/>
        <v>2177.2914747719897</v>
      </c>
      <c r="J1036" s="23">
        <f t="shared" si="322"/>
        <v>4740598.1661147857</v>
      </c>
      <c r="K1036" s="23">
        <f t="shared" si="323"/>
        <v>515.5862601120001</v>
      </c>
      <c r="L1036" s="23">
        <f t="shared" si="324"/>
        <v>4845.6174829839792</v>
      </c>
      <c r="N1036">
        <v>202212</v>
      </c>
      <c r="O1036" s="20" t="s">
        <v>29</v>
      </c>
      <c r="P1036" s="20" t="s">
        <v>4173</v>
      </c>
      <c r="Q1036">
        <v>41939.31</v>
      </c>
      <c r="R1036" s="21">
        <v>0.71</v>
      </c>
      <c r="S1036">
        <v>1083.8699999999999</v>
      </c>
      <c r="T1036" s="21">
        <v>0.04</v>
      </c>
      <c r="U1036" s="11">
        <f t="shared" si="325"/>
        <v>1191.0764039999999</v>
      </c>
      <c r="V1036" s="23">
        <f t="shared" si="326"/>
        <v>5835.0588689381448</v>
      </c>
      <c r="W1036" s="23">
        <f t="shared" si="327"/>
        <v>34047912.0039737</v>
      </c>
      <c r="X1036" s="23">
        <f t="shared" si="328"/>
        <v>1250.6302241999999</v>
      </c>
      <c r="Y1036" s="23">
        <f t="shared" si="329"/>
        <v>12861.194141876289</v>
      </c>
      <c r="AA1036">
        <v>202212</v>
      </c>
      <c r="AB1036" s="20" t="s">
        <v>31</v>
      </c>
      <c r="AC1036" s="20" t="s">
        <v>4174</v>
      </c>
      <c r="AD1036">
        <v>157987.51</v>
      </c>
      <c r="AE1036" s="21">
        <v>0.72</v>
      </c>
      <c r="AF1036">
        <v>478.89170000000001</v>
      </c>
      <c r="AG1036" s="22">
        <v>4.1999999999999997E-3</v>
      </c>
      <c r="AH1036" s="11">
        <f t="shared" si="330"/>
        <v>477.75423024000003</v>
      </c>
      <c r="AI1036" s="23">
        <f t="shared" si="331"/>
        <v>7356.4105227582622</v>
      </c>
      <c r="AJ1036" s="23">
        <f t="shared" si="332"/>
        <v>54116775.779348493</v>
      </c>
      <c r="AK1036" s="23">
        <f t="shared" si="333"/>
        <v>501.64194175200004</v>
      </c>
      <c r="AL1036" s="23">
        <f t="shared" si="334"/>
        <v>15190.575275756524</v>
      </c>
      <c r="AN1036">
        <v>202212</v>
      </c>
      <c r="AO1036" s="20" t="s">
        <v>33</v>
      </c>
      <c r="AP1036" s="20" t="s">
        <v>4175</v>
      </c>
      <c r="AQ1036">
        <v>1916.47</v>
      </c>
      <c r="AR1036" s="21">
        <v>0.86</v>
      </c>
      <c r="AS1036">
        <v>17.47</v>
      </c>
      <c r="AT1036">
        <v>1.06E-2</v>
      </c>
      <c r="AU1036" s="11">
        <f t="shared" si="335"/>
        <v>17.47054052</v>
      </c>
      <c r="AV1036" s="23">
        <f t="shared" si="336"/>
        <v>168.78714303421461</v>
      </c>
      <c r="AW1036" s="23">
        <f t="shared" si="337"/>
        <v>28489.099653652422</v>
      </c>
      <c r="AX1036" s="23">
        <f t="shared" si="338"/>
        <v>18.344067546000002</v>
      </c>
      <c r="AY1036" s="23">
        <f t="shared" si="339"/>
        <v>355.0448265884292</v>
      </c>
      <c r="AZ1036" s="23"/>
      <c r="BA1036" s="23"/>
    </row>
    <row r="1037" spans="1:53">
      <c r="A1037">
        <v>202212</v>
      </c>
      <c r="B1037" s="20" t="s">
        <v>27</v>
      </c>
      <c r="C1037" s="20" t="s">
        <v>4176</v>
      </c>
      <c r="D1037">
        <v>215363.36</v>
      </c>
      <c r="E1037" s="21">
        <v>0.68</v>
      </c>
      <c r="F1037">
        <v>7093.07</v>
      </c>
      <c r="G1037" s="22">
        <v>4.8399999999999999E-2</v>
      </c>
      <c r="H1037" s="11">
        <f t="shared" si="320"/>
        <v>7088.0389043200003</v>
      </c>
      <c r="I1037" s="23">
        <f t="shared" si="321"/>
        <v>31429.004740486078</v>
      </c>
      <c r="J1037" s="23">
        <f t="shared" si="322"/>
        <v>987782338.97749639</v>
      </c>
      <c r="K1037" s="23">
        <f t="shared" si="323"/>
        <v>7442.4408495360003</v>
      </c>
      <c r="L1037" s="23">
        <f t="shared" si="324"/>
        <v>69946.048385292161</v>
      </c>
      <c r="N1037">
        <v>202212</v>
      </c>
      <c r="O1037" s="20" t="s">
        <v>29</v>
      </c>
      <c r="P1037" s="20" t="s">
        <v>4177</v>
      </c>
      <c r="Q1037">
        <v>15477.57</v>
      </c>
      <c r="R1037" s="21">
        <v>0.71</v>
      </c>
      <c r="S1037">
        <v>400</v>
      </c>
      <c r="T1037" s="21">
        <v>0.04</v>
      </c>
      <c r="U1037" s="11">
        <f t="shared" si="325"/>
        <v>439.56298799999996</v>
      </c>
      <c r="V1037" s="23">
        <f t="shared" si="326"/>
        <v>2153.4100608262502</v>
      </c>
      <c r="W1037" s="23">
        <f t="shared" si="327"/>
        <v>4637174.8900677143</v>
      </c>
      <c r="X1037" s="23">
        <f t="shared" si="328"/>
        <v>461.54113739999997</v>
      </c>
      <c r="Y1037" s="23">
        <f t="shared" si="329"/>
        <v>4746.3831096525</v>
      </c>
      <c r="AA1037">
        <v>202212</v>
      </c>
      <c r="AB1037" s="20" t="s">
        <v>31</v>
      </c>
      <c r="AC1037" s="20" t="s">
        <v>4178</v>
      </c>
      <c r="AD1037">
        <v>225759.82</v>
      </c>
      <c r="AE1037" s="21">
        <v>0.72</v>
      </c>
      <c r="AF1037">
        <v>684.32320000000004</v>
      </c>
      <c r="AG1037" s="22">
        <v>4.1999999999999997E-3</v>
      </c>
      <c r="AH1037" s="11">
        <f t="shared" si="330"/>
        <v>682.69769567999992</v>
      </c>
      <c r="AI1037" s="23">
        <f t="shared" si="331"/>
        <v>10512.108934839285</v>
      </c>
      <c r="AJ1037" s="23">
        <f t="shared" si="332"/>
        <v>110504434.25792792</v>
      </c>
      <c r="AK1037" s="23">
        <f t="shared" si="333"/>
        <v>716.83258046399999</v>
      </c>
      <c r="AL1037" s="23">
        <f t="shared" si="334"/>
        <v>21706.915565358569</v>
      </c>
      <c r="AN1037">
        <v>202212</v>
      </c>
      <c r="AO1037" s="20" t="s">
        <v>33</v>
      </c>
      <c r="AP1037" s="20" t="s">
        <v>4179</v>
      </c>
      <c r="AQ1037">
        <v>2338.5</v>
      </c>
      <c r="AR1037" s="21">
        <v>0.86</v>
      </c>
      <c r="AS1037">
        <v>5.03</v>
      </c>
      <c r="AT1037">
        <v>2.5000000000000001E-3</v>
      </c>
      <c r="AU1037" s="11">
        <f t="shared" si="335"/>
        <v>5.0277750000000001</v>
      </c>
      <c r="AV1037" s="23">
        <f t="shared" si="336"/>
        <v>100.42972696766319</v>
      </c>
      <c r="AW1037" s="23">
        <f t="shared" si="337"/>
        <v>10086.130058799374</v>
      </c>
      <c r="AX1037" s="23">
        <f t="shared" si="338"/>
        <v>5.2791637500000004</v>
      </c>
      <c r="AY1037" s="23">
        <f t="shared" si="339"/>
        <v>205.88722893532636</v>
      </c>
      <c r="AZ1037" s="23"/>
      <c r="BA1037" s="23"/>
    </row>
    <row r="1038" spans="1:53">
      <c r="A1038">
        <v>202212</v>
      </c>
      <c r="B1038" s="20" t="s">
        <v>27</v>
      </c>
      <c r="C1038" s="20" t="s">
        <v>4180</v>
      </c>
      <c r="D1038">
        <v>60823.32</v>
      </c>
      <c r="E1038" s="21">
        <v>0.68</v>
      </c>
      <c r="F1038">
        <v>2003.24</v>
      </c>
      <c r="G1038" s="22">
        <v>4.8399999999999999E-2</v>
      </c>
      <c r="H1038" s="11">
        <f t="shared" si="320"/>
        <v>2001.8171078400001</v>
      </c>
      <c r="I1038" s="23">
        <f t="shared" si="321"/>
        <v>8876.2378735737675</v>
      </c>
      <c r="J1038" s="23">
        <f t="shared" si="322"/>
        <v>78787598.788265362</v>
      </c>
      <c r="K1038" s="23">
        <f t="shared" si="323"/>
        <v>2101.9079632319999</v>
      </c>
      <c r="L1038" s="23">
        <f t="shared" si="324"/>
        <v>19754.292854987536</v>
      </c>
      <c r="N1038">
        <v>202212</v>
      </c>
      <c r="O1038" s="20" t="s">
        <v>29</v>
      </c>
      <c r="P1038" s="20" t="s">
        <v>4181</v>
      </c>
      <c r="Q1038">
        <v>38943.629999999997</v>
      </c>
      <c r="R1038" s="21">
        <v>0.71</v>
      </c>
      <c r="S1038">
        <v>1006.45</v>
      </c>
      <c r="T1038" s="21">
        <v>0.04</v>
      </c>
      <c r="U1038" s="11">
        <f t="shared" si="325"/>
        <v>1105.9990919999998</v>
      </c>
      <c r="V1038" s="23">
        <f t="shared" si="326"/>
        <v>5418.2668627630155</v>
      </c>
      <c r="W1038" s="23">
        <f t="shared" si="327"/>
        <v>29357615.796115771</v>
      </c>
      <c r="X1038" s="23">
        <f t="shared" si="328"/>
        <v>1161.2990465999999</v>
      </c>
      <c r="Y1038" s="23">
        <f t="shared" si="329"/>
        <v>11942.532817526031</v>
      </c>
      <c r="AA1038">
        <v>202212</v>
      </c>
      <c r="AB1038" s="20" t="s">
        <v>31</v>
      </c>
      <c r="AC1038" s="20" t="s">
        <v>4182</v>
      </c>
      <c r="AD1038">
        <v>179638.25</v>
      </c>
      <c r="AE1038" s="21">
        <v>0.72</v>
      </c>
      <c r="AF1038">
        <v>544.51949999999999</v>
      </c>
      <c r="AG1038" s="22">
        <v>4.1999999999999997E-3</v>
      </c>
      <c r="AH1038" s="11">
        <f t="shared" si="330"/>
        <v>543.22606799999994</v>
      </c>
      <c r="AI1038" s="23">
        <f t="shared" si="331"/>
        <v>8364.539149897857</v>
      </c>
      <c r="AJ1038" s="23">
        <f t="shared" si="332"/>
        <v>69965515.190173969</v>
      </c>
      <c r="AK1038" s="23">
        <f t="shared" si="333"/>
        <v>570.38737140000001</v>
      </c>
      <c r="AL1038" s="23">
        <f t="shared" si="334"/>
        <v>17272.304367795714</v>
      </c>
      <c r="AN1038">
        <v>202212</v>
      </c>
      <c r="AO1038" s="20" t="s">
        <v>33</v>
      </c>
      <c r="AP1038" s="20" t="s">
        <v>4183</v>
      </c>
      <c r="AQ1038">
        <v>2635.89</v>
      </c>
      <c r="AR1038" s="21">
        <v>0.86</v>
      </c>
      <c r="AS1038">
        <v>70.27</v>
      </c>
      <c r="AT1038">
        <v>3.1E-2</v>
      </c>
      <c r="AU1038" s="11">
        <f t="shared" si="335"/>
        <v>70.272827399999983</v>
      </c>
      <c r="AV1038" s="23">
        <f t="shared" si="336"/>
        <v>392.88773297526325</v>
      </c>
      <c r="AW1038" s="23">
        <f t="shared" si="337"/>
        <v>154360.77072244175</v>
      </c>
      <c r="AX1038" s="23">
        <f t="shared" si="338"/>
        <v>73.786468769999985</v>
      </c>
      <c r="AY1038" s="23">
        <f t="shared" si="339"/>
        <v>856.04829335052648</v>
      </c>
      <c r="AZ1038" s="23"/>
      <c r="BA1038" s="23"/>
    </row>
    <row r="1039" spans="1:53">
      <c r="A1039">
        <v>202212</v>
      </c>
      <c r="B1039" s="20" t="s">
        <v>27</v>
      </c>
      <c r="C1039" s="20" t="s">
        <v>4184</v>
      </c>
      <c r="D1039">
        <v>76162.759999999995</v>
      </c>
      <c r="E1039" s="21">
        <v>0.68</v>
      </c>
      <c r="F1039">
        <v>2508.4499999999998</v>
      </c>
      <c r="G1039" s="22">
        <v>4.8399999999999999E-2</v>
      </c>
      <c r="H1039" s="11">
        <f t="shared" si="320"/>
        <v>2506.66875712</v>
      </c>
      <c r="I1039" s="23">
        <f t="shared" si="321"/>
        <v>11114.79568803395</v>
      </c>
      <c r="J1039" s="23">
        <f t="shared" si="322"/>
        <v>123538683.18673809</v>
      </c>
      <c r="K1039" s="23">
        <f t="shared" si="323"/>
        <v>2632.0021949760003</v>
      </c>
      <c r="L1039" s="23">
        <f t="shared" si="324"/>
        <v>24736.260133187898</v>
      </c>
      <c r="N1039">
        <v>202212</v>
      </c>
      <c r="O1039" s="20" t="s">
        <v>29</v>
      </c>
      <c r="P1039" s="20" t="s">
        <v>4185</v>
      </c>
      <c r="Q1039">
        <v>33451.56</v>
      </c>
      <c r="R1039" s="21">
        <v>0.71</v>
      </c>
      <c r="S1039">
        <v>864.52</v>
      </c>
      <c r="T1039" s="21">
        <v>0.04</v>
      </c>
      <c r="U1039" s="11">
        <f t="shared" si="325"/>
        <v>950.0243039999998</v>
      </c>
      <c r="V1039" s="23">
        <f t="shared" si="326"/>
        <v>4654.1495760854541</v>
      </c>
      <c r="W1039" s="23">
        <f t="shared" si="327"/>
        <v>21661108.276576411</v>
      </c>
      <c r="X1039" s="23">
        <f t="shared" si="328"/>
        <v>997.52551919999985</v>
      </c>
      <c r="Y1039" s="23">
        <f t="shared" si="329"/>
        <v>10258.323456170909</v>
      </c>
      <c r="AA1039">
        <v>202212</v>
      </c>
      <c r="AB1039" s="20" t="s">
        <v>31</v>
      </c>
      <c r="AC1039" s="20" t="s">
        <v>4186</v>
      </c>
      <c r="AD1039">
        <v>190064.84</v>
      </c>
      <c r="AE1039" s="21">
        <v>0.72</v>
      </c>
      <c r="AF1039">
        <v>576.12450000000001</v>
      </c>
      <c r="AG1039" s="22">
        <v>4.1999999999999997E-3</v>
      </c>
      <c r="AH1039" s="11">
        <f t="shared" si="330"/>
        <v>574.75607615999991</v>
      </c>
      <c r="AI1039" s="23">
        <f t="shared" si="331"/>
        <v>8850.0349741721056</v>
      </c>
      <c r="AJ1039" s="23">
        <f t="shared" si="332"/>
        <v>78323119.044069469</v>
      </c>
      <c r="AK1039" s="23">
        <f t="shared" si="333"/>
        <v>603.49387996799987</v>
      </c>
      <c r="AL1039" s="23">
        <f t="shared" si="334"/>
        <v>18274.826024504211</v>
      </c>
      <c r="AN1039">
        <v>202212</v>
      </c>
      <c r="AO1039" s="20" t="s">
        <v>33</v>
      </c>
      <c r="AP1039" s="20" t="s">
        <v>4187</v>
      </c>
      <c r="AQ1039">
        <v>1862.64</v>
      </c>
      <c r="AR1039" s="21">
        <v>0.86</v>
      </c>
      <c r="AS1039">
        <v>114.69</v>
      </c>
      <c r="AT1039">
        <v>7.1599999999999997E-2</v>
      </c>
      <c r="AU1039" s="11">
        <f t="shared" si="335"/>
        <v>114.69392064</v>
      </c>
      <c r="AV1039" s="23">
        <f t="shared" si="336"/>
        <v>413.0013330503794</v>
      </c>
      <c r="AW1039" s="23">
        <f t="shared" si="337"/>
        <v>170570.10110139041</v>
      </c>
      <c r="AX1039" s="23">
        <f t="shared" si="338"/>
        <v>120.428616672</v>
      </c>
      <c r="AY1039" s="23">
        <f t="shared" si="339"/>
        <v>940.69658674075879</v>
      </c>
      <c r="AZ1039" s="23"/>
      <c r="BA1039" s="23"/>
    </row>
    <row r="1040" spans="1:53">
      <c r="A1040">
        <v>202212</v>
      </c>
      <c r="B1040" s="20" t="s">
        <v>27</v>
      </c>
      <c r="C1040" s="20" t="s">
        <v>4188</v>
      </c>
      <c r="D1040">
        <v>24875.96</v>
      </c>
      <c r="E1040" s="21">
        <v>0.68</v>
      </c>
      <c r="F1040">
        <v>819.3</v>
      </c>
      <c r="G1040" s="22">
        <v>4.8399999999999999E-2</v>
      </c>
      <c r="H1040" s="11">
        <f t="shared" si="320"/>
        <v>818.71759551999992</v>
      </c>
      <c r="I1040" s="23">
        <f t="shared" si="321"/>
        <v>3630.2677705443584</v>
      </c>
      <c r="J1040" s="23">
        <f t="shared" si="322"/>
        <v>13178844.085853107</v>
      </c>
      <c r="K1040" s="23">
        <f t="shared" si="323"/>
        <v>859.6534752959999</v>
      </c>
      <c r="L1040" s="23">
        <f t="shared" si="324"/>
        <v>8079.2531366087169</v>
      </c>
      <c r="N1040">
        <v>202212</v>
      </c>
      <c r="O1040" s="20" t="s">
        <v>29</v>
      </c>
      <c r="P1040" s="20" t="s">
        <v>4189</v>
      </c>
      <c r="Q1040">
        <v>32453</v>
      </c>
      <c r="R1040" s="21">
        <v>0.71</v>
      </c>
      <c r="S1040">
        <v>838.71</v>
      </c>
      <c r="T1040" s="21">
        <v>0.04</v>
      </c>
      <c r="U1040" s="11">
        <f t="shared" si="325"/>
        <v>921.66519999999991</v>
      </c>
      <c r="V1040" s="23">
        <f t="shared" si="326"/>
        <v>4515.2189073604122</v>
      </c>
      <c r="W1040" s="23">
        <f t="shared" si="327"/>
        <v>20387201.781384956</v>
      </c>
      <c r="X1040" s="23">
        <f t="shared" si="328"/>
        <v>967.74845999999991</v>
      </c>
      <c r="Y1040" s="23">
        <f t="shared" si="329"/>
        <v>9952.1030147208239</v>
      </c>
      <c r="AA1040">
        <v>202212</v>
      </c>
      <c r="AB1040" s="20" t="s">
        <v>31</v>
      </c>
      <c r="AC1040" s="20" t="s">
        <v>4190</v>
      </c>
      <c r="AD1040">
        <v>218566.82</v>
      </c>
      <c r="AE1040" s="21">
        <v>0.72</v>
      </c>
      <c r="AF1040">
        <v>662.51969999999994</v>
      </c>
      <c r="AG1040" s="22">
        <v>4.1999999999999997E-3</v>
      </c>
      <c r="AH1040" s="11">
        <f t="shared" si="330"/>
        <v>660.94606367999995</v>
      </c>
      <c r="AI1040" s="23">
        <f t="shared" si="331"/>
        <v>10177.179541432173</v>
      </c>
      <c r="AJ1040" s="23">
        <f t="shared" si="332"/>
        <v>103574983.41854557</v>
      </c>
      <c r="AK1040" s="23">
        <f t="shared" si="333"/>
        <v>693.993366864</v>
      </c>
      <c r="AL1040" s="23">
        <f t="shared" si="334"/>
        <v>21015.305146544346</v>
      </c>
      <c r="AN1040">
        <v>202212</v>
      </c>
      <c r="AO1040" s="20" t="s">
        <v>33</v>
      </c>
      <c r="AP1040" s="20" t="s">
        <v>4191</v>
      </c>
      <c r="AQ1040">
        <v>534.29999999999995</v>
      </c>
      <c r="AR1040" s="21">
        <v>0.86</v>
      </c>
      <c r="AS1040">
        <v>4.82</v>
      </c>
      <c r="AT1040">
        <v>1.0500000000000001E-2</v>
      </c>
      <c r="AU1040" s="11">
        <f t="shared" si="335"/>
        <v>4.8247289999999996</v>
      </c>
      <c r="AV1040" s="23">
        <f t="shared" si="336"/>
        <v>46.836687715065409</v>
      </c>
      <c r="AW1040" s="23">
        <f t="shared" si="337"/>
        <v>2193.6753161185588</v>
      </c>
      <c r="AX1040" s="23">
        <f t="shared" si="338"/>
        <v>5.0659654500000002</v>
      </c>
      <c r="AY1040" s="23">
        <f t="shared" si="339"/>
        <v>98.498104430130823</v>
      </c>
      <c r="AZ1040" s="23"/>
      <c r="BA1040" s="23"/>
    </row>
    <row r="1041" spans="1:53">
      <c r="A1041">
        <v>202212</v>
      </c>
      <c r="B1041" s="20" t="s">
        <v>27</v>
      </c>
      <c r="C1041" s="20" t="s">
        <v>4192</v>
      </c>
      <c r="D1041">
        <v>20106.79</v>
      </c>
      <c r="E1041" s="21">
        <v>0.68</v>
      </c>
      <c r="F1041">
        <v>662.22</v>
      </c>
      <c r="G1041" s="22">
        <v>4.8399999999999999E-2</v>
      </c>
      <c r="H1041" s="11">
        <f t="shared" si="320"/>
        <v>661.75467248000007</v>
      </c>
      <c r="I1041" s="23">
        <f t="shared" si="321"/>
        <v>2934.2799918517157</v>
      </c>
      <c r="J1041" s="23">
        <f t="shared" si="322"/>
        <v>8609999.0705813058</v>
      </c>
      <c r="K1041" s="23">
        <f t="shared" si="323"/>
        <v>694.84240610400013</v>
      </c>
      <c r="L1041" s="23">
        <f t="shared" si="324"/>
        <v>6530.3146561834319</v>
      </c>
      <c r="N1041">
        <v>202212</v>
      </c>
      <c r="O1041" s="20" t="s">
        <v>29</v>
      </c>
      <c r="P1041" s="20" t="s">
        <v>4193</v>
      </c>
      <c r="Q1041">
        <v>27959.48</v>
      </c>
      <c r="R1041" s="21">
        <v>0.71</v>
      </c>
      <c r="S1041">
        <v>722.58</v>
      </c>
      <c r="T1041" s="21">
        <v>0.04</v>
      </c>
      <c r="U1041" s="11">
        <f t="shared" si="325"/>
        <v>794.04923199999996</v>
      </c>
      <c r="V1041" s="23">
        <f t="shared" si="326"/>
        <v>3890.0308980977193</v>
      </c>
      <c r="W1041" s="23">
        <f t="shared" si="327"/>
        <v>15132340.388154948</v>
      </c>
      <c r="X1041" s="23">
        <f t="shared" si="328"/>
        <v>833.75169359999995</v>
      </c>
      <c r="Y1041" s="23">
        <f t="shared" si="329"/>
        <v>8574.1110281954388</v>
      </c>
      <c r="AA1041">
        <v>202212</v>
      </c>
      <c r="AB1041" s="20" t="s">
        <v>31</v>
      </c>
      <c r="AC1041" s="20" t="s">
        <v>4194</v>
      </c>
      <c r="AD1041">
        <v>177322.38</v>
      </c>
      <c r="AE1041" s="21">
        <v>0.72</v>
      </c>
      <c r="AF1041">
        <v>537.49959999999999</v>
      </c>
      <c r="AG1041" s="22">
        <v>4.1999999999999997E-3</v>
      </c>
      <c r="AH1041" s="11">
        <f t="shared" si="330"/>
        <v>536.22287711999991</v>
      </c>
      <c r="AI1041" s="23">
        <f t="shared" si="331"/>
        <v>8256.7047366753177</v>
      </c>
      <c r="AJ1041" s="23">
        <f t="shared" si="332"/>
        <v>68173173.108636633</v>
      </c>
      <c r="AK1041" s="23">
        <f t="shared" si="333"/>
        <v>563.03402097599997</v>
      </c>
      <c r="AL1041" s="23">
        <f t="shared" si="334"/>
        <v>17049.632350470634</v>
      </c>
      <c r="AN1041">
        <v>202212</v>
      </c>
      <c r="AO1041" s="20" t="s">
        <v>33</v>
      </c>
      <c r="AP1041" s="20" t="s">
        <v>4195</v>
      </c>
      <c r="AQ1041">
        <v>450.22</v>
      </c>
      <c r="AR1041" s="21">
        <v>0.86</v>
      </c>
      <c r="AS1041">
        <v>18.59</v>
      </c>
      <c r="AT1041">
        <v>4.8000000000000001E-2</v>
      </c>
      <c r="AU1041" s="11">
        <f t="shared" si="335"/>
        <v>18.585081600000002</v>
      </c>
      <c r="AV1041" s="23">
        <f t="shared" si="336"/>
        <v>82.767974595009051</v>
      </c>
      <c r="AW1041" s="23">
        <f t="shared" si="337"/>
        <v>6850.5376185600635</v>
      </c>
      <c r="AX1041" s="23">
        <f t="shared" si="338"/>
        <v>19.514335680000002</v>
      </c>
      <c r="AY1041" s="23">
        <f t="shared" si="339"/>
        <v>184.1210307900181</v>
      </c>
      <c r="AZ1041" s="23"/>
      <c r="BA1041" s="23"/>
    </row>
    <row r="1042" spans="1:53">
      <c r="A1042">
        <v>202212</v>
      </c>
      <c r="B1042" s="20" t="s">
        <v>27</v>
      </c>
      <c r="C1042" s="20" t="s">
        <v>4196</v>
      </c>
      <c r="D1042">
        <v>93571.9</v>
      </c>
      <c r="E1042" s="21">
        <v>0.68</v>
      </c>
      <c r="F1042">
        <v>3081.82</v>
      </c>
      <c r="G1042" s="22">
        <v>4.8399999999999999E-2</v>
      </c>
      <c r="H1042" s="11">
        <f t="shared" si="320"/>
        <v>3079.6383728000001</v>
      </c>
      <c r="I1042" s="23">
        <f t="shared" si="321"/>
        <v>13655.394718378693</v>
      </c>
      <c r="J1042" s="23">
        <f t="shared" si="322"/>
        <v>186469804.91472471</v>
      </c>
      <c r="K1042" s="23">
        <f t="shared" si="323"/>
        <v>3233.6202914400001</v>
      </c>
      <c r="L1042" s="23">
        <f t="shared" si="324"/>
        <v>30390.427809557386</v>
      </c>
      <c r="N1042">
        <v>202212</v>
      </c>
      <c r="O1042" s="20" t="s">
        <v>29</v>
      </c>
      <c r="P1042" s="20" t="s">
        <v>4197</v>
      </c>
      <c r="Q1042">
        <v>41440.03</v>
      </c>
      <c r="R1042" s="21">
        <v>0.71</v>
      </c>
      <c r="S1042">
        <v>1070.97</v>
      </c>
      <c r="T1042" s="21">
        <v>0.04</v>
      </c>
      <c r="U1042" s="11">
        <f t="shared" si="325"/>
        <v>1176.8968519999999</v>
      </c>
      <c r="V1042" s="23">
        <f t="shared" si="326"/>
        <v>5765.5935345756234</v>
      </c>
      <c r="W1042" s="23">
        <f t="shared" si="327"/>
        <v>33242068.805940229</v>
      </c>
      <c r="X1042" s="23">
        <f t="shared" si="328"/>
        <v>1235.7416945999998</v>
      </c>
      <c r="Y1042" s="23">
        <f t="shared" si="329"/>
        <v>12708.083921151247</v>
      </c>
      <c r="AA1042">
        <v>202212</v>
      </c>
      <c r="AB1042" s="20" t="s">
        <v>31</v>
      </c>
      <c r="AC1042" s="20" t="s">
        <v>4198</v>
      </c>
      <c r="AD1042">
        <v>189277.61</v>
      </c>
      <c r="AE1042" s="21">
        <v>0.72</v>
      </c>
      <c r="AF1042">
        <v>573.73829999999998</v>
      </c>
      <c r="AG1042" s="22">
        <v>4.1999999999999997E-3</v>
      </c>
      <c r="AH1042" s="11">
        <f t="shared" si="330"/>
        <v>572.37549263999995</v>
      </c>
      <c r="AI1042" s="23">
        <f t="shared" si="331"/>
        <v>8813.3789938618211</v>
      </c>
      <c r="AJ1042" s="23">
        <f t="shared" si="332"/>
        <v>77675649.289444804</v>
      </c>
      <c r="AK1042" s="23">
        <f t="shared" si="333"/>
        <v>600.994267272</v>
      </c>
      <c r="AL1042" s="23">
        <f t="shared" si="334"/>
        <v>18199.133480363642</v>
      </c>
      <c r="AN1042">
        <v>202212</v>
      </c>
      <c r="AO1042" s="20" t="s">
        <v>33</v>
      </c>
      <c r="AP1042" s="20" t="s">
        <v>4199</v>
      </c>
      <c r="AQ1042">
        <v>3754.56</v>
      </c>
      <c r="AR1042" s="21">
        <v>0.86</v>
      </c>
      <c r="AS1042">
        <v>216.66</v>
      </c>
      <c r="AT1042">
        <v>6.7099999999999993E-2</v>
      </c>
      <c r="AU1042" s="11">
        <f t="shared" si="335"/>
        <v>216.66063935999998</v>
      </c>
      <c r="AV1042" s="23">
        <f t="shared" si="336"/>
        <v>807.86037509673054</v>
      </c>
      <c r="AW1042" s="23">
        <f t="shared" si="337"/>
        <v>652638.38565143012</v>
      </c>
      <c r="AX1042" s="23">
        <f t="shared" si="338"/>
        <v>227.49367132799998</v>
      </c>
      <c r="AY1042" s="23">
        <f t="shared" si="339"/>
        <v>1832.3813895534611</v>
      </c>
      <c r="AZ1042" s="23"/>
      <c r="BA1042" s="23"/>
    </row>
    <row r="1043" spans="1:53">
      <c r="A1043">
        <v>202212</v>
      </c>
      <c r="B1043" s="20" t="s">
        <v>27</v>
      </c>
      <c r="C1043" s="20" t="s">
        <v>4200</v>
      </c>
      <c r="D1043">
        <v>13095.85</v>
      </c>
      <c r="E1043" s="21">
        <v>0.68</v>
      </c>
      <c r="F1043">
        <v>431.32</v>
      </c>
      <c r="G1043" s="22">
        <v>4.8399999999999999E-2</v>
      </c>
      <c r="H1043" s="11">
        <f t="shared" si="320"/>
        <v>431.01061520000007</v>
      </c>
      <c r="I1043" s="23">
        <f t="shared" si="321"/>
        <v>1911.1399995370366</v>
      </c>
      <c r="J1043" s="23">
        <f t="shared" si="322"/>
        <v>3652456.0978304241</v>
      </c>
      <c r="K1043" s="23">
        <f t="shared" si="323"/>
        <v>452.56114596000009</v>
      </c>
      <c r="L1043" s="23">
        <f t="shared" si="324"/>
        <v>4253.2906142740731</v>
      </c>
      <c r="N1043">
        <v>202212</v>
      </c>
      <c r="O1043" s="20" t="s">
        <v>29</v>
      </c>
      <c r="P1043" s="20" t="s">
        <v>4201</v>
      </c>
      <c r="Q1043">
        <v>30195.84</v>
      </c>
      <c r="R1043" s="21">
        <v>0.71</v>
      </c>
      <c r="S1043">
        <v>780.38</v>
      </c>
      <c r="T1043" s="21">
        <v>0.04</v>
      </c>
      <c r="U1043" s="11">
        <f t="shared" si="325"/>
        <v>857.56185600000003</v>
      </c>
      <c r="V1043" s="23">
        <f t="shared" si="326"/>
        <v>4201.177940148209</v>
      </c>
      <c r="W1043" s="23">
        <f t="shared" si="327"/>
        <v>17649896.08478795</v>
      </c>
      <c r="X1043" s="23">
        <f t="shared" si="328"/>
        <v>900.43994880000002</v>
      </c>
      <c r="Y1043" s="23">
        <f t="shared" si="329"/>
        <v>9259.9177362964183</v>
      </c>
      <c r="AA1043">
        <v>202212</v>
      </c>
      <c r="AB1043" s="20" t="s">
        <v>31</v>
      </c>
      <c r="AC1043" s="20" t="s">
        <v>4202</v>
      </c>
      <c r="AD1043">
        <v>146497.19</v>
      </c>
      <c r="AE1043" s="21">
        <v>0.72</v>
      </c>
      <c r="AF1043">
        <v>444.06229999999999</v>
      </c>
      <c r="AG1043" s="22">
        <v>4.1999999999999997E-3</v>
      </c>
      <c r="AH1043" s="11">
        <f t="shared" si="330"/>
        <v>443.00750255999998</v>
      </c>
      <c r="AI1043" s="23">
        <f t="shared" si="331"/>
        <v>6821.3839820028588</v>
      </c>
      <c r="AJ1043" s="23">
        <f t="shared" si="332"/>
        <v>46531279.429925181</v>
      </c>
      <c r="AK1043" s="23">
        <f t="shared" si="333"/>
        <v>465.15787768799999</v>
      </c>
      <c r="AL1043" s="23">
        <f t="shared" si="334"/>
        <v>14085.775466565718</v>
      </c>
      <c r="AN1043">
        <v>202212</v>
      </c>
      <c r="AO1043" s="20" t="s">
        <v>33</v>
      </c>
      <c r="AP1043" s="20" t="s">
        <v>4203</v>
      </c>
      <c r="AQ1043">
        <v>2001.03</v>
      </c>
      <c r="AR1043" s="21">
        <v>0.86</v>
      </c>
      <c r="AS1043">
        <v>68.150000000000006</v>
      </c>
      <c r="AT1043">
        <v>3.9599999999999996E-2</v>
      </c>
      <c r="AU1043" s="11">
        <f t="shared" si="335"/>
        <v>68.147077679999995</v>
      </c>
      <c r="AV1043" s="23">
        <f t="shared" si="336"/>
        <v>335.60291133225439</v>
      </c>
      <c r="AW1043" s="23">
        <f t="shared" si="337"/>
        <v>112629.314094685</v>
      </c>
      <c r="AX1043" s="23">
        <f t="shared" si="338"/>
        <v>71.554431563999998</v>
      </c>
      <c r="AY1043" s="23">
        <f t="shared" si="339"/>
        <v>739.35290034450873</v>
      </c>
      <c r="AZ1043" s="23"/>
      <c r="BA1043" s="23"/>
    </row>
    <row r="1044" spans="1:53">
      <c r="A1044">
        <v>202212</v>
      </c>
      <c r="B1044" s="20" t="s">
        <v>27</v>
      </c>
      <c r="C1044" s="20" t="s">
        <v>4204</v>
      </c>
      <c r="D1044">
        <v>15935.58</v>
      </c>
      <c r="E1044" s="21">
        <v>0.68</v>
      </c>
      <c r="F1044">
        <v>524.84</v>
      </c>
      <c r="G1044" s="22">
        <v>4.8399999999999999E-2</v>
      </c>
      <c r="H1044" s="11">
        <f t="shared" si="320"/>
        <v>524.47180895999998</v>
      </c>
      <c r="I1044" s="23">
        <f t="shared" si="321"/>
        <v>2325.5553747043841</v>
      </c>
      <c r="J1044" s="23">
        <f t="shared" si="322"/>
        <v>5408207.8008164484</v>
      </c>
      <c r="K1044" s="23">
        <f t="shared" si="323"/>
        <v>550.69539940799996</v>
      </c>
      <c r="L1044" s="23">
        <f t="shared" si="324"/>
        <v>5175.5825583687683</v>
      </c>
      <c r="N1044">
        <v>202212</v>
      </c>
      <c r="O1044" s="20" t="s">
        <v>29</v>
      </c>
      <c r="P1044" s="20" t="s">
        <v>4205</v>
      </c>
      <c r="Q1044">
        <v>30581.54</v>
      </c>
      <c r="R1044" s="21">
        <v>0.71</v>
      </c>
      <c r="S1044">
        <v>790.34</v>
      </c>
      <c r="T1044" s="21">
        <v>0.04</v>
      </c>
      <c r="U1044" s="11">
        <f t="shared" si="325"/>
        <v>868.51573600000006</v>
      </c>
      <c r="V1044" s="23">
        <f t="shared" si="326"/>
        <v>4254.8407735555647</v>
      </c>
      <c r="W1044" s="23">
        <f t="shared" si="327"/>
        <v>18103670.008310918</v>
      </c>
      <c r="X1044" s="23">
        <f t="shared" si="328"/>
        <v>911.94152280000014</v>
      </c>
      <c r="Y1044" s="23">
        <f t="shared" si="329"/>
        <v>9378.1972831111289</v>
      </c>
      <c r="AA1044">
        <v>202212</v>
      </c>
      <c r="AB1044" s="20" t="s">
        <v>31</v>
      </c>
      <c r="AC1044" s="20" t="s">
        <v>4206</v>
      </c>
      <c r="AD1044">
        <v>151179.28</v>
      </c>
      <c r="AE1044" s="21">
        <v>0.72</v>
      </c>
      <c r="AF1044">
        <v>458.25459999999998</v>
      </c>
      <c r="AG1044" s="22">
        <v>4.1999999999999997E-3</v>
      </c>
      <c r="AH1044" s="11">
        <f t="shared" si="330"/>
        <v>457.16614271999993</v>
      </c>
      <c r="AI1044" s="23">
        <f t="shared" si="331"/>
        <v>7039.3972676385465</v>
      </c>
      <c r="AJ1044" s="23">
        <f t="shared" si="332"/>
        <v>49553113.891637035</v>
      </c>
      <c r="AK1044" s="23">
        <f t="shared" si="333"/>
        <v>480.02444985599993</v>
      </c>
      <c r="AL1044" s="23">
        <f t="shared" si="334"/>
        <v>14535.960677997093</v>
      </c>
      <c r="AN1044">
        <v>202212</v>
      </c>
      <c r="AO1044" s="20" t="s">
        <v>33</v>
      </c>
      <c r="AP1044" s="20" t="s">
        <v>4207</v>
      </c>
      <c r="AQ1044">
        <v>574.14</v>
      </c>
      <c r="AR1044" s="21">
        <v>0.86</v>
      </c>
      <c r="AS1044">
        <v>11.26</v>
      </c>
      <c r="AT1044">
        <v>2.2799999999999997E-2</v>
      </c>
      <c r="AU1044" s="11">
        <f t="shared" si="335"/>
        <v>11.257737119999998</v>
      </c>
      <c r="AV1044" s="23">
        <f t="shared" si="336"/>
        <v>73.701344210285754</v>
      </c>
      <c r="AW1044" s="23">
        <f t="shared" si="337"/>
        <v>5431.888138403021</v>
      </c>
      <c r="AX1044" s="23">
        <f t="shared" si="338"/>
        <v>11.820623975999998</v>
      </c>
      <c r="AY1044" s="23">
        <f t="shared" si="339"/>
        <v>158.66042554057151</v>
      </c>
      <c r="AZ1044" s="23"/>
      <c r="BA1044" s="23"/>
    </row>
    <row r="1045" spans="1:53">
      <c r="A1045">
        <v>202212</v>
      </c>
      <c r="B1045" s="20" t="s">
        <v>27</v>
      </c>
      <c r="C1045" s="20" t="s">
        <v>4208</v>
      </c>
      <c r="D1045">
        <v>26593.87</v>
      </c>
      <c r="E1045" s="21">
        <v>0.68</v>
      </c>
      <c r="F1045">
        <v>875.88</v>
      </c>
      <c r="G1045" s="22">
        <v>4.8399999999999999E-2</v>
      </c>
      <c r="H1045" s="11">
        <f t="shared" si="320"/>
        <v>875.25744944000007</v>
      </c>
      <c r="I1045" s="23">
        <f t="shared" si="321"/>
        <v>3880.9705898806114</v>
      </c>
      <c r="J1045" s="23">
        <f t="shared" si="322"/>
        <v>15061932.719518261</v>
      </c>
      <c r="K1045" s="23">
        <f t="shared" si="323"/>
        <v>919.0203219120001</v>
      </c>
      <c r="L1045" s="23">
        <f t="shared" si="324"/>
        <v>8637.1986292012225</v>
      </c>
      <c r="N1045">
        <v>202212</v>
      </c>
      <c r="O1045" s="20" t="s">
        <v>29</v>
      </c>
      <c r="P1045" s="20" t="s">
        <v>4209</v>
      </c>
      <c r="Q1045">
        <v>41598.25</v>
      </c>
      <c r="R1045" s="21">
        <v>0.71</v>
      </c>
      <c r="S1045">
        <v>1075.06</v>
      </c>
      <c r="T1045" s="21">
        <v>0.04</v>
      </c>
      <c r="U1045" s="11">
        <f t="shared" si="325"/>
        <v>1181.3903</v>
      </c>
      <c r="V1045" s="23">
        <f t="shared" si="326"/>
        <v>5787.6068441470825</v>
      </c>
      <c r="W1045" s="23">
        <f t="shared" si="327"/>
        <v>33496392.98241815</v>
      </c>
      <c r="X1045" s="23">
        <f t="shared" si="328"/>
        <v>1240.4598150000002</v>
      </c>
      <c r="Y1045" s="23">
        <f t="shared" si="329"/>
        <v>12756.603988294166</v>
      </c>
      <c r="AA1045">
        <v>202212</v>
      </c>
      <c r="AB1045" s="20" t="s">
        <v>31</v>
      </c>
      <c r="AC1045" s="20" t="s">
        <v>4210</v>
      </c>
      <c r="AD1045">
        <v>186713.25</v>
      </c>
      <c r="AE1045" s="21">
        <v>0.72</v>
      </c>
      <c r="AF1045">
        <v>565.96519999999998</v>
      </c>
      <c r="AG1045" s="22">
        <v>4.1999999999999997E-3</v>
      </c>
      <c r="AH1045" s="11">
        <f t="shared" si="330"/>
        <v>564.62086799999997</v>
      </c>
      <c r="AI1045" s="23">
        <f t="shared" si="331"/>
        <v>8693.9740808523038</v>
      </c>
      <c r="AJ1045" s="23">
        <f t="shared" si="332"/>
        <v>75585185.318531662</v>
      </c>
      <c r="AK1045" s="23">
        <f t="shared" si="333"/>
        <v>592.85191139999995</v>
      </c>
      <c r="AL1045" s="23">
        <f t="shared" si="334"/>
        <v>17952.569029704609</v>
      </c>
      <c r="AN1045">
        <v>202212</v>
      </c>
      <c r="AO1045" s="20" t="s">
        <v>33</v>
      </c>
      <c r="AP1045" s="20" t="s">
        <v>4211</v>
      </c>
      <c r="AQ1045">
        <v>2396.5700000000002</v>
      </c>
      <c r="AR1045" s="21">
        <v>0.86</v>
      </c>
      <c r="AS1045">
        <v>155.82</v>
      </c>
      <c r="AT1045">
        <v>7.5600000000000001E-2</v>
      </c>
      <c r="AU1045" s="11">
        <f t="shared" si="335"/>
        <v>155.81539512000001</v>
      </c>
      <c r="AV1045" s="23">
        <f t="shared" si="336"/>
        <v>544.85311224104544</v>
      </c>
      <c r="AW1045" s="23">
        <f t="shared" si="337"/>
        <v>296864.91391875327</v>
      </c>
      <c r="AX1045" s="23">
        <f t="shared" si="338"/>
        <v>163.60616487600001</v>
      </c>
      <c r="AY1045" s="23">
        <f t="shared" si="339"/>
        <v>1245.5216196020908</v>
      </c>
      <c r="AZ1045" s="23"/>
      <c r="BA1045" s="23"/>
    </row>
    <row r="1046" spans="1:53">
      <c r="A1046">
        <v>202212</v>
      </c>
      <c r="B1046" s="20" t="s">
        <v>27</v>
      </c>
      <c r="C1046" s="20" t="s">
        <v>4212</v>
      </c>
      <c r="D1046">
        <v>32153.43</v>
      </c>
      <c r="E1046" s="21">
        <v>0.68</v>
      </c>
      <c r="F1046">
        <v>1058.98</v>
      </c>
      <c r="G1046" s="22">
        <v>4.8399999999999999E-2</v>
      </c>
      <c r="H1046" s="11">
        <f t="shared" si="320"/>
        <v>1058.2336881600002</v>
      </c>
      <c r="I1046" s="23">
        <f t="shared" si="321"/>
        <v>4692.3037599937488</v>
      </c>
      <c r="J1046" s="23">
        <f t="shared" si="322"/>
        <v>22017714.576051474</v>
      </c>
      <c r="K1046" s="23">
        <f t="shared" si="323"/>
        <v>1111.1453725680003</v>
      </c>
      <c r="L1046" s="23">
        <f t="shared" si="324"/>
        <v>10442.841208147498</v>
      </c>
      <c r="N1046">
        <v>202212</v>
      </c>
      <c r="O1046" s="20" t="s">
        <v>29</v>
      </c>
      <c r="P1046" s="20" t="s">
        <v>4213</v>
      </c>
      <c r="Q1046">
        <v>34725.24</v>
      </c>
      <c r="R1046" s="21">
        <v>0.71</v>
      </c>
      <c r="S1046">
        <v>897.43</v>
      </c>
      <c r="T1046" s="21">
        <v>0.04</v>
      </c>
      <c r="U1046" s="11">
        <f t="shared" si="325"/>
        <v>986.19681600000001</v>
      </c>
      <c r="V1046" s="23">
        <f t="shared" si="326"/>
        <v>4831.357970314858</v>
      </c>
      <c r="W1046" s="23">
        <f t="shared" si="327"/>
        <v>23342019.837324902</v>
      </c>
      <c r="X1046" s="23">
        <f t="shared" si="328"/>
        <v>1035.5066568</v>
      </c>
      <c r="Y1046" s="23">
        <f t="shared" si="329"/>
        <v>10648.912756629716</v>
      </c>
      <c r="AA1046">
        <v>202212</v>
      </c>
      <c r="AB1046" s="20" t="s">
        <v>31</v>
      </c>
      <c r="AC1046" s="20" t="s">
        <v>4214</v>
      </c>
      <c r="AD1046">
        <v>171397.4</v>
      </c>
      <c r="AE1046" s="21">
        <v>0.72</v>
      </c>
      <c r="AF1046">
        <v>519.53980000000001</v>
      </c>
      <c r="AG1046" s="22">
        <v>4.1999999999999997E-3</v>
      </c>
      <c r="AH1046" s="11">
        <f t="shared" si="330"/>
        <v>518.30573759999993</v>
      </c>
      <c r="AI1046" s="23">
        <f t="shared" si="331"/>
        <v>7980.8184642786437</v>
      </c>
      <c r="AJ1046" s="23">
        <f t="shared" si="332"/>
        <v>63693463.359770931</v>
      </c>
      <c r="AK1046" s="23">
        <f t="shared" si="333"/>
        <v>544.22102447999998</v>
      </c>
      <c r="AL1046" s="23">
        <f t="shared" si="334"/>
        <v>16479.942666157287</v>
      </c>
      <c r="AN1046">
        <v>202212</v>
      </c>
      <c r="AO1046" s="20" t="s">
        <v>33</v>
      </c>
      <c r="AP1046" s="20" t="s">
        <v>4215</v>
      </c>
      <c r="AQ1046">
        <v>1547.73</v>
      </c>
      <c r="AR1046" s="21">
        <v>0.86</v>
      </c>
      <c r="AS1046">
        <v>76.930000000000007</v>
      </c>
      <c r="AT1046">
        <v>5.7800000000000004E-2</v>
      </c>
      <c r="AU1046" s="11">
        <f t="shared" si="335"/>
        <v>76.934562840000012</v>
      </c>
      <c r="AV1046" s="23">
        <f t="shared" si="336"/>
        <v>310.61978953820994</v>
      </c>
      <c r="AW1046" s="23">
        <f t="shared" si="337"/>
        <v>96484.653652761845</v>
      </c>
      <c r="AX1046" s="23">
        <f t="shared" si="338"/>
        <v>80.781290982000016</v>
      </c>
      <c r="AY1046" s="23">
        <f t="shared" si="339"/>
        <v>698.1741419164199</v>
      </c>
      <c r="AZ1046" s="23"/>
      <c r="BA1046" s="23"/>
    </row>
    <row r="1047" spans="1:53">
      <c r="A1047">
        <v>202212</v>
      </c>
      <c r="B1047" s="20" t="s">
        <v>27</v>
      </c>
      <c r="C1047" s="20" t="s">
        <v>4216</v>
      </c>
      <c r="D1047">
        <v>135308.87</v>
      </c>
      <c r="E1047" s="21">
        <v>0.68</v>
      </c>
      <c r="F1047">
        <v>4456.4399999999996</v>
      </c>
      <c r="G1047" s="22">
        <v>4.8399999999999999E-2</v>
      </c>
      <c r="H1047" s="11">
        <f t="shared" si="320"/>
        <v>4453.2855294399997</v>
      </c>
      <c r="I1047" s="23">
        <f t="shared" si="321"/>
        <v>19746.270287851261</v>
      </c>
      <c r="J1047" s="23">
        <f t="shared" si="322"/>
        <v>389915190.28087753</v>
      </c>
      <c r="K1047" s="23">
        <f t="shared" si="323"/>
        <v>4675.9498059119996</v>
      </c>
      <c r="L1047" s="23">
        <f t="shared" si="324"/>
        <v>43945.826105142522</v>
      </c>
      <c r="N1047">
        <v>202212</v>
      </c>
      <c r="O1047" s="20" t="s">
        <v>29</v>
      </c>
      <c r="P1047" s="20" t="s">
        <v>4217</v>
      </c>
      <c r="Q1047">
        <v>19971.09</v>
      </c>
      <c r="R1047" s="21">
        <v>0.71</v>
      </c>
      <c r="S1047">
        <v>516.13</v>
      </c>
      <c r="T1047" s="21">
        <v>0.04</v>
      </c>
      <c r="U1047" s="11">
        <f t="shared" si="325"/>
        <v>567.17895599999997</v>
      </c>
      <c r="V1047" s="23">
        <f t="shared" si="326"/>
        <v>2778.5980700889427</v>
      </c>
      <c r="W1047" s="23">
        <f t="shared" si="327"/>
        <v>7720607.2351019969</v>
      </c>
      <c r="X1047" s="23">
        <f t="shared" si="328"/>
        <v>595.53790379999998</v>
      </c>
      <c r="Y1047" s="23">
        <f t="shared" si="329"/>
        <v>6124.3750961778851</v>
      </c>
      <c r="AA1047">
        <v>202212</v>
      </c>
      <c r="AB1047" s="20" t="s">
        <v>31</v>
      </c>
      <c r="AC1047" s="20" t="s">
        <v>4218</v>
      </c>
      <c r="AD1047">
        <v>236699.06</v>
      </c>
      <c r="AE1047" s="21">
        <v>0.72</v>
      </c>
      <c r="AF1047">
        <v>717.48220000000003</v>
      </c>
      <c r="AG1047" s="22">
        <v>4.1999999999999997E-3</v>
      </c>
      <c r="AH1047" s="11">
        <f t="shared" si="330"/>
        <v>715.77795743999991</v>
      </c>
      <c r="AI1047" s="23">
        <f t="shared" si="331"/>
        <v>11021.475404675908</v>
      </c>
      <c r="AJ1047" s="23">
        <f t="shared" si="332"/>
        <v>121472920.09587598</v>
      </c>
      <c r="AK1047" s="23">
        <f t="shared" si="333"/>
        <v>751.56685531199992</v>
      </c>
      <c r="AL1047" s="23">
        <f t="shared" si="334"/>
        <v>22758.728766791817</v>
      </c>
      <c r="AN1047">
        <v>202212</v>
      </c>
      <c r="AO1047" s="20" t="s">
        <v>33</v>
      </c>
      <c r="AP1047" s="20" t="s">
        <v>4219</v>
      </c>
      <c r="AQ1047">
        <v>1045.31</v>
      </c>
      <c r="AR1047" s="21">
        <v>0.86</v>
      </c>
      <c r="AS1047">
        <v>17.62</v>
      </c>
      <c r="AT1047">
        <v>1.9599999999999999E-2</v>
      </c>
      <c r="AU1047" s="11">
        <f t="shared" si="335"/>
        <v>17.61974536</v>
      </c>
      <c r="AV1047" s="23">
        <f t="shared" si="336"/>
        <v>124.61583828949567</v>
      </c>
      <c r="AW1047" s="23">
        <f t="shared" si="337"/>
        <v>15529.107152593735</v>
      </c>
      <c r="AX1047" s="23">
        <f t="shared" si="338"/>
        <v>18.500732628000002</v>
      </c>
      <c r="AY1047" s="23">
        <f t="shared" si="339"/>
        <v>266.85142193899134</v>
      </c>
      <c r="AZ1047" s="23"/>
      <c r="BA1047" s="23"/>
    </row>
    <row r="1048" spans="1:53">
      <c r="A1048">
        <v>202212</v>
      </c>
      <c r="B1048" s="20" t="s">
        <v>27</v>
      </c>
      <c r="C1048" s="20" t="s">
        <v>4220</v>
      </c>
      <c r="D1048">
        <v>58076.59</v>
      </c>
      <c r="E1048" s="21">
        <v>0.68</v>
      </c>
      <c r="F1048">
        <v>1912.77</v>
      </c>
      <c r="G1048" s="22">
        <v>4.8399999999999999E-2</v>
      </c>
      <c r="H1048" s="11">
        <f t="shared" si="320"/>
        <v>1911.41673008</v>
      </c>
      <c r="I1048" s="23">
        <f t="shared" si="321"/>
        <v>8475.3944330236409</v>
      </c>
      <c r="J1048" s="23">
        <f t="shared" si="322"/>
        <v>71832310.795328125</v>
      </c>
      <c r="K1048" s="23">
        <f t="shared" si="323"/>
        <v>2006.987566584</v>
      </c>
      <c r="L1048" s="23">
        <f t="shared" si="324"/>
        <v>18862.205596127282</v>
      </c>
      <c r="N1048">
        <v>202212</v>
      </c>
      <c r="O1048" s="20" t="s">
        <v>29</v>
      </c>
      <c r="P1048" s="20" t="s">
        <v>4221</v>
      </c>
      <c r="Q1048">
        <v>30699.09</v>
      </c>
      <c r="R1048" s="21">
        <v>0.71</v>
      </c>
      <c r="S1048">
        <v>793.38</v>
      </c>
      <c r="T1048" s="21">
        <v>0.04</v>
      </c>
      <c r="U1048" s="11">
        <f t="shared" si="325"/>
        <v>871.85415599999999</v>
      </c>
      <c r="V1048" s="23">
        <f t="shared" si="326"/>
        <v>4271.1956246497693</v>
      </c>
      <c r="W1048" s="23">
        <f t="shared" si="327"/>
        <v>18243112.064027332</v>
      </c>
      <c r="X1048" s="23">
        <f t="shared" si="328"/>
        <v>915.44686380000007</v>
      </c>
      <c r="Y1048" s="23">
        <f t="shared" si="329"/>
        <v>9414.2454052995381</v>
      </c>
      <c r="AA1048">
        <v>202212</v>
      </c>
      <c r="AB1048" s="20" t="s">
        <v>31</v>
      </c>
      <c r="AC1048" s="20" t="s">
        <v>4222</v>
      </c>
      <c r="AD1048">
        <v>191913.73</v>
      </c>
      <c r="AE1048" s="21">
        <v>0.72</v>
      </c>
      <c r="AF1048">
        <v>581.72889999999995</v>
      </c>
      <c r="AG1048" s="22">
        <v>4.1999999999999997E-3</v>
      </c>
      <c r="AH1048" s="11">
        <f t="shared" si="330"/>
        <v>580.34711951999998</v>
      </c>
      <c r="AI1048" s="23">
        <f t="shared" si="331"/>
        <v>8936.1252850544206</v>
      </c>
      <c r="AJ1048" s="23">
        <f t="shared" si="332"/>
        <v>79854335.110188946</v>
      </c>
      <c r="AK1048" s="23">
        <f t="shared" si="333"/>
        <v>609.36447549599995</v>
      </c>
      <c r="AL1048" s="23">
        <f t="shared" si="334"/>
        <v>18452.597689628841</v>
      </c>
      <c r="AN1048">
        <v>202212</v>
      </c>
      <c r="AO1048" s="20" t="s">
        <v>33</v>
      </c>
      <c r="AP1048" s="20" t="s">
        <v>4223</v>
      </c>
      <c r="AQ1048">
        <v>2253.14</v>
      </c>
      <c r="AR1048" s="21">
        <v>0.86</v>
      </c>
      <c r="AS1048">
        <v>15.89</v>
      </c>
      <c r="AT1048">
        <v>8.199999999999999E-3</v>
      </c>
      <c r="AU1048" s="11">
        <f t="shared" si="335"/>
        <v>15.889143279999997</v>
      </c>
      <c r="AV1048" s="23">
        <f t="shared" si="336"/>
        <v>174.74534161213265</v>
      </c>
      <c r="AW1048" s="23">
        <f t="shared" si="337"/>
        <v>30535.934415140939</v>
      </c>
      <c r="AX1048" s="23">
        <f t="shared" si="338"/>
        <v>16.683600443999996</v>
      </c>
      <c r="AY1048" s="23">
        <f t="shared" si="339"/>
        <v>365.37982650426528</v>
      </c>
      <c r="AZ1048" s="23"/>
      <c r="BA1048" s="23"/>
    </row>
    <row r="1049" spans="1:53">
      <c r="A1049">
        <v>202212</v>
      </c>
      <c r="B1049" s="20" t="s">
        <v>27</v>
      </c>
      <c r="C1049" s="20" t="s">
        <v>4224</v>
      </c>
      <c r="D1049">
        <v>149155.72</v>
      </c>
      <c r="E1049" s="21">
        <v>0.68</v>
      </c>
      <c r="F1049">
        <v>4912.49</v>
      </c>
      <c r="G1049" s="22">
        <v>4.8399999999999999E-2</v>
      </c>
      <c r="H1049" s="11">
        <f t="shared" si="320"/>
        <v>4909.0130566400003</v>
      </c>
      <c r="I1049" s="23">
        <f t="shared" si="321"/>
        <v>21767.007307791882</v>
      </c>
      <c r="J1049" s="23">
        <f t="shared" si="322"/>
        <v>473802607.13746524</v>
      </c>
      <c r="K1049" s="23">
        <f t="shared" si="323"/>
        <v>5154.4637094720001</v>
      </c>
      <c r="L1049" s="23">
        <f t="shared" si="324"/>
        <v>48443.027672223761</v>
      </c>
      <c r="N1049">
        <v>202212</v>
      </c>
      <c r="O1049" s="20" t="s">
        <v>29</v>
      </c>
      <c r="P1049" s="20" t="s">
        <v>4225</v>
      </c>
      <c r="Q1049">
        <v>21789.56</v>
      </c>
      <c r="R1049" s="21">
        <v>0.71</v>
      </c>
      <c r="S1049">
        <v>563.12</v>
      </c>
      <c r="T1049" s="21">
        <v>0.04</v>
      </c>
      <c r="U1049" s="11">
        <f t="shared" si="325"/>
        <v>618.82350400000007</v>
      </c>
      <c r="V1049" s="23">
        <f t="shared" si="326"/>
        <v>3031.6036512822898</v>
      </c>
      <c r="W1049" s="23">
        <f t="shared" si="327"/>
        <v>9190620.6984681115</v>
      </c>
      <c r="X1049" s="23">
        <f t="shared" si="328"/>
        <v>649.76467920000005</v>
      </c>
      <c r="Y1049" s="23">
        <f t="shared" si="329"/>
        <v>6682.0308065645795</v>
      </c>
      <c r="AA1049">
        <v>202212</v>
      </c>
      <c r="AB1049" s="20" t="s">
        <v>31</v>
      </c>
      <c r="AC1049" s="20" t="s">
        <v>4226</v>
      </c>
      <c r="AD1049">
        <v>149908.24</v>
      </c>
      <c r="AE1049" s="21">
        <v>0.72</v>
      </c>
      <c r="AF1049">
        <v>454.40190000000001</v>
      </c>
      <c r="AG1049" s="22">
        <v>4.1999999999999997E-3</v>
      </c>
      <c r="AH1049" s="11">
        <f t="shared" si="330"/>
        <v>453.32251775999993</v>
      </c>
      <c r="AI1049" s="23">
        <f t="shared" si="331"/>
        <v>6980.2135256399124</v>
      </c>
      <c r="AJ1049" s="23">
        <f t="shared" si="332"/>
        <v>48723380.863526374</v>
      </c>
      <c r="AK1049" s="23">
        <f t="shared" si="333"/>
        <v>475.98864364799994</v>
      </c>
      <c r="AL1049" s="23">
        <f t="shared" si="334"/>
        <v>14413.749569039825</v>
      </c>
      <c r="AN1049">
        <v>202212</v>
      </c>
      <c r="AO1049" s="20" t="s">
        <v>33</v>
      </c>
      <c r="AP1049" s="20" t="s">
        <v>4227</v>
      </c>
      <c r="AQ1049">
        <v>670.35</v>
      </c>
      <c r="AR1049" s="21">
        <v>0.86</v>
      </c>
      <c r="AS1049">
        <v>1.9</v>
      </c>
      <c r="AT1049">
        <v>3.3E-3</v>
      </c>
      <c r="AU1049" s="11">
        <f t="shared" si="335"/>
        <v>1.9024532999999999</v>
      </c>
      <c r="AV1049" s="23">
        <f t="shared" si="336"/>
        <v>33.062772136416804</v>
      </c>
      <c r="AW1049" s="23">
        <f t="shared" si="337"/>
        <v>1093.1469013446194</v>
      </c>
      <c r="AX1049" s="23">
        <f t="shared" si="338"/>
        <v>1.997575965</v>
      </c>
      <c r="AY1049" s="23">
        <f t="shared" si="339"/>
        <v>68.027997572833613</v>
      </c>
      <c r="AZ1049" s="23"/>
      <c r="BA1049" s="23"/>
    </row>
    <row r="1050" spans="1:53">
      <c r="A1050">
        <v>202212</v>
      </c>
      <c r="B1050" s="20" t="s">
        <v>27</v>
      </c>
      <c r="C1050" s="20" t="s">
        <v>4228</v>
      </c>
      <c r="D1050">
        <v>43994.080000000002</v>
      </c>
      <c r="E1050" s="21">
        <v>0.68</v>
      </c>
      <c r="F1050">
        <v>1448.96</v>
      </c>
      <c r="G1050" s="22">
        <v>4.8399999999999999E-2</v>
      </c>
      <c r="H1050" s="11">
        <f t="shared" si="320"/>
        <v>1447.9331609600001</v>
      </c>
      <c r="I1050" s="23">
        <f t="shared" si="321"/>
        <v>6420.2664226325396</v>
      </c>
      <c r="J1050" s="23">
        <f t="shared" si="322"/>
        <v>41219820.937582828</v>
      </c>
      <c r="K1050" s="23">
        <f t="shared" si="323"/>
        <v>1520.3298190080002</v>
      </c>
      <c r="L1050" s="23">
        <f t="shared" si="324"/>
        <v>14288.466006225079</v>
      </c>
      <c r="N1050">
        <v>202212</v>
      </c>
      <c r="O1050" s="20" t="s">
        <v>29</v>
      </c>
      <c r="P1050" s="20" t="s">
        <v>4229</v>
      </c>
      <c r="Q1050">
        <v>17553.009999999998</v>
      </c>
      <c r="R1050" s="21">
        <v>0.71</v>
      </c>
      <c r="S1050">
        <v>453.63</v>
      </c>
      <c r="T1050" s="21">
        <v>0.04</v>
      </c>
      <c r="U1050" s="11">
        <f t="shared" si="325"/>
        <v>498.50548399999991</v>
      </c>
      <c r="V1050" s="23">
        <f t="shared" si="326"/>
        <v>2442.1681395583269</v>
      </c>
      <c r="W1050" s="23">
        <f t="shared" si="327"/>
        <v>5964185.2218737798</v>
      </c>
      <c r="X1050" s="23">
        <f t="shared" si="328"/>
        <v>523.4307581999999</v>
      </c>
      <c r="Y1050" s="23">
        <f t="shared" si="329"/>
        <v>5382.841763116654</v>
      </c>
      <c r="AA1050">
        <v>202212</v>
      </c>
      <c r="AB1050" s="20" t="s">
        <v>31</v>
      </c>
      <c r="AC1050" s="20" t="s">
        <v>4230</v>
      </c>
      <c r="AD1050">
        <v>120289.76</v>
      </c>
      <c r="AE1050" s="21">
        <v>0.72</v>
      </c>
      <c r="AF1050">
        <v>364.6223</v>
      </c>
      <c r="AG1050" s="22">
        <v>4.1999999999999997E-3</v>
      </c>
      <c r="AH1050" s="11">
        <f t="shared" si="330"/>
        <v>363.75623423999991</v>
      </c>
      <c r="AI1050" s="23">
        <f t="shared" si="331"/>
        <v>5601.0810996645605</v>
      </c>
      <c r="AJ1050" s="23">
        <f t="shared" si="332"/>
        <v>31372109.485019561</v>
      </c>
      <c r="AK1050" s="23">
        <f t="shared" si="333"/>
        <v>381.9440459519999</v>
      </c>
      <c r="AL1050" s="23">
        <f t="shared" si="334"/>
        <v>11565.918433569121</v>
      </c>
      <c r="AN1050">
        <v>202212</v>
      </c>
      <c r="AO1050" s="20" t="s">
        <v>33</v>
      </c>
      <c r="AP1050" s="20" t="s">
        <v>4231</v>
      </c>
      <c r="AQ1050">
        <v>2137.13</v>
      </c>
      <c r="AR1050" s="21">
        <v>0.86</v>
      </c>
      <c r="AS1050">
        <v>11.21</v>
      </c>
      <c r="AT1050">
        <v>6.0999999999999995E-3</v>
      </c>
      <c r="AU1050" s="11">
        <f t="shared" si="335"/>
        <v>11.211383979999999</v>
      </c>
      <c r="AV1050" s="23">
        <f t="shared" si="336"/>
        <v>143.10857419492922</v>
      </c>
      <c r="AW1050" s="23">
        <f t="shared" si="337"/>
        <v>20480.064008105561</v>
      </c>
      <c r="AX1050" s="23">
        <f t="shared" si="338"/>
        <v>11.771953178999999</v>
      </c>
      <c r="AY1050" s="23">
        <f t="shared" si="339"/>
        <v>297.42853236985843</v>
      </c>
      <c r="AZ1050" s="23"/>
      <c r="BA1050" s="23"/>
    </row>
    <row r="1051" spans="1:53">
      <c r="A1051">
        <v>202212</v>
      </c>
      <c r="B1051" s="20" t="s">
        <v>27</v>
      </c>
      <c r="C1051" s="20" t="s">
        <v>4232</v>
      </c>
      <c r="D1051">
        <v>146774.20000000001</v>
      </c>
      <c r="E1051" s="21">
        <v>0.68</v>
      </c>
      <c r="F1051">
        <v>4834.0600000000004</v>
      </c>
      <c r="G1051" s="22">
        <v>4.8399999999999999E-2</v>
      </c>
      <c r="H1051" s="11">
        <f t="shared" si="320"/>
        <v>4830.6324704000008</v>
      </c>
      <c r="I1051" s="23">
        <f t="shared" si="321"/>
        <v>21419.46070854881</v>
      </c>
      <c r="J1051" s="23">
        <f t="shared" si="322"/>
        <v>458793297.0450663</v>
      </c>
      <c r="K1051" s="23">
        <f t="shared" si="323"/>
        <v>5072.1640939200006</v>
      </c>
      <c r="L1051" s="23">
        <f t="shared" si="324"/>
        <v>47669.553887497619</v>
      </c>
      <c r="N1051">
        <v>202212</v>
      </c>
      <c r="O1051" s="20" t="s">
        <v>29</v>
      </c>
      <c r="P1051" s="20" t="s">
        <v>4233</v>
      </c>
      <c r="Q1051">
        <v>49220.14</v>
      </c>
      <c r="R1051" s="21">
        <v>0.71</v>
      </c>
      <c r="S1051">
        <v>1272.04</v>
      </c>
      <c r="T1051" s="21">
        <v>0.04</v>
      </c>
      <c r="U1051" s="11">
        <f t="shared" si="325"/>
        <v>1397.8519759999999</v>
      </c>
      <c r="V1051" s="23">
        <f t="shared" si="326"/>
        <v>6848.0481542823927</v>
      </c>
      <c r="W1051" s="23">
        <f t="shared" si="327"/>
        <v>46895763.523370482</v>
      </c>
      <c r="X1051" s="23">
        <f t="shared" si="328"/>
        <v>1467.7445748</v>
      </c>
      <c r="Y1051" s="23">
        <f t="shared" si="329"/>
        <v>15093.948284564785</v>
      </c>
      <c r="AA1051">
        <v>202212</v>
      </c>
      <c r="AB1051" s="20" t="s">
        <v>31</v>
      </c>
      <c r="AC1051" s="20" t="s">
        <v>4234</v>
      </c>
      <c r="AD1051">
        <v>180547.4</v>
      </c>
      <c r="AE1051" s="21">
        <v>0.72</v>
      </c>
      <c r="AF1051">
        <v>547.27530000000002</v>
      </c>
      <c r="AG1051" s="22">
        <v>4.1999999999999997E-3</v>
      </c>
      <c r="AH1051" s="11">
        <f t="shared" si="330"/>
        <v>545.97533759999999</v>
      </c>
      <c r="AI1051" s="23">
        <f t="shared" si="331"/>
        <v>8406.8721205660186</v>
      </c>
      <c r="AJ1051" s="23">
        <f t="shared" si="332"/>
        <v>70675498.851550192</v>
      </c>
      <c r="AK1051" s="23">
        <f t="shared" si="333"/>
        <v>573.27410448000001</v>
      </c>
      <c r="AL1051" s="23">
        <f t="shared" si="334"/>
        <v>17359.719578732038</v>
      </c>
      <c r="AN1051">
        <v>202212</v>
      </c>
      <c r="AO1051" s="20" t="s">
        <v>33</v>
      </c>
      <c r="AP1051" s="20" t="s">
        <v>4235</v>
      </c>
      <c r="AQ1051">
        <v>1340.85</v>
      </c>
      <c r="AR1051" s="21">
        <v>0.86</v>
      </c>
      <c r="AS1051">
        <v>64</v>
      </c>
      <c r="AT1051">
        <v>5.5500000000000001E-2</v>
      </c>
      <c r="AU1051" s="11">
        <f t="shared" si="335"/>
        <v>63.998770499999992</v>
      </c>
      <c r="AV1051" s="23">
        <f t="shared" si="336"/>
        <v>264.01349132179553</v>
      </c>
      <c r="AW1051" s="23">
        <f t="shared" si="337"/>
        <v>69703.123599923798</v>
      </c>
      <c r="AX1051" s="23">
        <f t="shared" si="338"/>
        <v>67.198709024999999</v>
      </c>
      <c r="AY1051" s="23">
        <f t="shared" si="339"/>
        <v>592.02575314359103</v>
      </c>
      <c r="AZ1051" s="23"/>
      <c r="BA1051" s="23"/>
    </row>
    <row r="1052" spans="1:53">
      <c r="A1052">
        <v>202212</v>
      </c>
      <c r="B1052" s="20" t="s">
        <v>27</v>
      </c>
      <c r="C1052" s="20" t="s">
        <v>4236</v>
      </c>
      <c r="D1052">
        <v>207054.78</v>
      </c>
      <c r="E1052" s="21">
        <v>0.68</v>
      </c>
      <c r="F1052">
        <v>6819.42</v>
      </c>
      <c r="G1052" s="22">
        <v>4.8399999999999999E-2</v>
      </c>
      <c r="H1052" s="11">
        <f t="shared" si="320"/>
        <v>6814.586919360001</v>
      </c>
      <c r="I1052" s="23">
        <f t="shared" si="321"/>
        <v>30216.493939174718</v>
      </c>
      <c r="J1052" s="23">
        <f t="shared" si="322"/>
        <v>913036505.97618246</v>
      </c>
      <c r="K1052" s="23">
        <f t="shared" si="323"/>
        <v>7155.3162653280015</v>
      </c>
      <c r="L1052" s="23">
        <f t="shared" si="324"/>
        <v>67247.574797709443</v>
      </c>
      <c r="N1052">
        <v>202212</v>
      </c>
      <c r="O1052" s="20" t="s">
        <v>29</v>
      </c>
      <c r="P1052" s="20" t="s">
        <v>4237</v>
      </c>
      <c r="Q1052">
        <v>55478.51</v>
      </c>
      <c r="R1052" s="21">
        <v>0.71</v>
      </c>
      <c r="S1052">
        <v>1433.78</v>
      </c>
      <c r="T1052" s="21">
        <v>0.04</v>
      </c>
      <c r="U1052" s="11">
        <f t="shared" si="325"/>
        <v>1575.5896839999998</v>
      </c>
      <c r="V1052" s="23">
        <f t="shared" si="326"/>
        <v>7718.7815395859761</v>
      </c>
      <c r="W1052" s="23">
        <f t="shared" si="327"/>
        <v>59579588.455853254</v>
      </c>
      <c r="X1052" s="23">
        <f t="shared" si="328"/>
        <v>1654.3691681999999</v>
      </c>
      <c r="Y1052" s="23">
        <f t="shared" si="329"/>
        <v>17013.152763171951</v>
      </c>
      <c r="AA1052">
        <v>202212</v>
      </c>
      <c r="AB1052" s="20" t="s">
        <v>31</v>
      </c>
      <c r="AC1052" s="20" t="s">
        <v>4238</v>
      </c>
      <c r="AD1052">
        <v>219684.33</v>
      </c>
      <c r="AE1052" s="21">
        <v>0.72</v>
      </c>
      <c r="AF1052">
        <v>665.90710000000001</v>
      </c>
      <c r="AG1052" s="22">
        <v>4.1999999999999997E-3</v>
      </c>
      <c r="AH1052" s="11">
        <f t="shared" si="330"/>
        <v>664.32541391999985</v>
      </c>
      <c r="AI1052" s="23">
        <f t="shared" si="331"/>
        <v>10229.214429020993</v>
      </c>
      <c r="AJ1052" s="23">
        <f t="shared" si="332"/>
        <v>104636827.83489127</v>
      </c>
      <c r="AK1052" s="23">
        <f t="shared" si="333"/>
        <v>697.54168461599988</v>
      </c>
      <c r="AL1052" s="23">
        <f t="shared" si="334"/>
        <v>21122.754271961985</v>
      </c>
      <c r="AN1052">
        <v>202212</v>
      </c>
      <c r="AO1052" s="20" t="s">
        <v>33</v>
      </c>
      <c r="AP1052" s="20" t="s">
        <v>4239</v>
      </c>
      <c r="AQ1052">
        <v>811.6</v>
      </c>
      <c r="AR1052" s="21">
        <v>0.86</v>
      </c>
      <c r="AS1052">
        <v>9.49</v>
      </c>
      <c r="AT1052">
        <v>1.3600000000000001E-2</v>
      </c>
      <c r="AU1052" s="11">
        <f t="shared" si="335"/>
        <v>9.4924736000000003</v>
      </c>
      <c r="AV1052" s="23">
        <f t="shared" si="336"/>
        <v>80.841893213771925</v>
      </c>
      <c r="AW1052" s="23">
        <f t="shared" si="337"/>
        <v>6535.4116983869035</v>
      </c>
      <c r="AX1052" s="23">
        <f t="shared" si="338"/>
        <v>9.9670972800000008</v>
      </c>
      <c r="AY1052" s="23">
        <f t="shared" si="339"/>
        <v>171.17626002754386</v>
      </c>
      <c r="AZ1052" s="23"/>
      <c r="BA1052" s="23"/>
    </row>
    <row r="1053" spans="1:53">
      <c r="A1053">
        <v>202212</v>
      </c>
      <c r="B1053" s="20" t="s">
        <v>27</v>
      </c>
      <c r="C1053" s="20" t="s">
        <v>4240</v>
      </c>
      <c r="D1053">
        <v>209530.12</v>
      </c>
      <c r="E1053" s="21">
        <v>0.68</v>
      </c>
      <c r="F1053">
        <v>6900.95</v>
      </c>
      <c r="G1053" s="22">
        <v>4.8399999999999999E-2</v>
      </c>
      <c r="H1053" s="11">
        <f t="shared" si="320"/>
        <v>6896.0553094400002</v>
      </c>
      <c r="I1053" s="23">
        <f t="shared" si="321"/>
        <v>30577.73213955529</v>
      </c>
      <c r="J1053" s="23">
        <f t="shared" si="322"/>
        <v>934997702.79839253</v>
      </c>
      <c r="K1053" s="23">
        <f t="shared" si="323"/>
        <v>7240.8580749120001</v>
      </c>
      <c r="L1053" s="23">
        <f t="shared" si="324"/>
        <v>68051.519588550582</v>
      </c>
      <c r="N1053">
        <v>202212</v>
      </c>
      <c r="O1053" s="20" t="s">
        <v>29</v>
      </c>
      <c r="P1053" s="20" t="s">
        <v>4241</v>
      </c>
      <c r="Q1053">
        <v>18165.52</v>
      </c>
      <c r="R1053" s="21">
        <v>0.71</v>
      </c>
      <c r="S1053">
        <v>469.46</v>
      </c>
      <c r="T1053" s="21">
        <v>0.04</v>
      </c>
      <c r="U1053" s="11">
        <f t="shared" si="325"/>
        <v>515.90076799999997</v>
      </c>
      <c r="V1053" s="23">
        <f t="shared" si="326"/>
        <v>2527.3872790199275</v>
      </c>
      <c r="W1053" s="23">
        <f t="shared" si="327"/>
        <v>6387686.4581517531</v>
      </c>
      <c r="X1053" s="23">
        <f t="shared" si="328"/>
        <v>541.69580640000004</v>
      </c>
      <c r="Y1053" s="23">
        <f t="shared" si="329"/>
        <v>5570.6753260398546</v>
      </c>
      <c r="AA1053">
        <v>202212</v>
      </c>
      <c r="AB1053" s="20" t="s">
        <v>31</v>
      </c>
      <c r="AC1053" s="20" t="s">
        <v>4242</v>
      </c>
      <c r="AD1053">
        <v>175641.83</v>
      </c>
      <c r="AE1053" s="21">
        <v>0.72</v>
      </c>
      <c r="AF1053">
        <v>532.40549999999996</v>
      </c>
      <c r="AG1053" s="22">
        <v>4.1999999999999997E-3</v>
      </c>
      <c r="AH1053" s="11">
        <f t="shared" si="330"/>
        <v>531.14089391999994</v>
      </c>
      <c r="AI1053" s="23">
        <f t="shared" si="331"/>
        <v>8178.4528818038689</v>
      </c>
      <c r="AJ1053" s="23">
        <f t="shared" si="332"/>
        <v>66887091.539886005</v>
      </c>
      <c r="AK1053" s="23">
        <f t="shared" si="333"/>
        <v>557.69793861599999</v>
      </c>
      <c r="AL1053" s="23">
        <f t="shared" si="334"/>
        <v>16888.046657527739</v>
      </c>
      <c r="AN1053">
        <v>202212</v>
      </c>
      <c r="AO1053" s="20" t="s">
        <v>33</v>
      </c>
      <c r="AP1053" s="20" t="s">
        <v>4243</v>
      </c>
      <c r="AQ1053">
        <v>1088.08</v>
      </c>
      <c r="AR1053" s="21">
        <v>0.86</v>
      </c>
      <c r="AS1053">
        <v>10.67</v>
      </c>
      <c r="AT1053">
        <v>1.1399999999999999E-2</v>
      </c>
      <c r="AU1053" s="11">
        <f t="shared" si="335"/>
        <v>10.667536319999998</v>
      </c>
      <c r="AV1053" s="23">
        <f t="shared" si="336"/>
        <v>99.339508652186794</v>
      </c>
      <c r="AW1053" s="23">
        <f t="shared" si="337"/>
        <v>9868.3379792578944</v>
      </c>
      <c r="AX1053" s="23">
        <f t="shared" si="338"/>
        <v>11.200913135999999</v>
      </c>
      <c r="AY1053" s="23">
        <f t="shared" si="339"/>
        <v>209.3465536243736</v>
      </c>
      <c r="AZ1053" s="23"/>
      <c r="BA1053" s="23"/>
    </row>
    <row r="1054" spans="1:53">
      <c r="A1054">
        <v>202212</v>
      </c>
      <c r="B1054" s="20" t="s">
        <v>27</v>
      </c>
      <c r="C1054" s="20" t="s">
        <v>4244</v>
      </c>
      <c r="D1054">
        <v>48449.79</v>
      </c>
      <c r="E1054" s="21">
        <v>0.68</v>
      </c>
      <c r="F1054">
        <v>1595.71</v>
      </c>
      <c r="G1054" s="22">
        <v>4.8399999999999999E-2</v>
      </c>
      <c r="H1054" s="11">
        <f t="shared" si="320"/>
        <v>1594.5794884800002</v>
      </c>
      <c r="I1054" s="23">
        <f t="shared" si="321"/>
        <v>7070.5094849261041</v>
      </c>
      <c r="J1054" s="23">
        <f t="shared" si="322"/>
        <v>49992104.376430005</v>
      </c>
      <c r="K1054" s="23">
        <f t="shared" si="323"/>
        <v>1674.3084629040004</v>
      </c>
      <c r="L1054" s="23">
        <f t="shared" si="324"/>
        <v>15735.598458332208</v>
      </c>
      <c r="N1054">
        <v>202212</v>
      </c>
      <c r="O1054" s="20" t="s">
        <v>29</v>
      </c>
      <c r="P1054" s="20" t="s">
        <v>4245</v>
      </c>
      <c r="Q1054">
        <v>17674.419999999998</v>
      </c>
      <c r="R1054" s="21">
        <v>0.71</v>
      </c>
      <c r="S1054">
        <v>456.77</v>
      </c>
      <c r="T1054" s="21">
        <v>0.04</v>
      </c>
      <c r="U1054" s="11">
        <f t="shared" si="325"/>
        <v>501.95352799999995</v>
      </c>
      <c r="V1054" s="23">
        <f t="shared" si="326"/>
        <v>2459.060036379657</v>
      </c>
      <c r="W1054" s="23">
        <f t="shared" si="327"/>
        <v>6046976.2625195207</v>
      </c>
      <c r="X1054" s="23">
        <f t="shared" si="328"/>
        <v>527.05120439999996</v>
      </c>
      <c r="Y1054" s="23">
        <f t="shared" si="329"/>
        <v>5420.0736007593141</v>
      </c>
      <c r="AA1054">
        <v>202212</v>
      </c>
      <c r="AB1054" s="20" t="s">
        <v>31</v>
      </c>
      <c r="AC1054" s="20" t="s">
        <v>4246</v>
      </c>
      <c r="AD1054">
        <v>165015</v>
      </c>
      <c r="AE1054" s="21">
        <v>0.72</v>
      </c>
      <c r="AF1054">
        <v>500.19349999999997</v>
      </c>
      <c r="AG1054" s="22">
        <v>4.1999999999999997E-3</v>
      </c>
      <c r="AH1054" s="11">
        <f t="shared" si="330"/>
        <v>499.00535999999994</v>
      </c>
      <c r="AI1054" s="23">
        <f t="shared" si="331"/>
        <v>7683.6332341268908</v>
      </c>
      <c r="AJ1054" s="23">
        <f t="shared" si="332"/>
        <v>59038219.676579267</v>
      </c>
      <c r="AK1054" s="23">
        <f t="shared" si="333"/>
        <v>523.95562799999993</v>
      </c>
      <c r="AL1054" s="23">
        <f t="shared" si="334"/>
        <v>15866.271828253781</v>
      </c>
      <c r="AN1054">
        <v>202212</v>
      </c>
      <c r="AO1054" s="20" t="s">
        <v>33</v>
      </c>
      <c r="AP1054" s="20" t="s">
        <v>4247</v>
      </c>
      <c r="AQ1054">
        <v>3505.62</v>
      </c>
      <c r="AR1054" s="21">
        <v>0.86</v>
      </c>
      <c r="AS1054">
        <v>219.48</v>
      </c>
      <c r="AT1054">
        <v>7.2800000000000004E-2</v>
      </c>
      <c r="AU1054" s="11">
        <f t="shared" si="335"/>
        <v>219.47985696000001</v>
      </c>
      <c r="AV1054" s="23">
        <f t="shared" si="336"/>
        <v>783.27757013914106</v>
      </c>
      <c r="AW1054" s="23">
        <f t="shared" si="337"/>
        <v>613523.75188307709</v>
      </c>
      <c r="AX1054" s="23">
        <f t="shared" si="338"/>
        <v>230.45384980800003</v>
      </c>
      <c r="AY1054" s="23">
        <f t="shared" si="339"/>
        <v>1786.0349972382821</v>
      </c>
      <c r="AZ1054" s="23"/>
      <c r="BA1054" s="23"/>
    </row>
    <row r="1055" spans="1:53">
      <c r="A1055">
        <v>202212</v>
      </c>
      <c r="B1055" s="20" t="s">
        <v>27</v>
      </c>
      <c r="C1055" s="20" t="s">
        <v>4248</v>
      </c>
      <c r="D1055">
        <v>11480.02</v>
      </c>
      <c r="E1055" s="21">
        <v>0.68</v>
      </c>
      <c r="F1055">
        <v>378.1</v>
      </c>
      <c r="G1055" s="22">
        <v>4.8399999999999999E-2</v>
      </c>
      <c r="H1055" s="11">
        <f t="shared" si="320"/>
        <v>377.83041824000003</v>
      </c>
      <c r="I1055" s="23">
        <f t="shared" si="321"/>
        <v>1675.3342026279447</v>
      </c>
      <c r="J1055" s="23">
        <f t="shared" si="322"/>
        <v>2806744.6904950114</v>
      </c>
      <c r="K1055" s="23">
        <f t="shared" si="323"/>
        <v>396.72193915200006</v>
      </c>
      <c r="L1055" s="23">
        <f t="shared" si="324"/>
        <v>3728.4988234958896</v>
      </c>
      <c r="N1055">
        <v>202212</v>
      </c>
      <c r="O1055" s="20" t="s">
        <v>29</v>
      </c>
      <c r="P1055" s="20" t="s">
        <v>4249</v>
      </c>
      <c r="Q1055">
        <v>42419.75</v>
      </c>
      <c r="R1055" s="21">
        <v>0.71</v>
      </c>
      <c r="S1055">
        <v>1096.29</v>
      </c>
      <c r="T1055" s="21">
        <v>0.04</v>
      </c>
      <c r="U1055" s="11">
        <f t="shared" si="325"/>
        <v>1204.7209</v>
      </c>
      <c r="V1055" s="23">
        <f t="shared" si="326"/>
        <v>5901.9029749330366</v>
      </c>
      <c r="W1055" s="23">
        <f t="shared" si="327"/>
        <v>34832458.725523427</v>
      </c>
      <c r="X1055" s="23">
        <f t="shared" si="328"/>
        <v>1264.9569450000001</v>
      </c>
      <c r="Y1055" s="23">
        <f t="shared" si="329"/>
        <v>13008.526849866073</v>
      </c>
      <c r="AA1055">
        <v>202212</v>
      </c>
      <c r="AB1055" s="20" t="s">
        <v>31</v>
      </c>
      <c r="AC1055" s="20" t="s">
        <v>4250</v>
      </c>
      <c r="AD1055">
        <v>175837.15</v>
      </c>
      <c r="AE1055" s="21">
        <v>0.72</v>
      </c>
      <c r="AF1055">
        <v>532.99760000000003</v>
      </c>
      <c r="AG1055" s="22">
        <v>4.1999999999999997E-3</v>
      </c>
      <c r="AH1055" s="11">
        <f t="shared" si="330"/>
        <v>531.7315415999999</v>
      </c>
      <c r="AI1055" s="23">
        <f t="shared" si="331"/>
        <v>8187.5476140602686</v>
      </c>
      <c r="AJ1055" s="23">
        <f t="shared" si="332"/>
        <v>67035935.932503998</v>
      </c>
      <c r="AK1055" s="23">
        <f t="shared" si="333"/>
        <v>558.31811867999988</v>
      </c>
      <c r="AL1055" s="23">
        <f t="shared" si="334"/>
        <v>16906.826769720537</v>
      </c>
      <c r="AN1055">
        <v>202212</v>
      </c>
      <c r="AO1055" s="20" t="s">
        <v>33</v>
      </c>
      <c r="AP1055" s="20" t="s">
        <v>4251</v>
      </c>
      <c r="AQ1055">
        <v>1151.74</v>
      </c>
      <c r="AR1055" s="21">
        <v>0.86</v>
      </c>
      <c r="AS1055">
        <v>92.61</v>
      </c>
      <c r="AT1055">
        <v>9.35E-2</v>
      </c>
      <c r="AU1055" s="11">
        <f t="shared" si="335"/>
        <v>92.611413400000004</v>
      </c>
      <c r="AV1055" s="23">
        <f t="shared" si="336"/>
        <v>288.36504240227538</v>
      </c>
      <c r="AW1055" s="23">
        <f t="shared" si="337"/>
        <v>83154.397679666072</v>
      </c>
      <c r="AX1055" s="23">
        <f t="shared" si="338"/>
        <v>97.241984070000001</v>
      </c>
      <c r="AY1055" s="23">
        <f t="shared" si="339"/>
        <v>669.34149820455082</v>
      </c>
      <c r="AZ1055" s="23"/>
      <c r="BA1055" s="23"/>
    </row>
    <row r="1056" spans="1:53">
      <c r="A1056">
        <v>202212</v>
      </c>
      <c r="B1056" s="20" t="s">
        <v>27</v>
      </c>
      <c r="C1056" s="20" t="s">
        <v>4252</v>
      </c>
      <c r="D1056">
        <v>40717.75</v>
      </c>
      <c r="E1056" s="21">
        <v>0.68</v>
      </c>
      <c r="F1056">
        <v>1341.05</v>
      </c>
      <c r="G1056" s="22">
        <v>4.8399999999999999E-2</v>
      </c>
      <c r="H1056" s="11">
        <f t="shared" si="320"/>
        <v>1340.1025880000002</v>
      </c>
      <c r="I1056" s="23">
        <f t="shared" si="321"/>
        <v>5942.1359221546654</v>
      </c>
      <c r="J1056" s="23">
        <f t="shared" si="322"/>
        <v>35308979.317360878</v>
      </c>
      <c r="K1056" s="23">
        <f t="shared" si="323"/>
        <v>1407.1077174000002</v>
      </c>
      <c r="L1056" s="23">
        <f t="shared" si="324"/>
        <v>13224.374432309331</v>
      </c>
      <c r="N1056">
        <v>202212</v>
      </c>
      <c r="O1056" s="20" t="s">
        <v>29</v>
      </c>
      <c r="P1056" s="20" t="s">
        <v>4253</v>
      </c>
      <c r="Q1056">
        <v>33179.54</v>
      </c>
      <c r="R1056" s="21">
        <v>0.71</v>
      </c>
      <c r="S1056">
        <v>857.49</v>
      </c>
      <c r="T1056" s="21">
        <v>0.04</v>
      </c>
      <c r="U1056" s="11">
        <f t="shared" si="325"/>
        <v>942.29893600000003</v>
      </c>
      <c r="V1056" s="23">
        <f t="shared" si="326"/>
        <v>4616.3031567350044</v>
      </c>
      <c r="W1056" s="23">
        <f t="shared" si="327"/>
        <v>21310254.834881566</v>
      </c>
      <c r="X1056" s="23">
        <f t="shared" si="328"/>
        <v>989.41388280000012</v>
      </c>
      <c r="Y1056" s="23">
        <f t="shared" si="329"/>
        <v>10174.905249470008</v>
      </c>
      <c r="AA1056">
        <v>202212</v>
      </c>
      <c r="AB1056" s="20" t="s">
        <v>31</v>
      </c>
      <c r="AC1056" s="20" t="s">
        <v>4254</v>
      </c>
      <c r="AD1056">
        <v>133760.06</v>
      </c>
      <c r="AE1056" s="21">
        <v>0.72</v>
      </c>
      <c r="AF1056">
        <v>405.45350000000002</v>
      </c>
      <c r="AG1056" s="22">
        <v>4.1999999999999997E-3</v>
      </c>
      <c r="AH1056" s="11">
        <f t="shared" si="330"/>
        <v>404.49042143999998</v>
      </c>
      <c r="AI1056" s="23">
        <f t="shared" si="331"/>
        <v>6228.3019265812618</v>
      </c>
      <c r="AJ1056" s="23">
        <f t="shared" si="332"/>
        <v>38791744.888655856</v>
      </c>
      <c r="AK1056" s="23">
        <f t="shared" si="333"/>
        <v>424.71494251199999</v>
      </c>
      <c r="AL1056" s="23">
        <f t="shared" si="334"/>
        <v>12861.094274602523</v>
      </c>
      <c r="AN1056">
        <v>202212</v>
      </c>
      <c r="AO1056" s="20" t="s">
        <v>33</v>
      </c>
      <c r="AP1056" s="20" t="s">
        <v>4255</v>
      </c>
      <c r="AQ1056">
        <v>532.12</v>
      </c>
      <c r="AR1056" s="21">
        <v>0.86</v>
      </c>
      <c r="AS1056">
        <v>3.16</v>
      </c>
      <c r="AT1056">
        <v>6.8999999999999999E-3</v>
      </c>
      <c r="AU1056" s="11">
        <f t="shared" si="335"/>
        <v>3.1576000799999999</v>
      </c>
      <c r="AV1056" s="23">
        <f t="shared" si="336"/>
        <v>37.881665943628192</v>
      </c>
      <c r="AW1056" s="23">
        <f t="shared" si="337"/>
        <v>1435.0206146646401</v>
      </c>
      <c r="AX1056" s="23">
        <f t="shared" si="338"/>
        <v>3.3154800840000003</v>
      </c>
      <c r="AY1056" s="23">
        <f t="shared" si="339"/>
        <v>78.920931967256379</v>
      </c>
      <c r="AZ1056" s="23"/>
      <c r="BA1056" s="23"/>
    </row>
    <row r="1057" spans="1:53">
      <c r="A1057">
        <v>202212</v>
      </c>
      <c r="B1057" s="20" t="s">
        <v>27</v>
      </c>
      <c r="C1057" s="20" t="s">
        <v>4256</v>
      </c>
      <c r="D1057">
        <v>52275.88</v>
      </c>
      <c r="E1057" s="21">
        <v>0.68</v>
      </c>
      <c r="F1057">
        <v>1721.72</v>
      </c>
      <c r="G1057" s="22">
        <v>4.8399999999999999E-2</v>
      </c>
      <c r="H1057" s="11">
        <f t="shared" si="320"/>
        <v>1720.50376256</v>
      </c>
      <c r="I1057" s="23">
        <f t="shared" si="321"/>
        <v>7628.8690905132671</v>
      </c>
      <c r="J1057" s="23">
        <f t="shared" si="322"/>
        <v>58199643.600188725</v>
      </c>
      <c r="K1057" s="23">
        <f t="shared" si="323"/>
        <v>1806.5289506880001</v>
      </c>
      <c r="L1057" s="23">
        <f t="shared" si="324"/>
        <v>16978.241943586534</v>
      </c>
      <c r="N1057">
        <v>202212</v>
      </c>
      <c r="O1057" s="20" t="s">
        <v>29</v>
      </c>
      <c r="P1057" s="20" t="s">
        <v>4257</v>
      </c>
      <c r="Q1057">
        <v>26817.06</v>
      </c>
      <c r="R1057" s="21">
        <v>0.71</v>
      </c>
      <c r="S1057">
        <v>693.06</v>
      </c>
      <c r="T1057" s="21">
        <v>0.04</v>
      </c>
      <c r="U1057" s="11">
        <f t="shared" si="325"/>
        <v>761.60450400000002</v>
      </c>
      <c r="V1057" s="23">
        <f t="shared" si="326"/>
        <v>3731.0848412109394</v>
      </c>
      <c r="W1057" s="23">
        <f t="shared" si="327"/>
        <v>13920994.092314061</v>
      </c>
      <c r="X1057" s="23">
        <f t="shared" si="328"/>
        <v>799.68472920000011</v>
      </c>
      <c r="Y1057" s="23">
        <f t="shared" si="329"/>
        <v>8223.7741864218788</v>
      </c>
      <c r="AA1057">
        <v>202212</v>
      </c>
      <c r="AB1057" s="20" t="s">
        <v>31</v>
      </c>
      <c r="AC1057" s="20" t="s">
        <v>4258</v>
      </c>
      <c r="AD1057">
        <v>164679.89000000001</v>
      </c>
      <c r="AE1057" s="21">
        <v>0.72</v>
      </c>
      <c r="AF1057">
        <v>499.17770000000002</v>
      </c>
      <c r="AG1057" s="22">
        <v>4.1999999999999997E-3</v>
      </c>
      <c r="AH1057" s="11">
        <f t="shared" si="330"/>
        <v>497.99198735999994</v>
      </c>
      <c r="AI1057" s="23">
        <f t="shared" si="331"/>
        <v>7668.0294263937258</v>
      </c>
      <c r="AJ1057" s="23">
        <f t="shared" si="332"/>
        <v>58798675.284040093</v>
      </c>
      <c r="AK1057" s="23">
        <f t="shared" si="333"/>
        <v>522.89158672799999</v>
      </c>
      <c r="AL1057" s="23">
        <f t="shared" si="334"/>
        <v>15834.050840147451</v>
      </c>
      <c r="AN1057">
        <v>202212</v>
      </c>
      <c r="AO1057" s="20" t="s">
        <v>33</v>
      </c>
      <c r="AP1057" s="20" t="s">
        <v>4259</v>
      </c>
      <c r="AQ1057">
        <v>3446.42</v>
      </c>
      <c r="AR1057" s="21">
        <v>0.86</v>
      </c>
      <c r="AS1057">
        <v>276.83</v>
      </c>
      <c r="AT1057">
        <v>9.3399999999999997E-2</v>
      </c>
      <c r="AU1057" s="11">
        <f t="shared" si="335"/>
        <v>276.83024008000001</v>
      </c>
      <c r="AV1057" s="23">
        <f t="shared" si="336"/>
        <v>862.47784641198245</v>
      </c>
      <c r="AW1057" s="23">
        <f t="shared" si="337"/>
        <v>743868.03555145115</v>
      </c>
      <c r="AX1057" s="23">
        <f t="shared" si="338"/>
        <v>290.67175208400005</v>
      </c>
      <c r="AY1057" s="23">
        <f t="shared" si="339"/>
        <v>2001.785932903965</v>
      </c>
      <c r="AZ1057" s="23"/>
      <c r="BA1057" s="23"/>
    </row>
    <row r="1058" spans="1:53">
      <c r="A1058">
        <v>202212</v>
      </c>
      <c r="B1058" s="20" t="s">
        <v>27</v>
      </c>
      <c r="C1058" s="20" t="s">
        <v>4260</v>
      </c>
      <c r="D1058">
        <v>99524.55</v>
      </c>
      <c r="E1058" s="21">
        <v>0.68</v>
      </c>
      <c r="F1058">
        <v>3277.87</v>
      </c>
      <c r="G1058" s="22">
        <v>4.8399999999999999E-2</v>
      </c>
      <c r="H1058" s="11">
        <f t="shared" si="320"/>
        <v>3275.5519896000001</v>
      </c>
      <c r="I1058" s="23">
        <f t="shared" si="321"/>
        <v>14524.09339148843</v>
      </c>
      <c r="J1058" s="23">
        <f t="shared" si="322"/>
        <v>210949288.8446779</v>
      </c>
      <c r="K1058" s="23">
        <f t="shared" si="323"/>
        <v>3439.32958908</v>
      </c>
      <c r="L1058" s="23">
        <f t="shared" si="324"/>
        <v>32323.73877257686</v>
      </c>
      <c r="N1058">
        <v>202212</v>
      </c>
      <c r="O1058" s="20" t="s">
        <v>29</v>
      </c>
      <c r="P1058" s="20" t="s">
        <v>4261</v>
      </c>
      <c r="Q1058">
        <v>53634.23</v>
      </c>
      <c r="R1058" s="21">
        <v>0.71</v>
      </c>
      <c r="S1058">
        <v>1386.12</v>
      </c>
      <c r="T1058" s="21">
        <v>0.04</v>
      </c>
      <c r="U1058" s="11">
        <f t="shared" si="325"/>
        <v>1523.2121320000001</v>
      </c>
      <c r="V1058" s="23">
        <f t="shared" si="326"/>
        <v>7462.1849868337922</v>
      </c>
      <c r="W1058" s="23">
        <f t="shared" si="327"/>
        <v>55684204.777727641</v>
      </c>
      <c r="X1058" s="23">
        <f t="shared" si="328"/>
        <v>1599.3727386000003</v>
      </c>
      <c r="Y1058" s="23">
        <f t="shared" si="329"/>
        <v>16447.582105667585</v>
      </c>
      <c r="AA1058">
        <v>202212</v>
      </c>
      <c r="AB1058" s="20" t="s">
        <v>31</v>
      </c>
      <c r="AC1058" s="20" t="s">
        <v>4262</v>
      </c>
      <c r="AD1058">
        <v>231922.7</v>
      </c>
      <c r="AE1058" s="21">
        <v>0.72</v>
      </c>
      <c r="AF1058">
        <v>703.00409999999999</v>
      </c>
      <c r="AG1058" s="22">
        <v>4.1999999999999997E-3</v>
      </c>
      <c r="AH1058" s="11">
        <f t="shared" si="330"/>
        <v>701.33424479999996</v>
      </c>
      <c r="AI1058" s="23">
        <f t="shared" si="331"/>
        <v>10799.072602299433</v>
      </c>
      <c r="AJ1058" s="23">
        <f t="shared" si="332"/>
        <v>116619969.06973425</v>
      </c>
      <c r="AK1058" s="23">
        <f t="shared" si="333"/>
        <v>736.40095703999998</v>
      </c>
      <c r="AL1058" s="23">
        <f t="shared" si="334"/>
        <v>22299.479449398867</v>
      </c>
      <c r="AN1058">
        <v>202212</v>
      </c>
      <c r="AO1058" s="20" t="s">
        <v>33</v>
      </c>
      <c r="AP1058" s="20" t="s">
        <v>4263</v>
      </c>
      <c r="AQ1058">
        <v>1058.48</v>
      </c>
      <c r="AR1058" s="21">
        <v>0.86</v>
      </c>
      <c r="AS1058">
        <v>22.12</v>
      </c>
      <c r="AT1058">
        <v>2.4300000000000002E-2</v>
      </c>
      <c r="AU1058" s="11">
        <f t="shared" si="335"/>
        <v>22.120115040000002</v>
      </c>
      <c r="AV1058" s="23">
        <f t="shared" si="336"/>
        <v>140.16590871785081</v>
      </c>
      <c r="AW1058" s="23">
        <f t="shared" si="337"/>
        <v>19646.481966700885</v>
      </c>
      <c r="AX1058" s="23">
        <f t="shared" si="338"/>
        <v>23.226120792000003</v>
      </c>
      <c r="AY1058" s="23">
        <f t="shared" si="339"/>
        <v>302.4519324757016</v>
      </c>
      <c r="AZ1058" s="23"/>
      <c r="BA1058" s="23"/>
    </row>
    <row r="1059" spans="1:53">
      <c r="A1059">
        <v>202212</v>
      </c>
      <c r="B1059" s="20" t="s">
        <v>27</v>
      </c>
      <c r="C1059" s="20" t="s">
        <v>4264</v>
      </c>
      <c r="D1059">
        <v>82411.8</v>
      </c>
      <c r="E1059" s="21">
        <v>0.68</v>
      </c>
      <c r="F1059">
        <v>2714.26</v>
      </c>
      <c r="G1059" s="22">
        <v>4.8399999999999999E-2</v>
      </c>
      <c r="H1059" s="11">
        <f t="shared" si="320"/>
        <v>2712.3371615999999</v>
      </c>
      <c r="I1059" s="23">
        <f t="shared" si="321"/>
        <v>12026.747970833992</v>
      </c>
      <c r="J1059" s="23">
        <f t="shared" si="322"/>
        <v>144642666.75395957</v>
      </c>
      <c r="K1059" s="23">
        <f t="shared" si="323"/>
        <v>2847.9540196799999</v>
      </c>
      <c r="L1059" s="23">
        <f t="shared" si="324"/>
        <v>26765.833103267985</v>
      </c>
      <c r="N1059">
        <v>202212</v>
      </c>
      <c r="O1059" s="20" t="s">
        <v>29</v>
      </c>
      <c r="P1059" s="20" t="s">
        <v>4265</v>
      </c>
      <c r="Q1059">
        <v>19638.41</v>
      </c>
      <c r="R1059" s="21">
        <v>0.71</v>
      </c>
      <c r="S1059">
        <v>507.53</v>
      </c>
      <c r="T1059" s="21">
        <v>0.04</v>
      </c>
      <c r="U1059" s="11">
        <f t="shared" si="325"/>
        <v>557.73084400000005</v>
      </c>
      <c r="V1059" s="23">
        <f t="shared" si="326"/>
        <v>2732.3119632236094</v>
      </c>
      <c r="W1059" s="23">
        <f t="shared" si="327"/>
        <v>7465528.6643748544</v>
      </c>
      <c r="X1059" s="23">
        <f t="shared" si="328"/>
        <v>585.61738620000006</v>
      </c>
      <c r="Y1059" s="23">
        <f t="shared" si="329"/>
        <v>6022.3547704472185</v>
      </c>
      <c r="AA1059">
        <v>202212</v>
      </c>
      <c r="AB1059" s="20" t="s">
        <v>31</v>
      </c>
      <c r="AC1059" s="20" t="s">
        <v>4266</v>
      </c>
      <c r="AD1059">
        <v>229577.48</v>
      </c>
      <c r="AE1059" s="21">
        <v>0.72</v>
      </c>
      <c r="AF1059">
        <v>695.89530000000002</v>
      </c>
      <c r="AG1059" s="22">
        <v>4.1999999999999997E-3</v>
      </c>
      <c r="AH1059" s="11">
        <f t="shared" si="330"/>
        <v>694.24229951999996</v>
      </c>
      <c r="AI1059" s="23">
        <f t="shared" si="331"/>
        <v>10689.871557949893</v>
      </c>
      <c r="AJ1059" s="23">
        <f t="shared" si="332"/>
        <v>114273353.92546608</v>
      </c>
      <c r="AK1059" s="23">
        <f t="shared" si="333"/>
        <v>728.95441449600003</v>
      </c>
      <c r="AL1059" s="23">
        <f t="shared" si="334"/>
        <v>22073.985415419786</v>
      </c>
      <c r="AN1059">
        <v>202212</v>
      </c>
      <c r="AO1059" s="20" t="s">
        <v>33</v>
      </c>
      <c r="AP1059" s="20" t="s">
        <v>4267</v>
      </c>
      <c r="AQ1059">
        <v>235.82</v>
      </c>
      <c r="AR1059" s="21">
        <v>0.86</v>
      </c>
      <c r="AS1059">
        <v>2.98</v>
      </c>
      <c r="AT1059">
        <v>1.47E-2</v>
      </c>
      <c r="AU1059" s="11">
        <f t="shared" si="335"/>
        <v>2.9812364399999995</v>
      </c>
      <c r="AV1059" s="23">
        <f t="shared" si="336"/>
        <v>24.407426774453384</v>
      </c>
      <c r="AW1059" s="23">
        <f t="shared" si="337"/>
        <v>595.72248175030393</v>
      </c>
      <c r="AX1059" s="23">
        <f t="shared" si="338"/>
        <v>3.1302982619999997</v>
      </c>
      <c r="AY1059" s="23">
        <f t="shared" si="339"/>
        <v>51.796089988906765</v>
      </c>
      <c r="AZ1059" s="23"/>
      <c r="BA1059" s="23"/>
    </row>
    <row r="1060" spans="1:53">
      <c r="A1060">
        <v>202212</v>
      </c>
      <c r="B1060" s="20" t="s">
        <v>27</v>
      </c>
      <c r="C1060" s="20" t="s">
        <v>4268</v>
      </c>
      <c r="D1060">
        <v>58072.24</v>
      </c>
      <c r="E1060" s="21">
        <v>0.68</v>
      </c>
      <c r="F1060">
        <v>1912.63</v>
      </c>
      <c r="G1060" s="22">
        <v>4.8399999999999999E-2</v>
      </c>
      <c r="H1060" s="11">
        <f t="shared" si="320"/>
        <v>1911.2735628800001</v>
      </c>
      <c r="I1060" s="23">
        <f t="shared" si="321"/>
        <v>8474.7596167270294</v>
      </c>
      <c r="J1060" s="23">
        <f t="shared" si="322"/>
        <v>71821550.561307266</v>
      </c>
      <c r="K1060" s="23">
        <f t="shared" si="323"/>
        <v>2006.8372410240001</v>
      </c>
      <c r="L1060" s="23">
        <f t="shared" si="324"/>
        <v>18860.792796334059</v>
      </c>
      <c r="N1060">
        <v>202212</v>
      </c>
      <c r="O1060" s="20" t="s">
        <v>29</v>
      </c>
      <c r="P1060" s="20" t="s">
        <v>4269</v>
      </c>
      <c r="Q1060">
        <v>58881.94</v>
      </c>
      <c r="R1060" s="21">
        <v>0.71</v>
      </c>
      <c r="S1060">
        <v>1521.74</v>
      </c>
      <c r="T1060" s="21">
        <v>0.04</v>
      </c>
      <c r="U1060" s="11">
        <f t="shared" si="325"/>
        <v>1672.2470960000001</v>
      </c>
      <c r="V1060" s="23">
        <f t="shared" si="326"/>
        <v>8192.3042181019118</v>
      </c>
      <c r="W1060" s="23">
        <f t="shared" si="327"/>
        <v>67113848.401930377</v>
      </c>
      <c r="X1060" s="23">
        <f t="shared" si="328"/>
        <v>1755.8594508000001</v>
      </c>
      <c r="Y1060" s="23">
        <f t="shared" si="329"/>
        <v>18056.855532203823</v>
      </c>
      <c r="AA1060">
        <v>202212</v>
      </c>
      <c r="AB1060" s="20" t="s">
        <v>31</v>
      </c>
      <c r="AC1060" s="20" t="s">
        <v>4270</v>
      </c>
      <c r="AD1060">
        <v>186107.81</v>
      </c>
      <c r="AE1060" s="21">
        <v>0.72</v>
      </c>
      <c r="AF1060">
        <v>564.13</v>
      </c>
      <c r="AG1060" s="22">
        <v>4.1999999999999997E-3</v>
      </c>
      <c r="AH1060" s="11">
        <f t="shared" si="330"/>
        <v>562.79001743999993</v>
      </c>
      <c r="AI1060" s="23">
        <f t="shared" si="331"/>
        <v>8665.7828321460056</v>
      </c>
      <c r="AJ1060" s="23">
        <f t="shared" si="332"/>
        <v>75095792.093916446</v>
      </c>
      <c r="AK1060" s="23">
        <f t="shared" si="333"/>
        <v>590.92951831199991</v>
      </c>
      <c r="AL1060" s="23">
        <f t="shared" si="334"/>
        <v>17894.35568173201</v>
      </c>
      <c r="AN1060">
        <v>202212</v>
      </c>
      <c r="AO1060" s="20" t="s">
        <v>33</v>
      </c>
      <c r="AP1060" s="20" t="s">
        <v>4271</v>
      </c>
      <c r="AQ1060">
        <v>3315.64</v>
      </c>
      <c r="AR1060" s="21">
        <v>0.86</v>
      </c>
      <c r="AS1060">
        <v>8.27</v>
      </c>
      <c r="AT1060">
        <v>2.8999999999999998E-3</v>
      </c>
      <c r="AU1060" s="11">
        <f t="shared" si="335"/>
        <v>8.2692061599999978</v>
      </c>
      <c r="AV1060" s="23">
        <f t="shared" si="336"/>
        <v>153.33248658421306</v>
      </c>
      <c r="AW1060" s="23">
        <f t="shared" si="337"/>
        <v>23510.851442097879</v>
      </c>
      <c r="AX1060" s="23">
        <f t="shared" si="338"/>
        <v>8.6826664679999972</v>
      </c>
      <c r="AY1060" s="23">
        <f t="shared" si="339"/>
        <v>314.93417932842613</v>
      </c>
      <c r="AZ1060" s="23"/>
      <c r="BA1060" s="23"/>
    </row>
    <row r="1061" spans="1:53">
      <c r="A1061">
        <v>202212</v>
      </c>
      <c r="B1061" s="20" t="s">
        <v>27</v>
      </c>
      <c r="C1061" s="20" t="s">
        <v>4272</v>
      </c>
      <c r="D1061">
        <v>134817.60000000001</v>
      </c>
      <c r="E1061" s="21">
        <v>0.68</v>
      </c>
      <c r="F1061">
        <v>4440.26</v>
      </c>
      <c r="G1061" s="22">
        <v>4.8399999999999999E-2</v>
      </c>
      <c r="H1061" s="11">
        <f t="shared" si="320"/>
        <v>4437.1168512000004</v>
      </c>
      <c r="I1061" s="23">
        <f t="shared" si="321"/>
        <v>19674.576908072737</v>
      </c>
      <c r="J1061" s="23">
        <f t="shared" si="322"/>
        <v>387088976.51166898</v>
      </c>
      <c r="K1061" s="23">
        <f t="shared" si="323"/>
        <v>4658.9726937600008</v>
      </c>
      <c r="L1061" s="23">
        <f t="shared" si="324"/>
        <v>43786.270667345474</v>
      </c>
      <c r="N1061">
        <v>202212</v>
      </c>
      <c r="O1061" s="20" t="s">
        <v>29</v>
      </c>
      <c r="P1061" s="20" t="s">
        <v>4273</v>
      </c>
      <c r="Q1061">
        <v>39953.39</v>
      </c>
      <c r="R1061" s="21">
        <v>0.71</v>
      </c>
      <c r="S1061">
        <v>1032.55</v>
      </c>
      <c r="T1061" s="21">
        <v>0.04</v>
      </c>
      <c r="U1061" s="11">
        <f t="shared" si="325"/>
        <v>1134.6762759999999</v>
      </c>
      <c r="V1061" s="23">
        <f t="shared" si="326"/>
        <v>5558.7557988828275</v>
      </c>
      <c r="W1061" s="23">
        <f t="shared" si="327"/>
        <v>30899766.031613462</v>
      </c>
      <c r="X1061" s="23">
        <f t="shared" si="328"/>
        <v>1191.4100897999999</v>
      </c>
      <c r="Y1061" s="23">
        <f t="shared" si="329"/>
        <v>12252.187873765655</v>
      </c>
      <c r="AA1061">
        <v>202212</v>
      </c>
      <c r="AB1061" s="20" t="s">
        <v>31</v>
      </c>
      <c r="AC1061" s="20" t="s">
        <v>4274</v>
      </c>
      <c r="AD1061">
        <v>149996.82</v>
      </c>
      <c r="AE1061" s="21">
        <v>0.72</v>
      </c>
      <c r="AF1061">
        <v>454.67039999999997</v>
      </c>
      <c r="AG1061" s="22">
        <v>4.1999999999999997E-3</v>
      </c>
      <c r="AH1061" s="11">
        <f t="shared" si="330"/>
        <v>453.59038367999995</v>
      </c>
      <c r="AI1061" s="23">
        <f t="shared" si="331"/>
        <v>6984.3380975387036</v>
      </c>
      <c r="AJ1061" s="23">
        <f t="shared" si="332"/>
        <v>48780978.660730556</v>
      </c>
      <c r="AK1061" s="23">
        <f t="shared" si="333"/>
        <v>476.26990286399996</v>
      </c>
      <c r="AL1061" s="23">
        <f t="shared" si="334"/>
        <v>14422.266578757408</v>
      </c>
      <c r="AN1061">
        <v>202212</v>
      </c>
      <c r="AO1061" s="20" t="s">
        <v>33</v>
      </c>
      <c r="AP1061" s="20" t="s">
        <v>4275</v>
      </c>
      <c r="AQ1061">
        <v>2556.19</v>
      </c>
      <c r="AR1061" s="21">
        <v>0.86</v>
      </c>
      <c r="AS1061">
        <v>221.81</v>
      </c>
      <c r="AT1061">
        <v>0.1009</v>
      </c>
      <c r="AU1061" s="11">
        <f t="shared" si="335"/>
        <v>221.81083106000003</v>
      </c>
      <c r="AV1061" s="23">
        <f t="shared" si="336"/>
        <v>662.12679715981676</v>
      </c>
      <c r="AW1061" s="23">
        <f t="shared" si="337"/>
        <v>438411.89551711711</v>
      </c>
      <c r="AX1061" s="23">
        <f t="shared" si="338"/>
        <v>232.90137261300004</v>
      </c>
      <c r="AY1061" s="23">
        <f t="shared" si="339"/>
        <v>1546.0644253796336</v>
      </c>
      <c r="AZ1061" s="23"/>
      <c r="BA1061" s="23"/>
    </row>
    <row r="1062" spans="1:53">
      <c r="A1062">
        <v>202212</v>
      </c>
      <c r="B1062" s="20" t="s">
        <v>27</v>
      </c>
      <c r="C1062" s="20" t="s">
        <v>4276</v>
      </c>
      <c r="D1062">
        <v>34602.19</v>
      </c>
      <c r="E1062" s="21">
        <v>0.68</v>
      </c>
      <c r="F1062">
        <v>1139.6300000000001</v>
      </c>
      <c r="G1062" s="22">
        <v>4.8399999999999999E-2</v>
      </c>
      <c r="H1062" s="11">
        <f t="shared" si="320"/>
        <v>1138.8272772800001</v>
      </c>
      <c r="I1062" s="23">
        <f t="shared" si="321"/>
        <v>5049.663013899858</v>
      </c>
      <c r="J1062" s="23">
        <f t="shared" si="322"/>
        <v>25499096.553948198</v>
      </c>
      <c r="K1062" s="23">
        <f t="shared" si="323"/>
        <v>1195.7686411440002</v>
      </c>
      <c r="L1062" s="23">
        <f t="shared" si="324"/>
        <v>11238.153305079715</v>
      </c>
      <c r="N1062">
        <v>202212</v>
      </c>
      <c r="O1062" s="20" t="s">
        <v>29</v>
      </c>
      <c r="P1062" s="20" t="s">
        <v>4277</v>
      </c>
      <c r="Q1062">
        <v>51683.89</v>
      </c>
      <c r="R1062" s="21">
        <v>0.71</v>
      </c>
      <c r="S1062">
        <v>1335.71</v>
      </c>
      <c r="T1062" s="21">
        <v>0.04</v>
      </c>
      <c r="U1062" s="11">
        <f t="shared" si="325"/>
        <v>1467.8224760000001</v>
      </c>
      <c r="V1062" s="23">
        <f t="shared" si="326"/>
        <v>7190.8321983772148</v>
      </c>
      <c r="W1062" s="23">
        <f t="shared" si="327"/>
        <v>51708067.705218486</v>
      </c>
      <c r="X1062" s="23">
        <f t="shared" si="328"/>
        <v>1541.2135998000001</v>
      </c>
      <c r="Y1062" s="23">
        <f t="shared" si="329"/>
        <v>15849.486872754429</v>
      </c>
      <c r="AA1062">
        <v>202212</v>
      </c>
      <c r="AB1062" s="20" t="s">
        <v>31</v>
      </c>
      <c r="AC1062" s="20" t="s">
        <v>4278</v>
      </c>
      <c r="AD1062">
        <v>156243.78</v>
      </c>
      <c r="AE1062" s="21">
        <v>0.72</v>
      </c>
      <c r="AF1062">
        <v>473.60610000000003</v>
      </c>
      <c r="AG1062" s="22">
        <v>4.1999999999999997E-3</v>
      </c>
      <c r="AH1062" s="11">
        <f t="shared" si="330"/>
        <v>472.48119071999992</v>
      </c>
      <c r="AI1062" s="23">
        <f t="shared" si="331"/>
        <v>7275.2168023125805</v>
      </c>
      <c r="AJ1062" s="23">
        <f t="shared" si="332"/>
        <v>52928779.520651288</v>
      </c>
      <c r="AK1062" s="23">
        <f t="shared" si="333"/>
        <v>496.10525025599992</v>
      </c>
      <c r="AL1062" s="23">
        <f t="shared" si="334"/>
        <v>15022.914795345161</v>
      </c>
      <c r="AN1062">
        <v>202212</v>
      </c>
      <c r="AO1062" s="20" t="s">
        <v>33</v>
      </c>
      <c r="AP1062" s="20" t="s">
        <v>4279</v>
      </c>
      <c r="AQ1062">
        <v>4242.8</v>
      </c>
      <c r="AR1062" s="21">
        <v>0.86</v>
      </c>
      <c r="AS1062">
        <v>340.43</v>
      </c>
      <c r="AT1062">
        <v>9.3299999999999994E-2</v>
      </c>
      <c r="AU1062" s="11">
        <f t="shared" si="335"/>
        <v>340.43378639999997</v>
      </c>
      <c r="AV1062" s="23">
        <f t="shared" si="336"/>
        <v>1061.264510084065</v>
      </c>
      <c r="AW1062" s="23">
        <f t="shared" si="337"/>
        <v>1126282.3603639705</v>
      </c>
      <c r="AX1062" s="23">
        <f t="shared" si="338"/>
        <v>357.45547571999998</v>
      </c>
      <c r="AY1062" s="23">
        <f t="shared" si="339"/>
        <v>2462.96280656813</v>
      </c>
      <c r="AZ1062" s="23"/>
      <c r="BA1062" s="23"/>
    </row>
    <row r="1063" spans="1:53">
      <c r="A1063">
        <v>202212</v>
      </c>
      <c r="B1063" s="20" t="s">
        <v>27</v>
      </c>
      <c r="C1063" s="20" t="s">
        <v>4280</v>
      </c>
      <c r="D1063">
        <v>70509.899999999994</v>
      </c>
      <c r="E1063" s="21">
        <v>0.68</v>
      </c>
      <c r="F1063">
        <v>2322.27</v>
      </c>
      <c r="G1063" s="22">
        <v>4.8399999999999999E-2</v>
      </c>
      <c r="H1063" s="11">
        <f t="shared" si="320"/>
        <v>2320.6218287999995</v>
      </c>
      <c r="I1063" s="23">
        <f t="shared" si="321"/>
        <v>10289.846802869342</v>
      </c>
      <c r="J1063" s="23">
        <f t="shared" si="322"/>
        <v>105880947.22652042</v>
      </c>
      <c r="K1063" s="23">
        <f t="shared" si="323"/>
        <v>2436.6529202399997</v>
      </c>
      <c r="L1063" s="23">
        <f t="shared" si="324"/>
        <v>22900.315434538683</v>
      </c>
      <c r="N1063">
        <v>202212</v>
      </c>
      <c r="O1063" s="20" t="s">
        <v>29</v>
      </c>
      <c r="P1063" s="20" t="s">
        <v>4281</v>
      </c>
      <c r="Q1063">
        <v>24454.31</v>
      </c>
      <c r="R1063" s="21">
        <v>0.71</v>
      </c>
      <c r="S1063">
        <v>631.99</v>
      </c>
      <c r="T1063" s="21">
        <v>0.04</v>
      </c>
      <c r="U1063" s="11">
        <f t="shared" si="325"/>
        <v>694.50240399999996</v>
      </c>
      <c r="V1063" s="23">
        <f t="shared" si="326"/>
        <v>3402.3530298725173</v>
      </c>
      <c r="W1063" s="23">
        <f t="shared" si="327"/>
        <v>11576006.139882699</v>
      </c>
      <c r="X1063" s="23">
        <f t="shared" si="328"/>
        <v>729.22752419999995</v>
      </c>
      <c r="Y1063" s="23">
        <f t="shared" si="329"/>
        <v>7499.2084637450344</v>
      </c>
      <c r="AA1063">
        <v>202212</v>
      </c>
      <c r="AB1063" s="20" t="s">
        <v>31</v>
      </c>
      <c r="AC1063" s="20" t="s">
        <v>4282</v>
      </c>
      <c r="AD1063">
        <v>183234.01</v>
      </c>
      <c r="AE1063" s="21">
        <v>0.72</v>
      </c>
      <c r="AF1063">
        <v>555.41890000000001</v>
      </c>
      <c r="AG1063" s="22">
        <v>4.1999999999999997E-3</v>
      </c>
      <c r="AH1063" s="11">
        <f t="shared" si="330"/>
        <v>554.09964623999997</v>
      </c>
      <c r="AI1063" s="23">
        <f t="shared" si="331"/>
        <v>8531.9693898029818</v>
      </c>
      <c r="AJ1063" s="23">
        <f t="shared" si="332"/>
        <v>72794501.668535069</v>
      </c>
      <c r="AK1063" s="23">
        <f t="shared" si="333"/>
        <v>581.80462855199994</v>
      </c>
      <c r="AL1063" s="23">
        <f t="shared" si="334"/>
        <v>17618.038425845964</v>
      </c>
      <c r="AN1063">
        <v>202212</v>
      </c>
      <c r="AO1063" s="20" t="s">
        <v>33</v>
      </c>
      <c r="AP1063" s="20" t="s">
        <v>4283</v>
      </c>
      <c r="AQ1063">
        <v>1909.29</v>
      </c>
      <c r="AR1063" s="21">
        <v>0.86</v>
      </c>
      <c r="AS1063">
        <v>25.78</v>
      </c>
      <c r="AT1063">
        <v>1.5700000000000002E-2</v>
      </c>
      <c r="AU1063" s="11">
        <f t="shared" si="335"/>
        <v>25.779233580000003</v>
      </c>
      <c r="AV1063" s="23">
        <f t="shared" si="336"/>
        <v>204.11922838015983</v>
      </c>
      <c r="AW1063" s="23">
        <f t="shared" si="337"/>
        <v>41664.659394511844</v>
      </c>
      <c r="AX1063" s="23">
        <f t="shared" si="338"/>
        <v>27.068195259000003</v>
      </c>
      <c r="AY1063" s="23">
        <f t="shared" si="339"/>
        <v>434.01769034031963</v>
      </c>
      <c r="AZ1063" s="23"/>
      <c r="BA1063" s="23"/>
    </row>
    <row r="1064" spans="1:53">
      <c r="A1064">
        <v>202212</v>
      </c>
      <c r="B1064" s="20" t="s">
        <v>27</v>
      </c>
      <c r="C1064" s="20" t="s">
        <v>4284</v>
      </c>
      <c r="D1064">
        <v>131399.24</v>
      </c>
      <c r="E1064" s="21">
        <v>0.68</v>
      </c>
      <c r="F1064">
        <v>4327.68</v>
      </c>
      <c r="G1064" s="22">
        <v>4.8399999999999999E-2</v>
      </c>
      <c r="H1064" s="11">
        <f t="shared" si="320"/>
        <v>4324.6117868800002</v>
      </c>
      <c r="I1064" s="23">
        <f t="shared" si="321"/>
        <v>19175.719290673529</v>
      </c>
      <c r="J1064" s="23">
        <f t="shared" si="322"/>
        <v>367708210.31470889</v>
      </c>
      <c r="K1064" s="23">
        <f t="shared" si="323"/>
        <v>4540.842376224</v>
      </c>
      <c r="L1064" s="23">
        <f t="shared" si="324"/>
        <v>42676.050368227057</v>
      </c>
      <c r="N1064">
        <v>202212</v>
      </c>
      <c r="O1064" s="20" t="s">
        <v>29</v>
      </c>
      <c r="P1064" s="20" t="s">
        <v>4285</v>
      </c>
      <c r="Q1064">
        <v>51332.959999999999</v>
      </c>
      <c r="R1064" s="21">
        <v>0.71</v>
      </c>
      <c r="S1064">
        <v>1326.64</v>
      </c>
      <c r="T1064" s="21">
        <v>0.04</v>
      </c>
      <c r="U1064" s="11">
        <f t="shared" si="325"/>
        <v>1457.8560639999998</v>
      </c>
      <c r="V1064" s="23">
        <f t="shared" si="326"/>
        <v>7142.0069504445119</v>
      </c>
      <c r="W1064" s="23">
        <f t="shared" si="327"/>
        <v>51008263.280197717</v>
      </c>
      <c r="X1064" s="23">
        <f t="shared" si="328"/>
        <v>1530.7488671999999</v>
      </c>
      <c r="Y1064" s="23">
        <f t="shared" si="329"/>
        <v>15741.869964889023</v>
      </c>
      <c r="AA1064">
        <v>202212</v>
      </c>
      <c r="AB1064" s="20" t="s">
        <v>31</v>
      </c>
      <c r="AC1064" s="20" t="s">
        <v>4286</v>
      </c>
      <c r="AD1064">
        <v>223700.98</v>
      </c>
      <c r="AE1064" s="21">
        <v>0.72</v>
      </c>
      <c r="AF1064">
        <v>678.08240000000001</v>
      </c>
      <c r="AG1064" s="22">
        <v>4.1999999999999997E-3</v>
      </c>
      <c r="AH1064" s="11">
        <f t="shared" si="330"/>
        <v>676.47176351999997</v>
      </c>
      <c r="AI1064" s="23">
        <f t="shared" si="331"/>
        <v>10416.242671482927</v>
      </c>
      <c r="AJ1064" s="23">
        <f t="shared" si="332"/>
        <v>108498111.39122179</v>
      </c>
      <c r="AK1064" s="23">
        <f t="shared" si="333"/>
        <v>710.29535169600001</v>
      </c>
      <c r="AL1064" s="23">
        <f t="shared" si="334"/>
        <v>21508.957106485854</v>
      </c>
      <c r="AN1064">
        <v>202212</v>
      </c>
      <c r="AO1064" s="20" t="s">
        <v>33</v>
      </c>
      <c r="AP1064" s="20" t="s">
        <v>4287</v>
      </c>
      <c r="AQ1064">
        <v>3951.99</v>
      </c>
      <c r="AR1064" s="21">
        <v>0.86</v>
      </c>
      <c r="AS1064">
        <v>128.47</v>
      </c>
      <c r="AT1064">
        <v>3.78E-2</v>
      </c>
      <c r="AU1064" s="11">
        <f t="shared" si="335"/>
        <v>128.47129092</v>
      </c>
      <c r="AV1064" s="23">
        <f t="shared" si="336"/>
        <v>648.17587769977149</v>
      </c>
      <c r="AW1064" s="23">
        <f t="shared" si="337"/>
        <v>420131.96843186911</v>
      </c>
      <c r="AX1064" s="23">
        <f t="shared" si="338"/>
        <v>134.894855466</v>
      </c>
      <c r="AY1064" s="23">
        <f t="shared" si="339"/>
        <v>1424.823046319543</v>
      </c>
      <c r="AZ1064" s="23"/>
      <c r="BA1064" s="23"/>
    </row>
    <row r="1065" spans="1:53">
      <c r="A1065">
        <v>202212</v>
      </c>
      <c r="B1065" s="20" t="s">
        <v>27</v>
      </c>
      <c r="C1065" s="20" t="s">
        <v>4288</v>
      </c>
      <c r="D1065">
        <v>20919.099999999999</v>
      </c>
      <c r="E1065" s="21">
        <v>0.68</v>
      </c>
      <c r="F1065">
        <v>688.98</v>
      </c>
      <c r="G1065" s="22">
        <v>4.8399999999999999E-2</v>
      </c>
      <c r="H1065" s="11">
        <f t="shared" si="320"/>
        <v>688.48941919999993</v>
      </c>
      <c r="I1065" s="23">
        <f t="shared" si="321"/>
        <v>3052.8242736680104</v>
      </c>
      <c r="J1065" s="23">
        <f t="shared" si="322"/>
        <v>9319736.0458966158</v>
      </c>
      <c r="K1065" s="23">
        <f t="shared" si="323"/>
        <v>722.91389015999994</v>
      </c>
      <c r="L1065" s="23">
        <f t="shared" si="324"/>
        <v>6794.1379665360209</v>
      </c>
      <c r="N1065">
        <v>202212</v>
      </c>
      <c r="O1065" s="20" t="s">
        <v>29</v>
      </c>
      <c r="P1065" s="20" t="s">
        <v>4289</v>
      </c>
      <c r="Q1065">
        <v>48758.37</v>
      </c>
      <c r="R1065" s="21">
        <v>0.71</v>
      </c>
      <c r="S1065">
        <v>1260.1099999999999</v>
      </c>
      <c r="T1065" s="21">
        <v>0.04</v>
      </c>
      <c r="U1065" s="11">
        <f t="shared" si="325"/>
        <v>1384.7377080000001</v>
      </c>
      <c r="V1065" s="23">
        <f t="shared" si="326"/>
        <v>6783.8016243821749</v>
      </c>
      <c r="W1065" s="23">
        <f t="shared" si="327"/>
        <v>46019964.478970237</v>
      </c>
      <c r="X1065" s="23">
        <f t="shared" si="328"/>
        <v>1453.9745934000002</v>
      </c>
      <c r="Y1065" s="23">
        <f t="shared" si="329"/>
        <v>14952.34095676435</v>
      </c>
      <c r="AA1065">
        <v>202212</v>
      </c>
      <c r="AB1065" s="20" t="s">
        <v>31</v>
      </c>
      <c r="AC1065" s="20" t="s">
        <v>4290</v>
      </c>
      <c r="AD1065">
        <v>148656.09</v>
      </c>
      <c r="AE1065" s="21">
        <v>0.72</v>
      </c>
      <c r="AF1065">
        <v>450.60629999999998</v>
      </c>
      <c r="AG1065" s="22">
        <v>4.1999999999999997E-3</v>
      </c>
      <c r="AH1065" s="11">
        <f t="shared" si="330"/>
        <v>449.53601615999997</v>
      </c>
      <c r="AI1065" s="23">
        <f t="shared" si="331"/>
        <v>6921.9093632661161</v>
      </c>
      <c r="AJ1065" s="23">
        <f t="shared" si="332"/>
        <v>47912829.233271129</v>
      </c>
      <c r="AK1065" s="23">
        <f t="shared" si="333"/>
        <v>472.01281696799998</v>
      </c>
      <c r="AL1065" s="23">
        <f t="shared" si="334"/>
        <v>14293.354742692232</v>
      </c>
      <c r="AN1065">
        <v>202212</v>
      </c>
      <c r="AO1065" s="20" t="s">
        <v>33</v>
      </c>
      <c r="AP1065" s="20" t="s">
        <v>4291</v>
      </c>
      <c r="AQ1065">
        <v>3935.36</v>
      </c>
      <c r="AR1065" s="21">
        <v>0.86</v>
      </c>
      <c r="AS1065">
        <v>304.26</v>
      </c>
      <c r="AT1065">
        <v>8.9900000000000008E-2</v>
      </c>
      <c r="AU1065" s="11">
        <f t="shared" si="335"/>
        <v>304.25842304000003</v>
      </c>
      <c r="AV1065" s="23">
        <f t="shared" si="336"/>
        <v>968.07124728846782</v>
      </c>
      <c r="AW1065" s="23">
        <f t="shared" si="337"/>
        <v>937161.93982664985</v>
      </c>
      <c r="AX1065" s="23">
        <f t="shared" si="338"/>
        <v>319.47134419200006</v>
      </c>
      <c r="AY1065" s="23">
        <f t="shared" si="339"/>
        <v>2240.4009176169357</v>
      </c>
      <c r="AZ1065" s="23"/>
      <c r="BA1065" s="23"/>
    </row>
    <row r="1066" spans="1:53">
      <c r="A1066">
        <v>202212</v>
      </c>
      <c r="B1066" s="20" t="s">
        <v>27</v>
      </c>
      <c r="C1066" s="20" t="s">
        <v>4292</v>
      </c>
      <c r="D1066">
        <v>54738.28</v>
      </c>
      <c r="E1066" s="21">
        <v>0.68</v>
      </c>
      <c r="F1066">
        <v>1802.82</v>
      </c>
      <c r="G1066" s="22">
        <v>4.8399999999999999E-2</v>
      </c>
      <c r="H1066" s="11">
        <f t="shared" si="320"/>
        <v>1801.5462713600002</v>
      </c>
      <c r="I1066" s="23">
        <f t="shared" si="321"/>
        <v>7988.2188948299017</v>
      </c>
      <c r="J1066" s="23">
        <f t="shared" si="322"/>
        <v>63811641.111717455</v>
      </c>
      <c r="K1066" s="23">
        <f t="shared" si="323"/>
        <v>1891.6235849280004</v>
      </c>
      <c r="L1066" s="23">
        <f t="shared" si="324"/>
        <v>17777.984061019804</v>
      </c>
      <c r="N1066">
        <v>202212</v>
      </c>
      <c r="O1066" s="20" t="s">
        <v>29</v>
      </c>
      <c r="P1066" s="20" t="s">
        <v>4293</v>
      </c>
      <c r="Q1066">
        <v>38623.910000000003</v>
      </c>
      <c r="R1066" s="21">
        <v>0.71</v>
      </c>
      <c r="S1066">
        <v>998.19</v>
      </c>
      <c r="T1066" s="21">
        <v>0.04</v>
      </c>
      <c r="U1066" s="11">
        <f t="shared" si="325"/>
        <v>1096.919044</v>
      </c>
      <c r="V1066" s="23">
        <f t="shared" si="326"/>
        <v>5373.7838938830582</v>
      </c>
      <c r="W1066" s="23">
        <f t="shared" si="327"/>
        <v>28877553.338156965</v>
      </c>
      <c r="X1066" s="23">
        <f t="shared" si="328"/>
        <v>1151.7649962</v>
      </c>
      <c r="Y1066" s="23">
        <f t="shared" si="329"/>
        <v>11844.486831766117</v>
      </c>
      <c r="AA1066">
        <v>202212</v>
      </c>
      <c r="AB1066" s="20" t="s">
        <v>31</v>
      </c>
      <c r="AC1066" s="20" t="s">
        <v>4294</v>
      </c>
      <c r="AD1066">
        <v>240041.34</v>
      </c>
      <c r="AE1066" s="21">
        <v>0.72</v>
      </c>
      <c r="AF1066">
        <v>727.61329999999998</v>
      </c>
      <c r="AG1066" s="22">
        <v>4.1999999999999997E-3</v>
      </c>
      <c r="AH1066" s="11">
        <f t="shared" si="330"/>
        <v>725.88501215999997</v>
      </c>
      <c r="AI1066" s="23">
        <f t="shared" si="331"/>
        <v>11177.102794220846</v>
      </c>
      <c r="AJ1066" s="23">
        <f t="shared" si="332"/>
        <v>124927626.87257944</v>
      </c>
      <c r="AK1066" s="23">
        <f t="shared" si="333"/>
        <v>762.17926276800006</v>
      </c>
      <c r="AL1066" s="23">
        <f t="shared" si="334"/>
        <v>23080.090600601692</v>
      </c>
      <c r="AN1066">
        <v>202212</v>
      </c>
      <c r="AO1066" s="20" t="s">
        <v>33</v>
      </c>
      <c r="AP1066" s="20" t="s">
        <v>4295</v>
      </c>
      <c r="AQ1066">
        <v>1800.75</v>
      </c>
      <c r="AR1066" s="21">
        <v>0.86</v>
      </c>
      <c r="AS1066">
        <v>13.32</v>
      </c>
      <c r="AT1066">
        <v>8.6E-3</v>
      </c>
      <c r="AU1066" s="11">
        <f t="shared" si="335"/>
        <v>13.318346999999999</v>
      </c>
      <c r="AV1066" s="23">
        <f t="shared" si="336"/>
        <v>142.99654933949486</v>
      </c>
      <c r="AW1066" s="23">
        <f t="shared" si="337"/>
        <v>20448.013123002587</v>
      </c>
      <c r="AX1066" s="23">
        <f t="shared" si="338"/>
        <v>13.98426435</v>
      </c>
      <c r="AY1066" s="23">
        <f t="shared" si="339"/>
        <v>299.31144567898974</v>
      </c>
      <c r="AZ1066" s="23"/>
      <c r="BA1066" s="23"/>
    </row>
    <row r="1067" spans="1:53">
      <c r="A1067">
        <v>202212</v>
      </c>
      <c r="B1067" s="20" t="s">
        <v>27</v>
      </c>
      <c r="C1067" s="20" t="s">
        <v>4296</v>
      </c>
      <c r="D1067">
        <v>31731.55</v>
      </c>
      <c r="E1067" s="21">
        <v>0.68</v>
      </c>
      <c r="F1067">
        <v>1045.0899999999999</v>
      </c>
      <c r="G1067" s="22">
        <v>4.8399999999999999E-2</v>
      </c>
      <c r="H1067" s="11">
        <f t="shared" si="320"/>
        <v>1044.3487736</v>
      </c>
      <c r="I1067" s="23">
        <f t="shared" si="321"/>
        <v>4630.7367946570439</v>
      </c>
      <c r="J1067" s="23">
        <f t="shared" si="322"/>
        <v>21443723.261390593</v>
      </c>
      <c r="K1067" s="23">
        <f t="shared" si="323"/>
        <v>1096.5662122799999</v>
      </c>
      <c r="L1067" s="23">
        <f t="shared" si="324"/>
        <v>10305.822362914088</v>
      </c>
      <c r="N1067">
        <v>202212</v>
      </c>
      <c r="O1067" s="20" t="s">
        <v>29</v>
      </c>
      <c r="P1067" s="20" t="s">
        <v>4297</v>
      </c>
      <c r="Q1067">
        <v>29728.82</v>
      </c>
      <c r="R1067" s="21">
        <v>0.71</v>
      </c>
      <c r="S1067">
        <v>768.31</v>
      </c>
      <c r="T1067" s="21">
        <v>0.04</v>
      </c>
      <c r="U1067" s="11">
        <f t="shared" si="325"/>
        <v>844.29848799999991</v>
      </c>
      <c r="V1067" s="23">
        <f t="shared" si="326"/>
        <v>4136.200972406692</v>
      </c>
      <c r="W1067" s="23">
        <f t="shared" si="327"/>
        <v>17108158.484138064</v>
      </c>
      <c r="X1067" s="23">
        <f t="shared" si="328"/>
        <v>886.51341239999999</v>
      </c>
      <c r="Y1067" s="23">
        <f t="shared" si="329"/>
        <v>9116.7004328133844</v>
      </c>
      <c r="AA1067">
        <v>202212</v>
      </c>
      <c r="AB1067" s="20" t="s">
        <v>31</v>
      </c>
      <c r="AC1067" s="20" t="s">
        <v>4298</v>
      </c>
      <c r="AD1067">
        <v>170026</v>
      </c>
      <c r="AE1067" s="21">
        <v>0.72</v>
      </c>
      <c r="AF1067">
        <v>515.38279999999997</v>
      </c>
      <c r="AG1067" s="22">
        <v>4.1999999999999997E-3</v>
      </c>
      <c r="AH1067" s="11">
        <f t="shared" si="330"/>
        <v>514.15862399999992</v>
      </c>
      <c r="AI1067" s="23">
        <f t="shared" si="331"/>
        <v>7916.9616354007749</v>
      </c>
      <c r="AJ1067" s="23">
        <f t="shared" si="332"/>
        <v>62678281.536407709</v>
      </c>
      <c r="AK1067" s="23">
        <f t="shared" si="333"/>
        <v>539.86655519999999</v>
      </c>
      <c r="AL1067" s="23">
        <f t="shared" si="334"/>
        <v>16348.081894801549</v>
      </c>
      <c r="AN1067">
        <v>202212</v>
      </c>
      <c r="AO1067" s="20" t="s">
        <v>33</v>
      </c>
      <c r="AP1067" s="20" t="s">
        <v>4299</v>
      </c>
      <c r="AQ1067">
        <v>2683.16</v>
      </c>
      <c r="AR1067" s="21">
        <v>0.86</v>
      </c>
      <c r="AS1067">
        <v>171.68</v>
      </c>
      <c r="AT1067">
        <v>7.4400000000000008E-2</v>
      </c>
      <c r="AU1067" s="11">
        <f t="shared" si="335"/>
        <v>171.67930944</v>
      </c>
      <c r="AV1067" s="23">
        <f t="shared" si="336"/>
        <v>605.54045512983748</v>
      </c>
      <c r="AW1067" s="23">
        <f t="shared" si="337"/>
        <v>366679.2427988507</v>
      </c>
      <c r="AX1067" s="23">
        <f t="shared" si="338"/>
        <v>180.26327491200001</v>
      </c>
      <c r="AY1067" s="23">
        <f t="shared" si="339"/>
        <v>1382.760219699675</v>
      </c>
      <c r="AZ1067" s="23"/>
      <c r="BA1067" s="23"/>
    </row>
    <row r="1068" spans="1:53">
      <c r="A1068">
        <v>202212</v>
      </c>
      <c r="B1068" s="20" t="s">
        <v>27</v>
      </c>
      <c r="C1068" s="20" t="s">
        <v>4300</v>
      </c>
      <c r="D1068">
        <v>125638.75</v>
      </c>
      <c r="E1068" s="21">
        <v>0.68</v>
      </c>
      <c r="F1068">
        <v>4137.95</v>
      </c>
      <c r="G1068" s="22">
        <v>4.8399999999999999E-2</v>
      </c>
      <c r="H1068" s="11">
        <f t="shared" si="320"/>
        <v>4135.0225399999999</v>
      </c>
      <c r="I1068" s="23">
        <f t="shared" si="321"/>
        <v>18335.063445048152</v>
      </c>
      <c r="J1068" s="23">
        <f t="shared" si="322"/>
        <v>336174551.53394103</v>
      </c>
      <c r="K1068" s="23">
        <f t="shared" si="323"/>
        <v>4341.7736670000004</v>
      </c>
      <c r="L1068" s="23">
        <f t="shared" si="324"/>
        <v>40805.149430096302</v>
      </c>
      <c r="N1068">
        <v>202212</v>
      </c>
      <c r="O1068" s="20" t="s">
        <v>29</v>
      </c>
      <c r="P1068" s="20" t="s">
        <v>4301</v>
      </c>
      <c r="Q1068">
        <v>21577.41</v>
      </c>
      <c r="R1068" s="21">
        <v>0.71</v>
      </c>
      <c r="S1068">
        <v>557.64</v>
      </c>
      <c r="T1068" s="21">
        <v>0.04</v>
      </c>
      <c r="U1068" s="11">
        <f t="shared" si="325"/>
        <v>612.7984439999999</v>
      </c>
      <c r="V1068" s="23">
        <f t="shared" si="326"/>
        <v>3002.0870059429831</v>
      </c>
      <c r="W1068" s="23">
        <f t="shared" si="327"/>
        <v>9012526.3912517037</v>
      </c>
      <c r="X1068" s="23">
        <f t="shared" si="328"/>
        <v>643.4383661999999</v>
      </c>
      <c r="Y1068" s="23">
        <f t="shared" si="329"/>
        <v>6616.9724558859662</v>
      </c>
      <c r="AA1068">
        <v>202212</v>
      </c>
      <c r="AB1068" s="20" t="s">
        <v>31</v>
      </c>
      <c r="AC1068" s="20" t="s">
        <v>4302</v>
      </c>
      <c r="AD1068">
        <v>151565.31</v>
      </c>
      <c r="AE1068" s="21">
        <v>0.72</v>
      </c>
      <c r="AF1068">
        <v>459.4248</v>
      </c>
      <c r="AG1068" s="22">
        <v>4.1999999999999997E-3</v>
      </c>
      <c r="AH1068" s="11">
        <f t="shared" si="330"/>
        <v>458.33349743999997</v>
      </c>
      <c r="AI1068" s="23">
        <f t="shared" si="331"/>
        <v>7057.3720756097619</v>
      </c>
      <c r="AJ1068" s="23">
        <f t="shared" si="332"/>
        <v>49806500.613596439</v>
      </c>
      <c r="AK1068" s="23">
        <f t="shared" si="333"/>
        <v>481.25017231200002</v>
      </c>
      <c r="AL1068" s="23">
        <f t="shared" si="334"/>
        <v>14573.077648659524</v>
      </c>
      <c r="AN1068">
        <v>202212</v>
      </c>
      <c r="AO1068" s="20" t="s">
        <v>33</v>
      </c>
      <c r="AP1068" s="20" t="s">
        <v>4303</v>
      </c>
      <c r="AQ1068">
        <v>955.39</v>
      </c>
      <c r="AR1068" s="21">
        <v>0.86</v>
      </c>
      <c r="AS1068">
        <v>3.94</v>
      </c>
      <c r="AT1068">
        <v>4.7999999999999996E-3</v>
      </c>
      <c r="AU1068" s="11">
        <f t="shared" si="335"/>
        <v>3.9438499199999995</v>
      </c>
      <c r="AV1068" s="23">
        <f t="shared" si="336"/>
        <v>56.787787017700232</v>
      </c>
      <c r="AW1068" s="23">
        <f t="shared" si="337"/>
        <v>3224.8527543676832</v>
      </c>
      <c r="AX1068" s="23">
        <f t="shared" si="338"/>
        <v>4.1410424159999994</v>
      </c>
      <c r="AY1068" s="23">
        <f t="shared" si="339"/>
        <v>117.51942395540047</v>
      </c>
      <c r="AZ1068" s="23"/>
      <c r="BA1068" s="23"/>
    </row>
    <row r="1069" spans="1:53">
      <c r="A1069">
        <v>202212</v>
      </c>
      <c r="B1069" s="20" t="s">
        <v>27</v>
      </c>
      <c r="C1069" s="20" t="s">
        <v>4304</v>
      </c>
      <c r="D1069">
        <v>68745.600000000006</v>
      </c>
      <c r="E1069" s="21">
        <v>0.68</v>
      </c>
      <c r="F1069">
        <v>2264.16</v>
      </c>
      <c r="G1069" s="22">
        <v>4.8399999999999999E-2</v>
      </c>
      <c r="H1069" s="11">
        <f t="shared" si="320"/>
        <v>2262.5551872000005</v>
      </c>
      <c r="I1069" s="23">
        <f t="shared" si="321"/>
        <v>10032.374069050371</v>
      </c>
      <c r="J1069" s="23">
        <f t="shared" si="322"/>
        <v>100648529.4613543</v>
      </c>
      <c r="K1069" s="23">
        <f t="shared" si="323"/>
        <v>2375.6829465600008</v>
      </c>
      <c r="L1069" s="23">
        <f t="shared" si="324"/>
        <v>22327.303325300742</v>
      </c>
      <c r="N1069">
        <v>202212</v>
      </c>
      <c r="O1069" s="20" t="s">
        <v>29</v>
      </c>
      <c r="P1069" s="20" t="s">
        <v>4305</v>
      </c>
      <c r="Q1069">
        <v>42713.47</v>
      </c>
      <c r="R1069" s="21">
        <v>0.71</v>
      </c>
      <c r="S1069">
        <v>1103.8800000000001</v>
      </c>
      <c r="T1069" s="21">
        <v>0.04</v>
      </c>
      <c r="U1069" s="11">
        <f t="shared" si="325"/>
        <v>1213.0625479999999</v>
      </c>
      <c r="V1069" s="23">
        <f t="shared" si="326"/>
        <v>5942.7685373608529</v>
      </c>
      <c r="W1069" s="23">
        <f t="shared" si="327"/>
        <v>35316497.888646051</v>
      </c>
      <c r="X1069" s="23">
        <f t="shared" si="328"/>
        <v>1273.7156754</v>
      </c>
      <c r="Y1069" s="23">
        <f t="shared" si="329"/>
        <v>13098.599622721706</v>
      </c>
      <c r="AA1069">
        <v>202212</v>
      </c>
      <c r="AB1069" s="20" t="s">
        <v>31</v>
      </c>
      <c r="AC1069" s="20" t="s">
        <v>4306</v>
      </c>
      <c r="AD1069">
        <v>217354.79</v>
      </c>
      <c r="AE1069" s="21">
        <v>0.72</v>
      </c>
      <c r="AF1069">
        <v>658.84580000000005</v>
      </c>
      <c r="AG1069" s="22">
        <v>4.1999999999999997E-3</v>
      </c>
      <c r="AH1069" s="11">
        <f t="shared" si="330"/>
        <v>657.28088495999998</v>
      </c>
      <c r="AI1069" s="23">
        <f t="shared" si="331"/>
        <v>10120.743496292285</v>
      </c>
      <c r="AJ1069" s="23">
        <f t="shared" si="332"/>
        <v>102429448.9177426</v>
      </c>
      <c r="AK1069" s="23">
        <f t="shared" si="333"/>
        <v>690.14492920800001</v>
      </c>
      <c r="AL1069" s="23">
        <f t="shared" si="334"/>
        <v>20898.767877544571</v>
      </c>
      <c r="AN1069">
        <v>202212</v>
      </c>
      <c r="AO1069" s="20" t="s">
        <v>33</v>
      </c>
      <c r="AP1069" s="20" t="s">
        <v>4307</v>
      </c>
      <c r="AQ1069">
        <v>4011.93</v>
      </c>
      <c r="AR1069" s="21">
        <v>0.86</v>
      </c>
      <c r="AS1069">
        <v>259.8</v>
      </c>
      <c r="AT1069">
        <v>7.5300000000000006E-2</v>
      </c>
      <c r="AU1069" s="11">
        <f t="shared" si="335"/>
        <v>259.80456293999998</v>
      </c>
      <c r="AV1069" s="23">
        <f t="shared" si="336"/>
        <v>910.43661418245222</v>
      </c>
      <c r="AW1069" s="23">
        <f t="shared" si="337"/>
        <v>828894.82844400732</v>
      </c>
      <c r="AX1069" s="23">
        <f t="shared" si="338"/>
        <v>272.79479108700002</v>
      </c>
      <c r="AY1069" s="23">
        <f t="shared" si="339"/>
        <v>2080.6777913049045</v>
      </c>
      <c r="AZ1069" s="23"/>
      <c r="BA1069" s="23"/>
    </row>
    <row r="1070" spans="1:53">
      <c r="A1070">
        <v>202212</v>
      </c>
      <c r="B1070" s="20" t="s">
        <v>27</v>
      </c>
      <c r="C1070" s="20" t="s">
        <v>4308</v>
      </c>
      <c r="D1070">
        <v>23844.959999999999</v>
      </c>
      <c r="E1070" s="21">
        <v>0.68</v>
      </c>
      <c r="F1070">
        <v>785.34</v>
      </c>
      <c r="G1070" s="22">
        <v>4.8399999999999999E-2</v>
      </c>
      <c r="H1070" s="11">
        <f t="shared" si="320"/>
        <v>784.78532352000002</v>
      </c>
      <c r="I1070" s="23">
        <f t="shared" si="321"/>
        <v>3479.8090115082755</v>
      </c>
      <c r="J1070" s="23">
        <f t="shared" si="322"/>
        <v>12109070.7565742</v>
      </c>
      <c r="K1070" s="23">
        <f t="shared" si="323"/>
        <v>824.02458969600002</v>
      </c>
      <c r="L1070" s="23">
        <f t="shared" si="324"/>
        <v>7744.403346536551</v>
      </c>
      <c r="N1070">
        <v>202212</v>
      </c>
      <c r="O1070" s="20" t="s">
        <v>29</v>
      </c>
      <c r="P1070" s="20" t="s">
        <v>4309</v>
      </c>
      <c r="Q1070">
        <v>42274.22</v>
      </c>
      <c r="R1070" s="21">
        <v>0.71</v>
      </c>
      <c r="S1070">
        <v>1092.53</v>
      </c>
      <c r="T1070" s="21">
        <v>0.04</v>
      </c>
      <c r="U1070" s="11">
        <f t="shared" si="325"/>
        <v>1200.5878479999999</v>
      </c>
      <c r="V1070" s="23">
        <f t="shared" si="326"/>
        <v>5881.655237972258</v>
      </c>
      <c r="W1070" s="23">
        <f t="shared" si="327"/>
        <v>34593868.338366501</v>
      </c>
      <c r="X1070" s="23">
        <f t="shared" si="328"/>
        <v>1260.6172403999999</v>
      </c>
      <c r="Y1070" s="23">
        <f t="shared" si="329"/>
        <v>12963.898323944515</v>
      </c>
      <c r="AA1070">
        <v>202212</v>
      </c>
      <c r="AB1070" s="20" t="s">
        <v>31</v>
      </c>
      <c r="AC1070" s="20" t="s">
        <v>4310</v>
      </c>
      <c r="AD1070">
        <v>200770.71</v>
      </c>
      <c r="AE1070" s="21">
        <v>0.72</v>
      </c>
      <c r="AF1070">
        <v>608.57619999999997</v>
      </c>
      <c r="AG1070" s="22">
        <v>4.1999999999999997E-3</v>
      </c>
      <c r="AH1070" s="11">
        <f t="shared" si="330"/>
        <v>607.13062703999992</v>
      </c>
      <c r="AI1070" s="23">
        <f t="shared" si="331"/>
        <v>9348.5349804275502</v>
      </c>
      <c r="AJ1070" s="23">
        <f t="shared" si="332"/>
        <v>87395106.280277535</v>
      </c>
      <c r="AK1070" s="23">
        <f t="shared" si="333"/>
        <v>637.48715839199997</v>
      </c>
      <c r="AL1070" s="23">
        <f t="shared" si="334"/>
        <v>19304.200587895099</v>
      </c>
      <c r="AN1070">
        <v>202212</v>
      </c>
      <c r="AO1070" s="20" t="s">
        <v>33</v>
      </c>
      <c r="AP1070" s="20" t="s">
        <v>4311</v>
      </c>
      <c r="AQ1070">
        <v>4067.32</v>
      </c>
      <c r="AR1070" s="21">
        <v>0.86</v>
      </c>
      <c r="AS1070">
        <v>334.75</v>
      </c>
      <c r="AT1070">
        <v>9.5700000000000007E-2</v>
      </c>
      <c r="AU1070" s="11">
        <f t="shared" si="335"/>
        <v>334.74857064000003</v>
      </c>
      <c r="AV1070" s="23">
        <f t="shared" si="336"/>
        <v>1029.0086554072293</v>
      </c>
      <c r="AW1070" s="23">
        <f t="shared" si="337"/>
        <v>1058858.812902994</v>
      </c>
      <c r="AX1070" s="23">
        <f t="shared" si="338"/>
        <v>351.48599917200005</v>
      </c>
      <c r="AY1070" s="23">
        <f t="shared" si="339"/>
        <v>2392.7658814544584</v>
      </c>
      <c r="AZ1070" s="23"/>
      <c r="BA1070" s="23"/>
    </row>
    <row r="1071" spans="1:53">
      <c r="A1071">
        <v>202212</v>
      </c>
      <c r="B1071" s="20" t="s">
        <v>27</v>
      </c>
      <c r="C1071" s="20" t="s">
        <v>4312</v>
      </c>
      <c r="D1071">
        <v>16301.78</v>
      </c>
      <c r="E1071" s="21">
        <v>0.68</v>
      </c>
      <c r="F1071">
        <v>536.9</v>
      </c>
      <c r="G1071" s="22">
        <v>4.8399999999999999E-2</v>
      </c>
      <c r="H1071" s="11">
        <f t="shared" si="320"/>
        <v>536.52418336000005</v>
      </c>
      <c r="I1071" s="23">
        <f t="shared" si="321"/>
        <v>2378.9966914444553</v>
      </c>
      <c r="J1071" s="23">
        <f t="shared" si="322"/>
        <v>5659625.2579036653</v>
      </c>
      <c r="K1071" s="23">
        <f t="shared" si="323"/>
        <v>563.35039252800004</v>
      </c>
      <c r="L1071" s="23">
        <f t="shared" si="324"/>
        <v>5294.517566248911</v>
      </c>
      <c r="N1071">
        <v>202212</v>
      </c>
      <c r="O1071" s="20" t="s">
        <v>29</v>
      </c>
      <c r="P1071" s="20" t="s">
        <v>4313</v>
      </c>
      <c r="Q1071">
        <v>40469.49</v>
      </c>
      <c r="R1071" s="21">
        <v>0.71</v>
      </c>
      <c r="S1071">
        <v>1045.8900000000001</v>
      </c>
      <c r="T1071" s="21">
        <v>0.04</v>
      </c>
      <c r="U1071" s="11">
        <f t="shared" si="325"/>
        <v>1149.3335159999999</v>
      </c>
      <c r="V1071" s="23">
        <f t="shared" si="326"/>
        <v>5630.561316957851</v>
      </c>
      <c r="W1071" s="23">
        <f t="shared" si="327"/>
        <v>31703220.744022131</v>
      </c>
      <c r="X1071" s="23">
        <f t="shared" si="328"/>
        <v>1206.8001918</v>
      </c>
      <c r="Y1071" s="23">
        <f t="shared" si="329"/>
        <v>12410.456149915703</v>
      </c>
      <c r="AA1071">
        <v>202212</v>
      </c>
      <c r="AB1071" s="20" t="s">
        <v>31</v>
      </c>
      <c r="AC1071" s="20" t="s">
        <v>4314</v>
      </c>
      <c r="AD1071">
        <v>125681.17</v>
      </c>
      <c r="AE1071" s="21">
        <v>0.72</v>
      </c>
      <c r="AF1071">
        <v>380.96480000000003</v>
      </c>
      <c r="AG1071" s="22">
        <v>4.1999999999999997E-3</v>
      </c>
      <c r="AH1071" s="11">
        <f t="shared" si="330"/>
        <v>380.05985807999997</v>
      </c>
      <c r="AI1071" s="23">
        <f t="shared" si="331"/>
        <v>5852.1226234945407</v>
      </c>
      <c r="AJ1071" s="23">
        <f t="shared" si="332"/>
        <v>34247339.200416625</v>
      </c>
      <c r="AK1071" s="23">
        <f t="shared" si="333"/>
        <v>399.06285098399997</v>
      </c>
      <c r="AL1071" s="23">
        <f t="shared" si="334"/>
        <v>12084.305105069081</v>
      </c>
      <c r="AN1071">
        <v>202212</v>
      </c>
      <c r="AO1071" s="20" t="s">
        <v>33</v>
      </c>
      <c r="AP1071" s="20" t="s">
        <v>4315</v>
      </c>
      <c r="AQ1071">
        <v>68.56</v>
      </c>
      <c r="AR1071" s="21">
        <v>0.86</v>
      </c>
      <c r="AS1071">
        <v>2.71</v>
      </c>
      <c r="AT1071">
        <v>4.5999999999999999E-2</v>
      </c>
      <c r="AU1071" s="11">
        <f t="shared" si="335"/>
        <v>2.7122336000000002</v>
      </c>
      <c r="AV1071" s="23">
        <f t="shared" si="336"/>
        <v>12.351575669880789</v>
      </c>
      <c r="AW1071" s="23">
        <f t="shared" si="337"/>
        <v>152.56142152879107</v>
      </c>
      <c r="AX1071" s="23">
        <f t="shared" si="338"/>
        <v>2.8478452800000005</v>
      </c>
      <c r="AY1071" s="23">
        <f t="shared" si="339"/>
        <v>27.41538493976158</v>
      </c>
      <c r="AZ1071" s="23"/>
      <c r="BA1071" s="23"/>
    </row>
    <row r="1072" spans="1:53">
      <c r="A1072">
        <v>202212</v>
      </c>
      <c r="B1072" s="20" t="s">
        <v>27</v>
      </c>
      <c r="C1072" s="20" t="s">
        <v>4316</v>
      </c>
      <c r="D1072">
        <v>127845.49</v>
      </c>
      <c r="E1072" s="21">
        <v>0.68</v>
      </c>
      <c r="F1072">
        <v>4210.63</v>
      </c>
      <c r="G1072" s="22">
        <v>4.8399999999999999E-2</v>
      </c>
      <c r="H1072" s="11">
        <f t="shared" si="320"/>
        <v>4207.6507668800004</v>
      </c>
      <c r="I1072" s="23">
        <f t="shared" si="321"/>
        <v>18657.103563297704</v>
      </c>
      <c r="J1072" s="23">
        <f t="shared" si="322"/>
        <v>348087513.37161589</v>
      </c>
      <c r="K1072" s="23">
        <f t="shared" si="323"/>
        <v>4418.0333052240003</v>
      </c>
      <c r="L1072" s="23">
        <f t="shared" si="324"/>
        <v>41521.857893475404</v>
      </c>
      <c r="N1072">
        <v>202212</v>
      </c>
      <c r="O1072" s="20" t="s">
        <v>29</v>
      </c>
      <c r="P1072" s="20" t="s">
        <v>4317</v>
      </c>
      <c r="Q1072">
        <v>39953.39</v>
      </c>
      <c r="R1072" s="21">
        <v>0.71</v>
      </c>
      <c r="S1072">
        <v>1032.55</v>
      </c>
      <c r="T1072" s="21">
        <v>0.04</v>
      </c>
      <c r="U1072" s="11">
        <f t="shared" si="325"/>
        <v>1134.6762759999999</v>
      </c>
      <c r="V1072" s="23">
        <f t="shared" si="326"/>
        <v>5558.7557988828275</v>
      </c>
      <c r="W1072" s="23">
        <f t="shared" si="327"/>
        <v>30899766.031613462</v>
      </c>
      <c r="X1072" s="23">
        <f t="shared" si="328"/>
        <v>1191.4100897999999</v>
      </c>
      <c r="Y1072" s="23">
        <f t="shared" si="329"/>
        <v>12252.187873765655</v>
      </c>
      <c r="AA1072">
        <v>202212</v>
      </c>
      <c r="AB1072" s="20" t="s">
        <v>31</v>
      </c>
      <c r="AC1072" s="20" t="s">
        <v>4318</v>
      </c>
      <c r="AD1072">
        <v>236111.83</v>
      </c>
      <c r="AE1072" s="21">
        <v>0.72</v>
      </c>
      <c r="AF1072">
        <v>715.70219999999995</v>
      </c>
      <c r="AG1072" s="22">
        <v>4.1999999999999997E-3</v>
      </c>
      <c r="AH1072" s="11">
        <f t="shared" si="330"/>
        <v>714.0021739199999</v>
      </c>
      <c r="AI1072" s="23">
        <f t="shared" si="331"/>
        <v>10994.132072590484</v>
      </c>
      <c r="AJ1072" s="23">
        <f t="shared" si="332"/>
        <v>120870940.02956274</v>
      </c>
      <c r="AK1072" s="23">
        <f t="shared" si="333"/>
        <v>749.70228261599993</v>
      </c>
      <c r="AL1072" s="23">
        <f t="shared" si="334"/>
        <v>22702.266319100967</v>
      </c>
      <c r="AN1072">
        <v>202212</v>
      </c>
      <c r="AO1072" s="20" t="s">
        <v>33</v>
      </c>
      <c r="AP1072" s="20" t="s">
        <v>4319</v>
      </c>
      <c r="AQ1072">
        <v>1748.75</v>
      </c>
      <c r="AR1072" s="21">
        <v>0.86</v>
      </c>
      <c r="AS1072">
        <v>97.15</v>
      </c>
      <c r="AT1072">
        <v>6.4600000000000005E-2</v>
      </c>
      <c r="AU1072" s="11">
        <f t="shared" si="335"/>
        <v>97.153554999999997</v>
      </c>
      <c r="AV1072" s="23">
        <f t="shared" si="336"/>
        <v>369.69290898560251</v>
      </c>
      <c r="AW1072" s="23">
        <f t="shared" si="337"/>
        <v>136672.84695423697</v>
      </c>
      <c r="AX1072" s="23">
        <f t="shared" si="338"/>
        <v>102.01123275</v>
      </c>
      <c r="AY1072" s="23">
        <f t="shared" si="339"/>
        <v>836.53937297120501</v>
      </c>
      <c r="AZ1072" s="23"/>
      <c r="BA1072" s="23"/>
    </row>
    <row r="1073" spans="1:53">
      <c r="A1073">
        <v>202212</v>
      </c>
      <c r="B1073" s="20" t="s">
        <v>27</v>
      </c>
      <c r="C1073" s="20" t="s">
        <v>4320</v>
      </c>
      <c r="D1073">
        <v>4269.42</v>
      </c>
      <c r="E1073" s="21">
        <v>0.68</v>
      </c>
      <c r="F1073">
        <v>140.61000000000001</v>
      </c>
      <c r="G1073" s="22">
        <v>4.8399999999999999E-2</v>
      </c>
      <c r="H1073" s="11">
        <f t="shared" si="320"/>
        <v>140.51515104000001</v>
      </c>
      <c r="I1073" s="23">
        <f t="shared" si="321"/>
        <v>623.05687197267946</v>
      </c>
      <c r="J1073" s="23">
        <f t="shared" si="322"/>
        <v>388199.86571237986</v>
      </c>
      <c r="K1073" s="23">
        <f t="shared" si="323"/>
        <v>147.54090859200002</v>
      </c>
      <c r="L1073" s="23">
        <f t="shared" si="324"/>
        <v>1386.628894985359</v>
      </c>
      <c r="N1073">
        <v>202212</v>
      </c>
      <c r="O1073" s="20" t="s">
        <v>29</v>
      </c>
      <c r="P1073" s="20" t="s">
        <v>4321</v>
      </c>
      <c r="Q1073">
        <v>23075.15</v>
      </c>
      <c r="R1073" s="21">
        <v>0.71</v>
      </c>
      <c r="S1073">
        <v>596.35</v>
      </c>
      <c r="T1073" s="21">
        <v>0.04</v>
      </c>
      <c r="U1073" s="11">
        <f t="shared" si="325"/>
        <v>655.33425999999997</v>
      </c>
      <c r="V1073" s="23">
        <f t="shared" si="326"/>
        <v>3210.4690959288082</v>
      </c>
      <c r="W1073" s="23">
        <f t="shared" si="327"/>
        <v>10307111.81591394</v>
      </c>
      <c r="X1073" s="23">
        <f t="shared" si="328"/>
        <v>688.10097299999995</v>
      </c>
      <c r="Y1073" s="23">
        <f t="shared" si="329"/>
        <v>7076.272451857616</v>
      </c>
      <c r="AA1073">
        <v>202212</v>
      </c>
      <c r="AB1073" s="20" t="s">
        <v>31</v>
      </c>
      <c r="AC1073" s="20" t="s">
        <v>4322</v>
      </c>
      <c r="AD1073">
        <v>137663.64000000001</v>
      </c>
      <c r="AE1073" s="21">
        <v>0.72</v>
      </c>
      <c r="AF1073">
        <v>417.286</v>
      </c>
      <c r="AG1073" s="22">
        <v>4.1999999999999997E-3</v>
      </c>
      <c r="AH1073" s="11">
        <f t="shared" si="330"/>
        <v>416.29484736000001</v>
      </c>
      <c r="AI1073" s="23">
        <f t="shared" si="331"/>
        <v>6410.0652633692698</v>
      </c>
      <c r="AJ1073" s="23">
        <f t="shared" si="332"/>
        <v>41088936.680653349</v>
      </c>
      <c r="AK1073" s="23">
        <f t="shared" si="333"/>
        <v>437.109589728</v>
      </c>
      <c r="AL1073" s="23">
        <f t="shared" si="334"/>
        <v>13236.42537409854</v>
      </c>
      <c r="AN1073">
        <v>202212</v>
      </c>
      <c r="AO1073" s="20" t="s">
        <v>33</v>
      </c>
      <c r="AP1073" s="20" t="s">
        <v>4323</v>
      </c>
      <c r="AQ1073">
        <v>562.23</v>
      </c>
      <c r="AR1073" s="21">
        <v>0.86</v>
      </c>
      <c r="AS1073">
        <v>27.56</v>
      </c>
      <c r="AT1073">
        <v>5.7000000000000002E-2</v>
      </c>
      <c r="AU1073" s="11">
        <f t="shared" si="335"/>
        <v>27.560514600000001</v>
      </c>
      <c r="AV1073" s="23">
        <f t="shared" si="336"/>
        <v>112.10003310099006</v>
      </c>
      <c r="AW1073" s="23">
        <f t="shared" si="337"/>
        <v>12566.417421243068</v>
      </c>
      <c r="AX1073" s="23">
        <f t="shared" si="338"/>
        <v>28.938540330000002</v>
      </c>
      <c r="AY1073" s="23">
        <f t="shared" si="339"/>
        <v>251.76058080198013</v>
      </c>
      <c r="AZ1073" s="23"/>
      <c r="BA1073" s="23"/>
    </row>
    <row r="1074" spans="1:53">
      <c r="A1074">
        <v>202212</v>
      </c>
      <c r="B1074" s="20" t="s">
        <v>27</v>
      </c>
      <c r="C1074" s="20" t="s">
        <v>4324</v>
      </c>
      <c r="D1074">
        <v>9674.25</v>
      </c>
      <c r="E1074" s="21">
        <v>0.68</v>
      </c>
      <c r="F1074">
        <v>318.62</v>
      </c>
      <c r="G1074" s="22">
        <v>4.8399999999999999E-2</v>
      </c>
      <c r="H1074" s="11">
        <f t="shared" si="320"/>
        <v>318.39891600000004</v>
      </c>
      <c r="I1074" s="23">
        <f t="shared" si="321"/>
        <v>1411.8095534479378</v>
      </c>
      <c r="J1074" s="23">
        <f t="shared" si="322"/>
        <v>1993206.2152068655</v>
      </c>
      <c r="K1074" s="23">
        <f t="shared" si="323"/>
        <v>334.31886180000004</v>
      </c>
      <c r="L1074" s="23">
        <f t="shared" si="324"/>
        <v>3142.0180228958757</v>
      </c>
      <c r="N1074">
        <v>202212</v>
      </c>
      <c r="O1074" s="20" t="s">
        <v>29</v>
      </c>
      <c r="P1074" s="20" t="s">
        <v>4325</v>
      </c>
      <c r="Q1074">
        <v>15621.79</v>
      </c>
      <c r="R1074" s="21">
        <v>0.71</v>
      </c>
      <c r="S1074">
        <v>403.72</v>
      </c>
      <c r="T1074" s="21">
        <v>0.04</v>
      </c>
      <c r="U1074" s="11">
        <f t="shared" si="325"/>
        <v>443.65883600000001</v>
      </c>
      <c r="V1074" s="23">
        <f t="shared" si="326"/>
        <v>2173.4755361542484</v>
      </c>
      <c r="W1074" s="23">
        <f t="shared" si="327"/>
        <v>4723995.906260998</v>
      </c>
      <c r="X1074" s="23">
        <f t="shared" si="328"/>
        <v>465.84177780000005</v>
      </c>
      <c r="Y1074" s="23">
        <f t="shared" si="329"/>
        <v>4790.6099083084964</v>
      </c>
      <c r="AA1074">
        <v>202212</v>
      </c>
      <c r="AB1074" s="20" t="s">
        <v>31</v>
      </c>
      <c r="AC1074" s="20" t="s">
        <v>4326</v>
      </c>
      <c r="AD1074">
        <v>154081.4</v>
      </c>
      <c r="AE1074" s="21">
        <v>0.72</v>
      </c>
      <c r="AF1074">
        <v>467.05149999999998</v>
      </c>
      <c r="AG1074" s="22">
        <v>4.1999999999999997E-3</v>
      </c>
      <c r="AH1074" s="11">
        <f t="shared" si="330"/>
        <v>465.94215359999993</v>
      </c>
      <c r="AI1074" s="23">
        <f t="shared" si="331"/>
        <v>7174.5293809702098</v>
      </c>
      <c r="AJ1074" s="23">
        <f t="shared" si="332"/>
        <v>51473871.838404782</v>
      </c>
      <c r="AK1074" s="23">
        <f t="shared" si="333"/>
        <v>489.23926127999994</v>
      </c>
      <c r="AL1074" s="23">
        <f t="shared" si="334"/>
        <v>14815.000915540419</v>
      </c>
      <c r="AN1074">
        <v>202212</v>
      </c>
      <c r="AO1074" s="20" t="s">
        <v>33</v>
      </c>
      <c r="AP1074" s="20" t="s">
        <v>4327</v>
      </c>
      <c r="AQ1074">
        <v>1188.9100000000001</v>
      </c>
      <c r="AR1074" s="21">
        <v>0.86</v>
      </c>
      <c r="AS1074">
        <v>2.25</v>
      </c>
      <c r="AT1074">
        <v>2.2000000000000001E-3</v>
      </c>
      <c r="AU1074" s="11">
        <f t="shared" si="335"/>
        <v>2.2494177200000003</v>
      </c>
      <c r="AV1074" s="23">
        <f t="shared" si="336"/>
        <v>47.904964360682108</v>
      </c>
      <c r="AW1074" s="23">
        <f t="shared" si="337"/>
        <v>2294.885610398223</v>
      </c>
      <c r="AX1074" s="23">
        <f t="shared" si="338"/>
        <v>2.3618886060000004</v>
      </c>
      <c r="AY1074" s="23">
        <f t="shared" si="339"/>
        <v>98.059346441364212</v>
      </c>
      <c r="AZ1074" s="23"/>
      <c r="BA1074" s="23"/>
    </row>
    <row r="1075" spans="1:53">
      <c r="A1075">
        <v>202212</v>
      </c>
      <c r="B1075" s="20" t="s">
        <v>27</v>
      </c>
      <c r="C1075" s="20" t="s">
        <v>4328</v>
      </c>
      <c r="D1075">
        <v>81435.56</v>
      </c>
      <c r="E1075" s="21">
        <v>0.68</v>
      </c>
      <c r="F1075">
        <v>2682.11</v>
      </c>
      <c r="G1075" s="22">
        <v>4.8399999999999999E-2</v>
      </c>
      <c r="H1075" s="11">
        <f t="shared" si="320"/>
        <v>2680.2071507199998</v>
      </c>
      <c r="I1075" s="23">
        <f t="shared" si="321"/>
        <v>11884.28060039618</v>
      </c>
      <c r="J1075" s="23">
        <f t="shared" si="322"/>
        <v>141236125.38895297</v>
      </c>
      <c r="K1075" s="23">
        <f t="shared" si="323"/>
        <v>2814.2175082559997</v>
      </c>
      <c r="L1075" s="23">
        <f t="shared" si="324"/>
        <v>26448.768351512357</v>
      </c>
      <c r="N1075">
        <v>202212</v>
      </c>
      <c r="O1075" s="20" t="s">
        <v>29</v>
      </c>
      <c r="P1075" s="20" t="s">
        <v>4329</v>
      </c>
      <c r="Q1075">
        <v>30230.17</v>
      </c>
      <c r="R1075" s="21">
        <v>0.71</v>
      </c>
      <c r="S1075">
        <v>781.26</v>
      </c>
      <c r="T1075" s="21">
        <v>0.04</v>
      </c>
      <c r="U1075" s="11">
        <f t="shared" si="325"/>
        <v>858.53682800000001</v>
      </c>
      <c r="V1075" s="23">
        <f t="shared" si="326"/>
        <v>4205.9543079752102</v>
      </c>
      <c r="W1075" s="23">
        <f t="shared" si="327"/>
        <v>17690051.64077523</v>
      </c>
      <c r="X1075" s="23">
        <f t="shared" si="328"/>
        <v>901.46366940000007</v>
      </c>
      <c r="Y1075" s="23">
        <f t="shared" si="329"/>
        <v>9270.4454439504207</v>
      </c>
      <c r="AA1075">
        <v>202212</v>
      </c>
      <c r="AB1075" s="20" t="s">
        <v>31</v>
      </c>
      <c r="AC1075" s="20" t="s">
        <v>4330</v>
      </c>
      <c r="AD1075">
        <v>243306.96</v>
      </c>
      <c r="AE1075" s="21">
        <v>0.72</v>
      </c>
      <c r="AF1075">
        <v>737.51210000000003</v>
      </c>
      <c r="AG1075" s="22">
        <v>4.1999999999999997E-3</v>
      </c>
      <c r="AH1075" s="11">
        <f t="shared" si="330"/>
        <v>735.76024703999985</v>
      </c>
      <c r="AI1075" s="23">
        <f t="shared" si="331"/>
        <v>11329.160645701191</v>
      </c>
      <c r="AJ1075" s="23">
        <f t="shared" si="332"/>
        <v>128349880.93610463</v>
      </c>
      <c r="AK1075" s="23">
        <f t="shared" si="333"/>
        <v>772.54825939199986</v>
      </c>
      <c r="AL1075" s="23">
        <f t="shared" si="334"/>
        <v>23394.081538442384</v>
      </c>
      <c r="AN1075">
        <v>202212</v>
      </c>
      <c r="AO1075" s="20" t="s">
        <v>33</v>
      </c>
      <c r="AP1075" s="20" t="s">
        <v>4331</v>
      </c>
      <c r="AQ1075">
        <v>1552.38</v>
      </c>
      <c r="AR1075" s="21">
        <v>0.86</v>
      </c>
      <c r="AS1075">
        <v>72.89</v>
      </c>
      <c r="AT1075">
        <v>5.4600000000000003E-2</v>
      </c>
      <c r="AU1075" s="11">
        <f t="shared" si="335"/>
        <v>72.893555280000001</v>
      </c>
      <c r="AV1075" s="23">
        <f t="shared" si="336"/>
        <v>303.31969490263685</v>
      </c>
      <c r="AW1075" s="23">
        <f t="shared" si="337"/>
        <v>92002.8373158287</v>
      </c>
      <c r="AX1075" s="23">
        <f t="shared" si="338"/>
        <v>76.538233044000009</v>
      </c>
      <c r="AY1075" s="23">
        <f t="shared" si="339"/>
        <v>679.5329450852737</v>
      </c>
      <c r="AZ1075" s="23"/>
      <c r="BA1075" s="23"/>
    </row>
    <row r="1076" spans="1:53">
      <c r="A1076">
        <v>202212</v>
      </c>
      <c r="B1076" s="20" t="s">
        <v>27</v>
      </c>
      <c r="C1076" s="20" t="s">
        <v>4332</v>
      </c>
      <c r="D1076">
        <v>13534.9</v>
      </c>
      <c r="E1076" s="21">
        <v>0.68</v>
      </c>
      <c r="F1076">
        <v>445.78</v>
      </c>
      <c r="G1076" s="22">
        <v>4.8399999999999999E-2</v>
      </c>
      <c r="H1076" s="11">
        <f t="shared" si="320"/>
        <v>445.46062879999999</v>
      </c>
      <c r="I1076" s="23">
        <f t="shared" si="321"/>
        <v>1975.2126650605981</v>
      </c>
      <c r="J1076" s="23">
        <f t="shared" si="322"/>
        <v>3901465.0722157904</v>
      </c>
      <c r="K1076" s="23">
        <f t="shared" si="323"/>
        <v>467.73366024000001</v>
      </c>
      <c r="L1076" s="23">
        <f t="shared" si="324"/>
        <v>4395.8859589211961</v>
      </c>
      <c r="N1076">
        <v>202212</v>
      </c>
      <c r="O1076" s="20" t="s">
        <v>29</v>
      </c>
      <c r="P1076" s="20" t="s">
        <v>4333</v>
      </c>
      <c r="Q1076">
        <v>24589.759999999998</v>
      </c>
      <c r="R1076" s="21">
        <v>0.71</v>
      </c>
      <c r="S1076">
        <v>635.49</v>
      </c>
      <c r="T1076" s="21">
        <v>0.04</v>
      </c>
      <c r="U1076" s="11">
        <f t="shared" si="325"/>
        <v>698.34918399999992</v>
      </c>
      <c r="V1076" s="23">
        <f t="shared" si="326"/>
        <v>3421.1983261780042</v>
      </c>
      <c r="W1076" s="23">
        <f t="shared" si="327"/>
        <v>11704597.987043178</v>
      </c>
      <c r="X1076" s="23">
        <f t="shared" si="328"/>
        <v>733.26664319999998</v>
      </c>
      <c r="Y1076" s="23">
        <f t="shared" si="329"/>
        <v>7540.7458363560081</v>
      </c>
      <c r="AA1076">
        <v>202212</v>
      </c>
      <c r="AB1076" s="20" t="s">
        <v>31</v>
      </c>
      <c r="AC1076" s="20" t="s">
        <v>4334</v>
      </c>
      <c r="AD1076">
        <v>209631.38</v>
      </c>
      <c r="AE1076" s="21">
        <v>0.72</v>
      </c>
      <c r="AF1076">
        <v>635.43460000000005</v>
      </c>
      <c r="AG1076" s="22">
        <v>4.1999999999999997E-3</v>
      </c>
      <c r="AH1076" s="11">
        <f t="shared" si="330"/>
        <v>633.92529311999988</v>
      </c>
      <c r="AI1076" s="23">
        <f t="shared" si="331"/>
        <v>9761.1164941604293</v>
      </c>
      <c r="AJ1076" s="23">
        <f t="shared" si="332"/>
        <v>95279395.212570786</v>
      </c>
      <c r="AK1076" s="23">
        <f t="shared" si="333"/>
        <v>665.62155777599992</v>
      </c>
      <c r="AL1076" s="23">
        <f t="shared" si="334"/>
        <v>20156.158281440858</v>
      </c>
      <c r="AN1076">
        <v>202212</v>
      </c>
      <c r="AO1076" s="20" t="s">
        <v>33</v>
      </c>
      <c r="AP1076" s="20" t="s">
        <v>4335</v>
      </c>
      <c r="AQ1076">
        <v>1538.11</v>
      </c>
      <c r="AR1076" s="21">
        <v>0.86</v>
      </c>
      <c r="AS1076">
        <v>74.739999999999995</v>
      </c>
      <c r="AT1076">
        <v>5.6500000000000002E-2</v>
      </c>
      <c r="AU1076" s="11">
        <f t="shared" si="335"/>
        <v>74.736764899999997</v>
      </c>
      <c r="AV1076" s="23">
        <f t="shared" si="336"/>
        <v>305.40843188781423</v>
      </c>
      <c r="AW1076" s="23">
        <f t="shared" si="337"/>
        <v>93274.310268173664</v>
      </c>
      <c r="AX1076" s="23">
        <f t="shared" si="338"/>
        <v>78.473603144999998</v>
      </c>
      <c r="AY1076" s="23">
        <f t="shared" si="339"/>
        <v>685.55362867562849</v>
      </c>
      <c r="AZ1076" s="23"/>
      <c r="BA1076" s="23"/>
    </row>
    <row r="1077" spans="1:53">
      <c r="A1077">
        <v>202212</v>
      </c>
      <c r="B1077" s="20" t="s">
        <v>27</v>
      </c>
      <c r="C1077" s="20" t="s">
        <v>4336</v>
      </c>
      <c r="D1077">
        <v>124356.81</v>
      </c>
      <c r="E1077" s="21">
        <v>0.68</v>
      </c>
      <c r="F1077">
        <v>4095.73</v>
      </c>
      <c r="G1077" s="22">
        <v>4.8399999999999999E-2</v>
      </c>
      <c r="H1077" s="11">
        <f t="shared" si="320"/>
        <v>4092.8313307199996</v>
      </c>
      <c r="I1077" s="23">
        <f t="shared" si="321"/>
        <v>18147.983812110502</v>
      </c>
      <c r="J1077" s="23">
        <f t="shared" si="322"/>
        <v>329349316.44462484</v>
      </c>
      <c r="K1077" s="23">
        <f t="shared" si="323"/>
        <v>4297.4728972559997</v>
      </c>
      <c r="L1077" s="23">
        <f t="shared" si="324"/>
        <v>40388.798954941005</v>
      </c>
      <c r="N1077">
        <v>202212</v>
      </c>
      <c r="O1077" s="20" t="s">
        <v>29</v>
      </c>
      <c r="P1077" s="20" t="s">
        <v>4337</v>
      </c>
      <c r="Q1077">
        <v>68443.94</v>
      </c>
      <c r="R1077" s="21">
        <v>0.71</v>
      </c>
      <c r="S1077">
        <v>1768.86</v>
      </c>
      <c r="T1077" s="21">
        <v>0.04</v>
      </c>
      <c r="U1077" s="11">
        <f t="shared" si="325"/>
        <v>1943.807896</v>
      </c>
      <c r="V1077" s="23">
        <f t="shared" si="326"/>
        <v>9522.6750063858999</v>
      </c>
      <c r="W1077" s="23">
        <f t="shared" si="327"/>
        <v>90681339.277246699</v>
      </c>
      <c r="X1077" s="23">
        <f t="shared" si="328"/>
        <v>2040.9982908000002</v>
      </c>
      <c r="Y1077" s="23">
        <f t="shared" si="329"/>
        <v>20989.157908771798</v>
      </c>
      <c r="AA1077">
        <v>202212</v>
      </c>
      <c r="AB1077" s="20" t="s">
        <v>31</v>
      </c>
      <c r="AC1077" s="20" t="s">
        <v>4338</v>
      </c>
      <c r="AD1077">
        <v>206385.22</v>
      </c>
      <c r="AE1077" s="21">
        <v>0.72</v>
      </c>
      <c r="AF1077">
        <v>625.59490000000005</v>
      </c>
      <c r="AG1077" s="22">
        <v>4.1999999999999997E-3</v>
      </c>
      <c r="AH1077" s="11">
        <f t="shared" si="330"/>
        <v>624.10890527999993</v>
      </c>
      <c r="AI1077" s="23">
        <f t="shared" si="331"/>
        <v>9609.9647633523618</v>
      </c>
      <c r="AJ1077" s="23">
        <f t="shared" si="332"/>
        <v>92351422.752874017</v>
      </c>
      <c r="AK1077" s="23">
        <f t="shared" si="333"/>
        <v>655.31435054399992</v>
      </c>
      <c r="AL1077" s="23">
        <f t="shared" si="334"/>
        <v>19844.038431984725</v>
      </c>
      <c r="AN1077">
        <v>202212</v>
      </c>
      <c r="AO1077" s="20" t="s">
        <v>33</v>
      </c>
      <c r="AP1077" s="20" t="s">
        <v>4339</v>
      </c>
      <c r="AQ1077">
        <v>387.76</v>
      </c>
      <c r="AR1077" s="21">
        <v>0.86</v>
      </c>
      <c r="AS1077">
        <v>11.07</v>
      </c>
      <c r="AT1077">
        <v>3.32E-2</v>
      </c>
      <c r="AU1077" s="11">
        <f t="shared" si="335"/>
        <v>11.07132352</v>
      </c>
      <c r="AV1077" s="23">
        <f t="shared" si="336"/>
        <v>59.74462240649418</v>
      </c>
      <c r="AW1077" s="23">
        <f t="shared" si="337"/>
        <v>3569.4199064945665</v>
      </c>
      <c r="AX1077" s="23">
        <f t="shared" si="338"/>
        <v>11.624889696</v>
      </c>
      <c r="AY1077" s="23">
        <f t="shared" si="339"/>
        <v>130.56056833298837</v>
      </c>
      <c r="AZ1077" s="23"/>
      <c r="BA1077" s="23"/>
    </row>
    <row r="1078" spans="1:53">
      <c r="A1078">
        <v>202212</v>
      </c>
      <c r="B1078" s="20" t="s">
        <v>27</v>
      </c>
      <c r="C1078" s="20" t="s">
        <v>4340</v>
      </c>
      <c r="D1078">
        <v>47113.72</v>
      </c>
      <c r="E1078" s="21">
        <v>0.68</v>
      </c>
      <c r="F1078">
        <v>1551.71</v>
      </c>
      <c r="G1078" s="22">
        <v>4.8399999999999999E-2</v>
      </c>
      <c r="H1078" s="11">
        <f t="shared" si="320"/>
        <v>1550.6067526400002</v>
      </c>
      <c r="I1078" s="23">
        <f t="shared" si="321"/>
        <v>6875.530402302109</v>
      </c>
      <c r="J1078" s="23">
        <f t="shared" si="322"/>
        <v>47272918.3129806</v>
      </c>
      <c r="K1078" s="23">
        <f t="shared" si="323"/>
        <v>1628.1370902720003</v>
      </c>
      <c r="L1078" s="23">
        <f t="shared" si="324"/>
        <v>15301.667557244218</v>
      </c>
      <c r="N1078">
        <v>202212</v>
      </c>
      <c r="O1078" s="20" t="s">
        <v>29</v>
      </c>
      <c r="P1078" s="20" t="s">
        <v>4341</v>
      </c>
      <c r="Q1078">
        <v>71800.83</v>
      </c>
      <c r="R1078" s="21">
        <v>0.71</v>
      </c>
      <c r="S1078">
        <v>1855.62</v>
      </c>
      <c r="T1078" s="21">
        <v>0.04</v>
      </c>
      <c r="U1078" s="11">
        <f t="shared" si="325"/>
        <v>2039.1435719999999</v>
      </c>
      <c r="V1078" s="23">
        <f t="shared" si="326"/>
        <v>9989.7225273525019</v>
      </c>
      <c r="W1078" s="23">
        <f t="shared" si="327"/>
        <v>99794556.173494056</v>
      </c>
      <c r="X1078" s="23">
        <f t="shared" si="328"/>
        <v>2141.1007506000001</v>
      </c>
      <c r="Y1078" s="23">
        <f t="shared" si="329"/>
        <v>22018.588626705005</v>
      </c>
      <c r="AA1078">
        <v>202212</v>
      </c>
      <c r="AB1078" s="20" t="s">
        <v>31</v>
      </c>
      <c r="AC1078" s="20" t="s">
        <v>4342</v>
      </c>
      <c r="AD1078">
        <v>218823.28</v>
      </c>
      <c r="AE1078" s="21">
        <v>0.72</v>
      </c>
      <c r="AF1078">
        <v>663.2971</v>
      </c>
      <c r="AG1078" s="22">
        <v>4.1999999999999997E-3</v>
      </c>
      <c r="AH1078" s="11">
        <f t="shared" si="330"/>
        <v>661.72159871999997</v>
      </c>
      <c r="AI1078" s="23">
        <f t="shared" si="331"/>
        <v>10189.121150250912</v>
      </c>
      <c r="AJ1078" s="23">
        <f t="shared" si="332"/>
        <v>103818189.81449047</v>
      </c>
      <c r="AK1078" s="23">
        <f t="shared" si="333"/>
        <v>694.80767865600001</v>
      </c>
      <c r="AL1078" s="23">
        <f t="shared" si="334"/>
        <v>21039.963899221824</v>
      </c>
      <c r="AN1078">
        <v>202212</v>
      </c>
      <c r="AO1078" s="20" t="s">
        <v>33</v>
      </c>
      <c r="AP1078" s="20" t="s">
        <v>4343</v>
      </c>
      <c r="AQ1078">
        <v>1690.45</v>
      </c>
      <c r="AR1078" s="21">
        <v>0.86</v>
      </c>
      <c r="AS1078">
        <v>5.09</v>
      </c>
      <c r="AT1078">
        <v>3.4999999999999996E-3</v>
      </c>
      <c r="AU1078" s="11">
        <f t="shared" si="335"/>
        <v>5.0882544999999997</v>
      </c>
      <c r="AV1078" s="23">
        <f t="shared" si="336"/>
        <v>85.856554268935867</v>
      </c>
      <c r="AW1078" s="23">
        <f t="shared" si="337"/>
        <v>7371.34791093473</v>
      </c>
      <c r="AX1078" s="23">
        <f t="shared" si="338"/>
        <v>5.3426672249999996</v>
      </c>
      <c r="AY1078" s="23">
        <f t="shared" si="339"/>
        <v>176.80136303787174</v>
      </c>
      <c r="AZ1078" s="23"/>
      <c r="BA1078" s="23"/>
    </row>
    <row r="1079" spans="1:53">
      <c r="A1079">
        <v>202212</v>
      </c>
      <c r="B1079" s="20" t="s">
        <v>27</v>
      </c>
      <c r="C1079" s="20" t="s">
        <v>4344</v>
      </c>
      <c r="D1079">
        <v>36877.620000000003</v>
      </c>
      <c r="E1079" s="21">
        <v>0.68</v>
      </c>
      <c r="F1079">
        <v>1214.58</v>
      </c>
      <c r="G1079" s="22">
        <v>4.8399999999999999E-2</v>
      </c>
      <c r="H1079" s="11">
        <f t="shared" si="320"/>
        <v>1213.71622944</v>
      </c>
      <c r="I1079" s="23">
        <f t="shared" si="321"/>
        <v>5381.7273922446429</v>
      </c>
      <c r="J1079" s="23">
        <f t="shared" si="322"/>
        <v>28962989.724436324</v>
      </c>
      <c r="K1079" s="23">
        <f t="shared" si="323"/>
        <v>1274.4020409120001</v>
      </c>
      <c r="L1079" s="23">
        <f t="shared" si="324"/>
        <v>11977.171013929286</v>
      </c>
      <c r="N1079">
        <v>202212</v>
      </c>
      <c r="O1079" s="20" t="s">
        <v>29</v>
      </c>
      <c r="P1079" s="20" t="s">
        <v>4345</v>
      </c>
      <c r="Q1079">
        <v>43309.11</v>
      </c>
      <c r="R1079" s="21">
        <v>0.71</v>
      </c>
      <c r="S1079">
        <v>1119.28</v>
      </c>
      <c r="T1079" s="21">
        <v>0.04</v>
      </c>
      <c r="U1079" s="11">
        <f t="shared" si="325"/>
        <v>1229.9787240000001</v>
      </c>
      <c r="V1079" s="23">
        <f t="shared" si="326"/>
        <v>6025.6405365590826</v>
      </c>
      <c r="W1079" s="23">
        <f t="shared" si="327"/>
        <v>36308343.875824027</v>
      </c>
      <c r="X1079" s="23">
        <f t="shared" si="328"/>
        <v>1291.4776602000002</v>
      </c>
      <c r="Y1079" s="23">
        <f t="shared" si="329"/>
        <v>13281.259797118166</v>
      </c>
      <c r="AA1079">
        <v>202212</v>
      </c>
      <c r="AB1079" s="20" t="s">
        <v>31</v>
      </c>
      <c r="AC1079" s="20" t="s">
        <v>4346</v>
      </c>
      <c r="AD1079">
        <v>164463.84</v>
      </c>
      <c r="AE1079" s="21">
        <v>0.72</v>
      </c>
      <c r="AF1079">
        <v>498.52280000000002</v>
      </c>
      <c r="AG1079" s="22">
        <v>4.1999999999999997E-3</v>
      </c>
      <c r="AH1079" s="11">
        <f t="shared" si="330"/>
        <v>497.33865215999992</v>
      </c>
      <c r="AI1079" s="23">
        <f t="shared" si="331"/>
        <v>7657.9694381488198</v>
      </c>
      <c r="AJ1079" s="23">
        <f t="shared" si="332"/>
        <v>58644495.915621348</v>
      </c>
      <c r="AK1079" s="23">
        <f t="shared" si="333"/>
        <v>522.20558476799999</v>
      </c>
      <c r="AL1079" s="23">
        <f t="shared" si="334"/>
        <v>15813.27752845764</v>
      </c>
      <c r="AN1079">
        <v>202212</v>
      </c>
      <c r="AO1079" s="20" t="s">
        <v>33</v>
      </c>
      <c r="AP1079" s="20" t="s">
        <v>4347</v>
      </c>
      <c r="AQ1079">
        <v>670.35</v>
      </c>
      <c r="AR1079" s="21">
        <v>0.86</v>
      </c>
      <c r="AS1079">
        <v>21.85</v>
      </c>
      <c r="AT1079">
        <v>3.7900000000000003E-2</v>
      </c>
      <c r="AU1079" s="11">
        <f t="shared" si="335"/>
        <v>21.8493879</v>
      </c>
      <c r="AV1079" s="23">
        <f t="shared" si="336"/>
        <v>110.08541330318579</v>
      </c>
      <c r="AW1079" s="23">
        <f t="shared" si="337"/>
        <v>12118.798222133235</v>
      </c>
      <c r="AX1079" s="23">
        <f t="shared" si="338"/>
        <v>22.941857295000002</v>
      </c>
      <c r="AY1079" s="23">
        <f t="shared" si="339"/>
        <v>242.02021450637159</v>
      </c>
      <c r="AZ1079" s="23"/>
      <c r="BA1079" s="23"/>
    </row>
    <row r="1080" spans="1:53">
      <c r="A1080">
        <v>202212</v>
      </c>
      <c r="B1080" s="20" t="s">
        <v>27</v>
      </c>
      <c r="C1080" s="20" t="s">
        <v>4348</v>
      </c>
      <c r="D1080">
        <v>17771.28</v>
      </c>
      <c r="E1080" s="21">
        <v>0.68</v>
      </c>
      <c r="F1080">
        <v>585.29999999999995</v>
      </c>
      <c r="G1080" s="22">
        <v>4.8399999999999999E-2</v>
      </c>
      <c r="H1080" s="11">
        <f t="shared" si="320"/>
        <v>584.88836735999996</v>
      </c>
      <c r="I1080" s="23">
        <f t="shared" si="321"/>
        <v>2593.4478518746428</v>
      </c>
      <c r="J1080" s="23">
        <f t="shared" si="322"/>
        <v>6725971.7603931986</v>
      </c>
      <c r="K1080" s="23">
        <f t="shared" si="323"/>
        <v>614.13278572799993</v>
      </c>
      <c r="L1080" s="23">
        <f t="shared" si="324"/>
        <v>5771.7840711092858</v>
      </c>
      <c r="N1080">
        <v>202212</v>
      </c>
      <c r="O1080" s="20" t="s">
        <v>29</v>
      </c>
      <c r="P1080" s="20" t="s">
        <v>4349</v>
      </c>
      <c r="Q1080">
        <v>50024.87</v>
      </c>
      <c r="R1080" s="21">
        <v>0.71</v>
      </c>
      <c r="S1080">
        <v>1292.8399999999999</v>
      </c>
      <c r="T1080" s="21">
        <v>0.04</v>
      </c>
      <c r="U1080" s="11">
        <f t="shared" si="325"/>
        <v>1420.7063080000003</v>
      </c>
      <c r="V1080" s="23">
        <f t="shared" si="326"/>
        <v>6960.0110579067168</v>
      </c>
      <c r="W1080" s="23">
        <f t="shared" si="327"/>
        <v>48441753.926183775</v>
      </c>
      <c r="X1080" s="23">
        <f t="shared" si="328"/>
        <v>1491.7416234000004</v>
      </c>
      <c r="Y1080" s="23">
        <f t="shared" si="329"/>
        <v>15340.728423813434</v>
      </c>
      <c r="AA1080">
        <v>202212</v>
      </c>
      <c r="AB1080" s="20" t="s">
        <v>31</v>
      </c>
      <c r="AC1080" s="20" t="s">
        <v>4350</v>
      </c>
      <c r="AD1080">
        <v>207887.51</v>
      </c>
      <c r="AE1080" s="21">
        <v>0.72</v>
      </c>
      <c r="AF1080">
        <v>630.14859999999999</v>
      </c>
      <c r="AG1080" s="22">
        <v>4.1999999999999997E-3</v>
      </c>
      <c r="AH1080" s="11">
        <f t="shared" si="330"/>
        <v>628.65183023999998</v>
      </c>
      <c r="AI1080" s="23">
        <f t="shared" si="331"/>
        <v>9679.9162548609911</v>
      </c>
      <c r="AJ1080" s="23">
        <f t="shared" si="332"/>
        <v>93700778.701122031</v>
      </c>
      <c r="AK1080" s="23">
        <f t="shared" si="333"/>
        <v>660.08442175200003</v>
      </c>
      <c r="AL1080" s="23">
        <f t="shared" si="334"/>
        <v>19988.484339961982</v>
      </c>
      <c r="AN1080">
        <v>202212</v>
      </c>
      <c r="AO1080" s="20" t="s">
        <v>33</v>
      </c>
      <c r="AP1080" s="20" t="s">
        <v>4351</v>
      </c>
      <c r="AQ1080">
        <v>3772.25</v>
      </c>
      <c r="AR1080" s="21">
        <v>0.86</v>
      </c>
      <c r="AS1080">
        <v>309.17</v>
      </c>
      <c r="AT1080">
        <v>9.5299999999999996E-2</v>
      </c>
      <c r="AU1080" s="11">
        <f t="shared" si="335"/>
        <v>309.16606549999995</v>
      </c>
      <c r="AV1080" s="23">
        <f t="shared" si="336"/>
        <v>952.57167596149543</v>
      </c>
      <c r="AW1080" s="23">
        <f t="shared" si="337"/>
        <v>907392.79784409225</v>
      </c>
      <c r="AX1080" s="23">
        <f t="shared" si="338"/>
        <v>324.62436877499994</v>
      </c>
      <c r="AY1080" s="23">
        <f t="shared" si="339"/>
        <v>2214.3094174229909</v>
      </c>
      <c r="AZ1080" s="23"/>
      <c r="BA1080" s="23"/>
    </row>
    <row r="1081" spans="1:53">
      <c r="A1081">
        <v>202212</v>
      </c>
      <c r="B1081" s="20" t="s">
        <v>27</v>
      </c>
      <c r="C1081" s="20" t="s">
        <v>4352</v>
      </c>
      <c r="D1081">
        <v>78447.289999999994</v>
      </c>
      <c r="E1081" s="21">
        <v>0.68</v>
      </c>
      <c r="F1081">
        <v>2583.69</v>
      </c>
      <c r="G1081" s="22">
        <v>4.8399999999999999E-2</v>
      </c>
      <c r="H1081" s="11">
        <f t="shared" si="320"/>
        <v>2581.8572084799998</v>
      </c>
      <c r="I1081" s="23">
        <f t="shared" si="321"/>
        <v>11448.188072884292</v>
      </c>
      <c r="J1081" s="23">
        <f t="shared" si="322"/>
        <v>131061010.15213016</v>
      </c>
      <c r="K1081" s="23">
        <f t="shared" si="323"/>
        <v>2710.9500689040001</v>
      </c>
      <c r="L1081" s="23">
        <f t="shared" si="324"/>
        <v>25478.233354248583</v>
      </c>
      <c r="N1081">
        <v>202212</v>
      </c>
      <c r="O1081" s="20" t="s">
        <v>29</v>
      </c>
      <c r="P1081" s="20" t="s">
        <v>4353</v>
      </c>
      <c r="Q1081">
        <v>25841.9</v>
      </c>
      <c r="R1081" s="21">
        <v>0.71</v>
      </c>
      <c r="S1081">
        <v>667.85</v>
      </c>
      <c r="T1081" s="21">
        <v>0.04</v>
      </c>
      <c r="U1081" s="11">
        <f t="shared" si="325"/>
        <v>733.90995999999996</v>
      </c>
      <c r="V1081" s="23">
        <f t="shared" si="326"/>
        <v>3595.4098382928246</v>
      </c>
      <c r="W1081" s="23">
        <f t="shared" si="327"/>
        <v>12926971.905292835</v>
      </c>
      <c r="X1081" s="23">
        <f t="shared" si="328"/>
        <v>770.605458</v>
      </c>
      <c r="Y1081" s="23">
        <f t="shared" si="329"/>
        <v>7924.7296365856491</v>
      </c>
      <c r="AA1081">
        <v>202212</v>
      </c>
      <c r="AB1081" s="20" t="s">
        <v>31</v>
      </c>
      <c r="AC1081" s="20" t="s">
        <v>4354</v>
      </c>
      <c r="AD1081">
        <v>177380.83</v>
      </c>
      <c r="AE1081" s="21">
        <v>0.72</v>
      </c>
      <c r="AF1081">
        <v>537.67679999999996</v>
      </c>
      <c r="AG1081" s="22">
        <v>4.1999999999999997E-3</v>
      </c>
      <c r="AH1081" s="11">
        <f t="shared" si="330"/>
        <v>536.39962991999994</v>
      </c>
      <c r="AI1081" s="23">
        <f t="shared" si="331"/>
        <v>8259.4263581190316</v>
      </c>
      <c r="AJ1081" s="23">
        <f t="shared" si="332"/>
        <v>68218123.765191406</v>
      </c>
      <c r="AK1081" s="23">
        <f t="shared" si="333"/>
        <v>563.21961141599991</v>
      </c>
      <c r="AL1081" s="23">
        <f t="shared" si="334"/>
        <v>17055.252346158064</v>
      </c>
      <c r="AN1081">
        <v>202212</v>
      </c>
      <c r="AO1081" s="20" t="s">
        <v>33</v>
      </c>
      <c r="AP1081" s="20" t="s">
        <v>4355</v>
      </c>
      <c r="AQ1081">
        <v>1433.54</v>
      </c>
      <c r="AR1081" s="21">
        <v>0.86</v>
      </c>
      <c r="AS1081">
        <v>107.38</v>
      </c>
      <c r="AT1081">
        <v>8.7100000000000011E-2</v>
      </c>
      <c r="AU1081" s="11">
        <f t="shared" si="335"/>
        <v>107.38074724000001</v>
      </c>
      <c r="AV1081" s="23">
        <f t="shared" si="336"/>
        <v>347.6393648953304</v>
      </c>
      <c r="AW1081" s="23">
        <f t="shared" si="337"/>
        <v>120853.12802482868</v>
      </c>
      <c r="AX1081" s="23">
        <f t="shared" si="338"/>
        <v>112.74978460200001</v>
      </c>
      <c r="AY1081" s="23">
        <f t="shared" si="339"/>
        <v>802.65947703066081</v>
      </c>
      <c r="AZ1081" s="23"/>
      <c r="BA1081" s="23"/>
    </row>
    <row r="1082" spans="1:53">
      <c r="A1082">
        <v>202212</v>
      </c>
      <c r="B1082" s="20" t="s">
        <v>27</v>
      </c>
      <c r="C1082" s="20" t="s">
        <v>4356</v>
      </c>
      <c r="D1082">
        <v>172929.76</v>
      </c>
      <c r="E1082" s="21">
        <v>0.68</v>
      </c>
      <c r="F1082">
        <v>5695.5</v>
      </c>
      <c r="G1082" s="22">
        <v>4.8399999999999999E-2</v>
      </c>
      <c r="H1082" s="11">
        <f t="shared" si="320"/>
        <v>5691.4642611200006</v>
      </c>
      <c r="I1082" s="23">
        <f t="shared" si="321"/>
        <v>25236.466624643672</v>
      </c>
      <c r="J1082" s="23">
        <f t="shared" si="322"/>
        <v>636879247.69675398</v>
      </c>
      <c r="K1082" s="23">
        <f t="shared" si="323"/>
        <v>5976.0374741760006</v>
      </c>
      <c r="L1082" s="23">
        <f t="shared" si="324"/>
        <v>56164.397510407347</v>
      </c>
      <c r="N1082">
        <v>202212</v>
      </c>
      <c r="O1082" s="20" t="s">
        <v>29</v>
      </c>
      <c r="P1082" s="20" t="s">
        <v>4357</v>
      </c>
      <c r="Q1082">
        <v>68947.210000000006</v>
      </c>
      <c r="R1082" s="21">
        <v>0.71</v>
      </c>
      <c r="S1082">
        <v>1781.87</v>
      </c>
      <c r="T1082" s="21">
        <v>0.04</v>
      </c>
      <c r="U1082" s="11">
        <f t="shared" si="325"/>
        <v>1958.1007640000003</v>
      </c>
      <c r="V1082" s="23">
        <f t="shared" si="326"/>
        <v>9592.6954735078089</v>
      </c>
      <c r="W1082" s="23">
        <f t="shared" si="327"/>
        <v>92019806.447457209</v>
      </c>
      <c r="X1082" s="23">
        <f t="shared" si="328"/>
        <v>2056.0058022000003</v>
      </c>
      <c r="Y1082" s="23">
        <f t="shared" si="329"/>
        <v>21143.491711015617</v>
      </c>
      <c r="AA1082">
        <v>202212</v>
      </c>
      <c r="AB1082" s="20" t="s">
        <v>31</v>
      </c>
      <c r="AC1082" s="20" t="s">
        <v>4358</v>
      </c>
      <c r="AD1082">
        <v>220498.59</v>
      </c>
      <c r="AE1082" s="21">
        <v>0.72</v>
      </c>
      <c r="AF1082">
        <v>668.37530000000004</v>
      </c>
      <c r="AG1082" s="22">
        <v>4.1999999999999997E-3</v>
      </c>
      <c r="AH1082" s="11">
        <f t="shared" si="330"/>
        <v>666.78773616000001</v>
      </c>
      <c r="AI1082" s="23">
        <f t="shared" si="331"/>
        <v>10267.12901373887</v>
      </c>
      <c r="AJ1082" s="23">
        <f t="shared" si="332"/>
        <v>105413938.1847585</v>
      </c>
      <c r="AK1082" s="23">
        <f t="shared" si="333"/>
        <v>700.12712296800009</v>
      </c>
      <c r="AL1082" s="23">
        <f t="shared" si="334"/>
        <v>21201.04576363774</v>
      </c>
      <c r="AN1082">
        <v>202212</v>
      </c>
      <c r="AO1082" s="20" t="s">
        <v>33</v>
      </c>
      <c r="AP1082" s="20" t="s">
        <v>4359</v>
      </c>
      <c r="AQ1082">
        <v>1171.24</v>
      </c>
      <c r="AR1082" s="21">
        <v>0.86</v>
      </c>
      <c r="AS1082">
        <v>73.23</v>
      </c>
      <c r="AT1082">
        <v>7.2700000000000001E-2</v>
      </c>
      <c r="AU1082" s="11">
        <f t="shared" si="335"/>
        <v>73.228267279999997</v>
      </c>
      <c r="AV1082" s="23">
        <f t="shared" si="336"/>
        <v>261.53010158016662</v>
      </c>
      <c r="AW1082" s="23">
        <f t="shared" si="337"/>
        <v>68397.994032532268</v>
      </c>
      <c r="AX1082" s="23">
        <f t="shared" si="338"/>
        <v>76.889680643999995</v>
      </c>
      <c r="AY1082" s="23">
        <f t="shared" si="339"/>
        <v>596.28847044033319</v>
      </c>
      <c r="AZ1082" s="23"/>
      <c r="BA1082" s="23"/>
    </row>
    <row r="1083" spans="1:53">
      <c r="A1083">
        <v>202212</v>
      </c>
      <c r="B1083" s="20" t="s">
        <v>27</v>
      </c>
      <c r="C1083" s="20" t="s">
        <v>4360</v>
      </c>
      <c r="D1083">
        <v>182060.84</v>
      </c>
      <c r="E1083" s="21">
        <v>0.68</v>
      </c>
      <c r="F1083">
        <v>5996.24</v>
      </c>
      <c r="G1083" s="22">
        <v>4.8399999999999999E-2</v>
      </c>
      <c r="H1083" s="11">
        <f t="shared" si="320"/>
        <v>5991.9863660800002</v>
      </c>
      <c r="I1083" s="23">
        <f t="shared" si="321"/>
        <v>26569.008783187994</v>
      </c>
      <c r="J1083" s="23">
        <f t="shared" si="322"/>
        <v>705912227.72112072</v>
      </c>
      <c r="K1083" s="23">
        <f t="shared" si="323"/>
        <v>6291.5856843840002</v>
      </c>
      <c r="L1083" s="23">
        <f t="shared" si="324"/>
        <v>59130.003932455991</v>
      </c>
      <c r="N1083">
        <v>202212</v>
      </c>
      <c r="O1083" s="20" t="s">
        <v>29</v>
      </c>
      <c r="P1083" s="20" t="s">
        <v>4361</v>
      </c>
      <c r="Q1083">
        <v>14598.57</v>
      </c>
      <c r="R1083" s="21">
        <v>0.71</v>
      </c>
      <c r="S1083">
        <v>377.28</v>
      </c>
      <c r="T1083" s="21">
        <v>0.04</v>
      </c>
      <c r="U1083" s="11">
        <f t="shared" si="325"/>
        <v>414.59938799999998</v>
      </c>
      <c r="V1083" s="23">
        <f t="shared" si="326"/>
        <v>2031.1138965403657</v>
      </c>
      <c r="W1083" s="23">
        <f t="shared" si="327"/>
        <v>4125423.6607193872</v>
      </c>
      <c r="X1083" s="23">
        <f t="shared" si="328"/>
        <v>435.32935739999999</v>
      </c>
      <c r="Y1083" s="23">
        <f t="shared" si="329"/>
        <v>4476.827181080731</v>
      </c>
      <c r="AA1083">
        <v>202212</v>
      </c>
      <c r="AB1083" s="20" t="s">
        <v>31</v>
      </c>
      <c r="AC1083" s="20" t="s">
        <v>4362</v>
      </c>
      <c r="AD1083">
        <v>206329.26</v>
      </c>
      <c r="AE1083" s="21">
        <v>0.72</v>
      </c>
      <c r="AF1083">
        <v>625.42529999999999</v>
      </c>
      <c r="AG1083" s="22">
        <v>4.1999999999999997E-3</v>
      </c>
      <c r="AH1083" s="11">
        <f t="shared" si="330"/>
        <v>623.93968223999991</v>
      </c>
      <c r="AI1083" s="23">
        <f t="shared" si="331"/>
        <v>9607.3590843790444</v>
      </c>
      <c r="AJ1083" s="23">
        <f t="shared" si="332"/>
        <v>92301348.576200545</v>
      </c>
      <c r="AK1083" s="23">
        <f t="shared" si="333"/>
        <v>655.13666635199991</v>
      </c>
      <c r="AL1083" s="23">
        <f t="shared" si="334"/>
        <v>19838.65785099809</v>
      </c>
      <c r="AN1083">
        <v>202212</v>
      </c>
      <c r="AO1083" s="20" t="s">
        <v>33</v>
      </c>
      <c r="AP1083" s="20" t="s">
        <v>4363</v>
      </c>
      <c r="AQ1083">
        <v>2039.17</v>
      </c>
      <c r="AR1083" s="21">
        <v>0.86</v>
      </c>
      <c r="AS1083">
        <v>112.06</v>
      </c>
      <c r="AT1083">
        <v>6.3899999999999998E-2</v>
      </c>
      <c r="AU1083" s="11">
        <f t="shared" si="335"/>
        <v>112.06054818</v>
      </c>
      <c r="AV1083" s="23">
        <f t="shared" si="336"/>
        <v>428.90729820008784</v>
      </c>
      <c r="AW1083" s="23">
        <f t="shared" si="337"/>
        <v>183961.47044929906</v>
      </c>
      <c r="AX1083" s="23">
        <f t="shared" si="338"/>
        <v>117.663575589</v>
      </c>
      <c r="AY1083" s="23">
        <f t="shared" si="339"/>
        <v>969.87514458017563</v>
      </c>
      <c r="AZ1083" s="23"/>
      <c r="BA1083" s="23"/>
    </row>
    <row r="1084" spans="1:53">
      <c r="A1084">
        <v>202212</v>
      </c>
      <c r="B1084" s="20" t="s">
        <v>27</v>
      </c>
      <c r="C1084" s="20" t="s">
        <v>4364</v>
      </c>
      <c r="D1084">
        <v>29054.38</v>
      </c>
      <c r="E1084" s="21">
        <v>0.68</v>
      </c>
      <c r="F1084">
        <v>956.92</v>
      </c>
      <c r="G1084" s="22">
        <v>4.8399999999999999E-2</v>
      </c>
      <c r="H1084" s="11">
        <f t="shared" si="320"/>
        <v>956.2377545600001</v>
      </c>
      <c r="I1084" s="23">
        <f t="shared" si="321"/>
        <v>4240.0445774614773</v>
      </c>
      <c r="J1084" s="23">
        <f t="shared" si="322"/>
        <v>17977978.018860478</v>
      </c>
      <c r="K1084" s="23">
        <f t="shared" si="323"/>
        <v>1004.0496422880002</v>
      </c>
      <c r="L1084" s="23">
        <f t="shared" si="324"/>
        <v>9436.3269094829539</v>
      </c>
      <c r="N1084">
        <v>202212</v>
      </c>
      <c r="O1084" s="20" t="s">
        <v>29</v>
      </c>
      <c r="P1084" s="20" t="s">
        <v>4365</v>
      </c>
      <c r="Q1084">
        <v>16090.25</v>
      </c>
      <c r="R1084" s="21">
        <v>0.71</v>
      </c>
      <c r="S1084">
        <v>415.83</v>
      </c>
      <c r="T1084" s="21">
        <v>0.04</v>
      </c>
      <c r="U1084" s="11">
        <f t="shared" si="325"/>
        <v>456.9631</v>
      </c>
      <c r="V1084" s="23">
        <f t="shared" si="326"/>
        <v>2238.6528525608069</v>
      </c>
      <c r="W1084" s="23">
        <f t="shared" si="327"/>
        <v>5011566.5942786373</v>
      </c>
      <c r="X1084" s="23">
        <f t="shared" si="328"/>
        <v>479.81125500000002</v>
      </c>
      <c r="Y1084" s="23">
        <f t="shared" si="329"/>
        <v>4934.2688051216137</v>
      </c>
      <c r="AA1084">
        <v>202212</v>
      </c>
      <c r="AB1084" s="20" t="s">
        <v>31</v>
      </c>
      <c r="AC1084" s="20" t="s">
        <v>4366</v>
      </c>
      <c r="AD1084">
        <v>141168.5</v>
      </c>
      <c r="AE1084" s="21">
        <v>0.72</v>
      </c>
      <c r="AF1084">
        <v>427.91</v>
      </c>
      <c r="AG1084" s="22">
        <v>4.1999999999999997E-3</v>
      </c>
      <c r="AH1084" s="11">
        <f t="shared" si="330"/>
        <v>426.89354399999996</v>
      </c>
      <c r="AI1084" s="23">
        <f t="shared" si="331"/>
        <v>6573.2629046561942</v>
      </c>
      <c r="AJ1084" s="23">
        <f t="shared" si="332"/>
        <v>43207785.213729188</v>
      </c>
      <c r="AK1084" s="23">
        <f t="shared" si="333"/>
        <v>448.2382212</v>
      </c>
      <c r="AL1084" s="23">
        <f t="shared" si="334"/>
        <v>13573.419353312389</v>
      </c>
      <c r="AN1084">
        <v>202212</v>
      </c>
      <c r="AO1084" s="20" t="s">
        <v>33</v>
      </c>
      <c r="AP1084" s="20" t="s">
        <v>4367</v>
      </c>
      <c r="AQ1084">
        <v>1268.1300000000001</v>
      </c>
      <c r="AR1084" s="21">
        <v>0.86</v>
      </c>
      <c r="AS1084">
        <v>96.08</v>
      </c>
      <c r="AT1084">
        <v>8.8100000000000012E-2</v>
      </c>
      <c r="AU1084" s="11">
        <f t="shared" si="335"/>
        <v>96.081137580000032</v>
      </c>
      <c r="AV1084" s="23">
        <f t="shared" si="336"/>
        <v>309.11764068191417</v>
      </c>
      <c r="AW1084" s="23">
        <f t="shared" si="337"/>
        <v>95553.715780753002</v>
      </c>
      <c r="AX1084" s="23">
        <f t="shared" si="338"/>
        <v>100.88519445900003</v>
      </c>
      <c r="AY1084" s="23">
        <f t="shared" si="339"/>
        <v>714.31641894382835</v>
      </c>
      <c r="AZ1084" s="23"/>
      <c r="BA1084" s="23"/>
    </row>
    <row r="1085" spans="1:53">
      <c r="A1085">
        <v>202212</v>
      </c>
      <c r="B1085" s="20" t="s">
        <v>27</v>
      </c>
      <c r="C1085" s="20" t="s">
        <v>4368</v>
      </c>
      <c r="D1085">
        <v>49696.17</v>
      </c>
      <c r="E1085" s="21">
        <v>0.68</v>
      </c>
      <c r="F1085">
        <v>1636.76</v>
      </c>
      <c r="G1085" s="22">
        <v>4.8399999999999999E-2</v>
      </c>
      <c r="H1085" s="11">
        <f t="shared" si="320"/>
        <v>1635.6003470400001</v>
      </c>
      <c r="I1085" s="23">
        <f t="shared" si="321"/>
        <v>7252.3996770574258</v>
      </c>
      <c r="J1085" s="23">
        <f t="shared" si="322"/>
        <v>52597301.075782657</v>
      </c>
      <c r="K1085" s="23">
        <f t="shared" si="323"/>
        <v>1717.3803643920003</v>
      </c>
      <c r="L1085" s="23">
        <f t="shared" si="324"/>
        <v>16140.399701154853</v>
      </c>
      <c r="N1085">
        <v>202212</v>
      </c>
      <c r="O1085" s="20" t="s">
        <v>29</v>
      </c>
      <c r="P1085" s="20" t="s">
        <v>4369</v>
      </c>
      <c r="Q1085">
        <v>20435.900000000001</v>
      </c>
      <c r="R1085" s="21">
        <v>0.71</v>
      </c>
      <c r="S1085">
        <v>528.14</v>
      </c>
      <c r="T1085" s="21">
        <v>0.04</v>
      </c>
      <c r="U1085" s="11">
        <f t="shared" si="325"/>
        <v>580.37955999999997</v>
      </c>
      <c r="V1085" s="23">
        <f t="shared" si="326"/>
        <v>2843.2675582820279</v>
      </c>
      <c r="W1085" s="23">
        <f t="shared" si="327"/>
        <v>8084170.4079790451</v>
      </c>
      <c r="X1085" s="23">
        <f t="shared" si="328"/>
        <v>609.39853800000003</v>
      </c>
      <c r="Y1085" s="23">
        <f t="shared" si="329"/>
        <v>6266.9146765640562</v>
      </c>
      <c r="AA1085">
        <v>202212</v>
      </c>
      <c r="AB1085" s="20" t="s">
        <v>31</v>
      </c>
      <c r="AC1085" s="20" t="s">
        <v>4370</v>
      </c>
      <c r="AD1085">
        <v>214030.74</v>
      </c>
      <c r="AE1085" s="21">
        <v>0.72</v>
      </c>
      <c r="AF1085">
        <v>648.77</v>
      </c>
      <c r="AG1085" s="22">
        <v>4.1999999999999997E-3</v>
      </c>
      <c r="AH1085" s="11">
        <f t="shared" si="330"/>
        <v>647.22895775999996</v>
      </c>
      <c r="AI1085" s="23">
        <f t="shared" si="331"/>
        <v>9965.9649546330438</v>
      </c>
      <c r="AJ1085" s="23">
        <f t="shared" si="332"/>
        <v>99320457.47697401</v>
      </c>
      <c r="AK1085" s="23">
        <f t="shared" si="333"/>
        <v>679.590405648</v>
      </c>
      <c r="AL1085" s="23">
        <f t="shared" si="334"/>
        <v>20579.158867026086</v>
      </c>
      <c r="AN1085">
        <v>202212</v>
      </c>
      <c r="AO1085" s="20" t="s">
        <v>33</v>
      </c>
      <c r="AP1085" s="20" t="s">
        <v>4371</v>
      </c>
      <c r="AQ1085">
        <v>3366.76</v>
      </c>
      <c r="AR1085" s="21">
        <v>0.86</v>
      </c>
      <c r="AS1085">
        <v>50.38</v>
      </c>
      <c r="AT1085">
        <v>1.7399999999999999E-2</v>
      </c>
      <c r="AU1085" s="11">
        <f t="shared" si="335"/>
        <v>50.380196640000001</v>
      </c>
      <c r="AV1085" s="23">
        <f t="shared" si="336"/>
        <v>378.59390157350037</v>
      </c>
      <c r="AW1085" s="23">
        <f t="shared" si="337"/>
        <v>143333.34230864528</v>
      </c>
      <c r="AX1085" s="23">
        <f t="shared" si="338"/>
        <v>52.899206472000003</v>
      </c>
      <c r="AY1085" s="23">
        <f t="shared" si="339"/>
        <v>807.56799978700076</v>
      </c>
      <c r="AZ1085" s="23"/>
      <c r="BA1085" s="23"/>
    </row>
    <row r="1086" spans="1:53">
      <c r="A1086">
        <v>202212</v>
      </c>
      <c r="B1086" s="20" t="s">
        <v>27</v>
      </c>
      <c r="C1086" s="20" t="s">
        <v>4372</v>
      </c>
      <c r="D1086">
        <v>10381.11</v>
      </c>
      <c r="E1086" s="21">
        <v>0.68</v>
      </c>
      <c r="F1086">
        <v>341.91</v>
      </c>
      <c r="G1086" s="22">
        <v>4.8399999999999999E-2</v>
      </c>
      <c r="H1086" s="11">
        <f t="shared" si="320"/>
        <v>341.66309232000003</v>
      </c>
      <c r="I1086" s="23">
        <f t="shared" si="321"/>
        <v>1514.9650126256736</v>
      </c>
      <c r="J1086" s="23">
        <f t="shared" si="322"/>
        <v>2295118.9894799073</v>
      </c>
      <c r="K1086" s="23">
        <f t="shared" si="323"/>
        <v>358.74624693600003</v>
      </c>
      <c r="L1086" s="23">
        <f t="shared" si="324"/>
        <v>3371.5931175713472</v>
      </c>
      <c r="N1086">
        <v>202212</v>
      </c>
      <c r="O1086" s="20" t="s">
        <v>29</v>
      </c>
      <c r="P1086" s="20" t="s">
        <v>4373</v>
      </c>
      <c r="Q1086">
        <v>41282.25</v>
      </c>
      <c r="R1086" s="21">
        <v>0.71</v>
      </c>
      <c r="S1086">
        <v>1066.8900000000001</v>
      </c>
      <c r="T1086" s="21">
        <v>0.04</v>
      </c>
      <c r="U1086" s="11">
        <f t="shared" si="325"/>
        <v>1172.4159</v>
      </c>
      <c r="V1086" s="23">
        <f t="shared" si="326"/>
        <v>5743.6414426518159</v>
      </c>
      <c r="W1086" s="23">
        <f t="shared" si="327"/>
        <v>32989417.021747433</v>
      </c>
      <c r="X1086" s="23">
        <f t="shared" si="328"/>
        <v>1231.036695</v>
      </c>
      <c r="Y1086" s="23">
        <f t="shared" si="329"/>
        <v>12659.698785303632</v>
      </c>
      <c r="AA1086">
        <v>202212</v>
      </c>
      <c r="AB1086" s="20" t="s">
        <v>31</v>
      </c>
      <c r="AC1086" s="20" t="s">
        <v>4374</v>
      </c>
      <c r="AD1086">
        <v>175739.61</v>
      </c>
      <c r="AE1086" s="21">
        <v>0.72</v>
      </c>
      <c r="AF1086">
        <v>532.70190000000002</v>
      </c>
      <c r="AG1086" s="22">
        <v>4.1999999999999997E-3</v>
      </c>
      <c r="AH1086" s="11">
        <f t="shared" si="330"/>
        <v>531.43658063999987</v>
      </c>
      <c r="AI1086" s="23">
        <f t="shared" si="331"/>
        <v>8183.0058355210031</v>
      </c>
      <c r="AJ1086" s="23">
        <f t="shared" si="332"/>
        <v>66961584.50417079</v>
      </c>
      <c r="AK1086" s="23">
        <f t="shared" si="333"/>
        <v>558.00840967199986</v>
      </c>
      <c r="AL1086" s="23">
        <f t="shared" si="334"/>
        <v>16897.448251682006</v>
      </c>
      <c r="AN1086">
        <v>202212</v>
      </c>
      <c r="AO1086" s="20" t="s">
        <v>33</v>
      </c>
      <c r="AP1086" s="20" t="s">
        <v>4375</v>
      </c>
      <c r="AQ1086">
        <v>3845.24</v>
      </c>
      <c r="AR1086" s="21">
        <v>0.86</v>
      </c>
      <c r="AS1086">
        <v>280.43</v>
      </c>
      <c r="AT1086">
        <v>8.48E-2</v>
      </c>
      <c r="AU1086" s="11">
        <f t="shared" si="335"/>
        <v>280.42566271999999</v>
      </c>
      <c r="AV1086" s="23">
        <f t="shared" si="336"/>
        <v>921.25070771264984</v>
      </c>
      <c r="AW1086" s="23">
        <f t="shared" si="337"/>
        <v>848702.86646105815</v>
      </c>
      <c r="AX1086" s="23">
        <f t="shared" si="338"/>
        <v>294.44694585600001</v>
      </c>
      <c r="AY1086" s="23">
        <f t="shared" si="339"/>
        <v>2122.9270781452997</v>
      </c>
      <c r="AZ1086" s="23"/>
      <c r="BA1086" s="23"/>
    </row>
    <row r="1087" spans="1:53">
      <c r="A1087">
        <v>202212</v>
      </c>
      <c r="B1087" s="20" t="s">
        <v>27</v>
      </c>
      <c r="C1087" s="20" t="s">
        <v>4376</v>
      </c>
      <c r="D1087">
        <v>77052.3</v>
      </c>
      <c r="E1087" s="21">
        <v>0.68</v>
      </c>
      <c r="F1087">
        <v>2537.7399999999998</v>
      </c>
      <c r="G1087" s="22">
        <v>4.8399999999999999E-2</v>
      </c>
      <c r="H1087" s="11">
        <f t="shared" si="320"/>
        <v>2535.9452976000002</v>
      </c>
      <c r="I1087" s="23">
        <f t="shared" si="321"/>
        <v>11244.610512973773</v>
      </c>
      <c r="J1087" s="23">
        <f t="shared" si="322"/>
        <v>126441265.58848031</v>
      </c>
      <c r="K1087" s="23">
        <f t="shared" si="323"/>
        <v>2662.7425624800003</v>
      </c>
      <c r="L1087" s="23">
        <f t="shared" si="324"/>
        <v>25025.166323547546</v>
      </c>
      <c r="N1087">
        <v>202212</v>
      </c>
      <c r="O1087" s="20" t="s">
        <v>29</v>
      </c>
      <c r="P1087" s="20" t="s">
        <v>4377</v>
      </c>
      <c r="Q1087">
        <v>36367.67</v>
      </c>
      <c r="R1087" s="21">
        <v>0.71</v>
      </c>
      <c r="S1087">
        <v>939.88</v>
      </c>
      <c r="T1087" s="21">
        <v>0.04</v>
      </c>
      <c r="U1087" s="11">
        <f t="shared" si="325"/>
        <v>1032.8418280000001</v>
      </c>
      <c r="V1087" s="23">
        <f t="shared" si="326"/>
        <v>5059.8709272068545</v>
      </c>
      <c r="W1087" s="23">
        <f t="shared" si="327"/>
        <v>25602293.799993154</v>
      </c>
      <c r="X1087" s="23">
        <f t="shared" si="328"/>
        <v>1084.4839194000001</v>
      </c>
      <c r="Y1087" s="23">
        <f t="shared" si="329"/>
        <v>11152.58368241371</v>
      </c>
      <c r="AA1087">
        <v>202212</v>
      </c>
      <c r="AB1087" s="20" t="s">
        <v>31</v>
      </c>
      <c r="AC1087" s="20" t="s">
        <v>4378</v>
      </c>
      <c r="AD1087">
        <v>203342.84</v>
      </c>
      <c r="AE1087" s="21">
        <v>0.72</v>
      </c>
      <c r="AF1087">
        <v>616.37279999999998</v>
      </c>
      <c r="AG1087" s="22">
        <v>4.1999999999999997E-3</v>
      </c>
      <c r="AH1087" s="11">
        <f t="shared" si="330"/>
        <v>614.90874815999996</v>
      </c>
      <c r="AI1087" s="23">
        <f t="shared" si="331"/>
        <v>9468.3016898206042</v>
      </c>
      <c r="AJ1087" s="23">
        <f t="shared" si="332"/>
        <v>89648736.889459714</v>
      </c>
      <c r="AK1087" s="23">
        <f t="shared" si="333"/>
        <v>645.654185568</v>
      </c>
      <c r="AL1087" s="23">
        <f t="shared" si="334"/>
        <v>19551.512127801208</v>
      </c>
      <c r="AN1087">
        <v>202212</v>
      </c>
      <c r="AO1087" s="20" t="s">
        <v>33</v>
      </c>
      <c r="AP1087" s="20" t="s">
        <v>4379</v>
      </c>
      <c r="AQ1087">
        <v>2393.6799999999998</v>
      </c>
      <c r="AR1087" s="21">
        <v>0.86</v>
      </c>
      <c r="AS1087">
        <v>14.41</v>
      </c>
      <c r="AT1087">
        <v>6.9999999999999993E-3</v>
      </c>
      <c r="AU1087" s="11">
        <f t="shared" si="335"/>
        <v>14.409953599999996</v>
      </c>
      <c r="AV1087" s="23">
        <f t="shared" si="336"/>
        <v>171.62801778217656</v>
      </c>
      <c r="AW1087" s="23">
        <f t="shared" si="337"/>
        <v>29456.176487839111</v>
      </c>
      <c r="AX1087" s="23">
        <f t="shared" si="338"/>
        <v>15.130451279999997</v>
      </c>
      <c r="AY1087" s="23">
        <f t="shared" si="339"/>
        <v>357.66598916435311</v>
      </c>
      <c r="AZ1087" s="23"/>
      <c r="BA1087" s="23"/>
    </row>
    <row r="1088" spans="1:53">
      <c r="A1088">
        <v>202212</v>
      </c>
      <c r="B1088" s="20" t="s">
        <v>27</v>
      </c>
      <c r="C1088" s="20" t="s">
        <v>4380</v>
      </c>
      <c r="D1088">
        <v>59540.84</v>
      </c>
      <c r="E1088" s="21">
        <v>0.68</v>
      </c>
      <c r="F1088">
        <v>1961</v>
      </c>
      <c r="G1088" s="22">
        <v>4.8399999999999999E-2</v>
      </c>
      <c r="H1088" s="11">
        <f t="shared" si="320"/>
        <v>1959.6081260800001</v>
      </c>
      <c r="I1088" s="23">
        <f t="shared" si="321"/>
        <v>8689.0794358544699</v>
      </c>
      <c r="J1088" s="23">
        <f t="shared" si="322"/>
        <v>75500101.44258903</v>
      </c>
      <c r="K1088" s="23">
        <f t="shared" si="323"/>
        <v>2057.5885323840002</v>
      </c>
      <c r="L1088" s="23">
        <f t="shared" si="324"/>
        <v>19337.766997788938</v>
      </c>
      <c r="N1088">
        <v>202212</v>
      </c>
      <c r="O1088" s="20" t="s">
        <v>29</v>
      </c>
      <c r="P1088" s="20" t="s">
        <v>4381</v>
      </c>
      <c r="Q1088">
        <v>64245.23</v>
      </c>
      <c r="R1088" s="21">
        <v>0.71</v>
      </c>
      <c r="S1088">
        <v>1660.35</v>
      </c>
      <c r="T1088" s="21">
        <v>0.04</v>
      </c>
      <c r="U1088" s="11">
        <f t="shared" si="325"/>
        <v>1824.5645319999999</v>
      </c>
      <c r="V1088" s="23">
        <f t="shared" si="326"/>
        <v>8938.5042123599778</v>
      </c>
      <c r="W1088" s="23">
        <f t="shared" si="327"/>
        <v>79896857.554377064</v>
      </c>
      <c r="X1088" s="23">
        <f t="shared" si="328"/>
        <v>1915.7927585999998</v>
      </c>
      <c r="Y1088" s="23">
        <f t="shared" si="329"/>
        <v>19701.572956719956</v>
      </c>
      <c r="AA1088">
        <v>202212</v>
      </c>
      <c r="AB1088" s="20" t="s">
        <v>31</v>
      </c>
      <c r="AC1088" s="20" t="s">
        <v>4382</v>
      </c>
      <c r="AD1088">
        <v>137009.85999999999</v>
      </c>
      <c r="AE1088" s="21">
        <v>0.72</v>
      </c>
      <c r="AF1088">
        <v>415.30430000000001</v>
      </c>
      <c r="AG1088" s="22">
        <v>4.1999999999999997E-3</v>
      </c>
      <c r="AH1088" s="11">
        <f t="shared" si="330"/>
        <v>414.31781663999988</v>
      </c>
      <c r="AI1088" s="23">
        <f t="shared" si="331"/>
        <v>6379.6231475870218</v>
      </c>
      <c r="AJ1088" s="23">
        <f t="shared" si="332"/>
        <v>40699591.505228139</v>
      </c>
      <c r="AK1088" s="23">
        <f t="shared" si="333"/>
        <v>435.03370747199989</v>
      </c>
      <c r="AL1088" s="23">
        <f t="shared" si="334"/>
        <v>13173.564111814043</v>
      </c>
      <c r="AN1088">
        <v>202212</v>
      </c>
      <c r="AO1088" s="20" t="s">
        <v>33</v>
      </c>
      <c r="AP1088" s="20" t="s">
        <v>4383</v>
      </c>
      <c r="AQ1088">
        <v>1859.06</v>
      </c>
      <c r="AR1088" s="21">
        <v>0.86</v>
      </c>
      <c r="AS1088">
        <v>109.04</v>
      </c>
      <c r="AT1088">
        <v>6.8199999999999997E-2</v>
      </c>
      <c r="AU1088" s="11">
        <f t="shared" si="335"/>
        <v>109.03758712</v>
      </c>
      <c r="AV1088" s="23">
        <f t="shared" si="336"/>
        <v>403.03744610987769</v>
      </c>
      <c r="AW1088" s="23">
        <f t="shared" si="337"/>
        <v>162439.18296677255</v>
      </c>
      <c r="AX1088" s="23">
        <f t="shared" si="338"/>
        <v>114.489466476</v>
      </c>
      <c r="AY1088" s="23">
        <f t="shared" si="339"/>
        <v>915.1124793397554</v>
      </c>
      <c r="AZ1088" s="23"/>
      <c r="BA1088" s="23"/>
    </row>
    <row r="1089" spans="1:53">
      <c r="A1089">
        <v>202212</v>
      </c>
      <c r="B1089" s="20" t="s">
        <v>27</v>
      </c>
      <c r="C1089" s="20" t="s">
        <v>4384</v>
      </c>
      <c r="D1089">
        <v>57085.7</v>
      </c>
      <c r="E1089" s="21">
        <v>0.68</v>
      </c>
      <c r="F1089">
        <v>1880.14</v>
      </c>
      <c r="G1089" s="22">
        <v>4.8399999999999999E-2</v>
      </c>
      <c r="H1089" s="11">
        <f t="shared" si="320"/>
        <v>1878.8045583999999</v>
      </c>
      <c r="I1089" s="23">
        <f t="shared" si="321"/>
        <v>8330.7891180466631</v>
      </c>
      <c r="J1089" s="23">
        <f t="shared" si="322"/>
        <v>69402047.329364702</v>
      </c>
      <c r="K1089" s="23">
        <f t="shared" si="323"/>
        <v>1972.74478632</v>
      </c>
      <c r="L1089" s="23">
        <f t="shared" si="324"/>
        <v>18540.382794493325</v>
      </c>
      <c r="N1089">
        <v>202212</v>
      </c>
      <c r="O1089" s="20" t="s">
        <v>29</v>
      </c>
      <c r="P1089" s="20" t="s">
        <v>4385</v>
      </c>
      <c r="Q1089">
        <v>42195.73</v>
      </c>
      <c r="R1089" s="21">
        <v>0.71</v>
      </c>
      <c r="S1089">
        <v>1090.5</v>
      </c>
      <c r="T1089" s="21">
        <v>0.04</v>
      </c>
      <c r="U1089" s="11">
        <f t="shared" si="325"/>
        <v>1198.3587320000001</v>
      </c>
      <c r="V1089" s="23">
        <f t="shared" si="326"/>
        <v>5870.7348444173103</v>
      </c>
      <c r="W1089" s="23">
        <f t="shared" si="327"/>
        <v>34465527.613455541</v>
      </c>
      <c r="X1089" s="23">
        <f t="shared" si="328"/>
        <v>1258.2766686000002</v>
      </c>
      <c r="Y1089" s="23">
        <f t="shared" si="329"/>
        <v>12939.828420834621</v>
      </c>
      <c r="AA1089">
        <v>202212</v>
      </c>
      <c r="AB1089" s="20" t="s">
        <v>31</v>
      </c>
      <c r="AC1089" s="20" t="s">
        <v>4386</v>
      </c>
      <c r="AD1089">
        <v>204587.55</v>
      </c>
      <c r="AE1089" s="21">
        <v>0.72</v>
      </c>
      <c r="AF1089">
        <v>620.14580000000001</v>
      </c>
      <c r="AG1089" s="22">
        <v>4.1999999999999997E-3</v>
      </c>
      <c r="AH1089" s="11">
        <f t="shared" si="330"/>
        <v>618.67275119999988</v>
      </c>
      <c r="AI1089" s="23">
        <f t="shared" si="331"/>
        <v>9526.2594216804355</v>
      </c>
      <c r="AJ1089" s="23">
        <f t="shared" si="332"/>
        <v>90749618.569155261</v>
      </c>
      <c r="AK1089" s="23">
        <f t="shared" si="333"/>
        <v>649.60638875999985</v>
      </c>
      <c r="AL1089" s="23">
        <f t="shared" si="334"/>
        <v>19671.191594560871</v>
      </c>
      <c r="AN1089">
        <v>202212</v>
      </c>
      <c r="AO1089" s="20" t="s">
        <v>33</v>
      </c>
      <c r="AP1089" s="20" t="s">
        <v>4387</v>
      </c>
      <c r="AQ1089">
        <v>2018.55</v>
      </c>
      <c r="AR1089" s="21">
        <v>0.86</v>
      </c>
      <c r="AS1089">
        <v>119.43</v>
      </c>
      <c r="AT1089">
        <v>6.88E-2</v>
      </c>
      <c r="AU1089" s="11">
        <f t="shared" si="335"/>
        <v>119.4335664</v>
      </c>
      <c r="AV1089" s="23">
        <f t="shared" si="336"/>
        <v>439.39353785616373</v>
      </c>
      <c r="AW1089" s="23">
        <f t="shared" si="337"/>
        <v>193066.681109756</v>
      </c>
      <c r="AX1089" s="23">
        <f t="shared" si="338"/>
        <v>125.40524472000001</v>
      </c>
      <c r="AY1089" s="23">
        <f t="shared" si="339"/>
        <v>998.22064211232748</v>
      </c>
      <c r="AZ1089" s="23"/>
      <c r="BA1089" s="23"/>
    </row>
    <row r="1090" spans="1:53">
      <c r="A1090">
        <v>202212</v>
      </c>
      <c r="B1090" s="20" t="s">
        <v>27</v>
      </c>
      <c r="C1090" s="20" t="s">
        <v>4388</v>
      </c>
      <c r="D1090">
        <v>5916.44</v>
      </c>
      <c r="E1090" s="21">
        <v>0.68</v>
      </c>
      <c r="F1090">
        <v>194.86</v>
      </c>
      <c r="G1090" s="22">
        <v>4.8399999999999999E-2</v>
      </c>
      <c r="H1090" s="11">
        <f t="shared" si="320"/>
        <v>194.72187327999998</v>
      </c>
      <c r="I1090" s="23">
        <f t="shared" si="321"/>
        <v>863.41437469586958</v>
      </c>
      <c r="J1090" s="23">
        <f t="shared" si="322"/>
        <v>745484.3824314595</v>
      </c>
      <c r="K1090" s="23">
        <f t="shared" si="323"/>
        <v>204.45796694399999</v>
      </c>
      <c r="L1090" s="23">
        <f t="shared" si="324"/>
        <v>1921.5506226717391</v>
      </c>
      <c r="N1090">
        <v>202212</v>
      </c>
      <c r="O1090" s="20" t="s">
        <v>29</v>
      </c>
      <c r="P1090" s="20" t="s">
        <v>4389</v>
      </c>
      <c r="Q1090">
        <v>21941.29</v>
      </c>
      <c r="R1090" s="21">
        <v>0.71</v>
      </c>
      <c r="S1090">
        <v>567.04999999999995</v>
      </c>
      <c r="T1090" s="21">
        <v>0.04</v>
      </c>
      <c r="U1090" s="11">
        <f t="shared" si="325"/>
        <v>623.13263600000005</v>
      </c>
      <c r="V1090" s="23">
        <f t="shared" si="326"/>
        <v>3052.7140005508872</v>
      </c>
      <c r="W1090" s="23">
        <f t="shared" si="327"/>
        <v>9319062.7691594027</v>
      </c>
      <c r="X1090" s="23">
        <f t="shared" si="328"/>
        <v>654.28926780000006</v>
      </c>
      <c r="Y1090" s="23">
        <f t="shared" si="329"/>
        <v>6728.5606371017748</v>
      </c>
      <c r="AA1090">
        <v>202212</v>
      </c>
      <c r="AB1090" s="20" t="s">
        <v>31</v>
      </c>
      <c r="AC1090" s="20" t="s">
        <v>4390</v>
      </c>
      <c r="AD1090">
        <v>158837.62</v>
      </c>
      <c r="AE1090" s="21">
        <v>0.72</v>
      </c>
      <c r="AF1090">
        <v>481.46859999999998</v>
      </c>
      <c r="AG1090" s="22">
        <v>4.1999999999999997E-3</v>
      </c>
      <c r="AH1090" s="11">
        <f t="shared" si="330"/>
        <v>480.32496287999993</v>
      </c>
      <c r="AI1090" s="23">
        <f t="shared" si="331"/>
        <v>7395.9943996704424</v>
      </c>
      <c r="AJ1090" s="23">
        <f t="shared" si="332"/>
        <v>54700733.159956545</v>
      </c>
      <c r="AK1090" s="23">
        <f t="shared" si="333"/>
        <v>504.34121102399996</v>
      </c>
      <c r="AL1090" s="23">
        <f t="shared" si="334"/>
        <v>15272.313762220885</v>
      </c>
      <c r="AN1090">
        <v>202212</v>
      </c>
      <c r="AO1090" s="20" t="s">
        <v>33</v>
      </c>
      <c r="AP1090" s="20" t="s">
        <v>4391</v>
      </c>
      <c r="AQ1090">
        <v>488.76</v>
      </c>
      <c r="AR1090" s="21">
        <v>0.86</v>
      </c>
      <c r="AS1090">
        <v>21.44</v>
      </c>
      <c r="AT1090">
        <v>5.0999999999999997E-2</v>
      </c>
      <c r="AU1090" s="11">
        <f t="shared" si="335"/>
        <v>21.437013599999997</v>
      </c>
      <c r="AV1090" s="23">
        <f t="shared" si="336"/>
        <v>92.472436691429152</v>
      </c>
      <c r="AW1090" s="23">
        <f t="shared" si="337"/>
        <v>8551.1515476503719</v>
      </c>
      <c r="AX1090" s="23">
        <f t="shared" si="338"/>
        <v>22.508864279999997</v>
      </c>
      <c r="AY1090" s="23">
        <f t="shared" si="339"/>
        <v>206.3818869828583</v>
      </c>
      <c r="AZ1090" s="23"/>
      <c r="BA1090" s="23"/>
    </row>
    <row r="1091" spans="1:53">
      <c r="A1091">
        <v>202212</v>
      </c>
      <c r="B1091" s="20" t="s">
        <v>27</v>
      </c>
      <c r="C1091" s="20" t="s">
        <v>4392</v>
      </c>
      <c r="D1091">
        <v>33800.49</v>
      </c>
      <c r="E1091" s="21">
        <v>0.68</v>
      </c>
      <c r="F1091">
        <v>1113.23</v>
      </c>
      <c r="G1091" s="22">
        <v>4.8399999999999999E-2</v>
      </c>
      <c r="H1091" s="11">
        <f t="shared" ref="H1091:H1154" si="340">D1091*E1091*G1091</f>
        <v>1112.44172688</v>
      </c>
      <c r="I1091" s="23">
        <f t="shared" ref="I1091:I1154" si="341">D1091*E1091*SQRT(G1091*(1-G1091))</f>
        <v>4932.6671001081722</v>
      </c>
      <c r="J1091" s="23">
        <f t="shared" ref="J1091:J1154" si="342">I1091^2</f>
        <v>24331204.720489565</v>
      </c>
      <c r="K1091" s="23">
        <f t="shared" ref="K1091:K1154" si="343">H1091*(1+$BB$10)</f>
        <v>1168.0638132240001</v>
      </c>
      <c r="L1091" s="23">
        <f t="shared" ref="L1091:L1154" si="344">H1091+$BB$9*I1091</f>
        <v>10977.775927096345</v>
      </c>
      <c r="N1091">
        <v>202212</v>
      </c>
      <c r="O1091" s="20" t="s">
        <v>29</v>
      </c>
      <c r="P1091" s="20" t="s">
        <v>4393</v>
      </c>
      <c r="Q1091">
        <v>45597</v>
      </c>
      <c r="R1091" s="21">
        <v>0.71</v>
      </c>
      <c r="S1091">
        <v>1178.4000000000001</v>
      </c>
      <c r="T1091" s="21">
        <v>0.04</v>
      </c>
      <c r="U1091" s="11">
        <f t="shared" ref="U1091:U1154" si="345">Q1091*R1091*T1091</f>
        <v>1294.9548</v>
      </c>
      <c r="V1091" s="23">
        <f t="shared" ref="V1091:V1154" si="346">Q1091*R1091*SQRT(T1091*(1-T1091))</f>
        <v>6343.9569999356827</v>
      </c>
      <c r="W1091" s="23">
        <f t="shared" ref="W1091:W1154" si="347">V1091^2</f>
        <v>40245790.41703295</v>
      </c>
      <c r="X1091" s="23">
        <f t="shared" ref="X1091:X1154" si="348">U1091*(1+$BB$10)</f>
        <v>1359.70254</v>
      </c>
      <c r="Y1091" s="23">
        <f t="shared" ref="Y1091:Y1154" si="349">U1091+$BB$9*V1091</f>
        <v>13982.868799871365</v>
      </c>
      <c r="AA1091">
        <v>202212</v>
      </c>
      <c r="AB1091" s="20" t="s">
        <v>31</v>
      </c>
      <c r="AC1091" s="20" t="s">
        <v>4394</v>
      </c>
      <c r="AD1091">
        <v>186118.91</v>
      </c>
      <c r="AE1091" s="21">
        <v>0.72</v>
      </c>
      <c r="AF1091">
        <v>564.16359999999997</v>
      </c>
      <c r="AG1091" s="22">
        <v>4.1999999999999997E-3</v>
      </c>
      <c r="AH1091" s="11">
        <f t="shared" ref="AH1091:AH1154" si="350">AD1091*AE1091*AG1091</f>
        <v>562.82358383999997</v>
      </c>
      <c r="AI1091" s="23">
        <f t="shared" ref="AI1091:AI1154" si="351">AD1091*AE1091*SQRT(AG1091*(1-AG1091))</f>
        <v>8666.2996841224849</v>
      </c>
      <c r="AJ1091" s="23">
        <f t="shared" ref="AJ1091:AJ1154" si="352">AI1091^2</f>
        <v>75104750.215021476</v>
      </c>
      <c r="AK1091" s="23">
        <f t="shared" ref="AK1091:AK1154" si="353">AH1091*(1+$BB$10)</f>
        <v>590.96476303199995</v>
      </c>
      <c r="AL1091" s="23">
        <f t="shared" ref="AL1091:AL1154" si="354">AH1091+$BB$9*AI1091</f>
        <v>17895.422952084969</v>
      </c>
      <c r="AN1091">
        <v>202212</v>
      </c>
      <c r="AO1091" s="20" t="s">
        <v>33</v>
      </c>
      <c r="AP1091" s="20" t="s">
        <v>4395</v>
      </c>
      <c r="AQ1091">
        <v>1144.9100000000001</v>
      </c>
      <c r="AR1091" s="21">
        <v>0.86</v>
      </c>
      <c r="AS1091">
        <v>44.9</v>
      </c>
      <c r="AT1091">
        <v>4.5599999999999995E-2</v>
      </c>
      <c r="AU1091" s="11">
        <f t="shared" ref="AU1091:AU1154" si="355">AQ1091*AR1091*AT1091</f>
        <v>44.898790559999995</v>
      </c>
      <c r="AV1091" s="23">
        <f t="shared" ref="AV1091:AV1154" si="356">AQ1091*AR1091*SQRT(AT1091*(1-AT1091))</f>
        <v>205.4080390449505</v>
      </c>
      <c r="AW1091" s="23">
        <f t="shared" ref="AW1091:AW1154" si="357">AV1091^2</f>
        <v>42192.462504291907</v>
      </c>
      <c r="AX1091" s="23">
        <f t="shared" ref="AX1091:AX1154" si="358">AU1091*(1+$BB$10)</f>
        <v>47.143730087999998</v>
      </c>
      <c r="AY1091" s="23">
        <f t="shared" ref="AY1091:AY1154" si="359">AU1091+$BB$9*AV1091</f>
        <v>455.71486864990101</v>
      </c>
      <c r="AZ1091" s="23"/>
      <c r="BA1091" s="23"/>
    </row>
    <row r="1092" spans="1:53">
      <c r="A1092">
        <v>202212</v>
      </c>
      <c r="B1092" s="20" t="s">
        <v>27</v>
      </c>
      <c r="C1092" s="20" t="s">
        <v>4396</v>
      </c>
      <c r="D1092">
        <v>62362.13</v>
      </c>
      <c r="E1092" s="21">
        <v>0.68</v>
      </c>
      <c r="F1092">
        <v>2053.92</v>
      </c>
      <c r="G1092" s="22">
        <v>4.8399999999999999E-2</v>
      </c>
      <c r="H1092" s="11">
        <f t="shared" si="340"/>
        <v>2052.46242256</v>
      </c>
      <c r="I1092" s="23">
        <f t="shared" si="341"/>
        <v>9100.8037736633069</v>
      </c>
      <c r="J1092" s="23">
        <f t="shared" si="342"/>
        <v>82824629.326724291</v>
      </c>
      <c r="K1092" s="23">
        <f t="shared" si="343"/>
        <v>2155.0855436880001</v>
      </c>
      <c r="L1092" s="23">
        <f t="shared" si="344"/>
        <v>20254.069969886616</v>
      </c>
      <c r="N1092">
        <v>202212</v>
      </c>
      <c r="O1092" s="20" t="s">
        <v>29</v>
      </c>
      <c r="P1092" s="20" t="s">
        <v>4397</v>
      </c>
      <c r="Q1092">
        <v>53978.07</v>
      </c>
      <c r="R1092" s="21">
        <v>0.71</v>
      </c>
      <c r="S1092">
        <v>1395</v>
      </c>
      <c r="T1092" s="21">
        <v>0.04</v>
      </c>
      <c r="U1092" s="11">
        <f t="shared" si="345"/>
        <v>1532.9771880000001</v>
      </c>
      <c r="V1092" s="23">
        <f t="shared" si="346"/>
        <v>7510.0237958531989</v>
      </c>
      <c r="W1092" s="23">
        <f t="shared" si="347"/>
        <v>56400457.414281286</v>
      </c>
      <c r="X1092" s="23">
        <f t="shared" si="348"/>
        <v>1609.6260474000001</v>
      </c>
      <c r="Y1092" s="23">
        <f t="shared" si="349"/>
        <v>16553.024779706397</v>
      </c>
      <c r="AA1092">
        <v>202212</v>
      </c>
      <c r="AB1092" s="20" t="s">
        <v>31</v>
      </c>
      <c r="AC1092" s="20" t="s">
        <v>4398</v>
      </c>
      <c r="AD1092">
        <v>125035.45</v>
      </c>
      <c r="AE1092" s="21">
        <v>0.72</v>
      </c>
      <c r="AF1092">
        <v>379.00749999999999</v>
      </c>
      <c r="AG1092" s="22">
        <v>4.1999999999999997E-3</v>
      </c>
      <c r="AH1092" s="11">
        <f t="shared" si="350"/>
        <v>378.10720079999993</v>
      </c>
      <c r="AI1092" s="23">
        <f t="shared" si="351"/>
        <v>5822.055807435755</v>
      </c>
      <c r="AJ1092" s="23">
        <f t="shared" si="352"/>
        <v>33896333.824896403</v>
      </c>
      <c r="AK1092" s="23">
        <f t="shared" si="353"/>
        <v>397.01256083999994</v>
      </c>
      <c r="AL1092" s="23">
        <f t="shared" si="354"/>
        <v>12022.218815671509</v>
      </c>
      <c r="AN1092">
        <v>202212</v>
      </c>
      <c r="AO1092" s="20" t="s">
        <v>33</v>
      </c>
      <c r="AP1092" s="20" t="s">
        <v>4399</v>
      </c>
      <c r="AQ1092">
        <v>2635.72</v>
      </c>
      <c r="AR1092" s="21">
        <v>0.86</v>
      </c>
      <c r="AS1092">
        <v>142.35</v>
      </c>
      <c r="AT1092">
        <v>6.2800000000000009E-2</v>
      </c>
      <c r="AU1092" s="11">
        <f t="shared" si="355"/>
        <v>142.34996576000003</v>
      </c>
      <c r="AV1092" s="23">
        <f t="shared" si="356"/>
        <v>549.91261829099858</v>
      </c>
      <c r="AW1092" s="23">
        <f t="shared" si="357"/>
        <v>302403.8877556615</v>
      </c>
      <c r="AX1092" s="23">
        <f t="shared" si="358"/>
        <v>149.46746404800004</v>
      </c>
      <c r="AY1092" s="23">
        <f t="shared" si="359"/>
        <v>1242.1752023419972</v>
      </c>
      <c r="AZ1092" s="23"/>
      <c r="BA1092" s="23"/>
    </row>
    <row r="1093" spans="1:53">
      <c r="A1093">
        <v>202212</v>
      </c>
      <c r="B1093" s="20" t="s">
        <v>27</v>
      </c>
      <c r="C1093" s="20" t="s">
        <v>4400</v>
      </c>
      <c r="D1093">
        <v>51815.32</v>
      </c>
      <c r="E1093" s="21">
        <v>0.68</v>
      </c>
      <c r="F1093">
        <v>1706.56</v>
      </c>
      <c r="G1093" s="22">
        <v>4.8399999999999999E-2</v>
      </c>
      <c r="H1093" s="11">
        <f t="shared" si="340"/>
        <v>1705.3458118399999</v>
      </c>
      <c r="I1093" s="23">
        <f t="shared" si="341"/>
        <v>7561.6573678540444</v>
      </c>
      <c r="J1093" s="23">
        <f t="shared" si="342"/>
        <v>57178662.148821354</v>
      </c>
      <c r="K1093" s="23">
        <f t="shared" si="343"/>
        <v>1790.613102432</v>
      </c>
      <c r="L1093" s="23">
        <f t="shared" si="344"/>
        <v>16828.66054754809</v>
      </c>
      <c r="N1093">
        <v>202212</v>
      </c>
      <c r="O1093" s="20" t="s">
        <v>29</v>
      </c>
      <c r="P1093" s="20" t="s">
        <v>4401</v>
      </c>
      <c r="Q1093">
        <v>56917.61</v>
      </c>
      <c r="R1093" s="21">
        <v>0.71</v>
      </c>
      <c r="S1093">
        <v>1470.97</v>
      </c>
      <c r="T1093" s="21">
        <v>0.04</v>
      </c>
      <c r="U1093" s="11">
        <f t="shared" si="345"/>
        <v>1616.4601240000002</v>
      </c>
      <c r="V1093" s="23">
        <f t="shared" si="346"/>
        <v>7919.0049867120479</v>
      </c>
      <c r="W1093" s="23">
        <f t="shared" si="347"/>
        <v>62710639.979570284</v>
      </c>
      <c r="X1093" s="23">
        <f t="shared" si="348"/>
        <v>1697.2831302000002</v>
      </c>
      <c r="Y1093" s="23">
        <f t="shared" si="349"/>
        <v>17454.470097424095</v>
      </c>
      <c r="AA1093">
        <v>202212</v>
      </c>
      <c r="AB1093" s="20" t="s">
        <v>31</v>
      </c>
      <c r="AC1093" s="20" t="s">
        <v>4402</v>
      </c>
      <c r="AD1093">
        <v>202901.85</v>
      </c>
      <c r="AE1093" s="21">
        <v>0.72</v>
      </c>
      <c r="AF1093">
        <v>615.03610000000003</v>
      </c>
      <c r="AG1093" s="22">
        <v>4.1999999999999997E-3</v>
      </c>
      <c r="AH1093" s="11">
        <f t="shared" si="350"/>
        <v>613.57519439999999</v>
      </c>
      <c r="AI1093" s="23">
        <f t="shared" si="351"/>
        <v>9447.7677661171965</v>
      </c>
      <c r="AJ1093" s="23">
        <f t="shared" si="352"/>
        <v>89260315.76248312</v>
      </c>
      <c r="AK1093" s="23">
        <f t="shared" si="353"/>
        <v>644.25395412</v>
      </c>
      <c r="AL1093" s="23">
        <f t="shared" si="354"/>
        <v>19509.110726634393</v>
      </c>
      <c r="AN1093">
        <v>202212</v>
      </c>
      <c r="AO1093" s="20" t="s">
        <v>33</v>
      </c>
      <c r="AP1093" s="20" t="s">
        <v>4403</v>
      </c>
      <c r="AQ1093">
        <v>1972.4</v>
      </c>
      <c r="AR1093" s="21">
        <v>0.86</v>
      </c>
      <c r="AS1093">
        <v>129.26</v>
      </c>
      <c r="AT1093">
        <v>7.6200000000000004E-2</v>
      </c>
      <c r="AU1093" s="11">
        <f t="shared" si="355"/>
        <v>129.2553168</v>
      </c>
      <c r="AV1093" s="23">
        <f t="shared" si="356"/>
        <v>450.04911262590758</v>
      </c>
      <c r="AW1093" s="23">
        <f t="shared" si="357"/>
        <v>202544.20377536686</v>
      </c>
      <c r="AX1093" s="23">
        <f t="shared" si="358"/>
        <v>135.71808264000001</v>
      </c>
      <c r="AY1093" s="23">
        <f t="shared" si="359"/>
        <v>1029.3535420518151</v>
      </c>
      <c r="AZ1093" s="23"/>
      <c r="BA1093" s="23"/>
    </row>
    <row r="1094" spans="1:53">
      <c r="A1094">
        <v>202212</v>
      </c>
      <c r="B1094" s="20" t="s">
        <v>27</v>
      </c>
      <c r="C1094" s="20" t="s">
        <v>4404</v>
      </c>
      <c r="D1094">
        <v>39706.589999999997</v>
      </c>
      <c r="E1094" s="21">
        <v>0.68</v>
      </c>
      <c r="F1094">
        <v>1307.75</v>
      </c>
      <c r="G1094" s="22">
        <v>4.8399999999999999E-2</v>
      </c>
      <c r="H1094" s="11">
        <f t="shared" si="340"/>
        <v>1306.8232900799999</v>
      </c>
      <c r="I1094" s="23">
        <f t="shared" si="341"/>
        <v>5794.5725091702552</v>
      </c>
      <c r="J1094" s="23">
        <f t="shared" si="342"/>
        <v>33577070.564031668</v>
      </c>
      <c r="K1094" s="23">
        <f t="shared" si="343"/>
        <v>1372.1644545839999</v>
      </c>
      <c r="L1094" s="23">
        <f t="shared" si="344"/>
        <v>12895.96830842051</v>
      </c>
      <c r="N1094">
        <v>202212</v>
      </c>
      <c r="O1094" s="20" t="s">
        <v>29</v>
      </c>
      <c r="P1094" s="20" t="s">
        <v>4405</v>
      </c>
      <c r="Q1094">
        <v>36148.01</v>
      </c>
      <c r="R1094" s="21">
        <v>0.71</v>
      </c>
      <c r="S1094">
        <v>934.2</v>
      </c>
      <c r="T1094" s="21">
        <v>0.04</v>
      </c>
      <c r="U1094" s="11">
        <f t="shared" si="345"/>
        <v>1026.603484</v>
      </c>
      <c r="V1094" s="23">
        <f t="shared" si="346"/>
        <v>5029.3094079269486</v>
      </c>
      <c r="W1094" s="23">
        <f t="shared" si="347"/>
        <v>25293953.120662514</v>
      </c>
      <c r="X1094" s="23">
        <f t="shared" si="348"/>
        <v>1077.9336582000001</v>
      </c>
      <c r="Y1094" s="23">
        <f t="shared" si="349"/>
        <v>11085.222299853896</v>
      </c>
      <c r="AA1094">
        <v>202212</v>
      </c>
      <c r="AB1094" s="20" t="s">
        <v>31</v>
      </c>
      <c r="AC1094" s="20" t="s">
        <v>4406</v>
      </c>
      <c r="AD1094">
        <v>232585.28</v>
      </c>
      <c r="AE1094" s="21">
        <v>0.72</v>
      </c>
      <c r="AF1094">
        <v>705.01250000000005</v>
      </c>
      <c r="AG1094" s="22">
        <v>4.1999999999999997E-3</v>
      </c>
      <c r="AH1094" s="11">
        <f t="shared" si="350"/>
        <v>703.33788671999991</v>
      </c>
      <c r="AI1094" s="23">
        <f t="shared" si="351"/>
        <v>10829.924474603571</v>
      </c>
      <c r="AJ1094" s="23">
        <f t="shared" si="352"/>
        <v>117287264.12561743</v>
      </c>
      <c r="AK1094" s="23">
        <f t="shared" si="353"/>
        <v>738.50478105599996</v>
      </c>
      <c r="AL1094" s="23">
        <f t="shared" si="354"/>
        <v>22363.186835927143</v>
      </c>
      <c r="AN1094">
        <v>202212</v>
      </c>
      <c r="AO1094" s="20" t="s">
        <v>33</v>
      </c>
      <c r="AP1094" s="20" t="s">
        <v>4407</v>
      </c>
      <c r="AQ1094">
        <v>1606.03</v>
      </c>
      <c r="AR1094" s="21">
        <v>0.86</v>
      </c>
      <c r="AS1094">
        <v>48.62</v>
      </c>
      <c r="AT1094">
        <v>3.5200000000000002E-2</v>
      </c>
      <c r="AU1094" s="11">
        <f t="shared" si="355"/>
        <v>48.617740160000004</v>
      </c>
      <c r="AV1094" s="23">
        <f t="shared" si="356"/>
        <v>254.53182056241309</v>
      </c>
      <c r="AW1094" s="23">
        <f t="shared" si="357"/>
        <v>64786.447678816454</v>
      </c>
      <c r="AX1094" s="23">
        <f t="shared" si="358"/>
        <v>51.048627168000003</v>
      </c>
      <c r="AY1094" s="23">
        <f t="shared" si="359"/>
        <v>557.68138128482622</v>
      </c>
      <c r="AZ1094" s="23"/>
      <c r="BA1094" s="23"/>
    </row>
    <row r="1095" spans="1:53">
      <c r="A1095">
        <v>202212</v>
      </c>
      <c r="B1095" s="20" t="s">
        <v>27</v>
      </c>
      <c r="C1095" s="20" t="s">
        <v>4408</v>
      </c>
      <c r="D1095">
        <v>46857.99</v>
      </c>
      <c r="E1095" s="21">
        <v>0.68</v>
      </c>
      <c r="F1095">
        <v>1543.28</v>
      </c>
      <c r="G1095" s="22">
        <v>4.8399999999999999E-2</v>
      </c>
      <c r="H1095" s="11">
        <f t="shared" si="340"/>
        <v>1542.1901668799999</v>
      </c>
      <c r="I1095" s="23">
        <f t="shared" si="341"/>
        <v>6838.2105008003646</v>
      </c>
      <c r="J1095" s="23">
        <f t="shared" si="342"/>
        <v>46761122.853256375</v>
      </c>
      <c r="K1095" s="23">
        <f t="shared" si="343"/>
        <v>1619.2996752239999</v>
      </c>
      <c r="L1095" s="23">
        <f t="shared" si="344"/>
        <v>15218.611168480729</v>
      </c>
      <c r="N1095">
        <v>202212</v>
      </c>
      <c r="O1095" s="20" t="s">
        <v>29</v>
      </c>
      <c r="P1095" s="20" t="s">
        <v>4409</v>
      </c>
      <c r="Q1095">
        <v>40790.79</v>
      </c>
      <c r="R1095" s="21">
        <v>0.71</v>
      </c>
      <c r="S1095">
        <v>1054.19</v>
      </c>
      <c r="T1095" s="21">
        <v>0.04</v>
      </c>
      <c r="U1095" s="11">
        <f t="shared" si="345"/>
        <v>1158.4584359999999</v>
      </c>
      <c r="V1095" s="23">
        <f t="shared" si="346"/>
        <v>5675.2641128452842</v>
      </c>
      <c r="W1095" s="23">
        <f t="shared" si="347"/>
        <v>32208622.75054957</v>
      </c>
      <c r="X1095" s="23">
        <f t="shared" si="348"/>
        <v>1216.3813577999999</v>
      </c>
      <c r="Y1095" s="23">
        <f t="shared" si="349"/>
        <v>12508.986661690567</v>
      </c>
      <c r="AA1095">
        <v>202212</v>
      </c>
      <c r="AB1095" s="20" t="s">
        <v>31</v>
      </c>
      <c r="AC1095" s="20" t="s">
        <v>4410</v>
      </c>
      <c r="AD1095">
        <v>240712.74</v>
      </c>
      <c r="AE1095" s="21">
        <v>0.72</v>
      </c>
      <c r="AF1095">
        <v>729.64850000000001</v>
      </c>
      <c r="AG1095" s="22">
        <v>4.1999999999999997E-3</v>
      </c>
      <c r="AH1095" s="11">
        <f t="shared" si="350"/>
        <v>727.91532575999997</v>
      </c>
      <c r="AI1095" s="23">
        <f t="shared" si="351"/>
        <v>11208.365354311702</v>
      </c>
      <c r="AJ1095" s="23">
        <f t="shared" si="352"/>
        <v>125627453.91573487</v>
      </c>
      <c r="AK1095" s="23">
        <f t="shared" si="353"/>
        <v>764.31109204799998</v>
      </c>
      <c r="AL1095" s="23">
        <f t="shared" si="354"/>
        <v>23144.646034383404</v>
      </c>
      <c r="AN1095">
        <v>202212</v>
      </c>
      <c r="AO1095" s="20" t="s">
        <v>33</v>
      </c>
      <c r="AP1095" s="20" t="s">
        <v>4411</v>
      </c>
      <c r="AQ1095">
        <v>3000.93</v>
      </c>
      <c r="AR1095" s="21">
        <v>0.86</v>
      </c>
      <c r="AS1095">
        <v>144.52000000000001</v>
      </c>
      <c r="AT1095">
        <v>5.5999999999999994E-2</v>
      </c>
      <c r="AU1095" s="11">
        <f t="shared" si="355"/>
        <v>144.52478879999998</v>
      </c>
      <c r="AV1095" s="23">
        <f t="shared" si="356"/>
        <v>593.38194398919609</v>
      </c>
      <c r="AW1095" s="23">
        <f t="shared" si="357"/>
        <v>352102.13145239744</v>
      </c>
      <c r="AX1095" s="23">
        <f t="shared" si="358"/>
        <v>151.75102823999998</v>
      </c>
      <c r="AY1095" s="23">
        <f t="shared" si="359"/>
        <v>1331.2886767783921</v>
      </c>
      <c r="AZ1095" s="23"/>
      <c r="BA1095" s="23"/>
    </row>
    <row r="1096" spans="1:53">
      <c r="A1096">
        <v>202212</v>
      </c>
      <c r="B1096" s="20" t="s">
        <v>27</v>
      </c>
      <c r="C1096" s="20" t="s">
        <v>4412</v>
      </c>
      <c r="D1096">
        <v>61941.77</v>
      </c>
      <c r="E1096" s="21">
        <v>0.68</v>
      </c>
      <c r="F1096">
        <v>2040.07</v>
      </c>
      <c r="G1096" s="22">
        <v>4.8399999999999999E-2</v>
      </c>
      <c r="H1096" s="11">
        <f t="shared" si="340"/>
        <v>2038.6275342399999</v>
      </c>
      <c r="I1096" s="23">
        <f t="shared" si="341"/>
        <v>9039.4586291934629</v>
      </c>
      <c r="J1096" s="23">
        <f t="shared" si="342"/>
        <v>81711812.308900163</v>
      </c>
      <c r="K1096" s="23">
        <f t="shared" si="343"/>
        <v>2140.5589109520001</v>
      </c>
      <c r="L1096" s="23">
        <f t="shared" si="344"/>
        <v>20117.544792626926</v>
      </c>
      <c r="N1096">
        <v>202212</v>
      </c>
      <c r="O1096" s="20" t="s">
        <v>29</v>
      </c>
      <c r="P1096" s="20" t="s">
        <v>4413</v>
      </c>
      <c r="Q1096">
        <v>45705.3</v>
      </c>
      <c r="R1096" s="21">
        <v>0.71</v>
      </c>
      <c r="S1096">
        <v>1181.2</v>
      </c>
      <c r="T1096" s="21">
        <v>0.04</v>
      </c>
      <c r="U1096" s="11">
        <f t="shared" si="345"/>
        <v>1298.03052</v>
      </c>
      <c r="V1096" s="23">
        <f t="shared" si="346"/>
        <v>6359.0248891190286</v>
      </c>
      <c r="W1096" s="23">
        <f t="shared" si="347"/>
        <v>40437197.540435277</v>
      </c>
      <c r="X1096" s="23">
        <f t="shared" si="348"/>
        <v>1362.9320460000001</v>
      </c>
      <c r="Y1096" s="23">
        <f t="shared" si="349"/>
        <v>14016.080298238057</v>
      </c>
      <c r="AA1096">
        <v>202212</v>
      </c>
      <c r="AB1096" s="20" t="s">
        <v>31</v>
      </c>
      <c r="AC1096" s="20" t="s">
        <v>4414</v>
      </c>
      <c r="AD1096">
        <v>218452.07</v>
      </c>
      <c r="AE1096" s="21">
        <v>0.72</v>
      </c>
      <c r="AF1096">
        <v>662.17190000000005</v>
      </c>
      <c r="AG1096" s="22">
        <v>4.1999999999999997E-3</v>
      </c>
      <c r="AH1096" s="11">
        <f t="shared" si="350"/>
        <v>660.59905967999998</v>
      </c>
      <c r="AI1096" s="23">
        <f t="shared" si="351"/>
        <v>10171.83640951316</v>
      </c>
      <c r="AJ1096" s="23">
        <f t="shared" si="352"/>
        <v>103466255.94189757</v>
      </c>
      <c r="AK1096" s="23">
        <f t="shared" si="353"/>
        <v>693.62901266400002</v>
      </c>
      <c r="AL1096" s="23">
        <f t="shared" si="354"/>
        <v>21004.27187870632</v>
      </c>
      <c r="AN1096">
        <v>202212</v>
      </c>
      <c r="AO1096" s="20" t="s">
        <v>33</v>
      </c>
      <c r="AP1096" s="20" t="s">
        <v>4415</v>
      </c>
      <c r="AQ1096">
        <v>1825.55</v>
      </c>
      <c r="AR1096" s="21">
        <v>0.86</v>
      </c>
      <c r="AS1096">
        <v>54.32</v>
      </c>
      <c r="AT1096">
        <v>3.4599999999999999E-2</v>
      </c>
      <c r="AU1096" s="11">
        <f t="shared" si="355"/>
        <v>54.3210658</v>
      </c>
      <c r="AV1096" s="23">
        <f t="shared" si="356"/>
        <v>286.93523389011585</v>
      </c>
      <c r="AW1096" s="23">
        <f t="shared" si="357"/>
        <v>82331.828447575492</v>
      </c>
      <c r="AX1096" s="23">
        <f t="shared" si="358"/>
        <v>57.037119090000004</v>
      </c>
      <c r="AY1096" s="23">
        <f t="shared" si="359"/>
        <v>628.19153358023175</v>
      </c>
      <c r="AZ1096" s="23"/>
      <c r="BA1096" s="23"/>
    </row>
    <row r="1097" spans="1:53">
      <c r="A1097">
        <v>202212</v>
      </c>
      <c r="B1097" s="20" t="s">
        <v>27</v>
      </c>
      <c r="C1097" s="20" t="s">
        <v>4416</v>
      </c>
      <c r="D1097">
        <v>219550.33</v>
      </c>
      <c r="E1097" s="21">
        <v>0.68</v>
      </c>
      <c r="F1097">
        <v>7230.96</v>
      </c>
      <c r="G1097" s="22">
        <v>4.8399999999999999E-2</v>
      </c>
      <c r="H1097" s="11">
        <f t="shared" si="340"/>
        <v>7225.8404609600002</v>
      </c>
      <c r="I1097" s="23">
        <f t="shared" si="341"/>
        <v>32040.029289779297</v>
      </c>
      <c r="J1097" s="23">
        <f t="shared" si="342"/>
        <v>1026563476.8899152</v>
      </c>
      <c r="K1097" s="23">
        <f t="shared" si="343"/>
        <v>7587.1324840080006</v>
      </c>
      <c r="L1097" s="23">
        <f t="shared" si="344"/>
        <v>71305.89904051859</v>
      </c>
      <c r="N1097">
        <v>202212</v>
      </c>
      <c r="O1097" s="20" t="s">
        <v>29</v>
      </c>
      <c r="P1097" s="20" t="s">
        <v>4417</v>
      </c>
      <c r="Q1097">
        <v>19807.12</v>
      </c>
      <c r="R1097" s="21">
        <v>0.71</v>
      </c>
      <c r="S1097">
        <v>511.89</v>
      </c>
      <c r="T1097" s="21">
        <v>0.04</v>
      </c>
      <c r="U1097" s="11">
        <f t="shared" si="345"/>
        <v>562.52220799999998</v>
      </c>
      <c r="V1097" s="23">
        <f t="shared" si="346"/>
        <v>2755.7847571674902</v>
      </c>
      <c r="W1097" s="23">
        <f t="shared" si="347"/>
        <v>7594349.6278366828</v>
      </c>
      <c r="X1097" s="23">
        <f t="shared" si="348"/>
        <v>590.64831839999999</v>
      </c>
      <c r="Y1097" s="23">
        <f t="shared" si="349"/>
        <v>6074.0917223349807</v>
      </c>
      <c r="AA1097">
        <v>202212</v>
      </c>
      <c r="AB1097" s="20" t="s">
        <v>31</v>
      </c>
      <c r="AC1097" s="20" t="s">
        <v>4418</v>
      </c>
      <c r="AD1097">
        <v>240100.13</v>
      </c>
      <c r="AE1097" s="21">
        <v>0.72</v>
      </c>
      <c r="AF1097">
        <v>727.79150000000004</v>
      </c>
      <c r="AG1097" s="22">
        <v>4.1999999999999997E-3</v>
      </c>
      <c r="AH1097" s="11">
        <f t="shared" si="350"/>
        <v>726.06279311999992</v>
      </c>
      <c r="AI1097" s="23">
        <f t="shared" si="351"/>
        <v>11179.840247166541</v>
      </c>
      <c r="AJ1097" s="23">
        <f t="shared" si="352"/>
        <v>124988827.95216483</v>
      </c>
      <c r="AK1097" s="23">
        <f t="shared" si="353"/>
        <v>762.36593277599991</v>
      </c>
      <c r="AL1097" s="23">
        <f t="shared" si="354"/>
        <v>23085.743287453082</v>
      </c>
      <c r="AN1097">
        <v>202212</v>
      </c>
      <c r="AO1097" s="20" t="s">
        <v>33</v>
      </c>
      <c r="AP1097" s="20" t="s">
        <v>4419</v>
      </c>
      <c r="AQ1097">
        <v>2971.99</v>
      </c>
      <c r="AR1097" s="21">
        <v>0.86</v>
      </c>
      <c r="AS1097">
        <v>191.18</v>
      </c>
      <c r="AT1097">
        <v>7.4800000000000005E-2</v>
      </c>
      <c r="AU1097" s="11">
        <f t="shared" si="355"/>
        <v>191.18217272000001</v>
      </c>
      <c r="AV1097" s="23">
        <f t="shared" si="356"/>
        <v>672.3794104267896</v>
      </c>
      <c r="AW1097" s="23">
        <f t="shared" si="357"/>
        <v>452094.07156587718</v>
      </c>
      <c r="AX1097" s="23">
        <f t="shared" si="358"/>
        <v>200.74128135600003</v>
      </c>
      <c r="AY1097" s="23">
        <f t="shared" si="359"/>
        <v>1535.9409935735791</v>
      </c>
      <c r="AZ1097" s="23"/>
      <c r="BA1097" s="23"/>
    </row>
    <row r="1098" spans="1:53">
      <c r="A1098">
        <v>202212</v>
      </c>
      <c r="B1098" s="20" t="s">
        <v>27</v>
      </c>
      <c r="C1098" s="20" t="s">
        <v>4420</v>
      </c>
      <c r="D1098">
        <v>43234.34</v>
      </c>
      <c r="E1098" s="21">
        <v>0.68</v>
      </c>
      <c r="F1098">
        <v>1423.94</v>
      </c>
      <c r="G1098" s="22">
        <v>4.8399999999999999E-2</v>
      </c>
      <c r="H1098" s="11">
        <f t="shared" si="340"/>
        <v>1422.92859808</v>
      </c>
      <c r="I1098" s="23">
        <f t="shared" si="341"/>
        <v>6309.3939322444949</v>
      </c>
      <c r="J1098" s="23">
        <f t="shared" si="342"/>
        <v>39808451.792243652</v>
      </c>
      <c r="K1098" s="23">
        <f t="shared" si="343"/>
        <v>1494.0750279840001</v>
      </c>
      <c r="L1098" s="23">
        <f t="shared" si="344"/>
        <v>14041.716462568989</v>
      </c>
      <c r="N1098">
        <v>202212</v>
      </c>
      <c r="O1098" s="20" t="s">
        <v>29</v>
      </c>
      <c r="P1098" s="20" t="s">
        <v>4421</v>
      </c>
      <c r="Q1098">
        <v>49927.7</v>
      </c>
      <c r="R1098" s="21">
        <v>0.71</v>
      </c>
      <c r="S1098">
        <v>1290.33</v>
      </c>
      <c r="T1098" s="21">
        <v>0.04</v>
      </c>
      <c r="U1098" s="11">
        <f t="shared" si="345"/>
        <v>1417.9466799999998</v>
      </c>
      <c r="V1098" s="23">
        <f t="shared" si="346"/>
        <v>6946.4916969469205</v>
      </c>
      <c r="W1098" s="23">
        <f t="shared" si="347"/>
        <v>48253746.895752504</v>
      </c>
      <c r="X1098" s="23">
        <f t="shared" si="348"/>
        <v>1488.8440139999998</v>
      </c>
      <c r="Y1098" s="23">
        <f t="shared" si="349"/>
        <v>15310.93007389384</v>
      </c>
      <c r="AA1098">
        <v>202212</v>
      </c>
      <c r="AB1098" s="20" t="s">
        <v>31</v>
      </c>
      <c r="AC1098" s="20" t="s">
        <v>4422</v>
      </c>
      <c r="AD1098">
        <v>224396.26</v>
      </c>
      <c r="AE1098" s="21">
        <v>0.72</v>
      </c>
      <c r="AF1098">
        <v>680.18989999999997</v>
      </c>
      <c r="AG1098" s="22">
        <v>4.1999999999999997E-3</v>
      </c>
      <c r="AH1098" s="11">
        <f t="shared" si="350"/>
        <v>678.57429023999998</v>
      </c>
      <c r="AI1098" s="23">
        <f t="shared" si="351"/>
        <v>10448.617161771832</v>
      </c>
      <c r="AJ1098" s="23">
        <f t="shared" si="352"/>
        <v>109173600.59327285</v>
      </c>
      <c r="AK1098" s="23">
        <f t="shared" si="353"/>
        <v>712.50300475200004</v>
      </c>
      <c r="AL1098" s="23">
        <f t="shared" si="354"/>
        <v>21575.808613783665</v>
      </c>
      <c r="AN1098">
        <v>202212</v>
      </c>
      <c r="AO1098" s="20" t="s">
        <v>33</v>
      </c>
      <c r="AP1098" s="20" t="s">
        <v>4423</v>
      </c>
      <c r="AQ1098">
        <v>1515.7</v>
      </c>
      <c r="AR1098" s="21">
        <v>0.86</v>
      </c>
      <c r="AS1098">
        <v>99.85</v>
      </c>
      <c r="AT1098">
        <v>7.6600000000000001E-2</v>
      </c>
      <c r="AU1098" s="11">
        <f t="shared" si="355"/>
        <v>99.848253200000002</v>
      </c>
      <c r="AV1098" s="23">
        <f t="shared" si="356"/>
        <v>346.67380067668091</v>
      </c>
      <c r="AW1098" s="23">
        <f t="shared" si="357"/>
        <v>120182.72407561509</v>
      </c>
      <c r="AX1098" s="23">
        <f t="shared" si="358"/>
        <v>104.84066586</v>
      </c>
      <c r="AY1098" s="23">
        <f t="shared" si="359"/>
        <v>793.19585455336187</v>
      </c>
      <c r="AZ1098" s="23"/>
      <c r="BA1098" s="23"/>
    </row>
    <row r="1099" spans="1:53">
      <c r="A1099">
        <v>202212</v>
      </c>
      <c r="B1099" s="20" t="s">
        <v>27</v>
      </c>
      <c r="C1099" s="20" t="s">
        <v>4424</v>
      </c>
      <c r="D1099">
        <v>96253.84</v>
      </c>
      <c r="E1099" s="21">
        <v>0.68</v>
      </c>
      <c r="F1099">
        <v>3170.15</v>
      </c>
      <c r="G1099" s="22">
        <v>4.8399999999999999E-2</v>
      </c>
      <c r="H1099" s="11">
        <f t="shared" si="340"/>
        <v>3167.9063820799997</v>
      </c>
      <c r="I1099" s="23">
        <f t="shared" si="341"/>
        <v>14046.783044478821</v>
      </c>
      <c r="J1099" s="23">
        <f t="shared" si="342"/>
        <v>197312113.89865771</v>
      </c>
      <c r="K1099" s="23">
        <f t="shared" si="343"/>
        <v>3326.3017011839997</v>
      </c>
      <c r="L1099" s="23">
        <f t="shared" si="344"/>
        <v>31261.472471037643</v>
      </c>
      <c r="N1099">
        <v>202212</v>
      </c>
      <c r="O1099" s="20" t="s">
        <v>29</v>
      </c>
      <c r="P1099" s="20" t="s">
        <v>4425</v>
      </c>
      <c r="Q1099">
        <v>28767.42</v>
      </c>
      <c r="R1099" s="21">
        <v>0.71</v>
      </c>
      <c r="S1099">
        <v>743.46</v>
      </c>
      <c r="T1099" s="21">
        <v>0.04</v>
      </c>
      <c r="U1099" s="11">
        <f t="shared" si="345"/>
        <v>816.9947279999999</v>
      </c>
      <c r="V1099" s="23">
        <f t="shared" si="346"/>
        <v>4002.4404122878641</v>
      </c>
      <c r="W1099" s="23">
        <f t="shared" si="347"/>
        <v>16019529.253915047</v>
      </c>
      <c r="X1099" s="23">
        <f t="shared" si="348"/>
        <v>857.84446439999988</v>
      </c>
      <c r="Y1099" s="23">
        <f t="shared" si="349"/>
        <v>8821.8755525757279</v>
      </c>
      <c r="AA1099">
        <v>202212</v>
      </c>
      <c r="AB1099" s="20" t="s">
        <v>31</v>
      </c>
      <c r="AC1099" s="20" t="s">
        <v>4426</v>
      </c>
      <c r="AD1099">
        <v>158503.10999999999</v>
      </c>
      <c r="AE1099" s="21">
        <v>0.72</v>
      </c>
      <c r="AF1099">
        <v>480.45460000000003</v>
      </c>
      <c r="AG1099" s="22">
        <v>4.1999999999999997E-3</v>
      </c>
      <c r="AH1099" s="11">
        <f t="shared" si="350"/>
        <v>479.31340463999987</v>
      </c>
      <c r="AI1099" s="23">
        <f t="shared" si="351"/>
        <v>7380.4185298819511</v>
      </c>
      <c r="AJ1099" s="23">
        <f t="shared" si="352"/>
        <v>54470577.676224858</v>
      </c>
      <c r="AK1099" s="23">
        <f t="shared" si="353"/>
        <v>503.27907487199991</v>
      </c>
      <c r="AL1099" s="23">
        <f t="shared" si="354"/>
        <v>15240.150464403901</v>
      </c>
      <c r="AN1099">
        <v>202212</v>
      </c>
      <c r="AO1099" s="20" t="s">
        <v>33</v>
      </c>
      <c r="AP1099" s="20" t="s">
        <v>4427</v>
      </c>
      <c r="AQ1099">
        <v>3505.62</v>
      </c>
      <c r="AR1099" s="21">
        <v>0.86</v>
      </c>
      <c r="AS1099">
        <v>297.56</v>
      </c>
      <c r="AT1099">
        <v>9.8699999999999996E-2</v>
      </c>
      <c r="AU1099" s="11">
        <f t="shared" si="355"/>
        <v>297.56403683999997</v>
      </c>
      <c r="AV1099" s="23">
        <f t="shared" si="356"/>
        <v>899.20052344887915</v>
      </c>
      <c r="AW1099" s="23">
        <f t="shared" si="357"/>
        <v>808561.58137073822</v>
      </c>
      <c r="AX1099" s="23">
        <f t="shared" si="358"/>
        <v>312.44223868199998</v>
      </c>
      <c r="AY1099" s="23">
        <f t="shared" si="359"/>
        <v>2095.9650837377585</v>
      </c>
      <c r="AZ1099" s="23"/>
      <c r="BA1099" s="23"/>
    </row>
    <row r="1100" spans="1:53">
      <c r="A1100">
        <v>202212</v>
      </c>
      <c r="B1100" s="20" t="s">
        <v>27</v>
      </c>
      <c r="C1100" s="20" t="s">
        <v>4428</v>
      </c>
      <c r="D1100">
        <v>8443.8799999999992</v>
      </c>
      <c r="E1100" s="21">
        <v>0.68</v>
      </c>
      <c r="F1100">
        <v>278.10000000000002</v>
      </c>
      <c r="G1100" s="22">
        <v>4.8399999999999999E-2</v>
      </c>
      <c r="H1100" s="11">
        <f t="shared" si="340"/>
        <v>277.90497855999996</v>
      </c>
      <c r="I1100" s="23">
        <f t="shared" si="341"/>
        <v>1232.2557771577094</v>
      </c>
      <c r="J1100" s="23">
        <f t="shared" si="342"/>
        <v>1518454.3003385505</v>
      </c>
      <c r="K1100" s="23">
        <f t="shared" si="343"/>
        <v>291.80022748799996</v>
      </c>
      <c r="L1100" s="23">
        <f t="shared" si="344"/>
        <v>2742.4165328754189</v>
      </c>
      <c r="N1100">
        <v>202212</v>
      </c>
      <c r="O1100" s="20" t="s">
        <v>29</v>
      </c>
      <c r="P1100" s="20" t="s">
        <v>4429</v>
      </c>
      <c r="Q1100">
        <v>33368.160000000003</v>
      </c>
      <c r="R1100" s="21">
        <v>0.71</v>
      </c>
      <c r="S1100">
        <v>862.36</v>
      </c>
      <c r="T1100" s="21">
        <v>0.04</v>
      </c>
      <c r="U1100" s="11">
        <f t="shared" si="345"/>
        <v>947.65574400000014</v>
      </c>
      <c r="V1100" s="23">
        <f t="shared" si="346"/>
        <v>4642.5460492351231</v>
      </c>
      <c r="W1100" s="23">
        <f t="shared" si="347"/>
        <v>21553233.819268651</v>
      </c>
      <c r="X1100" s="23">
        <f t="shared" si="348"/>
        <v>995.03853120000019</v>
      </c>
      <c r="Y1100" s="23">
        <f t="shared" si="349"/>
        <v>10232.747842470246</v>
      </c>
      <c r="AA1100">
        <v>202212</v>
      </c>
      <c r="AB1100" s="20" t="s">
        <v>31</v>
      </c>
      <c r="AC1100" s="20" t="s">
        <v>4430</v>
      </c>
      <c r="AD1100">
        <v>153566.93</v>
      </c>
      <c r="AE1100" s="21">
        <v>0.72</v>
      </c>
      <c r="AF1100">
        <v>465.49209999999999</v>
      </c>
      <c r="AG1100" s="22">
        <v>4.1999999999999997E-3</v>
      </c>
      <c r="AH1100" s="11">
        <f t="shared" si="350"/>
        <v>464.38639631999996</v>
      </c>
      <c r="AI1100" s="23">
        <f t="shared" si="351"/>
        <v>7150.5739903089898</v>
      </c>
      <c r="AJ1100" s="23">
        <f t="shared" si="352"/>
        <v>51130708.390883431</v>
      </c>
      <c r="AK1100" s="23">
        <f t="shared" si="353"/>
        <v>487.60571613599996</v>
      </c>
      <c r="AL1100" s="23">
        <f t="shared" si="354"/>
        <v>14765.53437693798</v>
      </c>
      <c r="AN1100">
        <v>202212</v>
      </c>
      <c r="AO1100" s="20" t="s">
        <v>33</v>
      </c>
      <c r="AP1100" s="20" t="s">
        <v>4431</v>
      </c>
      <c r="AQ1100">
        <v>327.41000000000003</v>
      </c>
      <c r="AR1100" s="21">
        <v>0.86</v>
      </c>
      <c r="AS1100">
        <v>1.58</v>
      </c>
      <c r="AT1100">
        <v>5.6000000000000008E-3</v>
      </c>
      <c r="AU1100" s="11">
        <f t="shared" si="355"/>
        <v>1.5768065600000003</v>
      </c>
      <c r="AV1100" s="23">
        <f t="shared" si="356"/>
        <v>21.011882444669183</v>
      </c>
      <c r="AW1100" s="23">
        <f t="shared" si="357"/>
        <v>441.49920386859702</v>
      </c>
      <c r="AX1100" s="23">
        <f t="shared" si="358"/>
        <v>1.6556468880000004</v>
      </c>
      <c r="AY1100" s="23">
        <f t="shared" si="359"/>
        <v>43.600571449338368</v>
      </c>
      <c r="AZ1100" s="23"/>
      <c r="BA1100" s="23"/>
    </row>
    <row r="1101" spans="1:53">
      <c r="A1101">
        <v>202212</v>
      </c>
      <c r="B1101" s="20" t="s">
        <v>27</v>
      </c>
      <c r="C1101" s="20" t="s">
        <v>4432</v>
      </c>
      <c r="D1101">
        <v>36657.25</v>
      </c>
      <c r="E1101" s="21">
        <v>0.68</v>
      </c>
      <c r="F1101">
        <v>1207.32</v>
      </c>
      <c r="G1101" s="22">
        <v>4.8399999999999999E-2</v>
      </c>
      <c r="H1101" s="11">
        <f t="shared" si="340"/>
        <v>1206.4634120000001</v>
      </c>
      <c r="I1101" s="23">
        <f t="shared" si="341"/>
        <v>5349.5677445930596</v>
      </c>
      <c r="J1101" s="23">
        <f t="shared" si="342"/>
        <v>28617875.053990476</v>
      </c>
      <c r="K1101" s="23">
        <f t="shared" si="343"/>
        <v>1266.7865826000002</v>
      </c>
      <c r="L1101" s="23">
        <f t="shared" si="344"/>
        <v>11905.59890118612</v>
      </c>
      <c r="N1101">
        <v>202212</v>
      </c>
      <c r="O1101" s="20" t="s">
        <v>29</v>
      </c>
      <c r="P1101" s="20" t="s">
        <v>4433</v>
      </c>
      <c r="Q1101">
        <v>17110.98</v>
      </c>
      <c r="R1101" s="21">
        <v>0.71</v>
      </c>
      <c r="S1101">
        <v>442.21</v>
      </c>
      <c r="T1101" s="21">
        <v>0.04</v>
      </c>
      <c r="U1101" s="11">
        <f t="shared" si="345"/>
        <v>485.95183200000002</v>
      </c>
      <c r="V1101" s="23">
        <f t="shared" si="346"/>
        <v>2380.668055941388</v>
      </c>
      <c r="W1101" s="23">
        <f t="shared" si="347"/>
        <v>5667580.3925797483</v>
      </c>
      <c r="X1101" s="23">
        <f t="shared" si="348"/>
        <v>510.24942360000006</v>
      </c>
      <c r="Y1101" s="23">
        <f t="shared" si="349"/>
        <v>5247.2879438827758</v>
      </c>
      <c r="AA1101">
        <v>202212</v>
      </c>
      <c r="AB1101" s="20" t="s">
        <v>31</v>
      </c>
      <c r="AC1101" s="20" t="s">
        <v>4434</v>
      </c>
      <c r="AD1101">
        <v>235878.03</v>
      </c>
      <c r="AE1101" s="21">
        <v>0.72</v>
      </c>
      <c r="AF1101">
        <v>714.99350000000004</v>
      </c>
      <c r="AG1101" s="22">
        <v>4.1999999999999997E-3</v>
      </c>
      <c r="AH1101" s="11">
        <f t="shared" si="350"/>
        <v>713.29516271999989</v>
      </c>
      <c r="AI1101" s="23">
        <f t="shared" si="351"/>
        <v>10983.245586815621</v>
      </c>
      <c r="AJ1101" s="23">
        <f t="shared" si="352"/>
        <v>120631683.62030482</v>
      </c>
      <c r="AK1101" s="23">
        <f t="shared" si="353"/>
        <v>748.95992085599994</v>
      </c>
      <c r="AL1101" s="23">
        <f t="shared" si="354"/>
        <v>22679.786336351241</v>
      </c>
      <c r="AN1101">
        <v>202212</v>
      </c>
      <c r="AO1101" s="20" t="s">
        <v>33</v>
      </c>
      <c r="AP1101" s="20" t="s">
        <v>4435</v>
      </c>
      <c r="AQ1101">
        <v>1223.6099999999999</v>
      </c>
      <c r="AR1101" s="21">
        <v>0.86</v>
      </c>
      <c r="AS1101">
        <v>35.25</v>
      </c>
      <c r="AT1101">
        <v>3.3500000000000002E-2</v>
      </c>
      <c r="AU1101" s="11">
        <f t="shared" si="355"/>
        <v>35.2522041</v>
      </c>
      <c r="AV1101" s="23">
        <f t="shared" si="356"/>
        <v>189.34977855984096</v>
      </c>
      <c r="AW1101" s="23">
        <f t="shared" si="357"/>
        <v>35853.338640660804</v>
      </c>
      <c r="AX1101" s="23">
        <f t="shared" si="358"/>
        <v>37.014814305000002</v>
      </c>
      <c r="AY1101" s="23">
        <f t="shared" si="359"/>
        <v>413.95176121968188</v>
      </c>
      <c r="AZ1101" s="23"/>
      <c r="BA1101" s="23"/>
    </row>
    <row r="1102" spans="1:53">
      <c r="A1102">
        <v>202212</v>
      </c>
      <c r="B1102" s="20" t="s">
        <v>27</v>
      </c>
      <c r="C1102" s="20" t="s">
        <v>4436</v>
      </c>
      <c r="D1102">
        <v>45291.3</v>
      </c>
      <c r="E1102" s="21">
        <v>0.68</v>
      </c>
      <c r="F1102">
        <v>1491.68</v>
      </c>
      <c r="G1102" s="22">
        <v>4.8399999999999999E-2</v>
      </c>
      <c r="H1102" s="11">
        <f t="shared" si="340"/>
        <v>1490.6272656000001</v>
      </c>
      <c r="I1102" s="23">
        <f t="shared" si="341"/>
        <v>6609.5759390212761</v>
      </c>
      <c r="J1102" s="23">
        <f t="shared" si="342"/>
        <v>43686494.093688987</v>
      </c>
      <c r="K1102" s="23">
        <f t="shared" si="343"/>
        <v>1565.1586288800002</v>
      </c>
      <c r="L1102" s="23">
        <f t="shared" si="344"/>
        <v>14709.779143642552</v>
      </c>
      <c r="N1102">
        <v>202212</v>
      </c>
      <c r="O1102" s="20" t="s">
        <v>29</v>
      </c>
      <c r="P1102" s="20" t="s">
        <v>4437</v>
      </c>
      <c r="Q1102">
        <v>14966.19</v>
      </c>
      <c r="R1102" s="21">
        <v>0.71</v>
      </c>
      <c r="S1102">
        <v>386.78</v>
      </c>
      <c r="T1102" s="21">
        <v>0.04</v>
      </c>
      <c r="U1102" s="11">
        <f t="shared" si="345"/>
        <v>425.03979600000002</v>
      </c>
      <c r="V1102" s="23">
        <f t="shared" si="346"/>
        <v>2082.2612411533087</v>
      </c>
      <c r="W1102" s="23">
        <f t="shared" si="347"/>
        <v>4335811.8764093174</v>
      </c>
      <c r="X1102" s="23">
        <f t="shared" si="348"/>
        <v>446.29178580000007</v>
      </c>
      <c r="Y1102" s="23">
        <f t="shared" si="349"/>
        <v>4589.5622783066174</v>
      </c>
      <c r="AA1102">
        <v>202212</v>
      </c>
      <c r="AB1102" s="20" t="s">
        <v>31</v>
      </c>
      <c r="AC1102" s="20" t="s">
        <v>4438</v>
      </c>
      <c r="AD1102">
        <v>199793.35</v>
      </c>
      <c r="AE1102" s="21">
        <v>0.72</v>
      </c>
      <c r="AF1102">
        <v>605.61360000000002</v>
      </c>
      <c r="AG1102" s="22">
        <v>4.1999999999999997E-3</v>
      </c>
      <c r="AH1102" s="11">
        <f t="shared" si="350"/>
        <v>604.17509039999993</v>
      </c>
      <c r="AI1102" s="23">
        <f t="shared" si="351"/>
        <v>9303.0259310823003</v>
      </c>
      <c r="AJ1102" s="23">
        <f t="shared" si="352"/>
        <v>86546291.474389702</v>
      </c>
      <c r="AK1102" s="23">
        <f t="shared" si="353"/>
        <v>634.38384492</v>
      </c>
      <c r="AL1102" s="23">
        <f t="shared" si="354"/>
        <v>19210.226952564601</v>
      </c>
      <c r="AN1102">
        <v>202212</v>
      </c>
      <c r="AO1102" s="20" t="s">
        <v>33</v>
      </c>
      <c r="AP1102" s="20" t="s">
        <v>4439</v>
      </c>
      <c r="AQ1102">
        <v>2657.33</v>
      </c>
      <c r="AR1102" s="21">
        <v>0.86</v>
      </c>
      <c r="AS1102">
        <v>44.33</v>
      </c>
      <c r="AT1102">
        <v>1.9400000000000001E-2</v>
      </c>
      <c r="AU1102" s="11">
        <f t="shared" si="355"/>
        <v>44.334893719999997</v>
      </c>
      <c r="AV1102" s="23">
        <f t="shared" si="356"/>
        <v>315.20329676218239</v>
      </c>
      <c r="AW1102" s="23">
        <f t="shared" si="357"/>
        <v>99353.118289748425</v>
      </c>
      <c r="AX1102" s="23">
        <f t="shared" si="358"/>
        <v>46.551638405999995</v>
      </c>
      <c r="AY1102" s="23">
        <f t="shared" si="359"/>
        <v>674.74148724436475</v>
      </c>
      <c r="AZ1102" s="23"/>
      <c r="BA1102" s="23"/>
    </row>
    <row r="1103" spans="1:53">
      <c r="A1103">
        <v>202212</v>
      </c>
      <c r="B1103" s="20" t="s">
        <v>27</v>
      </c>
      <c r="C1103" s="20" t="s">
        <v>4440</v>
      </c>
      <c r="D1103">
        <v>34321.71</v>
      </c>
      <c r="E1103" s="21">
        <v>0.68</v>
      </c>
      <c r="F1103">
        <v>1130.4000000000001</v>
      </c>
      <c r="G1103" s="22">
        <v>4.8399999999999999E-2</v>
      </c>
      <c r="H1103" s="11">
        <f t="shared" si="340"/>
        <v>1129.59611952</v>
      </c>
      <c r="I1103" s="23">
        <f t="shared" si="341"/>
        <v>5008.7312265725632</v>
      </c>
      <c r="J1103" s="23">
        <f t="shared" si="342"/>
        <v>25087388.500043094</v>
      </c>
      <c r="K1103" s="23">
        <f t="shared" si="343"/>
        <v>1186.0759254960001</v>
      </c>
      <c r="L1103" s="23">
        <f t="shared" si="344"/>
        <v>11147.058572665126</v>
      </c>
      <c r="N1103">
        <v>202212</v>
      </c>
      <c r="O1103" s="20" t="s">
        <v>29</v>
      </c>
      <c r="P1103" s="20" t="s">
        <v>4441</v>
      </c>
      <c r="Q1103">
        <v>100652.86</v>
      </c>
      <c r="R1103" s="21">
        <v>0.71</v>
      </c>
      <c r="S1103">
        <v>2601.27</v>
      </c>
      <c r="T1103" s="21">
        <v>0.04</v>
      </c>
      <c r="U1103" s="11">
        <f t="shared" si="345"/>
        <v>2858.5412240000001</v>
      </c>
      <c r="V1103" s="23">
        <f t="shared" si="346"/>
        <v>14003.934815021741</v>
      </c>
      <c r="W1103" s="23">
        <f t="shared" si="347"/>
        <v>196110190.30337802</v>
      </c>
      <c r="X1103" s="23">
        <f t="shared" si="348"/>
        <v>3001.4682852000001</v>
      </c>
      <c r="Y1103" s="23">
        <f t="shared" si="349"/>
        <v>30866.410854043483</v>
      </c>
      <c r="AA1103">
        <v>202212</v>
      </c>
      <c r="AB1103" s="20" t="s">
        <v>31</v>
      </c>
      <c r="AC1103" s="20" t="s">
        <v>4442</v>
      </c>
      <c r="AD1103">
        <v>211603.51</v>
      </c>
      <c r="AE1103" s="21">
        <v>0.72</v>
      </c>
      <c r="AF1103">
        <v>641.4126</v>
      </c>
      <c r="AG1103" s="22">
        <v>4.1999999999999997E-3</v>
      </c>
      <c r="AH1103" s="11">
        <f t="shared" si="350"/>
        <v>639.88901424000005</v>
      </c>
      <c r="AI1103" s="23">
        <f t="shared" si="351"/>
        <v>9852.9452588789027</v>
      </c>
      <c r="AJ1103" s="23">
        <f t="shared" si="352"/>
        <v>97080530.27446425</v>
      </c>
      <c r="AK1103" s="23">
        <f t="shared" si="353"/>
        <v>671.88346495200005</v>
      </c>
      <c r="AL1103" s="23">
        <f t="shared" si="354"/>
        <v>20345.779531997807</v>
      </c>
      <c r="AN1103">
        <v>202212</v>
      </c>
      <c r="AO1103" s="20" t="s">
        <v>33</v>
      </c>
      <c r="AP1103" s="20" t="s">
        <v>4443</v>
      </c>
      <c r="AQ1103">
        <v>1220.74</v>
      </c>
      <c r="AR1103" s="21">
        <v>0.86</v>
      </c>
      <c r="AS1103">
        <v>46.72</v>
      </c>
      <c r="AT1103">
        <v>4.4500000000000005E-2</v>
      </c>
      <c r="AU1103" s="11">
        <f t="shared" si="355"/>
        <v>46.717719800000005</v>
      </c>
      <c r="AV1103" s="23">
        <f t="shared" si="356"/>
        <v>216.479600488659</v>
      </c>
      <c r="AW1103" s="23">
        <f t="shared" si="357"/>
        <v>46863.417427729408</v>
      </c>
      <c r="AX1103" s="23">
        <f t="shared" si="358"/>
        <v>49.053605790000006</v>
      </c>
      <c r="AY1103" s="23">
        <f t="shared" si="359"/>
        <v>479.676920777318</v>
      </c>
      <c r="AZ1103" s="23"/>
      <c r="BA1103" s="23"/>
    </row>
    <row r="1104" spans="1:53">
      <c r="A1104">
        <v>202212</v>
      </c>
      <c r="B1104" s="20" t="s">
        <v>27</v>
      </c>
      <c r="C1104" s="20" t="s">
        <v>4444</v>
      </c>
      <c r="D1104">
        <v>173293</v>
      </c>
      <c r="E1104" s="21">
        <v>0.68</v>
      </c>
      <c r="F1104">
        <v>5707.46</v>
      </c>
      <c r="G1104" s="22">
        <v>4.8399999999999999E-2</v>
      </c>
      <c r="H1104" s="11">
        <f t="shared" si="340"/>
        <v>5703.4192160000002</v>
      </c>
      <c r="I1104" s="23">
        <f t="shared" si="341"/>
        <v>25289.475974432484</v>
      </c>
      <c r="J1104" s="23">
        <f t="shared" si="342"/>
        <v>639557595.06139779</v>
      </c>
      <c r="K1104" s="23">
        <f t="shared" si="343"/>
        <v>5988.5901768000003</v>
      </c>
      <c r="L1104" s="23">
        <f t="shared" si="344"/>
        <v>56282.37116486497</v>
      </c>
      <c r="N1104">
        <v>202212</v>
      </c>
      <c r="O1104" s="20" t="s">
        <v>29</v>
      </c>
      <c r="P1104" s="20" t="s">
        <v>4445</v>
      </c>
      <c r="Q1104">
        <v>41105.660000000003</v>
      </c>
      <c r="R1104" s="21">
        <v>0.71</v>
      </c>
      <c r="S1104">
        <v>1062.33</v>
      </c>
      <c r="T1104" s="21">
        <v>0.04</v>
      </c>
      <c r="U1104" s="11">
        <f t="shared" si="345"/>
        <v>1167.400744</v>
      </c>
      <c r="V1104" s="23">
        <f t="shared" si="346"/>
        <v>5719.0722962909012</v>
      </c>
      <c r="W1104" s="23">
        <f t="shared" si="347"/>
        <v>32707787.930202082</v>
      </c>
      <c r="X1104" s="23">
        <f t="shared" si="348"/>
        <v>1225.7707812000001</v>
      </c>
      <c r="Y1104" s="23">
        <f t="shared" si="349"/>
        <v>12605.545336581803</v>
      </c>
      <c r="AA1104">
        <v>202212</v>
      </c>
      <c r="AB1104" s="20" t="s">
        <v>31</v>
      </c>
      <c r="AC1104" s="20" t="s">
        <v>4446</v>
      </c>
      <c r="AD1104">
        <v>230810.78</v>
      </c>
      <c r="AE1104" s="21">
        <v>0.72</v>
      </c>
      <c r="AF1104">
        <v>699.6336</v>
      </c>
      <c r="AG1104" s="22">
        <v>4.1999999999999997E-3</v>
      </c>
      <c r="AH1104" s="11">
        <f t="shared" si="350"/>
        <v>697.97179871999992</v>
      </c>
      <c r="AI1104" s="23">
        <f t="shared" si="351"/>
        <v>10747.298003228496</v>
      </c>
      <c r="AJ1104" s="23">
        <f t="shared" si="352"/>
        <v>115504414.37019922</v>
      </c>
      <c r="AK1104" s="23">
        <f t="shared" si="353"/>
        <v>732.87038865599993</v>
      </c>
      <c r="AL1104" s="23">
        <f t="shared" si="354"/>
        <v>22192.56780517699</v>
      </c>
      <c r="AN1104">
        <v>202212</v>
      </c>
      <c r="AO1104" s="20" t="s">
        <v>33</v>
      </c>
      <c r="AP1104" s="20" t="s">
        <v>4447</v>
      </c>
      <c r="AQ1104">
        <v>1087.8399999999999</v>
      </c>
      <c r="AR1104" s="21">
        <v>0.86</v>
      </c>
      <c r="AS1104">
        <v>60.72</v>
      </c>
      <c r="AT1104">
        <v>6.4899999999999999E-2</v>
      </c>
      <c r="AU1104" s="11">
        <f t="shared" si="355"/>
        <v>60.716701759999992</v>
      </c>
      <c r="AV1104" s="23">
        <f t="shared" si="356"/>
        <v>230.47023888567875</v>
      </c>
      <c r="AW1104" s="23">
        <f t="shared" si="357"/>
        <v>53116.531012021835</v>
      </c>
      <c r="AX1104" s="23">
        <f t="shared" si="358"/>
        <v>63.752536847999991</v>
      </c>
      <c r="AY1104" s="23">
        <f t="shared" si="359"/>
        <v>521.65717953135754</v>
      </c>
      <c r="AZ1104" s="23"/>
      <c r="BA1104" s="23"/>
    </row>
    <row r="1105" spans="1:53">
      <c r="A1105">
        <v>202212</v>
      </c>
      <c r="B1105" s="20" t="s">
        <v>27</v>
      </c>
      <c r="C1105" s="20" t="s">
        <v>4448</v>
      </c>
      <c r="D1105">
        <v>83718.429999999993</v>
      </c>
      <c r="E1105" s="21">
        <v>0.68</v>
      </c>
      <c r="F1105">
        <v>2757.29</v>
      </c>
      <c r="G1105" s="22">
        <v>4.8399999999999999E-2</v>
      </c>
      <c r="H1105" s="11">
        <f t="shared" si="340"/>
        <v>2755.3409681599996</v>
      </c>
      <c r="I1105" s="23">
        <f t="shared" si="341"/>
        <v>12217.43073351034</v>
      </c>
      <c r="J1105" s="23">
        <f t="shared" si="342"/>
        <v>149265613.72812301</v>
      </c>
      <c r="K1105" s="23">
        <f t="shared" si="343"/>
        <v>2893.1080165679996</v>
      </c>
      <c r="L1105" s="23">
        <f t="shared" si="344"/>
        <v>27190.202435180679</v>
      </c>
      <c r="N1105">
        <v>202212</v>
      </c>
      <c r="O1105" s="20" t="s">
        <v>29</v>
      </c>
      <c r="P1105" s="20" t="s">
        <v>4449</v>
      </c>
      <c r="Q1105">
        <v>77887.19</v>
      </c>
      <c r="R1105" s="21">
        <v>0.71</v>
      </c>
      <c r="S1105">
        <v>2012.91</v>
      </c>
      <c r="T1105" s="21">
        <v>0.04</v>
      </c>
      <c r="U1105" s="11">
        <f t="shared" si="345"/>
        <v>2211.9961960000001</v>
      </c>
      <c r="V1105" s="23">
        <f t="shared" si="346"/>
        <v>10836.523986354816</v>
      </c>
      <c r="W1105" s="23">
        <f t="shared" si="347"/>
        <v>117430252.10684326</v>
      </c>
      <c r="X1105" s="23">
        <f t="shared" si="348"/>
        <v>2322.5960058000001</v>
      </c>
      <c r="Y1105" s="23">
        <f t="shared" si="349"/>
        <v>23885.044168709632</v>
      </c>
      <c r="AA1105">
        <v>202212</v>
      </c>
      <c r="AB1105" s="20" t="s">
        <v>31</v>
      </c>
      <c r="AC1105" s="20" t="s">
        <v>4450</v>
      </c>
      <c r="AD1105">
        <v>223337.69</v>
      </c>
      <c r="AE1105" s="21">
        <v>0.72</v>
      </c>
      <c r="AF1105">
        <v>676.98119999999994</v>
      </c>
      <c r="AG1105" s="22">
        <v>4.1999999999999997E-3</v>
      </c>
      <c r="AH1105" s="11">
        <f t="shared" si="350"/>
        <v>675.37317455999994</v>
      </c>
      <c r="AI1105" s="23">
        <f t="shared" si="351"/>
        <v>10399.326711614878</v>
      </c>
      <c r="AJ1105" s="23">
        <f t="shared" si="352"/>
        <v>108145996.05490671</v>
      </c>
      <c r="AK1105" s="23">
        <f t="shared" si="353"/>
        <v>709.14183328799993</v>
      </c>
      <c r="AL1105" s="23">
        <f t="shared" si="354"/>
        <v>21474.026597789758</v>
      </c>
      <c r="AN1105">
        <v>202212</v>
      </c>
      <c r="AO1105" s="20" t="s">
        <v>33</v>
      </c>
      <c r="AP1105" s="20" t="s">
        <v>4451</v>
      </c>
      <c r="AQ1105">
        <v>727.34</v>
      </c>
      <c r="AR1105" s="21">
        <v>0.86</v>
      </c>
      <c r="AS1105">
        <v>1.19</v>
      </c>
      <c r="AT1105">
        <v>1.9E-3</v>
      </c>
      <c r="AU1105" s="11">
        <f t="shared" si="355"/>
        <v>1.18847356</v>
      </c>
      <c r="AV1105" s="23">
        <f t="shared" si="356"/>
        <v>27.239538899352265</v>
      </c>
      <c r="AW1105" s="23">
        <f t="shared" si="357"/>
        <v>741.99247944932517</v>
      </c>
      <c r="AX1105" s="23">
        <f t="shared" si="358"/>
        <v>1.2478972380000002</v>
      </c>
      <c r="AY1105" s="23">
        <f t="shared" si="359"/>
        <v>55.667551358704529</v>
      </c>
      <c r="AZ1105" s="23"/>
      <c r="BA1105" s="23"/>
    </row>
    <row r="1106" spans="1:53">
      <c r="A1106">
        <v>202212</v>
      </c>
      <c r="B1106" s="20" t="s">
        <v>27</v>
      </c>
      <c r="C1106" s="20" t="s">
        <v>4452</v>
      </c>
      <c r="D1106">
        <v>62616.22</v>
      </c>
      <c r="E1106" s="21">
        <v>0.68</v>
      </c>
      <c r="F1106">
        <v>2062.29</v>
      </c>
      <c r="G1106" s="22">
        <v>4.8399999999999999E-2</v>
      </c>
      <c r="H1106" s="11">
        <f t="shared" si="340"/>
        <v>2060.8250326400002</v>
      </c>
      <c r="I1106" s="23">
        <f t="shared" si="341"/>
        <v>9137.8843421244874</v>
      </c>
      <c r="J1106" s="23">
        <f t="shared" si="342"/>
        <v>83500930.250043869</v>
      </c>
      <c r="K1106" s="23">
        <f t="shared" si="343"/>
        <v>2163.8662842720005</v>
      </c>
      <c r="L1106" s="23">
        <f t="shared" si="344"/>
        <v>20336.593716888976</v>
      </c>
      <c r="N1106">
        <v>202212</v>
      </c>
      <c r="O1106" s="20" t="s">
        <v>29</v>
      </c>
      <c r="P1106" s="20" t="s">
        <v>4453</v>
      </c>
      <c r="Q1106">
        <v>46721.48</v>
      </c>
      <c r="R1106" s="21">
        <v>0.71</v>
      </c>
      <c r="S1106">
        <v>1207.46</v>
      </c>
      <c r="T1106" s="21">
        <v>0.04</v>
      </c>
      <c r="U1106" s="11">
        <f t="shared" si="345"/>
        <v>1326.890032</v>
      </c>
      <c r="V1106" s="23">
        <f t="shared" si="346"/>
        <v>6500.4070463704857</v>
      </c>
      <c r="W1106" s="23">
        <f t="shared" si="347"/>
        <v>42255291.768503062</v>
      </c>
      <c r="X1106" s="23">
        <f t="shared" si="348"/>
        <v>1393.2345336000001</v>
      </c>
      <c r="Y1106" s="23">
        <f t="shared" si="349"/>
        <v>14327.704124740971</v>
      </c>
      <c r="AA1106">
        <v>202212</v>
      </c>
      <c r="AB1106" s="20" t="s">
        <v>31</v>
      </c>
      <c r="AC1106" s="20" t="s">
        <v>4454</v>
      </c>
      <c r="AD1106">
        <v>152465.63</v>
      </c>
      <c r="AE1106" s="21">
        <v>0.72</v>
      </c>
      <c r="AF1106">
        <v>462.15379999999999</v>
      </c>
      <c r="AG1106" s="22">
        <v>4.1999999999999997E-3</v>
      </c>
      <c r="AH1106" s="11">
        <f t="shared" si="350"/>
        <v>461.05606511999997</v>
      </c>
      <c r="AI1106" s="23">
        <f t="shared" si="351"/>
        <v>7099.2938928587946</v>
      </c>
      <c r="AJ1106" s="23">
        <f t="shared" si="352"/>
        <v>50399973.777182177</v>
      </c>
      <c r="AK1106" s="23">
        <f t="shared" si="353"/>
        <v>484.10886837599998</v>
      </c>
      <c r="AL1106" s="23">
        <f t="shared" si="354"/>
        <v>14659.643850837589</v>
      </c>
      <c r="AN1106">
        <v>202212</v>
      </c>
      <c r="AO1106" s="20" t="s">
        <v>33</v>
      </c>
      <c r="AP1106" s="20" t="s">
        <v>4455</v>
      </c>
      <c r="AQ1106">
        <v>2338.5</v>
      </c>
      <c r="AR1106" s="21">
        <v>0.86</v>
      </c>
      <c r="AS1106">
        <v>5.03</v>
      </c>
      <c r="AT1106">
        <v>2.5000000000000001E-3</v>
      </c>
      <c r="AU1106" s="11">
        <f t="shared" si="355"/>
        <v>5.0277750000000001</v>
      </c>
      <c r="AV1106" s="23">
        <f t="shared" si="356"/>
        <v>100.42972696766319</v>
      </c>
      <c r="AW1106" s="23">
        <f t="shared" si="357"/>
        <v>10086.130058799374</v>
      </c>
      <c r="AX1106" s="23">
        <f t="shared" si="358"/>
        <v>5.2791637500000004</v>
      </c>
      <c r="AY1106" s="23">
        <f t="shared" si="359"/>
        <v>205.88722893532636</v>
      </c>
      <c r="AZ1106" s="23"/>
      <c r="BA1106" s="23"/>
    </row>
    <row r="1107" spans="1:53">
      <c r="A1107">
        <v>202212</v>
      </c>
      <c r="B1107" s="20" t="s">
        <v>27</v>
      </c>
      <c r="C1107" s="20" t="s">
        <v>4456</v>
      </c>
      <c r="D1107">
        <v>10459.629999999999</v>
      </c>
      <c r="E1107" s="21">
        <v>0.68</v>
      </c>
      <c r="F1107">
        <v>344.49</v>
      </c>
      <c r="G1107" s="22">
        <v>4.8399999999999999E-2</v>
      </c>
      <c r="H1107" s="11">
        <f t="shared" si="340"/>
        <v>344.24734255999999</v>
      </c>
      <c r="I1107" s="23">
        <f t="shared" si="341"/>
        <v>1526.4238116164715</v>
      </c>
      <c r="J1107" s="23">
        <f t="shared" si="342"/>
        <v>2329969.6526697576</v>
      </c>
      <c r="K1107" s="23">
        <f t="shared" si="343"/>
        <v>361.45970968800003</v>
      </c>
      <c r="L1107" s="23">
        <f t="shared" si="344"/>
        <v>3397.0949657929432</v>
      </c>
      <c r="N1107">
        <v>202212</v>
      </c>
      <c r="O1107" s="20" t="s">
        <v>29</v>
      </c>
      <c r="P1107" s="20" t="s">
        <v>4457</v>
      </c>
      <c r="Q1107">
        <v>33215.43</v>
      </c>
      <c r="R1107" s="21">
        <v>0.71</v>
      </c>
      <c r="S1107">
        <v>858.41</v>
      </c>
      <c r="T1107" s="21">
        <v>0.04</v>
      </c>
      <c r="U1107" s="11">
        <f t="shared" si="345"/>
        <v>943.3182119999999</v>
      </c>
      <c r="V1107" s="23">
        <f t="shared" si="346"/>
        <v>4621.2965689491339</v>
      </c>
      <c r="W1107" s="23">
        <f t="shared" si="347"/>
        <v>21356381.978181038</v>
      </c>
      <c r="X1107" s="23">
        <f t="shared" si="348"/>
        <v>990.48412259999998</v>
      </c>
      <c r="Y1107" s="23">
        <f t="shared" si="349"/>
        <v>10185.911349898268</v>
      </c>
      <c r="AA1107">
        <v>202212</v>
      </c>
      <c r="AB1107" s="20" t="s">
        <v>31</v>
      </c>
      <c r="AC1107" s="20" t="s">
        <v>4458</v>
      </c>
      <c r="AD1107">
        <v>159876.69</v>
      </c>
      <c r="AE1107" s="21">
        <v>0.72</v>
      </c>
      <c r="AF1107">
        <v>484.6182</v>
      </c>
      <c r="AG1107" s="22">
        <v>4.1999999999999997E-3</v>
      </c>
      <c r="AH1107" s="11">
        <f t="shared" si="350"/>
        <v>483.46711055999992</v>
      </c>
      <c r="AI1107" s="23">
        <f t="shared" si="351"/>
        <v>7444.3768666254728</v>
      </c>
      <c r="AJ1107" s="23">
        <f t="shared" si="352"/>
        <v>55418746.93234849</v>
      </c>
      <c r="AK1107" s="23">
        <f t="shared" si="353"/>
        <v>507.64046608799993</v>
      </c>
      <c r="AL1107" s="23">
        <f t="shared" si="354"/>
        <v>15372.220843810945</v>
      </c>
      <c r="AN1107">
        <v>202212</v>
      </c>
      <c r="AO1107" s="20" t="s">
        <v>33</v>
      </c>
      <c r="AP1107" s="20" t="s">
        <v>4459</v>
      </c>
      <c r="AQ1107">
        <v>3146.21</v>
      </c>
      <c r="AR1107" s="21">
        <v>0.86</v>
      </c>
      <c r="AS1107">
        <v>220.25</v>
      </c>
      <c r="AT1107">
        <v>8.14E-2</v>
      </c>
      <c r="AU1107" s="11">
        <f t="shared" si="355"/>
        <v>220.24728484000002</v>
      </c>
      <c r="AV1107" s="23">
        <f t="shared" si="356"/>
        <v>739.88049991330399</v>
      </c>
      <c r="AW1107" s="23">
        <f t="shared" si="357"/>
        <v>547423.15415196063</v>
      </c>
      <c r="AX1107" s="23">
        <f t="shared" si="358"/>
        <v>231.25964908200004</v>
      </c>
      <c r="AY1107" s="23">
        <f t="shared" si="359"/>
        <v>1700.008284666608</v>
      </c>
      <c r="AZ1107" s="23"/>
      <c r="BA1107" s="23"/>
    </row>
    <row r="1108" spans="1:53">
      <c r="A1108">
        <v>202212</v>
      </c>
      <c r="B1108" s="20" t="s">
        <v>27</v>
      </c>
      <c r="C1108" s="20" t="s">
        <v>4460</v>
      </c>
      <c r="D1108">
        <v>59827.88</v>
      </c>
      <c r="E1108" s="21">
        <v>0.68</v>
      </c>
      <c r="F1108">
        <v>1970.45</v>
      </c>
      <c r="G1108" s="22">
        <v>4.8399999999999999E-2</v>
      </c>
      <c r="H1108" s="11">
        <f t="shared" si="340"/>
        <v>1969.05518656</v>
      </c>
      <c r="I1108" s="23">
        <f t="shared" si="341"/>
        <v>8730.9685553440122</v>
      </c>
      <c r="J1108" s="23">
        <f t="shared" si="342"/>
        <v>76229811.914405912</v>
      </c>
      <c r="K1108" s="23">
        <f t="shared" si="343"/>
        <v>2067.507945888</v>
      </c>
      <c r="L1108" s="23">
        <f t="shared" si="344"/>
        <v>19430.992297248024</v>
      </c>
      <c r="N1108">
        <v>202212</v>
      </c>
      <c r="O1108" s="20" t="s">
        <v>29</v>
      </c>
      <c r="P1108" s="20" t="s">
        <v>4461</v>
      </c>
      <c r="Q1108">
        <v>16607.71</v>
      </c>
      <c r="R1108" s="21">
        <v>0.71</v>
      </c>
      <c r="S1108">
        <v>429.2</v>
      </c>
      <c r="T1108" s="21">
        <v>0.04</v>
      </c>
      <c r="U1108" s="11">
        <f t="shared" si="345"/>
        <v>471.65896399999997</v>
      </c>
      <c r="V1108" s="23">
        <f t="shared" si="346"/>
        <v>2310.64758881948</v>
      </c>
      <c r="W1108" s="23">
        <f t="shared" si="347"/>
        <v>5339092.2797172768</v>
      </c>
      <c r="X1108" s="23">
        <f t="shared" si="348"/>
        <v>495.2419122</v>
      </c>
      <c r="Y1108" s="23">
        <f t="shared" si="349"/>
        <v>5092.9541416389602</v>
      </c>
      <c r="AA1108">
        <v>202212</v>
      </c>
      <c r="AB1108" s="20" t="s">
        <v>31</v>
      </c>
      <c r="AC1108" s="20" t="s">
        <v>4462</v>
      </c>
      <c r="AD1108">
        <v>194446.58</v>
      </c>
      <c r="AE1108" s="21">
        <v>0.72</v>
      </c>
      <c r="AF1108">
        <v>589.40650000000005</v>
      </c>
      <c r="AG1108" s="22">
        <v>4.1999999999999997E-3</v>
      </c>
      <c r="AH1108" s="11">
        <f t="shared" si="350"/>
        <v>588.00645791999989</v>
      </c>
      <c r="AI1108" s="23">
        <f t="shared" si="351"/>
        <v>9054.0629903361096</v>
      </c>
      <c r="AJ1108" s="23">
        <f t="shared" si="352"/>
        <v>81976056.632974058</v>
      </c>
      <c r="AK1108" s="23">
        <f t="shared" si="353"/>
        <v>617.40678081599992</v>
      </c>
      <c r="AL1108" s="23">
        <f t="shared" si="354"/>
        <v>18696.13243859222</v>
      </c>
      <c r="AN1108">
        <v>202212</v>
      </c>
      <c r="AO1108" s="20" t="s">
        <v>33</v>
      </c>
      <c r="AP1108" s="20" t="s">
        <v>4463</v>
      </c>
      <c r="AQ1108">
        <v>5008.72</v>
      </c>
      <c r="AR1108" s="21">
        <v>0.86</v>
      </c>
      <c r="AS1108">
        <v>409.21</v>
      </c>
      <c r="AT1108">
        <v>9.5000000000000001E-2</v>
      </c>
      <c r="AU1108" s="11">
        <f t="shared" si="355"/>
        <v>409.212424</v>
      </c>
      <c r="AV1108" s="23">
        <f t="shared" si="356"/>
        <v>1263.0231118447934</v>
      </c>
      <c r="AW1108" s="23">
        <f t="shared" si="357"/>
        <v>1595227.3810541057</v>
      </c>
      <c r="AX1108" s="23">
        <f t="shared" si="358"/>
        <v>429.67304519999999</v>
      </c>
      <c r="AY1108" s="23">
        <f t="shared" si="359"/>
        <v>2935.2586476895867</v>
      </c>
      <c r="AZ1108" s="23"/>
      <c r="BA1108" s="23"/>
    </row>
    <row r="1109" spans="1:53">
      <c r="A1109">
        <v>202212</v>
      </c>
      <c r="B1109" s="20" t="s">
        <v>27</v>
      </c>
      <c r="C1109" s="20" t="s">
        <v>4464</v>
      </c>
      <c r="D1109">
        <v>29853.84</v>
      </c>
      <c r="E1109" s="21">
        <v>0.68</v>
      </c>
      <c r="F1109">
        <v>983.25</v>
      </c>
      <c r="G1109" s="22">
        <v>4.8399999999999999E-2</v>
      </c>
      <c r="H1109" s="11">
        <f t="shared" si="340"/>
        <v>982.54958208000016</v>
      </c>
      <c r="I1109" s="23">
        <f t="shared" si="341"/>
        <v>4356.7135973441027</v>
      </c>
      <c r="J1109" s="23">
        <f t="shared" si="342"/>
        <v>18980953.369282991</v>
      </c>
      <c r="K1109" s="23">
        <f t="shared" si="343"/>
        <v>1031.6770611840002</v>
      </c>
      <c r="L1109" s="23">
        <f t="shared" si="344"/>
        <v>9695.976776768206</v>
      </c>
      <c r="N1109">
        <v>202212</v>
      </c>
      <c r="O1109" s="20" t="s">
        <v>29</v>
      </c>
      <c r="P1109" s="20" t="s">
        <v>4465</v>
      </c>
      <c r="Q1109">
        <v>20969.64</v>
      </c>
      <c r="R1109" s="21">
        <v>0.71</v>
      </c>
      <c r="S1109">
        <v>541.92999999999995</v>
      </c>
      <c r="T1109" s="21">
        <v>0.04</v>
      </c>
      <c r="U1109" s="11">
        <f t="shared" si="345"/>
        <v>595.53777600000001</v>
      </c>
      <c r="V1109" s="23">
        <f t="shared" si="346"/>
        <v>2917.5273475038111</v>
      </c>
      <c r="W1109" s="23">
        <f t="shared" si="347"/>
        <v>8511965.8234326243</v>
      </c>
      <c r="X1109" s="23">
        <f t="shared" si="348"/>
        <v>625.31466480000006</v>
      </c>
      <c r="Y1109" s="23">
        <f t="shared" si="349"/>
        <v>6430.5924710076224</v>
      </c>
      <c r="AA1109">
        <v>202212</v>
      </c>
      <c r="AB1109" s="20" t="s">
        <v>31</v>
      </c>
      <c r="AC1109" s="20" t="s">
        <v>4466</v>
      </c>
      <c r="AD1109">
        <v>145300.73000000001</v>
      </c>
      <c r="AE1109" s="21">
        <v>0.72</v>
      </c>
      <c r="AF1109">
        <v>440.43560000000002</v>
      </c>
      <c r="AG1109" s="22">
        <v>4.1999999999999997E-3</v>
      </c>
      <c r="AH1109" s="11">
        <f t="shared" si="350"/>
        <v>439.38940752000002</v>
      </c>
      <c r="AI1109" s="23">
        <f t="shared" si="351"/>
        <v>6765.6729265272752</v>
      </c>
      <c r="AJ1109" s="23">
        <f t="shared" si="352"/>
        <v>45774330.148744144</v>
      </c>
      <c r="AK1109" s="23">
        <f t="shared" si="353"/>
        <v>461.35887789600002</v>
      </c>
      <c r="AL1109" s="23">
        <f t="shared" si="354"/>
        <v>13970.735260574551</v>
      </c>
      <c r="AN1109">
        <v>202212</v>
      </c>
      <c r="AO1109" s="20" t="s">
        <v>33</v>
      </c>
      <c r="AP1109" s="20" t="s">
        <v>4467</v>
      </c>
      <c r="AQ1109">
        <v>113.1</v>
      </c>
      <c r="AR1109" s="21">
        <v>0.86</v>
      </c>
      <c r="AS1109">
        <v>1.53</v>
      </c>
      <c r="AT1109">
        <v>1.5700000000000002E-2</v>
      </c>
      <c r="AU1109" s="11">
        <f t="shared" si="355"/>
        <v>1.5270762</v>
      </c>
      <c r="AV1109" s="23">
        <f t="shared" si="356"/>
        <v>12.09134533245137</v>
      </c>
      <c r="AW1109" s="23">
        <f t="shared" si="357"/>
        <v>146.20063194859353</v>
      </c>
      <c r="AX1109" s="23">
        <f t="shared" si="358"/>
        <v>1.6034300100000001</v>
      </c>
      <c r="AY1109" s="23">
        <f t="shared" si="359"/>
        <v>25.70976686490274</v>
      </c>
      <c r="AZ1109" s="23"/>
      <c r="BA1109" s="23"/>
    </row>
    <row r="1110" spans="1:53">
      <c r="A1110">
        <v>202212</v>
      </c>
      <c r="B1110" s="20" t="s">
        <v>27</v>
      </c>
      <c r="C1110" s="20" t="s">
        <v>4468</v>
      </c>
      <c r="D1110">
        <v>4393.79</v>
      </c>
      <c r="E1110" s="21">
        <v>0.68</v>
      </c>
      <c r="F1110">
        <v>144.71</v>
      </c>
      <c r="G1110" s="22">
        <v>4.8399999999999999E-2</v>
      </c>
      <c r="H1110" s="11">
        <f t="shared" si="340"/>
        <v>144.60841647999999</v>
      </c>
      <c r="I1110" s="23">
        <f t="shared" si="341"/>
        <v>641.20678066454911</v>
      </c>
      <c r="J1110" s="23">
        <f t="shared" si="342"/>
        <v>411146.13557019521</v>
      </c>
      <c r="K1110" s="23">
        <f t="shared" si="343"/>
        <v>151.83883730399998</v>
      </c>
      <c r="L1110" s="23">
        <f t="shared" si="344"/>
        <v>1427.0219778090982</v>
      </c>
      <c r="N1110">
        <v>202212</v>
      </c>
      <c r="O1110" s="20" t="s">
        <v>29</v>
      </c>
      <c r="P1110" s="20" t="s">
        <v>4469</v>
      </c>
      <c r="Q1110">
        <v>129812.02</v>
      </c>
      <c r="R1110" s="21">
        <v>0.71</v>
      </c>
      <c r="S1110">
        <v>3354.86</v>
      </c>
      <c r="T1110" s="21">
        <v>0.04</v>
      </c>
      <c r="U1110" s="11">
        <f t="shared" si="345"/>
        <v>3686.661368</v>
      </c>
      <c r="V1110" s="23">
        <f t="shared" si="346"/>
        <v>18060.878412061997</v>
      </c>
      <c r="W1110" s="23">
        <f t="shared" si="347"/>
        <v>326195329.01528704</v>
      </c>
      <c r="X1110" s="23">
        <f t="shared" si="348"/>
        <v>3870.9944364000003</v>
      </c>
      <c r="Y1110" s="23">
        <f t="shared" si="349"/>
        <v>39808.418192123994</v>
      </c>
      <c r="AA1110">
        <v>202212</v>
      </c>
      <c r="AB1110" s="20" t="s">
        <v>31</v>
      </c>
      <c r="AC1110" s="20" t="s">
        <v>4470</v>
      </c>
      <c r="AD1110">
        <v>205356.3</v>
      </c>
      <c r="AE1110" s="21">
        <v>0.72</v>
      </c>
      <c r="AF1110">
        <v>622.476</v>
      </c>
      <c r="AG1110" s="22">
        <v>4.1999999999999997E-3</v>
      </c>
      <c r="AH1110" s="11">
        <f t="shared" si="350"/>
        <v>620.99745119999989</v>
      </c>
      <c r="AI1110" s="23">
        <f t="shared" si="351"/>
        <v>9562.0549132947435</v>
      </c>
      <c r="AJ1110" s="23">
        <f t="shared" si="352"/>
        <v>91432894.164864138</v>
      </c>
      <c r="AK1110" s="23">
        <f t="shared" si="353"/>
        <v>652.04732375999993</v>
      </c>
      <c r="AL1110" s="23">
        <f t="shared" si="354"/>
        <v>19745.107277789488</v>
      </c>
      <c r="AN1110">
        <v>202212</v>
      </c>
      <c r="AO1110" s="20" t="s">
        <v>33</v>
      </c>
      <c r="AP1110" s="20" t="s">
        <v>4471</v>
      </c>
      <c r="AQ1110">
        <v>3222.12</v>
      </c>
      <c r="AR1110" s="21">
        <v>0.86</v>
      </c>
      <c r="AS1110">
        <v>208.66</v>
      </c>
      <c r="AT1110">
        <v>7.5300000000000006E-2</v>
      </c>
      <c r="AU1110" s="11">
        <f t="shared" si="355"/>
        <v>208.65804696000004</v>
      </c>
      <c r="AV1110" s="23">
        <f t="shared" si="356"/>
        <v>731.20319230135203</v>
      </c>
      <c r="AW1110" s="23">
        <f t="shared" si="357"/>
        <v>534658.10843168804</v>
      </c>
      <c r="AX1110" s="23">
        <f t="shared" si="358"/>
        <v>219.09094930800003</v>
      </c>
      <c r="AY1110" s="23">
        <f t="shared" si="359"/>
        <v>1671.0644315627042</v>
      </c>
      <c r="AZ1110" s="23"/>
      <c r="BA1110" s="23"/>
    </row>
    <row r="1111" spans="1:53">
      <c r="A1111">
        <v>202212</v>
      </c>
      <c r="B1111" s="20" t="s">
        <v>27</v>
      </c>
      <c r="C1111" s="20" t="s">
        <v>4472</v>
      </c>
      <c r="D1111">
        <v>26910.94</v>
      </c>
      <c r="E1111" s="21">
        <v>0.68</v>
      </c>
      <c r="F1111">
        <v>886.32</v>
      </c>
      <c r="G1111" s="22">
        <v>4.8399999999999999E-2</v>
      </c>
      <c r="H1111" s="11">
        <f t="shared" si="340"/>
        <v>885.69285728</v>
      </c>
      <c r="I1111" s="23">
        <f t="shared" si="341"/>
        <v>3927.2421308384883</v>
      </c>
      <c r="J1111" s="23">
        <f t="shared" si="342"/>
        <v>15423230.754232829</v>
      </c>
      <c r="K1111" s="23">
        <f t="shared" si="343"/>
        <v>929.97750014400003</v>
      </c>
      <c r="L1111" s="23">
        <f t="shared" si="344"/>
        <v>8740.1771189569772</v>
      </c>
      <c r="N1111">
        <v>202212</v>
      </c>
      <c r="O1111" s="20" t="s">
        <v>29</v>
      </c>
      <c r="P1111" s="20" t="s">
        <v>4473</v>
      </c>
      <c r="Q1111">
        <v>25163.53</v>
      </c>
      <c r="R1111" s="21">
        <v>0.71</v>
      </c>
      <c r="S1111">
        <v>650.32000000000005</v>
      </c>
      <c r="T1111" s="21">
        <v>0.04</v>
      </c>
      <c r="U1111" s="11">
        <f t="shared" si="345"/>
        <v>714.64425199999994</v>
      </c>
      <c r="V1111" s="23">
        <f t="shared" si="346"/>
        <v>3501.0275300259132</v>
      </c>
      <c r="W1111" s="23">
        <f t="shared" si="347"/>
        <v>12257193.765999347</v>
      </c>
      <c r="X1111" s="23">
        <f t="shared" si="348"/>
        <v>750.37646459999996</v>
      </c>
      <c r="Y1111" s="23">
        <f t="shared" si="349"/>
        <v>7716.6993120518264</v>
      </c>
      <c r="AA1111">
        <v>202212</v>
      </c>
      <c r="AB1111" s="20" t="s">
        <v>31</v>
      </c>
      <c r="AC1111" s="20" t="s">
        <v>4474</v>
      </c>
      <c r="AD1111">
        <v>179310.03</v>
      </c>
      <c r="AE1111" s="21">
        <v>0.72</v>
      </c>
      <c r="AF1111">
        <v>543.52459999999996</v>
      </c>
      <c r="AG1111" s="22">
        <v>4.1999999999999997E-3</v>
      </c>
      <c r="AH1111" s="11">
        <f t="shared" si="350"/>
        <v>542.23353071999998</v>
      </c>
      <c r="AI1111" s="23">
        <f t="shared" si="351"/>
        <v>8349.2561628960375</v>
      </c>
      <c r="AJ1111" s="23">
        <f t="shared" si="352"/>
        <v>69710078.473657459</v>
      </c>
      <c r="AK1111" s="23">
        <f t="shared" si="353"/>
        <v>569.34520725599998</v>
      </c>
      <c r="AL1111" s="23">
        <f t="shared" si="354"/>
        <v>17240.745856512076</v>
      </c>
      <c r="AN1111">
        <v>202212</v>
      </c>
      <c r="AO1111" s="20" t="s">
        <v>33</v>
      </c>
      <c r="AP1111" s="20" t="s">
        <v>4475</v>
      </c>
      <c r="AQ1111">
        <v>2296.85</v>
      </c>
      <c r="AR1111" s="21">
        <v>0.86</v>
      </c>
      <c r="AS1111">
        <v>88.3</v>
      </c>
      <c r="AT1111">
        <v>4.4699999999999997E-2</v>
      </c>
      <c r="AU1111" s="11">
        <f t="shared" si="355"/>
        <v>88.295507699999987</v>
      </c>
      <c r="AV1111" s="23">
        <f t="shared" si="356"/>
        <v>408.18283283381714</v>
      </c>
      <c r="AW1111" s="23">
        <f t="shared" si="357"/>
        <v>166613.22502023992</v>
      </c>
      <c r="AX1111" s="23">
        <f t="shared" si="358"/>
        <v>92.710283084999986</v>
      </c>
      <c r="AY1111" s="23">
        <f t="shared" si="359"/>
        <v>904.66117336763432</v>
      </c>
      <c r="AZ1111" s="23"/>
      <c r="BA1111" s="23"/>
    </row>
    <row r="1112" spans="1:53">
      <c r="A1112">
        <v>202212</v>
      </c>
      <c r="B1112" s="20" t="s">
        <v>27</v>
      </c>
      <c r="C1112" s="20" t="s">
        <v>4476</v>
      </c>
      <c r="D1112">
        <v>40762.879999999997</v>
      </c>
      <c r="E1112" s="21">
        <v>0.68</v>
      </c>
      <c r="F1112">
        <v>1342.54</v>
      </c>
      <c r="G1112" s="22">
        <v>4.8399999999999999E-2</v>
      </c>
      <c r="H1112" s="11">
        <f t="shared" si="340"/>
        <v>1341.58790656</v>
      </c>
      <c r="I1112" s="23">
        <f t="shared" si="341"/>
        <v>5948.7219588135376</v>
      </c>
      <c r="J1112" s="23">
        <f t="shared" si="342"/>
        <v>35387292.94327037</v>
      </c>
      <c r="K1112" s="23">
        <f t="shared" si="343"/>
        <v>1408.6673018880001</v>
      </c>
      <c r="L1112" s="23">
        <f t="shared" si="344"/>
        <v>13239.031824187075</v>
      </c>
      <c r="N1112">
        <v>202212</v>
      </c>
      <c r="O1112" s="20" t="s">
        <v>29</v>
      </c>
      <c r="P1112" s="20" t="s">
        <v>4477</v>
      </c>
      <c r="Q1112">
        <v>15097.91</v>
      </c>
      <c r="R1112" s="21">
        <v>0.71</v>
      </c>
      <c r="S1112">
        <v>390.19</v>
      </c>
      <c r="T1112" s="21">
        <v>0.04</v>
      </c>
      <c r="U1112" s="11">
        <f t="shared" si="345"/>
        <v>428.78064399999994</v>
      </c>
      <c r="V1112" s="23">
        <f t="shared" si="346"/>
        <v>2100.5875787639307</v>
      </c>
      <c r="W1112" s="23">
        <f t="shared" si="347"/>
        <v>4412468.1760573126</v>
      </c>
      <c r="X1112" s="23">
        <f t="shared" si="348"/>
        <v>450.21967619999998</v>
      </c>
      <c r="Y1112" s="23">
        <f t="shared" si="349"/>
        <v>4629.9558015278617</v>
      </c>
      <c r="AA1112">
        <v>202212</v>
      </c>
      <c r="AB1112" s="20" t="s">
        <v>31</v>
      </c>
      <c r="AC1112" s="20" t="s">
        <v>4478</v>
      </c>
      <c r="AD1112">
        <v>169131.5</v>
      </c>
      <c r="AE1112" s="21">
        <v>0.72</v>
      </c>
      <c r="AF1112">
        <v>512.67139999999995</v>
      </c>
      <c r="AG1112" s="22">
        <v>4.1999999999999997E-3</v>
      </c>
      <c r="AH1112" s="11">
        <f t="shared" si="350"/>
        <v>511.45365599999997</v>
      </c>
      <c r="AI1112" s="23">
        <f t="shared" si="351"/>
        <v>7875.3108162150847</v>
      </c>
      <c r="AJ1112" s="23">
        <f t="shared" si="352"/>
        <v>62020520.451994307</v>
      </c>
      <c r="AK1112" s="23">
        <f t="shared" si="353"/>
        <v>537.02633879999996</v>
      </c>
      <c r="AL1112" s="23">
        <f t="shared" si="354"/>
        <v>16262.075288430169</v>
      </c>
      <c r="AN1112">
        <v>202212</v>
      </c>
      <c r="AO1112" s="20" t="s">
        <v>33</v>
      </c>
      <c r="AP1112" s="20" t="s">
        <v>4479</v>
      </c>
      <c r="AQ1112">
        <v>1958.27</v>
      </c>
      <c r="AR1112" s="21">
        <v>0.86</v>
      </c>
      <c r="AS1112">
        <v>28.63</v>
      </c>
      <c r="AT1112">
        <v>1.7000000000000001E-2</v>
      </c>
      <c r="AU1112" s="11">
        <f t="shared" si="355"/>
        <v>28.629907400000004</v>
      </c>
      <c r="AV1112" s="23">
        <f t="shared" si="356"/>
        <v>217.7069239585129</v>
      </c>
      <c r="AW1112" s="23">
        <f t="shared" si="357"/>
        <v>47396.304739477717</v>
      </c>
      <c r="AX1112" s="23">
        <f t="shared" si="358"/>
        <v>30.061402770000004</v>
      </c>
      <c r="AY1112" s="23">
        <f t="shared" si="359"/>
        <v>464.04375531702578</v>
      </c>
      <c r="AZ1112" s="23"/>
      <c r="BA1112" s="23"/>
    </row>
    <row r="1113" spans="1:53">
      <c r="A1113">
        <v>202212</v>
      </c>
      <c r="B1113" s="20" t="s">
        <v>27</v>
      </c>
      <c r="C1113" s="20" t="s">
        <v>4480</v>
      </c>
      <c r="D1113">
        <v>17236.91</v>
      </c>
      <c r="E1113" s="21">
        <v>0.68</v>
      </c>
      <c r="F1113">
        <v>567.70000000000005</v>
      </c>
      <c r="G1113" s="22">
        <v>4.8399999999999999E-2</v>
      </c>
      <c r="H1113" s="11">
        <f t="shared" si="340"/>
        <v>567.30118192000009</v>
      </c>
      <c r="I1113" s="23">
        <f t="shared" si="341"/>
        <v>2515.4646830423335</v>
      </c>
      <c r="J1113" s="23">
        <f t="shared" si="342"/>
        <v>6327562.5716332672</v>
      </c>
      <c r="K1113" s="23">
        <f t="shared" si="343"/>
        <v>595.66624101600007</v>
      </c>
      <c r="L1113" s="23">
        <f t="shared" si="344"/>
        <v>5598.2305480046671</v>
      </c>
      <c r="N1113">
        <v>202212</v>
      </c>
      <c r="O1113" s="20" t="s">
        <v>29</v>
      </c>
      <c r="P1113" s="20" t="s">
        <v>4481</v>
      </c>
      <c r="Q1113">
        <v>83276.3</v>
      </c>
      <c r="R1113" s="21">
        <v>0.71</v>
      </c>
      <c r="S1113">
        <v>2152.19</v>
      </c>
      <c r="T1113" s="21">
        <v>0.04</v>
      </c>
      <c r="U1113" s="11">
        <f t="shared" si="345"/>
        <v>2365.0469200000002</v>
      </c>
      <c r="V1113" s="23">
        <f t="shared" si="346"/>
        <v>11586.316343481894</v>
      </c>
      <c r="W1113" s="23">
        <f t="shared" si="347"/>
        <v>134242726.41123566</v>
      </c>
      <c r="X1113" s="23">
        <f t="shared" si="348"/>
        <v>2483.2992660000004</v>
      </c>
      <c r="Y1113" s="23">
        <f t="shared" si="349"/>
        <v>25537.679606963789</v>
      </c>
      <c r="AA1113">
        <v>202212</v>
      </c>
      <c r="AB1113" s="20" t="s">
        <v>31</v>
      </c>
      <c r="AC1113" s="20" t="s">
        <v>4482</v>
      </c>
      <c r="AD1113">
        <v>226218.71</v>
      </c>
      <c r="AE1113" s="21">
        <v>0.72</v>
      </c>
      <c r="AF1113">
        <v>685.71420000000001</v>
      </c>
      <c r="AG1113" s="22">
        <v>4.1999999999999997E-3</v>
      </c>
      <c r="AH1113" s="11">
        <f t="shared" si="350"/>
        <v>684.08537903999991</v>
      </c>
      <c r="AI1113" s="23">
        <f t="shared" si="351"/>
        <v>10533.476340558818</v>
      </c>
      <c r="AJ1113" s="23">
        <f t="shared" si="352"/>
        <v>110954123.81711239</v>
      </c>
      <c r="AK1113" s="23">
        <f t="shared" si="353"/>
        <v>718.28964799199991</v>
      </c>
      <c r="AL1113" s="23">
        <f t="shared" si="354"/>
        <v>21751.038060157636</v>
      </c>
      <c r="AN1113">
        <v>202212</v>
      </c>
      <c r="AO1113" s="20" t="s">
        <v>33</v>
      </c>
      <c r="AP1113" s="20" t="s">
        <v>4483</v>
      </c>
      <c r="AQ1113">
        <v>174.79</v>
      </c>
      <c r="AR1113" s="21">
        <v>0.86</v>
      </c>
      <c r="AS1113">
        <v>7.11</v>
      </c>
      <c r="AT1113">
        <v>4.7300000000000002E-2</v>
      </c>
      <c r="AU1113" s="11">
        <f t="shared" si="355"/>
        <v>7.11010762</v>
      </c>
      <c r="AV1113" s="23">
        <f t="shared" si="356"/>
        <v>31.909770933145946</v>
      </c>
      <c r="AW1113" s="23">
        <f t="shared" si="357"/>
        <v>1018.2334810058459</v>
      </c>
      <c r="AX1113" s="23">
        <f t="shared" si="358"/>
        <v>7.4656130010000004</v>
      </c>
      <c r="AY1113" s="23">
        <f t="shared" si="359"/>
        <v>70.929649486291893</v>
      </c>
      <c r="AZ1113" s="23"/>
      <c r="BA1113" s="23"/>
    </row>
    <row r="1114" spans="1:53">
      <c r="A1114">
        <v>202212</v>
      </c>
      <c r="B1114" s="20" t="s">
        <v>27</v>
      </c>
      <c r="C1114" s="20" t="s">
        <v>4484</v>
      </c>
      <c r="D1114">
        <v>51197.07</v>
      </c>
      <c r="E1114" s="21">
        <v>0.68</v>
      </c>
      <c r="F1114">
        <v>1686.19</v>
      </c>
      <c r="G1114" s="22">
        <v>4.8399999999999999E-2</v>
      </c>
      <c r="H1114" s="11">
        <f t="shared" si="340"/>
        <v>1684.9979678400002</v>
      </c>
      <c r="I1114" s="23">
        <f t="shared" si="341"/>
        <v>7471.4331896056865</v>
      </c>
      <c r="J1114" s="23">
        <f t="shared" si="342"/>
        <v>55822313.906741403</v>
      </c>
      <c r="K1114" s="23">
        <f t="shared" si="343"/>
        <v>1769.2478662320002</v>
      </c>
      <c r="L1114" s="23">
        <f t="shared" si="344"/>
        <v>16627.864347051374</v>
      </c>
      <c r="N1114">
        <v>202212</v>
      </c>
      <c r="O1114" s="20" t="s">
        <v>29</v>
      </c>
      <c r="P1114" s="20" t="s">
        <v>4485</v>
      </c>
      <c r="Q1114">
        <v>45293.760000000002</v>
      </c>
      <c r="R1114" s="21">
        <v>0.71</v>
      </c>
      <c r="S1114">
        <v>1170.57</v>
      </c>
      <c r="T1114" s="21">
        <v>0.04</v>
      </c>
      <c r="U1114" s="11">
        <f t="shared" si="345"/>
        <v>1286.3427839999999</v>
      </c>
      <c r="V1114" s="23">
        <f t="shared" si="346"/>
        <v>6301.7669102223135</v>
      </c>
      <c r="W1114" s="23">
        <f t="shared" si="347"/>
        <v>39712266.190772884</v>
      </c>
      <c r="X1114" s="23">
        <f t="shared" si="348"/>
        <v>1350.6599232000001</v>
      </c>
      <c r="Y1114" s="23">
        <f t="shared" si="349"/>
        <v>13889.876604444627</v>
      </c>
      <c r="AA1114">
        <v>202212</v>
      </c>
      <c r="AB1114" s="20" t="s">
        <v>31</v>
      </c>
      <c r="AC1114" s="20" t="s">
        <v>4486</v>
      </c>
      <c r="AD1114">
        <v>218921.48</v>
      </c>
      <c r="AE1114" s="21">
        <v>0.72</v>
      </c>
      <c r="AF1114">
        <v>663.59479999999996</v>
      </c>
      <c r="AG1114" s="22">
        <v>4.1999999999999997E-3</v>
      </c>
      <c r="AH1114" s="11">
        <f t="shared" si="350"/>
        <v>662.01855551999995</v>
      </c>
      <c r="AI1114" s="23">
        <f t="shared" si="351"/>
        <v>10193.693660529318</v>
      </c>
      <c r="AJ1114" s="23">
        <f t="shared" si="352"/>
        <v>103911390.4447156</v>
      </c>
      <c r="AK1114" s="23">
        <f t="shared" si="353"/>
        <v>695.119483296</v>
      </c>
      <c r="AL1114" s="23">
        <f t="shared" si="354"/>
        <v>21049.405876578636</v>
      </c>
      <c r="AN1114">
        <v>202212</v>
      </c>
      <c r="AO1114" s="20" t="s">
        <v>33</v>
      </c>
      <c r="AP1114" s="20" t="s">
        <v>4487</v>
      </c>
      <c r="AQ1114">
        <v>1232.19</v>
      </c>
      <c r="AR1114" s="21">
        <v>0.86</v>
      </c>
      <c r="AS1114">
        <v>51.29</v>
      </c>
      <c r="AT1114">
        <v>4.8399999999999999E-2</v>
      </c>
      <c r="AU1114" s="11">
        <f t="shared" si="355"/>
        <v>51.288676560000006</v>
      </c>
      <c r="AV1114" s="23">
        <f t="shared" si="356"/>
        <v>227.41862460081148</v>
      </c>
      <c r="AW1114" s="23">
        <f t="shared" si="357"/>
        <v>51719.230815324816</v>
      </c>
      <c r="AX1114" s="23">
        <f t="shared" si="358"/>
        <v>53.853110388000012</v>
      </c>
      <c r="AY1114" s="23">
        <f t="shared" si="359"/>
        <v>506.12592576162297</v>
      </c>
      <c r="AZ1114" s="23"/>
      <c r="BA1114" s="23"/>
    </row>
    <row r="1115" spans="1:53">
      <c r="A1115">
        <v>202212</v>
      </c>
      <c r="B1115" s="20" t="s">
        <v>27</v>
      </c>
      <c r="C1115" s="20" t="s">
        <v>4488</v>
      </c>
      <c r="D1115">
        <v>49762.67</v>
      </c>
      <c r="E1115" s="21">
        <v>0.68</v>
      </c>
      <c r="F1115">
        <v>1638.95</v>
      </c>
      <c r="G1115" s="22">
        <v>4.8399999999999999E-2</v>
      </c>
      <c r="H1115" s="11">
        <f t="shared" si="340"/>
        <v>1637.7889950400001</v>
      </c>
      <c r="I1115" s="23">
        <f t="shared" si="341"/>
        <v>7262.104339982644</v>
      </c>
      <c r="J1115" s="23">
        <f t="shared" si="342"/>
        <v>52738159.444794752</v>
      </c>
      <c r="K1115" s="23">
        <f t="shared" si="343"/>
        <v>1719.6784447920002</v>
      </c>
      <c r="L1115" s="23">
        <f t="shared" si="344"/>
        <v>16161.997675005288</v>
      </c>
      <c r="N1115">
        <v>202212</v>
      </c>
      <c r="O1115" s="20" t="s">
        <v>29</v>
      </c>
      <c r="P1115" s="20" t="s">
        <v>4489</v>
      </c>
      <c r="Q1115">
        <v>21468.92</v>
      </c>
      <c r="R1115" s="21">
        <v>0.71</v>
      </c>
      <c r="S1115">
        <v>554.84</v>
      </c>
      <c r="T1115" s="21">
        <v>0.04</v>
      </c>
      <c r="U1115" s="11">
        <f t="shared" si="345"/>
        <v>609.71732799999995</v>
      </c>
      <c r="V1115" s="23">
        <f t="shared" si="346"/>
        <v>2986.9926818663325</v>
      </c>
      <c r="W1115" s="23">
        <f t="shared" si="347"/>
        <v>8922125.2815230265</v>
      </c>
      <c r="X1115" s="23">
        <f t="shared" si="348"/>
        <v>640.20319440000003</v>
      </c>
      <c r="Y1115" s="23">
        <f t="shared" si="349"/>
        <v>6583.7026917326648</v>
      </c>
      <c r="AA1115">
        <v>202212</v>
      </c>
      <c r="AB1115" s="20" t="s">
        <v>31</v>
      </c>
      <c r="AC1115" s="20" t="s">
        <v>4490</v>
      </c>
      <c r="AD1115">
        <v>152369.85999999999</v>
      </c>
      <c r="AE1115" s="21">
        <v>0.72</v>
      </c>
      <c r="AF1115">
        <v>461.86349999999999</v>
      </c>
      <c r="AG1115" s="22">
        <v>4.1999999999999997E-3</v>
      </c>
      <c r="AH1115" s="11">
        <f t="shared" si="350"/>
        <v>460.76645663999989</v>
      </c>
      <c r="AI1115" s="23">
        <f t="shared" si="351"/>
        <v>7094.8345312563188</v>
      </c>
      <c r="AJ1115" s="23">
        <f t="shared" si="352"/>
        <v>50336677.025907069</v>
      </c>
      <c r="AK1115" s="23">
        <f t="shared" si="353"/>
        <v>483.80477947199989</v>
      </c>
      <c r="AL1115" s="23">
        <f t="shared" si="354"/>
        <v>14650.435519152637</v>
      </c>
      <c r="AN1115">
        <v>202212</v>
      </c>
      <c r="AO1115" s="20" t="s">
        <v>33</v>
      </c>
      <c r="AP1115" s="20" t="s">
        <v>4491</v>
      </c>
      <c r="AQ1115">
        <v>825.16</v>
      </c>
      <c r="AR1115" s="21">
        <v>0.86</v>
      </c>
      <c r="AS1115">
        <v>38.25</v>
      </c>
      <c r="AT1115">
        <v>5.3899999999999997E-2</v>
      </c>
      <c r="AU1115" s="11">
        <f t="shared" si="355"/>
        <v>38.249466639999994</v>
      </c>
      <c r="AV1115" s="23">
        <f t="shared" si="356"/>
        <v>160.25054761043776</v>
      </c>
      <c r="AW1115" s="23">
        <f t="shared" si="357"/>
        <v>25680.23800944518</v>
      </c>
      <c r="AX1115" s="23">
        <f t="shared" si="358"/>
        <v>40.161939971999999</v>
      </c>
      <c r="AY1115" s="23">
        <f t="shared" si="359"/>
        <v>358.75056186087551</v>
      </c>
      <c r="AZ1115" s="23"/>
      <c r="BA1115" s="23"/>
    </row>
    <row r="1116" spans="1:53">
      <c r="A1116">
        <v>202212</v>
      </c>
      <c r="B1116" s="20" t="s">
        <v>27</v>
      </c>
      <c r="C1116" s="20" t="s">
        <v>4492</v>
      </c>
      <c r="D1116">
        <v>79382.19</v>
      </c>
      <c r="E1116" s="21">
        <v>0.68</v>
      </c>
      <c r="F1116">
        <v>2614.48</v>
      </c>
      <c r="G1116" s="22">
        <v>4.8399999999999999E-2</v>
      </c>
      <c r="H1116" s="11">
        <f t="shared" si="340"/>
        <v>2612.6266372800001</v>
      </c>
      <c r="I1116" s="23">
        <f t="shared" si="341"/>
        <v>11584.622499482581</v>
      </c>
      <c r="J1116" s="23">
        <f t="shared" si="342"/>
        <v>134203478.45551804</v>
      </c>
      <c r="K1116" s="23">
        <f t="shared" si="343"/>
        <v>2743.2579691440001</v>
      </c>
      <c r="L1116" s="23">
        <f t="shared" si="344"/>
        <v>25781.87163624516</v>
      </c>
      <c r="N1116">
        <v>202212</v>
      </c>
      <c r="O1116" s="20" t="s">
        <v>29</v>
      </c>
      <c r="P1116" s="20" t="s">
        <v>4493</v>
      </c>
      <c r="Q1116">
        <v>62304.11</v>
      </c>
      <c r="R1116" s="21">
        <v>0.71</v>
      </c>
      <c r="S1116">
        <v>1610.18</v>
      </c>
      <c r="T1116" s="21">
        <v>0.04</v>
      </c>
      <c r="U1116" s="11">
        <f t="shared" si="345"/>
        <v>1769.4367239999999</v>
      </c>
      <c r="V1116" s="23">
        <f t="shared" si="346"/>
        <v>8668.4342118837376</v>
      </c>
      <c r="W1116" s="23">
        <f t="shared" si="347"/>
        <v>75141751.68575643</v>
      </c>
      <c r="X1116" s="23">
        <f t="shared" si="348"/>
        <v>1857.9085602</v>
      </c>
      <c r="Y1116" s="23">
        <f t="shared" si="349"/>
        <v>19106.305147767474</v>
      </c>
      <c r="AA1116">
        <v>202212</v>
      </c>
      <c r="AB1116" s="20" t="s">
        <v>31</v>
      </c>
      <c r="AC1116" s="20" t="s">
        <v>4494</v>
      </c>
      <c r="AD1116">
        <v>198584.01</v>
      </c>
      <c r="AE1116" s="21">
        <v>0.72</v>
      </c>
      <c r="AF1116">
        <v>601.9479</v>
      </c>
      <c r="AG1116" s="22">
        <v>4.1999999999999997E-3</v>
      </c>
      <c r="AH1116" s="11">
        <f t="shared" si="350"/>
        <v>600.51804623999999</v>
      </c>
      <c r="AI1116" s="23">
        <f t="shared" si="351"/>
        <v>9246.7151410610368</v>
      </c>
      <c r="AJ1116" s="23">
        <f t="shared" si="352"/>
        <v>85501740.899927422</v>
      </c>
      <c r="AK1116" s="23">
        <f t="shared" si="353"/>
        <v>630.54394855199996</v>
      </c>
      <c r="AL1116" s="23">
        <f t="shared" si="354"/>
        <v>19093.948328362072</v>
      </c>
      <c r="AN1116">
        <v>202212</v>
      </c>
      <c r="AO1116" s="20" t="s">
        <v>33</v>
      </c>
      <c r="AP1116" s="20" t="s">
        <v>4495</v>
      </c>
      <c r="AQ1116">
        <v>3951.99</v>
      </c>
      <c r="AR1116" s="21">
        <v>0.86</v>
      </c>
      <c r="AS1116">
        <v>90.07</v>
      </c>
      <c r="AT1116">
        <v>2.6499999999999999E-2</v>
      </c>
      <c r="AU1116" s="11">
        <f t="shared" si="355"/>
        <v>90.065852099999987</v>
      </c>
      <c r="AV1116" s="23">
        <f t="shared" si="356"/>
        <v>545.89008103141498</v>
      </c>
      <c r="AW1116" s="23">
        <f t="shared" si="357"/>
        <v>297995.98056848481</v>
      </c>
      <c r="AX1116" s="23">
        <f t="shared" si="358"/>
        <v>94.569144704999985</v>
      </c>
      <c r="AY1116" s="23">
        <f t="shared" si="359"/>
        <v>1181.84601416283</v>
      </c>
      <c r="AZ1116" s="23"/>
      <c r="BA1116" s="23"/>
    </row>
    <row r="1117" spans="1:53">
      <c r="A1117">
        <v>202212</v>
      </c>
      <c r="B1117" s="20" t="s">
        <v>27</v>
      </c>
      <c r="C1117" s="20" t="s">
        <v>4496</v>
      </c>
      <c r="D1117">
        <v>71290.91</v>
      </c>
      <c r="E1117" s="21">
        <v>0.68</v>
      </c>
      <c r="F1117">
        <v>2347.9899999999998</v>
      </c>
      <c r="G1117" s="22">
        <v>4.8399999999999999E-2</v>
      </c>
      <c r="H1117" s="11">
        <f t="shared" si="340"/>
        <v>2346.3264299200005</v>
      </c>
      <c r="I1117" s="23">
        <f t="shared" si="341"/>
        <v>10403.823326045649</v>
      </c>
      <c r="J1117" s="23">
        <f t="shared" si="342"/>
        <v>108239539.79957156</v>
      </c>
      <c r="K1117" s="23">
        <f t="shared" si="343"/>
        <v>2463.6427514160005</v>
      </c>
      <c r="L1117" s="23">
        <f t="shared" si="344"/>
        <v>23153.9730820113</v>
      </c>
      <c r="N1117">
        <v>202212</v>
      </c>
      <c r="O1117" s="20" t="s">
        <v>29</v>
      </c>
      <c r="P1117" s="20" t="s">
        <v>4497</v>
      </c>
      <c r="Q1117">
        <v>24572.77</v>
      </c>
      <c r="R1117" s="21">
        <v>0.71</v>
      </c>
      <c r="S1117">
        <v>635.04999999999995</v>
      </c>
      <c r="T1117" s="21">
        <v>0.04</v>
      </c>
      <c r="U1117" s="11">
        <f t="shared" si="345"/>
        <v>697.86666799999989</v>
      </c>
      <c r="V1117" s="23">
        <f t="shared" si="346"/>
        <v>3418.8344901925461</v>
      </c>
      <c r="W1117" s="23">
        <f t="shared" si="347"/>
        <v>11688429.271330127</v>
      </c>
      <c r="X1117" s="23">
        <f t="shared" si="348"/>
        <v>732.76000139999996</v>
      </c>
      <c r="Y1117" s="23">
        <f t="shared" si="349"/>
        <v>7535.5356483850919</v>
      </c>
      <c r="AA1117">
        <v>202212</v>
      </c>
      <c r="AB1117" s="20" t="s">
        <v>31</v>
      </c>
      <c r="AC1117" s="20" t="s">
        <v>4498</v>
      </c>
      <c r="AD1117">
        <v>196274.8</v>
      </c>
      <c r="AE1117" s="21">
        <v>0.72</v>
      </c>
      <c r="AF1117">
        <v>594.94820000000004</v>
      </c>
      <c r="AG1117" s="22">
        <v>4.1999999999999997E-3</v>
      </c>
      <c r="AH1117" s="11">
        <f t="shared" si="350"/>
        <v>593.53499519999991</v>
      </c>
      <c r="AI1117" s="23">
        <f t="shared" si="351"/>
        <v>9139.1908390243843</v>
      </c>
      <c r="AJ1117" s="23">
        <f t="shared" si="352"/>
        <v>83524809.19210723</v>
      </c>
      <c r="AK1117" s="23">
        <f t="shared" si="353"/>
        <v>623.21174495999992</v>
      </c>
      <c r="AL1117" s="23">
        <f t="shared" si="354"/>
        <v>18871.916673248768</v>
      </c>
      <c r="AN1117">
        <v>202212</v>
      </c>
      <c r="AO1117" s="20" t="s">
        <v>33</v>
      </c>
      <c r="AP1117" s="20" t="s">
        <v>4499</v>
      </c>
      <c r="AQ1117">
        <v>2579.2199999999998</v>
      </c>
      <c r="AR1117" s="21">
        <v>0.86</v>
      </c>
      <c r="AS1117">
        <v>35.049999999999997</v>
      </c>
      <c r="AT1117">
        <v>1.5800000000000002E-2</v>
      </c>
      <c r="AU1117" s="11">
        <f t="shared" si="355"/>
        <v>35.046441360000003</v>
      </c>
      <c r="AV1117" s="23">
        <f t="shared" si="356"/>
        <v>276.60311257233496</v>
      </c>
      <c r="AW1117" s="23">
        <f t="shared" si="357"/>
        <v>76509.281884703814</v>
      </c>
      <c r="AX1117" s="23">
        <f t="shared" si="358"/>
        <v>36.798763428000008</v>
      </c>
      <c r="AY1117" s="23">
        <f t="shared" si="359"/>
        <v>588.25266650466995</v>
      </c>
      <c r="AZ1117" s="23"/>
      <c r="BA1117" s="23"/>
    </row>
    <row r="1118" spans="1:53">
      <c r="A1118">
        <v>202212</v>
      </c>
      <c r="B1118" s="20" t="s">
        <v>27</v>
      </c>
      <c r="C1118" s="20" t="s">
        <v>4500</v>
      </c>
      <c r="D1118">
        <v>128055.27</v>
      </c>
      <c r="E1118" s="21">
        <v>0.68</v>
      </c>
      <c r="F1118">
        <v>4217.54</v>
      </c>
      <c r="G1118" s="22">
        <v>4.8399999999999999E-2</v>
      </c>
      <c r="H1118" s="11">
        <f t="shared" si="340"/>
        <v>4214.5550462400006</v>
      </c>
      <c r="I1118" s="23">
        <f t="shared" si="341"/>
        <v>18687.717761620293</v>
      </c>
      <c r="J1118" s="23">
        <f t="shared" si="342"/>
        <v>349230795.13797861</v>
      </c>
      <c r="K1118" s="23">
        <f t="shared" si="343"/>
        <v>4425.2827985520007</v>
      </c>
      <c r="L1118" s="23">
        <f t="shared" si="344"/>
        <v>41589.990569480586</v>
      </c>
      <c r="N1118">
        <v>202212</v>
      </c>
      <c r="O1118" s="20" t="s">
        <v>29</v>
      </c>
      <c r="P1118" s="20" t="s">
        <v>4501</v>
      </c>
      <c r="Q1118">
        <v>280318.25</v>
      </c>
      <c r="R1118" s="21">
        <v>0.71</v>
      </c>
      <c r="S1118">
        <v>7244.54</v>
      </c>
      <c r="T1118" s="21">
        <v>0.04</v>
      </c>
      <c r="U1118" s="11">
        <f t="shared" si="345"/>
        <v>7961.0383000000002</v>
      </c>
      <c r="V1118" s="23">
        <f t="shared" si="346"/>
        <v>39000.963315508052</v>
      </c>
      <c r="W1118" s="23">
        <f t="shared" si="347"/>
        <v>1521075139.5376048</v>
      </c>
      <c r="X1118" s="23">
        <f t="shared" si="348"/>
        <v>8359.0902150000002</v>
      </c>
      <c r="Y1118" s="23">
        <f t="shared" si="349"/>
        <v>85962.964931016104</v>
      </c>
      <c r="AA1118">
        <v>202212</v>
      </c>
      <c r="AB1118" s="20" t="s">
        <v>31</v>
      </c>
      <c r="AC1118" s="20" t="s">
        <v>4502</v>
      </c>
      <c r="AD1118">
        <v>239007.8</v>
      </c>
      <c r="AE1118" s="21">
        <v>0.72</v>
      </c>
      <c r="AF1118">
        <v>724.48040000000003</v>
      </c>
      <c r="AG1118" s="22">
        <v>4.1999999999999997E-3</v>
      </c>
      <c r="AH1118" s="11">
        <f t="shared" si="350"/>
        <v>722.75958719999983</v>
      </c>
      <c r="AI1118" s="23">
        <f t="shared" si="351"/>
        <v>11128.977821989231</v>
      </c>
      <c r="AJ1118" s="23">
        <f t="shared" si="352"/>
        <v>123854147.36232816</v>
      </c>
      <c r="AK1118" s="23">
        <f t="shared" si="353"/>
        <v>758.89756655999986</v>
      </c>
      <c r="AL1118" s="23">
        <f t="shared" si="354"/>
        <v>22980.715231178459</v>
      </c>
      <c r="AN1118">
        <v>202212</v>
      </c>
      <c r="AO1118" s="20" t="s">
        <v>33</v>
      </c>
      <c r="AP1118" s="20" t="s">
        <v>4503</v>
      </c>
      <c r="AQ1118">
        <v>670.35</v>
      </c>
      <c r="AR1118" s="21">
        <v>0.86</v>
      </c>
      <c r="AS1118">
        <v>5.71</v>
      </c>
      <c r="AT1118">
        <v>9.8999999999999991E-3</v>
      </c>
      <c r="AU1118" s="11">
        <f t="shared" si="355"/>
        <v>5.7073598999999993</v>
      </c>
      <c r="AV1118" s="23">
        <f t="shared" si="356"/>
        <v>57.076481432213136</v>
      </c>
      <c r="AW1118" s="23">
        <f t="shared" si="357"/>
        <v>3257.724732681771</v>
      </c>
      <c r="AX1118" s="23">
        <f t="shared" si="358"/>
        <v>5.9927278949999998</v>
      </c>
      <c r="AY1118" s="23">
        <f t="shared" si="359"/>
        <v>119.86032276442627</v>
      </c>
      <c r="AZ1118" s="23"/>
      <c r="BA1118" s="23"/>
    </row>
    <row r="1119" spans="1:53">
      <c r="A1119">
        <v>202212</v>
      </c>
      <c r="B1119" s="20" t="s">
        <v>27</v>
      </c>
      <c r="C1119" s="20" t="s">
        <v>4504</v>
      </c>
      <c r="D1119">
        <v>83918.99</v>
      </c>
      <c r="E1119" s="21">
        <v>0.68</v>
      </c>
      <c r="F1119">
        <v>2763.9</v>
      </c>
      <c r="G1119" s="22">
        <v>4.8399999999999999E-2</v>
      </c>
      <c r="H1119" s="11">
        <f t="shared" si="340"/>
        <v>2761.9417988800005</v>
      </c>
      <c r="I1119" s="23">
        <f t="shared" si="341"/>
        <v>12246.699413153678</v>
      </c>
      <c r="J1119" s="23">
        <f t="shared" si="342"/>
        <v>149981646.51613864</v>
      </c>
      <c r="K1119" s="23">
        <f t="shared" si="343"/>
        <v>2900.0388888240009</v>
      </c>
      <c r="L1119" s="23">
        <f t="shared" si="344"/>
        <v>27255.340625187357</v>
      </c>
      <c r="N1119">
        <v>202212</v>
      </c>
      <c r="O1119" s="20" t="s">
        <v>29</v>
      </c>
      <c r="P1119" s="20" t="s">
        <v>4505</v>
      </c>
      <c r="Q1119">
        <v>36033.71</v>
      </c>
      <c r="R1119" s="21">
        <v>0.71</v>
      </c>
      <c r="S1119">
        <v>931.25</v>
      </c>
      <c r="T1119" s="21">
        <v>0.04</v>
      </c>
      <c r="U1119" s="11">
        <f t="shared" si="345"/>
        <v>1023.357364</v>
      </c>
      <c r="V1119" s="23">
        <f t="shared" si="346"/>
        <v>5013.4067326392615</v>
      </c>
      <c r="W1119" s="23">
        <f t="shared" si="347"/>
        <v>25134247.066872675</v>
      </c>
      <c r="X1119" s="23">
        <f t="shared" si="348"/>
        <v>1074.5252322000001</v>
      </c>
      <c r="Y1119" s="23">
        <f t="shared" si="349"/>
        <v>11050.170829278522</v>
      </c>
      <c r="AA1119">
        <v>202212</v>
      </c>
      <c r="AB1119" s="20" t="s">
        <v>31</v>
      </c>
      <c r="AC1119" s="20" t="s">
        <v>4506</v>
      </c>
      <c r="AD1119">
        <v>143885.88</v>
      </c>
      <c r="AE1119" s="21">
        <v>0.72</v>
      </c>
      <c r="AF1119">
        <v>436.14690000000002</v>
      </c>
      <c r="AG1119" s="22">
        <v>4.1999999999999997E-3</v>
      </c>
      <c r="AH1119" s="11">
        <f t="shared" si="350"/>
        <v>435.11090111999994</v>
      </c>
      <c r="AI1119" s="23">
        <f t="shared" si="351"/>
        <v>6699.7929248225537</v>
      </c>
      <c r="AJ1119" s="23">
        <f t="shared" si="352"/>
        <v>44887225.235502347</v>
      </c>
      <c r="AK1119" s="23">
        <f t="shared" si="353"/>
        <v>456.86644617599995</v>
      </c>
      <c r="AL1119" s="23">
        <f t="shared" si="354"/>
        <v>13834.696750765108</v>
      </c>
      <c r="AN1119">
        <v>202212</v>
      </c>
      <c r="AO1119" s="20" t="s">
        <v>33</v>
      </c>
      <c r="AP1119" s="20" t="s">
        <v>4507</v>
      </c>
      <c r="AQ1119">
        <v>3727.94</v>
      </c>
      <c r="AR1119" s="21">
        <v>0.86</v>
      </c>
      <c r="AS1119">
        <v>40.08</v>
      </c>
      <c r="AT1119">
        <v>1.2500000000000001E-2</v>
      </c>
      <c r="AU1119" s="11">
        <f t="shared" si="355"/>
        <v>40.075355000000002</v>
      </c>
      <c r="AV1119" s="23">
        <f t="shared" si="356"/>
        <v>356.19754658294039</v>
      </c>
      <c r="AW1119" s="23">
        <f t="shared" si="357"/>
        <v>126876.692191706</v>
      </c>
      <c r="AX1119" s="23">
        <f t="shared" si="358"/>
        <v>42.079122750000003</v>
      </c>
      <c r="AY1119" s="23">
        <f t="shared" si="359"/>
        <v>752.47044816588073</v>
      </c>
      <c r="AZ1119" s="23"/>
      <c r="BA1119" s="23"/>
    </row>
    <row r="1120" spans="1:53">
      <c r="A1120">
        <v>202212</v>
      </c>
      <c r="B1120" s="20" t="s">
        <v>27</v>
      </c>
      <c r="C1120" s="20" t="s">
        <v>4508</v>
      </c>
      <c r="D1120">
        <v>71661.88</v>
      </c>
      <c r="E1120" s="21">
        <v>0.68</v>
      </c>
      <c r="F1120">
        <v>2360.21</v>
      </c>
      <c r="G1120" s="22">
        <v>4.8399999999999999E-2</v>
      </c>
      <c r="H1120" s="11">
        <f t="shared" si="340"/>
        <v>2358.5357945600003</v>
      </c>
      <c r="I1120" s="23">
        <f t="shared" si="341"/>
        <v>10457.960751690282</v>
      </c>
      <c r="J1120" s="23">
        <f t="shared" si="342"/>
        <v>109368943.08389436</v>
      </c>
      <c r="K1120" s="23">
        <f t="shared" si="343"/>
        <v>2476.4625842880005</v>
      </c>
      <c r="L1120" s="23">
        <f t="shared" si="344"/>
        <v>23274.457297940564</v>
      </c>
      <c r="N1120">
        <v>202212</v>
      </c>
      <c r="O1120" s="20" t="s">
        <v>29</v>
      </c>
      <c r="P1120" s="20" t="s">
        <v>4509</v>
      </c>
      <c r="Q1120">
        <v>30699.09</v>
      </c>
      <c r="R1120" s="21">
        <v>0.71</v>
      </c>
      <c r="S1120">
        <v>793.38</v>
      </c>
      <c r="T1120" s="21">
        <v>0.04</v>
      </c>
      <c r="U1120" s="11">
        <f t="shared" si="345"/>
        <v>871.85415599999999</v>
      </c>
      <c r="V1120" s="23">
        <f t="shared" si="346"/>
        <v>4271.1956246497693</v>
      </c>
      <c r="W1120" s="23">
        <f t="shared" si="347"/>
        <v>18243112.064027332</v>
      </c>
      <c r="X1120" s="23">
        <f t="shared" si="348"/>
        <v>915.44686380000007</v>
      </c>
      <c r="Y1120" s="23">
        <f t="shared" si="349"/>
        <v>9414.2454052995381</v>
      </c>
      <c r="AA1120">
        <v>202212</v>
      </c>
      <c r="AB1120" s="20" t="s">
        <v>31</v>
      </c>
      <c r="AC1120" s="20" t="s">
        <v>4510</v>
      </c>
      <c r="AD1120">
        <v>188294.77</v>
      </c>
      <c r="AE1120" s="21">
        <v>0.72</v>
      </c>
      <c r="AF1120">
        <v>570.75909999999999</v>
      </c>
      <c r="AG1120" s="22">
        <v>4.1999999999999997E-3</v>
      </c>
      <c r="AH1120" s="11">
        <f t="shared" si="350"/>
        <v>569.40338447999989</v>
      </c>
      <c r="AI1120" s="23">
        <f t="shared" si="351"/>
        <v>8767.6147779552102</v>
      </c>
      <c r="AJ1120" s="23">
        <f t="shared" si="352"/>
        <v>76871068.894618586</v>
      </c>
      <c r="AK1120" s="23">
        <f t="shared" si="353"/>
        <v>597.87355370399996</v>
      </c>
      <c r="AL1120" s="23">
        <f t="shared" si="354"/>
        <v>18104.63294039042</v>
      </c>
      <c r="AN1120">
        <v>202212</v>
      </c>
      <c r="AO1120" s="20" t="s">
        <v>33</v>
      </c>
      <c r="AP1120" s="20" t="s">
        <v>4511</v>
      </c>
      <c r="AQ1120">
        <v>1946.34</v>
      </c>
      <c r="AR1120" s="21">
        <v>0.86</v>
      </c>
      <c r="AS1120">
        <v>96.58</v>
      </c>
      <c r="AT1120">
        <v>5.7699999999999994E-2</v>
      </c>
      <c r="AU1120" s="11">
        <f t="shared" si="355"/>
        <v>96.581283479999996</v>
      </c>
      <c r="AV1120" s="23">
        <f t="shared" si="356"/>
        <v>390.30099773051336</v>
      </c>
      <c r="AW1120" s="23">
        <f t="shared" si="357"/>
        <v>152334.86882943418</v>
      </c>
      <c r="AX1120" s="23">
        <f t="shared" si="358"/>
        <v>101.41034765400001</v>
      </c>
      <c r="AY1120" s="23">
        <f t="shared" si="359"/>
        <v>877.18327894102674</v>
      </c>
      <c r="AZ1120" s="23"/>
      <c r="BA1120" s="23"/>
    </row>
    <row r="1121" spans="1:53">
      <c r="A1121">
        <v>202212</v>
      </c>
      <c r="B1121" s="20" t="s">
        <v>27</v>
      </c>
      <c r="C1121" s="20" t="s">
        <v>4512</v>
      </c>
      <c r="D1121">
        <v>89378.22</v>
      </c>
      <c r="E1121" s="21">
        <v>0.68</v>
      </c>
      <c r="F1121">
        <v>2943.7</v>
      </c>
      <c r="G1121" s="22">
        <v>4.8399999999999999E-2</v>
      </c>
      <c r="H1121" s="11">
        <f t="shared" si="340"/>
        <v>2941.6159766400001</v>
      </c>
      <c r="I1121" s="23">
        <f t="shared" si="341"/>
        <v>13043.390946706106</v>
      </c>
      <c r="J1121" s="23">
        <f t="shared" si="342"/>
        <v>170130047.3886148</v>
      </c>
      <c r="K1121" s="23">
        <f t="shared" si="343"/>
        <v>3088.6967754720004</v>
      </c>
      <c r="L1121" s="23">
        <f t="shared" si="344"/>
        <v>29028.397870052213</v>
      </c>
      <c r="N1121">
        <v>202212</v>
      </c>
      <c r="O1121" s="20" t="s">
        <v>29</v>
      </c>
      <c r="P1121" s="20" t="s">
        <v>4513</v>
      </c>
      <c r="Q1121">
        <v>66430.880000000005</v>
      </c>
      <c r="R1121" s="21">
        <v>0.71</v>
      </c>
      <c r="S1121">
        <v>1716.83</v>
      </c>
      <c r="T1121" s="21">
        <v>0.04</v>
      </c>
      <c r="U1121" s="11">
        <f t="shared" si="345"/>
        <v>1886.636992</v>
      </c>
      <c r="V1121" s="23">
        <f t="shared" si="346"/>
        <v>9242.5959205186173</v>
      </c>
      <c r="W1121" s="23">
        <f t="shared" si="347"/>
        <v>85425579.349987388</v>
      </c>
      <c r="X1121" s="23">
        <f t="shared" si="348"/>
        <v>1980.9688416000001</v>
      </c>
      <c r="Y1121" s="23">
        <f t="shared" si="349"/>
        <v>20371.828833037234</v>
      </c>
      <c r="AA1121">
        <v>202212</v>
      </c>
      <c r="AB1121" s="20" t="s">
        <v>31</v>
      </c>
      <c r="AC1121" s="20" t="s">
        <v>4514</v>
      </c>
      <c r="AD1121">
        <v>169967.09</v>
      </c>
      <c r="AE1121" s="21">
        <v>0.72</v>
      </c>
      <c r="AF1121">
        <v>515.20420000000001</v>
      </c>
      <c r="AG1121" s="22">
        <v>4.1999999999999997E-3</v>
      </c>
      <c r="AH1121" s="11">
        <f t="shared" si="350"/>
        <v>513.98048015999996</v>
      </c>
      <c r="AI1121" s="23">
        <f t="shared" si="351"/>
        <v>7914.2185948661418</v>
      </c>
      <c r="AJ1121" s="23">
        <f t="shared" si="352"/>
        <v>62634855.967325009</v>
      </c>
      <c r="AK1121" s="23">
        <f t="shared" si="353"/>
        <v>539.67950416799999</v>
      </c>
      <c r="AL1121" s="23">
        <f t="shared" si="354"/>
        <v>16342.417669892284</v>
      </c>
      <c r="AN1121">
        <v>202212</v>
      </c>
      <c r="AO1121" s="20" t="s">
        <v>33</v>
      </c>
      <c r="AP1121" s="20" t="s">
        <v>4515</v>
      </c>
      <c r="AQ1121">
        <v>1134.67</v>
      </c>
      <c r="AR1121" s="21">
        <v>0.86</v>
      </c>
      <c r="AS1121">
        <v>2.2400000000000002</v>
      </c>
      <c r="AT1121">
        <v>2.3E-3</v>
      </c>
      <c r="AU1121" s="11">
        <f t="shared" si="355"/>
        <v>2.2443772600000003</v>
      </c>
      <c r="AV1121" s="23">
        <f t="shared" si="356"/>
        <v>46.744651671976413</v>
      </c>
      <c r="AW1121" s="23">
        <f t="shared" si="357"/>
        <v>2185.0624599344073</v>
      </c>
      <c r="AX1121" s="23">
        <f t="shared" si="358"/>
        <v>2.3565961230000005</v>
      </c>
      <c r="AY1121" s="23">
        <f t="shared" si="359"/>
        <v>95.73368060395282</v>
      </c>
      <c r="AZ1121" s="23"/>
      <c r="BA1121" s="23"/>
    </row>
    <row r="1122" spans="1:53">
      <c r="A1122">
        <v>202212</v>
      </c>
      <c r="B1122" s="20" t="s">
        <v>27</v>
      </c>
      <c r="C1122" s="20" t="s">
        <v>4516</v>
      </c>
      <c r="D1122">
        <v>69287.86</v>
      </c>
      <c r="E1122" s="21">
        <v>0.68</v>
      </c>
      <c r="F1122">
        <v>2282.02</v>
      </c>
      <c r="G1122" s="22">
        <v>4.8399999999999999E-2</v>
      </c>
      <c r="H1122" s="11">
        <f t="shared" si="340"/>
        <v>2280.4020483200002</v>
      </c>
      <c r="I1122" s="23">
        <f t="shared" si="341"/>
        <v>10111.508663303432</v>
      </c>
      <c r="J1122" s="23">
        <f t="shared" si="342"/>
        <v>102242607.44806035</v>
      </c>
      <c r="K1122" s="23">
        <f t="shared" si="343"/>
        <v>2394.4221507360003</v>
      </c>
      <c r="L1122" s="23">
        <f t="shared" si="344"/>
        <v>22503.419374926863</v>
      </c>
      <c r="N1122">
        <v>202212</v>
      </c>
      <c r="O1122" s="20" t="s">
        <v>29</v>
      </c>
      <c r="P1122" s="20" t="s">
        <v>4517</v>
      </c>
      <c r="Q1122">
        <v>39807.870000000003</v>
      </c>
      <c r="R1122" s="21">
        <v>0.71</v>
      </c>
      <c r="S1122">
        <v>1028.79</v>
      </c>
      <c r="T1122" s="21">
        <v>0.04</v>
      </c>
      <c r="U1122" s="11">
        <f t="shared" si="345"/>
        <v>1130.543508</v>
      </c>
      <c r="V1122" s="23">
        <f t="shared" si="346"/>
        <v>5538.5094532322228</v>
      </c>
      <c r="W1122" s="23">
        <f t="shared" si="347"/>
        <v>30675086.963542696</v>
      </c>
      <c r="X1122" s="23">
        <f t="shared" si="348"/>
        <v>1187.0706834</v>
      </c>
      <c r="Y1122" s="23">
        <f t="shared" si="349"/>
        <v>12207.562414464446</v>
      </c>
      <c r="AA1122">
        <v>202212</v>
      </c>
      <c r="AB1122" s="20" t="s">
        <v>31</v>
      </c>
      <c r="AC1122" s="20" t="s">
        <v>4518</v>
      </c>
      <c r="AD1122">
        <v>190854.79</v>
      </c>
      <c r="AE1122" s="21">
        <v>0.72</v>
      </c>
      <c r="AF1122">
        <v>578.51900000000001</v>
      </c>
      <c r="AG1122" s="22">
        <v>4.1999999999999997E-3</v>
      </c>
      <c r="AH1122" s="11">
        <f t="shared" si="350"/>
        <v>577.14488496000001</v>
      </c>
      <c r="AI1122" s="23">
        <f t="shared" si="351"/>
        <v>8886.8176064982508</v>
      </c>
      <c r="AJ1122" s="23">
        <f t="shared" si="352"/>
        <v>78975527.171167299</v>
      </c>
      <c r="AK1122" s="23">
        <f t="shared" si="353"/>
        <v>606.00212920800004</v>
      </c>
      <c r="AL1122" s="23">
        <f t="shared" si="354"/>
        <v>18350.7800979565</v>
      </c>
      <c r="AN1122">
        <v>202212</v>
      </c>
      <c r="AO1122" s="20" t="s">
        <v>33</v>
      </c>
      <c r="AP1122" s="20" t="s">
        <v>4519</v>
      </c>
      <c r="AQ1122">
        <v>1629.14</v>
      </c>
      <c r="AR1122" s="21">
        <v>0.86</v>
      </c>
      <c r="AS1122">
        <v>17.37</v>
      </c>
      <c r="AT1122">
        <v>1.24E-2</v>
      </c>
      <c r="AU1122" s="11">
        <f t="shared" si="355"/>
        <v>17.373148960000002</v>
      </c>
      <c r="AV1122" s="23">
        <f t="shared" si="356"/>
        <v>155.0451699549871</v>
      </c>
      <c r="AW1122" s="23">
        <f t="shared" si="357"/>
        <v>24039.004726370837</v>
      </c>
      <c r="AX1122" s="23">
        <f t="shared" si="358"/>
        <v>18.241806408000002</v>
      </c>
      <c r="AY1122" s="23">
        <f t="shared" si="359"/>
        <v>327.46348886997419</v>
      </c>
      <c r="AZ1122" s="23"/>
      <c r="BA1122" s="23"/>
    </row>
    <row r="1123" spans="1:53">
      <c r="A1123">
        <v>202212</v>
      </c>
      <c r="B1123" s="20" t="s">
        <v>27</v>
      </c>
      <c r="C1123" s="20" t="s">
        <v>4520</v>
      </c>
      <c r="D1123">
        <v>137484.65</v>
      </c>
      <c r="E1123" s="21">
        <v>0.68</v>
      </c>
      <c r="F1123">
        <v>4528.1000000000004</v>
      </c>
      <c r="G1123" s="22">
        <v>4.8399999999999999E-2</v>
      </c>
      <c r="H1123" s="11">
        <f t="shared" si="340"/>
        <v>4524.8948007999998</v>
      </c>
      <c r="I1123" s="23">
        <f t="shared" si="341"/>
        <v>20063.792265286302</v>
      </c>
      <c r="J1123" s="23">
        <f t="shared" si="342"/>
        <v>402555760.06456244</v>
      </c>
      <c r="K1123" s="23">
        <f t="shared" si="343"/>
        <v>4751.1395408400003</v>
      </c>
      <c r="L1123" s="23">
        <f t="shared" si="344"/>
        <v>44652.479331372604</v>
      </c>
      <c r="N1123">
        <v>202212</v>
      </c>
      <c r="O1123" s="20" t="s">
        <v>29</v>
      </c>
      <c r="P1123" s="20" t="s">
        <v>4521</v>
      </c>
      <c r="Q1123">
        <v>46432.74</v>
      </c>
      <c r="R1123" s="21">
        <v>0.71</v>
      </c>
      <c r="S1123">
        <v>1200</v>
      </c>
      <c r="T1123" s="21">
        <v>0.04</v>
      </c>
      <c r="U1123" s="11">
        <f t="shared" si="345"/>
        <v>1318.6898160000001</v>
      </c>
      <c r="V1123" s="23">
        <f t="shared" si="346"/>
        <v>6460.2343564092726</v>
      </c>
      <c r="W1123" s="23">
        <f t="shared" si="347"/>
        <v>41734627.939730726</v>
      </c>
      <c r="X1123" s="23">
        <f t="shared" si="348"/>
        <v>1384.6243068000001</v>
      </c>
      <c r="Y1123" s="23">
        <f t="shared" si="349"/>
        <v>14239.158528818545</v>
      </c>
      <c r="AA1123">
        <v>202212</v>
      </c>
      <c r="AB1123" s="20" t="s">
        <v>31</v>
      </c>
      <c r="AC1123" s="20" t="s">
        <v>4522</v>
      </c>
      <c r="AD1123">
        <v>211156.3</v>
      </c>
      <c r="AE1123" s="21">
        <v>0.72</v>
      </c>
      <c r="AF1123">
        <v>640.05700000000002</v>
      </c>
      <c r="AG1123" s="22">
        <v>4.1999999999999997E-3</v>
      </c>
      <c r="AH1123" s="11">
        <f t="shared" si="350"/>
        <v>638.53665119999994</v>
      </c>
      <c r="AI1123" s="23">
        <f t="shared" si="351"/>
        <v>9832.1217118157019</v>
      </c>
      <c r="AJ1123" s="23">
        <f t="shared" si="352"/>
        <v>96670617.355957732</v>
      </c>
      <c r="AK1123" s="23">
        <f t="shared" si="353"/>
        <v>670.46348375999992</v>
      </c>
      <c r="AL1123" s="23">
        <f t="shared" si="354"/>
        <v>20302.780074831404</v>
      </c>
      <c r="AN1123">
        <v>202212</v>
      </c>
      <c r="AO1123" s="20" t="s">
        <v>33</v>
      </c>
      <c r="AP1123" s="20" t="s">
        <v>4523</v>
      </c>
      <c r="AQ1123">
        <v>3951.99</v>
      </c>
      <c r="AR1123" s="21">
        <v>0.86</v>
      </c>
      <c r="AS1123">
        <v>166.88</v>
      </c>
      <c r="AT1123">
        <v>4.9100000000000005E-2</v>
      </c>
      <c r="AU1123" s="11">
        <f t="shared" si="355"/>
        <v>166.87672974</v>
      </c>
      <c r="AV1123" s="23">
        <f t="shared" si="356"/>
        <v>734.38273456920274</v>
      </c>
      <c r="AW1123" s="23">
        <f t="shared" si="357"/>
        <v>539318.00083334011</v>
      </c>
      <c r="AX1123" s="23">
        <f t="shared" si="358"/>
        <v>175.22056622700001</v>
      </c>
      <c r="AY1123" s="23">
        <f t="shared" si="359"/>
        <v>1635.6421988784055</v>
      </c>
      <c r="AZ1123" s="23"/>
      <c r="BA1123" s="23"/>
    </row>
    <row r="1124" spans="1:53">
      <c r="A1124">
        <v>202212</v>
      </c>
      <c r="B1124" s="20" t="s">
        <v>27</v>
      </c>
      <c r="C1124" s="20" t="s">
        <v>4524</v>
      </c>
      <c r="D1124">
        <v>198478.43</v>
      </c>
      <c r="E1124" s="21">
        <v>0.68</v>
      </c>
      <c r="F1124">
        <v>6536.95</v>
      </c>
      <c r="G1124" s="22">
        <v>4.8399999999999999E-2</v>
      </c>
      <c r="H1124" s="11">
        <f t="shared" si="340"/>
        <v>6532.3220881600009</v>
      </c>
      <c r="I1124" s="23">
        <f t="shared" si="341"/>
        <v>28964.90618160041</v>
      </c>
      <c r="J1124" s="23">
        <f t="shared" si="342"/>
        <v>838965790.10891366</v>
      </c>
      <c r="K1124" s="23">
        <f t="shared" si="343"/>
        <v>6858.9381925680009</v>
      </c>
      <c r="L1124" s="23">
        <f t="shared" si="344"/>
        <v>64462.13445136082</v>
      </c>
      <c r="N1124">
        <v>202212</v>
      </c>
      <c r="O1124" s="20" t="s">
        <v>29</v>
      </c>
      <c r="P1124" s="20" t="s">
        <v>4525</v>
      </c>
      <c r="Q1124">
        <v>39953.39</v>
      </c>
      <c r="R1124" s="21">
        <v>0.71</v>
      </c>
      <c r="S1124">
        <v>1032.55</v>
      </c>
      <c r="T1124" s="21">
        <v>0.04</v>
      </c>
      <c r="U1124" s="11">
        <f t="shared" si="345"/>
        <v>1134.6762759999999</v>
      </c>
      <c r="V1124" s="23">
        <f t="shared" si="346"/>
        <v>5558.7557988828275</v>
      </c>
      <c r="W1124" s="23">
        <f t="shared" si="347"/>
        <v>30899766.031613462</v>
      </c>
      <c r="X1124" s="23">
        <f t="shared" si="348"/>
        <v>1191.4100897999999</v>
      </c>
      <c r="Y1124" s="23">
        <f t="shared" si="349"/>
        <v>12252.187873765655</v>
      </c>
      <c r="AA1124">
        <v>202212</v>
      </c>
      <c r="AB1124" s="20" t="s">
        <v>31</v>
      </c>
      <c r="AC1124" s="20" t="s">
        <v>4526</v>
      </c>
      <c r="AD1124">
        <v>213325.96</v>
      </c>
      <c r="AE1124" s="21">
        <v>0.72</v>
      </c>
      <c r="AF1124">
        <v>646.6336</v>
      </c>
      <c r="AG1124" s="22">
        <v>4.1999999999999997E-3</v>
      </c>
      <c r="AH1124" s="11">
        <f t="shared" si="350"/>
        <v>645.09770303999994</v>
      </c>
      <c r="AI1124" s="23">
        <f t="shared" si="351"/>
        <v>9933.1481135534577</v>
      </c>
      <c r="AJ1124" s="23">
        <f t="shared" si="352"/>
        <v>98667431.445790619</v>
      </c>
      <c r="AK1124" s="23">
        <f t="shared" si="353"/>
        <v>677.35258819199998</v>
      </c>
      <c r="AL1124" s="23">
        <f t="shared" si="354"/>
        <v>20511.393930146914</v>
      </c>
      <c r="AN1124">
        <v>202212</v>
      </c>
      <c r="AO1124" s="20" t="s">
        <v>33</v>
      </c>
      <c r="AP1124" s="20" t="s">
        <v>4527</v>
      </c>
      <c r="AQ1124">
        <v>1906.29</v>
      </c>
      <c r="AR1124" s="21">
        <v>0.86</v>
      </c>
      <c r="AS1124">
        <v>30.49</v>
      </c>
      <c r="AT1124">
        <v>1.8600000000000002E-2</v>
      </c>
      <c r="AU1124" s="11">
        <f t="shared" si="355"/>
        <v>30.493014840000004</v>
      </c>
      <c r="AV1124" s="23">
        <f t="shared" si="356"/>
        <v>221.49652640392139</v>
      </c>
      <c r="AW1124" s="23">
        <f t="shared" si="357"/>
        <v>49060.71120900305</v>
      </c>
      <c r="AX1124" s="23">
        <f t="shared" si="358"/>
        <v>32.017665582000006</v>
      </c>
      <c r="AY1124" s="23">
        <f t="shared" si="359"/>
        <v>473.48606764784279</v>
      </c>
      <c r="AZ1124" s="23"/>
      <c r="BA1124" s="23"/>
    </row>
    <row r="1125" spans="1:53">
      <c r="A1125">
        <v>202212</v>
      </c>
      <c r="B1125" s="20" t="s">
        <v>27</v>
      </c>
      <c r="C1125" s="20" t="s">
        <v>4528</v>
      </c>
      <c r="D1125">
        <v>33044.54</v>
      </c>
      <c r="E1125" s="21">
        <v>0.68</v>
      </c>
      <c r="F1125">
        <v>1088.33</v>
      </c>
      <c r="G1125" s="22">
        <v>4.8399999999999999E-2</v>
      </c>
      <c r="H1125" s="11">
        <f t="shared" si="340"/>
        <v>1087.5619004800001</v>
      </c>
      <c r="I1125" s="23">
        <f t="shared" si="341"/>
        <v>4822.347702539475</v>
      </c>
      <c r="J1125" s="23">
        <f t="shared" si="342"/>
        <v>23255037.364187751</v>
      </c>
      <c r="K1125" s="23">
        <f t="shared" si="343"/>
        <v>1141.9399955040001</v>
      </c>
      <c r="L1125" s="23">
        <f t="shared" si="344"/>
        <v>10732.257305558949</v>
      </c>
      <c r="N1125">
        <v>202212</v>
      </c>
      <c r="O1125" s="20" t="s">
        <v>29</v>
      </c>
      <c r="P1125" s="20" t="s">
        <v>4529</v>
      </c>
      <c r="Q1125">
        <v>38751.370000000003</v>
      </c>
      <c r="R1125" s="21">
        <v>0.71</v>
      </c>
      <c r="S1125">
        <v>1001.49</v>
      </c>
      <c r="T1125" s="21">
        <v>0.04</v>
      </c>
      <c r="U1125" s="11">
        <f t="shared" si="345"/>
        <v>1100.5389080000002</v>
      </c>
      <c r="V1125" s="23">
        <f t="shared" si="346"/>
        <v>5391.5175333595989</v>
      </c>
      <c r="W1125" s="23">
        <f t="shared" si="347"/>
        <v>29068461.312523972</v>
      </c>
      <c r="X1125" s="23">
        <f t="shared" si="348"/>
        <v>1155.5658534000004</v>
      </c>
      <c r="Y1125" s="23">
        <f t="shared" si="349"/>
        <v>11883.573974719198</v>
      </c>
      <c r="AA1125">
        <v>202212</v>
      </c>
      <c r="AB1125" s="20" t="s">
        <v>31</v>
      </c>
      <c r="AC1125" s="20" t="s">
        <v>4530</v>
      </c>
      <c r="AD1125">
        <v>105744.67</v>
      </c>
      <c r="AE1125" s="21">
        <v>0.72</v>
      </c>
      <c r="AF1125">
        <v>320.53320000000002</v>
      </c>
      <c r="AG1125" s="22">
        <v>4.1999999999999997E-3</v>
      </c>
      <c r="AH1125" s="11">
        <f t="shared" si="350"/>
        <v>319.77188208000001</v>
      </c>
      <c r="AI1125" s="23">
        <f t="shared" si="351"/>
        <v>4923.8145668198704</v>
      </c>
      <c r="AJ1125" s="23">
        <f t="shared" si="352"/>
        <v>24243949.888427548</v>
      </c>
      <c r="AK1125" s="23">
        <f t="shared" si="353"/>
        <v>335.76047618400003</v>
      </c>
      <c r="AL1125" s="23">
        <f t="shared" si="354"/>
        <v>10167.401015719741</v>
      </c>
      <c r="AN1125">
        <v>202212</v>
      </c>
      <c r="AO1125" s="20" t="s">
        <v>33</v>
      </c>
      <c r="AP1125" s="20" t="s">
        <v>4531</v>
      </c>
      <c r="AQ1125">
        <v>2322.5700000000002</v>
      </c>
      <c r="AR1125" s="21">
        <v>0.86</v>
      </c>
      <c r="AS1125">
        <v>76.099999999999994</v>
      </c>
      <c r="AT1125">
        <v>3.8100000000000002E-2</v>
      </c>
      <c r="AU1125" s="11">
        <f t="shared" si="355"/>
        <v>76.101328620000004</v>
      </c>
      <c r="AV1125" s="23">
        <f t="shared" si="356"/>
        <v>382.379599091545</v>
      </c>
      <c r="AW1125" s="23">
        <f t="shared" si="357"/>
        <v>146214.15780141068</v>
      </c>
      <c r="AX1125" s="23">
        <f t="shared" si="358"/>
        <v>79.906395051000004</v>
      </c>
      <c r="AY1125" s="23">
        <f t="shared" si="359"/>
        <v>840.86052680309001</v>
      </c>
      <c r="AZ1125" s="23"/>
      <c r="BA1125" s="23"/>
    </row>
    <row r="1126" spans="1:53">
      <c r="A1126">
        <v>202212</v>
      </c>
      <c r="B1126" s="20" t="s">
        <v>27</v>
      </c>
      <c r="C1126" s="20" t="s">
        <v>4532</v>
      </c>
      <c r="D1126">
        <v>97502.84</v>
      </c>
      <c r="E1126" s="21">
        <v>0.68</v>
      </c>
      <c r="F1126">
        <v>3211.29</v>
      </c>
      <c r="G1126" s="22">
        <v>4.8399999999999999E-2</v>
      </c>
      <c r="H1126" s="11">
        <f t="shared" si="340"/>
        <v>3209.0134700800004</v>
      </c>
      <c r="I1126" s="23">
        <f t="shared" si="341"/>
        <v>14229.05558573592</v>
      </c>
      <c r="J1126" s="23">
        <f t="shared" si="342"/>
        <v>202466022.86196259</v>
      </c>
      <c r="K1126" s="23">
        <f t="shared" si="343"/>
        <v>3369.4641435840003</v>
      </c>
      <c r="L1126" s="23">
        <f t="shared" si="344"/>
        <v>31667.12464155184</v>
      </c>
      <c r="N1126">
        <v>202212</v>
      </c>
      <c r="O1126" s="20" t="s">
        <v>29</v>
      </c>
      <c r="P1126" s="20" t="s">
        <v>4533</v>
      </c>
      <c r="Q1126">
        <v>143791.84</v>
      </c>
      <c r="R1126" s="21">
        <v>0.71</v>
      </c>
      <c r="S1126">
        <v>3716.15</v>
      </c>
      <c r="T1126" s="21">
        <v>0.04</v>
      </c>
      <c r="U1126" s="11">
        <f t="shared" si="345"/>
        <v>4083.6882559999999</v>
      </c>
      <c r="V1126" s="23">
        <f t="shared" si="346"/>
        <v>20005.904991592248</v>
      </c>
      <c r="W1126" s="23">
        <f t="shared" si="347"/>
        <v>400236234.5326156</v>
      </c>
      <c r="X1126" s="23">
        <f t="shared" si="348"/>
        <v>4287.8726687999997</v>
      </c>
      <c r="Y1126" s="23">
        <f t="shared" si="349"/>
        <v>44095.498239184497</v>
      </c>
      <c r="AA1126">
        <v>202212</v>
      </c>
      <c r="AB1126" s="20" t="s">
        <v>31</v>
      </c>
      <c r="AC1126" s="20" t="s">
        <v>4534</v>
      </c>
      <c r="AD1126">
        <v>227312.81</v>
      </c>
      <c r="AE1126" s="21">
        <v>0.72</v>
      </c>
      <c r="AF1126">
        <v>689.03060000000005</v>
      </c>
      <c r="AG1126" s="22">
        <v>4.1999999999999997E-3</v>
      </c>
      <c r="AH1126" s="11">
        <f t="shared" si="350"/>
        <v>687.39393743999983</v>
      </c>
      <c r="AI1126" s="23">
        <f t="shared" si="351"/>
        <v>10584.421182672917</v>
      </c>
      <c r="AJ1126" s="23">
        <f t="shared" si="352"/>
        <v>112029971.77221516</v>
      </c>
      <c r="AK1126" s="23">
        <f t="shared" si="353"/>
        <v>721.76363431199991</v>
      </c>
      <c r="AL1126" s="23">
        <f t="shared" si="354"/>
        <v>21856.236302785834</v>
      </c>
      <c r="AN1126">
        <v>202212</v>
      </c>
      <c r="AO1126" s="20" t="s">
        <v>33</v>
      </c>
      <c r="AP1126" s="20" t="s">
        <v>4535</v>
      </c>
      <c r="AQ1126">
        <v>2406.64</v>
      </c>
      <c r="AR1126" s="21">
        <v>0.86</v>
      </c>
      <c r="AS1126">
        <v>21.94</v>
      </c>
      <c r="AT1126">
        <v>1.06E-2</v>
      </c>
      <c r="AU1126" s="11">
        <f t="shared" si="355"/>
        <v>21.938930239999998</v>
      </c>
      <c r="AV1126" s="23">
        <f t="shared" si="356"/>
        <v>211.95734340316426</v>
      </c>
      <c r="AW1126" s="23">
        <f t="shared" si="357"/>
        <v>44925.915422526901</v>
      </c>
      <c r="AX1126" s="23">
        <f t="shared" si="358"/>
        <v>23.035876752</v>
      </c>
      <c r="AY1126" s="23">
        <f t="shared" si="359"/>
        <v>445.85361704632851</v>
      </c>
      <c r="AZ1126" s="23"/>
      <c r="BA1126" s="23"/>
    </row>
    <row r="1127" spans="1:53">
      <c r="A1127">
        <v>202212</v>
      </c>
      <c r="B1127" s="20" t="s">
        <v>27</v>
      </c>
      <c r="C1127" s="20" t="s">
        <v>4536</v>
      </c>
      <c r="D1127">
        <v>68446.350000000006</v>
      </c>
      <c r="E1127" s="21">
        <v>0.68</v>
      </c>
      <c r="F1127">
        <v>2254.3000000000002</v>
      </c>
      <c r="G1127" s="22">
        <v>4.8399999999999999E-2</v>
      </c>
      <c r="H1127" s="11">
        <f t="shared" si="340"/>
        <v>2252.7062712000002</v>
      </c>
      <c r="I1127" s="23">
        <f t="shared" si="341"/>
        <v>9988.7030858868911</v>
      </c>
      <c r="J1127" s="23">
        <f t="shared" si="342"/>
        <v>99774189.338006303</v>
      </c>
      <c r="K1127" s="23">
        <f t="shared" si="343"/>
        <v>2365.3415847600004</v>
      </c>
      <c r="L1127" s="23">
        <f t="shared" si="344"/>
        <v>22230.112442973783</v>
      </c>
      <c r="N1127">
        <v>202212</v>
      </c>
      <c r="O1127" s="20" t="s">
        <v>29</v>
      </c>
      <c r="P1127" s="20" t="s">
        <v>4537</v>
      </c>
      <c r="Q1127">
        <v>41282.25</v>
      </c>
      <c r="R1127" s="21">
        <v>0.71</v>
      </c>
      <c r="S1127">
        <v>1066.8900000000001</v>
      </c>
      <c r="T1127" s="21">
        <v>0.04</v>
      </c>
      <c r="U1127" s="11">
        <f t="shared" si="345"/>
        <v>1172.4159</v>
      </c>
      <c r="V1127" s="23">
        <f t="shared" si="346"/>
        <v>5743.6414426518159</v>
      </c>
      <c r="W1127" s="23">
        <f t="shared" si="347"/>
        <v>32989417.021747433</v>
      </c>
      <c r="X1127" s="23">
        <f t="shared" si="348"/>
        <v>1231.036695</v>
      </c>
      <c r="Y1127" s="23">
        <f t="shared" si="349"/>
        <v>12659.698785303632</v>
      </c>
      <c r="AA1127">
        <v>202212</v>
      </c>
      <c r="AB1127" s="20" t="s">
        <v>31</v>
      </c>
      <c r="AC1127" s="20" t="s">
        <v>4538</v>
      </c>
      <c r="AD1127">
        <v>234684.3</v>
      </c>
      <c r="AE1127" s="21">
        <v>0.72</v>
      </c>
      <c r="AF1127">
        <v>711.37509999999997</v>
      </c>
      <c r="AG1127" s="22">
        <v>4.1999999999999997E-3</v>
      </c>
      <c r="AH1127" s="11">
        <f t="shared" si="350"/>
        <v>709.68532319999997</v>
      </c>
      <c r="AI1127" s="23">
        <f t="shared" si="351"/>
        <v>10927.661648988307</v>
      </c>
      <c r="AJ1127" s="23">
        <f t="shared" si="352"/>
        <v>119413789.11476985</v>
      </c>
      <c r="AK1127" s="23">
        <f t="shared" si="353"/>
        <v>745.16958936000003</v>
      </c>
      <c r="AL1127" s="23">
        <f t="shared" si="354"/>
        <v>22565.008621176614</v>
      </c>
      <c r="AN1127">
        <v>202212</v>
      </c>
      <c r="AO1127" s="20" t="s">
        <v>33</v>
      </c>
      <c r="AP1127" s="20" t="s">
        <v>4539</v>
      </c>
      <c r="AQ1127">
        <v>1147.1500000000001</v>
      </c>
      <c r="AR1127" s="21">
        <v>0.86</v>
      </c>
      <c r="AS1127">
        <v>65.31</v>
      </c>
      <c r="AT1127">
        <v>6.6199999999999995E-2</v>
      </c>
      <c r="AU1127" s="11">
        <f t="shared" si="355"/>
        <v>65.3095438</v>
      </c>
      <c r="AV1127" s="23">
        <f t="shared" si="356"/>
        <v>245.2870331162699</v>
      </c>
      <c r="AW1127" s="23">
        <f t="shared" si="357"/>
        <v>60165.728614982087</v>
      </c>
      <c r="AX1127" s="23">
        <f t="shared" si="358"/>
        <v>68.575020989999999</v>
      </c>
      <c r="AY1127" s="23">
        <f t="shared" si="359"/>
        <v>555.88361003253976</v>
      </c>
      <c r="AZ1127" s="23"/>
      <c r="BA1127" s="23"/>
    </row>
    <row r="1128" spans="1:53">
      <c r="A1128">
        <v>202212</v>
      </c>
      <c r="B1128" s="20" t="s">
        <v>27</v>
      </c>
      <c r="C1128" s="20" t="s">
        <v>4540</v>
      </c>
      <c r="D1128">
        <v>83385.179999999993</v>
      </c>
      <c r="E1128" s="21">
        <v>0.68</v>
      </c>
      <c r="F1128">
        <v>2746.32</v>
      </c>
      <c r="G1128" s="22">
        <v>4.8399999999999999E-2</v>
      </c>
      <c r="H1128" s="11">
        <f t="shared" si="340"/>
        <v>2744.3730441599996</v>
      </c>
      <c r="I1128" s="23">
        <f t="shared" si="341"/>
        <v>12168.79796779863</v>
      </c>
      <c r="J1128" s="23">
        <f t="shared" si="342"/>
        <v>148079643.98110005</v>
      </c>
      <c r="K1128" s="23">
        <f t="shared" si="343"/>
        <v>2881.5916963679997</v>
      </c>
      <c r="L1128" s="23">
        <f t="shared" si="344"/>
        <v>27081.968979757257</v>
      </c>
      <c r="N1128">
        <v>202212</v>
      </c>
      <c r="O1128" s="20" t="s">
        <v>29</v>
      </c>
      <c r="P1128" s="20" t="s">
        <v>4541</v>
      </c>
      <c r="Q1128">
        <v>155299.82</v>
      </c>
      <c r="R1128" s="21">
        <v>0.71</v>
      </c>
      <c r="S1128">
        <v>4013.56</v>
      </c>
      <c r="T1128" s="21">
        <v>0.04</v>
      </c>
      <c r="U1128" s="11">
        <f t="shared" si="345"/>
        <v>4410.5148879999997</v>
      </c>
      <c r="V1128" s="23">
        <f t="shared" si="346"/>
        <v>21607.021957096993</v>
      </c>
      <c r="W1128" s="23">
        <f t="shared" si="347"/>
        <v>466863397.85447156</v>
      </c>
      <c r="X1128" s="23">
        <f t="shared" si="348"/>
        <v>4631.0406323999996</v>
      </c>
      <c r="Y1128" s="23">
        <f t="shared" si="349"/>
        <v>47624.558802193984</v>
      </c>
      <c r="AA1128">
        <v>202212</v>
      </c>
      <c r="AB1128" s="20" t="s">
        <v>31</v>
      </c>
      <c r="AC1128" s="20" t="s">
        <v>4542</v>
      </c>
      <c r="AD1128">
        <v>216953.49</v>
      </c>
      <c r="AE1128" s="21">
        <v>0.72</v>
      </c>
      <c r="AF1128">
        <v>657.62940000000003</v>
      </c>
      <c r="AG1128" s="22">
        <v>4.1999999999999997E-3</v>
      </c>
      <c r="AH1128" s="11">
        <f t="shared" si="350"/>
        <v>656.06735375999995</v>
      </c>
      <c r="AI1128" s="23">
        <f t="shared" si="351"/>
        <v>10102.0576676291</v>
      </c>
      <c r="AJ1128" s="23">
        <f t="shared" si="352"/>
        <v>102051569.1201039</v>
      </c>
      <c r="AK1128" s="23">
        <f t="shared" si="353"/>
        <v>688.87072144799993</v>
      </c>
      <c r="AL1128" s="23">
        <f t="shared" si="354"/>
        <v>20860.182689018202</v>
      </c>
      <c r="AN1128">
        <v>202212</v>
      </c>
      <c r="AO1128" s="20" t="s">
        <v>33</v>
      </c>
      <c r="AP1128" s="20" t="s">
        <v>4543</v>
      </c>
      <c r="AQ1128">
        <v>1045.31</v>
      </c>
      <c r="AR1128" s="21">
        <v>0.86</v>
      </c>
      <c r="AS1128">
        <v>57.62</v>
      </c>
      <c r="AT1128">
        <v>6.4100000000000004E-2</v>
      </c>
      <c r="AU1128" s="11">
        <f t="shared" si="355"/>
        <v>57.623759060000005</v>
      </c>
      <c r="AV1128" s="23">
        <f t="shared" si="356"/>
        <v>220.18477956748615</v>
      </c>
      <c r="AW1128" s="23">
        <f t="shared" si="357"/>
        <v>48481.337153182467</v>
      </c>
      <c r="AX1128" s="23">
        <f t="shared" si="358"/>
        <v>60.504947013000006</v>
      </c>
      <c r="AY1128" s="23">
        <f t="shared" si="359"/>
        <v>497.99331819497229</v>
      </c>
      <c r="AZ1128" s="23"/>
      <c r="BA1128" s="23"/>
    </row>
    <row r="1129" spans="1:53">
      <c r="A1129">
        <v>202212</v>
      </c>
      <c r="B1129" s="20" t="s">
        <v>27</v>
      </c>
      <c r="C1129" s="20" t="s">
        <v>4544</v>
      </c>
      <c r="D1129">
        <v>46312.74</v>
      </c>
      <c r="E1129" s="21">
        <v>0.68</v>
      </c>
      <c r="F1129">
        <v>1525.33</v>
      </c>
      <c r="G1129" s="22">
        <v>4.8399999999999999E-2</v>
      </c>
      <c r="H1129" s="11">
        <f t="shared" si="340"/>
        <v>1524.2448988800002</v>
      </c>
      <c r="I1129" s="23">
        <f t="shared" si="341"/>
        <v>6758.6395615526208</v>
      </c>
      <c r="J1129" s="23">
        <f t="shared" si="342"/>
        <v>45679208.722984202</v>
      </c>
      <c r="K1129" s="23">
        <f t="shared" si="343"/>
        <v>1600.4571438240002</v>
      </c>
      <c r="L1129" s="23">
        <f t="shared" si="344"/>
        <v>15041.524021985242</v>
      </c>
      <c r="N1129">
        <v>202212</v>
      </c>
      <c r="O1129" s="20" t="s">
        <v>29</v>
      </c>
      <c r="P1129" s="20" t="s">
        <v>4545</v>
      </c>
      <c r="Q1129">
        <v>25463.08</v>
      </c>
      <c r="R1129" s="21">
        <v>0.71</v>
      </c>
      <c r="S1129">
        <v>658.06</v>
      </c>
      <c r="T1129" s="21">
        <v>0.04</v>
      </c>
      <c r="U1129" s="11">
        <f t="shared" si="345"/>
        <v>723.15147200000013</v>
      </c>
      <c r="V1129" s="23">
        <f t="shared" si="346"/>
        <v>3542.7042262851132</v>
      </c>
      <c r="W1129" s="23">
        <f t="shared" si="347"/>
        <v>12550753.234938404</v>
      </c>
      <c r="X1129" s="23">
        <f t="shared" si="348"/>
        <v>759.30904560000022</v>
      </c>
      <c r="Y1129" s="23">
        <f t="shared" si="349"/>
        <v>7808.5599245702269</v>
      </c>
      <c r="AA1129">
        <v>202212</v>
      </c>
      <c r="AB1129" s="20" t="s">
        <v>31</v>
      </c>
      <c r="AC1129" s="20" t="s">
        <v>4546</v>
      </c>
      <c r="AD1129">
        <v>178037.97</v>
      </c>
      <c r="AE1129" s="21">
        <v>0.72</v>
      </c>
      <c r="AF1129">
        <v>539.66869999999994</v>
      </c>
      <c r="AG1129" s="22">
        <v>4.1999999999999997E-3</v>
      </c>
      <c r="AH1129" s="11">
        <f t="shared" si="350"/>
        <v>538.38682127999994</v>
      </c>
      <c r="AI1129" s="23">
        <f t="shared" si="351"/>
        <v>8290.0249263914575</v>
      </c>
      <c r="AJ1129" s="23">
        <f t="shared" si="352"/>
        <v>68724513.28019169</v>
      </c>
      <c r="AK1129" s="23">
        <f t="shared" si="353"/>
        <v>565.30616234399997</v>
      </c>
      <c r="AL1129" s="23">
        <f t="shared" si="354"/>
        <v>17118.436674062916</v>
      </c>
      <c r="AN1129">
        <v>202212</v>
      </c>
      <c r="AO1129" s="20" t="s">
        <v>33</v>
      </c>
      <c r="AP1129" s="20" t="s">
        <v>4547</v>
      </c>
      <c r="AQ1129">
        <v>2691.59</v>
      </c>
      <c r="AR1129" s="21">
        <v>0.86</v>
      </c>
      <c r="AS1129">
        <v>92.59</v>
      </c>
      <c r="AT1129">
        <v>0.04</v>
      </c>
      <c r="AU1129" s="11">
        <f t="shared" si="355"/>
        <v>92.590696000000008</v>
      </c>
      <c r="AV1129" s="23">
        <f t="shared" si="356"/>
        <v>453.59992025831087</v>
      </c>
      <c r="AW1129" s="23">
        <f t="shared" si="357"/>
        <v>205752.88765834598</v>
      </c>
      <c r="AX1129" s="23">
        <f t="shared" si="358"/>
        <v>97.22023080000001</v>
      </c>
      <c r="AY1129" s="23">
        <f t="shared" si="359"/>
        <v>999.79053651662173</v>
      </c>
      <c r="AZ1129" s="23"/>
      <c r="BA1129" s="23"/>
    </row>
    <row r="1130" spans="1:53">
      <c r="A1130">
        <v>202212</v>
      </c>
      <c r="B1130" s="20" t="s">
        <v>27</v>
      </c>
      <c r="C1130" s="20" t="s">
        <v>4548</v>
      </c>
      <c r="D1130">
        <v>36485.230000000003</v>
      </c>
      <c r="E1130" s="21">
        <v>0.68</v>
      </c>
      <c r="F1130">
        <v>1201.6500000000001</v>
      </c>
      <c r="G1130" s="22">
        <v>4.8399999999999999E-2</v>
      </c>
      <c r="H1130" s="11">
        <f t="shared" si="340"/>
        <v>1200.80188976</v>
      </c>
      <c r="I1130" s="23">
        <f t="shared" si="341"/>
        <v>5324.4640435946249</v>
      </c>
      <c r="J1130" s="23">
        <f t="shared" si="342"/>
        <v>28349917.351532023</v>
      </c>
      <c r="K1130" s="23">
        <f t="shared" si="343"/>
        <v>1260.841984248</v>
      </c>
      <c r="L1130" s="23">
        <f t="shared" si="344"/>
        <v>11849.729976949249</v>
      </c>
      <c r="N1130">
        <v>202212</v>
      </c>
      <c r="O1130" s="20" t="s">
        <v>29</v>
      </c>
      <c r="P1130" s="20" t="s">
        <v>4549</v>
      </c>
      <c r="Q1130">
        <v>48313.36</v>
      </c>
      <c r="R1130" s="21">
        <v>0.71</v>
      </c>
      <c r="S1130">
        <v>1248.6099999999999</v>
      </c>
      <c r="T1130" s="21">
        <v>0.04</v>
      </c>
      <c r="U1130" s="11">
        <f t="shared" si="345"/>
        <v>1372.099424</v>
      </c>
      <c r="V1130" s="23">
        <f t="shared" si="346"/>
        <v>6721.8869303334131</v>
      </c>
      <c r="W1130" s="23">
        <f t="shared" si="347"/>
        <v>45183763.904187158</v>
      </c>
      <c r="X1130" s="23">
        <f t="shared" si="348"/>
        <v>1440.7043952000001</v>
      </c>
      <c r="Y1130" s="23">
        <f t="shared" si="349"/>
        <v>14815.873284666826</v>
      </c>
      <c r="AA1130">
        <v>202212</v>
      </c>
      <c r="AB1130" s="20" t="s">
        <v>31</v>
      </c>
      <c r="AC1130" s="20" t="s">
        <v>4550</v>
      </c>
      <c r="AD1130">
        <v>145141.56</v>
      </c>
      <c r="AE1130" s="21">
        <v>0.72</v>
      </c>
      <c r="AF1130">
        <v>439.95310000000001</v>
      </c>
      <c r="AG1130" s="22">
        <v>4.1999999999999997E-3</v>
      </c>
      <c r="AH1130" s="11">
        <f t="shared" si="350"/>
        <v>438.90807743999994</v>
      </c>
      <c r="AI1130" s="23">
        <f t="shared" si="351"/>
        <v>6758.2614554375186</v>
      </c>
      <c r="AJ1130" s="23">
        <f t="shared" si="352"/>
        <v>45674097.900052451</v>
      </c>
      <c r="AK1130" s="23">
        <f t="shared" si="353"/>
        <v>460.85348131199999</v>
      </c>
      <c r="AL1130" s="23">
        <f t="shared" si="354"/>
        <v>13955.430988315038</v>
      </c>
      <c r="AN1130">
        <v>202212</v>
      </c>
      <c r="AO1130" s="20" t="s">
        <v>33</v>
      </c>
      <c r="AP1130" s="20" t="s">
        <v>4551</v>
      </c>
      <c r="AQ1130">
        <v>3550.07</v>
      </c>
      <c r="AR1130" s="21">
        <v>0.86</v>
      </c>
      <c r="AS1130">
        <v>37.549999999999997</v>
      </c>
      <c r="AT1130">
        <v>1.23E-2</v>
      </c>
      <c r="AU1130" s="11">
        <f t="shared" si="355"/>
        <v>37.552640459999999</v>
      </c>
      <c r="AV1130" s="23">
        <f t="shared" si="356"/>
        <v>336.51191834438441</v>
      </c>
      <c r="AW1130" s="23">
        <f t="shared" si="357"/>
        <v>113240.27118781765</v>
      </c>
      <c r="AX1130" s="23">
        <f t="shared" si="358"/>
        <v>39.430272483000003</v>
      </c>
      <c r="AY1130" s="23">
        <f t="shared" si="359"/>
        <v>710.57647714876884</v>
      </c>
      <c r="AZ1130" s="23"/>
      <c r="BA1130" s="23"/>
    </row>
    <row r="1131" spans="1:53">
      <c r="A1131">
        <v>202212</v>
      </c>
      <c r="B1131" s="20" t="s">
        <v>27</v>
      </c>
      <c r="C1131" s="20" t="s">
        <v>4552</v>
      </c>
      <c r="D1131">
        <v>46422.05</v>
      </c>
      <c r="E1131" s="21">
        <v>0.68</v>
      </c>
      <c r="F1131">
        <v>1528.93</v>
      </c>
      <c r="G1131" s="22">
        <v>4.8399999999999999E-2</v>
      </c>
      <c r="H1131" s="11">
        <f t="shared" si="340"/>
        <v>1527.8425096000003</v>
      </c>
      <c r="I1131" s="23">
        <f t="shared" si="341"/>
        <v>6774.5916924451867</v>
      </c>
      <c r="J1131" s="23">
        <f t="shared" si="342"/>
        <v>45895092.599347338</v>
      </c>
      <c r="K1131" s="23">
        <f t="shared" si="343"/>
        <v>1604.2346350800003</v>
      </c>
      <c r="L1131" s="23">
        <f t="shared" si="344"/>
        <v>15077.025894490374</v>
      </c>
      <c r="N1131">
        <v>202212</v>
      </c>
      <c r="O1131" s="20" t="s">
        <v>29</v>
      </c>
      <c r="P1131" s="20" t="s">
        <v>4553</v>
      </c>
      <c r="Q1131">
        <v>60940.39</v>
      </c>
      <c r="R1131" s="21">
        <v>0.71</v>
      </c>
      <c r="S1131">
        <v>1574.94</v>
      </c>
      <c r="T1131" s="21">
        <v>0.04</v>
      </c>
      <c r="U1131" s="11">
        <f t="shared" si="345"/>
        <v>1730.7070759999999</v>
      </c>
      <c r="V1131" s="23">
        <f t="shared" si="346"/>
        <v>8478.6984608485309</v>
      </c>
      <c r="W1131" s="23">
        <f t="shared" si="347"/>
        <v>71888327.58999525</v>
      </c>
      <c r="X1131" s="23">
        <f t="shared" si="348"/>
        <v>1817.2424298000001</v>
      </c>
      <c r="Y1131" s="23">
        <f t="shared" si="349"/>
        <v>18688.103997697061</v>
      </c>
      <c r="AA1131">
        <v>202212</v>
      </c>
      <c r="AB1131" s="20" t="s">
        <v>31</v>
      </c>
      <c r="AC1131" s="20" t="s">
        <v>4554</v>
      </c>
      <c r="AD1131">
        <v>239151.94</v>
      </c>
      <c r="AE1131" s="21">
        <v>0.72</v>
      </c>
      <c r="AF1131">
        <v>724.91740000000004</v>
      </c>
      <c r="AG1131" s="22">
        <v>4.1999999999999997E-3</v>
      </c>
      <c r="AH1131" s="11">
        <f t="shared" si="350"/>
        <v>723.19546655999989</v>
      </c>
      <c r="AI1131" s="23">
        <f t="shared" si="351"/>
        <v>11135.689447564888</v>
      </c>
      <c r="AJ1131" s="23">
        <f t="shared" si="352"/>
        <v>124003579.472608</v>
      </c>
      <c r="AK1131" s="23">
        <f t="shared" si="353"/>
        <v>759.35523988799991</v>
      </c>
      <c r="AL1131" s="23">
        <f t="shared" si="354"/>
        <v>22994.574361689774</v>
      </c>
      <c r="AN1131">
        <v>202212</v>
      </c>
      <c r="AO1131" s="20" t="s">
        <v>33</v>
      </c>
      <c r="AP1131" s="20" t="s">
        <v>4555</v>
      </c>
      <c r="AQ1131">
        <v>4151.6400000000003</v>
      </c>
      <c r="AR1131" s="21">
        <v>0.86</v>
      </c>
      <c r="AS1131">
        <v>251</v>
      </c>
      <c r="AT1131">
        <v>7.0300000000000001E-2</v>
      </c>
      <c r="AU1131" s="11">
        <f t="shared" si="355"/>
        <v>250.99985112000002</v>
      </c>
      <c r="AV1131" s="23">
        <f t="shared" si="356"/>
        <v>912.7823144512812</v>
      </c>
      <c r="AW1131" s="23">
        <f t="shared" si="357"/>
        <v>833171.55357503763</v>
      </c>
      <c r="AX1131" s="23">
        <f t="shared" si="358"/>
        <v>263.54984367600002</v>
      </c>
      <c r="AY1131" s="23">
        <f t="shared" si="359"/>
        <v>2076.5644800225623</v>
      </c>
      <c r="AZ1131" s="23"/>
      <c r="BA1131" s="23"/>
    </row>
    <row r="1132" spans="1:53">
      <c r="A1132">
        <v>202212</v>
      </c>
      <c r="B1132" s="20" t="s">
        <v>27</v>
      </c>
      <c r="C1132" s="20" t="s">
        <v>4556</v>
      </c>
      <c r="D1132">
        <v>95727.44</v>
      </c>
      <c r="E1132" s="21">
        <v>0.68</v>
      </c>
      <c r="F1132">
        <v>3152.82</v>
      </c>
      <c r="G1132" s="22">
        <v>4.8399999999999999E-2</v>
      </c>
      <c r="H1132" s="11">
        <f t="shared" si="340"/>
        <v>3150.5815052800003</v>
      </c>
      <c r="I1132" s="23">
        <f t="shared" si="341"/>
        <v>13969.96297584973</v>
      </c>
      <c r="J1132" s="23">
        <f t="shared" si="342"/>
        <v>195159865.54661226</v>
      </c>
      <c r="K1132" s="23">
        <f t="shared" si="343"/>
        <v>3308.1105805440006</v>
      </c>
      <c r="L1132" s="23">
        <f t="shared" si="344"/>
        <v>31090.50745697946</v>
      </c>
      <c r="N1132">
        <v>202212</v>
      </c>
      <c r="O1132" s="20" t="s">
        <v>29</v>
      </c>
      <c r="P1132" s="20" t="s">
        <v>4557</v>
      </c>
      <c r="Q1132">
        <v>31692.93</v>
      </c>
      <c r="R1132" s="21">
        <v>0.71</v>
      </c>
      <c r="S1132">
        <v>819.07</v>
      </c>
      <c r="T1132" s="21">
        <v>0.04</v>
      </c>
      <c r="U1132" s="11">
        <f t="shared" si="345"/>
        <v>900.07921199999998</v>
      </c>
      <c r="V1132" s="23">
        <f t="shared" si="346"/>
        <v>4409.4695949727311</v>
      </c>
      <c r="W1132" s="23">
        <f t="shared" si="347"/>
        <v>19443422.108988982</v>
      </c>
      <c r="X1132" s="23">
        <f t="shared" si="348"/>
        <v>945.08317260000001</v>
      </c>
      <c r="Y1132" s="23">
        <f t="shared" si="349"/>
        <v>9719.0184019454628</v>
      </c>
      <c r="AA1132">
        <v>202212</v>
      </c>
      <c r="AB1132" s="20" t="s">
        <v>31</v>
      </c>
      <c r="AC1132" s="20" t="s">
        <v>4558</v>
      </c>
      <c r="AD1132">
        <v>194729.33</v>
      </c>
      <c r="AE1132" s="21">
        <v>0.72</v>
      </c>
      <c r="AF1132">
        <v>590.26350000000002</v>
      </c>
      <c r="AG1132" s="22">
        <v>4.1999999999999997E-3</v>
      </c>
      <c r="AH1132" s="11">
        <f t="shared" si="350"/>
        <v>588.86149391999993</v>
      </c>
      <c r="AI1132" s="23">
        <f t="shared" si="351"/>
        <v>9067.2287467640072</v>
      </c>
      <c r="AJ1132" s="23">
        <f t="shared" si="352"/>
        <v>82214637.146143585</v>
      </c>
      <c r="AK1132" s="23">
        <f t="shared" si="353"/>
        <v>618.30456861599998</v>
      </c>
      <c r="AL1132" s="23">
        <f t="shared" si="354"/>
        <v>18723.318987448016</v>
      </c>
      <c r="AN1132">
        <v>202212</v>
      </c>
      <c r="AO1132" s="20" t="s">
        <v>33</v>
      </c>
      <c r="AP1132" s="20" t="s">
        <v>4559</v>
      </c>
      <c r="AQ1132">
        <v>1065.3499999999999</v>
      </c>
      <c r="AR1132" s="21">
        <v>0.86</v>
      </c>
      <c r="AS1132">
        <v>8.8000000000000007</v>
      </c>
      <c r="AT1132">
        <v>9.5999999999999992E-3</v>
      </c>
      <c r="AU1132" s="11">
        <f t="shared" si="355"/>
        <v>8.7955295999999983</v>
      </c>
      <c r="AV1132" s="23">
        <f t="shared" si="356"/>
        <v>89.337067749647574</v>
      </c>
      <c r="AW1132" s="23">
        <f t="shared" si="357"/>
        <v>7981.111674105121</v>
      </c>
      <c r="AX1132" s="23">
        <f t="shared" si="358"/>
        <v>9.2353060799999991</v>
      </c>
      <c r="AY1132" s="23">
        <f t="shared" si="359"/>
        <v>187.46966509929516</v>
      </c>
      <c r="AZ1132" s="23"/>
      <c r="BA1132" s="23"/>
    </row>
    <row r="1133" spans="1:53">
      <c r="A1133">
        <v>202212</v>
      </c>
      <c r="B1133" s="20" t="s">
        <v>27</v>
      </c>
      <c r="C1133" s="20" t="s">
        <v>4560</v>
      </c>
      <c r="D1133">
        <v>107338.98</v>
      </c>
      <c r="E1133" s="21">
        <v>0.68</v>
      </c>
      <c r="F1133">
        <v>3535.25</v>
      </c>
      <c r="G1133" s="22">
        <v>4.8399999999999999E-2</v>
      </c>
      <c r="H1133" s="11">
        <f t="shared" si="340"/>
        <v>3532.7405097599999</v>
      </c>
      <c r="I1133" s="23">
        <f t="shared" si="341"/>
        <v>15664.49052085248</v>
      </c>
      <c r="J1133" s="23">
        <f t="shared" si="342"/>
        <v>245376263.27787718</v>
      </c>
      <c r="K1133" s="23">
        <f t="shared" si="343"/>
        <v>3709.3775352480002</v>
      </c>
      <c r="L1133" s="23">
        <f t="shared" si="344"/>
        <v>34861.721551464958</v>
      </c>
      <c r="N1133">
        <v>202212</v>
      </c>
      <c r="O1133" s="20" t="s">
        <v>29</v>
      </c>
      <c r="P1133" s="20" t="s">
        <v>4561</v>
      </c>
      <c r="Q1133">
        <v>100652.86</v>
      </c>
      <c r="R1133" s="21">
        <v>0.71</v>
      </c>
      <c r="S1133">
        <v>2601.27</v>
      </c>
      <c r="T1133" s="21">
        <v>0.04</v>
      </c>
      <c r="U1133" s="11">
        <f t="shared" si="345"/>
        <v>2858.5412240000001</v>
      </c>
      <c r="V1133" s="23">
        <f t="shared" si="346"/>
        <v>14003.934815021741</v>
      </c>
      <c r="W1133" s="23">
        <f t="shared" si="347"/>
        <v>196110190.30337802</v>
      </c>
      <c r="X1133" s="23">
        <f t="shared" si="348"/>
        <v>3001.4682852000001</v>
      </c>
      <c r="Y1133" s="23">
        <f t="shared" si="349"/>
        <v>30866.410854043483</v>
      </c>
      <c r="AA1133">
        <v>202212</v>
      </c>
      <c r="AB1133" s="20" t="s">
        <v>31</v>
      </c>
      <c r="AC1133" s="20" t="s">
        <v>4562</v>
      </c>
      <c r="AD1133">
        <v>209934.87</v>
      </c>
      <c r="AE1133" s="21">
        <v>0.72</v>
      </c>
      <c r="AF1133">
        <v>636.3546</v>
      </c>
      <c r="AG1133" s="22">
        <v>4.1999999999999997E-3</v>
      </c>
      <c r="AH1133" s="11">
        <f t="shared" si="350"/>
        <v>634.84304687999986</v>
      </c>
      <c r="AI1133" s="23">
        <f t="shared" si="351"/>
        <v>9775.247972209243</v>
      </c>
      <c r="AJ1133" s="23">
        <f t="shared" si="352"/>
        <v>95555472.918180913</v>
      </c>
      <c r="AK1133" s="23">
        <f t="shared" si="353"/>
        <v>666.58519922399989</v>
      </c>
      <c r="AL1133" s="23">
        <f t="shared" si="354"/>
        <v>20185.338991298486</v>
      </c>
      <c r="AN1133">
        <v>202212</v>
      </c>
      <c r="AO1133" s="20" t="s">
        <v>33</v>
      </c>
      <c r="AP1133" s="20" t="s">
        <v>4563</v>
      </c>
      <c r="AQ1133">
        <v>2929.7</v>
      </c>
      <c r="AR1133" s="21">
        <v>0.86</v>
      </c>
      <c r="AS1133">
        <v>209.88</v>
      </c>
      <c r="AT1133">
        <v>8.3299999999999999E-2</v>
      </c>
      <c r="AU1133" s="11">
        <f t="shared" si="355"/>
        <v>209.87784859999999</v>
      </c>
      <c r="AV1133" s="23">
        <f t="shared" si="356"/>
        <v>696.23799313480208</v>
      </c>
      <c r="AW1133" s="23">
        <f t="shared" si="357"/>
        <v>484747.34308437671</v>
      </c>
      <c r="AX1133" s="23">
        <f t="shared" si="358"/>
        <v>220.37174103000001</v>
      </c>
      <c r="AY1133" s="23">
        <f t="shared" si="359"/>
        <v>1602.3538348696043</v>
      </c>
      <c r="AZ1133" s="23"/>
      <c r="BA1133" s="23"/>
    </row>
    <row r="1134" spans="1:53">
      <c r="A1134">
        <v>202212</v>
      </c>
      <c r="B1134" s="20" t="s">
        <v>27</v>
      </c>
      <c r="C1134" s="20" t="s">
        <v>4564</v>
      </c>
      <c r="D1134">
        <v>19278.099999999999</v>
      </c>
      <c r="E1134" s="21">
        <v>0.68</v>
      </c>
      <c r="F1134">
        <v>634.92999999999995</v>
      </c>
      <c r="G1134" s="22">
        <v>4.8399999999999999E-2</v>
      </c>
      <c r="H1134" s="11">
        <f t="shared" si="340"/>
        <v>634.48082720000002</v>
      </c>
      <c r="I1134" s="23">
        <f t="shared" si="341"/>
        <v>2813.3452983254192</v>
      </c>
      <c r="J1134" s="23">
        <f t="shared" si="342"/>
        <v>7914911.7676097415</v>
      </c>
      <c r="K1134" s="23">
        <f t="shared" si="343"/>
        <v>666.20486856000002</v>
      </c>
      <c r="L1134" s="23">
        <f t="shared" si="344"/>
        <v>6261.1714238508384</v>
      </c>
      <c r="N1134">
        <v>202212</v>
      </c>
      <c r="O1134" s="20" t="s">
        <v>29</v>
      </c>
      <c r="P1134" s="20" t="s">
        <v>4565</v>
      </c>
      <c r="Q1134">
        <v>61431.85</v>
      </c>
      <c r="R1134" s="21">
        <v>0.71</v>
      </c>
      <c r="S1134">
        <v>1587.64</v>
      </c>
      <c r="T1134" s="21">
        <v>0.04</v>
      </c>
      <c r="U1134" s="11">
        <f t="shared" si="345"/>
        <v>1744.66454</v>
      </c>
      <c r="V1134" s="23">
        <f t="shared" si="346"/>
        <v>8547.0757906550625</v>
      </c>
      <c r="W1134" s="23">
        <f t="shared" si="347"/>
        <v>73052504.571201861</v>
      </c>
      <c r="X1134" s="23">
        <f t="shared" si="348"/>
        <v>1831.8977670000002</v>
      </c>
      <c r="Y1134" s="23">
        <f t="shared" si="349"/>
        <v>18838.816121310127</v>
      </c>
      <c r="AA1134">
        <v>202212</v>
      </c>
      <c r="AB1134" s="20" t="s">
        <v>31</v>
      </c>
      <c r="AC1134" s="20" t="s">
        <v>4566</v>
      </c>
      <c r="AD1134">
        <v>161086.54</v>
      </c>
      <c r="AE1134" s="21">
        <v>0.72</v>
      </c>
      <c r="AF1134">
        <v>488.28550000000001</v>
      </c>
      <c r="AG1134" s="22">
        <v>4.1999999999999997E-3</v>
      </c>
      <c r="AH1134" s="11">
        <f t="shared" si="350"/>
        <v>487.12569695999997</v>
      </c>
      <c r="AI1134" s="23">
        <f t="shared" si="351"/>
        <v>7500.7114038997106</v>
      </c>
      <c r="AJ1134" s="23">
        <f t="shared" si="352"/>
        <v>56260671.564591169</v>
      </c>
      <c r="AK1134" s="23">
        <f t="shared" si="353"/>
        <v>511.481981808</v>
      </c>
      <c r="AL1134" s="23">
        <f t="shared" si="354"/>
        <v>15488.548504759421</v>
      </c>
      <c r="AN1134">
        <v>202212</v>
      </c>
      <c r="AO1134" s="20" t="s">
        <v>33</v>
      </c>
      <c r="AP1134" s="20" t="s">
        <v>4567</v>
      </c>
      <c r="AQ1134">
        <v>1322.78</v>
      </c>
      <c r="AR1134" s="21">
        <v>0.86</v>
      </c>
      <c r="AS1134">
        <v>16.04</v>
      </c>
      <c r="AT1134">
        <v>1.41E-2</v>
      </c>
      <c r="AU1134" s="11">
        <f t="shared" si="355"/>
        <v>16.04003028</v>
      </c>
      <c r="AV1134" s="23">
        <f t="shared" si="356"/>
        <v>134.12571829021496</v>
      </c>
      <c r="AW1134" s="23">
        <f t="shared" si="357"/>
        <v>17989.708306866105</v>
      </c>
      <c r="AX1134" s="23">
        <f t="shared" si="358"/>
        <v>16.842031794</v>
      </c>
      <c r="AY1134" s="23">
        <f t="shared" si="359"/>
        <v>284.29146686042992</v>
      </c>
      <c r="AZ1134" s="23"/>
      <c r="BA1134" s="23"/>
    </row>
    <row r="1135" spans="1:53">
      <c r="A1135">
        <v>202212</v>
      </c>
      <c r="B1135" s="20" t="s">
        <v>27</v>
      </c>
      <c r="C1135" s="20" t="s">
        <v>4568</v>
      </c>
      <c r="D1135">
        <v>15773.71</v>
      </c>
      <c r="E1135" s="21">
        <v>0.68</v>
      </c>
      <c r="F1135">
        <v>519.51</v>
      </c>
      <c r="G1135" s="22">
        <v>4.8399999999999999E-2</v>
      </c>
      <c r="H1135" s="11">
        <f t="shared" si="340"/>
        <v>519.14434352000001</v>
      </c>
      <c r="I1135" s="23">
        <f t="shared" si="341"/>
        <v>2301.9329117313764</v>
      </c>
      <c r="J1135" s="23">
        <f t="shared" si="342"/>
        <v>5298895.1301120929</v>
      </c>
      <c r="K1135" s="23">
        <f t="shared" si="343"/>
        <v>545.10156069599998</v>
      </c>
      <c r="L1135" s="23">
        <f t="shared" si="344"/>
        <v>5123.0101669827527</v>
      </c>
      <c r="N1135">
        <v>202212</v>
      </c>
      <c r="O1135" s="20" t="s">
        <v>29</v>
      </c>
      <c r="P1135" s="20" t="s">
        <v>4569</v>
      </c>
      <c r="Q1135">
        <v>52933.67</v>
      </c>
      <c r="R1135" s="21">
        <v>0.71</v>
      </c>
      <c r="S1135">
        <v>1368.01</v>
      </c>
      <c r="T1135" s="21">
        <v>0.04</v>
      </c>
      <c r="U1135" s="11">
        <f t="shared" si="345"/>
        <v>1503.3162279999999</v>
      </c>
      <c r="V1135" s="23">
        <f t="shared" si="346"/>
        <v>7364.7153612909933</v>
      </c>
      <c r="W1135" s="23">
        <f t="shared" si="347"/>
        <v>54239032.352835529</v>
      </c>
      <c r="X1135" s="23">
        <f t="shared" si="348"/>
        <v>1578.4820394000001</v>
      </c>
      <c r="Y1135" s="23">
        <f t="shared" si="349"/>
        <v>16232.746950581986</v>
      </c>
      <c r="AA1135">
        <v>202212</v>
      </c>
      <c r="AB1135" s="20" t="s">
        <v>31</v>
      </c>
      <c r="AC1135" s="20" t="s">
        <v>4570</v>
      </c>
      <c r="AD1135">
        <v>177553.65</v>
      </c>
      <c r="AE1135" s="21">
        <v>0.72</v>
      </c>
      <c r="AF1135">
        <v>538.20060000000001</v>
      </c>
      <c r="AG1135" s="22">
        <v>4.1999999999999997E-3</v>
      </c>
      <c r="AH1135" s="11">
        <f t="shared" si="350"/>
        <v>536.9222375999999</v>
      </c>
      <c r="AI1135" s="23">
        <f t="shared" si="351"/>
        <v>8267.4734174501355</v>
      </c>
      <c r="AJ1135" s="23">
        <f t="shared" si="352"/>
        <v>68351116.708244622</v>
      </c>
      <c r="AK1135" s="23">
        <f t="shared" si="353"/>
        <v>563.76834947999987</v>
      </c>
      <c r="AL1135" s="23">
        <f t="shared" si="354"/>
        <v>17071.869072500271</v>
      </c>
      <c r="AN1135">
        <v>202212</v>
      </c>
      <c r="AO1135" s="20" t="s">
        <v>33</v>
      </c>
      <c r="AP1135" s="20" t="s">
        <v>4571</v>
      </c>
      <c r="AQ1135">
        <v>1745.94</v>
      </c>
      <c r="AR1135" s="21">
        <v>0.86</v>
      </c>
      <c r="AS1135">
        <v>11.71</v>
      </c>
      <c r="AT1135">
        <v>7.8000000000000005E-3</v>
      </c>
      <c r="AU1135" s="11">
        <f t="shared" si="355"/>
        <v>11.71176552</v>
      </c>
      <c r="AV1135" s="23">
        <f t="shared" si="356"/>
        <v>132.0914412651891</v>
      </c>
      <c r="AW1135" s="23">
        <f t="shared" si="357"/>
        <v>17448.148855514904</v>
      </c>
      <c r="AX1135" s="23">
        <f t="shared" si="358"/>
        <v>12.297353796000001</v>
      </c>
      <c r="AY1135" s="23">
        <f t="shared" si="359"/>
        <v>275.89464805037824</v>
      </c>
      <c r="AZ1135" s="23"/>
      <c r="BA1135" s="23"/>
    </row>
    <row r="1136" spans="1:53">
      <c r="A1136">
        <v>202212</v>
      </c>
      <c r="B1136" s="20" t="s">
        <v>27</v>
      </c>
      <c r="C1136" s="20" t="s">
        <v>4572</v>
      </c>
      <c r="D1136">
        <v>83897</v>
      </c>
      <c r="E1136" s="21">
        <v>0.68</v>
      </c>
      <c r="F1136">
        <v>2763.18</v>
      </c>
      <c r="G1136" s="22">
        <v>4.8399999999999999E-2</v>
      </c>
      <c r="H1136" s="11">
        <f t="shared" si="340"/>
        <v>2761.2180640000001</v>
      </c>
      <c r="I1136" s="23">
        <f t="shared" si="341"/>
        <v>12243.490307323218</v>
      </c>
      <c r="J1136" s="23">
        <f t="shared" si="342"/>
        <v>149903054.90551758</v>
      </c>
      <c r="K1136" s="23">
        <f t="shared" si="343"/>
        <v>2899.2789672000004</v>
      </c>
      <c r="L1136" s="23">
        <f t="shared" si="344"/>
        <v>27248.198678646437</v>
      </c>
      <c r="N1136">
        <v>202212</v>
      </c>
      <c r="O1136" s="20" t="s">
        <v>29</v>
      </c>
      <c r="P1136" s="20" t="s">
        <v>4573</v>
      </c>
      <c r="Q1136">
        <v>25163.24</v>
      </c>
      <c r="R1136" s="21">
        <v>0.71</v>
      </c>
      <c r="S1136">
        <v>650.30999999999995</v>
      </c>
      <c r="T1136" s="21">
        <v>0.04</v>
      </c>
      <c r="U1136" s="11">
        <f t="shared" si="345"/>
        <v>714.63601599999993</v>
      </c>
      <c r="V1136" s="23">
        <f t="shared" si="346"/>
        <v>3500.9871820308695</v>
      </c>
      <c r="W1136" s="23">
        <f t="shared" si="347"/>
        <v>12256911.248744449</v>
      </c>
      <c r="X1136" s="23">
        <f t="shared" si="348"/>
        <v>750.3678167999999</v>
      </c>
      <c r="Y1136" s="23">
        <f t="shared" si="349"/>
        <v>7716.6103800617384</v>
      </c>
      <c r="AA1136">
        <v>202212</v>
      </c>
      <c r="AB1136" s="20" t="s">
        <v>31</v>
      </c>
      <c r="AC1136" s="20" t="s">
        <v>4574</v>
      </c>
      <c r="AD1136">
        <v>220136.69</v>
      </c>
      <c r="AE1136" s="21">
        <v>0.72</v>
      </c>
      <c r="AF1136">
        <v>667.27829999999994</v>
      </c>
      <c r="AG1136" s="22">
        <v>4.1999999999999997E-3</v>
      </c>
      <c r="AH1136" s="11">
        <f t="shared" si="350"/>
        <v>665.69335056</v>
      </c>
      <c r="AI1136" s="23">
        <f t="shared" si="351"/>
        <v>10250.277776775984</v>
      </c>
      <c r="AJ1136" s="23">
        <f t="shared" si="352"/>
        <v>105068194.50106759</v>
      </c>
      <c r="AK1136" s="23">
        <f t="shared" si="353"/>
        <v>698.978018088</v>
      </c>
      <c r="AL1136" s="23">
        <f t="shared" si="354"/>
        <v>21166.248904111966</v>
      </c>
      <c r="AN1136">
        <v>202212</v>
      </c>
      <c r="AO1136" s="20" t="s">
        <v>33</v>
      </c>
      <c r="AP1136" s="20" t="s">
        <v>4575</v>
      </c>
      <c r="AQ1136">
        <v>2638.5</v>
      </c>
      <c r="AR1136" s="21">
        <v>0.86</v>
      </c>
      <c r="AS1136">
        <v>117.09</v>
      </c>
      <c r="AT1136">
        <v>5.16E-2</v>
      </c>
      <c r="AU1136" s="11">
        <f t="shared" si="355"/>
        <v>117.08607600000001</v>
      </c>
      <c r="AV1136" s="23">
        <f t="shared" si="356"/>
        <v>501.96816305347721</v>
      </c>
      <c r="AW1136" s="23">
        <f t="shared" si="357"/>
        <v>251972.03671928227</v>
      </c>
      <c r="AX1136" s="23">
        <f t="shared" si="358"/>
        <v>122.94037980000002</v>
      </c>
      <c r="AY1136" s="23">
        <f t="shared" si="359"/>
        <v>1121.0224021069544</v>
      </c>
      <c r="AZ1136" s="23"/>
      <c r="BA1136" s="23"/>
    </row>
    <row r="1137" spans="1:53">
      <c r="A1137">
        <v>202212</v>
      </c>
      <c r="B1137" s="20" t="s">
        <v>27</v>
      </c>
      <c r="C1137" s="20" t="s">
        <v>4576</v>
      </c>
      <c r="D1137">
        <v>45240.83</v>
      </c>
      <c r="E1137" s="21">
        <v>0.68</v>
      </c>
      <c r="F1137">
        <v>1490.02</v>
      </c>
      <c r="G1137" s="22">
        <v>4.8399999999999999E-2</v>
      </c>
      <c r="H1137" s="11">
        <f t="shared" si="340"/>
        <v>1488.9661969600002</v>
      </c>
      <c r="I1137" s="23">
        <f t="shared" si="341"/>
        <v>6602.2106106327692</v>
      </c>
      <c r="J1137" s="23">
        <f t="shared" si="342"/>
        <v>43589184.947151922</v>
      </c>
      <c r="K1137" s="23">
        <f t="shared" si="343"/>
        <v>1563.4145068080002</v>
      </c>
      <c r="L1137" s="23">
        <f t="shared" si="344"/>
        <v>14693.387418225539</v>
      </c>
      <c r="N1137">
        <v>202212</v>
      </c>
      <c r="O1137" s="20" t="s">
        <v>29</v>
      </c>
      <c r="P1137" s="20" t="s">
        <v>4577</v>
      </c>
      <c r="Q1137">
        <v>42419.75</v>
      </c>
      <c r="R1137" s="21">
        <v>0.71</v>
      </c>
      <c r="S1137">
        <v>1096.29</v>
      </c>
      <c r="T1137" s="21">
        <v>0.04</v>
      </c>
      <c r="U1137" s="11">
        <f t="shared" si="345"/>
        <v>1204.7209</v>
      </c>
      <c r="V1137" s="23">
        <f t="shared" si="346"/>
        <v>5901.9029749330366</v>
      </c>
      <c r="W1137" s="23">
        <f t="shared" si="347"/>
        <v>34832458.725523427</v>
      </c>
      <c r="X1137" s="23">
        <f t="shared" si="348"/>
        <v>1264.9569450000001</v>
      </c>
      <c r="Y1137" s="23">
        <f t="shared" si="349"/>
        <v>13008.526849866073</v>
      </c>
      <c r="AA1137">
        <v>202212</v>
      </c>
      <c r="AB1137" s="20" t="s">
        <v>31</v>
      </c>
      <c r="AC1137" s="20" t="s">
        <v>4578</v>
      </c>
      <c r="AD1137">
        <v>247700.18</v>
      </c>
      <c r="AE1137" s="21">
        <v>0.72</v>
      </c>
      <c r="AF1137">
        <v>750.8288</v>
      </c>
      <c r="AG1137" s="22">
        <v>4.1999999999999997E-3</v>
      </c>
      <c r="AH1137" s="11">
        <f t="shared" si="350"/>
        <v>749.04534431999991</v>
      </c>
      <c r="AI1137" s="23">
        <f t="shared" si="351"/>
        <v>11533.723207873301</v>
      </c>
      <c r="AJ1137" s="23">
        <f t="shared" si="352"/>
        <v>133026771.03583519</v>
      </c>
      <c r="AK1137" s="23">
        <f t="shared" si="353"/>
        <v>786.49761153599991</v>
      </c>
      <c r="AL1137" s="23">
        <f t="shared" si="354"/>
        <v>23816.491760066601</v>
      </c>
      <c r="AN1137">
        <v>202212</v>
      </c>
      <c r="AO1137" s="20" t="s">
        <v>33</v>
      </c>
      <c r="AP1137" s="20" t="s">
        <v>4579</v>
      </c>
      <c r="AQ1137">
        <v>2091.92</v>
      </c>
      <c r="AR1137" s="21">
        <v>0.86</v>
      </c>
      <c r="AS1137">
        <v>146.97999999999999</v>
      </c>
      <c r="AT1137">
        <v>8.1699999999999995E-2</v>
      </c>
      <c r="AU1137" s="11">
        <f t="shared" si="355"/>
        <v>146.98248304000001</v>
      </c>
      <c r="AV1137" s="23">
        <f t="shared" si="356"/>
        <v>492.77293165461896</v>
      </c>
      <c r="AW1137" s="23">
        <f t="shared" si="357"/>
        <v>242825.16217148775</v>
      </c>
      <c r="AX1137" s="23">
        <f t="shared" si="358"/>
        <v>154.33160719200001</v>
      </c>
      <c r="AY1137" s="23">
        <f t="shared" si="359"/>
        <v>1132.5283463492378</v>
      </c>
      <c r="AZ1137" s="23"/>
      <c r="BA1137" s="23"/>
    </row>
    <row r="1138" spans="1:53">
      <c r="A1138">
        <v>202212</v>
      </c>
      <c r="B1138" s="20" t="s">
        <v>27</v>
      </c>
      <c r="C1138" s="20" t="s">
        <v>4580</v>
      </c>
      <c r="D1138">
        <v>53729.78</v>
      </c>
      <c r="E1138" s="21">
        <v>0.68</v>
      </c>
      <c r="F1138">
        <v>1769.61</v>
      </c>
      <c r="G1138" s="22">
        <v>4.8399999999999999E-2</v>
      </c>
      <c r="H1138" s="11">
        <f t="shared" si="340"/>
        <v>1768.3545193600003</v>
      </c>
      <c r="I1138" s="23">
        <f t="shared" si="341"/>
        <v>7841.0436683625021</v>
      </c>
      <c r="J1138" s="23">
        <f t="shared" si="342"/>
        <v>61481965.809167683</v>
      </c>
      <c r="K1138" s="23">
        <f t="shared" si="343"/>
        <v>1856.7722453280003</v>
      </c>
      <c r="L1138" s="23">
        <f t="shared" si="344"/>
        <v>17450.441856085003</v>
      </c>
      <c r="N1138">
        <v>202212</v>
      </c>
      <c r="O1138" s="20" t="s">
        <v>29</v>
      </c>
      <c r="P1138" s="20" t="s">
        <v>4581</v>
      </c>
      <c r="Q1138">
        <v>35228.5</v>
      </c>
      <c r="R1138" s="21">
        <v>0.71</v>
      </c>
      <c r="S1138">
        <v>910.44</v>
      </c>
      <c r="T1138" s="21">
        <v>0.04</v>
      </c>
      <c r="U1138" s="11">
        <f t="shared" si="345"/>
        <v>1000.4893999999999</v>
      </c>
      <c r="V1138" s="23">
        <f t="shared" si="346"/>
        <v>4901.3770461265913</v>
      </c>
      <c r="W1138" s="23">
        <f t="shared" si="347"/>
        <v>24023496.948296629</v>
      </c>
      <c r="X1138" s="23">
        <f t="shared" si="348"/>
        <v>1050.51387</v>
      </c>
      <c r="Y1138" s="23">
        <f t="shared" si="349"/>
        <v>10803.243492253183</v>
      </c>
      <c r="AA1138">
        <v>202212</v>
      </c>
      <c r="AB1138" s="20" t="s">
        <v>31</v>
      </c>
      <c r="AC1138" s="20" t="s">
        <v>4582</v>
      </c>
      <c r="AD1138">
        <v>187882.6</v>
      </c>
      <c r="AE1138" s="21">
        <v>0.72</v>
      </c>
      <c r="AF1138">
        <v>569.50969999999995</v>
      </c>
      <c r="AG1138" s="22">
        <v>4.1999999999999997E-3</v>
      </c>
      <c r="AH1138" s="11">
        <f t="shared" si="350"/>
        <v>568.15698239999995</v>
      </c>
      <c r="AI1138" s="23">
        <f t="shared" si="351"/>
        <v>8748.4228068610082</v>
      </c>
      <c r="AJ1138" s="23">
        <f t="shared" si="352"/>
        <v>76534901.607605845</v>
      </c>
      <c r="AK1138" s="23">
        <f t="shared" si="353"/>
        <v>596.56483151999998</v>
      </c>
      <c r="AL1138" s="23">
        <f t="shared" si="354"/>
        <v>18065.002596122016</v>
      </c>
      <c r="AN1138">
        <v>202212</v>
      </c>
      <c r="AO1138" s="20" t="s">
        <v>33</v>
      </c>
      <c r="AP1138" s="20" t="s">
        <v>4583</v>
      </c>
      <c r="AQ1138">
        <v>1367.3</v>
      </c>
      <c r="AR1138" s="21">
        <v>0.86</v>
      </c>
      <c r="AS1138">
        <v>32.57</v>
      </c>
      <c r="AT1138">
        <v>2.7699999999999999E-2</v>
      </c>
      <c r="AU1138" s="11">
        <f t="shared" si="355"/>
        <v>32.571820599999995</v>
      </c>
      <c r="AV1138" s="23">
        <f t="shared" si="356"/>
        <v>192.97555225024806</v>
      </c>
      <c r="AW1138" s="23">
        <f t="shared" si="357"/>
        <v>37239.563766288215</v>
      </c>
      <c r="AX1138" s="23">
        <f t="shared" si="358"/>
        <v>34.200411629999998</v>
      </c>
      <c r="AY1138" s="23">
        <f t="shared" si="359"/>
        <v>418.52292510049608</v>
      </c>
      <c r="AZ1138" s="23"/>
      <c r="BA1138" s="23"/>
    </row>
    <row r="1139" spans="1:53">
      <c r="A1139">
        <v>202212</v>
      </c>
      <c r="B1139" s="20" t="s">
        <v>27</v>
      </c>
      <c r="C1139" s="20" t="s">
        <v>4584</v>
      </c>
      <c r="D1139">
        <v>37186.03</v>
      </c>
      <c r="E1139" s="21">
        <v>0.68</v>
      </c>
      <c r="F1139">
        <v>1224.73</v>
      </c>
      <c r="G1139" s="22">
        <v>4.8399999999999999E-2</v>
      </c>
      <c r="H1139" s="11">
        <f t="shared" si="340"/>
        <v>1223.86661936</v>
      </c>
      <c r="I1139" s="23">
        <f t="shared" si="341"/>
        <v>5426.7351380005284</v>
      </c>
      <c r="J1139" s="23">
        <f t="shared" si="342"/>
        <v>29449454.258009613</v>
      </c>
      <c r="K1139" s="23">
        <f t="shared" si="343"/>
        <v>1285.059950328</v>
      </c>
      <c r="L1139" s="23">
        <f t="shared" si="344"/>
        <v>12077.336895361057</v>
      </c>
      <c r="N1139">
        <v>202212</v>
      </c>
      <c r="O1139" s="20" t="s">
        <v>29</v>
      </c>
      <c r="P1139" s="20" t="s">
        <v>4585</v>
      </c>
      <c r="Q1139">
        <v>16607.71</v>
      </c>
      <c r="R1139" s="21">
        <v>0.71</v>
      </c>
      <c r="S1139">
        <v>429.2</v>
      </c>
      <c r="T1139" s="21">
        <v>0.04</v>
      </c>
      <c r="U1139" s="11">
        <f t="shared" si="345"/>
        <v>471.65896399999997</v>
      </c>
      <c r="V1139" s="23">
        <f t="shared" si="346"/>
        <v>2310.64758881948</v>
      </c>
      <c r="W1139" s="23">
        <f t="shared" si="347"/>
        <v>5339092.2797172768</v>
      </c>
      <c r="X1139" s="23">
        <f t="shared" si="348"/>
        <v>495.2419122</v>
      </c>
      <c r="Y1139" s="23">
        <f t="shared" si="349"/>
        <v>5092.9541416389602</v>
      </c>
      <c r="AA1139">
        <v>202212</v>
      </c>
      <c r="AB1139" s="20" t="s">
        <v>31</v>
      </c>
      <c r="AC1139" s="20" t="s">
        <v>4586</v>
      </c>
      <c r="AD1139">
        <v>210756.33</v>
      </c>
      <c r="AE1139" s="21">
        <v>0.72</v>
      </c>
      <c r="AF1139">
        <v>638.84460000000001</v>
      </c>
      <c r="AG1139" s="22">
        <v>4.1999999999999997E-3</v>
      </c>
      <c r="AH1139" s="11">
        <f t="shared" si="350"/>
        <v>637.3271419199998</v>
      </c>
      <c r="AI1139" s="23">
        <f t="shared" si="351"/>
        <v>9813.4978122632128</v>
      </c>
      <c r="AJ1139" s="23">
        <f t="shared" si="352"/>
        <v>96304739.311294869</v>
      </c>
      <c r="AK1139" s="23">
        <f t="shared" si="353"/>
        <v>669.19349901599981</v>
      </c>
      <c r="AL1139" s="23">
        <f t="shared" si="354"/>
        <v>20264.322766446425</v>
      </c>
      <c r="AN1139">
        <v>202212</v>
      </c>
      <c r="AO1139" s="20" t="s">
        <v>33</v>
      </c>
      <c r="AP1139" s="20" t="s">
        <v>4587</v>
      </c>
      <c r="AQ1139">
        <v>1322.78</v>
      </c>
      <c r="AR1139" s="21">
        <v>0.86</v>
      </c>
      <c r="AS1139">
        <v>14.11</v>
      </c>
      <c r="AT1139">
        <v>1.24E-2</v>
      </c>
      <c r="AU1139" s="11">
        <f t="shared" si="355"/>
        <v>14.106125919999998</v>
      </c>
      <c r="AV1139" s="23">
        <f t="shared" si="356"/>
        <v>125.88890452205325</v>
      </c>
      <c r="AW1139" s="23">
        <f t="shared" si="357"/>
        <v>15848.016281762641</v>
      </c>
      <c r="AX1139" s="23">
        <f t="shared" si="358"/>
        <v>14.811432215999998</v>
      </c>
      <c r="AY1139" s="23">
        <f t="shared" si="359"/>
        <v>265.88393496410652</v>
      </c>
      <c r="AZ1139" s="23"/>
      <c r="BA1139" s="23"/>
    </row>
    <row r="1140" spans="1:53">
      <c r="A1140">
        <v>202212</v>
      </c>
      <c r="B1140" s="20" t="s">
        <v>27</v>
      </c>
      <c r="C1140" s="20" t="s">
        <v>4588</v>
      </c>
      <c r="D1140">
        <v>212968.1</v>
      </c>
      <c r="E1140" s="21">
        <v>0.68</v>
      </c>
      <c r="F1140">
        <v>7014.18</v>
      </c>
      <c r="G1140" s="22">
        <v>4.8399999999999999E-2</v>
      </c>
      <c r="H1140" s="11">
        <f t="shared" si="340"/>
        <v>7009.2061072000006</v>
      </c>
      <c r="I1140" s="23">
        <f t="shared" si="341"/>
        <v>31079.452997354394</v>
      </c>
      <c r="J1140" s="23">
        <f t="shared" si="342"/>
        <v>965932398.61476099</v>
      </c>
      <c r="K1140" s="23">
        <f t="shared" si="343"/>
        <v>7359.6664125600009</v>
      </c>
      <c r="L1140" s="23">
        <f t="shared" si="344"/>
        <v>69168.112101908788</v>
      </c>
      <c r="N1140">
        <v>202212</v>
      </c>
      <c r="O1140" s="20" t="s">
        <v>29</v>
      </c>
      <c r="P1140" s="20" t="s">
        <v>4589</v>
      </c>
      <c r="Q1140">
        <v>34221.97</v>
      </c>
      <c r="R1140" s="21">
        <v>0.71</v>
      </c>
      <c r="S1140">
        <v>884.43</v>
      </c>
      <c r="T1140" s="21">
        <v>0.04</v>
      </c>
      <c r="U1140" s="11">
        <f t="shared" si="345"/>
        <v>971.90394800000001</v>
      </c>
      <c r="V1140" s="23">
        <f t="shared" si="346"/>
        <v>4761.33750319295</v>
      </c>
      <c r="W1140" s="23">
        <f t="shared" si="347"/>
        <v>22670334.819311675</v>
      </c>
      <c r="X1140" s="23">
        <f t="shared" si="348"/>
        <v>1020.4991454000001</v>
      </c>
      <c r="Y1140" s="23">
        <f t="shared" si="349"/>
        <v>10494.578954385899</v>
      </c>
      <c r="AA1140">
        <v>202212</v>
      </c>
      <c r="AB1140" s="20" t="s">
        <v>31</v>
      </c>
      <c r="AC1140" s="20" t="s">
        <v>4590</v>
      </c>
      <c r="AD1140">
        <v>203752.25</v>
      </c>
      <c r="AE1140" s="21">
        <v>0.72</v>
      </c>
      <c r="AF1140">
        <v>617.61379999999997</v>
      </c>
      <c r="AG1140" s="22">
        <v>4.1999999999999997E-3</v>
      </c>
      <c r="AH1140" s="11">
        <f t="shared" si="350"/>
        <v>616.14680399999997</v>
      </c>
      <c r="AI1140" s="23">
        <f t="shared" si="351"/>
        <v>9487.3651463693041</v>
      </c>
      <c r="AJ1140" s="23">
        <f t="shared" si="352"/>
        <v>90010097.420543045</v>
      </c>
      <c r="AK1140" s="23">
        <f t="shared" si="353"/>
        <v>646.95414419999997</v>
      </c>
      <c r="AL1140" s="23">
        <f t="shared" si="354"/>
        <v>19590.877096738608</v>
      </c>
      <c r="AN1140">
        <v>202212</v>
      </c>
      <c r="AO1140" s="20" t="s">
        <v>33</v>
      </c>
      <c r="AP1140" s="20" t="s">
        <v>4591</v>
      </c>
      <c r="AQ1140">
        <v>864.16</v>
      </c>
      <c r="AR1140" s="21">
        <v>0.86</v>
      </c>
      <c r="AS1140">
        <v>19.100000000000001</v>
      </c>
      <c r="AT1140">
        <v>2.5699999999999997E-2</v>
      </c>
      <c r="AU1140" s="11">
        <f t="shared" si="355"/>
        <v>19.099664319999999</v>
      </c>
      <c r="AV1140" s="23">
        <f t="shared" si="356"/>
        <v>117.59951323456467</v>
      </c>
      <c r="AW1140" s="23">
        <f t="shared" si="357"/>
        <v>13829.64551300655</v>
      </c>
      <c r="AX1140" s="23">
        <f t="shared" si="358"/>
        <v>20.054647536000001</v>
      </c>
      <c r="AY1140" s="23">
        <f t="shared" si="359"/>
        <v>254.29869078912932</v>
      </c>
      <c r="AZ1140" s="23"/>
      <c r="BA1140" s="23"/>
    </row>
    <row r="1141" spans="1:53">
      <c r="A1141">
        <v>202212</v>
      </c>
      <c r="B1141" s="20" t="s">
        <v>27</v>
      </c>
      <c r="C1141" s="20" t="s">
        <v>4592</v>
      </c>
      <c r="D1141">
        <v>31510.59</v>
      </c>
      <c r="E1141" s="21">
        <v>0.68</v>
      </c>
      <c r="F1141">
        <v>1037.81</v>
      </c>
      <c r="G1141" s="22">
        <v>4.8399999999999999E-2</v>
      </c>
      <c r="H1141" s="11">
        <f t="shared" si="340"/>
        <v>1037.0765380800001</v>
      </c>
      <c r="I1141" s="23">
        <f t="shared" si="341"/>
        <v>4598.4910454847723</v>
      </c>
      <c r="J1141" s="23">
        <f t="shared" si="342"/>
        <v>21146119.895403635</v>
      </c>
      <c r="K1141" s="23">
        <f t="shared" si="343"/>
        <v>1088.9303649840001</v>
      </c>
      <c r="L1141" s="23">
        <f t="shared" si="344"/>
        <v>10234.058629049545</v>
      </c>
      <c r="N1141">
        <v>202212</v>
      </c>
      <c r="O1141" s="20" t="s">
        <v>29</v>
      </c>
      <c r="P1141" s="20" t="s">
        <v>4593</v>
      </c>
      <c r="Q1141">
        <v>37241.57</v>
      </c>
      <c r="R1141" s="21">
        <v>0.71</v>
      </c>
      <c r="S1141">
        <v>962.47</v>
      </c>
      <c r="T1141" s="21">
        <v>0.04</v>
      </c>
      <c r="U1141" s="11">
        <f t="shared" si="345"/>
        <v>1057.660588</v>
      </c>
      <c r="V1141" s="23">
        <f t="shared" si="346"/>
        <v>5181.4575233040496</v>
      </c>
      <c r="W1141" s="23">
        <f t="shared" si="347"/>
        <v>26847502.065804135</v>
      </c>
      <c r="X1141" s="23">
        <f t="shared" si="348"/>
        <v>1110.5436173999999</v>
      </c>
      <c r="Y1141" s="23">
        <f t="shared" si="349"/>
        <v>11420.5756346081</v>
      </c>
      <c r="AA1141">
        <v>202212</v>
      </c>
      <c r="AB1141" s="20" t="s">
        <v>31</v>
      </c>
      <c r="AC1141" s="20" t="s">
        <v>4594</v>
      </c>
      <c r="AD1141">
        <v>214897.49</v>
      </c>
      <c r="AE1141" s="21">
        <v>0.72</v>
      </c>
      <c r="AF1141">
        <v>651.39729999999997</v>
      </c>
      <c r="AG1141" s="22">
        <v>4.1999999999999997E-3</v>
      </c>
      <c r="AH1141" s="11">
        <f t="shared" si="350"/>
        <v>649.85000975999992</v>
      </c>
      <c r="AI1141" s="23">
        <f t="shared" si="351"/>
        <v>10006.323643877533</v>
      </c>
      <c r="AJ1141" s="23">
        <f t="shared" si="352"/>
        <v>100126512.86602254</v>
      </c>
      <c r="AK1141" s="23">
        <f t="shared" si="353"/>
        <v>682.34251024799994</v>
      </c>
      <c r="AL1141" s="23">
        <f t="shared" si="354"/>
        <v>20662.497297515067</v>
      </c>
      <c r="AN1141">
        <v>202212</v>
      </c>
      <c r="AO1141" s="20" t="s">
        <v>33</v>
      </c>
      <c r="AP1141" s="20" t="s">
        <v>4595</v>
      </c>
      <c r="AQ1141">
        <v>3553.34</v>
      </c>
      <c r="AR1141" s="21">
        <v>0.86</v>
      </c>
      <c r="AS1141">
        <v>61.12</v>
      </c>
      <c r="AT1141">
        <v>0.02</v>
      </c>
      <c r="AU1141" s="11">
        <f t="shared" si="355"/>
        <v>61.117448000000003</v>
      </c>
      <c r="AV1141" s="23">
        <f t="shared" si="356"/>
        <v>427.822136</v>
      </c>
      <c r="AW1141" s="23">
        <f t="shared" si="357"/>
        <v>183031.78005160249</v>
      </c>
      <c r="AX1141" s="23">
        <f t="shared" si="358"/>
        <v>64.173320400000009</v>
      </c>
      <c r="AY1141" s="23">
        <f t="shared" si="359"/>
        <v>916.76171999999997</v>
      </c>
      <c r="AZ1141" s="23"/>
      <c r="BA1141" s="23"/>
    </row>
    <row r="1142" spans="1:53">
      <c r="A1142">
        <v>202212</v>
      </c>
      <c r="B1142" s="20" t="s">
        <v>27</v>
      </c>
      <c r="C1142" s="20" t="s">
        <v>4596</v>
      </c>
      <c r="D1142">
        <v>46612.91</v>
      </c>
      <c r="E1142" s="21">
        <v>0.68</v>
      </c>
      <c r="F1142">
        <v>1535.21</v>
      </c>
      <c r="G1142" s="22">
        <v>4.8399999999999999E-2</v>
      </c>
      <c r="H1142" s="11">
        <f t="shared" si="340"/>
        <v>1534.1240939200002</v>
      </c>
      <c r="I1142" s="23">
        <f t="shared" si="341"/>
        <v>6802.4448047144651</v>
      </c>
      <c r="J1142" s="23">
        <f t="shared" si="342"/>
        <v>46273255.321186818</v>
      </c>
      <c r="K1142" s="23">
        <f t="shared" si="343"/>
        <v>1610.8302986160002</v>
      </c>
      <c r="L1142" s="23">
        <f t="shared" si="344"/>
        <v>15139.01370334893</v>
      </c>
      <c r="N1142">
        <v>202212</v>
      </c>
      <c r="O1142" s="20" t="s">
        <v>29</v>
      </c>
      <c r="P1142" s="20" t="s">
        <v>4597</v>
      </c>
      <c r="Q1142">
        <v>93607.19</v>
      </c>
      <c r="R1142" s="21">
        <v>0.71</v>
      </c>
      <c r="S1142">
        <v>2419.1799999999998</v>
      </c>
      <c r="T1142" s="21">
        <v>0.04</v>
      </c>
      <c r="U1142" s="11">
        <f t="shared" si="345"/>
        <v>2658.4441959999999</v>
      </c>
      <c r="V1142" s="23">
        <f t="shared" si="346"/>
        <v>13023.663579726943</v>
      </c>
      <c r="W1142" s="23">
        <f t="shared" si="347"/>
        <v>169615813.03790599</v>
      </c>
      <c r="X1142" s="23">
        <f t="shared" si="348"/>
        <v>2791.3664057999999</v>
      </c>
      <c r="Y1142" s="23">
        <f t="shared" si="349"/>
        <v>28705.771355453886</v>
      </c>
      <c r="AA1142">
        <v>202212</v>
      </c>
      <c r="AB1142" s="20" t="s">
        <v>31</v>
      </c>
      <c r="AC1142" s="20" t="s">
        <v>4598</v>
      </c>
      <c r="AD1142">
        <v>249243.07</v>
      </c>
      <c r="AE1142" s="21">
        <v>0.72</v>
      </c>
      <c r="AF1142">
        <v>755.50559999999996</v>
      </c>
      <c r="AG1142" s="22">
        <v>4.1999999999999997E-3</v>
      </c>
      <c r="AH1142" s="11">
        <f t="shared" si="350"/>
        <v>753.71104367999999</v>
      </c>
      <c r="AI1142" s="23">
        <f t="shared" si="351"/>
        <v>11605.565166971579</v>
      </c>
      <c r="AJ1142" s="23">
        <f t="shared" si="352"/>
        <v>134689142.84482405</v>
      </c>
      <c r="AK1142" s="23">
        <f t="shared" si="353"/>
        <v>791.39659586400001</v>
      </c>
      <c r="AL1142" s="23">
        <f t="shared" si="354"/>
        <v>23964.841377623157</v>
      </c>
      <c r="AN1142">
        <v>202212</v>
      </c>
      <c r="AO1142" s="20" t="s">
        <v>33</v>
      </c>
      <c r="AP1142" s="20" t="s">
        <v>4599</v>
      </c>
      <c r="AQ1142">
        <v>1060.44</v>
      </c>
      <c r="AR1142" s="21">
        <v>0.86</v>
      </c>
      <c r="AS1142">
        <v>60.28</v>
      </c>
      <c r="AT1142">
        <v>6.6100000000000006E-2</v>
      </c>
      <c r="AU1142" s="11">
        <f t="shared" si="355"/>
        <v>60.281772240000009</v>
      </c>
      <c r="AV1142" s="23">
        <f t="shared" si="356"/>
        <v>226.58725059500676</v>
      </c>
      <c r="AW1142" s="23">
        <f t="shared" si="357"/>
        <v>51341.782132204396</v>
      </c>
      <c r="AX1142" s="23">
        <f t="shared" si="358"/>
        <v>63.295860852000011</v>
      </c>
      <c r="AY1142" s="23">
        <f t="shared" si="359"/>
        <v>513.45627343001354</v>
      </c>
      <c r="AZ1142" s="23"/>
      <c r="BA1142" s="23"/>
    </row>
    <row r="1143" spans="1:53">
      <c r="A1143">
        <v>202212</v>
      </c>
      <c r="B1143" s="20" t="s">
        <v>27</v>
      </c>
      <c r="C1143" s="20" t="s">
        <v>4600</v>
      </c>
      <c r="D1143">
        <v>35406.46</v>
      </c>
      <c r="E1143" s="21">
        <v>0.68</v>
      </c>
      <c r="F1143">
        <v>1166.1199999999999</v>
      </c>
      <c r="G1143" s="22">
        <v>4.8399999999999999E-2</v>
      </c>
      <c r="H1143" s="11">
        <f t="shared" si="340"/>
        <v>1165.29741152</v>
      </c>
      <c r="I1143" s="23">
        <f t="shared" si="341"/>
        <v>5167.0339800782767</v>
      </c>
      <c r="J1143" s="23">
        <f t="shared" si="342"/>
        <v>26698240.151283558</v>
      </c>
      <c r="K1143" s="23">
        <f t="shared" si="343"/>
        <v>1223.562282096</v>
      </c>
      <c r="L1143" s="23">
        <f t="shared" si="344"/>
        <v>11499.365371676553</v>
      </c>
      <c r="N1143">
        <v>202212</v>
      </c>
      <c r="O1143" s="20" t="s">
        <v>29</v>
      </c>
      <c r="P1143" s="20" t="s">
        <v>4601</v>
      </c>
      <c r="Q1143">
        <v>19627.310000000001</v>
      </c>
      <c r="R1143" s="21">
        <v>0.71</v>
      </c>
      <c r="S1143">
        <v>507.24</v>
      </c>
      <c r="T1143" s="21">
        <v>0.04</v>
      </c>
      <c r="U1143" s="11">
        <f t="shared" si="345"/>
        <v>557.41560400000003</v>
      </c>
      <c r="V1143" s="23">
        <f t="shared" si="346"/>
        <v>2730.7676089305796</v>
      </c>
      <c r="W1143" s="23">
        <f t="shared" si="347"/>
        <v>7457091.733984435</v>
      </c>
      <c r="X1143" s="23">
        <f t="shared" si="348"/>
        <v>585.28638420000004</v>
      </c>
      <c r="Y1143" s="23">
        <f t="shared" si="349"/>
        <v>6018.9508218611591</v>
      </c>
      <c r="AA1143">
        <v>202212</v>
      </c>
      <c r="AB1143" s="20" t="s">
        <v>31</v>
      </c>
      <c r="AC1143" s="20" t="s">
        <v>4602</v>
      </c>
      <c r="AD1143">
        <v>203733.39</v>
      </c>
      <c r="AE1143" s="21">
        <v>0.72</v>
      </c>
      <c r="AF1143">
        <v>617.55669999999998</v>
      </c>
      <c r="AG1143" s="22">
        <v>4.1999999999999997E-3</v>
      </c>
      <c r="AH1143" s="11">
        <f t="shared" si="350"/>
        <v>616.08977135999999</v>
      </c>
      <c r="AI1143" s="23">
        <f t="shared" si="351"/>
        <v>9486.4869636417025</v>
      </c>
      <c r="AJ1143" s="23">
        <f t="shared" si="352"/>
        <v>89993434.911343962</v>
      </c>
      <c r="AK1143" s="23">
        <f t="shared" si="353"/>
        <v>646.894259928</v>
      </c>
      <c r="AL1143" s="23">
        <f t="shared" si="354"/>
        <v>19589.063698643404</v>
      </c>
      <c r="AN1143">
        <v>202212</v>
      </c>
      <c r="AO1143" s="20" t="s">
        <v>33</v>
      </c>
      <c r="AP1143" s="20" t="s">
        <v>4603</v>
      </c>
      <c r="AQ1143">
        <v>1528.02</v>
      </c>
      <c r="AR1143" s="21">
        <v>0.86</v>
      </c>
      <c r="AS1143">
        <v>34.56</v>
      </c>
      <c r="AT1143">
        <v>2.63E-2</v>
      </c>
      <c r="AU1143" s="11">
        <f t="shared" si="355"/>
        <v>34.560756359999999</v>
      </c>
      <c r="AV1143" s="23">
        <f t="shared" si="356"/>
        <v>210.28967469275068</v>
      </c>
      <c r="AW1143" s="23">
        <f t="shared" si="357"/>
        <v>44221.747282382908</v>
      </c>
      <c r="AX1143" s="23">
        <f t="shared" si="358"/>
        <v>36.288794178000003</v>
      </c>
      <c r="AY1143" s="23">
        <f t="shared" si="359"/>
        <v>455.14010574550139</v>
      </c>
      <c r="AZ1143" s="23"/>
      <c r="BA1143" s="23"/>
    </row>
    <row r="1144" spans="1:53">
      <c r="A1144">
        <v>202212</v>
      </c>
      <c r="B1144" s="20" t="s">
        <v>27</v>
      </c>
      <c r="C1144" s="20" t="s">
        <v>4604</v>
      </c>
      <c r="D1144">
        <v>31385.18</v>
      </c>
      <c r="E1144" s="21">
        <v>0.68</v>
      </c>
      <c r="F1144">
        <v>1033.68</v>
      </c>
      <c r="G1144" s="22">
        <v>4.8399999999999999E-2</v>
      </c>
      <c r="H1144" s="11">
        <f t="shared" si="340"/>
        <v>1032.9490441600001</v>
      </c>
      <c r="I1144" s="23">
        <f t="shared" si="341"/>
        <v>4580.1893646208391</v>
      </c>
      <c r="J1144" s="23">
        <f t="shared" si="342"/>
        <v>20978134.615785845</v>
      </c>
      <c r="K1144" s="23">
        <f t="shared" si="343"/>
        <v>1084.5964963680001</v>
      </c>
      <c r="L1144" s="23">
        <f t="shared" si="344"/>
        <v>10193.327773401677</v>
      </c>
      <c r="N1144">
        <v>202212</v>
      </c>
      <c r="O1144" s="20" t="s">
        <v>29</v>
      </c>
      <c r="P1144" s="20" t="s">
        <v>4605</v>
      </c>
      <c r="Q1144">
        <v>22916.46</v>
      </c>
      <c r="R1144" s="21">
        <v>0.71</v>
      </c>
      <c r="S1144">
        <v>592.25</v>
      </c>
      <c r="T1144" s="21">
        <v>0.04</v>
      </c>
      <c r="U1144" s="11">
        <f t="shared" si="345"/>
        <v>650.82746399999996</v>
      </c>
      <c r="V1144" s="23">
        <f t="shared" si="346"/>
        <v>3188.3903947791755</v>
      </c>
      <c r="W1144" s="23">
        <f t="shared" si="347"/>
        <v>10165833.309520107</v>
      </c>
      <c r="X1144" s="23">
        <f t="shared" si="348"/>
        <v>683.36883720000003</v>
      </c>
      <c r="Y1144" s="23">
        <f t="shared" si="349"/>
        <v>7027.608253558351</v>
      </c>
      <c r="AA1144">
        <v>202212</v>
      </c>
      <c r="AB1144" s="20" t="s">
        <v>31</v>
      </c>
      <c r="AC1144" s="20" t="s">
        <v>4606</v>
      </c>
      <c r="AD1144">
        <v>216287.87</v>
      </c>
      <c r="AE1144" s="21">
        <v>0.72</v>
      </c>
      <c r="AF1144">
        <v>655.61180000000002</v>
      </c>
      <c r="AG1144" s="22">
        <v>4.1999999999999997E-3</v>
      </c>
      <c r="AH1144" s="11">
        <f t="shared" si="350"/>
        <v>654.05451887999993</v>
      </c>
      <c r="AI1144" s="23">
        <f t="shared" si="351"/>
        <v>10071.064243071942</v>
      </c>
      <c r="AJ1144" s="23">
        <f t="shared" si="352"/>
        <v>101426334.98808223</v>
      </c>
      <c r="AK1144" s="23">
        <f t="shared" si="353"/>
        <v>686.75724482399994</v>
      </c>
      <c r="AL1144" s="23">
        <f t="shared" si="354"/>
        <v>20796.183005023882</v>
      </c>
      <c r="AN1144">
        <v>202212</v>
      </c>
      <c r="AO1144" s="20" t="s">
        <v>33</v>
      </c>
      <c r="AP1144" s="20" t="s">
        <v>4607</v>
      </c>
      <c r="AQ1144">
        <v>3665.19</v>
      </c>
      <c r="AR1144" s="21">
        <v>0.86</v>
      </c>
      <c r="AS1144">
        <v>33.729999999999997</v>
      </c>
      <c r="AT1144">
        <v>1.0700000000000001E-2</v>
      </c>
      <c r="AU1144" s="11">
        <f t="shared" si="355"/>
        <v>33.727078380000002</v>
      </c>
      <c r="AV1144" s="23">
        <f t="shared" si="356"/>
        <v>324.30290398711918</v>
      </c>
      <c r="AW1144" s="23">
        <f t="shared" si="357"/>
        <v>105172.37353447864</v>
      </c>
      <c r="AX1144" s="23">
        <f t="shared" si="358"/>
        <v>35.413432299</v>
      </c>
      <c r="AY1144" s="23">
        <f t="shared" si="359"/>
        <v>682.33288635423833</v>
      </c>
      <c r="AZ1144" s="23"/>
      <c r="BA1144" s="23"/>
    </row>
    <row r="1145" spans="1:53">
      <c r="A1145">
        <v>202212</v>
      </c>
      <c r="B1145" s="20" t="s">
        <v>27</v>
      </c>
      <c r="C1145" s="20" t="s">
        <v>4608</v>
      </c>
      <c r="D1145">
        <v>141940.76</v>
      </c>
      <c r="E1145" s="21">
        <v>0.68</v>
      </c>
      <c r="F1145">
        <v>4674.87</v>
      </c>
      <c r="G1145" s="22">
        <v>4.8399999999999999E-2</v>
      </c>
      <c r="H1145" s="11">
        <f t="shared" si="340"/>
        <v>4671.5542931200007</v>
      </c>
      <c r="I1145" s="23">
        <f t="shared" si="341"/>
        <v>20714.093701492198</v>
      </c>
      <c r="J1145" s="23">
        <f t="shared" si="342"/>
        <v>429073677.87419873</v>
      </c>
      <c r="K1145" s="23">
        <f t="shared" si="343"/>
        <v>4905.132007776001</v>
      </c>
      <c r="L1145" s="23">
        <f t="shared" si="344"/>
        <v>46099.7416961044</v>
      </c>
      <c r="N1145">
        <v>202212</v>
      </c>
      <c r="O1145" s="20" t="s">
        <v>29</v>
      </c>
      <c r="P1145" s="20" t="s">
        <v>4609</v>
      </c>
      <c r="Q1145">
        <v>56365.61</v>
      </c>
      <c r="R1145" s="21">
        <v>0.71</v>
      </c>
      <c r="S1145">
        <v>1456.71</v>
      </c>
      <c r="T1145" s="21">
        <v>0.04</v>
      </c>
      <c r="U1145" s="11">
        <f t="shared" si="345"/>
        <v>1600.783324</v>
      </c>
      <c r="V1145" s="23">
        <f t="shared" si="346"/>
        <v>7842.2046651127202</v>
      </c>
      <c r="W1145" s="23">
        <f t="shared" si="347"/>
        <v>61500174.00951571</v>
      </c>
      <c r="X1145" s="23">
        <f t="shared" si="348"/>
        <v>1680.8224902000002</v>
      </c>
      <c r="Y1145" s="23">
        <f t="shared" si="349"/>
        <v>17285.19265422544</v>
      </c>
      <c r="AA1145">
        <v>202212</v>
      </c>
      <c r="AB1145" s="20" t="s">
        <v>31</v>
      </c>
      <c r="AC1145" s="20" t="s">
        <v>4610</v>
      </c>
      <c r="AD1145">
        <v>168384.67</v>
      </c>
      <c r="AE1145" s="21">
        <v>0.72</v>
      </c>
      <c r="AF1145">
        <v>510.4076</v>
      </c>
      <c r="AG1145" s="22">
        <v>4.1999999999999997E-3</v>
      </c>
      <c r="AH1145" s="11">
        <f t="shared" si="350"/>
        <v>509.19524207999996</v>
      </c>
      <c r="AI1145" s="23">
        <f t="shared" si="351"/>
        <v>7840.5359908462224</v>
      </c>
      <c r="AJ1145" s="23">
        <f t="shared" si="352"/>
        <v>61474004.623754956</v>
      </c>
      <c r="AK1145" s="23">
        <f t="shared" si="353"/>
        <v>534.65500418399995</v>
      </c>
      <c r="AL1145" s="23">
        <f t="shared" si="354"/>
        <v>16190.267223772446</v>
      </c>
      <c r="AN1145">
        <v>202212</v>
      </c>
      <c r="AO1145" s="20" t="s">
        <v>33</v>
      </c>
      <c r="AP1145" s="20" t="s">
        <v>4611</v>
      </c>
      <c r="AQ1145">
        <v>1181.19</v>
      </c>
      <c r="AR1145" s="21">
        <v>0.86</v>
      </c>
      <c r="AS1145">
        <v>36.979999999999997</v>
      </c>
      <c r="AT1145">
        <v>3.6400000000000002E-2</v>
      </c>
      <c r="AU1145" s="11">
        <f t="shared" si="355"/>
        <v>36.97597176</v>
      </c>
      <c r="AV1145" s="23">
        <f t="shared" si="356"/>
        <v>190.2467735966917</v>
      </c>
      <c r="AW1145" s="23">
        <f t="shared" si="357"/>
        <v>36193.834863950869</v>
      </c>
      <c r="AX1145" s="23">
        <f t="shared" si="358"/>
        <v>38.824770348000001</v>
      </c>
      <c r="AY1145" s="23">
        <f t="shared" si="359"/>
        <v>417.46951895338339</v>
      </c>
      <c r="AZ1145" s="23"/>
      <c r="BA1145" s="23"/>
    </row>
    <row r="1146" spans="1:53">
      <c r="A1146">
        <v>202212</v>
      </c>
      <c r="B1146" s="20" t="s">
        <v>27</v>
      </c>
      <c r="C1146" s="20" t="s">
        <v>4612</v>
      </c>
      <c r="D1146">
        <v>105967.67</v>
      </c>
      <c r="E1146" s="21">
        <v>0.68</v>
      </c>
      <c r="F1146">
        <v>3490.08</v>
      </c>
      <c r="G1146" s="22">
        <v>4.8399999999999999E-2</v>
      </c>
      <c r="H1146" s="11">
        <f t="shared" si="340"/>
        <v>3487.60795504</v>
      </c>
      <c r="I1146" s="23">
        <f t="shared" si="341"/>
        <v>15464.368696552023</v>
      </c>
      <c r="J1146" s="23">
        <f t="shared" si="342"/>
        <v>239146699.1828981</v>
      </c>
      <c r="K1146" s="23">
        <f t="shared" si="343"/>
        <v>3661.9883527920001</v>
      </c>
      <c r="L1146" s="23">
        <f t="shared" si="344"/>
        <v>34416.345348144045</v>
      </c>
      <c r="N1146">
        <v>202212</v>
      </c>
      <c r="O1146" s="20" t="s">
        <v>29</v>
      </c>
      <c r="P1146" s="20" t="s">
        <v>4613</v>
      </c>
      <c r="Q1146">
        <v>20130.580000000002</v>
      </c>
      <c r="R1146" s="21">
        <v>0.71</v>
      </c>
      <c r="S1146">
        <v>520.25</v>
      </c>
      <c r="T1146" s="21">
        <v>0.04</v>
      </c>
      <c r="U1146" s="11">
        <f t="shared" si="345"/>
        <v>571.70847200000003</v>
      </c>
      <c r="V1146" s="23">
        <f t="shared" si="346"/>
        <v>2800.7880760524877</v>
      </c>
      <c r="W1146" s="23">
        <f t="shared" si="347"/>
        <v>7844413.8469577953</v>
      </c>
      <c r="X1146" s="23">
        <f t="shared" si="348"/>
        <v>600.29389560000004</v>
      </c>
      <c r="Y1146" s="23">
        <f t="shared" si="349"/>
        <v>6173.2846241049756</v>
      </c>
      <c r="AA1146">
        <v>202212</v>
      </c>
      <c r="AB1146" s="20" t="s">
        <v>31</v>
      </c>
      <c r="AC1146" s="20" t="s">
        <v>4614</v>
      </c>
      <c r="AD1146">
        <v>177334.49</v>
      </c>
      <c r="AE1146" s="21">
        <v>0.72</v>
      </c>
      <c r="AF1146">
        <v>537.53629999999998</v>
      </c>
      <c r="AG1146" s="22">
        <v>4.1999999999999997E-3</v>
      </c>
      <c r="AH1146" s="11">
        <f t="shared" si="350"/>
        <v>536.25949775999993</v>
      </c>
      <c r="AI1146" s="23">
        <f t="shared" si="351"/>
        <v>8257.268617525333</v>
      </c>
      <c r="AJ1146" s="23">
        <f t="shared" si="352"/>
        <v>68182485.021968722</v>
      </c>
      <c r="AK1146" s="23">
        <f t="shared" si="353"/>
        <v>563.07247264799992</v>
      </c>
      <c r="AL1146" s="23">
        <f t="shared" si="354"/>
        <v>17050.796732810664</v>
      </c>
      <c r="AN1146">
        <v>202212</v>
      </c>
      <c r="AO1146" s="20" t="s">
        <v>33</v>
      </c>
      <c r="AP1146" s="20" t="s">
        <v>4615</v>
      </c>
      <c r="AQ1146">
        <v>1427.17</v>
      </c>
      <c r="AR1146" s="21">
        <v>0.86</v>
      </c>
      <c r="AS1146">
        <v>93.16</v>
      </c>
      <c r="AT1146">
        <v>7.5899999999999995E-2</v>
      </c>
      <c r="AU1146" s="11">
        <f t="shared" si="355"/>
        <v>93.157094579999992</v>
      </c>
      <c r="AV1146" s="23">
        <f t="shared" si="356"/>
        <v>325.0532647230421</v>
      </c>
      <c r="AW1146" s="23">
        <f t="shared" si="357"/>
        <v>105659.62490710808</v>
      </c>
      <c r="AX1146" s="23">
        <f t="shared" si="358"/>
        <v>97.814949308999999</v>
      </c>
      <c r="AY1146" s="23">
        <f t="shared" si="359"/>
        <v>743.26362402608424</v>
      </c>
      <c r="AZ1146" s="23"/>
      <c r="BA1146" s="23"/>
    </row>
    <row r="1147" spans="1:53">
      <c r="A1147">
        <v>202212</v>
      </c>
      <c r="B1147" s="20" t="s">
        <v>27</v>
      </c>
      <c r="C1147" s="20" t="s">
        <v>4616</v>
      </c>
      <c r="D1147">
        <v>54847.44</v>
      </c>
      <c r="E1147" s="21">
        <v>0.68</v>
      </c>
      <c r="F1147">
        <v>1806.42</v>
      </c>
      <c r="G1147" s="22">
        <v>4.8399999999999999E-2</v>
      </c>
      <c r="H1147" s="11">
        <f t="shared" si="340"/>
        <v>1805.1389452800004</v>
      </c>
      <c r="I1147" s="23">
        <f t="shared" si="341"/>
        <v>8004.1491355053431</v>
      </c>
      <c r="J1147" s="23">
        <f t="shared" si="342"/>
        <v>64066403.383410931</v>
      </c>
      <c r="K1147" s="23">
        <f t="shared" si="343"/>
        <v>1895.3958925440004</v>
      </c>
      <c r="L1147" s="23">
        <f t="shared" si="344"/>
        <v>17813.437216290688</v>
      </c>
      <c r="N1147">
        <v>202212</v>
      </c>
      <c r="O1147" s="20" t="s">
        <v>29</v>
      </c>
      <c r="P1147" s="20" t="s">
        <v>4617</v>
      </c>
      <c r="Q1147">
        <v>194260.05</v>
      </c>
      <c r="R1147" s="21">
        <v>0.71</v>
      </c>
      <c r="S1147">
        <v>5020.45</v>
      </c>
      <c r="T1147" s="21">
        <v>0.04</v>
      </c>
      <c r="U1147" s="11">
        <f t="shared" si="345"/>
        <v>5516.9854199999991</v>
      </c>
      <c r="V1147" s="23">
        <f t="shared" si="346"/>
        <v>27027.598394748678</v>
      </c>
      <c r="W1147" s="23">
        <f t="shared" si="347"/>
        <v>730491074.98782134</v>
      </c>
      <c r="X1147" s="23">
        <f t="shared" si="348"/>
        <v>5792.8346909999991</v>
      </c>
      <c r="Y1147" s="23">
        <f t="shared" si="349"/>
        <v>59572.182209497354</v>
      </c>
      <c r="AA1147">
        <v>202212</v>
      </c>
      <c r="AB1147" s="20" t="s">
        <v>31</v>
      </c>
      <c r="AC1147" s="20" t="s">
        <v>4618</v>
      </c>
      <c r="AD1147">
        <v>195043.43</v>
      </c>
      <c r="AE1147" s="21">
        <v>0.72</v>
      </c>
      <c r="AF1147">
        <v>591.21559999999999</v>
      </c>
      <c r="AG1147" s="22">
        <v>4.1999999999999997E-3</v>
      </c>
      <c r="AH1147" s="11">
        <f t="shared" si="350"/>
        <v>589.81133231999991</v>
      </c>
      <c r="AI1147" s="23">
        <f t="shared" si="351"/>
        <v>9081.8542608011503</v>
      </c>
      <c r="AJ1147" s="23">
        <f t="shared" si="352"/>
        <v>82480076.81443201</v>
      </c>
      <c r="AK1147" s="23">
        <f t="shared" si="353"/>
        <v>619.30189893599993</v>
      </c>
      <c r="AL1147" s="23">
        <f t="shared" si="354"/>
        <v>18753.519853922302</v>
      </c>
      <c r="AN1147">
        <v>202212</v>
      </c>
      <c r="AO1147" s="20" t="s">
        <v>33</v>
      </c>
      <c r="AP1147" s="20" t="s">
        <v>4619</v>
      </c>
      <c r="AQ1147">
        <v>877.68</v>
      </c>
      <c r="AR1147" s="21">
        <v>0.86</v>
      </c>
      <c r="AS1147">
        <v>22.34</v>
      </c>
      <c r="AT1147">
        <v>2.9600000000000001E-2</v>
      </c>
      <c r="AU1147" s="11">
        <f t="shared" si="355"/>
        <v>22.342222080000003</v>
      </c>
      <c r="AV1147" s="23">
        <f t="shared" si="356"/>
        <v>127.92514053608831</v>
      </c>
      <c r="AW1147" s="23">
        <f t="shared" si="357"/>
        <v>16364.841581177943</v>
      </c>
      <c r="AX1147" s="23">
        <f t="shared" si="358"/>
        <v>23.459333184000005</v>
      </c>
      <c r="AY1147" s="23">
        <f t="shared" si="359"/>
        <v>278.19250315217664</v>
      </c>
      <c r="AZ1147" s="23"/>
      <c r="BA1147" s="23"/>
    </row>
    <row r="1148" spans="1:53">
      <c r="A1148">
        <v>202212</v>
      </c>
      <c r="B1148" s="20" t="s">
        <v>27</v>
      </c>
      <c r="C1148" s="20" t="s">
        <v>4620</v>
      </c>
      <c r="D1148">
        <v>31961.29</v>
      </c>
      <c r="E1148" s="21">
        <v>0.68</v>
      </c>
      <c r="F1148">
        <v>1052.6600000000001</v>
      </c>
      <c r="G1148" s="22">
        <v>4.8399999999999999E-2</v>
      </c>
      <c r="H1148" s="11">
        <f t="shared" si="340"/>
        <v>1051.9099764800001</v>
      </c>
      <c r="I1148" s="23">
        <f t="shared" si="341"/>
        <v>4664.2638512050071</v>
      </c>
      <c r="J1148" s="23">
        <f t="shared" si="342"/>
        <v>21755357.273657765</v>
      </c>
      <c r="K1148" s="23">
        <f t="shared" si="343"/>
        <v>1104.5054753040001</v>
      </c>
      <c r="L1148" s="23">
        <f t="shared" si="344"/>
        <v>10380.437678890014</v>
      </c>
      <c r="N1148">
        <v>202212</v>
      </c>
      <c r="O1148" s="20" t="s">
        <v>29</v>
      </c>
      <c r="P1148" s="20" t="s">
        <v>4621</v>
      </c>
      <c r="Q1148">
        <v>100652.86</v>
      </c>
      <c r="R1148" s="21">
        <v>0.71</v>
      </c>
      <c r="S1148">
        <v>2601.27</v>
      </c>
      <c r="T1148" s="21">
        <v>0.04</v>
      </c>
      <c r="U1148" s="11">
        <f t="shared" si="345"/>
        <v>2858.5412240000001</v>
      </c>
      <c r="V1148" s="23">
        <f t="shared" si="346"/>
        <v>14003.934815021741</v>
      </c>
      <c r="W1148" s="23">
        <f t="shared" si="347"/>
        <v>196110190.30337802</v>
      </c>
      <c r="X1148" s="23">
        <f t="shared" si="348"/>
        <v>3001.4682852000001</v>
      </c>
      <c r="Y1148" s="23">
        <f t="shared" si="349"/>
        <v>30866.410854043483</v>
      </c>
      <c r="AA1148">
        <v>202212</v>
      </c>
      <c r="AB1148" s="20" t="s">
        <v>31</v>
      </c>
      <c r="AC1148" s="20" t="s">
        <v>4622</v>
      </c>
      <c r="AD1148">
        <v>210357.87</v>
      </c>
      <c r="AE1148" s="21">
        <v>0.72</v>
      </c>
      <c r="AF1148">
        <v>637.63679999999999</v>
      </c>
      <c r="AG1148" s="22">
        <v>4.1999999999999997E-3</v>
      </c>
      <c r="AH1148" s="11">
        <f t="shared" si="350"/>
        <v>636.12219887999993</v>
      </c>
      <c r="AI1148" s="23">
        <f t="shared" si="351"/>
        <v>9794.9442232048241</v>
      </c>
      <c r="AJ1148" s="23">
        <f t="shared" si="352"/>
        <v>95940932.335693553</v>
      </c>
      <c r="AK1148" s="23">
        <f t="shared" si="353"/>
        <v>667.92830882399994</v>
      </c>
      <c r="AL1148" s="23">
        <f t="shared" si="354"/>
        <v>20226.010645289647</v>
      </c>
      <c r="AN1148">
        <v>202212</v>
      </c>
      <c r="AO1148" s="20" t="s">
        <v>33</v>
      </c>
      <c r="AP1148" s="20" t="s">
        <v>4623</v>
      </c>
      <c r="AQ1148">
        <v>1108.1600000000001</v>
      </c>
      <c r="AR1148" s="21">
        <v>0.86</v>
      </c>
      <c r="AS1148">
        <v>45.46</v>
      </c>
      <c r="AT1148">
        <v>4.7699999999999992E-2</v>
      </c>
      <c r="AU1148" s="11">
        <f t="shared" si="355"/>
        <v>45.458939519999994</v>
      </c>
      <c r="AV1148" s="23">
        <f t="shared" si="356"/>
        <v>203.11734110511719</v>
      </c>
      <c r="AW1148" s="23">
        <f t="shared" si="357"/>
        <v>41256.654257612528</v>
      </c>
      <c r="AX1148" s="23">
        <f t="shared" si="358"/>
        <v>47.731886495999994</v>
      </c>
      <c r="AY1148" s="23">
        <f t="shared" si="359"/>
        <v>451.69362173023438</v>
      </c>
      <c r="AZ1148" s="23"/>
      <c r="BA1148" s="23"/>
    </row>
    <row r="1149" spans="1:53">
      <c r="A1149">
        <v>202212</v>
      </c>
      <c r="B1149" s="20" t="s">
        <v>27</v>
      </c>
      <c r="C1149" s="20" t="s">
        <v>4624</v>
      </c>
      <c r="D1149">
        <v>137330.09</v>
      </c>
      <c r="E1149" s="21">
        <v>0.68</v>
      </c>
      <c r="F1149">
        <v>4523.01</v>
      </c>
      <c r="G1149" s="22">
        <v>4.8399999999999999E-2</v>
      </c>
      <c r="H1149" s="11">
        <f t="shared" si="340"/>
        <v>4519.80792208</v>
      </c>
      <c r="I1149" s="23">
        <f t="shared" si="341"/>
        <v>20041.236585561164</v>
      </c>
      <c r="J1149" s="23">
        <f t="shared" si="342"/>
        <v>401651163.87843531</v>
      </c>
      <c r="K1149" s="23">
        <f t="shared" si="343"/>
        <v>4745.798318184</v>
      </c>
      <c r="L1149" s="23">
        <f t="shared" si="344"/>
        <v>44602.281093202328</v>
      </c>
      <c r="N1149">
        <v>202212</v>
      </c>
      <c r="O1149" s="20" t="s">
        <v>29</v>
      </c>
      <c r="P1149" s="20" t="s">
        <v>4625</v>
      </c>
      <c r="Q1149">
        <v>43783.96</v>
      </c>
      <c r="R1149" s="21">
        <v>0.71</v>
      </c>
      <c r="S1149">
        <v>1131.55</v>
      </c>
      <c r="T1149" s="21">
        <v>0.04</v>
      </c>
      <c r="U1149" s="11">
        <f t="shared" si="345"/>
        <v>1243.4644639999999</v>
      </c>
      <c r="V1149" s="23">
        <f t="shared" si="346"/>
        <v>6091.7069001667633</v>
      </c>
      <c r="W1149" s="23">
        <f t="shared" si="347"/>
        <v>37108892.957539357</v>
      </c>
      <c r="X1149" s="23">
        <f t="shared" si="348"/>
        <v>1305.6376871999998</v>
      </c>
      <c r="Y1149" s="23">
        <f t="shared" si="349"/>
        <v>13426.878264333527</v>
      </c>
      <c r="AA1149">
        <v>202212</v>
      </c>
      <c r="AB1149" s="20" t="s">
        <v>31</v>
      </c>
      <c r="AC1149" s="20" t="s">
        <v>4626</v>
      </c>
      <c r="AD1149">
        <v>207436.27</v>
      </c>
      <c r="AE1149" s="21">
        <v>0.72</v>
      </c>
      <c r="AF1149">
        <v>628.7808</v>
      </c>
      <c r="AG1149" s="22">
        <v>4.1999999999999997E-3</v>
      </c>
      <c r="AH1149" s="11">
        <f t="shared" si="350"/>
        <v>627.28728047999994</v>
      </c>
      <c r="AI1149" s="23">
        <f t="shared" si="351"/>
        <v>9658.9050579360592</v>
      </c>
      <c r="AJ1149" s="23">
        <f t="shared" si="352"/>
        <v>93294446.918222785</v>
      </c>
      <c r="AK1149" s="23">
        <f t="shared" si="353"/>
        <v>658.65164450399993</v>
      </c>
      <c r="AL1149" s="23">
        <f t="shared" si="354"/>
        <v>19945.097396352117</v>
      </c>
      <c r="AN1149">
        <v>202212</v>
      </c>
      <c r="AO1149" s="20" t="s">
        <v>33</v>
      </c>
      <c r="AP1149" s="20" t="s">
        <v>4627</v>
      </c>
      <c r="AQ1149">
        <v>1086.73</v>
      </c>
      <c r="AR1149" s="21">
        <v>0.86</v>
      </c>
      <c r="AS1149">
        <v>32.24</v>
      </c>
      <c r="AT1149">
        <v>3.4500000000000003E-2</v>
      </c>
      <c r="AU1149" s="11">
        <f t="shared" si="355"/>
        <v>32.243279100000002</v>
      </c>
      <c r="AV1149" s="23">
        <f t="shared" si="356"/>
        <v>170.57123506539574</v>
      </c>
      <c r="AW1149" s="23">
        <f t="shared" si="357"/>
        <v>29094.54623173449</v>
      </c>
      <c r="AX1149" s="23">
        <f t="shared" si="358"/>
        <v>33.855443055000002</v>
      </c>
      <c r="AY1149" s="23">
        <f t="shared" si="359"/>
        <v>373.38574923079148</v>
      </c>
      <c r="AZ1149" s="23"/>
      <c r="BA1149" s="23"/>
    </row>
    <row r="1150" spans="1:53">
      <c r="A1150">
        <v>202212</v>
      </c>
      <c r="B1150" s="20" t="s">
        <v>27</v>
      </c>
      <c r="C1150" s="20" t="s">
        <v>4628</v>
      </c>
      <c r="D1150">
        <v>93020.55</v>
      </c>
      <c r="E1150" s="21">
        <v>0.68</v>
      </c>
      <c r="F1150">
        <v>3063.66</v>
      </c>
      <c r="G1150" s="22">
        <v>4.8399999999999999E-2</v>
      </c>
      <c r="H1150" s="11">
        <f t="shared" si="340"/>
        <v>3061.4923416000001</v>
      </c>
      <c r="I1150" s="23">
        <f t="shared" si="341"/>
        <v>13574.933576967886</v>
      </c>
      <c r="J1150" s="23">
        <f t="shared" si="342"/>
        <v>184278821.61909011</v>
      </c>
      <c r="K1150" s="23">
        <f t="shared" si="343"/>
        <v>3214.5669586800004</v>
      </c>
      <c r="L1150" s="23">
        <f t="shared" si="344"/>
        <v>30211.359495535769</v>
      </c>
      <c r="N1150">
        <v>202212</v>
      </c>
      <c r="O1150" s="20" t="s">
        <v>29</v>
      </c>
      <c r="P1150" s="20" t="s">
        <v>4629</v>
      </c>
      <c r="Q1150">
        <v>46803.55</v>
      </c>
      <c r="R1150" s="21">
        <v>0.71</v>
      </c>
      <c r="S1150">
        <v>1209.5899999999999</v>
      </c>
      <c r="T1150" s="21">
        <v>0.04</v>
      </c>
      <c r="U1150" s="11">
        <f t="shared" si="345"/>
        <v>1329.22082</v>
      </c>
      <c r="V1150" s="23">
        <f t="shared" si="346"/>
        <v>6511.825528967689</v>
      </c>
      <c r="W1150" s="23">
        <f t="shared" si="347"/>
        <v>42403871.71971532</v>
      </c>
      <c r="X1150" s="23">
        <f t="shared" si="348"/>
        <v>1395.681861</v>
      </c>
      <c r="Y1150" s="23">
        <f t="shared" si="349"/>
        <v>14352.871877935379</v>
      </c>
      <c r="AA1150">
        <v>202212</v>
      </c>
      <c r="AB1150" s="20" t="s">
        <v>31</v>
      </c>
      <c r="AC1150" s="20" t="s">
        <v>4630</v>
      </c>
      <c r="AD1150">
        <v>174192.49</v>
      </c>
      <c r="AE1150" s="21">
        <v>0.72</v>
      </c>
      <c r="AF1150">
        <v>528.01229999999998</v>
      </c>
      <c r="AG1150" s="22">
        <v>4.1999999999999997E-3</v>
      </c>
      <c r="AH1150" s="11">
        <f t="shared" si="350"/>
        <v>526.75808975999985</v>
      </c>
      <c r="AI1150" s="23">
        <f t="shared" si="351"/>
        <v>8110.9669139127718</v>
      </c>
      <c r="AJ1150" s="23">
        <f t="shared" si="352"/>
        <v>65787784.278587677</v>
      </c>
      <c r="AK1150" s="23">
        <f t="shared" si="353"/>
        <v>553.0959942479999</v>
      </c>
      <c r="AL1150" s="23">
        <f t="shared" si="354"/>
        <v>16748.691917585544</v>
      </c>
      <c r="AN1150">
        <v>202212</v>
      </c>
      <c r="AO1150" s="20" t="s">
        <v>33</v>
      </c>
      <c r="AP1150" s="20" t="s">
        <v>4631</v>
      </c>
      <c r="AQ1150">
        <v>2475.34</v>
      </c>
      <c r="AR1150" s="21">
        <v>0.86</v>
      </c>
      <c r="AS1150">
        <v>84.3</v>
      </c>
      <c r="AT1150">
        <v>3.9599999999999996E-2</v>
      </c>
      <c r="AU1150" s="11">
        <f t="shared" si="355"/>
        <v>84.300179040000003</v>
      </c>
      <c r="AV1150" s="23">
        <f t="shared" si="356"/>
        <v>415.15185206477793</v>
      </c>
      <c r="AW1150" s="23">
        <f t="shared" si="357"/>
        <v>172351.06027281526</v>
      </c>
      <c r="AX1150" s="23">
        <f t="shared" si="358"/>
        <v>88.515187992000008</v>
      </c>
      <c r="AY1150" s="23">
        <f t="shared" si="359"/>
        <v>914.60388316955584</v>
      </c>
      <c r="AZ1150" s="23"/>
      <c r="BA1150" s="23"/>
    </row>
    <row r="1151" spans="1:53">
      <c r="A1151">
        <v>202212</v>
      </c>
      <c r="B1151" s="20" t="s">
        <v>27</v>
      </c>
      <c r="C1151" s="20" t="s">
        <v>4632</v>
      </c>
      <c r="D1151">
        <v>25216.1</v>
      </c>
      <c r="E1151" s="21">
        <v>0.68</v>
      </c>
      <c r="F1151">
        <v>830.5</v>
      </c>
      <c r="G1151" s="22">
        <v>4.8399999999999999E-2</v>
      </c>
      <c r="H1151" s="11">
        <f t="shared" si="340"/>
        <v>829.91228320000005</v>
      </c>
      <c r="I1151" s="23">
        <f t="shared" si="341"/>
        <v>3679.9060268959911</v>
      </c>
      <c r="J1151" s="23">
        <f t="shared" si="342"/>
        <v>13541708.366785439</v>
      </c>
      <c r="K1151" s="23">
        <f t="shared" si="343"/>
        <v>871.40789736000011</v>
      </c>
      <c r="L1151" s="23">
        <f t="shared" si="344"/>
        <v>8189.7243369919825</v>
      </c>
      <c r="N1151">
        <v>202212</v>
      </c>
      <c r="O1151" s="20" t="s">
        <v>29</v>
      </c>
      <c r="P1151" s="20" t="s">
        <v>4633</v>
      </c>
      <c r="Q1151">
        <v>18117.509999999998</v>
      </c>
      <c r="R1151" s="21">
        <v>0.71</v>
      </c>
      <c r="S1151">
        <v>468.22</v>
      </c>
      <c r="T1151" s="21">
        <v>0.04</v>
      </c>
      <c r="U1151" s="11">
        <f t="shared" si="345"/>
        <v>514.53728399999989</v>
      </c>
      <c r="V1151" s="23">
        <f t="shared" si="346"/>
        <v>2520.7075988750294</v>
      </c>
      <c r="W1151" s="23">
        <f t="shared" si="347"/>
        <v>6353966.799026316</v>
      </c>
      <c r="X1151" s="23">
        <f t="shared" si="348"/>
        <v>540.26414819999991</v>
      </c>
      <c r="Y1151" s="23">
        <f t="shared" si="349"/>
        <v>5555.9524817500587</v>
      </c>
      <c r="AA1151">
        <v>202212</v>
      </c>
      <c r="AB1151" s="20" t="s">
        <v>31</v>
      </c>
      <c r="AC1151" s="20" t="s">
        <v>4634</v>
      </c>
      <c r="AD1151">
        <v>176377.88</v>
      </c>
      <c r="AE1151" s="21">
        <v>0.72</v>
      </c>
      <c r="AF1151">
        <v>534.63660000000004</v>
      </c>
      <c r="AG1151" s="22">
        <v>4.1999999999999997E-3</v>
      </c>
      <c r="AH1151" s="11">
        <f t="shared" si="350"/>
        <v>533.36670912</v>
      </c>
      <c r="AI1151" s="23">
        <f t="shared" si="351"/>
        <v>8212.7257554334137</v>
      </c>
      <c r="AJ1151" s="23">
        <f t="shared" si="352"/>
        <v>67448864.333959341</v>
      </c>
      <c r="AK1151" s="23">
        <f t="shared" si="353"/>
        <v>560.03504457600002</v>
      </c>
      <c r="AL1151" s="23">
        <f t="shared" si="354"/>
        <v>16958.818219986828</v>
      </c>
      <c r="AN1151">
        <v>202212</v>
      </c>
      <c r="AO1151" s="20" t="s">
        <v>33</v>
      </c>
      <c r="AP1151" s="20" t="s">
        <v>4635</v>
      </c>
      <c r="AQ1151">
        <v>86.83</v>
      </c>
      <c r="AR1151" s="21">
        <v>0.86</v>
      </c>
      <c r="AS1151">
        <v>2.79</v>
      </c>
      <c r="AT1151">
        <v>3.73E-2</v>
      </c>
      <c r="AU1151" s="11">
        <f t="shared" si="355"/>
        <v>2.7853327399999999</v>
      </c>
      <c r="AV1151" s="23">
        <f t="shared" si="356"/>
        <v>14.150381672862965</v>
      </c>
      <c r="AW1151" s="23">
        <f t="shared" si="357"/>
        <v>200.23330148769608</v>
      </c>
      <c r="AX1151" s="23">
        <f t="shared" si="358"/>
        <v>2.9245993769999998</v>
      </c>
      <c r="AY1151" s="23">
        <f t="shared" si="359"/>
        <v>31.086096085725931</v>
      </c>
      <c r="AZ1151" s="23"/>
      <c r="BA1151" s="23"/>
    </row>
    <row r="1152" spans="1:53">
      <c r="A1152">
        <v>202212</v>
      </c>
      <c r="B1152" s="20" t="s">
        <v>27</v>
      </c>
      <c r="C1152" s="20" t="s">
        <v>4636</v>
      </c>
      <c r="D1152">
        <v>9234.07</v>
      </c>
      <c r="E1152" s="21">
        <v>0.68</v>
      </c>
      <c r="F1152">
        <v>304.13</v>
      </c>
      <c r="G1152" s="22">
        <v>4.8399999999999999E-2</v>
      </c>
      <c r="H1152" s="11">
        <f t="shared" si="340"/>
        <v>303.91171184000001</v>
      </c>
      <c r="I1152" s="23">
        <f t="shared" si="341"/>
        <v>1347.5719816220378</v>
      </c>
      <c r="J1152" s="23">
        <f t="shared" si="342"/>
        <v>1815950.2456527457</v>
      </c>
      <c r="K1152" s="23">
        <f t="shared" si="343"/>
        <v>319.107297432</v>
      </c>
      <c r="L1152" s="23">
        <f t="shared" si="344"/>
        <v>2999.0556750840756</v>
      </c>
      <c r="N1152">
        <v>202212</v>
      </c>
      <c r="O1152" s="20" t="s">
        <v>29</v>
      </c>
      <c r="P1152" s="20" t="s">
        <v>4637</v>
      </c>
      <c r="Q1152">
        <v>226468.97</v>
      </c>
      <c r="R1152" s="21">
        <v>0.71</v>
      </c>
      <c r="S1152">
        <v>5852.86</v>
      </c>
      <c r="T1152" s="21">
        <v>0.04</v>
      </c>
      <c r="U1152" s="11">
        <f t="shared" si="345"/>
        <v>6431.7187480000002</v>
      </c>
      <c r="V1152" s="23">
        <f t="shared" si="346"/>
        <v>31508.858203384523</v>
      </c>
      <c r="W1152" s="23">
        <f t="shared" si="347"/>
        <v>992808145.28099215</v>
      </c>
      <c r="X1152" s="23">
        <f t="shared" si="348"/>
        <v>6753.3046854000004</v>
      </c>
      <c r="Y1152" s="23">
        <f t="shared" si="349"/>
        <v>69449.435154769046</v>
      </c>
      <c r="AA1152">
        <v>202212</v>
      </c>
      <c r="AB1152" s="20" t="s">
        <v>31</v>
      </c>
      <c r="AC1152" s="20" t="s">
        <v>4638</v>
      </c>
      <c r="AD1152">
        <v>232228.07</v>
      </c>
      <c r="AE1152" s="21">
        <v>0.72</v>
      </c>
      <c r="AF1152">
        <v>703.92970000000003</v>
      </c>
      <c r="AG1152" s="22">
        <v>4.1999999999999997E-3</v>
      </c>
      <c r="AH1152" s="11">
        <f t="shared" si="350"/>
        <v>702.25768368000001</v>
      </c>
      <c r="AI1152" s="23">
        <f t="shared" si="351"/>
        <v>10813.291619241561</v>
      </c>
      <c r="AJ1152" s="23">
        <f t="shared" si="352"/>
        <v>116927275.64275979</v>
      </c>
      <c r="AK1152" s="23">
        <f t="shared" si="353"/>
        <v>737.37056786400001</v>
      </c>
      <c r="AL1152" s="23">
        <f t="shared" si="354"/>
        <v>22328.840922163123</v>
      </c>
      <c r="AN1152">
        <v>202212</v>
      </c>
      <c r="AO1152" s="20" t="s">
        <v>33</v>
      </c>
      <c r="AP1152" s="20" t="s">
        <v>4639</v>
      </c>
      <c r="AQ1152">
        <v>2571.14</v>
      </c>
      <c r="AR1152" s="21">
        <v>0.86</v>
      </c>
      <c r="AS1152">
        <v>169.16</v>
      </c>
      <c r="AT1152">
        <v>7.6499999999999999E-2</v>
      </c>
      <c r="AU1152" s="11">
        <f t="shared" si="355"/>
        <v>169.15530059999998</v>
      </c>
      <c r="AV1152" s="23">
        <f t="shared" si="356"/>
        <v>587.72388884726456</v>
      </c>
      <c r="AW1152" s="23">
        <f t="shared" si="357"/>
        <v>345419.36952175177</v>
      </c>
      <c r="AX1152" s="23">
        <f t="shared" si="358"/>
        <v>177.61306562999999</v>
      </c>
      <c r="AY1152" s="23">
        <f t="shared" si="359"/>
        <v>1344.603078294529</v>
      </c>
      <c r="AZ1152" s="23"/>
      <c r="BA1152" s="23"/>
    </row>
    <row r="1153" spans="1:53">
      <c r="A1153">
        <v>202212</v>
      </c>
      <c r="B1153" s="20" t="s">
        <v>27</v>
      </c>
      <c r="C1153" s="20" t="s">
        <v>4640</v>
      </c>
      <c r="D1153">
        <v>98172.2</v>
      </c>
      <c r="E1153" s="21">
        <v>0.68</v>
      </c>
      <c r="F1153">
        <v>3233.33</v>
      </c>
      <c r="G1153" s="22">
        <v>4.8399999999999999E-2</v>
      </c>
      <c r="H1153" s="11">
        <f t="shared" si="340"/>
        <v>3231.0434464</v>
      </c>
      <c r="I1153" s="23">
        <f t="shared" si="341"/>
        <v>14326.738490632517</v>
      </c>
      <c r="J1153" s="23">
        <f t="shared" si="342"/>
        <v>205255435.77897128</v>
      </c>
      <c r="K1153" s="23">
        <f t="shared" si="343"/>
        <v>3392.5956187199999</v>
      </c>
      <c r="L1153" s="23">
        <f t="shared" si="344"/>
        <v>31884.520427665033</v>
      </c>
      <c r="N1153">
        <v>202212</v>
      </c>
      <c r="O1153" s="20" t="s">
        <v>29</v>
      </c>
      <c r="P1153" s="20" t="s">
        <v>4641</v>
      </c>
      <c r="Q1153">
        <v>18528.18</v>
      </c>
      <c r="R1153" s="21">
        <v>0.71</v>
      </c>
      <c r="S1153">
        <v>478.84</v>
      </c>
      <c r="T1153" s="21">
        <v>0.04</v>
      </c>
      <c r="U1153" s="11">
        <f t="shared" si="345"/>
        <v>526.20031199999994</v>
      </c>
      <c r="V1153" s="23">
        <f t="shared" si="346"/>
        <v>2577.8445337866156</v>
      </c>
      <c r="W1153" s="23">
        <f t="shared" si="347"/>
        <v>6645282.4403735334</v>
      </c>
      <c r="X1153" s="23">
        <f t="shared" si="348"/>
        <v>552.51032759999998</v>
      </c>
      <c r="Y1153" s="23">
        <f t="shared" si="349"/>
        <v>5681.8893795732311</v>
      </c>
      <c r="AA1153">
        <v>202212</v>
      </c>
      <c r="AB1153" s="20" t="s">
        <v>31</v>
      </c>
      <c r="AC1153" s="20" t="s">
        <v>4642</v>
      </c>
      <c r="AD1153">
        <v>218799.37</v>
      </c>
      <c r="AE1153" s="21">
        <v>0.72</v>
      </c>
      <c r="AF1153">
        <v>663.22469999999998</v>
      </c>
      <c r="AG1153" s="22">
        <v>4.1999999999999997E-3</v>
      </c>
      <c r="AH1153" s="11">
        <f t="shared" si="350"/>
        <v>661.64929487999996</v>
      </c>
      <c r="AI1153" s="23">
        <f t="shared" si="351"/>
        <v>10188.007823155629</v>
      </c>
      <c r="AJ1153" s="23">
        <f t="shared" si="352"/>
        <v>103795503.4046803</v>
      </c>
      <c r="AK1153" s="23">
        <f t="shared" si="353"/>
        <v>694.73175962400001</v>
      </c>
      <c r="AL1153" s="23">
        <f t="shared" si="354"/>
        <v>21037.664941191259</v>
      </c>
      <c r="AN1153">
        <v>202212</v>
      </c>
      <c r="AO1153" s="20" t="s">
        <v>33</v>
      </c>
      <c r="AP1153" s="20" t="s">
        <v>4643</v>
      </c>
      <c r="AQ1153">
        <v>2271.15</v>
      </c>
      <c r="AR1153" s="21">
        <v>0.86</v>
      </c>
      <c r="AS1153">
        <v>34.380000000000003</v>
      </c>
      <c r="AT1153">
        <v>1.7600000000000001E-2</v>
      </c>
      <c r="AU1153" s="11">
        <f t="shared" si="355"/>
        <v>34.376126400000004</v>
      </c>
      <c r="AV1153" s="23">
        <f t="shared" si="356"/>
        <v>256.82942565216479</v>
      </c>
      <c r="AW1153" s="23">
        <f t="shared" si="357"/>
        <v>65961.35388082084</v>
      </c>
      <c r="AX1153" s="23">
        <f t="shared" si="358"/>
        <v>36.094932720000003</v>
      </c>
      <c r="AY1153" s="23">
        <f t="shared" si="359"/>
        <v>548.03497770432955</v>
      </c>
      <c r="AZ1153" s="23"/>
      <c r="BA1153" s="23"/>
    </row>
    <row r="1154" spans="1:53">
      <c r="A1154">
        <v>202212</v>
      </c>
      <c r="B1154" s="20" t="s">
        <v>27</v>
      </c>
      <c r="C1154" s="20" t="s">
        <v>4644</v>
      </c>
      <c r="D1154">
        <v>20131.64</v>
      </c>
      <c r="E1154" s="21">
        <v>0.68</v>
      </c>
      <c r="F1154">
        <v>663.04</v>
      </c>
      <c r="G1154" s="22">
        <v>4.8399999999999999E-2</v>
      </c>
      <c r="H1154" s="11">
        <f t="shared" si="340"/>
        <v>662.57253567999999</v>
      </c>
      <c r="I1154" s="23">
        <f t="shared" si="341"/>
        <v>2937.9064711553492</v>
      </c>
      <c r="J1154" s="23">
        <f t="shared" si="342"/>
        <v>8631294.4332564771</v>
      </c>
      <c r="K1154" s="23">
        <f t="shared" si="343"/>
        <v>695.70116246400005</v>
      </c>
      <c r="L1154" s="23">
        <f t="shared" si="344"/>
        <v>6538.3854779906987</v>
      </c>
      <c r="N1154">
        <v>202212</v>
      </c>
      <c r="O1154" s="20" t="s">
        <v>29</v>
      </c>
      <c r="P1154" s="20" t="s">
        <v>4645</v>
      </c>
      <c r="Q1154">
        <v>63391.92</v>
      </c>
      <c r="R1154" s="21">
        <v>0.71</v>
      </c>
      <c r="S1154">
        <v>1638.3</v>
      </c>
      <c r="T1154" s="21">
        <v>0.04</v>
      </c>
      <c r="U1154" s="11">
        <f t="shared" si="345"/>
        <v>1800.3305279999997</v>
      </c>
      <c r="V1154" s="23">
        <f t="shared" si="346"/>
        <v>8819.7823239108438</v>
      </c>
      <c r="W1154" s="23">
        <f t="shared" si="347"/>
        <v>77788560.241170168</v>
      </c>
      <c r="X1154" s="23">
        <f t="shared" si="348"/>
        <v>1890.3470543999997</v>
      </c>
      <c r="Y1154" s="23">
        <f t="shared" si="349"/>
        <v>19439.895175821686</v>
      </c>
      <c r="AA1154">
        <v>202212</v>
      </c>
      <c r="AB1154" s="20" t="s">
        <v>31</v>
      </c>
      <c r="AC1154" s="20" t="s">
        <v>4646</v>
      </c>
      <c r="AD1154">
        <v>213938.21</v>
      </c>
      <c r="AE1154" s="21">
        <v>0.72</v>
      </c>
      <c r="AF1154">
        <v>648.48950000000002</v>
      </c>
      <c r="AG1154" s="22">
        <v>4.1999999999999997E-3</v>
      </c>
      <c r="AH1154" s="11">
        <f t="shared" si="350"/>
        <v>646.94914703999984</v>
      </c>
      <c r="AI1154" s="23">
        <f t="shared" si="351"/>
        <v>9961.656457931811</v>
      </c>
      <c r="AJ1154" s="23">
        <f t="shared" si="352"/>
        <v>99234599.385854557</v>
      </c>
      <c r="AK1154" s="23">
        <f t="shared" si="353"/>
        <v>679.29660439199984</v>
      </c>
      <c r="AL1154" s="23">
        <f t="shared" si="354"/>
        <v>20570.262062903621</v>
      </c>
      <c r="AN1154">
        <v>202212</v>
      </c>
      <c r="AO1154" s="20" t="s">
        <v>33</v>
      </c>
      <c r="AP1154" s="20" t="s">
        <v>4647</v>
      </c>
      <c r="AQ1154">
        <v>2903.8</v>
      </c>
      <c r="AR1154" s="21">
        <v>0.86</v>
      </c>
      <c r="AS1154">
        <v>206.52</v>
      </c>
      <c r="AT1154">
        <v>8.2699999999999996E-2</v>
      </c>
      <c r="AU1154" s="11">
        <f t="shared" si="355"/>
        <v>206.52406360000001</v>
      </c>
      <c r="AV1154" s="23">
        <f t="shared" si="356"/>
        <v>687.81810561542204</v>
      </c>
      <c r="AW1154" s="23">
        <f t="shared" si="357"/>
        <v>473093.74641238787</v>
      </c>
      <c r="AX1154" s="23">
        <f t="shared" si="358"/>
        <v>216.85026678000003</v>
      </c>
      <c r="AY1154" s="23">
        <f t="shared" si="359"/>
        <v>1582.1602748308442</v>
      </c>
      <c r="AZ1154" s="23"/>
      <c r="BA1154" s="23"/>
    </row>
    <row r="1155" spans="1:53">
      <c r="A1155">
        <v>202212</v>
      </c>
      <c r="B1155" s="20" t="s">
        <v>27</v>
      </c>
      <c r="C1155" s="20" t="s">
        <v>4648</v>
      </c>
      <c r="D1155">
        <v>54237.52</v>
      </c>
      <c r="E1155" s="21">
        <v>0.68</v>
      </c>
      <c r="F1155">
        <v>1786.33</v>
      </c>
      <c r="G1155" s="22">
        <v>4.8399999999999999E-2</v>
      </c>
      <c r="H1155" s="11">
        <f t="shared" ref="H1155:H1218" si="360">D1155*E1155*G1155</f>
        <v>1785.0652582399998</v>
      </c>
      <c r="I1155" s="23">
        <f t="shared" ref="I1155:I1218" si="361">D1155*E1155*SQRT(G1155*(1-G1155))</f>
        <v>7915.1405939812985</v>
      </c>
      <c r="J1155" s="23">
        <f t="shared" ref="J1155:J1218" si="362">I1155^2</f>
        <v>62649450.622490622</v>
      </c>
      <c r="K1155" s="23">
        <f t="shared" ref="K1155:K1218" si="363">H1155*(1+$BB$10)</f>
        <v>1874.3185211519999</v>
      </c>
      <c r="L1155" s="23">
        <f t="shared" ref="L1155:L1218" si="364">H1155+$BB$9*I1155</f>
        <v>17615.346446202595</v>
      </c>
      <c r="N1155">
        <v>202212</v>
      </c>
      <c r="O1155" s="20" t="s">
        <v>29</v>
      </c>
      <c r="P1155" s="20" t="s">
        <v>4649</v>
      </c>
      <c r="Q1155">
        <v>41078</v>
      </c>
      <c r="R1155" s="21">
        <v>0.71</v>
      </c>
      <c r="S1155">
        <v>1061.6099999999999</v>
      </c>
      <c r="T1155" s="21">
        <v>0.04</v>
      </c>
      <c r="U1155" s="11">
        <f t="shared" ref="U1155:U1218" si="365">Q1155*R1155*T1155</f>
        <v>1166.6152</v>
      </c>
      <c r="V1155" s="23">
        <f t="shared" ref="V1155:V1218" si="366">Q1155*R1155*SQRT(T1155*(1-T1155))</f>
        <v>5715.2239323498907</v>
      </c>
      <c r="W1155" s="23">
        <f t="shared" ref="W1155:W1218" si="367">V1155^2</f>
        <v>32663784.596904948</v>
      </c>
      <c r="X1155" s="23">
        <f t="shared" ref="X1155:X1218" si="368">U1155*(1+$BB$10)</f>
        <v>1224.94596</v>
      </c>
      <c r="Y1155" s="23">
        <f t="shared" ref="Y1155:Y1218" si="369">U1155+$BB$9*V1155</f>
        <v>12597.063064699782</v>
      </c>
      <c r="AA1155">
        <v>202212</v>
      </c>
      <c r="AB1155" s="20" t="s">
        <v>31</v>
      </c>
      <c r="AC1155" s="20" t="s">
        <v>4650</v>
      </c>
      <c r="AD1155">
        <v>193363.51</v>
      </c>
      <c r="AE1155" s="21">
        <v>0.72</v>
      </c>
      <c r="AF1155">
        <v>586.12350000000004</v>
      </c>
      <c r="AG1155" s="22">
        <v>4.1999999999999997E-3</v>
      </c>
      <c r="AH1155" s="11">
        <f t="shared" ref="AH1155:AH1218" si="370">AD1155*AE1155*AG1155</f>
        <v>584.73125423999988</v>
      </c>
      <c r="AI1155" s="23">
        <f t="shared" ref="AI1155:AI1218" si="371">AD1155*AE1155*SQRT(AG1155*(1-AG1155))</f>
        <v>9003.6317407716106</v>
      </c>
      <c r="AJ1155" s="23">
        <f t="shared" ref="AJ1155:AJ1218" si="372">AI1155^2</f>
        <v>81065384.52343002</v>
      </c>
      <c r="AK1155" s="23">
        <f t="shared" ref="AK1155:AK1218" si="373">AH1155*(1+$BB$10)</f>
        <v>613.96781695199991</v>
      </c>
      <c r="AL1155" s="23">
        <f t="shared" ref="AL1155:AL1218" si="374">AH1155+$BB$9*AI1155</f>
        <v>18591.994735783221</v>
      </c>
      <c r="AN1155">
        <v>202212</v>
      </c>
      <c r="AO1155" s="20" t="s">
        <v>33</v>
      </c>
      <c r="AP1155" s="20" t="s">
        <v>4651</v>
      </c>
      <c r="AQ1155">
        <v>1218.72</v>
      </c>
      <c r="AR1155" s="21">
        <v>0.86</v>
      </c>
      <c r="AS1155">
        <v>22.64</v>
      </c>
      <c r="AT1155">
        <v>2.1600000000000001E-2</v>
      </c>
      <c r="AU1155" s="11">
        <f t="shared" ref="AU1155:AU1218" si="375">AQ1155*AR1155*AT1155</f>
        <v>22.638942720000003</v>
      </c>
      <c r="AV1155" s="23">
        <f t="shared" ref="AV1155:AV1218" si="376">AQ1155*AR1155*SQRT(AT1155*(1-AT1155))</f>
        <v>152.36579677276129</v>
      </c>
      <c r="AW1155" s="23">
        <f t="shared" ref="AW1155:AW1218" si="377">AV1155^2</f>
        <v>23215.336026198394</v>
      </c>
      <c r="AX1155" s="23">
        <f t="shared" ref="AX1155:AX1218" si="378">AU1155*(1+$BB$10)</f>
        <v>23.770889856000004</v>
      </c>
      <c r="AY1155" s="23">
        <f t="shared" ref="AY1155:AY1218" si="379">AU1155+$BB$9*AV1155</f>
        <v>327.37053626552256</v>
      </c>
      <c r="AZ1155" s="23"/>
      <c r="BA1155" s="23"/>
    </row>
    <row r="1156" spans="1:53">
      <c r="A1156">
        <v>202212</v>
      </c>
      <c r="B1156" s="20" t="s">
        <v>27</v>
      </c>
      <c r="C1156" s="20" t="s">
        <v>4652</v>
      </c>
      <c r="D1156">
        <v>46157.3</v>
      </c>
      <c r="E1156" s="21">
        <v>0.68</v>
      </c>
      <c r="F1156">
        <v>1520.21</v>
      </c>
      <c r="G1156" s="22">
        <v>4.8399999999999999E-2</v>
      </c>
      <c r="H1156" s="11">
        <f t="shared" si="360"/>
        <v>1519.1290576000001</v>
      </c>
      <c r="I1156" s="23">
        <f t="shared" si="361"/>
        <v>6735.9554592203531</v>
      </c>
      <c r="J1156" s="23">
        <f t="shared" si="362"/>
        <v>45373095.948600478</v>
      </c>
      <c r="K1156" s="23">
        <f t="shared" si="363"/>
        <v>1595.0855104800003</v>
      </c>
      <c r="L1156" s="23">
        <f t="shared" si="364"/>
        <v>14991.039976040705</v>
      </c>
      <c r="N1156">
        <v>202212</v>
      </c>
      <c r="O1156" s="20" t="s">
        <v>29</v>
      </c>
      <c r="P1156" s="20" t="s">
        <v>4653</v>
      </c>
      <c r="Q1156">
        <v>44230.93</v>
      </c>
      <c r="R1156" s="21">
        <v>0.71</v>
      </c>
      <c r="S1156">
        <v>1143.0999999999999</v>
      </c>
      <c r="T1156" s="21">
        <v>0.04</v>
      </c>
      <c r="U1156" s="11">
        <f t="shared" si="365"/>
        <v>1256.158412</v>
      </c>
      <c r="V1156" s="23">
        <f t="shared" si="366"/>
        <v>6153.8942910096102</v>
      </c>
      <c r="W1156" s="23">
        <f t="shared" si="367"/>
        <v>37870414.944920674</v>
      </c>
      <c r="X1156" s="23">
        <f t="shared" si="368"/>
        <v>1318.9663326</v>
      </c>
      <c r="Y1156" s="23">
        <f t="shared" si="369"/>
        <v>13563.946994019221</v>
      </c>
      <c r="AA1156">
        <v>202212</v>
      </c>
      <c r="AB1156" s="20" t="s">
        <v>31</v>
      </c>
      <c r="AC1156" s="20" t="s">
        <v>4654</v>
      </c>
      <c r="AD1156">
        <v>239098.45</v>
      </c>
      <c r="AE1156" s="21">
        <v>0.72</v>
      </c>
      <c r="AF1156">
        <v>724.75519999999995</v>
      </c>
      <c r="AG1156" s="22">
        <v>4.1999999999999997E-3</v>
      </c>
      <c r="AH1156" s="11">
        <f t="shared" si="370"/>
        <v>723.03371279999988</v>
      </c>
      <c r="AI1156" s="23">
        <f t="shared" si="371"/>
        <v>11133.198779797151</v>
      </c>
      <c r="AJ1156" s="23">
        <f t="shared" si="372"/>
        <v>123948115.07047676</v>
      </c>
      <c r="AK1156" s="23">
        <f t="shared" si="373"/>
        <v>759.18539843999986</v>
      </c>
      <c r="AL1156" s="23">
        <f t="shared" si="374"/>
        <v>22989.4312723943</v>
      </c>
      <c r="AN1156">
        <v>202212</v>
      </c>
      <c r="AO1156" s="20" t="s">
        <v>33</v>
      </c>
      <c r="AP1156" s="20" t="s">
        <v>4655</v>
      </c>
      <c r="AQ1156">
        <v>3467.32</v>
      </c>
      <c r="AR1156" s="21">
        <v>0.86</v>
      </c>
      <c r="AS1156">
        <v>203.66</v>
      </c>
      <c r="AT1156">
        <v>6.83E-2</v>
      </c>
      <c r="AU1156" s="11">
        <f t="shared" si="375"/>
        <v>203.66344215999999</v>
      </c>
      <c r="AV1156" s="23">
        <f t="shared" si="376"/>
        <v>752.21289733686547</v>
      </c>
      <c r="AW1156" s="23">
        <f t="shared" si="377"/>
        <v>565824.24291992176</v>
      </c>
      <c r="AX1156" s="23">
        <f t="shared" si="378"/>
        <v>213.846614268</v>
      </c>
      <c r="AY1156" s="23">
        <f t="shared" si="379"/>
        <v>1708.0892368337309</v>
      </c>
      <c r="AZ1156" s="23"/>
      <c r="BA1156" s="23"/>
    </row>
    <row r="1157" spans="1:53">
      <c r="A1157">
        <v>202212</v>
      </c>
      <c r="B1157" s="20" t="s">
        <v>27</v>
      </c>
      <c r="C1157" s="20" t="s">
        <v>4656</v>
      </c>
      <c r="D1157">
        <v>97905.89</v>
      </c>
      <c r="E1157" s="21">
        <v>0.68</v>
      </c>
      <c r="F1157">
        <v>3224.56</v>
      </c>
      <c r="G1157" s="22">
        <v>4.8399999999999999E-2</v>
      </c>
      <c r="H1157" s="11">
        <f t="shared" si="360"/>
        <v>3222.2786516799997</v>
      </c>
      <c r="I1157" s="23">
        <f t="shared" si="361"/>
        <v>14287.874599149587</v>
      </c>
      <c r="J1157" s="23">
        <f t="shared" si="362"/>
        <v>204143360.56102398</v>
      </c>
      <c r="K1157" s="23">
        <f t="shared" si="363"/>
        <v>3383.3925842639997</v>
      </c>
      <c r="L1157" s="23">
        <f t="shared" si="364"/>
        <v>31798.027849979175</v>
      </c>
      <c r="N1157">
        <v>202212</v>
      </c>
      <c r="O1157" s="20" t="s">
        <v>29</v>
      </c>
      <c r="P1157" s="20" t="s">
        <v>4657</v>
      </c>
      <c r="Q1157">
        <v>40764.43</v>
      </c>
      <c r="R1157" s="21">
        <v>0.71</v>
      </c>
      <c r="S1157">
        <v>1053.51</v>
      </c>
      <c r="T1157" s="21">
        <v>0.04</v>
      </c>
      <c r="U1157" s="11">
        <f t="shared" si="365"/>
        <v>1157.7098120000001</v>
      </c>
      <c r="V1157" s="23">
        <f t="shared" si="366"/>
        <v>5671.5966192268825</v>
      </c>
      <c r="W1157" s="23">
        <f t="shared" si="367"/>
        <v>32167008.211225804</v>
      </c>
      <c r="X1157" s="23">
        <f t="shared" si="368"/>
        <v>1215.5953026000002</v>
      </c>
      <c r="Y1157" s="23">
        <f t="shared" si="369"/>
        <v>12500.903050453766</v>
      </c>
      <c r="AA1157">
        <v>202212</v>
      </c>
      <c r="AB1157" s="20" t="s">
        <v>31</v>
      </c>
      <c r="AC1157" s="20" t="s">
        <v>4658</v>
      </c>
      <c r="AD1157">
        <v>187042.31</v>
      </c>
      <c r="AE1157" s="21">
        <v>0.72</v>
      </c>
      <c r="AF1157">
        <v>566.96270000000004</v>
      </c>
      <c r="AG1157" s="22">
        <v>4.1999999999999997E-3</v>
      </c>
      <c r="AH1157" s="11">
        <f t="shared" si="370"/>
        <v>565.6159454399999</v>
      </c>
      <c r="AI1157" s="23">
        <f t="shared" si="371"/>
        <v>8709.2961809766657</v>
      </c>
      <c r="AJ1157" s="23">
        <f t="shared" si="372"/>
        <v>75851839.967974737</v>
      </c>
      <c r="AK1157" s="23">
        <f t="shared" si="373"/>
        <v>593.89674271199988</v>
      </c>
      <c r="AL1157" s="23">
        <f t="shared" si="374"/>
        <v>17984.208307393332</v>
      </c>
      <c r="AN1157">
        <v>202212</v>
      </c>
      <c r="AO1157" s="20" t="s">
        <v>33</v>
      </c>
      <c r="AP1157" s="20" t="s">
        <v>4659</v>
      </c>
      <c r="AQ1157">
        <v>3322.81</v>
      </c>
      <c r="AR1157" s="21">
        <v>0.86</v>
      </c>
      <c r="AS1157">
        <v>177.74</v>
      </c>
      <c r="AT1157">
        <v>6.2199999999999998E-2</v>
      </c>
      <c r="AU1157" s="11">
        <f t="shared" si="375"/>
        <v>177.74375251999999</v>
      </c>
      <c r="AV1157" s="23">
        <f t="shared" si="376"/>
        <v>690.16712192595264</v>
      </c>
      <c r="AW1157" s="23">
        <f t="shared" si="377"/>
        <v>476330.65618755278</v>
      </c>
      <c r="AX1157" s="23">
        <f t="shared" si="378"/>
        <v>186.630940146</v>
      </c>
      <c r="AY1157" s="23">
        <f t="shared" si="379"/>
        <v>1558.0779963719053</v>
      </c>
      <c r="AZ1157" s="23"/>
      <c r="BA1157" s="23"/>
    </row>
    <row r="1158" spans="1:53">
      <c r="A1158">
        <v>202212</v>
      </c>
      <c r="B1158" s="20" t="s">
        <v>27</v>
      </c>
      <c r="C1158" s="20" t="s">
        <v>4660</v>
      </c>
      <c r="D1158">
        <v>65519.89</v>
      </c>
      <c r="E1158" s="21">
        <v>0.68</v>
      </c>
      <c r="F1158">
        <v>2157.92</v>
      </c>
      <c r="G1158" s="22">
        <v>4.8399999999999999E-2</v>
      </c>
      <c r="H1158" s="11">
        <f t="shared" si="360"/>
        <v>2156.3906196800003</v>
      </c>
      <c r="I1158" s="23">
        <f t="shared" si="361"/>
        <v>9561.6307871781282</v>
      </c>
      <c r="J1158" s="23">
        <f t="shared" si="362"/>
        <v>91424783.310312629</v>
      </c>
      <c r="K1158" s="23">
        <f t="shared" si="363"/>
        <v>2264.2101506640006</v>
      </c>
      <c r="L1158" s="23">
        <f t="shared" si="364"/>
        <v>21279.652194036258</v>
      </c>
      <c r="N1158">
        <v>202212</v>
      </c>
      <c r="O1158" s="20" t="s">
        <v>29</v>
      </c>
      <c r="P1158" s="20" t="s">
        <v>4661</v>
      </c>
      <c r="Q1158">
        <v>17614.25</v>
      </c>
      <c r="R1158" s="21">
        <v>0.71</v>
      </c>
      <c r="S1158">
        <v>455.22</v>
      </c>
      <c r="T1158" s="21">
        <v>0.04</v>
      </c>
      <c r="U1158" s="11">
        <f t="shared" si="365"/>
        <v>500.24469999999997</v>
      </c>
      <c r="V1158" s="23">
        <f t="shared" si="366"/>
        <v>2450.6885230632956</v>
      </c>
      <c r="W1158" s="23">
        <f t="shared" si="367"/>
        <v>6005874.2370741572</v>
      </c>
      <c r="X1158" s="23">
        <f t="shared" si="368"/>
        <v>525.256935</v>
      </c>
      <c r="Y1158" s="23">
        <f t="shared" si="369"/>
        <v>5401.6217461265915</v>
      </c>
      <c r="AA1158">
        <v>202212</v>
      </c>
      <c r="AB1158" s="20" t="s">
        <v>31</v>
      </c>
      <c r="AC1158" s="20" t="s">
        <v>4662</v>
      </c>
      <c r="AD1158">
        <v>137759.63</v>
      </c>
      <c r="AE1158" s="21">
        <v>0.72</v>
      </c>
      <c r="AF1158">
        <v>417.577</v>
      </c>
      <c r="AG1158" s="22">
        <v>4.1999999999999997E-3</v>
      </c>
      <c r="AH1158" s="11">
        <f t="shared" si="370"/>
        <v>416.58512112</v>
      </c>
      <c r="AI1158" s="23">
        <f t="shared" si="371"/>
        <v>6414.5348688847916</v>
      </c>
      <c r="AJ1158" s="23">
        <f t="shared" si="372"/>
        <v>41146257.584138833</v>
      </c>
      <c r="AK1158" s="23">
        <f t="shared" si="373"/>
        <v>437.41437717600002</v>
      </c>
      <c r="AL1158" s="23">
        <f t="shared" si="374"/>
        <v>13245.654858889584</v>
      </c>
      <c r="AN1158">
        <v>202212</v>
      </c>
      <c r="AO1158" s="20" t="s">
        <v>33</v>
      </c>
      <c r="AP1158" s="20" t="s">
        <v>4663</v>
      </c>
      <c r="AQ1158">
        <v>4005.13</v>
      </c>
      <c r="AR1158" s="21">
        <v>0.86</v>
      </c>
      <c r="AS1158">
        <v>235.94</v>
      </c>
      <c r="AT1158">
        <v>6.8499999999999991E-2</v>
      </c>
      <c r="AU1158" s="11">
        <f t="shared" si="375"/>
        <v>235.94220829999995</v>
      </c>
      <c r="AV1158" s="23">
        <f t="shared" si="376"/>
        <v>870.06517039190646</v>
      </c>
      <c r="AW1158" s="23">
        <f t="shared" si="377"/>
        <v>757013.40072909719</v>
      </c>
      <c r="AX1158" s="23">
        <f t="shared" si="378"/>
        <v>247.73931871499997</v>
      </c>
      <c r="AY1158" s="23">
        <f t="shared" si="379"/>
        <v>1976.0725490838129</v>
      </c>
      <c r="AZ1158" s="23"/>
      <c r="BA1158" s="23"/>
    </row>
    <row r="1159" spans="1:53">
      <c r="A1159">
        <v>202212</v>
      </c>
      <c r="B1159" s="20" t="s">
        <v>27</v>
      </c>
      <c r="C1159" s="20" t="s">
        <v>4664</v>
      </c>
      <c r="D1159">
        <v>27374.67</v>
      </c>
      <c r="E1159" s="21">
        <v>0.68</v>
      </c>
      <c r="F1159">
        <v>901.59</v>
      </c>
      <c r="G1159" s="22">
        <v>4.8399999999999999E-2</v>
      </c>
      <c r="H1159" s="11">
        <f t="shared" si="360"/>
        <v>900.95513904000006</v>
      </c>
      <c r="I1159" s="23">
        <f t="shared" si="361"/>
        <v>3994.9164667529426</v>
      </c>
      <c r="J1159" s="23">
        <f t="shared" si="362"/>
        <v>15959357.576333815</v>
      </c>
      <c r="K1159" s="23">
        <f t="shared" si="363"/>
        <v>946.00289599200016</v>
      </c>
      <c r="L1159" s="23">
        <f t="shared" si="364"/>
        <v>8890.7880725458854</v>
      </c>
      <c r="N1159">
        <v>202212</v>
      </c>
      <c r="O1159" s="20" t="s">
        <v>29</v>
      </c>
      <c r="P1159" s="20" t="s">
        <v>4665</v>
      </c>
      <c r="Q1159">
        <v>42937.79</v>
      </c>
      <c r="R1159" s="21">
        <v>0.71</v>
      </c>
      <c r="S1159">
        <v>1109.68</v>
      </c>
      <c r="T1159" s="21">
        <v>0.04</v>
      </c>
      <c r="U1159" s="11">
        <f t="shared" si="365"/>
        <v>1219.4332360000001</v>
      </c>
      <c r="V1159" s="23">
        <f t="shared" si="366"/>
        <v>5973.9784071817967</v>
      </c>
      <c r="W1159" s="23">
        <f t="shared" si="367"/>
        <v>35688418.009474359</v>
      </c>
      <c r="X1159" s="23">
        <f t="shared" si="368"/>
        <v>1280.4048978000001</v>
      </c>
      <c r="Y1159" s="23">
        <f t="shared" si="369"/>
        <v>13167.390050363594</v>
      </c>
      <c r="AA1159">
        <v>202212</v>
      </c>
      <c r="AB1159" s="20" t="s">
        <v>31</v>
      </c>
      <c r="AC1159" s="20" t="s">
        <v>4666</v>
      </c>
      <c r="AD1159">
        <v>118573.49</v>
      </c>
      <c r="AE1159" s="21">
        <v>0.72</v>
      </c>
      <c r="AF1159">
        <v>359.42</v>
      </c>
      <c r="AG1159" s="22">
        <v>4.1999999999999997E-3</v>
      </c>
      <c r="AH1159" s="11">
        <f t="shared" si="370"/>
        <v>358.56623375999999</v>
      </c>
      <c r="AI1159" s="23">
        <f t="shared" si="371"/>
        <v>5521.1660058201533</v>
      </c>
      <c r="AJ1159" s="23">
        <f t="shared" si="372"/>
        <v>30483274.063824065</v>
      </c>
      <c r="AK1159" s="23">
        <f t="shared" si="373"/>
        <v>376.494545448</v>
      </c>
      <c r="AL1159" s="23">
        <f t="shared" si="374"/>
        <v>11400.898245400307</v>
      </c>
      <c r="AN1159">
        <v>202212</v>
      </c>
      <c r="AO1159" s="20" t="s">
        <v>33</v>
      </c>
      <c r="AP1159" s="20" t="s">
        <v>4667</v>
      </c>
      <c r="AQ1159">
        <v>4005.13</v>
      </c>
      <c r="AR1159" s="21">
        <v>0.86</v>
      </c>
      <c r="AS1159">
        <v>235.94</v>
      </c>
      <c r="AT1159">
        <v>6.8499999999999991E-2</v>
      </c>
      <c r="AU1159" s="11">
        <f t="shared" si="375"/>
        <v>235.94220829999995</v>
      </c>
      <c r="AV1159" s="23">
        <f t="shared" si="376"/>
        <v>870.06517039190646</v>
      </c>
      <c r="AW1159" s="23">
        <f t="shared" si="377"/>
        <v>757013.40072909719</v>
      </c>
      <c r="AX1159" s="23">
        <f t="shared" si="378"/>
        <v>247.73931871499997</v>
      </c>
      <c r="AY1159" s="23">
        <f t="shared" si="379"/>
        <v>1976.0725490838129</v>
      </c>
      <c r="AZ1159" s="23"/>
      <c r="BA1159" s="23"/>
    </row>
    <row r="1160" spans="1:53">
      <c r="A1160">
        <v>202212</v>
      </c>
      <c r="B1160" s="20" t="s">
        <v>27</v>
      </c>
      <c r="C1160" s="20" t="s">
        <v>4668</v>
      </c>
      <c r="D1160">
        <v>14698.9</v>
      </c>
      <c r="E1160" s="21">
        <v>0.68</v>
      </c>
      <c r="F1160">
        <v>484.11</v>
      </c>
      <c r="G1160" s="22">
        <v>4.8399999999999999E-2</v>
      </c>
      <c r="H1160" s="11">
        <f t="shared" si="360"/>
        <v>483.77019680000001</v>
      </c>
      <c r="I1160" s="23">
        <f t="shared" si="361"/>
        <v>2145.0807499471166</v>
      </c>
      <c r="J1160" s="23">
        <f t="shared" si="362"/>
        <v>4601371.4237936838</v>
      </c>
      <c r="K1160" s="23">
        <f t="shared" si="363"/>
        <v>507.95870664</v>
      </c>
      <c r="L1160" s="23">
        <f t="shared" si="364"/>
        <v>4773.9316966942333</v>
      </c>
      <c r="N1160">
        <v>202212</v>
      </c>
      <c r="O1160" s="20" t="s">
        <v>29</v>
      </c>
      <c r="P1160" s="20" t="s">
        <v>4669</v>
      </c>
      <c r="Q1160">
        <v>99143.05</v>
      </c>
      <c r="R1160" s="21">
        <v>0.71</v>
      </c>
      <c r="S1160">
        <v>2562.25</v>
      </c>
      <c r="T1160" s="21">
        <v>0.04</v>
      </c>
      <c r="U1160" s="11">
        <f t="shared" si="365"/>
        <v>2815.6626200000001</v>
      </c>
      <c r="V1160" s="23">
        <f t="shared" si="366"/>
        <v>13793.873413656016</v>
      </c>
      <c r="W1160" s="23">
        <f t="shared" si="367"/>
        <v>190270943.75196627</v>
      </c>
      <c r="X1160" s="23">
        <f t="shared" si="368"/>
        <v>2956.4457510000002</v>
      </c>
      <c r="Y1160" s="23">
        <f t="shared" si="369"/>
        <v>30403.409447312031</v>
      </c>
      <c r="AA1160">
        <v>202212</v>
      </c>
      <c r="AB1160" s="20" t="s">
        <v>31</v>
      </c>
      <c r="AC1160" s="20" t="s">
        <v>4670</v>
      </c>
      <c r="AD1160">
        <v>114533.62</v>
      </c>
      <c r="AE1160" s="21">
        <v>0.72</v>
      </c>
      <c r="AF1160">
        <v>347.17430000000002</v>
      </c>
      <c r="AG1160" s="22">
        <v>4.1999999999999997E-3</v>
      </c>
      <c r="AH1160" s="11">
        <f t="shared" si="370"/>
        <v>346.34966687999997</v>
      </c>
      <c r="AI1160" s="23">
        <f t="shared" si="371"/>
        <v>5333.0565648993143</v>
      </c>
      <c r="AJ1160" s="23">
        <f t="shared" si="372"/>
        <v>28441492.324415673</v>
      </c>
      <c r="AK1160" s="23">
        <f t="shared" si="373"/>
        <v>363.66715022400001</v>
      </c>
      <c r="AL1160" s="23">
        <f t="shared" si="374"/>
        <v>11012.462796678628</v>
      </c>
      <c r="AN1160">
        <v>202212</v>
      </c>
      <c r="AO1160" s="20" t="s">
        <v>33</v>
      </c>
      <c r="AP1160" s="20" t="s">
        <v>4671</v>
      </c>
      <c r="AQ1160">
        <v>2201.83</v>
      </c>
      <c r="AR1160" s="21">
        <v>0.86</v>
      </c>
      <c r="AS1160">
        <v>117.4</v>
      </c>
      <c r="AT1160">
        <v>6.2E-2</v>
      </c>
      <c r="AU1160" s="11">
        <f t="shared" si="375"/>
        <v>117.40157559999999</v>
      </c>
      <c r="AV1160" s="23">
        <f t="shared" si="376"/>
        <v>456.64583396929919</v>
      </c>
      <c r="AW1160" s="23">
        <f t="shared" si="377"/>
        <v>208525.41768151676</v>
      </c>
      <c r="AX1160" s="23">
        <f t="shared" si="378"/>
        <v>123.27165437999999</v>
      </c>
      <c r="AY1160" s="23">
        <f t="shared" si="379"/>
        <v>1030.6932435385984</v>
      </c>
      <c r="AZ1160" s="23"/>
      <c r="BA1160" s="23"/>
    </row>
    <row r="1161" spans="1:53">
      <c r="A1161">
        <v>202212</v>
      </c>
      <c r="B1161" s="20" t="s">
        <v>27</v>
      </c>
      <c r="C1161" s="20" t="s">
        <v>4672</v>
      </c>
      <c r="D1161">
        <v>129548.23</v>
      </c>
      <c r="E1161" s="21">
        <v>0.68</v>
      </c>
      <c r="F1161">
        <v>4266.71</v>
      </c>
      <c r="G1161" s="22">
        <v>4.8399999999999999E-2</v>
      </c>
      <c r="H1161" s="11">
        <f t="shared" si="360"/>
        <v>4263.6913457600003</v>
      </c>
      <c r="I1161" s="23">
        <f t="shared" si="361"/>
        <v>18905.592552008759</v>
      </c>
      <c r="J1161" s="23">
        <f t="shared" si="362"/>
        <v>357421429.74256903</v>
      </c>
      <c r="K1161" s="23">
        <f t="shared" si="363"/>
        <v>4476.8759130480003</v>
      </c>
      <c r="L1161" s="23">
        <f t="shared" si="364"/>
        <v>42074.876449777519</v>
      </c>
      <c r="N1161">
        <v>202212</v>
      </c>
      <c r="O1161" s="20" t="s">
        <v>29</v>
      </c>
      <c r="P1161" s="20" t="s">
        <v>4673</v>
      </c>
      <c r="Q1161">
        <v>75056.08</v>
      </c>
      <c r="R1161" s="21">
        <v>0.71</v>
      </c>
      <c r="S1161">
        <v>1939.74</v>
      </c>
      <c r="T1161" s="21">
        <v>0.04</v>
      </c>
      <c r="U1161" s="11">
        <f t="shared" si="365"/>
        <v>2131.5926720000002</v>
      </c>
      <c r="V1161" s="23">
        <f t="shared" si="366"/>
        <v>10442.628771711574</v>
      </c>
      <c r="W1161" s="23">
        <f t="shared" si="367"/>
        <v>109048495.66377838</v>
      </c>
      <c r="X1161" s="23">
        <f t="shared" si="368"/>
        <v>2238.1723056000005</v>
      </c>
      <c r="Y1161" s="23">
        <f t="shared" si="369"/>
        <v>23016.850215423146</v>
      </c>
      <c r="AA1161">
        <v>202212</v>
      </c>
      <c r="AB1161" s="20" t="s">
        <v>31</v>
      </c>
      <c r="AC1161" s="20" t="s">
        <v>4674</v>
      </c>
      <c r="AD1161">
        <v>236301.28</v>
      </c>
      <c r="AE1161" s="21">
        <v>0.72</v>
      </c>
      <c r="AF1161">
        <v>716.27639999999997</v>
      </c>
      <c r="AG1161" s="22">
        <v>4.1999999999999997E-3</v>
      </c>
      <c r="AH1161" s="11">
        <f t="shared" si="370"/>
        <v>714.57507071999999</v>
      </c>
      <c r="AI1161" s="23">
        <f t="shared" si="371"/>
        <v>11002.953478621483</v>
      </c>
      <c r="AJ1161" s="23">
        <f t="shared" si="372"/>
        <v>121064985.25270858</v>
      </c>
      <c r="AK1161" s="23">
        <f t="shared" si="373"/>
        <v>750.30382425599998</v>
      </c>
      <c r="AL1161" s="23">
        <f t="shared" si="374"/>
        <v>22720.482027962964</v>
      </c>
      <c r="AN1161">
        <v>202212</v>
      </c>
      <c r="AO1161" s="20" t="s">
        <v>33</v>
      </c>
      <c r="AP1161" s="20" t="s">
        <v>4675</v>
      </c>
      <c r="AQ1161">
        <v>3081.86</v>
      </c>
      <c r="AR1161" s="21">
        <v>0.86</v>
      </c>
      <c r="AS1161">
        <v>125.1</v>
      </c>
      <c r="AT1161">
        <v>4.7199999999999999E-2</v>
      </c>
      <c r="AU1161" s="11">
        <f t="shared" si="375"/>
        <v>125.09886112000001</v>
      </c>
      <c r="AV1161" s="23">
        <f t="shared" si="376"/>
        <v>562.06071417541943</v>
      </c>
      <c r="AW1161" s="23">
        <f t="shared" si="377"/>
        <v>315912.24641938251</v>
      </c>
      <c r="AX1161" s="23">
        <f t="shared" si="378"/>
        <v>131.35380417600001</v>
      </c>
      <c r="AY1161" s="23">
        <f t="shared" si="379"/>
        <v>1249.2202894708389</v>
      </c>
      <c r="AZ1161" s="23"/>
      <c r="BA1161" s="23"/>
    </row>
    <row r="1162" spans="1:53">
      <c r="A1162">
        <v>202212</v>
      </c>
      <c r="B1162" s="20" t="s">
        <v>27</v>
      </c>
      <c r="C1162" s="20" t="s">
        <v>4676</v>
      </c>
      <c r="D1162">
        <v>8415.68</v>
      </c>
      <c r="E1162" s="21">
        <v>0.68</v>
      </c>
      <c r="F1162">
        <v>277.17</v>
      </c>
      <c r="G1162" s="22">
        <v>4.8399999999999999E-2</v>
      </c>
      <c r="H1162" s="11">
        <f t="shared" si="360"/>
        <v>276.97686016</v>
      </c>
      <c r="I1162" s="23">
        <f t="shared" si="361"/>
        <v>1228.140416338294</v>
      </c>
      <c r="J1162" s="23">
        <f t="shared" si="362"/>
        <v>1508328.8822435981</v>
      </c>
      <c r="K1162" s="23">
        <f t="shared" si="363"/>
        <v>290.82570316800002</v>
      </c>
      <c r="L1162" s="23">
        <f t="shared" si="364"/>
        <v>2733.2576928365879</v>
      </c>
      <c r="N1162">
        <v>202212</v>
      </c>
      <c r="O1162" s="20" t="s">
        <v>29</v>
      </c>
      <c r="P1162" s="20" t="s">
        <v>4677</v>
      </c>
      <c r="Q1162">
        <v>38542.300000000003</v>
      </c>
      <c r="R1162" s="21">
        <v>0.71</v>
      </c>
      <c r="S1162">
        <v>996.08</v>
      </c>
      <c r="T1162" s="21">
        <v>0.04</v>
      </c>
      <c r="U1162" s="11">
        <f t="shared" si="365"/>
        <v>1094.60132</v>
      </c>
      <c r="V1162" s="23">
        <f t="shared" si="366"/>
        <v>5362.4294115538542</v>
      </c>
      <c r="W1162" s="23">
        <f t="shared" si="367"/>
        <v>28755649.193897814</v>
      </c>
      <c r="X1162" s="23">
        <f t="shared" si="368"/>
        <v>1149.3313860000001</v>
      </c>
      <c r="Y1162" s="23">
        <f t="shared" si="369"/>
        <v>11819.460143107708</v>
      </c>
      <c r="AA1162">
        <v>202212</v>
      </c>
      <c r="AB1162" s="20" t="s">
        <v>31</v>
      </c>
      <c r="AC1162" s="20" t="s">
        <v>4678</v>
      </c>
      <c r="AD1162">
        <v>124366.96</v>
      </c>
      <c r="AE1162" s="21">
        <v>0.72</v>
      </c>
      <c r="AF1162">
        <v>376.98110000000003</v>
      </c>
      <c r="AG1162" s="22">
        <v>4.1999999999999997E-3</v>
      </c>
      <c r="AH1162" s="11">
        <f t="shared" si="370"/>
        <v>376.08568703999998</v>
      </c>
      <c r="AI1162" s="23">
        <f t="shared" si="371"/>
        <v>5790.9287463765704</v>
      </c>
      <c r="AJ1162" s="23">
        <f t="shared" si="372"/>
        <v>33534855.745610517</v>
      </c>
      <c r="AK1162" s="23">
        <f t="shared" si="373"/>
        <v>394.88997139200001</v>
      </c>
      <c r="AL1162" s="23">
        <f t="shared" si="374"/>
        <v>11957.943179793141</v>
      </c>
      <c r="AN1162">
        <v>202212</v>
      </c>
      <c r="AO1162" s="20" t="s">
        <v>33</v>
      </c>
      <c r="AP1162" s="20" t="s">
        <v>4679</v>
      </c>
      <c r="AQ1162">
        <v>3322.81</v>
      </c>
      <c r="AR1162" s="21">
        <v>0.86</v>
      </c>
      <c r="AS1162">
        <v>177.74</v>
      </c>
      <c r="AT1162">
        <v>6.2199999999999998E-2</v>
      </c>
      <c r="AU1162" s="11">
        <f t="shared" si="375"/>
        <v>177.74375251999999</v>
      </c>
      <c r="AV1162" s="23">
        <f t="shared" si="376"/>
        <v>690.16712192595264</v>
      </c>
      <c r="AW1162" s="23">
        <f t="shared" si="377"/>
        <v>476330.65618755278</v>
      </c>
      <c r="AX1162" s="23">
        <f t="shared" si="378"/>
        <v>186.630940146</v>
      </c>
      <c r="AY1162" s="23">
        <f t="shared" si="379"/>
        <v>1558.0779963719053</v>
      </c>
      <c r="AZ1162" s="23"/>
      <c r="BA1162" s="23"/>
    </row>
    <row r="1163" spans="1:53">
      <c r="A1163">
        <v>202212</v>
      </c>
      <c r="B1163" s="20" t="s">
        <v>27</v>
      </c>
      <c r="C1163" s="20" t="s">
        <v>4680</v>
      </c>
      <c r="D1163">
        <v>31021.37</v>
      </c>
      <c r="E1163" s="21">
        <v>0.68</v>
      </c>
      <c r="F1163">
        <v>1021.7</v>
      </c>
      <c r="G1163" s="22">
        <v>4.8399999999999999E-2</v>
      </c>
      <c r="H1163" s="11">
        <f t="shared" si="360"/>
        <v>1020.9753294400001</v>
      </c>
      <c r="I1163" s="23">
        <f t="shared" si="361"/>
        <v>4527.0968320069514</v>
      </c>
      <c r="J1163" s="23">
        <f t="shared" si="362"/>
        <v>20494605.726367377</v>
      </c>
      <c r="K1163" s="23">
        <f t="shared" si="363"/>
        <v>1072.0240959120001</v>
      </c>
      <c r="L1163" s="23">
        <f t="shared" si="364"/>
        <v>10075.168993453903</v>
      </c>
      <c r="N1163">
        <v>202212</v>
      </c>
      <c r="O1163" s="20" t="s">
        <v>29</v>
      </c>
      <c r="P1163" s="20" t="s">
        <v>4681</v>
      </c>
      <c r="Q1163">
        <v>23765.59</v>
      </c>
      <c r="R1163" s="21">
        <v>0.71</v>
      </c>
      <c r="S1163">
        <v>614.19000000000005</v>
      </c>
      <c r="T1163" s="21">
        <v>0.04</v>
      </c>
      <c r="U1163" s="11">
        <f t="shared" si="365"/>
        <v>674.94275599999992</v>
      </c>
      <c r="V1163" s="23">
        <f t="shared" si="366"/>
        <v>3306.5307155756182</v>
      </c>
      <c r="W1163" s="23">
        <f t="shared" si="367"/>
        <v>10933145.373045009</v>
      </c>
      <c r="X1163" s="23">
        <f t="shared" si="368"/>
        <v>708.68989379999994</v>
      </c>
      <c r="Y1163" s="23">
        <f t="shared" si="369"/>
        <v>7288.0041871512367</v>
      </c>
      <c r="AA1163">
        <v>202212</v>
      </c>
      <c r="AB1163" s="20" t="s">
        <v>31</v>
      </c>
      <c r="AC1163" s="20" t="s">
        <v>4682</v>
      </c>
      <c r="AD1163">
        <v>185222.32</v>
      </c>
      <c r="AE1163" s="21">
        <v>0.72</v>
      </c>
      <c r="AF1163">
        <v>561.44590000000005</v>
      </c>
      <c r="AG1163" s="22">
        <v>4.1999999999999997E-3</v>
      </c>
      <c r="AH1163" s="11">
        <f t="shared" si="370"/>
        <v>560.11229567999999</v>
      </c>
      <c r="AI1163" s="23">
        <f t="shared" si="371"/>
        <v>8624.5515477628451</v>
      </c>
      <c r="AJ1163" s="23">
        <f t="shared" si="372"/>
        <v>74382889.400018483</v>
      </c>
      <c r="AK1163" s="23">
        <f t="shared" si="373"/>
        <v>588.11791046400003</v>
      </c>
      <c r="AL1163" s="23">
        <f t="shared" si="374"/>
        <v>17809.215391205689</v>
      </c>
      <c r="AN1163">
        <v>202212</v>
      </c>
      <c r="AO1163" s="20" t="s">
        <v>33</v>
      </c>
      <c r="AP1163" s="20" t="s">
        <v>4683</v>
      </c>
      <c r="AQ1163">
        <v>1298.46</v>
      </c>
      <c r="AR1163" s="21">
        <v>0.86</v>
      </c>
      <c r="AS1163">
        <v>43.44</v>
      </c>
      <c r="AT1163">
        <v>3.8900000000000004E-2</v>
      </c>
      <c r="AU1163" s="11">
        <f t="shared" si="375"/>
        <v>43.438680840000004</v>
      </c>
      <c r="AV1163" s="23">
        <f t="shared" si="376"/>
        <v>215.91664131580069</v>
      </c>
      <c r="AW1163" s="23">
        <f t="shared" si="377"/>
        <v>46619.995997096128</v>
      </c>
      <c r="AX1163" s="23">
        <f t="shared" si="378"/>
        <v>45.610614882000007</v>
      </c>
      <c r="AY1163" s="23">
        <f t="shared" si="379"/>
        <v>475.2719634716014</v>
      </c>
      <c r="AZ1163" s="23"/>
      <c r="BA1163" s="23"/>
    </row>
    <row r="1164" spans="1:53">
      <c r="A1164">
        <v>202212</v>
      </c>
      <c r="B1164" s="20" t="s">
        <v>27</v>
      </c>
      <c r="C1164" s="20" t="s">
        <v>4684</v>
      </c>
      <c r="D1164">
        <v>83385.179999999993</v>
      </c>
      <c r="E1164" s="21">
        <v>0.68</v>
      </c>
      <c r="F1164">
        <v>2746.32</v>
      </c>
      <c r="G1164" s="22">
        <v>4.8399999999999999E-2</v>
      </c>
      <c r="H1164" s="11">
        <f t="shared" si="360"/>
        <v>2744.3730441599996</v>
      </c>
      <c r="I1164" s="23">
        <f t="shared" si="361"/>
        <v>12168.79796779863</v>
      </c>
      <c r="J1164" s="23">
        <f t="shared" si="362"/>
        <v>148079643.98110005</v>
      </c>
      <c r="K1164" s="23">
        <f t="shared" si="363"/>
        <v>2881.5916963679997</v>
      </c>
      <c r="L1164" s="23">
        <f t="shared" si="364"/>
        <v>27081.968979757257</v>
      </c>
      <c r="N1164">
        <v>202212</v>
      </c>
      <c r="O1164" s="20" t="s">
        <v>29</v>
      </c>
      <c r="P1164" s="20" t="s">
        <v>4685</v>
      </c>
      <c r="Q1164">
        <v>43437.06</v>
      </c>
      <c r="R1164" s="21">
        <v>0.71</v>
      </c>
      <c r="S1164">
        <v>1122.58</v>
      </c>
      <c r="T1164" s="21">
        <v>0.04</v>
      </c>
      <c r="U1164" s="11">
        <f t="shared" si="365"/>
        <v>1233.6125039999999</v>
      </c>
      <c r="V1164" s="23">
        <f t="shared" si="366"/>
        <v>6043.4423502341433</v>
      </c>
      <c r="W1164" s="23">
        <f t="shared" si="367"/>
        <v>36523195.440603584</v>
      </c>
      <c r="X1164" s="23">
        <f t="shared" si="368"/>
        <v>1295.2931292000001</v>
      </c>
      <c r="Y1164" s="23">
        <f t="shared" si="369"/>
        <v>13320.497204468287</v>
      </c>
      <c r="AA1164">
        <v>202212</v>
      </c>
      <c r="AB1164" s="20" t="s">
        <v>31</v>
      </c>
      <c r="AC1164" s="20" t="s">
        <v>4686</v>
      </c>
      <c r="AD1164">
        <v>200222.73</v>
      </c>
      <c r="AE1164" s="21">
        <v>0.72</v>
      </c>
      <c r="AF1164">
        <v>606.91510000000005</v>
      </c>
      <c r="AG1164" s="22">
        <v>4.1999999999999997E-3</v>
      </c>
      <c r="AH1164" s="11">
        <f t="shared" si="370"/>
        <v>605.47353551999993</v>
      </c>
      <c r="AI1164" s="23">
        <f t="shared" si="371"/>
        <v>9323.0192555562535</v>
      </c>
      <c r="AJ1164" s="23">
        <f t="shared" si="372"/>
        <v>86918688.039472684</v>
      </c>
      <c r="AK1164" s="23">
        <f t="shared" si="373"/>
        <v>635.74721229599993</v>
      </c>
      <c r="AL1164" s="23">
        <f t="shared" si="374"/>
        <v>19251.512046632506</v>
      </c>
      <c r="AN1164">
        <v>202212</v>
      </c>
      <c r="AO1164" s="20" t="s">
        <v>33</v>
      </c>
      <c r="AP1164" s="20" t="s">
        <v>4687</v>
      </c>
      <c r="AQ1164">
        <v>196.02</v>
      </c>
      <c r="AR1164" s="21">
        <v>0.86</v>
      </c>
      <c r="AS1164">
        <v>4.4800000000000004</v>
      </c>
      <c r="AT1164">
        <v>2.6600000000000002E-2</v>
      </c>
      <c r="AU1164" s="11">
        <f t="shared" si="375"/>
        <v>4.4841535200000004</v>
      </c>
      <c r="AV1164" s="23">
        <f t="shared" si="376"/>
        <v>27.125973014452693</v>
      </c>
      <c r="AW1164" s="23">
        <f t="shared" si="377"/>
        <v>735.81841198081577</v>
      </c>
      <c r="AX1164" s="23">
        <f t="shared" si="378"/>
        <v>4.7083611960000002</v>
      </c>
      <c r="AY1164" s="23">
        <f t="shared" si="379"/>
        <v>58.736099548905386</v>
      </c>
      <c r="AZ1164" s="23"/>
      <c r="BA1164" s="23"/>
    </row>
    <row r="1165" spans="1:53">
      <c r="A1165">
        <v>202212</v>
      </c>
      <c r="B1165" s="20" t="s">
        <v>27</v>
      </c>
      <c r="C1165" s="20" t="s">
        <v>4688</v>
      </c>
      <c r="D1165">
        <v>38853.56</v>
      </c>
      <c r="E1165" s="21">
        <v>0.68</v>
      </c>
      <c r="F1165">
        <v>1279.6600000000001</v>
      </c>
      <c r="G1165" s="22">
        <v>4.8399999999999999E-2</v>
      </c>
      <c r="H1165" s="11">
        <f t="shared" si="360"/>
        <v>1278.7483667199999</v>
      </c>
      <c r="I1165" s="23">
        <f t="shared" si="361"/>
        <v>5670.0857630785486</v>
      </c>
      <c r="J1165" s="23">
        <f t="shared" si="362"/>
        <v>32149872.560666047</v>
      </c>
      <c r="K1165" s="23">
        <f t="shared" si="363"/>
        <v>1342.685785056</v>
      </c>
      <c r="L1165" s="23">
        <f t="shared" si="364"/>
        <v>12618.919892877097</v>
      </c>
      <c r="N1165">
        <v>202212</v>
      </c>
      <c r="O1165" s="20" t="s">
        <v>29</v>
      </c>
      <c r="P1165" s="20" t="s">
        <v>4689</v>
      </c>
      <c r="Q1165">
        <v>23653.439999999999</v>
      </c>
      <c r="R1165" s="21">
        <v>0.71</v>
      </c>
      <c r="S1165">
        <v>611.29</v>
      </c>
      <c r="T1165" s="21">
        <v>0.04</v>
      </c>
      <c r="U1165" s="11">
        <f t="shared" si="365"/>
        <v>671.75769600000001</v>
      </c>
      <c r="V1165" s="23">
        <f t="shared" si="366"/>
        <v>3290.9271719753206</v>
      </c>
      <c r="W1165" s="23">
        <f t="shared" si="367"/>
        <v>10830201.65124548</v>
      </c>
      <c r="X1165" s="23">
        <f t="shared" si="368"/>
        <v>705.34558079999999</v>
      </c>
      <c r="Y1165" s="23">
        <f t="shared" si="369"/>
        <v>7253.6120399506408</v>
      </c>
      <c r="AA1165">
        <v>202212</v>
      </c>
      <c r="AB1165" s="20" t="s">
        <v>31</v>
      </c>
      <c r="AC1165" s="20" t="s">
        <v>4690</v>
      </c>
      <c r="AD1165">
        <v>173159.58</v>
      </c>
      <c r="AE1165" s="21">
        <v>0.72</v>
      </c>
      <c r="AF1165">
        <v>524.88130000000001</v>
      </c>
      <c r="AG1165" s="22">
        <v>4.1999999999999997E-3</v>
      </c>
      <c r="AH1165" s="11">
        <f t="shared" si="370"/>
        <v>523.63456991999988</v>
      </c>
      <c r="AI1165" s="23">
        <f t="shared" si="371"/>
        <v>8062.8712765230675</v>
      </c>
      <c r="AJ1165" s="23">
        <f t="shared" si="372"/>
        <v>65009893.221780717</v>
      </c>
      <c r="AK1165" s="23">
        <f t="shared" si="373"/>
        <v>549.81629841599988</v>
      </c>
      <c r="AL1165" s="23">
        <f t="shared" si="374"/>
        <v>16649.377122966136</v>
      </c>
      <c r="AN1165">
        <v>202212</v>
      </c>
      <c r="AO1165" s="20" t="s">
        <v>33</v>
      </c>
      <c r="AP1165" s="20" t="s">
        <v>4691</v>
      </c>
      <c r="AQ1165">
        <v>942.85</v>
      </c>
      <c r="AR1165" s="21">
        <v>0.86</v>
      </c>
      <c r="AS1165">
        <v>20.92</v>
      </c>
      <c r="AT1165">
        <v>2.58E-2</v>
      </c>
      <c r="AU1165" s="11">
        <f t="shared" si="375"/>
        <v>20.9199558</v>
      </c>
      <c r="AV1165" s="23">
        <f t="shared" si="376"/>
        <v>128.55085581088849</v>
      </c>
      <c r="AW1165" s="23">
        <f t="shared" si="377"/>
        <v>16525.322529711844</v>
      </c>
      <c r="AX1165" s="23">
        <f t="shared" si="378"/>
        <v>21.965953590000002</v>
      </c>
      <c r="AY1165" s="23">
        <f t="shared" si="379"/>
        <v>278.02166742177701</v>
      </c>
      <c r="AZ1165" s="23"/>
      <c r="BA1165" s="23"/>
    </row>
    <row r="1166" spans="1:53">
      <c r="A1166">
        <v>202212</v>
      </c>
      <c r="B1166" s="20" t="s">
        <v>27</v>
      </c>
      <c r="C1166" s="20" t="s">
        <v>4692</v>
      </c>
      <c r="D1166">
        <v>74042.11</v>
      </c>
      <c r="E1166" s="21">
        <v>0.68</v>
      </c>
      <c r="F1166">
        <v>2438.6</v>
      </c>
      <c r="G1166" s="22">
        <v>4.8399999999999999E-2</v>
      </c>
      <c r="H1166" s="11">
        <f t="shared" si="360"/>
        <v>2436.8739243200002</v>
      </c>
      <c r="I1166" s="23">
        <f t="shared" si="361"/>
        <v>10805.319095066086</v>
      </c>
      <c r="J1166" s="23">
        <f t="shared" si="362"/>
        <v>116754920.74619979</v>
      </c>
      <c r="K1166" s="23">
        <f t="shared" si="363"/>
        <v>2558.7176205360001</v>
      </c>
      <c r="L1166" s="23">
        <f t="shared" si="364"/>
        <v>24047.512114452173</v>
      </c>
      <c r="N1166">
        <v>202212</v>
      </c>
      <c r="O1166" s="20" t="s">
        <v>29</v>
      </c>
      <c r="P1166" s="20" t="s">
        <v>4693</v>
      </c>
      <c r="Q1166">
        <v>43079.44</v>
      </c>
      <c r="R1166" s="21">
        <v>0.71</v>
      </c>
      <c r="S1166">
        <v>1113.3399999999999</v>
      </c>
      <c r="T1166" s="21">
        <v>0.04</v>
      </c>
      <c r="U1166" s="11">
        <f t="shared" si="365"/>
        <v>1223.4560959999999</v>
      </c>
      <c r="V1166" s="23">
        <f t="shared" si="366"/>
        <v>5993.686315795102</v>
      </c>
      <c r="W1166" s="23">
        <f t="shared" si="367"/>
        <v>35924275.652149461</v>
      </c>
      <c r="X1166" s="23">
        <f t="shared" si="368"/>
        <v>1284.6289007999999</v>
      </c>
      <c r="Y1166" s="23">
        <f t="shared" si="369"/>
        <v>13210.828727590204</v>
      </c>
      <c r="AA1166">
        <v>202212</v>
      </c>
      <c r="AB1166" s="20" t="s">
        <v>31</v>
      </c>
      <c r="AC1166" s="20" t="s">
        <v>4694</v>
      </c>
      <c r="AD1166">
        <v>130412.42</v>
      </c>
      <c r="AE1166" s="21">
        <v>0.72</v>
      </c>
      <c r="AF1166">
        <v>395.30610000000001</v>
      </c>
      <c r="AG1166" s="22">
        <v>4.1999999999999997E-3</v>
      </c>
      <c r="AH1166" s="11">
        <f t="shared" si="370"/>
        <v>394.36715807999997</v>
      </c>
      <c r="AI1166" s="23">
        <f t="shared" si="371"/>
        <v>6072.4249580638998</v>
      </c>
      <c r="AJ1166" s="23">
        <f t="shared" si="372"/>
        <v>36874344.871317357</v>
      </c>
      <c r="AK1166" s="23">
        <f t="shared" si="373"/>
        <v>414.08551598399998</v>
      </c>
      <c r="AL1166" s="23">
        <f t="shared" si="374"/>
        <v>12539.2170742078</v>
      </c>
      <c r="AN1166">
        <v>202212</v>
      </c>
      <c r="AO1166" s="20" t="s">
        <v>33</v>
      </c>
      <c r="AP1166" s="20" t="s">
        <v>4695</v>
      </c>
      <c r="AQ1166">
        <v>2507.0100000000002</v>
      </c>
      <c r="AR1166" s="21">
        <v>0.86</v>
      </c>
      <c r="AS1166">
        <v>106.94</v>
      </c>
      <c r="AT1166">
        <v>4.9599999999999998E-2</v>
      </c>
      <c r="AU1166" s="11">
        <f t="shared" si="375"/>
        <v>106.93901856000001</v>
      </c>
      <c r="AV1166" s="23">
        <f t="shared" si="376"/>
        <v>468.11070141657177</v>
      </c>
      <c r="AW1166" s="23">
        <f t="shared" si="377"/>
        <v>219127.62878071482</v>
      </c>
      <c r="AX1166" s="23">
        <f t="shared" si="378"/>
        <v>112.28596948800001</v>
      </c>
      <c r="AY1166" s="23">
        <f t="shared" si="379"/>
        <v>1043.1604213931435</v>
      </c>
      <c r="AZ1166" s="23"/>
      <c r="BA1166" s="23"/>
    </row>
    <row r="1167" spans="1:53">
      <c r="A1167">
        <v>202212</v>
      </c>
      <c r="B1167" s="20" t="s">
        <v>27</v>
      </c>
      <c r="C1167" s="20" t="s">
        <v>4696</v>
      </c>
      <c r="D1167">
        <v>71213.62</v>
      </c>
      <c r="E1167" s="21">
        <v>0.68</v>
      </c>
      <c r="F1167">
        <v>2345.44</v>
      </c>
      <c r="G1167" s="22">
        <v>4.8399999999999999E-2</v>
      </c>
      <c r="H1167" s="11">
        <f t="shared" si="360"/>
        <v>2343.7826614399996</v>
      </c>
      <c r="I1167" s="23">
        <f t="shared" si="361"/>
        <v>10392.54402683527</v>
      </c>
      <c r="J1167" s="23">
        <f t="shared" si="362"/>
        <v>108004971.34970945</v>
      </c>
      <c r="K1167" s="23">
        <f t="shared" si="363"/>
        <v>2460.9717945119996</v>
      </c>
      <c r="L1167" s="23">
        <f t="shared" si="364"/>
        <v>23128.870715110541</v>
      </c>
      <c r="N1167">
        <v>202212</v>
      </c>
      <c r="O1167" s="20" t="s">
        <v>29</v>
      </c>
      <c r="P1167" s="20" t="s">
        <v>4697</v>
      </c>
      <c r="Q1167">
        <v>54060.06</v>
      </c>
      <c r="R1167" s="21">
        <v>0.71</v>
      </c>
      <c r="S1167">
        <v>1397.12</v>
      </c>
      <c r="T1167" s="21">
        <v>0.04</v>
      </c>
      <c r="U1167" s="11">
        <f t="shared" si="365"/>
        <v>1535.3057040000001</v>
      </c>
      <c r="V1167" s="23">
        <f t="shared" si="366"/>
        <v>7521.4311479690114</v>
      </c>
      <c r="W1167" s="23">
        <f t="shared" si="367"/>
        <v>56571926.513638437</v>
      </c>
      <c r="X1167" s="23">
        <f t="shared" si="368"/>
        <v>1612.0709892000002</v>
      </c>
      <c r="Y1167" s="23">
        <f t="shared" si="369"/>
        <v>16578.167999938021</v>
      </c>
      <c r="AA1167">
        <v>202212</v>
      </c>
      <c r="AB1167" s="20" t="s">
        <v>31</v>
      </c>
      <c r="AC1167" s="20" t="s">
        <v>4698</v>
      </c>
      <c r="AD1167">
        <v>158506.01999999999</v>
      </c>
      <c r="AE1167" s="21">
        <v>0.72</v>
      </c>
      <c r="AF1167">
        <v>480.46339999999998</v>
      </c>
      <c r="AG1167" s="22">
        <v>4.1999999999999997E-3</v>
      </c>
      <c r="AH1167" s="11">
        <f t="shared" si="370"/>
        <v>479.32220447999993</v>
      </c>
      <c r="AI1167" s="23">
        <f t="shared" si="371"/>
        <v>7380.5540289136234</v>
      </c>
      <c r="AJ1167" s="23">
        <f t="shared" si="372"/>
        <v>54472577.773713119</v>
      </c>
      <c r="AK1167" s="23">
        <f t="shared" si="373"/>
        <v>503.28831470399996</v>
      </c>
      <c r="AL1167" s="23">
        <f t="shared" si="374"/>
        <v>15240.430262307247</v>
      </c>
      <c r="AN1167">
        <v>202212</v>
      </c>
      <c r="AO1167" s="20" t="s">
        <v>33</v>
      </c>
      <c r="AP1167" s="20" t="s">
        <v>4699</v>
      </c>
      <c r="AQ1167">
        <v>994.68</v>
      </c>
      <c r="AR1167" s="21">
        <v>0.86</v>
      </c>
      <c r="AS1167">
        <v>35.840000000000003</v>
      </c>
      <c r="AT1167">
        <v>4.1900000000000007E-2</v>
      </c>
      <c r="AU1167" s="11">
        <f t="shared" si="375"/>
        <v>35.84229912</v>
      </c>
      <c r="AV1167" s="23">
        <f t="shared" si="376"/>
        <v>171.39346880805763</v>
      </c>
      <c r="AW1167" s="23">
        <f t="shared" si="377"/>
        <v>29375.721150058624</v>
      </c>
      <c r="AX1167" s="23">
        <f t="shared" si="378"/>
        <v>37.634414075999999</v>
      </c>
      <c r="AY1167" s="23">
        <f t="shared" si="379"/>
        <v>378.62923673611527</v>
      </c>
      <c r="AZ1167" s="23"/>
      <c r="BA1167" s="23"/>
    </row>
    <row r="1168" spans="1:53">
      <c r="A1168">
        <v>202212</v>
      </c>
      <c r="B1168" s="20" t="s">
        <v>27</v>
      </c>
      <c r="C1168" s="20" t="s">
        <v>4700</v>
      </c>
      <c r="D1168">
        <v>37888.519999999997</v>
      </c>
      <c r="E1168" s="21">
        <v>0.68</v>
      </c>
      <c r="F1168">
        <v>1247.8699999999999</v>
      </c>
      <c r="G1168" s="22">
        <v>4.8399999999999999E-2</v>
      </c>
      <c r="H1168" s="11">
        <f t="shared" si="360"/>
        <v>1246.9869702399999</v>
      </c>
      <c r="I1168" s="23">
        <f t="shared" si="361"/>
        <v>5529.2528621860347</v>
      </c>
      <c r="J1168" s="23">
        <f t="shared" si="362"/>
        <v>30572637.213992458</v>
      </c>
      <c r="K1168" s="23">
        <f t="shared" si="363"/>
        <v>1309.3363187519999</v>
      </c>
      <c r="L1168" s="23">
        <f t="shared" si="364"/>
        <v>12305.492694612069</v>
      </c>
      <c r="N1168">
        <v>202212</v>
      </c>
      <c r="O1168" s="20" t="s">
        <v>29</v>
      </c>
      <c r="P1168" s="20" t="s">
        <v>4701</v>
      </c>
      <c r="Q1168">
        <v>18675.29</v>
      </c>
      <c r="R1168" s="21">
        <v>0.71</v>
      </c>
      <c r="S1168">
        <v>482.64</v>
      </c>
      <c r="T1168" s="21">
        <v>0.04</v>
      </c>
      <c r="U1168" s="11">
        <f t="shared" si="365"/>
        <v>530.37823600000002</v>
      </c>
      <c r="V1168" s="23">
        <f t="shared" si="366"/>
        <v>2598.3120977548715</v>
      </c>
      <c r="W1168" s="23">
        <f t="shared" si="367"/>
        <v>6751225.7573393211</v>
      </c>
      <c r="X1168" s="23">
        <f t="shared" si="368"/>
        <v>556.89714780000008</v>
      </c>
      <c r="Y1168" s="23">
        <f t="shared" si="369"/>
        <v>5727.0024315097435</v>
      </c>
      <c r="AA1168">
        <v>202212</v>
      </c>
      <c r="AB1168" s="20" t="s">
        <v>31</v>
      </c>
      <c r="AC1168" s="20" t="s">
        <v>4702</v>
      </c>
      <c r="AD1168">
        <v>180515.88</v>
      </c>
      <c r="AE1168" s="21">
        <v>0.72</v>
      </c>
      <c r="AF1168">
        <v>547.17970000000003</v>
      </c>
      <c r="AG1168" s="22">
        <v>4.1999999999999997E-3</v>
      </c>
      <c r="AH1168" s="11">
        <f t="shared" si="370"/>
        <v>545.88002112000004</v>
      </c>
      <c r="AI1168" s="23">
        <f t="shared" si="371"/>
        <v>8405.4044472057794</v>
      </c>
      <c r="AJ1168" s="23">
        <f t="shared" si="372"/>
        <v>70650823.921106696</v>
      </c>
      <c r="AK1168" s="23">
        <f t="shared" si="373"/>
        <v>573.17402217600011</v>
      </c>
      <c r="AL1168" s="23">
        <f t="shared" si="374"/>
        <v>17356.688915531558</v>
      </c>
      <c r="AN1168">
        <v>202212</v>
      </c>
      <c r="AO1168" s="20" t="s">
        <v>33</v>
      </c>
      <c r="AP1168" s="20" t="s">
        <v>4703</v>
      </c>
      <c r="AQ1168">
        <v>994.68</v>
      </c>
      <c r="AR1168" s="21">
        <v>0.86</v>
      </c>
      <c r="AS1168">
        <v>35.840000000000003</v>
      </c>
      <c r="AT1168">
        <v>4.1900000000000007E-2</v>
      </c>
      <c r="AU1168" s="11">
        <f t="shared" si="375"/>
        <v>35.84229912</v>
      </c>
      <c r="AV1168" s="23">
        <f t="shared" si="376"/>
        <v>171.39346880805763</v>
      </c>
      <c r="AW1168" s="23">
        <f t="shared" si="377"/>
        <v>29375.721150058624</v>
      </c>
      <c r="AX1168" s="23">
        <f t="shared" si="378"/>
        <v>37.634414075999999</v>
      </c>
      <c r="AY1168" s="23">
        <f t="shared" si="379"/>
        <v>378.62923673611527</v>
      </c>
      <c r="AZ1168" s="23"/>
      <c r="BA1168" s="23"/>
    </row>
    <row r="1169" spans="1:53">
      <c r="A1169">
        <v>202212</v>
      </c>
      <c r="B1169" s="20" t="s">
        <v>27</v>
      </c>
      <c r="C1169" s="20" t="s">
        <v>4704</v>
      </c>
      <c r="D1169">
        <v>128686.31</v>
      </c>
      <c r="E1169" s="21">
        <v>0.68</v>
      </c>
      <c r="F1169">
        <v>4238.33</v>
      </c>
      <c r="G1169" s="22">
        <v>4.8399999999999999E-2</v>
      </c>
      <c r="H1169" s="11">
        <f t="shared" si="360"/>
        <v>4235.3238347200004</v>
      </c>
      <c r="I1169" s="23">
        <f t="shared" si="361"/>
        <v>18779.808445715469</v>
      </c>
      <c r="J1169" s="23">
        <f t="shared" si="362"/>
        <v>352681205.25776607</v>
      </c>
      <c r="K1169" s="23">
        <f t="shared" si="363"/>
        <v>4447.0900264560005</v>
      </c>
      <c r="L1169" s="23">
        <f t="shared" si="364"/>
        <v>41794.94072615094</v>
      </c>
      <c r="N1169">
        <v>202212</v>
      </c>
      <c r="O1169" s="20" t="s">
        <v>29</v>
      </c>
      <c r="P1169" s="20" t="s">
        <v>4705</v>
      </c>
      <c r="Q1169">
        <v>17242.599999999999</v>
      </c>
      <c r="R1169" s="21">
        <v>0.71</v>
      </c>
      <c r="S1169">
        <v>445.61</v>
      </c>
      <c r="T1169" s="21">
        <v>0.04</v>
      </c>
      <c r="U1169" s="11">
        <f t="shared" si="365"/>
        <v>489.68984</v>
      </c>
      <c r="V1169" s="23">
        <f t="shared" si="366"/>
        <v>2398.980480450271</v>
      </c>
      <c r="W1169" s="23">
        <f t="shared" si="367"/>
        <v>5755107.3455814132</v>
      </c>
      <c r="X1169" s="23">
        <f t="shared" si="368"/>
        <v>514.17433200000005</v>
      </c>
      <c r="Y1169" s="23">
        <f t="shared" si="369"/>
        <v>5287.650800900542</v>
      </c>
      <c r="AA1169">
        <v>202212</v>
      </c>
      <c r="AB1169" s="20" t="s">
        <v>31</v>
      </c>
      <c r="AC1169" s="20" t="s">
        <v>4706</v>
      </c>
      <c r="AD1169">
        <v>191915.94</v>
      </c>
      <c r="AE1169" s="21">
        <v>0.72</v>
      </c>
      <c r="AF1169">
        <v>581.73559999999998</v>
      </c>
      <c r="AG1169" s="22">
        <v>4.1999999999999997E-3</v>
      </c>
      <c r="AH1169" s="11">
        <f t="shared" si="370"/>
        <v>580.35380255999996</v>
      </c>
      <c r="AI1169" s="23">
        <f t="shared" si="371"/>
        <v>8936.2281898173042</v>
      </c>
      <c r="AJ1169" s="23">
        <f t="shared" si="372"/>
        <v>79856174.260485455</v>
      </c>
      <c r="AK1169" s="23">
        <f t="shared" si="373"/>
        <v>609.37149268799999</v>
      </c>
      <c r="AL1169" s="23">
        <f t="shared" si="374"/>
        <v>18452.810182194607</v>
      </c>
      <c r="AN1169">
        <v>202212</v>
      </c>
      <c r="AO1169" s="20" t="s">
        <v>33</v>
      </c>
      <c r="AP1169" s="20" t="s">
        <v>4707</v>
      </c>
      <c r="AQ1169">
        <v>1094.46</v>
      </c>
      <c r="AR1169" s="21">
        <v>0.86</v>
      </c>
      <c r="AS1169">
        <v>40.94</v>
      </c>
      <c r="AT1169">
        <v>4.3499999999999997E-2</v>
      </c>
      <c r="AU1169" s="11">
        <f t="shared" si="375"/>
        <v>40.943748599999999</v>
      </c>
      <c r="AV1169" s="23">
        <f t="shared" si="376"/>
        <v>191.99302911915879</v>
      </c>
      <c r="AW1169" s="23">
        <f t="shared" si="377"/>
        <v>36861.323230350157</v>
      </c>
      <c r="AX1169" s="23">
        <f t="shared" si="378"/>
        <v>42.99093603</v>
      </c>
      <c r="AY1169" s="23">
        <f t="shared" si="379"/>
        <v>424.92980683831757</v>
      </c>
      <c r="AZ1169" s="23"/>
      <c r="BA1169" s="23"/>
    </row>
    <row r="1170" spans="1:53">
      <c r="A1170">
        <v>202212</v>
      </c>
      <c r="B1170" s="20" t="s">
        <v>27</v>
      </c>
      <c r="C1170" s="20" t="s">
        <v>4708</v>
      </c>
      <c r="D1170">
        <v>119604.89</v>
      </c>
      <c r="E1170" s="21">
        <v>0.68</v>
      </c>
      <c r="F1170">
        <v>3939.23</v>
      </c>
      <c r="G1170" s="22">
        <v>4.8399999999999999E-2</v>
      </c>
      <c r="H1170" s="11">
        <f t="shared" si="360"/>
        <v>3936.43613968</v>
      </c>
      <c r="I1170" s="23">
        <f t="shared" si="361"/>
        <v>17454.513408387185</v>
      </c>
      <c r="J1170" s="23">
        <f t="shared" si="362"/>
        <v>304660038.32356805</v>
      </c>
      <c r="K1170" s="23">
        <f t="shared" si="363"/>
        <v>4133.257946664</v>
      </c>
      <c r="L1170" s="23">
        <f t="shared" si="364"/>
        <v>38845.462956454372</v>
      </c>
      <c r="N1170">
        <v>202212</v>
      </c>
      <c r="O1170" s="20" t="s">
        <v>29</v>
      </c>
      <c r="P1170" s="20" t="s">
        <v>4709</v>
      </c>
      <c r="Q1170">
        <v>45135.040000000001</v>
      </c>
      <c r="R1170" s="21">
        <v>0.71</v>
      </c>
      <c r="S1170">
        <v>1166.46</v>
      </c>
      <c r="T1170" s="21">
        <v>0.04</v>
      </c>
      <c r="U1170" s="11">
        <f t="shared" si="365"/>
        <v>1281.8351359999999</v>
      </c>
      <c r="V1170" s="23">
        <f t="shared" si="366"/>
        <v>6279.6840351421588</v>
      </c>
      <c r="W1170" s="23">
        <f t="shared" si="367"/>
        <v>39434431.581219308</v>
      </c>
      <c r="X1170" s="23">
        <f t="shared" si="368"/>
        <v>1345.9268927999999</v>
      </c>
      <c r="Y1170" s="23">
        <f t="shared" si="369"/>
        <v>13841.203206284317</v>
      </c>
      <c r="AA1170">
        <v>202212</v>
      </c>
      <c r="AB1170" s="20" t="s">
        <v>31</v>
      </c>
      <c r="AC1170" s="20" t="s">
        <v>4710</v>
      </c>
      <c r="AD1170">
        <v>114541.56</v>
      </c>
      <c r="AE1170" s="21">
        <v>0.72</v>
      </c>
      <c r="AF1170">
        <v>347.19839999999999</v>
      </c>
      <c r="AG1170" s="22">
        <v>4.1999999999999997E-3</v>
      </c>
      <c r="AH1170" s="11">
        <f t="shared" si="370"/>
        <v>346.37367743999994</v>
      </c>
      <c r="AI1170" s="23">
        <f t="shared" si="371"/>
        <v>5333.426277033841</v>
      </c>
      <c r="AJ1170" s="23">
        <f t="shared" si="372"/>
        <v>28445435.852555059</v>
      </c>
      <c r="AK1170" s="23">
        <f t="shared" si="373"/>
        <v>363.69236131199995</v>
      </c>
      <c r="AL1170" s="23">
        <f t="shared" si="374"/>
        <v>11013.226231507682</v>
      </c>
      <c r="AN1170">
        <v>202212</v>
      </c>
      <c r="AO1170" s="20" t="s">
        <v>33</v>
      </c>
      <c r="AP1170" s="20" t="s">
        <v>4711</v>
      </c>
      <c r="AQ1170">
        <v>849.12</v>
      </c>
      <c r="AR1170" s="21">
        <v>0.86</v>
      </c>
      <c r="AS1170">
        <v>44.18</v>
      </c>
      <c r="AT1170">
        <v>6.0499999999999998E-2</v>
      </c>
      <c r="AU1170" s="11">
        <f t="shared" si="375"/>
        <v>44.179713599999999</v>
      </c>
      <c r="AV1170" s="23">
        <f t="shared" si="376"/>
        <v>174.09792744478463</v>
      </c>
      <c r="AW1170" s="23">
        <f t="shared" si="377"/>
        <v>30310.088340569495</v>
      </c>
      <c r="AX1170" s="23">
        <f t="shared" si="378"/>
        <v>46.388699280000004</v>
      </c>
      <c r="AY1170" s="23">
        <f t="shared" si="379"/>
        <v>392.37556848956928</v>
      </c>
      <c r="AZ1170" s="23"/>
      <c r="BA1170" s="23"/>
    </row>
    <row r="1171" spans="1:53">
      <c r="A1171">
        <v>202212</v>
      </c>
      <c r="B1171" s="20" t="s">
        <v>27</v>
      </c>
      <c r="C1171" s="20" t="s">
        <v>4712</v>
      </c>
      <c r="D1171">
        <v>56494.21</v>
      </c>
      <c r="E1171" s="21">
        <v>0.68</v>
      </c>
      <c r="F1171">
        <v>1860.66</v>
      </c>
      <c r="G1171" s="22">
        <v>4.8399999999999999E-2</v>
      </c>
      <c r="H1171" s="11">
        <f t="shared" si="360"/>
        <v>1859.3374395199999</v>
      </c>
      <c r="I1171" s="23">
        <f t="shared" si="361"/>
        <v>8244.4701545333246</v>
      </c>
      <c r="J1171" s="23">
        <f t="shared" si="362"/>
        <v>67971288.12899074</v>
      </c>
      <c r="K1171" s="23">
        <f t="shared" si="363"/>
        <v>1952.3043114959999</v>
      </c>
      <c r="L1171" s="23">
        <f t="shared" si="364"/>
        <v>18348.27774858665</v>
      </c>
      <c r="N1171">
        <v>202212</v>
      </c>
      <c r="O1171" s="20" t="s">
        <v>29</v>
      </c>
      <c r="P1171" s="20" t="s">
        <v>4713</v>
      </c>
      <c r="Q1171">
        <v>75124.850000000006</v>
      </c>
      <c r="R1171" s="21">
        <v>0.71</v>
      </c>
      <c r="S1171">
        <v>1941.52</v>
      </c>
      <c r="T1171" s="21">
        <v>0.04</v>
      </c>
      <c r="U1171" s="11">
        <f t="shared" si="365"/>
        <v>2133.54574</v>
      </c>
      <c r="V1171" s="23">
        <f t="shared" si="366"/>
        <v>10452.196811777489</v>
      </c>
      <c r="W1171" s="23">
        <f t="shared" si="367"/>
        <v>109248418.1921315</v>
      </c>
      <c r="X1171" s="23">
        <f t="shared" si="368"/>
        <v>2240.223027</v>
      </c>
      <c r="Y1171" s="23">
        <f t="shared" si="369"/>
        <v>23037.939363554979</v>
      </c>
      <c r="AA1171">
        <v>202212</v>
      </c>
      <c r="AB1171" s="20" t="s">
        <v>31</v>
      </c>
      <c r="AC1171" s="20" t="s">
        <v>4714</v>
      </c>
      <c r="AD1171">
        <v>228301.23</v>
      </c>
      <c r="AE1171" s="21">
        <v>0.72</v>
      </c>
      <c r="AF1171">
        <v>692.02670000000001</v>
      </c>
      <c r="AG1171" s="22">
        <v>4.1999999999999997E-3</v>
      </c>
      <c r="AH1171" s="11">
        <f t="shared" si="370"/>
        <v>690.38291951999997</v>
      </c>
      <c r="AI1171" s="23">
        <f t="shared" si="371"/>
        <v>10630.445221465003</v>
      </c>
      <c r="AJ1171" s="23">
        <f t="shared" si="372"/>
        <v>113006365.60656811</v>
      </c>
      <c r="AK1171" s="23">
        <f t="shared" si="373"/>
        <v>724.90206549599998</v>
      </c>
      <c r="AL1171" s="23">
        <f t="shared" si="374"/>
        <v>21951.273362450007</v>
      </c>
      <c r="AN1171">
        <v>202212</v>
      </c>
      <c r="AO1171" s="20" t="s">
        <v>33</v>
      </c>
      <c r="AP1171" s="20" t="s">
        <v>4715</v>
      </c>
      <c r="AQ1171">
        <v>2929.7</v>
      </c>
      <c r="AR1171" s="21">
        <v>0.86</v>
      </c>
      <c r="AS1171">
        <v>165.28</v>
      </c>
      <c r="AT1171">
        <v>6.5599999999999992E-2</v>
      </c>
      <c r="AU1171" s="11">
        <f t="shared" si="375"/>
        <v>165.28195519999997</v>
      </c>
      <c r="AV1171" s="23">
        <f t="shared" si="376"/>
        <v>623.79219556979353</v>
      </c>
      <c r="AW1171" s="23">
        <f t="shared" si="377"/>
        <v>389116.70325378352</v>
      </c>
      <c r="AX1171" s="23">
        <f t="shared" si="378"/>
        <v>173.54605295999997</v>
      </c>
      <c r="AY1171" s="23">
        <f t="shared" si="379"/>
        <v>1412.8663463395869</v>
      </c>
      <c r="AZ1171" s="23"/>
      <c r="BA1171" s="23"/>
    </row>
    <row r="1172" spans="1:53">
      <c r="A1172">
        <v>202212</v>
      </c>
      <c r="B1172" s="20" t="s">
        <v>27</v>
      </c>
      <c r="C1172" s="20" t="s">
        <v>4716</v>
      </c>
      <c r="D1172">
        <v>86468.9</v>
      </c>
      <c r="E1172" s="21">
        <v>0.68</v>
      </c>
      <c r="F1172">
        <v>2847.88</v>
      </c>
      <c r="G1172" s="22">
        <v>4.8399999999999999E-2</v>
      </c>
      <c r="H1172" s="11">
        <f t="shared" si="360"/>
        <v>2845.8644368</v>
      </c>
      <c r="I1172" s="23">
        <f t="shared" si="361"/>
        <v>12618.819970140772</v>
      </c>
      <c r="J1172" s="23">
        <f t="shared" si="362"/>
        <v>159234617.43882355</v>
      </c>
      <c r="K1172" s="23">
        <f t="shared" si="363"/>
        <v>2988.1576586400001</v>
      </c>
      <c r="L1172" s="23">
        <f t="shared" si="364"/>
        <v>28083.504377081543</v>
      </c>
      <c r="N1172">
        <v>202212</v>
      </c>
      <c r="O1172" s="20" t="s">
        <v>29</v>
      </c>
      <c r="P1172" s="20" t="s">
        <v>4717</v>
      </c>
      <c r="Q1172">
        <v>46098.49</v>
      </c>
      <c r="R1172" s="21">
        <v>0.71</v>
      </c>
      <c r="S1172">
        <v>1191.3599999999999</v>
      </c>
      <c r="T1172" s="21">
        <v>0.04</v>
      </c>
      <c r="U1172" s="11">
        <f t="shared" si="365"/>
        <v>1309.1971159999998</v>
      </c>
      <c r="V1172" s="23">
        <f t="shared" si="366"/>
        <v>6413.7298138466358</v>
      </c>
      <c r="W1172" s="23">
        <f t="shared" si="367"/>
        <v>41135930.125025205</v>
      </c>
      <c r="X1172" s="23">
        <f t="shared" si="368"/>
        <v>1374.6569717999998</v>
      </c>
      <c r="Y1172" s="23">
        <f t="shared" si="369"/>
        <v>14136.656743693271</v>
      </c>
      <c r="AA1172">
        <v>202212</v>
      </c>
      <c r="AB1172" s="20" t="s">
        <v>31</v>
      </c>
      <c r="AC1172" s="20" t="s">
        <v>4718</v>
      </c>
      <c r="AD1172">
        <v>240582.79</v>
      </c>
      <c r="AE1172" s="21">
        <v>0.72</v>
      </c>
      <c r="AF1172">
        <v>729.25459999999998</v>
      </c>
      <c r="AG1172" s="22">
        <v>4.1999999999999997E-3</v>
      </c>
      <c r="AH1172" s="11">
        <f t="shared" si="370"/>
        <v>727.52235695999991</v>
      </c>
      <c r="AI1172" s="23">
        <f t="shared" si="371"/>
        <v>11202.314461127598</v>
      </c>
      <c r="AJ1172" s="23">
        <f t="shared" si="372"/>
        <v>125491849.28598851</v>
      </c>
      <c r="AK1172" s="23">
        <f t="shared" si="373"/>
        <v>763.89847480799995</v>
      </c>
      <c r="AL1172" s="23">
        <f t="shared" si="374"/>
        <v>23132.151279215195</v>
      </c>
      <c r="AN1172">
        <v>202212</v>
      </c>
      <c r="AO1172" s="20" t="s">
        <v>33</v>
      </c>
      <c r="AP1172" s="20" t="s">
        <v>4719</v>
      </c>
      <c r="AQ1172">
        <v>2156.94</v>
      </c>
      <c r="AR1172" s="21">
        <v>0.86</v>
      </c>
      <c r="AS1172">
        <v>84.03</v>
      </c>
      <c r="AT1172">
        <v>4.53E-2</v>
      </c>
      <c r="AU1172" s="11">
        <f t="shared" si="375"/>
        <v>84.03006852</v>
      </c>
      <c r="AV1172" s="23">
        <f t="shared" si="376"/>
        <v>385.76167427436184</v>
      </c>
      <c r="AW1172" s="23">
        <f t="shared" si="377"/>
        <v>148812.06933895883</v>
      </c>
      <c r="AX1172" s="23">
        <f t="shared" si="378"/>
        <v>88.231571946000003</v>
      </c>
      <c r="AY1172" s="23">
        <f t="shared" si="379"/>
        <v>855.55341706872366</v>
      </c>
      <c r="AZ1172" s="23"/>
      <c r="BA1172" s="23"/>
    </row>
    <row r="1173" spans="1:53">
      <c r="A1173">
        <v>202212</v>
      </c>
      <c r="B1173" s="20" t="s">
        <v>27</v>
      </c>
      <c r="C1173" s="20" t="s">
        <v>4720</v>
      </c>
      <c r="D1173">
        <v>48978.879999999997</v>
      </c>
      <c r="E1173" s="21">
        <v>0.68</v>
      </c>
      <c r="F1173">
        <v>1613.14</v>
      </c>
      <c r="G1173" s="22">
        <v>4.8399999999999999E-2</v>
      </c>
      <c r="H1173" s="11">
        <f t="shared" si="360"/>
        <v>1611.9928985600002</v>
      </c>
      <c r="I1173" s="23">
        <f t="shared" si="361"/>
        <v>7147.7221181156292</v>
      </c>
      <c r="J1173" s="23">
        <f t="shared" si="362"/>
        <v>51089931.477799378</v>
      </c>
      <c r="K1173" s="23">
        <f t="shared" si="363"/>
        <v>1692.5925434880003</v>
      </c>
      <c r="L1173" s="23">
        <f t="shared" si="364"/>
        <v>15907.437134791258</v>
      </c>
      <c r="N1173">
        <v>202212</v>
      </c>
      <c r="O1173" s="20" t="s">
        <v>29</v>
      </c>
      <c r="P1173" s="20" t="s">
        <v>4721</v>
      </c>
      <c r="Q1173">
        <v>69786.62</v>
      </c>
      <c r="R1173" s="21">
        <v>0.71</v>
      </c>
      <c r="S1173">
        <v>1803.56</v>
      </c>
      <c r="T1173" s="21">
        <v>0.04</v>
      </c>
      <c r="U1173" s="11">
        <f t="shared" si="365"/>
        <v>1981.9400079999998</v>
      </c>
      <c r="V1173" s="23">
        <f t="shared" si="366"/>
        <v>9709.4834408152183</v>
      </c>
      <c r="W1173" s="23">
        <f t="shared" si="367"/>
        <v>94274068.687464938</v>
      </c>
      <c r="X1173" s="23">
        <f t="shared" si="368"/>
        <v>2081.0370084000001</v>
      </c>
      <c r="Y1173" s="23">
        <f t="shared" si="369"/>
        <v>21400.906889630438</v>
      </c>
      <c r="AA1173">
        <v>202212</v>
      </c>
      <c r="AB1173" s="20" t="s">
        <v>31</v>
      </c>
      <c r="AC1173" s="20" t="s">
        <v>4722</v>
      </c>
      <c r="AD1173">
        <v>148526.70000000001</v>
      </c>
      <c r="AE1173" s="21">
        <v>0.72</v>
      </c>
      <c r="AF1173">
        <v>450.21409999999997</v>
      </c>
      <c r="AG1173" s="22">
        <v>4.1999999999999997E-3</v>
      </c>
      <c r="AH1173" s="11">
        <f t="shared" si="370"/>
        <v>449.14474079999997</v>
      </c>
      <c r="AI1173" s="23">
        <f t="shared" si="371"/>
        <v>6915.8845454970433</v>
      </c>
      <c r="AJ1173" s="23">
        <f t="shared" si="372"/>
        <v>47829459.046644844</v>
      </c>
      <c r="AK1173" s="23">
        <f t="shared" si="373"/>
        <v>471.60197783999996</v>
      </c>
      <c r="AL1173" s="23">
        <f t="shared" si="374"/>
        <v>14280.913831794087</v>
      </c>
      <c r="AN1173">
        <v>202212</v>
      </c>
      <c r="AO1173" s="20" t="s">
        <v>33</v>
      </c>
      <c r="AP1173" s="20" t="s">
        <v>4723</v>
      </c>
      <c r="AQ1173">
        <v>1436.98</v>
      </c>
      <c r="AR1173" s="21">
        <v>0.86</v>
      </c>
      <c r="AS1173">
        <v>59.57</v>
      </c>
      <c r="AT1173">
        <v>4.82E-2</v>
      </c>
      <c r="AU1173" s="11">
        <f t="shared" si="375"/>
        <v>59.565694959999995</v>
      </c>
      <c r="AV1173" s="23">
        <f t="shared" si="376"/>
        <v>264.69488208019078</v>
      </c>
      <c r="AW1173" s="23">
        <f t="shared" si="377"/>
        <v>70063.3805994461</v>
      </c>
      <c r="AX1173" s="23">
        <f t="shared" si="378"/>
        <v>62.543979707999995</v>
      </c>
      <c r="AY1173" s="23">
        <f t="shared" si="379"/>
        <v>588.95545912038153</v>
      </c>
      <c r="AZ1173" s="23"/>
      <c r="BA1173" s="23"/>
    </row>
    <row r="1174" spans="1:53">
      <c r="A1174">
        <v>202212</v>
      </c>
      <c r="B1174" s="20" t="s">
        <v>27</v>
      </c>
      <c r="C1174" s="20" t="s">
        <v>4724</v>
      </c>
      <c r="D1174">
        <v>56880.49</v>
      </c>
      <c r="E1174" s="21">
        <v>0.68</v>
      </c>
      <c r="F1174">
        <v>1873.38</v>
      </c>
      <c r="G1174" s="22">
        <v>4.8399999999999999E-2</v>
      </c>
      <c r="H1174" s="11">
        <f t="shared" si="360"/>
        <v>1872.0506868800001</v>
      </c>
      <c r="I1174" s="23">
        <f t="shared" si="361"/>
        <v>8300.8418416724689</v>
      </c>
      <c r="J1174" s="23">
        <f t="shared" si="362"/>
        <v>68903975.280460387</v>
      </c>
      <c r="K1174" s="23">
        <f t="shared" si="363"/>
        <v>1965.6532212240002</v>
      </c>
      <c r="L1174" s="23">
        <f t="shared" si="364"/>
        <v>18473.734370224938</v>
      </c>
      <c r="N1174">
        <v>202212</v>
      </c>
      <c r="O1174" s="20" t="s">
        <v>29</v>
      </c>
      <c r="P1174" s="20" t="s">
        <v>4725</v>
      </c>
      <c r="Q1174">
        <v>45033.63</v>
      </c>
      <c r="R1174" s="21">
        <v>0.71</v>
      </c>
      <c r="S1174">
        <v>1163.8399999999999</v>
      </c>
      <c r="T1174" s="21">
        <v>0.04</v>
      </c>
      <c r="U1174" s="11">
        <f t="shared" si="365"/>
        <v>1278.9550919999999</v>
      </c>
      <c r="V1174" s="23">
        <f t="shared" si="366"/>
        <v>6265.5747586686302</v>
      </c>
      <c r="W1174" s="23">
        <f t="shared" si="367"/>
        <v>39257427.056465462</v>
      </c>
      <c r="X1174" s="23">
        <f t="shared" si="368"/>
        <v>1342.9028466</v>
      </c>
      <c r="Y1174" s="23">
        <f t="shared" si="369"/>
        <v>13810.104609337261</v>
      </c>
      <c r="AA1174">
        <v>202212</v>
      </c>
      <c r="AB1174" s="20" t="s">
        <v>31</v>
      </c>
      <c r="AC1174" s="20" t="s">
        <v>4726</v>
      </c>
      <c r="AD1174">
        <v>211606.89</v>
      </c>
      <c r="AE1174" s="21">
        <v>0.72</v>
      </c>
      <c r="AF1174">
        <v>641.42280000000005</v>
      </c>
      <c r="AG1174" s="22">
        <v>4.1999999999999997E-3</v>
      </c>
      <c r="AH1174" s="11">
        <f t="shared" si="370"/>
        <v>639.89923535999992</v>
      </c>
      <c r="AI1174" s="23">
        <f t="shared" si="371"/>
        <v>9853.1026426339013</v>
      </c>
      <c r="AJ1174" s="23">
        <f t="shared" si="372"/>
        <v>97083631.686279163</v>
      </c>
      <c r="AK1174" s="23">
        <f t="shared" si="373"/>
        <v>671.89419712799997</v>
      </c>
      <c r="AL1174" s="23">
        <f t="shared" si="374"/>
        <v>20346.104520627803</v>
      </c>
      <c r="AN1174">
        <v>202212</v>
      </c>
      <c r="AO1174" s="20" t="s">
        <v>33</v>
      </c>
      <c r="AP1174" s="20" t="s">
        <v>4727</v>
      </c>
      <c r="AQ1174">
        <v>1168.6300000000001</v>
      </c>
      <c r="AR1174" s="21">
        <v>0.86</v>
      </c>
      <c r="AS1174">
        <v>59.1</v>
      </c>
      <c r="AT1174">
        <v>5.8799999999999998E-2</v>
      </c>
      <c r="AU1174" s="11">
        <f t="shared" si="375"/>
        <v>59.095281840000006</v>
      </c>
      <c r="AV1174" s="23">
        <f t="shared" si="376"/>
        <v>236.43137310982036</v>
      </c>
      <c r="AW1174" s="23">
        <f t="shared" si="377"/>
        <v>55899.794190595087</v>
      </c>
      <c r="AX1174" s="23">
        <f t="shared" si="378"/>
        <v>62.05004593200001</v>
      </c>
      <c r="AY1174" s="23">
        <f t="shared" si="379"/>
        <v>531.9580280596407</v>
      </c>
      <c r="AZ1174" s="23"/>
      <c r="BA1174" s="23"/>
    </row>
    <row r="1175" spans="1:53">
      <c r="A1175">
        <v>202212</v>
      </c>
      <c r="B1175" s="20" t="s">
        <v>27</v>
      </c>
      <c r="C1175" s="20" t="s">
        <v>4728</v>
      </c>
      <c r="D1175">
        <v>89743.95</v>
      </c>
      <c r="E1175" s="21">
        <v>0.68</v>
      </c>
      <c r="F1175">
        <v>2955.75</v>
      </c>
      <c r="G1175" s="22">
        <v>4.8399999999999999E-2</v>
      </c>
      <c r="H1175" s="11">
        <f t="shared" si="360"/>
        <v>2953.6528824000002</v>
      </c>
      <c r="I1175" s="23">
        <f t="shared" si="361"/>
        <v>13096.763674099186</v>
      </c>
      <c r="J1175" s="23">
        <f t="shared" si="362"/>
        <v>171525218.73520401</v>
      </c>
      <c r="K1175" s="23">
        <f t="shared" si="363"/>
        <v>3101.3355265200003</v>
      </c>
      <c r="L1175" s="23">
        <f t="shared" si="364"/>
        <v>29147.180230598373</v>
      </c>
      <c r="N1175">
        <v>202212</v>
      </c>
      <c r="O1175" s="20" t="s">
        <v>29</v>
      </c>
      <c r="P1175" s="20" t="s">
        <v>4729</v>
      </c>
      <c r="Q1175">
        <v>31262.14</v>
      </c>
      <c r="R1175" s="21">
        <v>0.71</v>
      </c>
      <c r="S1175">
        <v>807.93</v>
      </c>
      <c r="T1175" s="21">
        <v>0.04</v>
      </c>
      <c r="U1175" s="11">
        <f t="shared" si="365"/>
        <v>887.84477600000002</v>
      </c>
      <c r="V1175" s="23">
        <f t="shared" si="366"/>
        <v>4349.5333439912565</v>
      </c>
      <c r="W1175" s="23">
        <f t="shared" si="367"/>
        <v>18918440.310491763</v>
      </c>
      <c r="X1175" s="23">
        <f t="shared" si="368"/>
        <v>932.23701480000011</v>
      </c>
      <c r="Y1175" s="23">
        <f t="shared" si="369"/>
        <v>9586.9114639825129</v>
      </c>
      <c r="AA1175">
        <v>202212</v>
      </c>
      <c r="AB1175" s="20" t="s">
        <v>31</v>
      </c>
      <c r="AC1175" s="20" t="s">
        <v>4730</v>
      </c>
      <c r="AD1175">
        <v>186567.18</v>
      </c>
      <c r="AE1175" s="21">
        <v>0.72</v>
      </c>
      <c r="AF1175">
        <v>565.52239999999995</v>
      </c>
      <c r="AG1175" s="22">
        <v>4.1999999999999997E-3</v>
      </c>
      <c r="AH1175" s="11">
        <f t="shared" si="370"/>
        <v>564.17915231999984</v>
      </c>
      <c r="AI1175" s="23">
        <f t="shared" si="371"/>
        <v>8687.1725882212741</v>
      </c>
      <c r="AJ1175" s="23">
        <f t="shared" si="372"/>
        <v>75466967.57754311</v>
      </c>
      <c r="AK1175" s="23">
        <f t="shared" si="373"/>
        <v>592.38810993599986</v>
      </c>
      <c r="AL1175" s="23">
        <f t="shared" si="374"/>
        <v>17938.524328762549</v>
      </c>
      <c r="AN1175">
        <v>202212</v>
      </c>
      <c r="AO1175" s="20" t="s">
        <v>33</v>
      </c>
      <c r="AP1175" s="20" t="s">
        <v>4731</v>
      </c>
      <c r="AQ1175">
        <v>1746.47</v>
      </c>
      <c r="AR1175" s="21">
        <v>0.86</v>
      </c>
      <c r="AS1175">
        <v>98.68</v>
      </c>
      <c r="AT1175">
        <v>6.5700000000000008E-2</v>
      </c>
      <c r="AU1175" s="11">
        <f t="shared" si="375"/>
        <v>98.679047940000004</v>
      </c>
      <c r="AV1175" s="23">
        <f t="shared" si="376"/>
        <v>372.12208049727298</v>
      </c>
      <c r="AW1175" s="23">
        <f t="shared" si="377"/>
        <v>138474.84279361891</v>
      </c>
      <c r="AX1175" s="23">
        <f t="shared" si="378"/>
        <v>103.613000337</v>
      </c>
      <c r="AY1175" s="23">
        <f t="shared" si="379"/>
        <v>842.92320893454598</v>
      </c>
      <c r="AZ1175" s="23"/>
      <c r="BA1175" s="23"/>
    </row>
    <row r="1176" spans="1:53">
      <c r="A1176">
        <v>202212</v>
      </c>
      <c r="B1176" s="20" t="s">
        <v>27</v>
      </c>
      <c r="C1176" s="20" t="s">
        <v>4732</v>
      </c>
      <c r="D1176">
        <v>8038.97</v>
      </c>
      <c r="E1176" s="21">
        <v>0.68</v>
      </c>
      <c r="F1176">
        <v>264.77</v>
      </c>
      <c r="G1176" s="22">
        <v>4.8399999999999999E-2</v>
      </c>
      <c r="H1176" s="11">
        <f t="shared" si="360"/>
        <v>264.57858064000004</v>
      </c>
      <c r="I1176" s="23">
        <f t="shared" si="361"/>
        <v>1173.1653250516958</v>
      </c>
      <c r="J1176" s="23">
        <f t="shared" si="362"/>
        <v>1376316.8799036511</v>
      </c>
      <c r="K1176" s="23">
        <f t="shared" si="363"/>
        <v>277.80750967200004</v>
      </c>
      <c r="L1176" s="23">
        <f t="shared" si="364"/>
        <v>2610.9092307433916</v>
      </c>
      <c r="N1176">
        <v>202212</v>
      </c>
      <c r="O1176" s="20" t="s">
        <v>29</v>
      </c>
      <c r="P1176" s="20" t="s">
        <v>4733</v>
      </c>
      <c r="Q1176">
        <v>28012.9</v>
      </c>
      <c r="R1176" s="21">
        <v>0.71</v>
      </c>
      <c r="S1176">
        <v>723.96</v>
      </c>
      <c r="T1176" s="21">
        <v>0.04</v>
      </c>
      <c r="U1176" s="11">
        <f t="shared" si="365"/>
        <v>795.56636000000003</v>
      </c>
      <c r="V1176" s="23">
        <f t="shared" si="366"/>
        <v>3897.4632770466983</v>
      </c>
      <c r="W1176" s="23">
        <f t="shared" si="367"/>
        <v>15190219.995927589</v>
      </c>
      <c r="X1176" s="23">
        <f t="shared" si="368"/>
        <v>835.34467800000004</v>
      </c>
      <c r="Y1176" s="23">
        <f t="shared" si="369"/>
        <v>8590.4929140933964</v>
      </c>
      <c r="AA1176">
        <v>202212</v>
      </c>
      <c r="AB1176" s="20" t="s">
        <v>31</v>
      </c>
      <c r="AC1176" s="20" t="s">
        <v>4734</v>
      </c>
      <c r="AD1176">
        <v>155727.06</v>
      </c>
      <c r="AE1176" s="21">
        <v>0.72</v>
      </c>
      <c r="AF1176">
        <v>472.03989999999999</v>
      </c>
      <c r="AG1176" s="22">
        <v>4.1999999999999997E-3</v>
      </c>
      <c r="AH1176" s="11">
        <f t="shared" si="370"/>
        <v>470.9186294399999</v>
      </c>
      <c r="AI1176" s="23">
        <f t="shared" si="371"/>
        <v>7251.1566443588299</v>
      </c>
      <c r="AJ1176" s="23">
        <f t="shared" si="372"/>
        <v>52579272.681029208</v>
      </c>
      <c r="AK1176" s="23">
        <f t="shared" si="373"/>
        <v>494.46456091199991</v>
      </c>
      <c r="AL1176" s="23">
        <f t="shared" si="374"/>
        <v>14973.23191815766</v>
      </c>
      <c r="AN1176">
        <v>202212</v>
      </c>
      <c r="AO1176" s="20" t="s">
        <v>33</v>
      </c>
      <c r="AP1176" s="20" t="s">
        <v>4735</v>
      </c>
      <c r="AQ1176">
        <v>2018.55</v>
      </c>
      <c r="AR1176" s="21">
        <v>0.86</v>
      </c>
      <c r="AS1176">
        <v>93.57</v>
      </c>
      <c r="AT1176">
        <v>5.3899999999999997E-2</v>
      </c>
      <c r="AU1176" s="11">
        <f t="shared" si="375"/>
        <v>93.567866699999996</v>
      </c>
      <c r="AV1176" s="23">
        <f t="shared" si="376"/>
        <v>392.01335847477969</v>
      </c>
      <c r="AW1176" s="23">
        <f t="shared" si="377"/>
        <v>153674.47322267614</v>
      </c>
      <c r="AX1176" s="23">
        <f t="shared" si="378"/>
        <v>98.246260035000006</v>
      </c>
      <c r="AY1176" s="23">
        <f t="shared" si="379"/>
        <v>877.59458364955935</v>
      </c>
      <c r="AZ1176" s="23"/>
      <c r="BA1176" s="23"/>
    </row>
    <row r="1177" spans="1:53">
      <c r="A1177">
        <v>202212</v>
      </c>
      <c r="B1177" s="20" t="s">
        <v>27</v>
      </c>
      <c r="C1177" s="20" t="s">
        <v>4736</v>
      </c>
      <c r="D1177">
        <v>31439.05</v>
      </c>
      <c r="E1177" s="21">
        <v>0.68</v>
      </c>
      <c r="F1177">
        <v>1035.46</v>
      </c>
      <c r="G1177" s="22">
        <v>4.8399999999999999E-2</v>
      </c>
      <c r="H1177" s="11">
        <f t="shared" si="360"/>
        <v>1034.7220136000001</v>
      </c>
      <c r="I1177" s="23">
        <f t="shared" si="361"/>
        <v>4588.0508712641686</v>
      </c>
      <c r="J1177" s="23">
        <f t="shared" si="362"/>
        <v>21050210.797307897</v>
      </c>
      <c r="K1177" s="23">
        <f t="shared" si="363"/>
        <v>1086.4581142800002</v>
      </c>
      <c r="L1177" s="23">
        <f t="shared" si="364"/>
        <v>10210.823756128337</v>
      </c>
      <c r="N1177">
        <v>202212</v>
      </c>
      <c r="O1177" s="20" t="s">
        <v>29</v>
      </c>
      <c r="P1177" s="20" t="s">
        <v>4737</v>
      </c>
      <c r="Q1177">
        <v>104977.05</v>
      </c>
      <c r="R1177" s="21">
        <v>0.71</v>
      </c>
      <c r="S1177">
        <v>2713.02</v>
      </c>
      <c r="T1177" s="21">
        <v>0.04</v>
      </c>
      <c r="U1177" s="11">
        <f t="shared" si="365"/>
        <v>2981.3482199999999</v>
      </c>
      <c r="V1177" s="23">
        <f t="shared" si="366"/>
        <v>14605.563769109769</v>
      </c>
      <c r="W1177" s="23">
        <f t="shared" si="367"/>
        <v>213322493.01353195</v>
      </c>
      <c r="X1177" s="23">
        <f t="shared" si="368"/>
        <v>3130.4156309999998</v>
      </c>
      <c r="Y1177" s="23">
        <f t="shared" si="369"/>
        <v>32192.475758219538</v>
      </c>
      <c r="AA1177">
        <v>202212</v>
      </c>
      <c r="AB1177" s="20" t="s">
        <v>31</v>
      </c>
      <c r="AC1177" s="20" t="s">
        <v>4738</v>
      </c>
      <c r="AD1177">
        <v>227040.25</v>
      </c>
      <c r="AE1177" s="21">
        <v>0.72</v>
      </c>
      <c r="AF1177">
        <v>688.20439999999996</v>
      </c>
      <c r="AG1177" s="22">
        <v>4.1999999999999997E-3</v>
      </c>
      <c r="AH1177" s="11">
        <f t="shared" si="370"/>
        <v>686.56971599999986</v>
      </c>
      <c r="AI1177" s="23">
        <f t="shared" si="371"/>
        <v>10571.729905672077</v>
      </c>
      <c r="AJ1177" s="23">
        <f t="shared" si="372"/>
        <v>111761473.19848134</v>
      </c>
      <c r="AK1177" s="23">
        <f t="shared" si="373"/>
        <v>720.89820179999992</v>
      </c>
      <c r="AL1177" s="23">
        <f t="shared" si="374"/>
        <v>21830.029527344152</v>
      </c>
      <c r="AN1177">
        <v>202212</v>
      </c>
      <c r="AO1177" s="20" t="s">
        <v>33</v>
      </c>
      <c r="AP1177" s="20" t="s">
        <v>4739</v>
      </c>
      <c r="AQ1177">
        <v>1183.1099999999999</v>
      </c>
      <c r="AR1177" s="21">
        <v>0.86</v>
      </c>
      <c r="AS1177">
        <v>2.85</v>
      </c>
      <c r="AT1177">
        <v>2.8000000000000004E-3</v>
      </c>
      <c r="AU1177" s="11">
        <f t="shared" si="375"/>
        <v>2.8489288800000003</v>
      </c>
      <c r="AV1177" s="23">
        <f t="shared" si="376"/>
        <v>53.764266728405673</v>
      </c>
      <c r="AW1177" s="23">
        <f t="shared" si="377"/>
        <v>2890.5963768431493</v>
      </c>
      <c r="AX1177" s="23">
        <f t="shared" si="378"/>
        <v>2.9913753240000003</v>
      </c>
      <c r="AY1177" s="23">
        <f t="shared" si="379"/>
        <v>110.37746233681135</v>
      </c>
      <c r="AZ1177" s="23"/>
      <c r="BA1177" s="23"/>
    </row>
    <row r="1178" spans="1:53">
      <c r="A1178">
        <v>202212</v>
      </c>
      <c r="B1178" s="20" t="s">
        <v>27</v>
      </c>
      <c r="C1178" s="20" t="s">
        <v>4740</v>
      </c>
      <c r="D1178">
        <v>36268.519999999997</v>
      </c>
      <c r="E1178" s="21">
        <v>0.68</v>
      </c>
      <c r="F1178">
        <v>1194.52</v>
      </c>
      <c r="G1178" s="22">
        <v>4.8399999999999999E-2</v>
      </c>
      <c r="H1178" s="11">
        <f t="shared" si="360"/>
        <v>1193.6695302400001</v>
      </c>
      <c r="I1178" s="23">
        <f t="shared" si="361"/>
        <v>5292.8385172408807</v>
      </c>
      <c r="J1178" s="23">
        <f t="shared" si="362"/>
        <v>28014139.569588646</v>
      </c>
      <c r="K1178" s="23">
        <f t="shared" si="363"/>
        <v>1253.3530067520001</v>
      </c>
      <c r="L1178" s="23">
        <f t="shared" si="364"/>
        <v>11779.346564721762</v>
      </c>
      <c r="N1178">
        <v>202212</v>
      </c>
      <c r="O1178" s="20" t="s">
        <v>29</v>
      </c>
      <c r="P1178" s="20" t="s">
        <v>4741</v>
      </c>
      <c r="Q1178">
        <v>40570.85</v>
      </c>
      <c r="R1178" s="21">
        <v>0.71</v>
      </c>
      <c r="S1178">
        <v>1048.51</v>
      </c>
      <c r="T1178" s="21">
        <v>0.04</v>
      </c>
      <c r="U1178" s="11">
        <f t="shared" si="365"/>
        <v>1152.2121399999999</v>
      </c>
      <c r="V1178" s="23">
        <f t="shared" si="366"/>
        <v>5644.6636368805093</v>
      </c>
      <c r="W1178" s="23">
        <f t="shared" si="367"/>
        <v>31862227.5735211</v>
      </c>
      <c r="X1178" s="23">
        <f t="shared" si="368"/>
        <v>1209.8227469999999</v>
      </c>
      <c r="Y1178" s="23">
        <f t="shared" si="369"/>
        <v>12441.539413761018</v>
      </c>
      <c r="AA1178">
        <v>202212</v>
      </c>
      <c r="AB1178" s="20" t="s">
        <v>31</v>
      </c>
      <c r="AC1178" s="20" t="s">
        <v>4742</v>
      </c>
      <c r="AD1178">
        <v>240641.82</v>
      </c>
      <c r="AE1178" s="21">
        <v>0.72</v>
      </c>
      <c r="AF1178">
        <v>729.43349999999998</v>
      </c>
      <c r="AG1178" s="22">
        <v>4.1999999999999997E-3</v>
      </c>
      <c r="AH1178" s="11">
        <f t="shared" si="370"/>
        <v>727.70086368</v>
      </c>
      <c r="AI1178" s="23">
        <f t="shared" si="371"/>
        <v>11205.063089251167</v>
      </c>
      <c r="AJ1178" s="23">
        <f t="shared" si="372"/>
        <v>125553438.83409891</v>
      </c>
      <c r="AK1178" s="23">
        <f t="shared" si="373"/>
        <v>764.08590686399998</v>
      </c>
      <c r="AL1178" s="23">
        <f t="shared" si="374"/>
        <v>23137.827042182333</v>
      </c>
      <c r="AN1178">
        <v>202212</v>
      </c>
      <c r="AO1178" s="20" t="s">
        <v>33</v>
      </c>
      <c r="AP1178" s="20" t="s">
        <v>4743</v>
      </c>
      <c r="AQ1178">
        <v>3483.68</v>
      </c>
      <c r="AR1178" s="21">
        <v>0.86</v>
      </c>
      <c r="AS1178">
        <v>167.77</v>
      </c>
      <c r="AT1178">
        <v>5.5999999999999994E-2</v>
      </c>
      <c r="AU1178" s="11">
        <f t="shared" si="375"/>
        <v>167.77402879999997</v>
      </c>
      <c r="AV1178" s="23">
        <f t="shared" si="376"/>
        <v>688.83739728560238</v>
      </c>
      <c r="AW1178" s="23">
        <f t="shared" si="377"/>
        <v>474496.9598992028</v>
      </c>
      <c r="AX1178" s="23">
        <f t="shared" si="378"/>
        <v>176.16273023999997</v>
      </c>
      <c r="AY1178" s="23">
        <f t="shared" si="379"/>
        <v>1545.4488233712048</v>
      </c>
      <c r="AZ1178" s="23"/>
      <c r="BA1178" s="23"/>
    </row>
    <row r="1179" spans="1:53">
      <c r="A1179">
        <v>202212</v>
      </c>
      <c r="B1179" s="20" t="s">
        <v>27</v>
      </c>
      <c r="C1179" s="20" t="s">
        <v>4744</v>
      </c>
      <c r="D1179">
        <v>71876.81</v>
      </c>
      <c r="E1179" s="21">
        <v>0.68</v>
      </c>
      <c r="F1179">
        <v>2367.29</v>
      </c>
      <c r="G1179" s="22">
        <v>4.8399999999999999E-2</v>
      </c>
      <c r="H1179" s="11">
        <f t="shared" si="360"/>
        <v>2365.6095707200002</v>
      </c>
      <c r="I1179" s="23">
        <f t="shared" si="361"/>
        <v>10489.326514134147</v>
      </c>
      <c r="J1179" s="23">
        <f t="shared" si="362"/>
        <v>110025970.72011761</v>
      </c>
      <c r="K1179" s="23">
        <f t="shared" si="363"/>
        <v>2483.8900492560001</v>
      </c>
      <c r="L1179" s="23">
        <f t="shared" si="364"/>
        <v>23344.262598988294</v>
      </c>
      <c r="N1179">
        <v>202212</v>
      </c>
      <c r="O1179" s="20" t="s">
        <v>29</v>
      </c>
      <c r="P1179" s="20" t="s">
        <v>4745</v>
      </c>
      <c r="Q1179">
        <v>19658.2</v>
      </c>
      <c r="R1179" s="21">
        <v>0.71</v>
      </c>
      <c r="S1179">
        <v>508.04</v>
      </c>
      <c r="T1179" s="21">
        <v>0.04</v>
      </c>
      <c r="U1179" s="11">
        <f t="shared" si="365"/>
        <v>558.29287999999997</v>
      </c>
      <c r="V1179" s="23">
        <f t="shared" si="366"/>
        <v>2735.0653660577591</v>
      </c>
      <c r="W1179" s="23">
        <f t="shared" si="367"/>
        <v>7480582.5566086639</v>
      </c>
      <c r="X1179" s="23">
        <f t="shared" si="368"/>
        <v>586.20752400000003</v>
      </c>
      <c r="Y1179" s="23">
        <f t="shared" si="369"/>
        <v>6028.4236121155182</v>
      </c>
      <c r="AA1179">
        <v>202212</v>
      </c>
      <c r="AB1179" s="20" t="s">
        <v>31</v>
      </c>
      <c r="AC1179" s="20" t="s">
        <v>4746</v>
      </c>
      <c r="AD1179">
        <v>225347.66</v>
      </c>
      <c r="AE1179" s="21">
        <v>0.72</v>
      </c>
      <c r="AF1179">
        <v>683.07380000000001</v>
      </c>
      <c r="AG1179" s="22">
        <v>4.1999999999999997E-3</v>
      </c>
      <c r="AH1179" s="11">
        <f t="shared" si="370"/>
        <v>681.45132383999987</v>
      </c>
      <c r="AI1179" s="23">
        <f t="shared" si="371"/>
        <v>10492.917429377492</v>
      </c>
      <c r="AJ1179" s="23">
        <f t="shared" si="372"/>
        <v>110101316.17973396</v>
      </c>
      <c r="AK1179" s="23">
        <f t="shared" si="373"/>
        <v>715.52389003199994</v>
      </c>
      <c r="AL1179" s="23">
        <f t="shared" si="374"/>
        <v>21667.286182594984</v>
      </c>
      <c r="AN1179">
        <v>202212</v>
      </c>
      <c r="AO1179" s="20" t="s">
        <v>33</v>
      </c>
      <c r="AP1179" s="20" t="s">
        <v>4747</v>
      </c>
      <c r="AQ1179">
        <v>2737.12</v>
      </c>
      <c r="AR1179" s="21">
        <v>0.86</v>
      </c>
      <c r="AS1179">
        <v>85.68</v>
      </c>
      <c r="AT1179">
        <v>3.6400000000000002E-2</v>
      </c>
      <c r="AU1179" s="11">
        <f t="shared" si="375"/>
        <v>85.682804479999987</v>
      </c>
      <c r="AV1179" s="23">
        <f t="shared" si="376"/>
        <v>440.85053966506382</v>
      </c>
      <c r="AW1179" s="23">
        <f t="shared" si="377"/>
        <v>194349.19832297802</v>
      </c>
      <c r="AX1179" s="23">
        <f t="shared" si="378"/>
        <v>89.966944703999985</v>
      </c>
      <c r="AY1179" s="23">
        <f t="shared" si="379"/>
        <v>967.3838838101276</v>
      </c>
      <c r="AZ1179" s="23"/>
      <c r="BA1179" s="23"/>
    </row>
    <row r="1180" spans="1:53">
      <c r="A1180">
        <v>202212</v>
      </c>
      <c r="B1180" s="20" t="s">
        <v>27</v>
      </c>
      <c r="C1180" s="20" t="s">
        <v>4748</v>
      </c>
      <c r="D1180">
        <v>29045.919999999998</v>
      </c>
      <c r="E1180" s="21">
        <v>0.68</v>
      </c>
      <c r="F1180">
        <v>956.64</v>
      </c>
      <c r="G1180" s="22">
        <v>4.8399999999999999E-2</v>
      </c>
      <c r="H1180" s="11">
        <f t="shared" si="360"/>
        <v>955.95931904000008</v>
      </c>
      <c r="I1180" s="23">
        <f t="shared" si="361"/>
        <v>4238.809969215652</v>
      </c>
      <c r="J1180" s="23">
        <f t="shared" si="362"/>
        <v>17967509.955121998</v>
      </c>
      <c r="K1180" s="23">
        <f t="shared" si="363"/>
        <v>1003.7572849920001</v>
      </c>
      <c r="L1180" s="23">
        <f t="shared" si="364"/>
        <v>9433.579257471305</v>
      </c>
      <c r="N1180">
        <v>202212</v>
      </c>
      <c r="O1180" s="20" t="s">
        <v>29</v>
      </c>
      <c r="P1180" s="20" t="s">
        <v>4749</v>
      </c>
      <c r="Q1180">
        <v>76577.490000000005</v>
      </c>
      <c r="R1180" s="21">
        <v>0.71</v>
      </c>
      <c r="S1180">
        <v>1979.06</v>
      </c>
      <c r="T1180" s="21">
        <v>0.04</v>
      </c>
      <c r="U1180" s="11">
        <f t="shared" si="365"/>
        <v>2174.8007160000002</v>
      </c>
      <c r="V1180" s="23">
        <f t="shared" si="366"/>
        <v>10654.304092879021</v>
      </c>
      <c r="W1180" s="23">
        <f t="shared" si="367"/>
        <v>113514195.70353867</v>
      </c>
      <c r="X1180" s="23">
        <f t="shared" si="368"/>
        <v>2283.5407518000002</v>
      </c>
      <c r="Y1180" s="23">
        <f t="shared" si="369"/>
        <v>23483.408901758045</v>
      </c>
      <c r="AA1180">
        <v>202212</v>
      </c>
      <c r="AB1180" s="20" t="s">
        <v>31</v>
      </c>
      <c r="AC1180" s="20" t="s">
        <v>4750</v>
      </c>
      <c r="AD1180">
        <v>183340.59</v>
      </c>
      <c r="AE1180" s="21">
        <v>0.72</v>
      </c>
      <c r="AF1180">
        <v>555.74199999999996</v>
      </c>
      <c r="AG1180" s="22">
        <v>4.1999999999999997E-3</v>
      </c>
      <c r="AH1180" s="11">
        <f t="shared" si="370"/>
        <v>554.42194415999995</v>
      </c>
      <c r="AI1180" s="23">
        <f t="shared" si="371"/>
        <v>8536.9321000420096</v>
      </c>
      <c r="AJ1180" s="23">
        <f t="shared" si="372"/>
        <v>72879209.680727676</v>
      </c>
      <c r="AK1180" s="23">
        <f t="shared" si="373"/>
        <v>582.14304136800001</v>
      </c>
      <c r="AL1180" s="23">
        <f t="shared" si="374"/>
        <v>17628.286144244019</v>
      </c>
      <c r="AN1180">
        <v>202212</v>
      </c>
      <c r="AO1180" s="20" t="s">
        <v>33</v>
      </c>
      <c r="AP1180" s="20" t="s">
        <v>4751</v>
      </c>
      <c r="AQ1180">
        <v>1940.6</v>
      </c>
      <c r="AR1180" s="21">
        <v>0.86</v>
      </c>
      <c r="AS1180">
        <v>19.690000000000001</v>
      </c>
      <c r="AT1180">
        <v>1.18E-2</v>
      </c>
      <c r="AU1180" s="11">
        <f t="shared" si="375"/>
        <v>19.693208799999997</v>
      </c>
      <c r="AV1180" s="23">
        <f t="shared" si="376"/>
        <v>180.21789252130432</v>
      </c>
      <c r="AW1180" s="23">
        <f t="shared" si="377"/>
        <v>32478.488784820394</v>
      </c>
      <c r="AX1180" s="23">
        <f t="shared" si="378"/>
        <v>20.677869239999996</v>
      </c>
      <c r="AY1180" s="23">
        <f t="shared" si="379"/>
        <v>380.12899384260862</v>
      </c>
      <c r="AZ1180" s="23"/>
      <c r="BA1180" s="23"/>
    </row>
    <row r="1181" spans="1:53">
      <c r="A1181">
        <v>202212</v>
      </c>
      <c r="B1181" s="20" t="s">
        <v>27</v>
      </c>
      <c r="C1181" s="20" t="s">
        <v>4752</v>
      </c>
      <c r="D1181">
        <v>35443.550000000003</v>
      </c>
      <c r="E1181" s="21">
        <v>0.68</v>
      </c>
      <c r="F1181">
        <v>1167.3499999999999</v>
      </c>
      <c r="G1181" s="22">
        <v>4.8399999999999999E-2</v>
      </c>
      <c r="H1181" s="11">
        <f t="shared" si="360"/>
        <v>1166.5181176000001</v>
      </c>
      <c r="I1181" s="23">
        <f t="shared" si="361"/>
        <v>5172.4467010992748</v>
      </c>
      <c r="J1181" s="23">
        <f t="shared" si="362"/>
        <v>26754204.875712771</v>
      </c>
      <c r="K1181" s="23">
        <f t="shared" si="363"/>
        <v>1224.8440234800003</v>
      </c>
      <c r="L1181" s="23">
        <f t="shared" si="364"/>
        <v>11511.41151979855</v>
      </c>
      <c r="N1181">
        <v>202212</v>
      </c>
      <c r="O1181" s="20" t="s">
        <v>29</v>
      </c>
      <c r="P1181" s="20" t="s">
        <v>4753</v>
      </c>
      <c r="Q1181">
        <v>42274.22</v>
      </c>
      <c r="R1181" s="21">
        <v>0.71</v>
      </c>
      <c r="S1181">
        <v>1092.53</v>
      </c>
      <c r="T1181" s="21">
        <v>0.04</v>
      </c>
      <c r="U1181" s="11">
        <f t="shared" si="365"/>
        <v>1200.5878479999999</v>
      </c>
      <c r="V1181" s="23">
        <f t="shared" si="366"/>
        <v>5881.655237972258</v>
      </c>
      <c r="W1181" s="23">
        <f t="shared" si="367"/>
        <v>34593868.338366501</v>
      </c>
      <c r="X1181" s="23">
        <f t="shared" si="368"/>
        <v>1260.6172403999999</v>
      </c>
      <c r="Y1181" s="23">
        <f t="shared" si="369"/>
        <v>12963.898323944515</v>
      </c>
      <c r="AA1181">
        <v>202212</v>
      </c>
      <c r="AB1181" s="20" t="s">
        <v>31</v>
      </c>
      <c r="AC1181" s="20" t="s">
        <v>4754</v>
      </c>
      <c r="AD1181">
        <v>132031.73000000001</v>
      </c>
      <c r="AE1181" s="21">
        <v>0.72</v>
      </c>
      <c r="AF1181">
        <v>400.21460000000002</v>
      </c>
      <c r="AG1181" s="22">
        <v>4.1999999999999997E-3</v>
      </c>
      <c r="AH1181" s="11">
        <f t="shared" si="370"/>
        <v>399.26395151999998</v>
      </c>
      <c r="AI1181" s="23">
        <f t="shared" si="371"/>
        <v>6147.8252800488954</v>
      </c>
      <c r="AJ1181" s="23">
        <f t="shared" si="372"/>
        <v>37795755.67400828</v>
      </c>
      <c r="AK1181" s="23">
        <f t="shared" si="373"/>
        <v>419.22714909600001</v>
      </c>
      <c r="AL1181" s="23">
        <f t="shared" si="374"/>
        <v>12694.914511617792</v>
      </c>
      <c r="AN1181">
        <v>202212</v>
      </c>
      <c r="AO1181" s="20" t="s">
        <v>33</v>
      </c>
      <c r="AP1181" s="20" t="s">
        <v>4755</v>
      </c>
      <c r="AQ1181">
        <v>2363.16</v>
      </c>
      <c r="AR1181" s="21">
        <v>0.86</v>
      </c>
      <c r="AS1181">
        <v>7.52</v>
      </c>
      <c r="AT1181">
        <v>3.7000000000000002E-3</v>
      </c>
      <c r="AU1181" s="11">
        <f t="shared" si="375"/>
        <v>7.5195751199999998</v>
      </c>
      <c r="AV1181" s="23">
        <f t="shared" si="376"/>
        <v>123.39214258174135</v>
      </c>
      <c r="AW1181" s="23">
        <f t="shared" si="377"/>
        <v>15225.620850912788</v>
      </c>
      <c r="AX1181" s="23">
        <f t="shared" si="378"/>
        <v>7.8955538760000001</v>
      </c>
      <c r="AY1181" s="23">
        <f t="shared" si="379"/>
        <v>254.30386028348272</v>
      </c>
      <c r="AZ1181" s="23"/>
      <c r="BA1181" s="23"/>
    </row>
    <row r="1182" spans="1:53">
      <c r="A1182">
        <v>202212</v>
      </c>
      <c r="B1182" s="20" t="s">
        <v>27</v>
      </c>
      <c r="C1182" s="20" t="s">
        <v>4756</v>
      </c>
      <c r="D1182">
        <v>98208.8</v>
      </c>
      <c r="E1182" s="21">
        <v>0.68</v>
      </c>
      <c r="F1182">
        <v>3234.54</v>
      </c>
      <c r="G1182" s="22">
        <v>4.8399999999999999E-2</v>
      </c>
      <c r="H1182" s="11">
        <f t="shared" si="360"/>
        <v>3232.2480256000003</v>
      </c>
      <c r="I1182" s="23">
        <f t="shared" si="361"/>
        <v>14332.079703610909</v>
      </c>
      <c r="J1182" s="23">
        <f t="shared" si="362"/>
        <v>205408508.63065577</v>
      </c>
      <c r="K1182" s="23">
        <f t="shared" si="363"/>
        <v>3393.8604268800004</v>
      </c>
      <c r="L1182" s="23">
        <f t="shared" si="364"/>
        <v>31896.407432821819</v>
      </c>
      <c r="N1182">
        <v>202212</v>
      </c>
      <c r="O1182" s="20" t="s">
        <v>29</v>
      </c>
      <c r="P1182" s="20" t="s">
        <v>4757</v>
      </c>
      <c r="Q1182">
        <v>40261.160000000003</v>
      </c>
      <c r="R1182" s="21">
        <v>0.71</v>
      </c>
      <c r="S1182">
        <v>1040.5</v>
      </c>
      <c r="T1182" s="21">
        <v>0.04</v>
      </c>
      <c r="U1182" s="11">
        <f t="shared" si="365"/>
        <v>1143.4169440000001</v>
      </c>
      <c r="V1182" s="23">
        <f t="shared" si="366"/>
        <v>5601.5761521049753</v>
      </c>
      <c r="W1182" s="23">
        <f t="shared" si="367"/>
        <v>31377655.387831181</v>
      </c>
      <c r="X1182" s="23">
        <f t="shared" si="368"/>
        <v>1200.5877912000001</v>
      </c>
      <c r="Y1182" s="23">
        <f t="shared" si="369"/>
        <v>12346.569248209951</v>
      </c>
      <c r="AA1182">
        <v>202212</v>
      </c>
      <c r="AB1182" s="20" t="s">
        <v>31</v>
      </c>
      <c r="AC1182" s="20" t="s">
        <v>4758</v>
      </c>
      <c r="AD1182">
        <v>181513.38</v>
      </c>
      <c r="AE1182" s="21">
        <v>0.72</v>
      </c>
      <c r="AF1182">
        <v>550.20339999999999</v>
      </c>
      <c r="AG1182" s="22">
        <v>4.1999999999999997E-3</v>
      </c>
      <c r="AH1182" s="11">
        <f t="shared" si="370"/>
        <v>548.89646112000003</v>
      </c>
      <c r="AI1182" s="23">
        <f t="shared" si="371"/>
        <v>8451.8512802272726</v>
      </c>
      <c r="AJ1182" s="23">
        <f t="shared" si="372"/>
        <v>71433790.063079387</v>
      </c>
      <c r="AK1182" s="23">
        <f t="shared" si="373"/>
        <v>576.34128417600004</v>
      </c>
      <c r="AL1182" s="23">
        <f t="shared" si="374"/>
        <v>17452.599021574544</v>
      </c>
      <c r="AN1182">
        <v>202212</v>
      </c>
      <c r="AO1182" s="20" t="s">
        <v>33</v>
      </c>
      <c r="AP1182" s="20" t="s">
        <v>4759</v>
      </c>
      <c r="AQ1182">
        <v>2019.3</v>
      </c>
      <c r="AR1182" s="21">
        <v>0.86</v>
      </c>
      <c r="AS1182">
        <v>17.89</v>
      </c>
      <c r="AT1182">
        <v>1.03E-2</v>
      </c>
      <c r="AU1182" s="11">
        <f t="shared" si="375"/>
        <v>17.886959399999999</v>
      </c>
      <c r="AV1182" s="23">
        <f t="shared" si="376"/>
        <v>175.33543453490498</v>
      </c>
      <c r="AW1182" s="23">
        <f t="shared" si="377"/>
        <v>30742.51460354395</v>
      </c>
      <c r="AX1182" s="23">
        <f t="shared" si="378"/>
        <v>18.78130737</v>
      </c>
      <c r="AY1182" s="23">
        <f t="shared" si="379"/>
        <v>368.55782846980998</v>
      </c>
      <c r="AZ1182" s="23"/>
      <c r="BA1182" s="23"/>
    </row>
    <row r="1183" spans="1:53">
      <c r="A1183">
        <v>202212</v>
      </c>
      <c r="B1183" s="20" t="s">
        <v>27</v>
      </c>
      <c r="C1183" s="20" t="s">
        <v>4760</v>
      </c>
      <c r="D1183">
        <v>22925.15</v>
      </c>
      <c r="E1183" s="21">
        <v>0.68</v>
      </c>
      <c r="F1183">
        <v>755.05</v>
      </c>
      <c r="G1183" s="22">
        <v>4.8399999999999999E-2</v>
      </c>
      <c r="H1183" s="11">
        <f t="shared" si="360"/>
        <v>754.51253680000013</v>
      </c>
      <c r="I1183" s="23">
        <f t="shared" si="361"/>
        <v>3345.5767407527192</v>
      </c>
      <c r="J1183" s="23">
        <f t="shared" si="362"/>
        <v>11192883.728265587</v>
      </c>
      <c r="K1183" s="23">
        <f t="shared" si="363"/>
        <v>792.23816364000015</v>
      </c>
      <c r="L1183" s="23">
        <f t="shared" si="364"/>
        <v>7445.6660183054382</v>
      </c>
      <c r="N1183">
        <v>202212</v>
      </c>
      <c r="O1183" s="20" t="s">
        <v>29</v>
      </c>
      <c r="P1183" s="20" t="s">
        <v>4761</v>
      </c>
      <c r="Q1183">
        <v>101427.09</v>
      </c>
      <c r="R1183" s="21">
        <v>0.71</v>
      </c>
      <c r="S1183">
        <v>2621.2800000000002</v>
      </c>
      <c r="T1183" s="21">
        <v>0.04</v>
      </c>
      <c r="U1183" s="11">
        <f t="shared" si="365"/>
        <v>2880.5293559999996</v>
      </c>
      <c r="V1183" s="23">
        <f t="shared" si="366"/>
        <v>14111.654222615663</v>
      </c>
      <c r="W1183" s="23">
        <f t="shared" si="367"/>
        <v>199138784.89866647</v>
      </c>
      <c r="X1183" s="23">
        <f t="shared" si="368"/>
        <v>3024.5558237999999</v>
      </c>
      <c r="Y1183" s="23">
        <f t="shared" si="369"/>
        <v>31103.837801231326</v>
      </c>
      <c r="AA1183">
        <v>202212</v>
      </c>
      <c r="AB1183" s="20" t="s">
        <v>31</v>
      </c>
      <c r="AC1183" s="20" t="s">
        <v>4762</v>
      </c>
      <c r="AD1183">
        <v>220108.5</v>
      </c>
      <c r="AE1183" s="21">
        <v>0.72</v>
      </c>
      <c r="AF1183">
        <v>667.19290000000001</v>
      </c>
      <c r="AG1183" s="22">
        <v>4.1999999999999997E-3</v>
      </c>
      <c r="AH1183" s="11">
        <f t="shared" si="370"/>
        <v>665.60810399999991</v>
      </c>
      <c r="AI1183" s="23">
        <f t="shared" si="371"/>
        <v>10248.965159008689</v>
      </c>
      <c r="AJ1183" s="23">
        <f t="shared" si="372"/>
        <v>105041286.83057399</v>
      </c>
      <c r="AK1183" s="23">
        <f t="shared" si="373"/>
        <v>698.88850919999993</v>
      </c>
      <c r="AL1183" s="23">
        <f t="shared" si="374"/>
        <v>21163.538422017376</v>
      </c>
      <c r="AN1183">
        <v>202212</v>
      </c>
      <c r="AO1183" s="20" t="s">
        <v>33</v>
      </c>
      <c r="AP1183" s="20" t="s">
        <v>4763</v>
      </c>
      <c r="AQ1183">
        <v>489.88</v>
      </c>
      <c r="AR1183" s="21">
        <v>0.86</v>
      </c>
      <c r="AS1183">
        <v>8.0500000000000007</v>
      </c>
      <c r="AT1183">
        <v>1.9099999999999999E-2</v>
      </c>
      <c r="AU1183" s="11">
        <f t="shared" si="375"/>
        <v>8.0467688799999983</v>
      </c>
      <c r="AV1183" s="23">
        <f t="shared" si="376"/>
        <v>57.665652602528027</v>
      </c>
      <c r="AW1183" s="23">
        <f t="shared" si="377"/>
        <v>3325.3274900754473</v>
      </c>
      <c r="AX1183" s="23">
        <f t="shared" si="378"/>
        <v>8.4491073239999981</v>
      </c>
      <c r="AY1183" s="23">
        <f t="shared" si="379"/>
        <v>123.37807408505606</v>
      </c>
      <c r="AZ1183" s="23"/>
      <c r="BA1183" s="23"/>
    </row>
    <row r="1184" spans="1:53">
      <c r="A1184">
        <v>202212</v>
      </c>
      <c r="B1184" s="20" t="s">
        <v>27</v>
      </c>
      <c r="C1184" s="20" t="s">
        <v>4764</v>
      </c>
      <c r="D1184">
        <v>57750.78</v>
      </c>
      <c r="E1184" s="21">
        <v>0.68</v>
      </c>
      <c r="F1184">
        <v>1902.04</v>
      </c>
      <c r="G1184" s="22">
        <v>4.8399999999999999E-2</v>
      </c>
      <c r="H1184" s="11">
        <f t="shared" si="360"/>
        <v>1900.6936713600001</v>
      </c>
      <c r="I1184" s="23">
        <f t="shared" si="361"/>
        <v>8427.8474220813077</v>
      </c>
      <c r="J1184" s="23">
        <f t="shared" si="362"/>
        <v>71028612.169882551</v>
      </c>
      <c r="K1184" s="23">
        <f t="shared" si="363"/>
        <v>1995.728354928</v>
      </c>
      <c r="L1184" s="23">
        <f t="shared" si="364"/>
        <v>18756.388515522616</v>
      </c>
      <c r="N1184">
        <v>202212</v>
      </c>
      <c r="O1184" s="20" t="s">
        <v>29</v>
      </c>
      <c r="P1184" s="20" t="s">
        <v>4765</v>
      </c>
      <c r="Q1184">
        <v>67449.02</v>
      </c>
      <c r="R1184" s="21">
        <v>0.71</v>
      </c>
      <c r="S1184">
        <v>1743.15</v>
      </c>
      <c r="T1184" s="21">
        <v>0.04</v>
      </c>
      <c r="U1184" s="11">
        <f t="shared" si="365"/>
        <v>1915.5521679999999</v>
      </c>
      <c r="V1184" s="23">
        <f t="shared" si="366"/>
        <v>9384.2507745641578</v>
      </c>
      <c r="W1184" s="23">
        <f t="shared" si="367"/>
        <v>88064162.599907994</v>
      </c>
      <c r="X1184" s="23">
        <f t="shared" si="368"/>
        <v>2011.3297764000001</v>
      </c>
      <c r="Y1184" s="23">
        <f t="shared" si="369"/>
        <v>20684.053717128314</v>
      </c>
      <c r="AA1184">
        <v>202212</v>
      </c>
      <c r="AB1184" s="20" t="s">
        <v>31</v>
      </c>
      <c r="AC1184" s="20" t="s">
        <v>4766</v>
      </c>
      <c r="AD1184">
        <v>232603.33</v>
      </c>
      <c r="AE1184" s="21">
        <v>0.72</v>
      </c>
      <c r="AF1184">
        <v>705.06719999999996</v>
      </c>
      <c r="AG1184" s="22">
        <v>4.1999999999999997E-3</v>
      </c>
      <c r="AH1184" s="11">
        <f t="shared" si="370"/>
        <v>703.39246991999994</v>
      </c>
      <c r="AI1184" s="23">
        <f t="shared" si="371"/>
        <v>10830.764941105866</v>
      </c>
      <c r="AJ1184" s="23">
        <f t="shared" si="372"/>
        <v>117305469.20948796</v>
      </c>
      <c r="AK1184" s="23">
        <f t="shared" si="373"/>
        <v>738.56209341599993</v>
      </c>
      <c r="AL1184" s="23">
        <f t="shared" si="374"/>
        <v>22364.922352131733</v>
      </c>
      <c r="AN1184">
        <v>202212</v>
      </c>
      <c r="AO1184" s="20" t="s">
        <v>33</v>
      </c>
      <c r="AP1184" s="20" t="s">
        <v>4767</v>
      </c>
      <c r="AQ1184">
        <v>353.1</v>
      </c>
      <c r="AR1184" s="21">
        <v>0.86</v>
      </c>
      <c r="AS1184">
        <v>6.74</v>
      </c>
      <c r="AT1184">
        <v>2.2200000000000001E-2</v>
      </c>
      <c r="AU1184" s="11">
        <f t="shared" si="375"/>
        <v>6.7413851999999999</v>
      </c>
      <c r="AV1184" s="23">
        <f t="shared" si="376"/>
        <v>44.740174381962582</v>
      </c>
      <c r="AW1184" s="23">
        <f t="shared" si="377"/>
        <v>2001.6832037284209</v>
      </c>
      <c r="AX1184" s="23">
        <f t="shared" si="378"/>
        <v>7.0784544600000006</v>
      </c>
      <c r="AY1184" s="23">
        <f t="shared" si="379"/>
        <v>96.221733963925161</v>
      </c>
      <c r="AZ1184" s="23"/>
      <c r="BA1184" s="23"/>
    </row>
    <row r="1185" spans="1:53">
      <c r="A1185">
        <v>202212</v>
      </c>
      <c r="B1185" s="20" t="s">
        <v>27</v>
      </c>
      <c r="C1185" s="20" t="s">
        <v>4768</v>
      </c>
      <c r="D1185">
        <v>16957.96</v>
      </c>
      <c r="E1185" s="21">
        <v>0.68</v>
      </c>
      <c r="F1185">
        <v>558.52</v>
      </c>
      <c r="G1185" s="22">
        <v>4.8399999999999999E-2</v>
      </c>
      <c r="H1185" s="11">
        <f t="shared" si="360"/>
        <v>558.12037952000003</v>
      </c>
      <c r="I1185" s="23">
        <f t="shared" si="361"/>
        <v>2474.7561759297091</v>
      </c>
      <c r="J1185" s="23">
        <f t="shared" si="362"/>
        <v>6124418.1303022373</v>
      </c>
      <c r="K1185" s="23">
        <f t="shared" si="363"/>
        <v>586.02639849600007</v>
      </c>
      <c r="L1185" s="23">
        <f t="shared" si="364"/>
        <v>5507.6327313794181</v>
      </c>
      <c r="N1185">
        <v>202212</v>
      </c>
      <c r="O1185" s="20" t="s">
        <v>29</v>
      </c>
      <c r="P1185" s="20" t="s">
        <v>4769</v>
      </c>
      <c r="Q1185">
        <v>40570.85</v>
      </c>
      <c r="R1185" s="21">
        <v>0.71</v>
      </c>
      <c r="S1185">
        <v>1048.51</v>
      </c>
      <c r="T1185" s="21">
        <v>0.04</v>
      </c>
      <c r="U1185" s="11">
        <f t="shared" si="365"/>
        <v>1152.2121399999999</v>
      </c>
      <c r="V1185" s="23">
        <f t="shared" si="366"/>
        <v>5644.6636368805093</v>
      </c>
      <c r="W1185" s="23">
        <f t="shared" si="367"/>
        <v>31862227.5735211</v>
      </c>
      <c r="X1185" s="23">
        <f t="shared" si="368"/>
        <v>1209.8227469999999</v>
      </c>
      <c r="Y1185" s="23">
        <f t="shared" si="369"/>
        <v>12441.539413761018</v>
      </c>
      <c r="AA1185">
        <v>202212</v>
      </c>
      <c r="AB1185" s="20" t="s">
        <v>31</v>
      </c>
      <c r="AC1185" s="20" t="s">
        <v>4770</v>
      </c>
      <c r="AD1185">
        <v>116142.7</v>
      </c>
      <c r="AE1185" s="21">
        <v>0.72</v>
      </c>
      <c r="AF1185">
        <v>352.05180000000001</v>
      </c>
      <c r="AG1185" s="22">
        <v>4.1999999999999997E-3</v>
      </c>
      <c r="AH1185" s="11">
        <f t="shared" si="370"/>
        <v>351.21552479999997</v>
      </c>
      <c r="AI1185" s="23">
        <f t="shared" si="371"/>
        <v>5407.9805449276082</v>
      </c>
      <c r="AJ1185" s="23">
        <f t="shared" si="372"/>
        <v>29246253.574315511</v>
      </c>
      <c r="AK1185" s="23">
        <f t="shared" si="373"/>
        <v>368.77630103999996</v>
      </c>
      <c r="AL1185" s="23">
        <f t="shared" si="374"/>
        <v>11167.176614655216</v>
      </c>
      <c r="AN1185">
        <v>202212</v>
      </c>
      <c r="AO1185" s="20" t="s">
        <v>33</v>
      </c>
      <c r="AP1185" s="20" t="s">
        <v>4771</v>
      </c>
      <c r="AQ1185">
        <v>1046.0999999999999</v>
      </c>
      <c r="AR1185" s="21">
        <v>0.86</v>
      </c>
      <c r="AS1185">
        <v>41.56</v>
      </c>
      <c r="AT1185">
        <v>4.6199999999999998E-2</v>
      </c>
      <c r="AU1185" s="11">
        <f t="shared" si="375"/>
        <v>41.563645199999996</v>
      </c>
      <c r="AV1185" s="23">
        <f t="shared" si="376"/>
        <v>188.85187461946919</v>
      </c>
      <c r="AW1185" s="23">
        <f t="shared" si="377"/>
        <v>35665.030547287708</v>
      </c>
      <c r="AX1185" s="23">
        <f t="shared" si="378"/>
        <v>43.641827459999995</v>
      </c>
      <c r="AY1185" s="23">
        <f t="shared" si="379"/>
        <v>419.26739443893837</v>
      </c>
      <c r="AZ1185" s="23"/>
      <c r="BA1185" s="23"/>
    </row>
    <row r="1186" spans="1:53">
      <c r="A1186">
        <v>202212</v>
      </c>
      <c r="B1186" s="20" t="s">
        <v>27</v>
      </c>
      <c r="C1186" s="20" t="s">
        <v>4772</v>
      </c>
      <c r="D1186">
        <v>83546.34</v>
      </c>
      <c r="E1186" s="21">
        <v>0.68</v>
      </c>
      <c r="F1186">
        <v>2751.63</v>
      </c>
      <c r="G1186" s="22">
        <v>4.8399999999999999E-2</v>
      </c>
      <c r="H1186" s="11">
        <f t="shared" si="360"/>
        <v>2749.6771420800001</v>
      </c>
      <c r="I1186" s="23">
        <f t="shared" si="361"/>
        <v>12192.316817077248</v>
      </c>
      <c r="J1186" s="23">
        <f t="shared" si="362"/>
        <v>148652589.36798468</v>
      </c>
      <c r="K1186" s="23">
        <f t="shared" si="363"/>
        <v>2887.160999184</v>
      </c>
      <c r="L1186" s="23">
        <f t="shared" si="364"/>
        <v>27134.310776234495</v>
      </c>
      <c r="N1186">
        <v>202212</v>
      </c>
      <c r="O1186" s="20" t="s">
        <v>29</v>
      </c>
      <c r="P1186" s="20" t="s">
        <v>4773</v>
      </c>
      <c r="Q1186">
        <v>33978.07</v>
      </c>
      <c r="R1186" s="21">
        <v>0.71</v>
      </c>
      <c r="S1186">
        <v>878.12</v>
      </c>
      <c r="T1186" s="21">
        <v>0.04</v>
      </c>
      <c r="U1186" s="11">
        <f t="shared" si="365"/>
        <v>964.97718799999984</v>
      </c>
      <c r="V1186" s="23">
        <f t="shared" si="366"/>
        <v>4727.4034480515083</v>
      </c>
      <c r="W1186" s="23">
        <f t="shared" si="367"/>
        <v>22348343.360649291</v>
      </c>
      <c r="X1186" s="23">
        <f t="shared" si="368"/>
        <v>1013.2260473999999</v>
      </c>
      <c r="Y1186" s="23">
        <f t="shared" si="369"/>
        <v>10419.784084103016</v>
      </c>
      <c r="AA1186">
        <v>202212</v>
      </c>
      <c r="AB1186" s="20" t="s">
        <v>31</v>
      </c>
      <c r="AC1186" s="20" t="s">
        <v>4774</v>
      </c>
      <c r="AD1186">
        <v>242660.61</v>
      </c>
      <c r="AE1186" s="21">
        <v>0.72</v>
      </c>
      <c r="AF1186">
        <v>735.55280000000005</v>
      </c>
      <c r="AG1186" s="22">
        <v>4.1999999999999997E-3</v>
      </c>
      <c r="AH1186" s="11">
        <f t="shared" si="370"/>
        <v>733.80568463999987</v>
      </c>
      <c r="AI1186" s="23">
        <f t="shared" si="371"/>
        <v>11299.064494800497</v>
      </c>
      <c r="AJ1186" s="23">
        <f t="shared" si="372"/>
        <v>127668858.45766123</v>
      </c>
      <c r="AK1186" s="23">
        <f t="shared" si="373"/>
        <v>770.49596887199993</v>
      </c>
      <c r="AL1186" s="23">
        <f t="shared" si="374"/>
        <v>23331.934674240994</v>
      </c>
      <c r="AN1186">
        <v>202212</v>
      </c>
      <c r="AO1186" s="20" t="s">
        <v>33</v>
      </c>
      <c r="AP1186" s="20" t="s">
        <v>4775</v>
      </c>
      <c r="AQ1186">
        <v>1004.13</v>
      </c>
      <c r="AR1186" s="21">
        <v>0.86</v>
      </c>
      <c r="AS1186">
        <v>13.64</v>
      </c>
      <c r="AT1186">
        <v>1.5800000000000002E-2</v>
      </c>
      <c r="AU1186" s="11">
        <f t="shared" si="375"/>
        <v>13.644118440000002</v>
      </c>
      <c r="AV1186" s="23">
        <f t="shared" si="376"/>
        <v>107.68584433559707</v>
      </c>
      <c r="AW1186" s="23">
        <f t="shared" si="377"/>
        <v>11596.241070270444</v>
      </c>
      <c r="AX1186" s="23">
        <f t="shared" si="378"/>
        <v>14.326324362000003</v>
      </c>
      <c r="AY1186" s="23">
        <f t="shared" si="379"/>
        <v>229.01580711119414</v>
      </c>
      <c r="AZ1186" s="23"/>
      <c r="BA1186" s="23"/>
    </row>
    <row r="1187" spans="1:53">
      <c r="A1187">
        <v>202212</v>
      </c>
      <c r="B1187" s="20" t="s">
        <v>27</v>
      </c>
      <c r="C1187" s="20" t="s">
        <v>4776</v>
      </c>
      <c r="D1187">
        <v>10227.27</v>
      </c>
      <c r="E1187" s="21">
        <v>0.68</v>
      </c>
      <c r="F1187">
        <v>336.84</v>
      </c>
      <c r="G1187" s="22">
        <v>4.8399999999999999E-2</v>
      </c>
      <c r="H1187" s="11">
        <f t="shared" si="360"/>
        <v>336.59991024000004</v>
      </c>
      <c r="I1187" s="23">
        <f t="shared" si="361"/>
        <v>1492.5144059427337</v>
      </c>
      <c r="J1187" s="23">
        <f t="shared" si="362"/>
        <v>2227599.2519465913</v>
      </c>
      <c r="K1187" s="23">
        <f t="shared" si="363"/>
        <v>353.42990575200008</v>
      </c>
      <c r="L1187" s="23">
        <f t="shared" si="364"/>
        <v>3321.6287221254674</v>
      </c>
      <c r="N1187">
        <v>202212</v>
      </c>
      <c r="O1187" s="20" t="s">
        <v>29</v>
      </c>
      <c r="P1187" s="20" t="s">
        <v>4777</v>
      </c>
      <c r="Q1187">
        <v>18620.77</v>
      </c>
      <c r="R1187" s="21">
        <v>0.71</v>
      </c>
      <c r="S1187">
        <v>481.23</v>
      </c>
      <c r="T1187" s="21">
        <v>0.04</v>
      </c>
      <c r="U1187" s="11">
        <f t="shared" si="365"/>
        <v>528.82986800000003</v>
      </c>
      <c r="V1187" s="23">
        <f t="shared" si="366"/>
        <v>2590.7266746867635</v>
      </c>
      <c r="W1187" s="23">
        <f t="shared" si="367"/>
        <v>6711864.7029335359</v>
      </c>
      <c r="X1187" s="23">
        <f t="shared" si="368"/>
        <v>555.27136140000005</v>
      </c>
      <c r="Y1187" s="23">
        <f t="shared" si="369"/>
        <v>5710.2832173735269</v>
      </c>
      <c r="AA1187">
        <v>202212</v>
      </c>
      <c r="AB1187" s="20" t="s">
        <v>31</v>
      </c>
      <c r="AC1187" s="20" t="s">
        <v>4778</v>
      </c>
      <c r="AD1187">
        <v>210912.37</v>
      </c>
      <c r="AE1187" s="21">
        <v>0.72</v>
      </c>
      <c r="AF1187">
        <v>639.31759999999997</v>
      </c>
      <c r="AG1187" s="22">
        <v>4.1999999999999997E-3</v>
      </c>
      <c r="AH1187" s="11">
        <f t="shared" si="370"/>
        <v>637.79900687999987</v>
      </c>
      <c r="AI1187" s="23">
        <f t="shared" si="371"/>
        <v>9820.7635404082503</v>
      </c>
      <c r="AJ1187" s="23">
        <f t="shared" si="372"/>
        <v>96447396.516611993</v>
      </c>
      <c r="AK1187" s="23">
        <f t="shared" si="373"/>
        <v>669.68895722399986</v>
      </c>
      <c r="AL1187" s="23">
        <f t="shared" si="374"/>
        <v>20279.3260876965</v>
      </c>
      <c r="AN1187">
        <v>202212</v>
      </c>
      <c r="AO1187" s="20" t="s">
        <v>33</v>
      </c>
      <c r="AP1187" s="20" t="s">
        <v>4779</v>
      </c>
      <c r="AQ1187">
        <v>4118.91</v>
      </c>
      <c r="AR1187" s="21">
        <v>0.86</v>
      </c>
      <c r="AS1187">
        <v>145.22999999999999</v>
      </c>
      <c r="AT1187">
        <v>4.0999999999999995E-2</v>
      </c>
      <c r="AU1187" s="11">
        <f t="shared" si="375"/>
        <v>145.23276659999999</v>
      </c>
      <c r="AV1187" s="23">
        <f t="shared" si="376"/>
        <v>702.39592889439427</v>
      </c>
      <c r="AW1187" s="23">
        <f t="shared" si="377"/>
        <v>493360.04092741897</v>
      </c>
      <c r="AX1187" s="23">
        <f t="shared" si="378"/>
        <v>152.49440493</v>
      </c>
      <c r="AY1187" s="23">
        <f t="shared" si="379"/>
        <v>1550.0246243887887</v>
      </c>
      <c r="AZ1187" s="23"/>
      <c r="BA1187" s="23"/>
    </row>
    <row r="1188" spans="1:53">
      <c r="A1188">
        <v>202212</v>
      </c>
      <c r="B1188" s="20" t="s">
        <v>27</v>
      </c>
      <c r="C1188" s="20" t="s">
        <v>4780</v>
      </c>
      <c r="D1188">
        <v>98117.31</v>
      </c>
      <c r="E1188" s="21">
        <v>0.68</v>
      </c>
      <c r="F1188">
        <v>3231.53</v>
      </c>
      <c r="G1188" s="22">
        <v>4.8399999999999999E-2</v>
      </c>
      <c r="H1188" s="11">
        <f t="shared" si="360"/>
        <v>3229.2369067199998</v>
      </c>
      <c r="I1188" s="23">
        <f t="shared" si="361"/>
        <v>14318.728130512738</v>
      </c>
      <c r="J1188" s="23">
        <f t="shared" si="362"/>
        <v>205025975.27553681</v>
      </c>
      <c r="K1188" s="23">
        <f t="shared" si="363"/>
        <v>3390.6987520560001</v>
      </c>
      <c r="L1188" s="23">
        <f t="shared" si="364"/>
        <v>31866.693167745478</v>
      </c>
      <c r="N1188">
        <v>202212</v>
      </c>
      <c r="O1188" s="20" t="s">
        <v>29</v>
      </c>
      <c r="P1188" s="20" t="s">
        <v>4781</v>
      </c>
      <c r="Q1188">
        <v>15097.91</v>
      </c>
      <c r="R1188" s="21">
        <v>0.71</v>
      </c>
      <c r="S1188">
        <v>390.19</v>
      </c>
      <c r="T1188" s="21">
        <v>0.04</v>
      </c>
      <c r="U1188" s="11">
        <f t="shared" si="365"/>
        <v>428.78064399999994</v>
      </c>
      <c r="V1188" s="23">
        <f t="shared" si="366"/>
        <v>2100.5875787639307</v>
      </c>
      <c r="W1188" s="23">
        <f t="shared" si="367"/>
        <v>4412468.1760573126</v>
      </c>
      <c r="X1188" s="23">
        <f t="shared" si="368"/>
        <v>450.21967619999998</v>
      </c>
      <c r="Y1188" s="23">
        <f t="shared" si="369"/>
        <v>4629.9558015278617</v>
      </c>
      <c r="AA1188">
        <v>202212</v>
      </c>
      <c r="AB1188" s="20" t="s">
        <v>31</v>
      </c>
      <c r="AC1188" s="20" t="s">
        <v>4782</v>
      </c>
      <c r="AD1188">
        <v>192501.07</v>
      </c>
      <c r="AE1188" s="21">
        <v>0.72</v>
      </c>
      <c r="AF1188">
        <v>583.50919999999996</v>
      </c>
      <c r="AG1188" s="22">
        <v>4.1999999999999997E-3</v>
      </c>
      <c r="AH1188" s="11">
        <f t="shared" si="370"/>
        <v>582.12323567999999</v>
      </c>
      <c r="AI1188" s="23">
        <f t="shared" si="371"/>
        <v>8963.4737390963674</v>
      </c>
      <c r="AJ1188" s="23">
        <f t="shared" si="372"/>
        <v>80343861.471470207</v>
      </c>
      <c r="AK1188" s="23">
        <f t="shared" si="373"/>
        <v>611.22939746400004</v>
      </c>
      <c r="AL1188" s="23">
        <f t="shared" si="374"/>
        <v>18509.070713872734</v>
      </c>
      <c r="AN1188">
        <v>202212</v>
      </c>
      <c r="AO1188" s="20" t="s">
        <v>33</v>
      </c>
      <c r="AP1188" s="20" t="s">
        <v>4783</v>
      </c>
      <c r="AQ1188">
        <v>919.1</v>
      </c>
      <c r="AR1188" s="21">
        <v>0.86</v>
      </c>
      <c r="AS1188">
        <v>1.74</v>
      </c>
      <c r="AT1188">
        <v>2.2000000000000001E-3</v>
      </c>
      <c r="AU1188" s="11">
        <f t="shared" si="375"/>
        <v>1.7389372000000003</v>
      </c>
      <c r="AV1188" s="23">
        <f t="shared" si="376"/>
        <v>37.033461526863199</v>
      </c>
      <c r="AW1188" s="23">
        <f t="shared" si="377"/>
        <v>1371.4772726616568</v>
      </c>
      <c r="AX1188" s="23">
        <f t="shared" si="378"/>
        <v>1.8258840600000004</v>
      </c>
      <c r="AY1188" s="23">
        <f t="shared" si="379"/>
        <v>75.805860253726394</v>
      </c>
      <c r="AZ1188" s="23"/>
      <c r="BA1188" s="23"/>
    </row>
    <row r="1189" spans="1:53">
      <c r="A1189">
        <v>202212</v>
      </c>
      <c r="B1189" s="20" t="s">
        <v>27</v>
      </c>
      <c r="C1189" s="20" t="s">
        <v>4784</v>
      </c>
      <c r="D1189">
        <v>69742.789999999994</v>
      </c>
      <c r="E1189" s="21">
        <v>0.68</v>
      </c>
      <c r="F1189">
        <v>2297</v>
      </c>
      <c r="G1189" s="22">
        <v>4.8399999999999999E-2</v>
      </c>
      <c r="H1189" s="11">
        <f t="shared" si="360"/>
        <v>2295.3747044799998</v>
      </c>
      <c r="I1189" s="23">
        <f t="shared" si="361"/>
        <v>10177.898773146579</v>
      </c>
      <c r="J1189" s="23">
        <f t="shared" si="362"/>
        <v>103589623.43641862</v>
      </c>
      <c r="K1189" s="23">
        <f t="shared" si="363"/>
        <v>2410.1434397039998</v>
      </c>
      <c r="L1189" s="23">
        <f t="shared" si="364"/>
        <v>22651.172250773157</v>
      </c>
      <c r="N1189">
        <v>202212</v>
      </c>
      <c r="O1189" s="20" t="s">
        <v>29</v>
      </c>
      <c r="P1189" s="20" t="s">
        <v>4785</v>
      </c>
      <c r="Q1189">
        <v>21611.26</v>
      </c>
      <c r="R1189" s="21">
        <v>0.71</v>
      </c>
      <c r="S1189">
        <v>558.52</v>
      </c>
      <c r="T1189" s="21">
        <v>0.04</v>
      </c>
      <c r="U1189" s="11">
        <f t="shared" si="365"/>
        <v>613.75978399999997</v>
      </c>
      <c r="V1189" s="23">
        <f t="shared" si="366"/>
        <v>3006.7965908816373</v>
      </c>
      <c r="W1189" s="23">
        <f t="shared" si="367"/>
        <v>9040825.7389374357</v>
      </c>
      <c r="X1189" s="23">
        <f t="shared" si="368"/>
        <v>644.44777320000003</v>
      </c>
      <c r="Y1189" s="23">
        <f t="shared" si="369"/>
        <v>6627.3529657632744</v>
      </c>
      <c r="AA1189">
        <v>202212</v>
      </c>
      <c r="AB1189" s="20" t="s">
        <v>31</v>
      </c>
      <c r="AC1189" s="20" t="s">
        <v>4786</v>
      </c>
      <c r="AD1189">
        <v>175091.53</v>
      </c>
      <c r="AE1189" s="21">
        <v>0.72</v>
      </c>
      <c r="AF1189">
        <v>530.73739999999998</v>
      </c>
      <c r="AG1189" s="22">
        <v>4.1999999999999997E-3</v>
      </c>
      <c r="AH1189" s="11">
        <f t="shared" si="370"/>
        <v>529.47678671999995</v>
      </c>
      <c r="AI1189" s="23">
        <f t="shared" si="371"/>
        <v>8152.8291302131656</v>
      </c>
      <c r="AJ1189" s="23">
        <f t="shared" si="372"/>
        <v>66468622.82645236</v>
      </c>
      <c r="AK1189" s="23">
        <f t="shared" si="373"/>
        <v>555.95062605599992</v>
      </c>
      <c r="AL1189" s="23">
        <f t="shared" si="374"/>
        <v>16835.13504714633</v>
      </c>
      <c r="AN1189">
        <v>202212</v>
      </c>
      <c r="AO1189" s="20" t="s">
        <v>33</v>
      </c>
      <c r="AP1189" s="20" t="s">
        <v>4787</v>
      </c>
      <c r="AQ1189">
        <v>3430.3</v>
      </c>
      <c r="AR1189" s="21">
        <v>0.86</v>
      </c>
      <c r="AS1189">
        <v>35.99</v>
      </c>
      <c r="AT1189">
        <v>1.2199999999999999E-2</v>
      </c>
      <c r="AU1189" s="11">
        <f t="shared" si="375"/>
        <v>35.9907076</v>
      </c>
      <c r="AV1189" s="23">
        <f t="shared" si="376"/>
        <v>323.85080492024736</v>
      </c>
      <c r="AW1189" s="23">
        <f t="shared" si="377"/>
        <v>104879.34384749211</v>
      </c>
      <c r="AX1189" s="23">
        <f t="shared" si="378"/>
        <v>37.790242980000002</v>
      </c>
      <c r="AY1189" s="23">
        <f t="shared" si="379"/>
        <v>683.69231744049466</v>
      </c>
      <c r="AZ1189" s="23"/>
      <c r="BA1189" s="23"/>
    </row>
    <row r="1190" spans="1:53">
      <c r="A1190">
        <v>202212</v>
      </c>
      <c r="B1190" s="20" t="s">
        <v>27</v>
      </c>
      <c r="C1190" s="20" t="s">
        <v>4788</v>
      </c>
      <c r="D1190">
        <v>24180.42</v>
      </c>
      <c r="E1190" s="21">
        <v>0.68</v>
      </c>
      <c r="F1190">
        <v>796.39</v>
      </c>
      <c r="G1190" s="22">
        <v>4.8399999999999999E-2</v>
      </c>
      <c r="H1190" s="11">
        <f t="shared" si="360"/>
        <v>795.82598303999998</v>
      </c>
      <c r="I1190" s="23">
        <f t="shared" si="361"/>
        <v>3528.7642930856223</v>
      </c>
      <c r="J1190" s="23">
        <f t="shared" si="362"/>
        <v>12452177.436156072</v>
      </c>
      <c r="K1190" s="23">
        <f t="shared" si="363"/>
        <v>835.61728219200006</v>
      </c>
      <c r="L1190" s="23">
        <f t="shared" si="364"/>
        <v>7853.3545692112448</v>
      </c>
      <c r="N1190">
        <v>202212</v>
      </c>
      <c r="O1190" s="20" t="s">
        <v>29</v>
      </c>
      <c r="P1190" s="20" t="s">
        <v>4789</v>
      </c>
      <c r="Q1190">
        <v>68832.399999999994</v>
      </c>
      <c r="R1190" s="21">
        <v>0.71</v>
      </c>
      <c r="S1190">
        <v>1778.9</v>
      </c>
      <c r="T1190" s="21">
        <v>0.04</v>
      </c>
      <c r="U1190" s="11">
        <f t="shared" si="365"/>
        <v>1954.8401599999997</v>
      </c>
      <c r="V1190" s="23">
        <f t="shared" si="366"/>
        <v>9576.7218414012514</v>
      </c>
      <c r="W1190" s="23">
        <f t="shared" si="367"/>
        <v>91713601.227571771</v>
      </c>
      <c r="X1190" s="23">
        <f t="shared" si="368"/>
        <v>2052.5821679999999</v>
      </c>
      <c r="Y1190" s="23">
        <f t="shared" si="369"/>
        <v>21108.283842802502</v>
      </c>
      <c r="AA1190">
        <v>202212</v>
      </c>
      <c r="AB1190" s="20" t="s">
        <v>31</v>
      </c>
      <c r="AC1190" s="20" t="s">
        <v>4790</v>
      </c>
      <c r="AD1190">
        <v>132446.29999999999</v>
      </c>
      <c r="AE1190" s="21">
        <v>0.72</v>
      </c>
      <c r="AF1190">
        <v>401.47120000000001</v>
      </c>
      <c r="AG1190" s="22">
        <v>4.1999999999999997E-3</v>
      </c>
      <c r="AH1190" s="11">
        <f t="shared" si="370"/>
        <v>400.51761119999992</v>
      </c>
      <c r="AI1190" s="23">
        <f t="shared" si="371"/>
        <v>6167.1290029217962</v>
      </c>
      <c r="AJ1190" s="23">
        <f t="shared" si="372"/>
        <v>38033480.138679191</v>
      </c>
      <c r="AK1190" s="23">
        <f t="shared" si="373"/>
        <v>420.54349175999994</v>
      </c>
      <c r="AL1190" s="23">
        <f t="shared" si="374"/>
        <v>12734.775617043593</v>
      </c>
      <c r="AN1190">
        <v>202212</v>
      </c>
      <c r="AO1190" s="20" t="s">
        <v>33</v>
      </c>
      <c r="AP1190" s="20" t="s">
        <v>4791</v>
      </c>
      <c r="AQ1190">
        <v>2759.48</v>
      </c>
      <c r="AR1190" s="21">
        <v>0.86</v>
      </c>
      <c r="AS1190">
        <v>80.209999999999994</v>
      </c>
      <c r="AT1190">
        <v>3.3799999999999997E-2</v>
      </c>
      <c r="AU1190" s="11">
        <f t="shared" si="375"/>
        <v>80.212564639999982</v>
      </c>
      <c r="AV1190" s="23">
        <f t="shared" si="376"/>
        <v>428.86200209912596</v>
      </c>
      <c r="AW1190" s="23">
        <f t="shared" si="377"/>
        <v>183922.61684447073</v>
      </c>
      <c r="AX1190" s="23">
        <f t="shared" si="378"/>
        <v>84.223192871999984</v>
      </c>
      <c r="AY1190" s="23">
        <f t="shared" si="379"/>
        <v>937.9365688382519</v>
      </c>
      <c r="AZ1190" s="23"/>
      <c r="BA1190" s="23"/>
    </row>
    <row r="1191" spans="1:53">
      <c r="A1191">
        <v>202212</v>
      </c>
      <c r="B1191" s="20" t="s">
        <v>27</v>
      </c>
      <c r="C1191" s="20" t="s">
        <v>4792</v>
      </c>
      <c r="D1191">
        <v>131644.39000000001</v>
      </c>
      <c r="E1191" s="21">
        <v>0.68</v>
      </c>
      <c r="F1191">
        <v>4335.75</v>
      </c>
      <c r="G1191" s="22">
        <v>4.8399999999999999E-2</v>
      </c>
      <c r="H1191" s="11">
        <f t="shared" si="360"/>
        <v>4332.680163680001</v>
      </c>
      <c r="I1191" s="23">
        <f t="shared" si="361"/>
        <v>19211.495202194092</v>
      </c>
      <c r="J1191" s="23">
        <f t="shared" si="362"/>
        <v>369081547.90392661</v>
      </c>
      <c r="K1191" s="23">
        <f t="shared" si="363"/>
        <v>4549.3141718640009</v>
      </c>
      <c r="L1191" s="23">
        <f t="shared" si="364"/>
        <v>42755.670568068184</v>
      </c>
      <c r="N1191">
        <v>202212</v>
      </c>
      <c r="O1191" s="20" t="s">
        <v>29</v>
      </c>
      <c r="P1191" s="20" t="s">
        <v>4793</v>
      </c>
      <c r="Q1191">
        <v>15436.61</v>
      </c>
      <c r="R1191" s="21">
        <v>0.71</v>
      </c>
      <c r="S1191">
        <v>398.94</v>
      </c>
      <c r="T1191" s="21">
        <v>0.04</v>
      </c>
      <c r="U1191" s="11">
        <f t="shared" si="365"/>
        <v>438.39972399999999</v>
      </c>
      <c r="V1191" s="23">
        <f t="shared" si="366"/>
        <v>2147.7112543539524</v>
      </c>
      <c r="W1191" s="23">
        <f t="shared" si="367"/>
        <v>4612663.6320786281</v>
      </c>
      <c r="X1191" s="23">
        <f t="shared" si="368"/>
        <v>460.31971020000003</v>
      </c>
      <c r="Y1191" s="23">
        <f t="shared" si="369"/>
        <v>4733.8222327079047</v>
      </c>
      <c r="AA1191">
        <v>202212</v>
      </c>
      <c r="AB1191" s="20" t="s">
        <v>31</v>
      </c>
      <c r="AC1191" s="20" t="s">
        <v>4794</v>
      </c>
      <c r="AD1191">
        <v>219332.38</v>
      </c>
      <c r="AE1191" s="21">
        <v>0.72</v>
      </c>
      <c r="AF1191">
        <v>664.84029999999996</v>
      </c>
      <c r="AG1191" s="22">
        <v>4.1999999999999997E-3</v>
      </c>
      <c r="AH1191" s="11">
        <f t="shared" si="370"/>
        <v>663.26111711999988</v>
      </c>
      <c r="AI1191" s="23">
        <f t="shared" si="371"/>
        <v>10212.826496307294</v>
      </c>
      <c r="AJ1191" s="23">
        <f t="shared" si="372"/>
        <v>104301825.04367633</v>
      </c>
      <c r="AK1191" s="23">
        <f t="shared" si="373"/>
        <v>696.42417297599991</v>
      </c>
      <c r="AL1191" s="23">
        <f t="shared" si="374"/>
        <v>21088.914109734589</v>
      </c>
      <c r="AN1191">
        <v>202212</v>
      </c>
      <c r="AO1191" s="20" t="s">
        <v>33</v>
      </c>
      <c r="AP1191" s="20" t="s">
        <v>4795</v>
      </c>
      <c r="AQ1191">
        <v>3284.92</v>
      </c>
      <c r="AR1191" s="21">
        <v>0.86</v>
      </c>
      <c r="AS1191">
        <v>113.85</v>
      </c>
      <c r="AT1191">
        <v>4.0300000000000002E-2</v>
      </c>
      <c r="AU1191" s="11">
        <f t="shared" si="375"/>
        <v>113.84875736000001</v>
      </c>
      <c r="AV1191" s="23">
        <f t="shared" si="376"/>
        <v>555.57605426333259</v>
      </c>
      <c r="AW1191" s="23">
        <f t="shared" si="377"/>
        <v>308664.7520708135</v>
      </c>
      <c r="AX1191" s="23">
        <f t="shared" si="378"/>
        <v>119.54119522800001</v>
      </c>
      <c r="AY1191" s="23">
        <f t="shared" si="379"/>
        <v>1225.0008658866652</v>
      </c>
      <c r="AZ1191" s="23"/>
      <c r="BA1191" s="23"/>
    </row>
    <row r="1192" spans="1:53">
      <c r="A1192">
        <v>202212</v>
      </c>
      <c r="B1192" s="20" t="s">
        <v>27</v>
      </c>
      <c r="C1192" s="20" t="s">
        <v>4796</v>
      </c>
      <c r="D1192">
        <v>29522.35</v>
      </c>
      <c r="E1192" s="21">
        <v>0.68</v>
      </c>
      <c r="F1192">
        <v>972.33</v>
      </c>
      <c r="G1192" s="22">
        <v>4.8399999999999999E-2</v>
      </c>
      <c r="H1192" s="11">
        <f t="shared" si="360"/>
        <v>971.63958319999995</v>
      </c>
      <c r="I1192" s="23">
        <f t="shared" si="361"/>
        <v>4308.3376768466514</v>
      </c>
      <c r="J1192" s="23">
        <f t="shared" si="362"/>
        <v>18561773.537736401</v>
      </c>
      <c r="K1192" s="23">
        <f t="shared" si="363"/>
        <v>1020.22156236</v>
      </c>
      <c r="L1192" s="23">
        <f t="shared" si="364"/>
        <v>9588.3149368933027</v>
      </c>
      <c r="N1192">
        <v>202212</v>
      </c>
      <c r="O1192" s="20" t="s">
        <v>29</v>
      </c>
      <c r="P1192" s="20" t="s">
        <v>4797</v>
      </c>
      <c r="Q1192">
        <v>83541.86</v>
      </c>
      <c r="R1192" s="21">
        <v>0.71</v>
      </c>
      <c r="S1192">
        <v>2159.0500000000002</v>
      </c>
      <c r="T1192" s="21">
        <v>0.04</v>
      </c>
      <c r="U1192" s="11">
        <f t="shared" si="365"/>
        <v>2372.5888239999999</v>
      </c>
      <c r="V1192" s="23">
        <f t="shared" si="366"/>
        <v>11623.263976460004</v>
      </c>
      <c r="W1192" s="23">
        <f t="shared" si="367"/>
        <v>135100265.46647283</v>
      </c>
      <c r="X1192" s="23">
        <f t="shared" si="368"/>
        <v>2491.2182652000001</v>
      </c>
      <c r="Y1192" s="23">
        <f t="shared" si="369"/>
        <v>25619.116776920007</v>
      </c>
      <c r="AA1192">
        <v>202212</v>
      </c>
      <c r="AB1192" s="20" t="s">
        <v>31</v>
      </c>
      <c r="AC1192" s="20" t="s">
        <v>4798</v>
      </c>
      <c r="AD1192">
        <v>210908.04</v>
      </c>
      <c r="AE1192" s="21">
        <v>0.72</v>
      </c>
      <c r="AF1192">
        <v>639.30449999999996</v>
      </c>
      <c r="AG1192" s="22">
        <v>4.1999999999999997E-3</v>
      </c>
      <c r="AH1192" s="11">
        <f t="shared" si="370"/>
        <v>637.78591296000002</v>
      </c>
      <c r="AI1192" s="23">
        <f t="shared" si="371"/>
        <v>9820.5619215741826</v>
      </c>
      <c r="AJ1192" s="23">
        <f t="shared" si="372"/>
        <v>96443436.455472797</v>
      </c>
      <c r="AK1192" s="23">
        <f t="shared" si="373"/>
        <v>669.67520860800005</v>
      </c>
      <c r="AL1192" s="23">
        <f t="shared" si="374"/>
        <v>20278.909756108365</v>
      </c>
      <c r="AN1192">
        <v>202212</v>
      </c>
      <c r="AO1192" s="20" t="s">
        <v>33</v>
      </c>
      <c r="AP1192" s="20" t="s">
        <v>4799</v>
      </c>
      <c r="AQ1192">
        <v>1363.59</v>
      </c>
      <c r="AR1192" s="21">
        <v>0.86</v>
      </c>
      <c r="AS1192">
        <v>22.98</v>
      </c>
      <c r="AT1192">
        <v>1.9599999999999999E-2</v>
      </c>
      <c r="AU1192" s="11">
        <f t="shared" si="375"/>
        <v>22.984673039999997</v>
      </c>
      <c r="AV1192" s="23">
        <f t="shared" si="376"/>
        <v>162.55934692404492</v>
      </c>
      <c r="AW1192" s="23">
        <f t="shared" si="377"/>
        <v>26425.541272371993</v>
      </c>
      <c r="AX1192" s="23">
        <f t="shared" si="378"/>
        <v>24.133906691999996</v>
      </c>
      <c r="AY1192" s="23">
        <f t="shared" si="379"/>
        <v>348.10336688808985</v>
      </c>
      <c r="AZ1192" s="23"/>
      <c r="BA1192" s="23"/>
    </row>
    <row r="1193" spans="1:53">
      <c r="A1193">
        <v>202212</v>
      </c>
      <c r="B1193" s="20" t="s">
        <v>27</v>
      </c>
      <c r="C1193" s="20" t="s">
        <v>4800</v>
      </c>
      <c r="D1193">
        <v>36724.43</v>
      </c>
      <c r="E1193" s="21">
        <v>0.68</v>
      </c>
      <c r="F1193">
        <v>1209.53</v>
      </c>
      <c r="G1193" s="22">
        <v>4.8399999999999999E-2</v>
      </c>
      <c r="H1193" s="11">
        <f t="shared" si="360"/>
        <v>1208.6744401600001</v>
      </c>
      <c r="I1193" s="23">
        <f t="shared" si="361"/>
        <v>5359.3716431692428</v>
      </c>
      <c r="J1193" s="23">
        <f t="shared" si="362"/>
        <v>28722864.409606591</v>
      </c>
      <c r="K1193" s="23">
        <f t="shared" si="363"/>
        <v>1269.1081621680003</v>
      </c>
      <c r="L1193" s="23">
        <f t="shared" si="364"/>
        <v>11927.417726498486</v>
      </c>
      <c r="N1193">
        <v>202212</v>
      </c>
      <c r="O1193" s="20" t="s">
        <v>29</v>
      </c>
      <c r="P1193" s="20" t="s">
        <v>4801</v>
      </c>
      <c r="Q1193">
        <v>37744.83</v>
      </c>
      <c r="R1193" s="21">
        <v>0.71</v>
      </c>
      <c r="S1193">
        <v>975.47</v>
      </c>
      <c r="T1193" s="21">
        <v>0.04</v>
      </c>
      <c r="U1193" s="11">
        <f t="shared" si="365"/>
        <v>1071.953172</v>
      </c>
      <c r="V1193" s="23">
        <f t="shared" si="366"/>
        <v>5251.4765991157838</v>
      </c>
      <c r="W1193" s="23">
        <f t="shared" si="367"/>
        <v>27578006.471060678</v>
      </c>
      <c r="X1193" s="23">
        <f t="shared" si="368"/>
        <v>1125.5508306000002</v>
      </c>
      <c r="Y1193" s="23">
        <f t="shared" si="369"/>
        <v>11574.906370231567</v>
      </c>
      <c r="AA1193">
        <v>202212</v>
      </c>
      <c r="AB1193" s="20" t="s">
        <v>31</v>
      </c>
      <c r="AC1193" s="20" t="s">
        <v>4802</v>
      </c>
      <c r="AD1193">
        <v>177700.2</v>
      </c>
      <c r="AE1193" s="21">
        <v>0.72</v>
      </c>
      <c r="AF1193">
        <v>538.64480000000003</v>
      </c>
      <c r="AG1193" s="22">
        <v>4.1999999999999997E-3</v>
      </c>
      <c r="AH1193" s="11">
        <f t="shared" si="370"/>
        <v>537.36540479999996</v>
      </c>
      <c r="AI1193" s="23">
        <f t="shared" si="371"/>
        <v>8274.2972604369024</v>
      </c>
      <c r="AJ1193" s="23">
        <f t="shared" si="372"/>
        <v>68463995.154073626</v>
      </c>
      <c r="AK1193" s="23">
        <f t="shared" si="373"/>
        <v>564.23367503999998</v>
      </c>
      <c r="AL1193" s="23">
        <f t="shared" si="374"/>
        <v>17085.959925673804</v>
      </c>
      <c r="AN1193">
        <v>202212</v>
      </c>
      <c r="AO1193" s="20" t="s">
        <v>33</v>
      </c>
      <c r="AP1193" s="20" t="s">
        <v>4803</v>
      </c>
      <c r="AQ1193">
        <v>2901.02</v>
      </c>
      <c r="AR1193" s="21">
        <v>0.86</v>
      </c>
      <c r="AS1193">
        <v>215.56</v>
      </c>
      <c r="AT1193">
        <v>8.6400000000000005E-2</v>
      </c>
      <c r="AU1193" s="11">
        <f t="shared" si="375"/>
        <v>215.55739008</v>
      </c>
      <c r="AV1193" s="23">
        <f t="shared" si="376"/>
        <v>700.94523993247628</v>
      </c>
      <c r="AW1193" s="23">
        <f t="shared" si="377"/>
        <v>491324.22938399675</v>
      </c>
      <c r="AX1193" s="23">
        <f t="shared" si="378"/>
        <v>226.33525958400003</v>
      </c>
      <c r="AY1193" s="23">
        <f t="shared" si="379"/>
        <v>1617.4478699449526</v>
      </c>
      <c r="AZ1193" s="23"/>
      <c r="BA1193" s="23"/>
    </row>
    <row r="1194" spans="1:53">
      <c r="A1194">
        <v>202212</v>
      </c>
      <c r="B1194" s="20" t="s">
        <v>27</v>
      </c>
      <c r="C1194" s="20" t="s">
        <v>4804</v>
      </c>
      <c r="D1194">
        <v>99135.91</v>
      </c>
      <c r="E1194" s="21">
        <v>0.68</v>
      </c>
      <c r="F1194">
        <v>3265.07</v>
      </c>
      <c r="G1194" s="22">
        <v>4.8399999999999999E-2</v>
      </c>
      <c r="H1194" s="11">
        <f t="shared" si="360"/>
        <v>3262.7610699200004</v>
      </c>
      <c r="I1194" s="23">
        <f t="shared" si="361"/>
        <v>14467.377298266529</v>
      </c>
      <c r="J1194" s="23">
        <f t="shared" si="362"/>
        <v>209305005.89039773</v>
      </c>
      <c r="K1194" s="23">
        <f t="shared" si="363"/>
        <v>3425.8991234160007</v>
      </c>
      <c r="L1194" s="23">
        <f t="shared" si="364"/>
        <v>32197.515666453059</v>
      </c>
      <c r="N1194">
        <v>202212</v>
      </c>
      <c r="O1194" s="20" t="s">
        <v>29</v>
      </c>
      <c r="P1194" s="20" t="s">
        <v>4805</v>
      </c>
      <c r="Q1194">
        <v>45410.43</v>
      </c>
      <c r="R1194" s="21">
        <v>0.71</v>
      </c>
      <c r="S1194">
        <v>1173.58</v>
      </c>
      <c r="T1194" s="21">
        <v>0.04</v>
      </c>
      <c r="U1194" s="11">
        <f t="shared" si="365"/>
        <v>1289.6562119999999</v>
      </c>
      <c r="V1194" s="23">
        <f t="shared" si="366"/>
        <v>6317.999326021215</v>
      </c>
      <c r="W1194" s="23">
        <f t="shared" si="367"/>
        <v>39917115.483604528</v>
      </c>
      <c r="X1194" s="23">
        <f t="shared" si="368"/>
        <v>1354.1390225999999</v>
      </c>
      <c r="Y1194" s="23">
        <f t="shared" si="369"/>
        <v>13925.65486404243</v>
      </c>
      <c r="AA1194">
        <v>202212</v>
      </c>
      <c r="AB1194" s="20" t="s">
        <v>31</v>
      </c>
      <c r="AC1194" s="20" t="s">
        <v>4806</v>
      </c>
      <c r="AD1194">
        <v>190139.3</v>
      </c>
      <c r="AE1194" s="21">
        <v>0.72</v>
      </c>
      <c r="AF1194">
        <v>576.35019999999997</v>
      </c>
      <c r="AG1194" s="22">
        <v>4.1999999999999997E-3</v>
      </c>
      <c r="AH1194" s="11">
        <f t="shared" si="370"/>
        <v>574.98124319999988</v>
      </c>
      <c r="AI1194" s="23">
        <f t="shared" si="371"/>
        <v>8853.5020731062195</v>
      </c>
      <c r="AJ1194" s="23">
        <f t="shared" si="372"/>
        <v>78384498.958496124</v>
      </c>
      <c r="AK1194" s="23">
        <f t="shared" si="373"/>
        <v>603.73030535999987</v>
      </c>
      <c r="AL1194" s="23">
        <f t="shared" si="374"/>
        <v>18281.985389412439</v>
      </c>
      <c r="AN1194">
        <v>202212</v>
      </c>
      <c r="AO1194" s="20" t="s">
        <v>33</v>
      </c>
      <c r="AP1194" s="20" t="s">
        <v>4807</v>
      </c>
      <c r="AQ1194">
        <v>308.83</v>
      </c>
      <c r="AR1194" s="21">
        <v>0.86</v>
      </c>
      <c r="AS1194">
        <v>5.05</v>
      </c>
      <c r="AT1194">
        <v>1.9E-2</v>
      </c>
      <c r="AU1194" s="11">
        <f t="shared" si="375"/>
        <v>5.0462821999999994</v>
      </c>
      <c r="AV1194" s="23">
        <f t="shared" si="376"/>
        <v>36.260119985023813</v>
      </c>
      <c r="AW1194" s="23">
        <f t="shared" si="377"/>
        <v>1314.7963013283234</v>
      </c>
      <c r="AX1194" s="23">
        <f t="shared" si="378"/>
        <v>5.2985963099999998</v>
      </c>
      <c r="AY1194" s="23">
        <f t="shared" si="379"/>
        <v>77.56652217004762</v>
      </c>
      <c r="AZ1194" s="23"/>
      <c r="BA1194" s="23"/>
    </row>
    <row r="1195" spans="1:53">
      <c r="A1195">
        <v>202212</v>
      </c>
      <c r="B1195" s="20" t="s">
        <v>27</v>
      </c>
      <c r="C1195" s="20" t="s">
        <v>4808</v>
      </c>
      <c r="D1195">
        <v>88364.78</v>
      </c>
      <c r="E1195" s="21">
        <v>0.68</v>
      </c>
      <c r="F1195">
        <v>2910.32</v>
      </c>
      <c r="G1195" s="22">
        <v>4.8399999999999999E-2</v>
      </c>
      <c r="H1195" s="11">
        <f t="shared" si="360"/>
        <v>2908.2616393600001</v>
      </c>
      <c r="I1195" s="23">
        <f t="shared" si="361"/>
        <v>12895.494802421403</v>
      </c>
      <c r="J1195" s="23">
        <f t="shared" si="362"/>
        <v>166293786.1992774</v>
      </c>
      <c r="K1195" s="23">
        <f t="shared" si="363"/>
        <v>3053.674721328</v>
      </c>
      <c r="L1195" s="23">
        <f t="shared" si="364"/>
        <v>28699.251244202806</v>
      </c>
      <c r="N1195">
        <v>202212</v>
      </c>
      <c r="O1195" s="20" t="s">
        <v>29</v>
      </c>
      <c r="P1195" s="20" t="s">
        <v>4809</v>
      </c>
      <c r="Q1195">
        <v>62807.96</v>
      </c>
      <c r="R1195" s="21">
        <v>0.71</v>
      </c>
      <c r="S1195">
        <v>1623.2</v>
      </c>
      <c r="T1195" s="21">
        <v>0.04</v>
      </c>
      <c r="U1195" s="11">
        <f t="shared" si="365"/>
        <v>1783.7460639999999</v>
      </c>
      <c r="V1195" s="23">
        <f t="shared" si="366"/>
        <v>8738.5353749957321</v>
      </c>
      <c r="W1195" s="23">
        <f t="shared" si="367"/>
        <v>76362000.500051796</v>
      </c>
      <c r="X1195" s="23">
        <f t="shared" si="368"/>
        <v>1872.9333672</v>
      </c>
      <c r="Y1195" s="23">
        <f t="shared" si="369"/>
        <v>19260.816813991463</v>
      </c>
      <c r="AA1195">
        <v>202212</v>
      </c>
      <c r="AB1195" s="20" t="s">
        <v>31</v>
      </c>
      <c r="AC1195" s="20" t="s">
        <v>4810</v>
      </c>
      <c r="AD1195">
        <v>142885.23000000001</v>
      </c>
      <c r="AE1195" s="21">
        <v>0.72</v>
      </c>
      <c r="AF1195">
        <v>433.11369999999999</v>
      </c>
      <c r="AG1195" s="22">
        <v>4.1999999999999997E-3</v>
      </c>
      <c r="AH1195" s="11">
        <f t="shared" si="370"/>
        <v>432.08493551999999</v>
      </c>
      <c r="AI1195" s="23">
        <f t="shared" si="371"/>
        <v>6653.1994175915206</v>
      </c>
      <c r="AJ1195" s="23">
        <f t="shared" si="372"/>
        <v>44265062.490240149</v>
      </c>
      <c r="AK1195" s="23">
        <f t="shared" si="373"/>
        <v>453.68918229600001</v>
      </c>
      <c r="AL1195" s="23">
        <f t="shared" si="374"/>
        <v>13738.483770703042</v>
      </c>
      <c r="AN1195">
        <v>202212</v>
      </c>
      <c r="AO1195" s="20" t="s">
        <v>33</v>
      </c>
      <c r="AP1195" s="20" t="s">
        <v>4811</v>
      </c>
      <c r="AQ1195">
        <v>175.89</v>
      </c>
      <c r="AR1195" s="21">
        <v>0.86</v>
      </c>
      <c r="AS1195">
        <v>7.17</v>
      </c>
      <c r="AT1195">
        <v>4.7400000000000005E-2</v>
      </c>
      <c r="AU1195" s="11">
        <f t="shared" si="375"/>
        <v>7.1699799600000009</v>
      </c>
      <c r="AV1195" s="23">
        <f t="shared" si="376"/>
        <v>32.142826167196041</v>
      </c>
      <c r="AW1195" s="23">
        <f t="shared" si="377"/>
        <v>1033.1612740145827</v>
      </c>
      <c r="AX1195" s="23">
        <f t="shared" si="378"/>
        <v>7.5284789580000009</v>
      </c>
      <c r="AY1195" s="23">
        <f t="shared" si="379"/>
        <v>71.455632294392089</v>
      </c>
      <c r="AZ1195" s="23"/>
      <c r="BA1195" s="23"/>
    </row>
    <row r="1196" spans="1:53">
      <c r="A1196">
        <v>202212</v>
      </c>
      <c r="B1196" s="20" t="s">
        <v>27</v>
      </c>
      <c r="C1196" s="20" t="s">
        <v>4812</v>
      </c>
      <c r="D1196">
        <v>15676.89</v>
      </c>
      <c r="E1196" s="21">
        <v>0.68</v>
      </c>
      <c r="F1196">
        <v>516.32000000000005</v>
      </c>
      <c r="G1196" s="22">
        <v>4.8399999999999999E-2</v>
      </c>
      <c r="H1196" s="11">
        <f t="shared" si="360"/>
        <v>515.95780367999998</v>
      </c>
      <c r="I1196" s="23">
        <f t="shared" si="361"/>
        <v>2287.8035062513827</v>
      </c>
      <c r="J1196" s="23">
        <f t="shared" si="362"/>
        <v>5234044.8832161203</v>
      </c>
      <c r="K1196" s="23">
        <f t="shared" si="363"/>
        <v>541.75569386400002</v>
      </c>
      <c r="L1196" s="23">
        <f t="shared" si="364"/>
        <v>5091.5648161827658</v>
      </c>
      <c r="N1196">
        <v>202212</v>
      </c>
      <c r="O1196" s="20" t="s">
        <v>29</v>
      </c>
      <c r="P1196" s="20" t="s">
        <v>4813</v>
      </c>
      <c r="Q1196">
        <v>43248.01</v>
      </c>
      <c r="R1196" s="21">
        <v>0.71</v>
      </c>
      <c r="S1196">
        <v>1117.7</v>
      </c>
      <c r="T1196" s="21">
        <v>0.04</v>
      </c>
      <c r="U1196" s="11">
        <f t="shared" si="365"/>
        <v>1228.2434840000001</v>
      </c>
      <c r="V1196" s="23">
        <f t="shared" si="366"/>
        <v>6017.1396313965488</v>
      </c>
      <c r="W1196" s="23">
        <f t="shared" si="367"/>
        <v>36205969.343722992</v>
      </c>
      <c r="X1196" s="23">
        <f t="shared" si="368"/>
        <v>1289.6556582000001</v>
      </c>
      <c r="Y1196" s="23">
        <f t="shared" si="369"/>
        <v>13262.522746793098</v>
      </c>
      <c r="AA1196">
        <v>202212</v>
      </c>
      <c r="AB1196" s="20" t="s">
        <v>31</v>
      </c>
      <c r="AC1196" s="20" t="s">
        <v>4814</v>
      </c>
      <c r="AD1196">
        <v>186030.39</v>
      </c>
      <c r="AE1196" s="21">
        <v>0.72</v>
      </c>
      <c r="AF1196">
        <v>563.89530000000002</v>
      </c>
      <c r="AG1196" s="22">
        <v>4.1999999999999997E-3</v>
      </c>
      <c r="AH1196" s="11">
        <f t="shared" si="370"/>
        <v>562.55589936000001</v>
      </c>
      <c r="AI1196" s="23">
        <f t="shared" si="371"/>
        <v>8662.1779060181616</v>
      </c>
      <c r="AJ1196" s="23">
        <f t="shared" si="372"/>
        <v>75033326.075509176</v>
      </c>
      <c r="AK1196" s="23">
        <f t="shared" si="373"/>
        <v>590.683694328</v>
      </c>
      <c r="AL1196" s="23">
        <f t="shared" si="374"/>
        <v>17886.911711396322</v>
      </c>
      <c r="AN1196">
        <v>202212</v>
      </c>
      <c r="AO1196" s="20" t="s">
        <v>33</v>
      </c>
      <c r="AP1196" s="20" t="s">
        <v>4815</v>
      </c>
      <c r="AQ1196">
        <v>2004.5</v>
      </c>
      <c r="AR1196" s="21">
        <v>0.86</v>
      </c>
      <c r="AS1196">
        <v>14.65</v>
      </c>
      <c r="AT1196">
        <v>8.5000000000000006E-3</v>
      </c>
      <c r="AU1196" s="11">
        <f t="shared" si="375"/>
        <v>14.652895000000001</v>
      </c>
      <c r="AV1196" s="23">
        <f t="shared" si="376"/>
        <v>158.25605445533191</v>
      </c>
      <c r="AW1196" s="23">
        <f t="shared" si="377"/>
        <v>25044.978771768976</v>
      </c>
      <c r="AX1196" s="23">
        <f t="shared" si="378"/>
        <v>15.385539750000001</v>
      </c>
      <c r="AY1196" s="23">
        <f t="shared" si="379"/>
        <v>331.16500391066381</v>
      </c>
      <c r="AZ1196" s="23"/>
      <c r="BA1196" s="23"/>
    </row>
    <row r="1197" spans="1:53">
      <c r="A1197">
        <v>202212</v>
      </c>
      <c r="B1197" s="20" t="s">
        <v>27</v>
      </c>
      <c r="C1197" s="20" t="s">
        <v>4816</v>
      </c>
      <c r="D1197">
        <v>29539.88</v>
      </c>
      <c r="E1197" s="21">
        <v>0.68</v>
      </c>
      <c r="F1197">
        <v>972.91</v>
      </c>
      <c r="G1197" s="22">
        <v>4.8399999999999999E-2</v>
      </c>
      <c r="H1197" s="11">
        <f t="shared" si="360"/>
        <v>972.21653056000014</v>
      </c>
      <c r="I1197" s="23">
        <f t="shared" si="361"/>
        <v>4310.8959135546083</v>
      </c>
      <c r="J1197" s="23">
        <f t="shared" si="362"/>
        <v>18583823.577501822</v>
      </c>
      <c r="K1197" s="23">
        <f t="shared" si="363"/>
        <v>1020.8273570880002</v>
      </c>
      <c r="L1197" s="23">
        <f t="shared" si="364"/>
        <v>9594.0083576692159</v>
      </c>
      <c r="N1197">
        <v>202212</v>
      </c>
      <c r="O1197" s="20" t="s">
        <v>29</v>
      </c>
      <c r="P1197" s="20" t="s">
        <v>4817</v>
      </c>
      <c r="Q1197">
        <v>100652.86</v>
      </c>
      <c r="R1197" s="21">
        <v>0.71</v>
      </c>
      <c r="S1197">
        <v>2601.27</v>
      </c>
      <c r="T1197" s="21">
        <v>0.04</v>
      </c>
      <c r="U1197" s="11">
        <f t="shared" si="365"/>
        <v>2858.5412240000001</v>
      </c>
      <c r="V1197" s="23">
        <f t="shared" si="366"/>
        <v>14003.934815021741</v>
      </c>
      <c r="W1197" s="23">
        <f t="shared" si="367"/>
        <v>196110190.30337802</v>
      </c>
      <c r="X1197" s="23">
        <f t="shared" si="368"/>
        <v>3001.4682852000001</v>
      </c>
      <c r="Y1197" s="23">
        <f t="shared" si="369"/>
        <v>30866.410854043483</v>
      </c>
      <c r="AA1197">
        <v>202212</v>
      </c>
      <c r="AB1197" s="20" t="s">
        <v>31</v>
      </c>
      <c r="AC1197" s="20" t="s">
        <v>4818</v>
      </c>
      <c r="AD1197">
        <v>232290.37</v>
      </c>
      <c r="AE1197" s="21">
        <v>0.72</v>
      </c>
      <c r="AF1197">
        <v>704.11860000000001</v>
      </c>
      <c r="AG1197" s="22">
        <v>4.1999999999999997E-3</v>
      </c>
      <c r="AH1197" s="11">
        <f t="shared" si="370"/>
        <v>702.44607887999985</v>
      </c>
      <c r="AI1197" s="23">
        <f t="shared" si="371"/>
        <v>10816.192509163604</v>
      </c>
      <c r="AJ1197" s="23">
        <f t="shared" si="372"/>
        <v>116990020.39528686</v>
      </c>
      <c r="AK1197" s="23">
        <f t="shared" si="373"/>
        <v>737.56838282399985</v>
      </c>
      <c r="AL1197" s="23">
        <f t="shared" si="374"/>
        <v>22334.831097207207</v>
      </c>
      <c r="AN1197">
        <v>202212</v>
      </c>
      <c r="AO1197" s="20" t="s">
        <v>33</v>
      </c>
      <c r="AP1197" s="20" t="s">
        <v>4819</v>
      </c>
      <c r="AQ1197">
        <v>1779.51</v>
      </c>
      <c r="AR1197" s="21">
        <v>0.86</v>
      </c>
      <c r="AS1197">
        <v>53.72</v>
      </c>
      <c r="AT1197">
        <v>3.5099999999999999E-2</v>
      </c>
      <c r="AU1197" s="11">
        <f t="shared" si="375"/>
        <v>53.716288859999999</v>
      </c>
      <c r="AV1197" s="23">
        <f t="shared" si="376"/>
        <v>281.63952004978182</v>
      </c>
      <c r="AW1197" s="23">
        <f t="shared" si="377"/>
        <v>79320.81925387145</v>
      </c>
      <c r="AX1197" s="23">
        <f t="shared" si="378"/>
        <v>56.402103303000004</v>
      </c>
      <c r="AY1197" s="23">
        <f t="shared" si="379"/>
        <v>616.99532895956361</v>
      </c>
      <c r="AZ1197" s="23"/>
      <c r="BA1197" s="23"/>
    </row>
    <row r="1198" spans="1:53">
      <c r="A1198">
        <v>202212</v>
      </c>
      <c r="B1198" s="20" t="s">
        <v>27</v>
      </c>
      <c r="C1198" s="20" t="s">
        <v>4820</v>
      </c>
      <c r="D1198">
        <v>178727.42</v>
      </c>
      <c r="E1198" s="21">
        <v>0.68</v>
      </c>
      <c r="F1198">
        <v>5886.45</v>
      </c>
      <c r="G1198" s="22">
        <v>4.8399999999999999E-2</v>
      </c>
      <c r="H1198" s="11">
        <f t="shared" si="360"/>
        <v>5882.2768470400006</v>
      </c>
      <c r="I1198" s="23">
        <f t="shared" si="361"/>
        <v>26082.546866072516</v>
      </c>
      <c r="J1198" s="23">
        <f t="shared" si="362"/>
        <v>680299251.02086926</v>
      </c>
      <c r="K1198" s="23">
        <f t="shared" si="363"/>
        <v>6176.3906893920011</v>
      </c>
      <c r="L1198" s="23">
        <f t="shared" si="364"/>
        <v>58047.370579185037</v>
      </c>
      <c r="N1198">
        <v>202212</v>
      </c>
      <c r="O1198" s="20" t="s">
        <v>29</v>
      </c>
      <c r="P1198" s="20" t="s">
        <v>4821</v>
      </c>
      <c r="Q1198">
        <v>124248.21</v>
      </c>
      <c r="R1198" s="21">
        <v>0.71</v>
      </c>
      <c r="S1198">
        <v>3211.07</v>
      </c>
      <c r="T1198" s="21">
        <v>0.04</v>
      </c>
      <c r="U1198" s="11">
        <f t="shared" si="365"/>
        <v>3528.6491639999999</v>
      </c>
      <c r="V1198" s="23">
        <f t="shared" si="366"/>
        <v>17286.77986619687</v>
      </c>
      <c r="W1198" s="23">
        <f t="shared" si="367"/>
        <v>298832758.14234948</v>
      </c>
      <c r="X1198" s="23">
        <f t="shared" si="368"/>
        <v>3705.0816221999999</v>
      </c>
      <c r="Y1198" s="23">
        <f t="shared" si="369"/>
        <v>38102.208896393742</v>
      </c>
      <c r="AA1198">
        <v>202212</v>
      </c>
      <c r="AB1198" s="20" t="s">
        <v>31</v>
      </c>
      <c r="AC1198" s="20" t="s">
        <v>4822</v>
      </c>
      <c r="AD1198">
        <v>140995.15</v>
      </c>
      <c r="AE1198" s="21">
        <v>0.72</v>
      </c>
      <c r="AF1198">
        <v>427.3845</v>
      </c>
      <c r="AG1198" s="22">
        <v>4.1999999999999997E-3</v>
      </c>
      <c r="AH1198" s="11">
        <f t="shared" si="370"/>
        <v>426.36933359999995</v>
      </c>
      <c r="AI1198" s="23">
        <f t="shared" si="371"/>
        <v>6565.1911668072962</v>
      </c>
      <c r="AJ1198" s="23">
        <f t="shared" si="372"/>
        <v>43101735.056724548</v>
      </c>
      <c r="AK1198" s="23">
        <f t="shared" si="373"/>
        <v>447.68780027999998</v>
      </c>
      <c r="AL1198" s="23">
        <f t="shared" si="374"/>
        <v>13556.751667214592</v>
      </c>
      <c r="AN1198">
        <v>202212</v>
      </c>
      <c r="AO1198" s="20" t="s">
        <v>33</v>
      </c>
      <c r="AP1198" s="20" t="s">
        <v>4823</v>
      </c>
      <c r="AQ1198">
        <v>2097.86</v>
      </c>
      <c r="AR1198" s="21">
        <v>0.86</v>
      </c>
      <c r="AS1198">
        <v>104.64</v>
      </c>
      <c r="AT1198">
        <v>5.7999999999999996E-2</v>
      </c>
      <c r="AU1198" s="11">
        <f t="shared" si="375"/>
        <v>104.64125680000001</v>
      </c>
      <c r="AV1198" s="23">
        <f t="shared" si="376"/>
        <v>421.71048764182012</v>
      </c>
      <c r="AW1198" s="23">
        <f t="shared" si="377"/>
        <v>177839.73538710171</v>
      </c>
      <c r="AX1198" s="23">
        <f t="shared" si="378"/>
        <v>109.87331964000002</v>
      </c>
      <c r="AY1198" s="23">
        <f t="shared" si="379"/>
        <v>948.06223208364031</v>
      </c>
      <c r="AZ1198" s="23"/>
      <c r="BA1198" s="23"/>
    </row>
    <row r="1199" spans="1:53">
      <c r="A1199">
        <v>202212</v>
      </c>
      <c r="B1199" s="20" t="s">
        <v>27</v>
      </c>
      <c r="C1199" s="20" t="s">
        <v>4824</v>
      </c>
      <c r="D1199">
        <v>24212.74</v>
      </c>
      <c r="E1199" s="21">
        <v>0.68</v>
      </c>
      <c r="F1199">
        <v>797.45</v>
      </c>
      <c r="G1199" s="22">
        <v>4.8399999999999999E-2</v>
      </c>
      <c r="H1199" s="11">
        <f t="shared" si="360"/>
        <v>796.88969888000008</v>
      </c>
      <c r="I1199" s="23">
        <f t="shared" si="361"/>
        <v>3533.4809052020591</v>
      </c>
      <c r="J1199" s="23">
        <f t="shared" si="362"/>
        <v>12485487.307427563</v>
      </c>
      <c r="K1199" s="23">
        <f t="shared" si="363"/>
        <v>836.73418382400007</v>
      </c>
      <c r="L1199" s="23">
        <f t="shared" si="364"/>
        <v>7863.851509284118</v>
      </c>
      <c r="N1199">
        <v>202212</v>
      </c>
      <c r="O1199" s="20" t="s">
        <v>29</v>
      </c>
      <c r="P1199" s="20" t="s">
        <v>4825</v>
      </c>
      <c r="Q1199">
        <v>57914.87</v>
      </c>
      <c r="R1199" s="21">
        <v>0.71</v>
      </c>
      <c r="S1199">
        <v>1496.75</v>
      </c>
      <c r="T1199" s="21">
        <v>0.04</v>
      </c>
      <c r="U1199" s="11">
        <f t="shared" si="365"/>
        <v>1644.7823079999998</v>
      </c>
      <c r="V1199" s="23">
        <f t="shared" si="366"/>
        <v>8057.7547851144827</v>
      </c>
      <c r="W1199" s="23">
        <f t="shared" si="367"/>
        <v>64927412.177035347</v>
      </c>
      <c r="X1199" s="23">
        <f t="shared" si="368"/>
        <v>1727.0214234</v>
      </c>
      <c r="Y1199" s="23">
        <f t="shared" si="369"/>
        <v>17760.291878228963</v>
      </c>
      <c r="AA1199">
        <v>202212</v>
      </c>
      <c r="AB1199" s="20" t="s">
        <v>31</v>
      </c>
      <c r="AC1199" s="20" t="s">
        <v>4826</v>
      </c>
      <c r="AD1199">
        <v>180579.07</v>
      </c>
      <c r="AE1199" s="21">
        <v>0.72</v>
      </c>
      <c r="AF1199">
        <v>547.37130000000002</v>
      </c>
      <c r="AG1199" s="22">
        <v>4.1999999999999997E-3</v>
      </c>
      <c r="AH1199" s="11">
        <f t="shared" si="370"/>
        <v>546.07110767999995</v>
      </c>
      <c r="AI1199" s="23">
        <f t="shared" si="371"/>
        <v>8408.3467784124241</v>
      </c>
      <c r="AJ1199" s="23">
        <f t="shared" si="372"/>
        <v>70700295.546038598</v>
      </c>
      <c r="AK1199" s="23">
        <f t="shared" si="373"/>
        <v>573.37466306399995</v>
      </c>
      <c r="AL1199" s="23">
        <f t="shared" si="374"/>
        <v>17362.764664504848</v>
      </c>
      <c r="AN1199">
        <v>202212</v>
      </c>
      <c r="AO1199" s="20" t="s">
        <v>33</v>
      </c>
      <c r="AP1199" s="20" t="s">
        <v>4827</v>
      </c>
      <c r="AQ1199">
        <v>591.65</v>
      </c>
      <c r="AR1199" s="21">
        <v>0.86</v>
      </c>
      <c r="AS1199">
        <v>2.29</v>
      </c>
      <c r="AT1199">
        <v>4.5000000000000005E-3</v>
      </c>
      <c r="AU1199" s="11">
        <f t="shared" si="375"/>
        <v>2.2896855</v>
      </c>
      <c r="AV1199" s="23">
        <f t="shared" si="376"/>
        <v>34.055731187798479</v>
      </c>
      <c r="AW1199" s="23">
        <f t="shared" si="377"/>
        <v>1159.7928267355901</v>
      </c>
      <c r="AX1199" s="23">
        <f t="shared" si="378"/>
        <v>2.4041697750000002</v>
      </c>
      <c r="AY1199" s="23">
        <f t="shared" si="379"/>
        <v>70.401147875596962</v>
      </c>
      <c r="AZ1199" s="23"/>
      <c r="BA1199" s="23"/>
    </row>
    <row r="1200" spans="1:53">
      <c r="A1200">
        <v>202212</v>
      </c>
      <c r="B1200" s="20" t="s">
        <v>27</v>
      </c>
      <c r="C1200" s="20" t="s">
        <v>4828</v>
      </c>
      <c r="D1200">
        <v>29421.99</v>
      </c>
      <c r="E1200" s="21">
        <v>0.68</v>
      </c>
      <c r="F1200">
        <v>969.02</v>
      </c>
      <c r="G1200" s="22">
        <v>4.8399999999999999E-2</v>
      </c>
      <c r="H1200" s="11">
        <f t="shared" si="360"/>
        <v>968.33653488000016</v>
      </c>
      <c r="I1200" s="23">
        <f t="shared" si="361"/>
        <v>4293.6916622425197</v>
      </c>
      <c r="J1200" s="23">
        <f t="shared" si="362"/>
        <v>18435788.090410933</v>
      </c>
      <c r="K1200" s="23">
        <f t="shared" si="363"/>
        <v>1016.7533616240003</v>
      </c>
      <c r="L1200" s="23">
        <f t="shared" si="364"/>
        <v>9555.7198593650392</v>
      </c>
      <c r="N1200">
        <v>202212</v>
      </c>
      <c r="O1200" s="20" t="s">
        <v>29</v>
      </c>
      <c r="P1200" s="20" t="s">
        <v>4829</v>
      </c>
      <c r="Q1200">
        <v>64406.19</v>
      </c>
      <c r="R1200" s="21">
        <v>0.71</v>
      </c>
      <c r="S1200">
        <v>1664.51</v>
      </c>
      <c r="T1200" s="21">
        <v>0.04</v>
      </c>
      <c r="U1200" s="11">
        <f t="shared" si="365"/>
        <v>1829.135796</v>
      </c>
      <c r="V1200" s="23">
        <f t="shared" si="366"/>
        <v>8960.8987409190868</v>
      </c>
      <c r="W1200" s="23">
        <f t="shared" si="367"/>
        <v>80297706.24500528</v>
      </c>
      <c r="X1200" s="23">
        <f t="shared" si="368"/>
        <v>1920.5925858000001</v>
      </c>
      <c r="Y1200" s="23">
        <f t="shared" si="369"/>
        <v>19750.933277838172</v>
      </c>
      <c r="AA1200">
        <v>202212</v>
      </c>
      <c r="AB1200" s="20" t="s">
        <v>31</v>
      </c>
      <c r="AC1200" s="20" t="s">
        <v>4830</v>
      </c>
      <c r="AD1200">
        <v>174924.69</v>
      </c>
      <c r="AE1200" s="21">
        <v>0.72</v>
      </c>
      <c r="AF1200">
        <v>530.23170000000005</v>
      </c>
      <c r="AG1200" s="22">
        <v>4.1999999999999997E-3</v>
      </c>
      <c r="AH1200" s="11">
        <f t="shared" si="370"/>
        <v>528.97226255999999</v>
      </c>
      <c r="AI1200" s="23">
        <f t="shared" si="371"/>
        <v>8145.0605190639872</v>
      </c>
      <c r="AJ1200" s="23">
        <f t="shared" si="372"/>
        <v>66342010.859214909</v>
      </c>
      <c r="AK1200" s="23">
        <f t="shared" si="373"/>
        <v>555.42087568800002</v>
      </c>
      <c r="AL1200" s="23">
        <f t="shared" si="374"/>
        <v>16819.093300687975</v>
      </c>
      <c r="AN1200">
        <v>202212</v>
      </c>
      <c r="AO1200" s="20" t="s">
        <v>33</v>
      </c>
      <c r="AP1200" s="20" t="s">
        <v>4831</v>
      </c>
      <c r="AQ1200">
        <v>1605.66</v>
      </c>
      <c r="AR1200" s="21">
        <v>0.86</v>
      </c>
      <c r="AS1200">
        <v>12.98</v>
      </c>
      <c r="AT1200">
        <v>9.3999999999999986E-3</v>
      </c>
      <c r="AU1200" s="11">
        <f t="shared" si="375"/>
        <v>12.980155439999999</v>
      </c>
      <c r="AV1200" s="23">
        <f t="shared" si="376"/>
        <v>133.24935892833849</v>
      </c>
      <c r="AW1200" s="23">
        <f t="shared" si="377"/>
        <v>17755.391654813182</v>
      </c>
      <c r="AX1200" s="23">
        <f t="shared" si="378"/>
        <v>13.629163212</v>
      </c>
      <c r="AY1200" s="23">
        <f t="shared" si="379"/>
        <v>279.47887329667697</v>
      </c>
      <c r="AZ1200" s="23"/>
      <c r="BA1200" s="23"/>
    </row>
    <row r="1201" spans="1:53">
      <c r="A1201">
        <v>202212</v>
      </c>
      <c r="B1201" s="20" t="s">
        <v>27</v>
      </c>
      <c r="C1201" s="20" t="s">
        <v>4832</v>
      </c>
      <c r="D1201">
        <v>34225.25</v>
      </c>
      <c r="E1201" s="21">
        <v>0.68</v>
      </c>
      <c r="F1201">
        <v>1127.22</v>
      </c>
      <c r="G1201" s="22">
        <v>4.8399999999999999E-2</v>
      </c>
      <c r="H1201" s="11">
        <f t="shared" si="360"/>
        <v>1126.4214280000001</v>
      </c>
      <c r="I1201" s="23">
        <f t="shared" si="361"/>
        <v>4994.6543576136683</v>
      </c>
      <c r="J1201" s="23">
        <f t="shared" si="362"/>
        <v>24946572.152029205</v>
      </c>
      <c r="K1201" s="23">
        <f t="shared" si="363"/>
        <v>1182.7424994000003</v>
      </c>
      <c r="L1201" s="23">
        <f t="shared" si="364"/>
        <v>11115.730143227336</v>
      </c>
      <c r="N1201">
        <v>202212</v>
      </c>
      <c r="O1201" s="20" t="s">
        <v>29</v>
      </c>
      <c r="P1201" s="20" t="s">
        <v>4833</v>
      </c>
      <c r="Q1201">
        <v>29844.1</v>
      </c>
      <c r="R1201" s="21">
        <v>0.71</v>
      </c>
      <c r="S1201">
        <v>771.29</v>
      </c>
      <c r="T1201" s="21">
        <v>0.04</v>
      </c>
      <c r="U1201" s="11">
        <f t="shared" si="365"/>
        <v>847.57243999999992</v>
      </c>
      <c r="V1201" s="23">
        <f t="shared" si="366"/>
        <v>4152.2399960914208</v>
      </c>
      <c r="W1201" s="23">
        <f t="shared" si="367"/>
        <v>17241096.985141281</v>
      </c>
      <c r="X1201" s="23">
        <f t="shared" si="368"/>
        <v>889.95106199999998</v>
      </c>
      <c r="Y1201" s="23">
        <f t="shared" si="369"/>
        <v>9152.0524321828416</v>
      </c>
      <c r="AA1201">
        <v>202212</v>
      </c>
      <c r="AB1201" s="20" t="s">
        <v>31</v>
      </c>
      <c r="AC1201" s="20" t="s">
        <v>4834</v>
      </c>
      <c r="AD1201">
        <v>167604.10999999999</v>
      </c>
      <c r="AE1201" s="21">
        <v>0.72</v>
      </c>
      <c r="AF1201">
        <v>508.04160000000002</v>
      </c>
      <c r="AG1201" s="22">
        <v>4.1999999999999997E-3</v>
      </c>
      <c r="AH1201" s="11">
        <f t="shared" si="370"/>
        <v>506.8348286399999</v>
      </c>
      <c r="AI1201" s="23">
        <f t="shared" si="371"/>
        <v>7804.1905873542346</v>
      </c>
      <c r="AJ1201" s="23">
        <f t="shared" si="372"/>
        <v>60905390.723748431</v>
      </c>
      <c r="AK1201" s="23">
        <f t="shared" si="373"/>
        <v>532.17657007199989</v>
      </c>
      <c r="AL1201" s="23">
        <f t="shared" si="374"/>
        <v>16115.216003348469</v>
      </c>
      <c r="AN1201">
        <v>202212</v>
      </c>
      <c r="AO1201" s="20" t="s">
        <v>33</v>
      </c>
      <c r="AP1201" s="20" t="s">
        <v>4835</v>
      </c>
      <c r="AQ1201">
        <v>2065.69</v>
      </c>
      <c r="AR1201" s="21">
        <v>0.86</v>
      </c>
      <c r="AS1201">
        <v>25.05</v>
      </c>
      <c r="AT1201">
        <v>1.41E-2</v>
      </c>
      <c r="AU1201" s="11">
        <f t="shared" si="375"/>
        <v>25.048556940000001</v>
      </c>
      <c r="AV1201" s="23">
        <f t="shared" si="376"/>
        <v>209.45444821883774</v>
      </c>
      <c r="AW1201" s="23">
        <f t="shared" si="377"/>
        <v>43871.165878657783</v>
      </c>
      <c r="AX1201" s="23">
        <f t="shared" si="378"/>
        <v>26.300984787000001</v>
      </c>
      <c r="AY1201" s="23">
        <f t="shared" si="379"/>
        <v>443.95745337767551</v>
      </c>
      <c r="AZ1201" s="23"/>
      <c r="BA1201" s="23"/>
    </row>
    <row r="1202" spans="1:53">
      <c r="A1202">
        <v>202212</v>
      </c>
      <c r="B1202" s="20" t="s">
        <v>27</v>
      </c>
      <c r="C1202" s="20" t="s">
        <v>4836</v>
      </c>
      <c r="D1202">
        <v>175447.93</v>
      </c>
      <c r="E1202" s="21">
        <v>0.68</v>
      </c>
      <c r="F1202">
        <v>5778.44</v>
      </c>
      <c r="G1202" s="22">
        <v>4.8399999999999999E-2</v>
      </c>
      <c r="H1202" s="11">
        <f t="shared" si="360"/>
        <v>5774.34227216</v>
      </c>
      <c r="I1202" s="23">
        <f t="shared" si="361"/>
        <v>25603.955211687215</v>
      </c>
      <c r="J1202" s="23">
        <f t="shared" si="362"/>
        <v>655562522.48208487</v>
      </c>
      <c r="K1202" s="23">
        <f t="shared" si="363"/>
        <v>6063.0593857680005</v>
      </c>
      <c r="L1202" s="23">
        <f t="shared" si="364"/>
        <v>56982.252695534429</v>
      </c>
      <c r="N1202">
        <v>202212</v>
      </c>
      <c r="O1202" s="20" t="s">
        <v>29</v>
      </c>
      <c r="P1202" s="20" t="s">
        <v>4837</v>
      </c>
      <c r="Q1202">
        <v>40570.85</v>
      </c>
      <c r="R1202" s="21">
        <v>0.71</v>
      </c>
      <c r="S1202">
        <v>1048.51</v>
      </c>
      <c r="T1202" s="21">
        <v>0.04</v>
      </c>
      <c r="U1202" s="11">
        <f t="shared" si="365"/>
        <v>1152.2121399999999</v>
      </c>
      <c r="V1202" s="23">
        <f t="shared" si="366"/>
        <v>5644.6636368805093</v>
      </c>
      <c r="W1202" s="23">
        <f t="shared" si="367"/>
        <v>31862227.5735211</v>
      </c>
      <c r="X1202" s="23">
        <f t="shared" si="368"/>
        <v>1209.8227469999999</v>
      </c>
      <c r="Y1202" s="23">
        <f t="shared" si="369"/>
        <v>12441.539413761018</v>
      </c>
      <c r="AA1202">
        <v>202212</v>
      </c>
      <c r="AB1202" s="20" t="s">
        <v>31</v>
      </c>
      <c r="AC1202" s="20" t="s">
        <v>4838</v>
      </c>
      <c r="AD1202">
        <v>200139.42</v>
      </c>
      <c r="AE1202" s="21">
        <v>0.72</v>
      </c>
      <c r="AF1202">
        <v>606.6626</v>
      </c>
      <c r="AG1202" s="22">
        <v>4.1999999999999997E-3</v>
      </c>
      <c r="AH1202" s="11">
        <f t="shared" si="370"/>
        <v>605.22160608000002</v>
      </c>
      <c r="AI1202" s="23">
        <f t="shared" si="371"/>
        <v>9319.1400719381891</v>
      </c>
      <c r="AJ1202" s="23">
        <f t="shared" si="372"/>
        <v>86846371.680404112</v>
      </c>
      <c r="AK1202" s="23">
        <f t="shared" si="373"/>
        <v>635.48268638400009</v>
      </c>
      <c r="AL1202" s="23">
        <f t="shared" si="374"/>
        <v>19243.501749956376</v>
      </c>
      <c r="AN1202">
        <v>202212</v>
      </c>
      <c r="AO1202" s="20" t="s">
        <v>33</v>
      </c>
      <c r="AP1202" s="20" t="s">
        <v>4839</v>
      </c>
      <c r="AQ1202">
        <v>1171.24</v>
      </c>
      <c r="AR1202" s="21">
        <v>0.86</v>
      </c>
      <c r="AS1202">
        <v>8.66</v>
      </c>
      <c r="AT1202">
        <v>8.6E-3</v>
      </c>
      <c r="AU1202" s="11">
        <f t="shared" si="375"/>
        <v>8.662491039999999</v>
      </c>
      <c r="AV1202" s="23">
        <f t="shared" si="376"/>
        <v>93.007512674380109</v>
      </c>
      <c r="AW1202" s="23">
        <f t="shared" si="377"/>
        <v>8650.3974138749763</v>
      </c>
      <c r="AX1202" s="23">
        <f t="shared" si="378"/>
        <v>9.0956155919999997</v>
      </c>
      <c r="AY1202" s="23">
        <f t="shared" si="379"/>
        <v>194.67751638876021</v>
      </c>
      <c r="AZ1202" s="23"/>
      <c r="BA1202" s="23"/>
    </row>
    <row r="1203" spans="1:53">
      <c r="A1203">
        <v>202212</v>
      </c>
      <c r="B1203" s="20" t="s">
        <v>27</v>
      </c>
      <c r="C1203" s="20" t="s">
        <v>4840</v>
      </c>
      <c r="D1203">
        <v>67196.95</v>
      </c>
      <c r="E1203" s="21">
        <v>0.68</v>
      </c>
      <c r="F1203">
        <v>2213.15</v>
      </c>
      <c r="G1203" s="22">
        <v>4.8399999999999999E-2</v>
      </c>
      <c r="H1203" s="11">
        <f t="shared" si="360"/>
        <v>2211.5860183999998</v>
      </c>
      <c r="I1203" s="23">
        <f t="shared" si="361"/>
        <v>9806.3721707174609</v>
      </c>
      <c r="J1203" s="23">
        <f t="shared" si="362"/>
        <v>96164935.150621891</v>
      </c>
      <c r="K1203" s="23">
        <f t="shared" si="363"/>
        <v>2322.16531932</v>
      </c>
      <c r="L1203" s="23">
        <f t="shared" si="364"/>
        <v>21824.330359834923</v>
      </c>
      <c r="N1203">
        <v>202212</v>
      </c>
      <c r="O1203" s="20" t="s">
        <v>29</v>
      </c>
      <c r="P1203" s="20" t="s">
        <v>4841</v>
      </c>
      <c r="Q1203">
        <v>19124.04</v>
      </c>
      <c r="R1203" s="21">
        <v>0.71</v>
      </c>
      <c r="S1203">
        <v>494.24</v>
      </c>
      <c r="T1203" s="21">
        <v>0.04</v>
      </c>
      <c r="U1203" s="11">
        <f t="shared" si="365"/>
        <v>543.12273600000003</v>
      </c>
      <c r="V1203" s="23">
        <f t="shared" si="366"/>
        <v>2660.7471418086716</v>
      </c>
      <c r="W1203" s="23">
        <f t="shared" si="367"/>
        <v>7079575.3526430149</v>
      </c>
      <c r="X1203" s="23">
        <f t="shared" si="368"/>
        <v>570.27887280000004</v>
      </c>
      <c r="Y1203" s="23">
        <f t="shared" si="369"/>
        <v>5864.6170196173434</v>
      </c>
      <c r="AA1203">
        <v>202212</v>
      </c>
      <c r="AB1203" s="20" t="s">
        <v>31</v>
      </c>
      <c r="AC1203" s="20" t="s">
        <v>4842</v>
      </c>
      <c r="AD1203">
        <v>184329.41</v>
      </c>
      <c r="AE1203" s="21">
        <v>0.72</v>
      </c>
      <c r="AF1203">
        <v>558.73929999999996</v>
      </c>
      <c r="AG1203" s="22">
        <v>4.1999999999999997E-3</v>
      </c>
      <c r="AH1203" s="11">
        <f t="shared" si="370"/>
        <v>557.41213583999991</v>
      </c>
      <c r="AI1203" s="23">
        <f t="shared" si="371"/>
        <v>8582.9747641305439</v>
      </c>
      <c r="AJ1203" s="23">
        <f t="shared" si="372"/>
        <v>73667455.801701769</v>
      </c>
      <c r="AK1203" s="23">
        <f t="shared" si="373"/>
        <v>585.28274263199989</v>
      </c>
      <c r="AL1203" s="23">
        <f t="shared" si="374"/>
        <v>17723.361664101089</v>
      </c>
      <c r="AN1203">
        <v>202212</v>
      </c>
      <c r="AO1203" s="20" t="s">
        <v>33</v>
      </c>
      <c r="AP1203" s="20" t="s">
        <v>4843</v>
      </c>
      <c r="AQ1203">
        <v>4373.8999999999996</v>
      </c>
      <c r="AR1203" s="21">
        <v>0.86</v>
      </c>
      <c r="AS1203">
        <v>282.87</v>
      </c>
      <c r="AT1203">
        <v>7.5199999999999989E-2</v>
      </c>
      <c r="AU1203" s="11">
        <f t="shared" si="375"/>
        <v>282.86886079999994</v>
      </c>
      <c r="AV1203" s="23">
        <f t="shared" si="376"/>
        <v>991.97363997607977</v>
      </c>
      <c r="AW1203" s="23">
        <f t="shared" si="377"/>
        <v>984011.70240739314</v>
      </c>
      <c r="AX1203" s="23">
        <f t="shared" si="378"/>
        <v>297.01230383999996</v>
      </c>
      <c r="AY1203" s="23">
        <f t="shared" si="379"/>
        <v>2266.8161407521593</v>
      </c>
      <c r="AZ1203" s="23"/>
      <c r="BA1203" s="23"/>
    </row>
    <row r="1204" spans="1:53">
      <c r="A1204">
        <v>202212</v>
      </c>
      <c r="B1204" s="20" t="s">
        <v>27</v>
      </c>
      <c r="C1204" s="20" t="s">
        <v>4844</v>
      </c>
      <c r="D1204">
        <v>60028.61</v>
      </c>
      <c r="E1204" s="21">
        <v>0.68</v>
      </c>
      <c r="F1204">
        <v>1977.06</v>
      </c>
      <c r="G1204" s="22">
        <v>4.8399999999999999E-2</v>
      </c>
      <c r="H1204" s="11">
        <f t="shared" si="360"/>
        <v>1975.6616123200004</v>
      </c>
      <c r="I1204" s="23">
        <f t="shared" si="361"/>
        <v>8760.2620439000875</v>
      </c>
      <c r="J1204" s="23">
        <f t="shared" si="362"/>
        <v>76742191.077796534</v>
      </c>
      <c r="K1204" s="23">
        <f t="shared" si="363"/>
        <v>2074.4446929360006</v>
      </c>
      <c r="L1204" s="23">
        <f t="shared" si="364"/>
        <v>19496.185700120175</v>
      </c>
      <c r="N1204">
        <v>202212</v>
      </c>
      <c r="O1204" s="20" t="s">
        <v>29</v>
      </c>
      <c r="P1204" s="20" t="s">
        <v>4845</v>
      </c>
      <c r="Q1204">
        <v>55042.98</v>
      </c>
      <c r="R1204" s="21">
        <v>0.71</v>
      </c>
      <c r="S1204">
        <v>1422.53</v>
      </c>
      <c r="T1204" s="21">
        <v>0.04</v>
      </c>
      <c r="U1204" s="11">
        <f t="shared" si="365"/>
        <v>1563.220632</v>
      </c>
      <c r="V1204" s="23">
        <f t="shared" si="366"/>
        <v>7658.1858075820737</v>
      </c>
      <c r="W1204" s="23">
        <f t="shared" si="367"/>
        <v>58647809.863451496</v>
      </c>
      <c r="X1204" s="23">
        <f t="shared" si="368"/>
        <v>1641.3816636000001</v>
      </c>
      <c r="Y1204" s="23">
        <f t="shared" si="369"/>
        <v>16879.592247164146</v>
      </c>
      <c r="AA1204">
        <v>202212</v>
      </c>
      <c r="AB1204" s="20" t="s">
        <v>31</v>
      </c>
      <c r="AC1204" s="20" t="s">
        <v>4846</v>
      </c>
      <c r="AD1204">
        <v>125706.47</v>
      </c>
      <c r="AE1204" s="21">
        <v>0.72</v>
      </c>
      <c r="AF1204">
        <v>381.04149999999998</v>
      </c>
      <c r="AG1204" s="22">
        <v>4.1999999999999997E-3</v>
      </c>
      <c r="AH1204" s="11">
        <f t="shared" si="370"/>
        <v>380.13636527999995</v>
      </c>
      <c r="AI1204" s="23">
        <f t="shared" si="371"/>
        <v>5853.3006734949859</v>
      </c>
      <c r="AJ1204" s="23">
        <f t="shared" si="372"/>
        <v>34261128.774336852</v>
      </c>
      <c r="AK1204" s="23">
        <f t="shared" si="373"/>
        <v>399.14318354399995</v>
      </c>
      <c r="AL1204" s="23">
        <f t="shared" si="374"/>
        <v>12086.737712269971</v>
      </c>
      <c r="AN1204">
        <v>202212</v>
      </c>
      <c r="AO1204" s="20" t="s">
        <v>33</v>
      </c>
      <c r="AP1204" s="20" t="s">
        <v>4847</v>
      </c>
      <c r="AQ1204">
        <v>945.84</v>
      </c>
      <c r="AR1204" s="21">
        <v>0.86</v>
      </c>
      <c r="AS1204">
        <v>46.77</v>
      </c>
      <c r="AT1204">
        <v>5.7500000000000002E-2</v>
      </c>
      <c r="AU1204" s="11">
        <f t="shared" si="375"/>
        <v>46.771788000000001</v>
      </c>
      <c r="AV1204" s="23">
        <f t="shared" si="376"/>
        <v>189.36108336861159</v>
      </c>
      <c r="AW1204" s="23">
        <f t="shared" si="377"/>
        <v>35857.619894534269</v>
      </c>
      <c r="AX1204" s="23">
        <f t="shared" si="378"/>
        <v>49.110377400000004</v>
      </c>
      <c r="AY1204" s="23">
        <f t="shared" si="379"/>
        <v>425.49395473722319</v>
      </c>
      <c r="AZ1204" s="23"/>
      <c r="BA1204" s="23"/>
    </row>
    <row r="1205" spans="1:53">
      <c r="A1205">
        <v>202212</v>
      </c>
      <c r="B1205" s="20" t="s">
        <v>27</v>
      </c>
      <c r="C1205" s="20" t="s">
        <v>4848</v>
      </c>
      <c r="D1205">
        <v>50338.79</v>
      </c>
      <c r="E1205" s="21">
        <v>0.68</v>
      </c>
      <c r="F1205">
        <v>1657.93</v>
      </c>
      <c r="G1205" s="22">
        <v>4.8399999999999999E-2</v>
      </c>
      <c r="H1205" s="11">
        <f t="shared" si="360"/>
        <v>1656.7502564800002</v>
      </c>
      <c r="I1205" s="23">
        <f t="shared" si="361"/>
        <v>7346.1802859146201</v>
      </c>
      <c r="J1205" s="23">
        <f t="shared" si="362"/>
        <v>53966364.79316061</v>
      </c>
      <c r="K1205" s="23">
        <f t="shared" si="363"/>
        <v>1739.5877693040002</v>
      </c>
      <c r="L1205" s="23">
        <f t="shared" si="364"/>
        <v>16349.11082830924</v>
      </c>
      <c r="N1205">
        <v>202212</v>
      </c>
      <c r="O1205" s="20" t="s">
        <v>29</v>
      </c>
      <c r="P1205" s="20" t="s">
        <v>4849</v>
      </c>
      <c r="Q1205">
        <v>48313.36</v>
      </c>
      <c r="R1205" s="21">
        <v>0.71</v>
      </c>
      <c r="S1205">
        <v>1248.6099999999999</v>
      </c>
      <c r="T1205" s="21">
        <v>0.04</v>
      </c>
      <c r="U1205" s="11">
        <f t="shared" si="365"/>
        <v>1372.099424</v>
      </c>
      <c r="V1205" s="23">
        <f t="shared" si="366"/>
        <v>6721.8869303334131</v>
      </c>
      <c r="W1205" s="23">
        <f t="shared" si="367"/>
        <v>45183763.904187158</v>
      </c>
      <c r="X1205" s="23">
        <f t="shared" si="368"/>
        <v>1440.7043952000001</v>
      </c>
      <c r="Y1205" s="23">
        <f t="shared" si="369"/>
        <v>14815.873284666826</v>
      </c>
      <c r="AA1205">
        <v>202212</v>
      </c>
      <c r="AB1205" s="20" t="s">
        <v>31</v>
      </c>
      <c r="AC1205" s="20" t="s">
        <v>4850</v>
      </c>
      <c r="AD1205">
        <v>206684.67</v>
      </c>
      <c r="AE1205" s="21">
        <v>0.72</v>
      </c>
      <c r="AF1205">
        <v>626.50260000000003</v>
      </c>
      <c r="AG1205" s="22">
        <v>4.1999999999999997E-3</v>
      </c>
      <c r="AH1205" s="11">
        <f t="shared" si="370"/>
        <v>625.01444207999987</v>
      </c>
      <c r="AI1205" s="23">
        <f t="shared" si="371"/>
        <v>9623.9081259070335</v>
      </c>
      <c r="AJ1205" s="23">
        <f t="shared" si="372"/>
        <v>92619607.615899429</v>
      </c>
      <c r="AK1205" s="23">
        <f t="shared" si="373"/>
        <v>656.2651641839999</v>
      </c>
      <c r="AL1205" s="23">
        <f t="shared" si="374"/>
        <v>19872.830693894066</v>
      </c>
      <c r="AN1205">
        <v>202212</v>
      </c>
      <c r="AO1205" s="20" t="s">
        <v>33</v>
      </c>
      <c r="AP1205" s="20" t="s">
        <v>4851</v>
      </c>
      <c r="AQ1205">
        <v>464.6</v>
      </c>
      <c r="AR1205" s="21">
        <v>0.86</v>
      </c>
      <c r="AS1205">
        <v>13.5</v>
      </c>
      <c r="AT1205">
        <v>3.3799999999999997E-2</v>
      </c>
      <c r="AU1205" s="11">
        <f t="shared" si="375"/>
        <v>13.5049928</v>
      </c>
      <c r="AV1205" s="23">
        <f t="shared" si="376"/>
        <v>72.205374264446192</v>
      </c>
      <c r="AW1205" s="23">
        <f t="shared" si="377"/>
        <v>5213.6160726687485</v>
      </c>
      <c r="AX1205" s="23">
        <f t="shared" si="378"/>
        <v>14.180242440000001</v>
      </c>
      <c r="AY1205" s="23">
        <f t="shared" si="379"/>
        <v>157.91574132889238</v>
      </c>
      <c r="AZ1205" s="23"/>
      <c r="BA1205" s="23"/>
    </row>
    <row r="1206" spans="1:53">
      <c r="A1206">
        <v>202212</v>
      </c>
      <c r="B1206" s="20" t="s">
        <v>27</v>
      </c>
      <c r="C1206" s="20" t="s">
        <v>4852</v>
      </c>
      <c r="D1206">
        <v>68473.03</v>
      </c>
      <c r="E1206" s="21">
        <v>0.68</v>
      </c>
      <c r="F1206">
        <v>2255.1799999999998</v>
      </c>
      <c r="G1206" s="22">
        <v>4.8399999999999999E-2</v>
      </c>
      <c r="H1206" s="11">
        <f t="shared" si="360"/>
        <v>2253.5843633599998</v>
      </c>
      <c r="I1206" s="23">
        <f t="shared" si="361"/>
        <v>9992.5966258394437</v>
      </c>
      <c r="J1206" s="23">
        <f t="shared" si="362"/>
        <v>99851987.326737836</v>
      </c>
      <c r="K1206" s="23">
        <f t="shared" si="363"/>
        <v>2366.263581528</v>
      </c>
      <c r="L1206" s="23">
        <f t="shared" si="364"/>
        <v>22238.777615038889</v>
      </c>
      <c r="N1206">
        <v>202212</v>
      </c>
      <c r="O1206" s="20" t="s">
        <v>29</v>
      </c>
      <c r="P1206" s="20" t="s">
        <v>4853</v>
      </c>
      <c r="Q1206">
        <v>42599.41</v>
      </c>
      <c r="R1206" s="21">
        <v>0.71</v>
      </c>
      <c r="S1206">
        <v>1100.93</v>
      </c>
      <c r="T1206" s="21">
        <v>0.04</v>
      </c>
      <c r="U1206" s="11">
        <f t="shared" si="365"/>
        <v>1209.8232439999999</v>
      </c>
      <c r="V1206" s="23">
        <f t="shared" si="366"/>
        <v>5926.8992535173393</v>
      </c>
      <c r="W1206" s="23">
        <f t="shared" si="367"/>
        <v>35128134.761344396</v>
      </c>
      <c r="X1206" s="23">
        <f t="shared" si="368"/>
        <v>1270.3144061999999</v>
      </c>
      <c r="Y1206" s="23">
        <f t="shared" si="369"/>
        <v>13063.621751034678</v>
      </c>
      <c r="AA1206">
        <v>202212</v>
      </c>
      <c r="AB1206" s="20" t="s">
        <v>31</v>
      </c>
      <c r="AC1206" s="20" t="s">
        <v>4854</v>
      </c>
      <c r="AD1206">
        <v>167398</v>
      </c>
      <c r="AE1206" s="21">
        <v>0.72</v>
      </c>
      <c r="AF1206">
        <v>507.41680000000002</v>
      </c>
      <c r="AG1206" s="22">
        <v>4.1999999999999997E-3</v>
      </c>
      <c r="AH1206" s="11">
        <f t="shared" si="370"/>
        <v>506.21155199999998</v>
      </c>
      <c r="AI1206" s="23">
        <f t="shared" si="371"/>
        <v>7794.5934377261055</v>
      </c>
      <c r="AJ1206" s="23">
        <f t="shared" si="372"/>
        <v>60755686.859442867</v>
      </c>
      <c r="AK1206" s="23">
        <f t="shared" si="373"/>
        <v>531.52212959999997</v>
      </c>
      <c r="AL1206" s="23">
        <f t="shared" si="374"/>
        <v>16095.398427452212</v>
      </c>
      <c r="AN1206">
        <v>202212</v>
      </c>
      <c r="AO1206" s="20" t="s">
        <v>33</v>
      </c>
      <c r="AP1206" s="20" t="s">
        <v>4855</v>
      </c>
      <c r="AQ1206">
        <v>3414.1</v>
      </c>
      <c r="AR1206" s="21">
        <v>0.86</v>
      </c>
      <c r="AS1206">
        <v>134.77000000000001</v>
      </c>
      <c r="AT1206">
        <v>4.5899999999999996E-2</v>
      </c>
      <c r="AU1206" s="11">
        <f t="shared" si="375"/>
        <v>134.76818339999997</v>
      </c>
      <c r="AV1206" s="23">
        <f t="shared" si="376"/>
        <v>614.43787643387702</v>
      </c>
      <c r="AW1206" s="23">
        <f t="shared" si="377"/>
        <v>377533.90399657231</v>
      </c>
      <c r="AX1206" s="23">
        <f t="shared" si="378"/>
        <v>141.50659256999998</v>
      </c>
      <c r="AY1206" s="23">
        <f t="shared" si="379"/>
        <v>1363.643936267754</v>
      </c>
      <c r="AZ1206" s="23"/>
      <c r="BA1206" s="23"/>
    </row>
    <row r="1207" spans="1:53">
      <c r="A1207">
        <v>202212</v>
      </c>
      <c r="B1207" s="20" t="s">
        <v>27</v>
      </c>
      <c r="C1207" s="20" t="s">
        <v>4856</v>
      </c>
      <c r="D1207">
        <v>43161.09</v>
      </c>
      <c r="E1207" s="21">
        <v>0.68</v>
      </c>
      <c r="F1207">
        <v>1421.53</v>
      </c>
      <c r="G1207" s="22">
        <v>4.8399999999999999E-2</v>
      </c>
      <c r="H1207" s="11">
        <f t="shared" si="360"/>
        <v>1420.5177940799999</v>
      </c>
      <c r="I1207" s="23">
        <f t="shared" si="361"/>
        <v>6298.7042095486722</v>
      </c>
      <c r="J1207" s="23">
        <f t="shared" si="362"/>
        <v>39673674.71938616</v>
      </c>
      <c r="K1207" s="23">
        <f t="shared" si="363"/>
        <v>1491.543683784</v>
      </c>
      <c r="L1207" s="23">
        <f t="shared" si="364"/>
        <v>14017.926213177345</v>
      </c>
      <c r="N1207">
        <v>202212</v>
      </c>
      <c r="O1207" s="20" t="s">
        <v>29</v>
      </c>
      <c r="P1207" s="20" t="s">
        <v>4857</v>
      </c>
      <c r="Q1207">
        <v>41282.25</v>
      </c>
      <c r="R1207" s="21">
        <v>0.71</v>
      </c>
      <c r="S1207">
        <v>1066.8900000000001</v>
      </c>
      <c r="T1207" s="21">
        <v>0.04</v>
      </c>
      <c r="U1207" s="11">
        <f t="shared" si="365"/>
        <v>1172.4159</v>
      </c>
      <c r="V1207" s="23">
        <f t="shared" si="366"/>
        <v>5743.6414426518159</v>
      </c>
      <c r="W1207" s="23">
        <f t="shared" si="367"/>
        <v>32989417.021747433</v>
      </c>
      <c r="X1207" s="23">
        <f t="shared" si="368"/>
        <v>1231.036695</v>
      </c>
      <c r="Y1207" s="23">
        <f t="shared" si="369"/>
        <v>12659.698785303632</v>
      </c>
      <c r="AA1207">
        <v>202212</v>
      </c>
      <c r="AB1207" s="20" t="s">
        <v>31</v>
      </c>
      <c r="AC1207" s="20" t="s">
        <v>4858</v>
      </c>
      <c r="AD1207">
        <v>246559.59</v>
      </c>
      <c r="AE1207" s="21">
        <v>0.72</v>
      </c>
      <c r="AF1207">
        <v>747.37139999999999</v>
      </c>
      <c r="AG1207" s="22">
        <v>4.1999999999999997E-3</v>
      </c>
      <c r="AH1207" s="11">
        <f t="shared" si="370"/>
        <v>745.59620015999985</v>
      </c>
      <c r="AI1207" s="23">
        <f t="shared" si="371"/>
        <v>11480.613640679334</v>
      </c>
      <c r="AJ1207" s="23">
        <f t="shared" si="372"/>
        <v>131804489.56655239</v>
      </c>
      <c r="AK1207" s="23">
        <f t="shared" si="373"/>
        <v>782.87601016799988</v>
      </c>
      <c r="AL1207" s="23">
        <f t="shared" si="374"/>
        <v>23706.823481518666</v>
      </c>
      <c r="AN1207">
        <v>202212</v>
      </c>
      <c r="AO1207" s="20" t="s">
        <v>33</v>
      </c>
      <c r="AP1207" s="20" t="s">
        <v>4859</v>
      </c>
      <c r="AQ1207">
        <v>3414.1</v>
      </c>
      <c r="AR1207" s="21">
        <v>0.86</v>
      </c>
      <c r="AS1207">
        <v>14.97</v>
      </c>
      <c r="AT1207">
        <v>5.1000000000000004E-3</v>
      </c>
      <c r="AU1207" s="11">
        <f t="shared" si="375"/>
        <v>14.9742426</v>
      </c>
      <c r="AV1207" s="23">
        <f t="shared" si="376"/>
        <v>209.14596598243043</v>
      </c>
      <c r="AW1207" s="23">
        <f t="shared" si="377"/>
        <v>43742.035086723947</v>
      </c>
      <c r="AX1207" s="23">
        <f t="shared" si="378"/>
        <v>15.722954730000001</v>
      </c>
      <c r="AY1207" s="23">
        <f t="shared" si="379"/>
        <v>433.26617456486088</v>
      </c>
      <c r="AZ1207" s="23"/>
      <c r="BA1207" s="23"/>
    </row>
    <row r="1208" spans="1:53">
      <c r="A1208">
        <v>202212</v>
      </c>
      <c r="B1208" s="20" t="s">
        <v>27</v>
      </c>
      <c r="C1208" s="20" t="s">
        <v>4860</v>
      </c>
      <c r="D1208">
        <v>32598.29</v>
      </c>
      <c r="E1208" s="21">
        <v>0.68</v>
      </c>
      <c r="F1208">
        <v>1073.6400000000001</v>
      </c>
      <c r="G1208" s="22">
        <v>4.8399999999999999E-2</v>
      </c>
      <c r="H1208" s="11">
        <f t="shared" si="360"/>
        <v>1072.8749204800001</v>
      </c>
      <c r="I1208" s="23">
        <f t="shared" si="361"/>
        <v>4757.2243065939347</v>
      </c>
      <c r="J1208" s="23">
        <f t="shared" si="362"/>
        <v>22631183.103248142</v>
      </c>
      <c r="K1208" s="23">
        <f t="shared" si="363"/>
        <v>1126.5186665040003</v>
      </c>
      <c r="L1208" s="23">
        <f t="shared" si="364"/>
        <v>10587.32353366787</v>
      </c>
      <c r="N1208">
        <v>202212</v>
      </c>
      <c r="O1208" s="20" t="s">
        <v>29</v>
      </c>
      <c r="P1208" s="20" t="s">
        <v>4861</v>
      </c>
      <c r="Q1208">
        <v>61398.2</v>
      </c>
      <c r="R1208" s="21">
        <v>0.71</v>
      </c>
      <c r="S1208">
        <v>1586.77</v>
      </c>
      <c r="T1208" s="21">
        <v>0.04</v>
      </c>
      <c r="U1208" s="11">
        <f t="shared" si="365"/>
        <v>1743.7088799999999</v>
      </c>
      <c r="V1208" s="23">
        <f t="shared" si="366"/>
        <v>8542.3940319198846</v>
      </c>
      <c r="W1208" s="23">
        <f t="shared" si="367"/>
        <v>72972495.796580464</v>
      </c>
      <c r="X1208" s="23">
        <f t="shared" si="368"/>
        <v>1830.8943239999999</v>
      </c>
      <c r="Y1208" s="23">
        <f t="shared" si="369"/>
        <v>18828.496943839767</v>
      </c>
      <c r="AA1208">
        <v>202212</v>
      </c>
      <c r="AB1208" s="20" t="s">
        <v>31</v>
      </c>
      <c r="AC1208" s="20" t="s">
        <v>4862</v>
      </c>
      <c r="AD1208">
        <v>216215.4</v>
      </c>
      <c r="AE1208" s="21">
        <v>0.72</v>
      </c>
      <c r="AF1208">
        <v>655.39210000000003</v>
      </c>
      <c r="AG1208" s="22">
        <v>4.1999999999999997E-3</v>
      </c>
      <c r="AH1208" s="11">
        <f t="shared" si="370"/>
        <v>653.83536959999992</v>
      </c>
      <c r="AI1208" s="23">
        <f t="shared" si="371"/>
        <v>10067.689804987664</v>
      </c>
      <c r="AJ1208" s="23">
        <f t="shared" si="372"/>
        <v>101358378.00945254</v>
      </c>
      <c r="AK1208" s="23">
        <f t="shared" si="373"/>
        <v>686.52713807999999</v>
      </c>
      <c r="AL1208" s="23">
        <f t="shared" si="374"/>
        <v>20789.214979575328</v>
      </c>
      <c r="AN1208">
        <v>202212</v>
      </c>
      <c r="AO1208" s="20" t="s">
        <v>33</v>
      </c>
      <c r="AP1208" s="20" t="s">
        <v>4863</v>
      </c>
      <c r="AQ1208">
        <v>2078.16</v>
      </c>
      <c r="AR1208" s="21">
        <v>0.86</v>
      </c>
      <c r="AS1208">
        <v>41.11</v>
      </c>
      <c r="AT1208">
        <v>2.3E-2</v>
      </c>
      <c r="AU1208" s="11">
        <f t="shared" si="375"/>
        <v>41.106004800000001</v>
      </c>
      <c r="AV1208" s="23">
        <f t="shared" si="376"/>
        <v>267.90981992757719</v>
      </c>
      <c r="AW1208" s="23">
        <f t="shared" si="377"/>
        <v>71775.671613626837</v>
      </c>
      <c r="AX1208" s="23">
        <f t="shared" si="378"/>
        <v>43.161305040000002</v>
      </c>
      <c r="AY1208" s="23">
        <f t="shared" si="379"/>
        <v>576.92564465515443</v>
      </c>
      <c r="AZ1208" s="23"/>
      <c r="BA1208" s="23"/>
    </row>
    <row r="1209" spans="1:53">
      <c r="A1209">
        <v>202212</v>
      </c>
      <c r="B1209" s="20" t="s">
        <v>27</v>
      </c>
      <c r="C1209" s="20" t="s">
        <v>4864</v>
      </c>
      <c r="D1209">
        <v>20595.39</v>
      </c>
      <c r="E1209" s="21">
        <v>0.68</v>
      </c>
      <c r="F1209">
        <v>678.32</v>
      </c>
      <c r="G1209" s="22">
        <v>4.8399999999999999E-2</v>
      </c>
      <c r="H1209" s="11">
        <f t="shared" si="360"/>
        <v>677.83547567999994</v>
      </c>
      <c r="I1209" s="23">
        <f t="shared" si="361"/>
        <v>3005.5837257654207</v>
      </c>
      <c r="J1209" s="23">
        <f t="shared" si="362"/>
        <v>9033533.5325859468</v>
      </c>
      <c r="K1209" s="23">
        <f t="shared" si="363"/>
        <v>711.72724946400001</v>
      </c>
      <c r="L1209" s="23">
        <f t="shared" si="364"/>
        <v>6689.0029272108413</v>
      </c>
      <c r="N1209">
        <v>202212</v>
      </c>
      <c r="O1209" s="20" t="s">
        <v>29</v>
      </c>
      <c r="P1209" s="20" t="s">
        <v>4865</v>
      </c>
      <c r="Q1209">
        <v>217913.43</v>
      </c>
      <c r="R1209" s="21">
        <v>0.71</v>
      </c>
      <c r="S1209">
        <v>5631.75</v>
      </c>
      <c r="T1209" s="21">
        <v>0.04</v>
      </c>
      <c r="U1209" s="11">
        <f t="shared" si="365"/>
        <v>6188.7414119999994</v>
      </c>
      <c r="V1209" s="23">
        <f t="shared" si="366"/>
        <v>30318.517218862959</v>
      </c>
      <c r="W1209" s="23">
        <f t="shared" si="367"/>
        <v>919212486.35048974</v>
      </c>
      <c r="X1209" s="23">
        <f t="shared" si="368"/>
        <v>6498.1784825999994</v>
      </c>
      <c r="Y1209" s="23">
        <f t="shared" si="369"/>
        <v>66825.77584972592</v>
      </c>
      <c r="AA1209">
        <v>202212</v>
      </c>
      <c r="AB1209" s="20" t="s">
        <v>31</v>
      </c>
      <c r="AC1209" s="20" t="s">
        <v>4866</v>
      </c>
      <c r="AD1209">
        <v>229717.61</v>
      </c>
      <c r="AE1209" s="21">
        <v>0.72</v>
      </c>
      <c r="AF1209">
        <v>696.32</v>
      </c>
      <c r="AG1209" s="22">
        <v>4.1999999999999997E-3</v>
      </c>
      <c r="AH1209" s="11">
        <f t="shared" si="370"/>
        <v>694.66605263999986</v>
      </c>
      <c r="AI1209" s="23">
        <f t="shared" si="371"/>
        <v>10696.396464928641</v>
      </c>
      <c r="AJ1209" s="23">
        <f t="shared" si="372"/>
        <v>114412897.33493793</v>
      </c>
      <c r="AK1209" s="23">
        <f t="shared" si="373"/>
        <v>729.39935527199987</v>
      </c>
      <c r="AL1209" s="23">
        <f t="shared" si="374"/>
        <v>22087.458982497283</v>
      </c>
      <c r="AN1209">
        <v>202212</v>
      </c>
      <c r="AO1209" s="20" t="s">
        <v>33</v>
      </c>
      <c r="AP1209" s="20" t="s">
        <v>4867</v>
      </c>
      <c r="AQ1209">
        <v>50.72</v>
      </c>
      <c r="AR1209" s="21">
        <v>0.86</v>
      </c>
      <c r="AS1209">
        <v>0.3</v>
      </c>
      <c r="AT1209">
        <v>6.8999999999999999E-3</v>
      </c>
      <c r="AU1209" s="11">
        <f t="shared" si="375"/>
        <v>0.30097247999999999</v>
      </c>
      <c r="AV1209" s="23">
        <f t="shared" si="376"/>
        <v>3.6107609123145563</v>
      </c>
      <c r="AW1209" s="23">
        <f t="shared" si="377"/>
        <v>13.037594365898647</v>
      </c>
      <c r="AX1209" s="23">
        <f t="shared" si="378"/>
        <v>0.316021104</v>
      </c>
      <c r="AY1209" s="23">
        <f t="shared" si="379"/>
        <v>7.5224943046291131</v>
      </c>
      <c r="AZ1209" s="23"/>
      <c r="BA1209" s="23"/>
    </row>
    <row r="1210" spans="1:53">
      <c r="A1210">
        <v>202212</v>
      </c>
      <c r="B1210" s="20" t="s">
        <v>27</v>
      </c>
      <c r="C1210" s="20" t="s">
        <v>4868</v>
      </c>
      <c r="D1210">
        <v>33761.61</v>
      </c>
      <c r="E1210" s="21">
        <v>0.68</v>
      </c>
      <c r="F1210">
        <v>1111.95</v>
      </c>
      <c r="G1210" s="22">
        <v>4.8399999999999999E-2</v>
      </c>
      <c r="H1210" s="11">
        <f t="shared" si="360"/>
        <v>1111.16210832</v>
      </c>
      <c r="I1210" s="23">
        <f t="shared" si="361"/>
        <v>4926.9931558294884</v>
      </c>
      <c r="J1210" s="23">
        <f t="shared" si="362"/>
        <v>24275261.557590622</v>
      </c>
      <c r="K1210" s="23">
        <f t="shared" si="363"/>
        <v>1166.720213736</v>
      </c>
      <c r="L1210" s="23">
        <f t="shared" si="364"/>
        <v>10965.148419978977</v>
      </c>
      <c r="N1210">
        <v>202212</v>
      </c>
      <c r="O1210" s="20" t="s">
        <v>29</v>
      </c>
      <c r="P1210" s="20" t="s">
        <v>4869</v>
      </c>
      <c r="Q1210">
        <v>14464.58</v>
      </c>
      <c r="R1210" s="21">
        <v>0.71</v>
      </c>
      <c r="S1210">
        <v>373.82</v>
      </c>
      <c r="T1210" s="21">
        <v>0.04</v>
      </c>
      <c r="U1210" s="11">
        <f t="shared" si="365"/>
        <v>410.79407199999997</v>
      </c>
      <c r="V1210" s="23">
        <f t="shared" si="366"/>
        <v>2012.4717315202681</v>
      </c>
      <c r="W1210" s="23">
        <f t="shared" si="367"/>
        <v>4050042.4701681864</v>
      </c>
      <c r="X1210" s="23">
        <f t="shared" si="368"/>
        <v>431.33377559999997</v>
      </c>
      <c r="Y1210" s="23">
        <f t="shared" si="369"/>
        <v>4435.7375350405364</v>
      </c>
      <c r="AA1210">
        <v>202212</v>
      </c>
      <c r="AB1210" s="20" t="s">
        <v>31</v>
      </c>
      <c r="AC1210" s="20" t="s">
        <v>4870</v>
      </c>
      <c r="AD1210">
        <v>164787.54999999999</v>
      </c>
      <c r="AE1210" s="21">
        <v>0.72</v>
      </c>
      <c r="AF1210">
        <v>499.50400000000002</v>
      </c>
      <c r="AG1210" s="22">
        <v>4.1999999999999997E-3</v>
      </c>
      <c r="AH1210" s="11">
        <f t="shared" si="370"/>
        <v>498.31755119999991</v>
      </c>
      <c r="AI1210" s="23">
        <f t="shared" si="371"/>
        <v>7673.0424249331681</v>
      </c>
      <c r="AJ1210" s="23">
        <f t="shared" si="372"/>
        <v>58875580.05482427</v>
      </c>
      <c r="AK1210" s="23">
        <f t="shared" si="373"/>
        <v>523.23342875999992</v>
      </c>
      <c r="AL1210" s="23">
        <f t="shared" si="374"/>
        <v>15844.402401066336</v>
      </c>
      <c r="AN1210">
        <v>202212</v>
      </c>
      <c r="AO1210" s="20" t="s">
        <v>33</v>
      </c>
      <c r="AP1210" s="20" t="s">
        <v>4871</v>
      </c>
      <c r="AQ1210">
        <v>43.21</v>
      </c>
      <c r="AR1210" s="21">
        <v>0.86</v>
      </c>
      <c r="AS1210">
        <v>0.38</v>
      </c>
      <c r="AT1210">
        <v>1.01E-2</v>
      </c>
      <c r="AU1210" s="11">
        <f t="shared" si="375"/>
        <v>0.37532206000000001</v>
      </c>
      <c r="AV1210" s="23">
        <f t="shared" si="376"/>
        <v>3.7156865172015463</v>
      </c>
      <c r="AW1210" s="23">
        <f t="shared" si="377"/>
        <v>13.806326294113356</v>
      </c>
      <c r="AX1210" s="23">
        <f t="shared" si="378"/>
        <v>0.39408816300000005</v>
      </c>
      <c r="AY1210" s="23">
        <f t="shared" si="379"/>
        <v>7.8066950944030928</v>
      </c>
      <c r="AZ1210" s="23"/>
      <c r="BA1210" s="23"/>
    </row>
    <row r="1211" spans="1:53">
      <c r="A1211">
        <v>202212</v>
      </c>
      <c r="B1211" s="20" t="s">
        <v>27</v>
      </c>
      <c r="C1211" s="20" t="s">
        <v>4872</v>
      </c>
      <c r="D1211">
        <v>12993.61</v>
      </c>
      <c r="E1211" s="21">
        <v>0.68</v>
      </c>
      <c r="F1211">
        <v>427.95</v>
      </c>
      <c r="G1211" s="22">
        <v>4.8399999999999999E-2</v>
      </c>
      <c r="H1211" s="11">
        <f t="shared" si="360"/>
        <v>427.64569232000002</v>
      </c>
      <c r="I1211" s="23">
        <f t="shared" si="361"/>
        <v>1896.2196275449421</v>
      </c>
      <c r="J1211" s="23">
        <f t="shared" si="362"/>
        <v>3595648.8758866792</v>
      </c>
      <c r="K1211" s="23">
        <f t="shared" si="363"/>
        <v>449.02797693600002</v>
      </c>
      <c r="L1211" s="23">
        <f t="shared" si="364"/>
        <v>4220.0849474098841</v>
      </c>
      <c r="N1211">
        <v>202212</v>
      </c>
      <c r="O1211" s="20" t="s">
        <v>29</v>
      </c>
      <c r="P1211" s="20" t="s">
        <v>4873</v>
      </c>
      <c r="Q1211">
        <v>51602.78</v>
      </c>
      <c r="R1211" s="21">
        <v>0.71</v>
      </c>
      <c r="S1211">
        <v>1333.62</v>
      </c>
      <c r="T1211" s="21">
        <v>0.04</v>
      </c>
      <c r="U1211" s="11">
        <f t="shared" si="365"/>
        <v>1465.5189520000001</v>
      </c>
      <c r="V1211" s="23">
        <f t="shared" si="366"/>
        <v>7179.5472815567045</v>
      </c>
      <c r="W1211" s="23">
        <f t="shared" si="367"/>
        <v>51545899.16810827</v>
      </c>
      <c r="X1211" s="23">
        <f t="shared" si="368"/>
        <v>1538.7948996000002</v>
      </c>
      <c r="Y1211" s="23">
        <f t="shared" si="369"/>
        <v>15824.613515113409</v>
      </c>
      <c r="AA1211">
        <v>202212</v>
      </c>
      <c r="AB1211" s="20" t="s">
        <v>31</v>
      </c>
      <c r="AC1211" s="20" t="s">
        <v>4874</v>
      </c>
      <c r="AD1211">
        <v>162541.76000000001</v>
      </c>
      <c r="AE1211" s="21">
        <v>0.72</v>
      </c>
      <c r="AF1211">
        <v>492.69659999999999</v>
      </c>
      <c r="AG1211" s="22">
        <v>4.1999999999999997E-3</v>
      </c>
      <c r="AH1211" s="11">
        <f t="shared" si="370"/>
        <v>491.52628224</v>
      </c>
      <c r="AI1211" s="23">
        <f t="shared" si="371"/>
        <v>7568.4711636486199</v>
      </c>
      <c r="AJ1211" s="23">
        <f t="shared" si="372"/>
        <v>57281755.754980698</v>
      </c>
      <c r="AK1211" s="23">
        <f t="shared" si="373"/>
        <v>516.10259635199998</v>
      </c>
      <c r="AL1211" s="23">
        <f t="shared" si="374"/>
        <v>15628.46860953724</v>
      </c>
      <c r="AN1211">
        <v>202212</v>
      </c>
      <c r="AO1211" s="20" t="s">
        <v>33</v>
      </c>
      <c r="AP1211" s="20" t="s">
        <v>4875</v>
      </c>
      <c r="AQ1211">
        <v>4128.82</v>
      </c>
      <c r="AR1211" s="21">
        <v>0.86</v>
      </c>
      <c r="AS1211">
        <v>320.99</v>
      </c>
      <c r="AT1211">
        <v>9.0399999999999994E-2</v>
      </c>
      <c r="AU1211" s="11">
        <f t="shared" si="375"/>
        <v>320.99098207999998</v>
      </c>
      <c r="AV1211" s="23">
        <f t="shared" si="376"/>
        <v>1018.2017569845605</v>
      </c>
      <c r="AW1211" s="23">
        <f t="shared" si="377"/>
        <v>1036734.817926446</v>
      </c>
      <c r="AX1211" s="23">
        <f t="shared" si="378"/>
        <v>337.04053118399997</v>
      </c>
      <c r="AY1211" s="23">
        <f t="shared" si="379"/>
        <v>2357.3944960491208</v>
      </c>
      <c r="AZ1211" s="23"/>
      <c r="BA1211" s="23"/>
    </row>
    <row r="1212" spans="1:53">
      <c r="A1212">
        <v>202212</v>
      </c>
      <c r="B1212" s="20" t="s">
        <v>27</v>
      </c>
      <c r="C1212" s="20" t="s">
        <v>4876</v>
      </c>
      <c r="D1212">
        <v>23175.22</v>
      </c>
      <c r="E1212" s="21">
        <v>0.68</v>
      </c>
      <c r="F1212">
        <v>763.28</v>
      </c>
      <c r="G1212" s="22">
        <v>4.8399999999999999E-2</v>
      </c>
      <c r="H1212" s="11">
        <f t="shared" si="360"/>
        <v>762.74284064000005</v>
      </c>
      <c r="I1212" s="23">
        <f t="shared" si="361"/>
        <v>3382.0706513949626</v>
      </c>
      <c r="J1212" s="23">
        <f t="shared" si="362"/>
        <v>11438401.891027147</v>
      </c>
      <c r="K1212" s="23">
        <f t="shared" si="363"/>
        <v>800.8799826720001</v>
      </c>
      <c r="L1212" s="23">
        <f t="shared" si="364"/>
        <v>7526.8841434299256</v>
      </c>
      <c r="N1212">
        <v>202212</v>
      </c>
      <c r="O1212" s="20" t="s">
        <v>29</v>
      </c>
      <c r="P1212" s="20" t="s">
        <v>4877</v>
      </c>
      <c r="Q1212">
        <v>91410.66</v>
      </c>
      <c r="R1212" s="21">
        <v>0.71</v>
      </c>
      <c r="S1212">
        <v>2362.41</v>
      </c>
      <c r="T1212" s="21">
        <v>0.04</v>
      </c>
      <c r="U1212" s="11">
        <f t="shared" si="365"/>
        <v>2596.0627439999998</v>
      </c>
      <c r="V1212" s="23">
        <f t="shared" si="366"/>
        <v>12718.058126099102</v>
      </c>
      <c r="W1212" s="23">
        <f t="shared" si="367"/>
        <v>161749002.49883541</v>
      </c>
      <c r="X1212" s="23">
        <f t="shared" si="368"/>
        <v>2725.8658811999999</v>
      </c>
      <c r="Y1212" s="23">
        <f t="shared" si="369"/>
        <v>28032.178996198203</v>
      </c>
      <c r="AA1212">
        <v>202212</v>
      </c>
      <c r="AB1212" s="20" t="s">
        <v>31</v>
      </c>
      <c r="AC1212" s="20" t="s">
        <v>4878</v>
      </c>
      <c r="AD1212">
        <v>198383.51</v>
      </c>
      <c r="AE1212" s="21">
        <v>0.72</v>
      </c>
      <c r="AF1212">
        <v>601.34010000000001</v>
      </c>
      <c r="AG1212" s="22">
        <v>4.1999999999999997E-3</v>
      </c>
      <c r="AH1212" s="11">
        <f t="shared" si="370"/>
        <v>599.91173423999987</v>
      </c>
      <c r="AI1212" s="23">
        <f t="shared" si="371"/>
        <v>9237.3792112156134</v>
      </c>
      <c r="AJ1212" s="23">
        <f t="shared" si="372"/>
        <v>85329174.691798389</v>
      </c>
      <c r="AK1212" s="23">
        <f t="shared" si="373"/>
        <v>629.90732095199985</v>
      </c>
      <c r="AL1212" s="23">
        <f t="shared" si="374"/>
        <v>19074.670156671225</v>
      </c>
      <c r="AN1212">
        <v>202212</v>
      </c>
      <c r="AO1212" s="20" t="s">
        <v>33</v>
      </c>
      <c r="AP1212" s="20" t="s">
        <v>4879</v>
      </c>
      <c r="AQ1212">
        <v>1620.09</v>
      </c>
      <c r="AR1212" s="21">
        <v>0.86</v>
      </c>
      <c r="AS1212">
        <v>58.38</v>
      </c>
      <c r="AT1212">
        <v>4.1900000000000007E-2</v>
      </c>
      <c r="AU1212" s="11">
        <f t="shared" si="375"/>
        <v>58.378323060000007</v>
      </c>
      <c r="AV1212" s="23">
        <f t="shared" si="376"/>
        <v>279.15796525641019</v>
      </c>
      <c r="AW1212" s="23">
        <f t="shared" si="377"/>
        <v>77929.169566099124</v>
      </c>
      <c r="AX1212" s="23">
        <f t="shared" si="378"/>
        <v>61.297239213000012</v>
      </c>
      <c r="AY1212" s="23">
        <f t="shared" si="379"/>
        <v>616.69425357282034</v>
      </c>
      <c r="AZ1212" s="23"/>
      <c r="BA1212" s="23"/>
    </row>
    <row r="1213" spans="1:53">
      <c r="A1213">
        <v>202212</v>
      </c>
      <c r="B1213" s="20" t="s">
        <v>27</v>
      </c>
      <c r="C1213" s="20" t="s">
        <v>4880</v>
      </c>
      <c r="D1213">
        <v>250872.09</v>
      </c>
      <c r="E1213" s="21">
        <v>0.68</v>
      </c>
      <c r="F1213">
        <v>8262.56</v>
      </c>
      <c r="G1213" s="22">
        <v>4.8399999999999999E-2</v>
      </c>
      <c r="H1213" s="11">
        <f t="shared" si="360"/>
        <v>8256.7022260800004</v>
      </c>
      <c r="I1213" s="23">
        <f t="shared" si="361"/>
        <v>36610.963470599876</v>
      </c>
      <c r="J1213" s="23">
        <f t="shared" si="362"/>
        <v>1340362646.2455986</v>
      </c>
      <c r="K1213" s="23">
        <f t="shared" si="363"/>
        <v>8669.5373373840011</v>
      </c>
      <c r="L1213" s="23">
        <f t="shared" si="364"/>
        <v>81478.629167279752</v>
      </c>
      <c r="N1213">
        <v>202212</v>
      </c>
      <c r="O1213" s="20" t="s">
        <v>29</v>
      </c>
      <c r="P1213" s="20" t="s">
        <v>4881</v>
      </c>
      <c r="Q1213">
        <v>20149.66</v>
      </c>
      <c r="R1213" s="21">
        <v>0.71</v>
      </c>
      <c r="S1213">
        <v>520.74</v>
      </c>
      <c r="T1213" s="21">
        <v>0.04</v>
      </c>
      <c r="U1213" s="11">
        <f t="shared" si="365"/>
        <v>572.25034399999993</v>
      </c>
      <c r="V1213" s="23">
        <f t="shared" si="366"/>
        <v>2803.4426958642898</v>
      </c>
      <c r="W1213" s="23">
        <f t="shared" si="367"/>
        <v>7859290.9489948368</v>
      </c>
      <c r="X1213" s="23">
        <f t="shared" si="368"/>
        <v>600.8628612</v>
      </c>
      <c r="Y1213" s="23">
        <f t="shared" si="369"/>
        <v>6179.1357357285797</v>
      </c>
      <c r="AA1213">
        <v>202212</v>
      </c>
      <c r="AB1213" s="20" t="s">
        <v>31</v>
      </c>
      <c r="AC1213" s="20" t="s">
        <v>4882</v>
      </c>
      <c r="AD1213">
        <v>249504.28</v>
      </c>
      <c r="AE1213" s="21">
        <v>0.72</v>
      </c>
      <c r="AF1213">
        <v>756.29740000000004</v>
      </c>
      <c r="AG1213" s="22">
        <v>4.1999999999999997E-3</v>
      </c>
      <c r="AH1213" s="11">
        <f t="shared" si="370"/>
        <v>754.50094272000001</v>
      </c>
      <c r="AI1213" s="23">
        <f t="shared" si="371"/>
        <v>11617.72795118566</v>
      </c>
      <c r="AJ1213" s="23">
        <f t="shared" si="372"/>
        <v>134971602.74776053</v>
      </c>
      <c r="AK1213" s="23">
        <f t="shared" si="373"/>
        <v>792.22598985600007</v>
      </c>
      <c r="AL1213" s="23">
        <f t="shared" si="374"/>
        <v>23989.956845091318</v>
      </c>
      <c r="AN1213">
        <v>202212</v>
      </c>
      <c r="AO1213" s="20" t="s">
        <v>33</v>
      </c>
      <c r="AP1213" s="20" t="s">
        <v>4883</v>
      </c>
      <c r="AQ1213">
        <v>1912.29</v>
      </c>
      <c r="AR1213" s="21">
        <v>0.86</v>
      </c>
      <c r="AS1213">
        <v>30.1</v>
      </c>
      <c r="AT1213">
        <v>1.83E-2</v>
      </c>
      <c r="AU1213" s="11">
        <f t="shared" si="375"/>
        <v>30.095620019999998</v>
      </c>
      <c r="AV1213" s="23">
        <f t="shared" si="376"/>
        <v>220.42819559786619</v>
      </c>
      <c r="AW1213" s="23">
        <f t="shared" si="377"/>
        <v>48588.589414531154</v>
      </c>
      <c r="AX1213" s="23">
        <f t="shared" si="378"/>
        <v>31.600401021</v>
      </c>
      <c r="AY1213" s="23">
        <f t="shared" si="379"/>
        <v>470.9520112157324</v>
      </c>
      <c r="AZ1213" s="23"/>
      <c r="BA1213" s="23"/>
    </row>
    <row r="1214" spans="1:53">
      <c r="A1214">
        <v>202212</v>
      </c>
      <c r="B1214" s="20" t="s">
        <v>27</v>
      </c>
      <c r="C1214" s="20" t="s">
        <v>4884</v>
      </c>
      <c r="D1214">
        <v>117213.25</v>
      </c>
      <c r="E1214" s="21">
        <v>0.68</v>
      </c>
      <c r="F1214">
        <v>3860.46</v>
      </c>
      <c r="G1214" s="22">
        <v>4.8399999999999999E-2</v>
      </c>
      <c r="H1214" s="11">
        <f t="shared" si="360"/>
        <v>3857.7224840000003</v>
      </c>
      <c r="I1214" s="23">
        <f t="shared" si="361"/>
        <v>17105.489949162104</v>
      </c>
      <c r="J1214" s="23">
        <f t="shared" si="362"/>
        <v>292597786.40088576</v>
      </c>
      <c r="K1214" s="23">
        <f t="shared" si="363"/>
        <v>4050.6086082000006</v>
      </c>
      <c r="L1214" s="23">
        <f t="shared" si="364"/>
        <v>38068.702382324205</v>
      </c>
      <c r="N1214">
        <v>202212</v>
      </c>
      <c r="O1214" s="20" t="s">
        <v>29</v>
      </c>
      <c r="P1214" s="20" t="s">
        <v>4885</v>
      </c>
      <c r="Q1214">
        <v>35731.769999999997</v>
      </c>
      <c r="R1214" s="21">
        <v>0.71</v>
      </c>
      <c r="S1214">
        <v>923.45</v>
      </c>
      <c r="T1214" s="21">
        <v>0.04</v>
      </c>
      <c r="U1214" s="11">
        <f t="shared" si="365"/>
        <v>1014.7822679999999</v>
      </c>
      <c r="V1214" s="23">
        <f t="shared" si="366"/>
        <v>4971.3975132484993</v>
      </c>
      <c r="W1214" s="23">
        <f t="shared" si="367"/>
        <v>24714793.234733362</v>
      </c>
      <c r="X1214" s="23">
        <f t="shared" si="368"/>
        <v>1065.5213813999999</v>
      </c>
      <c r="Y1214" s="23">
        <f t="shared" si="369"/>
        <v>10957.577294496998</v>
      </c>
      <c r="AA1214">
        <v>202212</v>
      </c>
      <c r="AB1214" s="20" t="s">
        <v>31</v>
      </c>
      <c r="AC1214" s="20" t="s">
        <v>4886</v>
      </c>
      <c r="AD1214">
        <v>235067.9</v>
      </c>
      <c r="AE1214" s="21">
        <v>0.72</v>
      </c>
      <c r="AF1214">
        <v>712.53779999999995</v>
      </c>
      <c r="AG1214" s="22">
        <v>4.1999999999999997E-3</v>
      </c>
      <c r="AH1214" s="11">
        <f t="shared" si="370"/>
        <v>710.8453295999999</v>
      </c>
      <c r="AI1214" s="23">
        <f t="shared" si="371"/>
        <v>10945.523308283589</v>
      </c>
      <c r="AJ1214" s="23">
        <f t="shared" si="372"/>
        <v>119804480.49217933</v>
      </c>
      <c r="AK1214" s="23">
        <f t="shared" si="373"/>
        <v>746.38759607999998</v>
      </c>
      <c r="AL1214" s="23">
        <f t="shared" si="374"/>
        <v>22601.891946167179</v>
      </c>
      <c r="AN1214">
        <v>202212</v>
      </c>
      <c r="AO1214" s="20" t="s">
        <v>33</v>
      </c>
      <c r="AP1214" s="20" t="s">
        <v>4887</v>
      </c>
      <c r="AQ1214">
        <v>1324.85</v>
      </c>
      <c r="AR1214" s="21">
        <v>0.86</v>
      </c>
      <c r="AS1214">
        <v>5.13</v>
      </c>
      <c r="AT1214">
        <v>4.5000000000000005E-3</v>
      </c>
      <c r="AU1214" s="11">
        <f t="shared" si="375"/>
        <v>5.1271694999999999</v>
      </c>
      <c r="AV1214" s="23">
        <f t="shared" si="376"/>
        <v>76.259165831411835</v>
      </c>
      <c r="AW1214" s="23">
        <f t="shared" si="377"/>
        <v>5815.4603733027707</v>
      </c>
      <c r="AX1214" s="23">
        <f t="shared" si="378"/>
        <v>5.3835279749999998</v>
      </c>
      <c r="AY1214" s="23">
        <f t="shared" si="379"/>
        <v>157.64550116282368</v>
      </c>
      <c r="AZ1214" s="23"/>
      <c r="BA1214" s="23"/>
    </row>
    <row r="1215" spans="1:53">
      <c r="A1215">
        <v>202212</v>
      </c>
      <c r="B1215" s="20" t="s">
        <v>27</v>
      </c>
      <c r="C1215" s="20" t="s">
        <v>4888</v>
      </c>
      <c r="D1215">
        <v>278339.65000000002</v>
      </c>
      <c r="E1215" s="21">
        <v>0.68</v>
      </c>
      <c r="F1215">
        <v>9167.2099999999991</v>
      </c>
      <c r="G1215" s="22">
        <v>4.8399999999999999E-2</v>
      </c>
      <c r="H1215" s="11">
        <f t="shared" si="360"/>
        <v>9160.714560800001</v>
      </c>
      <c r="I1215" s="23">
        <f t="shared" si="361"/>
        <v>40619.43581914415</v>
      </c>
      <c r="J1215" s="23">
        <f t="shared" si="362"/>
        <v>1649938566.2655709</v>
      </c>
      <c r="K1215" s="23">
        <f t="shared" si="363"/>
        <v>9618.7502888400013</v>
      </c>
      <c r="L1215" s="23">
        <f t="shared" si="364"/>
        <v>90399.586199088299</v>
      </c>
      <c r="N1215">
        <v>202212</v>
      </c>
      <c r="O1215" s="20" t="s">
        <v>29</v>
      </c>
      <c r="P1215" s="20" t="s">
        <v>4889</v>
      </c>
      <c r="Q1215">
        <v>28012.9</v>
      </c>
      <c r="R1215" s="21">
        <v>0.71</v>
      </c>
      <c r="S1215">
        <v>723.96</v>
      </c>
      <c r="T1215" s="21">
        <v>0.04</v>
      </c>
      <c r="U1215" s="11">
        <f t="shared" si="365"/>
        <v>795.56636000000003</v>
      </c>
      <c r="V1215" s="23">
        <f t="shared" si="366"/>
        <v>3897.4632770466983</v>
      </c>
      <c r="W1215" s="23">
        <f t="shared" si="367"/>
        <v>15190219.995927589</v>
      </c>
      <c r="X1215" s="23">
        <f t="shared" si="368"/>
        <v>835.34467800000004</v>
      </c>
      <c r="Y1215" s="23">
        <f t="shared" si="369"/>
        <v>8590.4929140933964</v>
      </c>
      <c r="AA1215">
        <v>202212</v>
      </c>
      <c r="AB1215" s="20" t="s">
        <v>31</v>
      </c>
      <c r="AC1215" s="20" t="s">
        <v>4890</v>
      </c>
      <c r="AD1215">
        <v>179095.04000000001</v>
      </c>
      <c r="AE1215" s="21">
        <v>0.72</v>
      </c>
      <c r="AF1215">
        <v>542.87289999999996</v>
      </c>
      <c r="AG1215" s="22">
        <v>4.1999999999999997E-3</v>
      </c>
      <c r="AH1215" s="11">
        <f t="shared" si="370"/>
        <v>541.58340095999995</v>
      </c>
      <c r="AI1215" s="23">
        <f t="shared" si="371"/>
        <v>8339.2455316867254</v>
      </c>
      <c r="AJ1215" s="23">
        <f t="shared" si="372"/>
        <v>69543016.037757009</v>
      </c>
      <c r="AK1215" s="23">
        <f t="shared" si="373"/>
        <v>568.66257100799999</v>
      </c>
      <c r="AL1215" s="23">
        <f t="shared" si="374"/>
        <v>17220.074464333451</v>
      </c>
      <c r="AN1215">
        <v>202212</v>
      </c>
      <c r="AO1215" s="20" t="s">
        <v>33</v>
      </c>
      <c r="AP1215" s="20" t="s">
        <v>4891</v>
      </c>
      <c r="AQ1215">
        <v>2477.63</v>
      </c>
      <c r="AR1215" s="21">
        <v>0.86</v>
      </c>
      <c r="AS1215">
        <v>155.55000000000001</v>
      </c>
      <c r="AT1215">
        <v>7.2999999999999995E-2</v>
      </c>
      <c r="AU1215" s="11">
        <f t="shared" si="375"/>
        <v>155.54561140000001</v>
      </c>
      <c r="AV1215" s="23">
        <f t="shared" si="376"/>
        <v>554.28892258727728</v>
      </c>
      <c r="AW1215" s="23">
        <f t="shared" si="377"/>
        <v>307236.2097029647</v>
      </c>
      <c r="AX1215" s="23">
        <f t="shared" si="378"/>
        <v>163.32289197000003</v>
      </c>
      <c r="AY1215" s="23">
        <f t="shared" si="379"/>
        <v>1264.1234565745547</v>
      </c>
      <c r="AZ1215" s="23"/>
      <c r="BA1215" s="23"/>
    </row>
    <row r="1216" spans="1:53">
      <c r="A1216">
        <v>202212</v>
      </c>
      <c r="B1216" s="20" t="s">
        <v>27</v>
      </c>
      <c r="C1216" s="20" t="s">
        <v>4892</v>
      </c>
      <c r="D1216">
        <v>136906.67000000001</v>
      </c>
      <c r="E1216" s="21">
        <v>0.68</v>
      </c>
      <c r="F1216">
        <v>4509.07</v>
      </c>
      <c r="G1216" s="22">
        <v>4.8399999999999999E-2</v>
      </c>
      <c r="H1216" s="11">
        <f t="shared" si="360"/>
        <v>4505.872323040001</v>
      </c>
      <c r="I1216" s="23">
        <f t="shared" si="361"/>
        <v>19979.444880661984</v>
      </c>
      <c r="J1216" s="23">
        <f t="shared" si="362"/>
        <v>399178217.73941034</v>
      </c>
      <c r="K1216" s="23">
        <f t="shared" si="363"/>
        <v>4731.1659391920011</v>
      </c>
      <c r="L1216" s="23">
        <f t="shared" si="364"/>
        <v>44464.762084363967</v>
      </c>
      <c r="N1216">
        <v>202212</v>
      </c>
      <c r="O1216" s="20" t="s">
        <v>29</v>
      </c>
      <c r="P1216" s="20" t="s">
        <v>4893</v>
      </c>
      <c r="Q1216">
        <v>37528.03</v>
      </c>
      <c r="R1216" s="21">
        <v>0.71</v>
      </c>
      <c r="S1216">
        <v>969.87</v>
      </c>
      <c r="T1216" s="21">
        <v>0.04</v>
      </c>
      <c r="U1216" s="11">
        <f t="shared" si="365"/>
        <v>1065.7960519999999</v>
      </c>
      <c r="V1216" s="23">
        <f t="shared" si="366"/>
        <v>5221.3129945456121</v>
      </c>
      <c r="W1216" s="23">
        <f t="shared" si="367"/>
        <v>27262109.387010869</v>
      </c>
      <c r="X1216" s="23">
        <f t="shared" si="368"/>
        <v>1119.0858545999999</v>
      </c>
      <c r="Y1216" s="23">
        <f t="shared" si="369"/>
        <v>11508.422041091224</v>
      </c>
      <c r="AA1216">
        <v>202212</v>
      </c>
      <c r="AB1216" s="20" t="s">
        <v>31</v>
      </c>
      <c r="AC1216" s="20" t="s">
        <v>4894</v>
      </c>
      <c r="AD1216">
        <v>224983.81</v>
      </c>
      <c r="AE1216" s="21">
        <v>0.72</v>
      </c>
      <c r="AF1216">
        <v>681.97090000000003</v>
      </c>
      <c r="AG1216" s="22">
        <v>4.1999999999999997E-3</v>
      </c>
      <c r="AH1216" s="11">
        <f t="shared" si="370"/>
        <v>680.35104144000002</v>
      </c>
      <c r="AI1216" s="23">
        <f t="shared" si="371"/>
        <v>10475.975394094416</v>
      </c>
      <c r="AJ1216" s="23">
        <f t="shared" si="372"/>
        <v>109746060.45767164</v>
      </c>
      <c r="AK1216" s="23">
        <f t="shared" si="373"/>
        <v>714.36859351200007</v>
      </c>
      <c r="AL1216" s="23">
        <f t="shared" si="374"/>
        <v>21632.301829628832</v>
      </c>
      <c r="AN1216">
        <v>202212</v>
      </c>
      <c r="AO1216" s="20" t="s">
        <v>33</v>
      </c>
      <c r="AP1216" s="20" t="s">
        <v>4895</v>
      </c>
      <c r="AQ1216">
        <v>2929.7</v>
      </c>
      <c r="AR1216" s="21">
        <v>0.86</v>
      </c>
      <c r="AS1216">
        <v>218.7</v>
      </c>
      <c r="AT1216">
        <v>8.6800000000000002E-2</v>
      </c>
      <c r="AU1216" s="11">
        <f t="shared" si="375"/>
        <v>218.6962456</v>
      </c>
      <c r="AV1216" s="23">
        <f t="shared" si="376"/>
        <v>709.3562773331746</v>
      </c>
      <c r="AW1216" s="23">
        <f t="shared" si="377"/>
        <v>503186.32819197973</v>
      </c>
      <c r="AX1216" s="23">
        <f t="shared" si="378"/>
        <v>229.63105788000001</v>
      </c>
      <c r="AY1216" s="23">
        <f t="shared" si="379"/>
        <v>1637.4088002663493</v>
      </c>
      <c r="AZ1216" s="23"/>
      <c r="BA1216" s="23"/>
    </row>
    <row r="1217" spans="1:53">
      <c r="A1217">
        <v>202212</v>
      </c>
      <c r="B1217" s="20" t="s">
        <v>27</v>
      </c>
      <c r="C1217" s="20" t="s">
        <v>4896</v>
      </c>
      <c r="D1217">
        <v>25185.16</v>
      </c>
      <c r="E1217" s="21">
        <v>0.68</v>
      </c>
      <c r="F1217">
        <v>829.48</v>
      </c>
      <c r="G1217" s="22">
        <v>4.8399999999999999E-2</v>
      </c>
      <c r="H1217" s="11">
        <f t="shared" si="360"/>
        <v>828.89398591999998</v>
      </c>
      <c r="I1217" s="23">
        <f t="shared" si="361"/>
        <v>3675.3908047771001</v>
      </c>
      <c r="J1217" s="23">
        <f t="shared" si="362"/>
        <v>13508497.56784006</v>
      </c>
      <c r="K1217" s="23">
        <f t="shared" si="363"/>
        <v>870.33868521600004</v>
      </c>
      <c r="L1217" s="23">
        <f t="shared" si="364"/>
        <v>8179.6755954742002</v>
      </c>
      <c r="N1217">
        <v>202212</v>
      </c>
      <c r="O1217" s="20" t="s">
        <v>29</v>
      </c>
      <c r="P1217" s="20" t="s">
        <v>4897</v>
      </c>
      <c r="Q1217">
        <v>31504.32</v>
      </c>
      <c r="R1217" s="21">
        <v>0.71</v>
      </c>
      <c r="S1217">
        <v>814.19</v>
      </c>
      <c r="T1217" s="21">
        <v>0.04</v>
      </c>
      <c r="U1217" s="11">
        <f t="shared" si="365"/>
        <v>894.72268799999995</v>
      </c>
      <c r="V1217" s="23">
        <f t="shared" si="366"/>
        <v>4383.2280937827863</v>
      </c>
      <c r="W1217" s="23">
        <f t="shared" si="367"/>
        <v>19212688.522126678</v>
      </c>
      <c r="X1217" s="23">
        <f t="shared" si="368"/>
        <v>939.45882240000003</v>
      </c>
      <c r="Y1217" s="23">
        <f t="shared" si="369"/>
        <v>9661.1788755655725</v>
      </c>
      <c r="AA1217">
        <v>202212</v>
      </c>
      <c r="AB1217" s="20" t="s">
        <v>31</v>
      </c>
      <c r="AC1217" s="20" t="s">
        <v>4898</v>
      </c>
      <c r="AD1217">
        <v>187191.46</v>
      </c>
      <c r="AE1217" s="21">
        <v>0.72</v>
      </c>
      <c r="AF1217">
        <v>567.41480000000001</v>
      </c>
      <c r="AG1217" s="22">
        <v>4.1999999999999997E-3</v>
      </c>
      <c r="AH1217" s="11">
        <f t="shared" si="370"/>
        <v>566.06697503999987</v>
      </c>
      <c r="AI1217" s="23">
        <f t="shared" si="371"/>
        <v>8716.241088390354</v>
      </c>
      <c r="AJ1217" s="23">
        <f t="shared" si="372"/>
        <v>75972858.710944265</v>
      </c>
      <c r="AK1217" s="23">
        <f t="shared" si="373"/>
        <v>594.37032379199991</v>
      </c>
      <c r="AL1217" s="23">
        <f t="shared" si="374"/>
        <v>17998.549151820709</v>
      </c>
      <c r="AN1217">
        <v>202212</v>
      </c>
      <c r="AO1217" s="20" t="s">
        <v>33</v>
      </c>
      <c r="AP1217" s="20" t="s">
        <v>4899</v>
      </c>
      <c r="AQ1217">
        <v>3004.41</v>
      </c>
      <c r="AR1217" s="21">
        <v>0.86</v>
      </c>
      <c r="AS1217">
        <v>51.16</v>
      </c>
      <c r="AT1217">
        <v>1.9799999999999998E-2</v>
      </c>
      <c r="AU1217" s="11">
        <f t="shared" si="375"/>
        <v>51.159093479999989</v>
      </c>
      <c r="AV1217" s="23">
        <f t="shared" si="376"/>
        <v>359.95448922139707</v>
      </c>
      <c r="AW1217" s="23">
        <f t="shared" si="377"/>
        <v>129567.23431063686</v>
      </c>
      <c r="AX1217" s="23">
        <f t="shared" si="378"/>
        <v>53.71704815399999</v>
      </c>
      <c r="AY1217" s="23">
        <f t="shared" si="379"/>
        <v>771.06807192279416</v>
      </c>
      <c r="AZ1217" s="23"/>
      <c r="BA1217" s="23"/>
    </row>
    <row r="1218" spans="1:53">
      <c r="A1218">
        <v>202212</v>
      </c>
      <c r="B1218" s="20" t="s">
        <v>27</v>
      </c>
      <c r="C1218" s="20" t="s">
        <v>4900</v>
      </c>
      <c r="D1218">
        <v>68594.53</v>
      </c>
      <c r="E1218" s="21">
        <v>0.68</v>
      </c>
      <c r="F1218">
        <v>2259.1799999999998</v>
      </c>
      <c r="G1218" s="22">
        <v>4.8399999999999999E-2</v>
      </c>
      <c r="H1218" s="11">
        <f t="shared" si="360"/>
        <v>2257.5831713600001</v>
      </c>
      <c r="I1218" s="23">
        <f t="shared" si="361"/>
        <v>10010.32770171033</v>
      </c>
      <c r="J1218" s="23">
        <f t="shared" si="362"/>
        <v>100206660.69562922</v>
      </c>
      <c r="K1218" s="23">
        <f t="shared" si="363"/>
        <v>2370.4623299280001</v>
      </c>
      <c r="L1218" s="23">
        <f t="shared" si="364"/>
        <v>22278.238574780662</v>
      </c>
      <c r="N1218">
        <v>202212</v>
      </c>
      <c r="O1218" s="20" t="s">
        <v>29</v>
      </c>
      <c r="P1218" s="20" t="s">
        <v>4901</v>
      </c>
      <c r="Q1218">
        <v>291893.32</v>
      </c>
      <c r="R1218" s="21">
        <v>0.71</v>
      </c>
      <c r="S1218">
        <v>7543.69</v>
      </c>
      <c r="T1218" s="21">
        <v>0.04</v>
      </c>
      <c r="U1218" s="11">
        <f t="shared" si="365"/>
        <v>8289.7702879999997</v>
      </c>
      <c r="V1218" s="23">
        <f t="shared" si="366"/>
        <v>40611.414580969496</v>
      </c>
      <c r="W1218" s="23">
        <f t="shared" si="367"/>
        <v>1649286994.2673819</v>
      </c>
      <c r="X1218" s="23">
        <f t="shared" si="368"/>
        <v>8704.2588023999997</v>
      </c>
      <c r="Y1218" s="23">
        <f t="shared" si="369"/>
        <v>89512.599449938993</v>
      </c>
      <c r="AA1218">
        <v>202212</v>
      </c>
      <c r="AB1218" s="20" t="s">
        <v>31</v>
      </c>
      <c r="AC1218" s="20" t="s">
        <v>4902</v>
      </c>
      <c r="AD1218">
        <v>121904.53</v>
      </c>
      <c r="AE1218" s="21">
        <v>0.72</v>
      </c>
      <c r="AF1218">
        <v>369.517</v>
      </c>
      <c r="AG1218" s="22">
        <v>4.1999999999999997E-3</v>
      </c>
      <c r="AH1218" s="11">
        <f t="shared" si="370"/>
        <v>368.63929871999994</v>
      </c>
      <c r="AI1218" s="23">
        <f t="shared" si="371"/>
        <v>5676.2700245348524</v>
      </c>
      <c r="AJ1218" s="23">
        <f t="shared" si="372"/>
        <v>32220041.391432893</v>
      </c>
      <c r="AK1218" s="23">
        <f t="shared" si="373"/>
        <v>387.07126365599993</v>
      </c>
      <c r="AL1218" s="23">
        <f t="shared" si="374"/>
        <v>11721.179347789704</v>
      </c>
      <c r="AN1218">
        <v>202212</v>
      </c>
      <c r="AO1218" s="20" t="s">
        <v>33</v>
      </c>
      <c r="AP1218" s="20" t="s">
        <v>4903</v>
      </c>
      <c r="AQ1218">
        <v>1203.98</v>
      </c>
      <c r="AR1218" s="21">
        <v>0.86</v>
      </c>
      <c r="AS1218">
        <v>54.36</v>
      </c>
      <c r="AT1218">
        <v>5.2499999999999998E-2</v>
      </c>
      <c r="AU1218" s="11">
        <f t="shared" si="375"/>
        <v>54.359697000000004</v>
      </c>
      <c r="AV1218" s="23">
        <f t="shared" si="376"/>
        <v>230.93352510399998</v>
      </c>
      <c r="AW1218" s="23">
        <f t="shared" si="377"/>
        <v>53330.293016959789</v>
      </c>
      <c r="AX1218" s="23">
        <f t="shared" si="378"/>
        <v>57.077681850000005</v>
      </c>
      <c r="AY1218" s="23">
        <f t="shared" si="379"/>
        <v>516.22674720800001</v>
      </c>
      <c r="AZ1218" s="23"/>
      <c r="BA1218" s="23"/>
    </row>
    <row r="1219" spans="1:53">
      <c r="A1219">
        <v>202212</v>
      </c>
      <c r="B1219" s="20" t="s">
        <v>27</v>
      </c>
      <c r="C1219" s="20" t="s">
        <v>4904</v>
      </c>
      <c r="D1219">
        <v>33266.300000000003</v>
      </c>
      <c r="E1219" s="21">
        <v>0.68</v>
      </c>
      <c r="F1219">
        <v>1095.6400000000001</v>
      </c>
      <c r="G1219" s="22">
        <v>4.8399999999999999E-2</v>
      </c>
      <c r="H1219" s="11">
        <f t="shared" ref="H1219:H1282" si="380">D1219*E1219*G1219</f>
        <v>1094.8604656</v>
      </c>
      <c r="I1219" s="23">
        <f t="shared" ref="I1219:I1282" si="381">D1219*E1219*SQRT(G1219*(1-G1219))</f>
        <v>4854.7101995364119</v>
      </c>
      <c r="J1219" s="23">
        <f t="shared" ref="J1219:J1282" si="382">I1219^2</f>
        <v>23568211.121482868</v>
      </c>
      <c r="K1219" s="23">
        <f t="shared" ref="K1219:K1282" si="383">H1219*(1+$BB$10)</f>
        <v>1149.60348888</v>
      </c>
      <c r="L1219" s="23">
        <f t="shared" ref="L1219:L1282" si="384">H1219+$BB$9*I1219</f>
        <v>10804.280864672824</v>
      </c>
      <c r="N1219">
        <v>202212</v>
      </c>
      <c r="O1219" s="20" t="s">
        <v>29</v>
      </c>
      <c r="P1219" s="20" t="s">
        <v>4905</v>
      </c>
      <c r="Q1219">
        <v>24443.919999999998</v>
      </c>
      <c r="R1219" s="21">
        <v>0.71</v>
      </c>
      <c r="S1219">
        <v>631.72</v>
      </c>
      <c r="T1219" s="21">
        <v>0.04</v>
      </c>
      <c r="U1219" s="11">
        <f t="shared" ref="U1219:U1282" si="385">Q1219*R1219*T1219</f>
        <v>694.20732799999996</v>
      </c>
      <c r="V1219" s="23">
        <f t="shared" ref="V1219:V1282" si="386">Q1219*R1219*SQRT(T1219*(1-T1219))</f>
        <v>3400.9074586018342</v>
      </c>
      <c r="W1219" s="23">
        <f t="shared" ref="W1219:W1282" si="387">V1219^2</f>
        <v>11566171.541973587</v>
      </c>
      <c r="X1219" s="23">
        <f t="shared" ref="X1219:X1282" si="388">U1219*(1+$BB$10)</f>
        <v>728.91769439999996</v>
      </c>
      <c r="Y1219" s="23">
        <f t="shared" ref="Y1219:Y1282" si="389">U1219+$BB$9*V1219</f>
        <v>7496.0222452036687</v>
      </c>
      <c r="AA1219">
        <v>202212</v>
      </c>
      <c r="AB1219" s="20" t="s">
        <v>31</v>
      </c>
      <c r="AC1219" s="20" t="s">
        <v>4906</v>
      </c>
      <c r="AD1219">
        <v>154059.46</v>
      </c>
      <c r="AE1219" s="21">
        <v>0.72</v>
      </c>
      <c r="AF1219">
        <v>466.98500000000001</v>
      </c>
      <c r="AG1219" s="22">
        <v>4.1999999999999997E-3</v>
      </c>
      <c r="AH1219" s="11">
        <f t="shared" ref="AH1219:AH1282" si="390">AD1219*AE1219*AG1219</f>
        <v>465.87580703999998</v>
      </c>
      <c r="AI1219" s="23">
        <f t="shared" ref="AI1219:AI1282" si="391">AD1219*AE1219*SQRT(AG1219*(1-AG1219))</f>
        <v>7173.5077834599424</v>
      </c>
      <c r="AJ1219" s="23">
        <f t="shared" ref="AJ1219:AJ1282" si="392">AI1219^2</f>
        <v>51459213.919360377</v>
      </c>
      <c r="AK1219" s="23">
        <f t="shared" ref="AK1219:AK1282" si="393">AH1219*(1+$BB$10)</f>
        <v>489.16959739200001</v>
      </c>
      <c r="AL1219" s="23">
        <f t="shared" ref="AL1219:AL1282" si="394">AH1219+$BB$9*AI1219</f>
        <v>14812.891373959885</v>
      </c>
      <c r="AN1219">
        <v>202212</v>
      </c>
      <c r="AO1219" s="20" t="s">
        <v>33</v>
      </c>
      <c r="AP1219" s="20" t="s">
        <v>4907</v>
      </c>
      <c r="AQ1219">
        <v>2078.16</v>
      </c>
      <c r="AR1219" s="21">
        <v>0.86</v>
      </c>
      <c r="AS1219">
        <v>97.76</v>
      </c>
      <c r="AT1219">
        <v>5.4699999999999999E-2</v>
      </c>
      <c r="AU1219" s="11">
        <f t="shared" ref="AU1219:AU1282" si="395">AQ1219*AR1219*AT1219</f>
        <v>97.760802720000001</v>
      </c>
      <c r="AV1219" s="23">
        <f t="shared" ref="AV1219:AV1282" si="396">AQ1219*AR1219*SQRT(AT1219*(1-AT1219))</f>
        <v>406.40208250309581</v>
      </c>
      <c r="AW1219" s="23">
        <f t="shared" ref="AW1219:AW1282" si="397">AV1219^2</f>
        <v>165162.6526628531</v>
      </c>
      <c r="AX1219" s="23">
        <f t="shared" ref="AX1219:AX1282" si="398">AU1219*(1+$BB$10)</f>
        <v>102.648842856</v>
      </c>
      <c r="AY1219" s="23">
        <f t="shared" ref="AY1219:AY1282" si="399">AU1219+$BB$9*AV1219</f>
        <v>910.56496772619164</v>
      </c>
      <c r="AZ1219" s="23"/>
      <c r="BA1219" s="23"/>
    </row>
    <row r="1220" spans="1:53">
      <c r="A1220">
        <v>202212</v>
      </c>
      <c r="B1220" s="20" t="s">
        <v>27</v>
      </c>
      <c r="C1220" s="20" t="s">
        <v>4908</v>
      </c>
      <c r="D1220">
        <v>45183.81</v>
      </c>
      <c r="E1220" s="21">
        <v>0.68</v>
      </c>
      <c r="F1220">
        <v>1488.14</v>
      </c>
      <c r="G1220" s="22">
        <v>4.8399999999999999E-2</v>
      </c>
      <c r="H1220" s="11">
        <f t="shared" si="380"/>
        <v>1487.08955472</v>
      </c>
      <c r="I1220" s="23">
        <f t="shared" si="381"/>
        <v>6593.8894094298221</v>
      </c>
      <c r="J1220" s="23">
        <f t="shared" si="382"/>
        <v>43479377.543790765</v>
      </c>
      <c r="K1220" s="23">
        <f t="shared" si="383"/>
        <v>1561.4440324560001</v>
      </c>
      <c r="L1220" s="23">
        <f t="shared" si="384"/>
        <v>14674.868373579644</v>
      </c>
      <c r="N1220">
        <v>202212</v>
      </c>
      <c r="O1220" s="20" t="s">
        <v>29</v>
      </c>
      <c r="P1220" s="20" t="s">
        <v>4909</v>
      </c>
      <c r="Q1220">
        <v>49047.23</v>
      </c>
      <c r="R1220" s="21">
        <v>0.71</v>
      </c>
      <c r="S1220">
        <v>1267.57</v>
      </c>
      <c r="T1220" s="21">
        <v>0.04</v>
      </c>
      <c r="U1220" s="11">
        <f t="shared" si="385"/>
        <v>1392.9413320000001</v>
      </c>
      <c r="V1220" s="23">
        <f t="shared" si="386"/>
        <v>6823.9910100654752</v>
      </c>
      <c r="W1220" s="23">
        <f t="shared" si="387"/>
        <v>46566853.305454426</v>
      </c>
      <c r="X1220" s="23">
        <f t="shared" si="388"/>
        <v>1462.5883986000001</v>
      </c>
      <c r="Y1220" s="23">
        <f t="shared" si="389"/>
        <v>15040.923352130951</v>
      </c>
      <c r="AA1220">
        <v>202212</v>
      </c>
      <c r="AB1220" s="20" t="s">
        <v>31</v>
      </c>
      <c r="AC1220" s="20" t="s">
        <v>4910</v>
      </c>
      <c r="AD1220">
        <v>210095.98</v>
      </c>
      <c r="AE1220" s="21">
        <v>0.72</v>
      </c>
      <c r="AF1220">
        <v>636.84289999999999</v>
      </c>
      <c r="AG1220" s="22">
        <v>4.1999999999999997E-3</v>
      </c>
      <c r="AH1220" s="11">
        <f t="shared" si="390"/>
        <v>635.33024351999995</v>
      </c>
      <c r="AI1220" s="23">
        <f t="shared" si="391"/>
        <v>9782.749775986782</v>
      </c>
      <c r="AJ1220" s="23">
        <f t="shared" si="392"/>
        <v>95702193.179569438</v>
      </c>
      <c r="AK1220" s="23">
        <f t="shared" si="393"/>
        <v>667.09675569599995</v>
      </c>
      <c r="AL1220" s="23">
        <f t="shared" si="394"/>
        <v>20200.829795493562</v>
      </c>
      <c r="AN1220">
        <v>202212</v>
      </c>
      <c r="AO1220" s="20" t="s">
        <v>33</v>
      </c>
      <c r="AP1220" s="20" t="s">
        <v>4911</v>
      </c>
      <c r="AQ1220">
        <v>1812.84</v>
      </c>
      <c r="AR1220" s="21">
        <v>0.86</v>
      </c>
      <c r="AS1220">
        <v>96.66</v>
      </c>
      <c r="AT1220">
        <v>6.2E-2</v>
      </c>
      <c r="AU1220" s="11">
        <f t="shared" si="395"/>
        <v>96.660628799999984</v>
      </c>
      <c r="AV1220" s="23">
        <f t="shared" si="396"/>
        <v>375.97172972159717</v>
      </c>
      <c r="AW1220" s="23">
        <f t="shared" si="397"/>
        <v>141354.74154984971</v>
      </c>
      <c r="AX1220" s="23">
        <f t="shared" si="398"/>
        <v>101.49366023999998</v>
      </c>
      <c r="AY1220" s="23">
        <f t="shared" si="399"/>
        <v>848.60408824319438</v>
      </c>
      <c r="AZ1220" s="23"/>
      <c r="BA1220" s="23"/>
    </row>
    <row r="1221" spans="1:53">
      <c r="A1221">
        <v>202212</v>
      </c>
      <c r="B1221" s="20" t="s">
        <v>27</v>
      </c>
      <c r="C1221" s="20" t="s">
        <v>4912</v>
      </c>
      <c r="D1221">
        <v>159184.07999999999</v>
      </c>
      <c r="E1221" s="21">
        <v>0.68</v>
      </c>
      <c r="F1221">
        <v>5242.78</v>
      </c>
      <c r="G1221" s="22">
        <v>4.8399999999999999E-2</v>
      </c>
      <c r="H1221" s="11">
        <f t="shared" si="380"/>
        <v>5239.0664409600004</v>
      </c>
      <c r="I1221" s="23">
        <f t="shared" si="381"/>
        <v>23230.493826479655</v>
      </c>
      <c r="J1221" s="23">
        <f t="shared" si="382"/>
        <v>539655843.42210937</v>
      </c>
      <c r="K1221" s="23">
        <f t="shared" si="383"/>
        <v>5501.0197630080011</v>
      </c>
      <c r="L1221" s="23">
        <f t="shared" si="384"/>
        <v>51700.054093919309</v>
      </c>
      <c r="N1221">
        <v>202212</v>
      </c>
      <c r="O1221" s="20" t="s">
        <v>29</v>
      </c>
      <c r="P1221" s="20" t="s">
        <v>4913</v>
      </c>
      <c r="Q1221">
        <v>32927.47</v>
      </c>
      <c r="R1221" s="21">
        <v>0.71</v>
      </c>
      <c r="S1221">
        <v>850.97</v>
      </c>
      <c r="T1221" s="21">
        <v>0.04</v>
      </c>
      <c r="U1221" s="11">
        <f t="shared" si="385"/>
        <v>935.14014800000007</v>
      </c>
      <c r="V1221" s="23">
        <f t="shared" si="386"/>
        <v>4581.2324011814862</v>
      </c>
      <c r="W1221" s="23">
        <f t="shared" si="387"/>
        <v>20987690.313635085</v>
      </c>
      <c r="X1221" s="23">
        <f t="shared" si="388"/>
        <v>981.89715540000009</v>
      </c>
      <c r="Y1221" s="23">
        <f t="shared" si="389"/>
        <v>10097.604950362973</v>
      </c>
      <c r="AA1221">
        <v>202212</v>
      </c>
      <c r="AB1221" s="20" t="s">
        <v>31</v>
      </c>
      <c r="AC1221" s="20" t="s">
        <v>4914</v>
      </c>
      <c r="AD1221">
        <v>121063.05</v>
      </c>
      <c r="AE1221" s="21">
        <v>0.72</v>
      </c>
      <c r="AF1221">
        <v>366.96629999999999</v>
      </c>
      <c r="AG1221" s="22">
        <v>4.1999999999999997E-3</v>
      </c>
      <c r="AH1221" s="11">
        <f t="shared" si="390"/>
        <v>366.09466319999996</v>
      </c>
      <c r="AI1221" s="23">
        <f t="shared" si="391"/>
        <v>5637.0879883935731</v>
      </c>
      <c r="AJ1221" s="23">
        <f t="shared" si="392"/>
        <v>31776760.988891102</v>
      </c>
      <c r="AK1221" s="23">
        <f t="shared" si="393"/>
        <v>384.39939635999997</v>
      </c>
      <c r="AL1221" s="23">
        <f t="shared" si="394"/>
        <v>11640.270639987146</v>
      </c>
      <c r="AN1221">
        <v>202212</v>
      </c>
      <c r="AO1221" s="20" t="s">
        <v>33</v>
      </c>
      <c r="AP1221" s="20" t="s">
        <v>4915</v>
      </c>
      <c r="AQ1221">
        <v>944.34</v>
      </c>
      <c r="AR1221" s="21">
        <v>0.86</v>
      </c>
      <c r="AS1221">
        <v>3.74</v>
      </c>
      <c r="AT1221">
        <v>4.5999999999999999E-3</v>
      </c>
      <c r="AU1221" s="11">
        <f t="shared" si="395"/>
        <v>3.7358090399999999</v>
      </c>
      <c r="AV1221" s="23">
        <f t="shared" si="396"/>
        <v>54.954665792938364</v>
      </c>
      <c r="AW1221" s="23">
        <f t="shared" si="397"/>
        <v>3020.01529241355</v>
      </c>
      <c r="AX1221" s="23">
        <f t="shared" si="398"/>
        <v>3.9225994920000002</v>
      </c>
      <c r="AY1221" s="23">
        <f t="shared" si="399"/>
        <v>113.64514062587673</v>
      </c>
      <c r="AZ1221" s="23"/>
      <c r="BA1221" s="23"/>
    </row>
    <row r="1222" spans="1:53">
      <c r="A1222">
        <v>202212</v>
      </c>
      <c r="B1222" s="20" t="s">
        <v>27</v>
      </c>
      <c r="C1222" s="20" t="s">
        <v>4916</v>
      </c>
      <c r="D1222">
        <v>198327.44</v>
      </c>
      <c r="E1222" s="21">
        <v>0.68</v>
      </c>
      <c r="F1222">
        <v>6531.98</v>
      </c>
      <c r="G1222" s="22">
        <v>4.8399999999999999E-2</v>
      </c>
      <c r="H1222" s="11">
        <f t="shared" si="380"/>
        <v>6527.3527052800009</v>
      </c>
      <c r="I1222" s="23">
        <f t="shared" si="381"/>
        <v>28942.871489042838</v>
      </c>
      <c r="J1222" s="23">
        <f t="shared" si="382"/>
        <v>837689810.03124881</v>
      </c>
      <c r="K1222" s="23">
        <f t="shared" si="383"/>
        <v>6853.7203405440014</v>
      </c>
      <c r="L1222" s="23">
        <f t="shared" si="384"/>
        <v>64413.095683365675</v>
      </c>
      <c r="N1222">
        <v>202212</v>
      </c>
      <c r="O1222" s="20" t="s">
        <v>29</v>
      </c>
      <c r="P1222" s="20" t="s">
        <v>4917</v>
      </c>
      <c r="Q1222">
        <v>18183.830000000002</v>
      </c>
      <c r="R1222" s="21">
        <v>0.71</v>
      </c>
      <c r="S1222">
        <v>469.94</v>
      </c>
      <c r="T1222" s="21">
        <v>0.04</v>
      </c>
      <c r="U1222" s="11">
        <f t="shared" si="385"/>
        <v>516.42077200000006</v>
      </c>
      <c r="V1222" s="23">
        <f t="shared" si="386"/>
        <v>2529.9347679483403</v>
      </c>
      <c r="W1222" s="23">
        <f t="shared" si="387"/>
        <v>6400569.9300738228</v>
      </c>
      <c r="X1222" s="23">
        <f t="shared" si="388"/>
        <v>542.24181060000012</v>
      </c>
      <c r="Y1222" s="23">
        <f t="shared" si="389"/>
        <v>5576.290307896681</v>
      </c>
      <c r="AA1222">
        <v>202212</v>
      </c>
      <c r="AB1222" s="20" t="s">
        <v>31</v>
      </c>
      <c r="AC1222" s="20" t="s">
        <v>4918</v>
      </c>
      <c r="AD1222">
        <v>191685.15</v>
      </c>
      <c r="AE1222" s="21">
        <v>0.72</v>
      </c>
      <c r="AF1222">
        <v>581.03599999999994</v>
      </c>
      <c r="AG1222" s="22">
        <v>4.1999999999999997E-3</v>
      </c>
      <c r="AH1222" s="11">
        <f t="shared" si="390"/>
        <v>579.6558935999999</v>
      </c>
      <c r="AI1222" s="23">
        <f t="shared" si="391"/>
        <v>8925.4818593982254</v>
      </c>
      <c r="AJ1222" s="23">
        <f t="shared" si="392"/>
        <v>79664226.422446802</v>
      </c>
      <c r="AK1222" s="23">
        <f t="shared" si="393"/>
        <v>608.63868827999988</v>
      </c>
      <c r="AL1222" s="23">
        <f t="shared" si="394"/>
        <v>18430.619612396451</v>
      </c>
      <c r="AN1222">
        <v>202212</v>
      </c>
      <c r="AO1222" s="20" t="s">
        <v>33</v>
      </c>
      <c r="AP1222" s="20" t="s">
        <v>4919</v>
      </c>
      <c r="AQ1222">
        <v>2393.6799999999998</v>
      </c>
      <c r="AR1222" s="21">
        <v>0.86</v>
      </c>
      <c r="AS1222">
        <v>159.13</v>
      </c>
      <c r="AT1222">
        <v>7.7300000000000008E-2</v>
      </c>
      <c r="AU1222" s="11">
        <f t="shared" si="395"/>
        <v>159.12705903999998</v>
      </c>
      <c r="AV1222" s="23">
        <f t="shared" si="396"/>
        <v>549.77444606724498</v>
      </c>
      <c r="AW1222" s="23">
        <f t="shared" si="397"/>
        <v>302251.94154854608</v>
      </c>
      <c r="AX1222" s="23">
        <f t="shared" si="398"/>
        <v>167.08341199199998</v>
      </c>
      <c r="AY1222" s="23">
        <f t="shared" si="399"/>
        <v>1258.6759511744899</v>
      </c>
      <c r="AZ1222" s="23"/>
      <c r="BA1222" s="23"/>
    </row>
    <row r="1223" spans="1:53">
      <c r="A1223">
        <v>202212</v>
      </c>
      <c r="B1223" s="20" t="s">
        <v>27</v>
      </c>
      <c r="C1223" s="20" t="s">
        <v>4920</v>
      </c>
      <c r="D1223">
        <v>65262.79</v>
      </c>
      <c r="E1223" s="21">
        <v>0.68</v>
      </c>
      <c r="F1223">
        <v>2149.4499999999998</v>
      </c>
      <c r="G1223" s="22">
        <v>4.8399999999999999E-2</v>
      </c>
      <c r="H1223" s="11">
        <f t="shared" si="380"/>
        <v>2147.9289444800002</v>
      </c>
      <c r="I1223" s="23">
        <f t="shared" si="381"/>
        <v>9524.1109550266465</v>
      </c>
      <c r="J1223" s="23">
        <f t="shared" si="382"/>
        <v>90708689.483658582</v>
      </c>
      <c r="K1223" s="23">
        <f t="shared" si="383"/>
        <v>2255.3253917040001</v>
      </c>
      <c r="L1223" s="23">
        <f t="shared" si="384"/>
        <v>21196.150854533294</v>
      </c>
      <c r="N1223">
        <v>202212</v>
      </c>
      <c r="O1223" s="20" t="s">
        <v>29</v>
      </c>
      <c r="P1223" s="20" t="s">
        <v>4921</v>
      </c>
      <c r="Q1223">
        <v>17692.37</v>
      </c>
      <c r="R1223" s="21">
        <v>0.71</v>
      </c>
      <c r="S1223">
        <v>457.24</v>
      </c>
      <c r="T1223" s="21">
        <v>0.04</v>
      </c>
      <c r="U1223" s="11">
        <f t="shared" si="385"/>
        <v>502.46330799999998</v>
      </c>
      <c r="V1223" s="23">
        <f t="shared" si="386"/>
        <v>2461.5574381418091</v>
      </c>
      <c r="W1223" s="23">
        <f t="shared" si="387"/>
        <v>6059265.021271267</v>
      </c>
      <c r="X1223" s="23">
        <f t="shared" si="388"/>
        <v>527.58647340000005</v>
      </c>
      <c r="Y1223" s="23">
        <f t="shared" si="389"/>
        <v>5425.5781842836186</v>
      </c>
      <c r="AA1223">
        <v>202212</v>
      </c>
      <c r="AB1223" s="20" t="s">
        <v>31</v>
      </c>
      <c r="AC1223" s="20" t="s">
        <v>4922</v>
      </c>
      <c r="AD1223">
        <v>207020.95</v>
      </c>
      <c r="AE1223" s="21">
        <v>0.72</v>
      </c>
      <c r="AF1223">
        <v>627.52189999999996</v>
      </c>
      <c r="AG1223" s="22">
        <v>4.1999999999999997E-3</v>
      </c>
      <c r="AH1223" s="11">
        <f t="shared" si="390"/>
        <v>626.03135279999992</v>
      </c>
      <c r="AI1223" s="23">
        <f t="shared" si="391"/>
        <v>9639.5664126323154</v>
      </c>
      <c r="AJ1223" s="23">
        <f t="shared" si="392"/>
        <v>92921240.623549044</v>
      </c>
      <c r="AK1223" s="23">
        <f t="shared" si="393"/>
        <v>657.33292043999995</v>
      </c>
      <c r="AL1223" s="23">
        <f t="shared" si="394"/>
        <v>19905.164178064631</v>
      </c>
      <c r="AN1223">
        <v>202212</v>
      </c>
      <c r="AO1223" s="20" t="s">
        <v>33</v>
      </c>
      <c r="AP1223" s="20" t="s">
        <v>4923</v>
      </c>
      <c r="AQ1223">
        <v>825.16</v>
      </c>
      <c r="AR1223" s="21">
        <v>0.86</v>
      </c>
      <c r="AS1223">
        <v>36.69</v>
      </c>
      <c r="AT1223">
        <v>5.1699999999999996E-2</v>
      </c>
      <c r="AU1223" s="11">
        <f t="shared" si="395"/>
        <v>36.68826391999999</v>
      </c>
      <c r="AV1223" s="23">
        <f t="shared" si="396"/>
        <v>157.1284278763452</v>
      </c>
      <c r="AW1223" s="23">
        <f t="shared" si="397"/>
        <v>24689.342846891814</v>
      </c>
      <c r="AX1223" s="23">
        <f t="shared" si="398"/>
        <v>38.52267711599999</v>
      </c>
      <c r="AY1223" s="23">
        <f t="shared" si="399"/>
        <v>350.9451196726904</v>
      </c>
      <c r="AZ1223" s="23"/>
      <c r="BA1223" s="23"/>
    </row>
    <row r="1224" spans="1:53">
      <c r="A1224">
        <v>202212</v>
      </c>
      <c r="B1224" s="20" t="s">
        <v>27</v>
      </c>
      <c r="C1224" s="20" t="s">
        <v>4924</v>
      </c>
      <c r="D1224">
        <v>48263.73</v>
      </c>
      <c r="E1224" s="21">
        <v>0.68</v>
      </c>
      <c r="F1224">
        <v>1589.58</v>
      </c>
      <c r="G1224" s="22">
        <v>4.8399999999999999E-2</v>
      </c>
      <c r="H1224" s="11">
        <f t="shared" si="380"/>
        <v>1588.4558817600002</v>
      </c>
      <c r="I1224" s="23">
        <f t="shared" si="381"/>
        <v>7043.3568596048108</v>
      </c>
      <c r="J1224" s="23">
        <f t="shared" si="382"/>
        <v>49608875.851742141</v>
      </c>
      <c r="K1224" s="23">
        <f t="shared" si="383"/>
        <v>1667.8786758480003</v>
      </c>
      <c r="L1224" s="23">
        <f t="shared" si="384"/>
        <v>15675.169600969622</v>
      </c>
      <c r="N1224">
        <v>202212</v>
      </c>
      <c r="O1224" s="20" t="s">
        <v>29</v>
      </c>
      <c r="P1224" s="20" t="s">
        <v>4925</v>
      </c>
      <c r="Q1224">
        <v>25163.24</v>
      </c>
      <c r="R1224" s="21">
        <v>0.71</v>
      </c>
      <c r="S1224">
        <v>650.30999999999995</v>
      </c>
      <c r="T1224" s="21">
        <v>0.04</v>
      </c>
      <c r="U1224" s="11">
        <f t="shared" si="385"/>
        <v>714.63601599999993</v>
      </c>
      <c r="V1224" s="23">
        <f t="shared" si="386"/>
        <v>3500.9871820308695</v>
      </c>
      <c r="W1224" s="23">
        <f t="shared" si="387"/>
        <v>12256911.248744449</v>
      </c>
      <c r="X1224" s="23">
        <f t="shared" si="388"/>
        <v>750.3678167999999</v>
      </c>
      <c r="Y1224" s="23">
        <f t="shared" si="389"/>
        <v>7716.6103800617384</v>
      </c>
      <c r="AA1224">
        <v>202212</v>
      </c>
      <c r="AB1224" s="20" t="s">
        <v>31</v>
      </c>
      <c r="AC1224" s="20" t="s">
        <v>4926</v>
      </c>
      <c r="AD1224">
        <v>197864.13</v>
      </c>
      <c r="AE1224" s="21">
        <v>0.72</v>
      </c>
      <c r="AF1224">
        <v>599.76580000000001</v>
      </c>
      <c r="AG1224" s="22">
        <v>4.1999999999999997E-3</v>
      </c>
      <c r="AH1224" s="11">
        <f t="shared" si="390"/>
        <v>598.34112912000001</v>
      </c>
      <c r="AI1224" s="23">
        <f t="shared" si="391"/>
        <v>9213.1951950404728</v>
      </c>
      <c r="AJ1224" s="23">
        <f t="shared" si="392"/>
        <v>84882965.701916859</v>
      </c>
      <c r="AK1224" s="23">
        <f t="shared" si="393"/>
        <v>628.25818557600007</v>
      </c>
      <c r="AL1224" s="23">
        <f t="shared" si="394"/>
        <v>19024.731519200945</v>
      </c>
      <c r="AN1224">
        <v>202212</v>
      </c>
      <c r="AO1224" s="20" t="s">
        <v>33</v>
      </c>
      <c r="AP1224" s="20" t="s">
        <v>4927</v>
      </c>
      <c r="AQ1224">
        <v>2282.7199999999998</v>
      </c>
      <c r="AR1224" s="21">
        <v>0.86</v>
      </c>
      <c r="AS1224">
        <v>112.88</v>
      </c>
      <c r="AT1224">
        <v>5.7500000000000002E-2</v>
      </c>
      <c r="AU1224" s="11">
        <f t="shared" si="395"/>
        <v>112.880504</v>
      </c>
      <c r="AV1224" s="23">
        <f t="shared" si="396"/>
        <v>457.00999347373443</v>
      </c>
      <c r="AW1224" s="23">
        <f t="shared" si="397"/>
        <v>208858.13413486278</v>
      </c>
      <c r="AX1224" s="23">
        <f t="shared" si="398"/>
        <v>118.5245292</v>
      </c>
      <c r="AY1224" s="23">
        <f t="shared" si="399"/>
        <v>1026.9004909474688</v>
      </c>
      <c r="AZ1224" s="23"/>
      <c r="BA1224" s="23"/>
    </row>
    <row r="1225" spans="1:53">
      <c r="A1225">
        <v>202212</v>
      </c>
      <c r="B1225" s="20" t="s">
        <v>27</v>
      </c>
      <c r="C1225" s="20" t="s">
        <v>4928</v>
      </c>
      <c r="D1225">
        <v>49839.73</v>
      </c>
      <c r="E1225" s="21">
        <v>0.68</v>
      </c>
      <c r="F1225">
        <v>1641.49</v>
      </c>
      <c r="G1225" s="22">
        <v>4.8399999999999999E-2</v>
      </c>
      <c r="H1225" s="11">
        <f t="shared" si="380"/>
        <v>1640.3251937600003</v>
      </c>
      <c r="I1225" s="23">
        <f t="shared" si="381"/>
        <v>7273.3500741934304</v>
      </c>
      <c r="J1225" s="23">
        <f t="shared" si="382"/>
        <v>52901621.301769577</v>
      </c>
      <c r="K1225" s="23">
        <f t="shared" si="383"/>
        <v>1722.3414534480003</v>
      </c>
      <c r="L1225" s="23">
        <f t="shared" si="384"/>
        <v>16187.025342146861</v>
      </c>
      <c r="N1225">
        <v>202212</v>
      </c>
      <c r="O1225" s="20" t="s">
        <v>29</v>
      </c>
      <c r="P1225" s="20" t="s">
        <v>4929</v>
      </c>
      <c r="Q1225">
        <v>30470.19</v>
      </c>
      <c r="R1225" s="21">
        <v>0.71</v>
      </c>
      <c r="S1225">
        <v>787.47</v>
      </c>
      <c r="T1225" s="21">
        <v>0.04</v>
      </c>
      <c r="U1225" s="11">
        <f t="shared" si="385"/>
        <v>865.35339599999998</v>
      </c>
      <c r="V1225" s="23">
        <f t="shared" si="386"/>
        <v>4239.3485347691785</v>
      </c>
      <c r="W1225" s="23">
        <f t="shared" si="387"/>
        <v>17972075.999249581</v>
      </c>
      <c r="X1225" s="23">
        <f t="shared" si="388"/>
        <v>908.6210658</v>
      </c>
      <c r="Y1225" s="23">
        <f t="shared" si="389"/>
        <v>9344.0504655383575</v>
      </c>
      <c r="AA1225">
        <v>202212</v>
      </c>
      <c r="AB1225" s="20" t="s">
        <v>31</v>
      </c>
      <c r="AC1225" s="20" t="s">
        <v>4930</v>
      </c>
      <c r="AD1225">
        <v>170170.22</v>
      </c>
      <c r="AE1225" s="21">
        <v>0.72</v>
      </c>
      <c r="AF1225">
        <v>515.82000000000005</v>
      </c>
      <c r="AG1225" s="22">
        <v>4.1999999999999997E-3</v>
      </c>
      <c r="AH1225" s="11">
        <f t="shared" si="390"/>
        <v>514.59474527999998</v>
      </c>
      <c r="AI1225" s="23">
        <f t="shared" si="391"/>
        <v>7923.6769860357208</v>
      </c>
      <c r="AJ1225" s="23">
        <f t="shared" si="392"/>
        <v>62784656.979032122</v>
      </c>
      <c r="AK1225" s="23">
        <f t="shared" si="393"/>
        <v>540.32448254400003</v>
      </c>
      <c r="AL1225" s="23">
        <f t="shared" si="394"/>
        <v>16361.948717351441</v>
      </c>
      <c r="AN1225">
        <v>202212</v>
      </c>
      <c r="AO1225" s="20" t="s">
        <v>33</v>
      </c>
      <c r="AP1225" s="20" t="s">
        <v>4931</v>
      </c>
      <c r="AQ1225">
        <v>1828.53</v>
      </c>
      <c r="AR1225" s="21">
        <v>0.86</v>
      </c>
      <c r="AS1225">
        <v>113.85</v>
      </c>
      <c r="AT1225">
        <v>7.2400000000000006E-2</v>
      </c>
      <c r="AU1225" s="11">
        <f t="shared" si="395"/>
        <v>113.85159192</v>
      </c>
      <c r="AV1225" s="23">
        <f t="shared" si="396"/>
        <v>407.52118864970998</v>
      </c>
      <c r="AW1225" s="23">
        <f t="shared" si="397"/>
        <v>166073.51919847252</v>
      </c>
      <c r="AX1225" s="23">
        <f t="shared" si="398"/>
        <v>119.54417151600001</v>
      </c>
      <c r="AY1225" s="23">
        <f t="shared" si="399"/>
        <v>928.89396921942</v>
      </c>
      <c r="AZ1225" s="23"/>
      <c r="BA1225" s="23"/>
    </row>
    <row r="1226" spans="1:53">
      <c r="A1226">
        <v>202212</v>
      </c>
      <c r="B1226" s="20" t="s">
        <v>27</v>
      </c>
      <c r="C1226" s="20" t="s">
        <v>4932</v>
      </c>
      <c r="D1226">
        <v>19591.87</v>
      </c>
      <c r="E1226" s="21">
        <v>0.68</v>
      </c>
      <c r="F1226">
        <v>645.26</v>
      </c>
      <c r="G1226" s="22">
        <v>4.8399999999999999E-2</v>
      </c>
      <c r="H1226" s="11">
        <f t="shared" si="380"/>
        <v>644.80762544000004</v>
      </c>
      <c r="I1226" s="23">
        <f t="shared" si="381"/>
        <v>2859.1352545065556</v>
      </c>
      <c r="J1226" s="23">
        <f t="shared" si="382"/>
        <v>8174654.4035622664</v>
      </c>
      <c r="K1226" s="23">
        <f t="shared" si="383"/>
        <v>677.04800671200007</v>
      </c>
      <c r="L1226" s="23">
        <f t="shared" si="384"/>
        <v>6363.0781344531115</v>
      </c>
      <c r="N1226">
        <v>202212</v>
      </c>
      <c r="O1226" s="20" t="s">
        <v>29</v>
      </c>
      <c r="P1226" s="20" t="s">
        <v>4933</v>
      </c>
      <c r="Q1226">
        <v>25359.09</v>
      </c>
      <c r="R1226" s="21">
        <v>0.71</v>
      </c>
      <c r="S1226">
        <v>655.38</v>
      </c>
      <c r="T1226" s="21">
        <v>0.04</v>
      </c>
      <c r="U1226" s="11">
        <f t="shared" si="385"/>
        <v>720.19815600000004</v>
      </c>
      <c r="V1226" s="23">
        <f t="shared" si="386"/>
        <v>3528.2359917867179</v>
      </c>
      <c r="W1226" s="23">
        <f t="shared" si="387"/>
        <v>12448449.213739205</v>
      </c>
      <c r="X1226" s="23">
        <f t="shared" si="388"/>
        <v>756.2080638000001</v>
      </c>
      <c r="Y1226" s="23">
        <f t="shared" si="389"/>
        <v>7776.6701395734362</v>
      </c>
      <c r="AA1226">
        <v>202212</v>
      </c>
      <c r="AB1226" s="20" t="s">
        <v>31</v>
      </c>
      <c r="AC1226" s="20" t="s">
        <v>4934</v>
      </c>
      <c r="AD1226">
        <v>189845.96</v>
      </c>
      <c r="AE1226" s="21">
        <v>0.72</v>
      </c>
      <c r="AF1226">
        <v>575.46109999999999</v>
      </c>
      <c r="AG1226" s="22">
        <v>4.1999999999999997E-3</v>
      </c>
      <c r="AH1226" s="11">
        <f t="shared" si="390"/>
        <v>574.09418303999996</v>
      </c>
      <c r="AI1226" s="23">
        <f t="shared" si="391"/>
        <v>8839.8432119548179</v>
      </c>
      <c r="AJ1226" s="23">
        <f t="shared" si="392"/>
        <v>78142828.011943668</v>
      </c>
      <c r="AK1226" s="23">
        <f t="shared" si="393"/>
        <v>602.79889219200004</v>
      </c>
      <c r="AL1226" s="23">
        <f t="shared" si="394"/>
        <v>18253.780606949636</v>
      </c>
      <c r="AN1226">
        <v>202212</v>
      </c>
      <c r="AO1226" s="20" t="s">
        <v>33</v>
      </c>
      <c r="AP1226" s="20" t="s">
        <v>4935</v>
      </c>
      <c r="AQ1226">
        <v>1892.2</v>
      </c>
      <c r="AR1226" s="21">
        <v>0.86</v>
      </c>
      <c r="AS1226">
        <v>28.8</v>
      </c>
      <c r="AT1226">
        <v>1.77E-2</v>
      </c>
      <c r="AU1226" s="11">
        <f t="shared" si="395"/>
        <v>28.803068400000001</v>
      </c>
      <c r="AV1226" s="23">
        <f t="shared" si="396"/>
        <v>214.57256589209561</v>
      </c>
      <c r="AW1226" s="23">
        <f t="shared" si="397"/>
        <v>46041.386033517716</v>
      </c>
      <c r="AX1226" s="23">
        <f t="shared" si="398"/>
        <v>30.243221820000002</v>
      </c>
      <c r="AY1226" s="23">
        <f t="shared" si="399"/>
        <v>457.94820018419125</v>
      </c>
      <c r="AZ1226" s="23"/>
      <c r="BA1226" s="23"/>
    </row>
    <row r="1227" spans="1:53">
      <c r="A1227">
        <v>202212</v>
      </c>
      <c r="B1227" s="20" t="s">
        <v>27</v>
      </c>
      <c r="C1227" s="20" t="s">
        <v>4936</v>
      </c>
      <c r="D1227">
        <v>102977.16</v>
      </c>
      <c r="E1227" s="21">
        <v>0.68</v>
      </c>
      <c r="F1227">
        <v>3391.59</v>
      </c>
      <c r="G1227" s="22">
        <v>4.8399999999999999E-2</v>
      </c>
      <c r="H1227" s="11">
        <f t="shared" si="380"/>
        <v>3389.1842899200001</v>
      </c>
      <c r="I1227" s="23">
        <f t="shared" si="381"/>
        <v>15027.949275131077</v>
      </c>
      <c r="J1227" s="23">
        <f t="shared" si="382"/>
        <v>225839259.41591266</v>
      </c>
      <c r="K1227" s="23">
        <f t="shared" si="383"/>
        <v>3558.6435044160003</v>
      </c>
      <c r="L1227" s="23">
        <f t="shared" si="384"/>
        <v>33445.082840182156</v>
      </c>
      <c r="N1227">
        <v>202212</v>
      </c>
      <c r="O1227" s="20" t="s">
        <v>29</v>
      </c>
      <c r="P1227" s="20" t="s">
        <v>4937</v>
      </c>
      <c r="Q1227">
        <v>24081.31</v>
      </c>
      <c r="R1227" s="21">
        <v>0.71</v>
      </c>
      <c r="S1227">
        <v>622.35</v>
      </c>
      <c r="T1227" s="21">
        <v>0.04</v>
      </c>
      <c r="U1227" s="11">
        <f t="shared" si="385"/>
        <v>683.90920400000005</v>
      </c>
      <c r="V1227" s="23">
        <f t="shared" si="386"/>
        <v>3350.4571603860159</v>
      </c>
      <c r="W1227" s="23">
        <f t="shared" si="387"/>
        <v>11225563.183581924</v>
      </c>
      <c r="X1227" s="23">
        <f t="shared" si="388"/>
        <v>718.10466420000012</v>
      </c>
      <c r="Y1227" s="23">
        <f t="shared" si="389"/>
        <v>7384.8235247720313</v>
      </c>
      <c r="AA1227">
        <v>202212</v>
      </c>
      <c r="AB1227" s="20" t="s">
        <v>31</v>
      </c>
      <c r="AC1227" s="20" t="s">
        <v>4938</v>
      </c>
      <c r="AD1227">
        <v>237742.27</v>
      </c>
      <c r="AE1227" s="21">
        <v>0.72</v>
      </c>
      <c r="AF1227">
        <v>720.64440000000002</v>
      </c>
      <c r="AG1227" s="22">
        <v>4.1999999999999997E-3</v>
      </c>
      <c r="AH1227" s="11">
        <f t="shared" si="390"/>
        <v>718.93262447999996</v>
      </c>
      <c r="AI1227" s="23">
        <f t="shared" si="391"/>
        <v>11070.050643449193</v>
      </c>
      <c r="AJ1227" s="23">
        <f t="shared" si="392"/>
        <v>122546021.24852988</v>
      </c>
      <c r="AK1227" s="23">
        <f t="shared" si="393"/>
        <v>754.879255704</v>
      </c>
      <c r="AL1227" s="23">
        <f t="shared" si="394"/>
        <v>22859.033911378385</v>
      </c>
      <c r="AN1227">
        <v>202212</v>
      </c>
      <c r="AO1227" s="20" t="s">
        <v>33</v>
      </c>
      <c r="AP1227" s="20" t="s">
        <v>4939</v>
      </c>
      <c r="AQ1227">
        <v>1480.56</v>
      </c>
      <c r="AR1227" s="21">
        <v>0.86</v>
      </c>
      <c r="AS1227">
        <v>26.36</v>
      </c>
      <c r="AT1227">
        <v>2.07E-2</v>
      </c>
      <c r="AU1227" s="11">
        <f t="shared" si="395"/>
        <v>26.35692912</v>
      </c>
      <c r="AV1227" s="23">
        <f t="shared" si="396"/>
        <v>181.28735523572371</v>
      </c>
      <c r="AW1227" s="23">
        <f t="shared" si="397"/>
        <v>32865.10516836348</v>
      </c>
      <c r="AX1227" s="23">
        <f t="shared" si="398"/>
        <v>27.674775576000002</v>
      </c>
      <c r="AY1227" s="23">
        <f t="shared" si="399"/>
        <v>388.93163959144744</v>
      </c>
      <c r="AZ1227" s="23"/>
      <c r="BA1227" s="23"/>
    </row>
    <row r="1228" spans="1:53">
      <c r="A1228">
        <v>202212</v>
      </c>
      <c r="B1228" s="20" t="s">
        <v>27</v>
      </c>
      <c r="C1228" s="20" t="s">
        <v>4940</v>
      </c>
      <c r="D1228">
        <v>49176.11</v>
      </c>
      <c r="E1228" s="21">
        <v>0.68</v>
      </c>
      <c r="F1228">
        <v>1619.63</v>
      </c>
      <c r="G1228" s="22">
        <v>4.8399999999999999E-2</v>
      </c>
      <c r="H1228" s="11">
        <f t="shared" si="380"/>
        <v>1618.4841323200001</v>
      </c>
      <c r="I1228" s="23">
        <f t="shared" si="381"/>
        <v>7176.504834938798</v>
      </c>
      <c r="J1228" s="23">
        <f t="shared" si="382"/>
        <v>51502221.645899944</v>
      </c>
      <c r="K1228" s="23">
        <f t="shared" si="383"/>
        <v>1699.4083389360001</v>
      </c>
      <c r="L1228" s="23">
        <f t="shared" si="384"/>
        <v>15971.493802197596</v>
      </c>
      <c r="N1228">
        <v>202212</v>
      </c>
      <c r="O1228" s="20" t="s">
        <v>29</v>
      </c>
      <c r="P1228" s="20" t="s">
        <v>4941</v>
      </c>
      <c r="Q1228">
        <v>129744.11</v>
      </c>
      <c r="R1228" s="21">
        <v>0.71</v>
      </c>
      <c r="S1228">
        <v>3353.1</v>
      </c>
      <c r="T1228" s="21">
        <v>0.04</v>
      </c>
      <c r="U1228" s="11">
        <f t="shared" si="385"/>
        <v>3684.7327239999995</v>
      </c>
      <c r="V1228" s="23">
        <f t="shared" si="386"/>
        <v>18051.430024671034</v>
      </c>
      <c r="W1228" s="23">
        <f t="shared" si="387"/>
        <v>325854125.93559486</v>
      </c>
      <c r="X1228" s="23">
        <f t="shared" si="388"/>
        <v>3868.9693601999998</v>
      </c>
      <c r="Y1228" s="23">
        <f t="shared" si="389"/>
        <v>39787.592773342069</v>
      </c>
      <c r="AA1228">
        <v>202212</v>
      </c>
      <c r="AB1228" s="20" t="s">
        <v>31</v>
      </c>
      <c r="AC1228" s="20" t="s">
        <v>4942</v>
      </c>
      <c r="AD1228">
        <v>209485.95</v>
      </c>
      <c r="AE1228" s="21">
        <v>0.72</v>
      </c>
      <c r="AF1228">
        <v>634.99379999999996</v>
      </c>
      <c r="AG1228" s="22">
        <v>4.1999999999999997E-3</v>
      </c>
      <c r="AH1228" s="11">
        <f t="shared" si="390"/>
        <v>633.48551279999992</v>
      </c>
      <c r="AI1228" s="23">
        <f t="shared" si="391"/>
        <v>9754.3448020037213</v>
      </c>
      <c r="AJ1228" s="23">
        <f t="shared" si="392"/>
        <v>95147242.516377017</v>
      </c>
      <c r="AK1228" s="23">
        <f t="shared" si="393"/>
        <v>665.15978843999994</v>
      </c>
      <c r="AL1228" s="23">
        <f t="shared" si="394"/>
        <v>20142.175116807441</v>
      </c>
      <c r="AN1228">
        <v>202212</v>
      </c>
      <c r="AO1228" s="20" t="s">
        <v>33</v>
      </c>
      <c r="AP1228" s="20" t="s">
        <v>4943</v>
      </c>
      <c r="AQ1228">
        <v>81.8</v>
      </c>
      <c r="AR1228" s="21">
        <v>0.86</v>
      </c>
      <c r="AS1228">
        <v>0.54</v>
      </c>
      <c r="AT1228">
        <v>7.7000000000000002E-3</v>
      </c>
      <c r="AU1228" s="11">
        <f t="shared" si="395"/>
        <v>0.54167960000000004</v>
      </c>
      <c r="AV1228" s="23">
        <f t="shared" si="396"/>
        <v>6.1491999245222013</v>
      </c>
      <c r="AW1228" s="23">
        <f t="shared" si="397"/>
        <v>37.812659711743848</v>
      </c>
      <c r="AX1228" s="23">
        <f t="shared" si="398"/>
        <v>0.56876358000000005</v>
      </c>
      <c r="AY1228" s="23">
        <f t="shared" si="399"/>
        <v>12.840079449044403</v>
      </c>
      <c r="AZ1228" s="23"/>
      <c r="BA1228" s="23"/>
    </row>
    <row r="1229" spans="1:53">
      <c r="A1229">
        <v>202212</v>
      </c>
      <c r="B1229" s="20" t="s">
        <v>27</v>
      </c>
      <c r="C1229" s="20" t="s">
        <v>4944</v>
      </c>
      <c r="D1229">
        <v>23926.400000000001</v>
      </c>
      <c r="E1229" s="21">
        <v>0.68</v>
      </c>
      <c r="F1229">
        <v>788.02</v>
      </c>
      <c r="G1229" s="22">
        <v>4.8399999999999999E-2</v>
      </c>
      <c r="H1229" s="11">
        <f t="shared" si="380"/>
        <v>787.4656768000001</v>
      </c>
      <c r="I1229" s="23">
        <f t="shared" si="381"/>
        <v>3491.6939400590991</v>
      </c>
      <c r="J1229" s="23">
        <f t="shared" si="382"/>
        <v>12191926.571045436</v>
      </c>
      <c r="K1229" s="23">
        <f t="shared" si="383"/>
        <v>826.8389606400001</v>
      </c>
      <c r="L1229" s="23">
        <f t="shared" si="384"/>
        <v>7770.8535569181986</v>
      </c>
      <c r="N1229">
        <v>202212</v>
      </c>
      <c r="O1229" s="20" t="s">
        <v>29</v>
      </c>
      <c r="P1229" s="20" t="s">
        <v>4945</v>
      </c>
      <c r="Q1229">
        <v>27029.99</v>
      </c>
      <c r="R1229" s="21">
        <v>0.71</v>
      </c>
      <c r="S1229">
        <v>698.56</v>
      </c>
      <c r="T1229" s="21">
        <v>0.04</v>
      </c>
      <c r="U1229" s="11">
        <f t="shared" si="385"/>
        <v>767.65171600000008</v>
      </c>
      <c r="V1229" s="23">
        <f t="shared" si="386"/>
        <v>3760.7100087438102</v>
      </c>
      <c r="W1229" s="23">
        <f t="shared" si="387"/>
        <v>14142939.769865869</v>
      </c>
      <c r="X1229" s="23">
        <f t="shared" si="388"/>
        <v>806.03430180000009</v>
      </c>
      <c r="Y1229" s="23">
        <f t="shared" si="389"/>
        <v>8289.0717334876208</v>
      </c>
      <c r="AA1229">
        <v>202212</v>
      </c>
      <c r="AB1229" s="20" t="s">
        <v>31</v>
      </c>
      <c r="AC1229" s="20" t="s">
        <v>4946</v>
      </c>
      <c r="AD1229">
        <v>218740.99</v>
      </c>
      <c r="AE1229" s="21">
        <v>0.72</v>
      </c>
      <c r="AF1229">
        <v>663.04769999999996</v>
      </c>
      <c r="AG1229" s="22">
        <v>4.1999999999999997E-3</v>
      </c>
      <c r="AH1229" s="11">
        <f t="shared" si="390"/>
        <v>661.47275375999993</v>
      </c>
      <c r="AI1229" s="23">
        <f t="shared" si="391"/>
        <v>10185.289461138793</v>
      </c>
      <c r="AJ1229" s="23">
        <f t="shared" si="392"/>
        <v>103740121.40718496</v>
      </c>
      <c r="AK1229" s="23">
        <f t="shared" si="393"/>
        <v>694.54639144800001</v>
      </c>
      <c r="AL1229" s="23">
        <f t="shared" si="394"/>
        <v>21032.051676037587</v>
      </c>
      <c r="AN1229">
        <v>202212</v>
      </c>
      <c r="AO1229" s="20" t="s">
        <v>33</v>
      </c>
      <c r="AP1229" s="20" t="s">
        <v>4947</v>
      </c>
      <c r="AQ1229">
        <v>2222.7600000000002</v>
      </c>
      <c r="AR1229" s="21">
        <v>0.86</v>
      </c>
      <c r="AS1229">
        <v>68.63</v>
      </c>
      <c r="AT1229">
        <v>3.5900000000000001E-2</v>
      </c>
      <c r="AU1229" s="11">
        <f t="shared" si="395"/>
        <v>68.625492240000014</v>
      </c>
      <c r="AV1229" s="23">
        <f t="shared" si="396"/>
        <v>355.63073695591413</v>
      </c>
      <c r="AW1229" s="23">
        <f t="shared" si="397"/>
        <v>126473.22106780659</v>
      </c>
      <c r="AX1229" s="23">
        <f t="shared" si="398"/>
        <v>72.056766852000024</v>
      </c>
      <c r="AY1229" s="23">
        <f t="shared" si="399"/>
        <v>779.88696615182823</v>
      </c>
      <c r="AZ1229" s="23"/>
      <c r="BA1229" s="23"/>
    </row>
    <row r="1230" spans="1:53">
      <c r="A1230">
        <v>202212</v>
      </c>
      <c r="B1230" s="20" t="s">
        <v>27</v>
      </c>
      <c r="C1230" s="20" t="s">
        <v>4948</v>
      </c>
      <c r="D1230">
        <v>64987.59</v>
      </c>
      <c r="E1230" s="21">
        <v>0.68</v>
      </c>
      <c r="F1230">
        <v>2140.39</v>
      </c>
      <c r="G1230" s="22">
        <v>4.8399999999999999E-2</v>
      </c>
      <c r="H1230" s="11">
        <f t="shared" si="380"/>
        <v>2138.8715620800003</v>
      </c>
      <c r="I1230" s="23">
        <f t="shared" si="381"/>
        <v>9483.9497033421358</v>
      </c>
      <c r="J1230" s="23">
        <f t="shared" si="382"/>
        <v>89945301.975523382</v>
      </c>
      <c r="K1230" s="23">
        <f t="shared" si="383"/>
        <v>2245.8151401840005</v>
      </c>
      <c r="L1230" s="23">
        <f t="shared" si="384"/>
        <v>21106.770968764271</v>
      </c>
      <c r="N1230">
        <v>202212</v>
      </c>
      <c r="O1230" s="20" t="s">
        <v>29</v>
      </c>
      <c r="P1230" s="20" t="s">
        <v>4949</v>
      </c>
      <c r="Q1230">
        <v>37350.58</v>
      </c>
      <c r="R1230" s="21">
        <v>0.71</v>
      </c>
      <c r="S1230">
        <v>965.28</v>
      </c>
      <c r="T1230" s="21">
        <v>0.04</v>
      </c>
      <c r="U1230" s="11">
        <f t="shared" si="385"/>
        <v>1060.756472</v>
      </c>
      <c r="V1230" s="23">
        <f t="shared" si="386"/>
        <v>5196.624195509743</v>
      </c>
      <c r="W1230" s="23">
        <f t="shared" si="387"/>
        <v>27004903.029357284</v>
      </c>
      <c r="X1230" s="23">
        <f t="shared" si="388"/>
        <v>1113.7942956000002</v>
      </c>
      <c r="Y1230" s="23">
        <f t="shared" si="389"/>
        <v>11454.004863019487</v>
      </c>
      <c r="AA1230">
        <v>202212</v>
      </c>
      <c r="AB1230" s="20" t="s">
        <v>31</v>
      </c>
      <c r="AC1230" s="20" t="s">
        <v>4950</v>
      </c>
      <c r="AD1230">
        <v>188199.31</v>
      </c>
      <c r="AE1230" s="21">
        <v>0.72</v>
      </c>
      <c r="AF1230">
        <v>570.46969999999999</v>
      </c>
      <c r="AG1230" s="22">
        <v>4.1999999999999997E-3</v>
      </c>
      <c r="AH1230" s="11">
        <f t="shared" si="390"/>
        <v>569.11471343999995</v>
      </c>
      <c r="AI1230" s="23">
        <f t="shared" si="391"/>
        <v>8763.1698509574853</v>
      </c>
      <c r="AJ1230" s="23">
        <f t="shared" si="392"/>
        <v>76793145.836730242</v>
      </c>
      <c r="AK1230" s="23">
        <f t="shared" si="393"/>
        <v>597.57044911200001</v>
      </c>
      <c r="AL1230" s="23">
        <f t="shared" si="394"/>
        <v>18095.454415354972</v>
      </c>
      <c r="AN1230">
        <v>202212</v>
      </c>
      <c r="AO1230" s="20" t="s">
        <v>33</v>
      </c>
      <c r="AP1230" s="20" t="s">
        <v>4951</v>
      </c>
      <c r="AQ1230">
        <v>1517.61</v>
      </c>
      <c r="AR1230" s="21">
        <v>0.86</v>
      </c>
      <c r="AS1230">
        <v>14.1</v>
      </c>
      <c r="AT1230">
        <v>1.0800000000000001E-2</v>
      </c>
      <c r="AU1230" s="11">
        <f t="shared" si="395"/>
        <v>14.095561679999999</v>
      </c>
      <c r="AV1230" s="23">
        <f t="shared" si="396"/>
        <v>134.9001903317569</v>
      </c>
      <c r="AW1230" s="23">
        <f t="shared" si="397"/>
        <v>18198.061351544238</v>
      </c>
      <c r="AX1230" s="23">
        <f t="shared" si="398"/>
        <v>14.800339764</v>
      </c>
      <c r="AY1230" s="23">
        <f t="shared" si="399"/>
        <v>283.89594234351381</v>
      </c>
      <c r="AZ1230" s="23"/>
      <c r="BA1230" s="23"/>
    </row>
    <row r="1231" spans="1:53">
      <c r="A1231">
        <v>202212</v>
      </c>
      <c r="B1231" s="20" t="s">
        <v>27</v>
      </c>
      <c r="C1231" s="20" t="s">
        <v>4952</v>
      </c>
      <c r="D1231">
        <v>99444.24</v>
      </c>
      <c r="E1231" s="21">
        <v>0.68</v>
      </c>
      <c r="F1231">
        <v>3275.23</v>
      </c>
      <c r="G1231" s="22">
        <v>4.8399999999999999E-2</v>
      </c>
      <c r="H1231" s="11">
        <f t="shared" si="380"/>
        <v>3272.9088268800001</v>
      </c>
      <c r="I1231" s="23">
        <f t="shared" si="381"/>
        <v>14512.373369239946</v>
      </c>
      <c r="J1231" s="23">
        <f t="shared" si="382"/>
        <v>210608980.80822477</v>
      </c>
      <c r="K1231" s="23">
        <f t="shared" si="383"/>
        <v>3436.5542682240002</v>
      </c>
      <c r="L1231" s="23">
        <f t="shared" si="384"/>
        <v>32297.655565359892</v>
      </c>
      <c r="N1231">
        <v>202212</v>
      </c>
      <c r="O1231" s="20" t="s">
        <v>29</v>
      </c>
      <c r="P1231" s="20" t="s">
        <v>4953</v>
      </c>
      <c r="Q1231">
        <v>37528.03</v>
      </c>
      <c r="R1231" s="21">
        <v>0.71</v>
      </c>
      <c r="S1231">
        <v>969.87</v>
      </c>
      <c r="T1231" s="21">
        <v>0.04</v>
      </c>
      <c r="U1231" s="11">
        <f t="shared" si="385"/>
        <v>1065.7960519999999</v>
      </c>
      <c r="V1231" s="23">
        <f t="shared" si="386"/>
        <v>5221.3129945456121</v>
      </c>
      <c r="W1231" s="23">
        <f t="shared" si="387"/>
        <v>27262109.387010869</v>
      </c>
      <c r="X1231" s="23">
        <f t="shared" si="388"/>
        <v>1119.0858545999999</v>
      </c>
      <c r="Y1231" s="23">
        <f t="shared" si="389"/>
        <v>11508.422041091224</v>
      </c>
      <c r="AA1231">
        <v>202212</v>
      </c>
      <c r="AB1231" s="20" t="s">
        <v>31</v>
      </c>
      <c r="AC1231" s="20" t="s">
        <v>4954</v>
      </c>
      <c r="AD1231">
        <v>238248.78</v>
      </c>
      <c r="AE1231" s="21">
        <v>0.72</v>
      </c>
      <c r="AF1231">
        <v>722.17970000000003</v>
      </c>
      <c r="AG1231" s="22">
        <v>4.1999999999999997E-3</v>
      </c>
      <c r="AH1231" s="11">
        <f t="shared" si="390"/>
        <v>720.46431071999984</v>
      </c>
      <c r="AI1231" s="23">
        <f t="shared" si="391"/>
        <v>11093.635390711062</v>
      </c>
      <c r="AJ1231" s="23">
        <f t="shared" si="392"/>
        <v>123068746.18203698</v>
      </c>
      <c r="AK1231" s="23">
        <f t="shared" si="393"/>
        <v>756.48752625599991</v>
      </c>
      <c r="AL1231" s="23">
        <f t="shared" si="394"/>
        <v>22907.735092142124</v>
      </c>
      <c r="AN1231">
        <v>202212</v>
      </c>
      <c r="AO1231" s="20" t="s">
        <v>33</v>
      </c>
      <c r="AP1231" s="20" t="s">
        <v>4955</v>
      </c>
      <c r="AQ1231">
        <v>1620.09</v>
      </c>
      <c r="AR1231" s="21">
        <v>0.86</v>
      </c>
      <c r="AS1231">
        <v>81.09</v>
      </c>
      <c r="AT1231">
        <v>5.8200000000000002E-2</v>
      </c>
      <c r="AU1231" s="11">
        <f t="shared" si="395"/>
        <v>81.088744680000005</v>
      </c>
      <c r="AV1231" s="23">
        <f t="shared" si="396"/>
        <v>326.19584737276472</v>
      </c>
      <c r="AW1231" s="23">
        <f t="shared" si="397"/>
        <v>106403.73084323602</v>
      </c>
      <c r="AX1231" s="23">
        <f t="shared" si="398"/>
        <v>85.14318191400001</v>
      </c>
      <c r="AY1231" s="23">
        <f t="shared" si="399"/>
        <v>733.48043942552943</v>
      </c>
      <c r="AZ1231" s="23"/>
      <c r="BA1231" s="23"/>
    </row>
    <row r="1232" spans="1:53">
      <c r="A1232">
        <v>202212</v>
      </c>
      <c r="B1232" s="20" t="s">
        <v>27</v>
      </c>
      <c r="C1232" s="20" t="s">
        <v>4956</v>
      </c>
      <c r="D1232">
        <v>68540.61</v>
      </c>
      <c r="E1232" s="21">
        <v>0.68</v>
      </c>
      <c r="F1232">
        <v>2257.41</v>
      </c>
      <c r="G1232" s="22">
        <v>4.8399999999999999E-2</v>
      </c>
      <c r="H1232" s="11">
        <f t="shared" si="380"/>
        <v>2255.8085563200002</v>
      </c>
      <c r="I1232" s="23">
        <f t="shared" si="381"/>
        <v>10002.458898327959</v>
      </c>
      <c r="J1232" s="23">
        <f t="shared" si="382"/>
        <v>100049184.01274016</v>
      </c>
      <c r="K1232" s="23">
        <f t="shared" si="383"/>
        <v>2368.5989841360001</v>
      </c>
      <c r="L1232" s="23">
        <f t="shared" si="384"/>
        <v>22260.726352975918</v>
      </c>
      <c r="N1232">
        <v>202212</v>
      </c>
      <c r="O1232" s="20" t="s">
        <v>29</v>
      </c>
      <c r="P1232" s="20" t="s">
        <v>4957</v>
      </c>
      <c r="Q1232">
        <v>39807.870000000003</v>
      </c>
      <c r="R1232" s="21">
        <v>0.71</v>
      </c>
      <c r="S1232">
        <v>1028.79</v>
      </c>
      <c r="T1232" s="21">
        <v>0.04</v>
      </c>
      <c r="U1232" s="11">
        <f t="shared" si="385"/>
        <v>1130.543508</v>
      </c>
      <c r="V1232" s="23">
        <f t="shared" si="386"/>
        <v>5538.5094532322228</v>
      </c>
      <c r="W1232" s="23">
        <f t="shared" si="387"/>
        <v>30675086.963542696</v>
      </c>
      <c r="X1232" s="23">
        <f t="shared" si="388"/>
        <v>1187.0706834</v>
      </c>
      <c r="Y1232" s="23">
        <f t="shared" si="389"/>
        <v>12207.562414464446</v>
      </c>
      <c r="AA1232">
        <v>202212</v>
      </c>
      <c r="AB1232" s="20" t="s">
        <v>31</v>
      </c>
      <c r="AC1232" s="20" t="s">
        <v>4958</v>
      </c>
      <c r="AD1232">
        <v>160390.67000000001</v>
      </c>
      <c r="AE1232" s="21">
        <v>0.72</v>
      </c>
      <c r="AF1232">
        <v>486.17619999999999</v>
      </c>
      <c r="AG1232" s="22">
        <v>4.1999999999999997E-3</v>
      </c>
      <c r="AH1232" s="11">
        <f t="shared" si="390"/>
        <v>485.02138608000001</v>
      </c>
      <c r="AI1232" s="23">
        <f t="shared" si="391"/>
        <v>7468.3094412985429</v>
      </c>
      <c r="AJ1232" s="23">
        <f t="shared" si="392"/>
        <v>55775645.910988957</v>
      </c>
      <c r="AK1232" s="23">
        <f t="shared" si="393"/>
        <v>509.27245538400001</v>
      </c>
      <c r="AL1232" s="23">
        <f t="shared" si="394"/>
        <v>15421.640268677085</v>
      </c>
      <c r="AN1232">
        <v>202212</v>
      </c>
      <c r="AO1232" s="20" t="s">
        <v>33</v>
      </c>
      <c r="AP1232" s="20" t="s">
        <v>4959</v>
      </c>
      <c r="AQ1232">
        <v>2091.2800000000002</v>
      </c>
      <c r="AR1232" s="21">
        <v>0.86</v>
      </c>
      <c r="AS1232">
        <v>108.81</v>
      </c>
      <c r="AT1232">
        <v>6.0499999999999998E-2</v>
      </c>
      <c r="AU1232" s="11">
        <f t="shared" si="395"/>
        <v>108.80929840000002</v>
      </c>
      <c r="AV1232" s="23">
        <f t="shared" si="396"/>
        <v>428.78216707500621</v>
      </c>
      <c r="AW1232" s="23">
        <f t="shared" si="397"/>
        <v>183854.14680153853</v>
      </c>
      <c r="AX1232" s="23">
        <f t="shared" si="398"/>
        <v>114.24976332000003</v>
      </c>
      <c r="AY1232" s="23">
        <f t="shared" si="399"/>
        <v>966.37363255001242</v>
      </c>
      <c r="AZ1232" s="23"/>
      <c r="BA1232" s="23"/>
    </row>
    <row r="1233" spans="1:53">
      <c r="A1233">
        <v>202212</v>
      </c>
      <c r="B1233" s="20" t="s">
        <v>27</v>
      </c>
      <c r="C1233" s="20" t="s">
        <v>4960</v>
      </c>
      <c r="D1233">
        <v>59895.040000000001</v>
      </c>
      <c r="E1233" s="21">
        <v>0.68</v>
      </c>
      <c r="F1233">
        <v>1972.66</v>
      </c>
      <c r="G1233" s="22">
        <v>4.8399999999999999E-2</v>
      </c>
      <c r="H1233" s="11">
        <f t="shared" si="380"/>
        <v>1971.26555648</v>
      </c>
      <c r="I1233" s="23">
        <f t="shared" si="381"/>
        <v>8740.7695352245773</v>
      </c>
      <c r="J1233" s="23">
        <f t="shared" si="382"/>
        <v>76401052.067910075</v>
      </c>
      <c r="K1233" s="23">
        <f t="shared" si="383"/>
        <v>2069.8288343039999</v>
      </c>
      <c r="L1233" s="23">
        <f t="shared" si="384"/>
        <v>19452.804626929155</v>
      </c>
      <c r="N1233">
        <v>202212</v>
      </c>
      <c r="O1233" s="20" t="s">
        <v>29</v>
      </c>
      <c r="P1233" s="20" t="s">
        <v>4961</v>
      </c>
      <c r="Q1233">
        <v>32436.02</v>
      </c>
      <c r="R1233" s="21">
        <v>0.71</v>
      </c>
      <c r="S1233">
        <v>838.27</v>
      </c>
      <c r="T1233" s="21">
        <v>0.04</v>
      </c>
      <c r="U1233" s="11">
        <f t="shared" si="385"/>
        <v>921.18296799999996</v>
      </c>
      <c r="V1233" s="23">
        <f t="shared" si="386"/>
        <v>4512.8564626851285</v>
      </c>
      <c r="W1233" s="23">
        <f t="shared" si="387"/>
        <v>20365873.452798929</v>
      </c>
      <c r="X1233" s="23">
        <f t="shared" si="388"/>
        <v>967.24211639999999</v>
      </c>
      <c r="Y1233" s="23">
        <f t="shared" si="389"/>
        <v>9946.8958933702561</v>
      </c>
      <c r="AA1233">
        <v>202212</v>
      </c>
      <c r="AB1233" s="20" t="s">
        <v>31</v>
      </c>
      <c r="AC1233" s="20" t="s">
        <v>4962</v>
      </c>
      <c r="AD1233">
        <v>199675.94</v>
      </c>
      <c r="AE1233" s="21">
        <v>0.72</v>
      </c>
      <c r="AF1233">
        <v>605.2577</v>
      </c>
      <c r="AG1233" s="22">
        <v>4.1999999999999997E-3</v>
      </c>
      <c r="AH1233" s="11">
        <f t="shared" si="390"/>
        <v>603.82004255999993</v>
      </c>
      <c r="AI1233" s="23">
        <f t="shared" si="391"/>
        <v>9297.5589409418953</v>
      </c>
      <c r="AJ1233" s="23">
        <f t="shared" si="392"/>
        <v>86444602.260288581</v>
      </c>
      <c r="AK1233" s="23">
        <f t="shared" si="393"/>
        <v>634.01104468799997</v>
      </c>
      <c r="AL1233" s="23">
        <f t="shared" si="394"/>
        <v>19198.937924443791</v>
      </c>
      <c r="AN1233">
        <v>202212</v>
      </c>
      <c r="AO1233" s="20" t="s">
        <v>33</v>
      </c>
      <c r="AP1233" s="20" t="s">
        <v>4963</v>
      </c>
      <c r="AQ1233">
        <v>3744.93</v>
      </c>
      <c r="AR1233" s="21">
        <v>0.86</v>
      </c>
      <c r="AS1233">
        <v>37.68</v>
      </c>
      <c r="AT1233">
        <v>1.1699999999999999E-2</v>
      </c>
      <c r="AU1233" s="11">
        <f t="shared" si="395"/>
        <v>37.681485659999993</v>
      </c>
      <c r="AV1233" s="23">
        <f t="shared" si="396"/>
        <v>346.32152413354339</v>
      </c>
      <c r="AW1233" s="23">
        <f t="shared" si="397"/>
        <v>119938.59807818048</v>
      </c>
      <c r="AX1233" s="23">
        <f t="shared" si="398"/>
        <v>39.565559942999997</v>
      </c>
      <c r="AY1233" s="23">
        <f t="shared" si="399"/>
        <v>730.3245339270868</v>
      </c>
      <c r="AZ1233" s="23"/>
      <c r="BA1233" s="23"/>
    </row>
    <row r="1234" spans="1:53">
      <c r="A1234">
        <v>202212</v>
      </c>
      <c r="B1234" s="20" t="s">
        <v>27</v>
      </c>
      <c r="C1234" s="20" t="s">
        <v>4964</v>
      </c>
      <c r="D1234">
        <v>72253.97</v>
      </c>
      <c r="E1234" s="21">
        <v>0.68</v>
      </c>
      <c r="F1234">
        <v>2379.71</v>
      </c>
      <c r="G1234" s="22">
        <v>4.8399999999999999E-2</v>
      </c>
      <c r="H1234" s="11">
        <f t="shared" si="380"/>
        <v>2378.0226606400001</v>
      </c>
      <c r="I1234" s="23">
        <f t="shared" si="381"/>
        <v>10544.367276072118</v>
      </c>
      <c r="J1234" s="23">
        <f t="shared" si="382"/>
        <v>111183681.25270054</v>
      </c>
      <c r="K1234" s="23">
        <f t="shared" si="383"/>
        <v>2496.9237936720001</v>
      </c>
      <c r="L1234" s="23">
        <f t="shared" si="384"/>
        <v>23466.757212784236</v>
      </c>
      <c r="N1234">
        <v>202212</v>
      </c>
      <c r="O1234" s="20" t="s">
        <v>29</v>
      </c>
      <c r="P1234" s="20" t="s">
        <v>4965</v>
      </c>
      <c r="Q1234">
        <v>84530.27</v>
      </c>
      <c r="R1234" s="21">
        <v>0.71</v>
      </c>
      <c r="S1234">
        <v>2184.6</v>
      </c>
      <c r="T1234" s="21">
        <v>0.04</v>
      </c>
      <c r="U1234" s="11">
        <f t="shared" si="385"/>
        <v>2400.6596679999998</v>
      </c>
      <c r="V1234" s="23">
        <f t="shared" si="386"/>
        <v>11760.782465358538</v>
      </c>
      <c r="W1234" s="23">
        <f t="shared" si="387"/>
        <v>138316004.19748485</v>
      </c>
      <c r="X1234" s="23">
        <f t="shared" si="388"/>
        <v>2520.6926513999997</v>
      </c>
      <c r="Y1234" s="23">
        <f t="shared" si="389"/>
        <v>25922.224598717075</v>
      </c>
      <c r="AA1234">
        <v>202212</v>
      </c>
      <c r="AB1234" s="20" t="s">
        <v>31</v>
      </c>
      <c r="AC1234" s="20" t="s">
        <v>4966</v>
      </c>
      <c r="AD1234">
        <v>194210.79</v>
      </c>
      <c r="AE1234" s="21">
        <v>0.72</v>
      </c>
      <c r="AF1234">
        <v>588.69169999999997</v>
      </c>
      <c r="AG1234" s="22">
        <v>4.1999999999999997E-3</v>
      </c>
      <c r="AH1234" s="11">
        <f t="shared" si="390"/>
        <v>587.29342895999991</v>
      </c>
      <c r="AI1234" s="23">
        <f t="shared" si="391"/>
        <v>9043.0838437114107</v>
      </c>
      <c r="AJ1234" s="23">
        <f t="shared" si="392"/>
        <v>81777365.404394343</v>
      </c>
      <c r="AK1234" s="23">
        <f t="shared" si="393"/>
        <v>616.65810040799988</v>
      </c>
      <c r="AL1234" s="23">
        <f t="shared" si="394"/>
        <v>18673.461116382823</v>
      </c>
      <c r="AN1234">
        <v>202212</v>
      </c>
      <c r="AO1234" s="20" t="s">
        <v>33</v>
      </c>
      <c r="AP1234" s="20" t="s">
        <v>4967</v>
      </c>
      <c r="AQ1234">
        <v>1772.77</v>
      </c>
      <c r="AR1234" s="21">
        <v>0.86</v>
      </c>
      <c r="AS1234">
        <v>113.28</v>
      </c>
      <c r="AT1234">
        <v>7.4299999999999991E-2</v>
      </c>
      <c r="AU1234" s="11">
        <f t="shared" si="395"/>
        <v>113.27645745999999</v>
      </c>
      <c r="AV1234" s="23">
        <f t="shared" si="396"/>
        <v>399.83460944231177</v>
      </c>
      <c r="AW1234" s="23">
        <f t="shared" si="397"/>
        <v>159867.71490788599</v>
      </c>
      <c r="AX1234" s="23">
        <f t="shared" si="398"/>
        <v>118.94028033299999</v>
      </c>
      <c r="AY1234" s="23">
        <f t="shared" si="399"/>
        <v>912.94567634462351</v>
      </c>
      <c r="AZ1234" s="23"/>
      <c r="BA1234" s="23"/>
    </row>
    <row r="1235" spans="1:53">
      <c r="A1235">
        <v>202212</v>
      </c>
      <c r="B1235" s="20" t="s">
        <v>27</v>
      </c>
      <c r="C1235" s="20" t="s">
        <v>4968</v>
      </c>
      <c r="D1235">
        <v>39560.949999999997</v>
      </c>
      <c r="E1235" s="21">
        <v>0.68</v>
      </c>
      <c r="F1235">
        <v>1302.95</v>
      </c>
      <c r="G1235" s="22">
        <v>4.8399999999999999E-2</v>
      </c>
      <c r="H1235" s="11">
        <f t="shared" si="380"/>
        <v>1302.0299863999999</v>
      </c>
      <c r="I1235" s="23">
        <f t="shared" si="381"/>
        <v>5773.3185676901248</v>
      </c>
      <c r="J1235" s="23">
        <f t="shared" si="382"/>
        <v>33331207.284035556</v>
      </c>
      <c r="K1235" s="23">
        <f t="shared" si="383"/>
        <v>1367.13148572</v>
      </c>
      <c r="L1235" s="23">
        <f t="shared" si="384"/>
        <v>12848.66712178025</v>
      </c>
      <c r="N1235">
        <v>202212</v>
      </c>
      <c r="O1235" s="20" t="s">
        <v>29</v>
      </c>
      <c r="P1235" s="20" t="s">
        <v>4969</v>
      </c>
      <c r="Q1235">
        <v>44230.93</v>
      </c>
      <c r="R1235" s="21">
        <v>0.71</v>
      </c>
      <c r="S1235">
        <v>1143.0999999999999</v>
      </c>
      <c r="T1235" s="21">
        <v>0.04</v>
      </c>
      <c r="U1235" s="11">
        <f t="shared" si="385"/>
        <v>1256.158412</v>
      </c>
      <c r="V1235" s="23">
        <f t="shared" si="386"/>
        <v>6153.8942910096102</v>
      </c>
      <c r="W1235" s="23">
        <f t="shared" si="387"/>
        <v>37870414.944920674</v>
      </c>
      <c r="X1235" s="23">
        <f t="shared" si="388"/>
        <v>1318.9663326</v>
      </c>
      <c r="Y1235" s="23">
        <f t="shared" si="389"/>
        <v>13563.946994019221</v>
      </c>
      <c r="AA1235">
        <v>202212</v>
      </c>
      <c r="AB1235" s="20" t="s">
        <v>31</v>
      </c>
      <c r="AC1235" s="20" t="s">
        <v>4970</v>
      </c>
      <c r="AD1235">
        <v>100788.79</v>
      </c>
      <c r="AE1235" s="21">
        <v>0.72</v>
      </c>
      <c r="AF1235">
        <v>305.51100000000002</v>
      </c>
      <c r="AG1235" s="22">
        <v>4.1999999999999997E-3</v>
      </c>
      <c r="AH1235" s="11">
        <f t="shared" si="390"/>
        <v>304.78530095999997</v>
      </c>
      <c r="AI1235" s="23">
        <f t="shared" si="391"/>
        <v>4693.0527313967577</v>
      </c>
      <c r="AJ1235" s="23">
        <f t="shared" si="392"/>
        <v>22024743.939670566</v>
      </c>
      <c r="AK1235" s="23">
        <f t="shared" si="393"/>
        <v>320.02456600799997</v>
      </c>
      <c r="AL1235" s="23">
        <f t="shared" si="394"/>
        <v>9690.8907637535158</v>
      </c>
      <c r="AN1235">
        <v>202212</v>
      </c>
      <c r="AO1235" s="20" t="s">
        <v>33</v>
      </c>
      <c r="AP1235" s="20" t="s">
        <v>4971</v>
      </c>
      <c r="AQ1235">
        <v>1446.06</v>
      </c>
      <c r="AR1235" s="21">
        <v>0.86</v>
      </c>
      <c r="AS1235">
        <v>3.23</v>
      </c>
      <c r="AT1235">
        <v>2.5999999999999999E-3</v>
      </c>
      <c r="AU1235" s="11">
        <f t="shared" si="395"/>
        <v>3.2333901599999999</v>
      </c>
      <c r="AV1235" s="23">
        <f t="shared" si="396"/>
        <v>63.329508906789023</v>
      </c>
      <c r="AW1235" s="23">
        <f t="shared" si="397"/>
        <v>4010.6266983750702</v>
      </c>
      <c r="AX1235" s="23">
        <f t="shared" si="398"/>
        <v>3.395059668</v>
      </c>
      <c r="AY1235" s="23">
        <f t="shared" si="399"/>
        <v>129.89240797357806</v>
      </c>
      <c r="AZ1235" s="23"/>
      <c r="BA1235" s="23"/>
    </row>
    <row r="1236" spans="1:53">
      <c r="A1236">
        <v>202212</v>
      </c>
      <c r="B1236" s="20" t="s">
        <v>27</v>
      </c>
      <c r="C1236" s="20" t="s">
        <v>4972</v>
      </c>
      <c r="D1236">
        <v>19476.59</v>
      </c>
      <c r="E1236" s="21">
        <v>0.68</v>
      </c>
      <c r="F1236">
        <v>641.47</v>
      </c>
      <c r="G1236" s="22">
        <v>4.8399999999999999E-2</v>
      </c>
      <c r="H1236" s="11">
        <f t="shared" si="380"/>
        <v>641.01353008000001</v>
      </c>
      <c r="I1236" s="23">
        <f t="shared" si="381"/>
        <v>2842.3118929724337</v>
      </c>
      <c r="J1236" s="23">
        <f t="shared" si="382"/>
        <v>8078736.8969325395</v>
      </c>
      <c r="K1236" s="23">
        <f t="shared" si="383"/>
        <v>673.06420658400009</v>
      </c>
      <c r="L1236" s="23">
        <f t="shared" si="384"/>
        <v>6325.6373160248677</v>
      </c>
      <c r="N1236">
        <v>202212</v>
      </c>
      <c r="O1236" s="20" t="s">
        <v>29</v>
      </c>
      <c r="P1236" s="20" t="s">
        <v>4973</v>
      </c>
      <c r="Q1236">
        <v>28399.56</v>
      </c>
      <c r="R1236" s="21">
        <v>0.71</v>
      </c>
      <c r="S1236">
        <v>733.95</v>
      </c>
      <c r="T1236" s="21">
        <v>0.04</v>
      </c>
      <c r="U1236" s="11">
        <f t="shared" si="385"/>
        <v>806.54750400000012</v>
      </c>
      <c r="V1236" s="23">
        <f t="shared" si="386"/>
        <v>3951.2596762307485</v>
      </c>
      <c r="W1236" s="23">
        <f t="shared" si="387"/>
        <v>15612453.02900712</v>
      </c>
      <c r="X1236" s="23">
        <f t="shared" si="388"/>
        <v>846.87487920000012</v>
      </c>
      <c r="Y1236" s="23">
        <f t="shared" si="389"/>
        <v>8709.0668564614971</v>
      </c>
      <c r="AA1236">
        <v>202212</v>
      </c>
      <c r="AB1236" s="20" t="s">
        <v>31</v>
      </c>
      <c r="AC1236" s="20" t="s">
        <v>4974</v>
      </c>
      <c r="AD1236">
        <v>207659.71</v>
      </c>
      <c r="AE1236" s="21">
        <v>0.72</v>
      </c>
      <c r="AF1236">
        <v>629.45809999999994</v>
      </c>
      <c r="AG1236" s="22">
        <v>4.1999999999999997E-3</v>
      </c>
      <c r="AH1236" s="11">
        <f t="shared" si="390"/>
        <v>627.96296303999986</v>
      </c>
      <c r="AI1236" s="23">
        <f t="shared" si="391"/>
        <v>9669.3091485328732</v>
      </c>
      <c r="AJ1236" s="23">
        <f t="shared" si="392"/>
        <v>93495539.409901515</v>
      </c>
      <c r="AK1236" s="23">
        <f t="shared" si="393"/>
        <v>659.36111119199984</v>
      </c>
      <c r="AL1236" s="23">
        <f t="shared" si="394"/>
        <v>19966.581260105748</v>
      </c>
      <c r="AN1236">
        <v>202212</v>
      </c>
      <c r="AO1236" s="20" t="s">
        <v>33</v>
      </c>
      <c r="AP1236" s="20" t="s">
        <v>4975</v>
      </c>
      <c r="AQ1236">
        <v>334.67</v>
      </c>
      <c r="AR1236" s="21">
        <v>0.86</v>
      </c>
      <c r="AS1236">
        <v>11.97</v>
      </c>
      <c r="AT1236">
        <v>4.1599999999999998E-2</v>
      </c>
      <c r="AU1236" s="11">
        <f t="shared" si="395"/>
        <v>11.973153920000001</v>
      </c>
      <c r="AV1236" s="23">
        <f t="shared" si="396"/>
        <v>57.469220009301445</v>
      </c>
      <c r="AW1236" s="23">
        <f t="shared" si="397"/>
        <v>3302.7112484774934</v>
      </c>
      <c r="AX1236" s="23">
        <f t="shared" si="398"/>
        <v>12.571811616000002</v>
      </c>
      <c r="AY1236" s="23">
        <f t="shared" si="399"/>
        <v>126.91159393860289</v>
      </c>
      <c r="AZ1236" s="23"/>
      <c r="BA1236" s="23"/>
    </row>
    <row r="1237" spans="1:53">
      <c r="A1237">
        <v>202212</v>
      </c>
      <c r="B1237" s="20" t="s">
        <v>27</v>
      </c>
      <c r="C1237" s="20" t="s">
        <v>4976</v>
      </c>
      <c r="D1237">
        <v>33508.699999999997</v>
      </c>
      <c r="E1237" s="21">
        <v>0.68</v>
      </c>
      <c r="F1237">
        <v>1103.6199999999999</v>
      </c>
      <c r="G1237" s="22">
        <v>4.8399999999999999E-2</v>
      </c>
      <c r="H1237" s="11">
        <f t="shared" si="380"/>
        <v>1102.8383344000001</v>
      </c>
      <c r="I1237" s="23">
        <f t="shared" si="381"/>
        <v>4890.0847904096863</v>
      </c>
      <c r="J1237" s="23">
        <f t="shared" si="382"/>
        <v>23912929.257396147</v>
      </c>
      <c r="K1237" s="23">
        <f t="shared" si="383"/>
        <v>1157.9802511200003</v>
      </c>
      <c r="L1237" s="23">
        <f t="shared" si="384"/>
        <v>10883.007915219372</v>
      </c>
      <c r="N1237">
        <v>202212</v>
      </c>
      <c r="O1237" s="20" t="s">
        <v>29</v>
      </c>
      <c r="P1237" s="20" t="s">
        <v>4977</v>
      </c>
      <c r="Q1237">
        <v>32304.29</v>
      </c>
      <c r="R1237" s="21">
        <v>0.71</v>
      </c>
      <c r="S1237">
        <v>834.87</v>
      </c>
      <c r="T1237" s="21">
        <v>0.04</v>
      </c>
      <c r="U1237" s="11">
        <f t="shared" si="385"/>
        <v>917.44183600000008</v>
      </c>
      <c r="V1237" s="23">
        <f t="shared" si="386"/>
        <v>4494.5287337643331</v>
      </c>
      <c r="W1237" s="23">
        <f t="shared" si="387"/>
        <v>20200788.53863322</v>
      </c>
      <c r="X1237" s="23">
        <f t="shared" si="388"/>
        <v>963.3139278000001</v>
      </c>
      <c r="Y1237" s="23">
        <f t="shared" si="389"/>
        <v>9906.4993035286661</v>
      </c>
      <c r="AA1237">
        <v>202212</v>
      </c>
      <c r="AB1237" s="20" t="s">
        <v>31</v>
      </c>
      <c r="AC1237" s="20" t="s">
        <v>4978</v>
      </c>
      <c r="AD1237">
        <v>212052.01</v>
      </c>
      <c r="AE1237" s="21">
        <v>0.72</v>
      </c>
      <c r="AF1237">
        <v>642.77210000000002</v>
      </c>
      <c r="AG1237" s="22">
        <v>4.1999999999999997E-3</v>
      </c>
      <c r="AH1237" s="11">
        <f t="shared" si="390"/>
        <v>641.24527823999995</v>
      </c>
      <c r="AI1237" s="23">
        <f t="shared" si="391"/>
        <v>9873.8288725231505</v>
      </c>
      <c r="AJ1237" s="23">
        <f t="shared" si="392"/>
        <v>97492496.603871793</v>
      </c>
      <c r="AK1237" s="23">
        <f t="shared" si="393"/>
        <v>673.307542152</v>
      </c>
      <c r="AL1237" s="23">
        <f t="shared" si="394"/>
        <v>20388.903023286301</v>
      </c>
      <c r="AN1237">
        <v>202212</v>
      </c>
      <c r="AO1237" s="20" t="s">
        <v>33</v>
      </c>
      <c r="AP1237" s="20" t="s">
        <v>4979</v>
      </c>
      <c r="AQ1237">
        <v>2811.63</v>
      </c>
      <c r="AR1237" s="21">
        <v>0.86</v>
      </c>
      <c r="AS1237">
        <v>76.17</v>
      </c>
      <c r="AT1237">
        <v>3.15E-2</v>
      </c>
      <c r="AU1237" s="11">
        <f t="shared" si="395"/>
        <v>76.167056700000003</v>
      </c>
      <c r="AV1237" s="23">
        <f t="shared" si="396"/>
        <v>422.33950759425892</v>
      </c>
      <c r="AW1237" s="23">
        <f t="shared" si="397"/>
        <v>178370.65967496109</v>
      </c>
      <c r="AX1237" s="23">
        <f t="shared" si="398"/>
        <v>79.975409535000011</v>
      </c>
      <c r="AY1237" s="23">
        <f t="shared" si="399"/>
        <v>920.84607188851783</v>
      </c>
      <c r="AZ1237" s="23"/>
      <c r="BA1237" s="23"/>
    </row>
    <row r="1238" spans="1:53">
      <c r="A1238">
        <v>202212</v>
      </c>
      <c r="B1238" s="20" t="s">
        <v>27</v>
      </c>
      <c r="C1238" s="20" t="s">
        <v>4980</v>
      </c>
      <c r="D1238">
        <v>78776</v>
      </c>
      <c r="E1238" s="21">
        <v>0.68</v>
      </c>
      <c r="F1238">
        <v>2594.5100000000002</v>
      </c>
      <c r="G1238" s="22">
        <v>4.8399999999999999E-2</v>
      </c>
      <c r="H1238" s="11">
        <f t="shared" si="380"/>
        <v>2592.6757119999997</v>
      </c>
      <c r="I1238" s="23">
        <f t="shared" si="381"/>
        <v>11496.158294691033</v>
      </c>
      <c r="J1238" s="23">
        <f t="shared" si="382"/>
        <v>132161655.53659344</v>
      </c>
      <c r="K1238" s="23">
        <f t="shared" si="383"/>
        <v>2722.3094975999998</v>
      </c>
      <c r="L1238" s="23">
        <f t="shared" si="384"/>
        <v>25584.992301382066</v>
      </c>
      <c r="N1238">
        <v>202212</v>
      </c>
      <c r="O1238" s="20" t="s">
        <v>29</v>
      </c>
      <c r="P1238" s="20" t="s">
        <v>4981</v>
      </c>
      <c r="Q1238">
        <v>39054.49</v>
      </c>
      <c r="R1238" s="21">
        <v>0.71</v>
      </c>
      <c r="S1238">
        <v>1009.32</v>
      </c>
      <c r="T1238" s="21">
        <v>0.04</v>
      </c>
      <c r="U1238" s="11">
        <f t="shared" si="385"/>
        <v>1109.147516</v>
      </c>
      <c r="V1238" s="23">
        <f t="shared" si="386"/>
        <v>5433.6909273508809</v>
      </c>
      <c r="W1238" s="23">
        <f t="shared" si="387"/>
        <v>29524997.093975276</v>
      </c>
      <c r="X1238" s="23">
        <f t="shared" si="388"/>
        <v>1164.6048918000001</v>
      </c>
      <c r="Y1238" s="23">
        <f t="shared" si="389"/>
        <v>11976.529370701763</v>
      </c>
      <c r="AA1238">
        <v>202212</v>
      </c>
      <c r="AB1238" s="20" t="s">
        <v>31</v>
      </c>
      <c r="AC1238" s="20" t="s">
        <v>4982</v>
      </c>
      <c r="AD1238">
        <v>141245.84</v>
      </c>
      <c r="AE1238" s="21">
        <v>0.72</v>
      </c>
      <c r="AF1238">
        <v>428.14440000000002</v>
      </c>
      <c r="AG1238" s="22">
        <v>4.1999999999999997E-3</v>
      </c>
      <c r="AH1238" s="11">
        <f t="shared" si="390"/>
        <v>427.12742015999993</v>
      </c>
      <c r="AI1238" s="23">
        <f t="shared" si="391"/>
        <v>6576.8641057247487</v>
      </c>
      <c r="AJ1238" s="23">
        <f t="shared" si="392"/>
        <v>43255141.4651706</v>
      </c>
      <c r="AK1238" s="23">
        <f t="shared" si="393"/>
        <v>448.48379116799993</v>
      </c>
      <c r="AL1238" s="23">
        <f t="shared" si="394"/>
        <v>13580.855631609498</v>
      </c>
      <c r="AN1238">
        <v>202212</v>
      </c>
      <c r="AO1238" s="20" t="s">
        <v>33</v>
      </c>
      <c r="AP1238" s="20" t="s">
        <v>4983</v>
      </c>
      <c r="AQ1238">
        <v>554</v>
      </c>
      <c r="AR1238" s="21">
        <v>0.86</v>
      </c>
      <c r="AS1238">
        <v>13.15</v>
      </c>
      <c r="AT1238">
        <v>2.76E-2</v>
      </c>
      <c r="AU1238" s="11">
        <f t="shared" si="395"/>
        <v>13.149744</v>
      </c>
      <c r="AV1238" s="23">
        <f t="shared" si="396"/>
        <v>78.052214985190929</v>
      </c>
      <c r="AW1238" s="23">
        <f t="shared" si="397"/>
        <v>6092.1482640944632</v>
      </c>
      <c r="AX1238" s="23">
        <f t="shared" si="398"/>
        <v>13.8072312</v>
      </c>
      <c r="AY1238" s="23">
        <f t="shared" si="399"/>
        <v>169.25417397038186</v>
      </c>
      <c r="AZ1238" s="23"/>
      <c r="BA1238" s="23"/>
    </row>
    <row r="1239" spans="1:53">
      <c r="A1239">
        <v>202212</v>
      </c>
      <c r="B1239" s="20" t="s">
        <v>27</v>
      </c>
      <c r="C1239" s="20" t="s">
        <v>4984</v>
      </c>
      <c r="D1239">
        <v>19546.400000000001</v>
      </c>
      <c r="E1239" s="21">
        <v>0.68</v>
      </c>
      <c r="F1239">
        <v>643.77</v>
      </c>
      <c r="G1239" s="22">
        <v>4.8399999999999999E-2</v>
      </c>
      <c r="H1239" s="11">
        <f t="shared" si="380"/>
        <v>643.31111680000004</v>
      </c>
      <c r="I1239" s="23">
        <f t="shared" si="381"/>
        <v>2852.4996000222004</v>
      </c>
      <c r="J1239" s="23">
        <f t="shared" si="382"/>
        <v>8136753.9681268129</v>
      </c>
      <c r="K1239" s="23">
        <f t="shared" si="383"/>
        <v>675.47667264000006</v>
      </c>
      <c r="L1239" s="23">
        <f t="shared" si="384"/>
        <v>6348.3103168444013</v>
      </c>
      <c r="N1239">
        <v>202212</v>
      </c>
      <c r="O1239" s="20" t="s">
        <v>29</v>
      </c>
      <c r="P1239" s="20" t="s">
        <v>4985</v>
      </c>
      <c r="Q1239">
        <v>101427.09</v>
      </c>
      <c r="R1239" s="21">
        <v>0.71</v>
      </c>
      <c r="S1239">
        <v>2621.2800000000002</v>
      </c>
      <c r="T1239" s="21">
        <v>0.04</v>
      </c>
      <c r="U1239" s="11">
        <f t="shared" si="385"/>
        <v>2880.5293559999996</v>
      </c>
      <c r="V1239" s="23">
        <f t="shared" si="386"/>
        <v>14111.654222615663</v>
      </c>
      <c r="W1239" s="23">
        <f t="shared" si="387"/>
        <v>199138784.89866647</v>
      </c>
      <c r="X1239" s="23">
        <f t="shared" si="388"/>
        <v>3024.5558237999999</v>
      </c>
      <c r="Y1239" s="23">
        <f t="shared" si="389"/>
        <v>31103.837801231326</v>
      </c>
      <c r="AA1239">
        <v>202212</v>
      </c>
      <c r="AB1239" s="20" t="s">
        <v>31</v>
      </c>
      <c r="AC1239" s="20" t="s">
        <v>4986</v>
      </c>
      <c r="AD1239">
        <v>183392.25</v>
      </c>
      <c r="AE1239" s="21">
        <v>0.72</v>
      </c>
      <c r="AF1239">
        <v>555.89859999999999</v>
      </c>
      <c r="AG1239" s="22">
        <v>4.1999999999999997E-3</v>
      </c>
      <c r="AH1239" s="11">
        <f t="shared" si="390"/>
        <v>554.5781639999999</v>
      </c>
      <c r="AI1239" s="23">
        <f t="shared" si="391"/>
        <v>8539.3375570784901</v>
      </c>
      <c r="AJ1239" s="23">
        <f t="shared" si="392"/>
        <v>72920285.913731232</v>
      </c>
      <c r="AK1239" s="23">
        <f t="shared" si="393"/>
        <v>582.30707219999988</v>
      </c>
      <c r="AL1239" s="23">
        <f t="shared" si="394"/>
        <v>17633.253278156979</v>
      </c>
      <c r="AN1239">
        <v>202212</v>
      </c>
      <c r="AO1239" s="20" t="s">
        <v>33</v>
      </c>
      <c r="AP1239" s="20" t="s">
        <v>4987</v>
      </c>
      <c r="AQ1239">
        <v>1400.16</v>
      </c>
      <c r="AR1239" s="21">
        <v>0.86</v>
      </c>
      <c r="AS1239">
        <v>66.349999999999994</v>
      </c>
      <c r="AT1239">
        <v>5.5099999999999996E-2</v>
      </c>
      <c r="AU1239" s="11">
        <f t="shared" si="395"/>
        <v>66.347981759999996</v>
      </c>
      <c r="AV1239" s="23">
        <f t="shared" si="396"/>
        <v>274.75451741091518</v>
      </c>
      <c r="AW1239" s="23">
        <f t="shared" si="397"/>
        <v>75490.044837704889</v>
      </c>
      <c r="AX1239" s="23">
        <f t="shared" si="398"/>
        <v>69.665380847999998</v>
      </c>
      <c r="AY1239" s="23">
        <f t="shared" si="399"/>
        <v>615.85701658183041</v>
      </c>
      <c r="AZ1239" s="23"/>
      <c r="BA1239" s="23"/>
    </row>
    <row r="1240" spans="1:53">
      <c r="A1240">
        <v>202212</v>
      </c>
      <c r="B1240" s="20" t="s">
        <v>27</v>
      </c>
      <c r="C1240" s="20" t="s">
        <v>4988</v>
      </c>
      <c r="D1240">
        <v>49700.85</v>
      </c>
      <c r="E1240" s="21">
        <v>0.68</v>
      </c>
      <c r="F1240">
        <v>1636.91</v>
      </c>
      <c r="G1240" s="22">
        <v>4.8399999999999999E-2</v>
      </c>
      <c r="H1240" s="11">
        <f t="shared" si="380"/>
        <v>1635.7543751999999</v>
      </c>
      <c r="I1240" s="23">
        <f t="shared" si="381"/>
        <v>7253.0826518317108</v>
      </c>
      <c r="J1240" s="23">
        <f t="shared" si="382"/>
        <v>52607207.954302125</v>
      </c>
      <c r="K1240" s="23">
        <f t="shared" si="383"/>
        <v>1717.5420939599999</v>
      </c>
      <c r="L1240" s="23">
        <f t="shared" si="384"/>
        <v>16141.919678863422</v>
      </c>
      <c r="N1240">
        <v>202212</v>
      </c>
      <c r="O1240" s="20" t="s">
        <v>29</v>
      </c>
      <c r="P1240" s="20" t="s">
        <v>4989</v>
      </c>
      <c r="Q1240">
        <v>72323.100000000006</v>
      </c>
      <c r="R1240" s="21">
        <v>0.71</v>
      </c>
      <c r="S1240">
        <v>1869.11</v>
      </c>
      <c r="T1240" s="21">
        <v>0.04</v>
      </c>
      <c r="U1240" s="11">
        <f t="shared" si="385"/>
        <v>2053.97604</v>
      </c>
      <c r="V1240" s="23">
        <f t="shared" si="386"/>
        <v>10062.386483804819</v>
      </c>
      <c r="W1240" s="23">
        <f t="shared" si="387"/>
        <v>101251621.74945791</v>
      </c>
      <c r="X1240" s="23">
        <f t="shared" si="388"/>
        <v>2156.6748419999999</v>
      </c>
      <c r="Y1240" s="23">
        <f t="shared" si="389"/>
        <v>22178.74900760964</v>
      </c>
      <c r="AA1240">
        <v>202212</v>
      </c>
      <c r="AB1240" s="20" t="s">
        <v>31</v>
      </c>
      <c r="AC1240" s="20" t="s">
        <v>4990</v>
      </c>
      <c r="AD1240">
        <v>191354.14</v>
      </c>
      <c r="AE1240" s="21">
        <v>0.72</v>
      </c>
      <c r="AF1240">
        <v>580.03269999999998</v>
      </c>
      <c r="AG1240" s="22">
        <v>4.1999999999999997E-3</v>
      </c>
      <c r="AH1240" s="11">
        <f t="shared" si="390"/>
        <v>578.65491936000001</v>
      </c>
      <c r="AI1240" s="23">
        <f t="shared" si="391"/>
        <v>8910.0689609536712</v>
      </c>
      <c r="AJ1240" s="23">
        <f t="shared" si="392"/>
        <v>79389328.888950035</v>
      </c>
      <c r="AK1240" s="23">
        <f t="shared" si="393"/>
        <v>607.58766532800007</v>
      </c>
      <c r="AL1240" s="23">
        <f t="shared" si="394"/>
        <v>18398.792841267343</v>
      </c>
      <c r="AN1240">
        <v>202212</v>
      </c>
      <c r="AO1240" s="20" t="s">
        <v>33</v>
      </c>
      <c r="AP1240" s="20" t="s">
        <v>4991</v>
      </c>
      <c r="AQ1240">
        <v>3414.1</v>
      </c>
      <c r="AR1240" s="21">
        <v>0.86</v>
      </c>
      <c r="AS1240">
        <v>153.27000000000001</v>
      </c>
      <c r="AT1240">
        <v>5.2199999999999996E-2</v>
      </c>
      <c r="AU1240" s="11">
        <f t="shared" si="395"/>
        <v>153.26577719999997</v>
      </c>
      <c r="AV1240" s="23">
        <f t="shared" si="396"/>
        <v>653.08286984609163</v>
      </c>
      <c r="AW1240" s="23">
        <f t="shared" si="397"/>
        <v>426517.23488640704</v>
      </c>
      <c r="AX1240" s="23">
        <f t="shared" si="398"/>
        <v>160.92906605999997</v>
      </c>
      <c r="AY1240" s="23">
        <f t="shared" si="399"/>
        <v>1459.4315168921833</v>
      </c>
      <c r="AZ1240" s="23"/>
      <c r="BA1240" s="23"/>
    </row>
    <row r="1241" spans="1:53">
      <c r="A1241">
        <v>202212</v>
      </c>
      <c r="B1241" s="20" t="s">
        <v>27</v>
      </c>
      <c r="C1241" s="20" t="s">
        <v>4992</v>
      </c>
      <c r="D1241">
        <v>90451.7</v>
      </c>
      <c r="E1241" s="21">
        <v>0.68</v>
      </c>
      <c r="F1241">
        <v>2979.06</v>
      </c>
      <c r="G1241" s="22">
        <v>4.8399999999999999E-2</v>
      </c>
      <c r="H1241" s="11">
        <f t="shared" si="380"/>
        <v>2976.9463504</v>
      </c>
      <c r="I1241" s="23">
        <f t="shared" si="381"/>
        <v>13200.04901523186</v>
      </c>
      <c r="J1241" s="23">
        <f t="shared" si="382"/>
        <v>174241294.00452361</v>
      </c>
      <c r="K1241" s="23">
        <f t="shared" si="383"/>
        <v>3125.7936679200002</v>
      </c>
      <c r="L1241" s="23">
        <f t="shared" si="384"/>
        <v>29377.044380863721</v>
      </c>
      <c r="N1241">
        <v>202212</v>
      </c>
      <c r="O1241" s="20" t="s">
        <v>29</v>
      </c>
      <c r="P1241" s="20" t="s">
        <v>4993</v>
      </c>
      <c r="Q1241">
        <v>14855.32</v>
      </c>
      <c r="R1241" s="21">
        <v>0.71</v>
      </c>
      <c r="S1241">
        <v>383.92</v>
      </c>
      <c r="T1241" s="21">
        <v>0.04</v>
      </c>
      <c r="U1241" s="11">
        <f t="shared" si="385"/>
        <v>421.89108799999997</v>
      </c>
      <c r="V1241" s="23">
        <f t="shared" si="386"/>
        <v>2066.8357852552699</v>
      </c>
      <c r="W1241" s="23">
        <f t="shared" si="387"/>
        <v>4271810.1632117685</v>
      </c>
      <c r="X1241" s="23">
        <f t="shared" si="388"/>
        <v>442.98564239999996</v>
      </c>
      <c r="Y1241" s="23">
        <f t="shared" si="389"/>
        <v>4555.5626585105401</v>
      </c>
      <c r="AA1241">
        <v>202212</v>
      </c>
      <c r="AB1241" s="20" t="s">
        <v>31</v>
      </c>
      <c r="AC1241" s="20" t="s">
        <v>4994</v>
      </c>
      <c r="AD1241">
        <v>178858.15</v>
      </c>
      <c r="AE1241" s="21">
        <v>0.72</v>
      </c>
      <c r="AF1241">
        <v>542.15480000000002</v>
      </c>
      <c r="AG1241" s="22">
        <v>4.1999999999999997E-3</v>
      </c>
      <c r="AH1241" s="11">
        <f t="shared" si="390"/>
        <v>540.86704559999987</v>
      </c>
      <c r="AI1241" s="23">
        <f t="shared" si="391"/>
        <v>8328.2151654967874</v>
      </c>
      <c r="AJ1241" s="23">
        <f t="shared" si="392"/>
        <v>69359167.842810676</v>
      </c>
      <c r="AK1241" s="23">
        <f t="shared" si="393"/>
        <v>567.91039787999989</v>
      </c>
      <c r="AL1241" s="23">
        <f t="shared" si="394"/>
        <v>17197.297376593575</v>
      </c>
      <c r="AN1241">
        <v>202212</v>
      </c>
      <c r="AO1241" s="20" t="s">
        <v>33</v>
      </c>
      <c r="AP1241" s="20" t="s">
        <v>4995</v>
      </c>
      <c r="AQ1241">
        <v>4067.32</v>
      </c>
      <c r="AR1241" s="21">
        <v>0.86</v>
      </c>
      <c r="AS1241">
        <v>201.83</v>
      </c>
      <c r="AT1241">
        <v>5.7699999999999994E-2</v>
      </c>
      <c r="AU1241" s="11">
        <f t="shared" si="395"/>
        <v>201.82855303999997</v>
      </c>
      <c r="AV1241" s="23">
        <f t="shared" si="396"/>
        <v>815.62268364688168</v>
      </c>
      <c r="AW1241" s="23">
        <f t="shared" si="397"/>
        <v>665240.3620793412</v>
      </c>
      <c r="AX1241" s="23">
        <f t="shared" si="398"/>
        <v>211.919980692</v>
      </c>
      <c r="AY1241" s="23">
        <f t="shared" si="399"/>
        <v>1833.0739203337635</v>
      </c>
      <c r="AZ1241" s="23"/>
      <c r="BA1241" s="23"/>
    </row>
    <row r="1242" spans="1:53">
      <c r="A1242">
        <v>202212</v>
      </c>
      <c r="B1242" s="20" t="s">
        <v>27</v>
      </c>
      <c r="C1242" s="20" t="s">
        <v>4996</v>
      </c>
      <c r="D1242">
        <v>31439.05</v>
      </c>
      <c r="E1242" s="21">
        <v>0.68</v>
      </c>
      <c r="F1242">
        <v>1035.46</v>
      </c>
      <c r="G1242" s="22">
        <v>4.8399999999999999E-2</v>
      </c>
      <c r="H1242" s="11">
        <f t="shared" si="380"/>
        <v>1034.7220136000001</v>
      </c>
      <c r="I1242" s="23">
        <f t="shared" si="381"/>
        <v>4588.0508712641686</v>
      </c>
      <c r="J1242" s="23">
        <f t="shared" si="382"/>
        <v>21050210.797307897</v>
      </c>
      <c r="K1242" s="23">
        <f t="shared" si="383"/>
        <v>1086.4581142800002</v>
      </c>
      <c r="L1242" s="23">
        <f t="shared" si="384"/>
        <v>10210.823756128337</v>
      </c>
      <c r="N1242">
        <v>202212</v>
      </c>
      <c r="O1242" s="20" t="s">
        <v>29</v>
      </c>
      <c r="P1242" s="20" t="s">
        <v>4997</v>
      </c>
      <c r="Q1242">
        <v>98290.99</v>
      </c>
      <c r="R1242" s="21">
        <v>0.71</v>
      </c>
      <c r="S1242">
        <v>2540.23</v>
      </c>
      <c r="T1242" s="21">
        <v>0.04</v>
      </c>
      <c r="U1242" s="11">
        <f t="shared" si="385"/>
        <v>2791.4641160000001</v>
      </c>
      <c r="V1242" s="23">
        <f t="shared" si="386"/>
        <v>13675.325438978622</v>
      </c>
      <c r="W1242" s="23">
        <f t="shared" si="387"/>
        <v>187014525.86197582</v>
      </c>
      <c r="X1242" s="23">
        <f t="shared" si="388"/>
        <v>2931.0373218000004</v>
      </c>
      <c r="Y1242" s="23">
        <f t="shared" si="389"/>
        <v>30142.114993957242</v>
      </c>
      <c r="AA1242">
        <v>202212</v>
      </c>
      <c r="AB1242" s="20" t="s">
        <v>31</v>
      </c>
      <c r="AC1242" s="20" t="s">
        <v>4998</v>
      </c>
      <c r="AD1242">
        <v>194953.18</v>
      </c>
      <c r="AE1242" s="21">
        <v>0.72</v>
      </c>
      <c r="AF1242">
        <v>590.94209999999998</v>
      </c>
      <c r="AG1242" s="22">
        <v>4.1999999999999997E-3</v>
      </c>
      <c r="AH1242" s="11">
        <f t="shared" si="390"/>
        <v>589.5384163199999</v>
      </c>
      <c r="AI1242" s="23">
        <f t="shared" si="391"/>
        <v>9077.6519282896825</v>
      </c>
      <c r="AJ1242" s="23">
        <f t="shared" si="392"/>
        <v>82403764.531181395</v>
      </c>
      <c r="AK1242" s="23">
        <f t="shared" si="393"/>
        <v>619.01533713599997</v>
      </c>
      <c r="AL1242" s="23">
        <f t="shared" si="394"/>
        <v>18744.842272899365</v>
      </c>
      <c r="AN1242">
        <v>202212</v>
      </c>
      <c r="AO1242" s="20" t="s">
        <v>33</v>
      </c>
      <c r="AP1242" s="20" t="s">
        <v>4999</v>
      </c>
      <c r="AQ1242">
        <v>2986.79</v>
      </c>
      <c r="AR1242" s="21">
        <v>0.86</v>
      </c>
      <c r="AS1242">
        <v>46.49</v>
      </c>
      <c r="AT1242">
        <v>1.8100000000000002E-2</v>
      </c>
      <c r="AU1242" s="11">
        <f t="shared" si="395"/>
        <v>46.492373140000005</v>
      </c>
      <c r="AV1242" s="23">
        <f t="shared" si="396"/>
        <v>342.43335218216811</v>
      </c>
      <c r="AW1242" s="23">
        <f t="shared" si="397"/>
        <v>117260.60068671677</v>
      </c>
      <c r="AX1242" s="23">
        <f t="shared" si="398"/>
        <v>48.816991797000007</v>
      </c>
      <c r="AY1242" s="23">
        <f t="shared" si="399"/>
        <v>731.35907750433626</v>
      </c>
      <c r="AZ1242" s="23"/>
      <c r="BA1242" s="23"/>
    </row>
    <row r="1243" spans="1:53">
      <c r="A1243">
        <v>202212</v>
      </c>
      <c r="B1243" s="20" t="s">
        <v>27</v>
      </c>
      <c r="C1243" s="20" t="s">
        <v>5000</v>
      </c>
      <c r="D1243">
        <v>149820.72</v>
      </c>
      <c r="E1243" s="21">
        <v>0.68</v>
      </c>
      <c r="F1243">
        <v>4934.3999999999996</v>
      </c>
      <c r="G1243" s="22">
        <v>4.8399999999999999E-2</v>
      </c>
      <c r="H1243" s="11">
        <f t="shared" si="380"/>
        <v>4930.8995366400004</v>
      </c>
      <c r="I1243" s="23">
        <f t="shared" si="381"/>
        <v>21864.05393704406</v>
      </c>
      <c r="J1243" s="23">
        <f t="shared" si="382"/>
        <v>478036854.56197184</v>
      </c>
      <c r="K1243" s="23">
        <f t="shared" si="383"/>
        <v>5177.4445134720008</v>
      </c>
      <c r="L1243" s="23">
        <f t="shared" si="384"/>
        <v>48659.007410728118</v>
      </c>
      <c r="N1243">
        <v>202212</v>
      </c>
      <c r="O1243" s="20" t="s">
        <v>29</v>
      </c>
      <c r="P1243" s="20" t="s">
        <v>5001</v>
      </c>
      <c r="Q1243">
        <v>66346.42</v>
      </c>
      <c r="R1243" s="21">
        <v>0.71</v>
      </c>
      <c r="S1243">
        <v>1714.65</v>
      </c>
      <c r="T1243" s="21">
        <v>0.04</v>
      </c>
      <c r="U1243" s="11">
        <f t="shared" si="385"/>
        <v>1884.2383279999997</v>
      </c>
      <c r="V1243" s="23">
        <f t="shared" si="386"/>
        <v>9230.8449147898482</v>
      </c>
      <c r="W1243" s="23">
        <f t="shared" si="387"/>
        <v>85208497.840901598</v>
      </c>
      <c r="X1243" s="23">
        <f t="shared" si="388"/>
        <v>1978.4502443999997</v>
      </c>
      <c r="Y1243" s="23">
        <f t="shared" si="389"/>
        <v>20345.928157579696</v>
      </c>
      <c r="AA1243">
        <v>202212</v>
      </c>
      <c r="AB1243" s="20" t="s">
        <v>31</v>
      </c>
      <c r="AC1243" s="20" t="s">
        <v>5002</v>
      </c>
      <c r="AD1243">
        <v>201996.25</v>
      </c>
      <c r="AE1243" s="21">
        <v>0.72</v>
      </c>
      <c r="AF1243">
        <v>612.29100000000005</v>
      </c>
      <c r="AG1243" s="22">
        <v>4.1999999999999997E-3</v>
      </c>
      <c r="AH1243" s="11">
        <f t="shared" si="390"/>
        <v>610.83665999999994</v>
      </c>
      <c r="AI1243" s="23">
        <f t="shared" si="391"/>
        <v>9405.6000949550271</v>
      </c>
      <c r="AJ1243" s="23">
        <f t="shared" si="392"/>
        <v>88465313.146218017</v>
      </c>
      <c r="AK1243" s="23">
        <f t="shared" si="393"/>
        <v>641.37849299999993</v>
      </c>
      <c r="AL1243" s="23">
        <f t="shared" si="394"/>
        <v>19422.036849910055</v>
      </c>
      <c r="AN1243">
        <v>202212</v>
      </c>
      <c r="AO1243" s="20" t="s">
        <v>33</v>
      </c>
      <c r="AP1243" s="20" t="s">
        <v>5003</v>
      </c>
      <c r="AQ1243">
        <v>919.1</v>
      </c>
      <c r="AR1243" s="21">
        <v>0.86</v>
      </c>
      <c r="AS1243">
        <v>8.14</v>
      </c>
      <c r="AT1243">
        <v>1.03E-2</v>
      </c>
      <c r="AU1243" s="11">
        <f t="shared" si="395"/>
        <v>8.1413878000000004</v>
      </c>
      <c r="AV1243" s="23">
        <f t="shared" si="396"/>
        <v>79.805278007740895</v>
      </c>
      <c r="AW1243" s="23">
        <f t="shared" si="397"/>
        <v>6368.8823978928131</v>
      </c>
      <c r="AX1243" s="23">
        <f t="shared" si="398"/>
        <v>8.5484571900000006</v>
      </c>
      <c r="AY1243" s="23">
        <f t="shared" si="399"/>
        <v>167.75194381548178</v>
      </c>
      <c r="AZ1243" s="23"/>
      <c r="BA1243" s="23"/>
    </row>
    <row r="1244" spans="1:53">
      <c r="A1244">
        <v>202212</v>
      </c>
      <c r="B1244" s="20" t="s">
        <v>27</v>
      </c>
      <c r="C1244" s="20" t="s">
        <v>5004</v>
      </c>
      <c r="D1244">
        <v>79210.66</v>
      </c>
      <c r="E1244" s="21">
        <v>0.68</v>
      </c>
      <c r="F1244">
        <v>2608.83</v>
      </c>
      <c r="G1244" s="22">
        <v>4.8399999999999999E-2</v>
      </c>
      <c r="H1244" s="11">
        <f t="shared" si="380"/>
        <v>2606.9812419200002</v>
      </c>
      <c r="I1244" s="23">
        <f t="shared" si="381"/>
        <v>11559.590306526752</v>
      </c>
      <c r="J1244" s="23">
        <f t="shared" si="382"/>
        <v>133624128.05474725</v>
      </c>
      <c r="K1244" s="23">
        <f t="shared" si="383"/>
        <v>2737.3303040160004</v>
      </c>
      <c r="L1244" s="23">
        <f t="shared" si="384"/>
        <v>25726.161854973503</v>
      </c>
      <c r="N1244">
        <v>202212</v>
      </c>
      <c r="O1244" s="20" t="s">
        <v>29</v>
      </c>
      <c r="P1244" s="20" t="s">
        <v>5005</v>
      </c>
      <c r="Q1244">
        <v>67820.789999999994</v>
      </c>
      <c r="R1244" s="21">
        <v>0.71</v>
      </c>
      <c r="S1244">
        <v>1752.76</v>
      </c>
      <c r="T1244" s="21">
        <v>0.04</v>
      </c>
      <c r="U1244" s="11">
        <f t="shared" si="385"/>
        <v>1926.1104359999997</v>
      </c>
      <c r="V1244" s="23">
        <f t="shared" si="386"/>
        <v>9435.9755128992674</v>
      </c>
      <c r="W1244" s="23">
        <f t="shared" si="387"/>
        <v>89037633.880034596</v>
      </c>
      <c r="X1244" s="23">
        <f t="shared" si="388"/>
        <v>2022.4159577999999</v>
      </c>
      <c r="Y1244" s="23">
        <f t="shared" si="389"/>
        <v>20798.061461798534</v>
      </c>
      <c r="AA1244">
        <v>202212</v>
      </c>
      <c r="AB1244" s="20" t="s">
        <v>31</v>
      </c>
      <c r="AC1244" s="20" t="s">
        <v>5006</v>
      </c>
      <c r="AD1244">
        <v>230299.66</v>
      </c>
      <c r="AE1244" s="21">
        <v>0.72</v>
      </c>
      <c r="AF1244">
        <v>698.08429999999998</v>
      </c>
      <c r="AG1244" s="22">
        <v>4.1999999999999997E-3</v>
      </c>
      <c r="AH1244" s="11">
        <f t="shared" si="390"/>
        <v>696.42617183999994</v>
      </c>
      <c r="AI1244" s="23">
        <f t="shared" si="391"/>
        <v>10723.498599425042</v>
      </c>
      <c r="AJ1244" s="23">
        <f t="shared" si="392"/>
        <v>114993422.21187083</v>
      </c>
      <c r="AK1244" s="23">
        <f t="shared" si="393"/>
        <v>731.24748043199997</v>
      </c>
      <c r="AL1244" s="23">
        <f t="shared" si="394"/>
        <v>22143.423370690085</v>
      </c>
      <c r="AN1244">
        <v>202212</v>
      </c>
      <c r="AO1244" s="20" t="s">
        <v>33</v>
      </c>
      <c r="AP1244" s="20" t="s">
        <v>5007</v>
      </c>
      <c r="AQ1244">
        <v>2333.5300000000002</v>
      </c>
      <c r="AR1244" s="21">
        <v>0.86</v>
      </c>
      <c r="AS1244">
        <v>61.61</v>
      </c>
      <c r="AT1244">
        <v>3.0699999999999998E-2</v>
      </c>
      <c r="AU1244" s="11">
        <f t="shared" si="395"/>
        <v>61.609859059999998</v>
      </c>
      <c r="AV1244" s="23">
        <f t="shared" si="396"/>
        <v>346.18650473576997</v>
      </c>
      <c r="AW1244" s="23">
        <f t="shared" si="397"/>
        <v>119845.09606116929</v>
      </c>
      <c r="AX1244" s="23">
        <f t="shared" si="398"/>
        <v>64.690352012999995</v>
      </c>
      <c r="AY1244" s="23">
        <f t="shared" si="399"/>
        <v>753.98286853153991</v>
      </c>
      <c r="AZ1244" s="23"/>
      <c r="BA1244" s="23"/>
    </row>
    <row r="1245" spans="1:53">
      <c r="A1245">
        <v>202212</v>
      </c>
      <c r="B1245" s="20" t="s">
        <v>27</v>
      </c>
      <c r="C1245" s="20" t="s">
        <v>5008</v>
      </c>
      <c r="D1245">
        <v>56857.21</v>
      </c>
      <c r="E1245" s="21">
        <v>0.68</v>
      </c>
      <c r="F1245">
        <v>1872.61</v>
      </c>
      <c r="G1245" s="22">
        <v>4.8399999999999999E-2</v>
      </c>
      <c r="H1245" s="11">
        <f t="shared" si="380"/>
        <v>1871.2844955200001</v>
      </c>
      <c r="I1245" s="23">
        <f t="shared" si="381"/>
        <v>8297.4444799747398</v>
      </c>
      <c r="J1245" s="23">
        <f t="shared" si="382"/>
        <v>68847584.898263276</v>
      </c>
      <c r="K1245" s="23">
        <f t="shared" si="383"/>
        <v>1964.8487202960002</v>
      </c>
      <c r="L1245" s="23">
        <f t="shared" si="384"/>
        <v>18466.173455469481</v>
      </c>
      <c r="N1245">
        <v>202212</v>
      </c>
      <c r="O1245" s="20" t="s">
        <v>29</v>
      </c>
      <c r="P1245" s="20" t="s">
        <v>5009</v>
      </c>
      <c r="Q1245">
        <v>80598.61</v>
      </c>
      <c r="R1245" s="21">
        <v>0.71</v>
      </c>
      <c r="S1245">
        <v>2082.9899999999998</v>
      </c>
      <c r="T1245" s="21">
        <v>0.04</v>
      </c>
      <c r="U1245" s="11">
        <f t="shared" si="385"/>
        <v>2289.000524</v>
      </c>
      <c r="V1245" s="23">
        <f t="shared" si="386"/>
        <v>11213.766609526638</v>
      </c>
      <c r="W1245" s="23">
        <f t="shared" si="387"/>
        <v>125748561.57293454</v>
      </c>
      <c r="X1245" s="23">
        <f t="shared" si="388"/>
        <v>2403.4505502000002</v>
      </c>
      <c r="Y1245" s="23">
        <f t="shared" si="389"/>
        <v>24716.533743053275</v>
      </c>
      <c r="AA1245">
        <v>202212</v>
      </c>
      <c r="AB1245" s="20" t="s">
        <v>31</v>
      </c>
      <c r="AC1245" s="20" t="s">
        <v>5010</v>
      </c>
      <c r="AD1245">
        <v>216383.72</v>
      </c>
      <c r="AE1245" s="21">
        <v>0.72</v>
      </c>
      <c r="AF1245">
        <v>655.90229999999997</v>
      </c>
      <c r="AG1245" s="22">
        <v>4.1999999999999997E-3</v>
      </c>
      <c r="AH1245" s="11">
        <f t="shared" si="390"/>
        <v>654.34436927999991</v>
      </c>
      <c r="AI1245" s="23">
        <f t="shared" si="391"/>
        <v>10075.527329733706</v>
      </c>
      <c r="AJ1245" s="23">
        <f t="shared" si="392"/>
        <v>101516250.97221082</v>
      </c>
      <c r="AK1245" s="23">
        <f t="shared" si="393"/>
        <v>687.06158774399989</v>
      </c>
      <c r="AL1245" s="23">
        <f t="shared" si="394"/>
        <v>20805.399028747412</v>
      </c>
      <c r="AN1245">
        <v>202212</v>
      </c>
      <c r="AO1245" s="20" t="s">
        <v>33</v>
      </c>
      <c r="AP1245" s="20" t="s">
        <v>5011</v>
      </c>
      <c r="AQ1245">
        <v>2328.5</v>
      </c>
      <c r="AR1245" s="21">
        <v>0.86</v>
      </c>
      <c r="AS1245">
        <v>143.38</v>
      </c>
      <c r="AT1245">
        <v>7.1599999999999997E-2</v>
      </c>
      <c r="AU1245" s="11">
        <f t="shared" si="395"/>
        <v>143.379716</v>
      </c>
      <c r="AV1245" s="23">
        <f t="shared" si="396"/>
        <v>516.29601211603335</v>
      </c>
      <c r="AW1245" s="23">
        <f t="shared" si="397"/>
        <v>266561.57212691929</v>
      </c>
      <c r="AX1245" s="23">
        <f t="shared" si="398"/>
        <v>150.5487018</v>
      </c>
      <c r="AY1245" s="23">
        <f t="shared" si="399"/>
        <v>1175.9717402320666</v>
      </c>
      <c r="AZ1245" s="23"/>
      <c r="BA1245" s="23"/>
    </row>
    <row r="1246" spans="1:53">
      <c r="A1246">
        <v>202212</v>
      </c>
      <c r="B1246" s="20" t="s">
        <v>27</v>
      </c>
      <c r="C1246" s="20" t="s">
        <v>5012</v>
      </c>
      <c r="D1246">
        <v>92049.46</v>
      </c>
      <c r="E1246" s="21">
        <v>0.68</v>
      </c>
      <c r="F1246">
        <v>3031.68</v>
      </c>
      <c r="G1246" s="22">
        <v>4.8399999999999999E-2</v>
      </c>
      <c r="H1246" s="11">
        <f t="shared" si="380"/>
        <v>3029.5318275200002</v>
      </c>
      <c r="I1246" s="23">
        <f t="shared" si="381"/>
        <v>13433.217770651348</v>
      </c>
      <c r="J1246" s="23">
        <f t="shared" si="382"/>
        <v>180451339.67374319</v>
      </c>
      <c r="K1246" s="23">
        <f t="shared" si="383"/>
        <v>3181.0084188960004</v>
      </c>
      <c r="L1246" s="23">
        <f t="shared" si="384"/>
        <v>29895.967368822698</v>
      </c>
      <c r="N1246">
        <v>202212</v>
      </c>
      <c r="O1246" s="20" t="s">
        <v>29</v>
      </c>
      <c r="P1246" s="20" t="s">
        <v>5013</v>
      </c>
      <c r="Q1246">
        <v>30371.919999999998</v>
      </c>
      <c r="R1246" s="21">
        <v>0.71</v>
      </c>
      <c r="S1246">
        <v>784.93</v>
      </c>
      <c r="T1246" s="21">
        <v>0.04</v>
      </c>
      <c r="U1246" s="11">
        <f t="shared" si="385"/>
        <v>862.56252799999993</v>
      </c>
      <c r="V1246" s="23">
        <f t="shared" si="386"/>
        <v>4225.676129690255</v>
      </c>
      <c r="W1246" s="23">
        <f t="shared" si="387"/>
        <v>17856338.753034014</v>
      </c>
      <c r="X1246" s="23">
        <f t="shared" si="388"/>
        <v>905.69065439999997</v>
      </c>
      <c r="Y1246" s="23">
        <f t="shared" si="389"/>
        <v>9313.9147873805105</v>
      </c>
      <c r="AA1246">
        <v>202212</v>
      </c>
      <c r="AB1246" s="20" t="s">
        <v>31</v>
      </c>
      <c r="AC1246" s="20" t="s">
        <v>5014</v>
      </c>
      <c r="AD1246">
        <v>208564.43</v>
      </c>
      <c r="AE1246" s="21">
        <v>0.72</v>
      </c>
      <c r="AF1246">
        <v>632.20050000000003</v>
      </c>
      <c r="AG1246" s="22">
        <v>4.1999999999999997E-3</v>
      </c>
      <c r="AH1246" s="11">
        <f t="shared" si="390"/>
        <v>630.69883631999994</v>
      </c>
      <c r="AI1246" s="23">
        <f t="shared" si="391"/>
        <v>9711.4358440428532</v>
      </c>
      <c r="AJ1246" s="23">
        <f t="shared" si="392"/>
        <v>94311986.15296033</v>
      </c>
      <c r="AK1246" s="23">
        <f t="shared" si="393"/>
        <v>662.23377813599996</v>
      </c>
      <c r="AL1246" s="23">
        <f t="shared" si="394"/>
        <v>20053.570524405706</v>
      </c>
      <c r="AN1246">
        <v>202212</v>
      </c>
      <c r="AO1246" s="20" t="s">
        <v>33</v>
      </c>
      <c r="AP1246" s="20" t="s">
        <v>5015</v>
      </c>
      <c r="AQ1246">
        <v>1060.44</v>
      </c>
      <c r="AR1246" s="21">
        <v>0.86</v>
      </c>
      <c r="AS1246">
        <v>57.91</v>
      </c>
      <c r="AT1246">
        <v>6.3500000000000001E-2</v>
      </c>
      <c r="AU1246" s="11">
        <f t="shared" si="395"/>
        <v>57.910628400000007</v>
      </c>
      <c r="AV1246" s="23">
        <f t="shared" si="396"/>
        <v>222.39514686598645</v>
      </c>
      <c r="AW1246" s="23">
        <f t="shared" si="397"/>
        <v>49459.601349543678</v>
      </c>
      <c r="AX1246" s="23">
        <f t="shared" si="398"/>
        <v>60.806159820000012</v>
      </c>
      <c r="AY1246" s="23">
        <f t="shared" si="399"/>
        <v>502.7009221319729</v>
      </c>
      <c r="AZ1246" s="23"/>
      <c r="BA1246" s="23"/>
    </row>
    <row r="1247" spans="1:53">
      <c r="A1247">
        <v>202212</v>
      </c>
      <c r="B1247" s="20" t="s">
        <v>27</v>
      </c>
      <c r="C1247" s="20" t="s">
        <v>5016</v>
      </c>
      <c r="D1247">
        <v>49388.06</v>
      </c>
      <c r="E1247" s="21">
        <v>0.68</v>
      </c>
      <c r="F1247">
        <v>1626.61</v>
      </c>
      <c r="G1247" s="22">
        <v>4.8399999999999999E-2</v>
      </c>
      <c r="H1247" s="11">
        <f t="shared" si="380"/>
        <v>1625.4598307199999</v>
      </c>
      <c r="I1247" s="23">
        <f t="shared" si="381"/>
        <v>7207.4357117357877</v>
      </c>
      <c r="J1247" s="23">
        <f t="shared" si="382"/>
        <v>51947129.53880436</v>
      </c>
      <c r="K1247" s="23">
        <f t="shared" si="383"/>
        <v>1706.732822256</v>
      </c>
      <c r="L1247" s="23">
        <f t="shared" si="384"/>
        <v>16040.331254191575</v>
      </c>
      <c r="N1247">
        <v>202212</v>
      </c>
      <c r="O1247" s="20" t="s">
        <v>29</v>
      </c>
      <c r="P1247" s="20" t="s">
        <v>5017</v>
      </c>
      <c r="Q1247">
        <v>29015.759999999998</v>
      </c>
      <c r="R1247" s="21">
        <v>0.71</v>
      </c>
      <c r="S1247">
        <v>749.88</v>
      </c>
      <c r="T1247" s="21">
        <v>0.04</v>
      </c>
      <c r="U1247" s="11">
        <f t="shared" si="385"/>
        <v>824.04758399999992</v>
      </c>
      <c r="V1247" s="23">
        <f t="shared" si="386"/>
        <v>4036.9922091465178</v>
      </c>
      <c r="W1247" s="23">
        <f t="shared" si="387"/>
        <v>16297306.096709682</v>
      </c>
      <c r="X1247" s="23">
        <f t="shared" si="388"/>
        <v>865.24996319999991</v>
      </c>
      <c r="Y1247" s="23">
        <f t="shared" si="389"/>
        <v>8898.0320022930355</v>
      </c>
      <c r="AA1247">
        <v>202212</v>
      </c>
      <c r="AB1247" s="20" t="s">
        <v>31</v>
      </c>
      <c r="AC1247" s="20" t="s">
        <v>5018</v>
      </c>
      <c r="AD1247">
        <v>120043.38</v>
      </c>
      <c r="AE1247" s="21">
        <v>0.72</v>
      </c>
      <c r="AF1247">
        <v>363.87549999999999</v>
      </c>
      <c r="AG1247" s="22">
        <v>4.1999999999999997E-3</v>
      </c>
      <c r="AH1247" s="11">
        <f t="shared" si="390"/>
        <v>363.01118112</v>
      </c>
      <c r="AI1247" s="23">
        <f t="shared" si="391"/>
        <v>5589.6088483163558</v>
      </c>
      <c r="AJ1247" s="23">
        <f t="shared" si="392"/>
        <v>31243727.077176496</v>
      </c>
      <c r="AK1247" s="23">
        <f t="shared" si="393"/>
        <v>381.16174017600002</v>
      </c>
      <c r="AL1247" s="23">
        <f t="shared" si="394"/>
        <v>11542.228877752712</v>
      </c>
      <c r="AN1247">
        <v>202212</v>
      </c>
      <c r="AO1247" s="20" t="s">
        <v>33</v>
      </c>
      <c r="AP1247" s="20" t="s">
        <v>5019</v>
      </c>
      <c r="AQ1247">
        <v>461.19</v>
      </c>
      <c r="AR1247" s="21">
        <v>0.86</v>
      </c>
      <c r="AS1247">
        <v>8.77</v>
      </c>
      <c r="AT1247">
        <v>2.2099999999999998E-2</v>
      </c>
      <c r="AU1247" s="11">
        <f t="shared" si="395"/>
        <v>8.76537714</v>
      </c>
      <c r="AV1247" s="23">
        <f t="shared" si="396"/>
        <v>58.307133758594588</v>
      </c>
      <c r="AW1247" s="23">
        <f t="shared" si="397"/>
        <v>3399.7218471426409</v>
      </c>
      <c r="AX1247" s="23">
        <f t="shared" si="398"/>
        <v>9.2036459970000006</v>
      </c>
      <c r="AY1247" s="23">
        <f t="shared" si="399"/>
        <v>125.37964465718917</v>
      </c>
      <c r="AZ1247" s="23"/>
      <c r="BA1247" s="23"/>
    </row>
    <row r="1248" spans="1:53">
      <c r="A1248">
        <v>202212</v>
      </c>
      <c r="B1248" s="20" t="s">
        <v>27</v>
      </c>
      <c r="C1248" s="20" t="s">
        <v>5020</v>
      </c>
      <c r="D1248">
        <v>53964.49</v>
      </c>
      <c r="E1248" s="21">
        <v>0.68</v>
      </c>
      <c r="F1248">
        <v>1777.34</v>
      </c>
      <c r="G1248" s="22">
        <v>4.8399999999999999E-2</v>
      </c>
      <c r="H1248" s="11">
        <f t="shared" si="380"/>
        <v>1776.0792948799999</v>
      </c>
      <c r="I1248" s="23">
        <f t="shared" si="381"/>
        <v>7875.2960207711903</v>
      </c>
      <c r="J1248" s="23">
        <f t="shared" si="382"/>
        <v>62020287.414774545</v>
      </c>
      <c r="K1248" s="23">
        <f t="shared" si="383"/>
        <v>1864.8832596239999</v>
      </c>
      <c r="L1248" s="23">
        <f t="shared" si="384"/>
        <v>17526.67133642238</v>
      </c>
      <c r="N1248">
        <v>202212</v>
      </c>
      <c r="O1248" s="20" t="s">
        <v>29</v>
      </c>
      <c r="P1248" s="20" t="s">
        <v>5021</v>
      </c>
      <c r="Q1248">
        <v>40138.550000000003</v>
      </c>
      <c r="R1248" s="21">
        <v>0.71</v>
      </c>
      <c r="S1248">
        <v>1037.3399999999999</v>
      </c>
      <c r="T1248" s="21">
        <v>0.04</v>
      </c>
      <c r="U1248" s="11">
        <f t="shared" si="385"/>
        <v>1139.9348200000002</v>
      </c>
      <c r="V1248" s="23">
        <f t="shared" si="386"/>
        <v>5584.5172980627767</v>
      </c>
      <c r="W1248" s="23">
        <f t="shared" si="387"/>
        <v>31186833.452362377</v>
      </c>
      <c r="X1248" s="23">
        <f t="shared" si="388"/>
        <v>1196.9315610000003</v>
      </c>
      <c r="Y1248" s="23">
        <f t="shared" si="389"/>
        <v>12308.969416125554</v>
      </c>
      <c r="AA1248">
        <v>202212</v>
      </c>
      <c r="AB1248" s="20" t="s">
        <v>31</v>
      </c>
      <c r="AC1248" s="20" t="s">
        <v>5022</v>
      </c>
      <c r="AD1248">
        <v>185773.57</v>
      </c>
      <c r="AE1248" s="21">
        <v>0.72</v>
      </c>
      <c r="AF1248">
        <v>563.11680000000001</v>
      </c>
      <c r="AG1248" s="22">
        <v>4.1999999999999997E-3</v>
      </c>
      <c r="AH1248" s="11">
        <f t="shared" si="390"/>
        <v>561.77927567999996</v>
      </c>
      <c r="AI1248" s="23">
        <f t="shared" si="391"/>
        <v>8650.2195344326174</v>
      </c>
      <c r="AJ1248" s="23">
        <f t="shared" si="392"/>
        <v>74826297.993879646</v>
      </c>
      <c r="AK1248" s="23">
        <f t="shared" si="393"/>
        <v>589.868239464</v>
      </c>
      <c r="AL1248" s="23">
        <f t="shared" si="394"/>
        <v>17862.218344545236</v>
      </c>
      <c r="AN1248">
        <v>202212</v>
      </c>
      <c r="AO1248" s="20" t="s">
        <v>33</v>
      </c>
      <c r="AP1248" s="20" t="s">
        <v>5023</v>
      </c>
      <c r="AQ1248">
        <v>1550.87</v>
      </c>
      <c r="AR1248" s="21">
        <v>0.86</v>
      </c>
      <c r="AS1248">
        <v>107.77</v>
      </c>
      <c r="AT1248">
        <v>8.0799999999999997E-2</v>
      </c>
      <c r="AU1248" s="11">
        <f t="shared" si="395"/>
        <v>107.76685456</v>
      </c>
      <c r="AV1248" s="23">
        <f t="shared" si="396"/>
        <v>363.48336048202475</v>
      </c>
      <c r="AW1248" s="23">
        <f t="shared" si="397"/>
        <v>132120.15334730555</v>
      </c>
      <c r="AX1248" s="23">
        <f t="shared" si="398"/>
        <v>113.155197288</v>
      </c>
      <c r="AY1248" s="23">
        <f t="shared" si="399"/>
        <v>834.73357552404946</v>
      </c>
      <c r="AZ1248" s="23"/>
      <c r="BA1248" s="23"/>
    </row>
    <row r="1249" spans="1:53">
      <c r="A1249">
        <v>202212</v>
      </c>
      <c r="B1249" s="20" t="s">
        <v>27</v>
      </c>
      <c r="C1249" s="20" t="s">
        <v>5024</v>
      </c>
      <c r="D1249">
        <v>72922.59</v>
      </c>
      <c r="E1249" s="21">
        <v>0.68</v>
      </c>
      <c r="F1249">
        <v>2401.73</v>
      </c>
      <c r="G1249" s="22">
        <v>4.8399999999999999E-2</v>
      </c>
      <c r="H1249" s="11">
        <f t="shared" si="380"/>
        <v>2400.0282820799998</v>
      </c>
      <c r="I1249" s="23">
        <f t="shared" si="381"/>
        <v>10641.9421892309</v>
      </c>
      <c r="J1249" s="23">
        <f t="shared" si="382"/>
        <v>113250933.55893256</v>
      </c>
      <c r="K1249" s="23">
        <f t="shared" si="383"/>
        <v>2520.0296961839999</v>
      </c>
      <c r="L1249" s="23">
        <f t="shared" si="384"/>
        <v>23683.912660541799</v>
      </c>
      <c r="N1249">
        <v>202212</v>
      </c>
      <c r="O1249" s="20" t="s">
        <v>29</v>
      </c>
      <c r="P1249" s="20" t="s">
        <v>5025</v>
      </c>
      <c r="Q1249">
        <v>44722.38</v>
      </c>
      <c r="R1249" s="21">
        <v>0.71</v>
      </c>
      <c r="S1249">
        <v>1155.8</v>
      </c>
      <c r="T1249" s="21">
        <v>0.04</v>
      </c>
      <c r="U1249" s="11">
        <f t="shared" si="385"/>
        <v>1270.1155919999999</v>
      </c>
      <c r="V1249" s="23">
        <f t="shared" si="386"/>
        <v>6222.2702295059671</v>
      </c>
      <c r="W1249" s="23">
        <f t="shared" si="387"/>
        <v>38716646.808996238</v>
      </c>
      <c r="X1249" s="23">
        <f t="shared" si="388"/>
        <v>1333.6213716</v>
      </c>
      <c r="Y1249" s="23">
        <f t="shared" si="389"/>
        <v>13714.656051011934</v>
      </c>
      <c r="AA1249">
        <v>202212</v>
      </c>
      <c r="AB1249" s="20" t="s">
        <v>31</v>
      </c>
      <c r="AC1249" s="20" t="s">
        <v>5026</v>
      </c>
      <c r="AD1249">
        <v>205557.41</v>
      </c>
      <c r="AE1249" s="21">
        <v>0.72</v>
      </c>
      <c r="AF1249">
        <v>623.0856</v>
      </c>
      <c r="AG1249" s="22">
        <v>4.1999999999999997E-3</v>
      </c>
      <c r="AH1249" s="11">
        <f t="shared" si="390"/>
        <v>621.60560783999995</v>
      </c>
      <c r="AI1249" s="23">
        <f t="shared" si="391"/>
        <v>9571.4192467172525</v>
      </c>
      <c r="AJ1249" s="23">
        <f t="shared" si="392"/>
        <v>91612066.396429449</v>
      </c>
      <c r="AK1249" s="23">
        <f t="shared" si="393"/>
        <v>652.68588823200002</v>
      </c>
      <c r="AL1249" s="23">
        <f t="shared" si="394"/>
        <v>19764.444101274505</v>
      </c>
      <c r="AN1249">
        <v>202212</v>
      </c>
      <c r="AO1249" s="20" t="s">
        <v>33</v>
      </c>
      <c r="AP1249" s="20" t="s">
        <v>5027</v>
      </c>
      <c r="AQ1249">
        <v>1897.32</v>
      </c>
      <c r="AR1249" s="21">
        <v>0.86</v>
      </c>
      <c r="AS1249">
        <v>8.16</v>
      </c>
      <c r="AT1249">
        <v>5.0000000000000001E-3</v>
      </c>
      <c r="AU1249" s="11">
        <f t="shared" si="395"/>
        <v>8.1584760000000003</v>
      </c>
      <c r="AV1249" s="23">
        <f t="shared" si="396"/>
        <v>115.0894669284406</v>
      </c>
      <c r="AW1249" s="23">
        <f t="shared" si="397"/>
        <v>13245.585397872623</v>
      </c>
      <c r="AX1249" s="23">
        <f t="shared" si="398"/>
        <v>8.566399800000001</v>
      </c>
      <c r="AY1249" s="23">
        <f t="shared" si="399"/>
        <v>238.33740985688121</v>
      </c>
      <c r="AZ1249" s="23"/>
      <c r="BA1249" s="23"/>
    </row>
    <row r="1250" spans="1:53">
      <c r="A1250">
        <v>202212</v>
      </c>
      <c r="B1250" s="20" t="s">
        <v>27</v>
      </c>
      <c r="C1250" s="20" t="s">
        <v>5028</v>
      </c>
      <c r="D1250">
        <v>12828.29</v>
      </c>
      <c r="E1250" s="21">
        <v>0.68</v>
      </c>
      <c r="F1250">
        <v>422.5</v>
      </c>
      <c r="G1250" s="22">
        <v>4.8399999999999999E-2</v>
      </c>
      <c r="H1250" s="11">
        <f t="shared" si="380"/>
        <v>422.20468048000004</v>
      </c>
      <c r="I1250" s="23">
        <f t="shared" si="381"/>
        <v>1872.0936895780703</v>
      </c>
      <c r="J1250" s="23">
        <f t="shared" si="382"/>
        <v>3504734.7825580323</v>
      </c>
      <c r="K1250" s="23">
        <f t="shared" si="383"/>
        <v>443.31491450400006</v>
      </c>
      <c r="L1250" s="23">
        <f t="shared" si="384"/>
        <v>4166.3920596361404</v>
      </c>
      <c r="N1250">
        <v>202212</v>
      </c>
      <c r="O1250" s="20" t="s">
        <v>29</v>
      </c>
      <c r="P1250" s="20" t="s">
        <v>5029</v>
      </c>
      <c r="Q1250">
        <v>65854.960000000006</v>
      </c>
      <c r="R1250" s="21">
        <v>0.71</v>
      </c>
      <c r="S1250">
        <v>1701.95</v>
      </c>
      <c r="T1250" s="21">
        <v>0.04</v>
      </c>
      <c r="U1250" s="11">
        <f t="shared" si="385"/>
        <v>1870.2808640000001</v>
      </c>
      <c r="V1250" s="23">
        <f t="shared" si="386"/>
        <v>9162.4675849833202</v>
      </c>
      <c r="W1250" s="23">
        <f t="shared" si="387"/>
        <v>83950812.245870069</v>
      </c>
      <c r="X1250" s="23">
        <f t="shared" si="388"/>
        <v>1963.7949072000001</v>
      </c>
      <c r="Y1250" s="23">
        <f t="shared" si="389"/>
        <v>20195.216033966641</v>
      </c>
      <c r="AA1250">
        <v>202212</v>
      </c>
      <c r="AB1250" s="20" t="s">
        <v>31</v>
      </c>
      <c r="AC1250" s="20" t="s">
        <v>5030</v>
      </c>
      <c r="AD1250">
        <v>174397.65</v>
      </c>
      <c r="AE1250" s="21">
        <v>0.72</v>
      </c>
      <c r="AF1250">
        <v>528.63419999999996</v>
      </c>
      <c r="AG1250" s="22">
        <v>4.1999999999999997E-3</v>
      </c>
      <c r="AH1250" s="11">
        <f t="shared" si="390"/>
        <v>527.37849359999996</v>
      </c>
      <c r="AI1250" s="23">
        <f t="shared" si="391"/>
        <v>8120.5198284618336</v>
      </c>
      <c r="AJ1250" s="23">
        <f t="shared" si="392"/>
        <v>65942842.284441806</v>
      </c>
      <c r="AK1250" s="23">
        <f t="shared" si="393"/>
        <v>553.74741828000003</v>
      </c>
      <c r="AL1250" s="23">
        <f t="shared" si="394"/>
        <v>16768.418150523667</v>
      </c>
      <c r="AN1250">
        <v>202212</v>
      </c>
      <c r="AO1250" s="20" t="s">
        <v>33</v>
      </c>
      <c r="AP1250" s="20" t="s">
        <v>5031</v>
      </c>
      <c r="AQ1250">
        <v>1123.45</v>
      </c>
      <c r="AR1250" s="21">
        <v>0.86</v>
      </c>
      <c r="AS1250">
        <v>2.5099999999999998</v>
      </c>
      <c r="AT1250">
        <v>2.5999999999999999E-3</v>
      </c>
      <c r="AU1250" s="11">
        <f t="shared" si="395"/>
        <v>2.5120342</v>
      </c>
      <c r="AV1250" s="23">
        <f t="shared" si="396"/>
        <v>49.200957623703118</v>
      </c>
      <c r="AW1250" s="23">
        <f t="shared" si="397"/>
        <v>2420.7342310894301</v>
      </c>
      <c r="AX1250" s="23">
        <f t="shared" si="398"/>
        <v>2.6376359100000002</v>
      </c>
      <c r="AY1250" s="23">
        <f t="shared" si="399"/>
        <v>100.91394944740624</v>
      </c>
      <c r="AZ1250" s="23"/>
      <c r="BA1250" s="23"/>
    </row>
    <row r="1251" spans="1:53">
      <c r="A1251">
        <v>202212</v>
      </c>
      <c r="B1251" s="20" t="s">
        <v>27</v>
      </c>
      <c r="C1251" s="20" t="s">
        <v>5032</v>
      </c>
      <c r="D1251">
        <v>40824.449999999997</v>
      </c>
      <c r="E1251" s="21">
        <v>0.68</v>
      </c>
      <c r="F1251">
        <v>1344.57</v>
      </c>
      <c r="G1251" s="22">
        <v>4.8399999999999999E-2</v>
      </c>
      <c r="H1251" s="11">
        <f t="shared" si="380"/>
        <v>1343.6142984000001</v>
      </c>
      <c r="I1251" s="23">
        <f t="shared" si="381"/>
        <v>5957.7071632692623</v>
      </c>
      <c r="J1251" s="23">
        <f t="shared" si="382"/>
        <v>35494274.643269882</v>
      </c>
      <c r="K1251" s="23">
        <f t="shared" si="383"/>
        <v>1410.7950133200002</v>
      </c>
      <c r="L1251" s="23">
        <f t="shared" si="384"/>
        <v>13259.028624938524</v>
      </c>
      <c r="N1251">
        <v>202212</v>
      </c>
      <c r="O1251" s="20" t="s">
        <v>29</v>
      </c>
      <c r="P1251" s="20" t="s">
        <v>5033</v>
      </c>
      <c r="Q1251">
        <v>38333.5</v>
      </c>
      <c r="R1251" s="21">
        <v>0.71</v>
      </c>
      <c r="S1251">
        <v>990.69</v>
      </c>
      <c r="T1251" s="21">
        <v>0.04</v>
      </c>
      <c r="U1251" s="11">
        <f t="shared" si="385"/>
        <v>1088.6713999999999</v>
      </c>
      <c r="V1251" s="23">
        <f t="shared" si="386"/>
        <v>5333.3788551228045</v>
      </c>
      <c r="W1251" s="23">
        <f t="shared" si="387"/>
        <v>28444930.012271035</v>
      </c>
      <c r="X1251" s="23">
        <f t="shared" si="388"/>
        <v>1143.1049700000001</v>
      </c>
      <c r="Y1251" s="23">
        <f t="shared" si="389"/>
        <v>11755.429110245608</v>
      </c>
      <c r="AA1251">
        <v>202212</v>
      </c>
      <c r="AB1251" s="20" t="s">
        <v>31</v>
      </c>
      <c r="AC1251" s="20" t="s">
        <v>5034</v>
      </c>
      <c r="AD1251">
        <v>153157.85</v>
      </c>
      <c r="AE1251" s="21">
        <v>0.72</v>
      </c>
      <c r="AF1251">
        <v>464.25209999999998</v>
      </c>
      <c r="AG1251" s="22">
        <v>4.1999999999999997E-3</v>
      </c>
      <c r="AH1251" s="11">
        <f t="shared" si="390"/>
        <v>463.14933839999998</v>
      </c>
      <c r="AI1251" s="23">
        <f t="shared" si="391"/>
        <v>7131.5258996298599</v>
      </c>
      <c r="AJ1251" s="23">
        <f t="shared" si="392"/>
        <v>50858661.657091483</v>
      </c>
      <c r="AK1251" s="23">
        <f t="shared" si="393"/>
        <v>486.30680532000002</v>
      </c>
      <c r="AL1251" s="23">
        <f t="shared" si="394"/>
        <v>14726.20113765972</v>
      </c>
      <c r="AN1251">
        <v>202212</v>
      </c>
      <c r="AO1251" s="20" t="s">
        <v>33</v>
      </c>
      <c r="AP1251" s="20" t="s">
        <v>5035</v>
      </c>
      <c r="AQ1251">
        <v>3315.64</v>
      </c>
      <c r="AR1251" s="21">
        <v>0.86</v>
      </c>
      <c r="AS1251">
        <v>100.94</v>
      </c>
      <c r="AT1251">
        <v>3.5400000000000001E-2</v>
      </c>
      <c r="AU1251" s="11">
        <f t="shared" si="395"/>
        <v>100.94134415999999</v>
      </c>
      <c r="AV1251" s="23">
        <f t="shared" si="396"/>
        <v>526.91563007823379</v>
      </c>
      <c r="AW1251" s="23">
        <f t="shared" si="397"/>
        <v>277640.08122074214</v>
      </c>
      <c r="AX1251" s="23">
        <f t="shared" si="398"/>
        <v>105.98841136799999</v>
      </c>
      <c r="AY1251" s="23">
        <f t="shared" si="399"/>
        <v>1154.7726043164676</v>
      </c>
      <c r="AZ1251" s="23"/>
      <c r="BA1251" s="23"/>
    </row>
    <row r="1252" spans="1:53">
      <c r="A1252">
        <v>202212</v>
      </c>
      <c r="B1252" s="20" t="s">
        <v>27</v>
      </c>
      <c r="C1252" s="20" t="s">
        <v>5036</v>
      </c>
      <c r="D1252">
        <v>21209.81</v>
      </c>
      <c r="E1252" s="21">
        <v>0.68</v>
      </c>
      <c r="F1252">
        <v>698.55</v>
      </c>
      <c r="G1252" s="22">
        <v>4.8399999999999999E-2</v>
      </c>
      <c r="H1252" s="11">
        <f t="shared" si="380"/>
        <v>698.05726672000003</v>
      </c>
      <c r="I1252" s="23">
        <f t="shared" si="381"/>
        <v>3095.2489738031995</v>
      </c>
      <c r="J1252" s="23">
        <f t="shared" si="382"/>
        <v>9580566.2098297607</v>
      </c>
      <c r="K1252" s="23">
        <f t="shared" si="383"/>
        <v>732.96013005600003</v>
      </c>
      <c r="L1252" s="23">
        <f t="shared" si="384"/>
        <v>6888.5552143263994</v>
      </c>
      <c r="N1252">
        <v>202212</v>
      </c>
      <c r="O1252" s="20" t="s">
        <v>29</v>
      </c>
      <c r="P1252" s="20" t="s">
        <v>5037</v>
      </c>
      <c r="Q1252">
        <v>22606.94</v>
      </c>
      <c r="R1252" s="21">
        <v>0.71</v>
      </c>
      <c r="S1252">
        <v>584.25</v>
      </c>
      <c r="T1252" s="21">
        <v>0.04</v>
      </c>
      <c r="U1252" s="11">
        <f t="shared" si="385"/>
        <v>642.03709599999991</v>
      </c>
      <c r="V1252" s="23">
        <f t="shared" si="386"/>
        <v>3145.3265622765966</v>
      </c>
      <c r="W1252" s="23">
        <f t="shared" si="387"/>
        <v>9893079.1833627131</v>
      </c>
      <c r="X1252" s="23">
        <f t="shared" si="388"/>
        <v>674.13895079999998</v>
      </c>
      <c r="Y1252" s="23">
        <f t="shared" si="389"/>
        <v>6932.6902205531933</v>
      </c>
      <c r="AA1252">
        <v>202212</v>
      </c>
      <c r="AB1252" s="20" t="s">
        <v>31</v>
      </c>
      <c r="AC1252" s="20" t="s">
        <v>5038</v>
      </c>
      <c r="AD1252">
        <v>222518.11</v>
      </c>
      <c r="AE1252" s="21">
        <v>0.72</v>
      </c>
      <c r="AF1252">
        <v>674.49689999999998</v>
      </c>
      <c r="AG1252" s="22">
        <v>4.1999999999999997E-3</v>
      </c>
      <c r="AH1252" s="11">
        <f t="shared" si="390"/>
        <v>672.89476463999983</v>
      </c>
      <c r="AI1252" s="23">
        <f t="shared" si="391"/>
        <v>10361.164410454219</v>
      </c>
      <c r="AJ1252" s="23">
        <f t="shared" si="392"/>
        <v>107353727.94046313</v>
      </c>
      <c r="AK1252" s="23">
        <f t="shared" si="393"/>
        <v>706.53950287199984</v>
      </c>
      <c r="AL1252" s="23">
        <f t="shared" si="394"/>
        <v>21395.22358554844</v>
      </c>
      <c r="AN1252">
        <v>202212</v>
      </c>
      <c r="AO1252" s="20" t="s">
        <v>33</v>
      </c>
      <c r="AP1252" s="20" t="s">
        <v>5039</v>
      </c>
      <c r="AQ1252">
        <v>114.35</v>
      </c>
      <c r="AR1252" s="21">
        <v>0.86</v>
      </c>
      <c r="AS1252">
        <v>4.6100000000000003</v>
      </c>
      <c r="AT1252">
        <v>4.6900000000000004E-2</v>
      </c>
      <c r="AU1252" s="11">
        <f t="shared" si="395"/>
        <v>4.6121929000000002</v>
      </c>
      <c r="AV1252" s="23">
        <f t="shared" si="396"/>
        <v>20.791713220225255</v>
      </c>
      <c r="AW1252" s="23">
        <f t="shared" si="397"/>
        <v>432.29533863208962</v>
      </c>
      <c r="AX1252" s="23">
        <f t="shared" si="398"/>
        <v>4.8428025450000005</v>
      </c>
      <c r="AY1252" s="23">
        <f t="shared" si="399"/>
        <v>46.195619340450506</v>
      </c>
      <c r="AZ1252" s="23"/>
      <c r="BA1252" s="23"/>
    </row>
    <row r="1253" spans="1:53">
      <c r="A1253">
        <v>202212</v>
      </c>
      <c r="B1253" s="20" t="s">
        <v>27</v>
      </c>
      <c r="C1253" s="20" t="s">
        <v>5040</v>
      </c>
      <c r="D1253">
        <v>29698.41</v>
      </c>
      <c r="E1253" s="21">
        <v>0.68</v>
      </c>
      <c r="F1253">
        <v>978.13</v>
      </c>
      <c r="G1253" s="22">
        <v>4.8399999999999999E-2</v>
      </c>
      <c r="H1253" s="11">
        <f t="shared" si="380"/>
        <v>977.43406992000007</v>
      </c>
      <c r="I1253" s="23">
        <f t="shared" si="381"/>
        <v>4334.0309543596422</v>
      </c>
      <c r="J1253" s="23">
        <f t="shared" si="382"/>
        <v>18783824.313347552</v>
      </c>
      <c r="K1253" s="23">
        <f t="shared" si="383"/>
        <v>1026.3057734160002</v>
      </c>
      <c r="L1253" s="23">
        <f t="shared" si="384"/>
        <v>9645.4959786392847</v>
      </c>
      <c r="N1253">
        <v>202212</v>
      </c>
      <c r="O1253" s="20" t="s">
        <v>29</v>
      </c>
      <c r="P1253" s="20" t="s">
        <v>5041</v>
      </c>
      <c r="Q1253">
        <v>37744.83</v>
      </c>
      <c r="R1253" s="21">
        <v>0.71</v>
      </c>
      <c r="S1253">
        <v>975.47</v>
      </c>
      <c r="T1253" s="21">
        <v>0.04</v>
      </c>
      <c r="U1253" s="11">
        <f t="shared" si="385"/>
        <v>1071.953172</v>
      </c>
      <c r="V1253" s="23">
        <f t="shared" si="386"/>
        <v>5251.4765991157838</v>
      </c>
      <c r="W1253" s="23">
        <f t="shared" si="387"/>
        <v>27578006.471060678</v>
      </c>
      <c r="X1253" s="23">
        <f t="shared" si="388"/>
        <v>1125.5508306000002</v>
      </c>
      <c r="Y1253" s="23">
        <f t="shared" si="389"/>
        <v>11574.906370231567</v>
      </c>
      <c r="AA1253">
        <v>202212</v>
      </c>
      <c r="AB1253" s="20" t="s">
        <v>31</v>
      </c>
      <c r="AC1253" s="20" t="s">
        <v>5042</v>
      </c>
      <c r="AD1253">
        <v>188438.55</v>
      </c>
      <c r="AE1253" s="21">
        <v>0.72</v>
      </c>
      <c r="AF1253">
        <v>571.19489999999996</v>
      </c>
      <c r="AG1253" s="22">
        <v>4.1999999999999997E-3</v>
      </c>
      <c r="AH1253" s="11">
        <f t="shared" si="390"/>
        <v>569.83817519999991</v>
      </c>
      <c r="AI1253" s="23">
        <f t="shared" si="391"/>
        <v>8774.3096407640624</v>
      </c>
      <c r="AJ1253" s="23">
        <f t="shared" si="392"/>
        <v>76988509.672005162</v>
      </c>
      <c r="AK1253" s="23">
        <f t="shared" si="393"/>
        <v>598.33008395999991</v>
      </c>
      <c r="AL1253" s="23">
        <f t="shared" si="394"/>
        <v>18118.457456728123</v>
      </c>
      <c r="AN1253">
        <v>202212</v>
      </c>
      <c r="AO1253" s="20" t="s">
        <v>33</v>
      </c>
      <c r="AP1253" s="20" t="s">
        <v>5043</v>
      </c>
      <c r="AQ1253">
        <v>635.99</v>
      </c>
      <c r="AR1253" s="21">
        <v>0.86</v>
      </c>
      <c r="AS1253">
        <v>30.74</v>
      </c>
      <c r="AT1253">
        <v>5.62E-2</v>
      </c>
      <c r="AU1253" s="11">
        <f t="shared" si="395"/>
        <v>30.738668680000004</v>
      </c>
      <c r="AV1253" s="23">
        <f t="shared" si="396"/>
        <v>125.9670278939824</v>
      </c>
      <c r="AW1253" s="23">
        <f t="shared" si="397"/>
        <v>15867.692116443341</v>
      </c>
      <c r="AX1253" s="23">
        <f t="shared" si="398"/>
        <v>32.275602114000002</v>
      </c>
      <c r="AY1253" s="23">
        <f t="shared" si="399"/>
        <v>282.67272446796483</v>
      </c>
      <c r="AZ1253" s="23"/>
      <c r="BA1253" s="23"/>
    </row>
    <row r="1254" spans="1:53">
      <c r="A1254">
        <v>202212</v>
      </c>
      <c r="B1254" s="20" t="s">
        <v>27</v>
      </c>
      <c r="C1254" s="20" t="s">
        <v>5044</v>
      </c>
      <c r="D1254">
        <v>12678.33</v>
      </c>
      <c r="E1254" s="21">
        <v>0.68</v>
      </c>
      <c r="F1254">
        <v>417.57</v>
      </c>
      <c r="G1254" s="22">
        <v>4.8399999999999999E-2</v>
      </c>
      <c r="H1254" s="11">
        <f t="shared" si="380"/>
        <v>417.26919695999999</v>
      </c>
      <c r="I1254" s="23">
        <f t="shared" si="381"/>
        <v>1850.2093098447519</v>
      </c>
      <c r="J1254" s="23">
        <f t="shared" si="382"/>
        <v>3423274.4902361934</v>
      </c>
      <c r="K1254" s="23">
        <f t="shared" si="383"/>
        <v>438.13265680799998</v>
      </c>
      <c r="L1254" s="23">
        <f t="shared" si="384"/>
        <v>4117.6878166495035</v>
      </c>
      <c r="N1254">
        <v>202212</v>
      </c>
      <c r="O1254" s="20" t="s">
        <v>29</v>
      </c>
      <c r="P1254" s="20" t="s">
        <v>5045</v>
      </c>
      <c r="Q1254">
        <v>42274.22</v>
      </c>
      <c r="R1254" s="21">
        <v>0.71</v>
      </c>
      <c r="S1254">
        <v>1092.53</v>
      </c>
      <c r="T1254" s="21">
        <v>0.04</v>
      </c>
      <c r="U1254" s="11">
        <f t="shared" si="385"/>
        <v>1200.5878479999999</v>
      </c>
      <c r="V1254" s="23">
        <f t="shared" si="386"/>
        <v>5881.655237972258</v>
      </c>
      <c r="W1254" s="23">
        <f t="shared" si="387"/>
        <v>34593868.338366501</v>
      </c>
      <c r="X1254" s="23">
        <f t="shared" si="388"/>
        <v>1260.6172403999999</v>
      </c>
      <c r="Y1254" s="23">
        <f t="shared" si="389"/>
        <v>12963.898323944515</v>
      </c>
      <c r="AA1254">
        <v>202212</v>
      </c>
      <c r="AB1254" s="20" t="s">
        <v>31</v>
      </c>
      <c r="AC1254" s="20" t="s">
        <v>5046</v>
      </c>
      <c r="AD1254">
        <v>228495.81</v>
      </c>
      <c r="AE1254" s="21">
        <v>0.72</v>
      </c>
      <c r="AF1254">
        <v>692.61649999999997</v>
      </c>
      <c r="AG1254" s="22">
        <v>4.1999999999999997E-3</v>
      </c>
      <c r="AH1254" s="11">
        <f t="shared" si="390"/>
        <v>690.97132943999986</v>
      </c>
      <c r="AI1254" s="23">
        <f t="shared" si="391"/>
        <v>10639.505496922968</v>
      </c>
      <c r="AJ1254" s="23">
        <f t="shared" si="392"/>
        <v>113199077.21905404</v>
      </c>
      <c r="AK1254" s="23">
        <f t="shared" si="393"/>
        <v>725.51989591199992</v>
      </c>
      <c r="AL1254" s="23">
        <f t="shared" si="394"/>
        <v>21969.982323285934</v>
      </c>
      <c r="AN1254">
        <v>202212</v>
      </c>
      <c r="AO1254" s="20" t="s">
        <v>33</v>
      </c>
      <c r="AP1254" s="20" t="s">
        <v>5047</v>
      </c>
      <c r="AQ1254">
        <v>1058.48</v>
      </c>
      <c r="AR1254" s="21">
        <v>0.86</v>
      </c>
      <c r="AS1254">
        <v>23.21</v>
      </c>
      <c r="AT1254">
        <v>2.5499999999999998E-2</v>
      </c>
      <c r="AU1254" s="11">
        <f t="shared" si="395"/>
        <v>23.2124664</v>
      </c>
      <c r="AV1254" s="23">
        <f t="shared" si="396"/>
        <v>143.49676803953039</v>
      </c>
      <c r="AW1254" s="23">
        <f t="shared" si="397"/>
        <v>20591.32243779079</v>
      </c>
      <c r="AX1254" s="23">
        <f t="shared" si="398"/>
        <v>24.373089720000003</v>
      </c>
      <c r="AY1254" s="23">
        <f t="shared" si="399"/>
        <v>310.20600247906077</v>
      </c>
      <c r="AZ1254" s="23"/>
      <c r="BA1254" s="23"/>
    </row>
    <row r="1255" spans="1:53">
      <c r="A1255">
        <v>202212</v>
      </c>
      <c r="B1255" s="20" t="s">
        <v>27</v>
      </c>
      <c r="C1255" s="20" t="s">
        <v>5048</v>
      </c>
      <c r="D1255">
        <v>25690.86</v>
      </c>
      <c r="E1255" s="21">
        <v>0.68</v>
      </c>
      <c r="F1255">
        <v>846.14</v>
      </c>
      <c r="G1255" s="22">
        <v>4.8399999999999999E-2</v>
      </c>
      <c r="H1255" s="11">
        <f t="shared" si="380"/>
        <v>845.53758432000006</v>
      </c>
      <c r="I1255" s="23">
        <f t="shared" si="381"/>
        <v>3749.1900234430045</v>
      </c>
      <c r="J1255" s="23">
        <f t="shared" si="382"/>
        <v>14056425.831884557</v>
      </c>
      <c r="K1255" s="23">
        <f t="shared" si="383"/>
        <v>887.81446353600006</v>
      </c>
      <c r="L1255" s="23">
        <f t="shared" si="384"/>
        <v>8343.9176312060099</v>
      </c>
      <c r="N1255">
        <v>202212</v>
      </c>
      <c r="O1255" s="20" t="s">
        <v>29</v>
      </c>
      <c r="P1255" s="20" t="s">
        <v>5049</v>
      </c>
      <c r="Q1255">
        <v>46688.21</v>
      </c>
      <c r="R1255" s="21">
        <v>0.71</v>
      </c>
      <c r="S1255">
        <v>1206.6099999999999</v>
      </c>
      <c r="T1255" s="21">
        <v>0.04</v>
      </c>
      <c r="U1255" s="11">
        <f t="shared" si="385"/>
        <v>1325.945164</v>
      </c>
      <c r="V1255" s="23">
        <f t="shared" si="386"/>
        <v>6495.7781574219171</v>
      </c>
      <c r="W1255" s="23">
        <f t="shared" si="387"/>
        <v>42195133.870439678</v>
      </c>
      <c r="X1255" s="23">
        <f t="shared" si="388"/>
        <v>1392.2424222</v>
      </c>
      <c r="Y1255" s="23">
        <f t="shared" si="389"/>
        <v>14317.501478843835</v>
      </c>
      <c r="AA1255">
        <v>202212</v>
      </c>
      <c r="AB1255" s="20" t="s">
        <v>31</v>
      </c>
      <c r="AC1255" s="20" t="s">
        <v>5050</v>
      </c>
      <c r="AD1255">
        <v>150284.81</v>
      </c>
      <c r="AE1255" s="21">
        <v>0.72</v>
      </c>
      <c r="AF1255">
        <v>455.54329999999999</v>
      </c>
      <c r="AG1255" s="22">
        <v>4.1999999999999997E-3</v>
      </c>
      <c r="AH1255" s="11">
        <f t="shared" si="390"/>
        <v>454.46126543999992</v>
      </c>
      <c r="AI1255" s="23">
        <f t="shared" si="391"/>
        <v>6997.7478453500908</v>
      </c>
      <c r="AJ1255" s="23">
        <f t="shared" si="392"/>
        <v>48968474.90710184</v>
      </c>
      <c r="AK1255" s="23">
        <f t="shared" si="393"/>
        <v>477.18432871199991</v>
      </c>
      <c r="AL1255" s="23">
        <f t="shared" si="394"/>
        <v>14449.956956140182</v>
      </c>
      <c r="AN1255">
        <v>202212</v>
      </c>
      <c r="AO1255" s="20" t="s">
        <v>33</v>
      </c>
      <c r="AP1255" s="20" t="s">
        <v>5051</v>
      </c>
      <c r="AQ1255">
        <v>1314.55</v>
      </c>
      <c r="AR1255" s="21">
        <v>0.86</v>
      </c>
      <c r="AS1255">
        <v>78.34</v>
      </c>
      <c r="AT1255">
        <v>6.93E-2</v>
      </c>
      <c r="AU1255" s="11">
        <f t="shared" si="395"/>
        <v>78.344550900000002</v>
      </c>
      <c r="AV1255" s="23">
        <f t="shared" si="396"/>
        <v>287.10915104867172</v>
      </c>
      <c r="AW1255" s="23">
        <f t="shared" si="397"/>
        <v>82431.664615888993</v>
      </c>
      <c r="AX1255" s="23">
        <f t="shared" si="398"/>
        <v>82.261778445000004</v>
      </c>
      <c r="AY1255" s="23">
        <f t="shared" si="399"/>
        <v>652.5628529973435</v>
      </c>
      <c r="AZ1255" s="23"/>
      <c r="BA1255" s="23"/>
    </row>
    <row r="1256" spans="1:53">
      <c r="A1256">
        <v>202212</v>
      </c>
      <c r="B1256" s="20" t="s">
        <v>27</v>
      </c>
      <c r="C1256" s="20" t="s">
        <v>5052</v>
      </c>
      <c r="D1256">
        <v>85321.13</v>
      </c>
      <c r="E1256" s="21">
        <v>0.68</v>
      </c>
      <c r="F1256">
        <v>2810.08</v>
      </c>
      <c r="G1256" s="22">
        <v>4.8399999999999999E-2</v>
      </c>
      <c r="H1256" s="11">
        <f t="shared" si="380"/>
        <v>2808.0890305600001</v>
      </c>
      <c r="I1256" s="23">
        <f t="shared" si="381"/>
        <v>12451.320406747132</v>
      </c>
      <c r="J1256" s="23">
        <f t="shared" si="382"/>
        <v>155035379.87147757</v>
      </c>
      <c r="K1256" s="23">
        <f t="shared" si="383"/>
        <v>2948.4934820880003</v>
      </c>
      <c r="L1256" s="23">
        <f t="shared" si="384"/>
        <v>27710.729844054265</v>
      </c>
      <c r="N1256">
        <v>202212</v>
      </c>
      <c r="O1256" s="20" t="s">
        <v>29</v>
      </c>
      <c r="P1256" s="20" t="s">
        <v>5053</v>
      </c>
      <c r="Q1256">
        <v>49927.7</v>
      </c>
      <c r="R1256" s="21">
        <v>0.71</v>
      </c>
      <c r="S1256">
        <v>1290.33</v>
      </c>
      <c r="T1256" s="21">
        <v>0.04</v>
      </c>
      <c r="U1256" s="11">
        <f t="shared" si="385"/>
        <v>1417.9466799999998</v>
      </c>
      <c r="V1256" s="23">
        <f t="shared" si="386"/>
        <v>6946.4916969469205</v>
      </c>
      <c r="W1256" s="23">
        <f t="shared" si="387"/>
        <v>48253746.895752504</v>
      </c>
      <c r="X1256" s="23">
        <f t="shared" si="388"/>
        <v>1488.8440139999998</v>
      </c>
      <c r="Y1256" s="23">
        <f t="shared" si="389"/>
        <v>15310.93007389384</v>
      </c>
      <c r="AA1256">
        <v>202212</v>
      </c>
      <c r="AB1256" s="20" t="s">
        <v>31</v>
      </c>
      <c r="AC1256" s="20" t="s">
        <v>5054</v>
      </c>
      <c r="AD1256">
        <v>144230.88</v>
      </c>
      <c r="AE1256" s="21">
        <v>0.72</v>
      </c>
      <c r="AF1256">
        <v>437.19260000000003</v>
      </c>
      <c r="AG1256" s="22">
        <v>4.1999999999999997E-3</v>
      </c>
      <c r="AH1256" s="11">
        <f t="shared" si="390"/>
        <v>436.15418111999992</v>
      </c>
      <c r="AI1256" s="23">
        <f t="shared" si="391"/>
        <v>6715.8572430104387</v>
      </c>
      <c r="AJ1256" s="23">
        <f t="shared" si="392"/>
        <v>45102738.50849577</v>
      </c>
      <c r="AK1256" s="23">
        <f t="shared" si="393"/>
        <v>457.96189017599994</v>
      </c>
      <c r="AL1256" s="23">
        <f t="shared" si="394"/>
        <v>13867.868667140878</v>
      </c>
      <c r="AN1256">
        <v>202212</v>
      </c>
      <c r="AO1256" s="20" t="s">
        <v>33</v>
      </c>
      <c r="AP1256" s="20" t="s">
        <v>5055</v>
      </c>
      <c r="AQ1256">
        <v>1958.27</v>
      </c>
      <c r="AR1256" s="21">
        <v>0.86</v>
      </c>
      <c r="AS1256">
        <v>75.62</v>
      </c>
      <c r="AT1256">
        <v>4.4900000000000002E-2</v>
      </c>
      <c r="AU1256" s="11">
        <f t="shared" si="395"/>
        <v>75.616637780000005</v>
      </c>
      <c r="AV1256" s="23">
        <f t="shared" si="396"/>
        <v>348.75353231060927</v>
      </c>
      <c r="AW1256" s="23">
        <f t="shared" si="397"/>
        <v>121629.02629912719</v>
      </c>
      <c r="AX1256" s="23">
        <f t="shared" si="398"/>
        <v>79.397469669000003</v>
      </c>
      <c r="AY1256" s="23">
        <f t="shared" si="399"/>
        <v>773.12370240121857</v>
      </c>
      <c r="AZ1256" s="23"/>
      <c r="BA1256" s="23"/>
    </row>
    <row r="1257" spans="1:53">
      <c r="A1257">
        <v>202212</v>
      </c>
      <c r="B1257" s="20" t="s">
        <v>27</v>
      </c>
      <c r="C1257" s="20" t="s">
        <v>5056</v>
      </c>
      <c r="D1257">
        <v>243815.4</v>
      </c>
      <c r="E1257" s="21">
        <v>0.68</v>
      </c>
      <c r="F1257">
        <v>8030.14</v>
      </c>
      <c r="G1257" s="22">
        <v>4.8399999999999999E-2</v>
      </c>
      <c r="H1257" s="11">
        <f t="shared" si="380"/>
        <v>8024.4524448000002</v>
      </c>
      <c r="I1257" s="23">
        <f t="shared" si="381"/>
        <v>35581.146962062208</v>
      </c>
      <c r="J1257" s="23">
        <f t="shared" si="382"/>
        <v>1266018019.1358688</v>
      </c>
      <c r="K1257" s="23">
        <f t="shared" si="383"/>
        <v>8425.6750670399997</v>
      </c>
      <c r="L1257" s="23">
        <f t="shared" si="384"/>
        <v>79186.746368924418</v>
      </c>
      <c r="N1257">
        <v>202212</v>
      </c>
      <c r="O1257" s="20" t="s">
        <v>29</v>
      </c>
      <c r="P1257" s="20" t="s">
        <v>5057</v>
      </c>
      <c r="Q1257">
        <v>98290.99</v>
      </c>
      <c r="R1257" s="21">
        <v>0.71</v>
      </c>
      <c r="S1257">
        <v>2540.23</v>
      </c>
      <c r="T1257" s="21">
        <v>0.04</v>
      </c>
      <c r="U1257" s="11">
        <f t="shared" si="385"/>
        <v>2791.4641160000001</v>
      </c>
      <c r="V1257" s="23">
        <f t="shared" si="386"/>
        <v>13675.325438978622</v>
      </c>
      <c r="W1257" s="23">
        <f t="shared" si="387"/>
        <v>187014525.86197582</v>
      </c>
      <c r="X1257" s="23">
        <f t="shared" si="388"/>
        <v>2931.0373218000004</v>
      </c>
      <c r="Y1257" s="23">
        <f t="shared" si="389"/>
        <v>30142.114993957242</v>
      </c>
      <c r="AA1257">
        <v>202212</v>
      </c>
      <c r="AB1257" s="20" t="s">
        <v>31</v>
      </c>
      <c r="AC1257" s="20" t="s">
        <v>5058</v>
      </c>
      <c r="AD1257">
        <v>172180.83</v>
      </c>
      <c r="AE1257" s="21">
        <v>0.72</v>
      </c>
      <c r="AF1257">
        <v>521.91449999999998</v>
      </c>
      <c r="AG1257" s="22">
        <v>4.1999999999999997E-3</v>
      </c>
      <c r="AH1257" s="11">
        <f t="shared" si="390"/>
        <v>520.67482991999987</v>
      </c>
      <c r="AI1257" s="23">
        <f t="shared" si="391"/>
        <v>8017.2975042726557</v>
      </c>
      <c r="AJ1257" s="23">
        <f t="shared" si="392"/>
        <v>64277059.272016555</v>
      </c>
      <c r="AK1257" s="23">
        <f t="shared" si="393"/>
        <v>546.70857141599993</v>
      </c>
      <c r="AL1257" s="23">
        <f t="shared" si="394"/>
        <v>16555.269838465312</v>
      </c>
      <c r="AN1257">
        <v>202212</v>
      </c>
      <c r="AO1257" s="20" t="s">
        <v>33</v>
      </c>
      <c r="AP1257" s="20" t="s">
        <v>5059</v>
      </c>
      <c r="AQ1257">
        <v>3885.41</v>
      </c>
      <c r="AR1257" s="21">
        <v>0.86</v>
      </c>
      <c r="AS1257">
        <v>74.510000000000005</v>
      </c>
      <c r="AT1257">
        <v>2.23E-2</v>
      </c>
      <c r="AU1257" s="11">
        <f t="shared" si="395"/>
        <v>74.514392979999997</v>
      </c>
      <c r="AV1257" s="23">
        <f t="shared" si="396"/>
        <v>493.39022831757103</v>
      </c>
      <c r="AW1257" s="23">
        <f t="shared" si="397"/>
        <v>243433.91739926487</v>
      </c>
      <c r="AX1257" s="23">
        <f t="shared" si="398"/>
        <v>78.240112628999995</v>
      </c>
      <c r="AY1257" s="23">
        <f t="shared" si="399"/>
        <v>1061.2948496151421</v>
      </c>
      <c r="AZ1257" s="23"/>
      <c r="BA1257" s="23"/>
    </row>
    <row r="1258" spans="1:53">
      <c r="A1258">
        <v>202212</v>
      </c>
      <c r="B1258" s="20" t="s">
        <v>27</v>
      </c>
      <c r="C1258" s="20" t="s">
        <v>5060</v>
      </c>
      <c r="D1258">
        <v>19887.63</v>
      </c>
      <c r="E1258" s="21">
        <v>0.68</v>
      </c>
      <c r="F1258">
        <v>655.01</v>
      </c>
      <c r="G1258" s="22">
        <v>4.8399999999999999E-2</v>
      </c>
      <c r="H1258" s="11">
        <f t="shared" si="380"/>
        <v>654.54167856000015</v>
      </c>
      <c r="I1258" s="23">
        <f t="shared" si="381"/>
        <v>2902.296925284938</v>
      </c>
      <c r="J1258" s="23">
        <f t="shared" si="382"/>
        <v>8423327.4425184056</v>
      </c>
      <c r="K1258" s="23">
        <f t="shared" si="383"/>
        <v>687.26876248800022</v>
      </c>
      <c r="L1258" s="23">
        <f t="shared" si="384"/>
        <v>6459.135529129876</v>
      </c>
      <c r="N1258">
        <v>202212</v>
      </c>
      <c r="O1258" s="20" t="s">
        <v>29</v>
      </c>
      <c r="P1258" s="20" t="s">
        <v>5061</v>
      </c>
      <c r="Q1258">
        <v>18004.93</v>
      </c>
      <c r="R1258" s="21">
        <v>0.71</v>
      </c>
      <c r="S1258">
        <v>465.31</v>
      </c>
      <c r="T1258" s="21">
        <v>0.04</v>
      </c>
      <c r="U1258" s="11">
        <f t="shared" si="385"/>
        <v>511.340012</v>
      </c>
      <c r="V1258" s="23">
        <f t="shared" si="386"/>
        <v>2505.044228937254</v>
      </c>
      <c r="W1258" s="23">
        <f t="shared" si="387"/>
        <v>6275246.5889318418</v>
      </c>
      <c r="X1258" s="23">
        <f t="shared" si="388"/>
        <v>536.90701260000003</v>
      </c>
      <c r="Y1258" s="23">
        <f t="shared" si="389"/>
        <v>5521.4284698745078</v>
      </c>
      <c r="AA1258">
        <v>202212</v>
      </c>
      <c r="AB1258" s="20" t="s">
        <v>31</v>
      </c>
      <c r="AC1258" s="20" t="s">
        <v>5062</v>
      </c>
      <c r="AD1258">
        <v>191588.61</v>
      </c>
      <c r="AE1258" s="21">
        <v>0.72</v>
      </c>
      <c r="AF1258">
        <v>580.74339999999995</v>
      </c>
      <c r="AG1258" s="22">
        <v>4.1999999999999997E-3</v>
      </c>
      <c r="AH1258" s="11">
        <f t="shared" si="390"/>
        <v>579.36395663999986</v>
      </c>
      <c r="AI1258" s="23">
        <f t="shared" si="391"/>
        <v>8920.986644100085</v>
      </c>
      <c r="AJ1258" s="23">
        <f t="shared" si="392"/>
        <v>79584002.704212099</v>
      </c>
      <c r="AK1258" s="23">
        <f t="shared" si="393"/>
        <v>608.33215447199984</v>
      </c>
      <c r="AL1258" s="23">
        <f t="shared" si="394"/>
        <v>18421.337244840171</v>
      </c>
      <c r="AN1258">
        <v>202212</v>
      </c>
      <c r="AO1258" s="20" t="s">
        <v>33</v>
      </c>
      <c r="AP1258" s="20" t="s">
        <v>5063</v>
      </c>
      <c r="AQ1258">
        <v>1585.69</v>
      </c>
      <c r="AR1258" s="21">
        <v>0.86</v>
      </c>
      <c r="AS1258">
        <v>43.09</v>
      </c>
      <c r="AT1258">
        <v>3.1600000000000003E-2</v>
      </c>
      <c r="AU1258" s="11">
        <f t="shared" si="395"/>
        <v>43.092711440000009</v>
      </c>
      <c r="AV1258" s="23">
        <f t="shared" si="396"/>
        <v>238.55453129123626</v>
      </c>
      <c r="AW1258" s="23">
        <f t="shared" si="397"/>
        <v>56908.264399581421</v>
      </c>
      <c r="AX1258" s="23">
        <f t="shared" si="398"/>
        <v>45.247347012000013</v>
      </c>
      <c r="AY1258" s="23">
        <f t="shared" si="399"/>
        <v>520.20177402247248</v>
      </c>
      <c r="AZ1258" s="23"/>
      <c r="BA1258" s="23"/>
    </row>
    <row r="1259" spans="1:53">
      <c r="A1259">
        <v>202212</v>
      </c>
      <c r="B1259" s="20" t="s">
        <v>27</v>
      </c>
      <c r="C1259" s="20" t="s">
        <v>5064</v>
      </c>
      <c r="D1259">
        <v>7747.81</v>
      </c>
      <c r="E1259" s="21">
        <v>0.68</v>
      </c>
      <c r="F1259">
        <v>255.18</v>
      </c>
      <c r="G1259" s="22">
        <v>4.8399999999999999E-2</v>
      </c>
      <c r="H1259" s="11">
        <f t="shared" si="380"/>
        <v>254.99592272000004</v>
      </c>
      <c r="I1259" s="23">
        <f t="shared" si="381"/>
        <v>1130.6749542651335</v>
      </c>
      <c r="J1259" s="23">
        <f t="shared" si="382"/>
        <v>1278425.8522024616</v>
      </c>
      <c r="K1259" s="23">
        <f t="shared" si="383"/>
        <v>267.74571885600005</v>
      </c>
      <c r="L1259" s="23">
        <f t="shared" si="384"/>
        <v>2516.3458312502671</v>
      </c>
      <c r="N1259">
        <v>202212</v>
      </c>
      <c r="O1259" s="20" t="s">
        <v>29</v>
      </c>
      <c r="P1259" s="20" t="s">
        <v>5065</v>
      </c>
      <c r="Q1259">
        <v>18004.93</v>
      </c>
      <c r="R1259" s="21">
        <v>0.71</v>
      </c>
      <c r="S1259">
        <v>465.31</v>
      </c>
      <c r="T1259" s="21">
        <v>0.04</v>
      </c>
      <c r="U1259" s="11">
        <f t="shared" si="385"/>
        <v>511.340012</v>
      </c>
      <c r="V1259" s="23">
        <f t="shared" si="386"/>
        <v>2505.044228937254</v>
      </c>
      <c r="W1259" s="23">
        <f t="shared" si="387"/>
        <v>6275246.5889318418</v>
      </c>
      <c r="X1259" s="23">
        <f t="shared" si="388"/>
        <v>536.90701260000003</v>
      </c>
      <c r="Y1259" s="23">
        <f t="shared" si="389"/>
        <v>5521.4284698745078</v>
      </c>
      <c r="AA1259">
        <v>202212</v>
      </c>
      <c r="AB1259" s="20" t="s">
        <v>31</v>
      </c>
      <c r="AC1259" s="20" t="s">
        <v>5066</v>
      </c>
      <c r="AD1259">
        <v>181838.95</v>
      </c>
      <c r="AE1259" s="21">
        <v>0.72</v>
      </c>
      <c r="AF1259">
        <v>551.1902</v>
      </c>
      <c r="AG1259" s="22">
        <v>4.1999999999999997E-3</v>
      </c>
      <c r="AH1259" s="11">
        <f t="shared" si="390"/>
        <v>549.88098479999996</v>
      </c>
      <c r="AI1259" s="23">
        <f t="shared" si="391"/>
        <v>8467.0108746401129</v>
      </c>
      <c r="AJ1259" s="23">
        <f t="shared" si="392"/>
        <v>71690273.151273936</v>
      </c>
      <c r="AK1259" s="23">
        <f t="shared" si="393"/>
        <v>577.37503403999995</v>
      </c>
      <c r="AL1259" s="23">
        <f t="shared" si="394"/>
        <v>17483.902734080224</v>
      </c>
      <c r="AN1259">
        <v>202212</v>
      </c>
      <c r="AO1259" s="20" t="s">
        <v>33</v>
      </c>
      <c r="AP1259" s="20" t="s">
        <v>5067</v>
      </c>
      <c r="AQ1259">
        <v>1626.55</v>
      </c>
      <c r="AR1259" s="21">
        <v>0.86</v>
      </c>
      <c r="AS1259">
        <v>91.76</v>
      </c>
      <c r="AT1259">
        <v>6.5599999999999992E-2</v>
      </c>
      <c r="AU1259" s="11">
        <f t="shared" si="395"/>
        <v>91.763444799999974</v>
      </c>
      <c r="AV1259" s="23">
        <f t="shared" si="396"/>
        <v>346.32528781242024</v>
      </c>
      <c r="AW1259" s="23">
        <f t="shared" si="397"/>
        <v>119941.20497835572</v>
      </c>
      <c r="AX1259" s="23">
        <f t="shared" si="398"/>
        <v>96.351617039999979</v>
      </c>
      <c r="AY1259" s="23">
        <f t="shared" si="399"/>
        <v>784.41402042484049</v>
      </c>
      <c r="AZ1259" s="23"/>
      <c r="BA1259" s="23"/>
    </row>
    <row r="1260" spans="1:53">
      <c r="A1260">
        <v>202212</v>
      </c>
      <c r="B1260" s="20" t="s">
        <v>27</v>
      </c>
      <c r="C1260" s="20" t="s">
        <v>5068</v>
      </c>
      <c r="D1260">
        <v>119664.79</v>
      </c>
      <c r="E1260" s="21">
        <v>0.68</v>
      </c>
      <c r="F1260">
        <v>3941.2</v>
      </c>
      <c r="G1260" s="22">
        <v>4.8399999999999999E-2</v>
      </c>
      <c r="H1260" s="11">
        <f t="shared" si="380"/>
        <v>3938.4075684799996</v>
      </c>
      <c r="I1260" s="23">
        <f t="shared" si="381"/>
        <v>17463.254901758919</v>
      </c>
      <c r="J1260" s="23">
        <f t="shared" si="382"/>
        <v>304965271.76380694</v>
      </c>
      <c r="K1260" s="23">
        <f t="shared" si="383"/>
        <v>4135.3279469039999</v>
      </c>
      <c r="L1260" s="23">
        <f t="shared" si="384"/>
        <v>38864.917371997835</v>
      </c>
      <c r="N1260">
        <v>202212</v>
      </c>
      <c r="O1260" s="20" t="s">
        <v>29</v>
      </c>
      <c r="P1260" s="20" t="s">
        <v>5069</v>
      </c>
      <c r="Q1260">
        <v>19166.75</v>
      </c>
      <c r="R1260" s="21">
        <v>0.71</v>
      </c>
      <c r="S1260">
        <v>495.34</v>
      </c>
      <c r="T1260" s="21">
        <v>0.04</v>
      </c>
      <c r="U1260" s="11">
        <f t="shared" si="385"/>
        <v>544.33569999999997</v>
      </c>
      <c r="V1260" s="23">
        <f t="shared" si="386"/>
        <v>2666.6894275614022</v>
      </c>
      <c r="W1260" s="23">
        <f t="shared" si="387"/>
        <v>7111232.5030677589</v>
      </c>
      <c r="X1260" s="23">
        <f t="shared" si="388"/>
        <v>571.55248500000005</v>
      </c>
      <c r="Y1260" s="23">
        <f t="shared" si="389"/>
        <v>5877.7145551228041</v>
      </c>
      <c r="AA1260">
        <v>202212</v>
      </c>
      <c r="AB1260" s="20" t="s">
        <v>31</v>
      </c>
      <c r="AC1260" s="20" t="s">
        <v>5070</v>
      </c>
      <c r="AD1260">
        <v>172684.86</v>
      </c>
      <c r="AE1260" s="21">
        <v>0.72</v>
      </c>
      <c r="AF1260">
        <v>523.44230000000005</v>
      </c>
      <c r="AG1260" s="22">
        <v>4.1999999999999997E-3</v>
      </c>
      <c r="AH1260" s="11">
        <f t="shared" si="390"/>
        <v>522.19901663999985</v>
      </c>
      <c r="AI1260" s="23">
        <f t="shared" si="391"/>
        <v>8040.7667746965381</v>
      </c>
      <c r="AJ1260" s="23">
        <f t="shared" si="392"/>
        <v>64653930.325063765</v>
      </c>
      <c r="AK1260" s="23">
        <f t="shared" si="393"/>
        <v>548.30896747199984</v>
      </c>
      <c r="AL1260" s="23">
        <f t="shared" si="394"/>
        <v>16603.732566033075</v>
      </c>
      <c r="AN1260">
        <v>202212</v>
      </c>
      <c r="AO1260" s="20" t="s">
        <v>33</v>
      </c>
      <c r="AP1260" s="20" t="s">
        <v>5071</v>
      </c>
      <c r="AQ1260">
        <v>1273.0999999999999</v>
      </c>
      <c r="AR1260" s="21">
        <v>0.86</v>
      </c>
      <c r="AS1260">
        <v>32.08</v>
      </c>
      <c r="AT1260">
        <v>2.9300000000000003E-2</v>
      </c>
      <c r="AU1260" s="11">
        <f t="shared" si="395"/>
        <v>32.079573800000006</v>
      </c>
      <c r="AV1260" s="23">
        <f t="shared" si="396"/>
        <v>184.64489051398405</v>
      </c>
      <c r="AW1260" s="23">
        <f t="shared" si="397"/>
        <v>34093.735592921155</v>
      </c>
      <c r="AX1260" s="23">
        <f t="shared" si="398"/>
        <v>33.683552490000011</v>
      </c>
      <c r="AY1260" s="23">
        <f t="shared" si="399"/>
        <v>401.3693548279681</v>
      </c>
      <c r="AZ1260" s="23"/>
      <c r="BA1260" s="23"/>
    </row>
    <row r="1261" spans="1:53">
      <c r="A1261">
        <v>202212</v>
      </c>
      <c r="B1261" s="20" t="s">
        <v>27</v>
      </c>
      <c r="C1261" s="20" t="s">
        <v>5072</v>
      </c>
      <c r="D1261">
        <v>105951</v>
      </c>
      <c r="E1261" s="21">
        <v>0.68</v>
      </c>
      <c r="F1261">
        <v>3489.53</v>
      </c>
      <c r="G1261" s="22">
        <v>4.8399999999999999E-2</v>
      </c>
      <c r="H1261" s="11">
        <f t="shared" si="380"/>
        <v>3487.0593120000003</v>
      </c>
      <c r="I1261" s="23">
        <f t="shared" si="381"/>
        <v>15461.935963755583</v>
      </c>
      <c r="J1261" s="23">
        <f t="shared" si="382"/>
        <v>239071463.74727827</v>
      </c>
      <c r="K1261" s="23">
        <f t="shared" si="383"/>
        <v>3661.4122776000004</v>
      </c>
      <c r="L1261" s="23">
        <f t="shared" si="384"/>
        <v>34410.931239511163</v>
      </c>
      <c r="N1261">
        <v>202212</v>
      </c>
      <c r="O1261" s="20" t="s">
        <v>29</v>
      </c>
      <c r="P1261" s="20" t="s">
        <v>5073</v>
      </c>
      <c r="Q1261">
        <v>14598.57</v>
      </c>
      <c r="R1261" s="21">
        <v>0.71</v>
      </c>
      <c r="S1261">
        <v>377.28</v>
      </c>
      <c r="T1261" s="21">
        <v>0.04</v>
      </c>
      <c r="U1261" s="11">
        <f t="shared" si="385"/>
        <v>414.59938799999998</v>
      </c>
      <c r="V1261" s="23">
        <f t="shared" si="386"/>
        <v>2031.1138965403657</v>
      </c>
      <c r="W1261" s="23">
        <f t="shared" si="387"/>
        <v>4125423.6607193872</v>
      </c>
      <c r="X1261" s="23">
        <f t="shared" si="388"/>
        <v>435.32935739999999</v>
      </c>
      <c r="Y1261" s="23">
        <f t="shared" si="389"/>
        <v>4476.827181080731</v>
      </c>
      <c r="AA1261">
        <v>202212</v>
      </c>
      <c r="AB1261" s="20" t="s">
        <v>31</v>
      </c>
      <c r="AC1261" s="20" t="s">
        <v>5074</v>
      </c>
      <c r="AD1261">
        <v>205679.08</v>
      </c>
      <c r="AE1261" s="21">
        <v>0.72</v>
      </c>
      <c r="AF1261">
        <v>623.45439999999996</v>
      </c>
      <c r="AG1261" s="22">
        <v>4.1999999999999997E-3</v>
      </c>
      <c r="AH1261" s="11">
        <f t="shared" si="390"/>
        <v>621.9735379199999</v>
      </c>
      <c r="AI1261" s="23">
        <f t="shared" si="391"/>
        <v>9577.0845962648455</v>
      </c>
      <c r="AJ1261" s="23">
        <f t="shared" si="392"/>
        <v>91720549.364013374</v>
      </c>
      <c r="AK1261" s="23">
        <f t="shared" si="393"/>
        <v>653.07221481599993</v>
      </c>
      <c r="AL1261" s="23">
        <f t="shared" si="394"/>
        <v>19776.14273044969</v>
      </c>
      <c r="AN1261">
        <v>202212</v>
      </c>
      <c r="AO1261" s="20" t="s">
        <v>33</v>
      </c>
      <c r="AP1261" s="20" t="s">
        <v>5075</v>
      </c>
      <c r="AQ1261">
        <v>3343.76</v>
      </c>
      <c r="AR1261" s="21">
        <v>0.86</v>
      </c>
      <c r="AS1261">
        <v>70.739999999999995</v>
      </c>
      <c r="AT1261">
        <v>2.46E-2</v>
      </c>
      <c r="AU1261" s="11">
        <f t="shared" si="395"/>
        <v>70.740586559999997</v>
      </c>
      <c r="AV1261" s="23">
        <f t="shared" si="396"/>
        <v>445.44334882091522</v>
      </c>
      <c r="AW1261" s="23">
        <f t="shared" si="397"/>
        <v>198419.77700879154</v>
      </c>
      <c r="AX1261" s="23">
        <f t="shared" si="398"/>
        <v>74.277615888</v>
      </c>
      <c r="AY1261" s="23">
        <f t="shared" si="399"/>
        <v>961.62728420183043</v>
      </c>
      <c r="AZ1261" s="23"/>
      <c r="BA1261" s="23"/>
    </row>
    <row r="1262" spans="1:53">
      <c r="A1262">
        <v>202212</v>
      </c>
      <c r="B1262" s="20" t="s">
        <v>27</v>
      </c>
      <c r="C1262" s="20" t="s">
        <v>5076</v>
      </c>
      <c r="D1262">
        <v>30921.65</v>
      </c>
      <c r="E1262" s="21">
        <v>0.68</v>
      </c>
      <c r="F1262">
        <v>1018.42</v>
      </c>
      <c r="G1262" s="22">
        <v>4.8399999999999999E-2</v>
      </c>
      <c r="H1262" s="11">
        <f t="shared" si="380"/>
        <v>1017.6933448000001</v>
      </c>
      <c r="I1262" s="23">
        <f t="shared" si="381"/>
        <v>4512.5442156625495</v>
      </c>
      <c r="J1262" s="23">
        <f t="shared" si="382"/>
        <v>20363055.298309535</v>
      </c>
      <c r="K1262" s="23">
        <f t="shared" si="383"/>
        <v>1068.5780120400002</v>
      </c>
      <c r="L1262" s="23">
        <f t="shared" si="384"/>
        <v>10042.781776125099</v>
      </c>
      <c r="N1262">
        <v>202212</v>
      </c>
      <c r="O1262" s="20" t="s">
        <v>29</v>
      </c>
      <c r="P1262" s="20" t="s">
        <v>5077</v>
      </c>
      <c r="Q1262">
        <v>17031.689999999999</v>
      </c>
      <c r="R1262" s="21">
        <v>0.71</v>
      </c>
      <c r="S1262">
        <v>440.16</v>
      </c>
      <c r="T1262" s="21">
        <v>0.04</v>
      </c>
      <c r="U1262" s="11">
        <f t="shared" si="385"/>
        <v>483.69999599999994</v>
      </c>
      <c r="V1262" s="23">
        <f t="shared" si="386"/>
        <v>2369.6363575725281</v>
      </c>
      <c r="W1262" s="23">
        <f t="shared" si="387"/>
        <v>5615176.4671295984</v>
      </c>
      <c r="X1262" s="23">
        <f t="shared" si="388"/>
        <v>507.88499579999996</v>
      </c>
      <c r="Y1262" s="23">
        <f t="shared" si="389"/>
        <v>5222.9727111450566</v>
      </c>
      <c r="AA1262">
        <v>202212</v>
      </c>
      <c r="AB1262" s="20" t="s">
        <v>31</v>
      </c>
      <c r="AC1262" s="20" t="s">
        <v>5078</v>
      </c>
      <c r="AD1262">
        <v>206256.19</v>
      </c>
      <c r="AE1262" s="21">
        <v>0.72</v>
      </c>
      <c r="AF1262">
        <v>625.2038</v>
      </c>
      <c r="AG1262" s="22">
        <v>4.1999999999999997E-3</v>
      </c>
      <c r="AH1262" s="11">
        <f t="shared" si="390"/>
        <v>623.71871855999996</v>
      </c>
      <c r="AI1262" s="23">
        <f t="shared" si="391"/>
        <v>9603.9567083500915</v>
      </c>
      <c r="AJ1262" s="23">
        <f t="shared" si="392"/>
        <v>92235984.455862731</v>
      </c>
      <c r="AK1262" s="23">
        <f t="shared" si="393"/>
        <v>654.90465448800001</v>
      </c>
      <c r="AL1262" s="23">
        <f t="shared" si="394"/>
        <v>19831.632135260184</v>
      </c>
      <c r="AN1262">
        <v>202212</v>
      </c>
      <c r="AO1262" s="20" t="s">
        <v>33</v>
      </c>
      <c r="AP1262" s="20" t="s">
        <v>5079</v>
      </c>
      <c r="AQ1262">
        <v>1480.14</v>
      </c>
      <c r="AR1262" s="21">
        <v>0.86</v>
      </c>
      <c r="AS1262">
        <v>4.58</v>
      </c>
      <c r="AT1262">
        <v>3.5999999999999999E-3</v>
      </c>
      <c r="AU1262" s="11">
        <f t="shared" si="395"/>
        <v>4.5825134399999996</v>
      </c>
      <c r="AV1262" s="23">
        <f t="shared" si="396"/>
        <v>76.237624645724594</v>
      </c>
      <c r="AW1262" s="23">
        <f t="shared" si="397"/>
        <v>5812.1754116223938</v>
      </c>
      <c r="AX1262" s="23">
        <f t="shared" si="398"/>
        <v>4.8116391119999999</v>
      </c>
      <c r="AY1262" s="23">
        <f t="shared" si="399"/>
        <v>157.0577627314492</v>
      </c>
      <c r="AZ1262" s="23"/>
      <c r="BA1262" s="23"/>
    </row>
    <row r="1263" spans="1:53">
      <c r="A1263">
        <v>202212</v>
      </c>
      <c r="B1263" s="20" t="s">
        <v>27</v>
      </c>
      <c r="C1263" s="20" t="s">
        <v>5080</v>
      </c>
      <c r="D1263">
        <v>21986.13</v>
      </c>
      <c r="E1263" s="21">
        <v>0.68</v>
      </c>
      <c r="F1263">
        <v>724.12</v>
      </c>
      <c r="G1263" s="22">
        <v>4.8399999999999999E-2</v>
      </c>
      <c r="H1263" s="11">
        <f t="shared" si="380"/>
        <v>723.60751056000004</v>
      </c>
      <c r="I1263" s="23">
        <f t="shared" si="381"/>
        <v>3208.5410628574109</v>
      </c>
      <c r="J1263" s="23">
        <f t="shared" si="382"/>
        <v>10294735.752042163</v>
      </c>
      <c r="K1263" s="23">
        <f t="shared" si="383"/>
        <v>759.78788608800005</v>
      </c>
      <c r="L1263" s="23">
        <f t="shared" si="384"/>
        <v>7140.6896362748221</v>
      </c>
      <c r="N1263">
        <v>202212</v>
      </c>
      <c r="O1263" s="20" t="s">
        <v>29</v>
      </c>
      <c r="P1263" s="20" t="s">
        <v>5081</v>
      </c>
      <c r="Q1263">
        <v>27959.48</v>
      </c>
      <c r="R1263" s="21">
        <v>0.71</v>
      </c>
      <c r="S1263">
        <v>722.58</v>
      </c>
      <c r="T1263" s="21">
        <v>0.04</v>
      </c>
      <c r="U1263" s="11">
        <f t="shared" si="385"/>
        <v>794.04923199999996</v>
      </c>
      <c r="V1263" s="23">
        <f t="shared" si="386"/>
        <v>3890.0308980977193</v>
      </c>
      <c r="W1263" s="23">
        <f t="shared" si="387"/>
        <v>15132340.388154948</v>
      </c>
      <c r="X1263" s="23">
        <f t="shared" si="388"/>
        <v>833.75169359999995</v>
      </c>
      <c r="Y1263" s="23">
        <f t="shared" si="389"/>
        <v>8574.1110281954388</v>
      </c>
      <c r="AA1263">
        <v>202212</v>
      </c>
      <c r="AB1263" s="20" t="s">
        <v>31</v>
      </c>
      <c r="AC1263" s="20" t="s">
        <v>5082</v>
      </c>
      <c r="AD1263">
        <v>105955.33</v>
      </c>
      <c r="AE1263" s="21">
        <v>0.72</v>
      </c>
      <c r="AF1263">
        <v>321.17180000000002</v>
      </c>
      <c r="AG1263" s="22">
        <v>4.1999999999999997E-3</v>
      </c>
      <c r="AH1263" s="11">
        <f t="shared" si="390"/>
        <v>320.40891791999996</v>
      </c>
      <c r="AI1263" s="23">
        <f t="shared" si="391"/>
        <v>4933.6235791951158</v>
      </c>
      <c r="AJ1263" s="23">
        <f t="shared" si="392"/>
        <v>24340641.621190026</v>
      </c>
      <c r="AK1263" s="23">
        <f t="shared" si="393"/>
        <v>336.42936381599998</v>
      </c>
      <c r="AL1263" s="23">
        <f t="shared" si="394"/>
        <v>10187.656076310232</v>
      </c>
      <c r="AN1263">
        <v>202212</v>
      </c>
      <c r="AO1263" s="20" t="s">
        <v>33</v>
      </c>
      <c r="AP1263" s="20" t="s">
        <v>5083</v>
      </c>
      <c r="AQ1263">
        <v>1217.8499999999999</v>
      </c>
      <c r="AR1263" s="21">
        <v>0.86</v>
      </c>
      <c r="AS1263">
        <v>3.14</v>
      </c>
      <c r="AT1263">
        <v>3.0000000000000001E-3</v>
      </c>
      <c r="AU1263" s="11">
        <f t="shared" si="395"/>
        <v>3.1420529999999998</v>
      </c>
      <c r="AV1263" s="23">
        <f t="shared" si="396"/>
        <v>57.279663533824902</v>
      </c>
      <c r="AW1263" s="23">
        <f t="shared" si="397"/>
        <v>3280.9598545481904</v>
      </c>
      <c r="AX1263" s="23">
        <f t="shared" si="398"/>
        <v>3.2991556499999999</v>
      </c>
      <c r="AY1263" s="23">
        <f t="shared" si="399"/>
        <v>117.70138006764981</v>
      </c>
      <c r="AZ1263" s="23"/>
      <c r="BA1263" s="23"/>
    </row>
    <row r="1264" spans="1:53">
      <c r="A1264">
        <v>202212</v>
      </c>
      <c r="B1264" s="20" t="s">
        <v>27</v>
      </c>
      <c r="C1264" s="20" t="s">
        <v>5084</v>
      </c>
      <c r="D1264">
        <v>40131.300000000003</v>
      </c>
      <c r="E1264" s="21">
        <v>0.68</v>
      </c>
      <c r="F1264">
        <v>1321.74</v>
      </c>
      <c r="G1264" s="22">
        <v>4.8399999999999999E-2</v>
      </c>
      <c r="H1264" s="11">
        <f t="shared" si="380"/>
        <v>1320.8013456000001</v>
      </c>
      <c r="I1264" s="23">
        <f t="shared" si="381"/>
        <v>5856.5524699367106</v>
      </c>
      <c r="J1264" s="23">
        <f t="shared" si="382"/>
        <v>34299206.833121784</v>
      </c>
      <c r="K1264" s="23">
        <f t="shared" si="383"/>
        <v>1386.8414128800002</v>
      </c>
      <c r="L1264" s="23">
        <f t="shared" si="384"/>
        <v>13033.906285473422</v>
      </c>
      <c r="N1264">
        <v>202212</v>
      </c>
      <c r="O1264" s="20" t="s">
        <v>29</v>
      </c>
      <c r="P1264" s="20" t="s">
        <v>5085</v>
      </c>
      <c r="Q1264">
        <v>35523.26</v>
      </c>
      <c r="R1264" s="21">
        <v>0.71</v>
      </c>
      <c r="S1264">
        <v>918.06</v>
      </c>
      <c r="T1264" s="21">
        <v>0.04</v>
      </c>
      <c r="U1264" s="11">
        <f t="shared" si="385"/>
        <v>1008.860584</v>
      </c>
      <c r="V1264" s="23">
        <f t="shared" si="386"/>
        <v>4942.3873048124933</v>
      </c>
      <c r="W1264" s="23">
        <f t="shared" si="387"/>
        <v>24427192.270771701</v>
      </c>
      <c r="X1264" s="23">
        <f t="shared" si="388"/>
        <v>1059.3036132</v>
      </c>
      <c r="Y1264" s="23">
        <f t="shared" si="389"/>
        <v>10893.635193624987</v>
      </c>
      <c r="AA1264">
        <v>202212</v>
      </c>
      <c r="AB1264" s="20" t="s">
        <v>31</v>
      </c>
      <c r="AC1264" s="20" t="s">
        <v>5086</v>
      </c>
      <c r="AD1264">
        <v>153335.20000000001</v>
      </c>
      <c r="AE1264" s="21">
        <v>0.72</v>
      </c>
      <c r="AF1264">
        <v>464.78969999999998</v>
      </c>
      <c r="AG1264" s="22">
        <v>4.1999999999999997E-3</v>
      </c>
      <c r="AH1264" s="11">
        <f t="shared" si="390"/>
        <v>463.68564479999998</v>
      </c>
      <c r="AI1264" s="23">
        <f t="shared" si="391"/>
        <v>7139.7838904432547</v>
      </c>
      <c r="AJ1264" s="23">
        <f t="shared" si="392"/>
        <v>50976514.002233021</v>
      </c>
      <c r="AK1264" s="23">
        <f t="shared" si="393"/>
        <v>486.86992703999999</v>
      </c>
      <c r="AL1264" s="23">
        <f t="shared" si="394"/>
        <v>14743.253425686509</v>
      </c>
      <c r="AN1264">
        <v>202212</v>
      </c>
      <c r="AO1264" s="20" t="s">
        <v>33</v>
      </c>
      <c r="AP1264" s="20" t="s">
        <v>5087</v>
      </c>
      <c r="AQ1264">
        <v>2101.16</v>
      </c>
      <c r="AR1264" s="21">
        <v>0.86</v>
      </c>
      <c r="AS1264">
        <v>56.38</v>
      </c>
      <c r="AT1264">
        <v>3.1200000000000002E-2</v>
      </c>
      <c r="AU1264" s="11">
        <f t="shared" si="395"/>
        <v>56.37832512</v>
      </c>
      <c r="AV1264" s="23">
        <f t="shared" si="396"/>
        <v>314.16075923088056</v>
      </c>
      <c r="AW1264" s="23">
        <f t="shared" si="397"/>
        <v>98696.982640523303</v>
      </c>
      <c r="AX1264" s="23">
        <f t="shared" si="398"/>
        <v>59.197241376000001</v>
      </c>
      <c r="AY1264" s="23">
        <f t="shared" si="399"/>
        <v>684.69984358176112</v>
      </c>
      <c r="AZ1264" s="23"/>
      <c r="BA1264" s="23"/>
    </row>
    <row r="1265" spans="1:53">
      <c r="A1265">
        <v>202212</v>
      </c>
      <c r="B1265" s="20" t="s">
        <v>27</v>
      </c>
      <c r="C1265" s="20" t="s">
        <v>5088</v>
      </c>
      <c r="D1265">
        <v>33292.080000000002</v>
      </c>
      <c r="E1265" s="21">
        <v>0.68</v>
      </c>
      <c r="F1265">
        <v>1096.49</v>
      </c>
      <c r="G1265" s="22">
        <v>4.8399999999999999E-2</v>
      </c>
      <c r="H1265" s="11">
        <f t="shared" si="380"/>
        <v>1095.7089369600001</v>
      </c>
      <c r="I1265" s="23">
        <f t="shared" si="381"/>
        <v>4858.472398186218</v>
      </c>
      <c r="J1265" s="23">
        <f t="shared" si="382"/>
        <v>23604754.04393734</v>
      </c>
      <c r="K1265" s="23">
        <f t="shared" si="383"/>
        <v>1150.4943838080001</v>
      </c>
      <c r="L1265" s="23">
        <f t="shared" si="384"/>
        <v>10812.653733332436</v>
      </c>
      <c r="N1265">
        <v>202212</v>
      </c>
      <c r="O1265" s="20" t="s">
        <v>29</v>
      </c>
      <c r="P1265" s="20" t="s">
        <v>5089</v>
      </c>
      <c r="Q1265">
        <v>16276.4</v>
      </c>
      <c r="R1265" s="21">
        <v>0.71</v>
      </c>
      <c r="S1265">
        <v>420.64</v>
      </c>
      <c r="T1265" s="21">
        <v>0.04</v>
      </c>
      <c r="U1265" s="11">
        <f t="shared" si="385"/>
        <v>462.24975999999998</v>
      </c>
      <c r="V1265" s="23">
        <f t="shared" si="386"/>
        <v>2264.5520914479712</v>
      </c>
      <c r="W1265" s="23">
        <f t="shared" si="387"/>
        <v>5128196.1748813801</v>
      </c>
      <c r="X1265" s="23">
        <f t="shared" si="388"/>
        <v>485.36224800000002</v>
      </c>
      <c r="Y1265" s="23">
        <f t="shared" si="389"/>
        <v>4991.3539428959421</v>
      </c>
      <c r="AA1265">
        <v>202212</v>
      </c>
      <c r="AB1265" s="20" t="s">
        <v>31</v>
      </c>
      <c r="AC1265" s="20" t="s">
        <v>5090</v>
      </c>
      <c r="AD1265">
        <v>167734.28</v>
      </c>
      <c r="AE1265" s="21">
        <v>0.72</v>
      </c>
      <c r="AF1265">
        <v>508.43610000000001</v>
      </c>
      <c r="AG1265" s="22">
        <v>4.1999999999999997E-3</v>
      </c>
      <c r="AH1265" s="11">
        <f t="shared" si="390"/>
        <v>507.22846271999992</v>
      </c>
      <c r="AI1265" s="23">
        <f t="shared" si="391"/>
        <v>7810.2517244513865</v>
      </c>
      <c r="AJ1265" s="23">
        <f t="shared" si="392"/>
        <v>61000031.999295853</v>
      </c>
      <c r="AK1265" s="23">
        <f t="shared" si="393"/>
        <v>532.58988585599991</v>
      </c>
      <c r="AL1265" s="23">
        <f t="shared" si="394"/>
        <v>16127.731911622774</v>
      </c>
      <c r="AN1265">
        <v>202212</v>
      </c>
      <c r="AO1265" s="20" t="s">
        <v>33</v>
      </c>
      <c r="AP1265" s="20" t="s">
        <v>5091</v>
      </c>
      <c r="AQ1265">
        <v>1071.98</v>
      </c>
      <c r="AR1265" s="21">
        <v>0.86</v>
      </c>
      <c r="AS1265">
        <v>59.37</v>
      </c>
      <c r="AT1265">
        <v>6.4399999999999999E-2</v>
      </c>
      <c r="AU1265" s="11">
        <f t="shared" si="395"/>
        <v>59.370540319999996</v>
      </c>
      <c r="AV1265" s="23">
        <f t="shared" si="396"/>
        <v>226.2940704053735</v>
      </c>
      <c r="AW1265" s="23">
        <f t="shared" si="397"/>
        <v>51209.006300632143</v>
      </c>
      <c r="AX1265" s="23">
        <f t="shared" si="398"/>
        <v>62.339067335999999</v>
      </c>
      <c r="AY1265" s="23">
        <f t="shared" si="399"/>
        <v>511.95868113074698</v>
      </c>
      <c r="AZ1265" s="23"/>
      <c r="BA1265" s="23"/>
    </row>
    <row r="1266" spans="1:53">
      <c r="A1266">
        <v>202212</v>
      </c>
      <c r="B1266" s="20" t="s">
        <v>27</v>
      </c>
      <c r="C1266" s="20" t="s">
        <v>5092</v>
      </c>
      <c r="D1266">
        <v>22440.12</v>
      </c>
      <c r="E1266" s="21">
        <v>0.68</v>
      </c>
      <c r="F1266">
        <v>739.07</v>
      </c>
      <c r="G1266" s="22">
        <v>4.8399999999999999E-2</v>
      </c>
      <c r="H1266" s="11">
        <f t="shared" si="380"/>
        <v>738.54922943999998</v>
      </c>
      <c r="I1266" s="23">
        <f t="shared" si="381"/>
        <v>3274.7939940065776</v>
      </c>
      <c r="J1266" s="23">
        <f t="shared" si="382"/>
        <v>10724275.703181552</v>
      </c>
      <c r="K1266" s="23">
        <f t="shared" si="383"/>
        <v>775.47669091199998</v>
      </c>
      <c r="L1266" s="23">
        <f t="shared" si="384"/>
        <v>7288.1372174531552</v>
      </c>
      <c r="N1266">
        <v>202212</v>
      </c>
      <c r="O1266" s="20" t="s">
        <v>29</v>
      </c>
      <c r="P1266" s="20" t="s">
        <v>5093</v>
      </c>
      <c r="Q1266">
        <v>19471.810000000001</v>
      </c>
      <c r="R1266" s="21">
        <v>0.71</v>
      </c>
      <c r="S1266">
        <v>503.22</v>
      </c>
      <c r="T1266" s="21">
        <v>0.04</v>
      </c>
      <c r="U1266" s="11">
        <f t="shared" si="385"/>
        <v>552.99940400000003</v>
      </c>
      <c r="V1266" s="23">
        <f t="shared" si="386"/>
        <v>2709.1327357264213</v>
      </c>
      <c r="W1266" s="23">
        <f t="shared" si="387"/>
        <v>7339400.1797845233</v>
      </c>
      <c r="X1266" s="23">
        <f t="shared" si="388"/>
        <v>580.64937420000001</v>
      </c>
      <c r="Y1266" s="23">
        <f t="shared" si="389"/>
        <v>5971.2648754528427</v>
      </c>
      <c r="AA1266">
        <v>202212</v>
      </c>
      <c r="AB1266" s="20" t="s">
        <v>31</v>
      </c>
      <c r="AC1266" s="20" t="s">
        <v>5094</v>
      </c>
      <c r="AD1266">
        <v>232788.11</v>
      </c>
      <c r="AE1266" s="21">
        <v>0.72</v>
      </c>
      <c r="AF1266">
        <v>705.62729999999999</v>
      </c>
      <c r="AG1266" s="22">
        <v>4.1999999999999997E-3</v>
      </c>
      <c r="AH1266" s="11">
        <f t="shared" si="390"/>
        <v>703.95124463999991</v>
      </c>
      <c r="AI1266" s="23">
        <f t="shared" si="391"/>
        <v>10839.368896800815</v>
      </c>
      <c r="AJ1266" s="23">
        <f t="shared" si="392"/>
        <v>117491918.08093293</v>
      </c>
      <c r="AK1266" s="23">
        <f t="shared" si="393"/>
        <v>739.14880687199991</v>
      </c>
      <c r="AL1266" s="23">
        <f t="shared" si="394"/>
        <v>22382.689038241631</v>
      </c>
      <c r="AN1266">
        <v>202212</v>
      </c>
      <c r="AO1266" s="20" t="s">
        <v>33</v>
      </c>
      <c r="AP1266" s="20" t="s">
        <v>5095</v>
      </c>
      <c r="AQ1266">
        <v>2359.4299999999998</v>
      </c>
      <c r="AR1266" s="21">
        <v>0.86</v>
      </c>
      <c r="AS1266">
        <v>151.37</v>
      </c>
      <c r="AT1266">
        <v>7.46E-2</v>
      </c>
      <c r="AU1266" s="11">
        <f t="shared" si="395"/>
        <v>151.37159107999997</v>
      </c>
      <c r="AV1266" s="23">
        <f t="shared" si="396"/>
        <v>533.13808747446444</v>
      </c>
      <c r="AW1266" s="23">
        <f t="shared" si="397"/>
        <v>284236.22031592968</v>
      </c>
      <c r="AX1266" s="23">
        <f t="shared" si="398"/>
        <v>158.94017063399997</v>
      </c>
      <c r="AY1266" s="23">
        <f t="shared" si="399"/>
        <v>1217.6477660289288</v>
      </c>
      <c r="AZ1266" s="23"/>
      <c r="BA1266" s="23"/>
    </row>
    <row r="1267" spans="1:53">
      <c r="A1267">
        <v>202212</v>
      </c>
      <c r="B1267" s="20" t="s">
        <v>27</v>
      </c>
      <c r="C1267" s="20" t="s">
        <v>5096</v>
      </c>
      <c r="D1267">
        <v>28114.400000000001</v>
      </c>
      <c r="E1267" s="21">
        <v>0.68</v>
      </c>
      <c r="F1267">
        <v>925.96</v>
      </c>
      <c r="G1267" s="22">
        <v>4.8399999999999999E-2</v>
      </c>
      <c r="H1267" s="11">
        <f t="shared" si="380"/>
        <v>925.3011328</v>
      </c>
      <c r="I1267" s="23">
        <f t="shared" si="381"/>
        <v>4102.868802176572</v>
      </c>
      <c r="J1267" s="23">
        <f t="shared" si="382"/>
        <v>16833532.407873817</v>
      </c>
      <c r="K1267" s="23">
        <f t="shared" si="383"/>
        <v>971.56618944000002</v>
      </c>
      <c r="L1267" s="23">
        <f t="shared" si="384"/>
        <v>9131.0387371531433</v>
      </c>
      <c r="N1267">
        <v>202212</v>
      </c>
      <c r="O1267" s="20" t="s">
        <v>29</v>
      </c>
      <c r="P1267" s="20" t="s">
        <v>5097</v>
      </c>
      <c r="Q1267">
        <v>24065.15</v>
      </c>
      <c r="R1267" s="21">
        <v>0.71</v>
      </c>
      <c r="S1267">
        <v>621.92999999999995</v>
      </c>
      <c r="T1267" s="21">
        <v>0.04</v>
      </c>
      <c r="U1267" s="11">
        <f t="shared" si="385"/>
        <v>683.45025999999996</v>
      </c>
      <c r="V1267" s="23">
        <f t="shared" si="386"/>
        <v>3348.2088031449921</v>
      </c>
      <c r="W1267" s="23">
        <f t="shared" si="387"/>
        <v>11210502.18945762</v>
      </c>
      <c r="X1267" s="23">
        <f t="shared" si="388"/>
        <v>717.62277299999994</v>
      </c>
      <c r="Y1267" s="23">
        <f t="shared" si="389"/>
        <v>7379.8678662899838</v>
      </c>
      <c r="AA1267">
        <v>202212</v>
      </c>
      <c r="AB1267" s="20" t="s">
        <v>31</v>
      </c>
      <c r="AC1267" s="20" t="s">
        <v>5098</v>
      </c>
      <c r="AD1267">
        <v>202387.59</v>
      </c>
      <c r="AE1267" s="21">
        <v>0.72</v>
      </c>
      <c r="AF1267">
        <v>613.47730000000001</v>
      </c>
      <c r="AG1267" s="22">
        <v>4.1999999999999997E-3</v>
      </c>
      <c r="AH1267" s="11">
        <f t="shared" si="390"/>
        <v>612.02007215999993</v>
      </c>
      <c r="AI1267" s="23">
        <f t="shared" si="391"/>
        <v>9423.8221537366135</v>
      </c>
      <c r="AJ1267" s="23">
        <f t="shared" si="392"/>
        <v>88808423.985256985</v>
      </c>
      <c r="AK1267" s="23">
        <f t="shared" si="393"/>
        <v>642.62107576799997</v>
      </c>
      <c r="AL1267" s="23">
        <f t="shared" si="394"/>
        <v>19459.664379633228</v>
      </c>
      <c r="AN1267">
        <v>202212</v>
      </c>
      <c r="AO1267" s="20" t="s">
        <v>33</v>
      </c>
      <c r="AP1267" s="20" t="s">
        <v>5099</v>
      </c>
      <c r="AQ1267">
        <v>955.8</v>
      </c>
      <c r="AR1267" s="21">
        <v>0.86</v>
      </c>
      <c r="AS1267">
        <v>22.19</v>
      </c>
      <c r="AT1267">
        <v>2.7000000000000003E-2</v>
      </c>
      <c r="AU1267" s="11">
        <f t="shared" si="395"/>
        <v>22.193676</v>
      </c>
      <c r="AV1267" s="23">
        <f t="shared" si="396"/>
        <v>133.23053739100141</v>
      </c>
      <c r="AW1267" s="23">
        <f t="shared" si="397"/>
        <v>17750.376093495022</v>
      </c>
      <c r="AX1267" s="23">
        <f t="shared" si="398"/>
        <v>23.303359800000003</v>
      </c>
      <c r="AY1267" s="23">
        <f t="shared" si="399"/>
        <v>288.65475078200279</v>
      </c>
      <c r="AZ1267" s="23"/>
      <c r="BA1267" s="23"/>
    </row>
    <row r="1268" spans="1:53">
      <c r="A1268">
        <v>202212</v>
      </c>
      <c r="B1268" s="20" t="s">
        <v>27</v>
      </c>
      <c r="C1268" s="20" t="s">
        <v>5100</v>
      </c>
      <c r="D1268">
        <v>35303.89</v>
      </c>
      <c r="E1268" s="21">
        <v>0.68</v>
      </c>
      <c r="F1268">
        <v>1162.75</v>
      </c>
      <c r="G1268" s="22">
        <v>4.8399999999999999E-2</v>
      </c>
      <c r="H1268" s="11">
        <f t="shared" si="380"/>
        <v>1161.92162768</v>
      </c>
      <c r="I1268" s="23">
        <f t="shared" si="381"/>
        <v>5152.065449608509</v>
      </c>
      <c r="J1268" s="23">
        <f t="shared" si="382"/>
        <v>26543778.397049729</v>
      </c>
      <c r="K1268" s="23">
        <f t="shared" si="383"/>
        <v>1220.017709064</v>
      </c>
      <c r="L1268" s="23">
        <f t="shared" si="384"/>
        <v>11466.052526897018</v>
      </c>
      <c r="N1268">
        <v>202212</v>
      </c>
      <c r="O1268" s="20" t="s">
        <v>29</v>
      </c>
      <c r="P1268" s="20" t="s">
        <v>5101</v>
      </c>
      <c r="Q1268">
        <v>113835.15</v>
      </c>
      <c r="R1268" s="21">
        <v>0.71</v>
      </c>
      <c r="S1268">
        <v>2941.95</v>
      </c>
      <c r="T1268" s="21">
        <v>0.04</v>
      </c>
      <c r="U1268" s="11">
        <f t="shared" si="385"/>
        <v>3232.9182599999995</v>
      </c>
      <c r="V1268" s="23">
        <f t="shared" si="386"/>
        <v>15838.000234252875</v>
      </c>
      <c r="W1268" s="23">
        <f t="shared" si="387"/>
        <v>250842251.42019412</v>
      </c>
      <c r="X1268" s="23">
        <f t="shared" si="388"/>
        <v>3394.5641729999998</v>
      </c>
      <c r="Y1268" s="23">
        <f t="shared" si="389"/>
        <v>34908.918728505749</v>
      </c>
      <c r="AA1268">
        <v>202212</v>
      </c>
      <c r="AB1268" s="20" t="s">
        <v>31</v>
      </c>
      <c r="AC1268" s="20" t="s">
        <v>5102</v>
      </c>
      <c r="AD1268">
        <v>161377.06</v>
      </c>
      <c r="AE1268" s="21">
        <v>0.72</v>
      </c>
      <c r="AF1268">
        <v>489.16609999999997</v>
      </c>
      <c r="AG1268" s="22">
        <v>4.1999999999999997E-3</v>
      </c>
      <c r="AH1268" s="11">
        <f t="shared" si="390"/>
        <v>488.0042294399999</v>
      </c>
      <c r="AI1268" s="23">
        <f t="shared" si="391"/>
        <v>7514.2389567111431</v>
      </c>
      <c r="AJ1268" s="23">
        <f t="shared" si="392"/>
        <v>56463787.098555371</v>
      </c>
      <c r="AK1268" s="23">
        <f t="shared" si="393"/>
        <v>512.40444091199993</v>
      </c>
      <c r="AL1268" s="23">
        <f t="shared" si="394"/>
        <v>15516.482142862285</v>
      </c>
      <c r="AN1268">
        <v>202212</v>
      </c>
      <c r="AO1268" s="20" t="s">
        <v>33</v>
      </c>
      <c r="AP1268" s="20" t="s">
        <v>5103</v>
      </c>
      <c r="AQ1268">
        <v>1352.33</v>
      </c>
      <c r="AR1268" s="21">
        <v>0.86</v>
      </c>
      <c r="AS1268">
        <v>6.28</v>
      </c>
      <c r="AT1268">
        <v>5.4000000000000003E-3</v>
      </c>
      <c r="AU1268" s="11">
        <f t="shared" si="395"/>
        <v>6.2802205200000003</v>
      </c>
      <c r="AV1268" s="23">
        <f t="shared" si="396"/>
        <v>85.231913974861243</v>
      </c>
      <c r="AW1268" s="23">
        <f t="shared" si="397"/>
        <v>7264.4791598181473</v>
      </c>
      <c r="AX1268" s="23">
        <f t="shared" si="398"/>
        <v>6.5942315460000005</v>
      </c>
      <c r="AY1268" s="23">
        <f t="shared" si="399"/>
        <v>176.74404846972249</v>
      </c>
      <c r="AZ1268" s="23"/>
      <c r="BA1268" s="23"/>
    </row>
    <row r="1269" spans="1:53">
      <c r="A1269">
        <v>202212</v>
      </c>
      <c r="B1269" s="20" t="s">
        <v>27</v>
      </c>
      <c r="C1269" s="20" t="s">
        <v>5104</v>
      </c>
      <c r="D1269">
        <v>24461.68</v>
      </c>
      <c r="E1269" s="21">
        <v>0.68</v>
      </c>
      <c r="F1269">
        <v>805.65</v>
      </c>
      <c r="G1269" s="22">
        <v>4.8399999999999999E-2</v>
      </c>
      <c r="H1269" s="11">
        <f t="shared" si="380"/>
        <v>805.08281216</v>
      </c>
      <c r="I1269" s="23">
        <f t="shared" si="381"/>
        <v>3569.8099095419639</v>
      </c>
      <c r="J1269" s="23">
        <f t="shared" si="382"/>
        <v>12743542.790264005</v>
      </c>
      <c r="K1269" s="23">
        <f t="shared" si="383"/>
        <v>845.33695276800006</v>
      </c>
      <c r="L1269" s="23">
        <f t="shared" si="384"/>
        <v>7944.7026312439275</v>
      </c>
      <c r="N1269">
        <v>202212</v>
      </c>
      <c r="O1269" s="20" t="s">
        <v>29</v>
      </c>
      <c r="P1269" s="20" t="s">
        <v>5105</v>
      </c>
      <c r="Q1269">
        <v>49699.27</v>
      </c>
      <c r="R1269" s="21">
        <v>0.71</v>
      </c>
      <c r="S1269">
        <v>1284.42</v>
      </c>
      <c r="T1269" s="21">
        <v>0.04</v>
      </c>
      <c r="U1269" s="11">
        <f t="shared" si="385"/>
        <v>1411.4592679999998</v>
      </c>
      <c r="V1269" s="23">
        <f t="shared" si="386"/>
        <v>6914.7099986445046</v>
      </c>
      <c r="W1269" s="23">
        <f t="shared" si="387"/>
        <v>47813214.365354285</v>
      </c>
      <c r="X1269" s="23">
        <f t="shared" si="388"/>
        <v>1482.0322314</v>
      </c>
      <c r="Y1269" s="23">
        <f t="shared" si="389"/>
        <v>15240.87926528901</v>
      </c>
      <c r="AA1269">
        <v>202212</v>
      </c>
      <c r="AB1269" s="20" t="s">
        <v>31</v>
      </c>
      <c r="AC1269" s="20" t="s">
        <v>5106</v>
      </c>
      <c r="AD1269">
        <v>158415.79999999999</v>
      </c>
      <c r="AE1269" s="21">
        <v>0.72</v>
      </c>
      <c r="AF1269">
        <v>480.19</v>
      </c>
      <c r="AG1269" s="22">
        <v>4.1999999999999997E-3</v>
      </c>
      <c r="AH1269" s="11">
        <f t="shared" si="390"/>
        <v>479.04937919999992</v>
      </c>
      <c r="AI1269" s="23">
        <f t="shared" si="391"/>
        <v>7376.353093299389</v>
      </c>
      <c r="AJ1269" s="23">
        <f t="shared" si="392"/>
        <v>54410584.957027465</v>
      </c>
      <c r="AK1269" s="23">
        <f t="shared" si="393"/>
        <v>503.00184815999995</v>
      </c>
      <c r="AL1269" s="23">
        <f t="shared" si="394"/>
        <v>15231.755565798778</v>
      </c>
      <c r="AN1269">
        <v>202212</v>
      </c>
      <c r="AO1269" s="20" t="s">
        <v>33</v>
      </c>
      <c r="AP1269" s="20" t="s">
        <v>5107</v>
      </c>
      <c r="AQ1269">
        <v>1252.8</v>
      </c>
      <c r="AR1269" s="21">
        <v>0.86</v>
      </c>
      <c r="AS1269">
        <v>74.13</v>
      </c>
      <c r="AT1269">
        <v>6.88E-2</v>
      </c>
      <c r="AU1269" s="11">
        <f t="shared" si="395"/>
        <v>74.12567039999999</v>
      </c>
      <c r="AV1269" s="23">
        <f t="shared" si="396"/>
        <v>272.70675694245961</v>
      </c>
      <c r="AW1269" s="23">
        <f t="shared" si="397"/>
        <v>74368.975282073734</v>
      </c>
      <c r="AX1269" s="23">
        <f t="shared" si="398"/>
        <v>77.831953919999989</v>
      </c>
      <c r="AY1269" s="23">
        <f t="shared" si="399"/>
        <v>619.5391842849192</v>
      </c>
      <c r="AZ1269" s="23"/>
      <c r="BA1269" s="23"/>
    </row>
    <row r="1270" spans="1:53">
      <c r="A1270">
        <v>202212</v>
      </c>
      <c r="B1270" s="20" t="s">
        <v>27</v>
      </c>
      <c r="C1270" s="20" t="s">
        <v>5108</v>
      </c>
      <c r="D1270">
        <v>113092.11</v>
      </c>
      <c r="E1270" s="21">
        <v>0.68</v>
      </c>
      <c r="F1270">
        <v>3724.73</v>
      </c>
      <c r="G1270" s="22">
        <v>4.8399999999999999E-2</v>
      </c>
      <c r="H1270" s="11">
        <f t="shared" si="380"/>
        <v>3722.0875243199998</v>
      </c>
      <c r="I1270" s="23">
        <f t="shared" si="381"/>
        <v>16504.072286490948</v>
      </c>
      <c r="J1270" s="23">
        <f t="shared" si="382"/>
        <v>272384402.03771853</v>
      </c>
      <c r="K1270" s="23">
        <f t="shared" si="383"/>
        <v>3908.191900536</v>
      </c>
      <c r="L1270" s="23">
        <f t="shared" si="384"/>
        <v>36730.232097301894</v>
      </c>
      <c r="N1270">
        <v>202212</v>
      </c>
      <c r="O1270" s="20" t="s">
        <v>29</v>
      </c>
      <c r="P1270" s="20" t="s">
        <v>5109</v>
      </c>
      <c r="Q1270">
        <v>67956.149999999994</v>
      </c>
      <c r="R1270" s="21">
        <v>0.71</v>
      </c>
      <c r="S1270">
        <v>1756.25</v>
      </c>
      <c r="T1270" s="21">
        <v>0.04</v>
      </c>
      <c r="U1270" s="11">
        <f t="shared" si="385"/>
        <v>1929.9546599999999</v>
      </c>
      <c r="V1270" s="23">
        <f t="shared" si="386"/>
        <v>9454.8082874131906</v>
      </c>
      <c r="W1270" s="23">
        <f t="shared" si="387"/>
        <v>89393399.751737148</v>
      </c>
      <c r="X1270" s="23">
        <f t="shared" si="388"/>
        <v>2026.452393</v>
      </c>
      <c r="Y1270" s="23">
        <f t="shared" si="389"/>
        <v>20839.571234826381</v>
      </c>
      <c r="AA1270">
        <v>202212</v>
      </c>
      <c r="AB1270" s="20" t="s">
        <v>31</v>
      </c>
      <c r="AC1270" s="20" t="s">
        <v>5110</v>
      </c>
      <c r="AD1270">
        <v>240137.21</v>
      </c>
      <c r="AE1270" s="21">
        <v>0.72</v>
      </c>
      <c r="AF1270">
        <v>727.90390000000002</v>
      </c>
      <c r="AG1270" s="22">
        <v>4.1999999999999997E-3</v>
      </c>
      <c r="AH1270" s="11">
        <f t="shared" si="390"/>
        <v>726.17492303999984</v>
      </c>
      <c r="AI1270" s="23">
        <f t="shared" si="391"/>
        <v>11181.56681214743</v>
      </c>
      <c r="AJ1270" s="23">
        <f t="shared" si="392"/>
        <v>125027436.37451684</v>
      </c>
      <c r="AK1270" s="23">
        <f t="shared" si="393"/>
        <v>762.48366919199987</v>
      </c>
      <c r="AL1270" s="23">
        <f t="shared" si="394"/>
        <v>23089.308547334858</v>
      </c>
      <c r="AN1270">
        <v>202212</v>
      </c>
      <c r="AO1270" s="20" t="s">
        <v>33</v>
      </c>
      <c r="AP1270" s="20" t="s">
        <v>5111</v>
      </c>
      <c r="AQ1270">
        <v>1515.23</v>
      </c>
      <c r="AR1270" s="21">
        <v>0.86</v>
      </c>
      <c r="AS1270">
        <v>69.98</v>
      </c>
      <c r="AT1270">
        <v>5.3699999999999998E-2</v>
      </c>
      <c r="AU1270" s="11">
        <f t="shared" si="395"/>
        <v>69.976351859999994</v>
      </c>
      <c r="AV1270" s="23">
        <f t="shared" si="396"/>
        <v>293.75047292073828</v>
      </c>
      <c r="AW1270" s="23">
        <f t="shared" si="397"/>
        <v>86289.340341157396</v>
      </c>
      <c r="AX1270" s="23">
        <f t="shared" si="398"/>
        <v>73.475169452999992</v>
      </c>
      <c r="AY1270" s="23">
        <f t="shared" si="399"/>
        <v>657.47729770147657</v>
      </c>
      <c r="AZ1270" s="23"/>
      <c r="BA1270" s="23"/>
    </row>
    <row r="1271" spans="1:53">
      <c r="A1271">
        <v>202212</v>
      </c>
      <c r="B1271" s="20" t="s">
        <v>27</v>
      </c>
      <c r="C1271" s="20" t="s">
        <v>5112</v>
      </c>
      <c r="D1271">
        <v>14461.98</v>
      </c>
      <c r="E1271" s="21">
        <v>0.68</v>
      </c>
      <c r="F1271">
        <v>476.31</v>
      </c>
      <c r="G1271" s="22">
        <v>4.8399999999999999E-2</v>
      </c>
      <c r="H1271" s="11">
        <f t="shared" si="380"/>
        <v>475.97268575999999</v>
      </c>
      <c r="I1271" s="23">
        <f t="shared" si="381"/>
        <v>2110.5058816727915</v>
      </c>
      <c r="J1271" s="23">
        <f t="shared" si="382"/>
        <v>4454235.0765754469</v>
      </c>
      <c r="K1271" s="23">
        <f t="shared" si="383"/>
        <v>499.77132004800001</v>
      </c>
      <c r="L1271" s="23">
        <f t="shared" si="384"/>
        <v>4696.9844491055828</v>
      </c>
      <c r="N1271">
        <v>202212</v>
      </c>
      <c r="O1271" s="20" t="s">
        <v>29</v>
      </c>
      <c r="P1271" s="20" t="s">
        <v>5113</v>
      </c>
      <c r="Q1271">
        <v>19486.47</v>
      </c>
      <c r="R1271" s="21">
        <v>0.71</v>
      </c>
      <c r="S1271">
        <v>503.6</v>
      </c>
      <c r="T1271" s="21">
        <v>0.04</v>
      </c>
      <c r="U1271" s="11">
        <f t="shared" si="385"/>
        <v>553.41574800000001</v>
      </c>
      <c r="V1271" s="23">
        <f t="shared" si="386"/>
        <v>2711.17239644136</v>
      </c>
      <c r="W1271" s="23">
        <f t="shared" si="387"/>
        <v>7350455.7632255871</v>
      </c>
      <c r="X1271" s="23">
        <f t="shared" si="388"/>
        <v>581.0865354</v>
      </c>
      <c r="Y1271" s="23">
        <f t="shared" si="389"/>
        <v>5975.7605408827203</v>
      </c>
      <c r="AA1271">
        <v>202212</v>
      </c>
      <c r="AB1271" s="20" t="s">
        <v>31</v>
      </c>
      <c r="AC1271" s="20" t="s">
        <v>5114</v>
      </c>
      <c r="AD1271">
        <v>161897.44</v>
      </c>
      <c r="AE1271" s="21">
        <v>0.72</v>
      </c>
      <c r="AF1271">
        <v>490.74349999999998</v>
      </c>
      <c r="AG1271" s="22">
        <v>4.1999999999999997E-3</v>
      </c>
      <c r="AH1271" s="11">
        <f t="shared" si="390"/>
        <v>489.57785855999998</v>
      </c>
      <c r="AI1271" s="23">
        <f t="shared" si="391"/>
        <v>7538.469536127408</v>
      </c>
      <c r="AJ1271" s="23">
        <f t="shared" si="392"/>
        <v>56828522.947120979</v>
      </c>
      <c r="AK1271" s="23">
        <f t="shared" si="393"/>
        <v>514.05675148800003</v>
      </c>
      <c r="AL1271" s="23">
        <f t="shared" si="394"/>
        <v>15566.516930814816</v>
      </c>
      <c r="AN1271">
        <v>202212</v>
      </c>
      <c r="AO1271" s="20" t="s">
        <v>33</v>
      </c>
      <c r="AP1271" s="20" t="s">
        <v>5115</v>
      </c>
      <c r="AQ1271">
        <v>1333.18</v>
      </c>
      <c r="AR1271" s="21">
        <v>0.86</v>
      </c>
      <c r="AS1271">
        <v>58.47</v>
      </c>
      <c r="AT1271">
        <v>5.0999999999999997E-2</v>
      </c>
      <c r="AU1271" s="11">
        <f t="shared" si="395"/>
        <v>58.473274800000006</v>
      </c>
      <c r="AV1271" s="23">
        <f t="shared" si="396"/>
        <v>252.23505022563128</v>
      </c>
      <c r="AW1271" s="23">
        <f t="shared" si="397"/>
        <v>63622.520562326739</v>
      </c>
      <c r="AX1271" s="23">
        <f t="shared" si="398"/>
        <v>61.396938540000008</v>
      </c>
      <c r="AY1271" s="23">
        <f t="shared" si="399"/>
        <v>562.94337525126252</v>
      </c>
      <c r="AZ1271" s="23"/>
      <c r="BA1271" s="23"/>
    </row>
    <row r="1272" spans="1:53">
      <c r="A1272">
        <v>202212</v>
      </c>
      <c r="B1272" s="20" t="s">
        <v>27</v>
      </c>
      <c r="C1272" s="20" t="s">
        <v>5116</v>
      </c>
      <c r="D1272">
        <v>91241.98</v>
      </c>
      <c r="E1272" s="21">
        <v>0.68</v>
      </c>
      <c r="F1272">
        <v>3005.09</v>
      </c>
      <c r="G1272" s="22">
        <v>4.8399999999999999E-2</v>
      </c>
      <c r="H1272" s="11">
        <f t="shared" si="380"/>
        <v>3002.9560457600001</v>
      </c>
      <c r="I1272" s="23">
        <f t="shared" si="381"/>
        <v>13315.378353826462</v>
      </c>
      <c r="J1272" s="23">
        <f t="shared" si="382"/>
        <v>177299300.70555028</v>
      </c>
      <c r="K1272" s="23">
        <f t="shared" si="383"/>
        <v>3153.1038480480001</v>
      </c>
      <c r="L1272" s="23">
        <f t="shared" si="384"/>
        <v>29633.712753412925</v>
      </c>
      <c r="N1272">
        <v>202212</v>
      </c>
      <c r="O1272" s="20" t="s">
        <v>29</v>
      </c>
      <c r="P1272" s="20" t="s">
        <v>5117</v>
      </c>
      <c r="Q1272">
        <v>67489.710000000006</v>
      </c>
      <c r="R1272" s="21">
        <v>0.71</v>
      </c>
      <c r="S1272">
        <v>1744.2</v>
      </c>
      <c r="T1272" s="21">
        <v>0.04</v>
      </c>
      <c r="U1272" s="11">
        <f t="shared" si="385"/>
        <v>1916.707764</v>
      </c>
      <c r="V1272" s="23">
        <f t="shared" si="386"/>
        <v>9389.9120156617591</v>
      </c>
      <c r="W1272" s="23">
        <f t="shared" si="387"/>
        <v>88170447.661869079</v>
      </c>
      <c r="X1272" s="23">
        <f t="shared" si="388"/>
        <v>2012.5431522000001</v>
      </c>
      <c r="Y1272" s="23">
        <f t="shared" si="389"/>
        <v>20696.531795323517</v>
      </c>
      <c r="AA1272">
        <v>202212</v>
      </c>
      <c r="AB1272" s="20" t="s">
        <v>31</v>
      </c>
      <c r="AC1272" s="20" t="s">
        <v>5118</v>
      </c>
      <c r="AD1272">
        <v>228392.83</v>
      </c>
      <c r="AE1272" s="21">
        <v>0.72</v>
      </c>
      <c r="AF1272">
        <v>692.30430000000001</v>
      </c>
      <c r="AG1272" s="22">
        <v>4.1999999999999997E-3</v>
      </c>
      <c r="AH1272" s="11">
        <f t="shared" si="390"/>
        <v>690.65991792</v>
      </c>
      <c r="AI1272" s="23">
        <f t="shared" si="391"/>
        <v>10634.710414351988</v>
      </c>
      <c r="AJ1272" s="23">
        <f t="shared" si="392"/>
        <v>113097065.59712663</v>
      </c>
      <c r="AK1272" s="23">
        <f t="shared" si="393"/>
        <v>725.19291381599999</v>
      </c>
      <c r="AL1272" s="23">
        <f t="shared" si="394"/>
        <v>21960.080746623975</v>
      </c>
      <c r="AN1272">
        <v>202212</v>
      </c>
      <c r="AO1272" s="20" t="s">
        <v>33</v>
      </c>
      <c r="AP1272" s="20" t="s">
        <v>5119</v>
      </c>
      <c r="AQ1272">
        <v>2101.16</v>
      </c>
      <c r="AR1272" s="21">
        <v>0.86</v>
      </c>
      <c r="AS1272">
        <v>51.5</v>
      </c>
      <c r="AT1272">
        <v>2.8500000000000001E-2</v>
      </c>
      <c r="AU1272" s="11">
        <f t="shared" si="395"/>
        <v>51.499431600000001</v>
      </c>
      <c r="AV1272" s="23">
        <f t="shared" si="396"/>
        <v>300.67783065507354</v>
      </c>
      <c r="AW1272" s="23">
        <f t="shared" si="397"/>
        <v>90407.157847441078</v>
      </c>
      <c r="AX1272" s="23">
        <f t="shared" si="398"/>
        <v>54.074403180000004</v>
      </c>
      <c r="AY1272" s="23">
        <f t="shared" si="399"/>
        <v>652.85509291014705</v>
      </c>
      <c r="AZ1272" s="23"/>
      <c r="BA1272" s="23"/>
    </row>
    <row r="1273" spans="1:53">
      <c r="A1273">
        <v>202212</v>
      </c>
      <c r="B1273" s="20" t="s">
        <v>27</v>
      </c>
      <c r="C1273" s="20" t="s">
        <v>5120</v>
      </c>
      <c r="D1273">
        <v>50762.3</v>
      </c>
      <c r="E1273" s="21">
        <v>0.68</v>
      </c>
      <c r="F1273">
        <v>1671.87</v>
      </c>
      <c r="G1273" s="22">
        <v>4.8399999999999999E-2</v>
      </c>
      <c r="H1273" s="11">
        <f t="shared" si="380"/>
        <v>1670.6888176</v>
      </c>
      <c r="I1273" s="23">
        <f t="shared" si="381"/>
        <v>7407.9851249440781</v>
      </c>
      <c r="J1273" s="23">
        <f t="shared" si="382"/>
        <v>54878243.611392729</v>
      </c>
      <c r="K1273" s="23">
        <f t="shared" si="383"/>
        <v>1754.2232584800001</v>
      </c>
      <c r="L1273" s="23">
        <f t="shared" si="384"/>
        <v>16486.659067488155</v>
      </c>
      <c r="N1273">
        <v>202212</v>
      </c>
      <c r="O1273" s="20" t="s">
        <v>29</v>
      </c>
      <c r="P1273" s="20" t="s">
        <v>5121</v>
      </c>
      <c r="Q1273">
        <v>53756.37</v>
      </c>
      <c r="R1273" s="21">
        <v>0.71</v>
      </c>
      <c r="S1273">
        <v>1389.27</v>
      </c>
      <c r="T1273" s="21">
        <v>0.04</v>
      </c>
      <c r="U1273" s="11">
        <f t="shared" si="385"/>
        <v>1526.680908</v>
      </c>
      <c r="V1273" s="23">
        <f t="shared" si="386"/>
        <v>7479.1784492978168</v>
      </c>
      <c r="W1273" s="23">
        <f t="shared" si="387"/>
        <v>55938110.276440896</v>
      </c>
      <c r="X1273" s="23">
        <f t="shared" si="388"/>
        <v>1603.0149534000002</v>
      </c>
      <c r="Y1273" s="23">
        <f t="shared" si="389"/>
        <v>16485.037806595632</v>
      </c>
      <c r="AA1273">
        <v>202212</v>
      </c>
      <c r="AB1273" s="20" t="s">
        <v>31</v>
      </c>
      <c r="AC1273" s="20" t="s">
        <v>5122</v>
      </c>
      <c r="AD1273">
        <v>152669.53</v>
      </c>
      <c r="AE1273" s="21">
        <v>0.72</v>
      </c>
      <c r="AF1273">
        <v>462.77190000000002</v>
      </c>
      <c r="AG1273" s="22">
        <v>4.1999999999999997E-3</v>
      </c>
      <c r="AH1273" s="11">
        <f t="shared" si="390"/>
        <v>461.67265871999996</v>
      </c>
      <c r="AI1273" s="23">
        <f t="shared" si="391"/>
        <v>7108.7881377240401</v>
      </c>
      <c r="AJ1273" s="23">
        <f t="shared" si="392"/>
        <v>50534868.787046023</v>
      </c>
      <c r="AK1273" s="23">
        <f t="shared" si="393"/>
        <v>484.75629165599997</v>
      </c>
      <c r="AL1273" s="23">
        <f t="shared" si="394"/>
        <v>14679.248934168079</v>
      </c>
      <c r="AN1273">
        <v>202212</v>
      </c>
      <c r="AO1273" s="20" t="s">
        <v>33</v>
      </c>
      <c r="AP1273" s="20" t="s">
        <v>5123</v>
      </c>
      <c r="AQ1273">
        <v>2290.11</v>
      </c>
      <c r="AR1273" s="21">
        <v>0.86</v>
      </c>
      <c r="AS1273">
        <v>38.21</v>
      </c>
      <c r="AT1273">
        <v>1.9400000000000001E-2</v>
      </c>
      <c r="AU1273" s="11">
        <f t="shared" si="395"/>
        <v>38.208195240000002</v>
      </c>
      <c r="AV1273" s="23">
        <f t="shared" si="396"/>
        <v>271.64493004182452</v>
      </c>
      <c r="AW1273" s="23">
        <f t="shared" si="397"/>
        <v>73790.968017427746</v>
      </c>
      <c r="AX1273" s="23">
        <f t="shared" si="398"/>
        <v>40.118605002000002</v>
      </c>
      <c r="AY1273" s="23">
        <f t="shared" si="399"/>
        <v>581.49805532364906</v>
      </c>
      <c r="AZ1273" s="23"/>
      <c r="BA1273" s="23"/>
    </row>
    <row r="1274" spans="1:53">
      <c r="A1274">
        <v>202212</v>
      </c>
      <c r="B1274" s="20" t="s">
        <v>27</v>
      </c>
      <c r="C1274" s="20" t="s">
        <v>5124</v>
      </c>
      <c r="D1274">
        <v>123809.55</v>
      </c>
      <c r="E1274" s="21">
        <v>0.68</v>
      </c>
      <c r="F1274">
        <v>4077.71</v>
      </c>
      <c r="G1274" s="22">
        <v>4.8399999999999999E-2</v>
      </c>
      <c r="H1274" s="11">
        <f t="shared" si="380"/>
        <v>4074.8199096000003</v>
      </c>
      <c r="I1274" s="23">
        <f t="shared" si="381"/>
        <v>18068.119543953289</v>
      </c>
      <c r="J1274" s="23">
        <f t="shared" si="382"/>
        <v>326456943.85458684</v>
      </c>
      <c r="K1274" s="23">
        <f t="shared" si="383"/>
        <v>4278.5609050800003</v>
      </c>
      <c r="L1274" s="23">
        <f t="shared" si="384"/>
        <v>40211.058997506581</v>
      </c>
      <c r="N1274">
        <v>202212</v>
      </c>
      <c r="O1274" s="20" t="s">
        <v>29</v>
      </c>
      <c r="P1274" s="20" t="s">
        <v>5125</v>
      </c>
      <c r="Q1274">
        <v>59913.2</v>
      </c>
      <c r="R1274" s="21">
        <v>0.71</v>
      </c>
      <c r="S1274">
        <v>1548.39</v>
      </c>
      <c r="T1274" s="21">
        <v>0.04</v>
      </c>
      <c r="U1274" s="11">
        <f t="shared" si="385"/>
        <v>1701.5348799999999</v>
      </c>
      <c r="V1274" s="23">
        <f t="shared" si="386"/>
        <v>8335.7844710956106</v>
      </c>
      <c r="W1274" s="23">
        <f t="shared" si="387"/>
        <v>69485302.74855873</v>
      </c>
      <c r="X1274" s="23">
        <f t="shared" si="388"/>
        <v>1786.6116239999999</v>
      </c>
      <c r="Y1274" s="23">
        <f t="shared" si="389"/>
        <v>18373.10382219122</v>
      </c>
      <c r="AA1274">
        <v>202212</v>
      </c>
      <c r="AB1274" s="20" t="s">
        <v>31</v>
      </c>
      <c r="AC1274" s="20" t="s">
        <v>5126</v>
      </c>
      <c r="AD1274">
        <v>143028.22</v>
      </c>
      <c r="AE1274" s="21">
        <v>0.72</v>
      </c>
      <c r="AF1274">
        <v>433.5471</v>
      </c>
      <c r="AG1274" s="22">
        <v>4.1999999999999997E-3</v>
      </c>
      <c r="AH1274" s="11">
        <f t="shared" si="390"/>
        <v>432.51733727999999</v>
      </c>
      <c r="AI1274" s="23">
        <f t="shared" si="391"/>
        <v>6659.8574954398846</v>
      </c>
      <c r="AJ1274" s="23">
        <f t="shared" si="392"/>
        <v>44353701.859566815</v>
      </c>
      <c r="AK1274" s="23">
        <f t="shared" si="393"/>
        <v>454.14320414400004</v>
      </c>
      <c r="AL1274" s="23">
        <f t="shared" si="394"/>
        <v>13752.232328159769</v>
      </c>
      <c r="AN1274">
        <v>202212</v>
      </c>
      <c r="AO1274" s="20" t="s">
        <v>33</v>
      </c>
      <c r="AP1274" s="20" t="s">
        <v>5127</v>
      </c>
      <c r="AQ1274">
        <v>41.66</v>
      </c>
      <c r="AR1274" s="21">
        <v>0.86</v>
      </c>
      <c r="AS1274">
        <v>0.73</v>
      </c>
      <c r="AT1274">
        <v>2.0499999999999997E-2</v>
      </c>
      <c r="AU1274" s="11">
        <f t="shared" si="395"/>
        <v>0.73446579999999984</v>
      </c>
      <c r="AV1274" s="23">
        <f t="shared" si="396"/>
        <v>5.0768796405578049</v>
      </c>
      <c r="AW1274" s="23">
        <f t="shared" si="397"/>
        <v>25.774706884710348</v>
      </c>
      <c r="AX1274" s="23">
        <f t="shared" si="398"/>
        <v>0.77118908999999991</v>
      </c>
      <c r="AY1274" s="23">
        <f t="shared" si="399"/>
        <v>10.88822508111561</v>
      </c>
      <c r="AZ1274" s="23"/>
      <c r="BA1274" s="23"/>
    </row>
    <row r="1275" spans="1:53">
      <c r="A1275">
        <v>202212</v>
      </c>
      <c r="B1275" s="20" t="s">
        <v>27</v>
      </c>
      <c r="C1275" s="20" t="s">
        <v>5128</v>
      </c>
      <c r="D1275">
        <v>42730.38</v>
      </c>
      <c r="E1275" s="21">
        <v>0.68</v>
      </c>
      <c r="F1275">
        <v>1407.34</v>
      </c>
      <c r="G1275" s="22">
        <v>4.8399999999999999E-2</v>
      </c>
      <c r="H1275" s="11">
        <f t="shared" si="380"/>
        <v>1406.3422665599999</v>
      </c>
      <c r="I1275" s="23">
        <f t="shared" si="381"/>
        <v>6235.8486400972361</v>
      </c>
      <c r="J1275" s="23">
        <f t="shared" si="382"/>
        <v>38885808.262202546</v>
      </c>
      <c r="K1275" s="23">
        <f t="shared" si="383"/>
        <v>1476.6593798879999</v>
      </c>
      <c r="L1275" s="23">
        <f t="shared" si="384"/>
        <v>13878.039546754471</v>
      </c>
      <c r="N1275">
        <v>202212</v>
      </c>
      <c r="O1275" s="20" t="s">
        <v>29</v>
      </c>
      <c r="P1275" s="20" t="s">
        <v>5129</v>
      </c>
      <c r="Q1275">
        <v>37528.03</v>
      </c>
      <c r="R1275" s="21">
        <v>0.71</v>
      </c>
      <c r="S1275">
        <v>969.87</v>
      </c>
      <c r="T1275" s="21">
        <v>0.04</v>
      </c>
      <c r="U1275" s="11">
        <f t="shared" si="385"/>
        <v>1065.7960519999999</v>
      </c>
      <c r="V1275" s="23">
        <f t="shared" si="386"/>
        <v>5221.3129945456121</v>
      </c>
      <c r="W1275" s="23">
        <f t="shared" si="387"/>
        <v>27262109.387010869</v>
      </c>
      <c r="X1275" s="23">
        <f t="shared" si="388"/>
        <v>1119.0858545999999</v>
      </c>
      <c r="Y1275" s="23">
        <f t="shared" si="389"/>
        <v>11508.422041091224</v>
      </c>
      <c r="AA1275">
        <v>202212</v>
      </c>
      <c r="AB1275" s="20" t="s">
        <v>31</v>
      </c>
      <c r="AC1275" s="20" t="s">
        <v>5130</v>
      </c>
      <c r="AD1275">
        <v>166678.89000000001</v>
      </c>
      <c r="AE1275" s="21">
        <v>0.72</v>
      </c>
      <c r="AF1275">
        <v>505.2371</v>
      </c>
      <c r="AG1275" s="22">
        <v>4.1999999999999997E-3</v>
      </c>
      <c r="AH1275" s="11">
        <f t="shared" si="390"/>
        <v>504.03696336000002</v>
      </c>
      <c r="AI1275" s="23">
        <f t="shared" si="391"/>
        <v>7761.1093454012089</v>
      </c>
      <c r="AJ1275" s="23">
        <f t="shared" si="392"/>
        <v>60234818.271273978</v>
      </c>
      <c r="AK1275" s="23">
        <f t="shared" si="393"/>
        <v>529.23881152800004</v>
      </c>
      <c r="AL1275" s="23">
        <f t="shared" si="394"/>
        <v>16026.255654162418</v>
      </c>
      <c r="AN1275">
        <v>202212</v>
      </c>
      <c r="AO1275" s="20" t="s">
        <v>33</v>
      </c>
      <c r="AP1275" s="20" t="s">
        <v>5131</v>
      </c>
      <c r="AQ1275">
        <v>1360.81</v>
      </c>
      <c r="AR1275" s="21">
        <v>0.86</v>
      </c>
      <c r="AS1275">
        <v>64.83</v>
      </c>
      <c r="AT1275">
        <v>5.5399999999999998E-2</v>
      </c>
      <c r="AU1275" s="11">
        <f t="shared" si="395"/>
        <v>64.834431639999991</v>
      </c>
      <c r="AV1275" s="23">
        <f t="shared" si="396"/>
        <v>267.71628897985005</v>
      </c>
      <c r="AW1275" s="23">
        <f t="shared" si="397"/>
        <v>71672.011385142585</v>
      </c>
      <c r="AX1275" s="23">
        <f t="shared" si="398"/>
        <v>68.076153221999988</v>
      </c>
      <c r="AY1275" s="23">
        <f t="shared" si="399"/>
        <v>600.26700959970003</v>
      </c>
      <c r="AZ1275" s="23"/>
      <c r="BA1275" s="23"/>
    </row>
    <row r="1276" spans="1:53">
      <c r="A1276">
        <v>202212</v>
      </c>
      <c r="B1276" s="20" t="s">
        <v>27</v>
      </c>
      <c r="C1276" s="20" t="s">
        <v>5132</v>
      </c>
      <c r="D1276">
        <v>77192.05</v>
      </c>
      <c r="E1276" s="21">
        <v>0.68</v>
      </c>
      <c r="F1276">
        <v>2542.35</v>
      </c>
      <c r="G1276" s="22">
        <v>4.8399999999999999E-2</v>
      </c>
      <c r="H1276" s="11">
        <f t="shared" si="380"/>
        <v>2540.5447496000002</v>
      </c>
      <c r="I1276" s="23">
        <f t="shared" si="381"/>
        <v>11265.004898594814</v>
      </c>
      <c r="J1276" s="23">
        <f t="shared" si="382"/>
        <v>126900335.36536516</v>
      </c>
      <c r="K1276" s="23">
        <f t="shared" si="383"/>
        <v>2667.5719870800003</v>
      </c>
      <c r="L1276" s="23">
        <f t="shared" si="384"/>
        <v>25070.55454678963</v>
      </c>
      <c r="N1276">
        <v>202212</v>
      </c>
      <c r="O1276" s="20" t="s">
        <v>29</v>
      </c>
      <c r="P1276" s="20" t="s">
        <v>5133</v>
      </c>
      <c r="Q1276">
        <v>32952.28</v>
      </c>
      <c r="R1276" s="21">
        <v>0.71</v>
      </c>
      <c r="S1276">
        <v>851.61</v>
      </c>
      <c r="T1276" s="21">
        <v>0.04</v>
      </c>
      <c r="U1276" s="11">
        <f t="shared" si="385"/>
        <v>935.84475199999986</v>
      </c>
      <c r="V1276" s="23">
        <f t="shared" si="386"/>
        <v>4584.6842417229327</v>
      </c>
      <c r="W1276" s="23">
        <f t="shared" si="387"/>
        <v>21019329.596302584</v>
      </c>
      <c r="X1276" s="23">
        <f t="shared" si="388"/>
        <v>982.63698959999988</v>
      </c>
      <c r="Y1276" s="23">
        <f t="shared" si="389"/>
        <v>10105.213235445864</v>
      </c>
      <c r="AA1276">
        <v>202212</v>
      </c>
      <c r="AB1276" s="20" t="s">
        <v>31</v>
      </c>
      <c r="AC1276" s="20" t="s">
        <v>5134</v>
      </c>
      <c r="AD1276">
        <v>212518.18</v>
      </c>
      <c r="AE1276" s="21">
        <v>0.72</v>
      </c>
      <c r="AF1276">
        <v>644.18510000000003</v>
      </c>
      <c r="AG1276" s="22">
        <v>4.1999999999999997E-3</v>
      </c>
      <c r="AH1276" s="11">
        <f t="shared" si="390"/>
        <v>642.65497631999983</v>
      </c>
      <c r="AI1276" s="23">
        <f t="shared" si="391"/>
        <v>9895.5352586380668</v>
      </c>
      <c r="AJ1276" s="23">
        <f t="shared" si="392"/>
        <v>97921618.054949149</v>
      </c>
      <c r="AK1276" s="23">
        <f t="shared" si="393"/>
        <v>674.78772513599984</v>
      </c>
      <c r="AL1276" s="23">
        <f t="shared" si="394"/>
        <v>20433.725493596132</v>
      </c>
      <c r="AN1276">
        <v>202212</v>
      </c>
      <c r="AO1276" s="20" t="s">
        <v>33</v>
      </c>
      <c r="AP1276" s="20" t="s">
        <v>5135</v>
      </c>
      <c r="AQ1276">
        <v>1128.6600000000001</v>
      </c>
      <c r="AR1276" s="21">
        <v>0.86</v>
      </c>
      <c r="AS1276">
        <v>26.98</v>
      </c>
      <c r="AT1276">
        <v>2.7799999999999998E-2</v>
      </c>
      <c r="AU1276" s="11">
        <f t="shared" si="395"/>
        <v>26.98400328</v>
      </c>
      <c r="AV1276" s="23">
        <f t="shared" si="396"/>
        <v>159.57387502065956</v>
      </c>
      <c r="AW1276" s="23">
        <f t="shared" si="397"/>
        <v>25463.821589109077</v>
      </c>
      <c r="AX1276" s="23">
        <f t="shared" si="398"/>
        <v>28.333203444000002</v>
      </c>
      <c r="AY1276" s="23">
        <f t="shared" si="399"/>
        <v>346.13175332131914</v>
      </c>
      <c r="AZ1276" s="23"/>
      <c r="BA1276" s="23"/>
    </row>
    <row r="1277" spans="1:53">
      <c r="A1277">
        <v>202212</v>
      </c>
      <c r="B1277" s="20" t="s">
        <v>27</v>
      </c>
      <c r="C1277" s="20" t="s">
        <v>5136</v>
      </c>
      <c r="D1277">
        <v>75550.31</v>
      </c>
      <c r="E1277" s="21">
        <v>0.68</v>
      </c>
      <c r="F1277">
        <v>2488.2800000000002</v>
      </c>
      <c r="G1277" s="22">
        <v>4.8399999999999999E-2</v>
      </c>
      <c r="H1277" s="11">
        <f t="shared" si="380"/>
        <v>2486.5118027200001</v>
      </c>
      <c r="I1277" s="23">
        <f t="shared" si="381"/>
        <v>11025.417931514407</v>
      </c>
      <c r="J1277" s="23">
        <f t="shared" si="382"/>
        <v>121559840.56455941</v>
      </c>
      <c r="K1277" s="23">
        <f t="shared" si="383"/>
        <v>2610.8373928560004</v>
      </c>
      <c r="L1277" s="23">
        <f t="shared" si="384"/>
        <v>24537.347665748814</v>
      </c>
      <c r="N1277">
        <v>202212</v>
      </c>
      <c r="O1277" s="20" t="s">
        <v>29</v>
      </c>
      <c r="P1277" s="20" t="s">
        <v>5137</v>
      </c>
      <c r="Q1277">
        <v>128812.45</v>
      </c>
      <c r="R1277" s="21">
        <v>0.71</v>
      </c>
      <c r="S1277">
        <v>3329.02</v>
      </c>
      <c r="T1277" s="21">
        <v>0.04</v>
      </c>
      <c r="U1277" s="11">
        <f t="shared" si="385"/>
        <v>3658.2735799999996</v>
      </c>
      <c r="V1277" s="23">
        <f t="shared" si="386"/>
        <v>17921.807221009389</v>
      </c>
      <c r="W1277" s="23">
        <f t="shared" si="387"/>
        <v>321191174.06702429</v>
      </c>
      <c r="X1277" s="23">
        <f t="shared" si="388"/>
        <v>3841.1872589999998</v>
      </c>
      <c r="Y1277" s="23">
        <f t="shared" si="389"/>
        <v>39501.888022018778</v>
      </c>
      <c r="AA1277">
        <v>202212</v>
      </c>
      <c r="AB1277" s="20" t="s">
        <v>31</v>
      </c>
      <c r="AC1277" s="20" t="s">
        <v>5138</v>
      </c>
      <c r="AD1277">
        <v>198069.12</v>
      </c>
      <c r="AE1277" s="21">
        <v>0.72</v>
      </c>
      <c r="AF1277">
        <v>600.38710000000003</v>
      </c>
      <c r="AG1277" s="22">
        <v>4.1999999999999997E-3</v>
      </c>
      <c r="AH1277" s="11">
        <f t="shared" si="390"/>
        <v>598.96101887999998</v>
      </c>
      <c r="AI1277" s="23">
        <f t="shared" si="391"/>
        <v>9222.7401938385428</v>
      </c>
      <c r="AJ1277" s="23">
        <f t="shared" si="392"/>
        <v>85058936.683045</v>
      </c>
      <c r="AK1277" s="23">
        <f t="shared" si="393"/>
        <v>628.90906982399997</v>
      </c>
      <c r="AL1277" s="23">
        <f t="shared" si="394"/>
        <v>19044.441406557085</v>
      </c>
      <c r="AN1277">
        <v>202212</v>
      </c>
      <c r="AO1277" s="20" t="s">
        <v>33</v>
      </c>
      <c r="AP1277" s="20" t="s">
        <v>5139</v>
      </c>
      <c r="AQ1277">
        <v>2680.31</v>
      </c>
      <c r="AR1277" s="21">
        <v>0.86</v>
      </c>
      <c r="AS1277">
        <v>157.21</v>
      </c>
      <c r="AT1277">
        <v>6.8199999999999997E-2</v>
      </c>
      <c r="AU1277" s="11">
        <f t="shared" si="395"/>
        <v>157.20554211999999</v>
      </c>
      <c r="AV1277" s="23">
        <f t="shared" si="396"/>
        <v>581.08145900765248</v>
      </c>
      <c r="AW1277" s="23">
        <f t="shared" si="397"/>
        <v>337655.66200246214</v>
      </c>
      <c r="AX1277" s="23">
        <f t="shared" si="398"/>
        <v>165.065819226</v>
      </c>
      <c r="AY1277" s="23">
        <f t="shared" si="399"/>
        <v>1319.368460135305</v>
      </c>
      <c r="AZ1277" s="23"/>
      <c r="BA1277" s="23"/>
    </row>
    <row r="1278" spans="1:53">
      <c r="A1278">
        <v>202212</v>
      </c>
      <c r="B1278" s="20" t="s">
        <v>27</v>
      </c>
      <c r="C1278" s="20" t="s">
        <v>5140</v>
      </c>
      <c r="D1278">
        <v>30577.56</v>
      </c>
      <c r="E1278" s="21">
        <v>0.68</v>
      </c>
      <c r="F1278">
        <v>1007.08</v>
      </c>
      <c r="G1278" s="22">
        <v>4.8399999999999999E-2</v>
      </c>
      <c r="H1278" s="11">
        <f t="shared" si="380"/>
        <v>1006.3686547200001</v>
      </c>
      <c r="I1278" s="23">
        <f t="shared" si="381"/>
        <v>4462.3295169266376</v>
      </c>
      <c r="J1278" s="23">
        <f t="shared" si="382"/>
        <v>19912384.717634719</v>
      </c>
      <c r="K1278" s="23">
        <f t="shared" si="383"/>
        <v>1056.6870874560002</v>
      </c>
      <c r="L1278" s="23">
        <f t="shared" si="384"/>
        <v>9931.0276885732746</v>
      </c>
      <c r="N1278">
        <v>202212</v>
      </c>
      <c r="O1278" s="20" t="s">
        <v>29</v>
      </c>
      <c r="P1278" s="20" t="s">
        <v>5141</v>
      </c>
      <c r="Q1278">
        <v>45293.760000000002</v>
      </c>
      <c r="R1278" s="21">
        <v>0.71</v>
      </c>
      <c r="S1278">
        <v>1170.57</v>
      </c>
      <c r="T1278" s="21">
        <v>0.04</v>
      </c>
      <c r="U1278" s="11">
        <f t="shared" si="385"/>
        <v>1286.3427839999999</v>
      </c>
      <c r="V1278" s="23">
        <f t="shared" si="386"/>
        <v>6301.7669102223135</v>
      </c>
      <c r="W1278" s="23">
        <f t="shared" si="387"/>
        <v>39712266.190772884</v>
      </c>
      <c r="X1278" s="23">
        <f t="shared" si="388"/>
        <v>1350.6599232000001</v>
      </c>
      <c r="Y1278" s="23">
        <f t="shared" si="389"/>
        <v>13889.876604444627</v>
      </c>
      <c r="AA1278">
        <v>202212</v>
      </c>
      <c r="AB1278" s="20" t="s">
        <v>31</v>
      </c>
      <c r="AC1278" s="20" t="s">
        <v>5142</v>
      </c>
      <c r="AD1278">
        <v>129813.55</v>
      </c>
      <c r="AE1278" s="21">
        <v>0.72</v>
      </c>
      <c r="AF1278">
        <v>393.49079999999998</v>
      </c>
      <c r="AG1278" s="22">
        <v>4.1999999999999997E-3</v>
      </c>
      <c r="AH1278" s="11">
        <f t="shared" si="390"/>
        <v>392.55617519999993</v>
      </c>
      <c r="AI1278" s="23">
        <f t="shared" si="391"/>
        <v>6044.539629851788</v>
      </c>
      <c r="AJ1278" s="23">
        <f t="shared" si="392"/>
        <v>36536459.336848788</v>
      </c>
      <c r="AK1278" s="23">
        <f t="shared" si="393"/>
        <v>412.18398395999992</v>
      </c>
      <c r="AL1278" s="23">
        <f t="shared" si="394"/>
        <v>12481.635434903576</v>
      </c>
      <c r="AN1278">
        <v>202212</v>
      </c>
      <c r="AO1278" s="20" t="s">
        <v>33</v>
      </c>
      <c r="AP1278" s="20" t="s">
        <v>5143</v>
      </c>
      <c r="AQ1278">
        <v>1825.55</v>
      </c>
      <c r="AR1278" s="21">
        <v>0.86</v>
      </c>
      <c r="AS1278">
        <v>35.950000000000003</v>
      </c>
      <c r="AT1278">
        <v>2.29E-2</v>
      </c>
      <c r="AU1278" s="11">
        <f t="shared" si="395"/>
        <v>35.952381699999997</v>
      </c>
      <c r="AV1278" s="23">
        <f t="shared" si="396"/>
        <v>234.84397970736146</v>
      </c>
      <c r="AW1278" s="23">
        <f t="shared" si="397"/>
        <v>55151.694804791601</v>
      </c>
      <c r="AX1278" s="23">
        <f t="shared" si="398"/>
        <v>37.750000784999997</v>
      </c>
      <c r="AY1278" s="23">
        <f t="shared" si="399"/>
        <v>505.6403411147229</v>
      </c>
      <c r="AZ1278" s="23"/>
      <c r="BA1278" s="23"/>
    </row>
    <row r="1279" spans="1:53">
      <c r="A1279">
        <v>202212</v>
      </c>
      <c r="B1279" s="20" t="s">
        <v>27</v>
      </c>
      <c r="C1279" s="20" t="s">
        <v>5144</v>
      </c>
      <c r="D1279">
        <v>13844.36</v>
      </c>
      <c r="E1279" s="21">
        <v>0.68</v>
      </c>
      <c r="F1279">
        <v>455.97</v>
      </c>
      <c r="G1279" s="22">
        <v>4.8399999999999999E-2</v>
      </c>
      <c r="H1279" s="11">
        <f t="shared" si="380"/>
        <v>455.64557632000003</v>
      </c>
      <c r="I1279" s="23">
        <f t="shared" si="381"/>
        <v>2020.3736423363557</v>
      </c>
      <c r="J1279" s="23">
        <f t="shared" si="382"/>
        <v>4081909.6546474728</v>
      </c>
      <c r="K1279" s="23">
        <f t="shared" si="383"/>
        <v>478.42785513600006</v>
      </c>
      <c r="L1279" s="23">
        <f t="shared" si="384"/>
        <v>4496.3928609927116</v>
      </c>
      <c r="N1279">
        <v>202212</v>
      </c>
      <c r="O1279" s="20" t="s">
        <v>29</v>
      </c>
      <c r="P1279" s="20" t="s">
        <v>5145</v>
      </c>
      <c r="Q1279">
        <v>33215.43</v>
      </c>
      <c r="R1279" s="21">
        <v>0.71</v>
      </c>
      <c r="S1279">
        <v>858.41</v>
      </c>
      <c r="T1279" s="21">
        <v>0.04</v>
      </c>
      <c r="U1279" s="11">
        <f t="shared" si="385"/>
        <v>943.3182119999999</v>
      </c>
      <c r="V1279" s="23">
        <f t="shared" si="386"/>
        <v>4621.2965689491339</v>
      </c>
      <c r="W1279" s="23">
        <f t="shared" si="387"/>
        <v>21356381.978181038</v>
      </c>
      <c r="X1279" s="23">
        <f t="shared" si="388"/>
        <v>990.48412259999998</v>
      </c>
      <c r="Y1279" s="23">
        <f t="shared" si="389"/>
        <v>10185.911349898268</v>
      </c>
      <c r="AA1279">
        <v>202212</v>
      </c>
      <c r="AB1279" s="20" t="s">
        <v>31</v>
      </c>
      <c r="AC1279" s="20" t="s">
        <v>5146</v>
      </c>
      <c r="AD1279">
        <v>182372.66</v>
      </c>
      <c r="AE1279" s="21">
        <v>0.72</v>
      </c>
      <c r="AF1279">
        <v>552.80799999999999</v>
      </c>
      <c r="AG1279" s="22">
        <v>4.1999999999999997E-3</v>
      </c>
      <c r="AH1279" s="11">
        <f t="shared" si="390"/>
        <v>551.49492384000007</v>
      </c>
      <c r="AI1279" s="23">
        <f t="shared" si="391"/>
        <v>8491.862142060565</v>
      </c>
      <c r="AJ1279" s="23">
        <f t="shared" si="392"/>
        <v>72111722.639761448</v>
      </c>
      <c r="AK1279" s="23">
        <f t="shared" si="393"/>
        <v>579.06967003200009</v>
      </c>
      <c r="AL1279" s="23">
        <f t="shared" si="394"/>
        <v>17535.21920796113</v>
      </c>
      <c r="AN1279">
        <v>202212</v>
      </c>
      <c r="AO1279" s="20" t="s">
        <v>33</v>
      </c>
      <c r="AP1279" s="20" t="s">
        <v>5147</v>
      </c>
      <c r="AQ1279">
        <v>3598.41</v>
      </c>
      <c r="AR1279" s="21">
        <v>0.86</v>
      </c>
      <c r="AS1279">
        <v>191.87</v>
      </c>
      <c r="AT1279">
        <v>6.2E-2</v>
      </c>
      <c r="AU1279" s="11">
        <f t="shared" si="395"/>
        <v>191.86722119999999</v>
      </c>
      <c r="AV1279" s="23">
        <f t="shared" si="396"/>
        <v>746.287831219243</v>
      </c>
      <c r="AW1279" s="23">
        <f t="shared" si="397"/>
        <v>556945.52702592139</v>
      </c>
      <c r="AX1279" s="23">
        <f t="shared" si="398"/>
        <v>201.46058226</v>
      </c>
      <c r="AY1279" s="23">
        <f t="shared" si="399"/>
        <v>1684.4428836384859</v>
      </c>
      <c r="AZ1279" s="23"/>
      <c r="BA1279" s="23"/>
    </row>
    <row r="1280" spans="1:53">
      <c r="A1280">
        <v>202212</v>
      </c>
      <c r="B1280" s="20" t="s">
        <v>27</v>
      </c>
      <c r="C1280" s="20" t="s">
        <v>5148</v>
      </c>
      <c r="D1280">
        <v>41425.57</v>
      </c>
      <c r="E1280" s="21">
        <v>0.68</v>
      </c>
      <c r="F1280">
        <v>1364.37</v>
      </c>
      <c r="G1280" s="22">
        <v>4.8399999999999999E-2</v>
      </c>
      <c r="H1280" s="11">
        <f t="shared" si="380"/>
        <v>1363.39835984</v>
      </c>
      <c r="I1280" s="23">
        <f t="shared" si="381"/>
        <v>6045.4314787219973</v>
      </c>
      <c r="J1280" s="23">
        <f t="shared" si="382"/>
        <v>36547241.763922833</v>
      </c>
      <c r="K1280" s="23">
        <f t="shared" si="383"/>
        <v>1431.5682778320001</v>
      </c>
      <c r="L1280" s="23">
        <f t="shared" si="384"/>
        <v>13454.261317283996</v>
      </c>
      <c r="N1280">
        <v>202212</v>
      </c>
      <c r="O1280" s="20" t="s">
        <v>29</v>
      </c>
      <c r="P1280" s="20" t="s">
        <v>5149</v>
      </c>
      <c r="Q1280">
        <v>26169.7</v>
      </c>
      <c r="R1280" s="21">
        <v>0.71</v>
      </c>
      <c r="S1280">
        <v>676.32</v>
      </c>
      <c r="T1280" s="21">
        <v>0.04</v>
      </c>
      <c r="U1280" s="11">
        <f t="shared" si="385"/>
        <v>743.21948000000009</v>
      </c>
      <c r="V1280" s="23">
        <f t="shared" si="386"/>
        <v>3641.0169857932947</v>
      </c>
      <c r="W1280" s="23">
        <f t="shared" si="387"/>
        <v>13257004.69083529</v>
      </c>
      <c r="X1280" s="23">
        <f t="shared" si="388"/>
        <v>780.3804540000001</v>
      </c>
      <c r="Y1280" s="23">
        <f t="shared" si="389"/>
        <v>8025.2534515865891</v>
      </c>
      <c r="AA1280">
        <v>202212</v>
      </c>
      <c r="AB1280" s="20" t="s">
        <v>31</v>
      </c>
      <c r="AC1280" s="20" t="s">
        <v>5150</v>
      </c>
      <c r="AD1280">
        <v>202327.56</v>
      </c>
      <c r="AE1280" s="21">
        <v>0.72</v>
      </c>
      <c r="AF1280">
        <v>613.2953</v>
      </c>
      <c r="AG1280" s="22">
        <v>4.1999999999999997E-3</v>
      </c>
      <c r="AH1280" s="11">
        <f t="shared" si="390"/>
        <v>611.83854143999997</v>
      </c>
      <c r="AI1280" s="23">
        <f t="shared" si="391"/>
        <v>9421.0269623719214</v>
      </c>
      <c r="AJ1280" s="23">
        <f t="shared" si="392"/>
        <v>88755749.025738716</v>
      </c>
      <c r="AK1280" s="23">
        <f t="shared" si="393"/>
        <v>642.43046851199995</v>
      </c>
      <c r="AL1280" s="23">
        <f t="shared" si="394"/>
        <v>19453.892466183843</v>
      </c>
      <c r="AN1280">
        <v>202212</v>
      </c>
      <c r="AO1280" s="20" t="s">
        <v>33</v>
      </c>
      <c r="AP1280" s="20" t="s">
        <v>5151</v>
      </c>
      <c r="AQ1280">
        <v>2162.63</v>
      </c>
      <c r="AR1280" s="21">
        <v>0.86</v>
      </c>
      <c r="AS1280">
        <v>128.33000000000001</v>
      </c>
      <c r="AT1280">
        <v>6.9000000000000006E-2</v>
      </c>
      <c r="AU1280" s="11">
        <f t="shared" si="395"/>
        <v>128.33046420000002</v>
      </c>
      <c r="AV1280" s="23">
        <f t="shared" si="396"/>
        <v>471.38966906378016</v>
      </c>
      <c r="AW1280" s="23">
        <f t="shared" si="397"/>
        <v>222208.22010006019</v>
      </c>
      <c r="AX1280" s="23">
        <f t="shared" si="398"/>
        <v>134.74698741000003</v>
      </c>
      <c r="AY1280" s="23">
        <f t="shared" si="399"/>
        <v>1071.1098023275604</v>
      </c>
      <c r="AZ1280" s="23"/>
      <c r="BA1280" s="23"/>
    </row>
    <row r="1281" spans="1:53">
      <c r="A1281">
        <v>202212</v>
      </c>
      <c r="B1281" s="20" t="s">
        <v>27</v>
      </c>
      <c r="C1281" s="20" t="s">
        <v>5152</v>
      </c>
      <c r="D1281">
        <v>73731</v>
      </c>
      <c r="E1281" s="21">
        <v>0.68</v>
      </c>
      <c r="F1281">
        <v>2428.36</v>
      </c>
      <c r="G1281" s="22">
        <v>4.8399999999999999E-2</v>
      </c>
      <c r="H1281" s="11">
        <f t="shared" si="380"/>
        <v>2426.6346720000001</v>
      </c>
      <c r="I1281" s="23">
        <f t="shared" si="381"/>
        <v>10759.917325401957</v>
      </c>
      <c r="J1281" s="23">
        <f t="shared" si="382"/>
        <v>115775820.8494852</v>
      </c>
      <c r="K1281" s="23">
        <f t="shared" si="383"/>
        <v>2547.9664056000001</v>
      </c>
      <c r="L1281" s="23">
        <f t="shared" si="384"/>
        <v>23946.469322803914</v>
      </c>
      <c r="N1281">
        <v>202212</v>
      </c>
      <c r="O1281" s="20" t="s">
        <v>29</v>
      </c>
      <c r="P1281" s="20" t="s">
        <v>5153</v>
      </c>
      <c r="Q1281">
        <v>188654.41</v>
      </c>
      <c r="R1281" s="21">
        <v>0.71</v>
      </c>
      <c r="S1281">
        <v>4875.58</v>
      </c>
      <c r="T1281" s="21">
        <v>0.04</v>
      </c>
      <c r="U1281" s="11">
        <f t="shared" si="385"/>
        <v>5357.7852439999997</v>
      </c>
      <c r="V1281" s="23">
        <f t="shared" si="386"/>
        <v>26247.679998426131</v>
      </c>
      <c r="W1281" s="23">
        <f t="shared" si="387"/>
        <v>688940705.29977918</v>
      </c>
      <c r="X1281" s="23">
        <f t="shared" si="388"/>
        <v>5625.6745062</v>
      </c>
      <c r="Y1281" s="23">
        <f t="shared" si="389"/>
        <v>57853.14524085226</v>
      </c>
      <c r="AA1281">
        <v>202212</v>
      </c>
      <c r="AB1281" s="20" t="s">
        <v>31</v>
      </c>
      <c r="AC1281" s="20" t="s">
        <v>5154</v>
      </c>
      <c r="AD1281">
        <v>232568.13</v>
      </c>
      <c r="AE1281" s="21">
        <v>0.72</v>
      </c>
      <c r="AF1281">
        <v>704.96050000000002</v>
      </c>
      <c r="AG1281" s="22">
        <v>4.1999999999999997E-3</v>
      </c>
      <c r="AH1281" s="11">
        <f t="shared" si="390"/>
        <v>703.28602511999986</v>
      </c>
      <c r="AI1281" s="23">
        <f t="shared" si="391"/>
        <v>10829.12591501829</v>
      </c>
      <c r="AJ1281" s="23">
        <f t="shared" si="392"/>
        <v>117269968.08332072</v>
      </c>
      <c r="AK1281" s="23">
        <f t="shared" si="393"/>
        <v>738.45032637599991</v>
      </c>
      <c r="AL1281" s="23">
        <f t="shared" si="394"/>
        <v>22361.537855156581</v>
      </c>
      <c r="AN1281">
        <v>202212</v>
      </c>
      <c r="AO1281" s="20" t="s">
        <v>33</v>
      </c>
      <c r="AP1281" s="20" t="s">
        <v>5155</v>
      </c>
      <c r="AQ1281">
        <v>870.44</v>
      </c>
      <c r="AR1281" s="21">
        <v>0.86</v>
      </c>
      <c r="AS1281">
        <v>41.7</v>
      </c>
      <c r="AT1281">
        <v>5.57E-2</v>
      </c>
      <c r="AU1281" s="11">
        <f t="shared" si="395"/>
        <v>41.695816880000002</v>
      </c>
      <c r="AV1281" s="23">
        <f t="shared" si="396"/>
        <v>171.68007089185656</v>
      </c>
      <c r="AW1281" s="23">
        <f t="shared" si="397"/>
        <v>29474.046741432892</v>
      </c>
      <c r="AX1281" s="23">
        <f t="shared" si="398"/>
        <v>43.780607724000006</v>
      </c>
      <c r="AY1281" s="23">
        <f t="shared" si="399"/>
        <v>385.05595866371311</v>
      </c>
      <c r="AZ1281" s="23"/>
      <c r="BA1281" s="23"/>
    </row>
    <row r="1282" spans="1:53">
      <c r="A1282">
        <v>202212</v>
      </c>
      <c r="B1282" s="20" t="s">
        <v>27</v>
      </c>
      <c r="C1282" s="20" t="s">
        <v>5156</v>
      </c>
      <c r="D1282">
        <v>109946.07</v>
      </c>
      <c r="E1282" s="21">
        <v>0.68</v>
      </c>
      <c r="F1282">
        <v>3621.11</v>
      </c>
      <c r="G1282" s="22">
        <v>4.8399999999999999E-2</v>
      </c>
      <c r="H1282" s="11">
        <f t="shared" si="380"/>
        <v>3618.5450558400003</v>
      </c>
      <c r="I1282" s="23">
        <f t="shared" si="381"/>
        <v>16044.955628607458</v>
      </c>
      <c r="J1282" s="23">
        <f t="shared" si="382"/>
        <v>257440601.12398216</v>
      </c>
      <c r="K1282" s="23">
        <f t="shared" si="383"/>
        <v>3799.4723086320005</v>
      </c>
      <c r="L1282" s="23">
        <f t="shared" si="384"/>
        <v>35708.456313054914</v>
      </c>
      <c r="N1282">
        <v>202212</v>
      </c>
      <c r="O1282" s="20" t="s">
        <v>29</v>
      </c>
      <c r="P1282" s="20" t="s">
        <v>5157</v>
      </c>
      <c r="Q1282">
        <v>69984.7</v>
      </c>
      <c r="R1282" s="21">
        <v>0.71</v>
      </c>
      <c r="S1282">
        <v>1808.68</v>
      </c>
      <c r="T1282" s="21">
        <v>0.04</v>
      </c>
      <c r="U1282" s="11">
        <f t="shared" si="385"/>
        <v>1987.5654799999998</v>
      </c>
      <c r="V1282" s="23">
        <f t="shared" si="386"/>
        <v>9737.0425127398466</v>
      </c>
      <c r="W1282" s="23">
        <f t="shared" si="387"/>
        <v>94809996.894903108</v>
      </c>
      <c r="X1282" s="23">
        <f t="shared" si="388"/>
        <v>2086.9437539999999</v>
      </c>
      <c r="Y1282" s="23">
        <f t="shared" si="389"/>
        <v>21461.650505479694</v>
      </c>
      <c r="AA1282">
        <v>202212</v>
      </c>
      <c r="AB1282" s="20" t="s">
        <v>31</v>
      </c>
      <c r="AC1282" s="20" t="s">
        <v>5158</v>
      </c>
      <c r="AD1282">
        <v>202102.72</v>
      </c>
      <c r="AE1282" s="21">
        <v>0.72</v>
      </c>
      <c r="AF1282">
        <v>612.61379999999997</v>
      </c>
      <c r="AG1282" s="22">
        <v>4.1999999999999997E-3</v>
      </c>
      <c r="AH1282" s="11">
        <f t="shared" si="390"/>
        <v>611.15862528000002</v>
      </c>
      <c r="AI1282" s="23">
        <f t="shared" si="391"/>
        <v>9410.5576832375336</v>
      </c>
      <c r="AJ1282" s="23">
        <f t="shared" si="392"/>
        <v>88558595.909540981</v>
      </c>
      <c r="AK1282" s="23">
        <f t="shared" si="393"/>
        <v>641.71655654400001</v>
      </c>
      <c r="AL1282" s="23">
        <f t="shared" si="394"/>
        <v>19432.273991755068</v>
      </c>
      <c r="AN1282">
        <v>202212</v>
      </c>
      <c r="AO1282" s="20" t="s">
        <v>33</v>
      </c>
      <c r="AP1282" s="20" t="s">
        <v>5159</v>
      </c>
      <c r="AQ1282">
        <v>1671.01</v>
      </c>
      <c r="AR1282" s="21">
        <v>0.86</v>
      </c>
      <c r="AS1282">
        <v>61.22</v>
      </c>
      <c r="AT1282">
        <v>4.2599999999999999E-2</v>
      </c>
      <c r="AU1282" s="11">
        <f t="shared" si="395"/>
        <v>61.21912236</v>
      </c>
      <c r="AV1282" s="23">
        <f t="shared" si="396"/>
        <v>290.22111832288368</v>
      </c>
      <c r="AW1282" s="23">
        <f t="shared" si="397"/>
        <v>84228.297520585256</v>
      </c>
      <c r="AX1282" s="23">
        <f t="shared" si="398"/>
        <v>64.280078478000007</v>
      </c>
      <c r="AY1282" s="23">
        <f t="shared" si="399"/>
        <v>641.66135900576739</v>
      </c>
      <c r="AZ1282" s="23"/>
      <c r="BA1282" s="23"/>
    </row>
    <row r="1283" spans="1:53">
      <c r="A1283">
        <v>202212</v>
      </c>
      <c r="B1283" s="20" t="s">
        <v>27</v>
      </c>
      <c r="C1283" s="20" t="s">
        <v>5160</v>
      </c>
      <c r="D1283">
        <v>222343.79</v>
      </c>
      <c r="E1283" s="21">
        <v>0.68</v>
      </c>
      <c r="F1283">
        <v>7322.97</v>
      </c>
      <c r="G1283" s="22">
        <v>4.8399999999999999E-2</v>
      </c>
      <c r="H1283" s="11">
        <f t="shared" ref="H1283:H1346" si="400">D1283*E1283*G1283</f>
        <v>7317.7788164800004</v>
      </c>
      <c r="I1283" s="23">
        <f t="shared" ref="I1283:I1346" si="401">D1283*E1283*SQRT(G1283*(1-G1283))</f>
        <v>32447.692262637625</v>
      </c>
      <c r="J1283" s="23">
        <f t="shared" ref="J1283:J1346" si="402">I1283^2</f>
        <v>1052852733.1708336</v>
      </c>
      <c r="K1283" s="23">
        <f t="shared" ref="K1283:K1346" si="403">H1283*(1+$BB$10)</f>
        <v>7683.6677573040006</v>
      </c>
      <c r="L1283" s="23">
        <f t="shared" ref="L1283:L1346" si="404">H1283+$BB$9*I1283</f>
        <v>72213.163341755251</v>
      </c>
      <c r="N1283">
        <v>202212</v>
      </c>
      <c r="O1283" s="20" t="s">
        <v>29</v>
      </c>
      <c r="P1283" s="20" t="s">
        <v>5161</v>
      </c>
      <c r="Q1283">
        <v>107512.74</v>
      </c>
      <c r="R1283" s="21">
        <v>0.71</v>
      </c>
      <c r="S1283">
        <v>2778.55</v>
      </c>
      <c r="T1283" s="21">
        <v>0.04</v>
      </c>
      <c r="U1283" s="11">
        <f t="shared" ref="U1283:U1346" si="405">Q1283*R1283*T1283</f>
        <v>3053.3618160000001</v>
      </c>
      <c r="V1283" s="23">
        <f t="shared" ref="V1283:V1346" si="406">Q1283*R1283*SQRT(T1283*(1-T1283))</f>
        <v>14958.356898595634</v>
      </c>
      <c r="W1283" s="23">
        <f t="shared" ref="W1283:W1346" si="407">V1283^2</f>
        <v>223752441.10576358</v>
      </c>
      <c r="X1283" s="23">
        <f t="shared" ref="X1283:X1346" si="408">U1283*(1+$BB$10)</f>
        <v>3206.0299068000004</v>
      </c>
      <c r="Y1283" s="23">
        <f t="shared" ref="Y1283:Y1346" si="409">U1283+$BB$9*V1283</f>
        <v>32970.075613191264</v>
      </c>
      <c r="AA1283">
        <v>202212</v>
      </c>
      <c r="AB1283" s="20" t="s">
        <v>31</v>
      </c>
      <c r="AC1283" s="20" t="s">
        <v>5162</v>
      </c>
      <c r="AD1283">
        <v>129205.67</v>
      </c>
      <c r="AE1283" s="21">
        <v>0.72</v>
      </c>
      <c r="AF1283">
        <v>391.64819999999997</v>
      </c>
      <c r="AG1283" s="22">
        <v>4.1999999999999997E-3</v>
      </c>
      <c r="AH1283" s="11">
        <f t="shared" ref="AH1283:AH1346" si="410">AD1283*AE1283*AG1283</f>
        <v>390.71794607999999</v>
      </c>
      <c r="AI1283" s="23">
        <f t="shared" ref="AI1283:AI1346" si="411">AD1283*AE1283*SQRT(AG1283*(1-AG1283))</f>
        <v>6016.2347668371467</v>
      </c>
      <c r="AJ1283" s="23">
        <f t="shared" ref="AJ1283:AJ1346" si="412">AI1283^2</f>
        <v>36195080.769700021</v>
      </c>
      <c r="AK1283" s="23">
        <f t="shared" ref="AK1283:AK1346" si="413">AH1283*(1+$BB$10)</f>
        <v>410.25384338399999</v>
      </c>
      <c r="AL1283" s="23">
        <f t="shared" ref="AL1283:AL1346" si="414">AH1283+$BB$9*AI1283</f>
        <v>12423.187479754293</v>
      </c>
      <c r="AN1283">
        <v>202212</v>
      </c>
      <c r="AO1283" s="20" t="s">
        <v>33</v>
      </c>
      <c r="AP1283" s="20" t="s">
        <v>5163</v>
      </c>
      <c r="AQ1283">
        <v>1154.47</v>
      </c>
      <c r="AR1283" s="21">
        <v>0.86</v>
      </c>
      <c r="AS1283">
        <v>67.510000000000005</v>
      </c>
      <c r="AT1283">
        <v>6.8000000000000005E-2</v>
      </c>
      <c r="AU1283" s="11">
        <f t="shared" ref="AU1283:AU1346" si="415">AQ1283*AR1283*AT1283</f>
        <v>67.513405599999999</v>
      </c>
      <c r="AV1283" s="23">
        <f t="shared" ref="AV1283:AV1346" si="416">AQ1283*AR1283*SQRT(AT1283*(1-AT1283))</f>
        <v>249.94446030367908</v>
      </c>
      <c r="AW1283" s="23">
        <f t="shared" ref="AW1283:AW1346" si="417">AV1283^2</f>
        <v>62472.233236497406</v>
      </c>
      <c r="AX1283" s="23">
        <f t="shared" ref="AX1283:AX1346" si="418">AU1283*(1+$BB$10)</f>
        <v>70.889075880000007</v>
      </c>
      <c r="AY1283" s="23">
        <f t="shared" ref="AY1283:AY1346" si="419">AU1283+$BB$9*AV1283</f>
        <v>567.4023262073581</v>
      </c>
      <c r="AZ1283" s="23"/>
      <c r="BA1283" s="23"/>
    </row>
    <row r="1284" spans="1:53">
      <c r="A1284">
        <v>202212</v>
      </c>
      <c r="B1284" s="20" t="s">
        <v>27</v>
      </c>
      <c r="C1284" s="20" t="s">
        <v>5164</v>
      </c>
      <c r="D1284">
        <v>89729.29</v>
      </c>
      <c r="E1284" s="21">
        <v>0.68</v>
      </c>
      <c r="F1284">
        <v>2955.26</v>
      </c>
      <c r="G1284" s="22">
        <v>4.8399999999999999E-2</v>
      </c>
      <c r="H1284" s="11">
        <f t="shared" si="400"/>
        <v>2953.1703924799999</v>
      </c>
      <c r="I1284" s="23">
        <f t="shared" si="401"/>
        <v>13094.624270212213</v>
      </c>
      <c r="J1284" s="23">
        <f t="shared" si="402"/>
        <v>171469184.77803072</v>
      </c>
      <c r="K1284" s="23">
        <f t="shared" si="403"/>
        <v>3100.8289121040002</v>
      </c>
      <c r="L1284" s="23">
        <f t="shared" si="404"/>
        <v>29142.418932904424</v>
      </c>
      <c r="N1284">
        <v>202212</v>
      </c>
      <c r="O1284" s="20" t="s">
        <v>29</v>
      </c>
      <c r="P1284" s="20" t="s">
        <v>5165</v>
      </c>
      <c r="Q1284">
        <v>53756.37</v>
      </c>
      <c r="R1284" s="21">
        <v>0.71</v>
      </c>
      <c r="S1284">
        <v>1389.27</v>
      </c>
      <c r="T1284" s="21">
        <v>0.04</v>
      </c>
      <c r="U1284" s="11">
        <f t="shared" si="405"/>
        <v>1526.680908</v>
      </c>
      <c r="V1284" s="23">
        <f t="shared" si="406"/>
        <v>7479.1784492978168</v>
      </c>
      <c r="W1284" s="23">
        <f t="shared" si="407"/>
        <v>55938110.276440896</v>
      </c>
      <c r="X1284" s="23">
        <f t="shared" si="408"/>
        <v>1603.0149534000002</v>
      </c>
      <c r="Y1284" s="23">
        <f t="shared" si="409"/>
        <v>16485.037806595632</v>
      </c>
      <c r="AA1284">
        <v>202212</v>
      </c>
      <c r="AB1284" s="20" t="s">
        <v>31</v>
      </c>
      <c r="AC1284" s="20" t="s">
        <v>5166</v>
      </c>
      <c r="AD1284">
        <v>143674.98000000001</v>
      </c>
      <c r="AE1284" s="21">
        <v>0.72</v>
      </c>
      <c r="AF1284">
        <v>435.50760000000002</v>
      </c>
      <c r="AG1284" s="22">
        <v>4.1999999999999997E-3</v>
      </c>
      <c r="AH1284" s="11">
        <f t="shared" si="410"/>
        <v>434.47313951999996</v>
      </c>
      <c r="AI1284" s="23">
        <f t="shared" si="411"/>
        <v>6689.9727372694388</v>
      </c>
      <c r="AJ1284" s="23">
        <f t="shared" si="412"/>
        <v>44755735.225408345</v>
      </c>
      <c r="AK1284" s="23">
        <f t="shared" si="413"/>
        <v>456.19679649599999</v>
      </c>
      <c r="AL1284" s="23">
        <f t="shared" si="414"/>
        <v>13814.418614058877</v>
      </c>
      <c r="AN1284">
        <v>202212</v>
      </c>
      <c r="AO1284" s="20" t="s">
        <v>33</v>
      </c>
      <c r="AP1284" s="20" t="s">
        <v>5167</v>
      </c>
      <c r="AQ1284">
        <v>558.97</v>
      </c>
      <c r="AR1284" s="21">
        <v>0.86</v>
      </c>
      <c r="AS1284">
        <v>23.55</v>
      </c>
      <c r="AT1284">
        <v>4.9000000000000002E-2</v>
      </c>
      <c r="AU1284" s="11">
        <f t="shared" si="415"/>
        <v>23.5549958</v>
      </c>
      <c r="AV1284" s="23">
        <f t="shared" si="416"/>
        <v>103.77082024761269</v>
      </c>
      <c r="AW1284" s="23">
        <f t="shared" si="417"/>
        <v>10768.383134862344</v>
      </c>
      <c r="AX1284" s="23">
        <f t="shared" si="418"/>
        <v>24.73274559</v>
      </c>
      <c r="AY1284" s="23">
        <f t="shared" si="419"/>
        <v>231.09663629522538</v>
      </c>
      <c r="AZ1284" s="23"/>
      <c r="BA1284" s="23"/>
    </row>
    <row r="1285" spans="1:53">
      <c r="A1285">
        <v>202212</v>
      </c>
      <c r="B1285" s="20" t="s">
        <v>27</v>
      </c>
      <c r="C1285" s="20" t="s">
        <v>5168</v>
      </c>
      <c r="D1285">
        <v>111311.74</v>
      </c>
      <c r="E1285" s="21">
        <v>0.68</v>
      </c>
      <c r="F1285">
        <v>3666.09</v>
      </c>
      <c r="G1285" s="22">
        <v>4.8399999999999999E-2</v>
      </c>
      <c r="H1285" s="11">
        <f t="shared" si="400"/>
        <v>3663.4919868799998</v>
      </c>
      <c r="I1285" s="23">
        <f t="shared" si="401"/>
        <v>16244.254380744031</v>
      </c>
      <c r="J1285" s="23">
        <f t="shared" si="402"/>
        <v>263875800.38632163</v>
      </c>
      <c r="K1285" s="23">
        <f t="shared" si="403"/>
        <v>3846.6665862239997</v>
      </c>
      <c r="L1285" s="23">
        <f t="shared" si="404"/>
        <v>36152.00074836806</v>
      </c>
      <c r="N1285">
        <v>202212</v>
      </c>
      <c r="O1285" s="20" t="s">
        <v>29</v>
      </c>
      <c r="P1285" s="20" t="s">
        <v>5169</v>
      </c>
      <c r="Q1285">
        <v>48177.86</v>
      </c>
      <c r="R1285" s="21">
        <v>0.71</v>
      </c>
      <c r="S1285">
        <v>1245.0999999999999</v>
      </c>
      <c r="T1285" s="21">
        <v>0.04</v>
      </c>
      <c r="U1285" s="11">
        <f t="shared" si="405"/>
        <v>1368.2512239999999</v>
      </c>
      <c r="V1285" s="23">
        <f t="shared" si="406"/>
        <v>6703.034677477056</v>
      </c>
      <c r="W1285" s="23">
        <f t="shared" si="407"/>
        <v>44930673.887459941</v>
      </c>
      <c r="X1285" s="23">
        <f t="shared" si="408"/>
        <v>1436.6637851999999</v>
      </c>
      <c r="Y1285" s="23">
        <f t="shared" si="409"/>
        <v>14774.320578954112</v>
      </c>
      <c r="AA1285">
        <v>202212</v>
      </c>
      <c r="AB1285" s="20" t="s">
        <v>31</v>
      </c>
      <c r="AC1285" s="20" t="s">
        <v>5170</v>
      </c>
      <c r="AD1285">
        <v>114980.15</v>
      </c>
      <c r="AE1285" s="21">
        <v>0.72</v>
      </c>
      <c r="AF1285">
        <v>348.52780000000001</v>
      </c>
      <c r="AG1285" s="22">
        <v>4.1999999999999997E-3</v>
      </c>
      <c r="AH1285" s="11">
        <f t="shared" si="410"/>
        <v>347.69997359999996</v>
      </c>
      <c r="AI1285" s="23">
        <f t="shared" si="411"/>
        <v>5353.8484489585499</v>
      </c>
      <c r="AJ1285" s="23">
        <f t="shared" si="412"/>
        <v>28663693.214415871</v>
      </c>
      <c r="AK1285" s="23">
        <f t="shared" si="413"/>
        <v>365.08497227999999</v>
      </c>
      <c r="AL1285" s="23">
        <f t="shared" si="414"/>
        <v>11055.396871517099</v>
      </c>
      <c r="AN1285">
        <v>202212</v>
      </c>
      <c r="AO1285" s="20" t="s">
        <v>33</v>
      </c>
      <c r="AP1285" s="20" t="s">
        <v>5171</v>
      </c>
      <c r="AQ1285">
        <v>1287.98</v>
      </c>
      <c r="AR1285" s="21">
        <v>0.86</v>
      </c>
      <c r="AS1285">
        <v>42.2</v>
      </c>
      <c r="AT1285">
        <v>3.8100000000000002E-2</v>
      </c>
      <c r="AU1285" s="11">
        <f t="shared" si="415"/>
        <v>42.201952680000005</v>
      </c>
      <c r="AV1285" s="23">
        <f t="shared" si="416"/>
        <v>212.04841018265464</v>
      </c>
      <c r="AW1285" s="23">
        <f t="shared" si="417"/>
        <v>44964.528260991348</v>
      </c>
      <c r="AX1285" s="23">
        <f t="shared" si="418"/>
        <v>44.312050314000004</v>
      </c>
      <c r="AY1285" s="23">
        <f t="shared" si="419"/>
        <v>466.2987730453093</v>
      </c>
      <c r="AZ1285" s="23"/>
      <c r="BA1285" s="23"/>
    </row>
    <row r="1286" spans="1:53">
      <c r="A1286">
        <v>202212</v>
      </c>
      <c r="B1286" s="20" t="s">
        <v>27</v>
      </c>
      <c r="C1286" s="20" t="s">
        <v>5172</v>
      </c>
      <c r="D1286">
        <v>47783.07</v>
      </c>
      <c r="E1286" s="21">
        <v>0.68</v>
      </c>
      <c r="F1286">
        <v>1573.75</v>
      </c>
      <c r="G1286" s="22">
        <v>4.8399999999999999E-2</v>
      </c>
      <c r="H1286" s="11">
        <f t="shared" si="400"/>
        <v>1572.63639984</v>
      </c>
      <c r="I1286" s="23">
        <f t="shared" si="401"/>
        <v>6973.2118478508974</v>
      </c>
      <c r="J1286" s="23">
        <f t="shared" si="402"/>
        <v>48625683.47500813</v>
      </c>
      <c r="K1286" s="23">
        <f t="shared" si="403"/>
        <v>1651.2682198320001</v>
      </c>
      <c r="L1286" s="23">
        <f t="shared" si="404"/>
        <v>15519.060095541794</v>
      </c>
      <c r="N1286">
        <v>202212</v>
      </c>
      <c r="O1286" s="20" t="s">
        <v>29</v>
      </c>
      <c r="P1286" s="20" t="s">
        <v>5173</v>
      </c>
      <c r="Q1286">
        <v>47306.82</v>
      </c>
      <c r="R1286" s="21">
        <v>0.71</v>
      </c>
      <c r="S1286">
        <v>1222.5899999999999</v>
      </c>
      <c r="T1286" s="21">
        <v>0.04</v>
      </c>
      <c r="U1286" s="11">
        <f t="shared" si="405"/>
        <v>1343.513688</v>
      </c>
      <c r="V1286" s="23">
        <f t="shared" si="406"/>
        <v>6581.8459960895971</v>
      </c>
      <c r="W1286" s="23">
        <f t="shared" si="407"/>
        <v>43320696.716240659</v>
      </c>
      <c r="X1286" s="23">
        <f t="shared" si="408"/>
        <v>1410.6893724000001</v>
      </c>
      <c r="Y1286" s="23">
        <f t="shared" si="409"/>
        <v>14507.205680179195</v>
      </c>
      <c r="AA1286">
        <v>202212</v>
      </c>
      <c r="AB1286" s="20" t="s">
        <v>31</v>
      </c>
      <c r="AC1286" s="20" t="s">
        <v>5174</v>
      </c>
      <c r="AD1286">
        <v>149187.87</v>
      </c>
      <c r="AE1286" s="21">
        <v>0.72</v>
      </c>
      <c r="AF1286">
        <v>452.2183</v>
      </c>
      <c r="AG1286" s="22">
        <v>4.1999999999999997E-3</v>
      </c>
      <c r="AH1286" s="11">
        <f t="shared" si="410"/>
        <v>451.14411887999995</v>
      </c>
      <c r="AI1286" s="23">
        <f t="shared" si="411"/>
        <v>6946.6707636311976</v>
      </c>
      <c r="AJ1286" s="23">
        <f t="shared" si="412"/>
        <v>48256234.698288448</v>
      </c>
      <c r="AK1286" s="23">
        <f t="shared" si="413"/>
        <v>473.70132482399998</v>
      </c>
      <c r="AL1286" s="23">
        <f t="shared" si="414"/>
        <v>14344.485646142395</v>
      </c>
      <c r="AN1286">
        <v>202212</v>
      </c>
      <c r="AO1286" s="20" t="s">
        <v>33</v>
      </c>
      <c r="AP1286" s="20" t="s">
        <v>5175</v>
      </c>
      <c r="AQ1286">
        <v>2929.7</v>
      </c>
      <c r="AR1286" s="21">
        <v>0.86</v>
      </c>
      <c r="AS1286">
        <v>6.8</v>
      </c>
      <c r="AT1286">
        <v>2.7000000000000001E-3</v>
      </c>
      <c r="AU1286" s="11">
        <f t="shared" si="415"/>
        <v>6.8027633999999999</v>
      </c>
      <c r="AV1286" s="23">
        <f t="shared" si="416"/>
        <v>130.74238223501368</v>
      </c>
      <c r="AW1286" s="23">
        <f t="shared" si="417"/>
        <v>17093.570512486422</v>
      </c>
      <c r="AX1286" s="23">
        <f t="shared" si="418"/>
        <v>7.1429015700000003</v>
      </c>
      <c r="AY1286" s="23">
        <f t="shared" si="419"/>
        <v>268.28752787002736</v>
      </c>
      <c r="AZ1286" s="23"/>
      <c r="BA1286" s="23"/>
    </row>
    <row r="1287" spans="1:53">
      <c r="A1287">
        <v>202212</v>
      </c>
      <c r="B1287" s="20" t="s">
        <v>27</v>
      </c>
      <c r="C1287" s="20" t="s">
        <v>5176</v>
      </c>
      <c r="D1287">
        <v>44875.839999999997</v>
      </c>
      <c r="E1287" s="21">
        <v>0.68</v>
      </c>
      <c r="F1287">
        <v>1478</v>
      </c>
      <c r="G1287" s="22">
        <v>4.8399999999999999E-2</v>
      </c>
      <c r="H1287" s="11">
        <f t="shared" si="400"/>
        <v>1476.9536460799998</v>
      </c>
      <c r="I1287" s="23">
        <f t="shared" si="401"/>
        <v>6548.9458749775013</v>
      </c>
      <c r="J1287" s="23">
        <f t="shared" si="402"/>
        <v>42888692.073384829</v>
      </c>
      <c r="K1287" s="23">
        <f t="shared" si="403"/>
        <v>1550.8013283839998</v>
      </c>
      <c r="L1287" s="23">
        <f t="shared" si="404"/>
        <v>14574.845396035002</v>
      </c>
      <c r="N1287">
        <v>202212</v>
      </c>
      <c r="O1287" s="20" t="s">
        <v>29</v>
      </c>
      <c r="P1287" s="20" t="s">
        <v>5177</v>
      </c>
      <c r="Q1287">
        <v>29413.83</v>
      </c>
      <c r="R1287" s="21">
        <v>0.71</v>
      </c>
      <c r="S1287">
        <v>760.17</v>
      </c>
      <c r="T1287" s="21">
        <v>0.04</v>
      </c>
      <c r="U1287" s="11">
        <f t="shared" si="405"/>
        <v>835.35277199999996</v>
      </c>
      <c r="V1287" s="23">
        <f t="shared" si="406"/>
        <v>4092.3760932389891</v>
      </c>
      <c r="W1287" s="23">
        <f t="shared" si="407"/>
        <v>16747542.088514011</v>
      </c>
      <c r="X1287" s="23">
        <f t="shared" si="408"/>
        <v>877.12041060000001</v>
      </c>
      <c r="Y1287" s="23">
        <f t="shared" si="409"/>
        <v>9020.1049584779776</v>
      </c>
      <c r="AA1287">
        <v>202212</v>
      </c>
      <c r="AB1287" s="20" t="s">
        <v>31</v>
      </c>
      <c r="AC1287" s="20" t="s">
        <v>5178</v>
      </c>
      <c r="AD1287">
        <v>157061.14000000001</v>
      </c>
      <c r="AE1287" s="21">
        <v>0.72</v>
      </c>
      <c r="AF1287">
        <v>476.08370000000002</v>
      </c>
      <c r="AG1287" s="22">
        <v>4.1999999999999997E-3</v>
      </c>
      <c r="AH1287" s="11">
        <f t="shared" si="410"/>
        <v>474.95288736000003</v>
      </c>
      <c r="AI1287" s="23">
        <f t="shared" si="411"/>
        <v>7313.2757330779423</v>
      </c>
      <c r="AJ1287" s="23">
        <f t="shared" si="412"/>
        <v>53484001.948026717</v>
      </c>
      <c r="AK1287" s="23">
        <f t="shared" si="413"/>
        <v>498.70053172800004</v>
      </c>
      <c r="AL1287" s="23">
        <f t="shared" si="414"/>
        <v>15101.504353515884</v>
      </c>
      <c r="AN1287">
        <v>202212</v>
      </c>
      <c r="AO1287" s="20" t="s">
        <v>33</v>
      </c>
      <c r="AP1287" s="20" t="s">
        <v>5179</v>
      </c>
      <c r="AQ1287">
        <v>586.41999999999996</v>
      </c>
      <c r="AR1287" s="21">
        <v>0.86</v>
      </c>
      <c r="AS1287">
        <v>8.6199999999999992</v>
      </c>
      <c r="AT1287">
        <v>1.7100000000000001E-2</v>
      </c>
      <c r="AU1287" s="11">
        <f t="shared" si="415"/>
        <v>8.6238925200000001</v>
      </c>
      <c r="AV1287" s="23">
        <f t="shared" si="416"/>
        <v>65.382262901806271</v>
      </c>
      <c r="AW1287" s="23">
        <f t="shared" si="417"/>
        <v>4274.8403021609129</v>
      </c>
      <c r="AX1287" s="23">
        <f t="shared" si="418"/>
        <v>9.055087146</v>
      </c>
      <c r="AY1287" s="23">
        <f t="shared" si="419"/>
        <v>139.38841832361254</v>
      </c>
      <c r="AZ1287" s="23"/>
      <c r="BA1287" s="23"/>
    </row>
    <row r="1288" spans="1:53">
      <c r="A1288">
        <v>202212</v>
      </c>
      <c r="B1288" s="20" t="s">
        <v>27</v>
      </c>
      <c r="C1288" s="20" t="s">
        <v>5180</v>
      </c>
      <c r="D1288">
        <v>171210.95</v>
      </c>
      <c r="E1288" s="21">
        <v>0.68</v>
      </c>
      <c r="F1288">
        <v>5638.89</v>
      </c>
      <c r="G1288" s="22">
        <v>4.8399999999999999E-2</v>
      </c>
      <c r="H1288" s="11">
        <f t="shared" si="400"/>
        <v>5634.8947864000002</v>
      </c>
      <c r="I1288" s="23">
        <f t="shared" si="401"/>
        <v>24985.632464004673</v>
      </c>
      <c r="J1288" s="23">
        <f t="shared" si="402"/>
        <v>624281829.6263243</v>
      </c>
      <c r="K1288" s="23">
        <f t="shared" si="403"/>
        <v>5916.6395257200002</v>
      </c>
      <c r="L1288" s="23">
        <f t="shared" si="404"/>
        <v>55606.159714409347</v>
      </c>
      <c r="N1288">
        <v>202212</v>
      </c>
      <c r="O1288" s="20" t="s">
        <v>29</v>
      </c>
      <c r="P1288" s="20" t="s">
        <v>5181</v>
      </c>
      <c r="Q1288">
        <v>35702.35</v>
      </c>
      <c r="R1288" s="21">
        <v>0.71</v>
      </c>
      <c r="S1288">
        <v>922.69</v>
      </c>
      <c r="T1288" s="21">
        <v>0.04</v>
      </c>
      <c r="U1288" s="11">
        <f t="shared" si="405"/>
        <v>1013.9467399999999</v>
      </c>
      <c r="V1288" s="23">
        <f t="shared" si="406"/>
        <v>4967.3042787168824</v>
      </c>
      <c r="W1288" s="23">
        <f t="shared" si="407"/>
        <v>24674111.797359049</v>
      </c>
      <c r="X1288" s="23">
        <f t="shared" si="408"/>
        <v>1064.6440769999999</v>
      </c>
      <c r="Y1288" s="23">
        <f t="shared" si="409"/>
        <v>10948.555297433764</v>
      </c>
      <c r="AA1288">
        <v>202212</v>
      </c>
      <c r="AB1288" s="20" t="s">
        <v>31</v>
      </c>
      <c r="AC1288" s="20" t="s">
        <v>5182</v>
      </c>
      <c r="AD1288">
        <v>161425.63</v>
      </c>
      <c r="AE1288" s="21">
        <v>0.72</v>
      </c>
      <c r="AF1288">
        <v>489.3134</v>
      </c>
      <c r="AG1288" s="22">
        <v>4.1999999999999997E-3</v>
      </c>
      <c r="AH1288" s="11">
        <f t="shared" si="410"/>
        <v>488.15110511999995</v>
      </c>
      <c r="AI1288" s="23">
        <f t="shared" si="411"/>
        <v>7516.5005333325507</v>
      </c>
      <c r="AJ1288" s="23">
        <f t="shared" si="412"/>
        <v>56497780.267588519</v>
      </c>
      <c r="AK1288" s="23">
        <f t="shared" si="413"/>
        <v>512.55866037599992</v>
      </c>
      <c r="AL1288" s="23">
        <f t="shared" si="414"/>
        <v>15521.152171785101</v>
      </c>
      <c r="AN1288">
        <v>202212</v>
      </c>
      <c r="AO1288" s="20" t="s">
        <v>33</v>
      </c>
      <c r="AP1288" s="20" t="s">
        <v>5183</v>
      </c>
      <c r="AQ1288">
        <v>114.53</v>
      </c>
      <c r="AR1288" s="21">
        <v>0.86</v>
      </c>
      <c r="AS1288">
        <v>3.89</v>
      </c>
      <c r="AT1288">
        <v>3.95E-2</v>
      </c>
      <c r="AU1288" s="11">
        <f t="shared" si="415"/>
        <v>3.8905841000000003</v>
      </c>
      <c r="AV1288" s="23">
        <f t="shared" si="416"/>
        <v>19.185138747416115</v>
      </c>
      <c r="AW1288" s="23">
        <f t="shared" si="417"/>
        <v>368.06954875760715</v>
      </c>
      <c r="AX1288" s="23">
        <f t="shared" si="418"/>
        <v>4.0851133050000001</v>
      </c>
      <c r="AY1288" s="23">
        <f t="shared" si="419"/>
        <v>42.260861594832228</v>
      </c>
      <c r="AZ1288" s="23"/>
      <c r="BA1288" s="23"/>
    </row>
    <row r="1289" spans="1:53">
      <c r="A1289">
        <v>202212</v>
      </c>
      <c r="B1289" s="20" t="s">
        <v>27</v>
      </c>
      <c r="C1289" s="20" t="s">
        <v>5184</v>
      </c>
      <c r="D1289">
        <v>84345.77</v>
      </c>
      <c r="E1289" s="21">
        <v>0.68</v>
      </c>
      <c r="F1289">
        <v>2777.96</v>
      </c>
      <c r="G1289" s="22">
        <v>4.8399999999999999E-2</v>
      </c>
      <c r="H1289" s="11">
        <f t="shared" si="400"/>
        <v>2775.9879822400003</v>
      </c>
      <c r="I1289" s="23">
        <f t="shared" si="401"/>
        <v>12308.981458916451</v>
      </c>
      <c r="J1289" s="23">
        <f t="shared" si="402"/>
        <v>151511024.55594894</v>
      </c>
      <c r="K1289" s="23">
        <f t="shared" si="403"/>
        <v>2914.7873813520005</v>
      </c>
      <c r="L1289" s="23">
        <f t="shared" si="404"/>
        <v>27393.950900072901</v>
      </c>
      <c r="N1289">
        <v>202212</v>
      </c>
      <c r="O1289" s="20" t="s">
        <v>29</v>
      </c>
      <c r="P1289" s="20" t="s">
        <v>5185</v>
      </c>
      <c r="Q1289">
        <v>29645.1</v>
      </c>
      <c r="R1289" s="21">
        <v>0.71</v>
      </c>
      <c r="S1289">
        <v>766.14</v>
      </c>
      <c r="T1289" s="21">
        <v>0.04</v>
      </c>
      <c r="U1289" s="11">
        <f t="shared" si="405"/>
        <v>841.92083999999988</v>
      </c>
      <c r="V1289" s="23">
        <f t="shared" si="406"/>
        <v>4124.5529236307939</v>
      </c>
      <c r="W1289" s="23">
        <f t="shared" si="407"/>
        <v>17011936.81983133</v>
      </c>
      <c r="X1289" s="23">
        <f t="shared" si="408"/>
        <v>884.0168819999999</v>
      </c>
      <c r="Y1289" s="23">
        <f t="shared" si="409"/>
        <v>9091.0266872615884</v>
      </c>
      <c r="AA1289">
        <v>202212</v>
      </c>
      <c r="AB1289" s="20" t="s">
        <v>31</v>
      </c>
      <c r="AC1289" s="20" t="s">
        <v>5186</v>
      </c>
      <c r="AD1289">
        <v>156019.51999999999</v>
      </c>
      <c r="AE1289" s="21">
        <v>0.72</v>
      </c>
      <c r="AF1289">
        <v>472.9264</v>
      </c>
      <c r="AG1289" s="22">
        <v>4.1999999999999997E-3</v>
      </c>
      <c r="AH1289" s="11">
        <f t="shared" si="410"/>
        <v>471.80302847999997</v>
      </c>
      <c r="AI1289" s="23">
        <f t="shared" si="411"/>
        <v>7264.7745298580439</v>
      </c>
      <c r="AJ1289" s="23">
        <f t="shared" si="412"/>
        <v>52776948.969674163</v>
      </c>
      <c r="AK1289" s="23">
        <f t="shared" si="413"/>
        <v>495.39317990399996</v>
      </c>
      <c r="AL1289" s="23">
        <f t="shared" si="414"/>
        <v>15001.352088196089</v>
      </c>
      <c r="AN1289">
        <v>202212</v>
      </c>
      <c r="AO1289" s="20" t="s">
        <v>33</v>
      </c>
      <c r="AP1289" s="20" t="s">
        <v>5187</v>
      </c>
      <c r="AQ1289">
        <v>973.38</v>
      </c>
      <c r="AR1289" s="21">
        <v>0.86</v>
      </c>
      <c r="AS1289">
        <v>26.29</v>
      </c>
      <c r="AT1289">
        <v>3.1400000000000004E-2</v>
      </c>
      <c r="AU1289" s="11">
        <f t="shared" si="415"/>
        <v>26.285153520000005</v>
      </c>
      <c r="AV1289" s="23">
        <f t="shared" si="416"/>
        <v>145.98825793558183</v>
      </c>
      <c r="AW1289" s="23">
        <f t="shared" si="417"/>
        <v>21312.571455065972</v>
      </c>
      <c r="AX1289" s="23">
        <f t="shared" si="418"/>
        <v>27.599411196000005</v>
      </c>
      <c r="AY1289" s="23">
        <f t="shared" si="419"/>
        <v>318.26166939116365</v>
      </c>
      <c r="AZ1289" s="23"/>
      <c r="BA1289" s="23"/>
    </row>
    <row r="1290" spans="1:53">
      <c r="A1290">
        <v>202212</v>
      </c>
      <c r="B1290" s="20" t="s">
        <v>27</v>
      </c>
      <c r="C1290" s="20" t="s">
        <v>5188</v>
      </c>
      <c r="D1290">
        <v>33986.720000000001</v>
      </c>
      <c r="E1290" s="21">
        <v>0.68</v>
      </c>
      <c r="F1290">
        <v>1119.3599999999999</v>
      </c>
      <c r="G1290" s="22">
        <v>4.8399999999999999E-2</v>
      </c>
      <c r="H1290" s="11">
        <f t="shared" si="400"/>
        <v>1118.5709286400001</v>
      </c>
      <c r="I1290" s="23">
        <f t="shared" si="401"/>
        <v>4959.8445343422072</v>
      </c>
      <c r="J1290" s="23">
        <f t="shared" si="402"/>
        <v>24600057.804844268</v>
      </c>
      <c r="K1290" s="23">
        <f t="shared" si="403"/>
        <v>1174.4994750720002</v>
      </c>
      <c r="L1290" s="23">
        <f t="shared" si="404"/>
        <v>11038.259997324414</v>
      </c>
      <c r="N1290">
        <v>202212</v>
      </c>
      <c r="O1290" s="20" t="s">
        <v>29</v>
      </c>
      <c r="P1290" s="20" t="s">
        <v>5189</v>
      </c>
      <c r="Q1290">
        <v>26169.7</v>
      </c>
      <c r="R1290" s="21">
        <v>0.71</v>
      </c>
      <c r="S1290">
        <v>676.32</v>
      </c>
      <c r="T1290" s="21">
        <v>0.04</v>
      </c>
      <c r="U1290" s="11">
        <f t="shared" si="405"/>
        <v>743.21948000000009</v>
      </c>
      <c r="V1290" s="23">
        <f t="shared" si="406"/>
        <v>3641.0169857932947</v>
      </c>
      <c r="W1290" s="23">
        <f t="shared" si="407"/>
        <v>13257004.69083529</v>
      </c>
      <c r="X1290" s="23">
        <f t="shared" si="408"/>
        <v>780.3804540000001</v>
      </c>
      <c r="Y1290" s="23">
        <f t="shared" si="409"/>
        <v>8025.2534515865891</v>
      </c>
      <c r="AA1290">
        <v>202212</v>
      </c>
      <c r="AB1290" s="20" t="s">
        <v>31</v>
      </c>
      <c r="AC1290" s="20" t="s">
        <v>5190</v>
      </c>
      <c r="AD1290">
        <v>147205.14000000001</v>
      </c>
      <c r="AE1290" s="21">
        <v>0.72</v>
      </c>
      <c r="AF1290">
        <v>446.20819999999998</v>
      </c>
      <c r="AG1290" s="22">
        <v>4.1999999999999997E-3</v>
      </c>
      <c r="AH1290" s="11">
        <f t="shared" si="410"/>
        <v>445.14834336000001</v>
      </c>
      <c r="AI1290" s="23">
        <f t="shared" si="411"/>
        <v>6854.3484285568093</v>
      </c>
      <c r="AJ1290" s="23">
        <f t="shared" si="412"/>
        <v>46982092.380059198</v>
      </c>
      <c r="AK1290" s="23">
        <f t="shared" si="413"/>
        <v>467.40576052800003</v>
      </c>
      <c r="AL1290" s="23">
        <f t="shared" si="414"/>
        <v>14153.845200473619</v>
      </c>
      <c r="AN1290">
        <v>202212</v>
      </c>
      <c r="AO1290" s="20" t="s">
        <v>33</v>
      </c>
      <c r="AP1290" s="20" t="s">
        <v>5191</v>
      </c>
      <c r="AQ1290">
        <v>3424.83</v>
      </c>
      <c r="AR1290" s="21">
        <v>0.86</v>
      </c>
      <c r="AS1290">
        <v>219.72</v>
      </c>
      <c r="AT1290">
        <v>7.46E-2</v>
      </c>
      <c r="AU1290" s="11">
        <f t="shared" si="415"/>
        <v>219.72339348</v>
      </c>
      <c r="AV1290" s="23">
        <f t="shared" si="416"/>
        <v>773.87645156888334</v>
      </c>
      <c r="AW1290" s="23">
        <f t="shared" si="417"/>
        <v>598884.76229284622</v>
      </c>
      <c r="AX1290" s="23">
        <f t="shared" si="418"/>
        <v>230.70956315399999</v>
      </c>
      <c r="AY1290" s="23">
        <f t="shared" si="419"/>
        <v>1767.4762966177666</v>
      </c>
      <c r="AZ1290" s="23"/>
      <c r="BA1290" s="23"/>
    </row>
    <row r="1291" spans="1:53">
      <c r="A1291">
        <v>202212</v>
      </c>
      <c r="B1291" s="20" t="s">
        <v>27</v>
      </c>
      <c r="C1291" s="20" t="s">
        <v>5192</v>
      </c>
      <c r="D1291">
        <v>25651.200000000001</v>
      </c>
      <c r="E1291" s="21">
        <v>0.68</v>
      </c>
      <c r="F1291">
        <v>844.83</v>
      </c>
      <c r="G1291" s="22">
        <v>4.8399999999999999E-2</v>
      </c>
      <c r="H1291" s="11">
        <f t="shared" si="400"/>
        <v>844.23229440000011</v>
      </c>
      <c r="I1291" s="23">
        <f t="shared" si="401"/>
        <v>3743.402250035273</v>
      </c>
      <c r="J1291" s="23">
        <f t="shared" si="402"/>
        <v>14013060.405569145</v>
      </c>
      <c r="K1291" s="23">
        <f t="shared" si="403"/>
        <v>886.44390912000017</v>
      </c>
      <c r="L1291" s="23">
        <f t="shared" si="404"/>
        <v>8331.0367944705467</v>
      </c>
      <c r="N1291">
        <v>202212</v>
      </c>
      <c r="O1291" s="20" t="s">
        <v>29</v>
      </c>
      <c r="P1291" s="20" t="s">
        <v>5193</v>
      </c>
      <c r="Q1291">
        <v>42092.27</v>
      </c>
      <c r="R1291" s="21">
        <v>0.71</v>
      </c>
      <c r="S1291">
        <v>1087.83</v>
      </c>
      <c r="T1291" s="21">
        <v>0.04</v>
      </c>
      <c r="U1291" s="11">
        <f t="shared" si="405"/>
        <v>1195.4204679999998</v>
      </c>
      <c r="V1291" s="23">
        <f t="shared" si="406"/>
        <v>5856.3403493581309</v>
      </c>
      <c r="W1291" s="23">
        <f t="shared" si="407"/>
        <v>34296722.287520118</v>
      </c>
      <c r="X1291" s="23">
        <f t="shared" si="408"/>
        <v>1255.1914913999999</v>
      </c>
      <c r="Y1291" s="23">
        <f t="shared" si="409"/>
        <v>12908.101166716262</v>
      </c>
      <c r="AA1291">
        <v>202212</v>
      </c>
      <c r="AB1291" s="20" t="s">
        <v>31</v>
      </c>
      <c r="AC1291" s="20" t="s">
        <v>5194</v>
      </c>
      <c r="AD1291">
        <v>193004.02</v>
      </c>
      <c r="AE1291" s="21">
        <v>0.72</v>
      </c>
      <c r="AF1291">
        <v>585.03380000000004</v>
      </c>
      <c r="AG1291" s="22">
        <v>4.1999999999999997E-3</v>
      </c>
      <c r="AH1291" s="11">
        <f t="shared" si="410"/>
        <v>583.64415647999988</v>
      </c>
      <c r="AI1291" s="23">
        <f t="shared" si="411"/>
        <v>8986.8927212198359</v>
      </c>
      <c r="AJ1291" s="23">
        <f t="shared" si="412"/>
        <v>80764240.782714069</v>
      </c>
      <c r="AK1291" s="23">
        <f t="shared" si="413"/>
        <v>612.82636430399987</v>
      </c>
      <c r="AL1291" s="23">
        <f t="shared" si="414"/>
        <v>18557.429598919673</v>
      </c>
      <c r="AN1291">
        <v>202212</v>
      </c>
      <c r="AO1291" s="20" t="s">
        <v>33</v>
      </c>
      <c r="AP1291" s="20" t="s">
        <v>5195</v>
      </c>
      <c r="AQ1291">
        <v>2929.7</v>
      </c>
      <c r="AR1291" s="21">
        <v>0.86</v>
      </c>
      <c r="AS1291">
        <v>218.7</v>
      </c>
      <c r="AT1291">
        <v>8.6800000000000002E-2</v>
      </c>
      <c r="AU1291" s="11">
        <f t="shared" si="415"/>
        <v>218.6962456</v>
      </c>
      <c r="AV1291" s="23">
        <f t="shared" si="416"/>
        <v>709.3562773331746</v>
      </c>
      <c r="AW1291" s="23">
        <f t="shared" si="417"/>
        <v>503186.32819197973</v>
      </c>
      <c r="AX1291" s="23">
        <f t="shared" si="418"/>
        <v>229.63105788000001</v>
      </c>
      <c r="AY1291" s="23">
        <f t="shared" si="419"/>
        <v>1637.4088002663493</v>
      </c>
      <c r="AZ1291" s="23"/>
      <c r="BA1291" s="23"/>
    </row>
    <row r="1292" spans="1:53">
      <c r="A1292">
        <v>202212</v>
      </c>
      <c r="B1292" s="20" t="s">
        <v>27</v>
      </c>
      <c r="C1292" s="20" t="s">
        <v>5196</v>
      </c>
      <c r="D1292">
        <v>86635.89</v>
      </c>
      <c r="E1292" s="21">
        <v>0.68</v>
      </c>
      <c r="F1292">
        <v>2853.38</v>
      </c>
      <c r="G1292" s="22">
        <v>4.8399999999999999E-2</v>
      </c>
      <c r="H1292" s="11">
        <f t="shared" si="400"/>
        <v>2851.3604116799997</v>
      </c>
      <c r="I1292" s="23">
        <f t="shared" si="401"/>
        <v>12643.189619191631</v>
      </c>
      <c r="J1292" s="23">
        <f t="shared" si="402"/>
        <v>159850243.74683502</v>
      </c>
      <c r="K1292" s="23">
        <f t="shared" si="403"/>
        <v>2993.9284322639996</v>
      </c>
      <c r="L1292" s="23">
        <f t="shared" si="404"/>
        <v>28137.73965006326</v>
      </c>
      <c r="N1292">
        <v>202212</v>
      </c>
      <c r="O1292" s="20" t="s">
        <v>29</v>
      </c>
      <c r="P1292" s="20" t="s">
        <v>5197</v>
      </c>
      <c r="Q1292">
        <v>45033.63</v>
      </c>
      <c r="R1292" s="21">
        <v>0.71</v>
      </c>
      <c r="S1292">
        <v>1163.8399999999999</v>
      </c>
      <c r="T1292" s="21">
        <v>0.04</v>
      </c>
      <c r="U1292" s="11">
        <f t="shared" si="405"/>
        <v>1278.9550919999999</v>
      </c>
      <c r="V1292" s="23">
        <f t="shared" si="406"/>
        <v>6265.5747586686302</v>
      </c>
      <c r="W1292" s="23">
        <f t="shared" si="407"/>
        <v>39257427.056465462</v>
      </c>
      <c r="X1292" s="23">
        <f t="shared" si="408"/>
        <v>1342.9028466</v>
      </c>
      <c r="Y1292" s="23">
        <f t="shared" si="409"/>
        <v>13810.104609337261</v>
      </c>
      <c r="AA1292">
        <v>202212</v>
      </c>
      <c r="AB1292" s="20" t="s">
        <v>31</v>
      </c>
      <c r="AC1292" s="20" t="s">
        <v>5198</v>
      </c>
      <c r="AD1292">
        <v>214454.96</v>
      </c>
      <c r="AE1292" s="21">
        <v>0.72</v>
      </c>
      <c r="AF1292">
        <v>650.05589999999995</v>
      </c>
      <c r="AG1292" s="22">
        <v>4.1999999999999997E-3</v>
      </c>
      <c r="AH1292" s="11">
        <f t="shared" si="410"/>
        <v>648.51179903999991</v>
      </c>
      <c r="AI1292" s="23">
        <f t="shared" si="411"/>
        <v>9985.7180127827942</v>
      </c>
      <c r="AJ1292" s="23">
        <f t="shared" si="412"/>
        <v>99714564.230814755</v>
      </c>
      <c r="AK1292" s="23">
        <f t="shared" si="413"/>
        <v>680.93738899199991</v>
      </c>
      <c r="AL1292" s="23">
        <f t="shared" si="414"/>
        <v>20619.947824605588</v>
      </c>
      <c r="AN1292">
        <v>202212</v>
      </c>
      <c r="AO1292" s="20" t="s">
        <v>33</v>
      </c>
      <c r="AP1292" s="20" t="s">
        <v>5199</v>
      </c>
      <c r="AQ1292">
        <v>3338.77</v>
      </c>
      <c r="AR1292" s="21">
        <v>0.86</v>
      </c>
      <c r="AS1292">
        <v>93.03</v>
      </c>
      <c r="AT1292">
        <v>3.2400000000000005E-2</v>
      </c>
      <c r="AU1292" s="11">
        <f t="shared" si="415"/>
        <v>93.031487280000022</v>
      </c>
      <c r="AV1292" s="23">
        <f t="shared" si="416"/>
        <v>508.39982074180404</v>
      </c>
      <c r="AW1292" s="23">
        <f t="shared" si="417"/>
        <v>258470.37773029847</v>
      </c>
      <c r="AX1292" s="23">
        <f t="shared" si="418"/>
        <v>97.68306164400002</v>
      </c>
      <c r="AY1292" s="23">
        <f t="shared" si="419"/>
        <v>1109.8311287636081</v>
      </c>
      <c r="AZ1292" s="23"/>
      <c r="BA1292" s="23"/>
    </row>
    <row r="1293" spans="1:53">
      <c r="A1293">
        <v>202212</v>
      </c>
      <c r="B1293" s="20" t="s">
        <v>27</v>
      </c>
      <c r="C1293" s="20" t="s">
        <v>5200</v>
      </c>
      <c r="D1293">
        <v>21658.11</v>
      </c>
      <c r="E1293" s="21">
        <v>0.68</v>
      </c>
      <c r="F1293">
        <v>713.32</v>
      </c>
      <c r="G1293" s="22">
        <v>4.8399999999999999E-2</v>
      </c>
      <c r="H1293" s="11">
        <f t="shared" si="400"/>
        <v>712.81171632000007</v>
      </c>
      <c r="I1293" s="23">
        <f t="shared" si="401"/>
        <v>3160.6715360494418</v>
      </c>
      <c r="J1293" s="23">
        <f t="shared" si="402"/>
        <v>9989844.5587931368</v>
      </c>
      <c r="K1293" s="23">
        <f t="shared" si="403"/>
        <v>748.45230213600007</v>
      </c>
      <c r="L1293" s="23">
        <f t="shared" si="404"/>
        <v>7034.154788418884</v>
      </c>
      <c r="N1293">
        <v>202212</v>
      </c>
      <c r="O1293" s="20" t="s">
        <v>29</v>
      </c>
      <c r="P1293" s="20" t="s">
        <v>5201</v>
      </c>
      <c r="Q1293">
        <v>22093.23</v>
      </c>
      <c r="R1293" s="21">
        <v>0.71</v>
      </c>
      <c r="S1293">
        <v>570.97</v>
      </c>
      <c r="T1293" s="21">
        <v>0.04</v>
      </c>
      <c r="U1293" s="11">
        <f t="shared" si="405"/>
        <v>627.44773199999997</v>
      </c>
      <c r="V1293" s="23">
        <f t="shared" si="406"/>
        <v>3073.8535673331367</v>
      </c>
      <c r="W1293" s="23">
        <f t="shared" si="407"/>
        <v>9448575.7534066495</v>
      </c>
      <c r="X1293" s="23">
        <f t="shared" si="408"/>
        <v>658.8201186</v>
      </c>
      <c r="Y1293" s="23">
        <f t="shared" si="409"/>
        <v>6775.1548666662729</v>
      </c>
      <c r="AA1293">
        <v>202212</v>
      </c>
      <c r="AB1293" s="20" t="s">
        <v>31</v>
      </c>
      <c r="AC1293" s="20" t="s">
        <v>5202</v>
      </c>
      <c r="AD1293">
        <v>150527.85</v>
      </c>
      <c r="AE1293" s="21">
        <v>0.72</v>
      </c>
      <c r="AF1293">
        <v>456.28</v>
      </c>
      <c r="AG1293" s="22">
        <v>4.1999999999999997E-3</v>
      </c>
      <c r="AH1293" s="11">
        <f t="shared" si="410"/>
        <v>455.19621839999996</v>
      </c>
      <c r="AI1293" s="23">
        <f t="shared" si="411"/>
        <v>7009.0645754729421</v>
      </c>
      <c r="AJ1293" s="23">
        <f t="shared" si="412"/>
        <v>49126986.223149695</v>
      </c>
      <c r="AK1293" s="23">
        <f t="shared" si="413"/>
        <v>477.95602931999997</v>
      </c>
      <c r="AL1293" s="23">
        <f t="shared" si="414"/>
        <v>14473.325369345885</v>
      </c>
      <c r="AN1293">
        <v>202212</v>
      </c>
      <c r="AO1293" s="20" t="s">
        <v>33</v>
      </c>
      <c r="AP1293" s="20" t="s">
        <v>5203</v>
      </c>
      <c r="AQ1293">
        <v>2338.5</v>
      </c>
      <c r="AR1293" s="21">
        <v>0.86</v>
      </c>
      <c r="AS1293">
        <v>153.44999999999999</v>
      </c>
      <c r="AT1293">
        <v>7.6299999999999993E-2</v>
      </c>
      <c r="AU1293" s="11">
        <f t="shared" si="415"/>
        <v>153.44769299999999</v>
      </c>
      <c r="AV1293" s="23">
        <f t="shared" si="416"/>
        <v>533.90448151538089</v>
      </c>
      <c r="AW1293" s="23">
        <f t="shared" si="417"/>
        <v>285053.99538220768</v>
      </c>
      <c r="AX1293" s="23">
        <f t="shared" si="418"/>
        <v>161.12007764999998</v>
      </c>
      <c r="AY1293" s="23">
        <f t="shared" si="419"/>
        <v>1221.2566560307619</v>
      </c>
      <c r="AZ1293" s="23"/>
      <c r="BA1293" s="23"/>
    </row>
    <row r="1294" spans="1:53">
      <c r="A1294">
        <v>202212</v>
      </c>
      <c r="B1294" s="20" t="s">
        <v>27</v>
      </c>
      <c r="C1294" s="20" t="s">
        <v>5204</v>
      </c>
      <c r="D1294">
        <v>44179.02</v>
      </c>
      <c r="E1294" s="21">
        <v>0.68</v>
      </c>
      <c r="F1294">
        <v>1455.05</v>
      </c>
      <c r="G1294" s="22">
        <v>4.8399999999999999E-2</v>
      </c>
      <c r="H1294" s="11">
        <f t="shared" si="400"/>
        <v>1454.01990624</v>
      </c>
      <c r="I1294" s="23">
        <f t="shared" si="401"/>
        <v>6447.2556009993023</v>
      </c>
      <c r="J1294" s="23">
        <f t="shared" si="402"/>
        <v>41567104.784616873</v>
      </c>
      <c r="K1294" s="23">
        <f t="shared" si="403"/>
        <v>1526.720901552</v>
      </c>
      <c r="L1294" s="23">
        <f t="shared" si="404"/>
        <v>14348.531108238605</v>
      </c>
      <c r="N1294">
        <v>202212</v>
      </c>
      <c r="O1294" s="20" t="s">
        <v>29</v>
      </c>
      <c r="P1294" s="20" t="s">
        <v>5205</v>
      </c>
      <c r="Q1294">
        <v>18165.52</v>
      </c>
      <c r="R1294" s="21">
        <v>0.71</v>
      </c>
      <c r="S1294">
        <v>469.46</v>
      </c>
      <c r="T1294" s="21">
        <v>0.04</v>
      </c>
      <c r="U1294" s="11">
        <f t="shared" si="405"/>
        <v>515.90076799999997</v>
      </c>
      <c r="V1294" s="23">
        <f t="shared" si="406"/>
        <v>2527.3872790199275</v>
      </c>
      <c r="W1294" s="23">
        <f t="shared" si="407"/>
        <v>6387686.4581517531</v>
      </c>
      <c r="X1294" s="23">
        <f t="shared" si="408"/>
        <v>541.69580640000004</v>
      </c>
      <c r="Y1294" s="23">
        <f t="shared" si="409"/>
        <v>5570.6753260398546</v>
      </c>
      <c r="AA1294">
        <v>202212</v>
      </c>
      <c r="AB1294" s="20" t="s">
        <v>31</v>
      </c>
      <c r="AC1294" s="20" t="s">
        <v>5206</v>
      </c>
      <c r="AD1294">
        <v>192401.22</v>
      </c>
      <c r="AE1294" s="21">
        <v>0.72</v>
      </c>
      <c r="AF1294">
        <v>583.20659999999998</v>
      </c>
      <c r="AG1294" s="22">
        <v>4.1999999999999997E-3</v>
      </c>
      <c r="AH1294" s="11">
        <f t="shared" si="410"/>
        <v>581.82128927999986</v>
      </c>
      <c r="AI1294" s="23">
        <f t="shared" si="411"/>
        <v>8958.8243994701043</v>
      </c>
      <c r="AJ1294" s="23">
        <f t="shared" si="412"/>
        <v>80260534.620540872</v>
      </c>
      <c r="AK1294" s="23">
        <f t="shared" si="413"/>
        <v>610.91235374399992</v>
      </c>
      <c r="AL1294" s="23">
        <f t="shared" si="414"/>
        <v>18499.470088220209</v>
      </c>
      <c r="AN1294">
        <v>202212</v>
      </c>
      <c r="AO1294" s="20" t="s">
        <v>33</v>
      </c>
      <c r="AP1294" s="20" t="s">
        <v>5207</v>
      </c>
      <c r="AQ1294">
        <v>188.57</v>
      </c>
      <c r="AR1294" s="21">
        <v>0.86</v>
      </c>
      <c r="AS1294">
        <v>3.42</v>
      </c>
      <c r="AT1294">
        <v>2.1099999999999997E-2</v>
      </c>
      <c r="AU1294" s="11">
        <f t="shared" si="415"/>
        <v>3.4217912199999994</v>
      </c>
      <c r="AV1294" s="23">
        <f t="shared" si="416"/>
        <v>23.306735321626984</v>
      </c>
      <c r="AW1294" s="23">
        <f t="shared" si="417"/>
        <v>543.20391135237492</v>
      </c>
      <c r="AX1294" s="23">
        <f t="shared" si="418"/>
        <v>3.5928807809999994</v>
      </c>
      <c r="AY1294" s="23">
        <f t="shared" si="419"/>
        <v>50.035261863253965</v>
      </c>
      <c r="AZ1294" s="23"/>
      <c r="BA1294" s="23"/>
    </row>
    <row r="1295" spans="1:53">
      <c r="A1295">
        <v>202212</v>
      </c>
      <c r="B1295" s="20" t="s">
        <v>27</v>
      </c>
      <c r="C1295" s="20" t="s">
        <v>5208</v>
      </c>
      <c r="D1295">
        <v>87846.12</v>
      </c>
      <c r="E1295" s="21">
        <v>0.68</v>
      </c>
      <c r="F1295">
        <v>2893.24</v>
      </c>
      <c r="G1295" s="22">
        <v>4.8399999999999999E-2</v>
      </c>
      <c r="H1295" s="11">
        <f t="shared" si="400"/>
        <v>2891.1915014400001</v>
      </c>
      <c r="I1295" s="23">
        <f t="shared" si="401"/>
        <v>12819.804268995937</v>
      </c>
      <c r="J1295" s="23">
        <f t="shared" si="402"/>
        <v>164347381.49536645</v>
      </c>
      <c r="K1295" s="23">
        <f t="shared" si="403"/>
        <v>3035.7510765120001</v>
      </c>
      <c r="L1295" s="23">
        <f t="shared" si="404"/>
        <v>28530.800039431873</v>
      </c>
      <c r="N1295">
        <v>202212</v>
      </c>
      <c r="O1295" s="20" t="s">
        <v>29</v>
      </c>
      <c r="P1295" s="20" t="s">
        <v>5209</v>
      </c>
      <c r="Q1295">
        <v>43783.96</v>
      </c>
      <c r="R1295" s="21">
        <v>0.71</v>
      </c>
      <c r="S1295">
        <v>1131.55</v>
      </c>
      <c r="T1295" s="21">
        <v>0.04</v>
      </c>
      <c r="U1295" s="11">
        <f t="shared" si="405"/>
        <v>1243.4644639999999</v>
      </c>
      <c r="V1295" s="23">
        <f t="shared" si="406"/>
        <v>6091.7069001667633</v>
      </c>
      <c r="W1295" s="23">
        <f t="shared" si="407"/>
        <v>37108892.957539357</v>
      </c>
      <c r="X1295" s="23">
        <f t="shared" si="408"/>
        <v>1305.6376871999998</v>
      </c>
      <c r="Y1295" s="23">
        <f t="shared" si="409"/>
        <v>13426.878264333527</v>
      </c>
      <c r="AA1295">
        <v>202212</v>
      </c>
      <c r="AB1295" s="20" t="s">
        <v>31</v>
      </c>
      <c r="AC1295" s="20" t="s">
        <v>5210</v>
      </c>
      <c r="AD1295">
        <v>188248.07</v>
      </c>
      <c r="AE1295" s="21">
        <v>0.72</v>
      </c>
      <c r="AF1295">
        <v>570.61749999999995</v>
      </c>
      <c r="AG1295" s="22">
        <v>4.1999999999999997E-3</v>
      </c>
      <c r="AH1295" s="11">
        <f t="shared" si="410"/>
        <v>569.26216367999996</v>
      </c>
      <c r="AI1295" s="23">
        <f t="shared" si="411"/>
        <v>8765.4402745947064</v>
      </c>
      <c r="AJ1295" s="23">
        <f t="shared" si="412"/>
        <v>76832943.207486928</v>
      </c>
      <c r="AK1295" s="23">
        <f t="shared" si="413"/>
        <v>597.72527186399998</v>
      </c>
      <c r="AL1295" s="23">
        <f t="shared" si="414"/>
        <v>18100.142712869412</v>
      </c>
      <c r="AN1295">
        <v>202212</v>
      </c>
      <c r="AO1295" s="20" t="s">
        <v>33</v>
      </c>
      <c r="AP1295" s="20" t="s">
        <v>5211</v>
      </c>
      <c r="AQ1295">
        <v>3372.05</v>
      </c>
      <c r="AR1295" s="21">
        <v>0.86</v>
      </c>
      <c r="AS1295">
        <v>122.09</v>
      </c>
      <c r="AT1295">
        <v>4.2099999999999999E-2</v>
      </c>
      <c r="AU1295" s="11">
        <f t="shared" si="415"/>
        <v>122.0884423</v>
      </c>
      <c r="AV1295" s="23">
        <f t="shared" si="416"/>
        <v>582.36275435023697</v>
      </c>
      <c r="AW1295" s="23">
        <f t="shared" si="417"/>
        <v>339146.37765439443</v>
      </c>
      <c r="AX1295" s="23">
        <f t="shared" si="418"/>
        <v>128.192864415</v>
      </c>
      <c r="AY1295" s="23">
        <f t="shared" si="419"/>
        <v>1286.8139510004739</v>
      </c>
      <c r="AZ1295" s="23"/>
      <c r="BA1295" s="23"/>
    </row>
    <row r="1296" spans="1:53">
      <c r="A1296">
        <v>202212</v>
      </c>
      <c r="B1296" s="20" t="s">
        <v>27</v>
      </c>
      <c r="C1296" s="20" t="s">
        <v>5212</v>
      </c>
      <c r="D1296">
        <v>51033.46</v>
      </c>
      <c r="E1296" s="21">
        <v>0.68</v>
      </c>
      <c r="F1296">
        <v>1680.8</v>
      </c>
      <c r="G1296" s="22">
        <v>4.8399999999999999E-2</v>
      </c>
      <c r="H1296" s="11">
        <f t="shared" si="400"/>
        <v>1679.61323552</v>
      </c>
      <c r="I1296" s="23">
        <f t="shared" si="401"/>
        <v>7447.5568001140336</v>
      </c>
      <c r="J1296" s="23">
        <f t="shared" si="402"/>
        <v>55466102.290924788</v>
      </c>
      <c r="K1296" s="23">
        <f t="shared" si="403"/>
        <v>1763.593897296</v>
      </c>
      <c r="L1296" s="23">
        <f t="shared" si="404"/>
        <v>16574.726835748068</v>
      </c>
      <c r="N1296">
        <v>202212</v>
      </c>
      <c r="O1296" s="20" t="s">
        <v>29</v>
      </c>
      <c r="P1296" s="20" t="s">
        <v>5213</v>
      </c>
      <c r="Q1296">
        <v>41731.54</v>
      </c>
      <c r="R1296" s="21">
        <v>0.71</v>
      </c>
      <c r="S1296">
        <v>1078.5</v>
      </c>
      <c r="T1296" s="21">
        <v>0.04</v>
      </c>
      <c r="U1296" s="11">
        <f t="shared" si="405"/>
        <v>1185.1757360000001</v>
      </c>
      <c r="V1296" s="23">
        <f t="shared" si="406"/>
        <v>5806.151617455007</v>
      </c>
      <c r="W1296" s="23">
        <f t="shared" si="407"/>
        <v>33711396.604875393</v>
      </c>
      <c r="X1296" s="23">
        <f t="shared" si="408"/>
        <v>1244.4345228000002</v>
      </c>
      <c r="Y1296" s="23">
        <f t="shared" si="409"/>
        <v>12797.478970910015</v>
      </c>
      <c r="AA1296">
        <v>202212</v>
      </c>
      <c r="AB1296" s="20" t="s">
        <v>31</v>
      </c>
      <c r="AC1296" s="20" t="s">
        <v>5214</v>
      </c>
      <c r="AD1296">
        <v>115815.92</v>
      </c>
      <c r="AE1296" s="21">
        <v>0.72</v>
      </c>
      <c r="AF1296">
        <v>351.06119999999999</v>
      </c>
      <c r="AG1296" s="22">
        <v>4.1999999999999997E-3</v>
      </c>
      <c r="AH1296" s="11">
        <f t="shared" si="410"/>
        <v>350.22734207999991</v>
      </c>
      <c r="AI1296" s="23">
        <f t="shared" si="411"/>
        <v>5392.7646089930076</v>
      </c>
      <c r="AJ1296" s="23">
        <f t="shared" si="412"/>
        <v>29081910.128007505</v>
      </c>
      <c r="AK1296" s="23">
        <f t="shared" si="413"/>
        <v>367.7387091839999</v>
      </c>
      <c r="AL1296" s="23">
        <f t="shared" si="414"/>
        <v>11135.756560066015</v>
      </c>
      <c r="AN1296">
        <v>202212</v>
      </c>
      <c r="AO1296" s="20" t="s">
        <v>33</v>
      </c>
      <c r="AP1296" s="20" t="s">
        <v>5215</v>
      </c>
      <c r="AQ1296">
        <v>803.49</v>
      </c>
      <c r="AR1296" s="21">
        <v>0.86</v>
      </c>
      <c r="AS1296">
        <v>38.630000000000003</v>
      </c>
      <c r="AT1296">
        <v>5.5899999999999998E-2</v>
      </c>
      <c r="AU1296" s="11">
        <f t="shared" si="415"/>
        <v>38.626978260000001</v>
      </c>
      <c r="AV1296" s="23">
        <f t="shared" si="416"/>
        <v>158.74272457637562</v>
      </c>
      <c r="AW1296" s="23">
        <f t="shared" si="417"/>
        <v>25199.252605931048</v>
      </c>
      <c r="AX1296" s="23">
        <f t="shared" si="418"/>
        <v>40.558327173000002</v>
      </c>
      <c r="AY1296" s="23">
        <f t="shared" si="419"/>
        <v>356.11242741275123</v>
      </c>
      <c r="AZ1296" s="23"/>
      <c r="BA1296" s="23"/>
    </row>
    <row r="1297" spans="1:53">
      <c r="A1297">
        <v>202212</v>
      </c>
      <c r="B1297" s="20" t="s">
        <v>27</v>
      </c>
      <c r="C1297" s="20" t="s">
        <v>5216</v>
      </c>
      <c r="D1297">
        <v>44457.95</v>
      </c>
      <c r="E1297" s="21">
        <v>0.68</v>
      </c>
      <c r="F1297">
        <v>1464.24</v>
      </c>
      <c r="G1297" s="22">
        <v>4.8399999999999999E-2</v>
      </c>
      <c r="H1297" s="11">
        <f t="shared" si="400"/>
        <v>1463.2000504</v>
      </c>
      <c r="I1297" s="23">
        <f t="shared" si="401"/>
        <v>6487.9611894163099</v>
      </c>
      <c r="J1297" s="23">
        <f t="shared" si="402"/>
        <v>42093640.395372301</v>
      </c>
      <c r="K1297" s="23">
        <f t="shared" si="403"/>
        <v>1536.36005292</v>
      </c>
      <c r="L1297" s="23">
        <f t="shared" si="404"/>
        <v>14439.122429232621</v>
      </c>
      <c r="N1297">
        <v>202212</v>
      </c>
      <c r="O1297" s="20" t="s">
        <v>29</v>
      </c>
      <c r="P1297" s="20" t="s">
        <v>5217</v>
      </c>
      <c r="Q1297">
        <v>59334.87</v>
      </c>
      <c r="R1297" s="21">
        <v>0.71</v>
      </c>
      <c r="S1297">
        <v>1533.45</v>
      </c>
      <c r="T1297" s="21">
        <v>0.04</v>
      </c>
      <c r="U1297" s="11">
        <f t="shared" si="405"/>
        <v>1685.110308</v>
      </c>
      <c r="V1297" s="23">
        <f t="shared" si="406"/>
        <v>8255.3208298084028</v>
      </c>
      <c r="W1297" s="23">
        <f t="shared" si="407"/>
        <v>68150322.003068492</v>
      </c>
      <c r="X1297" s="23">
        <f t="shared" si="408"/>
        <v>1769.3658234000002</v>
      </c>
      <c r="Y1297" s="23">
        <f t="shared" si="409"/>
        <v>18195.751967616805</v>
      </c>
      <c r="AA1297">
        <v>202212</v>
      </c>
      <c r="AB1297" s="20" t="s">
        <v>31</v>
      </c>
      <c r="AC1297" s="20" t="s">
        <v>5218</v>
      </c>
      <c r="AD1297">
        <v>238707.47</v>
      </c>
      <c r="AE1297" s="21">
        <v>0.72</v>
      </c>
      <c r="AF1297">
        <v>723.57010000000002</v>
      </c>
      <c r="AG1297" s="22">
        <v>4.1999999999999997E-3</v>
      </c>
      <c r="AH1297" s="11">
        <f t="shared" si="410"/>
        <v>721.85138927999992</v>
      </c>
      <c r="AI1297" s="23">
        <f t="shared" si="411"/>
        <v>11114.993483782369</v>
      </c>
      <c r="AJ1297" s="23">
        <f t="shared" si="412"/>
        <v>123543080.14452453</v>
      </c>
      <c r="AK1297" s="23">
        <f t="shared" si="413"/>
        <v>757.94395874399993</v>
      </c>
      <c r="AL1297" s="23">
        <f t="shared" si="414"/>
        <v>22951.838356844739</v>
      </c>
      <c r="AN1297">
        <v>202212</v>
      </c>
      <c r="AO1297" s="20" t="s">
        <v>33</v>
      </c>
      <c r="AP1297" s="20" t="s">
        <v>5219</v>
      </c>
      <c r="AQ1297">
        <v>1550.87</v>
      </c>
      <c r="AR1297" s="21">
        <v>0.86</v>
      </c>
      <c r="AS1297">
        <v>40.409999999999997</v>
      </c>
      <c r="AT1297">
        <v>3.0299999999999997E-2</v>
      </c>
      <c r="AU1297" s="11">
        <f t="shared" si="415"/>
        <v>40.412570459999998</v>
      </c>
      <c r="AV1297" s="23">
        <f t="shared" si="416"/>
        <v>228.61980941557471</v>
      </c>
      <c r="AW1297" s="23">
        <f t="shared" si="417"/>
        <v>52267.017257213702</v>
      </c>
      <c r="AX1297" s="23">
        <f t="shared" si="418"/>
        <v>42.433198982999997</v>
      </c>
      <c r="AY1297" s="23">
        <f t="shared" si="419"/>
        <v>497.6521892911494</v>
      </c>
      <c r="AZ1297" s="23"/>
      <c r="BA1297" s="23"/>
    </row>
    <row r="1298" spans="1:53">
      <c r="A1298">
        <v>202212</v>
      </c>
      <c r="B1298" s="20" t="s">
        <v>27</v>
      </c>
      <c r="C1298" s="20" t="s">
        <v>5220</v>
      </c>
      <c r="D1298">
        <v>20711.79</v>
      </c>
      <c r="E1298" s="21">
        <v>0.68</v>
      </c>
      <c r="F1298">
        <v>682.15</v>
      </c>
      <c r="G1298" s="22">
        <v>4.8399999999999999E-2</v>
      </c>
      <c r="H1298" s="11">
        <f t="shared" si="400"/>
        <v>681.66643248000003</v>
      </c>
      <c r="I1298" s="23">
        <f t="shared" si="401"/>
        <v>3022.5705342540728</v>
      </c>
      <c r="J1298" s="23">
        <f t="shared" si="402"/>
        <v>9135932.6345409509</v>
      </c>
      <c r="K1298" s="23">
        <f t="shared" si="403"/>
        <v>715.74975410400009</v>
      </c>
      <c r="L1298" s="23">
        <f t="shared" si="404"/>
        <v>6726.8075009881459</v>
      </c>
      <c r="N1298">
        <v>202212</v>
      </c>
      <c r="O1298" s="20" t="s">
        <v>29</v>
      </c>
      <c r="P1298" s="20" t="s">
        <v>5221</v>
      </c>
      <c r="Q1298">
        <v>92298.68</v>
      </c>
      <c r="R1298" s="21">
        <v>0.71</v>
      </c>
      <c r="S1298">
        <v>2385.36</v>
      </c>
      <c r="T1298" s="21">
        <v>0.04</v>
      </c>
      <c r="U1298" s="11">
        <f t="shared" si="405"/>
        <v>2621.2825119999998</v>
      </c>
      <c r="V1298" s="23">
        <f t="shared" si="406"/>
        <v>12841.609252161843</v>
      </c>
      <c r="W1298" s="23">
        <f t="shared" si="407"/>
        <v>164906928.18520865</v>
      </c>
      <c r="X1298" s="23">
        <f t="shared" si="408"/>
        <v>2752.3466375999997</v>
      </c>
      <c r="Y1298" s="23">
        <f t="shared" si="409"/>
        <v>28304.501016323688</v>
      </c>
      <c r="AA1298">
        <v>202212</v>
      </c>
      <c r="AB1298" s="20" t="s">
        <v>31</v>
      </c>
      <c r="AC1298" s="20" t="s">
        <v>5222</v>
      </c>
      <c r="AD1298">
        <v>221600.25</v>
      </c>
      <c r="AE1298" s="21">
        <v>0.72</v>
      </c>
      <c r="AF1298">
        <v>671.71469999999999</v>
      </c>
      <c r="AG1298" s="22">
        <v>4.1999999999999997E-3</v>
      </c>
      <c r="AH1298" s="11">
        <f t="shared" si="410"/>
        <v>670.11915599999998</v>
      </c>
      <c r="AI1298" s="23">
        <f t="shared" si="411"/>
        <v>10318.425873955868</v>
      </c>
      <c r="AJ1298" s="23">
        <f t="shared" si="412"/>
        <v>106469912.51632193</v>
      </c>
      <c r="AK1298" s="23">
        <f t="shared" si="413"/>
        <v>703.62511380000001</v>
      </c>
      <c r="AL1298" s="23">
        <f t="shared" si="414"/>
        <v>21306.970903911737</v>
      </c>
      <c r="AN1298">
        <v>202212</v>
      </c>
      <c r="AO1298" s="20" t="s">
        <v>33</v>
      </c>
      <c r="AP1298" s="20" t="s">
        <v>5223</v>
      </c>
      <c r="AQ1298">
        <v>2137.13</v>
      </c>
      <c r="AR1298" s="21">
        <v>0.86</v>
      </c>
      <c r="AS1298">
        <v>131.6</v>
      </c>
      <c r="AT1298">
        <v>7.1599999999999997E-2</v>
      </c>
      <c r="AU1298" s="11">
        <f t="shared" si="415"/>
        <v>131.59591688</v>
      </c>
      <c r="AV1298" s="23">
        <f t="shared" si="416"/>
        <v>473.86373045889559</v>
      </c>
      <c r="AW1298" s="23">
        <f t="shared" si="417"/>
        <v>224546.83504442085</v>
      </c>
      <c r="AX1298" s="23">
        <f t="shared" si="418"/>
        <v>138.17571272400002</v>
      </c>
      <c r="AY1298" s="23">
        <f t="shared" si="419"/>
        <v>1079.3233777977912</v>
      </c>
      <c r="AZ1298" s="23"/>
      <c r="BA1298" s="23"/>
    </row>
    <row r="1299" spans="1:53">
      <c r="A1299">
        <v>202212</v>
      </c>
      <c r="B1299" s="20" t="s">
        <v>27</v>
      </c>
      <c r="C1299" s="20" t="s">
        <v>5224</v>
      </c>
      <c r="D1299">
        <v>22135.96</v>
      </c>
      <c r="E1299" s="21">
        <v>0.68</v>
      </c>
      <c r="F1299">
        <v>729.06</v>
      </c>
      <c r="G1299" s="22">
        <v>4.8399999999999999E-2</v>
      </c>
      <c r="H1299" s="11">
        <f t="shared" si="400"/>
        <v>728.53871551999998</v>
      </c>
      <c r="I1299" s="23">
        <f t="shared" si="401"/>
        <v>3230.406471069221</v>
      </c>
      <c r="J1299" s="23">
        <f t="shared" si="402"/>
        <v>10435525.968325898</v>
      </c>
      <c r="K1299" s="23">
        <f t="shared" si="403"/>
        <v>764.96565129600003</v>
      </c>
      <c r="L1299" s="23">
        <f t="shared" si="404"/>
        <v>7189.3516576584416</v>
      </c>
      <c r="N1299">
        <v>202212</v>
      </c>
      <c r="O1299" s="20" t="s">
        <v>29</v>
      </c>
      <c r="P1299" s="20" t="s">
        <v>5225</v>
      </c>
      <c r="Q1299">
        <v>73534.66</v>
      </c>
      <c r="R1299" s="21">
        <v>0.71</v>
      </c>
      <c r="S1299">
        <v>1900.42</v>
      </c>
      <c r="T1299" s="21">
        <v>0.04</v>
      </c>
      <c r="U1299" s="11">
        <f t="shared" si="405"/>
        <v>2088.3843440000001</v>
      </c>
      <c r="V1299" s="23">
        <f t="shared" si="406"/>
        <v>10230.95205923395</v>
      </c>
      <c r="W1299" s="23">
        <f t="shared" si="407"/>
        <v>104672380.03834341</v>
      </c>
      <c r="X1299" s="23">
        <f t="shared" si="408"/>
        <v>2192.8035612000003</v>
      </c>
      <c r="Y1299" s="23">
        <f t="shared" si="409"/>
        <v>22550.288462467899</v>
      </c>
      <c r="AA1299">
        <v>202212</v>
      </c>
      <c r="AB1299" s="20" t="s">
        <v>31</v>
      </c>
      <c r="AC1299" s="20" t="s">
        <v>5226</v>
      </c>
      <c r="AD1299">
        <v>201597.25</v>
      </c>
      <c r="AE1299" s="21">
        <v>0.72</v>
      </c>
      <c r="AF1299">
        <v>611.08159999999998</v>
      </c>
      <c r="AG1299" s="22">
        <v>4.1999999999999997E-3</v>
      </c>
      <c r="AH1299" s="11">
        <f t="shared" si="410"/>
        <v>609.6300839999999</v>
      </c>
      <c r="AI1299" s="23">
        <f t="shared" si="411"/>
        <v>9387.0213617464306</v>
      </c>
      <c r="AJ1299" s="23">
        <f t="shared" si="412"/>
        <v>88116170.045883805</v>
      </c>
      <c r="AK1299" s="23">
        <f t="shared" si="413"/>
        <v>640.11158819999991</v>
      </c>
      <c r="AL1299" s="23">
        <f t="shared" si="414"/>
        <v>19383.672807492861</v>
      </c>
      <c r="AN1299">
        <v>202212</v>
      </c>
      <c r="AO1299" s="20" t="s">
        <v>33</v>
      </c>
      <c r="AP1299" s="20" t="s">
        <v>5227</v>
      </c>
      <c r="AQ1299">
        <v>2281.66</v>
      </c>
      <c r="AR1299" s="21">
        <v>0.86</v>
      </c>
      <c r="AS1299">
        <v>105.18</v>
      </c>
      <c r="AT1299">
        <v>5.3600000000000002E-2</v>
      </c>
      <c r="AU1299" s="11">
        <f t="shared" si="415"/>
        <v>105.17539936</v>
      </c>
      <c r="AV1299" s="23">
        <f t="shared" si="416"/>
        <v>441.94593202639487</v>
      </c>
      <c r="AW1299" s="23">
        <f t="shared" si="417"/>
        <v>195316.20683467883</v>
      </c>
      <c r="AX1299" s="23">
        <f t="shared" si="418"/>
        <v>110.43416932800001</v>
      </c>
      <c r="AY1299" s="23">
        <f t="shared" si="419"/>
        <v>989.06726341278977</v>
      </c>
      <c r="AZ1299" s="23"/>
      <c r="BA1299" s="23"/>
    </row>
    <row r="1300" spans="1:53">
      <c r="A1300">
        <v>202212</v>
      </c>
      <c r="B1300" s="20" t="s">
        <v>27</v>
      </c>
      <c r="C1300" s="20" t="s">
        <v>5228</v>
      </c>
      <c r="D1300">
        <v>39469.5</v>
      </c>
      <c r="E1300" s="21">
        <v>0.68</v>
      </c>
      <c r="F1300">
        <v>1299.94</v>
      </c>
      <c r="G1300" s="22">
        <v>4.8399999999999999E-2</v>
      </c>
      <c r="H1300" s="11">
        <f t="shared" si="400"/>
        <v>1299.020184</v>
      </c>
      <c r="I1300" s="23">
        <f t="shared" si="401"/>
        <v>5759.9728319831902</v>
      </c>
      <c r="J1300" s="23">
        <f t="shared" si="402"/>
        <v>33177287.025184453</v>
      </c>
      <c r="K1300" s="23">
        <f t="shared" si="403"/>
        <v>1363.9711932</v>
      </c>
      <c r="L1300" s="23">
        <f t="shared" si="404"/>
        <v>12818.965847966381</v>
      </c>
      <c r="N1300">
        <v>202212</v>
      </c>
      <c r="O1300" s="20" t="s">
        <v>29</v>
      </c>
      <c r="P1300" s="20" t="s">
        <v>5229</v>
      </c>
      <c r="Q1300">
        <v>34367.21</v>
      </c>
      <c r="R1300" s="21">
        <v>0.71</v>
      </c>
      <c r="S1300">
        <v>888.18</v>
      </c>
      <c r="T1300" s="21">
        <v>0.04</v>
      </c>
      <c r="U1300" s="11">
        <f t="shared" si="405"/>
        <v>976.02876399999991</v>
      </c>
      <c r="V1300" s="23">
        <f t="shared" si="406"/>
        <v>4781.5448921586858</v>
      </c>
      <c r="W1300" s="23">
        <f t="shared" si="407"/>
        <v>22863171.555728819</v>
      </c>
      <c r="X1300" s="23">
        <f t="shared" si="408"/>
        <v>1024.8302022</v>
      </c>
      <c r="Y1300" s="23">
        <f t="shared" si="409"/>
        <v>10539.118548317372</v>
      </c>
      <c r="AA1300">
        <v>202212</v>
      </c>
      <c r="AB1300" s="20" t="s">
        <v>31</v>
      </c>
      <c r="AC1300" s="20" t="s">
        <v>5230</v>
      </c>
      <c r="AD1300">
        <v>218266.65</v>
      </c>
      <c r="AE1300" s="21">
        <v>0.72</v>
      </c>
      <c r="AF1300">
        <v>661.60990000000004</v>
      </c>
      <c r="AG1300" s="22">
        <v>4.1999999999999997E-3</v>
      </c>
      <c r="AH1300" s="11">
        <f t="shared" si="410"/>
        <v>660.03834959999983</v>
      </c>
      <c r="AI1300" s="23">
        <f t="shared" si="411"/>
        <v>10163.202653343889</v>
      </c>
      <c r="AJ1300" s="23">
        <f t="shared" si="412"/>
        <v>103290688.17293628</v>
      </c>
      <c r="AK1300" s="23">
        <f t="shared" si="413"/>
        <v>693.04026707999981</v>
      </c>
      <c r="AL1300" s="23">
        <f t="shared" si="414"/>
        <v>20986.443656287778</v>
      </c>
      <c r="AN1300">
        <v>202212</v>
      </c>
      <c r="AO1300" s="20" t="s">
        <v>33</v>
      </c>
      <c r="AP1300" s="20" t="s">
        <v>5231</v>
      </c>
      <c r="AQ1300">
        <v>1625.21</v>
      </c>
      <c r="AR1300" s="21">
        <v>0.86</v>
      </c>
      <c r="AS1300">
        <v>25.58</v>
      </c>
      <c r="AT1300">
        <v>1.83E-2</v>
      </c>
      <c r="AU1300" s="11">
        <f t="shared" si="415"/>
        <v>25.577554979999999</v>
      </c>
      <c r="AV1300" s="23">
        <f t="shared" si="416"/>
        <v>187.3367050853208</v>
      </c>
      <c r="AW1300" s="23">
        <f t="shared" si="417"/>
        <v>35095.041072224463</v>
      </c>
      <c r="AX1300" s="23">
        <f t="shared" si="418"/>
        <v>26.856432728999998</v>
      </c>
      <c r="AY1300" s="23">
        <f t="shared" si="419"/>
        <v>400.2509651506416</v>
      </c>
      <c r="AZ1300" s="23"/>
      <c r="BA1300" s="23"/>
    </row>
    <row r="1301" spans="1:53">
      <c r="A1301">
        <v>202212</v>
      </c>
      <c r="B1301" s="20" t="s">
        <v>27</v>
      </c>
      <c r="C1301" s="20" t="s">
        <v>5232</v>
      </c>
      <c r="D1301">
        <v>141659.26</v>
      </c>
      <c r="E1301" s="21">
        <v>0.68</v>
      </c>
      <c r="F1301">
        <v>4665.6000000000004</v>
      </c>
      <c r="G1301" s="22">
        <v>4.8399999999999999E-2</v>
      </c>
      <c r="H1301" s="11">
        <f t="shared" si="400"/>
        <v>4662.2895651200006</v>
      </c>
      <c r="I1301" s="23">
        <f t="shared" si="401"/>
        <v>20673.013060688456</v>
      </c>
      <c r="J1301" s="23">
        <f t="shared" si="402"/>
        <v>427373469.00739551</v>
      </c>
      <c r="K1301" s="23">
        <f t="shared" si="403"/>
        <v>4895.404043376001</v>
      </c>
      <c r="L1301" s="23">
        <f t="shared" si="404"/>
        <v>46008.315686496913</v>
      </c>
      <c r="N1301">
        <v>202212</v>
      </c>
      <c r="O1301" s="20" t="s">
        <v>29</v>
      </c>
      <c r="P1301" s="20" t="s">
        <v>5233</v>
      </c>
      <c r="Q1301">
        <v>53422.65</v>
      </c>
      <c r="R1301" s="21">
        <v>0.71</v>
      </c>
      <c r="S1301">
        <v>1380.65</v>
      </c>
      <c r="T1301" s="21">
        <v>0.04</v>
      </c>
      <c r="U1301" s="11">
        <f t="shared" si="405"/>
        <v>1517.20326</v>
      </c>
      <c r="V1301" s="23">
        <f t="shared" si="406"/>
        <v>7432.7476461743981</v>
      </c>
      <c r="W1301" s="23">
        <f t="shared" si="407"/>
        <v>55245737.571711056</v>
      </c>
      <c r="X1301" s="23">
        <f t="shared" si="408"/>
        <v>1593.0634230000001</v>
      </c>
      <c r="Y1301" s="23">
        <f t="shared" si="409"/>
        <v>16382.698552348797</v>
      </c>
      <c r="AA1301">
        <v>202212</v>
      </c>
      <c r="AB1301" s="20" t="s">
        <v>31</v>
      </c>
      <c r="AC1301" s="20" t="s">
        <v>5234</v>
      </c>
      <c r="AD1301">
        <v>205065.09</v>
      </c>
      <c r="AE1301" s="21">
        <v>0.72</v>
      </c>
      <c r="AF1301">
        <v>621.5933</v>
      </c>
      <c r="AG1301" s="22">
        <v>4.1999999999999997E-3</v>
      </c>
      <c r="AH1301" s="11">
        <f t="shared" si="410"/>
        <v>620.11683215999983</v>
      </c>
      <c r="AI1301" s="23">
        <f t="shared" si="411"/>
        <v>9548.4952318469332</v>
      </c>
      <c r="AJ1301" s="23">
        <f t="shared" si="412"/>
        <v>91173761.192603618</v>
      </c>
      <c r="AK1301" s="23">
        <f t="shared" si="413"/>
        <v>651.1226737679998</v>
      </c>
      <c r="AL1301" s="23">
        <f t="shared" si="414"/>
        <v>19717.107295853864</v>
      </c>
      <c r="AN1301">
        <v>202212</v>
      </c>
      <c r="AO1301" s="20" t="s">
        <v>33</v>
      </c>
      <c r="AP1301" s="20" t="s">
        <v>5235</v>
      </c>
      <c r="AQ1301">
        <v>2253.14</v>
      </c>
      <c r="AR1301" s="21">
        <v>0.86</v>
      </c>
      <c r="AS1301">
        <v>85.07</v>
      </c>
      <c r="AT1301">
        <v>4.3899999999999995E-2</v>
      </c>
      <c r="AU1301" s="11">
        <f t="shared" si="415"/>
        <v>85.065047559999982</v>
      </c>
      <c r="AV1301" s="23">
        <f t="shared" si="416"/>
        <v>396.98175571006527</v>
      </c>
      <c r="AW1301" s="23">
        <f t="shared" si="417"/>
        <v>157594.51436664595</v>
      </c>
      <c r="AX1301" s="23">
        <f t="shared" si="418"/>
        <v>89.318299937999981</v>
      </c>
      <c r="AY1301" s="23">
        <f t="shared" si="419"/>
        <v>879.02855898013058</v>
      </c>
      <c r="AZ1301" s="23"/>
      <c r="BA1301" s="23"/>
    </row>
    <row r="1302" spans="1:53">
      <c r="A1302">
        <v>202212</v>
      </c>
      <c r="B1302" s="20" t="s">
        <v>27</v>
      </c>
      <c r="C1302" s="20" t="s">
        <v>5236</v>
      </c>
      <c r="D1302">
        <v>19611.91</v>
      </c>
      <c r="E1302" s="21">
        <v>0.68</v>
      </c>
      <c r="F1302">
        <v>645.91999999999996</v>
      </c>
      <c r="G1302" s="22">
        <v>4.8399999999999999E-2</v>
      </c>
      <c r="H1302" s="11">
        <f t="shared" si="400"/>
        <v>645.46718192000003</v>
      </c>
      <c r="I1302" s="23">
        <f t="shared" si="401"/>
        <v>2862.0597875143958</v>
      </c>
      <c r="J1302" s="23">
        <f t="shared" si="402"/>
        <v>8191386.227306948</v>
      </c>
      <c r="K1302" s="23">
        <f t="shared" si="403"/>
        <v>677.74054101600007</v>
      </c>
      <c r="L1302" s="23">
        <f t="shared" si="404"/>
        <v>6369.5867569487918</v>
      </c>
      <c r="N1302">
        <v>202212</v>
      </c>
      <c r="O1302" s="20" t="s">
        <v>29</v>
      </c>
      <c r="P1302" s="20" t="s">
        <v>5237</v>
      </c>
      <c r="Q1302">
        <v>56292.05</v>
      </c>
      <c r="R1302" s="21">
        <v>0.71</v>
      </c>
      <c r="S1302">
        <v>1454.81</v>
      </c>
      <c r="T1302" s="21">
        <v>0.04</v>
      </c>
      <c r="U1302" s="11">
        <f t="shared" si="405"/>
        <v>1598.6942199999999</v>
      </c>
      <c r="V1302" s="23">
        <f t="shared" si="406"/>
        <v>7831.9701874735056</v>
      </c>
      <c r="W1302" s="23">
        <f t="shared" si="407"/>
        <v>61339757.01747378</v>
      </c>
      <c r="X1302" s="23">
        <f t="shared" si="408"/>
        <v>1678.628931</v>
      </c>
      <c r="Y1302" s="23">
        <f t="shared" si="409"/>
        <v>17262.634594947012</v>
      </c>
      <c r="AA1302">
        <v>202212</v>
      </c>
      <c r="AB1302" s="20" t="s">
        <v>31</v>
      </c>
      <c r="AC1302" s="20" t="s">
        <v>5238</v>
      </c>
      <c r="AD1302">
        <v>140759.28</v>
      </c>
      <c r="AE1302" s="21">
        <v>0.72</v>
      </c>
      <c r="AF1302">
        <v>426.66950000000003</v>
      </c>
      <c r="AG1302" s="22">
        <v>4.1999999999999997E-3</v>
      </c>
      <c r="AH1302" s="11">
        <f t="shared" si="410"/>
        <v>425.65606271999997</v>
      </c>
      <c r="AI1302" s="23">
        <f t="shared" si="411"/>
        <v>6554.2082951233078</v>
      </c>
      <c r="AJ1302" s="23">
        <f t="shared" si="412"/>
        <v>42957646.37586318</v>
      </c>
      <c r="AK1302" s="23">
        <f t="shared" si="413"/>
        <v>446.93886585600001</v>
      </c>
      <c r="AL1302" s="23">
        <f t="shared" si="414"/>
        <v>13534.072652966615</v>
      </c>
      <c r="AN1302">
        <v>202212</v>
      </c>
      <c r="AO1302" s="20" t="s">
        <v>33</v>
      </c>
      <c r="AP1302" s="20" t="s">
        <v>5239</v>
      </c>
      <c r="AQ1302">
        <v>3420.61</v>
      </c>
      <c r="AR1302" s="21">
        <v>0.86</v>
      </c>
      <c r="AS1302">
        <v>182.39</v>
      </c>
      <c r="AT1302">
        <v>6.2E-2</v>
      </c>
      <c r="AU1302" s="11">
        <f t="shared" si="415"/>
        <v>182.38692520000001</v>
      </c>
      <c r="AV1302" s="23">
        <f t="shared" si="416"/>
        <v>709.41321815659001</v>
      </c>
      <c r="AW1302" s="23">
        <f t="shared" si="417"/>
        <v>503267.11409528955</v>
      </c>
      <c r="AX1302" s="23">
        <f t="shared" si="418"/>
        <v>191.50627146000002</v>
      </c>
      <c r="AY1302" s="23">
        <f t="shared" si="419"/>
        <v>1601.21336151318</v>
      </c>
      <c r="AZ1302" s="23"/>
      <c r="BA1302" s="23"/>
    </row>
    <row r="1303" spans="1:53">
      <c r="A1303">
        <v>202212</v>
      </c>
      <c r="B1303" s="20" t="s">
        <v>27</v>
      </c>
      <c r="C1303" s="20" t="s">
        <v>5240</v>
      </c>
      <c r="D1303">
        <v>68075.25</v>
      </c>
      <c r="E1303" s="21">
        <v>0.68</v>
      </c>
      <c r="F1303">
        <v>2242.08</v>
      </c>
      <c r="G1303" s="22">
        <v>4.8399999999999999E-2</v>
      </c>
      <c r="H1303" s="11">
        <f t="shared" si="400"/>
        <v>2240.4926280000004</v>
      </c>
      <c r="I1303" s="23">
        <f t="shared" si="401"/>
        <v>9934.5466887207513</v>
      </c>
      <c r="J1303" s="23">
        <f t="shared" si="402"/>
        <v>98695217.910372436</v>
      </c>
      <c r="K1303" s="23">
        <f t="shared" si="403"/>
        <v>2352.5172594000005</v>
      </c>
      <c r="L1303" s="23">
        <f t="shared" si="404"/>
        <v>22109.586005441502</v>
      </c>
      <c r="N1303">
        <v>202212</v>
      </c>
      <c r="O1303" s="20" t="s">
        <v>29</v>
      </c>
      <c r="P1303" s="20" t="s">
        <v>5241</v>
      </c>
      <c r="Q1303">
        <v>46309.82</v>
      </c>
      <c r="R1303" s="21">
        <v>0.71</v>
      </c>
      <c r="S1303">
        <v>1196.83</v>
      </c>
      <c r="T1303" s="21">
        <v>0.04</v>
      </c>
      <c r="U1303" s="11">
        <f t="shared" si="405"/>
        <v>1315.1988879999999</v>
      </c>
      <c r="V1303" s="23">
        <f t="shared" si="406"/>
        <v>6443.1323717516825</v>
      </c>
      <c r="W1303" s="23">
        <f t="shared" si="407"/>
        <v>41513954.759914458</v>
      </c>
      <c r="X1303" s="23">
        <f t="shared" si="408"/>
        <v>1380.9588323999999</v>
      </c>
      <c r="Y1303" s="23">
        <f t="shared" si="409"/>
        <v>14201.463631503364</v>
      </c>
      <c r="AA1303">
        <v>202212</v>
      </c>
      <c r="AB1303" s="20" t="s">
        <v>31</v>
      </c>
      <c r="AC1303" s="20" t="s">
        <v>5242</v>
      </c>
      <c r="AD1303">
        <v>179859.20000000001</v>
      </c>
      <c r="AE1303" s="21">
        <v>0.72</v>
      </c>
      <c r="AF1303">
        <v>545.18920000000003</v>
      </c>
      <c r="AG1303" s="22">
        <v>4.1999999999999997E-3</v>
      </c>
      <c r="AH1303" s="11">
        <f t="shared" si="410"/>
        <v>543.89422079999997</v>
      </c>
      <c r="AI1303" s="23">
        <f t="shared" si="411"/>
        <v>8374.8272980242727</v>
      </c>
      <c r="AJ1303" s="23">
        <f t="shared" si="412"/>
        <v>70137732.271732539</v>
      </c>
      <c r="AK1303" s="23">
        <f t="shared" si="413"/>
        <v>571.08893183999999</v>
      </c>
      <c r="AL1303" s="23">
        <f t="shared" si="414"/>
        <v>17293.548816848546</v>
      </c>
      <c r="AN1303">
        <v>202212</v>
      </c>
      <c r="AO1303" s="20" t="s">
        <v>33</v>
      </c>
      <c r="AP1303" s="20" t="s">
        <v>5243</v>
      </c>
      <c r="AQ1303">
        <v>1709.44</v>
      </c>
      <c r="AR1303" s="21">
        <v>0.86</v>
      </c>
      <c r="AS1303">
        <v>65.13</v>
      </c>
      <c r="AT1303">
        <v>4.4299999999999999E-2</v>
      </c>
      <c r="AU1303" s="11">
        <f t="shared" si="415"/>
        <v>65.126245120000007</v>
      </c>
      <c r="AV1303" s="23">
        <f t="shared" si="416"/>
        <v>302.49274945094453</v>
      </c>
      <c r="AW1303" s="23">
        <f t="shared" si="417"/>
        <v>91501.863470391909</v>
      </c>
      <c r="AX1303" s="23">
        <f t="shared" si="418"/>
        <v>68.382557376000008</v>
      </c>
      <c r="AY1303" s="23">
        <f t="shared" si="419"/>
        <v>670.11174402188908</v>
      </c>
      <c r="AZ1303" s="23"/>
      <c r="BA1303" s="23"/>
    </row>
    <row r="1304" spans="1:53">
      <c r="A1304">
        <v>202212</v>
      </c>
      <c r="B1304" s="20" t="s">
        <v>27</v>
      </c>
      <c r="C1304" s="20" t="s">
        <v>5244</v>
      </c>
      <c r="D1304">
        <v>27391.14</v>
      </c>
      <c r="E1304" s="21">
        <v>0.68</v>
      </c>
      <c r="F1304">
        <v>902.14</v>
      </c>
      <c r="G1304" s="22">
        <v>4.8399999999999999E-2</v>
      </c>
      <c r="H1304" s="11">
        <f t="shared" si="400"/>
        <v>901.49719967999999</v>
      </c>
      <c r="I1304" s="23">
        <f t="shared" si="401"/>
        <v>3997.3200125932185</v>
      </c>
      <c r="J1304" s="23">
        <f t="shared" si="402"/>
        <v>15978567.283078248</v>
      </c>
      <c r="K1304" s="23">
        <f t="shared" si="403"/>
        <v>946.57205966399999</v>
      </c>
      <c r="L1304" s="23">
        <f t="shared" si="404"/>
        <v>8896.1372248664375</v>
      </c>
      <c r="N1304">
        <v>202212</v>
      </c>
      <c r="O1304" s="20" t="s">
        <v>29</v>
      </c>
      <c r="P1304" s="20" t="s">
        <v>5245</v>
      </c>
      <c r="Q1304">
        <v>33978.07</v>
      </c>
      <c r="R1304" s="21">
        <v>0.71</v>
      </c>
      <c r="S1304">
        <v>878.12</v>
      </c>
      <c r="T1304" s="21">
        <v>0.04</v>
      </c>
      <c r="U1304" s="11">
        <f t="shared" si="405"/>
        <v>964.97718799999984</v>
      </c>
      <c r="V1304" s="23">
        <f t="shared" si="406"/>
        <v>4727.4034480515083</v>
      </c>
      <c r="W1304" s="23">
        <f t="shared" si="407"/>
        <v>22348343.360649291</v>
      </c>
      <c r="X1304" s="23">
        <f t="shared" si="408"/>
        <v>1013.2260473999999</v>
      </c>
      <c r="Y1304" s="23">
        <f t="shared" si="409"/>
        <v>10419.784084103016</v>
      </c>
      <c r="AA1304">
        <v>202212</v>
      </c>
      <c r="AB1304" s="20" t="s">
        <v>31</v>
      </c>
      <c r="AC1304" s="20" t="s">
        <v>5246</v>
      </c>
      <c r="AD1304">
        <v>214411.22</v>
      </c>
      <c r="AE1304" s="21">
        <v>0.72</v>
      </c>
      <c r="AF1304">
        <v>649.92330000000004</v>
      </c>
      <c r="AG1304" s="22">
        <v>4.1999999999999997E-3</v>
      </c>
      <c r="AH1304" s="11">
        <f t="shared" si="410"/>
        <v>648.37952927999993</v>
      </c>
      <c r="AI1304" s="23">
        <f t="shared" si="411"/>
        <v>9983.6813366160186</v>
      </c>
      <c r="AJ1304" s="23">
        <f t="shared" si="412"/>
        <v>99673893.031095013</v>
      </c>
      <c r="AK1304" s="23">
        <f t="shared" si="413"/>
        <v>680.79850574399995</v>
      </c>
      <c r="AL1304" s="23">
        <f t="shared" si="414"/>
        <v>20615.742202512036</v>
      </c>
      <c r="AN1304">
        <v>202212</v>
      </c>
      <c r="AO1304" s="20" t="s">
        <v>33</v>
      </c>
      <c r="AP1304" s="20" t="s">
        <v>5247</v>
      </c>
      <c r="AQ1304">
        <v>623.29</v>
      </c>
      <c r="AR1304" s="21">
        <v>0.86</v>
      </c>
      <c r="AS1304">
        <v>11.63</v>
      </c>
      <c r="AT1304">
        <v>2.1700000000000001E-2</v>
      </c>
      <c r="AU1304" s="11">
        <f t="shared" si="415"/>
        <v>11.63183798</v>
      </c>
      <c r="AV1304" s="23">
        <f t="shared" si="416"/>
        <v>78.100624059757934</v>
      </c>
      <c r="AW1304" s="23">
        <f t="shared" si="417"/>
        <v>6099.70747852364</v>
      </c>
      <c r="AX1304" s="23">
        <f t="shared" si="418"/>
        <v>12.213429879000001</v>
      </c>
      <c r="AY1304" s="23">
        <f t="shared" si="419"/>
        <v>167.83308609951587</v>
      </c>
      <c r="AZ1304" s="23"/>
      <c r="BA1304" s="23"/>
    </row>
    <row r="1305" spans="1:53">
      <c r="A1305">
        <v>202212</v>
      </c>
      <c r="B1305" s="20" t="s">
        <v>27</v>
      </c>
      <c r="C1305" s="20" t="s">
        <v>5248</v>
      </c>
      <c r="D1305">
        <v>16474.939999999999</v>
      </c>
      <c r="E1305" s="21">
        <v>0.68</v>
      </c>
      <c r="F1305">
        <v>542.61</v>
      </c>
      <c r="G1305" s="22">
        <v>4.8399999999999999E-2</v>
      </c>
      <c r="H1305" s="11">
        <f t="shared" si="400"/>
        <v>542.22322527999995</v>
      </c>
      <c r="I1305" s="23">
        <f t="shared" si="401"/>
        <v>2404.266758093037</v>
      </c>
      <c r="J1305" s="23">
        <f t="shared" si="402"/>
        <v>5780498.6440712018</v>
      </c>
      <c r="K1305" s="23">
        <f t="shared" si="403"/>
        <v>569.33438654399993</v>
      </c>
      <c r="L1305" s="23">
        <f t="shared" si="404"/>
        <v>5350.7567414660734</v>
      </c>
      <c r="N1305">
        <v>202212</v>
      </c>
      <c r="O1305" s="20" t="s">
        <v>29</v>
      </c>
      <c r="P1305" s="20" t="s">
        <v>5249</v>
      </c>
      <c r="Q1305">
        <v>29844.1</v>
      </c>
      <c r="R1305" s="21">
        <v>0.71</v>
      </c>
      <c r="S1305">
        <v>771.29</v>
      </c>
      <c r="T1305" s="21">
        <v>0.04</v>
      </c>
      <c r="U1305" s="11">
        <f t="shared" si="405"/>
        <v>847.57243999999992</v>
      </c>
      <c r="V1305" s="23">
        <f t="shared" si="406"/>
        <v>4152.2399960914208</v>
      </c>
      <c r="W1305" s="23">
        <f t="shared" si="407"/>
        <v>17241096.985141281</v>
      </c>
      <c r="X1305" s="23">
        <f t="shared" si="408"/>
        <v>889.95106199999998</v>
      </c>
      <c r="Y1305" s="23">
        <f t="shared" si="409"/>
        <v>9152.0524321828416</v>
      </c>
      <c r="AA1305">
        <v>202212</v>
      </c>
      <c r="AB1305" s="20" t="s">
        <v>31</v>
      </c>
      <c r="AC1305" s="20" t="s">
        <v>5250</v>
      </c>
      <c r="AD1305">
        <v>152843.85999999999</v>
      </c>
      <c r="AE1305" s="21">
        <v>0.72</v>
      </c>
      <c r="AF1305">
        <v>463.30029999999999</v>
      </c>
      <c r="AG1305" s="22">
        <v>4.1999999999999997E-3</v>
      </c>
      <c r="AH1305" s="11">
        <f t="shared" si="410"/>
        <v>462.19983263999995</v>
      </c>
      <c r="AI1305" s="23">
        <f t="shared" si="411"/>
        <v>7116.9055075492388</v>
      </c>
      <c r="AJ1305" s="23">
        <f t="shared" si="412"/>
        <v>50650344.003384687</v>
      </c>
      <c r="AK1305" s="23">
        <f t="shared" si="413"/>
        <v>485.30982427199996</v>
      </c>
      <c r="AL1305" s="23">
        <f t="shared" si="414"/>
        <v>14696.010847738478</v>
      </c>
      <c r="AN1305">
        <v>202212</v>
      </c>
      <c r="AO1305" s="20" t="s">
        <v>33</v>
      </c>
      <c r="AP1305" s="20" t="s">
        <v>5251</v>
      </c>
      <c r="AQ1305">
        <v>1593.17</v>
      </c>
      <c r="AR1305" s="21">
        <v>0.86</v>
      </c>
      <c r="AS1305">
        <v>14.25</v>
      </c>
      <c r="AT1305">
        <v>1.04E-2</v>
      </c>
      <c r="AU1305" s="11">
        <f t="shared" si="415"/>
        <v>14.24931248</v>
      </c>
      <c r="AV1305" s="23">
        <f t="shared" si="416"/>
        <v>138.99753039058751</v>
      </c>
      <c r="AW1305" s="23">
        <f t="shared" si="417"/>
        <v>19320.313454682298</v>
      </c>
      <c r="AX1305" s="23">
        <f t="shared" si="418"/>
        <v>14.961778104</v>
      </c>
      <c r="AY1305" s="23">
        <f t="shared" si="419"/>
        <v>292.24437326117504</v>
      </c>
      <c r="AZ1305" s="23"/>
      <c r="BA1305" s="23"/>
    </row>
    <row r="1306" spans="1:53">
      <c r="A1306">
        <v>202212</v>
      </c>
      <c r="B1306" s="20" t="s">
        <v>27</v>
      </c>
      <c r="C1306" s="20" t="s">
        <v>5252</v>
      </c>
      <c r="D1306">
        <v>33483.53</v>
      </c>
      <c r="E1306" s="21">
        <v>0.68</v>
      </c>
      <c r="F1306">
        <v>1102.79</v>
      </c>
      <c r="G1306" s="22">
        <v>4.8399999999999999E-2</v>
      </c>
      <c r="H1306" s="11">
        <f t="shared" si="400"/>
        <v>1102.0099393599999</v>
      </c>
      <c r="I1306" s="23">
        <f t="shared" si="401"/>
        <v>4886.4116119761866</v>
      </c>
      <c r="J1306" s="23">
        <f t="shared" si="402"/>
        <v>23877018.441655714</v>
      </c>
      <c r="K1306" s="23">
        <f t="shared" si="403"/>
        <v>1157.1104363279999</v>
      </c>
      <c r="L1306" s="23">
        <f t="shared" si="404"/>
        <v>10874.833163312373</v>
      </c>
      <c r="N1306">
        <v>202212</v>
      </c>
      <c r="O1306" s="20" t="s">
        <v>29</v>
      </c>
      <c r="P1306" s="20" t="s">
        <v>5253</v>
      </c>
      <c r="Q1306">
        <v>30195.84</v>
      </c>
      <c r="R1306" s="21">
        <v>0.71</v>
      </c>
      <c r="S1306">
        <v>780.38</v>
      </c>
      <c r="T1306" s="21">
        <v>0.04</v>
      </c>
      <c r="U1306" s="11">
        <f t="shared" si="405"/>
        <v>857.56185600000003</v>
      </c>
      <c r="V1306" s="23">
        <f t="shared" si="406"/>
        <v>4201.177940148209</v>
      </c>
      <c r="W1306" s="23">
        <f t="shared" si="407"/>
        <v>17649896.08478795</v>
      </c>
      <c r="X1306" s="23">
        <f t="shared" si="408"/>
        <v>900.43994880000002</v>
      </c>
      <c r="Y1306" s="23">
        <f t="shared" si="409"/>
        <v>9259.9177362964183</v>
      </c>
      <c r="AA1306">
        <v>202212</v>
      </c>
      <c r="AB1306" s="20" t="s">
        <v>31</v>
      </c>
      <c r="AC1306" s="20" t="s">
        <v>5254</v>
      </c>
      <c r="AD1306">
        <v>211146.14</v>
      </c>
      <c r="AE1306" s="21">
        <v>0.72</v>
      </c>
      <c r="AF1306">
        <v>640.02620000000002</v>
      </c>
      <c r="AG1306" s="22">
        <v>4.1999999999999997E-3</v>
      </c>
      <c r="AH1306" s="11">
        <f t="shared" si="410"/>
        <v>638.50592735999999</v>
      </c>
      <c r="AI1306" s="23">
        <f t="shared" si="411"/>
        <v>9831.648629285879</v>
      </c>
      <c r="AJ1306" s="23">
        <f t="shared" si="412"/>
        <v>96661314.769738898</v>
      </c>
      <c r="AK1306" s="23">
        <f t="shared" si="413"/>
        <v>670.43122372799996</v>
      </c>
      <c r="AL1306" s="23">
        <f t="shared" si="414"/>
        <v>20301.803185931756</v>
      </c>
      <c r="AN1306">
        <v>202212</v>
      </c>
      <c r="AO1306" s="20" t="s">
        <v>33</v>
      </c>
      <c r="AP1306" s="20" t="s">
        <v>5255</v>
      </c>
      <c r="AQ1306">
        <v>3487.34</v>
      </c>
      <c r="AR1306" s="21">
        <v>0.86</v>
      </c>
      <c r="AS1306">
        <v>98.07</v>
      </c>
      <c r="AT1306">
        <v>3.27E-2</v>
      </c>
      <c r="AU1306" s="11">
        <f t="shared" si="415"/>
        <v>98.070975480000001</v>
      </c>
      <c r="AV1306" s="23">
        <f t="shared" si="416"/>
        <v>533.39287810259066</v>
      </c>
      <c r="AW1306" s="23">
        <f t="shared" si="417"/>
        <v>284507.96241056512</v>
      </c>
      <c r="AX1306" s="23">
        <f t="shared" si="418"/>
        <v>102.974524254</v>
      </c>
      <c r="AY1306" s="23">
        <f t="shared" si="419"/>
        <v>1164.8567316851813</v>
      </c>
      <c r="AZ1306" s="23"/>
      <c r="BA1306" s="23"/>
    </row>
    <row r="1307" spans="1:53">
      <c r="A1307">
        <v>202212</v>
      </c>
      <c r="B1307" s="20" t="s">
        <v>27</v>
      </c>
      <c r="C1307" s="20" t="s">
        <v>5256</v>
      </c>
      <c r="D1307">
        <v>44244.65</v>
      </c>
      <c r="E1307" s="21">
        <v>0.68</v>
      </c>
      <c r="F1307">
        <v>1457.21</v>
      </c>
      <c r="G1307" s="22">
        <v>4.8399999999999999E-2</v>
      </c>
      <c r="H1307" s="11">
        <f t="shared" si="400"/>
        <v>1456.1799208000002</v>
      </c>
      <c r="I1307" s="23">
        <f t="shared" si="401"/>
        <v>6456.8333006651992</v>
      </c>
      <c r="J1307" s="23">
        <f t="shared" si="402"/>
        <v>41690696.272579052</v>
      </c>
      <c r="K1307" s="23">
        <f t="shared" si="403"/>
        <v>1528.9889168400002</v>
      </c>
      <c r="L1307" s="23">
        <f t="shared" si="404"/>
        <v>14369.8465221304</v>
      </c>
      <c r="N1307">
        <v>202212</v>
      </c>
      <c r="O1307" s="20" t="s">
        <v>29</v>
      </c>
      <c r="P1307" s="20" t="s">
        <v>5257</v>
      </c>
      <c r="Q1307">
        <v>46803.55</v>
      </c>
      <c r="R1307" s="21">
        <v>0.71</v>
      </c>
      <c r="S1307">
        <v>1209.5899999999999</v>
      </c>
      <c r="T1307" s="21">
        <v>0.04</v>
      </c>
      <c r="U1307" s="11">
        <f t="shared" si="405"/>
        <v>1329.22082</v>
      </c>
      <c r="V1307" s="23">
        <f t="shared" si="406"/>
        <v>6511.825528967689</v>
      </c>
      <c r="W1307" s="23">
        <f t="shared" si="407"/>
        <v>42403871.71971532</v>
      </c>
      <c r="X1307" s="23">
        <f t="shared" si="408"/>
        <v>1395.681861</v>
      </c>
      <c r="Y1307" s="23">
        <f t="shared" si="409"/>
        <v>14352.871877935379</v>
      </c>
      <c r="AA1307">
        <v>202212</v>
      </c>
      <c r="AB1307" s="20" t="s">
        <v>31</v>
      </c>
      <c r="AC1307" s="20" t="s">
        <v>5258</v>
      </c>
      <c r="AD1307">
        <v>177285.15</v>
      </c>
      <c r="AE1307" s="21">
        <v>0.72</v>
      </c>
      <c r="AF1307">
        <v>537.38670000000002</v>
      </c>
      <c r="AG1307" s="22">
        <v>4.1999999999999997E-3</v>
      </c>
      <c r="AH1307" s="11">
        <f t="shared" si="410"/>
        <v>536.11029359999998</v>
      </c>
      <c r="AI1307" s="23">
        <f t="shared" si="411"/>
        <v>8254.9711872082589</v>
      </c>
      <c r="AJ1307" s="23">
        <f t="shared" si="412"/>
        <v>68144549.301638529</v>
      </c>
      <c r="AK1307" s="23">
        <f t="shared" si="413"/>
        <v>562.91580827999996</v>
      </c>
      <c r="AL1307" s="23">
        <f t="shared" si="414"/>
        <v>17046.052668016517</v>
      </c>
      <c r="AN1307">
        <v>202212</v>
      </c>
      <c r="AO1307" s="20" t="s">
        <v>33</v>
      </c>
      <c r="AP1307" s="20" t="s">
        <v>5259</v>
      </c>
      <c r="AQ1307">
        <v>1934.1</v>
      </c>
      <c r="AR1307" s="21">
        <v>0.86</v>
      </c>
      <c r="AS1307">
        <v>55.56</v>
      </c>
      <c r="AT1307">
        <v>3.3399999999999999E-2</v>
      </c>
      <c r="AU1307" s="11">
        <f t="shared" si="415"/>
        <v>55.555088399999988</v>
      </c>
      <c r="AV1307" s="23">
        <f t="shared" si="416"/>
        <v>298.86427541759912</v>
      </c>
      <c r="AW1307" s="23">
        <f t="shared" si="417"/>
        <v>89319.855120886539</v>
      </c>
      <c r="AX1307" s="23">
        <f t="shared" si="418"/>
        <v>58.332842819999989</v>
      </c>
      <c r="AY1307" s="23">
        <f t="shared" si="419"/>
        <v>653.28363923519828</v>
      </c>
      <c r="AZ1307" s="23"/>
      <c r="BA1307" s="23"/>
    </row>
    <row r="1308" spans="1:53">
      <c r="A1308">
        <v>202212</v>
      </c>
      <c r="B1308" s="20" t="s">
        <v>27</v>
      </c>
      <c r="C1308" s="20" t="s">
        <v>5260</v>
      </c>
      <c r="D1308">
        <v>64510.02</v>
      </c>
      <c r="E1308" s="21">
        <v>0.68</v>
      </c>
      <c r="F1308">
        <v>2124.66</v>
      </c>
      <c r="G1308" s="22">
        <v>4.8399999999999999E-2</v>
      </c>
      <c r="H1308" s="11">
        <f t="shared" si="400"/>
        <v>2123.1537782400001</v>
      </c>
      <c r="I1308" s="23">
        <f t="shared" si="401"/>
        <v>9414.2556300609886</v>
      </c>
      <c r="J1308" s="23">
        <f t="shared" si="402"/>
        <v>88628209.068135023</v>
      </c>
      <c r="K1308" s="23">
        <f t="shared" si="403"/>
        <v>2229.3114671520002</v>
      </c>
      <c r="L1308" s="23">
        <f t="shared" si="404"/>
        <v>20951.665038361978</v>
      </c>
      <c r="N1308">
        <v>202212</v>
      </c>
      <c r="O1308" s="20" t="s">
        <v>29</v>
      </c>
      <c r="P1308" s="20" t="s">
        <v>5261</v>
      </c>
      <c r="Q1308">
        <v>55784.91</v>
      </c>
      <c r="R1308" s="21">
        <v>0.71</v>
      </c>
      <c r="S1308">
        <v>1441.7</v>
      </c>
      <c r="T1308" s="21">
        <v>0.04</v>
      </c>
      <c r="U1308" s="11">
        <f t="shared" si="405"/>
        <v>1584.291444</v>
      </c>
      <c r="V1308" s="23">
        <f t="shared" si="406"/>
        <v>7761.4112833142981</v>
      </c>
      <c r="W1308" s="23">
        <f t="shared" si="407"/>
        <v>60239505.108758502</v>
      </c>
      <c r="X1308" s="23">
        <f t="shared" si="408"/>
        <v>1663.5060162</v>
      </c>
      <c r="Y1308" s="23">
        <f t="shared" si="409"/>
        <v>17107.114010628597</v>
      </c>
      <c r="AA1308">
        <v>202212</v>
      </c>
      <c r="AB1308" s="20" t="s">
        <v>31</v>
      </c>
      <c r="AC1308" s="20" t="s">
        <v>5262</v>
      </c>
      <c r="AD1308">
        <v>126199.77</v>
      </c>
      <c r="AE1308" s="21">
        <v>0.72</v>
      </c>
      <c r="AF1308">
        <v>382.5367</v>
      </c>
      <c r="AG1308" s="22">
        <v>4.1999999999999997E-3</v>
      </c>
      <c r="AH1308" s="11">
        <f t="shared" si="410"/>
        <v>381.62810447999993</v>
      </c>
      <c r="AI1308" s="23">
        <f t="shared" si="411"/>
        <v>5876.270320341604</v>
      </c>
      <c r="AJ1308" s="23">
        <f t="shared" si="412"/>
        <v>34530552.87772762</v>
      </c>
      <c r="AK1308" s="23">
        <f t="shared" si="413"/>
        <v>400.70950970399997</v>
      </c>
      <c r="AL1308" s="23">
        <f t="shared" si="414"/>
        <v>12134.168745163208</v>
      </c>
      <c r="AN1308">
        <v>202212</v>
      </c>
      <c r="AO1308" s="20" t="s">
        <v>33</v>
      </c>
      <c r="AP1308" s="20" t="s">
        <v>5263</v>
      </c>
      <c r="AQ1308">
        <v>1155.4100000000001</v>
      </c>
      <c r="AR1308" s="21">
        <v>0.86</v>
      </c>
      <c r="AS1308">
        <v>64.59</v>
      </c>
      <c r="AT1308">
        <v>6.5000000000000002E-2</v>
      </c>
      <c r="AU1308" s="11">
        <f t="shared" si="415"/>
        <v>64.587418999999997</v>
      </c>
      <c r="AV1308" s="23">
        <f t="shared" si="416"/>
        <v>244.96106246413498</v>
      </c>
      <c r="AW1308" s="23">
        <f t="shared" si="417"/>
        <v>60005.922123557844</v>
      </c>
      <c r="AX1308" s="23">
        <f t="shared" si="418"/>
        <v>67.81678995</v>
      </c>
      <c r="AY1308" s="23">
        <f t="shared" si="419"/>
        <v>554.50954392826998</v>
      </c>
      <c r="AZ1308" s="23"/>
      <c r="BA1308" s="23"/>
    </row>
    <row r="1309" spans="1:53">
      <c r="A1309">
        <v>202212</v>
      </c>
      <c r="B1309" s="20" t="s">
        <v>27</v>
      </c>
      <c r="C1309" s="20" t="s">
        <v>5264</v>
      </c>
      <c r="D1309">
        <v>39619.360000000001</v>
      </c>
      <c r="E1309" s="21">
        <v>0.68</v>
      </c>
      <c r="F1309">
        <v>1304.8800000000001</v>
      </c>
      <c r="G1309" s="22">
        <v>4.8399999999999999E-2</v>
      </c>
      <c r="H1309" s="11">
        <f t="shared" si="400"/>
        <v>1303.95237632</v>
      </c>
      <c r="I1309" s="23">
        <f t="shared" si="401"/>
        <v>5781.8426182384255</v>
      </c>
      <c r="J1309" s="23">
        <f t="shared" si="402"/>
        <v>33429704.06207817</v>
      </c>
      <c r="K1309" s="23">
        <f t="shared" si="403"/>
        <v>1369.1499951360001</v>
      </c>
      <c r="L1309" s="23">
        <f t="shared" si="404"/>
        <v>12867.637612796851</v>
      </c>
      <c r="N1309">
        <v>202212</v>
      </c>
      <c r="O1309" s="20" t="s">
        <v>29</v>
      </c>
      <c r="P1309" s="20" t="s">
        <v>5265</v>
      </c>
      <c r="Q1309">
        <v>64913.33</v>
      </c>
      <c r="R1309" s="21">
        <v>0.71</v>
      </c>
      <c r="S1309">
        <v>1677.62</v>
      </c>
      <c r="T1309" s="21">
        <v>0.04</v>
      </c>
      <c r="U1309" s="11">
        <f t="shared" si="405"/>
        <v>1843.5385719999999</v>
      </c>
      <c r="V1309" s="23">
        <f t="shared" si="406"/>
        <v>9031.4576450782934</v>
      </c>
      <c r="W1309" s="23">
        <f t="shared" si="407"/>
        <v>81567227.194843158</v>
      </c>
      <c r="X1309" s="23">
        <f t="shared" si="408"/>
        <v>1935.7155006</v>
      </c>
      <c r="Y1309" s="23">
        <f t="shared" si="409"/>
        <v>19906.453862156588</v>
      </c>
      <c r="AA1309">
        <v>202212</v>
      </c>
      <c r="AB1309" s="20" t="s">
        <v>31</v>
      </c>
      <c r="AC1309" s="20" t="s">
        <v>5266</v>
      </c>
      <c r="AD1309">
        <v>229490.28</v>
      </c>
      <c r="AE1309" s="21">
        <v>0.72</v>
      </c>
      <c r="AF1309">
        <v>695.6309</v>
      </c>
      <c r="AG1309" s="22">
        <v>4.1999999999999997E-3</v>
      </c>
      <c r="AH1309" s="11">
        <f t="shared" si="410"/>
        <v>693.9786067199999</v>
      </c>
      <c r="AI1309" s="23">
        <f t="shared" si="411"/>
        <v>10685.811243323853</v>
      </c>
      <c r="AJ1309" s="23">
        <f t="shared" si="412"/>
        <v>114186561.92794646</v>
      </c>
      <c r="AK1309" s="23">
        <f t="shared" si="413"/>
        <v>728.67753705599989</v>
      </c>
      <c r="AL1309" s="23">
        <f t="shared" si="414"/>
        <v>22065.601093367706</v>
      </c>
      <c r="AN1309">
        <v>202212</v>
      </c>
      <c r="AO1309" s="20" t="s">
        <v>33</v>
      </c>
      <c r="AP1309" s="20" t="s">
        <v>5267</v>
      </c>
      <c r="AQ1309">
        <v>492.2</v>
      </c>
      <c r="AR1309" s="21">
        <v>0.86</v>
      </c>
      <c r="AS1309">
        <v>5.21</v>
      </c>
      <c r="AT1309">
        <v>1.23E-2</v>
      </c>
      <c r="AU1309" s="11">
        <f t="shared" si="415"/>
        <v>5.2064915999999997</v>
      </c>
      <c r="AV1309" s="23">
        <f t="shared" si="416"/>
        <v>46.65574656530886</v>
      </c>
      <c r="AW1309" s="23">
        <f t="shared" si="417"/>
        <v>2176.7586875663296</v>
      </c>
      <c r="AX1309" s="23">
        <f t="shared" si="418"/>
        <v>5.4668161799999995</v>
      </c>
      <c r="AY1309" s="23">
        <f t="shared" si="419"/>
        <v>98.517984730617712</v>
      </c>
      <c r="AZ1309" s="23"/>
      <c r="BA1309" s="23"/>
    </row>
    <row r="1310" spans="1:53">
      <c r="A1310">
        <v>202212</v>
      </c>
      <c r="B1310" s="20" t="s">
        <v>27</v>
      </c>
      <c r="C1310" s="20" t="s">
        <v>5268</v>
      </c>
      <c r="D1310">
        <v>21860.51</v>
      </c>
      <c r="E1310" s="21">
        <v>0.68</v>
      </c>
      <c r="F1310">
        <v>719.98</v>
      </c>
      <c r="G1310" s="22">
        <v>4.8399999999999999E-2</v>
      </c>
      <c r="H1310" s="11">
        <f t="shared" si="400"/>
        <v>719.47310512000001</v>
      </c>
      <c r="I1310" s="23">
        <f t="shared" si="401"/>
        <v>3190.2087356895031</v>
      </c>
      <c r="J1310" s="23">
        <f t="shared" si="402"/>
        <v>10177431.777269619</v>
      </c>
      <c r="K1310" s="23">
        <f t="shared" si="403"/>
        <v>755.44676037600004</v>
      </c>
      <c r="L1310" s="23">
        <f t="shared" si="404"/>
        <v>7099.8905764990059</v>
      </c>
      <c r="N1310">
        <v>202212</v>
      </c>
      <c r="O1310" s="20" t="s">
        <v>29</v>
      </c>
      <c r="P1310" s="20" t="s">
        <v>5269</v>
      </c>
      <c r="Q1310">
        <v>29457.57</v>
      </c>
      <c r="R1310" s="21">
        <v>0.71</v>
      </c>
      <c r="S1310">
        <v>761.3</v>
      </c>
      <c r="T1310" s="21">
        <v>0.04</v>
      </c>
      <c r="U1310" s="11">
        <f t="shared" si="405"/>
        <v>836.59498800000006</v>
      </c>
      <c r="V1310" s="23">
        <f t="shared" si="406"/>
        <v>4098.4616839396313</v>
      </c>
      <c r="W1310" s="23">
        <f t="shared" si="407"/>
        <v>16797388.174721278</v>
      </c>
      <c r="X1310" s="23">
        <f t="shared" si="408"/>
        <v>878.42473740000014</v>
      </c>
      <c r="Y1310" s="23">
        <f t="shared" si="409"/>
        <v>9033.5183558792633</v>
      </c>
      <c r="AA1310">
        <v>202212</v>
      </c>
      <c r="AB1310" s="20" t="s">
        <v>31</v>
      </c>
      <c r="AC1310" s="20" t="s">
        <v>5270</v>
      </c>
      <c r="AD1310">
        <v>202834.81</v>
      </c>
      <c r="AE1310" s="21">
        <v>0.72</v>
      </c>
      <c r="AF1310">
        <v>614.8329</v>
      </c>
      <c r="AG1310" s="22">
        <v>4.1999999999999997E-3</v>
      </c>
      <c r="AH1310" s="11">
        <f t="shared" si="410"/>
        <v>613.37246543999993</v>
      </c>
      <c r="AI1310" s="23">
        <f t="shared" si="411"/>
        <v>9444.6461664322251</v>
      </c>
      <c r="AJ1310" s="23">
        <f t="shared" si="412"/>
        <v>89201341.209102929</v>
      </c>
      <c r="AK1310" s="23">
        <f t="shared" si="413"/>
        <v>644.04108871199992</v>
      </c>
      <c r="AL1310" s="23">
        <f t="shared" si="414"/>
        <v>19502.66479830445</v>
      </c>
      <c r="AN1310">
        <v>202212</v>
      </c>
      <c r="AO1310" s="20" t="s">
        <v>33</v>
      </c>
      <c r="AP1310" s="20" t="s">
        <v>5271</v>
      </c>
      <c r="AQ1310">
        <v>3113.24</v>
      </c>
      <c r="AR1310" s="21">
        <v>0.86</v>
      </c>
      <c r="AS1310">
        <v>6.96</v>
      </c>
      <c r="AT1310">
        <v>2.5999999999999999E-3</v>
      </c>
      <c r="AU1310" s="11">
        <f t="shared" si="415"/>
        <v>6.9612046399999992</v>
      </c>
      <c r="AV1310" s="23">
        <f t="shared" si="416"/>
        <v>136.34286288879568</v>
      </c>
      <c r="AW1310" s="23">
        <f t="shared" si="417"/>
        <v>18589.376260712939</v>
      </c>
      <c r="AX1310" s="23">
        <f t="shared" si="418"/>
        <v>7.3092648719999991</v>
      </c>
      <c r="AY1310" s="23">
        <f t="shared" si="419"/>
        <v>279.64693041759136</v>
      </c>
      <c r="AZ1310" s="23"/>
      <c r="BA1310" s="23"/>
    </row>
    <row r="1311" spans="1:53">
      <c r="A1311">
        <v>202212</v>
      </c>
      <c r="B1311" s="20" t="s">
        <v>27</v>
      </c>
      <c r="C1311" s="20" t="s">
        <v>5272</v>
      </c>
      <c r="D1311">
        <v>33079.58</v>
      </c>
      <c r="E1311" s="21">
        <v>0.68</v>
      </c>
      <c r="F1311">
        <v>1089.49</v>
      </c>
      <c r="G1311" s="22">
        <v>4.8399999999999999E-2</v>
      </c>
      <c r="H1311" s="11">
        <f t="shared" si="400"/>
        <v>1088.7151369600001</v>
      </c>
      <c r="I1311" s="23">
        <f t="shared" si="401"/>
        <v>4827.4612572597698</v>
      </c>
      <c r="J1311" s="23">
        <f t="shared" si="402"/>
        <v>23304382.190344077</v>
      </c>
      <c r="K1311" s="23">
        <f t="shared" si="403"/>
        <v>1143.1508938080001</v>
      </c>
      <c r="L1311" s="23">
        <f t="shared" si="404"/>
        <v>10743.637651479539</v>
      </c>
      <c r="N1311">
        <v>202212</v>
      </c>
      <c r="O1311" s="20" t="s">
        <v>29</v>
      </c>
      <c r="P1311" s="20" t="s">
        <v>5273</v>
      </c>
      <c r="Q1311">
        <v>19638.41</v>
      </c>
      <c r="R1311" s="21">
        <v>0.71</v>
      </c>
      <c r="S1311">
        <v>507.53</v>
      </c>
      <c r="T1311" s="21">
        <v>0.04</v>
      </c>
      <c r="U1311" s="11">
        <f t="shared" si="405"/>
        <v>557.73084400000005</v>
      </c>
      <c r="V1311" s="23">
        <f t="shared" si="406"/>
        <v>2732.3119632236094</v>
      </c>
      <c r="W1311" s="23">
        <f t="shared" si="407"/>
        <v>7465528.6643748544</v>
      </c>
      <c r="X1311" s="23">
        <f t="shared" si="408"/>
        <v>585.61738620000006</v>
      </c>
      <c r="Y1311" s="23">
        <f t="shared" si="409"/>
        <v>6022.3547704472185</v>
      </c>
      <c r="AA1311">
        <v>202212</v>
      </c>
      <c r="AB1311" s="20" t="s">
        <v>31</v>
      </c>
      <c r="AC1311" s="20" t="s">
        <v>5274</v>
      </c>
      <c r="AD1311">
        <v>164829.04</v>
      </c>
      <c r="AE1311" s="21">
        <v>0.72</v>
      </c>
      <c r="AF1311">
        <v>499.62979999999999</v>
      </c>
      <c r="AG1311" s="22">
        <v>4.1999999999999997E-3</v>
      </c>
      <c r="AH1311" s="11">
        <f t="shared" si="410"/>
        <v>498.44301695999997</v>
      </c>
      <c r="AI1311" s="23">
        <f t="shared" si="411"/>
        <v>7674.9743338074159</v>
      </c>
      <c r="AJ1311" s="23">
        <f t="shared" si="412"/>
        <v>58905231.024602585</v>
      </c>
      <c r="AK1311" s="23">
        <f t="shared" si="413"/>
        <v>523.36516780800002</v>
      </c>
      <c r="AL1311" s="23">
        <f t="shared" si="414"/>
        <v>15848.391684574832</v>
      </c>
      <c r="AN1311">
        <v>202212</v>
      </c>
      <c r="AO1311" s="20" t="s">
        <v>33</v>
      </c>
      <c r="AP1311" s="20" t="s">
        <v>5275</v>
      </c>
      <c r="AQ1311">
        <v>2634.57</v>
      </c>
      <c r="AR1311" s="21">
        <v>0.86</v>
      </c>
      <c r="AS1311">
        <v>104.45</v>
      </c>
      <c r="AT1311">
        <v>4.6100000000000002E-2</v>
      </c>
      <c r="AU1311" s="11">
        <f t="shared" si="415"/>
        <v>104.45016222000001</v>
      </c>
      <c r="AV1311" s="23">
        <f t="shared" si="416"/>
        <v>475.12740454426404</v>
      </c>
      <c r="AW1311" s="23">
        <f t="shared" si="417"/>
        <v>225746.05054896875</v>
      </c>
      <c r="AX1311" s="23">
        <f t="shared" si="418"/>
        <v>109.67267033100002</v>
      </c>
      <c r="AY1311" s="23">
        <f t="shared" si="419"/>
        <v>1054.704971308528</v>
      </c>
      <c r="AZ1311" s="23"/>
      <c r="BA1311" s="23"/>
    </row>
    <row r="1312" spans="1:53">
      <c r="A1312">
        <v>202212</v>
      </c>
      <c r="B1312" s="20" t="s">
        <v>27</v>
      </c>
      <c r="C1312" s="20" t="s">
        <v>5276</v>
      </c>
      <c r="D1312">
        <v>44263.94</v>
      </c>
      <c r="E1312" s="21">
        <v>0.68</v>
      </c>
      <c r="F1312">
        <v>1457.85</v>
      </c>
      <c r="G1312" s="22">
        <v>4.8399999999999999E-2</v>
      </c>
      <c r="H1312" s="11">
        <f t="shared" si="400"/>
        <v>1456.8147932800002</v>
      </c>
      <c r="I1312" s="23">
        <f t="shared" si="401"/>
        <v>6459.6483825874166</v>
      </c>
      <c r="J1312" s="23">
        <f t="shared" si="402"/>
        <v>41727057.22666423</v>
      </c>
      <c r="K1312" s="23">
        <f t="shared" si="403"/>
        <v>1529.6555329440002</v>
      </c>
      <c r="L1312" s="23">
        <f t="shared" si="404"/>
        <v>14376.111558454833</v>
      </c>
      <c r="N1312">
        <v>202212</v>
      </c>
      <c r="O1312" s="20" t="s">
        <v>29</v>
      </c>
      <c r="P1312" s="20" t="s">
        <v>5277</v>
      </c>
      <c r="Q1312">
        <v>38035.17</v>
      </c>
      <c r="R1312" s="21">
        <v>0.71</v>
      </c>
      <c r="S1312">
        <v>982.98</v>
      </c>
      <c r="T1312" s="21">
        <v>0.04</v>
      </c>
      <c r="U1312" s="11">
        <f t="shared" si="405"/>
        <v>1080.198828</v>
      </c>
      <c r="V1312" s="23">
        <f t="shared" si="406"/>
        <v>5291.8718987048196</v>
      </c>
      <c r="W1312" s="23">
        <f t="shared" si="407"/>
        <v>28003908.192301754</v>
      </c>
      <c r="X1312" s="23">
        <f t="shared" si="408"/>
        <v>1134.2087694000002</v>
      </c>
      <c r="Y1312" s="23">
        <f t="shared" si="409"/>
        <v>11663.94262540964</v>
      </c>
      <c r="AA1312">
        <v>202212</v>
      </c>
      <c r="AB1312" s="20" t="s">
        <v>31</v>
      </c>
      <c r="AC1312" s="20" t="s">
        <v>5278</v>
      </c>
      <c r="AD1312">
        <v>183890.56</v>
      </c>
      <c r="AE1312" s="21">
        <v>0.72</v>
      </c>
      <c r="AF1312">
        <v>557.40909999999997</v>
      </c>
      <c r="AG1312" s="22">
        <v>4.1999999999999997E-3</v>
      </c>
      <c r="AH1312" s="11">
        <f t="shared" si="410"/>
        <v>556.08505343999991</v>
      </c>
      <c r="AI1312" s="23">
        <f t="shared" si="411"/>
        <v>8562.540485763142</v>
      </c>
      <c r="AJ1312" s="23">
        <f t="shared" si="412"/>
        <v>73317099.5703329</v>
      </c>
      <c r="AK1312" s="23">
        <f t="shared" si="413"/>
        <v>583.88930611199999</v>
      </c>
      <c r="AL1312" s="23">
        <f t="shared" si="414"/>
        <v>17681.166024966285</v>
      </c>
      <c r="AN1312">
        <v>202212</v>
      </c>
      <c r="AO1312" s="20" t="s">
        <v>33</v>
      </c>
      <c r="AP1312" s="20" t="s">
        <v>5279</v>
      </c>
      <c r="AQ1312">
        <v>1377.29</v>
      </c>
      <c r="AR1312" s="21">
        <v>0.86</v>
      </c>
      <c r="AS1312">
        <v>32.81</v>
      </c>
      <c r="AT1312">
        <v>2.7699999999999999E-2</v>
      </c>
      <c r="AU1312" s="11">
        <f t="shared" si="415"/>
        <v>32.809802380000001</v>
      </c>
      <c r="AV1312" s="23">
        <f t="shared" si="416"/>
        <v>194.38550307814242</v>
      </c>
      <c r="AW1312" s="23">
        <f t="shared" si="417"/>
        <v>37785.723806942515</v>
      </c>
      <c r="AX1312" s="23">
        <f t="shared" si="418"/>
        <v>34.450292499</v>
      </c>
      <c r="AY1312" s="23">
        <f t="shared" si="419"/>
        <v>421.58080853628485</v>
      </c>
      <c r="AZ1312" s="23"/>
      <c r="BA1312" s="23"/>
    </row>
    <row r="1313" spans="1:53">
      <c r="A1313">
        <v>202212</v>
      </c>
      <c r="B1313" s="20" t="s">
        <v>27</v>
      </c>
      <c r="C1313" s="20" t="s">
        <v>5280</v>
      </c>
      <c r="D1313">
        <v>22676.66</v>
      </c>
      <c r="E1313" s="21">
        <v>0.68</v>
      </c>
      <c r="F1313">
        <v>746.86</v>
      </c>
      <c r="G1313" s="22">
        <v>4.8399999999999999E-2</v>
      </c>
      <c r="H1313" s="11">
        <f t="shared" si="400"/>
        <v>746.33423391999997</v>
      </c>
      <c r="I1313" s="23">
        <f t="shared" si="401"/>
        <v>3309.3134070641868</v>
      </c>
      <c r="J1313" s="23">
        <f t="shared" si="402"/>
        <v>10951555.226174776</v>
      </c>
      <c r="K1313" s="23">
        <f t="shared" si="403"/>
        <v>783.65094561600006</v>
      </c>
      <c r="L1313" s="23">
        <f t="shared" si="404"/>
        <v>7364.9610480483734</v>
      </c>
      <c r="N1313">
        <v>202212</v>
      </c>
      <c r="O1313" s="20" t="s">
        <v>29</v>
      </c>
      <c r="P1313" s="20" t="s">
        <v>5281</v>
      </c>
      <c r="Q1313">
        <v>23835.38</v>
      </c>
      <c r="R1313" s="21">
        <v>0.71</v>
      </c>
      <c r="S1313">
        <v>616</v>
      </c>
      <c r="T1313" s="21">
        <v>0.04</v>
      </c>
      <c r="U1313" s="11">
        <f t="shared" si="405"/>
        <v>676.92479200000002</v>
      </c>
      <c r="V1313" s="23">
        <f t="shared" si="406"/>
        <v>3316.2406692792724</v>
      </c>
      <c r="W1313" s="23">
        <f t="shared" si="407"/>
        <v>10997452.176581837</v>
      </c>
      <c r="X1313" s="23">
        <f t="shared" si="408"/>
        <v>710.77103160000001</v>
      </c>
      <c r="Y1313" s="23">
        <f t="shared" si="409"/>
        <v>7309.4061305585446</v>
      </c>
      <c r="AA1313">
        <v>202212</v>
      </c>
      <c r="AB1313" s="20" t="s">
        <v>31</v>
      </c>
      <c r="AC1313" s="20" t="s">
        <v>5282</v>
      </c>
      <c r="AD1313">
        <v>132183.99</v>
      </c>
      <c r="AE1313" s="21">
        <v>0.72</v>
      </c>
      <c r="AF1313">
        <v>400.67610000000002</v>
      </c>
      <c r="AG1313" s="22">
        <v>4.1999999999999997E-3</v>
      </c>
      <c r="AH1313" s="11">
        <f t="shared" si="410"/>
        <v>399.7243857599999</v>
      </c>
      <c r="AI1313" s="23">
        <f t="shared" si="411"/>
        <v>6154.9149991424811</v>
      </c>
      <c r="AJ1313" s="23">
        <f t="shared" si="412"/>
        <v>37882978.64666909</v>
      </c>
      <c r="AK1313" s="23">
        <f t="shared" si="413"/>
        <v>419.71060504799993</v>
      </c>
      <c r="AL1313" s="23">
        <f t="shared" si="414"/>
        <v>12709.554384044963</v>
      </c>
      <c r="AN1313">
        <v>202212</v>
      </c>
      <c r="AO1313" s="20" t="s">
        <v>33</v>
      </c>
      <c r="AP1313" s="20" t="s">
        <v>5283</v>
      </c>
      <c r="AQ1313">
        <v>4121.53</v>
      </c>
      <c r="AR1313" s="21">
        <v>0.86</v>
      </c>
      <c r="AS1313">
        <v>85.07</v>
      </c>
      <c r="AT1313">
        <v>2.4E-2</v>
      </c>
      <c r="AU1313" s="11">
        <f t="shared" si="415"/>
        <v>85.068379199999995</v>
      </c>
      <c r="AV1313" s="23">
        <f t="shared" si="416"/>
        <v>542.48464034945391</v>
      </c>
      <c r="AW1313" s="23">
        <f t="shared" si="417"/>
        <v>294289.58501507639</v>
      </c>
      <c r="AX1313" s="23">
        <f t="shared" si="418"/>
        <v>89.32179816</v>
      </c>
      <c r="AY1313" s="23">
        <f t="shared" si="419"/>
        <v>1170.0376598989078</v>
      </c>
      <c r="AZ1313" s="23"/>
      <c r="BA1313" s="23"/>
    </row>
    <row r="1314" spans="1:53">
      <c r="A1314">
        <v>202212</v>
      </c>
      <c r="B1314" s="20" t="s">
        <v>27</v>
      </c>
      <c r="C1314" s="20" t="s">
        <v>5284</v>
      </c>
      <c r="D1314">
        <v>82188.91</v>
      </c>
      <c r="E1314" s="21">
        <v>0.68</v>
      </c>
      <c r="F1314">
        <v>2706.92</v>
      </c>
      <c r="G1314" s="22">
        <v>4.8399999999999999E-2</v>
      </c>
      <c r="H1314" s="11">
        <f t="shared" si="400"/>
        <v>2705.0014059200003</v>
      </c>
      <c r="I1314" s="23">
        <f t="shared" si="401"/>
        <v>11994.220567534718</v>
      </c>
      <c r="J1314" s="23">
        <f t="shared" si="402"/>
        <v>143861327.02267283</v>
      </c>
      <c r="K1314" s="23">
        <f t="shared" si="403"/>
        <v>2840.2514762160004</v>
      </c>
      <c r="L1314" s="23">
        <f t="shared" si="404"/>
        <v>26693.442540989436</v>
      </c>
      <c r="N1314">
        <v>202212</v>
      </c>
      <c r="O1314" s="20" t="s">
        <v>29</v>
      </c>
      <c r="P1314" s="20" t="s">
        <v>5285</v>
      </c>
      <c r="Q1314">
        <v>37312.93</v>
      </c>
      <c r="R1314" s="21">
        <v>0.71</v>
      </c>
      <c r="S1314">
        <v>964.31</v>
      </c>
      <c r="T1314" s="21">
        <v>0.04</v>
      </c>
      <c r="U1314" s="11">
        <f t="shared" si="405"/>
        <v>1059.687212</v>
      </c>
      <c r="V1314" s="23">
        <f t="shared" si="406"/>
        <v>5191.3859127050055</v>
      </c>
      <c r="W1314" s="23">
        <f t="shared" si="407"/>
        <v>26950487.694631983</v>
      </c>
      <c r="X1314" s="23">
        <f t="shared" si="408"/>
        <v>1112.6715726</v>
      </c>
      <c r="Y1314" s="23">
        <f t="shared" si="409"/>
        <v>11442.459037410012</v>
      </c>
      <c r="AA1314">
        <v>202212</v>
      </c>
      <c r="AB1314" s="20" t="s">
        <v>31</v>
      </c>
      <c r="AC1314" s="20" t="s">
        <v>5286</v>
      </c>
      <c r="AD1314">
        <v>110681.34</v>
      </c>
      <c r="AE1314" s="21">
        <v>0.72</v>
      </c>
      <c r="AF1314">
        <v>335.4973</v>
      </c>
      <c r="AG1314" s="22">
        <v>4.1999999999999997E-3</v>
      </c>
      <c r="AH1314" s="11">
        <f t="shared" si="410"/>
        <v>334.70037215999997</v>
      </c>
      <c r="AI1314" s="23">
        <f t="shared" si="411"/>
        <v>5153.6819223809835</v>
      </c>
      <c r="AJ1314" s="23">
        <f t="shared" si="412"/>
        <v>26560437.357076548</v>
      </c>
      <c r="AK1314" s="23">
        <f t="shared" si="413"/>
        <v>351.43539076799999</v>
      </c>
      <c r="AL1314" s="23">
        <f t="shared" si="414"/>
        <v>10642.064216921966</v>
      </c>
      <c r="AN1314">
        <v>202212</v>
      </c>
      <c r="AO1314" s="20" t="s">
        <v>33</v>
      </c>
      <c r="AP1314" s="20" t="s">
        <v>5287</v>
      </c>
      <c r="AQ1314">
        <v>3398.61</v>
      </c>
      <c r="AR1314" s="21">
        <v>0.86</v>
      </c>
      <c r="AS1314">
        <v>77.16</v>
      </c>
      <c r="AT1314">
        <v>2.64E-2</v>
      </c>
      <c r="AU1314" s="11">
        <f t="shared" si="415"/>
        <v>77.162041439999996</v>
      </c>
      <c r="AV1314" s="23">
        <f t="shared" si="416"/>
        <v>468.58893395708179</v>
      </c>
      <c r="AW1314" s="23">
        <f t="shared" si="417"/>
        <v>219575.58902703435</v>
      </c>
      <c r="AX1314" s="23">
        <f t="shared" si="418"/>
        <v>81.020143512000004</v>
      </c>
      <c r="AY1314" s="23">
        <f t="shared" si="419"/>
        <v>1014.3399093541636</v>
      </c>
      <c r="AZ1314" s="23"/>
      <c r="BA1314" s="23"/>
    </row>
    <row r="1315" spans="1:53">
      <c r="A1315">
        <v>202212</v>
      </c>
      <c r="B1315" s="20" t="s">
        <v>27</v>
      </c>
      <c r="C1315" s="20" t="s">
        <v>5288</v>
      </c>
      <c r="D1315">
        <v>42679.26</v>
      </c>
      <c r="E1315" s="21">
        <v>0.68</v>
      </c>
      <c r="F1315">
        <v>1405.66</v>
      </c>
      <c r="G1315" s="22">
        <v>4.8399999999999999E-2</v>
      </c>
      <c r="H1315" s="11">
        <f t="shared" si="400"/>
        <v>1404.6598051200001</v>
      </c>
      <c r="I1315" s="23">
        <f t="shared" si="401"/>
        <v>6228.3884541011894</v>
      </c>
      <c r="J1315" s="23">
        <f t="shared" si="402"/>
        <v>38792822.735181004</v>
      </c>
      <c r="K1315" s="23">
        <f t="shared" si="403"/>
        <v>1474.8927953760001</v>
      </c>
      <c r="L1315" s="23">
        <f t="shared" si="404"/>
        <v>13861.436713322379</v>
      </c>
      <c r="N1315">
        <v>202212</v>
      </c>
      <c r="O1315" s="20" t="s">
        <v>29</v>
      </c>
      <c r="P1315" s="20" t="s">
        <v>5289</v>
      </c>
      <c r="Q1315">
        <v>23835.38</v>
      </c>
      <c r="R1315" s="21">
        <v>0.71</v>
      </c>
      <c r="S1315">
        <v>616</v>
      </c>
      <c r="T1315" s="21">
        <v>0.04</v>
      </c>
      <c r="U1315" s="11">
        <f t="shared" si="405"/>
        <v>676.92479200000002</v>
      </c>
      <c r="V1315" s="23">
        <f t="shared" si="406"/>
        <v>3316.2406692792724</v>
      </c>
      <c r="W1315" s="23">
        <f t="shared" si="407"/>
        <v>10997452.176581837</v>
      </c>
      <c r="X1315" s="23">
        <f t="shared" si="408"/>
        <v>710.77103160000001</v>
      </c>
      <c r="Y1315" s="23">
        <f t="shared" si="409"/>
        <v>7309.4061305585446</v>
      </c>
      <c r="AA1315">
        <v>202212</v>
      </c>
      <c r="AB1315" s="20" t="s">
        <v>31</v>
      </c>
      <c r="AC1315" s="20" t="s">
        <v>5290</v>
      </c>
      <c r="AD1315">
        <v>202055.05</v>
      </c>
      <c r="AE1315" s="21">
        <v>0.72</v>
      </c>
      <c r="AF1315">
        <v>612.46929999999998</v>
      </c>
      <c r="AG1315" s="22">
        <v>4.1999999999999997E-3</v>
      </c>
      <c r="AH1315" s="11">
        <f t="shared" si="410"/>
        <v>611.0144712</v>
      </c>
      <c r="AI1315" s="23">
        <f t="shared" si="411"/>
        <v>9408.3380135331372</v>
      </c>
      <c r="AJ1315" s="23">
        <f t="shared" si="412"/>
        <v>88516824.176892653</v>
      </c>
      <c r="AK1315" s="23">
        <f t="shared" si="413"/>
        <v>641.56519476000005</v>
      </c>
      <c r="AL1315" s="23">
        <f t="shared" si="414"/>
        <v>19427.690498266275</v>
      </c>
      <c r="AN1315">
        <v>202212</v>
      </c>
      <c r="AO1315" s="20" t="s">
        <v>33</v>
      </c>
      <c r="AP1315" s="20" t="s">
        <v>5291</v>
      </c>
      <c r="AQ1315">
        <v>3372.06</v>
      </c>
      <c r="AR1315" s="21">
        <v>0.86</v>
      </c>
      <c r="AS1315">
        <v>63.8</v>
      </c>
      <c r="AT1315">
        <v>2.2000000000000002E-2</v>
      </c>
      <c r="AU1315" s="11">
        <f t="shared" si="415"/>
        <v>63.7993752</v>
      </c>
      <c r="AV1315" s="23">
        <f t="shared" si="416"/>
        <v>425.37749811412681</v>
      </c>
      <c r="AW1315" s="23">
        <f t="shared" si="417"/>
        <v>180946.01590183395</v>
      </c>
      <c r="AX1315" s="23">
        <f t="shared" si="418"/>
        <v>66.989343959999999</v>
      </c>
      <c r="AY1315" s="23">
        <f t="shared" si="419"/>
        <v>914.5543714282536</v>
      </c>
      <c r="AZ1315" s="23"/>
      <c r="BA1315" s="23"/>
    </row>
    <row r="1316" spans="1:53">
      <c r="A1316">
        <v>202212</v>
      </c>
      <c r="B1316" s="20" t="s">
        <v>27</v>
      </c>
      <c r="C1316" s="20" t="s">
        <v>5292</v>
      </c>
      <c r="D1316">
        <v>42969.3</v>
      </c>
      <c r="E1316" s="21">
        <v>0.68</v>
      </c>
      <c r="F1316">
        <v>1415.21</v>
      </c>
      <c r="G1316" s="22">
        <v>4.8399999999999999E-2</v>
      </c>
      <c r="H1316" s="11">
        <f t="shared" si="400"/>
        <v>1414.2056016000001</v>
      </c>
      <c r="I1316" s="23">
        <f t="shared" si="401"/>
        <v>6270.715377933222</v>
      </c>
      <c r="J1316" s="23">
        <f t="shared" si="402"/>
        <v>39321871.351048194</v>
      </c>
      <c r="K1316" s="23">
        <f t="shared" si="403"/>
        <v>1484.9158816800002</v>
      </c>
      <c r="L1316" s="23">
        <f t="shared" si="404"/>
        <v>13955.636357466445</v>
      </c>
      <c r="N1316">
        <v>202212</v>
      </c>
      <c r="O1316" s="20" t="s">
        <v>29</v>
      </c>
      <c r="P1316" s="20" t="s">
        <v>5293</v>
      </c>
      <c r="Q1316">
        <v>20029.88</v>
      </c>
      <c r="R1316" s="21">
        <v>0.71</v>
      </c>
      <c r="S1316">
        <v>517.65</v>
      </c>
      <c r="T1316" s="21">
        <v>0.04</v>
      </c>
      <c r="U1316" s="11">
        <f t="shared" si="405"/>
        <v>568.84859200000005</v>
      </c>
      <c r="V1316" s="23">
        <f t="shared" si="406"/>
        <v>2786.7775826013058</v>
      </c>
      <c r="W1316" s="23">
        <f t="shared" si="407"/>
        <v>7766129.2948891772</v>
      </c>
      <c r="X1316" s="23">
        <f t="shared" si="408"/>
        <v>597.29102160000014</v>
      </c>
      <c r="Y1316" s="23">
        <f t="shared" si="409"/>
        <v>6142.4037572026118</v>
      </c>
      <c r="AA1316">
        <v>202212</v>
      </c>
      <c r="AB1316" s="20" t="s">
        <v>31</v>
      </c>
      <c r="AC1316" s="20" t="s">
        <v>5294</v>
      </c>
      <c r="AD1316">
        <v>171793.33</v>
      </c>
      <c r="AE1316" s="21">
        <v>0.72</v>
      </c>
      <c r="AF1316">
        <v>520.73990000000003</v>
      </c>
      <c r="AG1316" s="22">
        <v>4.1999999999999997E-3</v>
      </c>
      <c r="AH1316" s="11">
        <f t="shared" si="410"/>
        <v>519.5030299199999</v>
      </c>
      <c r="AI1316" s="23">
        <f t="shared" si="411"/>
        <v>7999.254248336988</v>
      </c>
      <c r="AJ1316" s="23">
        <f t="shared" si="412"/>
        <v>63988068.52953735</v>
      </c>
      <c r="AK1316" s="23">
        <f t="shared" si="413"/>
        <v>545.47818141599987</v>
      </c>
      <c r="AL1316" s="23">
        <f t="shared" si="414"/>
        <v>16518.011526593975</v>
      </c>
      <c r="AN1316">
        <v>202212</v>
      </c>
      <c r="AO1316" s="20" t="s">
        <v>33</v>
      </c>
      <c r="AP1316" s="20" t="s">
        <v>5295</v>
      </c>
      <c r="AQ1316">
        <v>3251.12</v>
      </c>
      <c r="AR1316" s="21">
        <v>0.86</v>
      </c>
      <c r="AS1316">
        <v>258.35000000000002</v>
      </c>
      <c r="AT1316">
        <v>9.2399999999999996E-2</v>
      </c>
      <c r="AU1316" s="11">
        <f t="shared" si="415"/>
        <v>258.34699967999995</v>
      </c>
      <c r="AV1316" s="23">
        <f t="shared" si="416"/>
        <v>809.68236469126191</v>
      </c>
      <c r="AW1316" s="23">
        <f t="shared" si="417"/>
        <v>655585.53169203363</v>
      </c>
      <c r="AX1316" s="23">
        <f t="shared" si="418"/>
        <v>271.26434966399995</v>
      </c>
      <c r="AY1316" s="23">
        <f t="shared" si="419"/>
        <v>1877.7117290625238</v>
      </c>
      <c r="AZ1316" s="23"/>
      <c r="BA1316" s="23"/>
    </row>
    <row r="1317" spans="1:53">
      <c r="A1317">
        <v>202212</v>
      </c>
      <c r="B1317" s="20" t="s">
        <v>27</v>
      </c>
      <c r="C1317" s="20" t="s">
        <v>5296</v>
      </c>
      <c r="D1317">
        <v>90597.51</v>
      </c>
      <c r="E1317" s="21">
        <v>0.68</v>
      </c>
      <c r="F1317">
        <v>2983.86</v>
      </c>
      <c r="G1317" s="22">
        <v>4.8399999999999999E-2</v>
      </c>
      <c r="H1317" s="11">
        <f t="shared" si="400"/>
        <v>2981.7452491199997</v>
      </c>
      <c r="I1317" s="23">
        <f t="shared" si="401"/>
        <v>13221.327765624732</v>
      </c>
      <c r="J1317" s="23">
        <f t="shared" si="402"/>
        <v>174803507.88607946</v>
      </c>
      <c r="K1317" s="23">
        <f t="shared" si="403"/>
        <v>3130.8325115759999</v>
      </c>
      <c r="L1317" s="23">
        <f t="shared" si="404"/>
        <v>29424.400780369462</v>
      </c>
      <c r="N1317">
        <v>202212</v>
      </c>
      <c r="O1317" s="20" t="s">
        <v>29</v>
      </c>
      <c r="P1317" s="20" t="s">
        <v>5297</v>
      </c>
      <c r="Q1317">
        <v>39049.440000000002</v>
      </c>
      <c r="R1317" s="21">
        <v>0.71</v>
      </c>
      <c r="S1317">
        <v>1009.19</v>
      </c>
      <c r="T1317" s="21">
        <v>0.04</v>
      </c>
      <c r="U1317" s="11">
        <f t="shared" si="405"/>
        <v>1109.0040960000001</v>
      </c>
      <c r="V1317" s="23">
        <f t="shared" si="406"/>
        <v>5432.9883157130616</v>
      </c>
      <c r="W1317" s="23">
        <f t="shared" si="407"/>
        <v>29517362.038674649</v>
      </c>
      <c r="X1317" s="23">
        <f t="shared" si="408"/>
        <v>1164.4543008000003</v>
      </c>
      <c r="Y1317" s="23">
        <f t="shared" si="409"/>
        <v>11974.980727426124</v>
      </c>
      <c r="AA1317">
        <v>202212</v>
      </c>
      <c r="AB1317" s="20" t="s">
        <v>31</v>
      </c>
      <c r="AC1317" s="20" t="s">
        <v>5298</v>
      </c>
      <c r="AD1317">
        <v>173882.36</v>
      </c>
      <c r="AE1317" s="21">
        <v>0.72</v>
      </c>
      <c r="AF1317">
        <v>527.07219999999995</v>
      </c>
      <c r="AG1317" s="22">
        <v>4.1999999999999997E-3</v>
      </c>
      <c r="AH1317" s="11">
        <f t="shared" si="410"/>
        <v>525.82025663999991</v>
      </c>
      <c r="AI1317" s="23">
        <f t="shared" si="411"/>
        <v>8096.5262559428911</v>
      </c>
      <c r="AJ1317" s="23">
        <f t="shared" si="412"/>
        <v>65553737.41317261</v>
      </c>
      <c r="AK1317" s="23">
        <f t="shared" si="413"/>
        <v>552.11126947199989</v>
      </c>
      <c r="AL1317" s="23">
        <f t="shared" si="414"/>
        <v>16718.872768525784</v>
      </c>
      <c r="AN1317">
        <v>202212</v>
      </c>
      <c r="AO1317" s="20" t="s">
        <v>33</v>
      </c>
      <c r="AP1317" s="20" t="s">
        <v>5299</v>
      </c>
      <c r="AQ1317">
        <v>2532.36</v>
      </c>
      <c r="AR1317" s="21">
        <v>0.86</v>
      </c>
      <c r="AS1317">
        <v>133.72</v>
      </c>
      <c r="AT1317">
        <v>6.1399999999999996E-2</v>
      </c>
      <c r="AU1317" s="11">
        <f t="shared" si="415"/>
        <v>133.71873743999998</v>
      </c>
      <c r="AV1317" s="23">
        <f t="shared" si="416"/>
        <v>522.81538206991627</v>
      </c>
      <c r="AW1317" s="23">
        <f t="shared" si="417"/>
        <v>273335.92372891254</v>
      </c>
      <c r="AX1317" s="23">
        <f t="shared" si="418"/>
        <v>140.404674312</v>
      </c>
      <c r="AY1317" s="23">
        <f t="shared" si="419"/>
        <v>1179.3495015798326</v>
      </c>
      <c r="AZ1317" s="23"/>
      <c r="BA1317" s="23"/>
    </row>
    <row r="1318" spans="1:53">
      <c r="A1318">
        <v>202212</v>
      </c>
      <c r="B1318" s="20" t="s">
        <v>27</v>
      </c>
      <c r="C1318" s="20" t="s">
        <v>5300</v>
      </c>
      <c r="D1318">
        <v>28583.96</v>
      </c>
      <c r="E1318" s="21">
        <v>0.68</v>
      </c>
      <c r="F1318">
        <v>941.42</v>
      </c>
      <c r="G1318" s="22">
        <v>4.8399999999999999E-2</v>
      </c>
      <c r="H1318" s="11">
        <f t="shared" si="400"/>
        <v>940.75529152000013</v>
      </c>
      <c r="I1318" s="23">
        <f t="shared" si="401"/>
        <v>4171.3939378632676</v>
      </c>
      <c r="J1318" s="23">
        <f t="shared" si="402"/>
        <v>17400527.384842418</v>
      </c>
      <c r="K1318" s="23">
        <f t="shared" si="403"/>
        <v>987.79305609600021</v>
      </c>
      <c r="L1318" s="23">
        <f t="shared" si="404"/>
        <v>9283.5431672465347</v>
      </c>
      <c r="N1318">
        <v>202212</v>
      </c>
      <c r="O1318" s="20" t="s">
        <v>29</v>
      </c>
      <c r="P1318" s="20" t="s">
        <v>5301</v>
      </c>
      <c r="Q1318">
        <v>87479.01</v>
      </c>
      <c r="R1318" s="21">
        <v>0.71</v>
      </c>
      <c r="S1318">
        <v>2260.8000000000002</v>
      </c>
      <c r="T1318" s="21">
        <v>0.04</v>
      </c>
      <c r="U1318" s="11">
        <f t="shared" si="405"/>
        <v>2484.4038839999998</v>
      </c>
      <c r="V1318" s="23">
        <f t="shared" si="406"/>
        <v>12171.043661577374</v>
      </c>
      <c r="W1318" s="23">
        <f t="shared" si="407"/>
        <v>148134303.81202278</v>
      </c>
      <c r="X1318" s="23">
        <f t="shared" si="408"/>
        <v>2608.6240782</v>
      </c>
      <c r="Y1318" s="23">
        <f t="shared" si="409"/>
        <v>26826.491207154748</v>
      </c>
      <c r="AA1318">
        <v>202212</v>
      </c>
      <c r="AB1318" s="20" t="s">
        <v>31</v>
      </c>
      <c r="AC1318" s="20" t="s">
        <v>5302</v>
      </c>
      <c r="AD1318">
        <v>221417.28</v>
      </c>
      <c r="AE1318" s="21">
        <v>0.72</v>
      </c>
      <c r="AF1318">
        <v>671.16010000000006</v>
      </c>
      <c r="AG1318" s="22">
        <v>4.1999999999999997E-3</v>
      </c>
      <c r="AH1318" s="11">
        <f t="shared" si="410"/>
        <v>669.56585471999995</v>
      </c>
      <c r="AI1318" s="23">
        <f t="shared" si="411"/>
        <v>10309.906197727354</v>
      </c>
      <c r="AJ1318" s="23">
        <f t="shared" si="412"/>
        <v>106294165.8059369</v>
      </c>
      <c r="AK1318" s="23">
        <f t="shared" si="413"/>
        <v>703.04414745600002</v>
      </c>
      <c r="AL1318" s="23">
        <f t="shared" si="414"/>
        <v>21289.378250174708</v>
      </c>
      <c r="AN1318">
        <v>202212</v>
      </c>
      <c r="AO1318" s="20" t="s">
        <v>33</v>
      </c>
      <c r="AP1318" s="20" t="s">
        <v>5303</v>
      </c>
      <c r="AQ1318">
        <v>3081.86</v>
      </c>
      <c r="AR1318" s="21">
        <v>0.86</v>
      </c>
      <c r="AS1318">
        <v>83.22</v>
      </c>
      <c r="AT1318">
        <v>3.1400000000000004E-2</v>
      </c>
      <c r="AU1318" s="11">
        <f t="shared" si="415"/>
        <v>83.222547440000014</v>
      </c>
      <c r="AV1318" s="23">
        <f t="shared" si="416"/>
        <v>462.21965994919992</v>
      </c>
      <c r="AW1318" s="23">
        <f t="shared" si="417"/>
        <v>213647.01404355402</v>
      </c>
      <c r="AX1318" s="23">
        <f t="shared" si="418"/>
        <v>87.383674812000024</v>
      </c>
      <c r="AY1318" s="23">
        <f t="shared" si="419"/>
        <v>1007.6618673383998</v>
      </c>
      <c r="AZ1318" s="23"/>
      <c r="BA1318" s="23"/>
    </row>
    <row r="1319" spans="1:53">
      <c r="A1319">
        <v>202212</v>
      </c>
      <c r="B1319" s="20" t="s">
        <v>27</v>
      </c>
      <c r="C1319" s="20" t="s">
        <v>5304</v>
      </c>
      <c r="D1319">
        <v>55291.11</v>
      </c>
      <c r="E1319" s="21">
        <v>0.68</v>
      </c>
      <c r="F1319">
        <v>1821.03</v>
      </c>
      <c r="G1319" s="22">
        <v>4.8399999999999999E-2</v>
      </c>
      <c r="H1319" s="11">
        <f t="shared" si="400"/>
        <v>1819.74101232</v>
      </c>
      <c r="I1319" s="23">
        <f t="shared" si="401"/>
        <v>8068.8960197163397</v>
      </c>
      <c r="J1319" s="23">
        <f t="shared" si="402"/>
        <v>65107082.976994187</v>
      </c>
      <c r="K1319" s="23">
        <f t="shared" si="403"/>
        <v>1910.728062936</v>
      </c>
      <c r="L1319" s="23">
        <f t="shared" si="404"/>
        <v>17957.533051752678</v>
      </c>
      <c r="N1319">
        <v>202212</v>
      </c>
      <c r="O1319" s="20" t="s">
        <v>29</v>
      </c>
      <c r="P1319" s="20" t="s">
        <v>5305</v>
      </c>
      <c r="Q1319">
        <v>68435.649999999994</v>
      </c>
      <c r="R1319" s="21">
        <v>0.71</v>
      </c>
      <c r="S1319">
        <v>1768.65</v>
      </c>
      <c r="T1319" s="21">
        <v>0.04</v>
      </c>
      <c r="U1319" s="11">
        <f t="shared" si="405"/>
        <v>1943.5724599999999</v>
      </c>
      <c r="V1319" s="23">
        <f t="shared" si="406"/>
        <v>9521.5216102517352</v>
      </c>
      <c r="W1319" s="23">
        <f t="shared" si="407"/>
        <v>90659373.774490803</v>
      </c>
      <c r="X1319" s="23">
        <f t="shared" si="408"/>
        <v>2040.7510829999999</v>
      </c>
      <c r="Y1319" s="23">
        <f t="shared" si="409"/>
        <v>20986.61568050347</v>
      </c>
      <c r="AA1319">
        <v>202212</v>
      </c>
      <c r="AB1319" s="20" t="s">
        <v>31</v>
      </c>
      <c r="AC1319" s="20" t="s">
        <v>5306</v>
      </c>
      <c r="AD1319">
        <v>138117.14000000001</v>
      </c>
      <c r="AE1319" s="21">
        <v>0.72</v>
      </c>
      <c r="AF1319">
        <v>418.66070000000002</v>
      </c>
      <c r="AG1319" s="22">
        <v>4.1999999999999997E-3</v>
      </c>
      <c r="AH1319" s="11">
        <f t="shared" si="410"/>
        <v>417.66623135999998</v>
      </c>
      <c r="AI1319" s="23">
        <f t="shared" si="411"/>
        <v>6431.1816932191414</v>
      </c>
      <c r="AJ1319" s="23">
        <f t="shared" si="412"/>
        <v>41360097.971197024</v>
      </c>
      <c r="AK1319" s="23">
        <f t="shared" si="413"/>
        <v>438.54954292799999</v>
      </c>
      <c r="AL1319" s="23">
        <f t="shared" si="414"/>
        <v>13280.029617798282</v>
      </c>
      <c r="AN1319">
        <v>202212</v>
      </c>
      <c r="AO1319" s="20" t="s">
        <v>33</v>
      </c>
      <c r="AP1319" s="20" t="s">
        <v>5307</v>
      </c>
      <c r="AQ1319">
        <v>1636.33</v>
      </c>
      <c r="AR1319" s="21">
        <v>0.86</v>
      </c>
      <c r="AS1319">
        <v>105.82</v>
      </c>
      <c r="AT1319">
        <v>7.5199999999999989E-2</v>
      </c>
      <c r="AU1319" s="11">
        <f t="shared" si="415"/>
        <v>105.82473375999999</v>
      </c>
      <c r="AV1319" s="23">
        <f t="shared" si="416"/>
        <v>371.10958785113024</v>
      </c>
      <c r="AW1319" s="23">
        <f t="shared" si="417"/>
        <v>137722.32619503577</v>
      </c>
      <c r="AX1319" s="23">
        <f t="shared" si="418"/>
        <v>111.11597044799998</v>
      </c>
      <c r="AY1319" s="23">
        <f t="shared" si="419"/>
        <v>848.04390946226044</v>
      </c>
      <c r="AZ1319" s="23"/>
      <c r="BA1319" s="23"/>
    </row>
    <row r="1320" spans="1:53">
      <c r="A1320">
        <v>202212</v>
      </c>
      <c r="B1320" s="20" t="s">
        <v>27</v>
      </c>
      <c r="C1320" s="20" t="s">
        <v>5308</v>
      </c>
      <c r="D1320">
        <v>27366.11</v>
      </c>
      <c r="E1320" s="21">
        <v>0.68</v>
      </c>
      <c r="F1320">
        <v>901.31</v>
      </c>
      <c r="G1320" s="22">
        <v>4.8399999999999999E-2</v>
      </c>
      <c r="H1320" s="11">
        <f t="shared" si="400"/>
        <v>900.67341232000012</v>
      </c>
      <c r="I1320" s="23">
        <f t="shared" si="401"/>
        <v>3993.6672650290357</v>
      </c>
      <c r="J1320" s="23">
        <f t="shared" si="402"/>
        <v>15949378.223764498</v>
      </c>
      <c r="K1320" s="23">
        <f t="shared" si="403"/>
        <v>945.70708293600012</v>
      </c>
      <c r="L1320" s="23">
        <f t="shared" si="404"/>
        <v>8888.0079423780717</v>
      </c>
      <c r="N1320">
        <v>202212</v>
      </c>
      <c r="O1320" s="20" t="s">
        <v>29</v>
      </c>
      <c r="P1320" s="20" t="s">
        <v>5309</v>
      </c>
      <c r="Q1320">
        <v>21209.83</v>
      </c>
      <c r="R1320" s="21">
        <v>0.71</v>
      </c>
      <c r="S1320">
        <v>548.14</v>
      </c>
      <c r="T1320" s="21">
        <v>0.04</v>
      </c>
      <c r="U1320" s="11">
        <f t="shared" si="405"/>
        <v>602.35917200000006</v>
      </c>
      <c r="V1320" s="23">
        <f t="shared" si="406"/>
        <v>2950.9452265707359</v>
      </c>
      <c r="W1320" s="23">
        <f t="shared" si="407"/>
        <v>8708077.7302206121</v>
      </c>
      <c r="X1320" s="23">
        <f t="shared" si="408"/>
        <v>632.47713060000012</v>
      </c>
      <c r="Y1320" s="23">
        <f t="shared" si="409"/>
        <v>6504.2496251414723</v>
      </c>
      <c r="AA1320">
        <v>202212</v>
      </c>
      <c r="AB1320" s="20" t="s">
        <v>31</v>
      </c>
      <c r="AC1320" s="20" t="s">
        <v>5310</v>
      </c>
      <c r="AD1320">
        <v>220789.22</v>
      </c>
      <c r="AE1320" s="21">
        <v>0.72</v>
      </c>
      <c r="AF1320">
        <v>669.25630000000001</v>
      </c>
      <c r="AG1320" s="22">
        <v>4.1999999999999997E-3</v>
      </c>
      <c r="AH1320" s="11">
        <f t="shared" si="410"/>
        <v>667.66660128000001</v>
      </c>
      <c r="AI1320" s="23">
        <f t="shared" si="411"/>
        <v>10280.661688506825</v>
      </c>
      <c r="AJ1320" s="23">
        <f t="shared" si="412"/>
        <v>105692004.75353201</v>
      </c>
      <c r="AK1320" s="23">
        <f t="shared" si="413"/>
        <v>701.04993134400002</v>
      </c>
      <c r="AL1320" s="23">
        <f t="shared" si="414"/>
        <v>21228.989978293652</v>
      </c>
      <c r="AN1320">
        <v>202212</v>
      </c>
      <c r="AO1320" s="20" t="s">
        <v>33</v>
      </c>
      <c r="AP1320" s="20" t="s">
        <v>5311</v>
      </c>
      <c r="AQ1320">
        <v>1501.04</v>
      </c>
      <c r="AR1320" s="21">
        <v>0.86</v>
      </c>
      <c r="AS1320">
        <v>80.55</v>
      </c>
      <c r="AT1320">
        <v>6.2400000000000004E-2</v>
      </c>
      <c r="AU1320" s="11">
        <f t="shared" si="415"/>
        <v>80.551810559999993</v>
      </c>
      <c r="AV1320" s="23">
        <f t="shared" si="416"/>
        <v>312.24235295243136</v>
      </c>
      <c r="AW1320" s="23">
        <f t="shared" si="417"/>
        <v>97495.28697727072</v>
      </c>
      <c r="AX1320" s="23">
        <f t="shared" si="418"/>
        <v>84.579401087999997</v>
      </c>
      <c r="AY1320" s="23">
        <f t="shared" si="419"/>
        <v>705.03651646486276</v>
      </c>
      <c r="AZ1320" s="23"/>
      <c r="BA1320" s="23"/>
    </row>
    <row r="1321" spans="1:53">
      <c r="A1321">
        <v>202212</v>
      </c>
      <c r="B1321" s="20" t="s">
        <v>27</v>
      </c>
      <c r="C1321" s="20" t="s">
        <v>5312</v>
      </c>
      <c r="D1321">
        <v>85800.45</v>
      </c>
      <c r="E1321" s="21">
        <v>0.68</v>
      </c>
      <c r="F1321">
        <v>2825.87</v>
      </c>
      <c r="G1321" s="22">
        <v>4.8399999999999999E-2</v>
      </c>
      <c r="H1321" s="11">
        <f t="shared" si="400"/>
        <v>2823.8644104</v>
      </c>
      <c r="I1321" s="23">
        <f t="shared" si="401"/>
        <v>12521.269865894732</v>
      </c>
      <c r="J1321" s="23">
        <f t="shared" si="402"/>
        <v>156782199.05456349</v>
      </c>
      <c r="K1321" s="23">
        <f t="shared" si="403"/>
        <v>2965.0576309200001</v>
      </c>
      <c r="L1321" s="23">
        <f t="shared" si="404"/>
        <v>27866.404142189465</v>
      </c>
      <c r="N1321">
        <v>202212</v>
      </c>
      <c r="O1321" s="20" t="s">
        <v>29</v>
      </c>
      <c r="P1321" s="20" t="s">
        <v>5313</v>
      </c>
      <c r="Q1321">
        <v>46196.75</v>
      </c>
      <c r="R1321" s="21">
        <v>0.71</v>
      </c>
      <c r="S1321">
        <v>1193.9000000000001</v>
      </c>
      <c r="T1321" s="21">
        <v>0.04</v>
      </c>
      <c r="U1321" s="11">
        <f t="shared" si="405"/>
        <v>1311.9876999999999</v>
      </c>
      <c r="V1321" s="23">
        <f t="shared" si="406"/>
        <v>6427.4008276153854</v>
      </c>
      <c r="W1321" s="23">
        <f t="shared" si="407"/>
        <v>41311481.398830943</v>
      </c>
      <c r="X1321" s="23">
        <f t="shared" si="408"/>
        <v>1377.5870849999999</v>
      </c>
      <c r="Y1321" s="23">
        <f t="shared" si="409"/>
        <v>14166.789355230771</v>
      </c>
      <c r="AA1321">
        <v>202212</v>
      </c>
      <c r="AB1321" s="20" t="s">
        <v>31</v>
      </c>
      <c r="AC1321" s="20" t="s">
        <v>5314</v>
      </c>
      <c r="AD1321">
        <v>104523.32</v>
      </c>
      <c r="AE1321" s="21">
        <v>0.72</v>
      </c>
      <c r="AF1321">
        <v>316.83109999999999</v>
      </c>
      <c r="AG1321" s="22">
        <v>4.1999999999999997E-3</v>
      </c>
      <c r="AH1321" s="11">
        <f t="shared" si="410"/>
        <v>316.07851968</v>
      </c>
      <c r="AI1321" s="23">
        <f t="shared" si="411"/>
        <v>4866.9445522727019</v>
      </c>
      <c r="AJ1321" s="23">
        <f t="shared" si="412"/>
        <v>23687149.274896931</v>
      </c>
      <c r="AK1321" s="23">
        <f t="shared" si="413"/>
        <v>331.88244566399999</v>
      </c>
      <c r="AL1321" s="23">
        <f t="shared" si="414"/>
        <v>10049.967624225405</v>
      </c>
      <c r="AN1321">
        <v>202212</v>
      </c>
      <c r="AO1321" s="20" t="s">
        <v>33</v>
      </c>
      <c r="AP1321" s="20" t="s">
        <v>5315</v>
      </c>
      <c r="AQ1321">
        <v>1255.28</v>
      </c>
      <c r="AR1321" s="21">
        <v>0.86</v>
      </c>
      <c r="AS1321">
        <v>77.83</v>
      </c>
      <c r="AT1321">
        <v>7.2099999999999997E-2</v>
      </c>
      <c r="AU1321" s="11">
        <f t="shared" si="415"/>
        <v>77.834891679999998</v>
      </c>
      <c r="AV1321" s="23">
        <f t="shared" si="416"/>
        <v>279.22691644843843</v>
      </c>
      <c r="AW1321" s="23">
        <f t="shared" si="417"/>
        <v>77967.670869303212</v>
      </c>
      <c r="AX1321" s="23">
        <f t="shared" si="418"/>
        <v>81.726636264000007</v>
      </c>
      <c r="AY1321" s="23">
        <f t="shared" si="419"/>
        <v>636.2887245768768</v>
      </c>
      <c r="AZ1321" s="23"/>
      <c r="BA1321" s="23"/>
    </row>
    <row r="1322" spans="1:53">
      <c r="A1322">
        <v>202212</v>
      </c>
      <c r="B1322" s="20" t="s">
        <v>27</v>
      </c>
      <c r="C1322" s="20" t="s">
        <v>5316</v>
      </c>
      <c r="D1322">
        <v>48162.78</v>
      </c>
      <c r="E1322" s="21">
        <v>0.68</v>
      </c>
      <c r="F1322">
        <v>1586.26</v>
      </c>
      <c r="G1322" s="22">
        <v>4.8399999999999999E-2</v>
      </c>
      <c r="H1322" s="11">
        <f t="shared" si="400"/>
        <v>1585.1334153600001</v>
      </c>
      <c r="I1322" s="23">
        <f t="shared" si="401"/>
        <v>7028.624743479987</v>
      </c>
      <c r="J1322" s="23">
        <f t="shared" si="402"/>
        <v>49401565.78465911</v>
      </c>
      <c r="K1322" s="23">
        <f t="shared" si="403"/>
        <v>1664.3900861280001</v>
      </c>
      <c r="L1322" s="23">
        <f t="shared" si="404"/>
        <v>15642.382902319974</v>
      </c>
      <c r="N1322">
        <v>202212</v>
      </c>
      <c r="O1322" s="20" t="s">
        <v>29</v>
      </c>
      <c r="P1322" s="20" t="s">
        <v>5317</v>
      </c>
      <c r="Q1322">
        <v>61901.47</v>
      </c>
      <c r="R1322" s="21">
        <v>0.71</v>
      </c>
      <c r="S1322">
        <v>1599.78</v>
      </c>
      <c r="T1322" s="21">
        <v>0.04</v>
      </c>
      <c r="U1322" s="11">
        <f t="shared" si="405"/>
        <v>1758.0017480000001</v>
      </c>
      <c r="V1322" s="23">
        <f t="shared" si="406"/>
        <v>8612.4144990417954</v>
      </c>
      <c r="W1322" s="23">
        <f t="shared" si="407"/>
        <v>74173683.503305346</v>
      </c>
      <c r="X1322" s="23">
        <f t="shared" si="408"/>
        <v>1845.9018354000002</v>
      </c>
      <c r="Y1322" s="23">
        <f t="shared" si="409"/>
        <v>18982.830746083589</v>
      </c>
      <c r="AA1322">
        <v>202212</v>
      </c>
      <c r="AB1322" s="20" t="s">
        <v>31</v>
      </c>
      <c r="AC1322" s="20" t="s">
        <v>5318</v>
      </c>
      <c r="AD1322">
        <v>165376.53</v>
      </c>
      <c r="AE1322" s="21">
        <v>0.72</v>
      </c>
      <c r="AF1322">
        <v>501.28930000000003</v>
      </c>
      <c r="AG1322" s="22">
        <v>4.1999999999999997E-3</v>
      </c>
      <c r="AH1322" s="11">
        <f t="shared" si="410"/>
        <v>500.09862671999997</v>
      </c>
      <c r="AI1322" s="23">
        <f t="shared" si="411"/>
        <v>7700.4672426905599</v>
      </c>
      <c r="AJ1322" s="23">
        <f t="shared" si="412"/>
        <v>59297195.755750358</v>
      </c>
      <c r="AK1322" s="23">
        <f t="shared" si="413"/>
        <v>525.103558056</v>
      </c>
      <c r="AL1322" s="23">
        <f t="shared" si="414"/>
        <v>15901.03311210112</v>
      </c>
      <c r="AN1322">
        <v>202212</v>
      </c>
      <c r="AO1322" s="20" t="s">
        <v>33</v>
      </c>
      <c r="AP1322" s="20" t="s">
        <v>5319</v>
      </c>
      <c r="AQ1322">
        <v>3818.1</v>
      </c>
      <c r="AR1322" s="21">
        <v>0.86</v>
      </c>
      <c r="AS1322">
        <v>75.19</v>
      </c>
      <c r="AT1322">
        <v>2.29E-2</v>
      </c>
      <c r="AU1322" s="11">
        <f t="shared" si="415"/>
        <v>75.193661399999996</v>
      </c>
      <c r="AV1322" s="23">
        <f t="shared" si="416"/>
        <v>491.17131764162951</v>
      </c>
      <c r="AW1322" s="23">
        <f t="shared" si="417"/>
        <v>241249.26327381452</v>
      </c>
      <c r="AX1322" s="23">
        <f t="shared" si="418"/>
        <v>78.953344470000005</v>
      </c>
      <c r="AY1322" s="23">
        <f t="shared" si="419"/>
        <v>1057.536296683259</v>
      </c>
      <c r="AZ1322" s="23"/>
      <c r="BA1322" s="23"/>
    </row>
    <row r="1323" spans="1:53">
      <c r="A1323">
        <v>202212</v>
      </c>
      <c r="B1323" s="20" t="s">
        <v>27</v>
      </c>
      <c r="C1323" s="20" t="s">
        <v>5320</v>
      </c>
      <c r="D1323">
        <v>124963.98</v>
      </c>
      <c r="E1323" s="21">
        <v>0.68</v>
      </c>
      <c r="F1323">
        <v>4115.7299999999996</v>
      </c>
      <c r="G1323" s="22">
        <v>4.8399999999999999E-2</v>
      </c>
      <c r="H1323" s="11">
        <f t="shared" si="400"/>
        <v>4112.81450976</v>
      </c>
      <c r="I1323" s="23">
        <f t="shared" si="401"/>
        <v>18236.59103298726</v>
      </c>
      <c r="J1323" s="23">
        <f t="shared" si="402"/>
        <v>332573252.50443137</v>
      </c>
      <c r="K1323" s="23">
        <f t="shared" si="403"/>
        <v>4318.4552352480005</v>
      </c>
      <c r="L1323" s="23">
        <f t="shared" si="404"/>
        <v>40585.99657573452</v>
      </c>
      <c r="N1323">
        <v>202212</v>
      </c>
      <c r="O1323" s="20" t="s">
        <v>29</v>
      </c>
      <c r="P1323" s="20" t="s">
        <v>5321</v>
      </c>
      <c r="Q1323">
        <v>70491.839999999997</v>
      </c>
      <c r="R1323" s="21">
        <v>0.71</v>
      </c>
      <c r="S1323">
        <v>1821.79</v>
      </c>
      <c r="T1323" s="21">
        <v>0.04</v>
      </c>
      <c r="U1323" s="11">
        <f t="shared" si="405"/>
        <v>2001.9682559999999</v>
      </c>
      <c r="V1323" s="23">
        <f t="shared" si="406"/>
        <v>9807.6014168990532</v>
      </c>
      <c r="W1323" s="23">
        <f t="shared" si="407"/>
        <v>96189045.552760318</v>
      </c>
      <c r="X1323" s="23">
        <f t="shared" si="408"/>
        <v>2102.0666688000001</v>
      </c>
      <c r="Y1323" s="23">
        <f t="shared" si="409"/>
        <v>21617.171089798107</v>
      </c>
      <c r="AA1323">
        <v>202212</v>
      </c>
      <c r="AB1323" s="20" t="s">
        <v>31</v>
      </c>
      <c r="AC1323" s="20" t="s">
        <v>5322</v>
      </c>
      <c r="AD1323">
        <v>225342.37</v>
      </c>
      <c r="AE1323" s="21">
        <v>0.72</v>
      </c>
      <c r="AF1323">
        <v>683.05780000000004</v>
      </c>
      <c r="AG1323" s="22">
        <v>4.1999999999999997E-3</v>
      </c>
      <c r="AH1323" s="11">
        <f t="shared" si="410"/>
        <v>681.43532687999993</v>
      </c>
      <c r="AI1323" s="23">
        <f t="shared" si="411"/>
        <v>10492.671109831945</v>
      </c>
      <c r="AJ1323" s="23">
        <f t="shared" si="412"/>
        <v>110096147.01910193</v>
      </c>
      <c r="AK1323" s="23">
        <f t="shared" si="413"/>
        <v>715.50709322399996</v>
      </c>
      <c r="AL1323" s="23">
        <f t="shared" si="414"/>
        <v>21666.77754654389</v>
      </c>
      <c r="AN1323">
        <v>202212</v>
      </c>
      <c r="AO1323" s="20" t="s">
        <v>33</v>
      </c>
      <c r="AP1323" s="20" t="s">
        <v>5323</v>
      </c>
      <c r="AQ1323">
        <v>5236.6099999999997</v>
      </c>
      <c r="AR1323" s="21">
        <v>0.86</v>
      </c>
      <c r="AS1323">
        <v>15.31</v>
      </c>
      <c r="AT1323">
        <v>3.4000000000000002E-3</v>
      </c>
      <c r="AU1323" s="11">
        <f t="shared" si="415"/>
        <v>15.31184764</v>
      </c>
      <c r="AV1323" s="23">
        <f t="shared" si="416"/>
        <v>262.14922728502512</v>
      </c>
      <c r="AW1323" s="23">
        <f t="shared" si="417"/>
        <v>68722.217366135752</v>
      </c>
      <c r="AX1323" s="23">
        <f t="shared" si="418"/>
        <v>16.077440022000001</v>
      </c>
      <c r="AY1323" s="23">
        <f t="shared" si="419"/>
        <v>539.61030221005024</v>
      </c>
      <c r="AZ1323" s="23"/>
      <c r="BA1323" s="23"/>
    </row>
    <row r="1324" spans="1:53">
      <c r="A1324">
        <v>202212</v>
      </c>
      <c r="B1324" s="20" t="s">
        <v>27</v>
      </c>
      <c r="C1324" s="20" t="s">
        <v>5324</v>
      </c>
      <c r="D1324">
        <v>95369.04</v>
      </c>
      <c r="E1324" s="21">
        <v>0.68</v>
      </c>
      <c r="F1324">
        <v>3141.01</v>
      </c>
      <c r="G1324" s="22">
        <v>4.8399999999999999E-2</v>
      </c>
      <c r="H1324" s="11">
        <f t="shared" si="400"/>
        <v>3138.7858444799999</v>
      </c>
      <c r="I1324" s="23">
        <f t="shared" si="401"/>
        <v>13917.659950400135</v>
      </c>
      <c r="J1324" s="23">
        <f t="shared" si="402"/>
        <v>193701258.4949719</v>
      </c>
      <c r="K1324" s="23">
        <f t="shared" si="403"/>
        <v>3295.7251367039999</v>
      </c>
      <c r="L1324" s="23">
        <f t="shared" si="404"/>
        <v>30974.105745280271</v>
      </c>
      <c r="N1324">
        <v>202212</v>
      </c>
      <c r="O1324" s="20" t="s">
        <v>29</v>
      </c>
      <c r="P1324" s="20" t="s">
        <v>5325</v>
      </c>
      <c r="Q1324">
        <v>42707.97</v>
      </c>
      <c r="R1324" s="21">
        <v>0.71</v>
      </c>
      <c r="S1324">
        <v>1103.74</v>
      </c>
      <c r="T1324" s="21">
        <v>0.04</v>
      </c>
      <c r="U1324" s="11">
        <f t="shared" si="405"/>
        <v>1212.906348</v>
      </c>
      <c r="V1324" s="23">
        <f t="shared" si="406"/>
        <v>5942.0033167652073</v>
      </c>
      <c r="W1324" s="23">
        <f t="shared" si="407"/>
        <v>35307403.416448727</v>
      </c>
      <c r="X1324" s="23">
        <f t="shared" si="408"/>
        <v>1273.5516654</v>
      </c>
      <c r="Y1324" s="23">
        <f t="shared" si="409"/>
        <v>13096.912981530415</v>
      </c>
      <c r="AA1324">
        <v>202212</v>
      </c>
      <c r="AB1324" s="20" t="s">
        <v>31</v>
      </c>
      <c r="AC1324" s="20" t="s">
        <v>5326</v>
      </c>
      <c r="AD1324">
        <v>218203.69</v>
      </c>
      <c r="AE1324" s="21">
        <v>0.72</v>
      </c>
      <c r="AF1324">
        <v>661.41899999999998</v>
      </c>
      <c r="AG1324" s="22">
        <v>4.1999999999999997E-3</v>
      </c>
      <c r="AH1324" s="11">
        <f t="shared" si="410"/>
        <v>659.84795855999994</v>
      </c>
      <c r="AI1324" s="23">
        <f t="shared" si="411"/>
        <v>10160.271031682705</v>
      </c>
      <c r="AJ1324" s="23">
        <f t="shared" si="412"/>
        <v>103231107.43725075</v>
      </c>
      <c r="AK1324" s="23">
        <f t="shared" si="413"/>
        <v>692.840356488</v>
      </c>
      <c r="AL1324" s="23">
        <f t="shared" si="414"/>
        <v>20980.39002192541</v>
      </c>
      <c r="AN1324">
        <v>202212</v>
      </c>
      <c r="AO1324" s="20" t="s">
        <v>33</v>
      </c>
      <c r="AP1324" s="20" t="s">
        <v>5327</v>
      </c>
      <c r="AQ1324">
        <v>1482.5</v>
      </c>
      <c r="AR1324" s="21">
        <v>0.86</v>
      </c>
      <c r="AS1324">
        <v>68.849999999999994</v>
      </c>
      <c r="AT1324">
        <v>5.4000000000000006E-2</v>
      </c>
      <c r="AU1324" s="11">
        <f t="shared" si="415"/>
        <v>68.847300000000004</v>
      </c>
      <c r="AV1324" s="23">
        <f t="shared" si="416"/>
        <v>288.16126460319055</v>
      </c>
      <c r="AW1324" s="23">
        <f t="shared" si="417"/>
        <v>83036.914417709995</v>
      </c>
      <c r="AX1324" s="23">
        <f t="shared" si="418"/>
        <v>72.289665000000014</v>
      </c>
      <c r="AY1324" s="23">
        <f t="shared" si="419"/>
        <v>645.16982920638111</v>
      </c>
      <c r="AZ1324" s="23"/>
      <c r="BA1324" s="23"/>
    </row>
    <row r="1325" spans="1:53">
      <c r="A1325">
        <v>202212</v>
      </c>
      <c r="B1325" s="20" t="s">
        <v>27</v>
      </c>
      <c r="C1325" s="20" t="s">
        <v>5328</v>
      </c>
      <c r="D1325">
        <v>55090.41</v>
      </c>
      <c r="E1325" s="21">
        <v>0.68</v>
      </c>
      <c r="F1325">
        <v>1814.42</v>
      </c>
      <c r="G1325" s="22">
        <v>4.8399999999999999E-2</v>
      </c>
      <c r="H1325" s="11">
        <f t="shared" si="400"/>
        <v>1813.1355739200001</v>
      </c>
      <c r="I1325" s="23">
        <f t="shared" si="401"/>
        <v>8039.6069092036905</v>
      </c>
      <c r="J1325" s="23">
        <f t="shared" si="402"/>
        <v>64635279.254515715</v>
      </c>
      <c r="K1325" s="23">
        <f t="shared" si="403"/>
        <v>1903.7923526160002</v>
      </c>
      <c r="L1325" s="23">
        <f t="shared" si="404"/>
        <v>17892.349392327382</v>
      </c>
      <c r="N1325">
        <v>202212</v>
      </c>
      <c r="O1325" s="20" t="s">
        <v>29</v>
      </c>
      <c r="P1325" s="20" t="s">
        <v>5329</v>
      </c>
      <c r="Q1325">
        <v>30428.1</v>
      </c>
      <c r="R1325" s="21">
        <v>0.71</v>
      </c>
      <c r="S1325">
        <v>786.38</v>
      </c>
      <c r="T1325" s="21">
        <v>0.04</v>
      </c>
      <c r="U1325" s="11">
        <f t="shared" si="405"/>
        <v>864.15803999999991</v>
      </c>
      <c r="V1325" s="23">
        <f t="shared" si="406"/>
        <v>4233.4925102472298</v>
      </c>
      <c r="W1325" s="23">
        <f t="shared" si="407"/>
        <v>17922458.83431939</v>
      </c>
      <c r="X1325" s="23">
        <f t="shared" si="408"/>
        <v>907.3659419999999</v>
      </c>
      <c r="Y1325" s="23">
        <f t="shared" si="409"/>
        <v>9331.1430604944599</v>
      </c>
      <c r="AA1325">
        <v>202212</v>
      </c>
      <c r="AB1325" s="20" t="s">
        <v>31</v>
      </c>
      <c r="AC1325" s="20" t="s">
        <v>5330</v>
      </c>
      <c r="AD1325">
        <v>247774.6</v>
      </c>
      <c r="AE1325" s="21">
        <v>0.72</v>
      </c>
      <c r="AF1325">
        <v>751.05439999999999</v>
      </c>
      <c r="AG1325" s="22">
        <v>4.1999999999999997E-3</v>
      </c>
      <c r="AH1325" s="11">
        <f t="shared" si="410"/>
        <v>749.2703904</v>
      </c>
      <c r="AI1325" s="23">
        <f t="shared" si="411"/>
        <v>11537.188444277774</v>
      </c>
      <c r="AJ1325" s="23">
        <f t="shared" si="412"/>
        <v>133106717.1987766</v>
      </c>
      <c r="AK1325" s="23">
        <f t="shared" si="413"/>
        <v>786.73390991999997</v>
      </c>
      <c r="AL1325" s="23">
        <f t="shared" si="414"/>
        <v>23823.647278955548</v>
      </c>
      <c r="AN1325">
        <v>202212</v>
      </c>
      <c r="AO1325" s="20" t="s">
        <v>33</v>
      </c>
      <c r="AP1325" s="20" t="s">
        <v>5331</v>
      </c>
      <c r="AQ1325">
        <v>619.21</v>
      </c>
      <c r="AR1325" s="21">
        <v>0.86</v>
      </c>
      <c r="AS1325">
        <v>4.3099999999999996</v>
      </c>
      <c r="AT1325">
        <v>8.1000000000000013E-3</v>
      </c>
      <c r="AU1325" s="11">
        <f t="shared" si="415"/>
        <v>4.3134168600000011</v>
      </c>
      <c r="AV1325" s="23">
        <f t="shared" si="416"/>
        <v>47.732355581190255</v>
      </c>
      <c r="AW1325" s="23">
        <f t="shared" si="417"/>
        <v>2278.3777693291845</v>
      </c>
      <c r="AX1325" s="23">
        <f t="shared" si="418"/>
        <v>4.529087703000001</v>
      </c>
      <c r="AY1325" s="23">
        <f t="shared" si="419"/>
        <v>99.778128022380514</v>
      </c>
      <c r="AZ1325" s="23"/>
      <c r="BA1325" s="23"/>
    </row>
    <row r="1326" spans="1:53">
      <c r="A1326">
        <v>202212</v>
      </c>
      <c r="B1326" s="20" t="s">
        <v>27</v>
      </c>
      <c r="C1326" s="20" t="s">
        <v>5332</v>
      </c>
      <c r="D1326">
        <v>72936.429999999993</v>
      </c>
      <c r="E1326" s="21">
        <v>0.68</v>
      </c>
      <c r="F1326">
        <v>2402.19</v>
      </c>
      <c r="G1326" s="22">
        <v>4.8399999999999999E-2</v>
      </c>
      <c r="H1326" s="11">
        <f t="shared" si="400"/>
        <v>2400.4837841600001</v>
      </c>
      <c r="I1326" s="23">
        <f t="shared" si="401"/>
        <v>10643.961926597593</v>
      </c>
      <c r="J1326" s="23">
        <f t="shared" si="402"/>
        <v>113293925.49485913</v>
      </c>
      <c r="K1326" s="23">
        <f t="shared" si="403"/>
        <v>2520.5079733680004</v>
      </c>
      <c r="L1326" s="23">
        <f t="shared" si="404"/>
        <v>23688.407637355187</v>
      </c>
      <c r="N1326">
        <v>202212</v>
      </c>
      <c r="O1326" s="20" t="s">
        <v>29</v>
      </c>
      <c r="P1326" s="20" t="s">
        <v>5333</v>
      </c>
      <c r="Q1326">
        <v>31442.38</v>
      </c>
      <c r="R1326" s="21">
        <v>0.71</v>
      </c>
      <c r="S1326">
        <v>812.59</v>
      </c>
      <c r="T1326" s="21">
        <v>0.04</v>
      </c>
      <c r="U1326" s="11">
        <f t="shared" si="405"/>
        <v>892.96359199999995</v>
      </c>
      <c r="V1326" s="23">
        <f t="shared" si="406"/>
        <v>4374.6103185656448</v>
      </c>
      <c r="W1326" s="23">
        <f t="shared" si="407"/>
        <v>19137215.43930101</v>
      </c>
      <c r="X1326" s="23">
        <f t="shared" si="408"/>
        <v>937.6117716</v>
      </c>
      <c r="Y1326" s="23">
        <f t="shared" si="409"/>
        <v>9642.1842291312896</v>
      </c>
      <c r="AA1326">
        <v>202212</v>
      </c>
      <c r="AB1326" s="20" t="s">
        <v>31</v>
      </c>
      <c r="AC1326" s="20" t="s">
        <v>5334</v>
      </c>
      <c r="AD1326">
        <v>245039.02</v>
      </c>
      <c r="AE1326" s="21">
        <v>0.72</v>
      </c>
      <c r="AF1326">
        <v>742.76229999999998</v>
      </c>
      <c r="AG1326" s="22">
        <v>4.1999999999999997E-3</v>
      </c>
      <c r="AH1326" s="11">
        <f t="shared" si="410"/>
        <v>740.99799647999987</v>
      </c>
      <c r="AI1326" s="23">
        <f t="shared" si="411"/>
        <v>11409.810973122951</v>
      </c>
      <c r="AJ1326" s="23">
        <f t="shared" si="412"/>
        <v>130183786.44239689</v>
      </c>
      <c r="AK1326" s="23">
        <f t="shared" si="413"/>
        <v>778.04789630399989</v>
      </c>
      <c r="AL1326" s="23">
        <f t="shared" si="414"/>
        <v>23560.619942725902</v>
      </c>
      <c r="AN1326">
        <v>202212</v>
      </c>
      <c r="AO1326" s="20" t="s">
        <v>33</v>
      </c>
      <c r="AP1326" s="20" t="s">
        <v>5335</v>
      </c>
      <c r="AQ1326">
        <v>347.28</v>
      </c>
      <c r="AR1326" s="21">
        <v>0.86</v>
      </c>
      <c r="AS1326">
        <v>14.04</v>
      </c>
      <c r="AT1326">
        <v>4.7E-2</v>
      </c>
      <c r="AU1326" s="11">
        <f t="shared" si="415"/>
        <v>14.037057599999999</v>
      </c>
      <c r="AV1326" s="23">
        <f t="shared" si="416"/>
        <v>63.208226255736378</v>
      </c>
      <c r="AW1326" s="23">
        <f t="shared" si="417"/>
        <v>3995.2798663963617</v>
      </c>
      <c r="AX1326" s="23">
        <f t="shared" si="418"/>
        <v>14.738910479999999</v>
      </c>
      <c r="AY1326" s="23">
        <f t="shared" si="419"/>
        <v>140.45351011147275</v>
      </c>
      <c r="AZ1326" s="23"/>
      <c r="BA1326" s="23"/>
    </row>
    <row r="1327" spans="1:53">
      <c r="A1327">
        <v>202212</v>
      </c>
      <c r="B1327" s="20" t="s">
        <v>27</v>
      </c>
      <c r="C1327" s="20" t="s">
        <v>5336</v>
      </c>
      <c r="D1327">
        <v>117093.89</v>
      </c>
      <c r="E1327" s="21">
        <v>0.68</v>
      </c>
      <c r="F1327">
        <v>3856.53</v>
      </c>
      <c r="G1327" s="22">
        <v>4.8399999999999999E-2</v>
      </c>
      <c r="H1327" s="11">
        <f t="shared" si="400"/>
        <v>3853.7941076800003</v>
      </c>
      <c r="I1327" s="23">
        <f t="shared" si="401"/>
        <v>17088.071173722194</v>
      </c>
      <c r="J1327" s="23">
        <f t="shared" si="402"/>
        <v>292002176.43819541</v>
      </c>
      <c r="K1327" s="23">
        <f t="shared" si="403"/>
        <v>4046.4838130640005</v>
      </c>
      <c r="L1327" s="23">
        <f t="shared" si="404"/>
        <v>38029.936455124385</v>
      </c>
      <c r="N1327">
        <v>202212</v>
      </c>
      <c r="O1327" s="20" t="s">
        <v>29</v>
      </c>
      <c r="P1327" s="20" t="s">
        <v>5337</v>
      </c>
      <c r="Q1327">
        <v>137385.84</v>
      </c>
      <c r="R1327" s="21">
        <v>0.71</v>
      </c>
      <c r="S1327">
        <v>3550.59</v>
      </c>
      <c r="T1327" s="21">
        <v>0.04</v>
      </c>
      <c r="U1327" s="11">
        <f t="shared" si="405"/>
        <v>3901.7578559999997</v>
      </c>
      <c r="V1327" s="23">
        <f t="shared" si="406"/>
        <v>19114.631694191365</v>
      </c>
      <c r="W1327" s="23">
        <f t="shared" si="407"/>
        <v>365369144.80458504</v>
      </c>
      <c r="X1327" s="23">
        <f t="shared" si="408"/>
        <v>4096.8457487999995</v>
      </c>
      <c r="Y1327" s="23">
        <f t="shared" si="409"/>
        <v>42131.021244382726</v>
      </c>
      <c r="AA1327">
        <v>202212</v>
      </c>
      <c r="AB1327" s="20" t="s">
        <v>31</v>
      </c>
      <c r="AC1327" s="20" t="s">
        <v>5338</v>
      </c>
      <c r="AD1327">
        <v>125760.65</v>
      </c>
      <c r="AE1327" s="21">
        <v>0.72</v>
      </c>
      <c r="AF1327">
        <v>381.20569999999998</v>
      </c>
      <c r="AG1327" s="22">
        <v>4.1999999999999997E-3</v>
      </c>
      <c r="AH1327" s="11">
        <f t="shared" si="410"/>
        <v>380.30020559999991</v>
      </c>
      <c r="AI1327" s="23">
        <f t="shared" si="411"/>
        <v>5855.8234698991</v>
      </c>
      <c r="AJ1327" s="23">
        <f t="shared" si="412"/>
        <v>34290668.510621138</v>
      </c>
      <c r="AK1327" s="23">
        <f t="shared" si="413"/>
        <v>399.31521587999993</v>
      </c>
      <c r="AL1327" s="23">
        <f t="shared" si="414"/>
        <v>12091.947145398201</v>
      </c>
      <c r="AN1327">
        <v>202212</v>
      </c>
      <c r="AO1327" s="20" t="s">
        <v>33</v>
      </c>
      <c r="AP1327" s="20" t="s">
        <v>5339</v>
      </c>
      <c r="AQ1327">
        <v>235.72</v>
      </c>
      <c r="AR1327" s="21">
        <v>0.86</v>
      </c>
      <c r="AS1327">
        <v>7.4</v>
      </c>
      <c r="AT1327">
        <v>3.6499999999999998E-2</v>
      </c>
      <c r="AU1327" s="11">
        <f t="shared" si="415"/>
        <v>7.3992507999999999</v>
      </c>
      <c r="AV1327" s="23">
        <f t="shared" si="416"/>
        <v>38.016066213826747</v>
      </c>
      <c r="AW1327" s="23">
        <f t="shared" si="417"/>
        <v>1445.2212903740594</v>
      </c>
      <c r="AX1327" s="23">
        <f t="shared" si="418"/>
        <v>7.7692133400000003</v>
      </c>
      <c r="AY1327" s="23">
        <f t="shared" si="419"/>
        <v>83.431383227653498</v>
      </c>
      <c r="AZ1327" s="23"/>
      <c r="BA1327" s="23"/>
    </row>
    <row r="1328" spans="1:53">
      <c r="A1328">
        <v>202212</v>
      </c>
      <c r="B1328" s="20" t="s">
        <v>27</v>
      </c>
      <c r="C1328" s="20" t="s">
        <v>5340</v>
      </c>
      <c r="D1328">
        <v>142984.38</v>
      </c>
      <c r="E1328" s="21">
        <v>0.68</v>
      </c>
      <c r="F1328">
        <v>4709.24</v>
      </c>
      <c r="G1328" s="22">
        <v>4.8399999999999999E-2</v>
      </c>
      <c r="H1328" s="11">
        <f t="shared" si="400"/>
        <v>4705.9019145600005</v>
      </c>
      <c r="I1328" s="23">
        <f t="shared" si="401"/>
        <v>20866.39415746236</v>
      </c>
      <c r="J1328" s="23">
        <f t="shared" si="402"/>
        <v>435406405.13457936</v>
      </c>
      <c r="K1328" s="23">
        <f t="shared" si="403"/>
        <v>4941.1970102880005</v>
      </c>
      <c r="L1328" s="23">
        <f t="shared" si="404"/>
        <v>46438.690229484724</v>
      </c>
      <c r="N1328">
        <v>202212</v>
      </c>
      <c r="O1328" s="20" t="s">
        <v>29</v>
      </c>
      <c r="P1328" s="20" t="s">
        <v>5341</v>
      </c>
      <c r="Q1328">
        <v>136871.29</v>
      </c>
      <c r="R1328" s="21">
        <v>0.71</v>
      </c>
      <c r="S1328">
        <v>3537.3</v>
      </c>
      <c r="T1328" s="21">
        <v>0.04</v>
      </c>
      <c r="U1328" s="11">
        <f t="shared" si="405"/>
        <v>3887.1446360000004</v>
      </c>
      <c r="V1328" s="23">
        <f t="shared" si="406"/>
        <v>19043.041829193298</v>
      </c>
      <c r="W1328" s="23">
        <f t="shared" si="407"/>
        <v>362637442.10840565</v>
      </c>
      <c r="X1328" s="23">
        <f t="shared" si="408"/>
        <v>4081.5018678000006</v>
      </c>
      <c r="Y1328" s="23">
        <f t="shared" si="409"/>
        <v>41973.228294386594</v>
      </c>
      <c r="AA1328">
        <v>202212</v>
      </c>
      <c r="AB1328" s="20" t="s">
        <v>31</v>
      </c>
      <c r="AC1328" s="20" t="s">
        <v>5342</v>
      </c>
      <c r="AD1328">
        <v>236438.01</v>
      </c>
      <c r="AE1328" s="21">
        <v>0.72</v>
      </c>
      <c r="AF1328">
        <v>716.69090000000006</v>
      </c>
      <c r="AG1328" s="22">
        <v>4.1999999999999997E-3</v>
      </c>
      <c r="AH1328" s="11">
        <f t="shared" si="410"/>
        <v>714.98854224000002</v>
      </c>
      <c r="AI1328" s="23">
        <f t="shared" si="411"/>
        <v>11009.32007058041</v>
      </c>
      <c r="AJ1328" s="23">
        <f t="shared" si="412"/>
        <v>121205128.41648465</v>
      </c>
      <c r="AK1328" s="23">
        <f t="shared" si="413"/>
        <v>750.73796935200005</v>
      </c>
      <c r="AL1328" s="23">
        <f t="shared" si="414"/>
        <v>22733.628683400821</v>
      </c>
      <c r="AN1328">
        <v>202212</v>
      </c>
      <c r="AO1328" s="20" t="s">
        <v>33</v>
      </c>
      <c r="AP1328" s="20" t="s">
        <v>5343</v>
      </c>
      <c r="AQ1328">
        <v>2779.12</v>
      </c>
      <c r="AR1328" s="21">
        <v>0.86</v>
      </c>
      <c r="AS1328">
        <v>228.97</v>
      </c>
      <c r="AT1328">
        <v>9.5799999999999996E-2</v>
      </c>
      <c r="AU1328" s="11">
        <f t="shared" si="415"/>
        <v>228.96613855999999</v>
      </c>
      <c r="AV1328" s="23">
        <f t="shared" si="416"/>
        <v>703.42979030498043</v>
      </c>
      <c r="AW1328" s="23">
        <f t="shared" si="417"/>
        <v>494813.46988850873</v>
      </c>
      <c r="AX1328" s="23">
        <f t="shared" si="418"/>
        <v>240.41444548800001</v>
      </c>
      <c r="AY1328" s="23">
        <f t="shared" si="419"/>
        <v>1635.8257191699608</v>
      </c>
      <c r="AZ1328" s="23"/>
      <c r="BA1328" s="23"/>
    </row>
    <row r="1329" spans="1:53">
      <c r="A1329">
        <v>202212</v>
      </c>
      <c r="B1329" s="20" t="s">
        <v>27</v>
      </c>
      <c r="C1329" s="20" t="s">
        <v>5344</v>
      </c>
      <c r="D1329">
        <v>89204.58</v>
      </c>
      <c r="E1329" s="21">
        <v>0.68</v>
      </c>
      <c r="F1329">
        <v>2937.98</v>
      </c>
      <c r="G1329" s="22">
        <v>4.8399999999999999E-2</v>
      </c>
      <c r="H1329" s="11">
        <f t="shared" si="400"/>
        <v>2935.9011369600003</v>
      </c>
      <c r="I1329" s="23">
        <f t="shared" si="401"/>
        <v>13018.050831362725</v>
      </c>
      <c r="J1329" s="23">
        <f t="shared" si="402"/>
        <v>169469647.44794375</v>
      </c>
      <c r="K1329" s="23">
        <f t="shared" si="403"/>
        <v>3082.6961938080003</v>
      </c>
      <c r="L1329" s="23">
        <f t="shared" si="404"/>
        <v>28972.002799685451</v>
      </c>
      <c r="N1329">
        <v>202212</v>
      </c>
      <c r="O1329" s="20" t="s">
        <v>29</v>
      </c>
      <c r="P1329" s="20" t="s">
        <v>5345</v>
      </c>
      <c r="Q1329">
        <v>42599.41</v>
      </c>
      <c r="R1329" s="21">
        <v>0.71</v>
      </c>
      <c r="S1329">
        <v>1100.93</v>
      </c>
      <c r="T1329" s="21">
        <v>0.04</v>
      </c>
      <c r="U1329" s="11">
        <f t="shared" si="405"/>
        <v>1209.8232439999999</v>
      </c>
      <c r="V1329" s="23">
        <f t="shared" si="406"/>
        <v>5926.8992535173393</v>
      </c>
      <c r="W1329" s="23">
        <f t="shared" si="407"/>
        <v>35128134.761344396</v>
      </c>
      <c r="X1329" s="23">
        <f t="shared" si="408"/>
        <v>1270.3144061999999</v>
      </c>
      <c r="Y1329" s="23">
        <f t="shared" si="409"/>
        <v>13063.621751034678</v>
      </c>
      <c r="AA1329">
        <v>202212</v>
      </c>
      <c r="AB1329" s="20" t="s">
        <v>31</v>
      </c>
      <c r="AC1329" s="20" t="s">
        <v>5346</v>
      </c>
      <c r="AD1329">
        <v>245037.95</v>
      </c>
      <c r="AE1329" s="21">
        <v>0.72</v>
      </c>
      <c r="AF1329">
        <v>742.75900000000001</v>
      </c>
      <c r="AG1329" s="22">
        <v>4.1999999999999997E-3</v>
      </c>
      <c r="AH1329" s="11">
        <f t="shared" si="410"/>
        <v>740.99476079999988</v>
      </c>
      <c r="AI1329" s="23">
        <f t="shared" si="411"/>
        <v>11409.76115045495</v>
      </c>
      <c r="AJ1329" s="23">
        <f t="shared" si="412"/>
        <v>130182649.51043105</v>
      </c>
      <c r="AK1329" s="23">
        <f t="shared" si="413"/>
        <v>778.04449883999996</v>
      </c>
      <c r="AL1329" s="23">
        <f t="shared" si="414"/>
        <v>23560.517061709899</v>
      </c>
      <c r="AN1329">
        <v>202212</v>
      </c>
      <c r="AO1329" s="20" t="s">
        <v>33</v>
      </c>
      <c r="AP1329" s="20" t="s">
        <v>5347</v>
      </c>
      <c r="AQ1329">
        <v>1603.15</v>
      </c>
      <c r="AR1329" s="21">
        <v>0.86</v>
      </c>
      <c r="AS1329">
        <v>51.01</v>
      </c>
      <c r="AT1329">
        <v>3.7000000000000005E-2</v>
      </c>
      <c r="AU1329" s="11">
        <f t="shared" si="415"/>
        <v>51.012233000000009</v>
      </c>
      <c r="AV1329" s="23">
        <f t="shared" si="416"/>
        <v>260.24752992401432</v>
      </c>
      <c r="AW1329" s="23">
        <f t="shared" si="417"/>
        <v>67728.776831550727</v>
      </c>
      <c r="AX1329" s="23">
        <f t="shared" si="418"/>
        <v>53.562844650000009</v>
      </c>
      <c r="AY1329" s="23">
        <f t="shared" si="419"/>
        <v>571.50729284802867</v>
      </c>
      <c r="AZ1329" s="23"/>
      <c r="BA1329" s="23"/>
    </row>
    <row r="1330" spans="1:53">
      <c r="A1330">
        <v>202212</v>
      </c>
      <c r="B1330" s="20" t="s">
        <v>27</v>
      </c>
      <c r="C1330" s="20" t="s">
        <v>5348</v>
      </c>
      <c r="D1330">
        <v>37656.67</v>
      </c>
      <c r="E1330" s="21">
        <v>0.68</v>
      </c>
      <c r="F1330">
        <v>1240.24</v>
      </c>
      <c r="G1330" s="22">
        <v>4.8399999999999999E-2</v>
      </c>
      <c r="H1330" s="11">
        <f t="shared" si="400"/>
        <v>1239.35632304</v>
      </c>
      <c r="I1330" s="23">
        <f t="shared" si="401"/>
        <v>5495.4178832505204</v>
      </c>
      <c r="J1330" s="23">
        <f t="shared" si="402"/>
        <v>30199617.711549629</v>
      </c>
      <c r="K1330" s="23">
        <f t="shared" si="403"/>
        <v>1301.3241391920001</v>
      </c>
      <c r="L1330" s="23">
        <f t="shared" si="404"/>
        <v>12230.19208954104</v>
      </c>
      <c r="N1330">
        <v>202212</v>
      </c>
      <c r="O1330" s="20" t="s">
        <v>29</v>
      </c>
      <c r="P1330" s="20" t="s">
        <v>5349</v>
      </c>
      <c r="Q1330">
        <v>31463.86</v>
      </c>
      <c r="R1330" s="21">
        <v>0.71</v>
      </c>
      <c r="S1330">
        <v>813.15</v>
      </c>
      <c r="T1330" s="21">
        <v>0.04</v>
      </c>
      <c r="U1330" s="11">
        <f t="shared" si="405"/>
        <v>893.573624</v>
      </c>
      <c r="V1330" s="23">
        <f t="shared" si="406"/>
        <v>4377.5988528191838</v>
      </c>
      <c r="W1330" s="23">
        <f t="shared" si="407"/>
        <v>19163371.716203835</v>
      </c>
      <c r="X1330" s="23">
        <f t="shared" si="408"/>
        <v>938.25230520000002</v>
      </c>
      <c r="Y1330" s="23">
        <f t="shared" si="409"/>
        <v>9648.7713296383681</v>
      </c>
      <c r="AA1330">
        <v>202212</v>
      </c>
      <c r="AB1330" s="20" t="s">
        <v>31</v>
      </c>
      <c r="AC1330" s="20" t="s">
        <v>5350</v>
      </c>
      <c r="AD1330">
        <v>211658.57</v>
      </c>
      <c r="AE1330" s="21">
        <v>0.72</v>
      </c>
      <c r="AF1330">
        <v>641.57950000000005</v>
      </c>
      <c r="AG1330" s="22">
        <v>4.1999999999999997E-3</v>
      </c>
      <c r="AH1330" s="11">
        <f t="shared" si="410"/>
        <v>640.05551567999998</v>
      </c>
      <c r="AI1330" s="23">
        <f t="shared" si="411"/>
        <v>9855.5090309352054</v>
      </c>
      <c r="AJ1330" s="23">
        <f t="shared" si="412"/>
        <v>97131058.258845389</v>
      </c>
      <c r="AK1330" s="23">
        <f t="shared" si="413"/>
        <v>672.05829146400004</v>
      </c>
      <c r="AL1330" s="23">
        <f t="shared" si="414"/>
        <v>20351.073577550411</v>
      </c>
      <c r="AN1330">
        <v>202212</v>
      </c>
      <c r="AO1330" s="20" t="s">
        <v>33</v>
      </c>
      <c r="AP1330" s="20" t="s">
        <v>5351</v>
      </c>
      <c r="AQ1330">
        <v>1498.68</v>
      </c>
      <c r="AR1330" s="21">
        <v>0.86</v>
      </c>
      <c r="AS1330">
        <v>2.58</v>
      </c>
      <c r="AT1330">
        <v>2E-3</v>
      </c>
      <c r="AU1330" s="11">
        <f t="shared" si="415"/>
        <v>2.5777296000000001</v>
      </c>
      <c r="AV1330" s="23">
        <f t="shared" si="416"/>
        <v>57.582117497252256</v>
      </c>
      <c r="AW1330" s="23">
        <f t="shared" si="417"/>
        <v>3315.7002554673645</v>
      </c>
      <c r="AX1330" s="23">
        <f t="shared" si="418"/>
        <v>2.7066160800000003</v>
      </c>
      <c r="AY1330" s="23">
        <f t="shared" si="419"/>
        <v>117.74196459450451</v>
      </c>
      <c r="AZ1330" s="23"/>
      <c r="BA1330" s="23"/>
    </row>
    <row r="1331" spans="1:53">
      <c r="A1331">
        <v>202212</v>
      </c>
      <c r="B1331" s="20" t="s">
        <v>27</v>
      </c>
      <c r="C1331" s="20" t="s">
        <v>5352</v>
      </c>
      <c r="D1331">
        <v>13325.23</v>
      </c>
      <c r="E1331" s="21">
        <v>0.68</v>
      </c>
      <c r="F1331">
        <v>438.87</v>
      </c>
      <c r="G1331" s="22">
        <v>4.8399999999999999E-2</v>
      </c>
      <c r="H1331" s="11">
        <f t="shared" si="400"/>
        <v>438.55996976</v>
      </c>
      <c r="I1331" s="23">
        <f t="shared" si="401"/>
        <v>1944.6145195639001</v>
      </c>
      <c r="J1331" s="23">
        <f t="shared" si="402"/>
        <v>3781525.629698738</v>
      </c>
      <c r="K1331" s="23">
        <f t="shared" si="403"/>
        <v>460.48796824800002</v>
      </c>
      <c r="L1331" s="23">
        <f t="shared" si="404"/>
        <v>4327.7890088878003</v>
      </c>
      <c r="N1331">
        <v>202212</v>
      </c>
      <c r="O1331" s="20" t="s">
        <v>29</v>
      </c>
      <c r="P1331" s="20" t="s">
        <v>5353</v>
      </c>
      <c r="Q1331">
        <v>33978.07</v>
      </c>
      <c r="R1331" s="21">
        <v>0.71</v>
      </c>
      <c r="S1331">
        <v>878.12</v>
      </c>
      <c r="T1331" s="21">
        <v>0.04</v>
      </c>
      <c r="U1331" s="11">
        <f t="shared" si="405"/>
        <v>964.97718799999984</v>
      </c>
      <c r="V1331" s="23">
        <f t="shared" si="406"/>
        <v>4727.4034480515083</v>
      </c>
      <c r="W1331" s="23">
        <f t="shared" si="407"/>
        <v>22348343.360649291</v>
      </c>
      <c r="X1331" s="23">
        <f t="shared" si="408"/>
        <v>1013.2260473999999</v>
      </c>
      <c r="Y1331" s="23">
        <f t="shared" si="409"/>
        <v>10419.784084103016</v>
      </c>
      <c r="AA1331">
        <v>202212</v>
      </c>
      <c r="AB1331" s="20" t="s">
        <v>31</v>
      </c>
      <c r="AC1331" s="20" t="s">
        <v>5354</v>
      </c>
      <c r="AD1331">
        <v>245039.02</v>
      </c>
      <c r="AE1331" s="21">
        <v>0.72</v>
      </c>
      <c r="AF1331">
        <v>742.76229999999998</v>
      </c>
      <c r="AG1331" s="22">
        <v>4.1999999999999997E-3</v>
      </c>
      <c r="AH1331" s="11">
        <f t="shared" si="410"/>
        <v>740.99799647999987</v>
      </c>
      <c r="AI1331" s="23">
        <f t="shared" si="411"/>
        <v>11409.810973122951</v>
      </c>
      <c r="AJ1331" s="23">
        <f t="shared" si="412"/>
        <v>130183786.44239689</v>
      </c>
      <c r="AK1331" s="23">
        <f t="shared" si="413"/>
        <v>778.04789630399989</v>
      </c>
      <c r="AL1331" s="23">
        <f t="shared" si="414"/>
        <v>23560.619942725902</v>
      </c>
      <c r="AN1331">
        <v>202212</v>
      </c>
      <c r="AO1331" s="20" t="s">
        <v>33</v>
      </c>
      <c r="AP1331" s="20" t="s">
        <v>5355</v>
      </c>
      <c r="AQ1331">
        <v>1515.7</v>
      </c>
      <c r="AR1331" s="21">
        <v>0.86</v>
      </c>
      <c r="AS1331">
        <v>39.630000000000003</v>
      </c>
      <c r="AT1331">
        <v>3.04E-2</v>
      </c>
      <c r="AU1331" s="11">
        <f t="shared" si="415"/>
        <v>39.626460799999997</v>
      </c>
      <c r="AV1331" s="23">
        <f t="shared" si="416"/>
        <v>223.79212343196457</v>
      </c>
      <c r="AW1331" s="23">
        <f t="shared" si="417"/>
        <v>50082.914510187664</v>
      </c>
      <c r="AX1331" s="23">
        <f t="shared" si="418"/>
        <v>41.607783839999996</v>
      </c>
      <c r="AY1331" s="23">
        <f t="shared" si="419"/>
        <v>487.21070766392916</v>
      </c>
      <c r="AZ1331" s="23"/>
      <c r="BA1331" s="23"/>
    </row>
    <row r="1332" spans="1:53">
      <c r="A1332">
        <v>202212</v>
      </c>
      <c r="B1332" s="20" t="s">
        <v>27</v>
      </c>
      <c r="C1332" s="20" t="s">
        <v>5356</v>
      </c>
      <c r="D1332">
        <v>15541.16</v>
      </c>
      <c r="E1332" s="21">
        <v>0.68</v>
      </c>
      <c r="F1332">
        <v>511.85</v>
      </c>
      <c r="G1332" s="22">
        <v>4.8399999999999999E-2</v>
      </c>
      <c r="H1332" s="11">
        <f t="shared" si="400"/>
        <v>511.49065792000005</v>
      </c>
      <c r="I1332" s="23">
        <f t="shared" si="401"/>
        <v>2267.9957784492804</v>
      </c>
      <c r="J1332" s="23">
        <f t="shared" si="402"/>
        <v>5143804.8510637572</v>
      </c>
      <c r="K1332" s="23">
        <f t="shared" si="403"/>
        <v>537.06519081600004</v>
      </c>
      <c r="L1332" s="23">
        <f t="shared" si="404"/>
        <v>5047.4822148185604</v>
      </c>
      <c r="N1332">
        <v>202212</v>
      </c>
      <c r="O1332" s="20" t="s">
        <v>29</v>
      </c>
      <c r="P1332" s="20" t="s">
        <v>5357</v>
      </c>
      <c r="Q1332">
        <v>25213.14</v>
      </c>
      <c r="R1332" s="21">
        <v>0.71</v>
      </c>
      <c r="S1332">
        <v>651.6</v>
      </c>
      <c r="T1332" s="21">
        <v>0.04</v>
      </c>
      <c r="U1332" s="11">
        <f t="shared" si="405"/>
        <v>716.05317600000001</v>
      </c>
      <c r="V1332" s="23">
        <f t="shared" si="406"/>
        <v>3507.929819798635</v>
      </c>
      <c r="W1332" s="23">
        <f t="shared" si="407"/>
        <v>12305571.620632485</v>
      </c>
      <c r="X1332" s="23">
        <f t="shared" si="408"/>
        <v>751.85583480000003</v>
      </c>
      <c r="Y1332" s="23">
        <f t="shared" si="409"/>
        <v>7731.9128155972703</v>
      </c>
      <c r="AA1332">
        <v>202212</v>
      </c>
      <c r="AB1332" s="20" t="s">
        <v>31</v>
      </c>
      <c r="AC1332" s="20" t="s">
        <v>5358</v>
      </c>
      <c r="AD1332">
        <v>157541.64000000001</v>
      </c>
      <c r="AE1332" s="21">
        <v>0.72</v>
      </c>
      <c r="AF1332">
        <v>477.54020000000003</v>
      </c>
      <c r="AG1332" s="22">
        <v>4.1999999999999997E-3</v>
      </c>
      <c r="AH1332" s="11">
        <f t="shared" si="410"/>
        <v>476.40591935999998</v>
      </c>
      <c r="AI1332" s="23">
        <f t="shared" si="411"/>
        <v>7335.6493704381692</v>
      </c>
      <c r="AJ1332" s="23">
        <f t="shared" si="412"/>
        <v>53811751.686009906</v>
      </c>
      <c r="AK1332" s="23">
        <f t="shared" si="413"/>
        <v>500.22621532800002</v>
      </c>
      <c r="AL1332" s="23">
        <f t="shared" si="414"/>
        <v>15147.704660236339</v>
      </c>
      <c r="AN1332">
        <v>202212</v>
      </c>
      <c r="AO1332" s="20" t="s">
        <v>33</v>
      </c>
      <c r="AP1332" s="20" t="s">
        <v>5359</v>
      </c>
      <c r="AQ1332">
        <v>1958.27</v>
      </c>
      <c r="AR1332" s="21">
        <v>0.86</v>
      </c>
      <c r="AS1332">
        <v>82.52</v>
      </c>
      <c r="AT1332">
        <v>4.9000000000000002E-2</v>
      </c>
      <c r="AU1332" s="11">
        <f t="shared" si="415"/>
        <v>82.521497800000006</v>
      </c>
      <c r="AV1332" s="23">
        <f t="shared" si="416"/>
        <v>363.54595804120527</v>
      </c>
      <c r="AW1332" s="23">
        <f t="shared" si="417"/>
        <v>132165.66360809779</v>
      </c>
      <c r="AX1332" s="23">
        <f t="shared" si="418"/>
        <v>86.647572690000004</v>
      </c>
      <c r="AY1332" s="23">
        <f t="shared" si="419"/>
        <v>809.61341388241055</v>
      </c>
      <c r="AZ1332" s="23"/>
      <c r="BA1332" s="23"/>
    </row>
    <row r="1333" spans="1:53">
      <c r="A1333">
        <v>202212</v>
      </c>
      <c r="B1333" s="20" t="s">
        <v>27</v>
      </c>
      <c r="C1333" s="20" t="s">
        <v>5360</v>
      </c>
      <c r="D1333">
        <v>147543</v>
      </c>
      <c r="E1333" s="21">
        <v>0.68</v>
      </c>
      <c r="F1333">
        <v>4859.38</v>
      </c>
      <c r="G1333" s="22">
        <v>4.8399999999999999E-2</v>
      </c>
      <c r="H1333" s="11">
        <f t="shared" si="400"/>
        <v>4855.9352159999999</v>
      </c>
      <c r="I1333" s="23">
        <f t="shared" si="401"/>
        <v>21531.655368051175</v>
      </c>
      <c r="J1333" s="23">
        <f t="shared" si="402"/>
        <v>463612182.88852698</v>
      </c>
      <c r="K1333" s="23">
        <f t="shared" si="403"/>
        <v>5098.7319767999998</v>
      </c>
      <c r="L1333" s="23">
        <f t="shared" si="404"/>
        <v>47919.245952102348</v>
      </c>
      <c r="N1333">
        <v>202212</v>
      </c>
      <c r="O1333" s="20" t="s">
        <v>29</v>
      </c>
      <c r="P1333" s="20" t="s">
        <v>5361</v>
      </c>
      <c r="Q1333">
        <v>73027.53</v>
      </c>
      <c r="R1333" s="21">
        <v>0.71</v>
      </c>
      <c r="S1333">
        <v>1887.32</v>
      </c>
      <c r="T1333" s="21">
        <v>0.04</v>
      </c>
      <c r="U1333" s="11">
        <f t="shared" si="405"/>
        <v>2073.9818519999999</v>
      </c>
      <c r="V1333" s="23">
        <f t="shared" si="406"/>
        <v>10160.394546384916</v>
      </c>
      <c r="W1333" s="23">
        <f t="shared" si="407"/>
        <v>103233617.33820835</v>
      </c>
      <c r="X1333" s="23">
        <f t="shared" si="408"/>
        <v>2177.6809446000002</v>
      </c>
      <c r="Y1333" s="23">
        <f t="shared" si="409"/>
        <v>22394.770944769833</v>
      </c>
      <c r="AA1333">
        <v>202212</v>
      </c>
      <c r="AB1333" s="20" t="s">
        <v>31</v>
      </c>
      <c r="AC1333" s="20" t="s">
        <v>5362</v>
      </c>
      <c r="AD1333">
        <v>231721.88</v>
      </c>
      <c r="AE1333" s="21">
        <v>0.72</v>
      </c>
      <c r="AF1333">
        <v>702.3954</v>
      </c>
      <c r="AG1333" s="22">
        <v>4.1999999999999997E-3</v>
      </c>
      <c r="AH1333" s="11">
        <f t="shared" si="410"/>
        <v>700.72696511999993</v>
      </c>
      <c r="AI1333" s="23">
        <f t="shared" si="411"/>
        <v>10789.72177221685</v>
      </c>
      <c r="AJ1333" s="23">
        <f t="shared" si="412"/>
        <v>116418095.92185032</v>
      </c>
      <c r="AK1333" s="23">
        <f t="shared" si="413"/>
        <v>735.76331337599993</v>
      </c>
      <c r="AL1333" s="23">
        <f t="shared" si="414"/>
        <v>22280.1705095537</v>
      </c>
      <c r="AN1333">
        <v>202212</v>
      </c>
      <c r="AO1333" s="20" t="s">
        <v>33</v>
      </c>
      <c r="AP1333" s="20" t="s">
        <v>5363</v>
      </c>
      <c r="AQ1333">
        <v>2807.22</v>
      </c>
      <c r="AR1333" s="21">
        <v>0.86</v>
      </c>
      <c r="AS1333">
        <v>124.81</v>
      </c>
      <c r="AT1333">
        <v>5.1699999999999996E-2</v>
      </c>
      <c r="AU1333" s="11">
        <f t="shared" si="415"/>
        <v>124.81461563999999</v>
      </c>
      <c r="AV1333" s="23">
        <f t="shared" si="416"/>
        <v>534.55580166638447</v>
      </c>
      <c r="AW1333" s="23">
        <f t="shared" si="417"/>
        <v>285749.90509519097</v>
      </c>
      <c r="AX1333" s="23">
        <f t="shared" si="418"/>
        <v>131.05534642199999</v>
      </c>
      <c r="AY1333" s="23">
        <f t="shared" si="419"/>
        <v>1193.926218972769</v>
      </c>
      <c r="AZ1333" s="23"/>
      <c r="BA1333" s="23"/>
    </row>
    <row r="1334" spans="1:53">
      <c r="A1334">
        <v>202212</v>
      </c>
      <c r="B1334" s="20" t="s">
        <v>27</v>
      </c>
      <c r="C1334" s="20" t="s">
        <v>5364</v>
      </c>
      <c r="D1334">
        <v>26333.58</v>
      </c>
      <c r="E1334" s="21">
        <v>0.68</v>
      </c>
      <c r="F1334">
        <v>867.31</v>
      </c>
      <c r="G1334" s="22">
        <v>4.8399999999999999E-2</v>
      </c>
      <c r="H1334" s="11">
        <f t="shared" si="400"/>
        <v>866.69078496000009</v>
      </c>
      <c r="I1334" s="23">
        <f t="shared" si="401"/>
        <v>3842.9852257782823</v>
      </c>
      <c r="J1334" s="23">
        <f t="shared" si="402"/>
        <v>14768535.445550155</v>
      </c>
      <c r="K1334" s="23">
        <f t="shared" si="403"/>
        <v>910.02532420800014</v>
      </c>
      <c r="L1334" s="23">
        <f t="shared" si="404"/>
        <v>8552.6612365165638</v>
      </c>
      <c r="N1334">
        <v>202212</v>
      </c>
      <c r="O1334" s="20" t="s">
        <v>29</v>
      </c>
      <c r="P1334" s="20" t="s">
        <v>5365</v>
      </c>
      <c r="Q1334">
        <v>56517.35</v>
      </c>
      <c r="R1334" s="21">
        <v>0.71</v>
      </c>
      <c r="S1334">
        <v>1460.63</v>
      </c>
      <c r="T1334" s="21">
        <v>0.04</v>
      </c>
      <c r="U1334" s="11">
        <f t="shared" si="405"/>
        <v>1605.0927399999998</v>
      </c>
      <c r="V1334" s="23">
        <f t="shared" si="406"/>
        <v>7863.3164056914911</v>
      </c>
      <c r="W1334" s="23">
        <f t="shared" si="407"/>
        <v>61831744.896016948</v>
      </c>
      <c r="X1334" s="23">
        <f t="shared" si="408"/>
        <v>1685.3473769999998</v>
      </c>
      <c r="Y1334" s="23">
        <f t="shared" si="409"/>
        <v>17331.72555138298</v>
      </c>
      <c r="AA1334">
        <v>202212</v>
      </c>
      <c r="AB1334" s="20" t="s">
        <v>31</v>
      </c>
      <c r="AC1334" s="20" t="s">
        <v>5366</v>
      </c>
      <c r="AD1334">
        <v>151572.54</v>
      </c>
      <c r="AE1334" s="21">
        <v>0.72</v>
      </c>
      <c r="AF1334">
        <v>459.44670000000002</v>
      </c>
      <c r="AG1334" s="22">
        <v>4.1999999999999997E-3</v>
      </c>
      <c r="AH1334" s="11">
        <f t="shared" si="410"/>
        <v>458.35536095999998</v>
      </c>
      <c r="AI1334" s="23">
        <f t="shared" si="411"/>
        <v>7057.7087278430899</v>
      </c>
      <c r="AJ1334" s="23">
        <f t="shared" si="412"/>
        <v>49811252.487072527</v>
      </c>
      <c r="AK1334" s="23">
        <f t="shared" si="413"/>
        <v>481.27312900800001</v>
      </c>
      <c r="AL1334" s="23">
        <f t="shared" si="414"/>
        <v>14573.77281664618</v>
      </c>
      <c r="AN1334">
        <v>202212</v>
      </c>
      <c r="AO1334" s="20" t="s">
        <v>33</v>
      </c>
      <c r="AP1334" s="20" t="s">
        <v>5367</v>
      </c>
      <c r="AQ1334">
        <v>709.41</v>
      </c>
      <c r="AR1334" s="21">
        <v>0.86</v>
      </c>
      <c r="AS1334">
        <v>1.04</v>
      </c>
      <c r="AT1334">
        <v>1.7000000000000001E-3</v>
      </c>
      <c r="AU1334" s="11">
        <f t="shared" si="415"/>
        <v>1.03715742</v>
      </c>
      <c r="AV1334" s="23">
        <f t="shared" si="416"/>
        <v>25.133371669221599</v>
      </c>
      <c r="AW1334" s="23">
        <f t="shared" si="417"/>
        <v>631.6863714632309</v>
      </c>
      <c r="AX1334" s="23">
        <f t="shared" si="418"/>
        <v>1.0890152909999999</v>
      </c>
      <c r="AY1334" s="23">
        <f t="shared" si="419"/>
        <v>51.303900758443199</v>
      </c>
      <c r="AZ1334" s="23"/>
      <c r="BA1334" s="23"/>
    </row>
    <row r="1335" spans="1:53">
      <c r="A1335">
        <v>202212</v>
      </c>
      <c r="B1335" s="20" t="s">
        <v>27</v>
      </c>
      <c r="C1335" s="20" t="s">
        <v>5368</v>
      </c>
      <c r="D1335">
        <v>136565.18</v>
      </c>
      <c r="E1335" s="21">
        <v>0.68</v>
      </c>
      <c r="F1335">
        <v>4497.82</v>
      </c>
      <c r="G1335" s="22">
        <v>4.8399999999999999E-2</v>
      </c>
      <c r="H1335" s="11">
        <f t="shared" si="400"/>
        <v>4494.6332041599999</v>
      </c>
      <c r="I1335" s="23">
        <f t="shared" si="401"/>
        <v>19929.609612356227</v>
      </c>
      <c r="J1335" s="23">
        <f t="shared" si="402"/>
        <v>397189339.30092174</v>
      </c>
      <c r="K1335" s="23">
        <f t="shared" si="403"/>
        <v>4719.3648643679999</v>
      </c>
      <c r="L1335" s="23">
        <f t="shared" si="404"/>
        <v>44353.852428872458</v>
      </c>
      <c r="N1335">
        <v>202212</v>
      </c>
      <c r="O1335" s="20" t="s">
        <v>29</v>
      </c>
      <c r="P1335" s="20" t="s">
        <v>5369</v>
      </c>
      <c r="Q1335">
        <v>59334.87</v>
      </c>
      <c r="R1335" s="21">
        <v>0.71</v>
      </c>
      <c r="S1335">
        <v>1533.45</v>
      </c>
      <c r="T1335" s="21">
        <v>0.04</v>
      </c>
      <c r="U1335" s="11">
        <f t="shared" si="405"/>
        <v>1685.110308</v>
      </c>
      <c r="V1335" s="23">
        <f t="shared" si="406"/>
        <v>8255.3208298084028</v>
      </c>
      <c r="W1335" s="23">
        <f t="shared" si="407"/>
        <v>68150322.003068492</v>
      </c>
      <c r="X1335" s="23">
        <f t="shared" si="408"/>
        <v>1769.3658234000002</v>
      </c>
      <c r="Y1335" s="23">
        <f t="shared" si="409"/>
        <v>18195.751967616805</v>
      </c>
      <c r="AA1335">
        <v>202212</v>
      </c>
      <c r="AB1335" s="20" t="s">
        <v>31</v>
      </c>
      <c r="AC1335" s="20" t="s">
        <v>5370</v>
      </c>
      <c r="AD1335">
        <v>156145.49</v>
      </c>
      <c r="AE1335" s="21">
        <v>0.72</v>
      </c>
      <c r="AF1335">
        <v>473.3082</v>
      </c>
      <c r="AG1335" s="22">
        <v>4.1999999999999997E-3</v>
      </c>
      <c r="AH1335" s="11">
        <f t="shared" si="410"/>
        <v>472.18396175999993</v>
      </c>
      <c r="AI1335" s="23">
        <f t="shared" si="411"/>
        <v>7270.640101342472</v>
      </c>
      <c r="AJ1335" s="23">
        <f t="shared" si="412"/>
        <v>52862207.483249269</v>
      </c>
      <c r="AK1335" s="23">
        <f t="shared" si="413"/>
        <v>495.79315984799996</v>
      </c>
      <c r="AL1335" s="23">
        <f t="shared" si="414"/>
        <v>15013.464164444944</v>
      </c>
      <c r="AN1335">
        <v>202212</v>
      </c>
      <c r="AO1335" s="20" t="s">
        <v>33</v>
      </c>
      <c r="AP1335" s="20" t="s">
        <v>5371</v>
      </c>
      <c r="AQ1335">
        <v>1366.52</v>
      </c>
      <c r="AR1335" s="21">
        <v>0.86</v>
      </c>
      <c r="AS1335">
        <v>50.65</v>
      </c>
      <c r="AT1335">
        <v>4.3099999999999999E-2</v>
      </c>
      <c r="AU1335" s="11">
        <f t="shared" si="415"/>
        <v>50.651430320000003</v>
      </c>
      <c r="AV1335" s="23">
        <f t="shared" si="416"/>
        <v>238.66369269099246</v>
      </c>
      <c r="AW1335" s="23">
        <f t="shared" si="417"/>
        <v>56960.358208900492</v>
      </c>
      <c r="AX1335" s="23">
        <f t="shared" si="418"/>
        <v>53.184001836000007</v>
      </c>
      <c r="AY1335" s="23">
        <f t="shared" si="419"/>
        <v>527.9788157019849</v>
      </c>
      <c r="AZ1335" s="23"/>
      <c r="BA1335" s="23"/>
    </row>
    <row r="1336" spans="1:53">
      <c r="A1336">
        <v>202212</v>
      </c>
      <c r="B1336" s="20" t="s">
        <v>27</v>
      </c>
      <c r="C1336" s="20" t="s">
        <v>5372</v>
      </c>
      <c r="D1336">
        <v>17716.939999999999</v>
      </c>
      <c r="E1336" s="21">
        <v>0.68</v>
      </c>
      <c r="F1336">
        <v>583.51</v>
      </c>
      <c r="G1336" s="22">
        <v>4.8399999999999999E-2</v>
      </c>
      <c r="H1336" s="11">
        <f t="shared" si="400"/>
        <v>583.09992927999997</v>
      </c>
      <c r="I1336" s="23">
        <f t="shared" si="401"/>
        <v>2585.5177558843225</v>
      </c>
      <c r="J1336" s="23">
        <f t="shared" si="402"/>
        <v>6684902.0659931032</v>
      </c>
      <c r="K1336" s="23">
        <f t="shared" si="403"/>
        <v>612.25492574400005</v>
      </c>
      <c r="L1336" s="23">
        <f t="shared" si="404"/>
        <v>5754.1354410486447</v>
      </c>
      <c r="N1336">
        <v>202212</v>
      </c>
      <c r="O1336" s="20" t="s">
        <v>29</v>
      </c>
      <c r="P1336" s="20" t="s">
        <v>5373</v>
      </c>
      <c r="Q1336">
        <v>54542.7</v>
      </c>
      <c r="R1336" s="21">
        <v>0.71</v>
      </c>
      <c r="S1336">
        <v>1409.6</v>
      </c>
      <c r="T1336" s="21">
        <v>0.04</v>
      </c>
      <c r="U1336" s="11">
        <f t="shared" si="405"/>
        <v>1549.0126799999998</v>
      </c>
      <c r="V1336" s="23">
        <f t="shared" si="406"/>
        <v>7588.5813422021611</v>
      </c>
      <c r="W1336" s="23">
        <f t="shared" si="407"/>
        <v>57586566.78721875</v>
      </c>
      <c r="X1336" s="23">
        <f t="shared" si="408"/>
        <v>1626.4633139999999</v>
      </c>
      <c r="Y1336" s="23">
        <f t="shared" si="409"/>
        <v>16726.17536440432</v>
      </c>
      <c r="AA1336">
        <v>202212</v>
      </c>
      <c r="AB1336" s="20" t="s">
        <v>31</v>
      </c>
      <c r="AC1336" s="20" t="s">
        <v>5374</v>
      </c>
      <c r="AD1336">
        <v>193457.08</v>
      </c>
      <c r="AE1336" s="21">
        <v>0.72</v>
      </c>
      <c r="AF1336">
        <v>586.40710000000001</v>
      </c>
      <c r="AG1336" s="22">
        <v>4.1999999999999997E-3</v>
      </c>
      <c r="AH1336" s="11">
        <f t="shared" si="410"/>
        <v>585.01420991999987</v>
      </c>
      <c r="AI1336" s="23">
        <f t="shared" si="411"/>
        <v>9007.9886632436119</v>
      </c>
      <c r="AJ1336" s="23">
        <f t="shared" si="412"/>
        <v>81143859.757125437</v>
      </c>
      <c r="AK1336" s="23">
        <f t="shared" si="413"/>
        <v>614.26492041599988</v>
      </c>
      <c r="AL1336" s="23">
        <f t="shared" si="414"/>
        <v>18600.991536407222</v>
      </c>
      <c r="AN1336">
        <v>202212</v>
      </c>
      <c r="AO1336" s="20" t="s">
        <v>33</v>
      </c>
      <c r="AP1336" s="20" t="s">
        <v>5375</v>
      </c>
      <c r="AQ1336">
        <v>1366.49</v>
      </c>
      <c r="AR1336" s="21">
        <v>0.86</v>
      </c>
      <c r="AS1336">
        <v>13.28</v>
      </c>
      <c r="AT1336">
        <v>1.1299999999999999E-2</v>
      </c>
      <c r="AU1336" s="11">
        <f t="shared" si="415"/>
        <v>13.279549819999998</v>
      </c>
      <c r="AV1336" s="23">
        <f t="shared" si="416"/>
        <v>124.21567334847677</v>
      </c>
      <c r="AW1336" s="23">
        <f t="shared" si="417"/>
        <v>15429.533505415482</v>
      </c>
      <c r="AX1336" s="23">
        <f t="shared" si="418"/>
        <v>13.943527310999999</v>
      </c>
      <c r="AY1336" s="23">
        <f t="shared" si="419"/>
        <v>261.71089651695354</v>
      </c>
      <c r="AZ1336" s="23"/>
      <c r="BA1336" s="23"/>
    </row>
    <row r="1337" spans="1:53">
      <c r="A1337">
        <v>202212</v>
      </c>
      <c r="B1337" s="20" t="s">
        <v>27</v>
      </c>
      <c r="C1337" s="20" t="s">
        <v>5376</v>
      </c>
      <c r="D1337">
        <v>55459.88</v>
      </c>
      <c r="E1337" s="21">
        <v>0.68</v>
      </c>
      <c r="F1337">
        <v>1826.59</v>
      </c>
      <c r="G1337" s="22">
        <v>4.8399999999999999E-2</v>
      </c>
      <c r="H1337" s="11">
        <f t="shared" si="400"/>
        <v>1825.2955705599998</v>
      </c>
      <c r="I1337" s="23">
        <f t="shared" si="401"/>
        <v>8093.5254326770755</v>
      </c>
      <c r="J1337" s="23">
        <f t="shared" si="402"/>
        <v>65505153.929390639</v>
      </c>
      <c r="K1337" s="23">
        <f t="shared" si="403"/>
        <v>1916.5603490879998</v>
      </c>
      <c r="L1337" s="23">
        <f t="shared" si="404"/>
        <v>18012.346435914151</v>
      </c>
      <c r="N1337">
        <v>202212</v>
      </c>
      <c r="O1337" s="20" t="s">
        <v>29</v>
      </c>
      <c r="P1337" s="20" t="s">
        <v>5377</v>
      </c>
      <c r="Q1337">
        <v>136679.94</v>
      </c>
      <c r="R1337" s="21">
        <v>0.71</v>
      </c>
      <c r="S1337">
        <v>3532.35</v>
      </c>
      <c r="T1337" s="21">
        <v>0.04</v>
      </c>
      <c r="U1337" s="11">
        <f t="shared" si="405"/>
        <v>3881.7102960000002</v>
      </c>
      <c r="V1337" s="23">
        <f t="shared" si="406"/>
        <v>19016.419109015707</v>
      </c>
      <c r="W1337" s="23">
        <f t="shared" si="407"/>
        <v>361624195.72973776</v>
      </c>
      <c r="X1337" s="23">
        <f t="shared" si="408"/>
        <v>4075.7958108000003</v>
      </c>
      <c r="Y1337" s="23">
        <f t="shared" si="409"/>
        <v>41914.548514031412</v>
      </c>
      <c r="AA1337">
        <v>202212</v>
      </c>
      <c r="AB1337" s="20" t="s">
        <v>31</v>
      </c>
      <c r="AC1337" s="20" t="s">
        <v>5378</v>
      </c>
      <c r="AD1337">
        <v>117338.53</v>
      </c>
      <c r="AE1337" s="21">
        <v>0.72</v>
      </c>
      <c r="AF1337">
        <v>355.67660000000001</v>
      </c>
      <c r="AG1337" s="22">
        <v>4.1999999999999997E-3</v>
      </c>
      <c r="AH1337" s="11">
        <f t="shared" si="410"/>
        <v>354.83171471999998</v>
      </c>
      <c r="AI1337" s="23">
        <f t="shared" si="411"/>
        <v>5463.6622655612837</v>
      </c>
      <c r="AJ1337" s="23">
        <f t="shared" si="412"/>
        <v>29851605.352118257</v>
      </c>
      <c r="AK1337" s="23">
        <f t="shared" si="413"/>
        <v>372.57330045599997</v>
      </c>
      <c r="AL1337" s="23">
        <f t="shared" si="414"/>
        <v>11282.156245842567</v>
      </c>
      <c r="AN1337">
        <v>202212</v>
      </c>
      <c r="AO1337" s="20" t="s">
        <v>33</v>
      </c>
      <c r="AP1337" s="20" t="s">
        <v>5379</v>
      </c>
      <c r="AQ1337">
        <v>1848.83</v>
      </c>
      <c r="AR1337" s="21">
        <v>0.86</v>
      </c>
      <c r="AS1337">
        <v>7.95</v>
      </c>
      <c r="AT1337">
        <v>5.0000000000000001E-3</v>
      </c>
      <c r="AU1337" s="11">
        <f t="shared" si="415"/>
        <v>7.9499690000000003</v>
      </c>
      <c r="AV1337" s="23">
        <f t="shared" si="416"/>
        <v>112.14811372952842</v>
      </c>
      <c r="AW1337" s="23">
        <f t="shared" si="417"/>
        <v>12577.199413091241</v>
      </c>
      <c r="AX1337" s="23">
        <f t="shared" si="418"/>
        <v>8.3474674499999999</v>
      </c>
      <c r="AY1337" s="23">
        <f t="shared" si="419"/>
        <v>232.24619645905685</v>
      </c>
      <c r="AZ1337" s="23"/>
      <c r="BA1337" s="23"/>
    </row>
    <row r="1338" spans="1:53">
      <c r="A1338">
        <v>202212</v>
      </c>
      <c r="B1338" s="20" t="s">
        <v>27</v>
      </c>
      <c r="C1338" s="20" t="s">
        <v>5380</v>
      </c>
      <c r="D1338">
        <v>42845.73</v>
      </c>
      <c r="E1338" s="21">
        <v>0.68</v>
      </c>
      <c r="F1338">
        <v>1411.14</v>
      </c>
      <c r="G1338" s="22">
        <v>4.8399999999999999E-2</v>
      </c>
      <c r="H1338" s="11">
        <f t="shared" si="400"/>
        <v>1410.1386657600003</v>
      </c>
      <c r="I1338" s="23">
        <f t="shared" si="401"/>
        <v>6252.6822170660171</v>
      </c>
      <c r="J1338" s="23">
        <f t="shared" si="402"/>
        <v>39096034.907613605</v>
      </c>
      <c r="K1338" s="23">
        <f t="shared" si="403"/>
        <v>1480.6455990480003</v>
      </c>
      <c r="L1338" s="23">
        <f t="shared" si="404"/>
        <v>13915.503099892034</v>
      </c>
      <c r="N1338">
        <v>202212</v>
      </c>
      <c r="O1338" s="20" t="s">
        <v>29</v>
      </c>
      <c r="P1338" s="20" t="s">
        <v>5381</v>
      </c>
      <c r="Q1338">
        <v>91284.4</v>
      </c>
      <c r="R1338" s="21">
        <v>0.71</v>
      </c>
      <c r="S1338">
        <v>2359.15</v>
      </c>
      <c r="T1338" s="21">
        <v>0.04</v>
      </c>
      <c r="U1338" s="11">
        <f t="shared" si="405"/>
        <v>2592.4769599999995</v>
      </c>
      <c r="V1338" s="23">
        <f t="shared" si="406"/>
        <v>12700.491443843428</v>
      </c>
      <c r="W1338" s="23">
        <f t="shared" si="407"/>
        <v>161302482.91514012</v>
      </c>
      <c r="X1338" s="23">
        <f t="shared" si="408"/>
        <v>2722.1008079999997</v>
      </c>
      <c r="Y1338" s="23">
        <f t="shared" si="409"/>
        <v>27993.459847686856</v>
      </c>
      <c r="AA1338">
        <v>202212</v>
      </c>
      <c r="AB1338" s="20" t="s">
        <v>31</v>
      </c>
      <c r="AC1338" s="20" t="s">
        <v>5382</v>
      </c>
      <c r="AD1338">
        <v>238871.79</v>
      </c>
      <c r="AE1338" s="21">
        <v>0.72</v>
      </c>
      <c r="AF1338">
        <v>724.06820000000005</v>
      </c>
      <c r="AG1338" s="22">
        <v>4.1999999999999997E-3</v>
      </c>
      <c r="AH1338" s="11">
        <f t="shared" si="410"/>
        <v>722.34829295999998</v>
      </c>
      <c r="AI1338" s="23">
        <f t="shared" si="411"/>
        <v>11122.644755563917</v>
      </c>
      <c r="AJ1338" s="23">
        <f t="shared" si="412"/>
        <v>123713226.35847351</v>
      </c>
      <c r="AK1338" s="23">
        <f t="shared" si="413"/>
        <v>758.465707608</v>
      </c>
      <c r="AL1338" s="23">
        <f t="shared" si="414"/>
        <v>22967.637804087834</v>
      </c>
      <c r="AN1338">
        <v>202212</v>
      </c>
      <c r="AO1338" s="20" t="s">
        <v>33</v>
      </c>
      <c r="AP1338" s="20" t="s">
        <v>5383</v>
      </c>
      <c r="AQ1338">
        <v>296.37</v>
      </c>
      <c r="AR1338" s="21">
        <v>0.86</v>
      </c>
      <c r="AS1338">
        <v>10.99</v>
      </c>
      <c r="AT1338">
        <v>4.3099999999999999E-2</v>
      </c>
      <c r="AU1338" s="11">
        <f t="shared" si="415"/>
        <v>10.98525042</v>
      </c>
      <c r="AV1338" s="23">
        <f t="shared" si="416"/>
        <v>51.761231890370745</v>
      </c>
      <c r="AW1338" s="23">
        <f t="shared" si="417"/>
        <v>2679.2251268087334</v>
      </c>
      <c r="AX1338" s="23">
        <f t="shared" si="418"/>
        <v>11.534512941000001</v>
      </c>
      <c r="AY1338" s="23">
        <f t="shared" si="419"/>
        <v>114.50771420074149</v>
      </c>
      <c r="AZ1338" s="23"/>
      <c r="BA1338" s="23"/>
    </row>
    <row r="1339" spans="1:53">
      <c r="A1339">
        <v>202212</v>
      </c>
      <c r="B1339" s="20" t="s">
        <v>27</v>
      </c>
      <c r="C1339" s="20" t="s">
        <v>5384</v>
      </c>
      <c r="D1339">
        <v>37879.980000000003</v>
      </c>
      <c r="E1339" s="21">
        <v>0.68</v>
      </c>
      <c r="F1339">
        <v>1247.5899999999999</v>
      </c>
      <c r="G1339" s="22">
        <v>4.8399999999999999E-2</v>
      </c>
      <c r="H1339" s="11">
        <f t="shared" si="400"/>
        <v>1246.7059017600002</v>
      </c>
      <c r="I1339" s="23">
        <f t="shared" si="401"/>
        <v>5528.0065791577445</v>
      </c>
      <c r="J1339" s="23">
        <f t="shared" si="402"/>
        <v>30558856.73921131</v>
      </c>
      <c r="K1339" s="23">
        <f t="shared" si="403"/>
        <v>1309.0411968480003</v>
      </c>
      <c r="L1339" s="23">
        <f t="shared" si="404"/>
        <v>12302.719060075489</v>
      </c>
      <c r="N1339">
        <v>202212</v>
      </c>
      <c r="O1339" s="20" t="s">
        <v>29</v>
      </c>
      <c r="P1339" s="20" t="s">
        <v>5385</v>
      </c>
      <c r="Q1339">
        <v>41164.31</v>
      </c>
      <c r="R1339" s="21">
        <v>0.71</v>
      </c>
      <c r="S1339">
        <v>1063.8499999999999</v>
      </c>
      <c r="T1339" s="21">
        <v>0.04</v>
      </c>
      <c r="U1339" s="11">
        <f t="shared" si="405"/>
        <v>1169.0664039999999</v>
      </c>
      <c r="V1339" s="23">
        <f t="shared" si="406"/>
        <v>5727.232330460829</v>
      </c>
      <c r="W1339" s="23">
        <f t="shared" si="407"/>
        <v>32801190.167075779</v>
      </c>
      <c r="X1339" s="23">
        <f t="shared" si="408"/>
        <v>1227.5197241999999</v>
      </c>
      <c r="Y1339" s="23">
        <f t="shared" si="409"/>
        <v>12623.531064921657</v>
      </c>
      <c r="AA1339">
        <v>202212</v>
      </c>
      <c r="AB1339" s="20" t="s">
        <v>31</v>
      </c>
      <c r="AC1339" s="20" t="s">
        <v>5386</v>
      </c>
      <c r="AD1339">
        <v>171798.65</v>
      </c>
      <c r="AE1339" s="21">
        <v>0.72</v>
      </c>
      <c r="AF1339">
        <v>520.75609999999995</v>
      </c>
      <c r="AG1339" s="22">
        <v>4.1999999999999997E-3</v>
      </c>
      <c r="AH1339" s="11">
        <f t="shared" si="410"/>
        <v>519.51911759999996</v>
      </c>
      <c r="AI1339" s="23">
        <f t="shared" si="411"/>
        <v>7999.5019647797699</v>
      </c>
      <c r="AJ1339" s="23">
        <f t="shared" si="412"/>
        <v>63992031.684515402</v>
      </c>
      <c r="AK1339" s="23">
        <f t="shared" si="413"/>
        <v>545.49507347999997</v>
      </c>
      <c r="AL1339" s="23">
        <f t="shared" si="414"/>
        <v>16518.523047159539</v>
      </c>
      <c r="AN1339">
        <v>202212</v>
      </c>
      <c r="AO1339" s="20" t="s">
        <v>33</v>
      </c>
      <c r="AP1339" s="20" t="s">
        <v>5387</v>
      </c>
      <c r="AQ1339">
        <v>2226.27</v>
      </c>
      <c r="AR1339" s="21">
        <v>0.86</v>
      </c>
      <c r="AS1339">
        <v>108.94</v>
      </c>
      <c r="AT1339">
        <v>5.6900000000000006E-2</v>
      </c>
      <c r="AU1339" s="11">
        <f t="shared" si="415"/>
        <v>108.94029618000002</v>
      </c>
      <c r="AV1339" s="23">
        <f t="shared" si="416"/>
        <v>443.51804157230373</v>
      </c>
      <c r="AW1339" s="23">
        <f t="shared" si="417"/>
        <v>196708.25320013173</v>
      </c>
      <c r="AX1339" s="23">
        <f t="shared" si="418"/>
        <v>114.38731098900003</v>
      </c>
      <c r="AY1339" s="23">
        <f t="shared" si="419"/>
        <v>995.97637932460748</v>
      </c>
      <c r="AZ1339" s="23"/>
      <c r="BA1339" s="23"/>
    </row>
    <row r="1340" spans="1:53">
      <c r="A1340">
        <v>202212</v>
      </c>
      <c r="B1340" s="20" t="s">
        <v>27</v>
      </c>
      <c r="C1340" s="20" t="s">
        <v>5388</v>
      </c>
      <c r="D1340">
        <v>35437.5</v>
      </c>
      <c r="E1340" s="21">
        <v>0.68</v>
      </c>
      <c r="F1340">
        <v>1167.1500000000001</v>
      </c>
      <c r="G1340" s="22">
        <v>4.8399999999999999E-2</v>
      </c>
      <c r="H1340" s="11">
        <f t="shared" si="400"/>
        <v>1166.319</v>
      </c>
      <c r="I1340" s="23">
        <f t="shared" si="401"/>
        <v>5171.5637956752498</v>
      </c>
      <c r="J1340" s="23">
        <f t="shared" si="402"/>
        <v>26745072.092738997</v>
      </c>
      <c r="K1340" s="23">
        <f t="shared" si="403"/>
        <v>1224.6349500000001</v>
      </c>
      <c r="L1340" s="23">
        <f t="shared" si="404"/>
        <v>11509.446591350499</v>
      </c>
      <c r="N1340">
        <v>202212</v>
      </c>
      <c r="O1340" s="20" t="s">
        <v>29</v>
      </c>
      <c r="P1340" s="20" t="s">
        <v>5389</v>
      </c>
      <c r="Q1340">
        <v>47540.83</v>
      </c>
      <c r="R1340" s="21">
        <v>0.71</v>
      </c>
      <c r="S1340">
        <v>1228.6400000000001</v>
      </c>
      <c r="T1340" s="21">
        <v>0.04</v>
      </c>
      <c r="U1340" s="11">
        <f t="shared" si="405"/>
        <v>1350.159572</v>
      </c>
      <c r="V1340" s="23">
        <f t="shared" si="406"/>
        <v>6614.4040454690512</v>
      </c>
      <c r="W1340" s="23">
        <f t="shared" si="407"/>
        <v>43750340.876717351</v>
      </c>
      <c r="X1340" s="23">
        <f t="shared" si="408"/>
        <v>1417.6675506000001</v>
      </c>
      <c r="Y1340" s="23">
        <f t="shared" si="409"/>
        <v>14578.967662938103</v>
      </c>
      <c r="AA1340">
        <v>202212</v>
      </c>
      <c r="AB1340" s="20" t="s">
        <v>31</v>
      </c>
      <c r="AC1340" s="20" t="s">
        <v>5390</v>
      </c>
      <c r="AD1340">
        <v>204938.7</v>
      </c>
      <c r="AE1340" s="21">
        <v>0.72</v>
      </c>
      <c r="AF1340">
        <v>621.21019999999999</v>
      </c>
      <c r="AG1340" s="22">
        <v>4.1999999999999997E-3</v>
      </c>
      <c r="AH1340" s="11">
        <f t="shared" si="410"/>
        <v>619.7346288</v>
      </c>
      <c r="AI1340" s="23">
        <f t="shared" si="411"/>
        <v>9542.6101038012348</v>
      </c>
      <c r="AJ1340" s="23">
        <f t="shared" si="412"/>
        <v>91061407.593169406</v>
      </c>
      <c r="AK1340" s="23">
        <f t="shared" si="413"/>
        <v>650.72136023999997</v>
      </c>
      <c r="AL1340" s="23">
        <f t="shared" si="414"/>
        <v>19704.95483640247</v>
      </c>
      <c r="AN1340">
        <v>202212</v>
      </c>
      <c r="AO1340" s="20" t="s">
        <v>33</v>
      </c>
      <c r="AP1340" s="20" t="s">
        <v>5391</v>
      </c>
      <c r="AQ1340">
        <v>1045.31</v>
      </c>
      <c r="AR1340" s="21">
        <v>0.86</v>
      </c>
      <c r="AS1340">
        <v>24.18</v>
      </c>
      <c r="AT1340">
        <v>2.69E-2</v>
      </c>
      <c r="AU1340" s="11">
        <f t="shared" si="415"/>
        <v>24.182201540000001</v>
      </c>
      <c r="AV1340" s="23">
        <f t="shared" si="416"/>
        <v>145.4448783134263</v>
      </c>
      <c r="AW1340" s="23">
        <f t="shared" si="417"/>
        <v>21154.212627607383</v>
      </c>
      <c r="AX1340" s="23">
        <f t="shared" si="418"/>
        <v>25.391311617000003</v>
      </c>
      <c r="AY1340" s="23">
        <f t="shared" si="419"/>
        <v>315.0719581668526</v>
      </c>
      <c r="AZ1340" s="23"/>
      <c r="BA1340" s="23"/>
    </row>
    <row r="1341" spans="1:53">
      <c r="A1341">
        <v>202212</v>
      </c>
      <c r="B1341" s="20" t="s">
        <v>27</v>
      </c>
      <c r="C1341" s="20" t="s">
        <v>5392</v>
      </c>
      <c r="D1341">
        <v>39555.26</v>
      </c>
      <c r="E1341" s="21">
        <v>0.68</v>
      </c>
      <c r="F1341">
        <v>1302.77</v>
      </c>
      <c r="G1341" s="22">
        <v>4.8399999999999999E-2</v>
      </c>
      <c r="H1341" s="11">
        <f t="shared" si="400"/>
        <v>1301.8427171200001</v>
      </c>
      <c r="I1341" s="23">
        <f t="shared" si="401"/>
        <v>5772.4881987872004</v>
      </c>
      <c r="J1341" s="23">
        <f t="shared" si="402"/>
        <v>33321620.005137496</v>
      </c>
      <c r="K1341" s="23">
        <f t="shared" si="403"/>
        <v>1366.9348529760002</v>
      </c>
      <c r="L1341" s="23">
        <f t="shared" si="404"/>
        <v>12846.819114694401</v>
      </c>
      <c r="N1341">
        <v>202212</v>
      </c>
      <c r="O1341" s="20" t="s">
        <v>29</v>
      </c>
      <c r="P1341" s="20" t="s">
        <v>5393</v>
      </c>
      <c r="Q1341">
        <v>27984.67</v>
      </c>
      <c r="R1341" s="21">
        <v>0.71</v>
      </c>
      <c r="S1341">
        <v>723.23</v>
      </c>
      <c r="T1341" s="21">
        <v>0.04</v>
      </c>
      <c r="U1341" s="11">
        <f t="shared" si="405"/>
        <v>794.7646279999999</v>
      </c>
      <c r="V1341" s="23">
        <f t="shared" si="406"/>
        <v>3893.5356084257755</v>
      </c>
      <c r="W1341" s="23">
        <f t="shared" si="407"/>
        <v>15159619.534079473</v>
      </c>
      <c r="X1341" s="23">
        <f t="shared" si="408"/>
        <v>834.50285939999992</v>
      </c>
      <c r="Y1341" s="23">
        <f t="shared" si="409"/>
        <v>8581.8358448515501</v>
      </c>
      <c r="AA1341">
        <v>202212</v>
      </c>
      <c r="AB1341" s="20" t="s">
        <v>31</v>
      </c>
      <c r="AC1341" s="20" t="s">
        <v>5394</v>
      </c>
      <c r="AD1341">
        <v>136502.42000000001</v>
      </c>
      <c r="AE1341" s="21">
        <v>0.72</v>
      </c>
      <c r="AF1341">
        <v>413.76609999999999</v>
      </c>
      <c r="AG1341" s="22">
        <v>4.1999999999999997E-3</v>
      </c>
      <c r="AH1341" s="11">
        <f t="shared" si="410"/>
        <v>412.78331807999996</v>
      </c>
      <c r="AI1341" s="23">
        <f t="shared" si="411"/>
        <v>6355.9950965109065</v>
      </c>
      <c r="AJ1341" s="23">
        <f t="shared" si="412"/>
        <v>40398673.666870691</v>
      </c>
      <c r="AK1341" s="23">
        <f t="shared" si="413"/>
        <v>433.422483984</v>
      </c>
      <c r="AL1341" s="23">
        <f t="shared" si="414"/>
        <v>13124.773511101814</v>
      </c>
      <c r="AN1341">
        <v>202212</v>
      </c>
      <c r="AO1341" s="20" t="s">
        <v>33</v>
      </c>
      <c r="AP1341" s="20" t="s">
        <v>5395</v>
      </c>
      <c r="AQ1341">
        <v>1322.78</v>
      </c>
      <c r="AR1341" s="21">
        <v>0.86</v>
      </c>
      <c r="AS1341">
        <v>19.57</v>
      </c>
      <c r="AT1341">
        <v>1.72E-2</v>
      </c>
      <c r="AU1341" s="11">
        <f t="shared" si="415"/>
        <v>19.566561759999999</v>
      </c>
      <c r="AV1341" s="23">
        <f t="shared" si="416"/>
        <v>147.90500433284842</v>
      </c>
      <c r="AW1341" s="23">
        <f t="shared" si="417"/>
        <v>21875.890306699912</v>
      </c>
      <c r="AX1341" s="23">
        <f t="shared" si="418"/>
        <v>20.544889848</v>
      </c>
      <c r="AY1341" s="23">
        <f t="shared" si="419"/>
        <v>315.37657042569685</v>
      </c>
      <c r="AZ1341" s="23"/>
      <c r="BA1341" s="23"/>
    </row>
    <row r="1342" spans="1:53">
      <c r="A1342">
        <v>202212</v>
      </c>
      <c r="B1342" s="20" t="s">
        <v>27</v>
      </c>
      <c r="C1342" s="20" t="s">
        <v>5396</v>
      </c>
      <c r="D1342">
        <v>66492.149999999994</v>
      </c>
      <c r="E1342" s="21">
        <v>0.68</v>
      </c>
      <c r="F1342">
        <v>2189.94</v>
      </c>
      <c r="G1342" s="22">
        <v>4.8399999999999999E-2</v>
      </c>
      <c r="H1342" s="11">
        <f t="shared" si="400"/>
        <v>2188.3896407999996</v>
      </c>
      <c r="I1342" s="23">
        <f t="shared" si="401"/>
        <v>9703.5173371882338</v>
      </c>
      <c r="J1342" s="23">
        <f t="shared" si="402"/>
        <v>94158248.713112637</v>
      </c>
      <c r="K1342" s="23">
        <f t="shared" si="403"/>
        <v>2297.8091228399999</v>
      </c>
      <c r="L1342" s="23">
        <f t="shared" si="404"/>
        <v>21595.424315176468</v>
      </c>
      <c r="N1342">
        <v>202212</v>
      </c>
      <c r="O1342" s="20" t="s">
        <v>29</v>
      </c>
      <c r="P1342" s="20" t="s">
        <v>5397</v>
      </c>
      <c r="Q1342">
        <v>35972.379999999997</v>
      </c>
      <c r="R1342" s="21">
        <v>0.71</v>
      </c>
      <c r="S1342">
        <v>929.67</v>
      </c>
      <c r="T1342" s="21">
        <v>0.04</v>
      </c>
      <c r="U1342" s="11">
        <f t="shared" si="405"/>
        <v>1021.6155919999999</v>
      </c>
      <c r="V1342" s="23">
        <f t="shared" si="406"/>
        <v>5004.8738273427271</v>
      </c>
      <c r="W1342" s="23">
        <f t="shared" si="407"/>
        <v>25048762.027620237</v>
      </c>
      <c r="X1342" s="23">
        <f t="shared" si="408"/>
        <v>1072.6963716</v>
      </c>
      <c r="Y1342" s="23">
        <f t="shared" si="409"/>
        <v>11031.363246685454</v>
      </c>
      <c r="AA1342">
        <v>202212</v>
      </c>
      <c r="AB1342" s="20" t="s">
        <v>31</v>
      </c>
      <c r="AC1342" s="20" t="s">
        <v>5398</v>
      </c>
      <c r="AD1342">
        <v>226150.34</v>
      </c>
      <c r="AE1342" s="21">
        <v>0.72</v>
      </c>
      <c r="AF1342">
        <v>685.50689999999997</v>
      </c>
      <c r="AG1342" s="22">
        <v>4.1999999999999997E-3</v>
      </c>
      <c r="AH1342" s="11">
        <f t="shared" si="410"/>
        <v>683.87862815999995</v>
      </c>
      <c r="AI1342" s="23">
        <f t="shared" si="411"/>
        <v>10530.292811763149</v>
      </c>
      <c r="AJ1342" s="23">
        <f t="shared" si="412"/>
        <v>110887066.70147064</v>
      </c>
      <c r="AK1342" s="23">
        <f t="shared" si="413"/>
        <v>718.07255956799997</v>
      </c>
      <c r="AL1342" s="23">
        <f t="shared" si="414"/>
        <v>21744.464251686299</v>
      </c>
      <c r="AN1342">
        <v>202212</v>
      </c>
      <c r="AO1342" s="20" t="s">
        <v>33</v>
      </c>
      <c r="AP1342" s="20" t="s">
        <v>5399</v>
      </c>
      <c r="AQ1342">
        <v>3024.66</v>
      </c>
      <c r="AR1342" s="21">
        <v>0.86</v>
      </c>
      <c r="AS1342">
        <v>220.58</v>
      </c>
      <c r="AT1342">
        <v>8.48E-2</v>
      </c>
      <c r="AU1342" s="11">
        <f t="shared" si="415"/>
        <v>220.58240447999998</v>
      </c>
      <c r="AV1342" s="23">
        <f t="shared" si="416"/>
        <v>724.65442094385355</v>
      </c>
      <c r="AW1342" s="23">
        <f t="shared" si="417"/>
        <v>525124.02979347168</v>
      </c>
      <c r="AX1342" s="23">
        <f t="shared" si="418"/>
        <v>231.61152470399998</v>
      </c>
      <c r="AY1342" s="23">
        <f t="shared" si="419"/>
        <v>1669.891246367707</v>
      </c>
      <c r="AZ1342" s="23"/>
      <c r="BA1342" s="23"/>
    </row>
    <row r="1343" spans="1:53">
      <c r="A1343">
        <v>202212</v>
      </c>
      <c r="B1343" s="20" t="s">
        <v>27</v>
      </c>
      <c r="C1343" s="20" t="s">
        <v>5400</v>
      </c>
      <c r="D1343">
        <v>33756.46</v>
      </c>
      <c r="E1343" s="21">
        <v>0.68</v>
      </c>
      <c r="F1343">
        <v>1111.78</v>
      </c>
      <c r="G1343" s="22">
        <v>4.8399999999999999E-2</v>
      </c>
      <c r="H1343" s="11">
        <f t="shared" si="400"/>
        <v>1110.9926115200001</v>
      </c>
      <c r="I1343" s="23">
        <f t="shared" si="401"/>
        <v>4926.2415917082117</v>
      </c>
      <c r="J1343" s="23">
        <f t="shared" si="402"/>
        <v>24267856.219875854</v>
      </c>
      <c r="K1343" s="23">
        <f t="shared" si="403"/>
        <v>1166.5422420960001</v>
      </c>
      <c r="L1343" s="23">
        <f t="shared" si="404"/>
        <v>10963.475794936423</v>
      </c>
      <c r="N1343">
        <v>202212</v>
      </c>
      <c r="O1343" s="20" t="s">
        <v>29</v>
      </c>
      <c r="P1343" s="20" t="s">
        <v>5401</v>
      </c>
      <c r="Q1343">
        <v>55959.55</v>
      </c>
      <c r="R1343" s="21">
        <v>0.71</v>
      </c>
      <c r="S1343">
        <v>1446.21</v>
      </c>
      <c r="T1343" s="21">
        <v>0.04</v>
      </c>
      <c r="U1343" s="11">
        <f t="shared" si="405"/>
        <v>1589.2512200000001</v>
      </c>
      <c r="V1343" s="23">
        <f t="shared" si="406"/>
        <v>7785.7091241913031</v>
      </c>
      <c r="W1343" s="23">
        <f t="shared" si="407"/>
        <v>60617266.566515706</v>
      </c>
      <c r="X1343" s="23">
        <f t="shared" si="408"/>
        <v>1668.7137810000002</v>
      </c>
      <c r="Y1343" s="23">
        <f t="shared" si="409"/>
        <v>17160.669468382606</v>
      </c>
      <c r="AA1343">
        <v>202212</v>
      </c>
      <c r="AB1343" s="20" t="s">
        <v>31</v>
      </c>
      <c r="AC1343" s="20" t="s">
        <v>5402</v>
      </c>
      <c r="AD1343">
        <v>169102.5</v>
      </c>
      <c r="AE1343" s="21">
        <v>0.72</v>
      </c>
      <c r="AF1343">
        <v>512.58349999999996</v>
      </c>
      <c r="AG1343" s="22">
        <v>4.1999999999999997E-3</v>
      </c>
      <c r="AH1343" s="11">
        <f t="shared" si="410"/>
        <v>511.36595999999992</v>
      </c>
      <c r="AI1343" s="23">
        <f t="shared" si="411"/>
        <v>7873.9604822224801</v>
      </c>
      <c r="AJ1343" s="23">
        <f t="shared" si="412"/>
        <v>61999253.675601274</v>
      </c>
      <c r="AK1343" s="23">
        <f t="shared" si="413"/>
        <v>536.93425799999989</v>
      </c>
      <c r="AL1343" s="23">
        <f t="shared" si="414"/>
        <v>16259.286924444959</v>
      </c>
      <c r="AN1343">
        <v>202212</v>
      </c>
      <c r="AO1343" s="20" t="s">
        <v>33</v>
      </c>
      <c r="AP1343" s="20" t="s">
        <v>5403</v>
      </c>
      <c r="AQ1343">
        <v>1276.58</v>
      </c>
      <c r="AR1343" s="21">
        <v>0.86</v>
      </c>
      <c r="AS1343">
        <v>2.42</v>
      </c>
      <c r="AT1343">
        <v>2.2000000000000001E-3</v>
      </c>
      <c r="AU1343" s="11">
        <f t="shared" si="415"/>
        <v>2.4152893600000001</v>
      </c>
      <c r="AV1343" s="23">
        <f t="shared" si="416"/>
        <v>51.437467431142444</v>
      </c>
      <c r="AW1343" s="23">
        <f t="shared" si="417"/>
        <v>2645.8130557298396</v>
      </c>
      <c r="AX1343" s="23">
        <f t="shared" si="418"/>
        <v>2.536053828</v>
      </c>
      <c r="AY1343" s="23">
        <f t="shared" si="419"/>
        <v>105.29022422228489</v>
      </c>
      <c r="AZ1343" s="23"/>
      <c r="BA1343" s="23"/>
    </row>
    <row r="1344" spans="1:53">
      <c r="A1344">
        <v>202212</v>
      </c>
      <c r="B1344" s="20" t="s">
        <v>27</v>
      </c>
      <c r="C1344" s="20" t="s">
        <v>5404</v>
      </c>
      <c r="D1344">
        <v>36300.99</v>
      </c>
      <c r="E1344" s="21">
        <v>0.68</v>
      </c>
      <c r="F1344">
        <v>1195.5899999999999</v>
      </c>
      <c r="G1344" s="22">
        <v>4.8399999999999999E-2</v>
      </c>
      <c r="H1344" s="11">
        <f t="shared" si="400"/>
        <v>1194.7381828800001</v>
      </c>
      <c r="I1344" s="23">
        <f t="shared" si="401"/>
        <v>5297.5770195744426</v>
      </c>
      <c r="J1344" s="23">
        <f t="shared" si="402"/>
        <v>28064322.278323233</v>
      </c>
      <c r="K1344" s="23">
        <f t="shared" si="403"/>
        <v>1254.4750920240001</v>
      </c>
      <c r="L1344" s="23">
        <f t="shared" si="404"/>
        <v>11789.892222028886</v>
      </c>
      <c r="N1344">
        <v>202212</v>
      </c>
      <c r="O1344" s="20" t="s">
        <v>29</v>
      </c>
      <c r="P1344" s="20" t="s">
        <v>5405</v>
      </c>
      <c r="Q1344">
        <v>52742.09</v>
      </c>
      <c r="R1344" s="21">
        <v>0.71</v>
      </c>
      <c r="S1344">
        <v>1363.06</v>
      </c>
      <c r="T1344" s="21">
        <v>0.04</v>
      </c>
      <c r="U1344" s="11">
        <f t="shared" si="405"/>
        <v>1497.8753559999998</v>
      </c>
      <c r="V1344" s="23">
        <f t="shared" si="406"/>
        <v>7338.0606409794009</v>
      </c>
      <c r="W1344" s="23">
        <f t="shared" si="407"/>
        <v>53847133.970691018</v>
      </c>
      <c r="X1344" s="23">
        <f t="shared" si="408"/>
        <v>1572.7691237999998</v>
      </c>
      <c r="Y1344" s="23">
        <f t="shared" si="409"/>
        <v>16173.996637958802</v>
      </c>
      <c r="AA1344">
        <v>202212</v>
      </c>
      <c r="AB1344" s="20" t="s">
        <v>31</v>
      </c>
      <c r="AC1344" s="20" t="s">
        <v>5406</v>
      </c>
      <c r="AD1344">
        <v>183658.08</v>
      </c>
      <c r="AE1344" s="21">
        <v>0.72</v>
      </c>
      <c r="AF1344">
        <v>556.70439999999996</v>
      </c>
      <c r="AG1344" s="22">
        <v>4.1999999999999997E-3</v>
      </c>
      <c r="AH1344" s="11">
        <f t="shared" si="410"/>
        <v>555.38203391999991</v>
      </c>
      <c r="AI1344" s="23">
        <f t="shared" si="411"/>
        <v>8551.715463466564</v>
      </c>
      <c r="AJ1344" s="23">
        <f t="shared" si="412"/>
        <v>73131837.368093148</v>
      </c>
      <c r="AK1344" s="23">
        <f t="shared" si="413"/>
        <v>583.15113561599992</v>
      </c>
      <c r="AL1344" s="23">
        <f t="shared" si="414"/>
        <v>17658.812960853127</v>
      </c>
      <c r="AN1344">
        <v>202212</v>
      </c>
      <c r="AO1344" s="20" t="s">
        <v>33</v>
      </c>
      <c r="AP1344" s="20" t="s">
        <v>5407</v>
      </c>
      <c r="AQ1344">
        <v>1835.7</v>
      </c>
      <c r="AR1344" s="21">
        <v>0.86</v>
      </c>
      <c r="AS1344">
        <v>53.68</v>
      </c>
      <c r="AT1344">
        <v>3.4000000000000002E-2</v>
      </c>
      <c r="AU1344" s="11">
        <f t="shared" si="415"/>
        <v>53.675868000000001</v>
      </c>
      <c r="AV1344" s="23">
        <f t="shared" si="416"/>
        <v>286.10680061435551</v>
      </c>
      <c r="AW1344" s="23">
        <f t="shared" si="417"/>
        <v>81857.10135778258</v>
      </c>
      <c r="AX1344" s="23">
        <f t="shared" si="418"/>
        <v>56.3596614</v>
      </c>
      <c r="AY1344" s="23">
        <f t="shared" si="419"/>
        <v>625.88946922871105</v>
      </c>
      <c r="AZ1344" s="23"/>
      <c r="BA1344" s="23"/>
    </row>
    <row r="1345" spans="1:53">
      <c r="A1345">
        <v>202212</v>
      </c>
      <c r="B1345" s="20" t="s">
        <v>27</v>
      </c>
      <c r="C1345" s="20" t="s">
        <v>5408</v>
      </c>
      <c r="D1345">
        <v>119787.71</v>
      </c>
      <c r="E1345" s="21">
        <v>0.68</v>
      </c>
      <c r="F1345">
        <v>3945.25</v>
      </c>
      <c r="G1345" s="22">
        <v>4.8399999999999999E-2</v>
      </c>
      <c r="H1345" s="11">
        <f t="shared" si="400"/>
        <v>3942.4531115200007</v>
      </c>
      <c r="I1345" s="23">
        <f t="shared" si="401"/>
        <v>17481.19320501859</v>
      </c>
      <c r="J1345" s="23">
        <f t="shared" si="402"/>
        <v>305592115.8711881</v>
      </c>
      <c r="K1345" s="23">
        <f t="shared" si="403"/>
        <v>4139.5757670960011</v>
      </c>
      <c r="L1345" s="23">
        <f t="shared" si="404"/>
        <v>38904.83952155718</v>
      </c>
      <c r="N1345">
        <v>202212</v>
      </c>
      <c r="O1345" s="20" t="s">
        <v>29</v>
      </c>
      <c r="P1345" s="20" t="s">
        <v>5409</v>
      </c>
      <c r="Q1345">
        <v>20685.04</v>
      </c>
      <c r="R1345" s="21">
        <v>0.71</v>
      </c>
      <c r="S1345">
        <v>534.58000000000004</v>
      </c>
      <c r="T1345" s="21">
        <v>0.04</v>
      </c>
      <c r="U1345" s="11">
        <f t="shared" si="405"/>
        <v>587.45513600000004</v>
      </c>
      <c r="V1345" s="23">
        <f t="shared" si="406"/>
        <v>2877.9306599545935</v>
      </c>
      <c r="W1345" s="23">
        <f t="shared" si="407"/>
        <v>8282484.8835066818</v>
      </c>
      <c r="X1345" s="23">
        <f t="shared" si="408"/>
        <v>616.82789280000009</v>
      </c>
      <c r="Y1345" s="23">
        <f t="shared" si="409"/>
        <v>6343.3164559091874</v>
      </c>
      <c r="AA1345">
        <v>202212</v>
      </c>
      <c r="AB1345" s="20" t="s">
        <v>31</v>
      </c>
      <c r="AC1345" s="20" t="s">
        <v>5410</v>
      </c>
      <c r="AD1345">
        <v>186111.33</v>
      </c>
      <c r="AE1345" s="21">
        <v>0.72</v>
      </c>
      <c r="AF1345">
        <v>564.14070000000004</v>
      </c>
      <c r="AG1345" s="22">
        <v>4.1999999999999997E-3</v>
      </c>
      <c r="AH1345" s="11">
        <f t="shared" si="410"/>
        <v>562.80066191999981</v>
      </c>
      <c r="AI1345" s="23">
        <f t="shared" si="411"/>
        <v>8665.9467347547616</v>
      </c>
      <c r="AJ1345" s="23">
        <f t="shared" si="412"/>
        <v>75098632.809606716</v>
      </c>
      <c r="AK1345" s="23">
        <f t="shared" si="413"/>
        <v>590.94069501599984</v>
      </c>
      <c r="AL1345" s="23">
        <f t="shared" si="414"/>
        <v>17894.694131429522</v>
      </c>
      <c r="AN1345">
        <v>202212</v>
      </c>
      <c r="AO1345" s="20" t="s">
        <v>33</v>
      </c>
      <c r="AP1345" s="20" t="s">
        <v>5411</v>
      </c>
      <c r="AQ1345">
        <v>3037.72</v>
      </c>
      <c r="AR1345" s="21">
        <v>0.86</v>
      </c>
      <c r="AS1345">
        <v>90.39</v>
      </c>
      <c r="AT1345">
        <v>3.4599999999999999E-2</v>
      </c>
      <c r="AU1345" s="11">
        <f t="shared" si="415"/>
        <v>90.390396319999994</v>
      </c>
      <c r="AV1345" s="23">
        <f t="shared" si="416"/>
        <v>477.46098364475506</v>
      </c>
      <c r="AW1345" s="23">
        <f t="shared" si="417"/>
        <v>227968.99090301705</v>
      </c>
      <c r="AX1345" s="23">
        <f t="shared" si="418"/>
        <v>94.909916135999993</v>
      </c>
      <c r="AY1345" s="23">
        <f t="shared" si="419"/>
        <v>1045.3123636095102</v>
      </c>
      <c r="AZ1345" s="23"/>
      <c r="BA1345" s="23"/>
    </row>
    <row r="1346" spans="1:53">
      <c r="A1346">
        <v>202212</v>
      </c>
      <c r="B1346" s="20" t="s">
        <v>27</v>
      </c>
      <c r="C1346" s="20" t="s">
        <v>5412</v>
      </c>
      <c r="D1346">
        <v>68518.36</v>
      </c>
      <c r="E1346" s="21">
        <v>0.68</v>
      </c>
      <c r="F1346">
        <v>2256.6799999999998</v>
      </c>
      <c r="G1346" s="22">
        <v>4.8399999999999999E-2</v>
      </c>
      <c r="H1346" s="11">
        <f t="shared" si="400"/>
        <v>2255.0762643200001</v>
      </c>
      <c r="I1346" s="23">
        <f t="shared" si="401"/>
        <v>9999.2118494544848</v>
      </c>
      <c r="J1346" s="23">
        <f t="shared" si="402"/>
        <v>99984237.610270977</v>
      </c>
      <c r="K1346" s="23">
        <f t="shared" si="403"/>
        <v>2367.8300775360003</v>
      </c>
      <c r="L1346" s="23">
        <f t="shared" si="404"/>
        <v>22253.499963228969</v>
      </c>
      <c r="N1346">
        <v>202212</v>
      </c>
      <c r="O1346" s="20" t="s">
        <v>29</v>
      </c>
      <c r="P1346" s="20" t="s">
        <v>5413</v>
      </c>
      <c r="Q1346">
        <v>74610.3</v>
      </c>
      <c r="R1346" s="21">
        <v>0.71</v>
      </c>
      <c r="S1346">
        <v>1928.22</v>
      </c>
      <c r="T1346" s="21">
        <v>0.04</v>
      </c>
      <c r="U1346" s="11">
        <f t="shared" si="405"/>
        <v>2118.9325200000003</v>
      </c>
      <c r="V1346" s="23">
        <f t="shared" si="406"/>
        <v>10380.606946779422</v>
      </c>
      <c r="W1346" s="23">
        <f t="shared" si="407"/>
        <v>107757000.5835252</v>
      </c>
      <c r="X1346" s="23">
        <f t="shared" si="408"/>
        <v>2224.8791460000002</v>
      </c>
      <c r="Y1346" s="23">
        <f t="shared" si="409"/>
        <v>22880.146413558847</v>
      </c>
      <c r="AA1346">
        <v>202212</v>
      </c>
      <c r="AB1346" s="20" t="s">
        <v>31</v>
      </c>
      <c r="AC1346" s="20" t="s">
        <v>5414</v>
      </c>
      <c r="AD1346">
        <v>168253.13</v>
      </c>
      <c r="AE1346" s="21">
        <v>0.72</v>
      </c>
      <c r="AF1346">
        <v>510.00889999999998</v>
      </c>
      <c r="AG1346" s="22">
        <v>4.1999999999999997E-3</v>
      </c>
      <c r="AH1346" s="11">
        <f t="shared" si="410"/>
        <v>508.79746511999997</v>
      </c>
      <c r="AI1346" s="23">
        <f t="shared" si="411"/>
        <v>7834.4110621087311</v>
      </c>
      <c r="AJ1346" s="23">
        <f t="shared" si="412"/>
        <v>61377996.690091655</v>
      </c>
      <c r="AK1346" s="23">
        <f t="shared" si="413"/>
        <v>534.23733837600003</v>
      </c>
      <c r="AL1346" s="23">
        <f t="shared" si="414"/>
        <v>16177.619589337462</v>
      </c>
      <c r="AN1346">
        <v>202212</v>
      </c>
      <c r="AO1346" s="20" t="s">
        <v>33</v>
      </c>
      <c r="AP1346" s="20" t="s">
        <v>5415</v>
      </c>
      <c r="AQ1346">
        <v>2448.25</v>
      </c>
      <c r="AR1346" s="21">
        <v>0.86</v>
      </c>
      <c r="AS1346">
        <v>164.65</v>
      </c>
      <c r="AT1346">
        <v>7.8200000000000006E-2</v>
      </c>
      <c r="AU1346" s="11">
        <f t="shared" si="415"/>
        <v>164.649709</v>
      </c>
      <c r="AV1346" s="23">
        <f t="shared" si="416"/>
        <v>565.2960395909123</v>
      </c>
      <c r="AW1346" s="23">
        <f t="shared" si="417"/>
        <v>319559.6123771703</v>
      </c>
      <c r="AX1346" s="23">
        <f t="shared" si="418"/>
        <v>172.88219445000001</v>
      </c>
      <c r="AY1346" s="23">
        <f t="shared" si="419"/>
        <v>1295.2417881818246</v>
      </c>
      <c r="AZ1346" s="23"/>
      <c r="BA1346" s="23"/>
    </row>
    <row r="1347" spans="1:53">
      <c r="A1347">
        <v>202212</v>
      </c>
      <c r="B1347" s="20" t="s">
        <v>27</v>
      </c>
      <c r="C1347" s="20" t="s">
        <v>5416</v>
      </c>
      <c r="D1347">
        <v>52463.93</v>
      </c>
      <c r="E1347" s="21">
        <v>0.68</v>
      </c>
      <c r="F1347">
        <v>1727.92</v>
      </c>
      <c r="G1347" s="22">
        <v>4.8399999999999999E-2</v>
      </c>
      <c r="H1347" s="11">
        <f t="shared" ref="H1347:H1402" si="420">D1347*E1347*G1347</f>
        <v>1726.6928641600002</v>
      </c>
      <c r="I1347" s="23">
        <f t="shared" ref="I1347:I1402" si="421">D1347*E1347*SQRT(G1347*(1-G1347))</f>
        <v>7656.312126048414</v>
      </c>
      <c r="J1347" s="23">
        <f t="shared" ref="J1347:J1402" si="422">I1347^2</f>
        <v>58619115.371475987</v>
      </c>
      <c r="K1347" s="23">
        <f t="shared" ref="K1347:K1402" si="423">H1347*(1+$BB$10)</f>
        <v>1813.0275073680002</v>
      </c>
      <c r="L1347" s="23">
        <f t="shared" ref="L1347:L1402" si="424">H1347+$BB$9*I1347</f>
        <v>17039.317116256829</v>
      </c>
      <c r="N1347">
        <v>202212</v>
      </c>
      <c r="O1347" s="20" t="s">
        <v>29</v>
      </c>
      <c r="P1347" s="20" t="s">
        <v>5417</v>
      </c>
      <c r="Q1347">
        <v>16201.67</v>
      </c>
      <c r="R1347" s="21">
        <v>0.71</v>
      </c>
      <c r="S1347">
        <v>418.71</v>
      </c>
      <c r="T1347" s="21">
        <v>0.04</v>
      </c>
      <c r="U1347" s="11">
        <f t="shared" ref="U1347:U1402" si="425">Q1347*R1347*T1347</f>
        <v>460.12742800000001</v>
      </c>
      <c r="V1347" s="23">
        <f t="shared" ref="V1347:V1402" si="426">Q1347*R1347*SQRT(T1347*(1-T1347))</f>
        <v>2254.1548305184106</v>
      </c>
      <c r="W1347" s="23">
        <f t="shared" ref="W1347:W1402" si="427">V1347^2</f>
        <v>5081213.9999494841</v>
      </c>
      <c r="X1347" s="23">
        <f t="shared" ref="X1347:X1402" si="428">U1347*(1+$BB$10)</f>
        <v>483.13379940000004</v>
      </c>
      <c r="Y1347" s="23">
        <f t="shared" ref="Y1347:Y1402" si="429">U1347+$BB$9*V1347</f>
        <v>4968.4370890368209</v>
      </c>
      <c r="AA1347">
        <v>202212</v>
      </c>
      <c r="AB1347" s="20" t="s">
        <v>31</v>
      </c>
      <c r="AC1347" s="20" t="s">
        <v>5418</v>
      </c>
      <c r="AD1347">
        <v>170630.96</v>
      </c>
      <c r="AE1347" s="21">
        <v>0.72</v>
      </c>
      <c r="AF1347">
        <v>517.21659999999997</v>
      </c>
      <c r="AG1347" s="22">
        <v>4.1999999999999997E-3</v>
      </c>
      <c r="AH1347" s="11">
        <f t="shared" ref="AH1347:AH1402" si="430">AD1347*AE1347*AG1347</f>
        <v>515.98802303999992</v>
      </c>
      <c r="AI1347" s="23">
        <f t="shared" ref="AI1347:AI1402" si="431">AD1347*AE1347*SQRT(AG1347*(1-AG1347))</f>
        <v>7945.1305337513322</v>
      </c>
      <c r="AJ1347" s="23">
        <f t="shared" ref="AJ1347:AJ1402" si="432">AI1347^2</f>
        <v>63125099.198347732</v>
      </c>
      <c r="AK1347" s="23">
        <f t="shared" ref="AK1347:AK1402" si="433">AH1347*(1+$BB$10)</f>
        <v>541.78742419199989</v>
      </c>
      <c r="AL1347" s="23">
        <f t="shared" ref="AL1347:AL1402" si="434">AH1347+$BB$9*AI1347</f>
        <v>16406.249090542664</v>
      </c>
      <c r="AN1347">
        <v>202212</v>
      </c>
      <c r="AO1347" s="20" t="s">
        <v>33</v>
      </c>
      <c r="AP1347" s="20" t="s">
        <v>5419</v>
      </c>
      <c r="AQ1347">
        <v>591.65</v>
      </c>
      <c r="AR1347" s="21">
        <v>0.86</v>
      </c>
      <c r="AS1347">
        <v>2.29</v>
      </c>
      <c r="AT1347">
        <v>4.5000000000000005E-3</v>
      </c>
      <c r="AU1347" s="11">
        <f t="shared" ref="AU1347:AU1402" si="435">AQ1347*AR1347*AT1347</f>
        <v>2.2896855</v>
      </c>
      <c r="AV1347" s="23">
        <f t="shared" ref="AV1347:AV1402" si="436">AQ1347*AR1347*SQRT(AT1347*(1-AT1347))</f>
        <v>34.055731187798479</v>
      </c>
      <c r="AW1347" s="23">
        <f t="shared" ref="AW1347:AW1402" si="437">AV1347^2</f>
        <v>1159.7928267355901</v>
      </c>
      <c r="AX1347" s="23">
        <f t="shared" ref="AX1347:AX1402" si="438">AU1347*(1+$BB$10)</f>
        <v>2.4041697750000002</v>
      </c>
      <c r="AY1347" s="23">
        <f t="shared" ref="AY1347:AY1402" si="439">AU1347+$BB$9*AV1347</f>
        <v>70.401147875596962</v>
      </c>
      <c r="AZ1347" s="23"/>
      <c r="BA1347" s="23"/>
    </row>
    <row r="1348" spans="1:53">
      <c r="A1348">
        <v>202212</v>
      </c>
      <c r="B1348" s="20" t="s">
        <v>27</v>
      </c>
      <c r="C1348" s="20" t="s">
        <v>5420</v>
      </c>
      <c r="D1348">
        <v>149486.13</v>
      </c>
      <c r="E1348" s="21">
        <v>0.68</v>
      </c>
      <c r="F1348">
        <v>4923.38</v>
      </c>
      <c r="G1348" s="22">
        <v>4.8399999999999999E-2</v>
      </c>
      <c r="H1348" s="11">
        <f t="shared" si="420"/>
        <v>4919.88751056</v>
      </c>
      <c r="I1348" s="23">
        <f t="shared" si="421"/>
        <v>21815.225618726035</v>
      </c>
      <c r="J1348" s="23">
        <f t="shared" si="422"/>
        <v>475904068.79592073</v>
      </c>
      <c r="K1348" s="23">
        <f t="shared" si="423"/>
        <v>5165.8818860880001</v>
      </c>
      <c r="L1348" s="23">
        <f t="shared" si="424"/>
        <v>48550.338748012073</v>
      </c>
      <c r="N1348">
        <v>202212</v>
      </c>
      <c r="O1348" s="20" t="s">
        <v>29</v>
      </c>
      <c r="P1348" s="20" t="s">
        <v>5421</v>
      </c>
      <c r="Q1348">
        <v>24319.38</v>
      </c>
      <c r="R1348" s="21">
        <v>0.71</v>
      </c>
      <c r="S1348">
        <v>628.51</v>
      </c>
      <c r="T1348" s="21">
        <v>0.04</v>
      </c>
      <c r="U1348" s="11">
        <f t="shared" si="425"/>
        <v>690.67039199999999</v>
      </c>
      <c r="V1348" s="23">
        <f t="shared" si="426"/>
        <v>3383.5800816960732</v>
      </c>
      <c r="W1348" s="23">
        <f t="shared" si="427"/>
        <v>11448614.169250404</v>
      </c>
      <c r="X1348" s="23">
        <f t="shared" si="428"/>
        <v>725.20391159999997</v>
      </c>
      <c r="Y1348" s="23">
        <f t="shared" si="429"/>
        <v>7457.8305553921464</v>
      </c>
      <c r="AA1348">
        <v>202212</v>
      </c>
      <c r="AB1348" s="20" t="s">
        <v>31</v>
      </c>
      <c r="AC1348" s="20" t="s">
        <v>5422</v>
      </c>
      <c r="AD1348">
        <v>240442.84</v>
      </c>
      <c r="AE1348" s="21">
        <v>0.72</v>
      </c>
      <c r="AF1348">
        <v>728.83029999999997</v>
      </c>
      <c r="AG1348" s="22">
        <v>4.1999999999999997E-3</v>
      </c>
      <c r="AH1348" s="11">
        <f t="shared" si="430"/>
        <v>727.09914815999991</v>
      </c>
      <c r="AI1348" s="23">
        <f t="shared" si="431"/>
        <v>11195.797935532251</v>
      </c>
      <c r="AJ1348" s="23">
        <f t="shared" si="432"/>
        <v>125345891.41326822</v>
      </c>
      <c r="AK1348" s="23">
        <f t="shared" si="433"/>
        <v>763.45410556799993</v>
      </c>
      <c r="AL1348" s="23">
        <f t="shared" si="434"/>
        <v>23118.695019224502</v>
      </c>
      <c r="AN1348">
        <v>202212</v>
      </c>
      <c r="AO1348" s="20" t="s">
        <v>33</v>
      </c>
      <c r="AP1348" s="20" t="s">
        <v>5423</v>
      </c>
      <c r="AQ1348">
        <v>1193.77</v>
      </c>
      <c r="AR1348" s="21">
        <v>0.86</v>
      </c>
      <c r="AS1348">
        <v>14.17</v>
      </c>
      <c r="AT1348">
        <v>1.38E-2</v>
      </c>
      <c r="AU1348" s="11">
        <f t="shared" si="435"/>
        <v>14.16766236</v>
      </c>
      <c r="AV1348" s="23">
        <f t="shared" si="436"/>
        <v>119.76809841264338</v>
      </c>
      <c r="AW1348" s="23">
        <f t="shared" si="437"/>
        <v>14344.39739738063</v>
      </c>
      <c r="AX1348" s="23">
        <f t="shared" si="438"/>
        <v>14.876045478</v>
      </c>
      <c r="AY1348" s="23">
        <f t="shared" si="439"/>
        <v>253.70385918528677</v>
      </c>
      <c r="AZ1348" s="23"/>
      <c r="BA1348" s="23"/>
    </row>
    <row r="1349" spans="1:53">
      <c r="A1349">
        <v>202212</v>
      </c>
      <c r="B1349" s="20" t="s">
        <v>27</v>
      </c>
      <c r="C1349" s="20" t="s">
        <v>5424</v>
      </c>
      <c r="D1349">
        <v>70586.13</v>
      </c>
      <c r="E1349" s="21">
        <v>0.68</v>
      </c>
      <c r="F1349">
        <v>2324.7800000000002</v>
      </c>
      <c r="G1349" s="22">
        <v>4.8399999999999999E-2</v>
      </c>
      <c r="H1349" s="11">
        <f t="shared" si="420"/>
        <v>2323.1307105599999</v>
      </c>
      <c r="I1349" s="23">
        <f t="shared" si="421"/>
        <v>10300.97141121204</v>
      </c>
      <c r="J1349" s="23">
        <f t="shared" si="422"/>
        <v>106110012.01460777</v>
      </c>
      <c r="K1349" s="23">
        <f t="shared" si="423"/>
        <v>2439.2872460879998</v>
      </c>
      <c r="L1349" s="23">
        <f t="shared" si="424"/>
        <v>22925.073532984079</v>
      </c>
      <c r="N1349">
        <v>202212</v>
      </c>
      <c r="O1349" s="20" t="s">
        <v>29</v>
      </c>
      <c r="P1349" s="20" t="s">
        <v>5425</v>
      </c>
      <c r="Q1349">
        <v>37350.58</v>
      </c>
      <c r="R1349" s="21">
        <v>0.71</v>
      </c>
      <c r="S1349">
        <v>965.28</v>
      </c>
      <c r="T1349" s="21">
        <v>0.04</v>
      </c>
      <c r="U1349" s="11">
        <f t="shared" si="425"/>
        <v>1060.756472</v>
      </c>
      <c r="V1349" s="23">
        <f t="shared" si="426"/>
        <v>5196.624195509743</v>
      </c>
      <c r="W1349" s="23">
        <f t="shared" si="427"/>
        <v>27004903.029357284</v>
      </c>
      <c r="X1349" s="23">
        <f t="shared" si="428"/>
        <v>1113.7942956000002</v>
      </c>
      <c r="Y1349" s="23">
        <f t="shared" si="429"/>
        <v>11454.004863019487</v>
      </c>
      <c r="AA1349">
        <v>202212</v>
      </c>
      <c r="AB1349" s="20" t="s">
        <v>31</v>
      </c>
      <c r="AC1349" s="20" t="s">
        <v>5426</v>
      </c>
      <c r="AD1349">
        <v>141265.78</v>
      </c>
      <c r="AE1349" s="21">
        <v>0.72</v>
      </c>
      <c r="AF1349">
        <v>428.20479999999998</v>
      </c>
      <c r="AG1349" s="22">
        <v>4.1999999999999997E-3</v>
      </c>
      <c r="AH1349" s="11">
        <f t="shared" si="430"/>
        <v>427.18771871999991</v>
      </c>
      <c r="AI1349" s="23">
        <f t="shared" si="431"/>
        <v>6577.7925767527668</v>
      </c>
      <c r="AJ1349" s="23">
        <f t="shared" si="432"/>
        <v>43267355.182783805</v>
      </c>
      <c r="AK1349" s="23">
        <f t="shared" si="433"/>
        <v>448.54710465599993</v>
      </c>
      <c r="AL1349" s="23">
        <f t="shared" si="434"/>
        <v>13582.772872225534</v>
      </c>
      <c r="AN1349">
        <v>202212</v>
      </c>
      <c r="AO1349" s="20" t="s">
        <v>33</v>
      </c>
      <c r="AP1349" s="20" t="s">
        <v>5427</v>
      </c>
      <c r="AQ1349">
        <v>3505.62</v>
      </c>
      <c r="AR1349" s="21">
        <v>0.86</v>
      </c>
      <c r="AS1349">
        <v>177.27</v>
      </c>
      <c r="AT1349">
        <v>5.8799999999999998E-2</v>
      </c>
      <c r="AU1349" s="11">
        <f t="shared" si="435"/>
        <v>177.27219216</v>
      </c>
      <c r="AV1349" s="23">
        <f t="shared" si="436"/>
        <v>709.23949428069477</v>
      </c>
      <c r="AW1349" s="23">
        <f t="shared" si="437"/>
        <v>503020.66024753568</v>
      </c>
      <c r="AX1349" s="23">
        <f t="shared" si="438"/>
        <v>186.13580176800002</v>
      </c>
      <c r="AY1349" s="23">
        <f t="shared" si="439"/>
        <v>1595.7511807213896</v>
      </c>
      <c r="AZ1349" s="23"/>
      <c r="BA1349" s="23"/>
    </row>
    <row r="1350" spans="1:53">
      <c r="A1350">
        <v>202212</v>
      </c>
      <c r="B1350" s="20" t="s">
        <v>27</v>
      </c>
      <c r="C1350" s="20" t="s">
        <v>5428</v>
      </c>
      <c r="D1350">
        <v>83932</v>
      </c>
      <c r="E1350" s="21">
        <v>0.68</v>
      </c>
      <c r="F1350">
        <v>2764.33</v>
      </c>
      <c r="G1350" s="22">
        <v>4.8399999999999999E-2</v>
      </c>
      <c r="H1350" s="11">
        <f t="shared" si="420"/>
        <v>2762.3699839999999</v>
      </c>
      <c r="I1350" s="23">
        <f t="shared" si="421"/>
        <v>12248.598024652278</v>
      </c>
      <c r="J1350" s="23">
        <f t="shared" si="422"/>
        <v>150028153.56951568</v>
      </c>
      <c r="K1350" s="23">
        <f t="shared" si="423"/>
        <v>2900.4884832000002</v>
      </c>
      <c r="L1350" s="23">
        <f t="shared" si="424"/>
        <v>27259.566033304556</v>
      </c>
      <c r="N1350">
        <v>202212</v>
      </c>
      <c r="O1350" s="20" t="s">
        <v>29</v>
      </c>
      <c r="P1350" s="20" t="s">
        <v>5429</v>
      </c>
      <c r="Q1350">
        <v>74282.600000000006</v>
      </c>
      <c r="R1350" s="21">
        <v>0.71</v>
      </c>
      <c r="S1350">
        <v>1919.75</v>
      </c>
      <c r="T1350" s="21">
        <v>0.04</v>
      </c>
      <c r="U1350" s="11">
        <f t="shared" si="425"/>
        <v>2109.6258400000002</v>
      </c>
      <c r="V1350" s="23">
        <f t="shared" si="426"/>
        <v>10335.013712380691</v>
      </c>
      <c r="W1350" s="23">
        <f t="shared" si="427"/>
        <v>106812508.4350969</v>
      </c>
      <c r="X1350" s="23">
        <f t="shared" si="428"/>
        <v>2215.1071320000001</v>
      </c>
      <c r="Y1350" s="23">
        <f t="shared" si="429"/>
        <v>22779.653264761382</v>
      </c>
      <c r="AA1350">
        <v>202212</v>
      </c>
      <c r="AB1350" s="20" t="s">
        <v>31</v>
      </c>
      <c r="AC1350" s="20" t="s">
        <v>5430</v>
      </c>
      <c r="AD1350">
        <v>205406.13</v>
      </c>
      <c r="AE1350" s="21">
        <v>0.72</v>
      </c>
      <c r="AF1350">
        <v>622.62710000000004</v>
      </c>
      <c r="AG1350" s="22">
        <v>4.1999999999999997E-3</v>
      </c>
      <c r="AH1350" s="11">
        <f t="shared" si="430"/>
        <v>621.14813712</v>
      </c>
      <c r="AI1350" s="23">
        <f t="shared" si="431"/>
        <v>9564.3751595999674</v>
      </c>
      <c r="AJ1350" s="23">
        <f t="shared" si="432"/>
        <v>91477272.193572909</v>
      </c>
      <c r="AK1350" s="23">
        <f t="shared" si="433"/>
        <v>652.20554397600006</v>
      </c>
      <c r="AL1350" s="23">
        <f t="shared" si="434"/>
        <v>19749.898456319934</v>
      </c>
      <c r="AN1350">
        <v>202212</v>
      </c>
      <c r="AO1350" s="20" t="s">
        <v>33</v>
      </c>
      <c r="AP1350" s="20" t="s">
        <v>5431</v>
      </c>
      <c r="AQ1350">
        <v>1218.56</v>
      </c>
      <c r="AR1350" s="21">
        <v>0.86</v>
      </c>
      <c r="AS1350">
        <v>7.86</v>
      </c>
      <c r="AT1350">
        <v>7.4999999999999997E-3</v>
      </c>
      <c r="AU1350" s="11">
        <f t="shared" si="435"/>
        <v>7.8597119999999983</v>
      </c>
      <c r="AV1350" s="23">
        <f t="shared" si="436"/>
        <v>90.415160732790028</v>
      </c>
      <c r="AW1350" s="23">
        <f t="shared" si="437"/>
        <v>8174.9012903362554</v>
      </c>
      <c r="AX1350" s="23">
        <f t="shared" si="438"/>
        <v>8.2526975999999976</v>
      </c>
      <c r="AY1350" s="23">
        <f t="shared" si="439"/>
        <v>188.69003346558006</v>
      </c>
      <c r="AZ1350" s="23"/>
      <c r="BA1350" s="23"/>
    </row>
    <row r="1351" spans="1:53">
      <c r="A1351">
        <v>202212</v>
      </c>
      <c r="B1351" s="20" t="s">
        <v>27</v>
      </c>
      <c r="C1351" s="20" t="s">
        <v>5432</v>
      </c>
      <c r="D1351">
        <v>82887.06</v>
      </c>
      <c r="E1351" s="21">
        <v>0.68</v>
      </c>
      <c r="F1351">
        <v>2729.91</v>
      </c>
      <c r="G1351" s="22">
        <v>4.8399999999999999E-2</v>
      </c>
      <c r="H1351" s="11">
        <f t="shared" si="420"/>
        <v>2727.9789187200004</v>
      </c>
      <c r="I1351" s="23">
        <f t="shared" si="421"/>
        <v>12096.104934771422</v>
      </c>
      <c r="J1351" s="23">
        <f t="shared" si="422"/>
        <v>146315754.59300154</v>
      </c>
      <c r="K1351" s="23">
        <f t="shared" si="423"/>
        <v>2864.3778646560004</v>
      </c>
      <c r="L1351" s="23">
        <f t="shared" si="424"/>
        <v>26920.188788262843</v>
      </c>
      <c r="N1351">
        <v>202212</v>
      </c>
      <c r="O1351" s="20" t="s">
        <v>29</v>
      </c>
      <c r="P1351" s="20" t="s">
        <v>5433</v>
      </c>
      <c r="Q1351">
        <v>60879</v>
      </c>
      <c r="R1351" s="21">
        <v>0.71</v>
      </c>
      <c r="S1351">
        <v>1573.35</v>
      </c>
      <c r="T1351" s="21">
        <v>0.04</v>
      </c>
      <c r="U1351" s="11">
        <f t="shared" si="425"/>
        <v>1728.9635999999998</v>
      </c>
      <c r="V1351" s="23">
        <f t="shared" si="426"/>
        <v>8470.1572076909542</v>
      </c>
      <c r="W1351" s="23">
        <f t="shared" si="427"/>
        <v>71743563.122999027</v>
      </c>
      <c r="X1351" s="23">
        <f t="shared" si="428"/>
        <v>1815.4117799999999</v>
      </c>
      <c r="Y1351" s="23">
        <f t="shared" si="429"/>
        <v>18669.278015381908</v>
      </c>
      <c r="AA1351">
        <v>202212</v>
      </c>
      <c r="AB1351" s="20" t="s">
        <v>31</v>
      </c>
      <c r="AC1351" s="20" t="s">
        <v>5434</v>
      </c>
      <c r="AD1351">
        <v>154187.73000000001</v>
      </c>
      <c r="AE1351" s="21">
        <v>0.72</v>
      </c>
      <c r="AF1351">
        <v>467.37380000000002</v>
      </c>
      <c r="AG1351" s="22">
        <v>4.1999999999999997E-3</v>
      </c>
      <c r="AH1351" s="11">
        <f t="shared" si="430"/>
        <v>466.26369552</v>
      </c>
      <c r="AI1351" s="23">
        <f t="shared" si="431"/>
        <v>7179.4804503989571</v>
      </c>
      <c r="AJ1351" s="23">
        <f t="shared" si="432"/>
        <v>51544939.537660815</v>
      </c>
      <c r="AK1351" s="23">
        <f t="shared" si="433"/>
        <v>489.57688029600001</v>
      </c>
      <c r="AL1351" s="23">
        <f t="shared" si="434"/>
        <v>14825.224596317914</v>
      </c>
      <c r="AN1351">
        <v>202212</v>
      </c>
      <c r="AO1351" s="20" t="s">
        <v>33</v>
      </c>
      <c r="AP1351" s="20" t="s">
        <v>5435</v>
      </c>
      <c r="AQ1351">
        <v>4154.92</v>
      </c>
      <c r="AR1351" s="21">
        <v>0.86</v>
      </c>
      <c r="AS1351">
        <v>154.36000000000001</v>
      </c>
      <c r="AT1351">
        <v>4.3200000000000002E-2</v>
      </c>
      <c r="AU1351" s="11">
        <f t="shared" si="435"/>
        <v>154.36358784000001</v>
      </c>
      <c r="AV1351" s="23">
        <f t="shared" si="436"/>
        <v>726.46312429674731</v>
      </c>
      <c r="AW1351" s="23">
        <f t="shared" si="437"/>
        <v>527748.67096299131</v>
      </c>
      <c r="AX1351" s="23">
        <f t="shared" si="438"/>
        <v>162.081767232</v>
      </c>
      <c r="AY1351" s="23">
        <f t="shared" si="439"/>
        <v>1607.2898364334947</v>
      </c>
      <c r="AZ1351" s="23"/>
      <c r="BA1351" s="23"/>
    </row>
    <row r="1352" spans="1:53">
      <c r="A1352">
        <v>202212</v>
      </c>
      <c r="B1352" s="20" t="s">
        <v>27</v>
      </c>
      <c r="C1352" s="20" t="s">
        <v>5436</v>
      </c>
      <c r="D1352">
        <v>63934.69</v>
      </c>
      <c r="E1352" s="21">
        <v>0.68</v>
      </c>
      <c r="F1352">
        <v>2105.71</v>
      </c>
      <c r="G1352" s="22">
        <v>4.8399999999999999E-2</v>
      </c>
      <c r="H1352" s="11">
        <f t="shared" si="420"/>
        <v>2104.21851728</v>
      </c>
      <c r="I1352" s="23">
        <f t="shared" si="421"/>
        <v>9330.2949726058687</v>
      </c>
      <c r="J1352" s="23">
        <f t="shared" si="422"/>
        <v>87054404.275834352</v>
      </c>
      <c r="K1352" s="23">
        <f t="shared" si="423"/>
        <v>2209.4294431440003</v>
      </c>
      <c r="L1352" s="23">
        <f t="shared" si="424"/>
        <v>20764.808462491739</v>
      </c>
      <c r="N1352">
        <v>202212</v>
      </c>
      <c r="O1352" s="20" t="s">
        <v>29</v>
      </c>
      <c r="P1352" s="20" t="s">
        <v>5437</v>
      </c>
      <c r="Q1352">
        <v>45559.96</v>
      </c>
      <c r="R1352" s="21">
        <v>0.71</v>
      </c>
      <c r="S1352">
        <v>1177.45</v>
      </c>
      <c r="T1352" s="21">
        <v>0.04</v>
      </c>
      <c r="U1352" s="11">
        <f t="shared" si="425"/>
        <v>1293.9028639999999</v>
      </c>
      <c r="V1352" s="23">
        <f t="shared" si="426"/>
        <v>6338.8035870515541</v>
      </c>
      <c r="W1352" s="23">
        <f t="shared" si="427"/>
        <v>40180430.915217653</v>
      </c>
      <c r="X1352" s="23">
        <f t="shared" si="428"/>
        <v>1358.5980072</v>
      </c>
      <c r="Y1352" s="23">
        <f t="shared" si="429"/>
        <v>13971.510038103108</v>
      </c>
      <c r="AA1352">
        <v>202212</v>
      </c>
      <c r="AB1352" s="20" t="s">
        <v>31</v>
      </c>
      <c r="AC1352" s="20" t="s">
        <v>5438</v>
      </c>
      <c r="AD1352">
        <v>223961.3</v>
      </c>
      <c r="AE1352" s="21">
        <v>0.72</v>
      </c>
      <c r="AF1352">
        <v>678.87149999999997</v>
      </c>
      <c r="AG1352" s="22">
        <v>4.1999999999999997E-3</v>
      </c>
      <c r="AH1352" s="11">
        <f t="shared" si="430"/>
        <v>677.25897119999991</v>
      </c>
      <c r="AI1352" s="23">
        <f t="shared" si="431"/>
        <v>10428.364014412404</v>
      </c>
      <c r="AJ1352" s="23">
        <f t="shared" si="432"/>
        <v>108750776.01709159</v>
      </c>
      <c r="AK1352" s="23">
        <f t="shared" si="433"/>
        <v>711.12191975999997</v>
      </c>
      <c r="AL1352" s="23">
        <f t="shared" si="434"/>
        <v>21533.987000024808</v>
      </c>
      <c r="AN1352">
        <v>202212</v>
      </c>
      <c r="AO1352" s="20" t="s">
        <v>33</v>
      </c>
      <c r="AP1352" s="20" t="s">
        <v>5439</v>
      </c>
      <c r="AQ1352">
        <v>1498.68</v>
      </c>
      <c r="AR1352" s="21">
        <v>0.86</v>
      </c>
      <c r="AS1352">
        <v>52.07</v>
      </c>
      <c r="AT1352">
        <v>4.0399999999999998E-2</v>
      </c>
      <c r="AU1352" s="11">
        <f t="shared" si="435"/>
        <v>52.070137920000001</v>
      </c>
      <c r="AV1352" s="23">
        <f t="shared" si="436"/>
        <v>253.77168603535225</v>
      </c>
      <c r="AW1352" s="23">
        <f t="shared" si="437"/>
        <v>64400.068633225397</v>
      </c>
      <c r="AX1352" s="23">
        <f t="shared" si="438"/>
        <v>54.673644815999999</v>
      </c>
      <c r="AY1352" s="23">
        <f t="shared" si="439"/>
        <v>559.61350999070453</v>
      </c>
      <c r="AZ1352" s="23"/>
      <c r="BA1352" s="23"/>
    </row>
    <row r="1353" spans="1:53">
      <c r="A1353">
        <v>202212</v>
      </c>
      <c r="B1353" s="20" t="s">
        <v>27</v>
      </c>
      <c r="C1353" s="20" t="s">
        <v>5440</v>
      </c>
      <c r="D1353">
        <v>159463.43</v>
      </c>
      <c r="E1353" s="21">
        <v>0.68</v>
      </c>
      <c r="F1353">
        <v>5251.98</v>
      </c>
      <c r="G1353" s="22">
        <v>4.8399999999999999E-2</v>
      </c>
      <c r="H1353" s="11">
        <f t="shared" si="420"/>
        <v>5248.2604081600002</v>
      </c>
      <c r="I1353" s="23">
        <f t="shared" si="421"/>
        <v>23271.260707504607</v>
      </c>
      <c r="J1353" s="23">
        <f t="shared" si="422"/>
        <v>541551574.91664779</v>
      </c>
      <c r="K1353" s="23">
        <f t="shared" si="423"/>
        <v>5510.6734285680004</v>
      </c>
      <c r="L1353" s="23">
        <f t="shared" si="424"/>
        <v>51790.781823169214</v>
      </c>
      <c r="N1353">
        <v>202212</v>
      </c>
      <c r="O1353" s="20" t="s">
        <v>29</v>
      </c>
      <c r="P1353" s="20" t="s">
        <v>5441</v>
      </c>
      <c r="Q1353">
        <v>95538.85</v>
      </c>
      <c r="R1353" s="21">
        <v>0.71</v>
      </c>
      <c r="S1353">
        <v>2469.1</v>
      </c>
      <c r="T1353" s="21">
        <v>0.04</v>
      </c>
      <c r="U1353" s="11">
        <f t="shared" si="425"/>
        <v>2713.3033400000004</v>
      </c>
      <c r="V1353" s="23">
        <f t="shared" si="426"/>
        <v>13292.417400778677</v>
      </c>
      <c r="W1353" s="23">
        <f t="shared" si="427"/>
        <v>176688360.35652375</v>
      </c>
      <c r="X1353" s="23">
        <f t="shared" si="428"/>
        <v>2848.9685070000005</v>
      </c>
      <c r="Y1353" s="23">
        <f t="shared" si="429"/>
        <v>29298.138141557356</v>
      </c>
      <c r="AA1353">
        <v>202212</v>
      </c>
      <c r="AB1353" s="20" t="s">
        <v>31</v>
      </c>
      <c r="AC1353" s="20" t="s">
        <v>5442</v>
      </c>
      <c r="AD1353">
        <v>191407.88</v>
      </c>
      <c r="AE1353" s="21">
        <v>0.72</v>
      </c>
      <c r="AF1353">
        <v>580.19560000000001</v>
      </c>
      <c r="AG1353" s="22">
        <v>4.1999999999999997E-3</v>
      </c>
      <c r="AH1353" s="11">
        <f t="shared" si="430"/>
        <v>578.81742912000004</v>
      </c>
      <c r="AI1353" s="23">
        <f t="shared" si="431"/>
        <v>8912.5712695316906</v>
      </c>
      <c r="AJ1353" s="23">
        <f t="shared" si="432"/>
        <v>79433926.634481728</v>
      </c>
      <c r="AK1353" s="23">
        <f t="shared" si="433"/>
        <v>607.75830057600012</v>
      </c>
      <c r="AL1353" s="23">
        <f t="shared" si="434"/>
        <v>18403.959968183382</v>
      </c>
      <c r="AN1353">
        <v>202212</v>
      </c>
      <c r="AO1353" s="20" t="s">
        <v>33</v>
      </c>
      <c r="AP1353" s="20" t="s">
        <v>5443</v>
      </c>
      <c r="AQ1353">
        <v>1653.03</v>
      </c>
      <c r="AR1353" s="21">
        <v>0.86</v>
      </c>
      <c r="AS1353">
        <v>42.93</v>
      </c>
      <c r="AT1353">
        <v>3.0200000000000001E-2</v>
      </c>
      <c r="AU1353" s="11">
        <f t="shared" si="435"/>
        <v>42.932495160000002</v>
      </c>
      <c r="AV1353" s="23">
        <f t="shared" si="436"/>
        <v>243.28971410083184</v>
      </c>
      <c r="AW1353" s="23">
        <f t="shared" si="437"/>
        <v>59189.884987264501</v>
      </c>
      <c r="AX1353" s="23">
        <f t="shared" si="438"/>
        <v>45.079119918000004</v>
      </c>
      <c r="AY1353" s="23">
        <f t="shared" si="439"/>
        <v>529.51192336166366</v>
      </c>
      <c r="AZ1353" s="23"/>
      <c r="BA1353" s="23"/>
    </row>
    <row r="1354" spans="1:53">
      <c r="A1354">
        <v>202212</v>
      </c>
      <c r="B1354" s="20" t="s">
        <v>27</v>
      </c>
      <c r="C1354" s="20" t="s">
        <v>5444</v>
      </c>
      <c r="D1354">
        <v>24106.240000000002</v>
      </c>
      <c r="E1354" s="21">
        <v>0.68</v>
      </c>
      <c r="F1354">
        <v>793.95</v>
      </c>
      <c r="G1354" s="22">
        <v>4.8399999999999999E-2</v>
      </c>
      <c r="H1354" s="11">
        <f t="shared" si="420"/>
        <v>793.38457088000007</v>
      </c>
      <c r="I1354" s="23">
        <f t="shared" si="421"/>
        <v>3517.9388510436274</v>
      </c>
      <c r="J1354" s="23">
        <f t="shared" si="422"/>
        <v>12375893.759682158</v>
      </c>
      <c r="K1354" s="23">
        <f t="shared" si="423"/>
        <v>833.05379942400009</v>
      </c>
      <c r="L1354" s="23">
        <f t="shared" si="424"/>
        <v>7829.2622729672548</v>
      </c>
      <c r="N1354">
        <v>202212</v>
      </c>
      <c r="O1354" s="20" t="s">
        <v>29</v>
      </c>
      <c r="P1354" s="20" t="s">
        <v>5445</v>
      </c>
      <c r="Q1354">
        <v>48162.58</v>
      </c>
      <c r="R1354" s="21">
        <v>0.71</v>
      </c>
      <c r="S1354">
        <v>1244.71</v>
      </c>
      <c r="T1354" s="21">
        <v>0.04</v>
      </c>
      <c r="U1354" s="11">
        <f t="shared" si="425"/>
        <v>1367.817272</v>
      </c>
      <c r="V1354" s="23">
        <f t="shared" si="426"/>
        <v>6700.9087555313354</v>
      </c>
      <c r="W1354" s="23">
        <f t="shared" si="427"/>
        <v>44902178.149956509</v>
      </c>
      <c r="X1354" s="23">
        <f t="shared" si="428"/>
        <v>1436.2081356000001</v>
      </c>
      <c r="Y1354" s="23">
        <f t="shared" si="429"/>
        <v>14769.634783062671</v>
      </c>
      <c r="AA1354">
        <v>202212</v>
      </c>
      <c r="AB1354" s="20" t="s">
        <v>31</v>
      </c>
      <c r="AC1354" s="20" t="s">
        <v>5446</v>
      </c>
      <c r="AD1354">
        <v>166822.03</v>
      </c>
      <c r="AE1354" s="21">
        <v>0.72</v>
      </c>
      <c r="AF1354">
        <v>505.67090000000002</v>
      </c>
      <c r="AG1354" s="22">
        <v>4.1999999999999997E-3</v>
      </c>
      <c r="AH1354" s="11">
        <f t="shared" si="430"/>
        <v>504.46981871999992</v>
      </c>
      <c r="AI1354" s="23">
        <f t="shared" si="431"/>
        <v>7767.7744077357402</v>
      </c>
      <c r="AJ1354" s="23">
        <f t="shared" si="432"/>
        <v>60338319.249474332</v>
      </c>
      <c r="AK1354" s="23">
        <f t="shared" si="433"/>
        <v>529.69330965599988</v>
      </c>
      <c r="AL1354" s="23">
        <f t="shared" si="434"/>
        <v>16040.01863419148</v>
      </c>
      <c r="AN1354">
        <v>202212</v>
      </c>
      <c r="AO1354" s="20" t="s">
        <v>33</v>
      </c>
      <c r="AP1354" s="20" t="s">
        <v>5447</v>
      </c>
      <c r="AQ1354">
        <v>2736.76</v>
      </c>
      <c r="AR1354" s="21">
        <v>0.86</v>
      </c>
      <c r="AS1354">
        <v>222.65</v>
      </c>
      <c r="AT1354">
        <v>9.4600000000000004E-2</v>
      </c>
      <c r="AU1354" s="11">
        <f t="shared" si="435"/>
        <v>222.65184656000002</v>
      </c>
      <c r="AV1354" s="23">
        <f t="shared" si="436"/>
        <v>688.81243408648743</v>
      </c>
      <c r="AW1354" s="23">
        <f t="shared" si="437"/>
        <v>474462.56935215159</v>
      </c>
      <c r="AX1354" s="23">
        <f t="shared" si="438"/>
        <v>233.78443888800004</v>
      </c>
      <c r="AY1354" s="23">
        <f t="shared" si="439"/>
        <v>1600.2767147329748</v>
      </c>
      <c r="AZ1354" s="23"/>
      <c r="BA1354" s="23"/>
    </row>
    <row r="1355" spans="1:53">
      <c r="A1355">
        <v>202212</v>
      </c>
      <c r="B1355" s="20" t="s">
        <v>27</v>
      </c>
      <c r="C1355" s="20" t="s">
        <v>5448</v>
      </c>
      <c r="D1355">
        <v>66689.95</v>
      </c>
      <c r="E1355" s="21">
        <v>0.68</v>
      </c>
      <c r="F1355">
        <v>2196.46</v>
      </c>
      <c r="G1355" s="22">
        <v>4.8399999999999999E-2</v>
      </c>
      <c r="H1355" s="11">
        <f t="shared" si="420"/>
        <v>2194.8996344000002</v>
      </c>
      <c r="I1355" s="23">
        <f t="shared" si="421"/>
        <v>9732.3832368364783</v>
      </c>
      <c r="J1355" s="23">
        <f t="shared" si="422"/>
        <v>94719283.468655691</v>
      </c>
      <c r="K1355" s="23">
        <f t="shared" si="423"/>
        <v>2304.6446161200001</v>
      </c>
      <c r="L1355" s="23">
        <f t="shared" si="424"/>
        <v>21659.666108072957</v>
      </c>
      <c r="N1355">
        <v>202212</v>
      </c>
      <c r="O1355" s="20" t="s">
        <v>29</v>
      </c>
      <c r="P1355" s="20" t="s">
        <v>5449</v>
      </c>
      <c r="Q1355">
        <v>80634.53</v>
      </c>
      <c r="R1355" s="21">
        <v>0.71</v>
      </c>
      <c r="S1355">
        <v>2083.91</v>
      </c>
      <c r="T1355" s="21">
        <v>0.04</v>
      </c>
      <c r="U1355" s="11">
        <f t="shared" si="425"/>
        <v>2290.0206519999997</v>
      </c>
      <c r="V1355" s="23">
        <f t="shared" si="426"/>
        <v>11218.764195671291</v>
      </c>
      <c r="W1355" s="23">
        <f t="shared" si="427"/>
        <v>125860670.07807609</v>
      </c>
      <c r="X1355" s="23">
        <f t="shared" si="428"/>
        <v>2404.5216845999998</v>
      </c>
      <c r="Y1355" s="23">
        <f t="shared" si="429"/>
        <v>24727.54904334258</v>
      </c>
      <c r="AA1355">
        <v>202212</v>
      </c>
      <c r="AB1355" s="20" t="s">
        <v>31</v>
      </c>
      <c r="AC1355" s="20" t="s">
        <v>5450</v>
      </c>
      <c r="AD1355">
        <v>198801.08</v>
      </c>
      <c r="AE1355" s="21">
        <v>0.72</v>
      </c>
      <c r="AF1355">
        <v>602.60580000000004</v>
      </c>
      <c r="AG1355" s="22">
        <v>4.1999999999999997E-3</v>
      </c>
      <c r="AH1355" s="11">
        <f t="shared" si="430"/>
        <v>601.17446591999988</v>
      </c>
      <c r="AI1355" s="23">
        <f t="shared" si="431"/>
        <v>9256.8226238118878</v>
      </c>
      <c r="AJ1355" s="23">
        <f t="shared" si="432"/>
        <v>85688765.088715598</v>
      </c>
      <c r="AK1355" s="23">
        <f t="shared" si="433"/>
        <v>631.23318921599991</v>
      </c>
      <c r="AL1355" s="23">
        <f t="shared" si="434"/>
        <v>19114.819713543777</v>
      </c>
      <c r="AN1355">
        <v>202212</v>
      </c>
      <c r="AO1355" s="20" t="s">
        <v>33</v>
      </c>
      <c r="AP1355" s="20" t="s">
        <v>5451</v>
      </c>
      <c r="AQ1355">
        <v>1071.98</v>
      </c>
      <c r="AR1355" s="21">
        <v>0.86</v>
      </c>
      <c r="AS1355">
        <v>37.89</v>
      </c>
      <c r="AT1355">
        <v>4.1100000000000005E-2</v>
      </c>
      <c r="AU1355" s="11">
        <f t="shared" si="435"/>
        <v>37.890205080000001</v>
      </c>
      <c r="AV1355" s="23">
        <f t="shared" si="436"/>
        <v>183.01753608553952</v>
      </c>
      <c r="AW1355" s="23">
        <f t="shared" si="437"/>
        <v>33495.418514821758</v>
      </c>
      <c r="AX1355" s="23">
        <f t="shared" si="438"/>
        <v>39.784715334000005</v>
      </c>
      <c r="AY1355" s="23">
        <f t="shared" si="439"/>
        <v>403.92527725107902</v>
      </c>
      <c r="AZ1355" s="23"/>
      <c r="BA1355" s="23"/>
    </row>
    <row r="1356" spans="1:53">
      <c r="A1356">
        <v>202212</v>
      </c>
      <c r="B1356" s="20" t="s">
        <v>27</v>
      </c>
      <c r="C1356" s="20" t="s">
        <v>5452</v>
      </c>
      <c r="D1356">
        <v>20262.37</v>
      </c>
      <c r="E1356" s="21">
        <v>0.68</v>
      </c>
      <c r="F1356">
        <v>667.35</v>
      </c>
      <c r="G1356" s="22">
        <v>4.8399999999999999E-2</v>
      </c>
      <c r="H1356" s="11">
        <f t="shared" si="420"/>
        <v>666.87512143999993</v>
      </c>
      <c r="I1356" s="23">
        <f t="shared" si="421"/>
        <v>2956.9845250532999</v>
      </c>
      <c r="J1356" s="23">
        <f t="shared" si="422"/>
        <v>8743757.4814046901</v>
      </c>
      <c r="K1356" s="23">
        <f t="shared" si="423"/>
        <v>700.21887751199995</v>
      </c>
      <c r="L1356" s="23">
        <f t="shared" si="424"/>
        <v>6580.8441715465997</v>
      </c>
      <c r="N1356">
        <v>202212</v>
      </c>
      <c r="O1356" s="20" t="s">
        <v>29</v>
      </c>
      <c r="P1356" s="20" t="s">
        <v>5453</v>
      </c>
      <c r="Q1356">
        <v>46309.82</v>
      </c>
      <c r="R1356" s="21">
        <v>0.71</v>
      </c>
      <c r="S1356">
        <v>1196.83</v>
      </c>
      <c r="T1356" s="21">
        <v>0.04</v>
      </c>
      <c r="U1356" s="11">
        <f t="shared" si="425"/>
        <v>1315.1988879999999</v>
      </c>
      <c r="V1356" s="23">
        <f t="shared" si="426"/>
        <v>6443.1323717516825</v>
      </c>
      <c r="W1356" s="23">
        <f t="shared" si="427"/>
        <v>41513954.759914458</v>
      </c>
      <c r="X1356" s="23">
        <f t="shared" si="428"/>
        <v>1380.9588323999999</v>
      </c>
      <c r="Y1356" s="23">
        <f t="shared" si="429"/>
        <v>14201.463631503364</v>
      </c>
      <c r="AA1356">
        <v>202212</v>
      </c>
      <c r="AB1356" s="20" t="s">
        <v>31</v>
      </c>
      <c r="AC1356" s="20" t="s">
        <v>5454</v>
      </c>
      <c r="AD1356">
        <v>142986.73000000001</v>
      </c>
      <c r="AE1356" s="21">
        <v>0.72</v>
      </c>
      <c r="AF1356">
        <v>433.42140000000001</v>
      </c>
      <c r="AG1356" s="22">
        <v>4.1999999999999997E-3</v>
      </c>
      <c r="AH1356" s="11">
        <f t="shared" si="430"/>
        <v>432.39187152</v>
      </c>
      <c r="AI1356" s="23">
        <f t="shared" si="431"/>
        <v>6657.9255865656378</v>
      </c>
      <c r="AJ1356" s="23">
        <f t="shared" si="432"/>
        <v>44327973.116245389</v>
      </c>
      <c r="AK1356" s="23">
        <f t="shared" si="433"/>
        <v>454.01146509599999</v>
      </c>
      <c r="AL1356" s="23">
        <f t="shared" si="434"/>
        <v>13748.243044651275</v>
      </c>
      <c r="AN1356">
        <v>202212</v>
      </c>
      <c r="AO1356" s="20" t="s">
        <v>33</v>
      </c>
      <c r="AP1356" s="20" t="s">
        <v>5455</v>
      </c>
      <c r="AQ1356">
        <v>113.1</v>
      </c>
      <c r="AR1356" s="21">
        <v>0.86</v>
      </c>
      <c r="AS1356">
        <v>4.3600000000000003</v>
      </c>
      <c r="AT1356">
        <v>4.4800000000000006E-2</v>
      </c>
      <c r="AU1356" s="11">
        <f t="shared" si="435"/>
        <v>4.3575168</v>
      </c>
      <c r="AV1356" s="23">
        <f t="shared" si="436"/>
        <v>20.120891541045538</v>
      </c>
      <c r="AW1356" s="23">
        <f t="shared" si="437"/>
        <v>404.85027640651788</v>
      </c>
      <c r="AX1356" s="23">
        <f t="shared" si="438"/>
        <v>4.5753926400000005</v>
      </c>
      <c r="AY1356" s="23">
        <f t="shared" si="439"/>
        <v>44.599299882091074</v>
      </c>
      <c r="AZ1356" s="23"/>
      <c r="BA1356" s="23"/>
    </row>
    <row r="1357" spans="1:53">
      <c r="A1357">
        <v>202212</v>
      </c>
      <c r="B1357" s="20" t="s">
        <v>27</v>
      </c>
      <c r="C1357" s="20" t="s">
        <v>5456</v>
      </c>
      <c r="D1357">
        <v>100310.09</v>
      </c>
      <c r="E1357" s="21">
        <v>0.68</v>
      </c>
      <c r="F1357">
        <v>3303.75</v>
      </c>
      <c r="G1357" s="22">
        <v>4.8399999999999999E-2</v>
      </c>
      <c r="H1357" s="11">
        <f t="shared" si="420"/>
        <v>3301.4056820799997</v>
      </c>
      <c r="I1357" s="23">
        <f t="shared" si="421"/>
        <v>14638.730999221896</v>
      </c>
      <c r="J1357" s="23">
        <f t="shared" si="422"/>
        <v>214292445.26758009</v>
      </c>
      <c r="K1357" s="23">
        <f t="shared" si="423"/>
        <v>3466.4759661839998</v>
      </c>
      <c r="L1357" s="23">
        <f t="shared" si="424"/>
        <v>32578.867680523792</v>
      </c>
      <c r="N1357">
        <v>202212</v>
      </c>
      <c r="O1357" s="20" t="s">
        <v>29</v>
      </c>
      <c r="P1357" s="20" t="s">
        <v>5457</v>
      </c>
      <c r="Q1357">
        <v>51059.839999999997</v>
      </c>
      <c r="R1357" s="21">
        <v>0.71</v>
      </c>
      <c r="S1357">
        <v>1319.59</v>
      </c>
      <c r="T1357" s="21">
        <v>0.04</v>
      </c>
      <c r="U1357" s="11">
        <f t="shared" si="425"/>
        <v>1450.0994559999997</v>
      </c>
      <c r="V1357" s="23">
        <f t="shared" si="426"/>
        <v>7104.0074869749315</v>
      </c>
      <c r="W1357" s="23">
        <f t="shared" si="427"/>
        <v>50466922.37499588</v>
      </c>
      <c r="X1357" s="23">
        <f t="shared" si="428"/>
        <v>1522.6044287999998</v>
      </c>
      <c r="Y1357" s="23">
        <f t="shared" si="429"/>
        <v>15658.114429949863</v>
      </c>
      <c r="AA1357">
        <v>202212</v>
      </c>
      <c r="AB1357" s="20" t="s">
        <v>31</v>
      </c>
      <c r="AC1357" s="20" t="s">
        <v>5458</v>
      </c>
      <c r="AD1357">
        <v>157838.82999999999</v>
      </c>
      <c r="AE1357" s="21">
        <v>0.72</v>
      </c>
      <c r="AF1357">
        <v>478.44110000000001</v>
      </c>
      <c r="AG1357" s="22">
        <v>4.1999999999999997E-3</v>
      </c>
      <c r="AH1357" s="11">
        <f t="shared" si="430"/>
        <v>477.30462191999987</v>
      </c>
      <c r="AI1357" s="23">
        <f t="shared" si="431"/>
        <v>7349.4875000678994</v>
      </c>
      <c r="AJ1357" s="23">
        <f t="shared" si="432"/>
        <v>54014966.513654299</v>
      </c>
      <c r="AK1357" s="23">
        <f t="shared" si="433"/>
        <v>501.16985301599988</v>
      </c>
      <c r="AL1357" s="23">
        <f t="shared" si="434"/>
        <v>15176.279622055799</v>
      </c>
      <c r="AN1357">
        <v>202212</v>
      </c>
      <c r="AO1357" s="20" t="s">
        <v>33</v>
      </c>
      <c r="AP1357" s="20" t="s">
        <v>5459</v>
      </c>
      <c r="AQ1357">
        <v>448.59</v>
      </c>
      <c r="AR1357" s="21">
        <v>0.86</v>
      </c>
      <c r="AS1357">
        <v>4.17</v>
      </c>
      <c r="AT1357">
        <v>1.0800000000000001E-2</v>
      </c>
      <c r="AU1357" s="11">
        <f t="shared" si="435"/>
        <v>4.1665039200000002</v>
      </c>
      <c r="AV1357" s="23">
        <f t="shared" si="436"/>
        <v>39.875117046489436</v>
      </c>
      <c r="AW1357" s="23">
        <f t="shared" si="437"/>
        <v>1590.0249594712325</v>
      </c>
      <c r="AX1357" s="23">
        <f t="shared" si="438"/>
        <v>4.3748291160000008</v>
      </c>
      <c r="AY1357" s="23">
        <f t="shared" si="439"/>
        <v>83.916738012978868</v>
      </c>
      <c r="AZ1357" s="23"/>
      <c r="BA1357" s="23"/>
    </row>
    <row r="1358" spans="1:53">
      <c r="A1358">
        <v>202212</v>
      </c>
      <c r="B1358" s="20" t="s">
        <v>27</v>
      </c>
      <c r="C1358" s="20" t="s">
        <v>5460</v>
      </c>
      <c r="D1358">
        <v>58943.839999999997</v>
      </c>
      <c r="E1358" s="21">
        <v>0.68</v>
      </c>
      <c r="F1358">
        <v>1941.34</v>
      </c>
      <c r="G1358" s="22">
        <v>4.8399999999999999E-2</v>
      </c>
      <c r="H1358" s="11">
        <f t="shared" si="420"/>
        <v>1939.95966208</v>
      </c>
      <c r="I1358" s="23">
        <f t="shared" si="421"/>
        <v>8601.9563716987559</v>
      </c>
      <c r="J1358" s="23">
        <f t="shared" si="422"/>
        <v>73993653.420608819</v>
      </c>
      <c r="K1358" s="23">
        <f t="shared" si="423"/>
        <v>2036.9576451840001</v>
      </c>
      <c r="L1358" s="23">
        <f t="shared" si="424"/>
        <v>19143.872405477512</v>
      </c>
      <c r="N1358">
        <v>202212</v>
      </c>
      <c r="O1358" s="20" t="s">
        <v>29</v>
      </c>
      <c r="P1358" s="20" t="s">
        <v>5461</v>
      </c>
      <c r="Q1358">
        <v>46824.37</v>
      </c>
      <c r="R1358" s="21">
        <v>0.71</v>
      </c>
      <c r="S1358">
        <v>1210.1199999999999</v>
      </c>
      <c r="T1358" s="21">
        <v>0.04</v>
      </c>
      <c r="U1358" s="11">
        <f t="shared" si="425"/>
        <v>1329.8121080000001</v>
      </c>
      <c r="V1358" s="23">
        <f t="shared" si="426"/>
        <v>6514.7222367497507</v>
      </c>
      <c r="W1358" s="23">
        <f t="shared" si="427"/>
        <v>42441605.822001673</v>
      </c>
      <c r="X1358" s="23">
        <f t="shared" si="428"/>
        <v>1396.3027134000001</v>
      </c>
      <c r="Y1358" s="23">
        <f t="shared" si="429"/>
        <v>14359.256581499501</v>
      </c>
      <c r="AA1358">
        <v>202212</v>
      </c>
      <c r="AB1358" s="20" t="s">
        <v>31</v>
      </c>
      <c r="AC1358" s="20" t="s">
        <v>5462</v>
      </c>
      <c r="AD1358">
        <v>222875.14</v>
      </c>
      <c r="AE1358" s="21">
        <v>0.72</v>
      </c>
      <c r="AF1358">
        <v>675.57910000000004</v>
      </c>
      <c r="AG1358" s="22">
        <v>4.1999999999999997E-3</v>
      </c>
      <c r="AH1358" s="11">
        <f t="shared" si="430"/>
        <v>673.97442336000006</v>
      </c>
      <c r="AI1358" s="23">
        <f t="shared" si="431"/>
        <v>10377.788884432832</v>
      </c>
      <c r="AJ1358" s="23">
        <f t="shared" si="432"/>
        <v>107698502.12985764</v>
      </c>
      <c r="AK1358" s="23">
        <f t="shared" si="433"/>
        <v>707.67314452800008</v>
      </c>
      <c r="AL1358" s="23">
        <f t="shared" si="434"/>
        <v>21429.552192225663</v>
      </c>
      <c r="AN1358">
        <v>202212</v>
      </c>
      <c r="AO1358" s="20" t="s">
        <v>33</v>
      </c>
      <c r="AP1358" s="20" t="s">
        <v>5463</v>
      </c>
      <c r="AQ1358">
        <v>2246.2199999999998</v>
      </c>
      <c r="AR1358" s="21">
        <v>0.86</v>
      </c>
      <c r="AS1358">
        <v>59.5</v>
      </c>
      <c r="AT1358">
        <v>3.0800000000000001E-2</v>
      </c>
      <c r="AU1358" s="11">
        <f t="shared" si="435"/>
        <v>59.497875359999995</v>
      </c>
      <c r="AV1358" s="23">
        <f t="shared" si="436"/>
        <v>333.75885899257509</v>
      </c>
      <c r="AW1358" s="23">
        <f t="shared" si="437"/>
        <v>111394.97595602562</v>
      </c>
      <c r="AX1358" s="23">
        <f t="shared" si="438"/>
        <v>62.472769127999996</v>
      </c>
      <c r="AY1358" s="23">
        <f t="shared" si="439"/>
        <v>727.01559334515014</v>
      </c>
      <c r="AZ1358" s="23"/>
      <c r="BA1358" s="23"/>
    </row>
    <row r="1359" spans="1:53">
      <c r="A1359">
        <v>202212</v>
      </c>
      <c r="B1359" s="20" t="s">
        <v>27</v>
      </c>
      <c r="C1359" s="20" t="s">
        <v>5464</v>
      </c>
      <c r="D1359">
        <v>12884.63</v>
      </c>
      <c r="E1359" s="21">
        <v>0.68</v>
      </c>
      <c r="F1359">
        <v>424.36</v>
      </c>
      <c r="G1359" s="22">
        <v>4.8399999999999999E-2</v>
      </c>
      <c r="H1359" s="11">
        <f t="shared" si="420"/>
        <v>424.05894255999999</v>
      </c>
      <c r="I1359" s="23">
        <f t="shared" si="421"/>
        <v>1880.3156551300515</v>
      </c>
      <c r="J1359" s="23">
        <f t="shared" si="422"/>
        <v>3535586.9629271547</v>
      </c>
      <c r="K1359" s="23">
        <f t="shared" si="423"/>
        <v>445.261889688</v>
      </c>
      <c r="L1359" s="23">
        <f t="shared" si="424"/>
        <v>4184.6902528201026</v>
      </c>
      <c r="N1359">
        <v>202212</v>
      </c>
      <c r="O1359" s="20" t="s">
        <v>29</v>
      </c>
      <c r="P1359" s="20" t="s">
        <v>5465</v>
      </c>
      <c r="Q1359">
        <v>17584.91</v>
      </c>
      <c r="R1359" s="21">
        <v>0.71</v>
      </c>
      <c r="S1359">
        <v>454.46</v>
      </c>
      <c r="T1359" s="21">
        <v>0.04</v>
      </c>
      <c r="U1359" s="11">
        <f t="shared" si="425"/>
        <v>499.41144399999996</v>
      </c>
      <c r="V1359" s="23">
        <f t="shared" si="426"/>
        <v>2446.6064190130705</v>
      </c>
      <c r="W1359" s="23">
        <f t="shared" si="427"/>
        <v>5985882.96955596</v>
      </c>
      <c r="X1359" s="23">
        <f t="shared" si="428"/>
        <v>524.38201619999995</v>
      </c>
      <c r="Y1359" s="23">
        <f t="shared" si="429"/>
        <v>5392.6242820261414</v>
      </c>
      <c r="AA1359">
        <v>202212</v>
      </c>
      <c r="AB1359" s="20" t="s">
        <v>31</v>
      </c>
      <c r="AC1359" s="20" t="s">
        <v>5466</v>
      </c>
      <c r="AD1359">
        <v>181294.7</v>
      </c>
      <c r="AE1359" s="21">
        <v>0.72</v>
      </c>
      <c r="AF1359">
        <v>549.54049999999995</v>
      </c>
      <c r="AG1359" s="22">
        <v>4.1999999999999997E-3</v>
      </c>
      <c r="AH1359" s="11">
        <f t="shared" si="430"/>
        <v>548.23517279999999</v>
      </c>
      <c r="AI1359" s="23">
        <f t="shared" si="431"/>
        <v>8441.6688306582109</v>
      </c>
      <c r="AJ1359" s="23">
        <f t="shared" si="432"/>
        <v>71261772.646506369</v>
      </c>
      <c r="AK1359" s="23">
        <f t="shared" si="433"/>
        <v>575.64693144</v>
      </c>
      <c r="AL1359" s="23">
        <f t="shared" si="434"/>
        <v>17431.572834116421</v>
      </c>
      <c r="AN1359">
        <v>202212</v>
      </c>
      <c r="AO1359" s="20" t="s">
        <v>33</v>
      </c>
      <c r="AP1359" s="20" t="s">
        <v>5467</v>
      </c>
      <c r="AQ1359">
        <v>3417.32</v>
      </c>
      <c r="AR1359" s="21">
        <v>0.86</v>
      </c>
      <c r="AS1359">
        <v>285.37</v>
      </c>
      <c r="AT1359">
        <v>9.7100000000000006E-2</v>
      </c>
      <c r="AU1359" s="11">
        <f t="shared" si="435"/>
        <v>285.36672392000003</v>
      </c>
      <c r="AV1359" s="23">
        <f t="shared" si="436"/>
        <v>870.18890365677487</v>
      </c>
      <c r="AW1359" s="23">
        <f t="shared" si="437"/>
        <v>757228.72804737976</v>
      </c>
      <c r="AX1359" s="23">
        <f t="shared" si="438"/>
        <v>299.63506011600003</v>
      </c>
      <c r="AY1359" s="23">
        <f t="shared" si="439"/>
        <v>2025.7445312335499</v>
      </c>
      <c r="AZ1359" s="23"/>
      <c r="BA1359" s="23"/>
    </row>
    <row r="1360" spans="1:53">
      <c r="A1360">
        <v>202212</v>
      </c>
      <c r="B1360" s="20" t="s">
        <v>27</v>
      </c>
      <c r="C1360" s="20" t="s">
        <v>5468</v>
      </c>
      <c r="D1360">
        <v>71697.8</v>
      </c>
      <c r="E1360" s="21">
        <v>0.68</v>
      </c>
      <c r="F1360">
        <v>2361.39</v>
      </c>
      <c r="G1360" s="22">
        <v>4.8399999999999999E-2</v>
      </c>
      <c r="H1360" s="11">
        <f t="shared" si="420"/>
        <v>2359.7179936000002</v>
      </c>
      <c r="I1360" s="23">
        <f t="shared" si="421"/>
        <v>10463.202729017708</v>
      </c>
      <c r="J1360" s="23">
        <f t="shared" si="422"/>
        <v>109478611.34852362</v>
      </c>
      <c r="K1360" s="23">
        <f t="shared" si="423"/>
        <v>2477.7038932800006</v>
      </c>
      <c r="L1360" s="23">
        <f t="shared" si="424"/>
        <v>23286.123451635416</v>
      </c>
      <c r="N1360">
        <v>202212</v>
      </c>
      <c r="O1360" s="20" t="s">
        <v>29</v>
      </c>
      <c r="P1360" s="20" t="s">
        <v>5469</v>
      </c>
      <c r="Q1360">
        <v>19147.45</v>
      </c>
      <c r="R1360" s="21">
        <v>0.71</v>
      </c>
      <c r="S1360">
        <v>494.84</v>
      </c>
      <c r="T1360" s="21">
        <v>0.04</v>
      </c>
      <c r="U1360" s="11">
        <f t="shared" si="425"/>
        <v>543.78758000000005</v>
      </c>
      <c r="V1360" s="23">
        <f t="shared" si="426"/>
        <v>2664.0041989257734</v>
      </c>
      <c r="W1360" s="23">
        <f t="shared" si="427"/>
        <v>7096918.3718941519</v>
      </c>
      <c r="X1360" s="23">
        <f t="shared" si="428"/>
        <v>570.97695900000008</v>
      </c>
      <c r="Y1360" s="23">
        <f t="shared" si="429"/>
        <v>5871.7959778515469</v>
      </c>
      <c r="AA1360">
        <v>202212</v>
      </c>
      <c r="AB1360" s="20" t="s">
        <v>31</v>
      </c>
      <c r="AC1360" s="20" t="s">
        <v>5470</v>
      </c>
      <c r="AD1360">
        <v>148828.65</v>
      </c>
      <c r="AE1360" s="21">
        <v>0.72</v>
      </c>
      <c r="AF1360">
        <v>451.12939999999998</v>
      </c>
      <c r="AG1360" s="22">
        <v>4.1999999999999997E-3</v>
      </c>
      <c r="AH1360" s="11">
        <f t="shared" si="430"/>
        <v>450.05783759999997</v>
      </c>
      <c r="AI1360" s="23">
        <f t="shared" si="431"/>
        <v>6929.9443161545259</v>
      </c>
      <c r="AJ1360" s="23">
        <f t="shared" si="432"/>
        <v>48024128.225002423</v>
      </c>
      <c r="AK1360" s="23">
        <f t="shared" si="433"/>
        <v>472.56072947999996</v>
      </c>
      <c r="AL1360" s="23">
        <f t="shared" si="434"/>
        <v>14309.946469909051</v>
      </c>
      <c r="AN1360">
        <v>202212</v>
      </c>
      <c r="AO1360" s="20" t="s">
        <v>33</v>
      </c>
      <c r="AP1360" s="20" t="s">
        <v>5471</v>
      </c>
      <c r="AQ1360">
        <v>174.79</v>
      </c>
      <c r="AR1360" s="21">
        <v>0.86</v>
      </c>
      <c r="AS1360">
        <v>6.82</v>
      </c>
      <c r="AT1360">
        <v>4.5400000000000003E-2</v>
      </c>
      <c r="AU1360" s="11">
        <f t="shared" si="435"/>
        <v>6.8245007600000003</v>
      </c>
      <c r="AV1360" s="23">
        <f t="shared" si="436"/>
        <v>31.293466553252031</v>
      </c>
      <c r="AW1360" s="23">
        <f t="shared" si="437"/>
        <v>979.28104891950352</v>
      </c>
      <c r="AX1360" s="23">
        <f t="shared" si="438"/>
        <v>7.1657257980000004</v>
      </c>
      <c r="AY1360" s="23">
        <f t="shared" si="439"/>
        <v>69.411433866504069</v>
      </c>
      <c r="AZ1360" s="23"/>
      <c r="BA1360" s="23"/>
    </row>
    <row r="1361" spans="1:53">
      <c r="A1361">
        <v>202212</v>
      </c>
      <c r="B1361" s="20" t="s">
        <v>27</v>
      </c>
      <c r="C1361" s="20" t="s">
        <v>5472</v>
      </c>
      <c r="D1361">
        <v>62770.34</v>
      </c>
      <c r="E1361" s="21">
        <v>0.68</v>
      </c>
      <c r="F1361">
        <v>2067.36</v>
      </c>
      <c r="G1361" s="22">
        <v>4.8399999999999999E-2</v>
      </c>
      <c r="H1361" s="11">
        <f t="shared" si="420"/>
        <v>2065.89743008</v>
      </c>
      <c r="I1361" s="23">
        <f t="shared" si="421"/>
        <v>9160.3758105460602</v>
      </c>
      <c r="J1361" s="23">
        <f t="shared" si="422"/>
        <v>83912484.990437388</v>
      </c>
      <c r="K1361" s="23">
        <f t="shared" si="423"/>
        <v>2169.1923015840002</v>
      </c>
      <c r="L1361" s="23">
        <f t="shared" si="424"/>
        <v>20386.64905117212</v>
      </c>
      <c r="N1361">
        <v>202212</v>
      </c>
      <c r="O1361" s="20" t="s">
        <v>29</v>
      </c>
      <c r="P1361" s="20" t="s">
        <v>5473</v>
      </c>
      <c r="Q1361">
        <v>38623.910000000003</v>
      </c>
      <c r="R1361" s="21">
        <v>0.71</v>
      </c>
      <c r="S1361">
        <v>998.19</v>
      </c>
      <c r="T1361" s="21">
        <v>0.04</v>
      </c>
      <c r="U1361" s="11">
        <f t="shared" si="425"/>
        <v>1096.919044</v>
      </c>
      <c r="V1361" s="23">
        <f t="shared" si="426"/>
        <v>5373.7838938830582</v>
      </c>
      <c r="W1361" s="23">
        <f t="shared" si="427"/>
        <v>28877553.338156965</v>
      </c>
      <c r="X1361" s="23">
        <f t="shared" si="428"/>
        <v>1151.7649962</v>
      </c>
      <c r="Y1361" s="23">
        <f t="shared" si="429"/>
        <v>11844.486831766117</v>
      </c>
      <c r="AA1361">
        <v>202212</v>
      </c>
      <c r="AB1361" s="20" t="s">
        <v>31</v>
      </c>
      <c r="AC1361" s="20" t="s">
        <v>5474</v>
      </c>
      <c r="AD1361">
        <v>203073.4</v>
      </c>
      <c r="AE1361" s="21">
        <v>0.72</v>
      </c>
      <c r="AF1361">
        <v>615.55610000000001</v>
      </c>
      <c r="AG1361" s="22">
        <v>4.1999999999999997E-3</v>
      </c>
      <c r="AH1361" s="11">
        <f t="shared" si="430"/>
        <v>614.09396159999994</v>
      </c>
      <c r="AI1361" s="23">
        <f t="shared" si="431"/>
        <v>9455.7556901320713</v>
      </c>
      <c r="AJ1361" s="23">
        <f t="shared" si="432"/>
        <v>89411315.671465039</v>
      </c>
      <c r="AK1361" s="23">
        <f t="shared" si="433"/>
        <v>644.79865968000001</v>
      </c>
      <c r="AL1361" s="23">
        <f t="shared" si="434"/>
        <v>19525.605341864142</v>
      </c>
      <c r="AN1361">
        <v>202212</v>
      </c>
      <c r="AO1361" s="20" t="s">
        <v>33</v>
      </c>
      <c r="AP1361" s="20" t="s">
        <v>5475</v>
      </c>
      <c r="AQ1361">
        <v>3077.01</v>
      </c>
      <c r="AR1361" s="21">
        <v>0.86</v>
      </c>
      <c r="AS1361">
        <v>226.78</v>
      </c>
      <c r="AT1361">
        <v>8.5699999999999998E-2</v>
      </c>
      <c r="AU1361" s="11">
        <f t="shared" si="435"/>
        <v>226.78179102000001</v>
      </c>
      <c r="AV1361" s="23">
        <f t="shared" si="436"/>
        <v>740.73374475455648</v>
      </c>
      <c r="AW1361" s="23">
        <f t="shared" si="437"/>
        <v>548686.48061810841</v>
      </c>
      <c r="AX1361" s="23">
        <f t="shared" si="438"/>
        <v>238.12088057100001</v>
      </c>
      <c r="AY1361" s="23">
        <f t="shared" si="439"/>
        <v>1708.2492805291131</v>
      </c>
      <c r="AZ1361" s="23"/>
      <c r="BA1361" s="23"/>
    </row>
    <row r="1362" spans="1:53">
      <c r="A1362">
        <v>202212</v>
      </c>
      <c r="B1362" s="20" t="s">
        <v>27</v>
      </c>
      <c r="C1362" s="20" t="s">
        <v>5476</v>
      </c>
      <c r="D1362">
        <v>168133.57</v>
      </c>
      <c r="E1362" s="21">
        <v>0.68</v>
      </c>
      <c r="F1362">
        <v>5537.54</v>
      </c>
      <c r="G1362" s="22">
        <v>4.8399999999999999E-2</v>
      </c>
      <c r="H1362" s="11">
        <f t="shared" si="420"/>
        <v>5533.6120558400007</v>
      </c>
      <c r="I1362" s="23">
        <f t="shared" si="421"/>
        <v>24536.535688172997</v>
      </c>
      <c r="J1362" s="23">
        <f t="shared" si="422"/>
        <v>602041583.57698715</v>
      </c>
      <c r="K1362" s="23">
        <f t="shared" si="423"/>
        <v>5810.2926586320009</v>
      </c>
      <c r="L1362" s="23">
        <f t="shared" si="424"/>
        <v>54606.683432185993</v>
      </c>
      <c r="N1362">
        <v>202212</v>
      </c>
      <c r="O1362" s="20" t="s">
        <v>29</v>
      </c>
      <c r="P1362" s="20" t="s">
        <v>5477</v>
      </c>
      <c r="Q1362">
        <v>82410.23</v>
      </c>
      <c r="R1362" s="21">
        <v>0.71</v>
      </c>
      <c r="S1362">
        <v>2129.8000000000002</v>
      </c>
      <c r="T1362" s="21">
        <v>0.04</v>
      </c>
      <c r="U1362" s="11">
        <f t="shared" si="425"/>
        <v>2340.4505319999998</v>
      </c>
      <c r="V1362" s="23">
        <f t="shared" si="426"/>
        <v>11465.819143250861</v>
      </c>
      <c r="W1362" s="23">
        <f t="shared" si="427"/>
        <v>131465008.62573791</v>
      </c>
      <c r="X1362" s="23">
        <f t="shared" si="428"/>
        <v>2457.4730586000001</v>
      </c>
      <c r="Y1362" s="23">
        <f t="shared" si="429"/>
        <v>25272.088818501721</v>
      </c>
      <c r="AA1362">
        <v>202212</v>
      </c>
      <c r="AB1362" s="20" t="s">
        <v>31</v>
      </c>
      <c r="AC1362" s="20" t="s">
        <v>5478</v>
      </c>
      <c r="AD1362">
        <v>133793.70000000001</v>
      </c>
      <c r="AE1362" s="21">
        <v>0.72</v>
      </c>
      <c r="AF1362">
        <v>405.55549999999999</v>
      </c>
      <c r="AG1362" s="22">
        <v>4.1999999999999997E-3</v>
      </c>
      <c r="AH1362" s="11">
        <f t="shared" si="430"/>
        <v>404.59214880000002</v>
      </c>
      <c r="AI1362" s="23">
        <f t="shared" si="431"/>
        <v>6229.8683140126841</v>
      </c>
      <c r="AJ1362" s="23">
        <f t="shared" si="432"/>
        <v>38811259.209939241</v>
      </c>
      <c r="AK1362" s="23">
        <f t="shared" si="433"/>
        <v>424.82175624000001</v>
      </c>
      <c r="AL1362" s="23">
        <f t="shared" si="434"/>
        <v>12864.328776825369</v>
      </c>
      <c r="AN1362">
        <v>202212</v>
      </c>
      <c r="AO1362" s="20" t="s">
        <v>33</v>
      </c>
      <c r="AP1362" s="20" t="s">
        <v>5479</v>
      </c>
      <c r="AQ1362">
        <v>1450.62</v>
      </c>
      <c r="AR1362" s="21">
        <v>0.86</v>
      </c>
      <c r="AS1362">
        <v>12.72</v>
      </c>
      <c r="AT1362">
        <v>1.0200000000000001E-2</v>
      </c>
      <c r="AU1362" s="11">
        <f t="shared" si="435"/>
        <v>12.72483864</v>
      </c>
      <c r="AV1362" s="23">
        <f t="shared" si="436"/>
        <v>125.35045731719055</v>
      </c>
      <c r="AW1362" s="23">
        <f t="shared" si="437"/>
        <v>15712.737149628809</v>
      </c>
      <c r="AX1362" s="23">
        <f t="shared" si="438"/>
        <v>13.361080572000001</v>
      </c>
      <c r="AY1362" s="23">
        <f t="shared" si="439"/>
        <v>263.42575327438107</v>
      </c>
      <c r="AZ1362" s="23"/>
      <c r="BA1362" s="23"/>
    </row>
    <row r="1363" spans="1:53">
      <c r="A1363">
        <v>202212</v>
      </c>
      <c r="B1363" s="20" t="s">
        <v>27</v>
      </c>
      <c r="C1363" s="20" t="s">
        <v>5480</v>
      </c>
      <c r="D1363">
        <v>224155.13</v>
      </c>
      <c r="E1363" s="21">
        <v>0.68</v>
      </c>
      <c r="F1363">
        <v>7382.63</v>
      </c>
      <c r="G1363" s="22">
        <v>4.8399999999999999E-2</v>
      </c>
      <c r="H1363" s="11">
        <f t="shared" si="420"/>
        <v>7377.39363856</v>
      </c>
      <c r="I1363" s="23">
        <f t="shared" si="421"/>
        <v>32712.029768546854</v>
      </c>
      <c r="J1363" s="23">
        <f t="shared" si="422"/>
        <v>1070076891.5782956</v>
      </c>
      <c r="K1363" s="23">
        <f t="shared" si="423"/>
        <v>7746.2633204880003</v>
      </c>
      <c r="L1363" s="23">
        <f t="shared" si="424"/>
        <v>72801.453175653704</v>
      </c>
      <c r="N1363">
        <v>202212</v>
      </c>
      <c r="O1363" s="20" t="s">
        <v>29</v>
      </c>
      <c r="P1363" s="20" t="s">
        <v>5481</v>
      </c>
      <c r="Q1363">
        <v>42599.41</v>
      </c>
      <c r="R1363" s="21">
        <v>0.71</v>
      </c>
      <c r="S1363">
        <v>1100.93</v>
      </c>
      <c r="T1363" s="21">
        <v>0.04</v>
      </c>
      <c r="U1363" s="11">
        <f t="shared" si="425"/>
        <v>1209.8232439999999</v>
      </c>
      <c r="V1363" s="23">
        <f t="shared" si="426"/>
        <v>5926.8992535173393</v>
      </c>
      <c r="W1363" s="23">
        <f t="shared" si="427"/>
        <v>35128134.761344396</v>
      </c>
      <c r="X1363" s="23">
        <f t="shared" si="428"/>
        <v>1270.3144061999999</v>
      </c>
      <c r="Y1363" s="23">
        <f t="shared" si="429"/>
        <v>13063.621751034678</v>
      </c>
      <c r="AA1363">
        <v>202212</v>
      </c>
      <c r="AB1363" s="20" t="s">
        <v>31</v>
      </c>
      <c r="AC1363" s="20" t="s">
        <v>5482</v>
      </c>
      <c r="AD1363">
        <v>213504.09</v>
      </c>
      <c r="AE1363" s="21">
        <v>0.72</v>
      </c>
      <c r="AF1363">
        <v>647.17359999999996</v>
      </c>
      <c r="AG1363" s="22">
        <v>4.1999999999999997E-3</v>
      </c>
      <c r="AH1363" s="11">
        <f t="shared" si="430"/>
        <v>645.63636815999996</v>
      </c>
      <c r="AI1363" s="23">
        <f t="shared" si="431"/>
        <v>9941.4424236949289</v>
      </c>
      <c r="AJ1363" s="23">
        <f t="shared" si="432"/>
        <v>98832277.463641301</v>
      </c>
      <c r="AK1363" s="23">
        <f t="shared" si="433"/>
        <v>677.91818656800001</v>
      </c>
      <c r="AL1363" s="23">
        <f t="shared" si="434"/>
        <v>20528.521215549859</v>
      </c>
      <c r="AN1363">
        <v>202212</v>
      </c>
      <c r="AO1363" s="20" t="s">
        <v>33</v>
      </c>
      <c r="AP1363" s="20" t="s">
        <v>5483</v>
      </c>
      <c r="AQ1363">
        <v>2422.4299999999998</v>
      </c>
      <c r="AR1363" s="21">
        <v>0.86</v>
      </c>
      <c r="AS1363">
        <v>167.7</v>
      </c>
      <c r="AT1363">
        <v>8.0500000000000002E-2</v>
      </c>
      <c r="AU1363" s="11">
        <f t="shared" si="435"/>
        <v>167.7048289</v>
      </c>
      <c r="AV1363" s="23">
        <f t="shared" si="436"/>
        <v>566.79171643712027</v>
      </c>
      <c r="AW1363" s="23">
        <f t="shared" si="437"/>
        <v>321252.84982173698</v>
      </c>
      <c r="AX1363" s="23">
        <f t="shared" si="438"/>
        <v>176.09007034500002</v>
      </c>
      <c r="AY1363" s="23">
        <f t="shared" si="439"/>
        <v>1301.2882617742405</v>
      </c>
      <c r="AZ1363" s="23"/>
      <c r="BA1363" s="23"/>
    </row>
    <row r="1364" spans="1:53">
      <c r="A1364">
        <v>202212</v>
      </c>
      <c r="B1364" s="20" t="s">
        <v>27</v>
      </c>
      <c r="C1364" s="20" t="s">
        <v>5484</v>
      </c>
      <c r="D1364">
        <v>17190.419999999998</v>
      </c>
      <c r="E1364" s="21">
        <v>0.68</v>
      </c>
      <c r="F1364">
        <v>566.16999999999996</v>
      </c>
      <c r="G1364" s="22">
        <v>4.8399999999999999E-2</v>
      </c>
      <c r="H1364" s="11">
        <f t="shared" si="420"/>
        <v>565.77110303999996</v>
      </c>
      <c r="I1364" s="23">
        <f t="shared" si="421"/>
        <v>2508.6801750815303</v>
      </c>
      <c r="J1364" s="23">
        <f t="shared" si="422"/>
        <v>6293476.2208470972</v>
      </c>
      <c r="K1364" s="23">
        <f t="shared" si="423"/>
        <v>594.05965819200003</v>
      </c>
      <c r="L1364" s="23">
        <f t="shared" si="424"/>
        <v>5583.1314532030601</v>
      </c>
      <c r="N1364">
        <v>202212</v>
      </c>
      <c r="O1364" s="20" t="s">
        <v>29</v>
      </c>
      <c r="P1364" s="20" t="s">
        <v>5485</v>
      </c>
      <c r="Q1364">
        <v>41895.370000000003</v>
      </c>
      <c r="R1364" s="21">
        <v>0.71</v>
      </c>
      <c r="S1364">
        <v>1082.74</v>
      </c>
      <c r="T1364" s="21">
        <v>0.04</v>
      </c>
      <c r="U1364" s="11">
        <f t="shared" si="425"/>
        <v>1189.8285080000001</v>
      </c>
      <c r="V1364" s="23">
        <f t="shared" si="426"/>
        <v>5828.9454520340241</v>
      </c>
      <c r="W1364" s="23">
        <f t="shared" si="427"/>
        <v>33976605.082788132</v>
      </c>
      <c r="X1364" s="23">
        <f t="shared" si="428"/>
        <v>1249.3199334000001</v>
      </c>
      <c r="Y1364" s="23">
        <f t="shared" si="429"/>
        <v>12847.719412068049</v>
      </c>
      <c r="AA1364">
        <v>202212</v>
      </c>
      <c r="AB1364" s="20" t="s">
        <v>31</v>
      </c>
      <c r="AC1364" s="20" t="s">
        <v>5486</v>
      </c>
      <c r="AD1364">
        <v>183967.7</v>
      </c>
      <c r="AE1364" s="21">
        <v>0.72</v>
      </c>
      <c r="AF1364">
        <v>557.64290000000005</v>
      </c>
      <c r="AG1364" s="22">
        <v>4.1999999999999997E-3</v>
      </c>
      <c r="AH1364" s="11">
        <f t="shared" si="430"/>
        <v>556.31832480000003</v>
      </c>
      <c r="AI1364" s="23">
        <f t="shared" si="431"/>
        <v>8566.1323741834731</v>
      </c>
      <c r="AJ1364" s="23">
        <f t="shared" si="432"/>
        <v>73378623.852034181</v>
      </c>
      <c r="AK1364" s="23">
        <f t="shared" si="433"/>
        <v>584.13424104000001</v>
      </c>
      <c r="AL1364" s="23">
        <f t="shared" si="434"/>
        <v>17688.583073166945</v>
      </c>
      <c r="AN1364">
        <v>202212</v>
      </c>
      <c r="AO1364" s="20" t="s">
        <v>33</v>
      </c>
      <c r="AP1364" s="20" t="s">
        <v>5487</v>
      </c>
      <c r="AQ1364">
        <v>1233.9100000000001</v>
      </c>
      <c r="AR1364" s="21">
        <v>0.86</v>
      </c>
      <c r="AS1364">
        <v>47.54</v>
      </c>
      <c r="AT1364">
        <v>4.4800000000000006E-2</v>
      </c>
      <c r="AU1364" s="11">
        <f t="shared" si="435"/>
        <v>47.540084480000012</v>
      </c>
      <c r="AV1364" s="23">
        <f t="shared" si="436"/>
        <v>219.51696977375335</v>
      </c>
      <c r="AW1364" s="23">
        <f t="shared" si="437"/>
        <v>48187.700018650939</v>
      </c>
      <c r="AX1364" s="23">
        <f t="shared" si="438"/>
        <v>49.917088704000015</v>
      </c>
      <c r="AY1364" s="23">
        <f t="shared" si="439"/>
        <v>486.57402402750671</v>
      </c>
      <c r="AZ1364" s="23"/>
      <c r="BA1364" s="23"/>
    </row>
    <row r="1365" spans="1:53">
      <c r="A1365">
        <v>202212</v>
      </c>
      <c r="B1365" s="20" t="s">
        <v>27</v>
      </c>
      <c r="C1365" s="20" t="s">
        <v>5488</v>
      </c>
      <c r="D1365">
        <v>82504.78</v>
      </c>
      <c r="E1365" s="21">
        <v>0.68</v>
      </c>
      <c r="F1365">
        <v>2717.32</v>
      </c>
      <c r="G1365" s="22">
        <v>4.8399999999999999E-2</v>
      </c>
      <c r="H1365" s="11">
        <f t="shared" si="420"/>
        <v>2715.39731936</v>
      </c>
      <c r="I1365" s="23">
        <f t="shared" si="421"/>
        <v>12040.316986755597</v>
      </c>
      <c r="J1365" s="23">
        <f t="shared" si="422"/>
        <v>144969233.14155537</v>
      </c>
      <c r="K1365" s="23">
        <f t="shared" si="423"/>
        <v>2851.167185328</v>
      </c>
      <c r="L1365" s="23">
        <f t="shared" si="424"/>
        <v>26796.031292871194</v>
      </c>
      <c r="N1365">
        <v>202212</v>
      </c>
      <c r="O1365" s="20" t="s">
        <v>29</v>
      </c>
      <c r="P1365" s="20" t="s">
        <v>5489</v>
      </c>
      <c r="Q1365">
        <v>44230.93</v>
      </c>
      <c r="R1365" s="21">
        <v>0.71</v>
      </c>
      <c r="S1365">
        <v>1143.0999999999999</v>
      </c>
      <c r="T1365" s="21">
        <v>0.04</v>
      </c>
      <c r="U1365" s="11">
        <f t="shared" si="425"/>
        <v>1256.158412</v>
      </c>
      <c r="V1365" s="23">
        <f t="shared" si="426"/>
        <v>6153.8942910096102</v>
      </c>
      <c r="W1365" s="23">
        <f t="shared" si="427"/>
        <v>37870414.944920674</v>
      </c>
      <c r="X1365" s="23">
        <f t="shared" si="428"/>
        <v>1318.9663326</v>
      </c>
      <c r="Y1365" s="23">
        <f t="shared" si="429"/>
        <v>13563.946994019221</v>
      </c>
      <c r="AA1365">
        <v>202212</v>
      </c>
      <c r="AB1365" s="20" t="s">
        <v>31</v>
      </c>
      <c r="AC1365" s="20" t="s">
        <v>5490</v>
      </c>
      <c r="AD1365">
        <v>138623.31</v>
      </c>
      <c r="AE1365" s="21">
        <v>0.72</v>
      </c>
      <c r="AF1365">
        <v>420.19499999999999</v>
      </c>
      <c r="AG1365" s="22">
        <v>4.1999999999999997E-3</v>
      </c>
      <c r="AH1365" s="11">
        <f t="shared" si="430"/>
        <v>419.19688943999995</v>
      </c>
      <c r="AI1365" s="23">
        <f t="shared" si="431"/>
        <v>6454.7506089790295</v>
      </c>
      <c r="AJ1365" s="23">
        <f t="shared" si="432"/>
        <v>41663805.424115151</v>
      </c>
      <c r="AK1365" s="23">
        <f t="shared" si="433"/>
        <v>440.15673391199999</v>
      </c>
      <c r="AL1365" s="23">
        <f t="shared" si="434"/>
        <v>13328.698107398059</v>
      </c>
      <c r="AN1365">
        <v>202212</v>
      </c>
      <c r="AO1365" s="20" t="s">
        <v>33</v>
      </c>
      <c r="AP1365" s="20" t="s">
        <v>5491</v>
      </c>
      <c r="AQ1365">
        <v>4112.42</v>
      </c>
      <c r="AR1365" s="21">
        <v>0.86</v>
      </c>
      <c r="AS1365">
        <v>28.29</v>
      </c>
      <c r="AT1365">
        <v>8.0000000000000002E-3</v>
      </c>
      <c r="AU1365" s="11">
        <f t="shared" si="435"/>
        <v>28.293449599999999</v>
      </c>
      <c r="AV1365" s="23">
        <f t="shared" si="436"/>
        <v>315.06252076881469</v>
      </c>
      <c r="AW1365" s="23">
        <f t="shared" si="437"/>
        <v>99264.391993199795</v>
      </c>
      <c r="AX1365" s="23">
        <f t="shared" si="438"/>
        <v>29.708122079999999</v>
      </c>
      <c r="AY1365" s="23">
        <f t="shared" si="439"/>
        <v>658.41849113762942</v>
      </c>
      <c r="AZ1365" s="23"/>
      <c r="BA1365" s="23"/>
    </row>
    <row r="1366" spans="1:53">
      <c r="A1366">
        <v>202212</v>
      </c>
      <c r="B1366" s="20" t="s">
        <v>27</v>
      </c>
      <c r="C1366" s="20" t="s">
        <v>5492</v>
      </c>
      <c r="D1366">
        <v>54539.360000000001</v>
      </c>
      <c r="E1366" s="21">
        <v>0.68</v>
      </c>
      <c r="F1366">
        <v>1796.27</v>
      </c>
      <c r="G1366" s="22">
        <v>4.8399999999999999E-2</v>
      </c>
      <c r="H1366" s="11">
        <f t="shared" si="420"/>
        <v>1794.9994163200001</v>
      </c>
      <c r="I1366" s="23">
        <f t="shared" si="421"/>
        <v>7959.1895482271311</v>
      </c>
      <c r="J1366" s="23">
        <f t="shared" si="422"/>
        <v>63348698.264608003</v>
      </c>
      <c r="K1366" s="23">
        <f t="shared" si="423"/>
        <v>1884.7493871360002</v>
      </c>
      <c r="L1366" s="23">
        <f t="shared" si="424"/>
        <v>17713.378512774263</v>
      </c>
      <c r="N1366">
        <v>202212</v>
      </c>
      <c r="O1366" s="20" t="s">
        <v>29</v>
      </c>
      <c r="P1366" s="20" t="s">
        <v>5493</v>
      </c>
      <c r="Q1366">
        <v>45135.040000000001</v>
      </c>
      <c r="R1366" s="21">
        <v>0.71</v>
      </c>
      <c r="S1366">
        <v>1166.46</v>
      </c>
      <c r="T1366" s="21">
        <v>0.04</v>
      </c>
      <c r="U1366" s="11">
        <f t="shared" si="425"/>
        <v>1281.8351359999999</v>
      </c>
      <c r="V1366" s="23">
        <f t="shared" si="426"/>
        <v>6279.6840351421588</v>
      </c>
      <c r="W1366" s="23">
        <f t="shared" si="427"/>
        <v>39434431.581219308</v>
      </c>
      <c r="X1366" s="23">
        <f t="shared" si="428"/>
        <v>1345.9268927999999</v>
      </c>
      <c r="Y1366" s="23">
        <f t="shared" si="429"/>
        <v>13841.203206284317</v>
      </c>
      <c r="AA1366">
        <v>202212</v>
      </c>
      <c r="AB1366" s="20" t="s">
        <v>31</v>
      </c>
      <c r="AC1366" s="20" t="s">
        <v>5494</v>
      </c>
      <c r="AD1366">
        <v>183381.98</v>
      </c>
      <c r="AE1366" s="21">
        <v>0.72</v>
      </c>
      <c r="AF1366">
        <v>555.86749999999995</v>
      </c>
      <c r="AG1366" s="22">
        <v>4.1999999999999997E-3</v>
      </c>
      <c r="AH1366" s="11">
        <f t="shared" si="430"/>
        <v>554.54710751999994</v>
      </c>
      <c r="AI1366" s="23">
        <f t="shared" si="431"/>
        <v>8538.8593525921442</v>
      </c>
      <c r="AJ1366" s="23">
        <f t="shared" si="432"/>
        <v>72912119.043350339</v>
      </c>
      <c r="AK1366" s="23">
        <f t="shared" si="433"/>
        <v>582.27446289599993</v>
      </c>
      <c r="AL1366" s="23">
        <f t="shared" si="434"/>
        <v>17632.265812704289</v>
      </c>
      <c r="AN1366">
        <v>202212</v>
      </c>
      <c r="AO1366" s="20" t="s">
        <v>33</v>
      </c>
      <c r="AP1366" s="20" t="s">
        <v>5495</v>
      </c>
      <c r="AQ1366">
        <v>811.6</v>
      </c>
      <c r="AR1366" s="21">
        <v>0.86</v>
      </c>
      <c r="AS1366">
        <v>9.6300000000000008</v>
      </c>
      <c r="AT1366">
        <v>1.38E-2</v>
      </c>
      <c r="AU1366" s="11">
        <f t="shared" si="435"/>
        <v>9.632068799999999</v>
      </c>
      <c r="AV1366" s="23">
        <f t="shared" si="436"/>
        <v>81.42589332258423</v>
      </c>
      <c r="AW1366" s="23">
        <f t="shared" si="437"/>
        <v>6630.1761033808671</v>
      </c>
      <c r="AX1366" s="23">
        <f t="shared" si="438"/>
        <v>10.11367224</v>
      </c>
      <c r="AY1366" s="23">
        <f t="shared" si="439"/>
        <v>172.48385544516844</v>
      </c>
      <c r="AZ1366" s="23"/>
      <c r="BA1366" s="23"/>
    </row>
    <row r="1367" spans="1:53">
      <c r="A1367">
        <v>202212</v>
      </c>
      <c r="B1367" s="20" t="s">
        <v>27</v>
      </c>
      <c r="C1367" s="20" t="s">
        <v>5496</v>
      </c>
      <c r="D1367">
        <v>116809.87</v>
      </c>
      <c r="E1367" s="21">
        <v>0.68</v>
      </c>
      <c r="F1367">
        <v>3847.17</v>
      </c>
      <c r="G1367" s="22">
        <v>4.8399999999999999E-2</v>
      </c>
      <c r="H1367" s="11">
        <f t="shared" si="420"/>
        <v>3844.4464414400004</v>
      </c>
      <c r="I1367" s="23">
        <f t="shared" si="421"/>
        <v>17046.622777270761</v>
      </c>
      <c r="J1367" s="23">
        <f t="shared" si="422"/>
        <v>290587348.11056632</v>
      </c>
      <c r="K1367" s="23">
        <f t="shared" si="423"/>
        <v>4036.6687635120006</v>
      </c>
      <c r="L1367" s="23">
        <f t="shared" si="424"/>
        <v>37937.69199598152</v>
      </c>
      <c r="N1367">
        <v>202212</v>
      </c>
      <c r="O1367" s="20" t="s">
        <v>29</v>
      </c>
      <c r="P1367" s="20" t="s">
        <v>5497</v>
      </c>
      <c r="Q1367">
        <v>22821.11</v>
      </c>
      <c r="R1367" s="21">
        <v>0.71</v>
      </c>
      <c r="S1367">
        <v>589.78</v>
      </c>
      <c r="T1367" s="21">
        <v>0.04</v>
      </c>
      <c r="U1367" s="11">
        <f t="shared" si="425"/>
        <v>648.11952400000007</v>
      </c>
      <c r="V1367" s="23">
        <f t="shared" si="426"/>
        <v>3175.1242522710313</v>
      </c>
      <c r="W1367" s="23">
        <f t="shared" si="427"/>
        <v>10081414.017359676</v>
      </c>
      <c r="X1367" s="23">
        <f t="shared" si="428"/>
        <v>680.52550020000012</v>
      </c>
      <c r="Y1367" s="23">
        <f t="shared" si="429"/>
        <v>6998.3680285420623</v>
      </c>
      <c r="AA1367">
        <v>202212</v>
      </c>
      <c r="AB1367" s="20" t="s">
        <v>31</v>
      </c>
      <c r="AC1367" s="20" t="s">
        <v>5498</v>
      </c>
      <c r="AD1367">
        <v>195062.31</v>
      </c>
      <c r="AE1367" s="21">
        <v>0.72</v>
      </c>
      <c r="AF1367">
        <v>591.27290000000005</v>
      </c>
      <c r="AG1367" s="22">
        <v>4.1999999999999997E-3</v>
      </c>
      <c r="AH1367" s="11">
        <f t="shared" si="430"/>
        <v>589.8684254399999</v>
      </c>
      <c r="AI1367" s="23">
        <f t="shared" si="431"/>
        <v>9082.7333747935772</v>
      </c>
      <c r="AJ1367" s="23">
        <f t="shared" si="432"/>
        <v>82496045.557589129</v>
      </c>
      <c r="AK1367" s="23">
        <f t="shared" si="433"/>
        <v>619.36184671199987</v>
      </c>
      <c r="AL1367" s="23">
        <f t="shared" si="434"/>
        <v>18755.335175027154</v>
      </c>
      <c r="AN1367">
        <v>202212</v>
      </c>
      <c r="AO1367" s="20" t="s">
        <v>33</v>
      </c>
      <c r="AP1367" s="20" t="s">
        <v>5499</v>
      </c>
      <c r="AQ1367">
        <v>1374.31</v>
      </c>
      <c r="AR1367" s="21">
        <v>0.86</v>
      </c>
      <c r="AS1367">
        <v>36.28</v>
      </c>
      <c r="AT1367">
        <v>3.0699999999999998E-2</v>
      </c>
      <c r="AU1367" s="11">
        <f t="shared" si="435"/>
        <v>36.28453262</v>
      </c>
      <c r="AV1367" s="23">
        <f t="shared" si="436"/>
        <v>203.88320498275831</v>
      </c>
      <c r="AW1367" s="23">
        <f t="shared" si="437"/>
        <v>41568.361274041446</v>
      </c>
      <c r="AX1367" s="23">
        <f t="shared" si="438"/>
        <v>38.098759251000004</v>
      </c>
      <c r="AY1367" s="23">
        <f t="shared" si="439"/>
        <v>444.05094258551662</v>
      </c>
      <c r="AZ1367" s="23"/>
      <c r="BA1367" s="23"/>
    </row>
    <row r="1368" spans="1:53">
      <c r="A1368">
        <v>202212</v>
      </c>
      <c r="B1368" s="20" t="s">
        <v>27</v>
      </c>
      <c r="C1368" s="20" t="s">
        <v>5500</v>
      </c>
      <c r="D1368">
        <v>10148.620000000001</v>
      </c>
      <c r="E1368" s="21">
        <v>0.68</v>
      </c>
      <c r="F1368">
        <v>334.25</v>
      </c>
      <c r="G1368" s="22">
        <v>4.8399999999999999E-2</v>
      </c>
      <c r="H1368" s="11">
        <f t="shared" si="420"/>
        <v>334.01138144000004</v>
      </c>
      <c r="I1368" s="23">
        <f t="shared" si="421"/>
        <v>1481.0366354304272</v>
      </c>
      <c r="J1368" s="23">
        <f t="shared" si="422"/>
        <v>2193469.51548708</v>
      </c>
      <c r="K1368" s="23">
        <f t="shared" si="423"/>
        <v>350.71195051200004</v>
      </c>
      <c r="L1368" s="23">
        <f t="shared" si="424"/>
        <v>3296.0846523008545</v>
      </c>
      <c r="N1368">
        <v>202212</v>
      </c>
      <c r="O1368" s="20" t="s">
        <v>29</v>
      </c>
      <c r="P1368" s="20" t="s">
        <v>5501</v>
      </c>
      <c r="Q1368">
        <v>29893.48</v>
      </c>
      <c r="R1368" s="21">
        <v>0.71</v>
      </c>
      <c r="S1368">
        <v>772.56</v>
      </c>
      <c r="T1368" s="21">
        <v>0.04</v>
      </c>
      <c r="U1368" s="11">
        <f t="shared" si="425"/>
        <v>848.97483199999988</v>
      </c>
      <c r="V1368" s="23">
        <f t="shared" si="426"/>
        <v>4159.110285730143</v>
      </c>
      <c r="W1368" s="23">
        <f t="shared" si="427"/>
        <v>17298198.368866272</v>
      </c>
      <c r="X1368" s="23">
        <f t="shared" si="428"/>
        <v>891.42357359999994</v>
      </c>
      <c r="Y1368" s="23">
        <f t="shared" si="429"/>
        <v>9167.1954034602859</v>
      </c>
      <c r="AA1368">
        <v>202212</v>
      </c>
      <c r="AB1368" s="20" t="s">
        <v>31</v>
      </c>
      <c r="AC1368" s="20" t="s">
        <v>5502</v>
      </c>
      <c r="AD1368">
        <v>156253.68</v>
      </c>
      <c r="AE1368" s="21">
        <v>0.72</v>
      </c>
      <c r="AF1368">
        <v>473.63619999999997</v>
      </c>
      <c r="AG1368" s="22">
        <v>4.1999999999999997E-3</v>
      </c>
      <c r="AH1368" s="11">
        <f t="shared" si="430"/>
        <v>472.51112831999995</v>
      </c>
      <c r="AI1368" s="23">
        <f t="shared" si="431"/>
        <v>7275.6777783997104</v>
      </c>
      <c r="AJ1368" s="23">
        <f t="shared" si="432"/>
        <v>52935487.135099344</v>
      </c>
      <c r="AK1368" s="23">
        <f t="shared" si="433"/>
        <v>496.13668473599995</v>
      </c>
      <c r="AL1368" s="23">
        <f t="shared" si="434"/>
        <v>15023.866685119421</v>
      </c>
      <c r="AN1368">
        <v>202212</v>
      </c>
      <c r="AO1368" s="20" t="s">
        <v>33</v>
      </c>
      <c r="AP1368" s="20" t="s">
        <v>5503</v>
      </c>
      <c r="AQ1368">
        <v>2156.94</v>
      </c>
      <c r="AR1368" s="21">
        <v>0.86</v>
      </c>
      <c r="AS1368">
        <v>87.74</v>
      </c>
      <c r="AT1368">
        <v>4.7300000000000002E-2</v>
      </c>
      <c r="AU1368" s="11">
        <f t="shared" si="435"/>
        <v>87.740005320000009</v>
      </c>
      <c r="AV1368" s="23">
        <f t="shared" si="436"/>
        <v>393.77230571851834</v>
      </c>
      <c r="AW1368" s="23">
        <f t="shared" si="437"/>
        <v>155056.62875087827</v>
      </c>
      <c r="AX1368" s="23">
        <f t="shared" si="438"/>
        <v>92.12700558600001</v>
      </c>
      <c r="AY1368" s="23">
        <f t="shared" si="439"/>
        <v>875.2846167570367</v>
      </c>
      <c r="AZ1368" s="23"/>
      <c r="BA1368" s="23"/>
    </row>
    <row r="1369" spans="1:53">
      <c r="A1369">
        <v>202212</v>
      </c>
      <c r="B1369" s="20" t="s">
        <v>27</v>
      </c>
      <c r="C1369" s="20" t="s">
        <v>5504</v>
      </c>
      <c r="D1369">
        <v>119997.35</v>
      </c>
      <c r="E1369" s="21">
        <v>0.68</v>
      </c>
      <c r="F1369">
        <v>3952.15</v>
      </c>
      <c r="G1369" s="22">
        <v>4.8399999999999999E-2</v>
      </c>
      <c r="H1369" s="11">
        <f t="shared" si="420"/>
        <v>3949.3527832</v>
      </c>
      <c r="I1369" s="23">
        <f t="shared" si="421"/>
        <v>17511.786972471858</v>
      </c>
      <c r="J1369" s="23">
        <f t="shared" si="422"/>
        <v>306662682.96923512</v>
      </c>
      <c r="K1369" s="23">
        <f t="shared" si="423"/>
        <v>4146.8204223600005</v>
      </c>
      <c r="L1369" s="23">
        <f t="shared" si="424"/>
        <v>38972.926728143721</v>
      </c>
      <c r="N1369">
        <v>202212</v>
      </c>
      <c r="O1369" s="20" t="s">
        <v>29</v>
      </c>
      <c r="P1369" s="20" t="s">
        <v>5505</v>
      </c>
      <c r="Q1369">
        <v>30428.1</v>
      </c>
      <c r="R1369" s="21">
        <v>0.71</v>
      </c>
      <c r="S1369">
        <v>786.38</v>
      </c>
      <c r="T1369" s="21">
        <v>0.04</v>
      </c>
      <c r="U1369" s="11">
        <f t="shared" si="425"/>
        <v>864.15803999999991</v>
      </c>
      <c r="V1369" s="23">
        <f t="shared" si="426"/>
        <v>4233.4925102472298</v>
      </c>
      <c r="W1369" s="23">
        <f t="shared" si="427"/>
        <v>17922458.83431939</v>
      </c>
      <c r="X1369" s="23">
        <f t="shared" si="428"/>
        <v>907.3659419999999</v>
      </c>
      <c r="Y1369" s="23">
        <f t="shared" si="429"/>
        <v>9331.1430604944599</v>
      </c>
      <c r="AA1369">
        <v>202212</v>
      </c>
      <c r="AB1369" s="20" t="s">
        <v>31</v>
      </c>
      <c r="AC1369" s="20" t="s">
        <v>5506</v>
      </c>
      <c r="AD1369">
        <v>185705.48</v>
      </c>
      <c r="AE1369" s="21">
        <v>0.72</v>
      </c>
      <c r="AF1369">
        <v>562.91049999999996</v>
      </c>
      <c r="AG1369" s="22">
        <v>4.1999999999999997E-3</v>
      </c>
      <c r="AH1369" s="11">
        <f t="shared" si="430"/>
        <v>561.57337152000002</v>
      </c>
      <c r="AI1369" s="23">
        <f t="shared" si="431"/>
        <v>8647.0490433444647</v>
      </c>
      <c r="AJ1369" s="23">
        <f t="shared" si="432"/>
        <v>74771457.158004418</v>
      </c>
      <c r="AK1369" s="23">
        <f t="shared" si="433"/>
        <v>589.65204009600006</v>
      </c>
      <c r="AL1369" s="23">
        <f t="shared" si="434"/>
        <v>17855.67145820893</v>
      </c>
      <c r="AN1369">
        <v>202212</v>
      </c>
      <c r="AO1369" s="20" t="s">
        <v>33</v>
      </c>
      <c r="AP1369" s="20" t="s">
        <v>5507</v>
      </c>
      <c r="AQ1369">
        <v>2475.34</v>
      </c>
      <c r="AR1369" s="21">
        <v>0.86</v>
      </c>
      <c r="AS1369">
        <v>23.42</v>
      </c>
      <c r="AT1369">
        <v>1.1000000000000001E-2</v>
      </c>
      <c r="AU1369" s="11">
        <f t="shared" si="435"/>
        <v>23.416716400000006</v>
      </c>
      <c r="AV1369" s="23">
        <f t="shared" si="436"/>
        <v>222.03825188088052</v>
      </c>
      <c r="AW1369" s="23">
        <f t="shared" si="437"/>
        <v>49300.98529831734</v>
      </c>
      <c r="AX1369" s="23">
        <f t="shared" si="438"/>
        <v>24.587552220000006</v>
      </c>
      <c r="AY1369" s="23">
        <f t="shared" si="439"/>
        <v>467.49322016176103</v>
      </c>
      <c r="AZ1369" s="23"/>
      <c r="BA1369" s="23"/>
    </row>
    <row r="1370" spans="1:53">
      <c r="A1370">
        <v>202212</v>
      </c>
      <c r="B1370" s="20" t="s">
        <v>27</v>
      </c>
      <c r="C1370" s="20" t="s">
        <v>5508</v>
      </c>
      <c r="D1370">
        <v>39196.730000000003</v>
      </c>
      <c r="E1370" s="21">
        <v>0.68</v>
      </c>
      <c r="F1370">
        <v>1290.96</v>
      </c>
      <c r="G1370" s="22">
        <v>4.8399999999999999E-2</v>
      </c>
      <c r="H1370" s="11">
        <f t="shared" si="420"/>
        <v>1290.04277776</v>
      </c>
      <c r="I1370" s="23">
        <f t="shared" si="421"/>
        <v>5720.1662018160978</v>
      </c>
      <c r="J1370" s="23">
        <f t="shared" si="422"/>
        <v>32720301.376399204</v>
      </c>
      <c r="K1370" s="23">
        <f t="shared" si="423"/>
        <v>1354.544916648</v>
      </c>
      <c r="L1370" s="23">
        <f t="shared" si="424"/>
        <v>12730.375181392195</v>
      </c>
      <c r="N1370">
        <v>202212</v>
      </c>
      <c r="O1370" s="20" t="s">
        <v>29</v>
      </c>
      <c r="P1370" s="20" t="s">
        <v>5509</v>
      </c>
      <c r="Q1370">
        <v>33978.07</v>
      </c>
      <c r="R1370" s="21">
        <v>0.71</v>
      </c>
      <c r="S1370">
        <v>878.12</v>
      </c>
      <c r="T1370" s="21">
        <v>0.04</v>
      </c>
      <c r="U1370" s="11">
        <f t="shared" si="425"/>
        <v>964.97718799999984</v>
      </c>
      <c r="V1370" s="23">
        <f t="shared" si="426"/>
        <v>4727.4034480515083</v>
      </c>
      <c r="W1370" s="23">
        <f t="shared" si="427"/>
        <v>22348343.360649291</v>
      </c>
      <c r="X1370" s="23">
        <f t="shared" si="428"/>
        <v>1013.2260473999999</v>
      </c>
      <c r="Y1370" s="23">
        <f t="shared" si="429"/>
        <v>10419.784084103016</v>
      </c>
      <c r="AA1370">
        <v>202212</v>
      </c>
      <c r="AB1370" s="20" t="s">
        <v>31</v>
      </c>
      <c r="AC1370" s="20" t="s">
        <v>5510</v>
      </c>
      <c r="AD1370">
        <v>202539.51999999999</v>
      </c>
      <c r="AE1370" s="21">
        <v>0.72</v>
      </c>
      <c r="AF1370">
        <v>613.93780000000004</v>
      </c>
      <c r="AG1370" s="22">
        <v>4.1999999999999997E-3</v>
      </c>
      <c r="AH1370" s="11">
        <f t="shared" si="430"/>
        <v>612.47950847999994</v>
      </c>
      <c r="AI1370" s="23">
        <f t="shared" si="431"/>
        <v>9430.8965069606274</v>
      </c>
      <c r="AJ1370" s="23">
        <f t="shared" si="432"/>
        <v>88941808.925002158</v>
      </c>
      <c r="AK1370" s="23">
        <f t="shared" si="433"/>
        <v>643.10348390399997</v>
      </c>
      <c r="AL1370" s="23">
        <f t="shared" si="434"/>
        <v>19474.272522401254</v>
      </c>
      <c r="AN1370">
        <v>202212</v>
      </c>
      <c r="AO1370" s="20" t="s">
        <v>33</v>
      </c>
      <c r="AP1370" s="20" t="s">
        <v>5511</v>
      </c>
      <c r="AQ1370">
        <v>1400.16</v>
      </c>
      <c r="AR1370" s="21">
        <v>0.86</v>
      </c>
      <c r="AS1370">
        <v>66.349999999999994</v>
      </c>
      <c r="AT1370">
        <v>5.5099999999999996E-2</v>
      </c>
      <c r="AU1370" s="11">
        <f t="shared" si="435"/>
        <v>66.347981759999996</v>
      </c>
      <c r="AV1370" s="23">
        <f t="shared" si="436"/>
        <v>274.75451741091518</v>
      </c>
      <c r="AW1370" s="23">
        <f t="shared" si="437"/>
        <v>75490.044837704889</v>
      </c>
      <c r="AX1370" s="23">
        <f t="shared" si="438"/>
        <v>69.665380847999998</v>
      </c>
      <c r="AY1370" s="23">
        <f t="shared" si="439"/>
        <v>615.85701658183041</v>
      </c>
      <c r="AZ1370" s="23"/>
      <c r="BA1370" s="23"/>
    </row>
    <row r="1371" spans="1:53">
      <c r="A1371">
        <v>202212</v>
      </c>
      <c r="B1371" s="20" t="s">
        <v>27</v>
      </c>
      <c r="C1371" s="20" t="s">
        <v>5512</v>
      </c>
      <c r="D1371">
        <v>71723.64</v>
      </c>
      <c r="E1371" s="21">
        <v>0.68</v>
      </c>
      <c r="F1371">
        <v>2362.2399999999998</v>
      </c>
      <c r="G1371" s="22">
        <v>4.8399999999999999E-2</v>
      </c>
      <c r="H1371" s="11">
        <f t="shared" si="420"/>
        <v>2360.5684396800002</v>
      </c>
      <c r="I1371" s="23">
        <f t="shared" si="421"/>
        <v>10466.973683754362</v>
      </c>
      <c r="J1371" s="23">
        <f t="shared" si="422"/>
        <v>109557538.09640637</v>
      </c>
      <c r="K1371" s="23">
        <f t="shared" si="423"/>
        <v>2478.5968616640002</v>
      </c>
      <c r="L1371" s="23">
        <f t="shared" si="424"/>
        <v>23294.515807188724</v>
      </c>
      <c r="N1371">
        <v>202212</v>
      </c>
      <c r="O1371" s="20" t="s">
        <v>29</v>
      </c>
      <c r="P1371" s="20" t="s">
        <v>5513</v>
      </c>
      <c r="Q1371">
        <v>37842.04</v>
      </c>
      <c r="R1371" s="21">
        <v>0.71</v>
      </c>
      <c r="S1371">
        <v>977.98</v>
      </c>
      <c r="T1371" s="21">
        <v>0.04</v>
      </c>
      <c r="U1371" s="11">
        <f t="shared" si="425"/>
        <v>1074.7139359999999</v>
      </c>
      <c r="V1371" s="23">
        <f t="shared" si="426"/>
        <v>5265.0015253162728</v>
      </c>
      <c r="W1371" s="23">
        <f t="shared" si="427"/>
        <v>27720241.061582681</v>
      </c>
      <c r="X1371" s="23">
        <f t="shared" si="428"/>
        <v>1128.4496328</v>
      </c>
      <c r="Y1371" s="23">
        <f t="shared" si="429"/>
        <v>11604.716986632546</v>
      </c>
      <c r="AA1371">
        <v>202212</v>
      </c>
      <c r="AB1371" s="20" t="s">
        <v>31</v>
      </c>
      <c r="AC1371" s="20" t="s">
        <v>5514</v>
      </c>
      <c r="AD1371">
        <v>225795.27</v>
      </c>
      <c r="AE1371" s="21">
        <v>0.72</v>
      </c>
      <c r="AF1371">
        <v>684.43060000000003</v>
      </c>
      <c r="AG1371" s="22">
        <v>4.1999999999999997E-3</v>
      </c>
      <c r="AH1371" s="11">
        <f t="shared" si="430"/>
        <v>682.8048964799998</v>
      </c>
      <c r="AI1371" s="23">
        <f t="shared" si="431"/>
        <v>10513.759601737142</v>
      </c>
      <c r="AJ1371" s="23">
        <f t="shared" si="432"/>
        <v>110539140.96311994</v>
      </c>
      <c r="AK1371" s="23">
        <f t="shared" si="433"/>
        <v>716.94514130399978</v>
      </c>
      <c r="AL1371" s="23">
        <f t="shared" si="434"/>
        <v>21710.324099954283</v>
      </c>
      <c r="AN1371">
        <v>202212</v>
      </c>
      <c r="AO1371" s="20" t="s">
        <v>33</v>
      </c>
      <c r="AP1371" s="20" t="s">
        <v>5515</v>
      </c>
      <c r="AQ1371">
        <v>617.41</v>
      </c>
      <c r="AR1371" s="21">
        <v>0.86</v>
      </c>
      <c r="AS1371">
        <v>17.47</v>
      </c>
      <c r="AT1371">
        <v>3.2899999999999999E-2</v>
      </c>
      <c r="AU1371" s="11">
        <f t="shared" si="435"/>
        <v>17.468998539999998</v>
      </c>
      <c r="AV1371" s="23">
        <f t="shared" si="436"/>
        <v>94.712162176720895</v>
      </c>
      <c r="AW1371" s="23">
        <f t="shared" si="437"/>
        <v>8970.3936641894798</v>
      </c>
      <c r="AX1371" s="23">
        <f t="shared" si="438"/>
        <v>18.342448466999997</v>
      </c>
      <c r="AY1371" s="23">
        <f t="shared" si="439"/>
        <v>206.89332289344179</v>
      </c>
      <c r="AZ1371" s="23"/>
      <c r="BA1371" s="23"/>
    </row>
    <row r="1372" spans="1:53">
      <c r="A1372">
        <v>202212</v>
      </c>
      <c r="B1372" s="20" t="s">
        <v>27</v>
      </c>
      <c r="C1372" s="20" t="s">
        <v>5516</v>
      </c>
      <c r="D1372">
        <v>25312.959999999999</v>
      </c>
      <c r="E1372" s="21">
        <v>0.68</v>
      </c>
      <c r="F1372">
        <v>833.69</v>
      </c>
      <c r="G1372" s="22">
        <v>4.8399999999999999E-2</v>
      </c>
      <c r="H1372" s="11">
        <f t="shared" si="420"/>
        <v>833.10013951999997</v>
      </c>
      <c r="I1372" s="23">
        <f t="shared" si="421"/>
        <v>3694.0412697672177</v>
      </c>
      <c r="J1372" s="23">
        <f t="shared" si="422"/>
        <v>13645940.902743399</v>
      </c>
      <c r="K1372" s="23">
        <f t="shared" si="423"/>
        <v>874.75514649599995</v>
      </c>
      <c r="L1372" s="23">
        <f t="shared" si="424"/>
        <v>8221.1826790544346</v>
      </c>
      <c r="N1372">
        <v>202212</v>
      </c>
      <c r="O1372" s="20" t="s">
        <v>29</v>
      </c>
      <c r="P1372" s="20" t="s">
        <v>5517</v>
      </c>
      <c r="Q1372">
        <v>28300.43</v>
      </c>
      <c r="R1372" s="21">
        <v>0.71</v>
      </c>
      <c r="S1372">
        <v>731.39</v>
      </c>
      <c r="T1372" s="21">
        <v>0.04</v>
      </c>
      <c r="U1372" s="11">
        <f t="shared" si="425"/>
        <v>803.732212</v>
      </c>
      <c r="V1372" s="23">
        <f t="shared" si="426"/>
        <v>3937.4676184768691</v>
      </c>
      <c r="W1372" s="23">
        <f t="shared" si="427"/>
        <v>15503651.246553907</v>
      </c>
      <c r="X1372" s="23">
        <f t="shared" si="428"/>
        <v>843.9188226</v>
      </c>
      <c r="Y1372" s="23">
        <f t="shared" si="429"/>
        <v>8678.6674489537381</v>
      </c>
      <c r="AA1372">
        <v>202212</v>
      </c>
      <c r="AB1372" s="20" t="s">
        <v>31</v>
      </c>
      <c r="AC1372" s="20" t="s">
        <v>5518</v>
      </c>
      <c r="AD1372">
        <v>191418.49</v>
      </c>
      <c r="AE1372" s="21">
        <v>0.72</v>
      </c>
      <c r="AF1372">
        <v>580.22770000000003</v>
      </c>
      <c r="AG1372" s="22">
        <v>4.1999999999999997E-3</v>
      </c>
      <c r="AH1372" s="11">
        <f t="shared" si="430"/>
        <v>578.84951375999992</v>
      </c>
      <c r="AI1372" s="23">
        <f t="shared" si="431"/>
        <v>8913.0653055200182</v>
      </c>
      <c r="AJ1372" s="23">
        <f t="shared" si="432"/>
        <v>79442733.140464649</v>
      </c>
      <c r="AK1372" s="23">
        <f t="shared" si="433"/>
        <v>607.79198944799998</v>
      </c>
      <c r="AL1372" s="23">
        <f t="shared" si="434"/>
        <v>18404.980124800037</v>
      </c>
      <c r="AN1372">
        <v>202212</v>
      </c>
      <c r="AO1372" s="20" t="s">
        <v>33</v>
      </c>
      <c r="AP1372" s="20" t="s">
        <v>5519</v>
      </c>
      <c r="AQ1372">
        <v>635.99</v>
      </c>
      <c r="AR1372" s="21">
        <v>0.86</v>
      </c>
      <c r="AS1372">
        <v>14.17</v>
      </c>
      <c r="AT1372">
        <v>2.5899999999999999E-2</v>
      </c>
      <c r="AU1372" s="11">
        <f t="shared" si="435"/>
        <v>14.16604126</v>
      </c>
      <c r="AV1372" s="23">
        <f t="shared" si="436"/>
        <v>86.87611509865495</v>
      </c>
      <c r="AW1372" s="23">
        <f t="shared" si="437"/>
        <v>7547.4593746347427</v>
      </c>
      <c r="AX1372" s="23">
        <f t="shared" si="438"/>
        <v>14.874343323000002</v>
      </c>
      <c r="AY1372" s="23">
        <f t="shared" si="439"/>
        <v>187.91827145730991</v>
      </c>
      <c r="AZ1372" s="23"/>
      <c r="BA1372" s="23"/>
    </row>
    <row r="1373" spans="1:53">
      <c r="A1373">
        <v>202212</v>
      </c>
      <c r="B1373" s="20" t="s">
        <v>27</v>
      </c>
      <c r="C1373" s="20" t="s">
        <v>5520</v>
      </c>
      <c r="D1373">
        <v>119436.04</v>
      </c>
      <c r="E1373" s="21">
        <v>0.68</v>
      </c>
      <c r="F1373">
        <v>3933.67</v>
      </c>
      <c r="G1373" s="22">
        <v>4.8399999999999999E-2</v>
      </c>
      <c r="H1373" s="11">
        <f t="shared" si="420"/>
        <v>3930.8789484800004</v>
      </c>
      <c r="I1373" s="23">
        <f t="shared" si="421"/>
        <v>17429.872320643979</v>
      </c>
      <c r="J1373" s="23">
        <f t="shared" si="422"/>
        <v>303800449.11395115</v>
      </c>
      <c r="K1373" s="23">
        <f t="shared" si="423"/>
        <v>4127.4228959040011</v>
      </c>
      <c r="L1373" s="23">
        <f t="shared" si="424"/>
        <v>38790.623589767958</v>
      </c>
      <c r="N1373">
        <v>202212</v>
      </c>
      <c r="O1373" s="20" t="s">
        <v>29</v>
      </c>
      <c r="P1373" s="20" t="s">
        <v>5521</v>
      </c>
      <c r="Q1373">
        <v>155002.99</v>
      </c>
      <c r="R1373" s="21">
        <v>0.71</v>
      </c>
      <c r="S1373">
        <v>4005.89</v>
      </c>
      <c r="T1373" s="21">
        <v>0.04</v>
      </c>
      <c r="U1373" s="11">
        <f t="shared" si="425"/>
        <v>4402.0849159999998</v>
      </c>
      <c r="V1373" s="23">
        <f t="shared" si="426"/>
        <v>21565.723697205092</v>
      </c>
      <c r="W1373" s="23">
        <f t="shared" si="427"/>
        <v>465080438.58419329</v>
      </c>
      <c r="X1373" s="23">
        <f t="shared" si="428"/>
        <v>4622.1891618</v>
      </c>
      <c r="Y1373" s="23">
        <f t="shared" si="429"/>
        <v>47533.532310410184</v>
      </c>
      <c r="AA1373">
        <v>202212</v>
      </c>
      <c r="AB1373" s="20" t="s">
        <v>31</v>
      </c>
      <c r="AC1373" s="20" t="s">
        <v>5522</v>
      </c>
      <c r="AD1373">
        <v>186417.53</v>
      </c>
      <c r="AE1373" s="21">
        <v>0.72</v>
      </c>
      <c r="AF1373">
        <v>565.06880000000001</v>
      </c>
      <c r="AG1373" s="22">
        <v>4.1999999999999997E-3</v>
      </c>
      <c r="AH1373" s="11">
        <f t="shared" si="430"/>
        <v>563.72661071999994</v>
      </c>
      <c r="AI1373" s="23">
        <f t="shared" si="431"/>
        <v>8680.2043991870232</v>
      </c>
      <c r="AJ1373" s="23">
        <f t="shared" si="432"/>
        <v>75345948.411665753</v>
      </c>
      <c r="AK1373" s="23">
        <f t="shared" si="433"/>
        <v>591.91294125599995</v>
      </c>
      <c r="AL1373" s="23">
        <f t="shared" si="434"/>
        <v>17924.135409094048</v>
      </c>
      <c r="AN1373">
        <v>202212</v>
      </c>
      <c r="AO1373" s="20" t="s">
        <v>33</v>
      </c>
      <c r="AP1373" s="20" t="s">
        <v>5523</v>
      </c>
      <c r="AQ1373">
        <v>457.33</v>
      </c>
      <c r="AR1373" s="21">
        <v>0.86</v>
      </c>
      <c r="AS1373">
        <v>3.34</v>
      </c>
      <c r="AT1373">
        <v>8.5000000000000006E-3</v>
      </c>
      <c r="AU1373" s="11">
        <f t="shared" si="435"/>
        <v>3.3430822999999998</v>
      </c>
      <c r="AV1373" s="23">
        <f t="shared" si="436"/>
        <v>36.106381334026906</v>
      </c>
      <c r="AW1373" s="23">
        <f t="shared" si="437"/>
        <v>1303.6707730381665</v>
      </c>
      <c r="AX1373" s="23">
        <f t="shared" si="438"/>
        <v>3.5102364150000001</v>
      </c>
      <c r="AY1373" s="23">
        <f t="shared" si="439"/>
        <v>75.555844968053819</v>
      </c>
      <c r="AZ1373" s="23"/>
      <c r="BA1373" s="23"/>
    </row>
    <row r="1374" spans="1:53">
      <c r="A1374">
        <v>202212</v>
      </c>
      <c r="B1374" s="20" t="s">
        <v>27</v>
      </c>
      <c r="C1374" s="20" t="s">
        <v>5524</v>
      </c>
      <c r="D1374">
        <v>131012.49</v>
      </c>
      <c r="E1374" s="21">
        <v>0.68</v>
      </c>
      <c r="F1374">
        <v>4314.9399999999996</v>
      </c>
      <c r="G1374" s="22">
        <v>4.8399999999999999E-2</v>
      </c>
      <c r="H1374" s="11">
        <f t="shared" si="420"/>
        <v>4311.8830708800006</v>
      </c>
      <c r="I1374" s="23">
        <f t="shared" si="421"/>
        <v>19119.279014187396</v>
      </c>
      <c r="J1374" s="23">
        <f t="shared" si="422"/>
        <v>365546830.02234656</v>
      </c>
      <c r="K1374" s="23">
        <f t="shared" si="423"/>
        <v>4527.4772244240012</v>
      </c>
      <c r="L1374" s="23">
        <f t="shared" si="424"/>
        <v>42550.441099254793</v>
      </c>
      <c r="N1374">
        <v>202212</v>
      </c>
      <c r="O1374" s="20" t="s">
        <v>29</v>
      </c>
      <c r="P1374" s="20" t="s">
        <v>5525</v>
      </c>
      <c r="Q1374">
        <v>36646.07</v>
      </c>
      <c r="R1374" s="21">
        <v>0.71</v>
      </c>
      <c r="S1374">
        <v>947.08</v>
      </c>
      <c r="T1374" s="21">
        <v>0.04</v>
      </c>
      <c r="U1374" s="11">
        <f t="shared" si="425"/>
        <v>1040.748388</v>
      </c>
      <c r="V1374" s="23">
        <f t="shared" si="426"/>
        <v>5098.6050024482538</v>
      </c>
      <c r="W1374" s="23">
        <f t="shared" si="427"/>
        <v>25995772.97099036</v>
      </c>
      <c r="X1374" s="23">
        <f t="shared" si="428"/>
        <v>1092.7858074000001</v>
      </c>
      <c r="Y1374" s="23">
        <f t="shared" si="429"/>
        <v>11237.958392896508</v>
      </c>
      <c r="AA1374">
        <v>202212</v>
      </c>
      <c r="AB1374" s="20" t="s">
        <v>31</v>
      </c>
      <c r="AC1374" s="20" t="s">
        <v>5526</v>
      </c>
      <c r="AD1374">
        <v>237803.47</v>
      </c>
      <c r="AE1374" s="21">
        <v>0.72</v>
      </c>
      <c r="AF1374">
        <v>720.82989999999995</v>
      </c>
      <c r="AG1374" s="22">
        <v>4.1999999999999997E-3</v>
      </c>
      <c r="AH1374" s="11">
        <f t="shared" si="430"/>
        <v>719.11769327999991</v>
      </c>
      <c r="AI1374" s="23">
        <f t="shared" si="431"/>
        <v>11072.900313806</v>
      </c>
      <c r="AJ1374" s="23">
        <f t="shared" si="432"/>
        <v>122609121.35948502</v>
      </c>
      <c r="AK1374" s="23">
        <f t="shared" si="433"/>
        <v>755.07357794399991</v>
      </c>
      <c r="AL1374" s="23">
        <f t="shared" si="434"/>
        <v>22864.918320892</v>
      </c>
      <c r="AN1374">
        <v>202212</v>
      </c>
      <c r="AO1374" s="20" t="s">
        <v>33</v>
      </c>
      <c r="AP1374" s="20" t="s">
        <v>5527</v>
      </c>
      <c r="AQ1374">
        <v>2871.97</v>
      </c>
      <c r="AR1374" s="21">
        <v>0.86</v>
      </c>
      <c r="AS1374">
        <v>93.61</v>
      </c>
      <c r="AT1374">
        <v>3.7900000000000003E-2</v>
      </c>
      <c r="AU1374" s="11">
        <f t="shared" si="435"/>
        <v>93.608990179999992</v>
      </c>
      <c r="AV1374" s="23">
        <f t="shared" si="436"/>
        <v>471.63721107533445</v>
      </c>
      <c r="AW1374" s="23">
        <f t="shared" si="437"/>
        <v>222441.65887091958</v>
      </c>
      <c r="AX1374" s="23">
        <f t="shared" si="438"/>
        <v>98.289439688999991</v>
      </c>
      <c r="AY1374" s="23">
        <f t="shared" si="439"/>
        <v>1036.883412330669</v>
      </c>
      <c r="AZ1374" s="23"/>
      <c r="BA1374" s="23"/>
    </row>
    <row r="1375" spans="1:53">
      <c r="A1375">
        <v>202212</v>
      </c>
      <c r="B1375" s="20" t="s">
        <v>27</v>
      </c>
      <c r="C1375" s="20" t="s">
        <v>5528</v>
      </c>
      <c r="D1375">
        <v>83273.83</v>
      </c>
      <c r="E1375" s="21">
        <v>0.68</v>
      </c>
      <c r="F1375">
        <v>2742.65</v>
      </c>
      <c r="G1375" s="22">
        <v>4.8399999999999999E-2</v>
      </c>
      <c r="H1375" s="11">
        <f t="shared" si="420"/>
        <v>2740.7082929600001</v>
      </c>
      <c r="I1375" s="23">
        <f t="shared" si="421"/>
        <v>12152.548129953171</v>
      </c>
      <c r="J1375" s="23">
        <f t="shared" si="422"/>
        <v>147684426.05082831</v>
      </c>
      <c r="K1375" s="23">
        <f t="shared" si="423"/>
        <v>2877.743707608</v>
      </c>
      <c r="L1375" s="23">
        <f t="shared" si="424"/>
        <v>27045.804552866342</v>
      </c>
      <c r="N1375">
        <v>202212</v>
      </c>
      <c r="O1375" s="20" t="s">
        <v>29</v>
      </c>
      <c r="P1375" s="20" t="s">
        <v>5529</v>
      </c>
      <c r="Q1375">
        <v>39054.49</v>
      </c>
      <c r="R1375" s="21">
        <v>0.71</v>
      </c>
      <c r="S1375">
        <v>1009.32</v>
      </c>
      <c r="T1375" s="21">
        <v>0.04</v>
      </c>
      <c r="U1375" s="11">
        <f t="shared" si="425"/>
        <v>1109.147516</v>
      </c>
      <c r="V1375" s="23">
        <f t="shared" si="426"/>
        <v>5433.6909273508809</v>
      </c>
      <c r="W1375" s="23">
        <f t="shared" si="427"/>
        <v>29524997.093975276</v>
      </c>
      <c r="X1375" s="23">
        <f t="shared" si="428"/>
        <v>1164.6048918000001</v>
      </c>
      <c r="Y1375" s="23">
        <f t="shared" si="429"/>
        <v>11976.529370701763</v>
      </c>
      <c r="AA1375">
        <v>202212</v>
      </c>
      <c r="AB1375" s="20" t="s">
        <v>31</v>
      </c>
      <c r="AC1375" s="20" t="s">
        <v>5530</v>
      </c>
      <c r="AD1375">
        <v>222005.17</v>
      </c>
      <c r="AE1375" s="21">
        <v>0.72</v>
      </c>
      <c r="AF1375">
        <v>672.94209999999998</v>
      </c>
      <c r="AG1375" s="22">
        <v>4.1999999999999997E-3</v>
      </c>
      <c r="AH1375" s="11">
        <f t="shared" si="430"/>
        <v>671.3436340799999</v>
      </c>
      <c r="AI1375" s="23">
        <f t="shared" si="431"/>
        <v>10337.280261551921</v>
      </c>
      <c r="AJ1375" s="23">
        <f t="shared" si="432"/>
        <v>106859363.20587096</v>
      </c>
      <c r="AK1375" s="23">
        <f t="shared" si="433"/>
        <v>704.91081578399996</v>
      </c>
      <c r="AL1375" s="23">
        <f t="shared" si="434"/>
        <v>21345.904157183842</v>
      </c>
      <c r="AN1375">
        <v>202212</v>
      </c>
      <c r="AO1375" s="20" t="s">
        <v>33</v>
      </c>
      <c r="AP1375" s="20" t="s">
        <v>5531</v>
      </c>
      <c r="AQ1375">
        <v>2328.42</v>
      </c>
      <c r="AR1375" s="21">
        <v>0.86</v>
      </c>
      <c r="AS1375">
        <v>14.02</v>
      </c>
      <c r="AT1375">
        <v>6.9999999999999993E-3</v>
      </c>
      <c r="AU1375" s="11">
        <f t="shared" si="435"/>
        <v>14.017088399999999</v>
      </c>
      <c r="AV1375" s="23">
        <f t="shared" si="436"/>
        <v>166.94884410797417</v>
      </c>
      <c r="AW1375" s="23">
        <f t="shared" si="437"/>
        <v>27871.916548988662</v>
      </c>
      <c r="AX1375" s="23">
        <f t="shared" si="438"/>
        <v>14.717942819999999</v>
      </c>
      <c r="AY1375" s="23">
        <f t="shared" si="439"/>
        <v>347.91477661594831</v>
      </c>
      <c r="AZ1375" s="23"/>
      <c r="BA1375" s="23"/>
    </row>
    <row r="1376" spans="1:53">
      <c r="A1376">
        <v>202212</v>
      </c>
      <c r="B1376" s="20" t="s">
        <v>27</v>
      </c>
      <c r="C1376" s="20" t="s">
        <v>5532</v>
      </c>
      <c r="D1376">
        <v>44200.34</v>
      </c>
      <c r="E1376" s="21">
        <v>0.68</v>
      </c>
      <c r="F1376">
        <v>1455.75</v>
      </c>
      <c r="G1376" s="22">
        <v>4.8399999999999999E-2</v>
      </c>
      <c r="H1376" s="11">
        <f t="shared" si="420"/>
        <v>1454.7215900799999</v>
      </c>
      <c r="I1376" s="23">
        <f t="shared" si="421"/>
        <v>6450.3669305266048</v>
      </c>
      <c r="J1376" s="23">
        <f t="shared" si="422"/>
        <v>41607233.538431212</v>
      </c>
      <c r="K1376" s="23">
        <f t="shared" si="423"/>
        <v>1527.4576695840001</v>
      </c>
      <c r="L1376" s="23">
        <f t="shared" si="424"/>
        <v>14355.45545113321</v>
      </c>
      <c r="N1376">
        <v>202212</v>
      </c>
      <c r="O1376" s="20" t="s">
        <v>29</v>
      </c>
      <c r="P1376" s="20" t="s">
        <v>5533</v>
      </c>
      <c r="Q1376">
        <v>45705.3</v>
      </c>
      <c r="R1376" s="21">
        <v>0.71</v>
      </c>
      <c r="S1376">
        <v>1181.2</v>
      </c>
      <c r="T1376" s="21">
        <v>0.04</v>
      </c>
      <c r="U1376" s="11">
        <f t="shared" si="425"/>
        <v>1298.03052</v>
      </c>
      <c r="V1376" s="23">
        <f t="shared" si="426"/>
        <v>6359.0248891190286</v>
      </c>
      <c r="W1376" s="23">
        <f t="shared" si="427"/>
        <v>40437197.540435277</v>
      </c>
      <c r="X1376" s="23">
        <f t="shared" si="428"/>
        <v>1362.9320460000001</v>
      </c>
      <c r="Y1376" s="23">
        <f t="shared" si="429"/>
        <v>14016.080298238057</v>
      </c>
      <c r="AA1376">
        <v>202212</v>
      </c>
      <c r="AB1376" s="20" t="s">
        <v>31</v>
      </c>
      <c r="AC1376" s="20" t="s">
        <v>5534</v>
      </c>
      <c r="AD1376">
        <v>142686.71</v>
      </c>
      <c r="AE1376" s="21">
        <v>0.72</v>
      </c>
      <c r="AF1376">
        <v>432.512</v>
      </c>
      <c r="AG1376" s="22">
        <v>4.1999999999999997E-3</v>
      </c>
      <c r="AH1376" s="11">
        <f t="shared" si="430"/>
        <v>431.48461103999995</v>
      </c>
      <c r="AI1376" s="23">
        <f t="shared" si="431"/>
        <v>6643.955682963523</v>
      </c>
      <c r="AJ1376" s="23">
        <f t="shared" si="432"/>
        <v>44142147.11718329</v>
      </c>
      <c r="AK1376" s="23">
        <f t="shared" si="433"/>
        <v>453.05884159199996</v>
      </c>
      <c r="AL1376" s="23">
        <f t="shared" si="434"/>
        <v>13719.395976967045</v>
      </c>
      <c r="AN1376">
        <v>202212</v>
      </c>
      <c r="AO1376" s="20" t="s">
        <v>33</v>
      </c>
      <c r="AP1376" s="20" t="s">
        <v>5535</v>
      </c>
      <c r="AQ1376">
        <v>994.68</v>
      </c>
      <c r="AR1376" s="21">
        <v>0.86</v>
      </c>
      <c r="AS1376">
        <v>17.45</v>
      </c>
      <c r="AT1376">
        <v>2.0400000000000001E-2</v>
      </c>
      <c r="AU1376" s="11">
        <f t="shared" si="435"/>
        <v>17.450665919999999</v>
      </c>
      <c r="AV1376" s="23">
        <f t="shared" si="436"/>
        <v>120.92645146299202</v>
      </c>
      <c r="AW1376" s="23">
        <f t="shared" si="437"/>
        <v>14623.206663431365</v>
      </c>
      <c r="AX1376" s="23">
        <f t="shared" si="438"/>
        <v>18.323199215999999</v>
      </c>
      <c r="AY1376" s="23">
        <f t="shared" si="439"/>
        <v>259.30356884598405</v>
      </c>
      <c r="AZ1376" s="23"/>
      <c r="BA1376" s="23"/>
    </row>
    <row r="1377" spans="1:53">
      <c r="A1377">
        <v>202212</v>
      </c>
      <c r="B1377" s="20" t="s">
        <v>27</v>
      </c>
      <c r="C1377" s="20" t="s">
        <v>5536</v>
      </c>
      <c r="D1377">
        <v>19760.34</v>
      </c>
      <c r="E1377" s="21">
        <v>0.68</v>
      </c>
      <c r="F1377">
        <v>650.80999999999995</v>
      </c>
      <c r="G1377" s="22">
        <v>4.8399999999999999E-2</v>
      </c>
      <c r="H1377" s="11">
        <f t="shared" si="420"/>
        <v>650.35231008000005</v>
      </c>
      <c r="I1377" s="23">
        <f t="shared" si="421"/>
        <v>2883.7208870330437</v>
      </c>
      <c r="J1377" s="23">
        <f t="shared" si="422"/>
        <v>8315846.1543106446</v>
      </c>
      <c r="K1377" s="23">
        <f t="shared" si="423"/>
        <v>682.86992558400004</v>
      </c>
      <c r="L1377" s="23">
        <f t="shared" si="424"/>
        <v>6417.7940841460877</v>
      </c>
      <c r="N1377">
        <v>202212</v>
      </c>
      <c r="O1377" s="20" t="s">
        <v>29</v>
      </c>
      <c r="P1377" s="20" t="s">
        <v>5537</v>
      </c>
      <c r="Q1377">
        <v>81090.070000000007</v>
      </c>
      <c r="R1377" s="21">
        <v>0.71</v>
      </c>
      <c r="S1377">
        <v>2095.69</v>
      </c>
      <c r="T1377" s="21">
        <v>0.04</v>
      </c>
      <c r="U1377" s="11">
        <f t="shared" si="425"/>
        <v>2302.9579880000001</v>
      </c>
      <c r="V1377" s="23">
        <f t="shared" si="426"/>
        <v>11282.143939333171</v>
      </c>
      <c r="W1377" s="23">
        <f t="shared" si="427"/>
        <v>127286771.8678322</v>
      </c>
      <c r="X1377" s="23">
        <f t="shared" si="428"/>
        <v>2418.1058874</v>
      </c>
      <c r="Y1377" s="23">
        <f t="shared" si="429"/>
        <v>24867.245866666344</v>
      </c>
      <c r="AA1377">
        <v>202212</v>
      </c>
      <c r="AB1377" s="20" t="s">
        <v>31</v>
      </c>
      <c r="AC1377" s="20" t="s">
        <v>5538</v>
      </c>
      <c r="AD1377">
        <v>241622.3</v>
      </c>
      <c r="AE1377" s="21">
        <v>0.72</v>
      </c>
      <c r="AF1377">
        <v>732.40549999999996</v>
      </c>
      <c r="AG1377" s="22">
        <v>4.1999999999999997E-3</v>
      </c>
      <c r="AH1377" s="11">
        <f t="shared" si="430"/>
        <v>730.66583519999983</v>
      </c>
      <c r="AI1377" s="23">
        <f t="shared" si="431"/>
        <v>11250.717415908723</v>
      </c>
      <c r="AJ1377" s="23">
        <f t="shared" si="432"/>
        <v>126578642.37263185</v>
      </c>
      <c r="AK1377" s="23">
        <f t="shared" si="433"/>
        <v>767.19912695999983</v>
      </c>
      <c r="AL1377" s="23">
        <f t="shared" si="434"/>
        <v>23232.100667017447</v>
      </c>
      <c r="AN1377">
        <v>202212</v>
      </c>
      <c r="AO1377" s="20" t="s">
        <v>33</v>
      </c>
      <c r="AP1377" s="20" t="s">
        <v>5539</v>
      </c>
      <c r="AQ1377">
        <v>670.35</v>
      </c>
      <c r="AR1377" s="21">
        <v>0.86</v>
      </c>
      <c r="AS1377">
        <v>12.22</v>
      </c>
      <c r="AT1377">
        <v>2.12E-2</v>
      </c>
      <c r="AU1377" s="11">
        <f t="shared" si="435"/>
        <v>12.221821199999999</v>
      </c>
      <c r="AV1377" s="23">
        <f t="shared" si="436"/>
        <v>83.045284213954204</v>
      </c>
      <c r="AW1377" s="23">
        <f t="shared" si="437"/>
        <v>6896.5192301764309</v>
      </c>
      <c r="AX1377" s="23">
        <f t="shared" si="438"/>
        <v>12.832912259999999</v>
      </c>
      <c r="AY1377" s="23">
        <f t="shared" si="439"/>
        <v>178.3123896279084</v>
      </c>
      <c r="AZ1377" s="23"/>
      <c r="BA1377" s="23"/>
    </row>
    <row r="1378" spans="1:53">
      <c r="A1378">
        <v>202212</v>
      </c>
      <c r="B1378" s="20" t="s">
        <v>27</v>
      </c>
      <c r="C1378" s="20" t="s">
        <v>5540</v>
      </c>
      <c r="D1378">
        <v>61672.54</v>
      </c>
      <c r="E1378" s="21">
        <v>0.68</v>
      </c>
      <c r="F1378">
        <v>2031.21</v>
      </c>
      <c r="G1378" s="22">
        <v>4.8399999999999999E-2</v>
      </c>
      <c r="H1378" s="11">
        <f t="shared" si="420"/>
        <v>2029.7666364800002</v>
      </c>
      <c r="I1378" s="23">
        <f t="shared" si="421"/>
        <v>9000.1686081505104</v>
      </c>
      <c r="J1378" s="23">
        <f t="shared" si="422"/>
        <v>81003034.975137889</v>
      </c>
      <c r="K1378" s="23">
        <f t="shared" si="423"/>
        <v>2131.2549683040002</v>
      </c>
      <c r="L1378" s="23">
        <f t="shared" si="424"/>
        <v>20030.10385278102</v>
      </c>
      <c r="N1378">
        <v>202212</v>
      </c>
      <c r="O1378" s="20" t="s">
        <v>29</v>
      </c>
      <c r="P1378" s="20" t="s">
        <v>5541</v>
      </c>
      <c r="Q1378">
        <v>42599.41</v>
      </c>
      <c r="R1378" s="21">
        <v>0.71</v>
      </c>
      <c r="S1378">
        <v>1100.93</v>
      </c>
      <c r="T1378" s="21">
        <v>0.04</v>
      </c>
      <c r="U1378" s="11">
        <f t="shared" si="425"/>
        <v>1209.8232439999999</v>
      </c>
      <c r="V1378" s="23">
        <f t="shared" si="426"/>
        <v>5926.8992535173393</v>
      </c>
      <c r="W1378" s="23">
        <f t="shared" si="427"/>
        <v>35128134.761344396</v>
      </c>
      <c r="X1378" s="23">
        <f t="shared" si="428"/>
        <v>1270.3144061999999</v>
      </c>
      <c r="Y1378" s="23">
        <f t="shared" si="429"/>
        <v>13063.621751034678</v>
      </c>
      <c r="AA1378">
        <v>202212</v>
      </c>
      <c r="AB1378" s="20" t="s">
        <v>31</v>
      </c>
      <c r="AC1378" s="20" t="s">
        <v>5542</v>
      </c>
      <c r="AD1378">
        <v>212300.45</v>
      </c>
      <c r="AE1378" s="21">
        <v>0.72</v>
      </c>
      <c r="AF1378">
        <v>643.52509999999995</v>
      </c>
      <c r="AG1378" s="22">
        <v>4.1999999999999997E-3</v>
      </c>
      <c r="AH1378" s="11">
        <f t="shared" si="430"/>
        <v>641.99656079999988</v>
      </c>
      <c r="AI1378" s="23">
        <f t="shared" si="431"/>
        <v>9885.3970441480724</v>
      </c>
      <c r="AJ1378" s="23">
        <f t="shared" si="432"/>
        <v>97721074.720451444</v>
      </c>
      <c r="AK1378" s="23">
        <f t="shared" si="433"/>
        <v>674.09638883999992</v>
      </c>
      <c r="AL1378" s="23">
        <f t="shared" si="434"/>
        <v>20412.790649096143</v>
      </c>
      <c r="AN1378">
        <v>202212</v>
      </c>
      <c r="AO1378" s="20" t="s">
        <v>33</v>
      </c>
      <c r="AP1378" s="20" t="s">
        <v>5543</v>
      </c>
      <c r="AQ1378">
        <v>609.88</v>
      </c>
      <c r="AR1378" s="21">
        <v>0.86</v>
      </c>
      <c r="AS1378">
        <v>17.149999999999999</v>
      </c>
      <c r="AT1378">
        <v>3.27E-2</v>
      </c>
      <c r="AU1378" s="11">
        <f t="shared" si="435"/>
        <v>17.151045360000001</v>
      </c>
      <c r="AV1378" s="23">
        <f t="shared" si="436"/>
        <v>93.281884902879554</v>
      </c>
      <c r="AW1378" s="23">
        <f t="shared" si="437"/>
        <v>8701.510051034069</v>
      </c>
      <c r="AX1378" s="23">
        <f t="shared" si="438"/>
        <v>18.008597628</v>
      </c>
      <c r="AY1378" s="23">
        <f t="shared" si="439"/>
        <v>203.71481516575912</v>
      </c>
      <c r="AZ1378" s="23"/>
      <c r="BA1378" s="23"/>
    </row>
    <row r="1379" spans="1:53">
      <c r="A1379">
        <v>202212</v>
      </c>
      <c r="B1379" s="20" t="s">
        <v>27</v>
      </c>
      <c r="C1379" s="20" t="s">
        <v>5544</v>
      </c>
      <c r="D1379">
        <v>68606.86</v>
      </c>
      <c r="E1379" s="21">
        <v>0.68</v>
      </c>
      <c r="F1379">
        <v>2259.59</v>
      </c>
      <c r="G1379" s="22">
        <v>4.8399999999999999E-2</v>
      </c>
      <c r="H1379" s="11">
        <f t="shared" si="420"/>
        <v>2257.9889763200003</v>
      </c>
      <c r="I1379" s="23">
        <f t="shared" si="421"/>
        <v>10012.127077557969</v>
      </c>
      <c r="J1379" s="23">
        <f t="shared" si="422"/>
        <v>100242688.61716947</v>
      </c>
      <c r="K1379" s="23">
        <f t="shared" si="423"/>
        <v>2370.8884251360005</v>
      </c>
      <c r="L1379" s="23">
        <f t="shared" si="424"/>
        <v>22282.243131435938</v>
      </c>
      <c r="N1379">
        <v>202212</v>
      </c>
      <c r="O1379" s="20" t="s">
        <v>29</v>
      </c>
      <c r="P1379" s="20" t="s">
        <v>5545</v>
      </c>
      <c r="Q1379">
        <v>23143.42</v>
      </c>
      <c r="R1379" s="21">
        <v>0.71</v>
      </c>
      <c r="S1379">
        <v>598.11</v>
      </c>
      <c r="T1379" s="21">
        <v>0.04</v>
      </c>
      <c r="U1379" s="11">
        <f t="shared" si="425"/>
        <v>657.27312799999982</v>
      </c>
      <c r="V1379" s="23">
        <f t="shared" si="426"/>
        <v>3219.9675704860288</v>
      </c>
      <c r="W1379" s="23">
        <f t="shared" si="427"/>
        <v>10368191.154981699</v>
      </c>
      <c r="X1379" s="23">
        <f t="shared" si="428"/>
        <v>690.13678439999978</v>
      </c>
      <c r="Y1379" s="23">
        <f t="shared" si="429"/>
        <v>7097.2082689720573</v>
      </c>
      <c r="AA1379">
        <v>202212</v>
      </c>
      <c r="AB1379" s="20" t="s">
        <v>31</v>
      </c>
      <c r="AC1379" s="20" t="s">
        <v>5546</v>
      </c>
      <c r="AD1379">
        <v>174726.51</v>
      </c>
      <c r="AE1379" s="21">
        <v>0.72</v>
      </c>
      <c r="AF1379">
        <v>529.63099999999997</v>
      </c>
      <c r="AG1379" s="22">
        <v>4.1999999999999997E-3</v>
      </c>
      <c r="AH1379" s="11">
        <f t="shared" si="430"/>
        <v>528.37296623999998</v>
      </c>
      <c r="AI1379" s="23">
        <f t="shared" si="431"/>
        <v>8135.8326159379731</v>
      </c>
      <c r="AJ1379" s="23">
        <f t="shared" si="432"/>
        <v>66191772.354560122</v>
      </c>
      <c r="AK1379" s="23">
        <f t="shared" si="433"/>
        <v>554.79161455200006</v>
      </c>
      <c r="AL1379" s="23">
        <f t="shared" si="434"/>
        <v>16800.038198115944</v>
      </c>
      <c r="AN1379">
        <v>202212</v>
      </c>
      <c r="AO1379" s="20" t="s">
        <v>33</v>
      </c>
      <c r="AP1379" s="20" t="s">
        <v>5547</v>
      </c>
      <c r="AQ1379">
        <v>1526.1</v>
      </c>
      <c r="AR1379" s="21">
        <v>0.86</v>
      </c>
      <c r="AS1379">
        <v>79.53</v>
      </c>
      <c r="AT1379">
        <v>6.0599999999999994E-2</v>
      </c>
      <c r="AU1379" s="11">
        <f t="shared" si="435"/>
        <v>79.53422759999998</v>
      </c>
      <c r="AV1379" s="23">
        <f t="shared" si="436"/>
        <v>313.14323482518506</v>
      </c>
      <c r="AW1379" s="23">
        <f t="shared" si="437"/>
        <v>98058.685516780999</v>
      </c>
      <c r="AX1379" s="23">
        <f t="shared" si="438"/>
        <v>83.510938979999978</v>
      </c>
      <c r="AY1379" s="23">
        <f t="shared" si="439"/>
        <v>705.82069725037013</v>
      </c>
      <c r="AZ1379" s="23"/>
      <c r="BA1379" s="23"/>
    </row>
    <row r="1380" spans="1:53">
      <c r="A1380">
        <v>202212</v>
      </c>
      <c r="B1380" s="20" t="s">
        <v>27</v>
      </c>
      <c r="C1380" s="20" t="s">
        <v>5548</v>
      </c>
      <c r="D1380">
        <v>53327.03</v>
      </c>
      <c r="E1380" s="21">
        <v>0.68</v>
      </c>
      <c r="F1380">
        <v>1756.34</v>
      </c>
      <c r="G1380" s="22">
        <v>4.8399999999999999E-2</v>
      </c>
      <c r="H1380" s="11">
        <f t="shared" si="420"/>
        <v>1755.09921136</v>
      </c>
      <c r="I1380" s="23">
        <f t="shared" si="421"/>
        <v>7782.2684353830819</v>
      </c>
      <c r="J1380" s="23">
        <f t="shared" si="422"/>
        <v>60563702.000359841</v>
      </c>
      <c r="K1380" s="23">
        <f t="shared" si="423"/>
        <v>1842.8541719280001</v>
      </c>
      <c r="L1380" s="23">
        <f t="shared" si="424"/>
        <v>17319.636082126162</v>
      </c>
      <c r="N1380">
        <v>202212</v>
      </c>
      <c r="O1380" s="20" t="s">
        <v>29</v>
      </c>
      <c r="P1380" s="20" t="s">
        <v>5549</v>
      </c>
      <c r="Q1380">
        <v>47306.82</v>
      </c>
      <c r="R1380" s="21">
        <v>0.71</v>
      </c>
      <c r="S1380">
        <v>1222.5899999999999</v>
      </c>
      <c r="T1380" s="21">
        <v>0.04</v>
      </c>
      <c r="U1380" s="11">
        <f t="shared" si="425"/>
        <v>1343.513688</v>
      </c>
      <c r="V1380" s="23">
        <f t="shared" si="426"/>
        <v>6581.8459960895971</v>
      </c>
      <c r="W1380" s="23">
        <f t="shared" si="427"/>
        <v>43320696.716240659</v>
      </c>
      <c r="X1380" s="23">
        <f t="shared" si="428"/>
        <v>1410.6893724000001</v>
      </c>
      <c r="Y1380" s="23">
        <f t="shared" si="429"/>
        <v>14507.205680179195</v>
      </c>
      <c r="AA1380">
        <v>202212</v>
      </c>
      <c r="AB1380" s="20" t="s">
        <v>31</v>
      </c>
      <c r="AC1380" s="20" t="s">
        <v>5550</v>
      </c>
      <c r="AD1380">
        <v>117345.53</v>
      </c>
      <c r="AE1380" s="21">
        <v>0.72</v>
      </c>
      <c r="AF1380">
        <v>355.69779999999997</v>
      </c>
      <c r="AG1380" s="22">
        <v>4.1999999999999997E-3</v>
      </c>
      <c r="AH1380" s="11">
        <f t="shared" si="430"/>
        <v>354.85288271999997</v>
      </c>
      <c r="AI1380" s="23">
        <f t="shared" si="431"/>
        <v>5463.988208249154</v>
      </c>
      <c r="AJ1380" s="23">
        <f t="shared" si="432"/>
        <v>29855167.139885802</v>
      </c>
      <c r="AK1380" s="23">
        <f t="shared" si="433"/>
        <v>372.59552685599999</v>
      </c>
      <c r="AL1380" s="23">
        <f t="shared" si="434"/>
        <v>11282.829299218309</v>
      </c>
      <c r="AN1380">
        <v>202212</v>
      </c>
      <c r="AO1380" s="20" t="s">
        <v>33</v>
      </c>
      <c r="AP1380" s="20" t="s">
        <v>5551</v>
      </c>
      <c r="AQ1380">
        <v>2101.16</v>
      </c>
      <c r="AR1380" s="21">
        <v>0.86</v>
      </c>
      <c r="AS1380">
        <v>77.52</v>
      </c>
      <c r="AT1380">
        <v>4.2900000000000001E-2</v>
      </c>
      <c r="AU1380" s="11">
        <f t="shared" si="435"/>
        <v>77.520197039999999</v>
      </c>
      <c r="AV1380" s="23">
        <f t="shared" si="436"/>
        <v>366.15492493435977</v>
      </c>
      <c r="AW1380" s="23">
        <f t="shared" si="437"/>
        <v>134069.42905368665</v>
      </c>
      <c r="AX1380" s="23">
        <f t="shared" si="438"/>
        <v>81.396206892000009</v>
      </c>
      <c r="AY1380" s="23">
        <f t="shared" si="439"/>
        <v>809.83004690871951</v>
      </c>
      <c r="AZ1380" s="23"/>
      <c r="BA1380" s="23"/>
    </row>
    <row r="1381" spans="1:53">
      <c r="A1381">
        <v>202212</v>
      </c>
      <c r="B1381" s="20" t="s">
        <v>27</v>
      </c>
      <c r="C1381" s="20" t="s">
        <v>5552</v>
      </c>
      <c r="D1381">
        <v>35714.699999999997</v>
      </c>
      <c r="E1381" s="21">
        <v>0.68</v>
      </c>
      <c r="F1381">
        <v>1176.28</v>
      </c>
      <c r="G1381" s="22">
        <v>4.8399999999999999E-2</v>
      </c>
      <c r="H1381" s="11">
        <f t="shared" si="420"/>
        <v>1175.4422064</v>
      </c>
      <c r="I1381" s="23">
        <f t="shared" si="421"/>
        <v>5212.0169169214205</v>
      </c>
      <c r="J1381" s="23">
        <f t="shared" si="422"/>
        <v>27165120.342275068</v>
      </c>
      <c r="K1381" s="23">
        <f t="shared" si="423"/>
        <v>1234.2143167200002</v>
      </c>
      <c r="L1381" s="23">
        <f t="shared" si="424"/>
        <v>11599.47604024284</v>
      </c>
      <c r="N1381">
        <v>202212</v>
      </c>
      <c r="O1381" s="20" t="s">
        <v>29</v>
      </c>
      <c r="P1381" s="20" t="s">
        <v>5553</v>
      </c>
      <c r="Q1381">
        <v>43182.94</v>
      </c>
      <c r="R1381" s="21">
        <v>0.71</v>
      </c>
      <c r="S1381">
        <v>1116.01</v>
      </c>
      <c r="T1381" s="21">
        <v>0.04</v>
      </c>
      <c r="U1381" s="11">
        <f t="shared" si="425"/>
        <v>1226.3954960000001</v>
      </c>
      <c r="V1381" s="23">
        <f t="shared" si="426"/>
        <v>6008.086376094976</v>
      </c>
      <c r="W1381" s="23">
        <f t="shared" si="427"/>
        <v>36097101.902618058</v>
      </c>
      <c r="X1381" s="23">
        <f t="shared" si="428"/>
        <v>1287.7152708000001</v>
      </c>
      <c r="Y1381" s="23">
        <f t="shared" si="429"/>
        <v>13242.568248189953</v>
      </c>
      <c r="AA1381">
        <v>202212</v>
      </c>
      <c r="AB1381" s="20" t="s">
        <v>31</v>
      </c>
      <c r="AC1381" s="20" t="s">
        <v>5554</v>
      </c>
      <c r="AD1381">
        <v>174251.87</v>
      </c>
      <c r="AE1381" s="21">
        <v>0.72</v>
      </c>
      <c r="AF1381">
        <v>528.19230000000005</v>
      </c>
      <c r="AG1381" s="22">
        <v>4.1999999999999997E-3</v>
      </c>
      <c r="AH1381" s="11">
        <f t="shared" si="430"/>
        <v>526.93765487999997</v>
      </c>
      <c r="AI1381" s="23">
        <f t="shared" si="431"/>
        <v>8113.7318391707331</v>
      </c>
      <c r="AJ1381" s="23">
        <f t="shared" si="432"/>
        <v>65832644.35797289</v>
      </c>
      <c r="AK1381" s="23">
        <f t="shared" si="433"/>
        <v>553.284537624</v>
      </c>
      <c r="AL1381" s="23">
        <f t="shared" si="434"/>
        <v>16754.401333221467</v>
      </c>
      <c r="AN1381">
        <v>202212</v>
      </c>
      <c r="AO1381" s="20" t="s">
        <v>33</v>
      </c>
      <c r="AP1381" s="20" t="s">
        <v>5555</v>
      </c>
      <c r="AQ1381">
        <v>3526.01</v>
      </c>
      <c r="AR1381" s="21">
        <v>0.86</v>
      </c>
      <c r="AS1381">
        <v>125.54</v>
      </c>
      <c r="AT1381">
        <v>4.1399999999999999E-2</v>
      </c>
      <c r="AU1381" s="11">
        <f t="shared" si="435"/>
        <v>125.54006004000001</v>
      </c>
      <c r="AV1381" s="23">
        <f t="shared" si="436"/>
        <v>604.08892510338569</v>
      </c>
      <c r="AW1381" s="23">
        <f t="shared" si="437"/>
        <v>364923.42943256395</v>
      </c>
      <c r="AX1381" s="23">
        <f t="shared" si="438"/>
        <v>131.81706304200003</v>
      </c>
      <c r="AY1381" s="23">
        <f t="shared" si="439"/>
        <v>1333.7179102467715</v>
      </c>
      <c r="AZ1381" s="23"/>
      <c r="BA1381" s="23"/>
    </row>
    <row r="1382" spans="1:53">
      <c r="A1382">
        <v>202212</v>
      </c>
      <c r="B1382" s="20" t="s">
        <v>27</v>
      </c>
      <c r="C1382" s="20" t="s">
        <v>5556</v>
      </c>
      <c r="D1382">
        <v>143985.06</v>
      </c>
      <c r="E1382" s="21">
        <v>0.68</v>
      </c>
      <c r="F1382">
        <v>4742.2</v>
      </c>
      <c r="G1382" s="22">
        <v>4.8399999999999999E-2</v>
      </c>
      <c r="H1382" s="11">
        <f t="shared" si="420"/>
        <v>4738.8362947200003</v>
      </c>
      <c r="I1382" s="23">
        <f t="shared" si="421"/>
        <v>21012.428173943666</v>
      </c>
      <c r="J1382" s="23">
        <f t="shared" si="422"/>
        <v>441522137.76514155</v>
      </c>
      <c r="K1382" s="23">
        <f t="shared" si="423"/>
        <v>4975.7781094560005</v>
      </c>
      <c r="L1382" s="23">
        <f t="shared" si="424"/>
        <v>46763.692642607333</v>
      </c>
      <c r="N1382">
        <v>202212</v>
      </c>
      <c r="O1382" s="20" t="s">
        <v>29</v>
      </c>
      <c r="P1382" s="20" t="s">
        <v>5557</v>
      </c>
      <c r="Q1382">
        <v>38090.17</v>
      </c>
      <c r="R1382" s="21">
        <v>0.71</v>
      </c>
      <c r="S1382">
        <v>984.4</v>
      </c>
      <c r="T1382" s="21">
        <v>0.04</v>
      </c>
      <c r="U1382" s="11">
        <f t="shared" si="425"/>
        <v>1081.7608279999999</v>
      </c>
      <c r="V1382" s="23">
        <f t="shared" si="426"/>
        <v>5299.5241046612746</v>
      </c>
      <c r="W1382" s="23">
        <f t="shared" si="427"/>
        <v>28084955.735885885</v>
      </c>
      <c r="X1382" s="23">
        <f t="shared" si="428"/>
        <v>1135.8488694</v>
      </c>
      <c r="Y1382" s="23">
        <f t="shared" si="429"/>
        <v>11680.80903732255</v>
      </c>
      <c r="AA1382">
        <v>202212</v>
      </c>
      <c r="AB1382" s="20" t="s">
        <v>31</v>
      </c>
      <c r="AC1382" s="20" t="s">
        <v>5558</v>
      </c>
      <c r="AD1382">
        <v>176802.9</v>
      </c>
      <c r="AE1382" s="21">
        <v>0.72</v>
      </c>
      <c r="AF1382">
        <v>535.92499999999995</v>
      </c>
      <c r="AG1382" s="22">
        <v>4.1999999999999997E-3</v>
      </c>
      <c r="AH1382" s="11">
        <f t="shared" si="430"/>
        <v>534.65196959999992</v>
      </c>
      <c r="AI1382" s="23">
        <f t="shared" si="431"/>
        <v>8232.5160641760649</v>
      </c>
      <c r="AJ1382" s="23">
        <f t="shared" si="432"/>
        <v>67774320.746916965</v>
      </c>
      <c r="AK1382" s="23">
        <f t="shared" si="433"/>
        <v>561.38456807999989</v>
      </c>
      <c r="AL1382" s="23">
        <f t="shared" si="434"/>
        <v>16999.684097952129</v>
      </c>
      <c r="AN1382">
        <v>202212</v>
      </c>
      <c r="AO1382" s="20" t="s">
        <v>33</v>
      </c>
      <c r="AP1382" s="20" t="s">
        <v>5559</v>
      </c>
      <c r="AQ1382">
        <v>2137.13</v>
      </c>
      <c r="AR1382" s="21">
        <v>0.86</v>
      </c>
      <c r="AS1382">
        <v>17.829999999999998</v>
      </c>
      <c r="AT1382">
        <v>9.7000000000000003E-3</v>
      </c>
      <c r="AU1382" s="11">
        <f t="shared" si="435"/>
        <v>17.827938460000002</v>
      </c>
      <c r="AV1382" s="23">
        <f t="shared" si="436"/>
        <v>180.13522596744781</v>
      </c>
      <c r="AW1382" s="23">
        <f t="shared" si="437"/>
        <v>32448.699634343484</v>
      </c>
      <c r="AX1382" s="23">
        <f t="shared" si="438"/>
        <v>18.719335383000004</v>
      </c>
      <c r="AY1382" s="23">
        <f t="shared" si="439"/>
        <v>378.0983903948956</v>
      </c>
      <c r="AZ1382" s="23"/>
      <c r="BA1382" s="23"/>
    </row>
    <row r="1383" spans="1:53">
      <c r="A1383">
        <v>202212</v>
      </c>
      <c r="B1383" s="20" t="s">
        <v>27</v>
      </c>
      <c r="C1383" s="20" t="s">
        <v>5560</v>
      </c>
      <c r="D1383">
        <v>130592.17</v>
      </c>
      <c r="E1383" s="21">
        <v>0.68</v>
      </c>
      <c r="F1383">
        <v>4301.1000000000004</v>
      </c>
      <c r="G1383" s="22">
        <v>4.8399999999999999E-2</v>
      </c>
      <c r="H1383" s="11">
        <f t="shared" si="420"/>
        <v>4298.0494990400002</v>
      </c>
      <c r="I1383" s="23">
        <f t="shared" si="421"/>
        <v>19057.939707108784</v>
      </c>
      <c r="J1383" s="23">
        <f t="shared" si="422"/>
        <v>363205065.87979364</v>
      </c>
      <c r="K1383" s="23">
        <f t="shared" si="423"/>
        <v>4512.9519739920006</v>
      </c>
      <c r="L1383" s="23">
        <f t="shared" si="424"/>
        <v>42413.928913257565</v>
      </c>
      <c r="N1383">
        <v>202212</v>
      </c>
      <c r="O1383" s="20" t="s">
        <v>29</v>
      </c>
      <c r="P1383" s="20" t="s">
        <v>5561</v>
      </c>
      <c r="Q1383">
        <v>43280.69</v>
      </c>
      <c r="R1383" s="21">
        <v>0.71</v>
      </c>
      <c r="S1383">
        <v>1118.54</v>
      </c>
      <c r="T1383" s="21">
        <v>0.04</v>
      </c>
      <c r="U1383" s="11">
        <f t="shared" si="425"/>
        <v>1229.1715959999999</v>
      </c>
      <c r="V1383" s="23">
        <f t="shared" si="426"/>
        <v>6021.6864330448561</v>
      </c>
      <c r="W1383" s="23">
        <f t="shared" si="427"/>
        <v>36260707.497916482</v>
      </c>
      <c r="X1383" s="23">
        <f t="shared" si="428"/>
        <v>1290.6301758</v>
      </c>
      <c r="Y1383" s="23">
        <f t="shared" si="429"/>
        <v>13272.544462089712</v>
      </c>
      <c r="AA1383">
        <v>202212</v>
      </c>
      <c r="AB1383" s="20" t="s">
        <v>31</v>
      </c>
      <c r="AC1383" s="20" t="s">
        <v>5562</v>
      </c>
      <c r="AD1383">
        <v>130932.62</v>
      </c>
      <c r="AE1383" s="21">
        <v>0.72</v>
      </c>
      <c r="AF1383">
        <v>396.88299999999998</v>
      </c>
      <c r="AG1383" s="22">
        <v>4.1999999999999997E-3</v>
      </c>
      <c r="AH1383" s="11">
        <f t="shared" si="430"/>
        <v>395.94024287999997</v>
      </c>
      <c r="AI1383" s="23">
        <f t="shared" si="431"/>
        <v>6096.647156096762</v>
      </c>
      <c r="AJ1383" s="23">
        <f t="shared" si="432"/>
        <v>37169106.545942739</v>
      </c>
      <c r="AK1383" s="23">
        <f t="shared" si="433"/>
        <v>415.73725502399998</v>
      </c>
      <c r="AL1383" s="23">
        <f t="shared" si="434"/>
        <v>12589.234555073524</v>
      </c>
      <c r="AN1383">
        <v>202212</v>
      </c>
      <c r="AO1383" s="20" t="s">
        <v>33</v>
      </c>
      <c r="AP1383" s="20" t="s">
        <v>5563</v>
      </c>
      <c r="AQ1383">
        <v>1701.15</v>
      </c>
      <c r="AR1383" s="21">
        <v>0.86</v>
      </c>
      <c r="AS1383">
        <v>86.32</v>
      </c>
      <c r="AT1383">
        <v>5.9000000000000004E-2</v>
      </c>
      <c r="AU1383" s="11">
        <f t="shared" si="435"/>
        <v>86.316351000000012</v>
      </c>
      <c r="AV1383" s="23">
        <f t="shared" si="436"/>
        <v>344.71634655638803</v>
      </c>
      <c r="AW1383" s="23">
        <f t="shared" si="437"/>
        <v>118829.35958318382</v>
      </c>
      <c r="AX1383" s="23">
        <f t="shared" si="438"/>
        <v>90.632168550000017</v>
      </c>
      <c r="AY1383" s="23">
        <f t="shared" si="439"/>
        <v>775.74904411277612</v>
      </c>
      <c r="AZ1383" s="23"/>
      <c r="BA1383" s="23"/>
    </row>
    <row r="1384" spans="1:53">
      <c r="A1384">
        <v>202212</v>
      </c>
      <c r="B1384" s="20" t="s">
        <v>27</v>
      </c>
      <c r="C1384" s="20" t="s">
        <v>5564</v>
      </c>
      <c r="D1384">
        <v>98269.68</v>
      </c>
      <c r="E1384" s="21">
        <v>0.68</v>
      </c>
      <c r="F1384">
        <v>3236.55</v>
      </c>
      <c r="G1384" s="22">
        <v>4.8399999999999999E-2</v>
      </c>
      <c r="H1384" s="11">
        <f t="shared" si="420"/>
        <v>3234.2517081599999</v>
      </c>
      <c r="I1384" s="23">
        <f t="shared" si="421"/>
        <v>14340.964213067859</v>
      </c>
      <c r="J1384" s="23">
        <f t="shared" si="422"/>
        <v>205663254.56049302</v>
      </c>
      <c r="K1384" s="23">
        <f t="shared" si="423"/>
        <v>3395.9642935679999</v>
      </c>
      <c r="L1384" s="23">
        <f t="shared" si="424"/>
        <v>31916.180134295719</v>
      </c>
      <c r="N1384">
        <v>202212</v>
      </c>
      <c r="O1384" s="20" t="s">
        <v>29</v>
      </c>
      <c r="P1384" s="20" t="s">
        <v>5565</v>
      </c>
      <c r="Q1384">
        <v>23768.57</v>
      </c>
      <c r="R1384" s="21">
        <v>0.71</v>
      </c>
      <c r="S1384">
        <v>614.27</v>
      </c>
      <c r="T1384" s="21">
        <v>0.04</v>
      </c>
      <c r="U1384" s="11">
        <f t="shared" si="425"/>
        <v>675.02738799999997</v>
      </c>
      <c r="V1384" s="23">
        <f t="shared" si="426"/>
        <v>3306.9453260074406</v>
      </c>
      <c r="W1384" s="23">
        <f t="shared" si="427"/>
        <v>10935887.389202457</v>
      </c>
      <c r="X1384" s="23">
        <f t="shared" si="428"/>
        <v>708.77875740000002</v>
      </c>
      <c r="Y1384" s="23">
        <f t="shared" si="429"/>
        <v>7288.9180400148816</v>
      </c>
      <c r="AA1384">
        <v>202212</v>
      </c>
      <c r="AB1384" s="20" t="s">
        <v>31</v>
      </c>
      <c r="AC1384" s="20" t="s">
        <v>5566</v>
      </c>
      <c r="AD1384">
        <v>180462.41</v>
      </c>
      <c r="AE1384" s="21">
        <v>0.72</v>
      </c>
      <c r="AF1384">
        <v>547.01769999999999</v>
      </c>
      <c r="AG1384" s="22">
        <v>4.1999999999999997E-3</v>
      </c>
      <c r="AH1384" s="11">
        <f t="shared" si="430"/>
        <v>545.71832783999992</v>
      </c>
      <c r="AI1384" s="23">
        <f t="shared" si="431"/>
        <v>8402.9147107028639</v>
      </c>
      <c r="AJ1384" s="23">
        <f t="shared" si="432"/>
        <v>70608975.635346591</v>
      </c>
      <c r="AK1384" s="23">
        <f t="shared" si="433"/>
        <v>573.00424423199991</v>
      </c>
      <c r="AL1384" s="23">
        <f t="shared" si="434"/>
        <v>17351.547749245728</v>
      </c>
      <c r="AN1384">
        <v>202212</v>
      </c>
      <c r="AO1384" s="20" t="s">
        <v>33</v>
      </c>
      <c r="AP1384" s="20" t="s">
        <v>5567</v>
      </c>
      <c r="AQ1384">
        <v>185.73</v>
      </c>
      <c r="AR1384" s="21">
        <v>0.86</v>
      </c>
      <c r="AS1384">
        <v>3.64</v>
      </c>
      <c r="AT1384">
        <v>2.2799999999999997E-2</v>
      </c>
      <c r="AU1384" s="11">
        <f t="shared" si="435"/>
        <v>3.6417938399999996</v>
      </c>
      <c r="AV1384" s="23">
        <f t="shared" si="436"/>
        <v>23.841834152256197</v>
      </c>
      <c r="AW1384" s="23">
        <f t="shared" si="437"/>
        <v>568.43305574369003</v>
      </c>
      <c r="AX1384" s="23">
        <f t="shared" si="438"/>
        <v>3.823883532</v>
      </c>
      <c r="AY1384" s="23">
        <f t="shared" si="439"/>
        <v>51.325462144512393</v>
      </c>
      <c r="AZ1384" s="23"/>
      <c r="BA1384" s="23"/>
    </row>
    <row r="1385" spans="1:53">
      <c r="A1385">
        <v>202212</v>
      </c>
      <c r="B1385" s="20" t="s">
        <v>27</v>
      </c>
      <c r="C1385" s="20" t="s">
        <v>5568</v>
      </c>
      <c r="D1385">
        <v>96391.22</v>
      </c>
      <c r="E1385" s="21">
        <v>0.68</v>
      </c>
      <c r="F1385">
        <v>3174.68</v>
      </c>
      <c r="G1385" s="22">
        <v>4.8399999999999999E-2</v>
      </c>
      <c r="H1385" s="11">
        <f t="shared" si="420"/>
        <v>3172.4278326400004</v>
      </c>
      <c r="I1385" s="23">
        <f t="shared" si="421"/>
        <v>14066.831564669295</v>
      </c>
      <c r="J1385" s="23">
        <f t="shared" si="422"/>
        <v>197875750.26877642</v>
      </c>
      <c r="K1385" s="23">
        <f t="shared" si="423"/>
        <v>3331.0492242720006</v>
      </c>
      <c r="L1385" s="23">
        <f t="shared" si="424"/>
        <v>31306.090961978593</v>
      </c>
      <c r="N1385">
        <v>202212</v>
      </c>
      <c r="O1385" s="20" t="s">
        <v>29</v>
      </c>
      <c r="P1385" s="20" t="s">
        <v>5569</v>
      </c>
      <c r="Q1385">
        <v>42092.27</v>
      </c>
      <c r="R1385" s="21">
        <v>0.71</v>
      </c>
      <c r="S1385">
        <v>1087.83</v>
      </c>
      <c r="T1385" s="21">
        <v>0.04</v>
      </c>
      <c r="U1385" s="11">
        <f t="shared" si="425"/>
        <v>1195.4204679999998</v>
      </c>
      <c r="V1385" s="23">
        <f t="shared" si="426"/>
        <v>5856.3403493581309</v>
      </c>
      <c r="W1385" s="23">
        <f t="shared" si="427"/>
        <v>34296722.287520118</v>
      </c>
      <c r="X1385" s="23">
        <f t="shared" si="428"/>
        <v>1255.1914913999999</v>
      </c>
      <c r="Y1385" s="23">
        <f t="shared" si="429"/>
        <v>12908.101166716262</v>
      </c>
      <c r="AA1385">
        <v>202212</v>
      </c>
      <c r="AB1385" s="20" t="s">
        <v>31</v>
      </c>
      <c r="AC1385" s="20" t="s">
        <v>5570</v>
      </c>
      <c r="AD1385">
        <v>245558.76</v>
      </c>
      <c r="AE1385" s="21">
        <v>0.72</v>
      </c>
      <c r="AF1385">
        <v>744.33770000000004</v>
      </c>
      <c r="AG1385" s="22">
        <v>4.1999999999999997E-3</v>
      </c>
      <c r="AH1385" s="11">
        <f t="shared" si="430"/>
        <v>742.56969024</v>
      </c>
      <c r="AI1385" s="23">
        <f t="shared" si="431"/>
        <v>11434.011752064898</v>
      </c>
      <c r="AJ1385" s="23">
        <f t="shared" si="432"/>
        <v>130736624.7463582</v>
      </c>
      <c r="AK1385" s="23">
        <f t="shared" si="433"/>
        <v>779.698174752</v>
      </c>
      <c r="AL1385" s="23">
        <f t="shared" si="434"/>
        <v>23610.593194369798</v>
      </c>
      <c r="AN1385">
        <v>202212</v>
      </c>
      <c r="AO1385" s="20" t="s">
        <v>33</v>
      </c>
      <c r="AP1385" s="20" t="s">
        <v>5571</v>
      </c>
      <c r="AQ1385">
        <v>1505.75</v>
      </c>
      <c r="AR1385" s="21">
        <v>0.86</v>
      </c>
      <c r="AS1385">
        <v>30.43</v>
      </c>
      <c r="AT1385">
        <v>2.35E-2</v>
      </c>
      <c r="AU1385" s="11">
        <f t="shared" si="435"/>
        <v>30.431207499999999</v>
      </c>
      <c r="AV1385" s="23">
        <f t="shared" si="436"/>
        <v>196.16493470082628</v>
      </c>
      <c r="AW1385" s="23">
        <f t="shared" si="437"/>
        <v>38480.681606179438</v>
      </c>
      <c r="AX1385" s="23">
        <f t="shared" si="438"/>
        <v>31.952767874999999</v>
      </c>
      <c r="AY1385" s="23">
        <f t="shared" si="439"/>
        <v>422.76107690165259</v>
      </c>
      <c r="AZ1385" s="23"/>
      <c r="BA1385" s="23"/>
    </row>
    <row r="1386" spans="1:53">
      <c r="A1386">
        <v>202212</v>
      </c>
      <c r="B1386" s="20" t="s">
        <v>27</v>
      </c>
      <c r="C1386" s="20" t="s">
        <v>5572</v>
      </c>
      <c r="D1386">
        <v>12505.93</v>
      </c>
      <c r="E1386" s="21">
        <v>0.68</v>
      </c>
      <c r="F1386">
        <v>411.89</v>
      </c>
      <c r="G1386" s="22">
        <v>4.8399999999999999E-2</v>
      </c>
      <c r="H1386" s="11">
        <f t="shared" si="420"/>
        <v>411.59516816000001</v>
      </c>
      <c r="I1386" s="23">
        <f t="shared" si="421"/>
        <v>1825.0501536296008</v>
      </c>
      <c r="J1386" s="23">
        <f t="shared" si="422"/>
        <v>3330808.0632634293</v>
      </c>
      <c r="K1386" s="23">
        <f t="shared" si="423"/>
        <v>432.17492656800005</v>
      </c>
      <c r="L1386" s="23">
        <f t="shared" si="424"/>
        <v>4061.6954754192016</v>
      </c>
      <c r="N1386">
        <v>202212</v>
      </c>
      <c r="O1386" s="20" t="s">
        <v>29</v>
      </c>
      <c r="P1386" s="20" t="s">
        <v>5573</v>
      </c>
      <c r="Q1386">
        <v>19286.150000000001</v>
      </c>
      <c r="R1386" s="21">
        <v>0.71</v>
      </c>
      <c r="S1386">
        <v>498.43</v>
      </c>
      <c r="T1386" s="21">
        <v>0.04</v>
      </c>
      <c r="U1386" s="11">
        <f t="shared" si="425"/>
        <v>547.72666000000004</v>
      </c>
      <c r="V1386" s="23">
        <f t="shared" si="426"/>
        <v>2683.3016710377783</v>
      </c>
      <c r="W1386" s="23">
        <f t="shared" si="427"/>
        <v>7200107.857794133</v>
      </c>
      <c r="X1386" s="23">
        <f t="shared" si="428"/>
        <v>575.11299300000007</v>
      </c>
      <c r="Y1386" s="23">
        <f t="shared" si="429"/>
        <v>5914.3300020755569</v>
      </c>
      <c r="AA1386">
        <v>202212</v>
      </c>
      <c r="AB1386" s="20" t="s">
        <v>31</v>
      </c>
      <c r="AC1386" s="20" t="s">
        <v>5574</v>
      </c>
      <c r="AD1386">
        <v>170412</v>
      </c>
      <c r="AE1386" s="21">
        <v>0.72</v>
      </c>
      <c r="AF1386">
        <v>516.55290000000002</v>
      </c>
      <c r="AG1386" s="22">
        <v>4.1999999999999997E-3</v>
      </c>
      <c r="AH1386" s="11">
        <f t="shared" si="430"/>
        <v>515.32588799999996</v>
      </c>
      <c r="AI1386" s="23">
        <f t="shared" si="431"/>
        <v>7934.9350464747558</v>
      </c>
      <c r="AJ1386" s="23">
        <f t="shared" si="432"/>
        <v>62963194.191773333</v>
      </c>
      <c r="AK1386" s="23">
        <f t="shared" si="433"/>
        <v>541.09218239999996</v>
      </c>
      <c r="AL1386" s="23">
        <f t="shared" si="434"/>
        <v>16385.195980949513</v>
      </c>
      <c r="AN1386">
        <v>202212</v>
      </c>
      <c r="AO1386" s="20" t="s">
        <v>33</v>
      </c>
      <c r="AP1386" s="20" t="s">
        <v>5575</v>
      </c>
      <c r="AQ1386">
        <v>2282.7199999999998</v>
      </c>
      <c r="AR1386" s="21">
        <v>0.86</v>
      </c>
      <c r="AS1386">
        <v>4.91</v>
      </c>
      <c r="AT1386">
        <v>2.5000000000000001E-3</v>
      </c>
      <c r="AU1386" s="11">
        <f t="shared" si="435"/>
        <v>4.9078479999999995</v>
      </c>
      <c r="AV1386" s="23">
        <f t="shared" si="436"/>
        <v>98.03418701886855</v>
      </c>
      <c r="AW1386" s="23">
        <f t="shared" si="437"/>
        <v>9610.7018244504943</v>
      </c>
      <c r="AX1386" s="23">
        <f t="shared" si="438"/>
        <v>5.1532403999999996</v>
      </c>
      <c r="AY1386" s="23">
        <f t="shared" si="439"/>
        <v>200.9762220377371</v>
      </c>
      <c r="AZ1386" s="23"/>
      <c r="BA1386" s="23"/>
    </row>
    <row r="1387" spans="1:53">
      <c r="A1387">
        <v>202212</v>
      </c>
      <c r="B1387" s="20" t="s">
        <v>27</v>
      </c>
      <c r="C1387" s="20" t="s">
        <v>5576</v>
      </c>
      <c r="D1387">
        <v>91150.87</v>
      </c>
      <c r="E1387" s="21">
        <v>0.68</v>
      </c>
      <c r="F1387">
        <v>3002.08</v>
      </c>
      <c r="G1387" s="22">
        <v>4.8399999999999999E-2</v>
      </c>
      <c r="H1387" s="11">
        <f t="shared" si="420"/>
        <v>2999.9574334399999</v>
      </c>
      <c r="I1387" s="23">
        <f t="shared" si="421"/>
        <v>13302.08223594501</v>
      </c>
      <c r="J1387" s="23">
        <f t="shared" si="422"/>
        <v>176945391.81184381</v>
      </c>
      <c r="K1387" s="23">
        <f t="shared" si="423"/>
        <v>3149.9553051120001</v>
      </c>
      <c r="L1387" s="23">
        <f t="shared" si="424"/>
        <v>29604.121905330019</v>
      </c>
      <c r="N1387">
        <v>202212</v>
      </c>
      <c r="O1387" s="20" t="s">
        <v>29</v>
      </c>
      <c r="P1387" s="20" t="s">
        <v>5577</v>
      </c>
      <c r="Q1387">
        <v>92298.68</v>
      </c>
      <c r="R1387" s="21">
        <v>0.71</v>
      </c>
      <c r="S1387">
        <v>2385.36</v>
      </c>
      <c r="T1387" s="21">
        <v>0.04</v>
      </c>
      <c r="U1387" s="11">
        <f t="shared" si="425"/>
        <v>2621.2825119999998</v>
      </c>
      <c r="V1387" s="23">
        <f t="shared" si="426"/>
        <v>12841.609252161843</v>
      </c>
      <c r="W1387" s="23">
        <f t="shared" si="427"/>
        <v>164906928.18520865</v>
      </c>
      <c r="X1387" s="23">
        <f t="shared" si="428"/>
        <v>2752.3466375999997</v>
      </c>
      <c r="Y1387" s="23">
        <f t="shared" si="429"/>
        <v>28304.501016323688</v>
      </c>
      <c r="AA1387">
        <v>202212</v>
      </c>
      <c r="AB1387" s="20" t="s">
        <v>31</v>
      </c>
      <c r="AC1387" s="20" t="s">
        <v>5578</v>
      </c>
      <c r="AD1387">
        <v>117730.39</v>
      </c>
      <c r="AE1387" s="21">
        <v>0.72</v>
      </c>
      <c r="AF1387">
        <v>356.86439999999999</v>
      </c>
      <c r="AG1387" s="22">
        <v>4.1999999999999997E-3</v>
      </c>
      <c r="AH1387" s="11">
        <f t="shared" si="430"/>
        <v>356.01669935999996</v>
      </c>
      <c r="AI1387" s="23">
        <f t="shared" si="431"/>
        <v>5481.9085372282534</v>
      </c>
      <c r="AJ1387" s="23">
        <f t="shared" si="432"/>
        <v>30051321.210536011</v>
      </c>
      <c r="AK1387" s="23">
        <f t="shared" si="433"/>
        <v>373.81753432799997</v>
      </c>
      <c r="AL1387" s="23">
        <f t="shared" si="434"/>
        <v>11319.833773816506</v>
      </c>
      <c r="AN1387">
        <v>202212</v>
      </c>
      <c r="AO1387" s="20" t="s">
        <v>33</v>
      </c>
      <c r="AP1387" s="20" t="s">
        <v>5579</v>
      </c>
      <c r="AQ1387">
        <v>291.83</v>
      </c>
      <c r="AR1387" s="21">
        <v>0.86</v>
      </c>
      <c r="AS1387">
        <v>2.69</v>
      </c>
      <c r="AT1387">
        <v>1.0700000000000001E-2</v>
      </c>
      <c r="AU1387" s="11">
        <f t="shared" si="435"/>
        <v>2.68541966</v>
      </c>
      <c r="AV1387" s="23">
        <f t="shared" si="436"/>
        <v>25.821667217950768</v>
      </c>
      <c r="AW1387" s="23">
        <f t="shared" si="437"/>
        <v>666.75849791459336</v>
      </c>
      <c r="AX1387" s="23">
        <f t="shared" si="438"/>
        <v>2.8196906429999999</v>
      </c>
      <c r="AY1387" s="23">
        <f t="shared" si="439"/>
        <v>54.328754095901537</v>
      </c>
      <c r="AZ1387" s="23"/>
      <c r="BA1387" s="23"/>
    </row>
    <row r="1388" spans="1:53">
      <c r="A1388">
        <v>202212</v>
      </c>
      <c r="B1388" s="20" t="s">
        <v>27</v>
      </c>
      <c r="C1388" s="20" t="s">
        <v>5580</v>
      </c>
      <c r="D1388">
        <v>10789.77</v>
      </c>
      <c r="E1388" s="21">
        <v>0.68</v>
      </c>
      <c r="F1388">
        <v>355.36</v>
      </c>
      <c r="G1388" s="22">
        <v>4.8399999999999999E-2</v>
      </c>
      <c r="H1388" s="11">
        <f t="shared" si="420"/>
        <v>355.11291024000002</v>
      </c>
      <c r="I1388" s="23">
        <f t="shared" si="421"/>
        <v>1574.602720159801</v>
      </c>
      <c r="J1388" s="23">
        <f t="shared" si="422"/>
        <v>2479373.7263346445</v>
      </c>
      <c r="K1388" s="23">
        <f t="shared" si="423"/>
        <v>372.86855575200002</v>
      </c>
      <c r="L1388" s="23">
        <f t="shared" si="424"/>
        <v>3504.3183505596021</v>
      </c>
      <c r="N1388">
        <v>202212</v>
      </c>
      <c r="O1388" s="20" t="s">
        <v>29</v>
      </c>
      <c r="P1388" s="20" t="s">
        <v>5581</v>
      </c>
      <c r="Q1388">
        <v>15911.05</v>
      </c>
      <c r="R1388" s="21">
        <v>0.71</v>
      </c>
      <c r="S1388">
        <v>411.2</v>
      </c>
      <c r="T1388" s="21">
        <v>0.04</v>
      </c>
      <c r="U1388" s="11">
        <f t="shared" si="425"/>
        <v>451.87381999999997</v>
      </c>
      <c r="V1388" s="23">
        <f t="shared" si="426"/>
        <v>2213.720574244504</v>
      </c>
      <c r="W1388" s="23">
        <f t="shared" si="427"/>
        <v>4900558.7808334166</v>
      </c>
      <c r="X1388" s="23">
        <f t="shared" si="428"/>
        <v>474.467511</v>
      </c>
      <c r="Y1388" s="23">
        <f t="shared" si="429"/>
        <v>4879.3149684890077</v>
      </c>
      <c r="AA1388">
        <v>202212</v>
      </c>
      <c r="AB1388" s="20" t="s">
        <v>31</v>
      </c>
      <c r="AC1388" s="20" t="s">
        <v>5582</v>
      </c>
      <c r="AD1388">
        <v>206748.01</v>
      </c>
      <c r="AE1388" s="21">
        <v>0.72</v>
      </c>
      <c r="AF1388">
        <v>626.69460000000004</v>
      </c>
      <c r="AG1388" s="22">
        <v>4.1999999999999997E-3</v>
      </c>
      <c r="AH1388" s="11">
        <f t="shared" si="430"/>
        <v>625.20598223999991</v>
      </c>
      <c r="AI1388" s="23">
        <f t="shared" si="431"/>
        <v>9626.8574415998464</v>
      </c>
      <c r="AJ1388" s="23">
        <f t="shared" si="432"/>
        <v>92676384.200886339</v>
      </c>
      <c r="AK1388" s="23">
        <f t="shared" si="433"/>
        <v>656.4662813519999</v>
      </c>
      <c r="AL1388" s="23">
        <f t="shared" si="434"/>
        <v>19878.920865439693</v>
      </c>
      <c r="AN1388">
        <v>202212</v>
      </c>
      <c r="AO1388" s="20" t="s">
        <v>33</v>
      </c>
      <c r="AP1388" s="20" t="s">
        <v>5583</v>
      </c>
      <c r="AQ1388">
        <v>2339.4299999999998</v>
      </c>
      <c r="AR1388" s="21">
        <v>0.86</v>
      </c>
      <c r="AS1388">
        <v>29.58</v>
      </c>
      <c r="AT1388">
        <v>1.47E-2</v>
      </c>
      <c r="AU1388" s="11">
        <f t="shared" si="435"/>
        <v>29.575074059999999</v>
      </c>
      <c r="AV1388" s="23">
        <f t="shared" si="436"/>
        <v>242.13156822559361</v>
      </c>
      <c r="AW1388" s="23">
        <f t="shared" si="437"/>
        <v>58627.69633138529</v>
      </c>
      <c r="AX1388" s="23">
        <f t="shared" si="438"/>
        <v>31.053827763000001</v>
      </c>
      <c r="AY1388" s="23">
        <f t="shared" si="439"/>
        <v>513.83821051118719</v>
      </c>
      <c r="AZ1388" s="23"/>
      <c r="BA1388" s="23"/>
    </row>
    <row r="1389" spans="1:53">
      <c r="A1389">
        <v>202212</v>
      </c>
      <c r="B1389" s="20" t="s">
        <v>27</v>
      </c>
      <c r="C1389" s="20" t="s">
        <v>5584</v>
      </c>
      <c r="D1389">
        <v>30465.37</v>
      </c>
      <c r="E1389" s="21">
        <v>0.68</v>
      </c>
      <c r="F1389">
        <v>1003.39</v>
      </c>
      <c r="G1389" s="22">
        <v>4.8399999999999999E-2</v>
      </c>
      <c r="H1389" s="11">
        <f t="shared" si="420"/>
        <v>1002.67625744</v>
      </c>
      <c r="I1389" s="23">
        <f t="shared" si="421"/>
        <v>4445.9570938652814</v>
      </c>
      <c r="J1389" s="23">
        <f t="shared" si="422"/>
        <v>19766534.48049102</v>
      </c>
      <c r="K1389" s="23">
        <f t="shared" si="423"/>
        <v>1052.8100703120001</v>
      </c>
      <c r="L1389" s="23">
        <f t="shared" si="424"/>
        <v>9894.5904451705628</v>
      </c>
      <c r="N1389">
        <v>202212</v>
      </c>
      <c r="O1389" s="20" t="s">
        <v>29</v>
      </c>
      <c r="P1389" s="20" t="s">
        <v>5585</v>
      </c>
      <c r="Q1389">
        <v>29893.48</v>
      </c>
      <c r="R1389" s="21">
        <v>0.71</v>
      </c>
      <c r="S1389">
        <v>772.56</v>
      </c>
      <c r="T1389" s="21">
        <v>0.04</v>
      </c>
      <c r="U1389" s="11">
        <f t="shared" si="425"/>
        <v>848.97483199999988</v>
      </c>
      <c r="V1389" s="23">
        <f t="shared" si="426"/>
        <v>4159.110285730143</v>
      </c>
      <c r="W1389" s="23">
        <f t="shared" si="427"/>
        <v>17298198.368866272</v>
      </c>
      <c r="X1389" s="23">
        <f t="shared" si="428"/>
        <v>891.42357359999994</v>
      </c>
      <c r="Y1389" s="23">
        <f t="shared" si="429"/>
        <v>9167.1954034602859</v>
      </c>
      <c r="AA1389">
        <v>202212</v>
      </c>
      <c r="AB1389" s="20" t="s">
        <v>31</v>
      </c>
      <c r="AC1389" s="20" t="s">
        <v>5586</v>
      </c>
      <c r="AD1389">
        <v>185043.77</v>
      </c>
      <c r="AE1389" s="21">
        <v>0.72</v>
      </c>
      <c r="AF1389">
        <v>560.90470000000005</v>
      </c>
      <c r="AG1389" s="22">
        <v>4.1999999999999997E-3</v>
      </c>
      <c r="AH1389" s="11">
        <f t="shared" si="430"/>
        <v>559.57236047999993</v>
      </c>
      <c r="AI1389" s="23">
        <f t="shared" si="431"/>
        <v>8616.2376810600999</v>
      </c>
      <c r="AJ1389" s="23">
        <f t="shared" si="432"/>
        <v>74239551.776519924</v>
      </c>
      <c r="AK1389" s="23">
        <f t="shared" si="433"/>
        <v>587.550978504</v>
      </c>
      <c r="AL1389" s="23">
        <f t="shared" si="434"/>
        <v>17792.0477226002</v>
      </c>
      <c r="AN1389">
        <v>202212</v>
      </c>
      <c r="AO1389" s="20" t="s">
        <v>33</v>
      </c>
      <c r="AP1389" s="20" t="s">
        <v>5587</v>
      </c>
      <c r="AQ1389">
        <v>3830.16</v>
      </c>
      <c r="AR1389" s="21">
        <v>0.86</v>
      </c>
      <c r="AS1389">
        <v>26.68</v>
      </c>
      <c r="AT1389">
        <v>8.1000000000000013E-3</v>
      </c>
      <c r="AU1389" s="11">
        <f t="shared" si="435"/>
        <v>26.680894560000002</v>
      </c>
      <c r="AV1389" s="23">
        <f t="shared" si="436"/>
        <v>295.25130255139879</v>
      </c>
      <c r="AW1389" s="23">
        <f t="shared" si="437"/>
        <v>87173.331658297626</v>
      </c>
      <c r="AX1389" s="23">
        <f t="shared" si="438"/>
        <v>28.014939288000004</v>
      </c>
      <c r="AY1389" s="23">
        <f t="shared" si="439"/>
        <v>617.18349966279754</v>
      </c>
      <c r="AZ1389" s="23"/>
      <c r="BA1389" s="23"/>
    </row>
    <row r="1390" spans="1:53">
      <c r="A1390">
        <v>202212</v>
      </c>
      <c r="B1390" s="20" t="s">
        <v>27</v>
      </c>
      <c r="C1390" s="20" t="s">
        <v>5588</v>
      </c>
      <c r="D1390">
        <v>39174.769999999997</v>
      </c>
      <c r="E1390" s="21">
        <v>0.68</v>
      </c>
      <c r="F1390">
        <v>1290.23</v>
      </c>
      <c r="G1390" s="22">
        <v>4.8399999999999999E-2</v>
      </c>
      <c r="H1390" s="11">
        <f t="shared" si="420"/>
        <v>1289.3200302400001</v>
      </c>
      <c r="I1390" s="23">
        <f t="shared" si="421"/>
        <v>5716.9614740290626</v>
      </c>
      <c r="J1390" s="23">
        <f t="shared" si="422"/>
        <v>32683648.495532554</v>
      </c>
      <c r="K1390" s="23">
        <f t="shared" si="423"/>
        <v>1353.7860317520001</v>
      </c>
      <c r="L1390" s="23">
        <f t="shared" si="424"/>
        <v>12723.242978298125</v>
      </c>
      <c r="N1390">
        <v>202212</v>
      </c>
      <c r="O1390" s="20" t="s">
        <v>29</v>
      </c>
      <c r="P1390" s="20" t="s">
        <v>5589</v>
      </c>
      <c r="Q1390">
        <v>71806.5</v>
      </c>
      <c r="R1390" s="21">
        <v>0.71</v>
      </c>
      <c r="S1390">
        <v>1855.76</v>
      </c>
      <c r="T1390" s="21">
        <v>0.04</v>
      </c>
      <c r="U1390" s="11">
        <f t="shared" si="425"/>
        <v>2039.3045999999999</v>
      </c>
      <c r="V1390" s="23">
        <f t="shared" si="426"/>
        <v>9990.511400221103</v>
      </c>
      <c r="W1390" s="23">
        <f t="shared" si="427"/>
        <v>99810318.037947819</v>
      </c>
      <c r="X1390" s="23">
        <f t="shared" si="428"/>
        <v>2141.2698300000002</v>
      </c>
      <c r="Y1390" s="23">
        <f t="shared" si="429"/>
        <v>22020.327400442206</v>
      </c>
      <c r="AA1390">
        <v>202212</v>
      </c>
      <c r="AB1390" s="20" t="s">
        <v>31</v>
      </c>
      <c r="AC1390" s="20" t="s">
        <v>5590</v>
      </c>
      <c r="AD1390">
        <v>220912.87</v>
      </c>
      <c r="AE1390" s="21">
        <v>0.72</v>
      </c>
      <c r="AF1390">
        <v>669.63109999999995</v>
      </c>
      <c r="AG1390" s="22">
        <v>4.1999999999999997E-3</v>
      </c>
      <c r="AH1390" s="11">
        <f t="shared" si="430"/>
        <v>668.04051887999992</v>
      </c>
      <c r="AI1390" s="23">
        <f t="shared" si="431"/>
        <v>10286.419233271845</v>
      </c>
      <c r="AJ1390" s="23">
        <f t="shared" si="432"/>
        <v>105810420.64262493</v>
      </c>
      <c r="AK1390" s="23">
        <f t="shared" si="433"/>
        <v>701.44254482399992</v>
      </c>
      <c r="AL1390" s="23">
        <f t="shared" si="434"/>
        <v>21240.878985423689</v>
      </c>
      <c r="AN1390">
        <v>202212</v>
      </c>
      <c r="AO1390" s="20" t="s">
        <v>33</v>
      </c>
      <c r="AP1390" s="20" t="s">
        <v>5591</v>
      </c>
      <c r="AQ1390">
        <v>1830.54</v>
      </c>
      <c r="AR1390" s="21">
        <v>0.86</v>
      </c>
      <c r="AS1390">
        <v>71</v>
      </c>
      <c r="AT1390">
        <v>4.5100000000000001E-2</v>
      </c>
      <c r="AU1390" s="11">
        <f t="shared" si="435"/>
        <v>70.999324440000009</v>
      </c>
      <c r="AV1390" s="23">
        <f t="shared" si="436"/>
        <v>326.69680870649097</v>
      </c>
      <c r="AW1390" s="23">
        <f t="shared" si="437"/>
        <v>106730.80481900556</v>
      </c>
      <c r="AX1390" s="23">
        <f t="shared" si="438"/>
        <v>74.549290662000018</v>
      </c>
      <c r="AY1390" s="23">
        <f t="shared" si="439"/>
        <v>724.39294185298195</v>
      </c>
      <c r="AZ1390" s="23"/>
      <c r="BA1390" s="23"/>
    </row>
    <row r="1391" spans="1:53">
      <c r="A1391">
        <v>202212</v>
      </c>
      <c r="B1391" s="20" t="s">
        <v>27</v>
      </c>
      <c r="C1391" s="20" t="s">
        <v>5592</v>
      </c>
      <c r="D1391">
        <v>10494.35</v>
      </c>
      <c r="E1391" s="21">
        <v>0.68</v>
      </c>
      <c r="F1391">
        <v>345.63</v>
      </c>
      <c r="G1391" s="22">
        <v>4.8399999999999999E-2</v>
      </c>
      <c r="H1391" s="11">
        <f t="shared" si="420"/>
        <v>345.39004720000003</v>
      </c>
      <c r="I1391" s="23">
        <f t="shared" si="421"/>
        <v>1531.4906672069012</v>
      </c>
      <c r="J1391" s="23">
        <f t="shared" si="422"/>
        <v>2345463.6637418396</v>
      </c>
      <c r="K1391" s="23">
        <f t="shared" si="423"/>
        <v>362.65954956000002</v>
      </c>
      <c r="L1391" s="23">
        <f t="shared" si="424"/>
        <v>3408.3713816138024</v>
      </c>
      <c r="N1391">
        <v>202212</v>
      </c>
      <c r="O1391" s="20" t="s">
        <v>29</v>
      </c>
      <c r="P1391" s="20" t="s">
        <v>5593</v>
      </c>
      <c r="Q1391">
        <v>45642.18</v>
      </c>
      <c r="R1391" s="21">
        <v>0.71</v>
      </c>
      <c r="S1391">
        <v>1179.57</v>
      </c>
      <c r="T1391" s="21">
        <v>0.04</v>
      </c>
      <c r="U1391" s="11">
        <f t="shared" si="425"/>
        <v>1296.2379120000001</v>
      </c>
      <c r="V1391" s="23">
        <f t="shared" si="426"/>
        <v>6350.2429393013663</v>
      </c>
      <c r="W1391" s="23">
        <f t="shared" si="427"/>
        <v>40325585.388146855</v>
      </c>
      <c r="X1391" s="23">
        <f t="shared" si="428"/>
        <v>1361.0498076000001</v>
      </c>
      <c r="Y1391" s="23">
        <f t="shared" si="429"/>
        <v>13996.723790602733</v>
      </c>
      <c r="AA1391">
        <v>202212</v>
      </c>
      <c r="AB1391" s="20" t="s">
        <v>31</v>
      </c>
      <c r="AC1391" s="20" t="s">
        <v>5594</v>
      </c>
      <c r="AD1391">
        <v>148468.23000000001</v>
      </c>
      <c r="AE1391" s="21">
        <v>0.72</v>
      </c>
      <c r="AF1391">
        <v>450.0369</v>
      </c>
      <c r="AG1391" s="22">
        <v>4.1999999999999997E-3</v>
      </c>
      <c r="AH1391" s="11">
        <f t="shared" si="430"/>
        <v>448.96792751999999</v>
      </c>
      <c r="AI1391" s="23">
        <f t="shared" si="431"/>
        <v>6913.1619927885049</v>
      </c>
      <c r="AJ1391" s="23">
        <f t="shared" si="432"/>
        <v>47791808.738535531</v>
      </c>
      <c r="AK1391" s="23">
        <f t="shared" si="433"/>
        <v>471.41632389599999</v>
      </c>
      <c r="AL1391" s="23">
        <f t="shared" si="434"/>
        <v>14275.291913097009</v>
      </c>
      <c r="AN1391">
        <v>202212</v>
      </c>
      <c r="AO1391" s="20" t="s">
        <v>33</v>
      </c>
      <c r="AP1391" s="20" t="s">
        <v>5595</v>
      </c>
      <c r="AQ1391">
        <v>1812.84</v>
      </c>
      <c r="AR1391" s="21">
        <v>0.86</v>
      </c>
      <c r="AS1391">
        <v>96.66</v>
      </c>
      <c r="AT1391">
        <v>6.2E-2</v>
      </c>
      <c r="AU1391" s="11">
        <f t="shared" si="435"/>
        <v>96.660628799999984</v>
      </c>
      <c r="AV1391" s="23">
        <f t="shared" si="436"/>
        <v>375.97172972159717</v>
      </c>
      <c r="AW1391" s="23">
        <f t="shared" si="437"/>
        <v>141354.74154984971</v>
      </c>
      <c r="AX1391" s="23">
        <f t="shared" si="438"/>
        <v>101.49366023999998</v>
      </c>
      <c r="AY1391" s="23">
        <f t="shared" si="439"/>
        <v>848.60408824319438</v>
      </c>
      <c r="AZ1391" s="23"/>
      <c r="BA1391" s="23"/>
    </row>
    <row r="1392" spans="1:53">
      <c r="A1392">
        <v>202212</v>
      </c>
      <c r="B1392" s="20" t="s">
        <v>27</v>
      </c>
      <c r="C1392" s="20" t="s">
        <v>5596</v>
      </c>
      <c r="D1392">
        <v>33724.720000000001</v>
      </c>
      <c r="E1392" s="21">
        <v>0.68</v>
      </c>
      <c r="F1392">
        <v>1110.74</v>
      </c>
      <c r="G1392" s="22">
        <v>4.8399999999999999E-2</v>
      </c>
      <c r="H1392" s="11">
        <f t="shared" si="420"/>
        <v>1109.9479846400002</v>
      </c>
      <c r="I1392" s="23">
        <f t="shared" si="421"/>
        <v>4921.6096217646573</v>
      </c>
      <c r="J1392" s="23">
        <f t="shared" si="422"/>
        <v>24222241.269046452</v>
      </c>
      <c r="K1392" s="23">
        <f t="shared" si="423"/>
        <v>1165.4453838720003</v>
      </c>
      <c r="L1392" s="23">
        <f t="shared" si="424"/>
        <v>10953.167228169315</v>
      </c>
      <c r="N1392">
        <v>202212</v>
      </c>
      <c r="O1392" s="20" t="s">
        <v>29</v>
      </c>
      <c r="P1392" s="20" t="s">
        <v>5597</v>
      </c>
      <c r="Q1392">
        <v>14464.58</v>
      </c>
      <c r="R1392" s="21">
        <v>0.71</v>
      </c>
      <c r="S1392">
        <v>373.82</v>
      </c>
      <c r="T1392" s="21">
        <v>0.04</v>
      </c>
      <c r="U1392" s="11">
        <f t="shared" si="425"/>
        <v>410.79407199999997</v>
      </c>
      <c r="V1392" s="23">
        <f t="shared" si="426"/>
        <v>2012.4717315202681</v>
      </c>
      <c r="W1392" s="23">
        <f t="shared" si="427"/>
        <v>4050042.4701681864</v>
      </c>
      <c r="X1392" s="23">
        <f t="shared" si="428"/>
        <v>431.33377559999997</v>
      </c>
      <c r="Y1392" s="23">
        <f t="shared" si="429"/>
        <v>4435.7375350405364</v>
      </c>
      <c r="AA1392">
        <v>202212</v>
      </c>
      <c r="AB1392" s="20" t="s">
        <v>31</v>
      </c>
      <c r="AC1392" s="20" t="s">
        <v>5598</v>
      </c>
      <c r="AD1392">
        <v>172564.7</v>
      </c>
      <c r="AE1392" s="21">
        <v>0.72</v>
      </c>
      <c r="AF1392">
        <v>523.07809999999995</v>
      </c>
      <c r="AG1392" s="22">
        <v>4.1999999999999997E-3</v>
      </c>
      <c r="AH1392" s="11">
        <f t="shared" si="430"/>
        <v>521.83565279999993</v>
      </c>
      <c r="AI1392" s="23">
        <f t="shared" si="431"/>
        <v>8035.1717356430436</v>
      </c>
      <c r="AJ1392" s="23">
        <f t="shared" si="432"/>
        <v>64563984.821276844</v>
      </c>
      <c r="AK1392" s="23">
        <f t="shared" si="433"/>
        <v>547.92743543999995</v>
      </c>
      <c r="AL1392" s="23">
        <f t="shared" si="434"/>
        <v>16592.179124086088</v>
      </c>
      <c r="AN1392">
        <v>202212</v>
      </c>
      <c r="AO1392" s="20" t="s">
        <v>33</v>
      </c>
      <c r="AP1392" s="20" t="s">
        <v>5599</v>
      </c>
      <c r="AQ1392">
        <v>808.01</v>
      </c>
      <c r="AR1392" s="21">
        <v>0.86</v>
      </c>
      <c r="AS1392">
        <v>14.18</v>
      </c>
      <c r="AT1392">
        <v>2.0400000000000001E-2</v>
      </c>
      <c r="AU1392" s="11">
        <f t="shared" si="435"/>
        <v>14.175727440000001</v>
      </c>
      <c r="AV1392" s="23">
        <f t="shared" si="436"/>
        <v>98.232378299163742</v>
      </c>
      <c r="AW1392" s="23">
        <f t="shared" si="437"/>
        <v>9649.6001463100147</v>
      </c>
      <c r="AX1392" s="23">
        <f t="shared" si="438"/>
        <v>14.884513812000002</v>
      </c>
      <c r="AY1392" s="23">
        <f t="shared" si="439"/>
        <v>210.64048403832749</v>
      </c>
      <c r="AZ1392" s="23"/>
      <c r="BA1392" s="23"/>
    </row>
    <row r="1393" spans="1:53">
      <c r="A1393">
        <v>202212</v>
      </c>
      <c r="B1393" s="20" t="s">
        <v>27</v>
      </c>
      <c r="C1393" s="20" t="s">
        <v>5600</v>
      </c>
      <c r="D1393">
        <v>6886.39</v>
      </c>
      <c r="E1393" s="21">
        <v>0.68</v>
      </c>
      <c r="F1393">
        <v>226.81</v>
      </c>
      <c r="G1393" s="22">
        <v>4.8399999999999999E-2</v>
      </c>
      <c r="H1393" s="11">
        <f t="shared" si="420"/>
        <v>226.64486768</v>
      </c>
      <c r="I1393" s="23">
        <f t="shared" si="421"/>
        <v>1004.96381536226</v>
      </c>
      <c r="J1393" s="23">
        <f t="shared" si="422"/>
        <v>1009952.2701874706</v>
      </c>
      <c r="K1393" s="23">
        <f t="shared" si="423"/>
        <v>237.97711106400001</v>
      </c>
      <c r="L1393" s="23">
        <f t="shared" si="424"/>
        <v>2236.57249840452</v>
      </c>
      <c r="N1393">
        <v>202212</v>
      </c>
      <c r="O1393" s="20" t="s">
        <v>29</v>
      </c>
      <c r="P1393" s="20" t="s">
        <v>5601</v>
      </c>
      <c r="Q1393">
        <v>28722.57</v>
      </c>
      <c r="R1393" s="21">
        <v>0.71</v>
      </c>
      <c r="S1393">
        <v>742.3</v>
      </c>
      <c r="T1393" s="21">
        <v>0.04</v>
      </c>
      <c r="U1393" s="11">
        <f t="shared" si="425"/>
        <v>815.72098799999992</v>
      </c>
      <c r="V1393" s="23">
        <f t="shared" si="426"/>
        <v>3996.2003861579192</v>
      </c>
      <c r="W1393" s="23">
        <f t="shared" si="427"/>
        <v>15969617.526328702</v>
      </c>
      <c r="X1393" s="23">
        <f t="shared" si="428"/>
        <v>856.50703739999994</v>
      </c>
      <c r="Y1393" s="23">
        <f t="shared" si="429"/>
        <v>8808.1217603158384</v>
      </c>
      <c r="AA1393">
        <v>202212</v>
      </c>
      <c r="AB1393" s="20" t="s">
        <v>31</v>
      </c>
      <c r="AC1393" s="20" t="s">
        <v>5602</v>
      </c>
      <c r="AD1393">
        <v>204153.03</v>
      </c>
      <c r="AE1393" s="21">
        <v>0.72</v>
      </c>
      <c r="AF1393">
        <v>618.82870000000003</v>
      </c>
      <c r="AG1393" s="22">
        <v>4.1999999999999997E-3</v>
      </c>
      <c r="AH1393" s="11">
        <f t="shared" si="430"/>
        <v>617.35876271999985</v>
      </c>
      <c r="AI1393" s="23">
        <f t="shared" si="431"/>
        <v>9506.0267621471012</v>
      </c>
      <c r="AJ1393" s="23">
        <f t="shared" si="432"/>
        <v>90364544.802656904</v>
      </c>
      <c r="AK1393" s="23">
        <f t="shared" si="433"/>
        <v>648.22670085599987</v>
      </c>
      <c r="AL1393" s="23">
        <f t="shared" si="434"/>
        <v>19629.412287014202</v>
      </c>
      <c r="AN1393">
        <v>202212</v>
      </c>
      <c r="AO1393" s="20" t="s">
        <v>33</v>
      </c>
      <c r="AP1393" s="20" t="s">
        <v>5603</v>
      </c>
      <c r="AQ1393">
        <v>1455.2</v>
      </c>
      <c r="AR1393" s="21">
        <v>0.86</v>
      </c>
      <c r="AS1393">
        <v>15.02</v>
      </c>
      <c r="AT1393">
        <v>1.2E-2</v>
      </c>
      <c r="AU1393" s="11">
        <f t="shared" si="435"/>
        <v>15.017664</v>
      </c>
      <c r="AV1393" s="23">
        <f t="shared" si="436"/>
        <v>136.26685499192789</v>
      </c>
      <c r="AW1393" s="23">
        <f t="shared" si="437"/>
        <v>18568.655769391102</v>
      </c>
      <c r="AX1393" s="23">
        <f t="shared" si="438"/>
        <v>15.7685472</v>
      </c>
      <c r="AY1393" s="23">
        <f t="shared" si="439"/>
        <v>287.5513739838558</v>
      </c>
      <c r="AZ1393" s="23"/>
      <c r="BA1393" s="23"/>
    </row>
    <row r="1394" spans="1:53">
      <c r="A1394">
        <v>202212</v>
      </c>
      <c r="B1394" s="20" t="s">
        <v>27</v>
      </c>
      <c r="C1394" s="20" t="s">
        <v>5604</v>
      </c>
      <c r="D1394">
        <v>93735.1</v>
      </c>
      <c r="E1394" s="21">
        <v>0.68</v>
      </c>
      <c r="F1394">
        <v>3087.2</v>
      </c>
      <c r="G1394" s="22">
        <v>4.8399999999999999E-2</v>
      </c>
      <c r="H1394" s="11">
        <f t="shared" si="420"/>
        <v>3085.0096112000006</v>
      </c>
      <c r="I1394" s="23">
        <f t="shared" si="421"/>
        <v>13679.211274610207</v>
      </c>
      <c r="J1394" s="23">
        <f t="shared" si="422"/>
        <v>187120821.09542298</v>
      </c>
      <c r="K1394" s="23">
        <f t="shared" si="423"/>
        <v>3239.2600917600007</v>
      </c>
      <c r="L1394" s="23">
        <f t="shared" si="424"/>
        <v>30443.432160420412</v>
      </c>
      <c r="N1394">
        <v>202212</v>
      </c>
      <c r="O1394" s="20" t="s">
        <v>29</v>
      </c>
      <c r="P1394" s="20" t="s">
        <v>5605</v>
      </c>
      <c r="Q1394">
        <v>37636.51</v>
      </c>
      <c r="R1394" s="21">
        <v>0.71</v>
      </c>
      <c r="S1394">
        <v>972.67</v>
      </c>
      <c r="T1394" s="21">
        <v>0.04</v>
      </c>
      <c r="U1394" s="11">
        <f t="shared" si="425"/>
        <v>1068.876884</v>
      </c>
      <c r="V1394" s="23">
        <f t="shared" si="426"/>
        <v>5236.4059273120893</v>
      </c>
      <c r="W1394" s="23">
        <f t="shared" si="427"/>
        <v>27419947.035589181</v>
      </c>
      <c r="X1394" s="23">
        <f t="shared" si="428"/>
        <v>1122.3207282000001</v>
      </c>
      <c r="Y1394" s="23">
        <f t="shared" si="429"/>
        <v>11541.688738624178</v>
      </c>
      <c r="AA1394">
        <v>202212</v>
      </c>
      <c r="AB1394" s="20" t="s">
        <v>31</v>
      </c>
      <c r="AC1394" s="20" t="s">
        <v>5606</v>
      </c>
      <c r="AD1394">
        <v>149228.99</v>
      </c>
      <c r="AE1394" s="21">
        <v>0.72</v>
      </c>
      <c r="AF1394">
        <v>452.34289999999999</v>
      </c>
      <c r="AG1394" s="22">
        <v>4.1999999999999997E-3</v>
      </c>
      <c r="AH1394" s="11">
        <f t="shared" si="430"/>
        <v>451.26846575999991</v>
      </c>
      <c r="AI1394" s="23">
        <f t="shared" si="431"/>
        <v>6948.5854441062284</v>
      </c>
      <c r="AJ1394" s="23">
        <f t="shared" si="432"/>
        <v>48282839.674044952</v>
      </c>
      <c r="AK1394" s="23">
        <f t="shared" si="433"/>
        <v>473.83188904799994</v>
      </c>
      <c r="AL1394" s="23">
        <f t="shared" si="434"/>
        <v>14348.439353972457</v>
      </c>
      <c r="AN1394">
        <v>202212</v>
      </c>
      <c r="AO1394" s="20" t="s">
        <v>33</v>
      </c>
      <c r="AP1394" s="20" t="s">
        <v>5607</v>
      </c>
      <c r="AQ1394">
        <v>2324.7600000000002</v>
      </c>
      <c r="AR1394" s="21">
        <v>0.86</v>
      </c>
      <c r="AS1394">
        <v>34.79</v>
      </c>
      <c r="AT1394">
        <v>1.7399999999999999E-2</v>
      </c>
      <c r="AU1394" s="11">
        <f t="shared" si="435"/>
        <v>34.787708639999998</v>
      </c>
      <c r="AV1394" s="23">
        <f t="shared" si="436"/>
        <v>261.42046318181593</v>
      </c>
      <c r="AW1394" s="23">
        <f t="shared" si="437"/>
        <v>68340.658570195184</v>
      </c>
      <c r="AX1394" s="23">
        <f t="shared" si="438"/>
        <v>36.527094071999997</v>
      </c>
      <c r="AY1394" s="23">
        <f t="shared" si="439"/>
        <v>557.62863500363187</v>
      </c>
      <c r="AZ1394" s="23"/>
      <c r="BA1394" s="23"/>
    </row>
    <row r="1395" spans="1:53">
      <c r="A1395">
        <v>202212</v>
      </c>
      <c r="B1395" s="20" t="s">
        <v>27</v>
      </c>
      <c r="C1395" s="20" t="s">
        <v>5608</v>
      </c>
      <c r="D1395">
        <v>29638.63</v>
      </c>
      <c r="E1395" s="21">
        <v>0.68</v>
      </c>
      <c r="F1395">
        <v>976.16</v>
      </c>
      <c r="G1395" s="22">
        <v>4.8399999999999999E-2</v>
      </c>
      <c r="H1395" s="11">
        <f t="shared" si="420"/>
        <v>975.46659055999999</v>
      </c>
      <c r="I1395" s="23">
        <f t="shared" si="421"/>
        <v>4325.3069731616042</v>
      </c>
      <c r="J1395" s="23">
        <f t="shared" si="422"/>
        <v>18708280.4120804</v>
      </c>
      <c r="K1395" s="23">
        <f t="shared" si="423"/>
        <v>1024.239920088</v>
      </c>
      <c r="L1395" s="23">
        <f t="shared" si="424"/>
        <v>9626.080536883208</v>
      </c>
      <c r="N1395">
        <v>202212</v>
      </c>
      <c r="O1395" s="20" t="s">
        <v>29</v>
      </c>
      <c r="P1395" s="20" t="s">
        <v>5609</v>
      </c>
      <c r="Q1395">
        <v>56799.19</v>
      </c>
      <c r="R1395" s="21">
        <v>0.71</v>
      </c>
      <c r="S1395">
        <v>1467.91</v>
      </c>
      <c r="T1395" s="21">
        <v>0.04</v>
      </c>
      <c r="U1395" s="11">
        <f t="shared" si="425"/>
        <v>1613.096996</v>
      </c>
      <c r="V1395" s="23">
        <f t="shared" si="426"/>
        <v>7902.5290916327131</v>
      </c>
      <c r="W1395" s="23">
        <f t="shared" si="427"/>
        <v>62449966.04410135</v>
      </c>
      <c r="X1395" s="23">
        <f t="shared" si="428"/>
        <v>1693.7518458</v>
      </c>
      <c r="Y1395" s="23">
        <f t="shared" si="429"/>
        <v>17418.155179265425</v>
      </c>
      <c r="AA1395">
        <v>202212</v>
      </c>
      <c r="AB1395" s="20" t="s">
        <v>31</v>
      </c>
      <c r="AC1395" s="20" t="s">
        <v>5610</v>
      </c>
      <c r="AD1395">
        <v>223020.1</v>
      </c>
      <c r="AE1395" s="21">
        <v>0.72</v>
      </c>
      <c r="AF1395">
        <v>676.01850000000002</v>
      </c>
      <c r="AG1395" s="22">
        <v>4.1999999999999997E-3</v>
      </c>
      <c r="AH1395" s="11">
        <f t="shared" si="430"/>
        <v>674.41278239999997</v>
      </c>
      <c r="AI1395" s="23">
        <f t="shared" si="431"/>
        <v>10384.538691866212</v>
      </c>
      <c r="AJ1395" s="23">
        <f t="shared" si="432"/>
        <v>107838643.84286641</v>
      </c>
      <c r="AK1395" s="23">
        <f t="shared" si="433"/>
        <v>708.13342151999996</v>
      </c>
      <c r="AL1395" s="23">
        <f t="shared" si="434"/>
        <v>21443.490166132422</v>
      </c>
      <c r="AN1395">
        <v>202212</v>
      </c>
      <c r="AO1395" s="20" t="s">
        <v>33</v>
      </c>
      <c r="AP1395" s="20" t="s">
        <v>5611</v>
      </c>
      <c r="AQ1395">
        <v>2966.85</v>
      </c>
      <c r="AR1395" s="21">
        <v>0.86</v>
      </c>
      <c r="AS1395">
        <v>43.63</v>
      </c>
      <c r="AT1395">
        <v>1.7100000000000001E-2</v>
      </c>
      <c r="AU1395" s="11">
        <f t="shared" si="435"/>
        <v>43.630496100000002</v>
      </c>
      <c r="AV1395" s="23">
        <f t="shared" si="436"/>
        <v>330.78572813039108</v>
      </c>
      <c r="AW1395" s="23">
        <f t="shared" si="437"/>
        <v>109419.197934753</v>
      </c>
      <c r="AX1395" s="23">
        <f t="shared" si="438"/>
        <v>45.812020905000004</v>
      </c>
      <c r="AY1395" s="23">
        <f t="shared" si="439"/>
        <v>705.20195236078212</v>
      </c>
      <c r="AZ1395" s="23"/>
      <c r="BA1395" s="23"/>
    </row>
    <row r="1396" spans="1:53">
      <c r="A1396">
        <v>202212</v>
      </c>
      <c r="B1396" s="20" t="s">
        <v>27</v>
      </c>
      <c r="C1396" s="20" t="s">
        <v>5612</v>
      </c>
      <c r="D1396">
        <v>112804.82</v>
      </c>
      <c r="E1396" s="21">
        <v>0.68</v>
      </c>
      <c r="F1396">
        <v>3715.27</v>
      </c>
      <c r="G1396" s="22">
        <v>4.8399999999999999E-2</v>
      </c>
      <c r="H1396" s="11">
        <f t="shared" si="420"/>
        <v>3712.6322358400007</v>
      </c>
      <c r="I1396" s="23">
        <f t="shared" si="421"/>
        <v>16462.1466833062</v>
      </c>
      <c r="J1396" s="23">
        <f t="shared" si="422"/>
        <v>271002273.42268932</v>
      </c>
      <c r="K1396" s="23">
        <f t="shared" si="423"/>
        <v>3898.2638476320008</v>
      </c>
      <c r="L1396" s="23">
        <f t="shared" si="424"/>
        <v>36636.9256024524</v>
      </c>
      <c r="N1396">
        <v>202212</v>
      </c>
      <c r="O1396" s="20" t="s">
        <v>29</v>
      </c>
      <c r="P1396" s="20" t="s">
        <v>5613</v>
      </c>
      <c r="Q1396">
        <v>18764.009999999998</v>
      </c>
      <c r="R1396" s="21">
        <v>0.71</v>
      </c>
      <c r="S1396">
        <v>484.93</v>
      </c>
      <c r="T1396" s="21">
        <v>0.04</v>
      </c>
      <c r="U1396" s="11">
        <f t="shared" si="425"/>
        <v>532.89788399999986</v>
      </c>
      <c r="V1396" s="23">
        <f t="shared" si="426"/>
        <v>2610.6558016177191</v>
      </c>
      <c r="W1396" s="23">
        <f t="shared" si="427"/>
        <v>6815523.714520256</v>
      </c>
      <c r="X1396" s="23">
        <f t="shared" si="428"/>
        <v>559.54277819999993</v>
      </c>
      <c r="Y1396" s="23">
        <f t="shared" si="429"/>
        <v>5754.2094872354382</v>
      </c>
      <c r="AA1396">
        <v>202212</v>
      </c>
      <c r="AB1396" s="20" t="s">
        <v>31</v>
      </c>
      <c r="AC1396" s="20" t="s">
        <v>5614</v>
      </c>
      <c r="AD1396">
        <v>169516.66</v>
      </c>
      <c r="AE1396" s="21">
        <v>0.72</v>
      </c>
      <c r="AF1396">
        <v>513.83889999999997</v>
      </c>
      <c r="AG1396" s="22">
        <v>4.1999999999999997E-3</v>
      </c>
      <c r="AH1396" s="11">
        <f t="shared" si="430"/>
        <v>512.61837983999999</v>
      </c>
      <c r="AI1396" s="23">
        <f t="shared" si="431"/>
        <v>7893.2451141665224</v>
      </c>
      <c r="AJ1396" s="23">
        <f t="shared" si="432"/>
        <v>62303318.432313681</v>
      </c>
      <c r="AK1396" s="23">
        <f t="shared" si="433"/>
        <v>538.24929883200002</v>
      </c>
      <c r="AL1396" s="23">
        <f t="shared" si="434"/>
        <v>16299.108608173045</v>
      </c>
      <c r="AN1396">
        <v>202212</v>
      </c>
      <c r="AO1396" s="20" t="s">
        <v>33</v>
      </c>
      <c r="AP1396" s="20" t="s">
        <v>5615</v>
      </c>
      <c r="AQ1396">
        <v>2253.14</v>
      </c>
      <c r="AR1396" s="21">
        <v>0.86</v>
      </c>
      <c r="AS1396">
        <v>89.91</v>
      </c>
      <c r="AT1396">
        <v>4.6399999999999997E-2</v>
      </c>
      <c r="AU1396" s="11">
        <f t="shared" si="435"/>
        <v>89.909298559999996</v>
      </c>
      <c r="AV1396" s="23">
        <f t="shared" si="436"/>
        <v>407.59489915341209</v>
      </c>
      <c r="AW1396" s="23">
        <f t="shared" si="437"/>
        <v>166133.60181588016</v>
      </c>
      <c r="AX1396" s="23">
        <f t="shared" si="438"/>
        <v>94.404763488</v>
      </c>
      <c r="AY1396" s="23">
        <f t="shared" si="439"/>
        <v>905.0990968668242</v>
      </c>
      <c r="AZ1396" s="23"/>
      <c r="BA1396" s="23"/>
    </row>
    <row r="1397" spans="1:53">
      <c r="A1397">
        <v>202212</v>
      </c>
      <c r="B1397" s="20" t="s">
        <v>27</v>
      </c>
      <c r="C1397" s="20" t="s">
        <v>5616</v>
      </c>
      <c r="D1397">
        <v>59031.99</v>
      </c>
      <c r="E1397" s="21">
        <v>0.68</v>
      </c>
      <c r="F1397">
        <v>1944.24</v>
      </c>
      <c r="G1397" s="22">
        <v>4.8399999999999999E-2</v>
      </c>
      <c r="H1397" s="11">
        <f t="shared" si="420"/>
        <v>1942.8608548799998</v>
      </c>
      <c r="I1397" s="23">
        <f t="shared" si="421"/>
        <v>8614.8205226289501</v>
      </c>
      <c r="J1397" s="23">
        <f t="shared" si="422"/>
        <v>74215132.637108937</v>
      </c>
      <c r="K1397" s="23">
        <f t="shared" si="423"/>
        <v>2040.0038976239998</v>
      </c>
      <c r="L1397" s="23">
        <f t="shared" si="424"/>
        <v>19172.501900137901</v>
      </c>
      <c r="N1397">
        <v>202212</v>
      </c>
      <c r="O1397" s="20" t="s">
        <v>29</v>
      </c>
      <c r="P1397" s="20" t="s">
        <v>5617</v>
      </c>
      <c r="Q1397">
        <v>62397.34</v>
      </c>
      <c r="R1397" s="21">
        <v>0.71</v>
      </c>
      <c r="S1397">
        <v>1612.59</v>
      </c>
      <c r="T1397" s="21">
        <v>0.04</v>
      </c>
      <c r="U1397" s="11">
        <f t="shared" si="425"/>
        <v>1772.0844559999998</v>
      </c>
      <c r="V1397" s="23">
        <f t="shared" si="426"/>
        <v>8681.4053966350148</v>
      </c>
      <c r="W1397" s="23">
        <f t="shared" si="427"/>
        <v>75366799.660723552</v>
      </c>
      <c r="X1397" s="23">
        <f t="shared" si="428"/>
        <v>1860.6886787999999</v>
      </c>
      <c r="Y1397" s="23">
        <f t="shared" si="429"/>
        <v>19134.89524927003</v>
      </c>
      <c r="AA1397">
        <v>202212</v>
      </c>
      <c r="AB1397" s="20" t="s">
        <v>31</v>
      </c>
      <c r="AC1397" s="20" t="s">
        <v>5618</v>
      </c>
      <c r="AD1397">
        <v>216536.62</v>
      </c>
      <c r="AE1397" s="21">
        <v>0.72</v>
      </c>
      <c r="AF1397">
        <v>656.36580000000004</v>
      </c>
      <c r="AG1397" s="22">
        <v>4.1999999999999997E-3</v>
      </c>
      <c r="AH1397" s="11">
        <f t="shared" si="430"/>
        <v>654.80673888000001</v>
      </c>
      <c r="AI1397" s="23">
        <f t="shared" si="431"/>
        <v>10082.646849301613</v>
      </c>
      <c r="AJ1397" s="23">
        <f t="shared" si="432"/>
        <v>101659767.48773174</v>
      </c>
      <c r="AK1397" s="23">
        <f t="shared" si="433"/>
        <v>687.54707582399999</v>
      </c>
      <c r="AL1397" s="23">
        <f t="shared" si="434"/>
        <v>20820.100437483226</v>
      </c>
      <c r="AN1397">
        <v>202212</v>
      </c>
      <c r="AO1397" s="20" t="s">
        <v>33</v>
      </c>
      <c r="AP1397" s="20" t="s">
        <v>5619</v>
      </c>
      <c r="AQ1397">
        <v>1089.33</v>
      </c>
      <c r="AR1397" s="21">
        <v>0.86</v>
      </c>
      <c r="AS1397">
        <v>12.65</v>
      </c>
      <c r="AT1397">
        <v>1.3500000000000002E-2</v>
      </c>
      <c r="AU1397" s="11">
        <f t="shared" si="435"/>
        <v>12.6471213</v>
      </c>
      <c r="AV1397" s="23">
        <f t="shared" si="436"/>
        <v>108.11186132034739</v>
      </c>
      <c r="AW1397" s="23">
        <f t="shared" si="437"/>
        <v>11688.174558150025</v>
      </c>
      <c r="AX1397" s="23">
        <f t="shared" si="438"/>
        <v>13.279477365</v>
      </c>
      <c r="AY1397" s="23">
        <f t="shared" si="439"/>
        <v>228.87084394069478</v>
      </c>
      <c r="AZ1397" s="23"/>
      <c r="BA1397" s="23"/>
    </row>
    <row r="1398" spans="1:53">
      <c r="A1398">
        <v>202212</v>
      </c>
      <c r="B1398" s="20" t="s">
        <v>27</v>
      </c>
      <c r="C1398" s="20" t="s">
        <v>5620</v>
      </c>
      <c r="D1398">
        <v>95490.74</v>
      </c>
      <c r="E1398" s="21">
        <v>0.68</v>
      </c>
      <c r="F1398">
        <v>3145.02</v>
      </c>
      <c r="G1398" s="22">
        <v>4.8399999999999999E-2</v>
      </c>
      <c r="H1398" s="11">
        <f t="shared" si="420"/>
        <v>3142.7912348800005</v>
      </c>
      <c r="I1398" s="23">
        <f t="shared" si="421"/>
        <v>13935.420213227189</v>
      </c>
      <c r="J1398" s="23">
        <f t="shared" si="422"/>
        <v>194195936.51922092</v>
      </c>
      <c r="K1398" s="23">
        <f t="shared" si="423"/>
        <v>3299.9307966240008</v>
      </c>
      <c r="L1398" s="23">
        <f t="shared" si="424"/>
        <v>31013.631661334381</v>
      </c>
      <c r="N1398">
        <v>202212</v>
      </c>
      <c r="O1398" s="20" t="s">
        <v>29</v>
      </c>
      <c r="P1398" s="20" t="s">
        <v>5621</v>
      </c>
      <c r="Q1398">
        <v>19808.68</v>
      </c>
      <c r="R1398" s="21">
        <v>0.71</v>
      </c>
      <c r="S1398">
        <v>511.93</v>
      </c>
      <c r="T1398" s="21">
        <v>0.04</v>
      </c>
      <c r="U1398" s="11">
        <f t="shared" si="425"/>
        <v>562.56651199999999</v>
      </c>
      <c r="V1398" s="23">
        <f t="shared" si="426"/>
        <v>2756.0018015546193</v>
      </c>
      <c r="W1398" s="23">
        <f t="shared" si="427"/>
        <v>7595545.9301723074</v>
      </c>
      <c r="X1398" s="23">
        <f t="shared" si="428"/>
        <v>590.69483760000003</v>
      </c>
      <c r="Y1398" s="23">
        <f t="shared" si="429"/>
        <v>6074.5701151092389</v>
      </c>
      <c r="AA1398">
        <v>202212</v>
      </c>
      <c r="AB1398" s="20" t="s">
        <v>31</v>
      </c>
      <c r="AC1398" s="20" t="s">
        <v>5622</v>
      </c>
      <c r="AD1398">
        <v>137467.42000000001</v>
      </c>
      <c r="AE1398" s="21">
        <v>0.72</v>
      </c>
      <c r="AF1398">
        <v>416.69119999999998</v>
      </c>
      <c r="AG1398" s="22">
        <v>4.1999999999999997E-3</v>
      </c>
      <c r="AH1398" s="11">
        <f t="shared" si="430"/>
        <v>415.70147808000002</v>
      </c>
      <c r="AI1398" s="23">
        <f t="shared" si="431"/>
        <v>6400.9286241958598</v>
      </c>
      <c r="AJ1398" s="23">
        <f t="shared" si="432"/>
        <v>40971887.252049901</v>
      </c>
      <c r="AK1398" s="23">
        <f t="shared" si="433"/>
        <v>436.48655198400002</v>
      </c>
      <c r="AL1398" s="23">
        <f t="shared" si="434"/>
        <v>13217.55872647172</v>
      </c>
      <c r="AN1398">
        <v>202212</v>
      </c>
      <c r="AO1398" s="20" t="s">
        <v>33</v>
      </c>
      <c r="AP1398" s="20" t="s">
        <v>5623</v>
      </c>
      <c r="AQ1398">
        <v>3303.91</v>
      </c>
      <c r="AR1398" s="21">
        <v>0.86</v>
      </c>
      <c r="AS1398">
        <v>60.81</v>
      </c>
      <c r="AT1398">
        <v>2.1400000000000002E-2</v>
      </c>
      <c r="AU1398" s="11">
        <f t="shared" si="435"/>
        <v>60.805159640000007</v>
      </c>
      <c r="AV1398" s="23">
        <f t="shared" si="436"/>
        <v>411.18394794699805</v>
      </c>
      <c r="AW1398" s="23">
        <f t="shared" si="437"/>
        <v>169072.2390492796</v>
      </c>
      <c r="AX1398" s="23">
        <f t="shared" si="438"/>
        <v>63.845417622000006</v>
      </c>
      <c r="AY1398" s="23">
        <f t="shared" si="439"/>
        <v>883.17305553399615</v>
      </c>
      <c r="AZ1398" s="23"/>
      <c r="BA1398" s="23"/>
    </row>
    <row r="1399" spans="1:53">
      <c r="A1399">
        <v>202212</v>
      </c>
      <c r="B1399" s="20" t="s">
        <v>27</v>
      </c>
      <c r="C1399" s="20" t="s">
        <v>5624</v>
      </c>
      <c r="D1399">
        <v>97878.58</v>
      </c>
      <c r="E1399" s="21">
        <v>0.68</v>
      </c>
      <c r="F1399">
        <v>3223.66</v>
      </c>
      <c r="G1399" s="22">
        <v>4.8399999999999999E-2</v>
      </c>
      <c r="H1399" s="11">
        <f t="shared" si="420"/>
        <v>3221.3798249600004</v>
      </c>
      <c r="I1399" s="23">
        <f t="shared" si="421"/>
        <v>14283.889120285114</v>
      </c>
      <c r="J1399" s="23">
        <f t="shared" si="422"/>
        <v>204029488.40059945</v>
      </c>
      <c r="K1399" s="23">
        <f t="shared" si="423"/>
        <v>3382.4488162080006</v>
      </c>
      <c r="L1399" s="23">
        <f t="shared" si="424"/>
        <v>31789.158065530228</v>
      </c>
      <c r="N1399">
        <v>202212</v>
      </c>
      <c r="O1399" s="20" t="s">
        <v>29</v>
      </c>
      <c r="P1399" s="20" t="s">
        <v>5625</v>
      </c>
      <c r="Q1399">
        <v>43678.16</v>
      </c>
      <c r="R1399" s="21">
        <v>0.71</v>
      </c>
      <c r="S1399">
        <v>1128.81</v>
      </c>
      <c r="T1399" s="21">
        <v>0.04</v>
      </c>
      <c r="U1399" s="11">
        <f t="shared" si="425"/>
        <v>1240.459744</v>
      </c>
      <c r="V1399" s="23">
        <f t="shared" si="426"/>
        <v>6076.9868385268937</v>
      </c>
      <c r="W1399" s="23">
        <f t="shared" si="427"/>
        <v>36929769.035629094</v>
      </c>
      <c r="X1399" s="23">
        <f t="shared" si="428"/>
        <v>1302.4827312</v>
      </c>
      <c r="Y1399" s="23">
        <f t="shared" si="429"/>
        <v>13394.433421053787</v>
      </c>
      <c r="AA1399">
        <v>202212</v>
      </c>
      <c r="AB1399" s="20" t="s">
        <v>31</v>
      </c>
      <c r="AC1399" s="20" t="s">
        <v>5626</v>
      </c>
      <c r="AD1399">
        <v>131406.37</v>
      </c>
      <c r="AE1399" s="21">
        <v>0.72</v>
      </c>
      <c r="AF1399">
        <v>398.31900000000002</v>
      </c>
      <c r="AG1399" s="22">
        <v>4.1999999999999997E-3</v>
      </c>
      <c r="AH1399" s="11">
        <f t="shared" si="430"/>
        <v>397.37286287999996</v>
      </c>
      <c r="AI1399" s="23">
        <f t="shared" si="431"/>
        <v>6118.7064915794008</v>
      </c>
      <c r="AJ1399" s="23">
        <f t="shared" si="432"/>
        <v>37438569.130095899</v>
      </c>
      <c r="AK1399" s="23">
        <f t="shared" si="433"/>
        <v>417.24150602399999</v>
      </c>
      <c r="AL1399" s="23">
        <f t="shared" si="434"/>
        <v>12634.785846038802</v>
      </c>
      <c r="AN1399">
        <v>202212</v>
      </c>
      <c r="AO1399" s="20" t="s">
        <v>33</v>
      </c>
      <c r="AP1399" s="20" t="s">
        <v>5627</v>
      </c>
      <c r="AQ1399">
        <v>3545.8</v>
      </c>
      <c r="AR1399" s="21">
        <v>0.86</v>
      </c>
      <c r="AS1399">
        <v>30.19</v>
      </c>
      <c r="AT1399">
        <v>9.8999999999999991E-3</v>
      </c>
      <c r="AU1399" s="11">
        <f t="shared" si="435"/>
        <v>30.188941199999995</v>
      </c>
      <c r="AV1399" s="23">
        <f t="shared" si="436"/>
        <v>301.90465855499565</v>
      </c>
      <c r="AW1399" s="23">
        <f t="shared" si="437"/>
        <v>91146.422857208512</v>
      </c>
      <c r="AX1399" s="23">
        <f t="shared" si="438"/>
        <v>31.698388259999994</v>
      </c>
      <c r="AY1399" s="23">
        <f t="shared" si="439"/>
        <v>633.99825830999134</v>
      </c>
      <c r="AZ1399" s="23"/>
      <c r="BA1399" s="23"/>
    </row>
    <row r="1400" spans="1:53">
      <c r="A1400">
        <v>202212</v>
      </c>
      <c r="B1400" s="20" t="s">
        <v>27</v>
      </c>
      <c r="C1400" s="20" t="s">
        <v>5628</v>
      </c>
      <c r="D1400">
        <v>29708.13</v>
      </c>
      <c r="E1400" s="21">
        <v>0.68</v>
      </c>
      <c r="F1400">
        <v>978.45</v>
      </c>
      <c r="G1400" s="22">
        <v>4.8399999999999999E-2</v>
      </c>
      <c r="H1400" s="11">
        <f t="shared" si="420"/>
        <v>977.75397456000007</v>
      </c>
      <c r="I1400" s="23">
        <f t="shared" si="421"/>
        <v>4335.4494404293137</v>
      </c>
      <c r="J1400" s="23">
        <f t="shared" si="422"/>
        <v>18796121.850518849</v>
      </c>
      <c r="K1400" s="23">
        <f t="shared" si="423"/>
        <v>1026.6416732880002</v>
      </c>
      <c r="L1400" s="23">
        <f t="shared" si="424"/>
        <v>9648.652855418628</v>
      </c>
      <c r="N1400">
        <v>202212</v>
      </c>
      <c r="O1400" s="20" t="s">
        <v>29</v>
      </c>
      <c r="P1400" s="20" t="s">
        <v>5629</v>
      </c>
      <c r="Q1400">
        <v>25727.7</v>
      </c>
      <c r="R1400" s="21">
        <v>0.71</v>
      </c>
      <c r="S1400">
        <v>664.9</v>
      </c>
      <c r="T1400" s="21">
        <v>0.04</v>
      </c>
      <c r="U1400" s="11">
        <f t="shared" si="425"/>
        <v>730.66668000000004</v>
      </c>
      <c r="V1400" s="23">
        <f t="shared" si="426"/>
        <v>3579.5210761068774</v>
      </c>
      <c r="W1400" s="23">
        <f t="shared" si="427"/>
        <v>12812971.134293338</v>
      </c>
      <c r="X1400" s="23">
        <f t="shared" si="428"/>
        <v>767.20001400000012</v>
      </c>
      <c r="Y1400" s="23">
        <f t="shared" si="429"/>
        <v>7889.7088322137552</v>
      </c>
      <c r="AA1400">
        <v>202212</v>
      </c>
      <c r="AB1400" s="20" t="s">
        <v>31</v>
      </c>
      <c r="AC1400" s="20" t="s">
        <v>5630</v>
      </c>
      <c r="AD1400">
        <v>172633.56</v>
      </c>
      <c r="AE1400" s="21">
        <v>0.72</v>
      </c>
      <c r="AF1400">
        <v>523.28679999999997</v>
      </c>
      <c r="AG1400" s="22">
        <v>4.1999999999999997E-3</v>
      </c>
      <c r="AH1400" s="11">
        <f t="shared" si="430"/>
        <v>522.04388543999994</v>
      </c>
      <c r="AI1400" s="23">
        <f t="shared" si="431"/>
        <v>8038.3780804268627</v>
      </c>
      <c r="AJ1400" s="23">
        <f t="shared" si="432"/>
        <v>64615522.163887054</v>
      </c>
      <c r="AK1400" s="23">
        <f t="shared" si="433"/>
        <v>548.14607971199996</v>
      </c>
      <c r="AL1400" s="23">
        <f t="shared" si="434"/>
        <v>16598.800046293727</v>
      </c>
      <c r="AN1400">
        <v>202212</v>
      </c>
      <c r="AO1400" s="20" t="s">
        <v>33</v>
      </c>
      <c r="AP1400" s="20" t="s">
        <v>5631</v>
      </c>
      <c r="AQ1400">
        <v>2809.05</v>
      </c>
      <c r="AR1400" s="21">
        <v>0.86</v>
      </c>
      <c r="AS1400">
        <v>108.71</v>
      </c>
      <c r="AT1400">
        <v>4.4999999999999998E-2</v>
      </c>
      <c r="AU1400" s="11">
        <f t="shared" si="435"/>
        <v>108.710235</v>
      </c>
      <c r="AV1400" s="23">
        <f t="shared" si="436"/>
        <v>500.80177959473122</v>
      </c>
      <c r="AW1400" s="23">
        <f t="shared" si="437"/>
        <v>250802.42244524974</v>
      </c>
      <c r="AX1400" s="23">
        <f t="shared" si="438"/>
        <v>114.14574675</v>
      </c>
      <c r="AY1400" s="23">
        <f t="shared" si="439"/>
        <v>1110.3137941894624</v>
      </c>
      <c r="AZ1400" s="23"/>
      <c r="BA1400" s="23"/>
    </row>
    <row r="1401" spans="1:53">
      <c r="A1401">
        <v>202212</v>
      </c>
      <c r="B1401" s="20" t="s">
        <v>27</v>
      </c>
      <c r="C1401" s="20" t="s">
        <v>5632</v>
      </c>
      <c r="D1401">
        <v>32421.48</v>
      </c>
      <c r="E1401" s="21">
        <v>0.68</v>
      </c>
      <c r="F1401">
        <v>1067.81</v>
      </c>
      <c r="G1401" s="22">
        <v>4.8399999999999999E-2</v>
      </c>
      <c r="H1401" s="11">
        <f t="shared" si="420"/>
        <v>1067.05574976</v>
      </c>
      <c r="I1401" s="23">
        <f t="shared" si="421"/>
        <v>4731.421577995322</v>
      </c>
      <c r="J1401" s="23">
        <f t="shared" si="422"/>
        <v>22386350.148719743</v>
      </c>
      <c r="K1401" s="23">
        <f t="shared" si="423"/>
        <v>1120.4085372480001</v>
      </c>
      <c r="L1401" s="23">
        <f t="shared" si="424"/>
        <v>10529.898905750644</v>
      </c>
      <c r="N1401">
        <v>202212</v>
      </c>
      <c r="O1401" s="20" t="s">
        <v>29</v>
      </c>
      <c r="P1401" s="20" t="s">
        <v>5633</v>
      </c>
      <c r="Q1401">
        <v>16782.400000000001</v>
      </c>
      <c r="R1401" s="21">
        <v>0.71</v>
      </c>
      <c r="S1401">
        <v>433.72</v>
      </c>
      <c r="T1401" s="21">
        <v>0.04</v>
      </c>
      <c r="U1401" s="11">
        <f t="shared" si="425"/>
        <v>476.62016000000006</v>
      </c>
      <c r="V1401" s="23">
        <f t="shared" si="426"/>
        <v>2334.9523862473543</v>
      </c>
      <c r="W1401" s="23">
        <f t="shared" si="427"/>
        <v>5452002.6460422138</v>
      </c>
      <c r="X1401" s="23">
        <f t="shared" si="428"/>
        <v>500.45116800000005</v>
      </c>
      <c r="Y1401" s="23">
        <f t="shared" si="429"/>
        <v>5146.524932494709</v>
      </c>
      <c r="AA1401">
        <v>202212</v>
      </c>
      <c r="AB1401" s="20" t="s">
        <v>31</v>
      </c>
      <c r="AC1401" s="20" t="s">
        <v>5634</v>
      </c>
      <c r="AD1401">
        <v>147643.75</v>
      </c>
      <c r="AE1401" s="21">
        <v>0.72</v>
      </c>
      <c r="AF1401">
        <v>447.53769999999997</v>
      </c>
      <c r="AG1401" s="22">
        <v>4.1999999999999997E-3</v>
      </c>
      <c r="AH1401" s="11">
        <f t="shared" si="430"/>
        <v>446.47469999999998</v>
      </c>
      <c r="AI1401" s="23">
        <f t="shared" si="431"/>
        <v>6874.771531746339</v>
      </c>
      <c r="AJ1401" s="23">
        <f t="shared" si="432"/>
        <v>47262483.613709904</v>
      </c>
      <c r="AK1401" s="23">
        <f t="shared" si="433"/>
        <v>468.79843499999998</v>
      </c>
      <c r="AL1401" s="23">
        <f t="shared" si="434"/>
        <v>14196.017763492679</v>
      </c>
      <c r="AN1401">
        <v>202212</v>
      </c>
      <c r="AO1401" s="20" t="s">
        <v>33</v>
      </c>
      <c r="AP1401" s="20" t="s">
        <v>5635</v>
      </c>
      <c r="AQ1401">
        <v>3417.32</v>
      </c>
      <c r="AR1401" s="21">
        <v>0.86</v>
      </c>
      <c r="AS1401">
        <v>285.37</v>
      </c>
      <c r="AT1401">
        <v>9.7100000000000006E-2</v>
      </c>
      <c r="AU1401" s="11">
        <f t="shared" si="435"/>
        <v>285.36672392000003</v>
      </c>
      <c r="AV1401" s="23">
        <f t="shared" si="436"/>
        <v>870.18890365677487</v>
      </c>
      <c r="AW1401" s="23">
        <f t="shared" si="437"/>
        <v>757228.72804737976</v>
      </c>
      <c r="AX1401" s="23">
        <f t="shared" si="438"/>
        <v>299.63506011600003</v>
      </c>
      <c r="AY1401" s="23">
        <f t="shared" si="439"/>
        <v>2025.7445312335499</v>
      </c>
      <c r="AZ1401" s="23"/>
      <c r="BA1401" s="23"/>
    </row>
    <row r="1402" spans="1:53">
      <c r="A1402">
        <v>202212</v>
      </c>
      <c r="B1402" s="20" t="s">
        <v>27</v>
      </c>
      <c r="C1402" s="20" t="s">
        <v>5636</v>
      </c>
      <c r="D1402">
        <v>37497.800000000003</v>
      </c>
      <c r="E1402" s="21">
        <v>0.68</v>
      </c>
      <c r="F1402">
        <v>1235</v>
      </c>
      <c r="G1402" s="22">
        <v>4.8399999999999999E-2</v>
      </c>
      <c r="H1402" s="11">
        <f t="shared" si="420"/>
        <v>1234.1275936000002</v>
      </c>
      <c r="I1402" s="23">
        <f t="shared" si="421"/>
        <v>5472.2332246200049</v>
      </c>
      <c r="J1402" s="23">
        <f t="shared" si="422"/>
        <v>29945336.464635056</v>
      </c>
      <c r="K1402" s="23">
        <f t="shared" si="423"/>
        <v>1295.8339732800002</v>
      </c>
      <c r="L1402" s="23">
        <f t="shared" si="424"/>
        <v>12178.59404284001</v>
      </c>
      <c r="N1402">
        <v>202212</v>
      </c>
      <c r="O1402" s="20" t="s">
        <v>29</v>
      </c>
      <c r="P1402" s="20" t="s">
        <v>5637</v>
      </c>
      <c r="Q1402">
        <v>98548.2</v>
      </c>
      <c r="R1402" s="21">
        <v>0.71</v>
      </c>
      <c r="S1402">
        <v>2546.87</v>
      </c>
      <c r="T1402" s="21">
        <v>0.04</v>
      </c>
      <c r="U1402" s="11">
        <f t="shared" si="425"/>
        <v>2798.7688799999996</v>
      </c>
      <c r="V1402" s="23">
        <f t="shared" si="426"/>
        <v>13711.111327961524</v>
      </c>
      <c r="W1402" s="23">
        <f t="shared" si="427"/>
        <v>187994573.84775481</v>
      </c>
      <c r="X1402" s="23">
        <f t="shared" si="428"/>
        <v>2938.7073239999995</v>
      </c>
      <c r="Y1402" s="23">
        <f t="shared" si="429"/>
        <v>30220.991535923047</v>
      </c>
      <c r="AA1402">
        <v>202212</v>
      </c>
      <c r="AB1402" s="20" t="s">
        <v>31</v>
      </c>
      <c r="AC1402" s="20" t="s">
        <v>5638</v>
      </c>
      <c r="AD1402">
        <v>147214.19</v>
      </c>
      <c r="AE1402" s="21">
        <v>0.72</v>
      </c>
      <c r="AF1402">
        <v>446.23570000000001</v>
      </c>
      <c r="AG1402" s="22">
        <v>4.1999999999999997E-3</v>
      </c>
      <c r="AH1402" s="11">
        <f t="shared" si="430"/>
        <v>445.17571055999997</v>
      </c>
      <c r="AI1402" s="23">
        <f t="shared" si="431"/>
        <v>6854.7698258889832</v>
      </c>
      <c r="AJ1402" s="23">
        <f t="shared" si="432"/>
        <v>46987869.365918078</v>
      </c>
      <c r="AK1402" s="23">
        <f t="shared" si="433"/>
        <v>467.434496088</v>
      </c>
      <c r="AL1402" s="23">
        <f t="shared" si="434"/>
        <v>14154.715362337967</v>
      </c>
      <c r="AN1402">
        <v>202212</v>
      </c>
      <c r="AO1402" s="20" t="s">
        <v>33</v>
      </c>
      <c r="AP1402" s="20" t="s">
        <v>5639</v>
      </c>
      <c r="AQ1402">
        <v>996.16</v>
      </c>
      <c r="AR1402" s="21">
        <v>0.86</v>
      </c>
      <c r="AS1402">
        <v>87.13</v>
      </c>
      <c r="AT1402">
        <v>0.1017</v>
      </c>
      <c r="AU1402" s="11">
        <f t="shared" si="435"/>
        <v>87.126145919999999</v>
      </c>
      <c r="AV1402" s="23">
        <f t="shared" si="436"/>
        <v>258.93975130141888</v>
      </c>
      <c r="AW1402" s="23">
        <f t="shared" si="437"/>
        <v>67049.794804040663</v>
      </c>
      <c r="AX1402" s="23">
        <f t="shared" si="438"/>
        <v>91.482453215999996</v>
      </c>
      <c r="AY1402" s="23">
        <f t="shared" si="439"/>
        <v>605.00564852283776</v>
      </c>
      <c r="AZ1402" s="23"/>
      <c r="BA1402" s="23"/>
    </row>
    <row r="1403" spans="1:53">
      <c r="H1403" s="11"/>
      <c r="I1403" s="23"/>
      <c r="J1403" s="23"/>
      <c r="K1403" s="23"/>
      <c r="L1403" s="23"/>
      <c r="U1403" s="11"/>
      <c r="V1403" s="23"/>
      <c r="W1403" s="23"/>
      <c r="X1403" s="23"/>
      <c r="Y1403" s="23"/>
      <c r="AH1403" s="11"/>
      <c r="AI1403" s="23"/>
      <c r="AJ1403" s="23"/>
      <c r="AK1403" s="23"/>
      <c r="AL1403" s="23"/>
      <c r="AU1403" s="11"/>
      <c r="AV1403" s="23"/>
      <c r="AW1403" s="23"/>
      <c r="AX1403" s="23"/>
      <c r="AY1403" s="23"/>
      <c r="AZ1403" s="23"/>
      <c r="BA1403" s="23"/>
    </row>
    <row r="1404" spans="1:53">
      <c r="H1404" s="11"/>
      <c r="I1404" s="23"/>
      <c r="J1404" s="23"/>
      <c r="K1404" s="23"/>
      <c r="L1404" s="23"/>
      <c r="U1404" s="11"/>
      <c r="V1404" s="23"/>
      <c r="W1404" s="23"/>
      <c r="X1404" s="23"/>
      <c r="Y1404" s="23"/>
      <c r="AH1404" s="11"/>
      <c r="AI1404" s="23"/>
      <c r="AJ1404" s="23"/>
      <c r="AK1404" s="23"/>
      <c r="AL1404" s="23"/>
      <c r="AU1404" s="11"/>
      <c r="AV1404" s="23"/>
      <c r="AW1404" s="23"/>
      <c r="AX1404" s="23"/>
      <c r="AY1404" s="23"/>
      <c r="AZ1404" s="23"/>
      <c r="BA1404" s="23"/>
    </row>
    <row r="1405" spans="1:53">
      <c r="A1405">
        <v>202312</v>
      </c>
      <c r="B1405" s="20" t="s">
        <v>27</v>
      </c>
      <c r="C1405" s="20" t="s">
        <v>5640</v>
      </c>
      <c r="D1405">
        <v>16245.87</v>
      </c>
      <c r="E1405" s="21">
        <v>0.68</v>
      </c>
      <c r="F1405">
        <v>535.05999999999995</v>
      </c>
      <c r="G1405" s="22">
        <v>4.8399999999999999E-2</v>
      </c>
      <c r="H1405" s="11">
        <f t="shared" ref="H1405:H1468" si="440">D1405*E1405*G1405</f>
        <v>534.68407344000013</v>
      </c>
      <c r="I1405" s="23">
        <f t="shared" ref="I1405:I1468" si="441">D1405*E1405*SQRT(G1405*(1-G1405))</f>
        <v>2370.8374778482312</v>
      </c>
      <c r="J1405" s="23">
        <f t="shared" ref="J1405:J1468" si="442">I1405^2</f>
        <v>5620870.346369762</v>
      </c>
      <c r="K1405" s="23">
        <f t="shared" ref="K1405:K1468" si="443">H1405*(1+$BB$10)</f>
        <v>561.41827711200017</v>
      </c>
      <c r="L1405" s="23">
        <f t="shared" ref="L1405:L1468" si="444">H1405+$BB$9*I1405</f>
        <v>5276.3590291364626</v>
      </c>
      <c r="N1405">
        <v>202312</v>
      </c>
      <c r="O1405" s="20" t="s">
        <v>29</v>
      </c>
      <c r="P1405" s="20" t="s">
        <v>5641</v>
      </c>
      <c r="Q1405">
        <v>47101.05</v>
      </c>
      <c r="R1405" s="21">
        <v>0.71</v>
      </c>
      <c r="S1405">
        <v>1711.14</v>
      </c>
      <c r="T1405" s="21">
        <v>0.05</v>
      </c>
      <c r="U1405" s="11">
        <f t="shared" ref="U1405:U1468" si="445">Q1405*R1405*T1405</f>
        <v>1672.0872749999999</v>
      </c>
      <c r="V1405" s="23">
        <f t="shared" ref="V1405:V1468" si="446">Q1405*R1405*SQRT(T1405*(1-T1405))</f>
        <v>7288.459456505303</v>
      </c>
      <c r="W1405" s="23">
        <f t="shared" ref="W1405:W1468" si="447">V1405^2</f>
        <v>53121641.249121577</v>
      </c>
      <c r="X1405" s="23">
        <f t="shared" ref="X1405:X1468" si="448">U1405*(1+$BB$10)</f>
        <v>1755.69163875</v>
      </c>
      <c r="Y1405" s="23">
        <f t="shared" ref="Y1405:Y1468" si="449">U1405+$BB$9*V1405</f>
        <v>16249.006188010606</v>
      </c>
      <c r="AA1405">
        <v>202312</v>
      </c>
      <c r="AB1405" s="20" t="s">
        <v>31</v>
      </c>
      <c r="AC1405" s="20" t="s">
        <v>5642</v>
      </c>
      <c r="AD1405">
        <v>139647.54</v>
      </c>
      <c r="AE1405" s="21">
        <v>0.72</v>
      </c>
      <c r="AF1405">
        <v>369.80900000000003</v>
      </c>
      <c r="AG1405" s="22">
        <v>3.7000000000000002E-3</v>
      </c>
      <c r="AH1405" s="11">
        <f t="shared" ref="AH1405:AH1468" si="450">AD1405*AE1405*AG1405</f>
        <v>372.02104656</v>
      </c>
      <c r="AI1405" s="23">
        <f t="shared" ref="AI1405:AI1468" si="451">AD1405*AE1405*SQRT(AG1405*(1-AG1405))</f>
        <v>6104.6632672698352</v>
      </c>
      <c r="AJ1405" s="23">
        <f t="shared" ref="AJ1405:AJ1468" si="452">AI1405^2</f>
        <v>37266913.606753618</v>
      </c>
      <c r="AK1405" s="23">
        <f t="shared" ref="AK1405:AK1468" si="453">AH1405*(1+$BB$10)</f>
        <v>390.62209888800004</v>
      </c>
      <c r="AL1405" s="23">
        <f t="shared" ref="AL1405:AL1468" si="454">AH1405+$BB$9*AI1405</f>
        <v>12581.34758109967</v>
      </c>
      <c r="AN1405">
        <v>202312</v>
      </c>
      <c r="AO1405" s="20" t="s">
        <v>33</v>
      </c>
      <c r="AP1405" s="20" t="s">
        <v>5643</v>
      </c>
      <c r="AQ1405">
        <v>2799.99</v>
      </c>
      <c r="AR1405" s="21">
        <v>0.86</v>
      </c>
      <c r="AS1405">
        <v>24.8</v>
      </c>
      <c r="AT1405">
        <v>1.03E-2</v>
      </c>
      <c r="AU1405" s="11">
        <f t="shared" ref="AU1405:AU1468" si="455">AQ1405*AR1405*AT1405</f>
        <v>24.802311419999999</v>
      </c>
      <c r="AV1405" s="23">
        <f t="shared" ref="AV1405:AV1468" si="456">AQ1405*AR1405*SQRT(AT1405*(1-AT1405))</f>
        <v>243.12259859525014</v>
      </c>
      <c r="AW1405" s="23">
        <f t="shared" ref="AW1405:AW1468" si="457">AV1405^2</f>
        <v>59108.597947707123</v>
      </c>
      <c r="AX1405" s="23">
        <f t="shared" ref="AX1405:AX1468" si="458">AU1405*(1+$BB$10)</f>
        <v>26.042426990999999</v>
      </c>
      <c r="AY1405" s="23">
        <f t="shared" ref="AY1405:AY1468" si="459">AU1405+$BB$9*AV1405</f>
        <v>511.0475086105003</v>
      </c>
      <c r="AZ1405" s="23"/>
      <c r="BA1405" s="23"/>
    </row>
    <row r="1406" spans="1:53">
      <c r="A1406">
        <v>202312</v>
      </c>
      <c r="B1406" s="20" t="s">
        <v>27</v>
      </c>
      <c r="C1406" s="20" t="s">
        <v>5644</v>
      </c>
      <c r="D1406">
        <v>23650.69</v>
      </c>
      <c r="E1406" s="21">
        <v>0.68</v>
      </c>
      <c r="F1406">
        <v>778.94</v>
      </c>
      <c r="G1406" s="22">
        <v>4.8399999999999999E-2</v>
      </c>
      <c r="H1406" s="11">
        <f t="shared" si="440"/>
        <v>778.39150927999992</v>
      </c>
      <c r="I1406" s="23">
        <f t="shared" si="441"/>
        <v>3451.458261636365</v>
      </c>
      <c r="J1406" s="23">
        <f t="shared" si="442"/>
        <v>11912564.131817918</v>
      </c>
      <c r="K1406" s="23">
        <f t="shared" si="443"/>
        <v>817.31108474399991</v>
      </c>
      <c r="L1406" s="23">
        <f t="shared" si="444"/>
        <v>7681.3080325527299</v>
      </c>
      <c r="N1406">
        <v>202312</v>
      </c>
      <c r="O1406" s="20" t="s">
        <v>29</v>
      </c>
      <c r="P1406" s="20" t="s">
        <v>5645</v>
      </c>
      <c r="Q1406">
        <v>77344.84</v>
      </c>
      <c r="R1406" s="21">
        <v>0.71</v>
      </c>
      <c r="S1406">
        <v>2809.88</v>
      </c>
      <c r="T1406" s="21">
        <v>0.05</v>
      </c>
      <c r="U1406" s="11">
        <f t="shared" si="445"/>
        <v>2745.7418199999997</v>
      </c>
      <c r="V1406" s="23">
        <f t="shared" si="446"/>
        <v>11968.411118433443</v>
      </c>
      <c r="W1406" s="23">
        <f t="shared" si="447"/>
        <v>143242864.69984126</v>
      </c>
      <c r="X1406" s="23">
        <f t="shared" si="448"/>
        <v>2883.0289109999999</v>
      </c>
      <c r="Y1406" s="23">
        <f t="shared" si="449"/>
        <v>26682.564056866886</v>
      </c>
      <c r="AA1406">
        <v>202312</v>
      </c>
      <c r="AB1406" s="20" t="s">
        <v>31</v>
      </c>
      <c r="AC1406" s="20" t="s">
        <v>1838</v>
      </c>
      <c r="AD1406">
        <v>181409.99</v>
      </c>
      <c r="AE1406" s="21">
        <v>0.72</v>
      </c>
      <c r="AF1406">
        <v>480.40269999999998</v>
      </c>
      <c r="AG1406" s="22">
        <v>3.7000000000000002E-3</v>
      </c>
      <c r="AH1406" s="11">
        <f t="shared" si="450"/>
        <v>483.27621335999999</v>
      </c>
      <c r="AI1406" s="23">
        <f t="shared" si="451"/>
        <v>7930.3001131905939</v>
      </c>
      <c r="AJ1406" s="23">
        <f t="shared" si="452"/>
        <v>62889659.885270745</v>
      </c>
      <c r="AK1406" s="23">
        <f t="shared" si="453"/>
        <v>507.44002402799998</v>
      </c>
      <c r="AL1406" s="23">
        <f t="shared" si="454"/>
        <v>16343.876439741189</v>
      </c>
      <c r="AN1406">
        <v>202312</v>
      </c>
      <c r="AO1406" s="20" t="s">
        <v>33</v>
      </c>
      <c r="AP1406" s="20" t="s">
        <v>5646</v>
      </c>
      <c r="AQ1406">
        <v>10500.91</v>
      </c>
      <c r="AR1406" s="21">
        <v>0.86</v>
      </c>
      <c r="AS1406">
        <v>93.02</v>
      </c>
      <c r="AT1406">
        <v>1.03E-2</v>
      </c>
      <c r="AU1406" s="11">
        <f t="shared" si="455"/>
        <v>93.017060780000008</v>
      </c>
      <c r="AV1406" s="23">
        <f t="shared" si="456"/>
        <v>911.79201597678866</v>
      </c>
      <c r="AW1406" s="23">
        <f t="shared" si="457"/>
        <v>831364.68039901648</v>
      </c>
      <c r="AX1406" s="23">
        <f t="shared" si="458"/>
        <v>97.667913819000006</v>
      </c>
      <c r="AY1406" s="23">
        <f t="shared" si="459"/>
        <v>1916.6010927335774</v>
      </c>
      <c r="AZ1406" s="23"/>
      <c r="BA1406" s="23"/>
    </row>
    <row r="1407" spans="1:53">
      <c r="A1407">
        <v>202312</v>
      </c>
      <c r="B1407" s="20" t="s">
        <v>27</v>
      </c>
      <c r="C1407" s="20" t="s">
        <v>5647</v>
      </c>
      <c r="D1407">
        <v>140831.74</v>
      </c>
      <c r="E1407" s="21">
        <v>0.68</v>
      </c>
      <c r="F1407">
        <v>4638.34</v>
      </c>
      <c r="G1407" s="22">
        <v>4.8399999999999999E-2</v>
      </c>
      <c r="H1407" s="11">
        <f t="shared" si="440"/>
        <v>4635.05422688</v>
      </c>
      <c r="I1407" s="23">
        <f t="shared" si="441"/>
        <v>20552.24911085573</v>
      </c>
      <c r="J1407" s="23">
        <f t="shared" si="442"/>
        <v>422394943.51467013</v>
      </c>
      <c r="K1407" s="23">
        <f t="shared" si="443"/>
        <v>4866.8069382240001</v>
      </c>
      <c r="L1407" s="23">
        <f t="shared" si="444"/>
        <v>45739.552448591458</v>
      </c>
      <c r="N1407">
        <v>202312</v>
      </c>
      <c r="O1407" s="20" t="s">
        <v>29</v>
      </c>
      <c r="P1407" s="20" t="s">
        <v>5648</v>
      </c>
      <c r="Q1407">
        <v>91723.06</v>
      </c>
      <c r="R1407" s="21">
        <v>0.71</v>
      </c>
      <c r="S1407">
        <v>3471.07</v>
      </c>
      <c r="T1407" s="21">
        <v>0.05</v>
      </c>
      <c r="U1407" s="11">
        <f t="shared" si="445"/>
        <v>3256.1686300000001</v>
      </c>
      <c r="V1407" s="23">
        <f t="shared" si="446"/>
        <v>14193.310001297281</v>
      </c>
      <c r="W1407" s="23">
        <f t="shared" si="447"/>
        <v>201450048.79292542</v>
      </c>
      <c r="X1407" s="23">
        <f t="shared" si="448"/>
        <v>3418.9770615000002</v>
      </c>
      <c r="Y1407" s="23">
        <f t="shared" si="449"/>
        <v>31642.788632594562</v>
      </c>
      <c r="AA1407">
        <v>202312</v>
      </c>
      <c r="AB1407" s="20" t="s">
        <v>31</v>
      </c>
      <c r="AC1407" s="20" t="s">
        <v>2278</v>
      </c>
      <c r="AD1407">
        <v>153976.21</v>
      </c>
      <c r="AE1407" s="21">
        <v>0.72</v>
      </c>
      <c r="AF1407">
        <v>407.75360000000001</v>
      </c>
      <c r="AG1407" s="22">
        <v>3.7000000000000002E-3</v>
      </c>
      <c r="AH1407" s="11">
        <f t="shared" si="450"/>
        <v>410.19262343999998</v>
      </c>
      <c r="AI1407" s="23">
        <f t="shared" si="451"/>
        <v>6731.0381065103347</v>
      </c>
      <c r="AJ1407" s="23">
        <f t="shared" si="452"/>
        <v>45306873.991294235</v>
      </c>
      <c r="AK1407" s="23">
        <f t="shared" si="453"/>
        <v>430.70225461199999</v>
      </c>
      <c r="AL1407" s="23">
        <f t="shared" si="454"/>
        <v>13872.268836460669</v>
      </c>
      <c r="AN1407">
        <v>202312</v>
      </c>
      <c r="AO1407" s="20" t="s">
        <v>33</v>
      </c>
      <c r="AP1407" s="20" t="s">
        <v>5649</v>
      </c>
      <c r="AQ1407">
        <v>7778.77</v>
      </c>
      <c r="AR1407" s="21">
        <v>0.86</v>
      </c>
      <c r="AS1407">
        <v>129.78</v>
      </c>
      <c r="AT1407">
        <v>1.9400000000000001E-2</v>
      </c>
      <c r="AU1407" s="11">
        <f t="shared" si="455"/>
        <v>129.78099868000001</v>
      </c>
      <c r="AV1407" s="23">
        <f t="shared" si="456"/>
        <v>922.69080195337494</v>
      </c>
      <c r="AW1407" s="23">
        <f t="shared" si="457"/>
        <v>851358.31600936223</v>
      </c>
      <c r="AX1407" s="23">
        <f t="shared" si="458"/>
        <v>136.27004861400002</v>
      </c>
      <c r="AY1407" s="23">
        <f t="shared" si="459"/>
        <v>1975.1626025867499</v>
      </c>
      <c r="AZ1407" s="23"/>
      <c r="BA1407" s="23"/>
    </row>
    <row r="1408" spans="1:53">
      <c r="A1408">
        <v>202312</v>
      </c>
      <c r="B1408" s="20" t="s">
        <v>27</v>
      </c>
      <c r="C1408" s="20" t="s">
        <v>5650</v>
      </c>
      <c r="D1408">
        <v>164867.47</v>
      </c>
      <c r="E1408" s="21">
        <v>0.68</v>
      </c>
      <c r="F1408">
        <v>5429.97</v>
      </c>
      <c r="G1408" s="22">
        <v>4.8399999999999999E-2</v>
      </c>
      <c r="H1408" s="11">
        <f t="shared" si="440"/>
        <v>5426.1181726400009</v>
      </c>
      <c r="I1408" s="23">
        <f t="shared" si="441"/>
        <v>24059.898100503015</v>
      </c>
      <c r="J1408" s="23">
        <f t="shared" si="442"/>
        <v>578878696.6065886</v>
      </c>
      <c r="K1408" s="23">
        <f t="shared" si="443"/>
        <v>5697.4240812720009</v>
      </c>
      <c r="L1408" s="23">
        <f t="shared" si="444"/>
        <v>53545.914373646032</v>
      </c>
      <c r="N1408">
        <v>202312</v>
      </c>
      <c r="O1408" s="20" t="s">
        <v>29</v>
      </c>
      <c r="P1408" s="20" t="s">
        <v>5651</v>
      </c>
      <c r="Q1408">
        <v>77444.039999999994</v>
      </c>
      <c r="R1408" s="21">
        <v>0.71</v>
      </c>
      <c r="S1408">
        <v>2813.48</v>
      </c>
      <c r="T1408" s="21">
        <v>0.05</v>
      </c>
      <c r="U1408" s="11">
        <f t="shared" si="445"/>
        <v>2749.2634199999998</v>
      </c>
      <c r="V1408" s="23">
        <f t="shared" si="446"/>
        <v>11983.761416953017</v>
      </c>
      <c r="W1408" s="23">
        <f t="shared" si="447"/>
        <v>143610537.69845179</v>
      </c>
      <c r="X1408" s="23">
        <f t="shared" si="448"/>
        <v>2886.7265910000001</v>
      </c>
      <c r="Y1408" s="23">
        <f t="shared" si="449"/>
        <v>26716.786253906033</v>
      </c>
      <c r="AA1408">
        <v>202312</v>
      </c>
      <c r="AB1408" s="20" t="s">
        <v>31</v>
      </c>
      <c r="AC1408" s="20" t="s">
        <v>5652</v>
      </c>
      <c r="AD1408">
        <v>159066.69</v>
      </c>
      <c r="AE1408" s="21">
        <v>0.72</v>
      </c>
      <c r="AF1408">
        <v>421.23399999999998</v>
      </c>
      <c r="AG1408" s="22">
        <v>3.7000000000000002E-3</v>
      </c>
      <c r="AH1408" s="11">
        <f t="shared" si="450"/>
        <v>423.75366216000003</v>
      </c>
      <c r="AI1408" s="23">
        <f t="shared" si="451"/>
        <v>6953.567384639915</v>
      </c>
      <c r="AJ1408" s="23">
        <f t="shared" si="452"/>
        <v>48352099.37272799</v>
      </c>
      <c r="AK1408" s="23">
        <f t="shared" si="453"/>
        <v>444.94134526800008</v>
      </c>
      <c r="AL1408" s="23">
        <f t="shared" si="454"/>
        <v>14330.888431439829</v>
      </c>
      <c r="AN1408">
        <v>202312</v>
      </c>
      <c r="AO1408" s="20" t="s">
        <v>33</v>
      </c>
      <c r="AP1408" s="20" t="s">
        <v>5653</v>
      </c>
      <c r="AQ1408">
        <v>13778.12</v>
      </c>
      <c r="AR1408" s="21">
        <v>0.86</v>
      </c>
      <c r="AS1408">
        <v>46.21</v>
      </c>
      <c r="AT1408">
        <v>3.9000000000000003E-3</v>
      </c>
      <c r="AU1408" s="11">
        <f t="shared" si="455"/>
        <v>46.211814480000008</v>
      </c>
      <c r="AV1408" s="23">
        <f t="shared" si="456"/>
        <v>738.53688058241141</v>
      </c>
      <c r="AW1408" s="23">
        <f t="shared" si="457"/>
        <v>545436.72398039897</v>
      </c>
      <c r="AX1408" s="23">
        <f t="shared" si="458"/>
        <v>48.522405204000009</v>
      </c>
      <c r="AY1408" s="23">
        <f t="shared" si="459"/>
        <v>1523.2855756448228</v>
      </c>
      <c r="AZ1408" s="23"/>
      <c r="BA1408" s="23"/>
    </row>
    <row r="1409" spans="1:53">
      <c r="A1409">
        <v>202312</v>
      </c>
      <c r="B1409" s="20" t="s">
        <v>27</v>
      </c>
      <c r="C1409" s="20" t="s">
        <v>5654</v>
      </c>
      <c r="D1409">
        <v>80461.13</v>
      </c>
      <c r="E1409" s="21">
        <v>0.68</v>
      </c>
      <c r="F1409">
        <v>2650.01</v>
      </c>
      <c r="G1409" s="22">
        <v>4.8399999999999999E-2</v>
      </c>
      <c r="H1409" s="11">
        <f t="shared" si="440"/>
        <v>2648.1367105600002</v>
      </c>
      <c r="I1409" s="23">
        <f t="shared" si="441"/>
        <v>11742.07737191167</v>
      </c>
      <c r="J1409" s="23">
        <f t="shared" si="442"/>
        <v>137876381.00796005</v>
      </c>
      <c r="K1409" s="23">
        <f t="shared" si="443"/>
        <v>2780.5435460880003</v>
      </c>
      <c r="L1409" s="23">
        <f t="shared" si="444"/>
        <v>26132.291454383339</v>
      </c>
      <c r="N1409">
        <v>202312</v>
      </c>
      <c r="O1409" s="20" t="s">
        <v>29</v>
      </c>
      <c r="P1409" s="20" t="s">
        <v>5655</v>
      </c>
      <c r="Q1409">
        <v>52455.7</v>
      </c>
      <c r="R1409" s="21">
        <v>0.71</v>
      </c>
      <c r="S1409">
        <v>1985.08</v>
      </c>
      <c r="T1409" s="21">
        <v>0.05</v>
      </c>
      <c r="U1409" s="11">
        <f t="shared" si="445"/>
        <v>1862.1773499999999</v>
      </c>
      <c r="V1409" s="23">
        <f t="shared" si="446"/>
        <v>8117.0428836003703</v>
      </c>
      <c r="W1409" s="23">
        <f t="shared" si="447"/>
        <v>65886385.174207412</v>
      </c>
      <c r="X1409" s="23">
        <f t="shared" si="448"/>
        <v>1955.2862175</v>
      </c>
      <c r="Y1409" s="23">
        <f t="shared" si="449"/>
        <v>18096.263117200739</v>
      </c>
      <c r="AA1409">
        <v>202312</v>
      </c>
      <c r="AB1409" s="20" t="s">
        <v>31</v>
      </c>
      <c r="AC1409" s="20" t="s">
        <v>5656</v>
      </c>
      <c r="AD1409">
        <v>120200.96000000001</v>
      </c>
      <c r="AE1409" s="21">
        <v>0.72</v>
      </c>
      <c r="AF1409">
        <v>318.31139999999999</v>
      </c>
      <c r="AG1409" s="22">
        <v>3.7000000000000002E-3</v>
      </c>
      <c r="AH1409" s="11">
        <f t="shared" si="450"/>
        <v>320.21535743999999</v>
      </c>
      <c r="AI1409" s="23">
        <f t="shared" si="451"/>
        <v>5254.560053134991</v>
      </c>
      <c r="AJ1409" s="23">
        <f t="shared" si="452"/>
        <v>27610401.352001999</v>
      </c>
      <c r="AK1409" s="23">
        <f t="shared" si="453"/>
        <v>336.22612531200002</v>
      </c>
      <c r="AL1409" s="23">
        <f t="shared" si="454"/>
        <v>10829.335463709982</v>
      </c>
      <c r="AN1409">
        <v>202312</v>
      </c>
      <c r="AO1409" s="20" t="s">
        <v>33</v>
      </c>
      <c r="AP1409" s="20" t="s">
        <v>5657</v>
      </c>
      <c r="AQ1409">
        <v>5597.62</v>
      </c>
      <c r="AR1409" s="21">
        <v>0.86</v>
      </c>
      <c r="AS1409">
        <v>9.15</v>
      </c>
      <c r="AT1409">
        <v>1.9E-3</v>
      </c>
      <c r="AU1409" s="11">
        <f t="shared" si="455"/>
        <v>9.1465110799999998</v>
      </c>
      <c r="AV1409" s="23">
        <f t="shared" si="456"/>
        <v>209.6359168116592</v>
      </c>
      <c r="AW1409" s="23">
        <f t="shared" si="457"/>
        <v>43947.217617464899</v>
      </c>
      <c r="AX1409" s="23">
        <f t="shared" si="458"/>
        <v>9.6038366340000003</v>
      </c>
      <c r="AY1409" s="23">
        <f t="shared" si="459"/>
        <v>428.41834470331838</v>
      </c>
      <c r="AZ1409" s="23"/>
      <c r="BA1409" s="23"/>
    </row>
    <row r="1410" spans="1:53">
      <c r="A1410">
        <v>202312</v>
      </c>
      <c r="B1410" s="20" t="s">
        <v>27</v>
      </c>
      <c r="C1410" s="20" t="s">
        <v>5658</v>
      </c>
      <c r="D1410">
        <v>21556.59</v>
      </c>
      <c r="E1410" s="21">
        <v>0.68</v>
      </c>
      <c r="F1410">
        <v>709.97</v>
      </c>
      <c r="G1410" s="22">
        <v>4.8399999999999999E-2</v>
      </c>
      <c r="H1410" s="11">
        <f t="shared" si="440"/>
        <v>709.4704900800001</v>
      </c>
      <c r="I1410" s="23">
        <f t="shared" si="441"/>
        <v>3145.856237099546</v>
      </c>
      <c r="J1410" s="23">
        <f t="shared" si="442"/>
        <v>9896411.4644981157</v>
      </c>
      <c r="K1410" s="23">
        <f t="shared" si="443"/>
        <v>744.94401458400012</v>
      </c>
      <c r="L1410" s="23">
        <f t="shared" si="444"/>
        <v>7001.1829642790917</v>
      </c>
      <c r="N1410">
        <v>202312</v>
      </c>
      <c r="O1410" s="20" t="s">
        <v>29</v>
      </c>
      <c r="P1410" s="20" t="s">
        <v>5659</v>
      </c>
      <c r="Q1410">
        <v>8771.74</v>
      </c>
      <c r="R1410" s="21">
        <v>0.71</v>
      </c>
      <c r="S1410">
        <v>331.94</v>
      </c>
      <c r="T1410" s="21">
        <v>0.05</v>
      </c>
      <c r="U1410" s="11">
        <f t="shared" si="445"/>
        <v>311.39677</v>
      </c>
      <c r="V1410" s="23">
        <f t="shared" si="446"/>
        <v>1357.3470517749779</v>
      </c>
      <c r="W1410" s="23">
        <f t="shared" si="447"/>
        <v>1842391.0189622245</v>
      </c>
      <c r="X1410" s="23">
        <f t="shared" si="448"/>
        <v>326.96660850000001</v>
      </c>
      <c r="Y1410" s="23">
        <f t="shared" si="449"/>
        <v>3026.0908735499556</v>
      </c>
      <c r="AA1410">
        <v>202312</v>
      </c>
      <c r="AB1410" s="20" t="s">
        <v>31</v>
      </c>
      <c r="AC1410" s="20" t="s">
        <v>5660</v>
      </c>
      <c r="AD1410">
        <v>181350.84</v>
      </c>
      <c r="AE1410" s="21">
        <v>0.72</v>
      </c>
      <c r="AF1410">
        <v>480.24599999999998</v>
      </c>
      <c r="AG1410" s="22">
        <v>3.7000000000000002E-3</v>
      </c>
      <c r="AH1410" s="11">
        <f t="shared" si="450"/>
        <v>483.11863775999996</v>
      </c>
      <c r="AI1410" s="23">
        <f t="shared" si="451"/>
        <v>7927.7143832002266</v>
      </c>
      <c r="AJ1410" s="23">
        <f t="shared" si="452"/>
        <v>62848655.341599748</v>
      </c>
      <c r="AK1410" s="23">
        <f t="shared" si="453"/>
        <v>507.27456964799995</v>
      </c>
      <c r="AL1410" s="23">
        <f t="shared" si="454"/>
        <v>16338.547404160454</v>
      </c>
      <c r="AN1410">
        <v>202312</v>
      </c>
      <c r="AO1410" s="20" t="s">
        <v>33</v>
      </c>
      <c r="AP1410" s="20" t="s">
        <v>5661</v>
      </c>
      <c r="AQ1410">
        <v>3977.38</v>
      </c>
      <c r="AR1410" s="21">
        <v>0.86</v>
      </c>
      <c r="AS1410">
        <v>26.68</v>
      </c>
      <c r="AT1410">
        <v>7.8000000000000005E-3</v>
      </c>
      <c r="AU1410" s="11">
        <f t="shared" si="455"/>
        <v>26.680265040000002</v>
      </c>
      <c r="AV1410" s="23">
        <f t="shared" si="456"/>
        <v>300.91403866074313</v>
      </c>
      <c r="AW1410" s="23">
        <f t="shared" si="457"/>
        <v>90549.25866311921</v>
      </c>
      <c r="AX1410" s="23">
        <f t="shared" si="458"/>
        <v>28.014278292000004</v>
      </c>
      <c r="AY1410" s="23">
        <f t="shared" si="459"/>
        <v>628.50834236148626</v>
      </c>
      <c r="AZ1410" s="23"/>
      <c r="BA1410" s="23"/>
    </row>
    <row r="1411" spans="1:53">
      <c r="A1411">
        <v>202312</v>
      </c>
      <c r="B1411" s="20" t="s">
        <v>27</v>
      </c>
      <c r="C1411" s="20" t="s">
        <v>5662</v>
      </c>
      <c r="D1411">
        <v>33934.92</v>
      </c>
      <c r="E1411" s="21">
        <v>0.68</v>
      </c>
      <c r="F1411">
        <v>1117.6600000000001</v>
      </c>
      <c r="G1411" s="22">
        <v>4.8399999999999999E-2</v>
      </c>
      <c r="H1411" s="11">
        <f t="shared" si="440"/>
        <v>1116.8660870400001</v>
      </c>
      <c r="I1411" s="23">
        <f t="shared" si="441"/>
        <v>4952.2851126951955</v>
      </c>
      <c r="J1411" s="23">
        <f t="shared" si="442"/>
        <v>24525127.837422464</v>
      </c>
      <c r="K1411" s="23">
        <f t="shared" si="443"/>
        <v>1172.7093913920003</v>
      </c>
      <c r="L1411" s="23">
        <f t="shared" si="444"/>
        <v>11021.436312430391</v>
      </c>
      <c r="N1411">
        <v>202312</v>
      </c>
      <c r="O1411" s="20" t="s">
        <v>29</v>
      </c>
      <c r="P1411" s="20" t="s">
        <v>5663</v>
      </c>
      <c r="Q1411">
        <v>5847.82</v>
      </c>
      <c r="R1411" s="21">
        <v>0.71</v>
      </c>
      <c r="S1411">
        <v>221.29</v>
      </c>
      <c r="T1411" s="21">
        <v>0.05</v>
      </c>
      <c r="U1411" s="11">
        <f t="shared" si="445"/>
        <v>207.59761</v>
      </c>
      <c r="V1411" s="23">
        <f t="shared" si="446"/>
        <v>904.89700291056863</v>
      </c>
      <c r="W1411" s="23">
        <f t="shared" si="447"/>
        <v>818838.58587652969</v>
      </c>
      <c r="X1411" s="23">
        <f t="shared" si="448"/>
        <v>217.97749050000002</v>
      </c>
      <c r="Y1411" s="23">
        <f t="shared" si="449"/>
        <v>2017.3916158211373</v>
      </c>
      <c r="AA1411">
        <v>202312</v>
      </c>
      <c r="AB1411" s="20" t="s">
        <v>31</v>
      </c>
      <c r="AC1411" s="20" t="s">
        <v>5664</v>
      </c>
      <c r="AD1411">
        <v>100298.3</v>
      </c>
      <c r="AE1411" s="21">
        <v>0.72</v>
      </c>
      <c r="AF1411">
        <v>265.60590000000002</v>
      </c>
      <c r="AG1411" s="22">
        <v>3.7000000000000002E-3</v>
      </c>
      <c r="AH1411" s="11">
        <f t="shared" si="450"/>
        <v>267.19467120000002</v>
      </c>
      <c r="AI1411" s="23">
        <f t="shared" si="451"/>
        <v>4384.5193963288584</v>
      </c>
      <c r="AJ1411" s="23">
        <f t="shared" si="452"/>
        <v>19224010.336783975</v>
      </c>
      <c r="AK1411" s="23">
        <f t="shared" si="453"/>
        <v>280.55440476000001</v>
      </c>
      <c r="AL1411" s="23">
        <f t="shared" si="454"/>
        <v>9036.2334638577177</v>
      </c>
      <c r="AN1411">
        <v>202312</v>
      </c>
      <c r="AO1411" s="20" t="s">
        <v>33</v>
      </c>
      <c r="AP1411" s="20" t="s">
        <v>5665</v>
      </c>
      <c r="AQ1411">
        <v>754.89</v>
      </c>
      <c r="AR1411" s="21">
        <v>0.86</v>
      </c>
      <c r="AS1411">
        <v>1.88</v>
      </c>
      <c r="AT1411">
        <v>2.8999999999999998E-3</v>
      </c>
      <c r="AU1411" s="11">
        <f t="shared" si="455"/>
        <v>1.8826956599999998</v>
      </c>
      <c r="AV1411" s="23">
        <f t="shared" si="456"/>
        <v>34.910050788854214</v>
      </c>
      <c r="AW1411" s="23">
        <f t="shared" si="457"/>
        <v>1218.7116460803807</v>
      </c>
      <c r="AX1411" s="23">
        <f t="shared" si="458"/>
        <v>1.9768304429999999</v>
      </c>
      <c r="AY1411" s="23">
        <f t="shared" si="459"/>
        <v>71.702797237708424</v>
      </c>
      <c r="AZ1411" s="23"/>
      <c r="BA1411" s="23"/>
    </row>
    <row r="1412" spans="1:53">
      <c r="A1412">
        <v>202312</v>
      </c>
      <c r="B1412" s="20" t="s">
        <v>27</v>
      </c>
      <c r="C1412" s="20" t="s">
        <v>5666</v>
      </c>
      <c r="D1412">
        <v>65359.86</v>
      </c>
      <c r="E1412" s="21">
        <v>0.68</v>
      </c>
      <c r="F1412">
        <v>2152.65</v>
      </c>
      <c r="G1412" s="22">
        <v>4.8399999999999999E-2</v>
      </c>
      <c r="H1412" s="11">
        <f t="shared" si="440"/>
        <v>2151.1237123200003</v>
      </c>
      <c r="I1412" s="23">
        <f t="shared" si="441"/>
        <v>9538.2768442018478</v>
      </c>
      <c r="J1412" s="23">
        <f t="shared" si="442"/>
        <v>90978725.156637162</v>
      </c>
      <c r="K1412" s="23">
        <f t="shared" si="443"/>
        <v>2258.6798979360005</v>
      </c>
      <c r="L1412" s="23">
        <f t="shared" si="444"/>
        <v>21227.677400723696</v>
      </c>
      <c r="N1412">
        <v>202312</v>
      </c>
      <c r="O1412" s="20" t="s">
        <v>29</v>
      </c>
      <c r="P1412" s="20" t="s">
        <v>5667</v>
      </c>
      <c r="Q1412">
        <v>7797.1</v>
      </c>
      <c r="R1412" s="21">
        <v>0.71</v>
      </c>
      <c r="S1412">
        <v>283.26</v>
      </c>
      <c r="T1412" s="21">
        <v>0.05</v>
      </c>
      <c r="U1412" s="11">
        <f t="shared" si="445"/>
        <v>276.79705000000001</v>
      </c>
      <c r="V1412" s="23">
        <f t="shared" si="446"/>
        <v>1206.5303688201748</v>
      </c>
      <c r="W1412" s="23">
        <f t="shared" si="447"/>
        <v>1455715.5308853469</v>
      </c>
      <c r="X1412" s="23">
        <f t="shared" si="448"/>
        <v>290.63690250000002</v>
      </c>
      <c r="Y1412" s="23">
        <f t="shared" si="449"/>
        <v>2689.8577876403497</v>
      </c>
      <c r="AA1412">
        <v>202312</v>
      </c>
      <c r="AB1412" s="20" t="s">
        <v>31</v>
      </c>
      <c r="AC1412" s="20" t="s">
        <v>5668</v>
      </c>
      <c r="AD1412">
        <v>134516.35999999999</v>
      </c>
      <c r="AE1412" s="21">
        <v>0.72</v>
      </c>
      <c r="AF1412">
        <v>356.2208</v>
      </c>
      <c r="AG1412" s="22">
        <v>3.7000000000000002E-3</v>
      </c>
      <c r="AH1412" s="11">
        <f t="shared" si="450"/>
        <v>358.35158303999998</v>
      </c>
      <c r="AI1412" s="23">
        <f t="shared" si="451"/>
        <v>5880.3547970758755</v>
      </c>
      <c r="AJ1412" s="23">
        <f t="shared" si="452"/>
        <v>34578572.539493263</v>
      </c>
      <c r="AK1412" s="23">
        <f t="shared" si="453"/>
        <v>376.26916219200001</v>
      </c>
      <c r="AL1412" s="23">
        <f t="shared" si="454"/>
        <v>12119.06117719175</v>
      </c>
      <c r="AN1412">
        <v>202312</v>
      </c>
      <c r="AO1412" s="20" t="s">
        <v>33</v>
      </c>
      <c r="AP1412" s="20" t="s">
        <v>5669</v>
      </c>
      <c r="AQ1412">
        <v>5468.67</v>
      </c>
      <c r="AR1412" s="21">
        <v>0.86</v>
      </c>
      <c r="AS1412">
        <v>31.04</v>
      </c>
      <c r="AT1412">
        <v>6.6E-3</v>
      </c>
      <c r="AU1412" s="11">
        <f t="shared" si="455"/>
        <v>31.040170920000001</v>
      </c>
      <c r="AV1412" s="23">
        <f t="shared" si="456"/>
        <v>380.81514686737825</v>
      </c>
      <c r="AW1412" s="23">
        <f t="shared" si="457"/>
        <v>145020.17608362285</v>
      </c>
      <c r="AX1412" s="23">
        <f t="shared" si="458"/>
        <v>32.592179466000005</v>
      </c>
      <c r="AY1412" s="23">
        <f t="shared" si="459"/>
        <v>792.67046465475653</v>
      </c>
      <c r="AZ1412" s="23"/>
      <c r="BA1412" s="23"/>
    </row>
    <row r="1413" spans="1:53">
      <c r="A1413">
        <v>202312</v>
      </c>
      <c r="B1413" s="20" t="s">
        <v>27</v>
      </c>
      <c r="C1413" s="20" t="s">
        <v>5670</v>
      </c>
      <c r="D1413">
        <v>67375.100000000006</v>
      </c>
      <c r="E1413" s="21">
        <v>0.68</v>
      </c>
      <c r="F1413">
        <v>2219.02</v>
      </c>
      <c r="G1413" s="22">
        <v>4.8399999999999999E-2</v>
      </c>
      <c r="H1413" s="11">
        <f t="shared" si="440"/>
        <v>2217.4492912000001</v>
      </c>
      <c r="I1413" s="23">
        <f t="shared" si="441"/>
        <v>9832.3704519223866</v>
      </c>
      <c r="J1413" s="23">
        <f t="shared" si="442"/>
        <v>96675508.703836441</v>
      </c>
      <c r="K1413" s="23">
        <f t="shared" si="443"/>
        <v>2328.3217557600001</v>
      </c>
      <c r="L1413" s="23">
        <f t="shared" si="444"/>
        <v>21882.190195044772</v>
      </c>
      <c r="N1413">
        <v>202312</v>
      </c>
      <c r="O1413" s="20" t="s">
        <v>29</v>
      </c>
      <c r="P1413" s="20" t="s">
        <v>5671</v>
      </c>
      <c r="Q1413">
        <v>6822.46</v>
      </c>
      <c r="R1413" s="21">
        <v>0.71</v>
      </c>
      <c r="S1413">
        <v>258.18</v>
      </c>
      <c r="T1413" s="21">
        <v>0.05</v>
      </c>
      <c r="U1413" s="11">
        <f t="shared" si="445"/>
        <v>242.19733000000002</v>
      </c>
      <c r="V1413" s="23">
        <f t="shared" si="446"/>
        <v>1055.7136858653719</v>
      </c>
      <c r="W1413" s="23">
        <f t="shared" si="447"/>
        <v>1114531.3865234491</v>
      </c>
      <c r="X1413" s="23">
        <f t="shared" si="448"/>
        <v>254.30719650000003</v>
      </c>
      <c r="Y1413" s="23">
        <f t="shared" si="449"/>
        <v>2353.6247017307437</v>
      </c>
      <c r="AA1413">
        <v>202312</v>
      </c>
      <c r="AB1413" s="20" t="s">
        <v>31</v>
      </c>
      <c r="AC1413" s="20" t="s">
        <v>5672</v>
      </c>
      <c r="AD1413">
        <v>214687.29</v>
      </c>
      <c r="AE1413" s="21">
        <v>0.72</v>
      </c>
      <c r="AF1413">
        <v>568.52629999999999</v>
      </c>
      <c r="AG1413" s="22">
        <v>3.7000000000000002E-3</v>
      </c>
      <c r="AH1413" s="11">
        <f t="shared" si="450"/>
        <v>571.92694056000005</v>
      </c>
      <c r="AI1413" s="23">
        <f t="shared" si="451"/>
        <v>9385.0103855227717</v>
      </c>
      <c r="AJ1413" s="23">
        <f t="shared" si="452"/>
        <v>88078419.936370283</v>
      </c>
      <c r="AK1413" s="23">
        <f t="shared" si="453"/>
        <v>600.52328758800013</v>
      </c>
      <c r="AL1413" s="23">
        <f t="shared" si="454"/>
        <v>19341.947711605542</v>
      </c>
      <c r="AN1413">
        <v>202312</v>
      </c>
      <c r="AO1413" s="20" t="s">
        <v>33</v>
      </c>
      <c r="AP1413" s="20" t="s">
        <v>5673</v>
      </c>
      <c r="AQ1413">
        <v>12681.12</v>
      </c>
      <c r="AR1413" s="21">
        <v>0.86</v>
      </c>
      <c r="AS1413">
        <v>201.76</v>
      </c>
      <c r="AT1413">
        <v>1.8500000000000003E-2</v>
      </c>
      <c r="AU1413" s="11">
        <f t="shared" si="455"/>
        <v>201.75661920000005</v>
      </c>
      <c r="AV1413" s="23">
        <f t="shared" si="456"/>
        <v>1469.559178678001</v>
      </c>
      <c r="AW1413" s="23">
        <f t="shared" si="457"/>
        <v>2159604.1796367606</v>
      </c>
      <c r="AX1413" s="23">
        <f t="shared" si="458"/>
        <v>211.84445016000006</v>
      </c>
      <c r="AY1413" s="23">
        <f t="shared" si="459"/>
        <v>3140.8749765560019</v>
      </c>
      <c r="AZ1413" s="23"/>
      <c r="BA1413" s="23"/>
    </row>
    <row r="1414" spans="1:53">
      <c r="A1414">
        <v>202312</v>
      </c>
      <c r="B1414" s="20" t="s">
        <v>27</v>
      </c>
      <c r="C1414" s="20" t="s">
        <v>5674</v>
      </c>
      <c r="D1414">
        <v>30354.61</v>
      </c>
      <c r="E1414" s="21">
        <v>0.68</v>
      </c>
      <c r="F1414">
        <v>999.74</v>
      </c>
      <c r="G1414" s="22">
        <v>4.8399999999999999E-2</v>
      </c>
      <c r="H1414" s="11">
        <f t="shared" si="440"/>
        <v>999.03092432000017</v>
      </c>
      <c r="I1414" s="23">
        <f t="shared" si="441"/>
        <v>4429.7933575405132</v>
      </c>
      <c r="J1414" s="23">
        <f t="shared" si="442"/>
        <v>19623069.190510053</v>
      </c>
      <c r="K1414" s="23">
        <f t="shared" si="443"/>
        <v>1048.9824705360002</v>
      </c>
      <c r="L1414" s="23">
        <f t="shared" si="444"/>
        <v>9858.6176394010272</v>
      </c>
      <c r="N1414">
        <v>202312</v>
      </c>
      <c r="O1414" s="20" t="s">
        <v>29</v>
      </c>
      <c r="P1414" s="20" t="s">
        <v>5675</v>
      </c>
      <c r="Q1414">
        <v>26315.37</v>
      </c>
      <c r="R1414" s="21">
        <v>0.71</v>
      </c>
      <c r="S1414">
        <v>956.01</v>
      </c>
      <c r="T1414" s="21">
        <v>0.05</v>
      </c>
      <c r="U1414" s="11">
        <f t="shared" si="445"/>
        <v>934.19563499999992</v>
      </c>
      <c r="V1414" s="23">
        <f t="shared" si="446"/>
        <v>4072.0643664618078</v>
      </c>
      <c r="W1414" s="23">
        <f t="shared" si="447"/>
        <v>16581708.204608005</v>
      </c>
      <c r="X1414" s="23">
        <f t="shared" si="448"/>
        <v>980.90541674999997</v>
      </c>
      <c r="Y1414" s="23">
        <f t="shared" si="449"/>
        <v>9078.3243679236148</v>
      </c>
      <c r="AA1414">
        <v>202312</v>
      </c>
      <c r="AB1414" s="20" t="s">
        <v>31</v>
      </c>
      <c r="AC1414" s="20" t="s">
        <v>5430</v>
      </c>
      <c r="AD1414">
        <v>169838.68</v>
      </c>
      <c r="AE1414" s="21">
        <v>0.72</v>
      </c>
      <c r="AF1414">
        <v>449.76</v>
      </c>
      <c r="AG1414" s="22">
        <v>3.7000000000000002E-3</v>
      </c>
      <c r="AH1414" s="11">
        <f t="shared" si="450"/>
        <v>452.45024351999996</v>
      </c>
      <c r="AI1414" s="23">
        <f t="shared" si="451"/>
        <v>7424.4626948501627</v>
      </c>
      <c r="AJ1414" s="23">
        <f t="shared" si="452"/>
        <v>55122646.30722174</v>
      </c>
      <c r="AK1414" s="23">
        <f t="shared" si="453"/>
        <v>475.072755696</v>
      </c>
      <c r="AL1414" s="23">
        <f t="shared" si="454"/>
        <v>15301.375633220325</v>
      </c>
      <c r="AN1414">
        <v>202312</v>
      </c>
      <c r="AO1414" s="20" t="s">
        <v>33</v>
      </c>
      <c r="AP1414" s="20" t="s">
        <v>5676</v>
      </c>
      <c r="AQ1414">
        <v>3137.3</v>
      </c>
      <c r="AR1414" s="21">
        <v>0.86</v>
      </c>
      <c r="AS1414">
        <v>47.22</v>
      </c>
      <c r="AT1414">
        <v>1.7500000000000002E-2</v>
      </c>
      <c r="AU1414" s="11">
        <f t="shared" si="455"/>
        <v>47.216365000000003</v>
      </c>
      <c r="AV1414" s="23">
        <f t="shared" si="456"/>
        <v>353.78531699698448</v>
      </c>
      <c r="AW1414" s="23">
        <f t="shared" si="457"/>
        <v>125164.05052265679</v>
      </c>
      <c r="AX1414" s="23">
        <f t="shared" si="458"/>
        <v>49.577183250000004</v>
      </c>
      <c r="AY1414" s="23">
        <f t="shared" si="459"/>
        <v>754.78699899396895</v>
      </c>
      <c r="AZ1414" s="23"/>
      <c r="BA1414" s="23"/>
    </row>
    <row r="1415" spans="1:53">
      <c r="A1415">
        <v>202312</v>
      </c>
      <c r="B1415" s="20" t="s">
        <v>27</v>
      </c>
      <c r="C1415" s="20" t="s">
        <v>5677</v>
      </c>
      <c r="D1415">
        <v>63887.17</v>
      </c>
      <c r="E1415" s="21">
        <v>0.68</v>
      </c>
      <c r="F1415">
        <v>2104.15</v>
      </c>
      <c r="G1415" s="22">
        <v>4.8399999999999999E-2</v>
      </c>
      <c r="H1415" s="11">
        <f t="shared" si="440"/>
        <v>2102.6545390400001</v>
      </c>
      <c r="I1415" s="23">
        <f t="shared" si="441"/>
        <v>9323.3601518208106</v>
      </c>
      <c r="J1415" s="23">
        <f t="shared" si="442"/>
        <v>86925044.520560175</v>
      </c>
      <c r="K1415" s="23">
        <f t="shared" si="443"/>
        <v>2207.7872659920004</v>
      </c>
      <c r="L1415" s="23">
        <f t="shared" si="444"/>
        <v>20749.37484268162</v>
      </c>
      <c r="N1415">
        <v>202312</v>
      </c>
      <c r="O1415" s="20" t="s">
        <v>29</v>
      </c>
      <c r="P1415" s="20" t="s">
        <v>5678</v>
      </c>
      <c r="Q1415">
        <v>45117.85</v>
      </c>
      <c r="R1415" s="21">
        <v>0.71</v>
      </c>
      <c r="S1415">
        <v>1707.39</v>
      </c>
      <c r="T1415" s="21">
        <v>0.05</v>
      </c>
      <c r="U1415" s="11">
        <f t="shared" si="445"/>
        <v>1601.683675</v>
      </c>
      <c r="V1415" s="23">
        <f t="shared" si="446"/>
        <v>6981.5772788438426</v>
      </c>
      <c r="W1415" s="23">
        <f t="shared" si="447"/>
        <v>48742421.300468594</v>
      </c>
      <c r="X1415" s="23">
        <f t="shared" si="448"/>
        <v>1681.76785875</v>
      </c>
      <c r="Y1415" s="23">
        <f t="shared" si="449"/>
        <v>15564.838232687685</v>
      </c>
      <c r="AA1415">
        <v>202312</v>
      </c>
      <c r="AB1415" s="20" t="s">
        <v>31</v>
      </c>
      <c r="AC1415" s="20" t="s">
        <v>5679</v>
      </c>
      <c r="AD1415">
        <v>148330.56</v>
      </c>
      <c r="AE1415" s="21">
        <v>0.72</v>
      </c>
      <c r="AF1415">
        <v>392.80309999999997</v>
      </c>
      <c r="AG1415" s="22">
        <v>3.7000000000000002E-3</v>
      </c>
      <c r="AH1415" s="11">
        <f t="shared" si="450"/>
        <v>395.15261183999996</v>
      </c>
      <c r="AI1415" s="23">
        <f t="shared" si="451"/>
        <v>6484.2396868972</v>
      </c>
      <c r="AJ1415" s="23">
        <f t="shared" si="452"/>
        <v>42045364.317132697</v>
      </c>
      <c r="AK1415" s="23">
        <f t="shared" si="453"/>
        <v>414.91024243199996</v>
      </c>
      <c r="AL1415" s="23">
        <f t="shared" si="454"/>
        <v>13363.6319856344</v>
      </c>
      <c r="AN1415">
        <v>202312</v>
      </c>
      <c r="AO1415" s="20" t="s">
        <v>33</v>
      </c>
      <c r="AP1415" s="20" t="s">
        <v>5680</v>
      </c>
      <c r="AQ1415">
        <v>2265.64</v>
      </c>
      <c r="AR1415" s="21">
        <v>0.86</v>
      </c>
      <c r="AS1415">
        <v>29.42</v>
      </c>
      <c r="AT1415">
        <v>1.5100000000000001E-2</v>
      </c>
      <c r="AU1415" s="11">
        <f t="shared" si="455"/>
        <v>29.421601039999999</v>
      </c>
      <c r="AV1415" s="23">
        <f t="shared" si="456"/>
        <v>237.61502416150265</v>
      </c>
      <c r="AW1415" s="23">
        <f t="shared" si="457"/>
        <v>56460.899707271485</v>
      </c>
      <c r="AX1415" s="23">
        <f t="shared" si="458"/>
        <v>30.892681092</v>
      </c>
      <c r="AY1415" s="23">
        <f t="shared" si="459"/>
        <v>504.65164936300528</v>
      </c>
      <c r="AZ1415" s="23"/>
      <c r="BA1415" s="23"/>
    </row>
    <row r="1416" spans="1:53">
      <c r="A1416">
        <v>202312</v>
      </c>
      <c r="B1416" s="20" t="s">
        <v>27</v>
      </c>
      <c r="C1416" s="20" t="s">
        <v>5681</v>
      </c>
      <c r="D1416">
        <v>78075.27</v>
      </c>
      <c r="E1416" s="21">
        <v>0.68</v>
      </c>
      <c r="F1416">
        <v>2571.44</v>
      </c>
      <c r="G1416" s="22">
        <v>4.8399999999999999E-2</v>
      </c>
      <c r="H1416" s="11">
        <f t="shared" si="440"/>
        <v>2569.61328624</v>
      </c>
      <c r="I1416" s="23">
        <f t="shared" si="441"/>
        <v>11393.897415719788</v>
      </c>
      <c r="J1416" s="23">
        <f t="shared" si="442"/>
        <v>129820898.31994607</v>
      </c>
      <c r="K1416" s="23">
        <f t="shared" si="443"/>
        <v>2698.093950552</v>
      </c>
      <c r="L1416" s="23">
        <f t="shared" si="444"/>
        <v>25357.408117679577</v>
      </c>
      <c r="N1416">
        <v>202312</v>
      </c>
      <c r="O1416" s="20" t="s">
        <v>29</v>
      </c>
      <c r="P1416" s="20" t="s">
        <v>5682</v>
      </c>
      <c r="Q1416">
        <v>52059.040000000001</v>
      </c>
      <c r="R1416" s="21">
        <v>0.71</v>
      </c>
      <c r="S1416">
        <v>1891.26</v>
      </c>
      <c r="T1416" s="21">
        <v>0.05</v>
      </c>
      <c r="U1416" s="11">
        <f t="shared" si="445"/>
        <v>1848.0959200000002</v>
      </c>
      <c r="V1416" s="23">
        <f t="shared" si="446"/>
        <v>8055.663353249829</v>
      </c>
      <c r="W1416" s="23">
        <f t="shared" si="447"/>
        <v>64893712.060892276</v>
      </c>
      <c r="X1416" s="23">
        <f t="shared" si="448"/>
        <v>1940.5007160000002</v>
      </c>
      <c r="Y1416" s="23">
        <f t="shared" si="449"/>
        <v>17959.422626499658</v>
      </c>
      <c r="AA1416">
        <v>202312</v>
      </c>
      <c r="AB1416" s="20" t="s">
        <v>31</v>
      </c>
      <c r="AC1416" s="20" t="s">
        <v>626</v>
      </c>
      <c r="AD1416">
        <v>170285.33</v>
      </c>
      <c r="AE1416" s="21">
        <v>0.72</v>
      </c>
      <c r="AF1416">
        <v>450.94279999999998</v>
      </c>
      <c r="AG1416" s="22">
        <v>3.7000000000000002E-3</v>
      </c>
      <c r="AH1416" s="11">
        <f t="shared" si="450"/>
        <v>453.64011912000001</v>
      </c>
      <c r="AI1416" s="23">
        <f t="shared" si="451"/>
        <v>7443.9879070259449</v>
      </c>
      <c r="AJ1416" s="23">
        <f t="shared" si="452"/>
        <v>55412955.95994851</v>
      </c>
      <c r="AK1416" s="23">
        <f t="shared" si="453"/>
        <v>476.32212507600002</v>
      </c>
      <c r="AL1416" s="23">
        <f t="shared" si="454"/>
        <v>15341.61593317189</v>
      </c>
      <c r="AN1416">
        <v>202312</v>
      </c>
      <c r="AO1416" s="20" t="s">
        <v>33</v>
      </c>
      <c r="AP1416" s="20" t="s">
        <v>5683</v>
      </c>
      <c r="AQ1416">
        <v>5881.67</v>
      </c>
      <c r="AR1416" s="21">
        <v>0.86</v>
      </c>
      <c r="AS1416">
        <v>11.13</v>
      </c>
      <c r="AT1416">
        <v>2.2000000000000001E-3</v>
      </c>
      <c r="AU1416" s="11">
        <f t="shared" si="455"/>
        <v>11.128119640000001</v>
      </c>
      <c r="AV1416" s="23">
        <f t="shared" si="456"/>
        <v>236.99118665945539</v>
      </c>
      <c r="AW1416" s="23">
        <f t="shared" si="457"/>
        <v>56164.822554256825</v>
      </c>
      <c r="AX1416" s="23">
        <f t="shared" si="458"/>
        <v>11.684525622000002</v>
      </c>
      <c r="AY1416" s="23">
        <f t="shared" si="459"/>
        <v>485.11049295891081</v>
      </c>
      <c r="AZ1416" s="23"/>
      <c r="BA1416" s="23"/>
    </row>
    <row r="1417" spans="1:53">
      <c r="A1417">
        <v>202312</v>
      </c>
      <c r="B1417" s="20" t="s">
        <v>27</v>
      </c>
      <c r="C1417" s="20" t="s">
        <v>5684</v>
      </c>
      <c r="D1417">
        <v>52912.1</v>
      </c>
      <c r="E1417" s="21">
        <v>0.68</v>
      </c>
      <c r="F1417">
        <v>1742.68</v>
      </c>
      <c r="G1417" s="22">
        <v>4.8399999999999999E-2</v>
      </c>
      <c r="H1417" s="11">
        <f t="shared" si="440"/>
        <v>1741.4430352000002</v>
      </c>
      <c r="I1417" s="23">
        <f t="shared" si="441"/>
        <v>7721.7157167731475</v>
      </c>
      <c r="J1417" s="23">
        <f t="shared" si="442"/>
        <v>59624893.61066144</v>
      </c>
      <c r="K1417" s="23">
        <f t="shared" si="443"/>
        <v>1828.5151869600002</v>
      </c>
      <c r="L1417" s="23">
        <f t="shared" si="444"/>
        <v>17184.874468746297</v>
      </c>
      <c r="N1417">
        <v>202312</v>
      </c>
      <c r="O1417" s="20" t="s">
        <v>29</v>
      </c>
      <c r="P1417" s="20" t="s">
        <v>5685</v>
      </c>
      <c r="Q1417">
        <v>58008.639999999999</v>
      </c>
      <c r="R1417" s="21">
        <v>0.71</v>
      </c>
      <c r="S1417">
        <v>2195.2199999999998</v>
      </c>
      <c r="T1417" s="21">
        <v>0.05</v>
      </c>
      <c r="U1417" s="11">
        <f t="shared" si="445"/>
        <v>2059.30672</v>
      </c>
      <c r="V1417" s="23">
        <f t="shared" si="446"/>
        <v>8976.3098862342085</v>
      </c>
      <c r="W1417" s="23">
        <f t="shared" si="447"/>
        <v>80574139.173705995</v>
      </c>
      <c r="X1417" s="23">
        <f t="shared" si="448"/>
        <v>2162.2720560000002</v>
      </c>
      <c r="Y1417" s="23">
        <f t="shared" si="449"/>
        <v>20011.926492468418</v>
      </c>
      <c r="AA1417">
        <v>202312</v>
      </c>
      <c r="AB1417" s="20" t="s">
        <v>31</v>
      </c>
      <c r="AC1417" s="20" t="s">
        <v>1974</v>
      </c>
      <c r="AD1417">
        <v>158431.93</v>
      </c>
      <c r="AE1417" s="21">
        <v>0.72</v>
      </c>
      <c r="AF1417">
        <v>419.55309999999997</v>
      </c>
      <c r="AG1417" s="22">
        <v>3.7000000000000002E-3</v>
      </c>
      <c r="AH1417" s="11">
        <f t="shared" si="450"/>
        <v>422.06266151999995</v>
      </c>
      <c r="AI1417" s="23">
        <f t="shared" si="451"/>
        <v>6925.8189828024588</v>
      </c>
      <c r="AJ1417" s="23">
        <f t="shared" si="452"/>
        <v>47966968.582546882</v>
      </c>
      <c r="AK1417" s="23">
        <f t="shared" si="453"/>
        <v>443.16579459599996</v>
      </c>
      <c r="AL1417" s="23">
        <f t="shared" si="454"/>
        <v>14273.700627124917</v>
      </c>
      <c r="AN1417">
        <v>202312</v>
      </c>
      <c r="AO1417" s="20" t="s">
        <v>33</v>
      </c>
      <c r="AP1417" s="20" t="s">
        <v>5686</v>
      </c>
      <c r="AQ1417">
        <v>5387.99</v>
      </c>
      <c r="AR1417" s="21">
        <v>0.86</v>
      </c>
      <c r="AS1417">
        <v>202.49</v>
      </c>
      <c r="AT1417">
        <v>4.3700000000000003E-2</v>
      </c>
      <c r="AU1417" s="11">
        <f t="shared" si="455"/>
        <v>202.49144018000001</v>
      </c>
      <c r="AV1417" s="23">
        <f t="shared" si="456"/>
        <v>947.24654222684103</v>
      </c>
      <c r="AW1417" s="23">
        <f t="shared" si="457"/>
        <v>897276.01176070655</v>
      </c>
      <c r="AX1417" s="23">
        <f t="shared" si="458"/>
        <v>212.61601218900003</v>
      </c>
      <c r="AY1417" s="23">
        <f t="shared" si="459"/>
        <v>2096.9845246336822</v>
      </c>
      <c r="AZ1417" s="23"/>
      <c r="BA1417" s="23"/>
    </row>
    <row r="1418" spans="1:53">
      <c r="A1418">
        <v>202312</v>
      </c>
      <c r="B1418" s="20" t="s">
        <v>27</v>
      </c>
      <c r="C1418" s="20" t="s">
        <v>5687</v>
      </c>
      <c r="D1418">
        <v>106277.57</v>
      </c>
      <c r="E1418" s="21">
        <v>0.68</v>
      </c>
      <c r="F1418">
        <v>3500.29</v>
      </c>
      <c r="G1418" s="22">
        <v>4.8399999999999999E-2</v>
      </c>
      <c r="H1418" s="11">
        <f t="shared" si="440"/>
        <v>3497.8073838400005</v>
      </c>
      <c r="I1418" s="23">
        <f t="shared" si="441"/>
        <v>15509.593885131349</v>
      </c>
      <c r="J1418" s="23">
        <f t="shared" si="442"/>
        <v>240547502.48170376</v>
      </c>
      <c r="K1418" s="23">
        <f t="shared" si="443"/>
        <v>3672.6977530320005</v>
      </c>
      <c r="L1418" s="23">
        <f t="shared" si="444"/>
        <v>34516.995154102697</v>
      </c>
      <c r="N1418">
        <v>202312</v>
      </c>
      <c r="O1418" s="20" t="s">
        <v>29</v>
      </c>
      <c r="P1418" s="20" t="s">
        <v>5688</v>
      </c>
      <c r="Q1418">
        <v>18713.13</v>
      </c>
      <c r="R1418" s="21">
        <v>0.71</v>
      </c>
      <c r="S1418">
        <v>708.16</v>
      </c>
      <c r="T1418" s="21">
        <v>0.05</v>
      </c>
      <c r="U1418" s="11">
        <f t="shared" si="445"/>
        <v>664.31611500000008</v>
      </c>
      <c r="V1418" s="23">
        <f t="shared" si="446"/>
        <v>2895.6868118505445</v>
      </c>
      <c r="W1418" s="23">
        <f t="shared" si="447"/>
        <v>8385002.112325171</v>
      </c>
      <c r="X1418" s="23">
        <f t="shared" si="448"/>
        <v>697.53192075000015</v>
      </c>
      <c r="Y1418" s="23">
        <f t="shared" si="449"/>
        <v>6455.6897387010886</v>
      </c>
      <c r="AA1418">
        <v>202312</v>
      </c>
      <c r="AB1418" s="20" t="s">
        <v>31</v>
      </c>
      <c r="AC1418" s="20" t="s">
        <v>5689</v>
      </c>
      <c r="AD1418">
        <v>139650.84</v>
      </c>
      <c r="AE1418" s="21">
        <v>0.72</v>
      </c>
      <c r="AF1418">
        <v>369.81779999999998</v>
      </c>
      <c r="AG1418" s="22">
        <v>3.7000000000000002E-3</v>
      </c>
      <c r="AH1418" s="11">
        <f t="shared" si="450"/>
        <v>372.02983776000002</v>
      </c>
      <c r="AI1418" s="23">
        <f t="shared" si="451"/>
        <v>6104.8075260858659</v>
      </c>
      <c r="AJ1418" s="23">
        <f t="shared" si="452"/>
        <v>37268674.930554628</v>
      </c>
      <c r="AK1418" s="23">
        <f t="shared" si="453"/>
        <v>390.63132964800002</v>
      </c>
      <c r="AL1418" s="23">
        <f t="shared" si="454"/>
        <v>12581.644889931731</v>
      </c>
      <c r="AN1418">
        <v>202312</v>
      </c>
      <c r="AO1418" s="20" t="s">
        <v>33</v>
      </c>
      <c r="AP1418" s="20" t="s">
        <v>5690</v>
      </c>
      <c r="AQ1418">
        <v>142.46</v>
      </c>
      <c r="AR1418" s="21">
        <v>0.86</v>
      </c>
      <c r="AS1418">
        <v>0.56000000000000005</v>
      </c>
      <c r="AT1418">
        <v>4.5999999999999999E-3</v>
      </c>
      <c r="AU1418" s="11">
        <f t="shared" si="455"/>
        <v>0.56357175999999998</v>
      </c>
      <c r="AV1418" s="23">
        <f t="shared" si="456"/>
        <v>8.2902785954867948</v>
      </c>
      <c r="AW1418" s="23">
        <f t="shared" si="457"/>
        <v>68.728719190786506</v>
      </c>
      <c r="AX1418" s="23">
        <f t="shared" si="458"/>
        <v>0.59175034800000004</v>
      </c>
      <c r="AY1418" s="23">
        <f t="shared" si="459"/>
        <v>17.144128950973588</v>
      </c>
      <c r="AZ1418" s="23"/>
      <c r="BA1418" s="23"/>
    </row>
    <row r="1419" spans="1:53">
      <c r="A1419">
        <v>202312</v>
      </c>
      <c r="B1419" s="20" t="s">
        <v>27</v>
      </c>
      <c r="C1419" s="20" t="s">
        <v>5691</v>
      </c>
      <c r="D1419">
        <v>15200.46</v>
      </c>
      <c r="E1419" s="21">
        <v>0.68</v>
      </c>
      <c r="F1419">
        <v>500.63</v>
      </c>
      <c r="G1419" s="22">
        <v>4.8399999999999999E-2</v>
      </c>
      <c r="H1419" s="11">
        <f t="shared" si="440"/>
        <v>500.27753951999995</v>
      </c>
      <c r="I1419" s="23">
        <f t="shared" si="441"/>
        <v>2218.2757986203828</v>
      </c>
      <c r="J1419" s="23">
        <f t="shared" si="442"/>
        <v>4920747.5187448971</v>
      </c>
      <c r="K1419" s="23">
        <f t="shared" si="443"/>
        <v>525.29141649600001</v>
      </c>
      <c r="L1419" s="23">
        <f t="shared" si="444"/>
        <v>4936.8291367607653</v>
      </c>
      <c r="N1419">
        <v>202312</v>
      </c>
      <c r="O1419" s="20" t="s">
        <v>29</v>
      </c>
      <c r="P1419" s="20" t="s">
        <v>5692</v>
      </c>
      <c r="Q1419">
        <v>4873.1899999999996</v>
      </c>
      <c r="R1419" s="21">
        <v>0.71</v>
      </c>
      <c r="S1419">
        <v>184.41</v>
      </c>
      <c r="T1419" s="21">
        <v>0.05</v>
      </c>
      <c r="U1419" s="11">
        <f t="shared" si="445"/>
        <v>172.998245</v>
      </c>
      <c r="V1419" s="23">
        <f t="shared" si="446"/>
        <v>754.08186736489051</v>
      </c>
      <c r="W1419" s="23">
        <f t="shared" si="447"/>
        <v>568639.46268852032</v>
      </c>
      <c r="X1419" s="23">
        <f t="shared" si="448"/>
        <v>181.64815725</v>
      </c>
      <c r="Y1419" s="23">
        <f t="shared" si="449"/>
        <v>1681.161979729781</v>
      </c>
      <c r="AA1419">
        <v>202312</v>
      </c>
      <c r="AB1419" s="20" t="s">
        <v>31</v>
      </c>
      <c r="AC1419" s="20" t="s">
        <v>4546</v>
      </c>
      <c r="AD1419">
        <v>148532.75</v>
      </c>
      <c r="AE1419" s="21">
        <v>0.72</v>
      </c>
      <c r="AF1419">
        <v>393.33850000000001</v>
      </c>
      <c r="AG1419" s="22">
        <v>3.7000000000000002E-3</v>
      </c>
      <c r="AH1419" s="11">
        <f t="shared" si="450"/>
        <v>395.69124600000004</v>
      </c>
      <c r="AI1419" s="23">
        <f t="shared" si="451"/>
        <v>6493.078380840605</v>
      </c>
      <c r="AJ1419" s="23">
        <f t="shared" si="452"/>
        <v>42160066.859739654</v>
      </c>
      <c r="AK1419" s="23">
        <f t="shared" si="453"/>
        <v>415.47580830000004</v>
      </c>
      <c r="AL1419" s="23">
        <f t="shared" si="454"/>
        <v>13381.84800768121</v>
      </c>
      <c r="AN1419">
        <v>202312</v>
      </c>
      <c r="AO1419" s="20" t="s">
        <v>33</v>
      </c>
      <c r="AP1419" s="20" t="s">
        <v>5693</v>
      </c>
      <c r="AQ1419">
        <v>103.59</v>
      </c>
      <c r="AR1419" s="21">
        <v>0.86</v>
      </c>
      <c r="AS1419">
        <v>4.07</v>
      </c>
      <c r="AT1419">
        <v>4.5700000000000005E-2</v>
      </c>
      <c r="AU1419" s="11">
        <f t="shared" si="455"/>
        <v>4.0712941800000007</v>
      </c>
      <c r="AV1419" s="23">
        <f t="shared" si="456"/>
        <v>18.604450457652067</v>
      </c>
      <c r="AW1419" s="23">
        <f t="shared" si="457"/>
        <v>346.12557683123021</v>
      </c>
      <c r="AX1419" s="23">
        <f t="shared" si="458"/>
        <v>4.2748588890000008</v>
      </c>
      <c r="AY1419" s="23">
        <f t="shared" si="459"/>
        <v>41.280195095304137</v>
      </c>
      <c r="AZ1419" s="23"/>
      <c r="BA1419" s="23"/>
    </row>
    <row r="1420" spans="1:53">
      <c r="A1420">
        <v>202312</v>
      </c>
      <c r="B1420" s="20" t="s">
        <v>27</v>
      </c>
      <c r="C1420" s="20" t="s">
        <v>5694</v>
      </c>
      <c r="D1420">
        <v>64675.49</v>
      </c>
      <c r="E1420" s="21">
        <v>0.68</v>
      </c>
      <c r="F1420">
        <v>2130.11</v>
      </c>
      <c r="G1420" s="22">
        <v>4.8399999999999999E-2</v>
      </c>
      <c r="H1420" s="11">
        <f t="shared" si="440"/>
        <v>2128.5997268800002</v>
      </c>
      <c r="I1420" s="23">
        <f t="shared" si="441"/>
        <v>9438.4034582449858</v>
      </c>
      <c r="J1420" s="23">
        <f t="shared" si="442"/>
        <v>89083459.840610906</v>
      </c>
      <c r="K1420" s="23">
        <f t="shared" si="443"/>
        <v>2235.0297132240003</v>
      </c>
      <c r="L1420" s="23">
        <f t="shared" si="444"/>
        <v>21005.40664336997</v>
      </c>
      <c r="N1420">
        <v>202312</v>
      </c>
      <c r="O1420" s="20" t="s">
        <v>29</v>
      </c>
      <c r="P1420" s="20" t="s">
        <v>5695</v>
      </c>
      <c r="Q1420">
        <v>7797.1</v>
      </c>
      <c r="R1420" s="21">
        <v>0.71</v>
      </c>
      <c r="S1420">
        <v>283.26</v>
      </c>
      <c r="T1420" s="21">
        <v>0.05</v>
      </c>
      <c r="U1420" s="11">
        <f t="shared" si="445"/>
        <v>276.79705000000001</v>
      </c>
      <c r="V1420" s="23">
        <f t="shared" si="446"/>
        <v>1206.5303688201748</v>
      </c>
      <c r="W1420" s="23">
        <f t="shared" si="447"/>
        <v>1455715.5308853469</v>
      </c>
      <c r="X1420" s="23">
        <f t="shared" si="448"/>
        <v>290.63690250000002</v>
      </c>
      <c r="Y1420" s="23">
        <f t="shared" si="449"/>
        <v>2689.8577876403497</v>
      </c>
      <c r="AA1420">
        <v>202312</v>
      </c>
      <c r="AB1420" s="20" t="s">
        <v>31</v>
      </c>
      <c r="AC1420" s="20" t="s">
        <v>5696</v>
      </c>
      <c r="AD1420">
        <v>111226.47</v>
      </c>
      <c r="AE1420" s="21">
        <v>0.72</v>
      </c>
      <c r="AF1420">
        <v>294.5455</v>
      </c>
      <c r="AG1420" s="22">
        <v>3.7000000000000002E-3</v>
      </c>
      <c r="AH1420" s="11">
        <f t="shared" si="450"/>
        <v>296.30731607999996</v>
      </c>
      <c r="AI1420" s="23">
        <f t="shared" si="451"/>
        <v>4862.2420828687009</v>
      </c>
      <c r="AJ1420" s="23">
        <f t="shared" si="452"/>
        <v>23641398.072419364</v>
      </c>
      <c r="AK1420" s="23">
        <f t="shared" si="453"/>
        <v>311.12268188399997</v>
      </c>
      <c r="AL1420" s="23">
        <f t="shared" si="454"/>
        <v>10020.791481817401</v>
      </c>
      <c r="AN1420">
        <v>202312</v>
      </c>
      <c r="AO1420" s="20" t="s">
        <v>33</v>
      </c>
      <c r="AP1420" s="20" t="s">
        <v>5697</v>
      </c>
      <c r="AQ1420">
        <v>1213.82</v>
      </c>
      <c r="AR1420" s="21">
        <v>0.86</v>
      </c>
      <c r="AS1420">
        <v>16.91</v>
      </c>
      <c r="AT1420">
        <v>1.6200000000000003E-2</v>
      </c>
      <c r="AU1420" s="11">
        <f t="shared" si="455"/>
        <v>16.910940240000002</v>
      </c>
      <c r="AV1420" s="23">
        <f t="shared" si="456"/>
        <v>131.78429471989293</v>
      </c>
      <c r="AW1420" s="23">
        <f t="shared" si="457"/>
        <v>17367.100334819599</v>
      </c>
      <c r="AX1420" s="23">
        <f t="shared" si="458"/>
        <v>17.756487252000003</v>
      </c>
      <c r="AY1420" s="23">
        <f t="shared" si="459"/>
        <v>280.47952967978586</v>
      </c>
      <c r="AZ1420" s="23"/>
      <c r="BA1420" s="23"/>
    </row>
    <row r="1421" spans="1:53">
      <c r="A1421">
        <v>202312</v>
      </c>
      <c r="B1421" s="20" t="s">
        <v>27</v>
      </c>
      <c r="C1421" s="20" t="s">
        <v>5698</v>
      </c>
      <c r="D1421">
        <v>280799.95</v>
      </c>
      <c r="E1421" s="21">
        <v>0.68</v>
      </c>
      <c r="F1421">
        <v>9248.24</v>
      </c>
      <c r="G1421" s="22">
        <v>4.8399999999999999E-2</v>
      </c>
      <c r="H1421" s="11">
        <f t="shared" si="440"/>
        <v>9241.6879544000003</v>
      </c>
      <c r="I1421" s="23">
        <f t="shared" si="441"/>
        <v>40978.47916042104</v>
      </c>
      <c r="J1421" s="23">
        <f t="shared" si="442"/>
        <v>1679235754.3010614</v>
      </c>
      <c r="K1421" s="23">
        <f t="shared" si="443"/>
        <v>9703.7723521200005</v>
      </c>
      <c r="L1421" s="23">
        <f t="shared" si="444"/>
        <v>91198.646275242078</v>
      </c>
      <c r="N1421">
        <v>202312</v>
      </c>
      <c r="O1421" s="20" t="s">
        <v>29</v>
      </c>
      <c r="P1421" s="20" t="s">
        <v>5699</v>
      </c>
      <c r="Q1421">
        <v>100761.34</v>
      </c>
      <c r="R1421" s="21">
        <v>0.71</v>
      </c>
      <c r="S1421">
        <v>3813.11</v>
      </c>
      <c r="T1421" s="21">
        <v>0.05</v>
      </c>
      <c r="U1421" s="11">
        <f t="shared" si="445"/>
        <v>3577.0275700000002</v>
      </c>
      <c r="V1421" s="23">
        <f t="shared" si="446"/>
        <v>15591.901695888861</v>
      </c>
      <c r="W1421" s="23">
        <f t="shared" si="447"/>
        <v>243107398.49426192</v>
      </c>
      <c r="X1421" s="23">
        <f t="shared" si="448"/>
        <v>3755.8789485000002</v>
      </c>
      <c r="Y1421" s="23">
        <f t="shared" si="449"/>
        <v>34760.830961777719</v>
      </c>
      <c r="AA1421">
        <v>202312</v>
      </c>
      <c r="AB1421" s="20" t="s">
        <v>31</v>
      </c>
      <c r="AC1421" s="20" t="s">
        <v>5700</v>
      </c>
      <c r="AD1421">
        <v>148541.84</v>
      </c>
      <c r="AE1421" s="21">
        <v>0.72</v>
      </c>
      <c r="AF1421">
        <v>393.36259999999999</v>
      </c>
      <c r="AG1421" s="22">
        <v>3.7000000000000002E-3</v>
      </c>
      <c r="AH1421" s="11">
        <f t="shared" si="450"/>
        <v>395.71546175999998</v>
      </c>
      <c r="AI1421" s="23">
        <f t="shared" si="451"/>
        <v>6493.4757483065796</v>
      </c>
      <c r="AJ1421" s="23">
        <f t="shared" si="452"/>
        <v>42165227.293845691</v>
      </c>
      <c r="AK1421" s="23">
        <f t="shared" si="453"/>
        <v>415.50123484800002</v>
      </c>
      <c r="AL1421" s="23">
        <f t="shared" si="454"/>
        <v>13382.66695837316</v>
      </c>
      <c r="AN1421">
        <v>202312</v>
      </c>
      <c r="AO1421" s="20" t="s">
        <v>33</v>
      </c>
      <c r="AP1421" s="20" t="s">
        <v>5701</v>
      </c>
      <c r="AQ1421">
        <v>2952.38</v>
      </c>
      <c r="AR1421" s="21">
        <v>0.86</v>
      </c>
      <c r="AS1421">
        <v>89.12</v>
      </c>
      <c r="AT1421">
        <v>3.5099999999999999E-2</v>
      </c>
      <c r="AU1421" s="11">
        <f t="shared" si="455"/>
        <v>89.12054268</v>
      </c>
      <c r="AV1421" s="23">
        <f t="shared" si="456"/>
        <v>467.26732988551612</v>
      </c>
      <c r="AW1421" s="23">
        <f t="shared" si="457"/>
        <v>218338.75757833975</v>
      </c>
      <c r="AX1421" s="23">
        <f t="shared" si="458"/>
        <v>93.57656981400001</v>
      </c>
      <c r="AY1421" s="23">
        <f t="shared" si="459"/>
        <v>1023.6552024510322</v>
      </c>
      <c r="AZ1421" s="23"/>
      <c r="BA1421" s="23"/>
    </row>
    <row r="1422" spans="1:53">
      <c r="A1422">
        <v>202312</v>
      </c>
      <c r="B1422" s="20" t="s">
        <v>27</v>
      </c>
      <c r="C1422" s="20" t="s">
        <v>5702</v>
      </c>
      <c r="D1422">
        <v>102102.76</v>
      </c>
      <c r="E1422" s="21">
        <v>0.68</v>
      </c>
      <c r="F1422">
        <v>3362.79</v>
      </c>
      <c r="G1422" s="22">
        <v>4.8399999999999999E-2</v>
      </c>
      <c r="H1422" s="11">
        <f t="shared" si="440"/>
        <v>3360.4060371199998</v>
      </c>
      <c r="I1422" s="23">
        <f t="shared" si="441"/>
        <v>14900.343902773026</v>
      </c>
      <c r="J1422" s="23">
        <f t="shared" si="442"/>
        <v>222020248.42090529</v>
      </c>
      <c r="K1422" s="23">
        <f t="shared" si="443"/>
        <v>3528.4263389759999</v>
      </c>
      <c r="L1422" s="23">
        <f t="shared" si="444"/>
        <v>33161.09384266605</v>
      </c>
      <c r="N1422">
        <v>202312</v>
      </c>
      <c r="O1422" s="20" t="s">
        <v>29</v>
      </c>
      <c r="P1422" s="20" t="s">
        <v>5703</v>
      </c>
      <c r="Q1422">
        <v>39597.300000000003</v>
      </c>
      <c r="R1422" s="21">
        <v>0.71</v>
      </c>
      <c r="S1422">
        <v>1498.48</v>
      </c>
      <c r="T1422" s="21">
        <v>0.05</v>
      </c>
      <c r="U1422" s="11">
        <f t="shared" si="445"/>
        <v>1405.7041500000003</v>
      </c>
      <c r="V1422" s="23">
        <f t="shared" si="446"/>
        <v>6127.322334365741</v>
      </c>
      <c r="W1422" s="23">
        <f t="shared" si="447"/>
        <v>37544078.989217237</v>
      </c>
      <c r="X1422" s="23">
        <f t="shared" si="448"/>
        <v>1475.9893575000003</v>
      </c>
      <c r="Y1422" s="23">
        <f t="shared" si="449"/>
        <v>13660.348818731482</v>
      </c>
      <c r="AA1422">
        <v>202312</v>
      </c>
      <c r="AB1422" s="20" t="s">
        <v>31</v>
      </c>
      <c r="AC1422" s="20" t="s">
        <v>1790</v>
      </c>
      <c r="AD1422">
        <v>127567.62</v>
      </c>
      <c r="AE1422" s="21">
        <v>0.72</v>
      </c>
      <c r="AF1422">
        <v>337.81950000000001</v>
      </c>
      <c r="AG1422" s="22">
        <v>3.7000000000000002E-3</v>
      </c>
      <c r="AH1422" s="11">
        <f t="shared" si="450"/>
        <v>339.84013967999999</v>
      </c>
      <c r="AI1422" s="23">
        <f t="shared" si="451"/>
        <v>5576.5920681956641</v>
      </c>
      <c r="AJ1422" s="23">
        <f t="shared" si="452"/>
        <v>31098379.095062792</v>
      </c>
      <c r="AK1422" s="23">
        <f t="shared" si="453"/>
        <v>356.83214666399999</v>
      </c>
      <c r="AL1422" s="23">
        <f t="shared" si="454"/>
        <v>11493.024276071328</v>
      </c>
      <c r="AN1422">
        <v>202312</v>
      </c>
      <c r="AO1422" s="20" t="s">
        <v>33</v>
      </c>
      <c r="AP1422" s="20" t="s">
        <v>5704</v>
      </c>
      <c r="AQ1422">
        <v>1577.92</v>
      </c>
      <c r="AR1422" s="21">
        <v>0.86</v>
      </c>
      <c r="AS1422">
        <v>64.73</v>
      </c>
      <c r="AT1422">
        <v>4.7699999999999992E-2</v>
      </c>
      <c r="AU1422" s="11">
        <f t="shared" si="455"/>
        <v>64.729434240000003</v>
      </c>
      <c r="AV1422" s="23">
        <f t="shared" si="456"/>
        <v>289.22079381730669</v>
      </c>
      <c r="AW1422" s="23">
        <f t="shared" si="457"/>
        <v>83648.667576313019</v>
      </c>
      <c r="AX1422" s="23">
        <f t="shared" si="458"/>
        <v>67.965905952</v>
      </c>
      <c r="AY1422" s="23">
        <f t="shared" si="459"/>
        <v>643.17102187461342</v>
      </c>
      <c r="AZ1422" s="23"/>
      <c r="BA1422" s="23"/>
    </row>
    <row r="1423" spans="1:53">
      <c r="A1423">
        <v>202312</v>
      </c>
      <c r="B1423" s="20" t="s">
        <v>27</v>
      </c>
      <c r="C1423" s="20" t="s">
        <v>5705</v>
      </c>
      <c r="D1423">
        <v>15050.62</v>
      </c>
      <c r="E1423" s="21">
        <v>0.68</v>
      </c>
      <c r="F1423">
        <v>495.7</v>
      </c>
      <c r="G1423" s="22">
        <v>4.8399999999999999E-2</v>
      </c>
      <c r="H1423" s="11">
        <f t="shared" si="440"/>
        <v>495.34600544000006</v>
      </c>
      <c r="I1423" s="23">
        <f t="shared" si="441"/>
        <v>2196.4089310607646</v>
      </c>
      <c r="J1423" s="23">
        <f t="shared" si="442"/>
        <v>4824212.192443491</v>
      </c>
      <c r="K1423" s="23">
        <f t="shared" si="443"/>
        <v>520.11330571200006</v>
      </c>
      <c r="L1423" s="23">
        <f t="shared" si="444"/>
        <v>4888.1638675615295</v>
      </c>
      <c r="N1423">
        <v>202312</v>
      </c>
      <c r="O1423" s="20" t="s">
        <v>29</v>
      </c>
      <c r="P1423" s="20" t="s">
        <v>5706</v>
      </c>
      <c r="Q1423">
        <v>41528.86</v>
      </c>
      <c r="R1423" s="21">
        <v>0.71</v>
      </c>
      <c r="S1423">
        <v>1571.57</v>
      </c>
      <c r="T1423" s="21">
        <v>0.05</v>
      </c>
      <c r="U1423" s="11">
        <f t="shared" si="445"/>
        <v>1474.2745299999999</v>
      </c>
      <c r="V1423" s="23">
        <f t="shared" si="446"/>
        <v>6426.2136913059221</v>
      </c>
      <c r="W1423" s="23">
        <f t="shared" si="447"/>
        <v>41296222.406327687</v>
      </c>
      <c r="X1423" s="23">
        <f t="shared" si="448"/>
        <v>1547.9882565</v>
      </c>
      <c r="Y1423" s="23">
        <f t="shared" si="449"/>
        <v>14326.701912611845</v>
      </c>
      <c r="AA1423">
        <v>202312</v>
      </c>
      <c r="AB1423" s="20" t="s">
        <v>31</v>
      </c>
      <c r="AC1423" s="20" t="s">
        <v>3674</v>
      </c>
      <c r="AD1423">
        <v>131320.89000000001</v>
      </c>
      <c r="AE1423" s="21">
        <v>0.72</v>
      </c>
      <c r="AF1423">
        <v>347.75869999999998</v>
      </c>
      <c r="AG1423" s="22">
        <v>3.7000000000000002E-3</v>
      </c>
      <c r="AH1423" s="11">
        <f t="shared" si="450"/>
        <v>349.83885096</v>
      </c>
      <c r="AI1423" s="23">
        <f t="shared" si="451"/>
        <v>5740.6654883299962</v>
      </c>
      <c r="AJ1423" s="23">
        <f t="shared" si="452"/>
        <v>32955240.248903073</v>
      </c>
      <c r="AK1423" s="23">
        <f t="shared" si="453"/>
        <v>367.330793508</v>
      </c>
      <c r="AL1423" s="23">
        <f t="shared" si="454"/>
        <v>11831.169827619993</v>
      </c>
      <c r="AN1423">
        <v>202312</v>
      </c>
      <c r="AO1423" s="20" t="s">
        <v>33</v>
      </c>
      <c r="AP1423" s="20" t="s">
        <v>5707</v>
      </c>
      <c r="AQ1423">
        <v>338.96</v>
      </c>
      <c r="AR1423" s="21">
        <v>0.86</v>
      </c>
      <c r="AS1423">
        <v>0.67</v>
      </c>
      <c r="AT1423">
        <v>2.3E-3</v>
      </c>
      <c r="AU1423" s="11">
        <f t="shared" si="455"/>
        <v>0.67046287999999987</v>
      </c>
      <c r="AV1423" s="23">
        <f t="shared" si="456"/>
        <v>13.964031066947324</v>
      </c>
      <c r="AW1423" s="23">
        <f t="shared" si="457"/>
        <v>194.99416363867005</v>
      </c>
      <c r="AX1423" s="23">
        <f t="shared" si="458"/>
        <v>0.70398602399999988</v>
      </c>
      <c r="AY1423" s="23">
        <f t="shared" si="459"/>
        <v>28.598525013894648</v>
      </c>
      <c r="AZ1423" s="23"/>
      <c r="BA1423" s="23"/>
    </row>
    <row r="1424" spans="1:53">
      <c r="A1424">
        <v>202312</v>
      </c>
      <c r="B1424" s="20" t="s">
        <v>27</v>
      </c>
      <c r="C1424" s="20" t="s">
        <v>5708</v>
      </c>
      <c r="D1424">
        <v>25310.27</v>
      </c>
      <c r="E1424" s="21">
        <v>0.68</v>
      </c>
      <c r="F1424">
        <v>833.6</v>
      </c>
      <c r="G1424" s="22">
        <v>4.8399999999999999E-2</v>
      </c>
      <c r="H1424" s="11">
        <f t="shared" si="440"/>
        <v>833.01160624000011</v>
      </c>
      <c r="I1424" s="23">
        <f t="shared" si="441"/>
        <v>3693.6487052067851</v>
      </c>
      <c r="J1424" s="23">
        <f t="shared" si="442"/>
        <v>13643040.75747576</v>
      </c>
      <c r="K1424" s="23">
        <f t="shared" si="443"/>
        <v>874.66218655200009</v>
      </c>
      <c r="L1424" s="23">
        <f t="shared" si="444"/>
        <v>8220.3090166535694</v>
      </c>
      <c r="N1424">
        <v>202312</v>
      </c>
      <c r="O1424" s="20" t="s">
        <v>29</v>
      </c>
      <c r="P1424" s="20" t="s">
        <v>5709</v>
      </c>
      <c r="Q1424">
        <v>18156.79</v>
      </c>
      <c r="R1424" s="21">
        <v>0.71</v>
      </c>
      <c r="S1424">
        <v>687.1</v>
      </c>
      <c r="T1424" s="21">
        <v>0.05</v>
      </c>
      <c r="U1424" s="11">
        <f t="shared" si="445"/>
        <v>644.56604500000003</v>
      </c>
      <c r="V1424" s="23">
        <f t="shared" si="446"/>
        <v>2809.5982525926902</v>
      </c>
      <c r="W1424" s="23">
        <f t="shared" si="447"/>
        <v>7893842.3409718983</v>
      </c>
      <c r="X1424" s="23">
        <f t="shared" si="448"/>
        <v>676.7943472500001</v>
      </c>
      <c r="Y1424" s="23">
        <f t="shared" si="449"/>
        <v>6263.76255018538</v>
      </c>
      <c r="AA1424">
        <v>202312</v>
      </c>
      <c r="AB1424" s="20" t="s">
        <v>31</v>
      </c>
      <c r="AC1424" s="20" t="s">
        <v>5710</v>
      </c>
      <c r="AD1424">
        <v>133368</v>
      </c>
      <c r="AE1424" s="21">
        <v>0.72</v>
      </c>
      <c r="AF1424">
        <v>353.1798</v>
      </c>
      <c r="AG1424" s="22">
        <v>3.7000000000000002E-3</v>
      </c>
      <c r="AH1424" s="11">
        <f t="shared" si="450"/>
        <v>355.29235199999999</v>
      </c>
      <c r="AI1424" s="23">
        <f t="shared" si="451"/>
        <v>5830.154477688925</v>
      </c>
      <c r="AJ1424" s="23">
        <f t="shared" si="452"/>
        <v>33990701.23371622</v>
      </c>
      <c r="AK1424" s="23">
        <f t="shared" si="453"/>
        <v>373.0569696</v>
      </c>
      <c r="AL1424" s="23">
        <f t="shared" si="454"/>
        <v>12015.60130737785</v>
      </c>
      <c r="AN1424">
        <v>202312</v>
      </c>
      <c r="AO1424" s="20" t="s">
        <v>33</v>
      </c>
      <c r="AP1424" s="20" t="s">
        <v>5711</v>
      </c>
      <c r="AQ1424">
        <v>91.04</v>
      </c>
      <c r="AR1424" s="21">
        <v>0.86</v>
      </c>
      <c r="AS1424">
        <v>0.23</v>
      </c>
      <c r="AT1424">
        <v>2.8999999999999998E-3</v>
      </c>
      <c r="AU1424" s="11">
        <f t="shared" si="455"/>
        <v>0.22705376000000002</v>
      </c>
      <c r="AV1424" s="23">
        <f t="shared" si="456"/>
        <v>4.2101644263631632</v>
      </c>
      <c r="AW1424" s="23">
        <f t="shared" si="457"/>
        <v>17.725484497013863</v>
      </c>
      <c r="AX1424" s="23">
        <f t="shared" si="458"/>
        <v>0.23840644800000002</v>
      </c>
      <c r="AY1424" s="23">
        <f t="shared" si="459"/>
        <v>8.6473826127263269</v>
      </c>
      <c r="AZ1424" s="23"/>
      <c r="BA1424" s="23"/>
    </row>
    <row r="1425" spans="1:53">
      <c r="A1425">
        <v>202312</v>
      </c>
      <c r="B1425" s="20" t="s">
        <v>27</v>
      </c>
      <c r="C1425" s="20" t="s">
        <v>5712</v>
      </c>
      <c r="D1425">
        <v>304565.78000000003</v>
      </c>
      <c r="E1425" s="21">
        <v>0.68</v>
      </c>
      <c r="F1425">
        <v>10030.98</v>
      </c>
      <c r="G1425" s="22">
        <v>4.8399999999999999E-2</v>
      </c>
      <c r="H1425" s="11">
        <f t="shared" si="440"/>
        <v>10023.868951360002</v>
      </c>
      <c r="I1425" s="23">
        <f t="shared" si="441"/>
        <v>44446.740352722212</v>
      </c>
      <c r="J1425" s="23">
        <f t="shared" si="442"/>
        <v>1975512727.982305</v>
      </c>
      <c r="K1425" s="23">
        <f t="shared" si="443"/>
        <v>10525.062398928003</v>
      </c>
      <c r="L1425" s="23">
        <f t="shared" si="444"/>
        <v>98917.349656804421</v>
      </c>
      <c r="N1425">
        <v>202312</v>
      </c>
      <c r="O1425" s="20" t="s">
        <v>29</v>
      </c>
      <c r="P1425" s="20" t="s">
        <v>5713</v>
      </c>
      <c r="Q1425">
        <v>208236.2</v>
      </c>
      <c r="R1425" s="21">
        <v>0.71</v>
      </c>
      <c r="S1425">
        <v>7880.28</v>
      </c>
      <c r="T1425" s="21">
        <v>0.05</v>
      </c>
      <c r="U1425" s="11">
        <f t="shared" si="445"/>
        <v>7392.3850999999995</v>
      </c>
      <c r="V1425" s="23">
        <f t="shared" si="446"/>
        <v>32222.659602635813</v>
      </c>
      <c r="W1425" s="23">
        <f t="shared" si="447"/>
        <v>1038299791.8673379</v>
      </c>
      <c r="X1425" s="23">
        <f t="shared" si="448"/>
        <v>7762.004355</v>
      </c>
      <c r="Y1425" s="23">
        <f t="shared" si="449"/>
        <v>71837.704305271618</v>
      </c>
      <c r="AA1425">
        <v>202312</v>
      </c>
      <c r="AB1425" s="20" t="s">
        <v>31</v>
      </c>
      <c r="AC1425" s="20" t="s">
        <v>5714</v>
      </c>
      <c r="AD1425">
        <v>182320.12</v>
      </c>
      <c r="AE1425" s="21">
        <v>0.72</v>
      </c>
      <c r="AF1425">
        <v>482.81279999999998</v>
      </c>
      <c r="AG1425" s="22">
        <v>3.7000000000000002E-3</v>
      </c>
      <c r="AH1425" s="11">
        <f t="shared" si="450"/>
        <v>485.70079967999999</v>
      </c>
      <c r="AI1425" s="23">
        <f t="shared" si="451"/>
        <v>7970.0862575039155</v>
      </c>
      <c r="AJ1425" s="23">
        <f t="shared" si="452"/>
        <v>63522274.952052772</v>
      </c>
      <c r="AK1425" s="23">
        <f t="shared" si="453"/>
        <v>509.98583966400003</v>
      </c>
      <c r="AL1425" s="23">
        <f t="shared" si="454"/>
        <v>16425.873314687829</v>
      </c>
      <c r="AN1425">
        <v>202312</v>
      </c>
      <c r="AO1425" s="20" t="s">
        <v>33</v>
      </c>
      <c r="AP1425" s="20" t="s">
        <v>5715</v>
      </c>
      <c r="AQ1425">
        <v>2376.34</v>
      </c>
      <c r="AR1425" s="21">
        <v>0.86</v>
      </c>
      <c r="AS1425">
        <v>74.59</v>
      </c>
      <c r="AT1425">
        <v>3.6499999999999998E-2</v>
      </c>
      <c r="AU1425" s="11">
        <f t="shared" si="455"/>
        <v>74.593312600000004</v>
      </c>
      <c r="AV1425" s="23">
        <f t="shared" si="456"/>
        <v>383.24749188259398</v>
      </c>
      <c r="AW1425" s="23">
        <f t="shared" si="457"/>
        <v>146878.64003429894</v>
      </c>
      <c r="AX1425" s="23">
        <f t="shared" si="458"/>
        <v>78.322978230000004</v>
      </c>
      <c r="AY1425" s="23">
        <f t="shared" si="459"/>
        <v>841.08829636518794</v>
      </c>
      <c r="AZ1425" s="23"/>
      <c r="BA1425" s="23"/>
    </row>
    <row r="1426" spans="1:53">
      <c r="A1426">
        <v>202312</v>
      </c>
      <c r="B1426" s="20" t="s">
        <v>27</v>
      </c>
      <c r="C1426" s="20" t="s">
        <v>5716</v>
      </c>
      <c r="D1426">
        <v>29073.31</v>
      </c>
      <c r="E1426" s="21">
        <v>0.68</v>
      </c>
      <c r="F1426">
        <v>957.54</v>
      </c>
      <c r="G1426" s="22">
        <v>4.8399999999999999E-2</v>
      </c>
      <c r="H1426" s="11">
        <f t="shared" si="440"/>
        <v>956.86077872000021</v>
      </c>
      <c r="I1426" s="23">
        <f t="shared" si="441"/>
        <v>4242.8071228625959</v>
      </c>
      <c r="J1426" s="23">
        <f t="shared" si="442"/>
        <v>18001412.281813577</v>
      </c>
      <c r="K1426" s="23">
        <f t="shared" si="443"/>
        <v>1004.7038176560003</v>
      </c>
      <c r="L1426" s="23">
        <f t="shared" si="444"/>
        <v>9442.4750244451916</v>
      </c>
      <c r="N1426">
        <v>202312</v>
      </c>
      <c r="O1426" s="20" t="s">
        <v>29</v>
      </c>
      <c r="P1426" s="20" t="s">
        <v>5717</v>
      </c>
      <c r="Q1426">
        <v>56521.27</v>
      </c>
      <c r="R1426" s="21">
        <v>0.71</v>
      </c>
      <c r="S1426">
        <v>2138.9299999999998</v>
      </c>
      <c r="T1426" s="21">
        <v>0.05</v>
      </c>
      <c r="U1426" s="11">
        <f t="shared" si="445"/>
        <v>2006.505085</v>
      </c>
      <c r="V1426" s="23">
        <f t="shared" si="446"/>
        <v>8746.1528952154895</v>
      </c>
      <c r="W1426" s="23">
        <f t="shared" si="447"/>
        <v>76495190.46648629</v>
      </c>
      <c r="X1426" s="23">
        <f t="shared" si="448"/>
        <v>2106.8303392500002</v>
      </c>
      <c r="Y1426" s="23">
        <f t="shared" si="449"/>
        <v>19498.81087543098</v>
      </c>
      <c r="AA1426">
        <v>202312</v>
      </c>
      <c r="AB1426" s="20" t="s">
        <v>31</v>
      </c>
      <c r="AC1426" s="20" t="s">
        <v>5718</v>
      </c>
      <c r="AD1426">
        <v>123675.07</v>
      </c>
      <c r="AE1426" s="21">
        <v>0.72</v>
      </c>
      <c r="AF1426">
        <v>327.51139999999998</v>
      </c>
      <c r="AG1426" s="22">
        <v>3.7000000000000002E-3</v>
      </c>
      <c r="AH1426" s="11">
        <f t="shared" si="450"/>
        <v>329.47038648000006</v>
      </c>
      <c r="AI1426" s="23">
        <f t="shared" si="451"/>
        <v>5406.4300517289857</v>
      </c>
      <c r="AJ1426" s="23">
        <f t="shared" si="452"/>
        <v>29229485.904238284</v>
      </c>
      <c r="AK1426" s="23">
        <f t="shared" si="453"/>
        <v>345.94390580400005</v>
      </c>
      <c r="AL1426" s="23">
        <f t="shared" si="454"/>
        <v>11142.330489937971</v>
      </c>
      <c r="AN1426">
        <v>202312</v>
      </c>
      <c r="AO1426" s="20" t="s">
        <v>33</v>
      </c>
      <c r="AP1426" s="20" t="s">
        <v>5719</v>
      </c>
      <c r="AQ1426">
        <v>532.23</v>
      </c>
      <c r="AR1426" s="21">
        <v>0.86</v>
      </c>
      <c r="AS1426">
        <v>1.33</v>
      </c>
      <c r="AT1426">
        <v>2.8999999999999998E-3</v>
      </c>
      <c r="AU1426" s="11">
        <f t="shared" si="455"/>
        <v>1.3273816199999999</v>
      </c>
      <c r="AV1426" s="23">
        <f t="shared" si="456"/>
        <v>24.613091087909339</v>
      </c>
      <c r="AW1426" s="23">
        <f t="shared" si="457"/>
        <v>605.80425290172218</v>
      </c>
      <c r="AX1426" s="23">
        <f t="shared" si="458"/>
        <v>1.3937507010000001</v>
      </c>
      <c r="AY1426" s="23">
        <f t="shared" si="459"/>
        <v>50.553563795818675</v>
      </c>
      <c r="AZ1426" s="23"/>
      <c r="BA1426" s="23"/>
    </row>
    <row r="1427" spans="1:53">
      <c r="A1427">
        <v>202312</v>
      </c>
      <c r="B1427" s="20" t="s">
        <v>27</v>
      </c>
      <c r="C1427" s="20" t="s">
        <v>5720</v>
      </c>
      <c r="D1427">
        <v>21179.48</v>
      </c>
      <c r="E1427" s="21">
        <v>0.68</v>
      </c>
      <c r="F1427">
        <v>697.55</v>
      </c>
      <c r="G1427" s="22">
        <v>4.8399999999999999E-2</v>
      </c>
      <c r="H1427" s="11">
        <f t="shared" si="440"/>
        <v>697.05904576</v>
      </c>
      <c r="I1427" s="23">
        <f t="shared" si="441"/>
        <v>3090.8227719006154</v>
      </c>
      <c r="J1427" s="23">
        <f t="shared" si="442"/>
        <v>9553185.4072994031</v>
      </c>
      <c r="K1427" s="23">
        <f t="shared" si="443"/>
        <v>731.91199804799999</v>
      </c>
      <c r="L1427" s="23">
        <f t="shared" si="444"/>
        <v>6878.7045895612309</v>
      </c>
      <c r="N1427">
        <v>202312</v>
      </c>
      <c r="O1427" s="20" t="s">
        <v>29</v>
      </c>
      <c r="P1427" s="20" t="s">
        <v>5721</v>
      </c>
      <c r="Q1427">
        <v>30739.63</v>
      </c>
      <c r="R1427" s="21">
        <v>0.71</v>
      </c>
      <c r="S1427">
        <v>1163.27</v>
      </c>
      <c r="T1427" s="21">
        <v>0.05</v>
      </c>
      <c r="U1427" s="11">
        <f t="shared" si="445"/>
        <v>1091.2568650000001</v>
      </c>
      <c r="V1427" s="23">
        <f t="shared" si="446"/>
        <v>4756.6783959800068</v>
      </c>
      <c r="W1427" s="23">
        <f t="shared" si="447"/>
        <v>22625989.362782929</v>
      </c>
      <c r="X1427" s="23">
        <f t="shared" si="448"/>
        <v>1145.8197082500001</v>
      </c>
      <c r="Y1427" s="23">
        <f t="shared" si="449"/>
        <v>10604.613656960013</v>
      </c>
      <c r="AA1427">
        <v>202312</v>
      </c>
      <c r="AB1427" s="20" t="s">
        <v>31</v>
      </c>
      <c r="AC1427" s="20" t="s">
        <v>5722</v>
      </c>
      <c r="AD1427">
        <v>132125.5</v>
      </c>
      <c r="AE1427" s="21">
        <v>0.72</v>
      </c>
      <c r="AF1427">
        <v>349.8895</v>
      </c>
      <c r="AG1427" s="22">
        <v>3.7000000000000002E-3</v>
      </c>
      <c r="AH1427" s="11">
        <f t="shared" si="450"/>
        <v>351.98233200000004</v>
      </c>
      <c r="AI1427" s="23">
        <f t="shared" si="451"/>
        <v>5775.838847713756</v>
      </c>
      <c r="AJ1427" s="23">
        <f t="shared" si="452"/>
        <v>33360314.394759368</v>
      </c>
      <c r="AK1427" s="23">
        <f t="shared" si="453"/>
        <v>369.58144860000004</v>
      </c>
      <c r="AL1427" s="23">
        <f t="shared" si="454"/>
        <v>11903.660027427512</v>
      </c>
      <c r="AN1427">
        <v>202312</v>
      </c>
      <c r="AO1427" s="20" t="s">
        <v>33</v>
      </c>
      <c r="AP1427" s="20" t="s">
        <v>5723</v>
      </c>
      <c r="AQ1427">
        <v>3431.37</v>
      </c>
      <c r="AR1427" s="21">
        <v>0.86</v>
      </c>
      <c r="AS1427">
        <v>25.38</v>
      </c>
      <c r="AT1427">
        <v>8.6E-3</v>
      </c>
      <c r="AU1427" s="11">
        <f t="shared" si="455"/>
        <v>25.378412520000001</v>
      </c>
      <c r="AV1427" s="23">
        <f t="shared" si="456"/>
        <v>272.48317062727341</v>
      </c>
      <c r="AW1427" s="23">
        <f t="shared" si="457"/>
        <v>74247.078275091801</v>
      </c>
      <c r="AX1427" s="23">
        <f t="shared" si="458"/>
        <v>26.647333146000001</v>
      </c>
      <c r="AY1427" s="23">
        <f t="shared" si="459"/>
        <v>570.3447537745468</v>
      </c>
      <c r="AZ1427" s="23"/>
      <c r="BA1427" s="23"/>
    </row>
    <row r="1428" spans="1:53">
      <c r="A1428">
        <v>202312</v>
      </c>
      <c r="B1428" s="20" t="s">
        <v>27</v>
      </c>
      <c r="C1428" s="20" t="s">
        <v>5724</v>
      </c>
      <c r="D1428">
        <v>20223.05</v>
      </c>
      <c r="E1428" s="21">
        <v>0.68</v>
      </c>
      <c r="F1428">
        <v>666.05</v>
      </c>
      <c r="G1428" s="22">
        <v>4.8399999999999999E-2</v>
      </c>
      <c r="H1428" s="11">
        <f t="shared" si="440"/>
        <v>665.58102159999999</v>
      </c>
      <c r="I1428" s="23">
        <f t="shared" si="441"/>
        <v>2951.2463694710509</v>
      </c>
      <c r="J1428" s="23">
        <f t="shared" si="442"/>
        <v>8709855.1333160587</v>
      </c>
      <c r="K1428" s="23">
        <f t="shared" si="443"/>
        <v>698.86007268000003</v>
      </c>
      <c r="L1428" s="23">
        <f t="shared" si="444"/>
        <v>6568.0737605421018</v>
      </c>
      <c r="N1428">
        <v>202312</v>
      </c>
      <c r="O1428" s="20" t="s">
        <v>29</v>
      </c>
      <c r="P1428" s="20" t="s">
        <v>5725</v>
      </c>
      <c r="Q1428">
        <v>150723.31</v>
      </c>
      <c r="R1428" s="21">
        <v>0.71</v>
      </c>
      <c r="S1428">
        <v>5703.82</v>
      </c>
      <c r="T1428" s="21">
        <v>0.05</v>
      </c>
      <c r="U1428" s="11">
        <f t="shared" si="445"/>
        <v>5350.6775049999997</v>
      </c>
      <c r="V1428" s="23">
        <f t="shared" si="446"/>
        <v>23323.062523771343</v>
      </c>
      <c r="W1428" s="23">
        <f t="shared" si="447"/>
        <v>543965245.48774731</v>
      </c>
      <c r="X1428" s="23">
        <f t="shared" si="448"/>
        <v>5618.2113802499998</v>
      </c>
      <c r="Y1428" s="23">
        <f t="shared" si="449"/>
        <v>51996.802552542686</v>
      </c>
      <c r="AA1428">
        <v>202312</v>
      </c>
      <c r="AB1428" s="20" t="s">
        <v>31</v>
      </c>
      <c r="AC1428" s="20" t="s">
        <v>5726</v>
      </c>
      <c r="AD1428">
        <v>104008.01</v>
      </c>
      <c r="AE1428" s="21">
        <v>0.72</v>
      </c>
      <c r="AF1428">
        <v>275.42989999999998</v>
      </c>
      <c r="AG1428" s="22">
        <v>3.7000000000000002E-3</v>
      </c>
      <c r="AH1428" s="11">
        <f t="shared" si="450"/>
        <v>277.07733863999999</v>
      </c>
      <c r="AI1428" s="23">
        <f t="shared" si="451"/>
        <v>4546.6886000915847</v>
      </c>
      <c r="AJ1428" s="23">
        <f t="shared" si="452"/>
        <v>20672377.226202775</v>
      </c>
      <c r="AK1428" s="23">
        <f t="shared" si="453"/>
        <v>290.93120557200001</v>
      </c>
      <c r="AL1428" s="23">
        <f t="shared" si="454"/>
        <v>9370.4545388231691</v>
      </c>
      <c r="AN1428">
        <v>202312</v>
      </c>
      <c r="AO1428" s="20" t="s">
        <v>33</v>
      </c>
      <c r="AP1428" s="20" t="s">
        <v>5727</v>
      </c>
      <c r="AQ1428">
        <v>1920.85</v>
      </c>
      <c r="AR1428" s="21">
        <v>0.86</v>
      </c>
      <c r="AS1428">
        <v>19.489999999999998</v>
      </c>
      <c r="AT1428">
        <v>1.18E-2</v>
      </c>
      <c r="AU1428" s="11">
        <f t="shared" si="455"/>
        <v>19.492785799999996</v>
      </c>
      <c r="AV1428" s="23">
        <f t="shared" si="456"/>
        <v>178.38376731399947</v>
      </c>
      <c r="AW1428" s="23">
        <f t="shared" si="457"/>
        <v>31820.768441135107</v>
      </c>
      <c r="AX1428" s="23">
        <f t="shared" si="458"/>
        <v>20.467425089999995</v>
      </c>
      <c r="AY1428" s="23">
        <f t="shared" si="459"/>
        <v>376.26032042799892</v>
      </c>
      <c r="AZ1428" s="23"/>
      <c r="BA1428" s="23"/>
    </row>
    <row r="1429" spans="1:53">
      <c r="A1429">
        <v>202312</v>
      </c>
      <c r="B1429" s="20" t="s">
        <v>27</v>
      </c>
      <c r="C1429" s="20" t="s">
        <v>5728</v>
      </c>
      <c r="D1429">
        <v>54937.46</v>
      </c>
      <c r="E1429" s="21">
        <v>0.68</v>
      </c>
      <c r="F1429">
        <v>1809.38</v>
      </c>
      <c r="G1429" s="22">
        <v>4.8399999999999999E-2</v>
      </c>
      <c r="H1429" s="11">
        <f t="shared" si="440"/>
        <v>1808.1016835200001</v>
      </c>
      <c r="I1429" s="23">
        <f t="shared" si="441"/>
        <v>8017.2861844756899</v>
      </c>
      <c r="J1429" s="23">
        <f t="shared" si="442"/>
        <v>64276877.763784766</v>
      </c>
      <c r="K1429" s="23">
        <f t="shared" si="443"/>
        <v>1898.5067676960002</v>
      </c>
      <c r="L1429" s="23">
        <f t="shared" si="444"/>
        <v>17842.674052471379</v>
      </c>
      <c r="N1429">
        <v>202312</v>
      </c>
      <c r="O1429" s="20" t="s">
        <v>29</v>
      </c>
      <c r="P1429" s="20" t="s">
        <v>5729</v>
      </c>
      <c r="Q1429">
        <v>55033.83</v>
      </c>
      <c r="R1429" s="21">
        <v>0.71</v>
      </c>
      <c r="S1429">
        <v>1999.33</v>
      </c>
      <c r="T1429" s="21">
        <v>0.05</v>
      </c>
      <c r="U1429" s="11">
        <f t="shared" si="445"/>
        <v>1953.700965</v>
      </c>
      <c r="V1429" s="23">
        <f t="shared" si="446"/>
        <v>8515.9850723328946</v>
      </c>
      <c r="W1429" s="23">
        <f t="shared" si="447"/>
        <v>72522001.752196699</v>
      </c>
      <c r="X1429" s="23">
        <f t="shared" si="448"/>
        <v>2051.3860132499999</v>
      </c>
      <c r="Y1429" s="23">
        <f t="shared" si="449"/>
        <v>18985.671109665789</v>
      </c>
      <c r="AA1429">
        <v>202312</v>
      </c>
      <c r="AB1429" s="20" t="s">
        <v>31</v>
      </c>
      <c r="AC1429" s="20" t="s">
        <v>5730</v>
      </c>
      <c r="AD1429">
        <v>223437.87</v>
      </c>
      <c r="AE1429" s="21">
        <v>0.72</v>
      </c>
      <c r="AF1429">
        <v>591.69920000000002</v>
      </c>
      <c r="AG1429" s="22">
        <v>3.7000000000000002E-3</v>
      </c>
      <c r="AH1429" s="11">
        <f t="shared" si="450"/>
        <v>595.23848568000005</v>
      </c>
      <c r="AI1429" s="23">
        <f t="shared" si="451"/>
        <v>9767.540176547418</v>
      </c>
      <c r="AJ1429" s="23">
        <f t="shared" si="452"/>
        <v>95404841.100467965</v>
      </c>
      <c r="AK1429" s="23">
        <f t="shared" si="453"/>
        <v>625.00040996400003</v>
      </c>
      <c r="AL1429" s="23">
        <f t="shared" si="454"/>
        <v>20130.318838774838</v>
      </c>
      <c r="AN1429">
        <v>202312</v>
      </c>
      <c r="AO1429" s="20" t="s">
        <v>33</v>
      </c>
      <c r="AP1429" s="20" t="s">
        <v>5731</v>
      </c>
      <c r="AQ1429">
        <v>4680.87</v>
      </c>
      <c r="AR1429" s="21">
        <v>0.86</v>
      </c>
      <c r="AS1429">
        <v>25.76</v>
      </c>
      <c r="AT1429">
        <v>6.4000000000000003E-3</v>
      </c>
      <c r="AU1429" s="11">
        <f t="shared" si="455"/>
        <v>25.763508479999999</v>
      </c>
      <c r="AV1429" s="23">
        <f t="shared" si="456"/>
        <v>321.01166149869027</v>
      </c>
      <c r="AW1429" s="23">
        <f t="shared" si="457"/>
        <v>103048.4868181497</v>
      </c>
      <c r="AX1429" s="23">
        <f t="shared" si="458"/>
        <v>27.051683904000001</v>
      </c>
      <c r="AY1429" s="23">
        <f t="shared" si="459"/>
        <v>667.78683147738059</v>
      </c>
      <c r="AZ1429" s="23"/>
      <c r="BA1429" s="23"/>
    </row>
    <row r="1430" spans="1:53">
      <c r="A1430">
        <v>202312</v>
      </c>
      <c r="B1430" s="20" t="s">
        <v>27</v>
      </c>
      <c r="C1430" s="20" t="s">
        <v>5732</v>
      </c>
      <c r="D1430">
        <v>169296.26</v>
      </c>
      <c r="E1430" s="21">
        <v>0.68</v>
      </c>
      <c r="F1430">
        <v>5575.83</v>
      </c>
      <c r="G1430" s="22">
        <v>4.8399999999999999E-2</v>
      </c>
      <c r="H1430" s="11">
        <f t="shared" si="440"/>
        <v>5571.8785091200007</v>
      </c>
      <c r="I1430" s="23">
        <f t="shared" si="441"/>
        <v>24706.212598496626</v>
      </c>
      <c r="J1430" s="23">
        <f t="shared" si="442"/>
        <v>610396940.96211338</v>
      </c>
      <c r="K1430" s="23">
        <f t="shared" si="443"/>
        <v>5850.4724345760005</v>
      </c>
      <c r="L1430" s="23">
        <f t="shared" si="444"/>
        <v>54984.303706113249</v>
      </c>
      <c r="N1430">
        <v>202312</v>
      </c>
      <c r="O1430" s="20" t="s">
        <v>29</v>
      </c>
      <c r="P1430" s="20" t="s">
        <v>5733</v>
      </c>
      <c r="Q1430">
        <v>27530.85</v>
      </c>
      <c r="R1430" s="21">
        <v>0.71</v>
      </c>
      <c r="S1430">
        <v>1000.17</v>
      </c>
      <c r="T1430" s="21">
        <v>0.05</v>
      </c>
      <c r="U1430" s="11">
        <f t="shared" si="445"/>
        <v>977.34517499999993</v>
      </c>
      <c r="V1430" s="23">
        <f t="shared" si="446"/>
        <v>4260.1488507820741</v>
      </c>
      <c r="W1430" s="23">
        <f t="shared" si="447"/>
        <v>18148868.230819825</v>
      </c>
      <c r="X1430" s="23">
        <f t="shared" si="448"/>
        <v>1026.2124337499999</v>
      </c>
      <c r="Y1430" s="23">
        <f t="shared" si="449"/>
        <v>9497.6428765641485</v>
      </c>
      <c r="AA1430">
        <v>202312</v>
      </c>
      <c r="AB1430" s="20" t="s">
        <v>31</v>
      </c>
      <c r="AC1430" s="20" t="s">
        <v>5734</v>
      </c>
      <c r="AD1430">
        <v>116322.09</v>
      </c>
      <c r="AE1430" s="21">
        <v>0.72</v>
      </c>
      <c r="AF1430">
        <v>308.03949999999998</v>
      </c>
      <c r="AG1430" s="22">
        <v>3.7000000000000002E-3</v>
      </c>
      <c r="AH1430" s="11">
        <f t="shared" si="450"/>
        <v>309.88204775999998</v>
      </c>
      <c r="AI1430" s="23">
        <f t="shared" si="451"/>
        <v>5084.996055032947</v>
      </c>
      <c r="AJ1430" s="23">
        <f t="shared" si="452"/>
        <v>25857184.879700635</v>
      </c>
      <c r="AK1430" s="23">
        <f t="shared" si="453"/>
        <v>325.37615014799997</v>
      </c>
      <c r="AL1430" s="23">
        <f t="shared" si="454"/>
        <v>10479.874157825894</v>
      </c>
      <c r="AN1430">
        <v>202312</v>
      </c>
      <c r="AO1430" s="20" t="s">
        <v>33</v>
      </c>
      <c r="AP1430" s="20" t="s">
        <v>5735</v>
      </c>
      <c r="AQ1430">
        <v>757.58</v>
      </c>
      <c r="AR1430" s="21">
        <v>0.86</v>
      </c>
      <c r="AS1430">
        <v>23</v>
      </c>
      <c r="AT1430">
        <v>3.5299999999999998E-2</v>
      </c>
      <c r="AU1430" s="11">
        <f t="shared" si="455"/>
        <v>22.998613640000002</v>
      </c>
      <c r="AV1430" s="23">
        <f t="shared" si="456"/>
        <v>120.22933473588898</v>
      </c>
      <c r="AW1430" s="23">
        <f t="shared" si="457"/>
        <v>14455.092931034442</v>
      </c>
      <c r="AX1430" s="23">
        <f t="shared" si="458"/>
        <v>24.148544322000003</v>
      </c>
      <c r="AY1430" s="23">
        <f t="shared" si="459"/>
        <v>263.457283111778</v>
      </c>
      <c r="AZ1430" s="23"/>
      <c r="BA1430" s="23"/>
    </row>
    <row r="1431" spans="1:53">
      <c r="A1431">
        <v>202312</v>
      </c>
      <c r="B1431" s="20" t="s">
        <v>27</v>
      </c>
      <c r="C1431" s="20" t="s">
        <v>5736</v>
      </c>
      <c r="D1431">
        <v>12544.27</v>
      </c>
      <c r="E1431" s="21">
        <v>0.68</v>
      </c>
      <c r="F1431">
        <v>413.15</v>
      </c>
      <c r="G1431" s="22">
        <v>4.8399999999999999E-2</v>
      </c>
      <c r="H1431" s="11">
        <f t="shared" si="440"/>
        <v>412.85701424000001</v>
      </c>
      <c r="I1431" s="23">
        <f t="shared" si="441"/>
        <v>1830.6452931266363</v>
      </c>
      <c r="J1431" s="23">
        <f t="shared" si="442"/>
        <v>3351262.1892467081</v>
      </c>
      <c r="K1431" s="23">
        <f t="shared" si="443"/>
        <v>433.49986495200005</v>
      </c>
      <c r="L1431" s="23">
        <f t="shared" si="444"/>
        <v>4074.1476004932724</v>
      </c>
      <c r="N1431">
        <v>202312</v>
      </c>
      <c r="O1431" s="20" t="s">
        <v>29</v>
      </c>
      <c r="P1431" s="20" t="s">
        <v>5737</v>
      </c>
      <c r="Q1431">
        <v>24089.46</v>
      </c>
      <c r="R1431" s="21">
        <v>0.71</v>
      </c>
      <c r="S1431">
        <v>911.61</v>
      </c>
      <c r="T1431" s="21">
        <v>0.05</v>
      </c>
      <c r="U1431" s="11">
        <f t="shared" si="445"/>
        <v>855.17583000000002</v>
      </c>
      <c r="V1431" s="23">
        <f t="shared" si="446"/>
        <v>3727.6250219285184</v>
      </c>
      <c r="W1431" s="23">
        <f t="shared" si="447"/>
        <v>13895188.304107588</v>
      </c>
      <c r="X1431" s="23">
        <f t="shared" si="448"/>
        <v>897.93462150000005</v>
      </c>
      <c r="Y1431" s="23">
        <f t="shared" si="449"/>
        <v>8310.425873857037</v>
      </c>
      <c r="AA1431">
        <v>202312</v>
      </c>
      <c r="AB1431" s="20" t="s">
        <v>31</v>
      </c>
      <c r="AC1431" s="20" t="s">
        <v>5738</v>
      </c>
      <c r="AD1431">
        <v>186762.08</v>
      </c>
      <c r="AE1431" s="21">
        <v>0.72</v>
      </c>
      <c r="AF1431">
        <v>494.57589999999999</v>
      </c>
      <c r="AG1431" s="22">
        <v>3.7000000000000002E-3</v>
      </c>
      <c r="AH1431" s="11">
        <f t="shared" si="450"/>
        <v>497.53418111999997</v>
      </c>
      <c r="AI1431" s="23">
        <f t="shared" si="451"/>
        <v>8164.265618247985</v>
      </c>
      <c r="AJ1431" s="23">
        <f t="shared" si="452"/>
        <v>66655233.085306153</v>
      </c>
      <c r="AK1431" s="23">
        <f t="shared" si="453"/>
        <v>522.41089017599995</v>
      </c>
      <c r="AL1431" s="23">
        <f t="shared" si="454"/>
        <v>16826.06541761597</v>
      </c>
      <c r="AN1431">
        <v>202312</v>
      </c>
      <c r="AO1431" s="20" t="s">
        <v>33</v>
      </c>
      <c r="AP1431" s="20" t="s">
        <v>5739</v>
      </c>
      <c r="AQ1431">
        <v>1389.97</v>
      </c>
      <c r="AR1431" s="21">
        <v>0.86</v>
      </c>
      <c r="AS1431">
        <v>31.08</v>
      </c>
      <c r="AT1431">
        <v>2.6000000000000002E-2</v>
      </c>
      <c r="AU1431" s="11">
        <f t="shared" si="455"/>
        <v>31.079729200000003</v>
      </c>
      <c r="AV1431" s="23">
        <f t="shared" si="456"/>
        <v>190.22606777600518</v>
      </c>
      <c r="AW1431" s="23">
        <f t="shared" si="457"/>
        <v>36185.956861521314</v>
      </c>
      <c r="AX1431" s="23">
        <f t="shared" si="458"/>
        <v>32.633715660000007</v>
      </c>
      <c r="AY1431" s="23">
        <f t="shared" si="459"/>
        <v>411.53186475201039</v>
      </c>
      <c r="AZ1431" s="23"/>
      <c r="BA1431" s="23"/>
    </row>
    <row r="1432" spans="1:53">
      <c r="A1432">
        <v>202312</v>
      </c>
      <c r="B1432" s="20" t="s">
        <v>27</v>
      </c>
      <c r="C1432" s="20" t="s">
        <v>5740</v>
      </c>
      <c r="D1432">
        <v>32864.19</v>
      </c>
      <c r="E1432" s="21">
        <v>0.68</v>
      </c>
      <c r="F1432">
        <v>1082.3900000000001</v>
      </c>
      <c r="G1432" s="22">
        <v>4.8399999999999999E-2</v>
      </c>
      <c r="H1432" s="11">
        <f t="shared" si="440"/>
        <v>1081.6262212800002</v>
      </c>
      <c r="I1432" s="23">
        <f t="shared" si="441"/>
        <v>4796.0283648167233</v>
      </c>
      <c r="J1432" s="23">
        <f t="shared" si="442"/>
        <v>23001888.076126572</v>
      </c>
      <c r="K1432" s="23">
        <f t="shared" si="443"/>
        <v>1135.7075323440004</v>
      </c>
      <c r="L1432" s="23">
        <f t="shared" si="444"/>
        <v>10673.682950913448</v>
      </c>
      <c r="N1432">
        <v>202312</v>
      </c>
      <c r="O1432" s="20" t="s">
        <v>29</v>
      </c>
      <c r="P1432" s="20" t="s">
        <v>5741</v>
      </c>
      <c r="Q1432">
        <v>14748.6</v>
      </c>
      <c r="R1432" s="21">
        <v>0.71</v>
      </c>
      <c r="S1432">
        <v>535.79999999999995</v>
      </c>
      <c r="T1432" s="21">
        <v>0.05</v>
      </c>
      <c r="U1432" s="11">
        <f t="shared" si="445"/>
        <v>523.57529999999997</v>
      </c>
      <c r="V1432" s="23">
        <f t="shared" si="446"/>
        <v>2282.2118220339908</v>
      </c>
      <c r="W1432" s="23">
        <f t="shared" si="447"/>
        <v>5208490.8006317075</v>
      </c>
      <c r="X1432" s="23">
        <f t="shared" si="448"/>
        <v>549.75406499999997</v>
      </c>
      <c r="Y1432" s="23">
        <f t="shared" si="449"/>
        <v>5087.9989440679819</v>
      </c>
      <c r="AA1432">
        <v>202312</v>
      </c>
      <c r="AB1432" s="20" t="s">
        <v>31</v>
      </c>
      <c r="AC1432" s="20" t="s">
        <v>5742</v>
      </c>
      <c r="AD1432">
        <v>142386.35999999999</v>
      </c>
      <c r="AE1432" s="21">
        <v>0.72</v>
      </c>
      <c r="AF1432">
        <v>377.06189999999998</v>
      </c>
      <c r="AG1432" s="22">
        <v>3.7000000000000002E-3</v>
      </c>
      <c r="AH1432" s="11">
        <f t="shared" si="450"/>
        <v>379.31726303999994</v>
      </c>
      <c r="AI1432" s="23">
        <f t="shared" si="451"/>
        <v>6224.3902159125664</v>
      </c>
      <c r="AJ1432" s="23">
        <f t="shared" si="452"/>
        <v>38743033.559948087</v>
      </c>
      <c r="AK1432" s="23">
        <f t="shared" si="453"/>
        <v>398.28312619199994</v>
      </c>
      <c r="AL1432" s="23">
        <f t="shared" si="454"/>
        <v>12828.097694865133</v>
      </c>
      <c r="AN1432">
        <v>202312</v>
      </c>
      <c r="AO1432" s="20" t="s">
        <v>33</v>
      </c>
      <c r="AP1432" s="20" t="s">
        <v>5743</v>
      </c>
      <c r="AQ1432">
        <v>4848.0600000000004</v>
      </c>
      <c r="AR1432" s="21">
        <v>0.86</v>
      </c>
      <c r="AS1432">
        <v>37.520000000000003</v>
      </c>
      <c r="AT1432">
        <v>9.0000000000000011E-3</v>
      </c>
      <c r="AU1432" s="11">
        <f t="shared" si="455"/>
        <v>37.52398440000001</v>
      </c>
      <c r="AV1432" s="23">
        <f t="shared" si="456"/>
        <v>393.75358349045621</v>
      </c>
      <c r="AW1432" s="23">
        <f t="shared" si="457"/>
        <v>155041.88451157566</v>
      </c>
      <c r="AX1432" s="23">
        <f t="shared" si="458"/>
        <v>39.400183620000014</v>
      </c>
      <c r="AY1432" s="23">
        <f t="shared" si="459"/>
        <v>825.03115138091243</v>
      </c>
      <c r="AZ1432" s="23"/>
      <c r="BA1432" s="23"/>
    </row>
    <row r="1433" spans="1:53">
      <c r="A1433">
        <v>202312</v>
      </c>
      <c r="B1433" s="20" t="s">
        <v>27</v>
      </c>
      <c r="C1433" s="20" t="s">
        <v>5744</v>
      </c>
      <c r="D1433">
        <v>18704.62</v>
      </c>
      <c r="E1433" s="21">
        <v>0.68</v>
      </c>
      <c r="F1433">
        <v>616.04</v>
      </c>
      <c r="G1433" s="22">
        <v>4.8399999999999999E-2</v>
      </c>
      <c r="H1433" s="11">
        <f t="shared" si="440"/>
        <v>615.60645344</v>
      </c>
      <c r="I1433" s="23">
        <f t="shared" si="441"/>
        <v>2729.6546202148347</v>
      </c>
      <c r="J1433" s="23">
        <f t="shared" si="442"/>
        <v>7451014.3456601938</v>
      </c>
      <c r="K1433" s="23">
        <f t="shared" si="443"/>
        <v>646.38677611200001</v>
      </c>
      <c r="L1433" s="23">
        <f t="shared" si="444"/>
        <v>6074.9156938696697</v>
      </c>
      <c r="N1433">
        <v>202312</v>
      </c>
      <c r="O1433" s="20" t="s">
        <v>29</v>
      </c>
      <c r="P1433" s="20" t="s">
        <v>5745</v>
      </c>
      <c r="Q1433">
        <v>27042.09</v>
      </c>
      <c r="R1433" s="21">
        <v>0.71</v>
      </c>
      <c r="S1433">
        <v>1023.35</v>
      </c>
      <c r="T1433" s="21">
        <v>0.05</v>
      </c>
      <c r="U1433" s="11">
        <f t="shared" si="445"/>
        <v>959.9941950000001</v>
      </c>
      <c r="V1433" s="23">
        <f t="shared" si="446"/>
        <v>4184.5176823906795</v>
      </c>
      <c r="W1433" s="23">
        <f t="shared" si="447"/>
        <v>17510188.234240264</v>
      </c>
      <c r="X1433" s="23">
        <f t="shared" si="448"/>
        <v>1007.9939047500002</v>
      </c>
      <c r="Y1433" s="23">
        <f t="shared" si="449"/>
        <v>9329.0295597813583</v>
      </c>
      <c r="AA1433">
        <v>202312</v>
      </c>
      <c r="AB1433" s="20" t="s">
        <v>31</v>
      </c>
      <c r="AC1433" s="20" t="s">
        <v>5746</v>
      </c>
      <c r="AD1433">
        <v>168922.27</v>
      </c>
      <c r="AE1433" s="21">
        <v>0.72</v>
      </c>
      <c r="AF1433">
        <v>447.33319999999998</v>
      </c>
      <c r="AG1433" s="22">
        <v>3.7000000000000002E-3</v>
      </c>
      <c r="AH1433" s="11">
        <f t="shared" si="450"/>
        <v>450.00892727999997</v>
      </c>
      <c r="AI1433" s="23">
        <f t="shared" si="451"/>
        <v>7384.4020216384561</v>
      </c>
      <c r="AJ1433" s="23">
        <f t="shared" si="452"/>
        <v>54529393.217178114</v>
      </c>
      <c r="AK1433" s="23">
        <f t="shared" si="453"/>
        <v>472.50937364399999</v>
      </c>
      <c r="AL1433" s="23">
        <f t="shared" si="454"/>
        <v>15218.812970556912</v>
      </c>
      <c r="AN1433">
        <v>202312</v>
      </c>
      <c r="AO1433" s="20" t="s">
        <v>33</v>
      </c>
      <c r="AP1433" s="20" t="s">
        <v>5747</v>
      </c>
      <c r="AQ1433">
        <v>1424.38</v>
      </c>
      <c r="AR1433" s="21">
        <v>0.86</v>
      </c>
      <c r="AS1433">
        <v>2.94</v>
      </c>
      <c r="AT1433">
        <v>2.3999999999999998E-3</v>
      </c>
      <c r="AU1433" s="11">
        <f t="shared" si="455"/>
        <v>2.9399203200000001</v>
      </c>
      <c r="AV1433" s="23">
        <f t="shared" si="456"/>
        <v>59.938815930558953</v>
      </c>
      <c r="AW1433" s="23">
        <f t="shared" si="457"/>
        <v>3592.6616551574275</v>
      </c>
      <c r="AX1433" s="23">
        <f t="shared" si="458"/>
        <v>3.0869163360000003</v>
      </c>
      <c r="AY1433" s="23">
        <f t="shared" si="459"/>
        <v>122.8175521811179</v>
      </c>
      <c r="AZ1433" s="23"/>
      <c r="BA1433" s="23"/>
    </row>
    <row r="1434" spans="1:53">
      <c r="A1434">
        <v>202312</v>
      </c>
      <c r="B1434" s="20" t="s">
        <v>27</v>
      </c>
      <c r="C1434" s="20" t="s">
        <v>5748</v>
      </c>
      <c r="D1434">
        <v>20581.830000000002</v>
      </c>
      <c r="E1434" s="21">
        <v>0.68</v>
      </c>
      <c r="F1434">
        <v>677.87</v>
      </c>
      <c r="G1434" s="22">
        <v>4.8399999999999999E-2</v>
      </c>
      <c r="H1434" s="11">
        <f t="shared" si="440"/>
        <v>677.38918896000007</v>
      </c>
      <c r="I1434" s="23">
        <f t="shared" si="441"/>
        <v>3003.6048501373616</v>
      </c>
      <c r="J1434" s="23">
        <f t="shared" si="442"/>
        <v>9021642.0957686827</v>
      </c>
      <c r="K1434" s="23">
        <f t="shared" si="443"/>
        <v>711.25864840800011</v>
      </c>
      <c r="L1434" s="23">
        <f t="shared" si="444"/>
        <v>6684.5988892347232</v>
      </c>
      <c r="N1434">
        <v>202312</v>
      </c>
      <c r="O1434" s="20" t="s">
        <v>29</v>
      </c>
      <c r="P1434" s="20" t="s">
        <v>5749</v>
      </c>
      <c r="Q1434">
        <v>22122.97</v>
      </c>
      <c r="R1434" s="21">
        <v>0.71</v>
      </c>
      <c r="S1434">
        <v>837.19</v>
      </c>
      <c r="T1434" s="21">
        <v>0.05</v>
      </c>
      <c r="U1434" s="11">
        <f t="shared" si="445"/>
        <v>785.36543500000005</v>
      </c>
      <c r="V1434" s="23">
        <f t="shared" si="446"/>
        <v>3423.3285649148611</v>
      </c>
      <c r="W1434" s="23">
        <f t="shared" si="447"/>
        <v>11719178.463362042</v>
      </c>
      <c r="X1434" s="23">
        <f t="shared" si="448"/>
        <v>824.6337067500001</v>
      </c>
      <c r="Y1434" s="23">
        <f t="shared" si="449"/>
        <v>7632.0225648297219</v>
      </c>
      <c r="AA1434">
        <v>202312</v>
      </c>
      <c r="AB1434" s="20" t="s">
        <v>31</v>
      </c>
      <c r="AC1434" s="20" t="s">
        <v>930</v>
      </c>
      <c r="AD1434">
        <v>103411.68</v>
      </c>
      <c r="AE1434" s="21">
        <v>0.72</v>
      </c>
      <c r="AF1434">
        <v>273.85070000000002</v>
      </c>
      <c r="AG1434" s="22">
        <v>3.7000000000000002E-3</v>
      </c>
      <c r="AH1434" s="11">
        <f t="shared" si="450"/>
        <v>275.48871552000003</v>
      </c>
      <c r="AI1434" s="23">
        <f t="shared" si="451"/>
        <v>4520.6201577389947</v>
      </c>
      <c r="AJ1434" s="23">
        <f t="shared" si="452"/>
        <v>20436006.610556133</v>
      </c>
      <c r="AK1434" s="23">
        <f t="shared" si="453"/>
        <v>289.26315129600005</v>
      </c>
      <c r="AL1434" s="23">
        <f t="shared" si="454"/>
        <v>9316.729030997989</v>
      </c>
      <c r="AN1434">
        <v>202312</v>
      </c>
      <c r="AO1434" s="20" t="s">
        <v>33</v>
      </c>
      <c r="AP1434" s="20" t="s">
        <v>5750</v>
      </c>
      <c r="AQ1434">
        <v>645.44000000000005</v>
      </c>
      <c r="AR1434" s="21">
        <v>0.86</v>
      </c>
      <c r="AS1434">
        <v>9.7100000000000009</v>
      </c>
      <c r="AT1434">
        <v>1.7500000000000002E-2</v>
      </c>
      <c r="AU1434" s="11">
        <f t="shared" si="455"/>
        <v>9.7138720000000003</v>
      </c>
      <c r="AV1434" s="23">
        <f t="shared" si="456"/>
        <v>72.784622128114506</v>
      </c>
      <c r="AW1434" s="23">
        <f t="shared" si="457"/>
        <v>5297.6012183324156</v>
      </c>
      <c r="AX1434" s="23">
        <f t="shared" si="458"/>
        <v>10.199565600000001</v>
      </c>
      <c r="AY1434" s="23">
        <f t="shared" si="459"/>
        <v>155.28311625622902</v>
      </c>
      <c r="AZ1434" s="23"/>
      <c r="BA1434" s="23"/>
    </row>
    <row r="1435" spans="1:53">
      <c r="A1435">
        <v>202312</v>
      </c>
      <c r="B1435" s="20" t="s">
        <v>27</v>
      </c>
      <c r="C1435" s="20" t="s">
        <v>5751</v>
      </c>
      <c r="D1435">
        <v>236209.4</v>
      </c>
      <c r="E1435" s="21">
        <v>0.68</v>
      </c>
      <c r="F1435">
        <v>7779.64</v>
      </c>
      <c r="G1435" s="22">
        <v>4.8399999999999999E-2</v>
      </c>
      <c r="H1435" s="11">
        <f t="shared" si="440"/>
        <v>7774.1237728000006</v>
      </c>
      <c r="I1435" s="23">
        <f t="shared" si="441"/>
        <v>34471.167019066626</v>
      </c>
      <c r="J1435" s="23">
        <f t="shared" si="442"/>
        <v>1188261355.6563866</v>
      </c>
      <c r="K1435" s="23">
        <f t="shared" si="443"/>
        <v>8162.8299614400012</v>
      </c>
      <c r="L1435" s="23">
        <f t="shared" si="444"/>
        <v>76716.457810933251</v>
      </c>
      <c r="N1435">
        <v>202312</v>
      </c>
      <c r="O1435" s="20" t="s">
        <v>29</v>
      </c>
      <c r="P1435" s="20" t="s">
        <v>5752</v>
      </c>
      <c r="Q1435">
        <v>14486.75</v>
      </c>
      <c r="R1435" s="21">
        <v>0.71</v>
      </c>
      <c r="S1435">
        <v>548.22</v>
      </c>
      <c r="T1435" s="21">
        <v>0.05</v>
      </c>
      <c r="U1435" s="11">
        <f t="shared" si="445"/>
        <v>514.27962500000001</v>
      </c>
      <c r="V1435" s="23">
        <f t="shared" si="446"/>
        <v>2241.6929140969933</v>
      </c>
      <c r="W1435" s="23">
        <f t="shared" si="447"/>
        <v>5025187.1211126698</v>
      </c>
      <c r="X1435" s="23">
        <f t="shared" si="448"/>
        <v>539.99360625000008</v>
      </c>
      <c r="Y1435" s="23">
        <f t="shared" si="449"/>
        <v>4997.6654531939867</v>
      </c>
      <c r="AA1435">
        <v>202312</v>
      </c>
      <c r="AB1435" s="20" t="s">
        <v>31</v>
      </c>
      <c r="AC1435" s="20" t="s">
        <v>5753</v>
      </c>
      <c r="AD1435">
        <v>119867.87</v>
      </c>
      <c r="AE1435" s="21">
        <v>0.72</v>
      </c>
      <c r="AF1435">
        <v>317.42930000000001</v>
      </c>
      <c r="AG1435" s="22">
        <v>3.7000000000000002E-3</v>
      </c>
      <c r="AH1435" s="11">
        <f t="shared" si="450"/>
        <v>319.32800567999999</v>
      </c>
      <c r="AI1435" s="23">
        <f t="shared" si="451"/>
        <v>5239.9990928223715</v>
      </c>
      <c r="AJ1435" s="23">
        <f t="shared" si="452"/>
        <v>27457590.492779277</v>
      </c>
      <c r="AK1435" s="23">
        <f t="shared" si="453"/>
        <v>335.29440596400002</v>
      </c>
      <c r="AL1435" s="23">
        <f t="shared" si="454"/>
        <v>10799.326191324742</v>
      </c>
      <c r="AN1435">
        <v>202312</v>
      </c>
      <c r="AO1435" s="20" t="s">
        <v>33</v>
      </c>
      <c r="AP1435" s="20" t="s">
        <v>5754</v>
      </c>
      <c r="AQ1435">
        <v>1924.29</v>
      </c>
      <c r="AR1435" s="21">
        <v>0.86</v>
      </c>
      <c r="AS1435">
        <v>21.35</v>
      </c>
      <c r="AT1435">
        <v>1.29E-2</v>
      </c>
      <c r="AU1435" s="11">
        <f t="shared" si="455"/>
        <v>21.34807326</v>
      </c>
      <c r="AV1435" s="23">
        <f t="shared" si="456"/>
        <v>186.74303177490484</v>
      </c>
      <c r="AW1435" s="23">
        <f t="shared" si="457"/>
        <v>34872.959916483116</v>
      </c>
      <c r="AX1435" s="23">
        <f t="shared" si="458"/>
        <v>22.415476923</v>
      </c>
      <c r="AY1435" s="23">
        <f t="shared" si="459"/>
        <v>394.83413680980965</v>
      </c>
      <c r="AZ1435" s="23"/>
      <c r="BA1435" s="23"/>
    </row>
    <row r="1436" spans="1:53">
      <c r="A1436">
        <v>202312</v>
      </c>
      <c r="B1436" s="20" t="s">
        <v>27</v>
      </c>
      <c r="C1436" s="20" t="s">
        <v>5755</v>
      </c>
      <c r="D1436">
        <v>14959.48</v>
      </c>
      <c r="E1436" s="21">
        <v>0.68</v>
      </c>
      <c r="F1436">
        <v>492.7</v>
      </c>
      <c r="G1436" s="22">
        <v>4.8399999999999999E-2</v>
      </c>
      <c r="H1436" s="11">
        <f t="shared" si="440"/>
        <v>492.34640576000004</v>
      </c>
      <c r="I1436" s="23">
        <f t="shared" si="441"/>
        <v>2183.1084351358872</v>
      </c>
      <c r="J1436" s="23">
        <f t="shared" si="442"/>
        <v>4765962.439561462</v>
      </c>
      <c r="K1436" s="23">
        <f t="shared" si="443"/>
        <v>516.96372604800001</v>
      </c>
      <c r="L1436" s="23">
        <f t="shared" si="444"/>
        <v>4858.5632760317749</v>
      </c>
      <c r="N1436">
        <v>202312</v>
      </c>
      <c r="O1436" s="20" t="s">
        <v>29</v>
      </c>
      <c r="P1436" s="20" t="s">
        <v>5756</v>
      </c>
      <c r="Q1436">
        <v>47596.800000000003</v>
      </c>
      <c r="R1436" s="21">
        <v>0.71</v>
      </c>
      <c r="S1436">
        <v>1729.15</v>
      </c>
      <c r="T1436" s="21">
        <v>0.05</v>
      </c>
      <c r="U1436" s="11">
        <f t="shared" si="445"/>
        <v>1689.6864000000003</v>
      </c>
      <c r="V1436" s="23">
        <f t="shared" si="446"/>
        <v>7365.1722638750443</v>
      </c>
      <c r="W1436" s="23">
        <f t="shared" si="447"/>
        <v>54245762.476554245</v>
      </c>
      <c r="X1436" s="23">
        <f t="shared" si="448"/>
        <v>1774.1707200000003</v>
      </c>
      <c r="Y1436" s="23">
        <f t="shared" si="449"/>
        <v>16420.030927750089</v>
      </c>
      <c r="AA1436">
        <v>202312</v>
      </c>
      <c r="AB1436" s="20" t="s">
        <v>31</v>
      </c>
      <c r="AC1436" s="20" t="s">
        <v>5757</v>
      </c>
      <c r="AD1436">
        <v>164172.44</v>
      </c>
      <c r="AE1436" s="21">
        <v>0.72</v>
      </c>
      <c r="AF1436">
        <v>434.75490000000002</v>
      </c>
      <c r="AG1436" s="22">
        <v>3.7000000000000002E-3</v>
      </c>
      <c r="AH1436" s="11">
        <f t="shared" si="450"/>
        <v>437.35538015999998</v>
      </c>
      <c r="AI1436" s="23">
        <f t="shared" si="451"/>
        <v>7176.7641876545831</v>
      </c>
      <c r="AJ1436" s="23">
        <f t="shared" si="452"/>
        <v>51505944.20520135</v>
      </c>
      <c r="AK1436" s="23">
        <f t="shared" si="453"/>
        <v>459.22314916800002</v>
      </c>
      <c r="AL1436" s="23">
        <f t="shared" si="454"/>
        <v>14790.883755469165</v>
      </c>
      <c r="AN1436">
        <v>202312</v>
      </c>
      <c r="AO1436" s="20" t="s">
        <v>33</v>
      </c>
      <c r="AP1436" s="20" t="s">
        <v>5758</v>
      </c>
      <c r="AQ1436">
        <v>1408.56</v>
      </c>
      <c r="AR1436" s="21">
        <v>0.86</v>
      </c>
      <c r="AS1436">
        <v>48.33</v>
      </c>
      <c r="AT1436">
        <v>3.9900000000000005E-2</v>
      </c>
      <c r="AU1436" s="11">
        <f t="shared" si="455"/>
        <v>48.333327840000003</v>
      </c>
      <c r="AV1436" s="23">
        <f t="shared" si="456"/>
        <v>237.09286527750689</v>
      </c>
      <c r="AW1436" s="23">
        <f t="shared" si="457"/>
        <v>56213.026765498034</v>
      </c>
      <c r="AX1436" s="23">
        <f t="shared" si="458"/>
        <v>50.749994232000006</v>
      </c>
      <c r="AY1436" s="23">
        <f t="shared" si="459"/>
        <v>522.51905839501376</v>
      </c>
      <c r="AZ1436" s="23"/>
      <c r="BA1436" s="23"/>
    </row>
    <row r="1437" spans="1:53">
      <c r="A1437">
        <v>202312</v>
      </c>
      <c r="B1437" s="20" t="s">
        <v>27</v>
      </c>
      <c r="C1437" s="20" t="s">
        <v>5759</v>
      </c>
      <c r="D1437">
        <v>36742.83</v>
      </c>
      <c r="E1437" s="21">
        <v>0.68</v>
      </c>
      <c r="F1437">
        <v>1210.1400000000001</v>
      </c>
      <c r="G1437" s="22">
        <v>4.8399999999999999E-2</v>
      </c>
      <c r="H1437" s="11">
        <f t="shared" si="440"/>
        <v>1209.2800209600002</v>
      </c>
      <c r="I1437" s="23">
        <f t="shared" si="441"/>
        <v>5362.0568431365218</v>
      </c>
      <c r="J1437" s="23">
        <f t="shared" si="442"/>
        <v>28751653.589027204</v>
      </c>
      <c r="K1437" s="23">
        <f t="shared" si="443"/>
        <v>1269.7440220080002</v>
      </c>
      <c r="L1437" s="23">
        <f t="shared" si="444"/>
        <v>11933.393707233045</v>
      </c>
      <c r="N1437">
        <v>202312</v>
      </c>
      <c r="O1437" s="20" t="s">
        <v>29</v>
      </c>
      <c r="P1437" s="20" t="s">
        <v>5760</v>
      </c>
      <c r="Q1437">
        <v>117467.01</v>
      </c>
      <c r="R1437" s="21">
        <v>0.71</v>
      </c>
      <c r="S1437">
        <v>4445.3</v>
      </c>
      <c r="T1437" s="21">
        <v>0.05</v>
      </c>
      <c r="U1437" s="11">
        <f t="shared" si="445"/>
        <v>4170.0788549999997</v>
      </c>
      <c r="V1437" s="23">
        <f t="shared" si="446"/>
        <v>18176.952315540799</v>
      </c>
      <c r="W1437" s="23">
        <f t="shared" si="447"/>
        <v>330401595.481444</v>
      </c>
      <c r="X1437" s="23">
        <f t="shared" si="448"/>
        <v>4378.5827977500003</v>
      </c>
      <c r="Y1437" s="23">
        <f t="shared" si="449"/>
        <v>40523.983486081597</v>
      </c>
      <c r="AA1437">
        <v>202312</v>
      </c>
      <c r="AB1437" s="20" t="s">
        <v>31</v>
      </c>
      <c r="AC1437" s="20" t="s">
        <v>5761</v>
      </c>
      <c r="AD1437">
        <v>169573.35</v>
      </c>
      <c r="AE1437" s="21">
        <v>0.72</v>
      </c>
      <c r="AF1437">
        <v>449.05739999999997</v>
      </c>
      <c r="AG1437" s="22">
        <v>3.7000000000000002E-3</v>
      </c>
      <c r="AH1437" s="11">
        <f t="shared" si="450"/>
        <v>451.74340440000003</v>
      </c>
      <c r="AI1437" s="23">
        <f t="shared" si="451"/>
        <v>7412.863848893373</v>
      </c>
      <c r="AJ1437" s="23">
        <f t="shared" si="452"/>
        <v>54950550.442230269</v>
      </c>
      <c r="AK1437" s="23">
        <f t="shared" si="453"/>
        <v>474.33057462000005</v>
      </c>
      <c r="AL1437" s="23">
        <f t="shared" si="454"/>
        <v>15277.471102186746</v>
      </c>
      <c r="AN1437">
        <v>202312</v>
      </c>
      <c r="AO1437" s="20" t="s">
        <v>33</v>
      </c>
      <c r="AP1437" s="20" t="s">
        <v>5762</v>
      </c>
      <c r="AQ1437">
        <v>7361.86</v>
      </c>
      <c r="AR1437" s="21">
        <v>0.86</v>
      </c>
      <c r="AS1437">
        <v>19.63</v>
      </c>
      <c r="AT1437">
        <v>3.0999999999999999E-3</v>
      </c>
      <c r="AU1437" s="11">
        <f t="shared" si="455"/>
        <v>19.626718759999999</v>
      </c>
      <c r="AV1437" s="23">
        <f t="shared" si="456"/>
        <v>351.95946623629879</v>
      </c>
      <c r="AW1437" s="23">
        <f t="shared" si="457"/>
        <v>123875.46587334035</v>
      </c>
      <c r="AX1437" s="23">
        <f t="shared" si="458"/>
        <v>20.608054698</v>
      </c>
      <c r="AY1437" s="23">
        <f t="shared" si="459"/>
        <v>723.54565123259761</v>
      </c>
      <c r="AZ1437" s="23"/>
      <c r="BA1437" s="23"/>
    </row>
    <row r="1438" spans="1:53">
      <c r="A1438">
        <v>202312</v>
      </c>
      <c r="B1438" s="20" t="s">
        <v>27</v>
      </c>
      <c r="C1438" s="20" t="s">
        <v>5763</v>
      </c>
      <c r="D1438">
        <v>46661</v>
      </c>
      <c r="E1438" s="21">
        <v>0.68</v>
      </c>
      <c r="F1438">
        <v>1536.8</v>
      </c>
      <c r="G1438" s="22">
        <v>4.8399999999999999E-2</v>
      </c>
      <c r="H1438" s="11">
        <f t="shared" si="440"/>
        <v>1535.7068320000001</v>
      </c>
      <c r="I1438" s="23">
        <f t="shared" si="441"/>
        <v>6809.4628083245962</v>
      </c>
      <c r="J1438" s="23">
        <f t="shared" si="442"/>
        <v>46368783.737955898</v>
      </c>
      <c r="K1438" s="23">
        <f t="shared" si="443"/>
        <v>1612.4921736000001</v>
      </c>
      <c r="L1438" s="23">
        <f t="shared" si="444"/>
        <v>15154.632448649192</v>
      </c>
      <c r="N1438">
        <v>202312</v>
      </c>
      <c r="O1438" s="20" t="s">
        <v>29</v>
      </c>
      <c r="P1438" s="20" t="s">
        <v>5764</v>
      </c>
      <c r="Q1438">
        <v>5899.44</v>
      </c>
      <c r="R1438" s="21">
        <v>0.71</v>
      </c>
      <c r="S1438">
        <v>214.32</v>
      </c>
      <c r="T1438" s="21">
        <v>0.05</v>
      </c>
      <c r="U1438" s="11">
        <f t="shared" si="445"/>
        <v>209.43011999999999</v>
      </c>
      <c r="V1438" s="23">
        <f t="shared" si="446"/>
        <v>912.88472881359644</v>
      </c>
      <c r="W1438" s="23">
        <f t="shared" si="447"/>
        <v>833358.52810107346</v>
      </c>
      <c r="X1438" s="23">
        <f t="shared" si="448"/>
        <v>219.90162599999999</v>
      </c>
      <c r="Y1438" s="23">
        <f t="shared" si="449"/>
        <v>2035.1995776271929</v>
      </c>
      <c r="AA1438">
        <v>202312</v>
      </c>
      <c r="AB1438" s="20" t="s">
        <v>31</v>
      </c>
      <c r="AC1438" s="20" t="s">
        <v>5765</v>
      </c>
      <c r="AD1438">
        <v>188620.08</v>
      </c>
      <c r="AE1438" s="21">
        <v>0.72</v>
      </c>
      <c r="AF1438">
        <v>499.49619999999999</v>
      </c>
      <c r="AG1438" s="22">
        <v>3.7000000000000002E-3</v>
      </c>
      <c r="AH1438" s="11">
        <f t="shared" si="450"/>
        <v>502.48389312</v>
      </c>
      <c r="AI1438" s="23">
        <f t="shared" si="451"/>
        <v>8245.4877031525048</v>
      </c>
      <c r="AJ1438" s="23">
        <f t="shared" si="452"/>
        <v>67988067.462839171</v>
      </c>
      <c r="AK1438" s="23">
        <f t="shared" si="453"/>
        <v>527.60808777600005</v>
      </c>
      <c r="AL1438" s="23">
        <f t="shared" si="454"/>
        <v>16993.459299425009</v>
      </c>
      <c r="AN1438">
        <v>202312</v>
      </c>
      <c r="AO1438" s="20" t="s">
        <v>33</v>
      </c>
      <c r="AP1438" s="20" t="s">
        <v>5766</v>
      </c>
      <c r="AQ1438">
        <v>5511.05</v>
      </c>
      <c r="AR1438" s="21">
        <v>0.86</v>
      </c>
      <c r="AS1438">
        <v>18.010000000000002</v>
      </c>
      <c r="AT1438">
        <v>3.8E-3</v>
      </c>
      <c r="AU1438" s="11">
        <f t="shared" si="455"/>
        <v>18.0101114</v>
      </c>
      <c r="AV1438" s="23">
        <f t="shared" si="456"/>
        <v>291.60694933076235</v>
      </c>
      <c r="AW1438" s="23">
        <f t="shared" si="457"/>
        <v>85034.612897993793</v>
      </c>
      <c r="AX1438" s="23">
        <f t="shared" si="458"/>
        <v>18.91061697</v>
      </c>
      <c r="AY1438" s="23">
        <f t="shared" si="459"/>
        <v>601.22401006152472</v>
      </c>
      <c r="AZ1438" s="23"/>
      <c r="BA1438" s="23"/>
    </row>
    <row r="1439" spans="1:53">
      <c r="A1439">
        <v>202312</v>
      </c>
      <c r="B1439" s="20" t="s">
        <v>27</v>
      </c>
      <c r="C1439" s="20" t="s">
        <v>5767</v>
      </c>
      <c r="D1439">
        <v>11170.15</v>
      </c>
      <c r="E1439" s="21">
        <v>0.68</v>
      </c>
      <c r="F1439">
        <v>367.89</v>
      </c>
      <c r="G1439" s="22">
        <v>4.8399999999999999E-2</v>
      </c>
      <c r="H1439" s="11">
        <f t="shared" si="440"/>
        <v>367.63197680000002</v>
      </c>
      <c r="I1439" s="23">
        <f t="shared" si="441"/>
        <v>1630.1133920920465</v>
      </c>
      <c r="J1439" s="23">
        <f t="shared" si="442"/>
        <v>2657269.6710778382</v>
      </c>
      <c r="K1439" s="23">
        <f t="shared" si="443"/>
        <v>386.01357564000006</v>
      </c>
      <c r="L1439" s="23">
        <f t="shared" si="444"/>
        <v>3627.8587609840929</v>
      </c>
      <c r="N1439">
        <v>202312</v>
      </c>
      <c r="O1439" s="20" t="s">
        <v>29</v>
      </c>
      <c r="P1439" s="20" t="s">
        <v>5768</v>
      </c>
      <c r="Q1439">
        <v>59496.07</v>
      </c>
      <c r="R1439" s="21">
        <v>0.71</v>
      </c>
      <c r="S1439">
        <v>2251.5</v>
      </c>
      <c r="T1439" s="21">
        <v>0.05</v>
      </c>
      <c r="U1439" s="11">
        <f t="shared" si="445"/>
        <v>2112.1104850000002</v>
      </c>
      <c r="V1439" s="23">
        <f t="shared" si="446"/>
        <v>9206.4761617076783</v>
      </c>
      <c r="W1439" s="23">
        <f t="shared" si="447"/>
        <v>84759203.316091746</v>
      </c>
      <c r="X1439" s="23">
        <f t="shared" si="448"/>
        <v>2217.7160092500003</v>
      </c>
      <c r="Y1439" s="23">
        <f t="shared" si="449"/>
        <v>20525.062808415358</v>
      </c>
      <c r="AA1439">
        <v>202312</v>
      </c>
      <c r="AB1439" s="20" t="s">
        <v>31</v>
      </c>
      <c r="AC1439" s="20" t="s">
        <v>5769</v>
      </c>
      <c r="AD1439">
        <v>224660.64</v>
      </c>
      <c r="AE1439" s="21">
        <v>0.72</v>
      </c>
      <c r="AF1439">
        <v>594.93730000000005</v>
      </c>
      <c r="AG1439" s="22">
        <v>3.7000000000000002E-3</v>
      </c>
      <c r="AH1439" s="11">
        <f t="shared" si="450"/>
        <v>598.49594496000009</v>
      </c>
      <c r="AI1439" s="23">
        <f t="shared" si="451"/>
        <v>9820.9933136618965</v>
      </c>
      <c r="AJ1439" s="23">
        <f t="shared" si="452"/>
        <v>96451909.666991681</v>
      </c>
      <c r="AK1439" s="23">
        <f t="shared" si="453"/>
        <v>628.42074220800009</v>
      </c>
      <c r="AL1439" s="23">
        <f t="shared" si="454"/>
        <v>20240.482572283792</v>
      </c>
      <c r="AN1439">
        <v>202312</v>
      </c>
      <c r="AO1439" s="20" t="s">
        <v>33</v>
      </c>
      <c r="AP1439" s="20" t="s">
        <v>5770</v>
      </c>
      <c r="AQ1439">
        <v>578.65</v>
      </c>
      <c r="AR1439" s="21">
        <v>0.86</v>
      </c>
      <c r="AS1439">
        <v>1.0900000000000001</v>
      </c>
      <c r="AT1439">
        <v>2.2000000000000001E-3</v>
      </c>
      <c r="AU1439" s="11">
        <f t="shared" si="455"/>
        <v>1.0948058000000001</v>
      </c>
      <c r="AV1439" s="23">
        <f t="shared" si="456"/>
        <v>23.315648474071793</v>
      </c>
      <c r="AW1439" s="23">
        <f t="shared" si="457"/>
        <v>543.61946376648632</v>
      </c>
      <c r="AX1439" s="23">
        <f t="shared" si="458"/>
        <v>1.1495460900000001</v>
      </c>
      <c r="AY1439" s="23">
        <f t="shared" si="459"/>
        <v>47.726102748143589</v>
      </c>
      <c r="AZ1439" s="23"/>
      <c r="BA1439" s="23"/>
    </row>
    <row r="1440" spans="1:53">
      <c r="A1440">
        <v>202312</v>
      </c>
      <c r="B1440" s="20" t="s">
        <v>27</v>
      </c>
      <c r="C1440" s="20" t="s">
        <v>5771</v>
      </c>
      <c r="D1440">
        <v>68157.45</v>
      </c>
      <c r="E1440" s="21">
        <v>0.68</v>
      </c>
      <c r="F1440">
        <v>2244.79</v>
      </c>
      <c r="G1440" s="22">
        <v>4.8399999999999999E-2</v>
      </c>
      <c r="H1440" s="11">
        <f t="shared" si="440"/>
        <v>2243.1979944</v>
      </c>
      <c r="I1440" s="23">
        <f t="shared" si="441"/>
        <v>9946.5425277050035</v>
      </c>
      <c r="J1440" s="23">
        <f t="shared" si="442"/>
        <v>98933708.255444244</v>
      </c>
      <c r="K1440" s="23">
        <f t="shared" si="443"/>
        <v>2355.3578941199999</v>
      </c>
      <c r="L1440" s="23">
        <f t="shared" si="444"/>
        <v>22136.283049810008</v>
      </c>
      <c r="N1440">
        <v>202312</v>
      </c>
      <c r="O1440" s="20" t="s">
        <v>29</v>
      </c>
      <c r="P1440" s="20" t="s">
        <v>5772</v>
      </c>
      <c r="Q1440">
        <v>69318.66</v>
      </c>
      <c r="R1440" s="21">
        <v>0.71</v>
      </c>
      <c r="S1440">
        <v>2623.22</v>
      </c>
      <c r="T1440" s="21">
        <v>0.05</v>
      </c>
      <c r="U1440" s="11">
        <f t="shared" si="445"/>
        <v>2460.8124299999999</v>
      </c>
      <c r="V1440" s="23">
        <f t="shared" si="446"/>
        <v>10726.432701378757</v>
      </c>
      <c r="W1440" s="23">
        <f t="shared" si="447"/>
        <v>115056358.49720758</v>
      </c>
      <c r="X1440" s="23">
        <f t="shared" si="448"/>
        <v>2583.8530515000002</v>
      </c>
      <c r="Y1440" s="23">
        <f t="shared" si="449"/>
        <v>23913.677832757516</v>
      </c>
      <c r="AA1440">
        <v>202312</v>
      </c>
      <c r="AB1440" s="20" t="s">
        <v>31</v>
      </c>
      <c r="AC1440" s="20" t="s">
        <v>1430</v>
      </c>
      <c r="AD1440">
        <v>167301.47</v>
      </c>
      <c r="AE1440" s="21">
        <v>0.72</v>
      </c>
      <c r="AF1440">
        <v>443.04109999999997</v>
      </c>
      <c r="AG1440" s="22">
        <v>3.7000000000000002E-3</v>
      </c>
      <c r="AH1440" s="11">
        <f t="shared" si="450"/>
        <v>445.69111607999997</v>
      </c>
      <c r="AI1440" s="23">
        <f t="shared" si="451"/>
        <v>7313.5490855710468</v>
      </c>
      <c r="AJ1440" s="23">
        <f t="shared" si="452"/>
        <v>53488000.227057092</v>
      </c>
      <c r="AK1440" s="23">
        <f t="shared" si="453"/>
        <v>467.97567188400001</v>
      </c>
      <c r="AL1440" s="23">
        <f t="shared" si="454"/>
        <v>15072.789287222093</v>
      </c>
      <c r="AN1440">
        <v>202312</v>
      </c>
      <c r="AO1440" s="20" t="s">
        <v>33</v>
      </c>
      <c r="AP1440" s="20" t="s">
        <v>5773</v>
      </c>
      <c r="AQ1440">
        <v>1661.76</v>
      </c>
      <c r="AR1440" s="21">
        <v>0.86</v>
      </c>
      <c r="AS1440">
        <v>5.14</v>
      </c>
      <c r="AT1440">
        <v>3.5999999999999999E-3</v>
      </c>
      <c r="AU1440" s="11">
        <f t="shared" si="455"/>
        <v>5.1448089599999998</v>
      </c>
      <c r="AV1440" s="23">
        <f t="shared" si="456"/>
        <v>85.592332570756341</v>
      </c>
      <c r="AW1440" s="23">
        <f t="shared" si="457"/>
        <v>7326.0473949029565</v>
      </c>
      <c r="AX1440" s="23">
        <f t="shared" si="458"/>
        <v>5.4020494079999999</v>
      </c>
      <c r="AY1440" s="23">
        <f t="shared" si="459"/>
        <v>176.32947410151269</v>
      </c>
      <c r="AZ1440" s="23"/>
      <c r="BA1440" s="23"/>
    </row>
    <row r="1441" spans="1:53">
      <c r="A1441">
        <v>202312</v>
      </c>
      <c r="B1441" s="20" t="s">
        <v>27</v>
      </c>
      <c r="C1441" s="20" t="s">
        <v>5774</v>
      </c>
      <c r="D1441">
        <v>130834.07</v>
      </c>
      <c r="E1441" s="21">
        <v>0.68</v>
      </c>
      <c r="F1441">
        <v>4309.0600000000004</v>
      </c>
      <c r="G1441" s="22">
        <v>4.8399999999999999E-2</v>
      </c>
      <c r="H1441" s="11">
        <f t="shared" si="440"/>
        <v>4306.0109118400005</v>
      </c>
      <c r="I1441" s="23">
        <f t="shared" si="441"/>
        <v>19093.241330591645</v>
      </c>
      <c r="J1441" s="23">
        <f t="shared" si="442"/>
        <v>364551864.50821304</v>
      </c>
      <c r="K1441" s="23">
        <f t="shared" si="443"/>
        <v>4521.3114574320007</v>
      </c>
      <c r="L1441" s="23">
        <f t="shared" si="444"/>
        <v>42492.49357302329</v>
      </c>
      <c r="N1441">
        <v>202312</v>
      </c>
      <c r="O1441" s="20" t="s">
        <v>29</v>
      </c>
      <c r="P1441" s="20" t="s">
        <v>5775</v>
      </c>
      <c r="Q1441">
        <v>14748.6</v>
      </c>
      <c r="R1441" s="21">
        <v>0.71</v>
      </c>
      <c r="S1441">
        <v>558.13</v>
      </c>
      <c r="T1441" s="21">
        <v>0.05</v>
      </c>
      <c r="U1441" s="11">
        <f t="shared" si="445"/>
        <v>523.57529999999997</v>
      </c>
      <c r="V1441" s="23">
        <f t="shared" si="446"/>
        <v>2282.2118220339908</v>
      </c>
      <c r="W1441" s="23">
        <f t="shared" si="447"/>
        <v>5208490.8006317075</v>
      </c>
      <c r="X1441" s="23">
        <f t="shared" si="448"/>
        <v>549.75406499999997</v>
      </c>
      <c r="Y1441" s="23">
        <f t="shared" si="449"/>
        <v>5087.9989440679819</v>
      </c>
      <c r="AA1441">
        <v>202312</v>
      </c>
      <c r="AB1441" s="20" t="s">
        <v>31</v>
      </c>
      <c r="AC1441" s="20" t="s">
        <v>5776</v>
      </c>
      <c r="AD1441">
        <v>110362.95</v>
      </c>
      <c r="AE1441" s="21">
        <v>0.72</v>
      </c>
      <c r="AF1441">
        <v>292.25869999999998</v>
      </c>
      <c r="AG1441" s="22">
        <v>3.7000000000000002E-3</v>
      </c>
      <c r="AH1441" s="11">
        <f t="shared" si="450"/>
        <v>294.00689879999999</v>
      </c>
      <c r="AI1441" s="23">
        <f t="shared" si="451"/>
        <v>4824.4934850448308</v>
      </c>
      <c r="AJ1441" s="23">
        <f t="shared" si="452"/>
        <v>23275737.387240015</v>
      </c>
      <c r="AK1441" s="23">
        <f t="shared" si="453"/>
        <v>308.70724374000002</v>
      </c>
      <c r="AL1441" s="23">
        <f t="shared" si="454"/>
        <v>9942.9938688896618</v>
      </c>
      <c r="AN1441">
        <v>202312</v>
      </c>
      <c r="AO1441" s="20" t="s">
        <v>33</v>
      </c>
      <c r="AP1441" s="20" t="s">
        <v>5777</v>
      </c>
      <c r="AQ1441">
        <v>1866.17</v>
      </c>
      <c r="AR1441" s="21">
        <v>0.86</v>
      </c>
      <c r="AS1441">
        <v>8.35</v>
      </c>
      <c r="AT1441">
        <v>5.1999999999999998E-3</v>
      </c>
      <c r="AU1441" s="11">
        <f t="shared" si="455"/>
        <v>8.3455122399999997</v>
      </c>
      <c r="AV1441" s="23">
        <f t="shared" si="456"/>
        <v>115.43013801258273</v>
      </c>
      <c r="AW1441" s="23">
        <f t="shared" si="457"/>
        <v>13324.116761603897</v>
      </c>
      <c r="AX1441" s="23">
        <f t="shared" si="458"/>
        <v>8.7627878520000007</v>
      </c>
      <c r="AY1441" s="23">
        <f t="shared" si="459"/>
        <v>239.20578826516547</v>
      </c>
      <c r="AZ1441" s="23"/>
      <c r="BA1441" s="23"/>
    </row>
    <row r="1442" spans="1:53">
      <c r="A1442">
        <v>202312</v>
      </c>
      <c r="B1442" s="20" t="s">
        <v>27</v>
      </c>
      <c r="C1442" s="20" t="s">
        <v>5778</v>
      </c>
      <c r="D1442">
        <v>83095.740000000005</v>
      </c>
      <c r="E1442" s="21">
        <v>0.68</v>
      </c>
      <c r="F1442">
        <v>2736.79</v>
      </c>
      <c r="G1442" s="22">
        <v>4.8399999999999999E-2</v>
      </c>
      <c r="H1442" s="11">
        <f t="shared" si="440"/>
        <v>2734.8469948800002</v>
      </c>
      <c r="I1442" s="23">
        <f t="shared" si="441"/>
        <v>12126.558604835096</v>
      </c>
      <c r="J1442" s="23">
        <f t="shared" si="442"/>
        <v>147053423.5965001</v>
      </c>
      <c r="K1442" s="23">
        <f t="shared" si="443"/>
        <v>2871.5893446240002</v>
      </c>
      <c r="L1442" s="23">
        <f t="shared" si="444"/>
        <v>26987.964204550193</v>
      </c>
      <c r="N1442">
        <v>202312</v>
      </c>
      <c r="O1442" s="20" t="s">
        <v>29</v>
      </c>
      <c r="P1442" s="20" t="s">
        <v>5779</v>
      </c>
      <c r="Q1442">
        <v>21139.73</v>
      </c>
      <c r="R1442" s="21">
        <v>0.71</v>
      </c>
      <c r="S1442">
        <v>767.99</v>
      </c>
      <c r="T1442" s="21">
        <v>0.05</v>
      </c>
      <c r="U1442" s="11">
        <f t="shared" si="445"/>
        <v>750.46041500000001</v>
      </c>
      <c r="V1442" s="23">
        <f t="shared" si="446"/>
        <v>3271.181110112595</v>
      </c>
      <c r="W1442" s="23">
        <f t="shared" si="447"/>
        <v>10700625.855157468</v>
      </c>
      <c r="X1442" s="23">
        <f t="shared" si="448"/>
        <v>787.98343575000001</v>
      </c>
      <c r="Y1442" s="23">
        <f t="shared" si="449"/>
        <v>7292.8226352251895</v>
      </c>
      <c r="AA1442">
        <v>202312</v>
      </c>
      <c r="AB1442" s="20" t="s">
        <v>31</v>
      </c>
      <c r="AC1442" s="20" t="s">
        <v>5780</v>
      </c>
      <c r="AD1442">
        <v>110166.72</v>
      </c>
      <c r="AE1442" s="21">
        <v>0.72</v>
      </c>
      <c r="AF1442">
        <v>291.73910000000001</v>
      </c>
      <c r="AG1442" s="22">
        <v>3.7000000000000002E-3</v>
      </c>
      <c r="AH1442" s="11">
        <f t="shared" si="450"/>
        <v>293.48414208000003</v>
      </c>
      <c r="AI1442" s="23">
        <f t="shared" si="451"/>
        <v>4815.9153312661374</v>
      </c>
      <c r="AJ1442" s="23">
        <f t="shared" si="452"/>
        <v>23193040.477924231</v>
      </c>
      <c r="AK1442" s="23">
        <f t="shared" si="453"/>
        <v>308.15834918400003</v>
      </c>
      <c r="AL1442" s="23">
        <f t="shared" si="454"/>
        <v>9925.3148046122751</v>
      </c>
      <c r="AN1442">
        <v>202312</v>
      </c>
      <c r="AO1442" s="20" t="s">
        <v>33</v>
      </c>
      <c r="AP1442" s="20" t="s">
        <v>5781</v>
      </c>
      <c r="AQ1442">
        <v>126.49</v>
      </c>
      <c r="AR1442" s="21">
        <v>0.86</v>
      </c>
      <c r="AS1442">
        <v>3.44</v>
      </c>
      <c r="AT1442">
        <v>3.1600000000000003E-2</v>
      </c>
      <c r="AU1442" s="11">
        <f t="shared" si="455"/>
        <v>3.4374922400000001</v>
      </c>
      <c r="AV1442" s="23">
        <f t="shared" si="456"/>
        <v>19.029421048898882</v>
      </c>
      <c r="AW1442" s="23">
        <f t="shared" si="457"/>
        <v>362.11886545627584</v>
      </c>
      <c r="AX1442" s="23">
        <f t="shared" si="458"/>
        <v>3.6093668520000004</v>
      </c>
      <c r="AY1442" s="23">
        <f t="shared" si="459"/>
        <v>41.496334337797762</v>
      </c>
      <c r="AZ1442" s="23"/>
      <c r="BA1442" s="23"/>
    </row>
    <row r="1443" spans="1:53">
      <c r="A1443">
        <v>202312</v>
      </c>
      <c r="B1443" s="20" t="s">
        <v>27</v>
      </c>
      <c r="C1443" s="20" t="s">
        <v>5782</v>
      </c>
      <c r="D1443">
        <v>67937.320000000007</v>
      </c>
      <c r="E1443" s="21">
        <v>0.68</v>
      </c>
      <c r="F1443">
        <v>2237.54</v>
      </c>
      <c r="G1443" s="22">
        <v>4.8399999999999999E-2</v>
      </c>
      <c r="H1443" s="11">
        <f t="shared" si="440"/>
        <v>2235.9530758400001</v>
      </c>
      <c r="I1443" s="23">
        <f t="shared" si="441"/>
        <v>9914.4179044008215</v>
      </c>
      <c r="J1443" s="23">
        <f t="shared" si="442"/>
        <v>98295682.383103579</v>
      </c>
      <c r="K1443" s="23">
        <f t="shared" si="443"/>
        <v>2347.750729632</v>
      </c>
      <c r="L1443" s="23">
        <f t="shared" si="444"/>
        <v>22064.788884641643</v>
      </c>
      <c r="N1443">
        <v>202312</v>
      </c>
      <c r="O1443" s="20" t="s">
        <v>29</v>
      </c>
      <c r="P1443" s="20" t="s">
        <v>5783</v>
      </c>
      <c r="Q1443">
        <v>40313</v>
      </c>
      <c r="R1443" s="21">
        <v>0.71</v>
      </c>
      <c r="S1443">
        <v>1525.56</v>
      </c>
      <c r="T1443" s="21">
        <v>0.05</v>
      </c>
      <c r="U1443" s="11">
        <f t="shared" si="445"/>
        <v>1431.1115</v>
      </c>
      <c r="V1443" s="23">
        <f t="shared" si="446"/>
        <v>6238.070405438908</v>
      </c>
      <c r="W1443" s="23">
        <f t="shared" si="447"/>
        <v>38913522.383212745</v>
      </c>
      <c r="X1443" s="23">
        <f t="shared" si="448"/>
        <v>1502.6670750000001</v>
      </c>
      <c r="Y1443" s="23">
        <f t="shared" si="449"/>
        <v>13907.252310877815</v>
      </c>
      <c r="AA1443">
        <v>202312</v>
      </c>
      <c r="AB1443" s="20" t="s">
        <v>31</v>
      </c>
      <c r="AC1443" s="20" t="s">
        <v>5784</v>
      </c>
      <c r="AD1443">
        <v>202958.48</v>
      </c>
      <c r="AE1443" s="21">
        <v>0.72</v>
      </c>
      <c r="AF1443">
        <v>537.4665</v>
      </c>
      <c r="AG1443" s="22">
        <v>3.7000000000000002E-3</v>
      </c>
      <c r="AH1443" s="11">
        <f t="shared" si="450"/>
        <v>540.68139072000008</v>
      </c>
      <c r="AI1443" s="23">
        <f t="shared" si="451"/>
        <v>8872.2878873263326</v>
      </c>
      <c r="AJ1443" s="23">
        <f t="shared" si="452"/>
        <v>78717492.355597556</v>
      </c>
      <c r="AK1443" s="23">
        <f t="shared" si="453"/>
        <v>567.71546025600014</v>
      </c>
      <c r="AL1443" s="23">
        <f t="shared" si="454"/>
        <v>18285.257165372666</v>
      </c>
      <c r="AN1443">
        <v>202312</v>
      </c>
      <c r="AO1443" s="20" t="s">
        <v>33</v>
      </c>
      <c r="AP1443" s="20" t="s">
        <v>5785</v>
      </c>
      <c r="AQ1443">
        <v>1898.36</v>
      </c>
      <c r="AR1443" s="21">
        <v>0.86</v>
      </c>
      <c r="AS1443">
        <v>4.7300000000000004</v>
      </c>
      <c r="AT1443">
        <v>2.8999999999999998E-3</v>
      </c>
      <c r="AU1443" s="11">
        <f t="shared" si="455"/>
        <v>4.7345098399999994</v>
      </c>
      <c r="AV1443" s="23">
        <f t="shared" si="456"/>
        <v>87.790067447613936</v>
      </c>
      <c r="AW1443" s="23">
        <f t="shared" si="457"/>
        <v>7707.0959424566045</v>
      </c>
      <c r="AX1443" s="23">
        <f t="shared" si="458"/>
        <v>4.971235332</v>
      </c>
      <c r="AY1443" s="23">
        <f t="shared" si="459"/>
        <v>180.31464473522786</v>
      </c>
      <c r="AZ1443" s="23"/>
      <c r="BA1443" s="23"/>
    </row>
    <row r="1444" spans="1:53">
      <c r="A1444">
        <v>202312</v>
      </c>
      <c r="B1444" s="20" t="s">
        <v>27</v>
      </c>
      <c r="C1444" s="20" t="s">
        <v>5786</v>
      </c>
      <c r="D1444">
        <v>52311.13</v>
      </c>
      <c r="E1444" s="21">
        <v>0.68</v>
      </c>
      <c r="F1444">
        <v>1722.88</v>
      </c>
      <c r="G1444" s="22">
        <v>4.8399999999999999E-2</v>
      </c>
      <c r="H1444" s="11">
        <f t="shared" si="440"/>
        <v>1721.6639105600002</v>
      </c>
      <c r="I1444" s="23">
        <f t="shared" si="441"/>
        <v>7634.013291537537</v>
      </c>
      <c r="J1444" s="23">
        <f t="shared" si="442"/>
        <v>58278158.935371779</v>
      </c>
      <c r="K1444" s="23">
        <f t="shared" si="443"/>
        <v>1807.7471060880002</v>
      </c>
      <c r="L1444" s="23">
        <f t="shared" si="444"/>
        <v>16989.690493635073</v>
      </c>
      <c r="N1444">
        <v>202312</v>
      </c>
      <c r="O1444" s="20" t="s">
        <v>29</v>
      </c>
      <c r="P1444" s="20" t="s">
        <v>5787</v>
      </c>
      <c r="Q1444">
        <v>5799.07</v>
      </c>
      <c r="R1444" s="21">
        <v>0.71</v>
      </c>
      <c r="S1444">
        <v>219.45</v>
      </c>
      <c r="T1444" s="21">
        <v>0.05</v>
      </c>
      <c r="U1444" s="11">
        <f t="shared" si="445"/>
        <v>205.866985</v>
      </c>
      <c r="V1444" s="23">
        <f t="shared" si="446"/>
        <v>897.35338342640352</v>
      </c>
      <c r="W1444" s="23">
        <f t="shared" si="447"/>
        <v>805243.09474681399</v>
      </c>
      <c r="X1444" s="23">
        <f t="shared" si="448"/>
        <v>216.16033425000001</v>
      </c>
      <c r="Y1444" s="23">
        <f t="shared" si="449"/>
        <v>2000.5737518528072</v>
      </c>
      <c r="AA1444">
        <v>202312</v>
      </c>
      <c r="AB1444" s="20" t="s">
        <v>31</v>
      </c>
      <c r="AC1444" s="20" t="s">
        <v>5788</v>
      </c>
      <c r="AD1444">
        <v>194889.53</v>
      </c>
      <c r="AE1444" s="21">
        <v>0.72</v>
      </c>
      <c r="AF1444">
        <v>516.09870000000001</v>
      </c>
      <c r="AG1444" s="22">
        <v>3.7000000000000002E-3</v>
      </c>
      <c r="AH1444" s="11">
        <f t="shared" si="450"/>
        <v>519.18570791999991</v>
      </c>
      <c r="AI1444" s="23">
        <f t="shared" si="451"/>
        <v>8519.5554104747025</v>
      </c>
      <c r="AJ1444" s="23">
        <f t="shared" si="452"/>
        <v>72582824.392148778</v>
      </c>
      <c r="AK1444" s="23">
        <f t="shared" si="453"/>
        <v>545.14499331599995</v>
      </c>
      <c r="AL1444" s="23">
        <f t="shared" si="454"/>
        <v>17558.296528869403</v>
      </c>
      <c r="AN1444">
        <v>202312</v>
      </c>
      <c r="AO1444" s="20" t="s">
        <v>33</v>
      </c>
      <c r="AP1444" s="20" t="s">
        <v>5789</v>
      </c>
      <c r="AQ1444">
        <v>10946.12</v>
      </c>
      <c r="AR1444" s="21">
        <v>0.86</v>
      </c>
      <c r="AS1444">
        <v>101.67</v>
      </c>
      <c r="AT1444">
        <v>1.0800000000000001E-2</v>
      </c>
      <c r="AU1444" s="11">
        <f t="shared" si="455"/>
        <v>101.66756256000002</v>
      </c>
      <c r="AV1444" s="23">
        <f t="shared" si="456"/>
        <v>972.99943423821082</v>
      </c>
      <c r="AW1444" s="23">
        <f t="shared" si="457"/>
        <v>946727.8990278783</v>
      </c>
      <c r="AX1444" s="23">
        <f t="shared" si="458"/>
        <v>106.75094068800003</v>
      </c>
      <c r="AY1444" s="23">
        <f t="shared" si="459"/>
        <v>2047.6664310364217</v>
      </c>
      <c r="AZ1444" s="23"/>
      <c r="BA1444" s="23"/>
    </row>
    <row r="1445" spans="1:53">
      <c r="A1445">
        <v>202312</v>
      </c>
      <c r="B1445" s="20" t="s">
        <v>27</v>
      </c>
      <c r="C1445" s="20" t="s">
        <v>5790</v>
      </c>
      <c r="D1445">
        <v>72857.53</v>
      </c>
      <c r="E1445" s="21">
        <v>0.68</v>
      </c>
      <c r="F1445">
        <v>2399.59</v>
      </c>
      <c r="G1445" s="22">
        <v>4.8399999999999999E-2</v>
      </c>
      <c r="H1445" s="11">
        <f t="shared" si="440"/>
        <v>2397.88702736</v>
      </c>
      <c r="I1445" s="23">
        <f t="shared" si="441"/>
        <v>10632.447672390079</v>
      </c>
      <c r="J1445" s="23">
        <f t="shared" si="442"/>
        <v>113048943.5061132</v>
      </c>
      <c r="K1445" s="23">
        <f t="shared" si="443"/>
        <v>2517.7813787280002</v>
      </c>
      <c r="L1445" s="23">
        <f t="shared" si="444"/>
        <v>23662.782372140158</v>
      </c>
      <c r="N1445">
        <v>202312</v>
      </c>
      <c r="O1445" s="20" t="s">
        <v>29</v>
      </c>
      <c r="P1445" s="20" t="s">
        <v>5791</v>
      </c>
      <c r="Q1445">
        <v>32938.629999999997</v>
      </c>
      <c r="R1445" s="21">
        <v>0.71</v>
      </c>
      <c r="S1445">
        <v>1246.49</v>
      </c>
      <c r="T1445" s="21">
        <v>0.05</v>
      </c>
      <c r="U1445" s="11">
        <f t="shared" si="445"/>
        <v>1169.3213649999998</v>
      </c>
      <c r="V1445" s="23">
        <f t="shared" si="446"/>
        <v>5096.9536625580367</v>
      </c>
      <c r="W1445" s="23">
        <f t="shared" si="447"/>
        <v>25978936.638263784</v>
      </c>
      <c r="X1445" s="23">
        <f t="shared" si="448"/>
        <v>1227.7874332499998</v>
      </c>
      <c r="Y1445" s="23">
        <f t="shared" si="449"/>
        <v>11363.228690116073</v>
      </c>
      <c r="AA1445">
        <v>202312</v>
      </c>
      <c r="AB1445" s="20" t="s">
        <v>31</v>
      </c>
      <c r="AC1445" s="20" t="s">
        <v>5792</v>
      </c>
      <c r="AD1445">
        <v>207451.4</v>
      </c>
      <c r="AE1445" s="21">
        <v>0.72</v>
      </c>
      <c r="AF1445">
        <v>549.36450000000002</v>
      </c>
      <c r="AG1445" s="22">
        <v>3.7000000000000002E-3</v>
      </c>
      <c r="AH1445" s="11">
        <f t="shared" si="450"/>
        <v>552.65052960000003</v>
      </c>
      <c r="AI1445" s="23">
        <f t="shared" si="451"/>
        <v>9068.6949539082561</v>
      </c>
      <c r="AJ1445" s="23">
        <f t="shared" si="452"/>
        <v>82241228.167041063</v>
      </c>
      <c r="AK1445" s="23">
        <f t="shared" si="453"/>
        <v>580.28305608000005</v>
      </c>
      <c r="AL1445" s="23">
        <f t="shared" si="454"/>
        <v>18690.040437416512</v>
      </c>
      <c r="AN1445">
        <v>202312</v>
      </c>
      <c r="AO1445" s="20" t="s">
        <v>33</v>
      </c>
      <c r="AP1445" s="20" t="s">
        <v>5793</v>
      </c>
      <c r="AQ1445">
        <v>9427.27</v>
      </c>
      <c r="AR1445" s="21">
        <v>0.86</v>
      </c>
      <c r="AS1445">
        <v>210.79</v>
      </c>
      <c r="AT1445">
        <v>2.6000000000000002E-2</v>
      </c>
      <c r="AU1445" s="11">
        <f t="shared" si="455"/>
        <v>210.79375720000004</v>
      </c>
      <c r="AV1445" s="23">
        <f t="shared" si="456"/>
        <v>1290.1807247370091</v>
      </c>
      <c r="AW1445" s="23">
        <f t="shared" si="457"/>
        <v>1664566.3024829139</v>
      </c>
      <c r="AX1445" s="23">
        <f t="shared" si="458"/>
        <v>221.33344506000006</v>
      </c>
      <c r="AY1445" s="23">
        <f t="shared" si="459"/>
        <v>2791.1552066740182</v>
      </c>
      <c r="AZ1445" s="23"/>
      <c r="BA1445" s="23"/>
    </row>
    <row r="1446" spans="1:53">
      <c r="A1446">
        <v>202312</v>
      </c>
      <c r="B1446" s="20" t="s">
        <v>27</v>
      </c>
      <c r="C1446" s="20" t="s">
        <v>5794</v>
      </c>
      <c r="D1446">
        <v>14137.52</v>
      </c>
      <c r="E1446" s="21">
        <v>0.68</v>
      </c>
      <c r="F1446">
        <v>465.62</v>
      </c>
      <c r="G1446" s="22">
        <v>4.8399999999999999E-2</v>
      </c>
      <c r="H1446" s="11">
        <f t="shared" si="440"/>
        <v>465.29405823999997</v>
      </c>
      <c r="I1446" s="23">
        <f t="shared" si="441"/>
        <v>2063.155882684579</v>
      </c>
      <c r="J1446" s="23">
        <f t="shared" si="442"/>
        <v>4256612.1962559838</v>
      </c>
      <c r="K1446" s="23">
        <f t="shared" si="443"/>
        <v>488.55876115199999</v>
      </c>
      <c r="L1446" s="23">
        <f t="shared" si="444"/>
        <v>4591.6058236091576</v>
      </c>
      <c r="N1446">
        <v>202312</v>
      </c>
      <c r="O1446" s="20" t="s">
        <v>29</v>
      </c>
      <c r="P1446" s="20" t="s">
        <v>5795</v>
      </c>
      <c r="Q1446">
        <v>14748.6</v>
      </c>
      <c r="R1446" s="21">
        <v>0.71</v>
      </c>
      <c r="S1446">
        <v>535.79999999999995</v>
      </c>
      <c r="T1446" s="21">
        <v>0.05</v>
      </c>
      <c r="U1446" s="11">
        <f t="shared" si="445"/>
        <v>523.57529999999997</v>
      </c>
      <c r="V1446" s="23">
        <f t="shared" si="446"/>
        <v>2282.2118220339908</v>
      </c>
      <c r="W1446" s="23">
        <f t="shared" si="447"/>
        <v>5208490.8006317075</v>
      </c>
      <c r="X1446" s="23">
        <f t="shared" si="448"/>
        <v>549.75406499999997</v>
      </c>
      <c r="Y1446" s="23">
        <f t="shared" si="449"/>
        <v>5087.9989440679819</v>
      </c>
      <c r="AA1446">
        <v>202312</v>
      </c>
      <c r="AB1446" s="20" t="s">
        <v>31</v>
      </c>
      <c r="AC1446" s="20" t="s">
        <v>5796</v>
      </c>
      <c r="AD1446">
        <v>192847.85</v>
      </c>
      <c r="AE1446" s="21">
        <v>0.72</v>
      </c>
      <c r="AF1446">
        <v>510.69200000000001</v>
      </c>
      <c r="AG1446" s="22">
        <v>3.7000000000000002E-3</v>
      </c>
      <c r="AH1446" s="11">
        <f t="shared" si="450"/>
        <v>513.74667239999997</v>
      </c>
      <c r="AI1446" s="23">
        <f t="shared" si="451"/>
        <v>8430.3037924403325</v>
      </c>
      <c r="AJ1446" s="23">
        <f t="shared" si="452"/>
        <v>71070022.032833859</v>
      </c>
      <c r="AK1446" s="23">
        <f t="shared" si="453"/>
        <v>539.43400601999997</v>
      </c>
      <c r="AL1446" s="23">
        <f t="shared" si="454"/>
        <v>17374.354257280665</v>
      </c>
      <c r="AN1446">
        <v>202312</v>
      </c>
      <c r="AO1446" s="20" t="s">
        <v>33</v>
      </c>
      <c r="AP1446" s="20" t="s">
        <v>5797</v>
      </c>
      <c r="AQ1446">
        <v>4376.2299999999996</v>
      </c>
      <c r="AR1446" s="21">
        <v>0.86</v>
      </c>
      <c r="AS1446">
        <v>12.42</v>
      </c>
      <c r="AT1446">
        <v>3.3E-3</v>
      </c>
      <c r="AU1446" s="11">
        <f t="shared" si="455"/>
        <v>12.419740739999998</v>
      </c>
      <c r="AV1446" s="23">
        <f t="shared" si="456"/>
        <v>215.84291087723022</v>
      </c>
      <c r="AW1446" s="23">
        <f t="shared" si="457"/>
        <v>46588.162175955949</v>
      </c>
      <c r="AX1446" s="23">
        <f t="shared" si="458"/>
        <v>13.040727776999999</v>
      </c>
      <c r="AY1446" s="23">
        <f t="shared" si="459"/>
        <v>444.10556249446046</v>
      </c>
      <c r="AZ1446" s="23"/>
      <c r="BA1446" s="23"/>
    </row>
    <row r="1447" spans="1:53">
      <c r="A1447">
        <v>202312</v>
      </c>
      <c r="B1447" s="20" t="s">
        <v>27</v>
      </c>
      <c r="C1447" s="20" t="s">
        <v>5798</v>
      </c>
      <c r="D1447">
        <v>150339.6</v>
      </c>
      <c r="E1447" s="21">
        <v>0.68</v>
      </c>
      <c r="F1447">
        <v>4951.49</v>
      </c>
      <c r="G1447" s="22">
        <v>4.8399999999999999E-2</v>
      </c>
      <c r="H1447" s="11">
        <f t="shared" si="440"/>
        <v>4947.9769152000008</v>
      </c>
      <c r="I1447" s="23">
        <f t="shared" si="441"/>
        <v>21939.776576121312</v>
      </c>
      <c r="J1447" s="23">
        <f t="shared" si="442"/>
        <v>481353796.21012139</v>
      </c>
      <c r="K1447" s="23">
        <f t="shared" si="443"/>
        <v>5195.3757609600007</v>
      </c>
      <c r="L1447" s="23">
        <f t="shared" si="444"/>
        <v>48827.530067442625</v>
      </c>
      <c r="N1447">
        <v>202312</v>
      </c>
      <c r="O1447" s="20" t="s">
        <v>29</v>
      </c>
      <c r="P1447" s="20" t="s">
        <v>5799</v>
      </c>
      <c r="Q1447">
        <v>16715.09</v>
      </c>
      <c r="R1447" s="21">
        <v>0.71</v>
      </c>
      <c r="S1447">
        <v>632.54</v>
      </c>
      <c r="T1447" s="21">
        <v>0.05</v>
      </c>
      <c r="U1447" s="11">
        <f t="shared" si="445"/>
        <v>593.38569499999994</v>
      </c>
      <c r="V1447" s="23">
        <f t="shared" si="446"/>
        <v>2586.5082790476481</v>
      </c>
      <c r="W1447" s="23">
        <f t="shared" si="447"/>
        <v>6690025.0775820259</v>
      </c>
      <c r="X1447" s="23">
        <f t="shared" si="448"/>
        <v>623.05497974999992</v>
      </c>
      <c r="Y1447" s="23">
        <f t="shared" si="449"/>
        <v>5766.4022530952961</v>
      </c>
      <c r="AA1447">
        <v>202312</v>
      </c>
      <c r="AB1447" s="20" t="s">
        <v>31</v>
      </c>
      <c r="AC1447" s="20" t="s">
        <v>5800</v>
      </c>
      <c r="AD1447">
        <v>221777.22</v>
      </c>
      <c r="AE1447" s="21">
        <v>0.72</v>
      </c>
      <c r="AF1447">
        <v>587.30160000000001</v>
      </c>
      <c r="AG1447" s="22">
        <v>3.7000000000000002E-3</v>
      </c>
      <c r="AH1447" s="11">
        <f t="shared" si="450"/>
        <v>590.81451407999998</v>
      </c>
      <c r="AI1447" s="23">
        <f t="shared" si="451"/>
        <v>9694.9452059894575</v>
      </c>
      <c r="AJ1447" s="23">
        <f t="shared" si="452"/>
        <v>93991962.547137961</v>
      </c>
      <c r="AK1447" s="23">
        <f t="shared" si="453"/>
        <v>620.35523978399999</v>
      </c>
      <c r="AL1447" s="23">
        <f t="shared" si="454"/>
        <v>19980.704926058916</v>
      </c>
      <c r="AN1447">
        <v>202312</v>
      </c>
      <c r="AO1447" s="20" t="s">
        <v>33</v>
      </c>
      <c r="AP1447" s="20" t="s">
        <v>5801</v>
      </c>
      <c r="AQ1447">
        <v>2345.25</v>
      </c>
      <c r="AR1447" s="21">
        <v>0.86</v>
      </c>
      <c r="AS1447">
        <v>5.24</v>
      </c>
      <c r="AT1447">
        <v>2.5999999999999999E-3</v>
      </c>
      <c r="AU1447" s="11">
        <f t="shared" si="455"/>
        <v>5.2439789999999995</v>
      </c>
      <c r="AV1447" s="23">
        <f t="shared" si="456"/>
        <v>102.70910665093217</v>
      </c>
      <c r="AW1447" s="23">
        <f t="shared" si="457"/>
        <v>10549.160589032559</v>
      </c>
      <c r="AX1447" s="23">
        <f t="shared" si="458"/>
        <v>5.5061779499999997</v>
      </c>
      <c r="AY1447" s="23">
        <f t="shared" si="459"/>
        <v>210.66219230186434</v>
      </c>
      <c r="AZ1447" s="23"/>
      <c r="BA1447" s="23"/>
    </row>
    <row r="1448" spans="1:53">
      <c r="A1448">
        <v>202312</v>
      </c>
      <c r="B1448" s="20" t="s">
        <v>27</v>
      </c>
      <c r="C1448" s="20" t="s">
        <v>5802</v>
      </c>
      <c r="D1448">
        <v>70138.06</v>
      </c>
      <c r="E1448" s="21">
        <v>0.68</v>
      </c>
      <c r="F1448">
        <v>2310.02</v>
      </c>
      <c r="G1448" s="22">
        <v>4.8399999999999999E-2</v>
      </c>
      <c r="H1448" s="11">
        <f t="shared" si="440"/>
        <v>2308.3838307199999</v>
      </c>
      <c r="I1448" s="23">
        <f t="shared" si="441"/>
        <v>10235.582413965387</v>
      </c>
      <c r="J1448" s="23">
        <f t="shared" si="442"/>
        <v>104767147.3530775</v>
      </c>
      <c r="K1448" s="23">
        <f t="shared" si="443"/>
        <v>2423.8030222560001</v>
      </c>
      <c r="L1448" s="23">
        <f t="shared" si="444"/>
        <v>22779.548658650772</v>
      </c>
      <c r="N1448">
        <v>202312</v>
      </c>
      <c r="O1448" s="20" t="s">
        <v>29</v>
      </c>
      <c r="P1448" s="20" t="s">
        <v>5803</v>
      </c>
      <c r="Q1448">
        <v>52630.62</v>
      </c>
      <c r="R1448" s="21">
        <v>0.71</v>
      </c>
      <c r="S1448">
        <v>1991.7</v>
      </c>
      <c r="T1448" s="21">
        <v>0.05</v>
      </c>
      <c r="U1448" s="11">
        <f t="shared" si="445"/>
        <v>1868.3870100000001</v>
      </c>
      <c r="V1448" s="23">
        <f t="shared" si="446"/>
        <v>8144.1101640141178</v>
      </c>
      <c r="W1448" s="23">
        <f t="shared" si="447"/>
        <v>66326530.363598064</v>
      </c>
      <c r="X1448" s="23">
        <f t="shared" si="448"/>
        <v>1961.8063605000002</v>
      </c>
      <c r="Y1448" s="23">
        <f t="shared" si="449"/>
        <v>18156.607338028236</v>
      </c>
      <c r="AA1448">
        <v>202312</v>
      </c>
      <c r="AB1448" s="20" t="s">
        <v>31</v>
      </c>
      <c r="AC1448" s="20" t="s">
        <v>5804</v>
      </c>
      <c r="AD1448">
        <v>178364.37</v>
      </c>
      <c r="AE1448" s="21">
        <v>0.72</v>
      </c>
      <c r="AF1448">
        <v>472.3374</v>
      </c>
      <c r="AG1448" s="22">
        <v>3.7000000000000002E-3</v>
      </c>
      <c r="AH1448" s="11">
        <f t="shared" si="450"/>
        <v>475.16268167999999</v>
      </c>
      <c r="AI1448" s="23">
        <f t="shared" si="451"/>
        <v>7797.1614661362864</v>
      </c>
      <c r="AJ1448" s="23">
        <f t="shared" si="452"/>
        <v>60795726.929000564</v>
      </c>
      <c r="AK1448" s="23">
        <f t="shared" si="453"/>
        <v>498.920815764</v>
      </c>
      <c r="AL1448" s="23">
        <f t="shared" si="454"/>
        <v>16069.485613952573</v>
      </c>
      <c r="AN1448">
        <v>202312</v>
      </c>
      <c r="AO1448" s="20" t="s">
        <v>33</v>
      </c>
      <c r="AP1448" s="20" t="s">
        <v>5805</v>
      </c>
      <c r="AQ1448">
        <v>497.93</v>
      </c>
      <c r="AR1448" s="21">
        <v>0.86</v>
      </c>
      <c r="AS1448">
        <v>1.28</v>
      </c>
      <c r="AT1448">
        <v>3.0000000000000001E-3</v>
      </c>
      <c r="AU1448" s="11">
        <f t="shared" si="455"/>
        <v>1.2846594</v>
      </c>
      <c r="AV1448" s="23">
        <f t="shared" si="456"/>
        <v>23.419356130391623</v>
      </c>
      <c r="AW1448" s="23">
        <f t="shared" si="457"/>
        <v>548.46624156211169</v>
      </c>
      <c r="AX1448" s="23">
        <f t="shared" si="458"/>
        <v>1.3488923700000002</v>
      </c>
      <c r="AY1448" s="23">
        <f t="shared" si="459"/>
        <v>48.123371660783249</v>
      </c>
      <c r="AZ1448" s="23"/>
      <c r="BA1448" s="23"/>
    </row>
    <row r="1449" spans="1:53">
      <c r="A1449">
        <v>202312</v>
      </c>
      <c r="B1449" s="20" t="s">
        <v>27</v>
      </c>
      <c r="C1449" s="20" t="s">
        <v>5806</v>
      </c>
      <c r="D1449">
        <v>23129.37</v>
      </c>
      <c r="E1449" s="21">
        <v>0.68</v>
      </c>
      <c r="F1449">
        <v>761.77</v>
      </c>
      <c r="G1449" s="22">
        <v>4.8399999999999999E-2</v>
      </c>
      <c r="H1449" s="11">
        <f t="shared" si="440"/>
        <v>761.23382544000003</v>
      </c>
      <c r="I1449" s="23">
        <f t="shared" si="441"/>
        <v>3375.379541693891</v>
      </c>
      <c r="J1449" s="23">
        <f t="shared" si="442"/>
        <v>11393187.050485661</v>
      </c>
      <c r="K1449" s="23">
        <f t="shared" si="443"/>
        <v>799.29551671200011</v>
      </c>
      <c r="L1449" s="23">
        <f t="shared" si="444"/>
        <v>7511.9929088277822</v>
      </c>
      <c r="N1449">
        <v>202312</v>
      </c>
      <c r="O1449" s="20" t="s">
        <v>29</v>
      </c>
      <c r="P1449" s="20" t="s">
        <v>5807</v>
      </c>
      <c r="Q1449">
        <v>18030.88</v>
      </c>
      <c r="R1449" s="21">
        <v>0.71</v>
      </c>
      <c r="S1449">
        <v>682.34</v>
      </c>
      <c r="T1449" s="21">
        <v>0.05</v>
      </c>
      <c r="U1449" s="11">
        <f t="shared" si="445"/>
        <v>640.09624000000008</v>
      </c>
      <c r="V1449" s="23">
        <f t="shared" si="446"/>
        <v>2790.1148243003572</v>
      </c>
      <c r="W1449" s="23">
        <f t="shared" si="447"/>
        <v>7784740.732780613</v>
      </c>
      <c r="X1449" s="23">
        <f t="shared" si="448"/>
        <v>672.1010520000001</v>
      </c>
      <c r="Y1449" s="23">
        <f t="shared" si="449"/>
        <v>6220.3258886007143</v>
      </c>
      <c r="AA1449">
        <v>202312</v>
      </c>
      <c r="AB1449" s="20" t="s">
        <v>31</v>
      </c>
      <c r="AC1449" s="20" t="s">
        <v>5808</v>
      </c>
      <c r="AD1449">
        <v>165228.79</v>
      </c>
      <c r="AE1449" s="21">
        <v>0.72</v>
      </c>
      <c r="AF1449">
        <v>437.5523</v>
      </c>
      <c r="AG1449" s="22">
        <v>3.7000000000000002E-3</v>
      </c>
      <c r="AH1449" s="11">
        <f t="shared" si="450"/>
        <v>440.16949656000003</v>
      </c>
      <c r="AI1449" s="23">
        <f t="shared" si="451"/>
        <v>7222.942308961844</v>
      </c>
      <c r="AJ1449" s="23">
        <f t="shared" si="452"/>
        <v>52170895.598591052</v>
      </c>
      <c r="AK1449" s="23">
        <f t="shared" si="453"/>
        <v>462.17797138800006</v>
      </c>
      <c r="AL1449" s="23">
        <f t="shared" si="454"/>
        <v>14886.054114483688</v>
      </c>
      <c r="AN1449">
        <v>202312</v>
      </c>
      <c r="AO1449" s="20" t="s">
        <v>33</v>
      </c>
      <c r="AP1449" s="20" t="s">
        <v>5809</v>
      </c>
      <c r="AQ1449">
        <v>4241.28</v>
      </c>
      <c r="AR1449" s="21">
        <v>0.86</v>
      </c>
      <c r="AS1449">
        <v>91.92</v>
      </c>
      <c r="AT1449">
        <v>2.52E-2</v>
      </c>
      <c r="AU1449" s="11">
        <f t="shared" si="455"/>
        <v>91.917020159999993</v>
      </c>
      <c r="AV1449" s="23">
        <f t="shared" si="456"/>
        <v>571.68056287766353</v>
      </c>
      <c r="AW1449" s="23">
        <f t="shared" si="457"/>
        <v>326818.66597212222</v>
      </c>
      <c r="AX1449" s="23">
        <f t="shared" si="458"/>
        <v>96.51287116799999</v>
      </c>
      <c r="AY1449" s="23">
        <f t="shared" si="459"/>
        <v>1235.2781459153271</v>
      </c>
      <c r="AZ1449" s="23"/>
      <c r="BA1449" s="23"/>
    </row>
    <row r="1450" spans="1:53">
      <c r="A1450">
        <v>202312</v>
      </c>
      <c r="B1450" s="20" t="s">
        <v>27</v>
      </c>
      <c r="C1450" s="20" t="s">
        <v>5810</v>
      </c>
      <c r="D1450">
        <v>103417.22</v>
      </c>
      <c r="E1450" s="21">
        <v>0.68</v>
      </c>
      <c r="F1450">
        <v>3406.08</v>
      </c>
      <c r="G1450" s="22">
        <v>4.8399999999999999E-2</v>
      </c>
      <c r="H1450" s="11">
        <f t="shared" si="440"/>
        <v>3403.66754464</v>
      </c>
      <c r="I1450" s="23">
        <f t="shared" si="441"/>
        <v>15092.169334783277</v>
      </c>
      <c r="J1450" s="23">
        <f t="shared" si="442"/>
        <v>227773575.22977272</v>
      </c>
      <c r="K1450" s="23">
        <f t="shared" si="443"/>
        <v>3573.8509218720001</v>
      </c>
      <c r="L1450" s="23">
        <f t="shared" si="444"/>
        <v>33588.006214206551</v>
      </c>
      <c r="N1450">
        <v>202312</v>
      </c>
      <c r="O1450" s="20" t="s">
        <v>29</v>
      </c>
      <c r="P1450" s="20" t="s">
        <v>5811</v>
      </c>
      <c r="Q1450">
        <v>14132.32</v>
      </c>
      <c r="R1450" s="21">
        <v>0.71</v>
      </c>
      <c r="S1450">
        <v>513.41</v>
      </c>
      <c r="T1450" s="21">
        <v>0.05</v>
      </c>
      <c r="U1450" s="11">
        <f t="shared" si="445"/>
        <v>501.69735999999995</v>
      </c>
      <c r="V1450" s="23">
        <f t="shared" si="446"/>
        <v>2186.8480924811447</v>
      </c>
      <c r="W1450" s="23">
        <f t="shared" si="447"/>
        <v>4782304.5795884216</v>
      </c>
      <c r="X1450" s="23">
        <f t="shared" si="448"/>
        <v>526.78222799999992</v>
      </c>
      <c r="Y1450" s="23">
        <f t="shared" si="449"/>
        <v>4875.3935449622895</v>
      </c>
      <c r="AA1450">
        <v>202312</v>
      </c>
      <c r="AB1450" s="20" t="s">
        <v>31</v>
      </c>
      <c r="AC1450" s="20" t="s">
        <v>5812</v>
      </c>
      <c r="AD1450">
        <v>201379.49</v>
      </c>
      <c r="AE1450" s="21">
        <v>0.72</v>
      </c>
      <c r="AF1450">
        <v>533.28510000000006</v>
      </c>
      <c r="AG1450" s="22">
        <v>3.7000000000000002E-3</v>
      </c>
      <c r="AH1450" s="11">
        <f t="shared" si="450"/>
        <v>536.47496136000007</v>
      </c>
      <c r="AI1450" s="23">
        <f t="shared" si="451"/>
        <v>8803.2626667432378</v>
      </c>
      <c r="AJ1450" s="23">
        <f t="shared" si="452"/>
        <v>77497433.579675257</v>
      </c>
      <c r="AK1450" s="23">
        <f t="shared" si="453"/>
        <v>563.29870942800005</v>
      </c>
      <c r="AL1450" s="23">
        <f t="shared" si="454"/>
        <v>18143.000294846475</v>
      </c>
      <c r="AN1450">
        <v>202312</v>
      </c>
      <c r="AO1450" s="20" t="s">
        <v>33</v>
      </c>
      <c r="AP1450" s="20" t="s">
        <v>5813</v>
      </c>
      <c r="AQ1450">
        <v>9138.39</v>
      </c>
      <c r="AR1450" s="21">
        <v>0.86</v>
      </c>
      <c r="AS1450">
        <v>149.32</v>
      </c>
      <c r="AT1450">
        <v>1.9E-2</v>
      </c>
      <c r="AU1450" s="11">
        <f t="shared" si="455"/>
        <v>149.32129259999999</v>
      </c>
      <c r="AV1450" s="23">
        <f t="shared" si="456"/>
        <v>1072.9499008190323</v>
      </c>
      <c r="AW1450" s="23">
        <f t="shared" si="457"/>
        <v>1151221.4896675714</v>
      </c>
      <c r="AX1450" s="23">
        <f t="shared" si="458"/>
        <v>156.78735723</v>
      </c>
      <c r="AY1450" s="23">
        <f t="shared" si="459"/>
        <v>2295.2210942380648</v>
      </c>
      <c r="AZ1450" s="23"/>
      <c r="BA1450" s="23"/>
    </row>
    <row r="1451" spans="1:53">
      <c r="A1451">
        <v>202312</v>
      </c>
      <c r="B1451" s="20" t="s">
        <v>27</v>
      </c>
      <c r="C1451" s="20" t="s">
        <v>5814</v>
      </c>
      <c r="D1451">
        <v>132351.9</v>
      </c>
      <c r="E1451" s="21">
        <v>0.68</v>
      </c>
      <c r="F1451">
        <v>4359.05</v>
      </c>
      <c r="G1451" s="22">
        <v>4.8399999999999999E-2</v>
      </c>
      <c r="H1451" s="11">
        <f t="shared" si="440"/>
        <v>4355.9657328000003</v>
      </c>
      <c r="I1451" s="23">
        <f t="shared" si="441"/>
        <v>19314.745518979362</v>
      </c>
      <c r="J1451" s="23">
        <f t="shared" si="442"/>
        <v>373059394.46293336</v>
      </c>
      <c r="K1451" s="23">
        <f t="shared" si="443"/>
        <v>4573.7640194400001</v>
      </c>
      <c r="L1451" s="23">
        <f t="shared" si="444"/>
        <v>42985.456770758727</v>
      </c>
      <c r="N1451">
        <v>202312</v>
      </c>
      <c r="O1451" s="20" t="s">
        <v>29</v>
      </c>
      <c r="P1451" s="20" t="s">
        <v>5815</v>
      </c>
      <c r="Q1451">
        <v>23302.6</v>
      </c>
      <c r="R1451" s="21">
        <v>0.71</v>
      </c>
      <c r="S1451">
        <v>846.56</v>
      </c>
      <c r="T1451" s="21">
        <v>0.05</v>
      </c>
      <c r="U1451" s="11">
        <f t="shared" si="445"/>
        <v>827.24229999999989</v>
      </c>
      <c r="V1451" s="23">
        <f t="shared" si="446"/>
        <v>3605.8655875221561</v>
      </c>
      <c r="W1451" s="23">
        <f t="shared" si="447"/>
        <v>13002266.635276504</v>
      </c>
      <c r="X1451" s="23">
        <f t="shared" si="448"/>
        <v>868.6044149999999</v>
      </c>
      <c r="Y1451" s="23">
        <f t="shared" si="449"/>
        <v>8038.9734750443122</v>
      </c>
      <c r="AA1451">
        <v>202312</v>
      </c>
      <c r="AB1451" s="20" t="s">
        <v>31</v>
      </c>
      <c r="AC1451" s="20" t="s">
        <v>5816</v>
      </c>
      <c r="AD1451">
        <v>189142.99</v>
      </c>
      <c r="AE1451" s="21">
        <v>0.72</v>
      </c>
      <c r="AF1451">
        <v>500.8809</v>
      </c>
      <c r="AG1451" s="22">
        <v>3.7000000000000002E-3</v>
      </c>
      <c r="AH1451" s="11">
        <f t="shared" si="450"/>
        <v>503.87692536000003</v>
      </c>
      <c r="AI1451" s="23">
        <f t="shared" si="451"/>
        <v>8268.3466054223773</v>
      </c>
      <c r="AJ1451" s="23">
        <f t="shared" si="452"/>
        <v>68365555.587399751</v>
      </c>
      <c r="AK1451" s="23">
        <f t="shared" si="453"/>
        <v>529.0707716280001</v>
      </c>
      <c r="AL1451" s="23">
        <f t="shared" si="454"/>
        <v>17040.570136204755</v>
      </c>
      <c r="AN1451">
        <v>202312</v>
      </c>
      <c r="AO1451" s="20" t="s">
        <v>33</v>
      </c>
      <c r="AP1451" s="20" t="s">
        <v>5817</v>
      </c>
      <c r="AQ1451">
        <v>6693.77</v>
      </c>
      <c r="AR1451" s="21">
        <v>0.86</v>
      </c>
      <c r="AS1451">
        <v>101.89</v>
      </c>
      <c r="AT1451">
        <v>1.77E-2</v>
      </c>
      <c r="AU1451" s="11">
        <f t="shared" si="455"/>
        <v>101.89256694000001</v>
      </c>
      <c r="AV1451" s="23">
        <f t="shared" si="456"/>
        <v>759.0632091700312</v>
      </c>
      <c r="AW1451" s="23">
        <f t="shared" si="457"/>
        <v>576176.95551550656</v>
      </c>
      <c r="AX1451" s="23">
        <f t="shared" si="458"/>
        <v>106.98719528700002</v>
      </c>
      <c r="AY1451" s="23">
        <f t="shared" si="459"/>
        <v>1620.0189852800625</v>
      </c>
      <c r="AZ1451" s="23"/>
      <c r="BA1451" s="23"/>
    </row>
    <row r="1452" spans="1:53">
      <c r="A1452">
        <v>202312</v>
      </c>
      <c r="B1452" s="20" t="s">
        <v>27</v>
      </c>
      <c r="C1452" s="20" t="s">
        <v>5818</v>
      </c>
      <c r="D1452">
        <v>37537.97</v>
      </c>
      <c r="E1452" s="21">
        <v>0.68</v>
      </c>
      <c r="F1452">
        <v>1236.33</v>
      </c>
      <c r="G1452" s="22">
        <v>4.8399999999999999E-2</v>
      </c>
      <c r="H1452" s="11">
        <f t="shared" si="440"/>
        <v>1235.44966864</v>
      </c>
      <c r="I1452" s="23">
        <f t="shared" si="441"/>
        <v>5478.0954247659593</v>
      </c>
      <c r="J1452" s="23">
        <f t="shared" si="442"/>
        <v>30009529.482841734</v>
      </c>
      <c r="K1452" s="23">
        <f t="shared" si="443"/>
        <v>1297.222152072</v>
      </c>
      <c r="L1452" s="23">
        <f t="shared" si="444"/>
        <v>12191.640518171918</v>
      </c>
      <c r="N1452">
        <v>202312</v>
      </c>
      <c r="O1452" s="20" t="s">
        <v>29</v>
      </c>
      <c r="P1452" s="20" t="s">
        <v>5819</v>
      </c>
      <c r="Q1452">
        <v>15369.8</v>
      </c>
      <c r="R1452" s="21">
        <v>0.71</v>
      </c>
      <c r="S1452">
        <v>581.63</v>
      </c>
      <c r="T1452" s="21">
        <v>0.05</v>
      </c>
      <c r="U1452" s="11">
        <f t="shared" si="445"/>
        <v>545.62789999999995</v>
      </c>
      <c r="V1452" s="23">
        <f t="shared" si="446"/>
        <v>2378.3368768763157</v>
      </c>
      <c r="W1452" s="23">
        <f t="shared" si="447"/>
        <v>5656486.2999097873</v>
      </c>
      <c r="X1452" s="23">
        <f t="shared" si="448"/>
        <v>572.90929499999993</v>
      </c>
      <c r="Y1452" s="23">
        <f t="shared" si="449"/>
        <v>5302.301653752631</v>
      </c>
      <c r="AA1452">
        <v>202312</v>
      </c>
      <c r="AB1452" s="20" t="s">
        <v>31</v>
      </c>
      <c r="AC1452" s="20" t="s">
        <v>5820</v>
      </c>
      <c r="AD1452">
        <v>180709.95</v>
      </c>
      <c r="AE1452" s="21">
        <v>0.72</v>
      </c>
      <c r="AF1452">
        <v>478.5489</v>
      </c>
      <c r="AG1452" s="22">
        <v>3.7000000000000002E-3</v>
      </c>
      <c r="AH1452" s="11">
        <f t="shared" si="450"/>
        <v>481.41130680000003</v>
      </c>
      <c r="AI1452" s="23">
        <f t="shared" si="451"/>
        <v>7899.6980096832967</v>
      </c>
      <c r="AJ1452" s="23">
        <f t="shared" si="452"/>
        <v>62405228.644194238</v>
      </c>
      <c r="AK1452" s="23">
        <f t="shared" si="453"/>
        <v>505.48187214000006</v>
      </c>
      <c r="AL1452" s="23">
        <f t="shared" si="454"/>
        <v>16280.807326166594</v>
      </c>
      <c r="AN1452">
        <v>202312</v>
      </c>
      <c r="AO1452" s="20" t="s">
        <v>33</v>
      </c>
      <c r="AP1452" s="20" t="s">
        <v>5821</v>
      </c>
      <c r="AQ1452">
        <v>1129.51</v>
      </c>
      <c r="AR1452" s="21">
        <v>0.86</v>
      </c>
      <c r="AS1452">
        <v>16.420000000000002</v>
      </c>
      <c r="AT1452">
        <v>1.6899999999999998E-2</v>
      </c>
      <c r="AU1452" s="11">
        <f t="shared" si="455"/>
        <v>16.416298339999997</v>
      </c>
      <c r="AV1452" s="23">
        <f t="shared" si="456"/>
        <v>125.20761177941074</v>
      </c>
      <c r="AW1452" s="23">
        <f t="shared" si="457"/>
        <v>15676.946047503636</v>
      </c>
      <c r="AX1452" s="23">
        <f t="shared" si="458"/>
        <v>17.237113256999997</v>
      </c>
      <c r="AY1452" s="23">
        <f t="shared" si="459"/>
        <v>266.83152189882151</v>
      </c>
      <c r="AZ1452" s="23"/>
      <c r="BA1452" s="23"/>
    </row>
    <row r="1453" spans="1:53">
      <c r="A1453">
        <v>202312</v>
      </c>
      <c r="B1453" s="20" t="s">
        <v>27</v>
      </c>
      <c r="C1453" s="20" t="s">
        <v>5822</v>
      </c>
      <c r="D1453">
        <v>127824.08</v>
      </c>
      <c r="E1453" s="21">
        <v>0.68</v>
      </c>
      <c r="F1453">
        <v>4209.93</v>
      </c>
      <c r="G1453" s="22">
        <v>4.8399999999999999E-2</v>
      </c>
      <c r="H1453" s="11">
        <f t="shared" si="440"/>
        <v>4206.9461209599995</v>
      </c>
      <c r="I1453" s="23">
        <f t="shared" si="441"/>
        <v>18653.979099640121</v>
      </c>
      <c r="J1453" s="23">
        <f t="shared" si="442"/>
        <v>347970936.24981046</v>
      </c>
      <c r="K1453" s="23">
        <f t="shared" si="443"/>
        <v>4417.2934270079995</v>
      </c>
      <c r="L1453" s="23">
        <f t="shared" si="444"/>
        <v>41514.904320240239</v>
      </c>
      <c r="N1453">
        <v>202312</v>
      </c>
      <c r="O1453" s="20" t="s">
        <v>29</v>
      </c>
      <c r="P1453" s="20" t="s">
        <v>5823</v>
      </c>
      <c r="Q1453">
        <v>29748.03</v>
      </c>
      <c r="R1453" s="21">
        <v>0.71</v>
      </c>
      <c r="S1453">
        <v>1125.75</v>
      </c>
      <c r="T1453" s="21">
        <v>0.05</v>
      </c>
      <c r="U1453" s="11">
        <f t="shared" si="445"/>
        <v>1056.055065</v>
      </c>
      <c r="V1453" s="23">
        <f t="shared" si="446"/>
        <v>4603.2373071492766</v>
      </c>
      <c r="W1453" s="23">
        <f t="shared" si="447"/>
        <v>21189793.705930922</v>
      </c>
      <c r="X1453" s="23">
        <f t="shared" si="448"/>
        <v>1108.85781825</v>
      </c>
      <c r="Y1453" s="23">
        <f t="shared" si="449"/>
        <v>10262.529679298554</v>
      </c>
      <c r="AA1453">
        <v>202312</v>
      </c>
      <c r="AB1453" s="20" t="s">
        <v>31</v>
      </c>
      <c r="AC1453" s="20" t="s">
        <v>5824</v>
      </c>
      <c r="AD1453">
        <v>157782.42000000001</v>
      </c>
      <c r="AE1453" s="21">
        <v>0.72</v>
      </c>
      <c r="AF1453">
        <v>417.8331</v>
      </c>
      <c r="AG1453" s="22">
        <v>3.7000000000000002E-3</v>
      </c>
      <c r="AH1453" s="11">
        <f t="shared" si="450"/>
        <v>420.33236688000005</v>
      </c>
      <c r="AI1453" s="23">
        <f t="shared" si="451"/>
        <v>6897.4257877721402</v>
      </c>
      <c r="AJ1453" s="23">
        <f t="shared" si="452"/>
        <v>47574482.497824132</v>
      </c>
      <c r="AK1453" s="23">
        <f t="shared" si="453"/>
        <v>441.34898522400005</v>
      </c>
      <c r="AL1453" s="23">
        <f t="shared" si="454"/>
        <v>14215.183942424281</v>
      </c>
      <c r="AN1453">
        <v>202312</v>
      </c>
      <c r="AO1453" s="20" t="s">
        <v>33</v>
      </c>
      <c r="AP1453" s="20" t="s">
        <v>5825</v>
      </c>
      <c r="AQ1453">
        <v>2990.25</v>
      </c>
      <c r="AR1453" s="21">
        <v>0.86</v>
      </c>
      <c r="AS1453">
        <v>23.66</v>
      </c>
      <c r="AT1453">
        <v>9.1999999999999998E-3</v>
      </c>
      <c r="AU1453" s="11">
        <f t="shared" si="455"/>
        <v>23.658857999999999</v>
      </c>
      <c r="AV1453" s="23">
        <f t="shared" si="456"/>
        <v>245.52338494287224</v>
      </c>
      <c r="AW1453" s="23">
        <f t="shared" si="457"/>
        <v>60281.732553805821</v>
      </c>
      <c r="AX1453" s="23">
        <f t="shared" si="458"/>
        <v>24.841800899999999</v>
      </c>
      <c r="AY1453" s="23">
        <f t="shared" si="459"/>
        <v>514.70562788574443</v>
      </c>
      <c r="AZ1453" s="23"/>
      <c r="BA1453" s="23"/>
    </row>
    <row r="1454" spans="1:53">
      <c r="A1454">
        <v>202312</v>
      </c>
      <c r="B1454" s="20" t="s">
        <v>27</v>
      </c>
      <c r="C1454" s="20" t="s">
        <v>5826</v>
      </c>
      <c r="D1454">
        <v>54682.5</v>
      </c>
      <c r="E1454" s="21">
        <v>0.68</v>
      </c>
      <c r="F1454">
        <v>1800.99</v>
      </c>
      <c r="G1454" s="22">
        <v>4.8399999999999999E-2</v>
      </c>
      <c r="H1454" s="11">
        <f t="shared" si="440"/>
        <v>1799.7104400000003</v>
      </c>
      <c r="I1454" s="23">
        <f t="shared" si="441"/>
        <v>7980.0786527551863</v>
      </c>
      <c r="J1454" s="23">
        <f t="shared" si="442"/>
        <v>63681655.30415903</v>
      </c>
      <c r="K1454" s="23">
        <f t="shared" si="443"/>
        <v>1889.6959620000005</v>
      </c>
      <c r="L1454" s="23">
        <f t="shared" si="444"/>
        <v>17759.867745510372</v>
      </c>
      <c r="N1454">
        <v>202312</v>
      </c>
      <c r="O1454" s="20" t="s">
        <v>29</v>
      </c>
      <c r="P1454" s="20" t="s">
        <v>5827</v>
      </c>
      <c r="Q1454">
        <v>24581.14</v>
      </c>
      <c r="R1454" s="21">
        <v>0.71</v>
      </c>
      <c r="S1454">
        <v>930.22</v>
      </c>
      <c r="T1454" s="21">
        <v>0.05</v>
      </c>
      <c r="U1454" s="11">
        <f t="shared" si="445"/>
        <v>872.63046999999995</v>
      </c>
      <c r="V1454" s="23">
        <f t="shared" si="446"/>
        <v>3803.7080337844009</v>
      </c>
      <c r="W1454" s="23">
        <f t="shared" si="447"/>
        <v>14468194.806275994</v>
      </c>
      <c r="X1454" s="23">
        <f t="shared" si="448"/>
        <v>916.26199350000002</v>
      </c>
      <c r="Y1454" s="23">
        <f t="shared" si="449"/>
        <v>8480.0465375688018</v>
      </c>
      <c r="AA1454">
        <v>202312</v>
      </c>
      <c r="AB1454" s="20" t="s">
        <v>31</v>
      </c>
      <c r="AC1454" s="20" t="s">
        <v>5828</v>
      </c>
      <c r="AD1454">
        <v>139246.32</v>
      </c>
      <c r="AE1454" s="21">
        <v>0.72</v>
      </c>
      <c r="AF1454">
        <v>368.74650000000003</v>
      </c>
      <c r="AG1454" s="22">
        <v>3.7000000000000002E-3</v>
      </c>
      <c r="AH1454" s="11">
        <f t="shared" si="450"/>
        <v>370.95219648</v>
      </c>
      <c r="AI1454" s="23">
        <f t="shared" si="451"/>
        <v>6087.1240181280737</v>
      </c>
      <c r="AJ1454" s="23">
        <f t="shared" si="452"/>
        <v>37053078.812071666</v>
      </c>
      <c r="AK1454" s="23">
        <f t="shared" si="453"/>
        <v>389.499806304</v>
      </c>
      <c r="AL1454" s="23">
        <f t="shared" si="454"/>
        <v>12545.200232736148</v>
      </c>
      <c r="AN1454">
        <v>202312</v>
      </c>
      <c r="AO1454" s="20" t="s">
        <v>33</v>
      </c>
      <c r="AP1454" s="20" t="s">
        <v>5829</v>
      </c>
      <c r="AQ1454">
        <v>467.04</v>
      </c>
      <c r="AR1454" s="21">
        <v>0.86</v>
      </c>
      <c r="AS1454">
        <v>4.1399999999999997</v>
      </c>
      <c r="AT1454">
        <v>1.03E-2</v>
      </c>
      <c r="AU1454" s="11">
        <f t="shared" si="455"/>
        <v>4.1370403200000005</v>
      </c>
      <c r="AV1454" s="23">
        <f t="shared" si="456"/>
        <v>40.55299427781015</v>
      </c>
      <c r="AW1454" s="23">
        <f t="shared" si="457"/>
        <v>1644.5453448961027</v>
      </c>
      <c r="AX1454" s="23">
        <f t="shared" si="458"/>
        <v>4.3438923360000006</v>
      </c>
      <c r="AY1454" s="23">
        <f t="shared" si="459"/>
        <v>85.243028875620297</v>
      </c>
      <c r="AZ1454" s="23"/>
      <c r="BA1454" s="23"/>
    </row>
    <row r="1455" spans="1:53">
      <c r="A1455">
        <v>202312</v>
      </c>
      <c r="B1455" s="20" t="s">
        <v>27</v>
      </c>
      <c r="C1455" s="20" t="s">
        <v>5830</v>
      </c>
      <c r="D1455">
        <v>100282.5</v>
      </c>
      <c r="E1455" s="21">
        <v>0.68</v>
      </c>
      <c r="F1455">
        <v>3302.84</v>
      </c>
      <c r="G1455" s="22">
        <v>4.8399999999999999E-2</v>
      </c>
      <c r="H1455" s="11">
        <f t="shared" si="440"/>
        <v>3300.49764</v>
      </c>
      <c r="I1455" s="23">
        <f t="shared" si="441"/>
        <v>14634.704658618788</v>
      </c>
      <c r="J1455" s="23">
        <f t="shared" si="442"/>
        <v>214174580.44499844</v>
      </c>
      <c r="K1455" s="23">
        <f t="shared" si="443"/>
        <v>3465.5225220000002</v>
      </c>
      <c r="L1455" s="23">
        <f t="shared" si="444"/>
        <v>32569.906957237577</v>
      </c>
      <c r="N1455">
        <v>202312</v>
      </c>
      <c r="O1455" s="20" t="s">
        <v>29</v>
      </c>
      <c r="P1455" s="20" t="s">
        <v>5831</v>
      </c>
      <c r="Q1455">
        <v>31731.23</v>
      </c>
      <c r="R1455" s="21">
        <v>0.71</v>
      </c>
      <c r="S1455">
        <v>1152.77</v>
      </c>
      <c r="T1455" s="21">
        <v>0.05</v>
      </c>
      <c r="U1455" s="11">
        <f t="shared" si="445"/>
        <v>1126.4586649999999</v>
      </c>
      <c r="V1455" s="23">
        <f t="shared" si="446"/>
        <v>4910.119484810737</v>
      </c>
      <c r="W1455" s="23">
        <f t="shared" si="447"/>
        <v>24109273.355118059</v>
      </c>
      <c r="X1455" s="23">
        <f t="shared" si="448"/>
        <v>1182.7815982499999</v>
      </c>
      <c r="Y1455" s="23">
        <f t="shared" si="449"/>
        <v>10946.697634621474</v>
      </c>
      <c r="AA1455">
        <v>202312</v>
      </c>
      <c r="AB1455" s="20" t="s">
        <v>31</v>
      </c>
      <c r="AC1455" s="20" t="s">
        <v>5832</v>
      </c>
      <c r="AD1455">
        <v>183457.96</v>
      </c>
      <c r="AE1455" s="21">
        <v>0.72</v>
      </c>
      <c r="AF1455">
        <v>485.82600000000002</v>
      </c>
      <c r="AG1455" s="22">
        <v>3.7000000000000002E-3</v>
      </c>
      <c r="AH1455" s="11">
        <f t="shared" si="450"/>
        <v>488.73200543999997</v>
      </c>
      <c r="AI1455" s="23">
        <f t="shared" si="451"/>
        <v>8019.8266972712772</v>
      </c>
      <c r="AJ1455" s="23">
        <f t="shared" si="452"/>
        <v>64317620.254265122</v>
      </c>
      <c r="AK1455" s="23">
        <f t="shared" si="453"/>
        <v>513.16860571199993</v>
      </c>
      <c r="AL1455" s="23">
        <f t="shared" si="454"/>
        <v>16528.385399982555</v>
      </c>
      <c r="AN1455">
        <v>202312</v>
      </c>
      <c r="AO1455" s="20" t="s">
        <v>33</v>
      </c>
      <c r="AP1455" s="20" t="s">
        <v>5833</v>
      </c>
      <c r="AQ1455">
        <v>2889.66</v>
      </c>
      <c r="AR1455" s="21">
        <v>0.86</v>
      </c>
      <c r="AS1455">
        <v>71.819999999999993</v>
      </c>
      <c r="AT1455">
        <v>2.8900000000000002E-2</v>
      </c>
      <c r="AU1455" s="11">
        <f t="shared" si="455"/>
        <v>71.819609639999996</v>
      </c>
      <c r="AV1455" s="23">
        <f t="shared" si="456"/>
        <v>416.31886987807229</v>
      </c>
      <c r="AW1455" s="23">
        <f t="shared" si="457"/>
        <v>173321.40141655528</v>
      </c>
      <c r="AX1455" s="23">
        <f t="shared" si="458"/>
        <v>75.410590122000002</v>
      </c>
      <c r="AY1455" s="23">
        <f t="shared" si="459"/>
        <v>904.45734939614454</v>
      </c>
      <c r="AZ1455" s="23"/>
      <c r="BA1455" s="23"/>
    </row>
    <row r="1456" spans="1:53">
      <c r="A1456">
        <v>202312</v>
      </c>
      <c r="B1456" s="20" t="s">
        <v>27</v>
      </c>
      <c r="C1456" s="20" t="s">
        <v>5834</v>
      </c>
      <c r="D1456">
        <v>115762.08</v>
      </c>
      <c r="E1456" s="21">
        <v>0.68</v>
      </c>
      <c r="F1456">
        <v>3812.66</v>
      </c>
      <c r="G1456" s="22">
        <v>4.8399999999999999E-2</v>
      </c>
      <c r="H1456" s="11">
        <f t="shared" si="440"/>
        <v>3809.9615769600005</v>
      </c>
      <c r="I1456" s="23">
        <f t="shared" si="441"/>
        <v>16893.713773264539</v>
      </c>
      <c r="J1456" s="23">
        <f t="shared" si="442"/>
        <v>285397565.05298799</v>
      </c>
      <c r="K1456" s="23">
        <f t="shared" si="443"/>
        <v>4000.4596558080007</v>
      </c>
      <c r="L1456" s="23">
        <f t="shared" si="444"/>
        <v>37597.389123489076</v>
      </c>
      <c r="N1456">
        <v>202312</v>
      </c>
      <c r="O1456" s="20" t="s">
        <v>29</v>
      </c>
      <c r="P1456" s="20" t="s">
        <v>5835</v>
      </c>
      <c r="Q1456">
        <v>14619.57</v>
      </c>
      <c r="R1456" s="21">
        <v>0.71</v>
      </c>
      <c r="S1456">
        <v>553.24</v>
      </c>
      <c r="T1456" s="21">
        <v>0.05</v>
      </c>
      <c r="U1456" s="11">
        <f t="shared" si="445"/>
        <v>518.99473499999999</v>
      </c>
      <c r="V1456" s="23">
        <f t="shared" si="446"/>
        <v>2262.2456020946715</v>
      </c>
      <c r="W1456" s="23">
        <f t="shared" si="447"/>
        <v>5117755.1641966831</v>
      </c>
      <c r="X1456" s="23">
        <f t="shared" si="448"/>
        <v>544.94447175000005</v>
      </c>
      <c r="Y1456" s="23">
        <f t="shared" si="449"/>
        <v>5043.4859391893433</v>
      </c>
      <c r="AA1456">
        <v>202312</v>
      </c>
      <c r="AB1456" s="20" t="s">
        <v>31</v>
      </c>
      <c r="AC1456" s="20" t="s">
        <v>5836</v>
      </c>
      <c r="AD1456">
        <v>164464.69</v>
      </c>
      <c r="AE1456" s="21">
        <v>0.72</v>
      </c>
      <c r="AF1456">
        <v>435.52879999999999</v>
      </c>
      <c r="AG1456" s="22">
        <v>3.7000000000000002E-3</v>
      </c>
      <c r="AH1456" s="11">
        <f t="shared" si="450"/>
        <v>438.13393416000002</v>
      </c>
      <c r="AI1456" s="23">
        <f t="shared" si="451"/>
        <v>7189.5398358318416</v>
      </c>
      <c r="AJ1456" s="23">
        <f t="shared" si="452"/>
        <v>51689483.051012941</v>
      </c>
      <c r="AK1456" s="23">
        <f t="shared" si="453"/>
        <v>460.04063086800005</v>
      </c>
      <c r="AL1456" s="23">
        <f t="shared" si="454"/>
        <v>14817.213605823683</v>
      </c>
      <c r="AN1456">
        <v>202312</v>
      </c>
      <c r="AO1456" s="20" t="s">
        <v>33</v>
      </c>
      <c r="AP1456" s="20" t="s">
        <v>5837</v>
      </c>
      <c r="AQ1456">
        <v>597.28</v>
      </c>
      <c r="AR1456" s="21">
        <v>0.86</v>
      </c>
      <c r="AS1456">
        <v>5.19</v>
      </c>
      <c r="AT1456">
        <v>1.01E-2</v>
      </c>
      <c r="AU1456" s="11">
        <f t="shared" si="455"/>
        <v>5.18797408</v>
      </c>
      <c r="AV1456" s="23">
        <f t="shared" si="456"/>
        <v>51.360917449528799</v>
      </c>
      <c r="AW1456" s="23">
        <f t="shared" si="457"/>
        <v>2637.9438412573118</v>
      </c>
      <c r="AX1456" s="23">
        <f t="shared" si="458"/>
        <v>5.4473727840000006</v>
      </c>
      <c r="AY1456" s="23">
        <f t="shared" si="459"/>
        <v>107.9098089790576</v>
      </c>
      <c r="AZ1456" s="23"/>
      <c r="BA1456" s="23"/>
    </row>
    <row r="1457" spans="1:53">
      <c r="A1457">
        <v>202312</v>
      </c>
      <c r="B1457" s="20" t="s">
        <v>27</v>
      </c>
      <c r="C1457" s="20" t="s">
        <v>5838</v>
      </c>
      <c r="D1457">
        <v>15070.83</v>
      </c>
      <c r="E1457" s="21">
        <v>0.68</v>
      </c>
      <c r="F1457">
        <v>496.36</v>
      </c>
      <c r="G1457" s="22">
        <v>4.8399999999999999E-2</v>
      </c>
      <c r="H1457" s="11">
        <f t="shared" si="440"/>
        <v>496.01115696000005</v>
      </c>
      <c r="I1457" s="23">
        <f t="shared" si="441"/>
        <v>2199.3582729813456</v>
      </c>
      <c r="J1457" s="23">
        <f t="shared" si="442"/>
        <v>4837176.8129314873</v>
      </c>
      <c r="K1457" s="23">
        <f t="shared" si="443"/>
        <v>520.81171480800003</v>
      </c>
      <c r="L1457" s="23">
        <f t="shared" si="444"/>
        <v>4894.7277029226916</v>
      </c>
      <c r="N1457">
        <v>202312</v>
      </c>
      <c r="O1457" s="20" t="s">
        <v>29</v>
      </c>
      <c r="P1457" s="20" t="s">
        <v>5839</v>
      </c>
      <c r="Q1457">
        <v>19664.93</v>
      </c>
      <c r="R1457" s="21">
        <v>0.71</v>
      </c>
      <c r="S1457">
        <v>744.17</v>
      </c>
      <c r="T1457" s="21">
        <v>0.05</v>
      </c>
      <c r="U1457" s="11">
        <f t="shared" si="445"/>
        <v>698.10501500000009</v>
      </c>
      <c r="V1457" s="23">
        <f t="shared" si="446"/>
        <v>3042.9692123639461</v>
      </c>
      <c r="W1457" s="23">
        <f t="shared" si="447"/>
        <v>9259661.627394855</v>
      </c>
      <c r="X1457" s="23">
        <f t="shared" si="448"/>
        <v>733.01026575000014</v>
      </c>
      <c r="Y1457" s="23">
        <f t="shared" si="449"/>
        <v>6784.0434397278923</v>
      </c>
      <c r="AA1457">
        <v>202312</v>
      </c>
      <c r="AB1457" s="20" t="s">
        <v>31</v>
      </c>
      <c r="AC1457" s="20" t="s">
        <v>5840</v>
      </c>
      <c r="AD1457">
        <v>202883.93</v>
      </c>
      <c r="AE1457" s="21">
        <v>0.72</v>
      </c>
      <c r="AF1457">
        <v>537.26909999999998</v>
      </c>
      <c r="AG1457" s="22">
        <v>3.7000000000000002E-3</v>
      </c>
      <c r="AH1457" s="11">
        <f t="shared" si="450"/>
        <v>540.48278951999998</v>
      </c>
      <c r="AI1457" s="23">
        <f t="shared" si="451"/>
        <v>8869.028949527823</v>
      </c>
      <c r="AJ1457" s="23">
        <f t="shared" si="452"/>
        <v>78659674.507562593</v>
      </c>
      <c r="AK1457" s="23">
        <f t="shared" si="453"/>
        <v>567.50692899600006</v>
      </c>
      <c r="AL1457" s="23">
        <f t="shared" si="454"/>
        <v>18278.540688575646</v>
      </c>
      <c r="AN1457">
        <v>202312</v>
      </c>
      <c r="AO1457" s="20" t="s">
        <v>33</v>
      </c>
      <c r="AP1457" s="20" t="s">
        <v>5841</v>
      </c>
      <c r="AQ1457">
        <v>7654.89</v>
      </c>
      <c r="AR1457" s="21">
        <v>0.86</v>
      </c>
      <c r="AS1457">
        <v>23.04</v>
      </c>
      <c r="AT1457">
        <v>3.4999999999999996E-3</v>
      </c>
      <c r="AU1457" s="11">
        <f t="shared" si="455"/>
        <v>23.041218899999997</v>
      </c>
      <c r="AV1457" s="23">
        <f t="shared" si="456"/>
        <v>388.78551788442985</v>
      </c>
      <c r="AW1457" s="23">
        <f t="shared" si="457"/>
        <v>151154.17891666433</v>
      </c>
      <c r="AX1457" s="23">
        <f t="shared" si="458"/>
        <v>24.193279844999999</v>
      </c>
      <c r="AY1457" s="23">
        <f t="shared" si="459"/>
        <v>800.61225466885969</v>
      </c>
      <c r="AZ1457" s="23"/>
      <c r="BA1457" s="23"/>
    </row>
    <row r="1458" spans="1:53">
      <c r="A1458">
        <v>202312</v>
      </c>
      <c r="B1458" s="20" t="s">
        <v>27</v>
      </c>
      <c r="C1458" s="20" t="s">
        <v>5842</v>
      </c>
      <c r="D1458">
        <v>47281.31</v>
      </c>
      <c r="E1458" s="21">
        <v>0.68</v>
      </c>
      <c r="F1458">
        <v>1557.23</v>
      </c>
      <c r="G1458" s="22">
        <v>4.8399999999999999E-2</v>
      </c>
      <c r="H1458" s="11">
        <f t="shared" si="440"/>
        <v>1556.1224747200001</v>
      </c>
      <c r="I1458" s="23">
        <f t="shared" si="441"/>
        <v>6899.9876122214655</v>
      </c>
      <c r="J1458" s="23">
        <f t="shared" si="442"/>
        <v>47609829.048809677</v>
      </c>
      <c r="K1458" s="23">
        <f t="shared" si="443"/>
        <v>1633.9285984560001</v>
      </c>
      <c r="L1458" s="23">
        <f t="shared" si="444"/>
        <v>15356.09769916293</v>
      </c>
      <c r="N1458">
        <v>202312</v>
      </c>
      <c r="O1458" s="20" t="s">
        <v>29</v>
      </c>
      <c r="P1458" s="20" t="s">
        <v>5843</v>
      </c>
      <c r="Q1458">
        <v>95689.46</v>
      </c>
      <c r="R1458" s="21">
        <v>0.71</v>
      </c>
      <c r="S1458">
        <v>3476.32</v>
      </c>
      <c r="T1458" s="21">
        <v>0.05</v>
      </c>
      <c r="U1458" s="11">
        <f t="shared" si="445"/>
        <v>3396.9758300000003</v>
      </c>
      <c r="V1458" s="23">
        <f t="shared" si="446"/>
        <v>14807.074356620202</v>
      </c>
      <c r="W1458" s="23">
        <f t="shared" si="447"/>
        <v>219249451.00247955</v>
      </c>
      <c r="X1458" s="23">
        <f t="shared" si="448"/>
        <v>3566.8246215000004</v>
      </c>
      <c r="Y1458" s="23">
        <f t="shared" si="449"/>
        <v>33011.124543240403</v>
      </c>
      <c r="AA1458">
        <v>202312</v>
      </c>
      <c r="AB1458" s="20" t="s">
        <v>31</v>
      </c>
      <c r="AC1458" s="20" t="s">
        <v>5844</v>
      </c>
      <c r="AD1458">
        <v>212973.52</v>
      </c>
      <c r="AE1458" s="21">
        <v>0.72</v>
      </c>
      <c r="AF1458">
        <v>563.98800000000006</v>
      </c>
      <c r="AG1458" s="22">
        <v>3.7000000000000002E-3</v>
      </c>
      <c r="AH1458" s="11">
        <f t="shared" si="450"/>
        <v>567.36145727999997</v>
      </c>
      <c r="AI1458" s="23">
        <f t="shared" si="451"/>
        <v>9310.0932851746438</v>
      </c>
      <c r="AJ1458" s="23">
        <f t="shared" si="452"/>
        <v>86677836.978653997</v>
      </c>
      <c r="AK1458" s="23">
        <f t="shared" si="453"/>
        <v>595.72953014400002</v>
      </c>
      <c r="AL1458" s="23">
        <f t="shared" si="454"/>
        <v>19187.548027629287</v>
      </c>
      <c r="AN1458">
        <v>202312</v>
      </c>
      <c r="AO1458" s="20" t="s">
        <v>33</v>
      </c>
      <c r="AP1458" s="20" t="s">
        <v>5845</v>
      </c>
      <c r="AQ1458">
        <v>403.77</v>
      </c>
      <c r="AR1458" s="21">
        <v>0.86</v>
      </c>
      <c r="AS1458">
        <v>3.61</v>
      </c>
      <c r="AT1458">
        <v>1.04E-2</v>
      </c>
      <c r="AU1458" s="11">
        <f t="shared" si="455"/>
        <v>3.6113188799999993</v>
      </c>
      <c r="AV1458" s="23">
        <f t="shared" si="456"/>
        <v>35.2272719457481</v>
      </c>
      <c r="AW1458" s="23">
        <f t="shared" si="457"/>
        <v>1240.9606887396912</v>
      </c>
      <c r="AX1458" s="23">
        <f t="shared" si="458"/>
        <v>3.7918848239999994</v>
      </c>
      <c r="AY1458" s="23">
        <f t="shared" si="459"/>
        <v>74.065862771496199</v>
      </c>
      <c r="AZ1458" s="23"/>
      <c r="BA1458" s="23"/>
    </row>
    <row r="1459" spans="1:53">
      <c r="A1459">
        <v>202312</v>
      </c>
      <c r="B1459" s="20" t="s">
        <v>27</v>
      </c>
      <c r="C1459" s="20" t="s">
        <v>5846</v>
      </c>
      <c r="D1459">
        <v>129867.32</v>
      </c>
      <c r="E1459" s="21">
        <v>0.68</v>
      </c>
      <c r="F1459">
        <v>4277.22</v>
      </c>
      <c r="G1459" s="22">
        <v>4.8399999999999999E-2</v>
      </c>
      <c r="H1459" s="11">
        <f t="shared" si="440"/>
        <v>4274.1932358400009</v>
      </c>
      <c r="I1459" s="23">
        <f t="shared" si="441"/>
        <v>18952.158881223913</v>
      </c>
      <c r="J1459" s="23">
        <f t="shared" si="442"/>
        <v>359184326.25915444</v>
      </c>
      <c r="K1459" s="23">
        <f t="shared" si="443"/>
        <v>4487.9028976320014</v>
      </c>
      <c r="L1459" s="23">
        <f t="shared" si="444"/>
        <v>42178.510998287828</v>
      </c>
      <c r="N1459">
        <v>202312</v>
      </c>
      <c r="O1459" s="20" t="s">
        <v>29</v>
      </c>
      <c r="P1459" s="20" t="s">
        <v>5847</v>
      </c>
      <c r="Q1459">
        <v>105597.82</v>
      </c>
      <c r="R1459" s="21">
        <v>0.71</v>
      </c>
      <c r="S1459">
        <v>3996.13</v>
      </c>
      <c r="T1459" s="21">
        <v>0.05</v>
      </c>
      <c r="U1459" s="11">
        <f t="shared" si="445"/>
        <v>3748.7226100000003</v>
      </c>
      <c r="V1459" s="23">
        <f t="shared" si="446"/>
        <v>16340.303024356035</v>
      </c>
      <c r="W1459" s="23">
        <f t="shared" si="447"/>
        <v>267005502.92777899</v>
      </c>
      <c r="X1459" s="23">
        <f t="shared" si="448"/>
        <v>3936.1587405000005</v>
      </c>
      <c r="Y1459" s="23">
        <f t="shared" si="449"/>
        <v>36429.328658712067</v>
      </c>
      <c r="AA1459">
        <v>202312</v>
      </c>
      <c r="AB1459" s="20" t="s">
        <v>31</v>
      </c>
      <c r="AC1459" s="20" t="s">
        <v>5848</v>
      </c>
      <c r="AD1459">
        <v>163674.95000000001</v>
      </c>
      <c r="AE1459" s="21">
        <v>0.72</v>
      </c>
      <c r="AF1459">
        <v>433.4375</v>
      </c>
      <c r="AG1459" s="22">
        <v>3.7000000000000002E-3</v>
      </c>
      <c r="AH1459" s="11">
        <f t="shared" si="450"/>
        <v>436.03006680000004</v>
      </c>
      <c r="AI1459" s="23">
        <f t="shared" si="451"/>
        <v>7155.016515416075</v>
      </c>
      <c r="AJ1459" s="23">
        <f t="shared" si="452"/>
        <v>51194261.335876793</v>
      </c>
      <c r="AK1459" s="23">
        <f t="shared" si="453"/>
        <v>457.83157014000005</v>
      </c>
      <c r="AL1459" s="23">
        <f t="shared" si="454"/>
        <v>14746.06309763215</v>
      </c>
      <c r="AN1459">
        <v>202312</v>
      </c>
      <c r="AO1459" s="20" t="s">
        <v>33</v>
      </c>
      <c r="AP1459" s="20" t="s">
        <v>5849</v>
      </c>
      <c r="AQ1459">
        <v>3344.97</v>
      </c>
      <c r="AR1459" s="21">
        <v>0.86</v>
      </c>
      <c r="AS1459">
        <v>99.53</v>
      </c>
      <c r="AT1459">
        <v>3.4599999999999999E-2</v>
      </c>
      <c r="AU1459" s="11">
        <f t="shared" si="455"/>
        <v>99.532927319999999</v>
      </c>
      <c r="AV1459" s="23">
        <f t="shared" si="456"/>
        <v>525.75374506610103</v>
      </c>
      <c r="AW1459" s="23">
        <f t="shared" si="457"/>
        <v>276417.00045103073</v>
      </c>
      <c r="AX1459" s="23">
        <f t="shared" si="458"/>
        <v>104.50957368600001</v>
      </c>
      <c r="AY1459" s="23">
        <f t="shared" si="459"/>
        <v>1151.0404174522021</v>
      </c>
      <c r="AZ1459" s="23"/>
      <c r="BA1459" s="23"/>
    </row>
    <row r="1460" spans="1:53">
      <c r="A1460">
        <v>202312</v>
      </c>
      <c r="B1460" s="20" t="s">
        <v>27</v>
      </c>
      <c r="C1460" s="20" t="s">
        <v>5850</v>
      </c>
      <c r="D1460">
        <v>8848.89</v>
      </c>
      <c r="E1460" s="21">
        <v>0.68</v>
      </c>
      <c r="F1460">
        <v>291.44</v>
      </c>
      <c r="G1460" s="22">
        <v>4.8399999999999999E-2</v>
      </c>
      <c r="H1460" s="11">
        <f t="shared" si="440"/>
        <v>291.23466768000003</v>
      </c>
      <c r="I1460" s="23">
        <f t="shared" si="441"/>
        <v>1291.3608227418065</v>
      </c>
      <c r="J1460" s="23">
        <f t="shared" si="442"/>
        <v>1667612.7745123953</v>
      </c>
      <c r="K1460" s="23">
        <f t="shared" si="443"/>
        <v>305.79640106400007</v>
      </c>
      <c r="L1460" s="23">
        <f t="shared" si="444"/>
        <v>2873.9563131636132</v>
      </c>
      <c r="N1460">
        <v>202312</v>
      </c>
      <c r="O1460" s="20" t="s">
        <v>29</v>
      </c>
      <c r="P1460" s="20" t="s">
        <v>5851</v>
      </c>
      <c r="Q1460">
        <v>17698.330000000002</v>
      </c>
      <c r="R1460" s="21">
        <v>0.71</v>
      </c>
      <c r="S1460">
        <v>669.75</v>
      </c>
      <c r="T1460" s="21">
        <v>0.05</v>
      </c>
      <c r="U1460" s="11">
        <f t="shared" si="445"/>
        <v>628.29071500000009</v>
      </c>
      <c r="V1460" s="23">
        <f t="shared" si="446"/>
        <v>2738.6557338499142</v>
      </c>
      <c r="W1460" s="23">
        <f t="shared" si="447"/>
        <v>7500235.228549012</v>
      </c>
      <c r="X1460" s="23">
        <f t="shared" si="448"/>
        <v>659.70525075000012</v>
      </c>
      <c r="Y1460" s="23">
        <f t="shared" si="449"/>
        <v>6105.6021826998285</v>
      </c>
      <c r="AA1460">
        <v>202312</v>
      </c>
      <c r="AB1460" s="20" t="s">
        <v>31</v>
      </c>
      <c r="AC1460" s="20" t="s">
        <v>2766</v>
      </c>
      <c r="AD1460">
        <v>179473.49</v>
      </c>
      <c r="AE1460" s="21">
        <v>0.72</v>
      </c>
      <c r="AF1460">
        <v>475.27449999999999</v>
      </c>
      <c r="AG1460" s="22">
        <v>3.7000000000000002E-3</v>
      </c>
      <c r="AH1460" s="11">
        <f t="shared" si="450"/>
        <v>478.11737735999998</v>
      </c>
      <c r="AI1460" s="23">
        <f t="shared" si="451"/>
        <v>7845.6464170562549</v>
      </c>
      <c r="AJ1460" s="23">
        <f t="shared" si="452"/>
        <v>61554167.701467648</v>
      </c>
      <c r="AK1460" s="23">
        <f t="shared" si="453"/>
        <v>502.023246228</v>
      </c>
      <c r="AL1460" s="23">
        <f t="shared" si="454"/>
        <v>16169.41021147251</v>
      </c>
      <c r="AN1460">
        <v>202312</v>
      </c>
      <c r="AO1460" s="20" t="s">
        <v>33</v>
      </c>
      <c r="AP1460" s="20" t="s">
        <v>5852</v>
      </c>
      <c r="AQ1460">
        <v>2331.7399999999998</v>
      </c>
      <c r="AR1460" s="21">
        <v>0.86</v>
      </c>
      <c r="AS1460">
        <v>40.71</v>
      </c>
      <c r="AT1460">
        <v>2.0299999999999999E-2</v>
      </c>
      <c r="AU1460" s="11">
        <f t="shared" si="455"/>
        <v>40.707516919999989</v>
      </c>
      <c r="AV1460" s="23">
        <f t="shared" si="456"/>
        <v>282.79592500392039</v>
      </c>
      <c r="AW1460" s="23">
        <f t="shared" si="457"/>
        <v>79973.535198822967</v>
      </c>
      <c r="AX1460" s="23">
        <f t="shared" si="458"/>
        <v>42.74289276599999</v>
      </c>
      <c r="AY1460" s="23">
        <f t="shared" si="459"/>
        <v>606.29936692784077</v>
      </c>
      <c r="AZ1460" s="23"/>
      <c r="BA1460" s="23"/>
    </row>
    <row r="1461" spans="1:53">
      <c r="A1461">
        <v>202312</v>
      </c>
      <c r="B1461" s="20" t="s">
        <v>27</v>
      </c>
      <c r="C1461" s="20" t="s">
        <v>5853</v>
      </c>
      <c r="D1461">
        <v>202387.64</v>
      </c>
      <c r="E1461" s="21">
        <v>0.68</v>
      </c>
      <c r="F1461">
        <v>6665.71</v>
      </c>
      <c r="G1461" s="22">
        <v>4.8399999999999999E-2</v>
      </c>
      <c r="H1461" s="11">
        <f t="shared" si="440"/>
        <v>6660.9820076800006</v>
      </c>
      <c r="I1461" s="23">
        <f t="shared" si="441"/>
        <v>29535.39588617019</v>
      </c>
      <c r="J1461" s="23">
        <f t="shared" si="442"/>
        <v>872339610.15279901</v>
      </c>
      <c r="K1461" s="23">
        <f t="shared" si="443"/>
        <v>6994.0311080640013</v>
      </c>
      <c r="L1461" s="23">
        <f t="shared" si="444"/>
        <v>65731.773780020376</v>
      </c>
      <c r="N1461">
        <v>202312</v>
      </c>
      <c r="O1461" s="20" t="s">
        <v>29</v>
      </c>
      <c r="P1461" s="20" t="s">
        <v>5854</v>
      </c>
      <c r="Q1461">
        <v>7865.92</v>
      </c>
      <c r="R1461" s="21">
        <v>0.71</v>
      </c>
      <c r="S1461">
        <v>285.76</v>
      </c>
      <c r="T1461" s="21">
        <v>0.05</v>
      </c>
      <c r="U1461" s="11">
        <f t="shared" si="445"/>
        <v>279.24016</v>
      </c>
      <c r="V1461" s="23">
        <f t="shared" si="446"/>
        <v>1217.1796384181284</v>
      </c>
      <c r="W1461" s="23">
        <f t="shared" si="447"/>
        <v>1481526.2721796858</v>
      </c>
      <c r="X1461" s="23">
        <f t="shared" si="448"/>
        <v>293.20216800000003</v>
      </c>
      <c r="Y1461" s="23">
        <f t="shared" si="449"/>
        <v>2713.5994368362567</v>
      </c>
      <c r="AA1461">
        <v>202312</v>
      </c>
      <c r="AB1461" s="20" t="s">
        <v>31</v>
      </c>
      <c r="AC1461" s="20" t="s">
        <v>4222</v>
      </c>
      <c r="AD1461">
        <v>167763.12</v>
      </c>
      <c r="AE1461" s="21">
        <v>0.72</v>
      </c>
      <c r="AF1461">
        <v>444.2636</v>
      </c>
      <c r="AG1461" s="22">
        <v>3.7000000000000002E-3</v>
      </c>
      <c r="AH1461" s="11">
        <f t="shared" si="450"/>
        <v>446.92095167999997</v>
      </c>
      <c r="AI1461" s="23">
        <f t="shared" si="451"/>
        <v>7333.7300196378774</v>
      </c>
      <c r="AJ1461" s="23">
        <f t="shared" si="452"/>
        <v>53783596.000937782</v>
      </c>
      <c r="AK1461" s="23">
        <f t="shared" si="453"/>
        <v>469.26699926399999</v>
      </c>
      <c r="AL1461" s="23">
        <f t="shared" si="454"/>
        <v>15114.380990955755</v>
      </c>
      <c r="AN1461">
        <v>202312</v>
      </c>
      <c r="AO1461" s="20" t="s">
        <v>33</v>
      </c>
      <c r="AP1461" s="20" t="s">
        <v>5855</v>
      </c>
      <c r="AQ1461">
        <v>2830.2</v>
      </c>
      <c r="AR1461" s="21">
        <v>0.86</v>
      </c>
      <c r="AS1461">
        <v>20.93</v>
      </c>
      <c r="AT1461">
        <v>8.6E-3</v>
      </c>
      <c r="AU1461" s="11">
        <f t="shared" si="455"/>
        <v>20.932159199999997</v>
      </c>
      <c r="AV1461" s="23">
        <f t="shared" si="456"/>
        <v>224.7445974958425</v>
      </c>
      <c r="AW1461" s="23">
        <f t="shared" si="457"/>
        <v>50510.134103568256</v>
      </c>
      <c r="AX1461" s="23">
        <f t="shared" si="458"/>
        <v>21.978767159999997</v>
      </c>
      <c r="AY1461" s="23">
        <f t="shared" si="459"/>
        <v>470.421354191685</v>
      </c>
      <c r="AZ1461" s="23"/>
      <c r="BA1461" s="23"/>
    </row>
    <row r="1462" spans="1:53">
      <c r="A1462">
        <v>202312</v>
      </c>
      <c r="B1462" s="20" t="s">
        <v>27</v>
      </c>
      <c r="C1462" s="20" t="s">
        <v>5856</v>
      </c>
      <c r="D1462">
        <v>86989.02</v>
      </c>
      <c r="E1462" s="21">
        <v>0.68</v>
      </c>
      <c r="F1462">
        <v>2865.01</v>
      </c>
      <c r="G1462" s="22">
        <v>4.8399999999999999E-2</v>
      </c>
      <c r="H1462" s="11">
        <f t="shared" si="440"/>
        <v>2862.9826262400002</v>
      </c>
      <c r="I1462" s="23">
        <f t="shared" si="441"/>
        <v>12694.723568346253</v>
      </c>
      <c r="J1462" s="23">
        <f t="shared" si="442"/>
        <v>161156006.47672582</v>
      </c>
      <c r="K1462" s="23">
        <f t="shared" si="443"/>
        <v>3006.1317575520002</v>
      </c>
      <c r="L1462" s="23">
        <f t="shared" si="444"/>
        <v>28252.429762932508</v>
      </c>
      <c r="N1462">
        <v>202312</v>
      </c>
      <c r="O1462" s="20" t="s">
        <v>29</v>
      </c>
      <c r="P1462" s="20" t="s">
        <v>5857</v>
      </c>
      <c r="Q1462">
        <v>22122.97</v>
      </c>
      <c r="R1462" s="21">
        <v>0.71</v>
      </c>
      <c r="S1462">
        <v>803.71</v>
      </c>
      <c r="T1462" s="21">
        <v>0.05</v>
      </c>
      <c r="U1462" s="11">
        <f t="shared" si="445"/>
        <v>785.36543500000005</v>
      </c>
      <c r="V1462" s="23">
        <f t="shared" si="446"/>
        <v>3423.3285649148611</v>
      </c>
      <c r="W1462" s="23">
        <f t="shared" si="447"/>
        <v>11719178.463362042</v>
      </c>
      <c r="X1462" s="23">
        <f t="shared" si="448"/>
        <v>824.6337067500001</v>
      </c>
      <c r="Y1462" s="23">
        <f t="shared" si="449"/>
        <v>7632.0225648297219</v>
      </c>
      <c r="AA1462">
        <v>202312</v>
      </c>
      <c r="AB1462" s="20" t="s">
        <v>31</v>
      </c>
      <c r="AC1462" s="20" t="s">
        <v>4938</v>
      </c>
      <c r="AD1462">
        <v>207437.17</v>
      </c>
      <c r="AE1462" s="21">
        <v>0.72</v>
      </c>
      <c r="AF1462">
        <v>549.32680000000005</v>
      </c>
      <c r="AG1462" s="22">
        <v>3.7000000000000002E-3</v>
      </c>
      <c r="AH1462" s="11">
        <f t="shared" si="450"/>
        <v>552.61262088000001</v>
      </c>
      <c r="AI1462" s="23">
        <f t="shared" si="451"/>
        <v>9068.0728924076157</v>
      </c>
      <c r="AJ1462" s="23">
        <f t="shared" si="452"/>
        <v>82229945.982017815</v>
      </c>
      <c r="AK1462" s="23">
        <f t="shared" si="453"/>
        <v>580.24325192399999</v>
      </c>
      <c r="AL1462" s="23">
        <f t="shared" si="454"/>
        <v>18688.758405695233</v>
      </c>
      <c r="AN1462">
        <v>202312</v>
      </c>
      <c r="AO1462" s="20" t="s">
        <v>33</v>
      </c>
      <c r="AP1462" s="20" t="s">
        <v>5858</v>
      </c>
      <c r="AQ1462">
        <v>15167.65</v>
      </c>
      <c r="AR1462" s="21">
        <v>0.86</v>
      </c>
      <c r="AS1462">
        <v>234.8</v>
      </c>
      <c r="AT1462">
        <v>1.8000000000000002E-2</v>
      </c>
      <c r="AU1462" s="11">
        <f t="shared" si="455"/>
        <v>234.79522200000002</v>
      </c>
      <c r="AV1462" s="23">
        <f t="shared" si="456"/>
        <v>1734.2381923596047</v>
      </c>
      <c r="AW1462" s="23">
        <f t="shared" si="457"/>
        <v>3007582.1078387094</v>
      </c>
      <c r="AX1462" s="23">
        <f t="shared" si="458"/>
        <v>246.53498310000003</v>
      </c>
      <c r="AY1462" s="23">
        <f t="shared" si="459"/>
        <v>3703.2716067192096</v>
      </c>
      <c r="AZ1462" s="23"/>
      <c r="BA1462" s="23"/>
    </row>
    <row r="1463" spans="1:53">
      <c r="A1463">
        <v>202312</v>
      </c>
      <c r="B1463" s="20" t="s">
        <v>27</v>
      </c>
      <c r="C1463" s="20" t="s">
        <v>5859</v>
      </c>
      <c r="D1463">
        <v>36611.769999999997</v>
      </c>
      <c r="E1463" s="21">
        <v>0.68</v>
      </c>
      <c r="F1463">
        <v>1205.82</v>
      </c>
      <c r="G1463" s="22">
        <v>4.8399999999999999E-2</v>
      </c>
      <c r="H1463" s="11">
        <f t="shared" si="440"/>
        <v>1204.96657424</v>
      </c>
      <c r="I1463" s="23">
        <f t="shared" si="441"/>
        <v>5342.9306307608958</v>
      </c>
      <c r="J1463" s="23">
        <f t="shared" si="442"/>
        <v>28546907.725123025</v>
      </c>
      <c r="K1463" s="23">
        <f t="shared" si="443"/>
        <v>1265.2149029520001</v>
      </c>
      <c r="L1463" s="23">
        <f t="shared" si="444"/>
        <v>11890.827835761791</v>
      </c>
      <c r="N1463">
        <v>202312</v>
      </c>
      <c r="O1463" s="20" t="s">
        <v>29</v>
      </c>
      <c r="P1463" s="20" t="s">
        <v>5860</v>
      </c>
      <c r="Q1463">
        <v>35101.83</v>
      </c>
      <c r="R1463" s="21">
        <v>0.71</v>
      </c>
      <c r="S1463">
        <v>1328.35</v>
      </c>
      <c r="T1463" s="21">
        <v>0.05</v>
      </c>
      <c r="U1463" s="11">
        <f t="shared" si="445"/>
        <v>1246.114965</v>
      </c>
      <c r="V1463" s="23">
        <f t="shared" si="446"/>
        <v>5431.6892044687229</v>
      </c>
      <c r="W1463" s="23">
        <f t="shared" si="447"/>
        <v>29503247.613942068</v>
      </c>
      <c r="X1463" s="23">
        <f t="shared" si="448"/>
        <v>1308.4207132500001</v>
      </c>
      <c r="Y1463" s="23">
        <f t="shared" si="449"/>
        <v>12109.493373937446</v>
      </c>
      <c r="AA1463">
        <v>202312</v>
      </c>
      <c r="AB1463" s="20" t="s">
        <v>31</v>
      </c>
      <c r="AC1463" s="20" t="s">
        <v>5861</v>
      </c>
      <c r="AD1463">
        <v>101463.58</v>
      </c>
      <c r="AE1463" s="21">
        <v>0.72</v>
      </c>
      <c r="AF1463">
        <v>268.6918</v>
      </c>
      <c r="AG1463" s="22">
        <v>3.7000000000000002E-3</v>
      </c>
      <c r="AH1463" s="11">
        <f t="shared" si="450"/>
        <v>270.29897712000002</v>
      </c>
      <c r="AI1463" s="23">
        <f t="shared" si="451"/>
        <v>4435.4593700089117</v>
      </c>
      <c r="AJ1463" s="23">
        <f t="shared" si="452"/>
        <v>19673299.822999854</v>
      </c>
      <c r="AK1463" s="23">
        <f t="shared" si="453"/>
        <v>283.81392597600001</v>
      </c>
      <c r="AL1463" s="23">
        <f t="shared" si="454"/>
        <v>9141.2177171378244</v>
      </c>
      <c r="AN1463">
        <v>202312</v>
      </c>
      <c r="AO1463" s="20" t="s">
        <v>33</v>
      </c>
      <c r="AP1463" s="20" t="s">
        <v>5862</v>
      </c>
      <c r="AQ1463">
        <v>1584.27</v>
      </c>
      <c r="AR1463" s="21">
        <v>0.86</v>
      </c>
      <c r="AS1463">
        <v>52.73</v>
      </c>
      <c r="AT1463">
        <v>3.8699999999999998E-2</v>
      </c>
      <c r="AU1463" s="11">
        <f t="shared" si="455"/>
        <v>52.727674139999998</v>
      </c>
      <c r="AV1463" s="23">
        <f t="shared" si="456"/>
        <v>262.79228026369969</v>
      </c>
      <c r="AW1463" s="23">
        <f t="shared" si="457"/>
        <v>69059.782566194888</v>
      </c>
      <c r="AX1463" s="23">
        <f t="shared" si="458"/>
        <v>55.364057846999998</v>
      </c>
      <c r="AY1463" s="23">
        <f t="shared" si="459"/>
        <v>578.31223466739937</v>
      </c>
      <c r="AZ1463" s="23"/>
      <c r="BA1463" s="23"/>
    </row>
    <row r="1464" spans="1:53">
      <c r="A1464">
        <v>202312</v>
      </c>
      <c r="B1464" s="20" t="s">
        <v>27</v>
      </c>
      <c r="C1464" s="20" t="s">
        <v>5863</v>
      </c>
      <c r="D1464">
        <v>117708.99</v>
      </c>
      <c r="E1464" s="21">
        <v>0.68</v>
      </c>
      <c r="F1464">
        <v>3876.79</v>
      </c>
      <c r="G1464" s="22">
        <v>4.8399999999999999E-2</v>
      </c>
      <c r="H1464" s="11">
        <f t="shared" si="440"/>
        <v>3874.0382788800002</v>
      </c>
      <c r="I1464" s="23">
        <f t="shared" si="441"/>
        <v>17177.835657410938</v>
      </c>
      <c r="J1464" s="23">
        <f t="shared" si="442"/>
        <v>295078037.87301868</v>
      </c>
      <c r="K1464" s="23">
        <f t="shared" si="443"/>
        <v>4067.7401928240006</v>
      </c>
      <c r="L1464" s="23">
        <f t="shared" si="444"/>
        <v>38229.709593701875</v>
      </c>
      <c r="N1464">
        <v>202312</v>
      </c>
      <c r="O1464" s="20" t="s">
        <v>29</v>
      </c>
      <c r="P1464" s="20" t="s">
        <v>5864</v>
      </c>
      <c r="Q1464">
        <v>16857.169999999998</v>
      </c>
      <c r="R1464" s="21">
        <v>0.71</v>
      </c>
      <c r="S1464">
        <v>612.4</v>
      </c>
      <c r="T1464" s="21">
        <v>0.05</v>
      </c>
      <c r="U1464" s="11">
        <f t="shared" si="445"/>
        <v>598.42953499999999</v>
      </c>
      <c r="V1464" s="23">
        <f t="shared" si="446"/>
        <v>2608.4938678950361</v>
      </c>
      <c r="W1464" s="23">
        <f t="shared" si="447"/>
        <v>6804240.2588460064</v>
      </c>
      <c r="X1464" s="23">
        <f t="shared" si="448"/>
        <v>628.35101175</v>
      </c>
      <c r="Y1464" s="23">
        <f t="shared" si="449"/>
        <v>5815.4172707900725</v>
      </c>
      <c r="AA1464">
        <v>202312</v>
      </c>
      <c r="AB1464" s="20" t="s">
        <v>31</v>
      </c>
      <c r="AC1464" s="20" t="s">
        <v>5865</v>
      </c>
      <c r="AD1464">
        <v>104189.04</v>
      </c>
      <c r="AE1464" s="21">
        <v>0.72</v>
      </c>
      <c r="AF1464">
        <v>275.9092</v>
      </c>
      <c r="AG1464" s="22">
        <v>3.7000000000000002E-3</v>
      </c>
      <c r="AH1464" s="11">
        <f t="shared" si="450"/>
        <v>277.55960255999997</v>
      </c>
      <c r="AI1464" s="23">
        <f t="shared" si="451"/>
        <v>4554.6022890206832</v>
      </c>
      <c r="AJ1464" s="23">
        <f t="shared" si="452"/>
        <v>20744402.011152446</v>
      </c>
      <c r="AK1464" s="23">
        <f t="shared" si="453"/>
        <v>291.43758268799996</v>
      </c>
      <c r="AL1464" s="23">
        <f t="shared" si="454"/>
        <v>9386.7641806013671</v>
      </c>
      <c r="AN1464">
        <v>202312</v>
      </c>
      <c r="AO1464" s="20" t="s">
        <v>33</v>
      </c>
      <c r="AP1464" s="20" t="s">
        <v>5866</v>
      </c>
      <c r="AQ1464">
        <v>16508.330000000002</v>
      </c>
      <c r="AR1464" s="21">
        <v>0.86</v>
      </c>
      <c r="AS1464">
        <v>62.47</v>
      </c>
      <c r="AT1464">
        <v>4.4000000000000003E-3</v>
      </c>
      <c r="AU1464" s="11">
        <f t="shared" si="455"/>
        <v>62.46752072000001</v>
      </c>
      <c r="AV1464" s="23">
        <f t="shared" si="456"/>
        <v>939.65921093598115</v>
      </c>
      <c r="AW1464" s="23">
        <f t="shared" si="457"/>
        <v>882959.43269683071</v>
      </c>
      <c r="AX1464" s="23">
        <f t="shared" si="458"/>
        <v>65.590896756000006</v>
      </c>
      <c r="AY1464" s="23">
        <f t="shared" si="459"/>
        <v>1941.7859425919623</v>
      </c>
      <c r="AZ1464" s="23"/>
      <c r="BA1464" s="23"/>
    </row>
    <row r="1465" spans="1:53">
      <c r="A1465">
        <v>202312</v>
      </c>
      <c r="B1465" s="20" t="s">
        <v>27</v>
      </c>
      <c r="C1465" s="20" t="s">
        <v>5867</v>
      </c>
      <c r="D1465">
        <v>53382.61</v>
      </c>
      <c r="E1465" s="21">
        <v>0.68</v>
      </c>
      <c r="F1465">
        <v>1758.17</v>
      </c>
      <c r="G1465" s="22">
        <v>4.8399999999999999E-2</v>
      </c>
      <c r="H1465" s="11">
        <f t="shared" si="440"/>
        <v>1756.9284603199999</v>
      </c>
      <c r="I1465" s="23">
        <f t="shared" si="441"/>
        <v>7790.3794905016321</v>
      </c>
      <c r="J1465" s="23">
        <f t="shared" si="442"/>
        <v>60690012.606028467</v>
      </c>
      <c r="K1465" s="23">
        <f t="shared" si="443"/>
        <v>1844.7748833359999</v>
      </c>
      <c r="L1465" s="23">
        <f t="shared" si="444"/>
        <v>17337.687441323265</v>
      </c>
      <c r="N1465">
        <v>202312</v>
      </c>
      <c r="O1465" s="20" t="s">
        <v>29</v>
      </c>
      <c r="P1465" s="20" t="s">
        <v>5868</v>
      </c>
      <c r="Q1465">
        <v>52630.62</v>
      </c>
      <c r="R1465" s="21">
        <v>0.71</v>
      </c>
      <c r="S1465">
        <v>1912.03</v>
      </c>
      <c r="T1465" s="21">
        <v>0.05</v>
      </c>
      <c r="U1465" s="11">
        <f t="shared" si="445"/>
        <v>1868.3870100000001</v>
      </c>
      <c r="V1465" s="23">
        <f t="shared" si="446"/>
        <v>8144.1101640141178</v>
      </c>
      <c r="W1465" s="23">
        <f t="shared" si="447"/>
        <v>66326530.363598064</v>
      </c>
      <c r="X1465" s="23">
        <f t="shared" si="448"/>
        <v>1961.8063605000002</v>
      </c>
      <c r="Y1465" s="23">
        <f t="shared" si="449"/>
        <v>18156.607338028236</v>
      </c>
      <c r="AA1465">
        <v>202312</v>
      </c>
      <c r="AB1465" s="20" t="s">
        <v>31</v>
      </c>
      <c r="AC1465" s="20" t="s">
        <v>5869</v>
      </c>
      <c r="AD1465">
        <v>203818.48</v>
      </c>
      <c r="AE1465" s="21">
        <v>0.72</v>
      </c>
      <c r="AF1465">
        <v>539.74390000000005</v>
      </c>
      <c r="AG1465" s="22">
        <v>3.7000000000000002E-3</v>
      </c>
      <c r="AH1465" s="11">
        <f t="shared" si="450"/>
        <v>542.97243072000003</v>
      </c>
      <c r="AI1465" s="23">
        <f t="shared" si="451"/>
        <v>8909.8826090797702</v>
      </c>
      <c r="AJ1465" s="23">
        <f t="shared" si="452"/>
        <v>79386008.107582137</v>
      </c>
      <c r="AK1465" s="23">
        <f t="shared" si="453"/>
        <v>570.1210522560001</v>
      </c>
      <c r="AL1465" s="23">
        <f t="shared" si="454"/>
        <v>18362.737648879542</v>
      </c>
      <c r="AN1465">
        <v>202312</v>
      </c>
      <c r="AO1465" s="20" t="s">
        <v>33</v>
      </c>
      <c r="AP1465" s="20" t="s">
        <v>5870</v>
      </c>
      <c r="AQ1465">
        <v>1320.14</v>
      </c>
      <c r="AR1465" s="21">
        <v>0.86</v>
      </c>
      <c r="AS1465">
        <v>25.32</v>
      </c>
      <c r="AT1465">
        <v>2.23E-2</v>
      </c>
      <c r="AU1465" s="11">
        <f t="shared" si="455"/>
        <v>25.317644920000003</v>
      </c>
      <c r="AV1465" s="23">
        <f t="shared" si="456"/>
        <v>167.63846698576427</v>
      </c>
      <c r="AW1465" s="23">
        <f t="shared" si="457"/>
        <v>28102.655613337178</v>
      </c>
      <c r="AX1465" s="23">
        <f t="shared" si="458"/>
        <v>26.583527166000003</v>
      </c>
      <c r="AY1465" s="23">
        <f t="shared" si="459"/>
        <v>360.59457889152856</v>
      </c>
      <c r="AZ1465" s="23"/>
      <c r="BA1465" s="23"/>
    </row>
    <row r="1466" spans="1:53">
      <c r="A1466">
        <v>202312</v>
      </c>
      <c r="B1466" s="20" t="s">
        <v>27</v>
      </c>
      <c r="C1466" s="20" t="s">
        <v>5871</v>
      </c>
      <c r="D1466">
        <v>159171.62</v>
      </c>
      <c r="E1466" s="21">
        <v>0.68</v>
      </c>
      <c r="F1466">
        <v>5242.37</v>
      </c>
      <c r="G1466" s="22">
        <v>4.8399999999999999E-2</v>
      </c>
      <c r="H1466" s="11">
        <f t="shared" si="440"/>
        <v>5238.6563574399997</v>
      </c>
      <c r="I1466" s="23">
        <f t="shared" si="441"/>
        <v>23228.675479110505</v>
      </c>
      <c r="J1466" s="23">
        <f t="shared" si="442"/>
        <v>539571364.51382959</v>
      </c>
      <c r="K1466" s="23">
        <f t="shared" si="443"/>
        <v>5500.5891753120004</v>
      </c>
      <c r="L1466" s="23">
        <f t="shared" si="444"/>
        <v>51696.007315661009</v>
      </c>
      <c r="N1466">
        <v>202312</v>
      </c>
      <c r="O1466" s="20" t="s">
        <v>29</v>
      </c>
      <c r="P1466" s="20" t="s">
        <v>5872</v>
      </c>
      <c r="Q1466">
        <v>29497.33</v>
      </c>
      <c r="R1466" s="21">
        <v>0.71</v>
      </c>
      <c r="S1466">
        <v>1116.26</v>
      </c>
      <c r="T1466" s="21">
        <v>0.05</v>
      </c>
      <c r="U1466" s="11">
        <f t="shared" si="445"/>
        <v>1047.155215</v>
      </c>
      <c r="V1466" s="23">
        <f t="shared" si="446"/>
        <v>4564.4437603866063</v>
      </c>
      <c r="W1466" s="23">
        <f t="shared" si="447"/>
        <v>20834146.841732223</v>
      </c>
      <c r="X1466" s="23">
        <f t="shared" si="448"/>
        <v>1099.5129757500001</v>
      </c>
      <c r="Y1466" s="23">
        <f t="shared" si="449"/>
        <v>10176.042735773213</v>
      </c>
      <c r="AA1466">
        <v>202312</v>
      </c>
      <c r="AB1466" s="20" t="s">
        <v>31</v>
      </c>
      <c r="AC1466" s="20" t="s">
        <v>5038</v>
      </c>
      <c r="AD1466">
        <v>184564.97</v>
      </c>
      <c r="AE1466" s="21">
        <v>0.72</v>
      </c>
      <c r="AF1466">
        <v>488.75760000000002</v>
      </c>
      <c r="AG1466" s="22">
        <v>3.7000000000000002E-3</v>
      </c>
      <c r="AH1466" s="11">
        <f t="shared" si="450"/>
        <v>491.68108008000007</v>
      </c>
      <c r="AI1466" s="23">
        <f t="shared" si="451"/>
        <v>8068.2194099785729</v>
      </c>
      <c r="AJ1466" s="23">
        <f t="shared" si="452"/>
        <v>65096164.447554991</v>
      </c>
      <c r="AK1466" s="23">
        <f t="shared" si="453"/>
        <v>516.26513408400012</v>
      </c>
      <c r="AL1466" s="23">
        <f t="shared" si="454"/>
        <v>16628.119900037145</v>
      </c>
      <c r="AN1466">
        <v>202312</v>
      </c>
      <c r="AO1466" s="20" t="s">
        <v>33</v>
      </c>
      <c r="AP1466" s="20" t="s">
        <v>5873</v>
      </c>
      <c r="AQ1466">
        <v>672.28</v>
      </c>
      <c r="AR1466" s="21">
        <v>0.86</v>
      </c>
      <c r="AS1466">
        <v>14.11</v>
      </c>
      <c r="AT1466">
        <v>2.4399999999999998E-2</v>
      </c>
      <c r="AU1466" s="11">
        <f t="shared" si="455"/>
        <v>14.107123519999998</v>
      </c>
      <c r="AV1466" s="23">
        <f t="shared" si="456"/>
        <v>89.202998189598304</v>
      </c>
      <c r="AW1466" s="23">
        <f t="shared" si="457"/>
        <v>7957.1748860134785</v>
      </c>
      <c r="AX1466" s="23">
        <f t="shared" si="458"/>
        <v>14.812479695999999</v>
      </c>
      <c r="AY1466" s="23">
        <f t="shared" si="459"/>
        <v>192.5131198991966</v>
      </c>
      <c r="AZ1466" s="23"/>
      <c r="BA1466" s="23"/>
    </row>
    <row r="1467" spans="1:53">
      <c r="A1467">
        <v>202312</v>
      </c>
      <c r="B1467" s="20" t="s">
        <v>27</v>
      </c>
      <c r="C1467" s="20" t="s">
        <v>5874</v>
      </c>
      <c r="D1467">
        <v>89437.37</v>
      </c>
      <c r="E1467" s="21">
        <v>0.68</v>
      </c>
      <c r="F1467">
        <v>2945.65</v>
      </c>
      <c r="G1467" s="22">
        <v>4.8399999999999999E-2</v>
      </c>
      <c r="H1467" s="11">
        <f t="shared" si="440"/>
        <v>2943.5627214399997</v>
      </c>
      <c r="I1467" s="23">
        <f t="shared" si="441"/>
        <v>13052.022988992219</v>
      </c>
      <c r="J1467" s="23">
        <f t="shared" si="442"/>
        <v>170355304.1051814</v>
      </c>
      <c r="K1467" s="23">
        <f t="shared" si="443"/>
        <v>3090.7408575119998</v>
      </c>
      <c r="L1467" s="23">
        <f t="shared" si="444"/>
        <v>29047.60869942444</v>
      </c>
      <c r="N1467">
        <v>202312</v>
      </c>
      <c r="O1467" s="20" t="s">
        <v>29</v>
      </c>
      <c r="P1467" s="20" t="s">
        <v>5875</v>
      </c>
      <c r="Q1467">
        <v>8357.6</v>
      </c>
      <c r="R1467" s="21">
        <v>0.71</v>
      </c>
      <c r="S1467">
        <v>316.27</v>
      </c>
      <c r="T1467" s="21">
        <v>0.05</v>
      </c>
      <c r="U1467" s="11">
        <f t="shared" si="445"/>
        <v>296.69479999999999</v>
      </c>
      <c r="V1467" s="23">
        <f t="shared" si="446"/>
        <v>1293.2626502740113</v>
      </c>
      <c r="W1467" s="23">
        <f t="shared" si="447"/>
        <v>1672528.2825937597</v>
      </c>
      <c r="X1467" s="23">
        <f t="shared" si="448"/>
        <v>311.52954</v>
      </c>
      <c r="Y1467" s="23">
        <f t="shared" si="449"/>
        <v>2883.2201005480229</v>
      </c>
      <c r="AA1467">
        <v>202312</v>
      </c>
      <c r="AB1467" s="20" t="s">
        <v>31</v>
      </c>
      <c r="AC1467" s="20" t="s">
        <v>5876</v>
      </c>
      <c r="AD1467">
        <v>160656.78</v>
      </c>
      <c r="AE1467" s="21">
        <v>0.72</v>
      </c>
      <c r="AF1467">
        <v>425.44490000000002</v>
      </c>
      <c r="AG1467" s="22">
        <v>3.7000000000000002E-3</v>
      </c>
      <c r="AH1467" s="11">
        <f t="shared" si="450"/>
        <v>427.98966192</v>
      </c>
      <c r="AI1467" s="23">
        <f t="shared" si="451"/>
        <v>7023.0778394223844</v>
      </c>
      <c r="AJ1467" s="23">
        <f t="shared" si="452"/>
        <v>49323622.338585787</v>
      </c>
      <c r="AK1467" s="23">
        <f t="shared" si="453"/>
        <v>449.38914501600004</v>
      </c>
      <c r="AL1467" s="23">
        <f t="shared" si="454"/>
        <v>14474.14534076477</v>
      </c>
      <c r="AN1467">
        <v>202312</v>
      </c>
      <c r="AO1467" s="20" t="s">
        <v>33</v>
      </c>
      <c r="AP1467" s="20" t="s">
        <v>5877</v>
      </c>
      <c r="AQ1467">
        <v>1825.44</v>
      </c>
      <c r="AR1467" s="21">
        <v>0.86</v>
      </c>
      <c r="AS1467">
        <v>90.58</v>
      </c>
      <c r="AT1467">
        <v>5.7699999999999994E-2</v>
      </c>
      <c r="AU1467" s="11">
        <f t="shared" si="455"/>
        <v>90.581983679999993</v>
      </c>
      <c r="AV1467" s="23">
        <f t="shared" si="456"/>
        <v>366.05683143602266</v>
      </c>
      <c r="AW1467" s="23">
        <f t="shared" si="457"/>
        <v>133997.60384098071</v>
      </c>
      <c r="AX1467" s="23">
        <f t="shared" si="458"/>
        <v>95.111082863999997</v>
      </c>
      <c r="AY1467" s="23">
        <f t="shared" si="459"/>
        <v>822.69564655204533</v>
      </c>
      <c r="AZ1467" s="23"/>
      <c r="BA1467" s="23"/>
    </row>
    <row r="1468" spans="1:53">
      <c r="A1468">
        <v>202312</v>
      </c>
      <c r="B1468" s="20" t="s">
        <v>27</v>
      </c>
      <c r="C1468" s="20" t="s">
        <v>5878</v>
      </c>
      <c r="D1468">
        <v>133098.59</v>
      </c>
      <c r="E1468" s="21">
        <v>0.68</v>
      </c>
      <c r="F1468">
        <v>4383.6499999999996</v>
      </c>
      <c r="G1468" s="22">
        <v>4.8399999999999999E-2</v>
      </c>
      <c r="H1468" s="11">
        <f t="shared" si="440"/>
        <v>4380.5407940800005</v>
      </c>
      <c r="I1468" s="23">
        <f t="shared" si="441"/>
        <v>19423.713560477572</v>
      </c>
      <c r="J1468" s="23">
        <f t="shared" si="442"/>
        <v>377280648.47948033</v>
      </c>
      <c r="K1468" s="23">
        <f t="shared" si="443"/>
        <v>4599.5678337840009</v>
      </c>
      <c r="L1468" s="23">
        <f t="shared" si="444"/>
        <v>43227.967915035144</v>
      </c>
      <c r="N1468">
        <v>202312</v>
      </c>
      <c r="O1468" s="20" t="s">
        <v>29</v>
      </c>
      <c r="P1468" s="20" t="s">
        <v>5879</v>
      </c>
      <c r="Q1468">
        <v>56025.43</v>
      </c>
      <c r="R1468" s="21">
        <v>0.71</v>
      </c>
      <c r="S1468">
        <v>2035.36</v>
      </c>
      <c r="T1468" s="21">
        <v>0.05</v>
      </c>
      <c r="U1468" s="11">
        <f t="shared" si="445"/>
        <v>1988.902765</v>
      </c>
      <c r="V1468" s="23">
        <f t="shared" si="446"/>
        <v>8669.4261611636248</v>
      </c>
      <c r="W1468" s="23">
        <f t="shared" si="447"/>
        <v>75158949.96386826</v>
      </c>
      <c r="X1468" s="23">
        <f t="shared" si="448"/>
        <v>2088.3479032499999</v>
      </c>
      <c r="Y1468" s="23">
        <f t="shared" si="449"/>
        <v>19327.755087327248</v>
      </c>
      <c r="AA1468">
        <v>202312</v>
      </c>
      <c r="AB1468" s="20" t="s">
        <v>31</v>
      </c>
      <c r="AC1468" s="20" t="s">
        <v>5880</v>
      </c>
      <c r="AD1468">
        <v>114297.49</v>
      </c>
      <c r="AE1468" s="21">
        <v>0.72</v>
      </c>
      <c r="AF1468">
        <v>302.678</v>
      </c>
      <c r="AG1468" s="22">
        <v>3.7000000000000002E-3</v>
      </c>
      <c r="AH1468" s="11">
        <f t="shared" si="450"/>
        <v>304.48851336000001</v>
      </c>
      <c r="AI1468" s="23">
        <f t="shared" si="451"/>
        <v>4996.4910856585184</v>
      </c>
      <c r="AJ1468" s="23">
        <f t="shared" si="452"/>
        <v>24964923.16906504</v>
      </c>
      <c r="AK1468" s="23">
        <f t="shared" si="453"/>
        <v>319.71293902800005</v>
      </c>
      <c r="AL1468" s="23">
        <f t="shared" si="454"/>
        <v>10297.470684677037</v>
      </c>
      <c r="AN1468">
        <v>202312</v>
      </c>
      <c r="AO1468" s="20" t="s">
        <v>33</v>
      </c>
      <c r="AP1468" s="20" t="s">
        <v>5881</v>
      </c>
      <c r="AQ1468">
        <v>3358.81</v>
      </c>
      <c r="AR1468" s="21">
        <v>0.86</v>
      </c>
      <c r="AS1468">
        <v>19.93</v>
      </c>
      <c r="AT1468">
        <v>6.8999999999999999E-3</v>
      </c>
      <c r="AU1468" s="11">
        <f t="shared" si="455"/>
        <v>19.931178539999998</v>
      </c>
      <c r="AV1468" s="23">
        <f t="shared" si="456"/>
        <v>239.1139562281399</v>
      </c>
      <c r="AW1468" s="23">
        <f t="shared" si="457"/>
        <v>57175.484063072807</v>
      </c>
      <c r="AX1468" s="23">
        <f t="shared" si="458"/>
        <v>20.927737467</v>
      </c>
      <c r="AY1468" s="23">
        <f t="shared" si="459"/>
        <v>498.15909099627982</v>
      </c>
      <c r="AZ1468" s="23"/>
      <c r="BA1468" s="23"/>
    </row>
    <row r="1469" spans="1:53">
      <c r="A1469">
        <v>202312</v>
      </c>
      <c r="B1469" s="20" t="s">
        <v>27</v>
      </c>
      <c r="C1469" s="20" t="s">
        <v>5882</v>
      </c>
      <c r="D1469">
        <v>109237.56</v>
      </c>
      <c r="E1469" s="21">
        <v>0.68</v>
      </c>
      <c r="F1469">
        <v>3597.78</v>
      </c>
      <c r="G1469" s="22">
        <v>4.8399999999999999E-2</v>
      </c>
      <c r="H1469" s="11">
        <f t="shared" ref="H1469:H1532" si="460">D1469*E1469*G1469</f>
        <v>3595.2265747199999</v>
      </c>
      <c r="I1469" s="23">
        <f t="shared" ref="I1469:I1532" si="461">D1469*E1469*SQRT(G1469*(1-G1469))</f>
        <v>15941.559377041352</v>
      </c>
      <c r="J1469" s="23">
        <f t="shared" ref="J1469:J1532" si="462">I1469^2</f>
        <v>254133315.37173507</v>
      </c>
      <c r="K1469" s="23">
        <f t="shared" ref="K1469:K1532" si="463">H1469*(1+$BB$10)</f>
        <v>3774.9879034559999</v>
      </c>
      <c r="L1469" s="23">
        <f t="shared" ref="L1469:L1532" si="464">H1469+$BB$9*I1469</f>
        <v>35478.345328802709</v>
      </c>
      <c r="N1469">
        <v>202312</v>
      </c>
      <c r="O1469" s="20" t="s">
        <v>29</v>
      </c>
      <c r="P1469" s="20" t="s">
        <v>5883</v>
      </c>
      <c r="Q1469">
        <v>22806.84</v>
      </c>
      <c r="R1469" s="21">
        <v>0.71</v>
      </c>
      <c r="S1469">
        <v>863.07</v>
      </c>
      <c r="T1469" s="21">
        <v>0.05</v>
      </c>
      <c r="U1469" s="11">
        <f t="shared" ref="U1469:U1532" si="465">Q1469*R1469*T1469</f>
        <v>809.64282000000003</v>
      </c>
      <c r="V1469" s="23">
        <f t="shared" ref="V1469:V1532" si="466">Q1469*R1469*SQRT(T1469*(1-T1469))</f>
        <v>3529.1512327432911</v>
      </c>
      <c r="W1469" s="23">
        <f t="shared" ref="W1469:W1532" si="467">V1469^2</f>
        <v>12454908.42357349</v>
      </c>
      <c r="X1469" s="23">
        <f t="shared" ref="X1469:X1532" si="468">U1469*(1+$BB$10)</f>
        <v>850.1249610000001</v>
      </c>
      <c r="Y1469" s="23">
        <f t="shared" ref="Y1469:Y1532" si="469">U1469+$BB$9*V1469</f>
        <v>7867.9452854865822</v>
      </c>
      <c r="AA1469">
        <v>202312</v>
      </c>
      <c r="AB1469" s="20" t="s">
        <v>31</v>
      </c>
      <c r="AC1469" s="20" t="s">
        <v>5884</v>
      </c>
      <c r="AD1469">
        <v>120210.66</v>
      </c>
      <c r="AE1469" s="21">
        <v>0.72</v>
      </c>
      <c r="AF1469">
        <v>318.33710000000002</v>
      </c>
      <c r="AG1469" s="22">
        <v>3.7000000000000002E-3</v>
      </c>
      <c r="AH1469" s="11">
        <f t="shared" ref="AH1469:AH1532" si="470">AD1469*AE1469*AG1469</f>
        <v>320.24119824000002</v>
      </c>
      <c r="AI1469" s="23">
        <f t="shared" ref="AI1469:AI1532" si="471">AD1469*AE1469*SQRT(AG1469*(1-AG1469))</f>
        <v>5254.9840866245349</v>
      </c>
      <c r="AJ1469" s="23">
        <f t="shared" ref="AJ1469:AJ1532" si="472">AI1469^2</f>
        <v>27614857.750677098</v>
      </c>
      <c r="AK1469" s="23">
        <f t="shared" ref="AK1469:AK1532" si="473">AH1469*(1+$BB$10)</f>
        <v>336.25325815200006</v>
      </c>
      <c r="AL1469" s="23">
        <f t="shared" ref="AL1469:AL1532" si="474">AH1469+$BB$9*AI1469</f>
        <v>10830.209371489071</v>
      </c>
      <c r="AN1469">
        <v>202312</v>
      </c>
      <c r="AO1469" s="20" t="s">
        <v>33</v>
      </c>
      <c r="AP1469" s="20" t="s">
        <v>5885</v>
      </c>
      <c r="AQ1469">
        <v>5972.19</v>
      </c>
      <c r="AR1469" s="21">
        <v>0.86</v>
      </c>
      <c r="AS1469">
        <v>33.380000000000003</v>
      </c>
      <c r="AT1469">
        <v>6.5000000000000006E-3</v>
      </c>
      <c r="AU1469" s="11">
        <f t="shared" ref="AU1469:AU1532" si="475">AQ1469*AR1469*AT1469</f>
        <v>33.384542099999997</v>
      </c>
      <c r="AV1469" s="23">
        <f t="shared" ref="AV1469:AV1532" si="476">AQ1469*AR1469*SQRT(AT1469*(1-AT1469))</f>
        <v>412.73631394049215</v>
      </c>
      <c r="AW1469" s="23">
        <f t="shared" ref="AW1469:AW1532" si="477">AV1469^2</f>
        <v>170351.26484518449</v>
      </c>
      <c r="AX1469" s="23">
        <f t="shared" ref="AX1469:AX1532" si="478">AU1469*(1+$BB$10)</f>
        <v>35.053769205000002</v>
      </c>
      <c r="AY1469" s="23">
        <f t="shared" ref="AY1469:AY1532" si="479">AU1469+$BB$9*AV1469</f>
        <v>858.85716998098428</v>
      </c>
      <c r="AZ1469" s="23"/>
      <c r="BA1469" s="23"/>
    </row>
    <row r="1470" spans="1:53">
      <c r="A1470">
        <v>202312</v>
      </c>
      <c r="B1470" s="20" t="s">
        <v>27</v>
      </c>
      <c r="C1470" s="20" t="s">
        <v>5886</v>
      </c>
      <c r="D1470">
        <v>72233.399999999994</v>
      </c>
      <c r="E1470" s="21">
        <v>0.68</v>
      </c>
      <c r="F1470">
        <v>2379.0300000000002</v>
      </c>
      <c r="G1470" s="22">
        <v>4.8399999999999999E-2</v>
      </c>
      <c r="H1470" s="11">
        <f t="shared" si="460"/>
        <v>2377.3456608000001</v>
      </c>
      <c r="I1470" s="23">
        <f t="shared" si="461"/>
        <v>10541.365397630438</v>
      </c>
      <c r="J1470" s="23">
        <f t="shared" si="462"/>
        <v>111120384.44636032</v>
      </c>
      <c r="K1470" s="23">
        <f t="shared" si="463"/>
        <v>2496.2129438400002</v>
      </c>
      <c r="L1470" s="23">
        <f t="shared" si="464"/>
        <v>23460.076456060877</v>
      </c>
      <c r="N1470">
        <v>202312</v>
      </c>
      <c r="O1470" s="20" t="s">
        <v>29</v>
      </c>
      <c r="P1470" s="20" t="s">
        <v>5887</v>
      </c>
      <c r="Q1470">
        <v>79328.05</v>
      </c>
      <c r="R1470" s="21">
        <v>0.71</v>
      </c>
      <c r="S1470">
        <v>3002.01</v>
      </c>
      <c r="T1470" s="21">
        <v>0.05</v>
      </c>
      <c r="U1470" s="11">
        <f t="shared" si="465"/>
        <v>2816.1457750000004</v>
      </c>
      <c r="V1470" s="23">
        <f t="shared" si="466"/>
        <v>12275.294843504031</v>
      </c>
      <c r="W1470" s="23">
        <f t="shared" si="467"/>
        <v>150682863.49495664</v>
      </c>
      <c r="X1470" s="23">
        <f t="shared" si="468"/>
        <v>2956.9530637500006</v>
      </c>
      <c r="Y1470" s="23">
        <f t="shared" si="469"/>
        <v>27366.735462008062</v>
      </c>
      <c r="AA1470">
        <v>202312</v>
      </c>
      <c r="AB1470" s="20" t="s">
        <v>31</v>
      </c>
      <c r="AC1470" s="20" t="s">
        <v>5888</v>
      </c>
      <c r="AD1470">
        <v>156316.59</v>
      </c>
      <c r="AE1470" s="21">
        <v>0.72</v>
      </c>
      <c r="AF1470">
        <v>413.9513</v>
      </c>
      <c r="AG1470" s="22">
        <v>3.7000000000000002E-3</v>
      </c>
      <c r="AH1470" s="11">
        <f t="shared" si="470"/>
        <v>416.42739576000002</v>
      </c>
      <c r="AI1470" s="23">
        <f t="shared" si="471"/>
        <v>6833.3473331351142</v>
      </c>
      <c r="AJ1470" s="23">
        <f t="shared" si="472"/>
        <v>46694635.775264777</v>
      </c>
      <c r="AK1470" s="23">
        <f t="shared" si="473"/>
        <v>437.24876554800005</v>
      </c>
      <c r="AL1470" s="23">
        <f t="shared" si="474"/>
        <v>14083.122062030228</v>
      </c>
      <c r="AN1470">
        <v>202312</v>
      </c>
      <c r="AO1470" s="20" t="s">
        <v>33</v>
      </c>
      <c r="AP1470" s="20" t="s">
        <v>5889</v>
      </c>
      <c r="AQ1470">
        <v>2524.39</v>
      </c>
      <c r="AR1470" s="21">
        <v>0.86</v>
      </c>
      <c r="AS1470">
        <v>7.38</v>
      </c>
      <c r="AT1470">
        <v>3.4000000000000002E-3</v>
      </c>
      <c r="AU1470" s="11">
        <f t="shared" si="475"/>
        <v>7.3813163599999996</v>
      </c>
      <c r="AV1470" s="23">
        <f t="shared" si="476"/>
        <v>126.37314748779164</v>
      </c>
      <c r="AW1470" s="23">
        <f t="shared" si="477"/>
        <v>15970.17240597114</v>
      </c>
      <c r="AX1470" s="23">
        <f t="shared" si="478"/>
        <v>7.7503821779999997</v>
      </c>
      <c r="AY1470" s="23">
        <f t="shared" si="479"/>
        <v>260.12761133558331</v>
      </c>
      <c r="AZ1470" s="23"/>
      <c r="BA1470" s="23"/>
    </row>
    <row r="1471" spans="1:53">
      <c r="A1471">
        <v>202312</v>
      </c>
      <c r="B1471" s="20" t="s">
        <v>27</v>
      </c>
      <c r="C1471" s="20" t="s">
        <v>5890</v>
      </c>
      <c r="D1471">
        <v>191799.09</v>
      </c>
      <c r="E1471" s="21">
        <v>0.68</v>
      </c>
      <c r="F1471">
        <v>6316.97</v>
      </c>
      <c r="G1471" s="22">
        <v>4.8399999999999999E-2</v>
      </c>
      <c r="H1471" s="11">
        <f t="shared" si="460"/>
        <v>6312.49165008</v>
      </c>
      <c r="I1471" s="23">
        <f t="shared" si="461"/>
        <v>27990.15816260907</v>
      </c>
      <c r="J1471" s="23">
        <f t="shared" si="462"/>
        <v>783448953.96787119</v>
      </c>
      <c r="K1471" s="23">
        <f t="shared" si="463"/>
        <v>6628.1162325840005</v>
      </c>
      <c r="L1471" s="23">
        <f t="shared" si="464"/>
        <v>62292.807975298143</v>
      </c>
      <c r="N1471">
        <v>202312</v>
      </c>
      <c r="O1471" s="20" t="s">
        <v>29</v>
      </c>
      <c r="P1471" s="20" t="s">
        <v>5891</v>
      </c>
      <c r="Q1471">
        <v>14969.71</v>
      </c>
      <c r="R1471" s="21">
        <v>0.71</v>
      </c>
      <c r="S1471">
        <v>566.49</v>
      </c>
      <c r="T1471" s="21">
        <v>0.05</v>
      </c>
      <c r="U1471" s="11">
        <f t="shared" si="465"/>
        <v>531.4247049999999</v>
      </c>
      <c r="V1471" s="23">
        <f t="shared" si="466"/>
        <v>2316.4265851959135</v>
      </c>
      <c r="W1471" s="23">
        <f t="shared" si="467"/>
        <v>5365832.1246024007</v>
      </c>
      <c r="X1471" s="23">
        <f t="shared" si="468"/>
        <v>557.99594024999988</v>
      </c>
      <c r="Y1471" s="23">
        <f t="shared" si="469"/>
        <v>5164.2778753918265</v>
      </c>
      <c r="AA1471">
        <v>202312</v>
      </c>
      <c r="AB1471" s="20" t="s">
        <v>31</v>
      </c>
      <c r="AC1471" s="20" t="s">
        <v>5892</v>
      </c>
      <c r="AD1471">
        <v>106085.88</v>
      </c>
      <c r="AE1471" s="21">
        <v>0.72</v>
      </c>
      <c r="AF1471">
        <v>280.93239999999997</v>
      </c>
      <c r="AG1471" s="22">
        <v>3.7000000000000002E-3</v>
      </c>
      <c r="AH1471" s="11">
        <f t="shared" si="470"/>
        <v>282.61278432</v>
      </c>
      <c r="AI1471" s="23">
        <f t="shared" si="471"/>
        <v>4637.522256475092</v>
      </c>
      <c r="AJ1471" s="23">
        <f t="shared" si="472"/>
        <v>21506612.679301828</v>
      </c>
      <c r="AK1471" s="23">
        <f t="shared" si="473"/>
        <v>296.74342353600002</v>
      </c>
      <c r="AL1471" s="23">
        <f t="shared" si="474"/>
        <v>9557.6572972701833</v>
      </c>
      <c r="AN1471">
        <v>202312</v>
      </c>
      <c r="AO1471" s="20" t="s">
        <v>33</v>
      </c>
      <c r="AP1471" s="20" t="s">
        <v>5893</v>
      </c>
      <c r="AQ1471">
        <v>18426.689999999999</v>
      </c>
      <c r="AR1471" s="21">
        <v>0.86</v>
      </c>
      <c r="AS1471">
        <v>190.16</v>
      </c>
      <c r="AT1471">
        <v>1.2E-2</v>
      </c>
      <c r="AU1471" s="11">
        <f t="shared" si="475"/>
        <v>190.16344079999999</v>
      </c>
      <c r="AV1471" s="23">
        <f t="shared" si="476"/>
        <v>1725.4996524266132</v>
      </c>
      <c r="AW1471" s="23">
        <f t="shared" si="477"/>
        <v>2977349.0505243633</v>
      </c>
      <c r="AX1471" s="23">
        <f t="shared" si="478"/>
        <v>199.67161283999999</v>
      </c>
      <c r="AY1471" s="23">
        <f t="shared" si="479"/>
        <v>3641.1627456532265</v>
      </c>
      <c r="AZ1471" s="23"/>
      <c r="BA1471" s="23"/>
    </row>
    <row r="1472" spans="1:53">
      <c r="A1472">
        <v>202312</v>
      </c>
      <c r="B1472" s="20" t="s">
        <v>27</v>
      </c>
      <c r="C1472" s="20" t="s">
        <v>5894</v>
      </c>
      <c r="D1472">
        <v>57102.3</v>
      </c>
      <c r="E1472" s="21">
        <v>0.68</v>
      </c>
      <c r="F1472">
        <v>1880.68</v>
      </c>
      <c r="G1472" s="22">
        <v>4.8399999999999999E-2</v>
      </c>
      <c r="H1472" s="11">
        <f t="shared" si="460"/>
        <v>1879.3508976000003</v>
      </c>
      <c r="I1472" s="23">
        <f t="shared" si="461"/>
        <v>8333.2116354084483</v>
      </c>
      <c r="J1472" s="23">
        <f t="shared" si="462"/>
        <v>69442416.16050674</v>
      </c>
      <c r="K1472" s="23">
        <f t="shared" si="463"/>
        <v>1973.3184424800004</v>
      </c>
      <c r="L1472" s="23">
        <f t="shared" si="464"/>
        <v>18545.774168416898</v>
      </c>
      <c r="N1472">
        <v>202312</v>
      </c>
      <c r="O1472" s="20" t="s">
        <v>29</v>
      </c>
      <c r="P1472" s="20" t="s">
        <v>5895</v>
      </c>
      <c r="Q1472">
        <v>27530.85</v>
      </c>
      <c r="R1472" s="21">
        <v>0.71</v>
      </c>
      <c r="S1472">
        <v>1041.8399999999999</v>
      </c>
      <c r="T1472" s="21">
        <v>0.05</v>
      </c>
      <c r="U1472" s="11">
        <f t="shared" si="465"/>
        <v>977.34517499999993</v>
      </c>
      <c r="V1472" s="23">
        <f t="shared" si="466"/>
        <v>4260.1488507820741</v>
      </c>
      <c r="W1472" s="23">
        <f t="shared" si="467"/>
        <v>18148868.230819825</v>
      </c>
      <c r="X1472" s="23">
        <f t="shared" si="468"/>
        <v>1026.2124337499999</v>
      </c>
      <c r="Y1472" s="23">
        <f t="shared" si="469"/>
        <v>9497.6428765641485</v>
      </c>
      <c r="AA1472">
        <v>202312</v>
      </c>
      <c r="AB1472" s="20" t="s">
        <v>31</v>
      </c>
      <c r="AC1472" s="20" t="s">
        <v>5896</v>
      </c>
      <c r="AD1472">
        <v>190620.43</v>
      </c>
      <c r="AE1472" s="21">
        <v>0.72</v>
      </c>
      <c r="AF1472">
        <v>504.79340000000002</v>
      </c>
      <c r="AG1472" s="22">
        <v>3.7000000000000002E-3</v>
      </c>
      <c r="AH1472" s="11">
        <f t="shared" si="470"/>
        <v>507.81282552000005</v>
      </c>
      <c r="AI1472" s="23">
        <f t="shared" si="471"/>
        <v>8332.9325888030744</v>
      </c>
      <c r="AJ1472" s="23">
        <f t="shared" si="472"/>
        <v>69437765.529536307</v>
      </c>
      <c r="AK1472" s="23">
        <f t="shared" si="473"/>
        <v>533.20346679600004</v>
      </c>
      <c r="AL1472" s="23">
        <f t="shared" si="474"/>
        <v>17173.678003126148</v>
      </c>
      <c r="AN1472">
        <v>202312</v>
      </c>
      <c r="AO1472" s="20" t="s">
        <v>33</v>
      </c>
      <c r="AP1472" s="20" t="s">
        <v>5897</v>
      </c>
      <c r="AQ1472">
        <v>3035.23</v>
      </c>
      <c r="AR1472" s="21">
        <v>0.86</v>
      </c>
      <c r="AS1472">
        <v>108.59</v>
      </c>
      <c r="AT1472">
        <v>4.1599999999999998E-2</v>
      </c>
      <c r="AU1472" s="11">
        <f t="shared" si="475"/>
        <v>108.58838847999999</v>
      </c>
      <c r="AV1472" s="23">
        <f t="shared" si="476"/>
        <v>521.20686242815907</v>
      </c>
      <c r="AW1472" s="23">
        <f t="shared" si="477"/>
        <v>271656.59344220592</v>
      </c>
      <c r="AX1472" s="23">
        <f t="shared" si="478"/>
        <v>114.01780790399999</v>
      </c>
      <c r="AY1472" s="23">
        <f t="shared" si="479"/>
        <v>1151.0021133363182</v>
      </c>
      <c r="AZ1472" s="23"/>
      <c r="BA1472" s="23"/>
    </row>
    <row r="1473" spans="1:53">
      <c r="A1473">
        <v>202312</v>
      </c>
      <c r="B1473" s="20" t="s">
        <v>27</v>
      </c>
      <c r="C1473" s="20" t="s">
        <v>5898</v>
      </c>
      <c r="D1473">
        <v>204589.72</v>
      </c>
      <c r="E1473" s="21">
        <v>0.68</v>
      </c>
      <c r="F1473">
        <v>6738.23</v>
      </c>
      <c r="G1473" s="22">
        <v>4.8399999999999999E-2</v>
      </c>
      <c r="H1473" s="11">
        <f t="shared" si="460"/>
        <v>6733.4568646400012</v>
      </c>
      <c r="I1473" s="23">
        <f t="shared" si="461"/>
        <v>29856.755948341073</v>
      </c>
      <c r="J1473" s="23">
        <f t="shared" si="462"/>
        <v>891425875.75880003</v>
      </c>
      <c r="K1473" s="23">
        <f t="shared" si="463"/>
        <v>7070.1297078720017</v>
      </c>
      <c r="L1473" s="23">
        <f t="shared" si="464"/>
        <v>66446.968761322147</v>
      </c>
      <c r="N1473">
        <v>202312</v>
      </c>
      <c r="O1473" s="20" t="s">
        <v>29</v>
      </c>
      <c r="P1473" s="20" t="s">
        <v>5899</v>
      </c>
      <c r="Q1473">
        <v>24581.14</v>
      </c>
      <c r="R1473" s="21">
        <v>0.71</v>
      </c>
      <c r="S1473">
        <v>930.22</v>
      </c>
      <c r="T1473" s="21">
        <v>0.05</v>
      </c>
      <c r="U1473" s="11">
        <f t="shared" si="465"/>
        <v>872.63046999999995</v>
      </c>
      <c r="V1473" s="23">
        <f t="shared" si="466"/>
        <v>3803.7080337844009</v>
      </c>
      <c r="W1473" s="23">
        <f t="shared" si="467"/>
        <v>14468194.806275994</v>
      </c>
      <c r="X1473" s="23">
        <f t="shared" si="468"/>
        <v>916.26199350000002</v>
      </c>
      <c r="Y1473" s="23">
        <f t="shared" si="469"/>
        <v>8480.0465375688018</v>
      </c>
      <c r="AA1473">
        <v>202312</v>
      </c>
      <c r="AB1473" s="20" t="s">
        <v>31</v>
      </c>
      <c r="AC1473" s="20" t="s">
        <v>2658</v>
      </c>
      <c r="AD1473">
        <v>139608.09</v>
      </c>
      <c r="AE1473" s="21">
        <v>0.72</v>
      </c>
      <c r="AF1473">
        <v>369.70460000000003</v>
      </c>
      <c r="AG1473" s="22">
        <v>3.7000000000000002E-3</v>
      </c>
      <c r="AH1473" s="11">
        <f t="shared" si="470"/>
        <v>371.91595175999998</v>
      </c>
      <c r="AI1473" s="23">
        <f t="shared" si="471"/>
        <v>6102.9387186963768</v>
      </c>
      <c r="AJ1473" s="23">
        <f t="shared" si="472"/>
        <v>37245861.00416337</v>
      </c>
      <c r="AK1473" s="23">
        <f t="shared" si="473"/>
        <v>390.51174934800002</v>
      </c>
      <c r="AL1473" s="23">
        <f t="shared" si="474"/>
        <v>12577.793389152754</v>
      </c>
      <c r="AN1473">
        <v>202312</v>
      </c>
      <c r="AO1473" s="20" t="s">
        <v>33</v>
      </c>
      <c r="AP1473" s="20" t="s">
        <v>5900</v>
      </c>
      <c r="AQ1473">
        <v>7955.69</v>
      </c>
      <c r="AR1473" s="21">
        <v>0.86</v>
      </c>
      <c r="AS1473">
        <v>67.05</v>
      </c>
      <c r="AT1473">
        <v>9.7999999999999997E-3</v>
      </c>
      <c r="AU1473" s="11">
        <f t="shared" si="475"/>
        <v>67.050555320000001</v>
      </c>
      <c r="AV1473" s="23">
        <f t="shared" si="476"/>
        <v>673.98588630736367</v>
      </c>
      <c r="AW1473" s="23">
        <f t="shared" si="477"/>
        <v>454256.97494152252</v>
      </c>
      <c r="AX1473" s="23">
        <f t="shared" si="478"/>
        <v>70.403083086000009</v>
      </c>
      <c r="AY1473" s="23">
        <f t="shared" si="479"/>
        <v>1415.0223279347274</v>
      </c>
      <c r="AZ1473" s="23"/>
      <c r="BA1473" s="23"/>
    </row>
    <row r="1474" spans="1:53">
      <c r="A1474">
        <v>202312</v>
      </c>
      <c r="B1474" s="20" t="s">
        <v>27</v>
      </c>
      <c r="C1474" s="20" t="s">
        <v>5901</v>
      </c>
      <c r="D1474">
        <v>118215.12</v>
      </c>
      <c r="E1474" s="21">
        <v>0.68</v>
      </c>
      <c r="F1474">
        <v>3893.46</v>
      </c>
      <c r="G1474" s="22">
        <v>4.8399999999999999E-2</v>
      </c>
      <c r="H1474" s="11">
        <f t="shared" si="460"/>
        <v>3890.6960294400001</v>
      </c>
      <c r="I1474" s="23">
        <f t="shared" si="461"/>
        <v>17251.697628032598</v>
      </c>
      <c r="J1474" s="23">
        <f t="shared" si="462"/>
        <v>297621071.04906559</v>
      </c>
      <c r="K1474" s="23">
        <f t="shared" si="463"/>
        <v>4085.2308309120003</v>
      </c>
      <c r="L1474" s="23">
        <f t="shared" si="464"/>
        <v>38394.091285505194</v>
      </c>
      <c r="N1474">
        <v>202312</v>
      </c>
      <c r="O1474" s="20" t="s">
        <v>29</v>
      </c>
      <c r="P1474" s="20" t="s">
        <v>5902</v>
      </c>
      <c r="Q1474">
        <v>7635.31</v>
      </c>
      <c r="R1474" s="21">
        <v>0.71</v>
      </c>
      <c r="S1474">
        <v>277.38</v>
      </c>
      <c r="T1474" s="21">
        <v>0.05</v>
      </c>
      <c r="U1474" s="11">
        <f t="shared" si="465"/>
        <v>271.05350500000003</v>
      </c>
      <c r="V1474" s="23">
        <f t="shared" si="466"/>
        <v>1181.4948365874966</v>
      </c>
      <c r="W1474" s="23">
        <f t="shared" si="467"/>
        <v>1395930.0488829152</v>
      </c>
      <c r="X1474" s="23">
        <f t="shared" si="468"/>
        <v>284.60618025000002</v>
      </c>
      <c r="Y1474" s="23">
        <f t="shared" si="469"/>
        <v>2634.043178174993</v>
      </c>
      <c r="AA1474">
        <v>202312</v>
      </c>
      <c r="AB1474" s="20" t="s">
        <v>31</v>
      </c>
      <c r="AC1474" s="20" t="s">
        <v>5903</v>
      </c>
      <c r="AD1474">
        <v>218272</v>
      </c>
      <c r="AE1474" s="21">
        <v>0.72</v>
      </c>
      <c r="AF1474">
        <v>578.01919999999996</v>
      </c>
      <c r="AG1474" s="22">
        <v>3.7000000000000002E-3</v>
      </c>
      <c r="AH1474" s="11">
        <f t="shared" si="470"/>
        <v>581.47660800000006</v>
      </c>
      <c r="AI1474" s="23">
        <f t="shared" si="471"/>
        <v>9541.7152401934291</v>
      </c>
      <c r="AJ1474" s="23">
        <f t="shared" si="472"/>
        <v>91044329.724939555</v>
      </c>
      <c r="AK1474" s="23">
        <f t="shared" si="473"/>
        <v>610.55043840000008</v>
      </c>
      <c r="AL1474" s="23">
        <f t="shared" si="474"/>
        <v>19664.907088386859</v>
      </c>
      <c r="AN1474">
        <v>202312</v>
      </c>
      <c r="AO1474" s="20" t="s">
        <v>33</v>
      </c>
      <c r="AP1474" s="20" t="s">
        <v>5904</v>
      </c>
      <c r="AQ1474">
        <v>46.96</v>
      </c>
      <c r="AR1474" s="21">
        <v>0.86</v>
      </c>
      <c r="AS1474">
        <v>0.7</v>
      </c>
      <c r="AT1474">
        <v>1.7399999999999999E-2</v>
      </c>
      <c r="AU1474" s="11">
        <f t="shared" si="475"/>
        <v>0.70270943999999991</v>
      </c>
      <c r="AV1474" s="23">
        <f t="shared" si="476"/>
        <v>5.2806762637941445</v>
      </c>
      <c r="AW1474" s="23">
        <f t="shared" si="477"/>
        <v>27.885541802998883</v>
      </c>
      <c r="AX1474" s="23">
        <f t="shared" si="478"/>
        <v>0.73784491199999991</v>
      </c>
      <c r="AY1474" s="23">
        <f t="shared" si="479"/>
        <v>11.264061967588288</v>
      </c>
      <c r="AZ1474" s="23"/>
      <c r="BA1474" s="23"/>
    </row>
    <row r="1475" spans="1:53">
      <c r="A1475">
        <v>202312</v>
      </c>
      <c r="B1475" s="20" t="s">
        <v>27</v>
      </c>
      <c r="C1475" s="20" t="s">
        <v>5905</v>
      </c>
      <c r="D1475">
        <v>121460</v>
      </c>
      <c r="E1475" s="21">
        <v>0.68</v>
      </c>
      <c r="F1475">
        <v>4000.33</v>
      </c>
      <c r="G1475" s="22">
        <v>4.8399999999999999E-2</v>
      </c>
      <c r="H1475" s="11">
        <f t="shared" si="460"/>
        <v>3997.49152</v>
      </c>
      <c r="I1475" s="23">
        <f t="shared" si="461"/>
        <v>17725.238479653359</v>
      </c>
      <c r="J1475" s="23">
        <f t="shared" si="462"/>
        <v>314184079.16058409</v>
      </c>
      <c r="K1475" s="23">
        <f t="shared" si="463"/>
        <v>4197.3660960000007</v>
      </c>
      <c r="L1475" s="23">
        <f t="shared" si="464"/>
        <v>39447.968479306721</v>
      </c>
      <c r="N1475">
        <v>202312</v>
      </c>
      <c r="O1475" s="20" t="s">
        <v>29</v>
      </c>
      <c r="P1475" s="20" t="s">
        <v>5906</v>
      </c>
      <c r="Q1475">
        <v>15633.6</v>
      </c>
      <c r="R1475" s="21">
        <v>0.71</v>
      </c>
      <c r="S1475">
        <v>591.62</v>
      </c>
      <c r="T1475" s="21">
        <v>0.05</v>
      </c>
      <c r="U1475" s="11">
        <f t="shared" si="465"/>
        <v>554.99279999999999</v>
      </c>
      <c r="V1475" s="23">
        <f t="shared" si="466"/>
        <v>2419.15752959268</v>
      </c>
      <c r="W1475" s="23">
        <f t="shared" si="467"/>
        <v>5852323.1529849581</v>
      </c>
      <c r="X1475" s="23">
        <f t="shared" si="468"/>
        <v>582.74243999999999</v>
      </c>
      <c r="Y1475" s="23">
        <f t="shared" si="469"/>
        <v>5393.30785918536</v>
      </c>
      <c r="AA1475">
        <v>202312</v>
      </c>
      <c r="AB1475" s="20" t="s">
        <v>31</v>
      </c>
      <c r="AC1475" s="20" t="s">
        <v>5907</v>
      </c>
      <c r="AD1475">
        <v>113979.18</v>
      </c>
      <c r="AE1475" s="21">
        <v>0.72</v>
      </c>
      <c r="AF1475">
        <v>301.83510000000001</v>
      </c>
      <c r="AG1475" s="22">
        <v>3.7000000000000002E-3</v>
      </c>
      <c r="AH1475" s="11">
        <f t="shared" si="470"/>
        <v>303.64053551999996</v>
      </c>
      <c r="AI1475" s="23">
        <f t="shared" si="471"/>
        <v>4982.5762299825446</v>
      </c>
      <c r="AJ1475" s="23">
        <f t="shared" si="472"/>
        <v>24826065.887587067</v>
      </c>
      <c r="AK1475" s="23">
        <f t="shared" si="473"/>
        <v>318.82256229599994</v>
      </c>
      <c r="AL1475" s="23">
        <f t="shared" si="474"/>
        <v>10268.79299548509</v>
      </c>
      <c r="AN1475">
        <v>202312</v>
      </c>
      <c r="AO1475" s="20" t="s">
        <v>33</v>
      </c>
      <c r="AP1475" s="20" t="s">
        <v>5908</v>
      </c>
      <c r="AQ1475">
        <v>4347.8</v>
      </c>
      <c r="AR1475" s="21">
        <v>0.86</v>
      </c>
      <c r="AS1475">
        <v>74.41</v>
      </c>
      <c r="AT1475">
        <v>1.9900000000000001E-2</v>
      </c>
      <c r="AU1475" s="11">
        <f t="shared" si="475"/>
        <v>74.4082492</v>
      </c>
      <c r="AV1475" s="23">
        <f t="shared" si="476"/>
        <v>522.19143261901979</v>
      </c>
      <c r="AW1475" s="23">
        <f t="shared" si="477"/>
        <v>272683.89230070426</v>
      </c>
      <c r="AX1475" s="23">
        <f t="shared" si="478"/>
        <v>78.128661660000006</v>
      </c>
      <c r="AY1475" s="23">
        <f t="shared" si="479"/>
        <v>1118.7911144380396</v>
      </c>
      <c r="AZ1475" s="23"/>
      <c r="BA1475" s="23"/>
    </row>
    <row r="1476" spans="1:53">
      <c r="A1476">
        <v>202312</v>
      </c>
      <c r="B1476" s="20" t="s">
        <v>27</v>
      </c>
      <c r="C1476" s="20" t="s">
        <v>5909</v>
      </c>
      <c r="D1476">
        <v>30135</v>
      </c>
      <c r="E1476" s="21">
        <v>0.68</v>
      </c>
      <c r="F1476">
        <v>992.51</v>
      </c>
      <c r="G1476" s="22">
        <v>4.8399999999999999E-2</v>
      </c>
      <c r="H1476" s="11">
        <f t="shared" si="460"/>
        <v>991.80312000000015</v>
      </c>
      <c r="I1476" s="23">
        <f t="shared" si="461"/>
        <v>4397.7446203223617</v>
      </c>
      <c r="J1476" s="23">
        <f t="shared" si="462"/>
        <v>19340157.745574273</v>
      </c>
      <c r="K1476" s="23">
        <f t="shared" si="463"/>
        <v>1041.3932760000002</v>
      </c>
      <c r="L1476" s="23">
        <f t="shared" si="464"/>
        <v>9787.2923606447239</v>
      </c>
      <c r="N1476">
        <v>202312</v>
      </c>
      <c r="O1476" s="20" t="s">
        <v>29</v>
      </c>
      <c r="P1476" s="20" t="s">
        <v>5910</v>
      </c>
      <c r="Q1476">
        <v>61975.03</v>
      </c>
      <c r="R1476" s="21">
        <v>0.71</v>
      </c>
      <c r="S1476">
        <v>2345.3200000000002</v>
      </c>
      <c r="T1476" s="21">
        <v>0.05</v>
      </c>
      <c r="U1476" s="11">
        <f t="shared" si="465"/>
        <v>2200.1135650000001</v>
      </c>
      <c r="V1476" s="23">
        <f t="shared" si="466"/>
        <v>9590.0726941480043</v>
      </c>
      <c r="W1476" s="23">
        <f t="shared" si="467"/>
        <v>91969494.279043168</v>
      </c>
      <c r="X1476" s="23">
        <f t="shared" si="468"/>
        <v>2310.1192432500002</v>
      </c>
      <c r="Y1476" s="23">
        <f t="shared" si="469"/>
        <v>21380.258953296008</v>
      </c>
      <c r="AA1476">
        <v>202312</v>
      </c>
      <c r="AB1476" s="20" t="s">
        <v>31</v>
      </c>
      <c r="AC1476" s="20" t="s">
        <v>5911</v>
      </c>
      <c r="AD1476">
        <v>210300.03</v>
      </c>
      <c r="AE1476" s="21">
        <v>0.72</v>
      </c>
      <c r="AF1476">
        <v>556.90809999999999</v>
      </c>
      <c r="AG1476" s="22">
        <v>3.7000000000000002E-3</v>
      </c>
      <c r="AH1476" s="11">
        <f t="shared" si="470"/>
        <v>560.23927992000006</v>
      </c>
      <c r="AI1476" s="23">
        <f t="shared" si="471"/>
        <v>9193.2222239413913</v>
      </c>
      <c r="AJ1476" s="23">
        <f t="shared" si="472"/>
        <v>84515334.858769909</v>
      </c>
      <c r="AK1476" s="23">
        <f t="shared" si="473"/>
        <v>588.25124391600013</v>
      </c>
      <c r="AL1476" s="23">
        <f t="shared" si="474"/>
        <v>18946.683727802782</v>
      </c>
      <c r="AN1476">
        <v>202312</v>
      </c>
      <c r="AO1476" s="20" t="s">
        <v>33</v>
      </c>
      <c r="AP1476" s="20" t="s">
        <v>5912</v>
      </c>
      <c r="AQ1476">
        <v>5049.0600000000004</v>
      </c>
      <c r="AR1476" s="21">
        <v>0.86</v>
      </c>
      <c r="AS1476">
        <v>41.25</v>
      </c>
      <c r="AT1476">
        <v>9.4999999999999998E-3</v>
      </c>
      <c r="AU1476" s="11">
        <f t="shared" si="475"/>
        <v>41.2508202</v>
      </c>
      <c r="AV1476" s="23">
        <f t="shared" si="476"/>
        <v>421.20937168868591</v>
      </c>
      <c r="AW1476" s="23">
        <f t="shared" si="477"/>
        <v>177417.33479837756</v>
      </c>
      <c r="AX1476" s="23">
        <f t="shared" si="478"/>
        <v>43.313361210000004</v>
      </c>
      <c r="AY1476" s="23">
        <f t="shared" si="479"/>
        <v>883.66956357737183</v>
      </c>
      <c r="AZ1476" s="23"/>
      <c r="BA1476" s="23"/>
    </row>
    <row r="1477" spans="1:53">
      <c r="A1477">
        <v>202312</v>
      </c>
      <c r="B1477" s="20" t="s">
        <v>27</v>
      </c>
      <c r="C1477" s="20" t="s">
        <v>5913</v>
      </c>
      <c r="D1477">
        <v>75811.28</v>
      </c>
      <c r="E1477" s="21">
        <v>0.68</v>
      </c>
      <c r="F1477">
        <v>2496.87</v>
      </c>
      <c r="G1477" s="22">
        <v>4.8399999999999999E-2</v>
      </c>
      <c r="H1477" s="11">
        <f t="shared" si="460"/>
        <v>2495.10084736</v>
      </c>
      <c r="I1477" s="23">
        <f t="shared" si="461"/>
        <v>11063.502531267703</v>
      </c>
      <c r="J1477" s="23">
        <f t="shared" si="462"/>
        <v>122401088.25936686</v>
      </c>
      <c r="K1477" s="23">
        <f t="shared" si="463"/>
        <v>2619.855889728</v>
      </c>
      <c r="L1477" s="23">
        <f t="shared" si="464"/>
        <v>24622.105909895407</v>
      </c>
      <c r="N1477">
        <v>202312</v>
      </c>
      <c r="O1477" s="20" t="s">
        <v>29</v>
      </c>
      <c r="P1477" s="20" t="s">
        <v>5914</v>
      </c>
      <c r="Q1477">
        <v>24089.46</v>
      </c>
      <c r="R1477" s="21">
        <v>0.71</v>
      </c>
      <c r="S1477">
        <v>911.61</v>
      </c>
      <c r="T1477" s="21">
        <v>0.05</v>
      </c>
      <c r="U1477" s="11">
        <f t="shared" si="465"/>
        <v>855.17583000000002</v>
      </c>
      <c r="V1477" s="23">
        <f t="shared" si="466"/>
        <v>3727.6250219285184</v>
      </c>
      <c r="W1477" s="23">
        <f t="shared" si="467"/>
        <v>13895188.304107588</v>
      </c>
      <c r="X1477" s="23">
        <f t="shared" si="468"/>
        <v>897.93462150000005</v>
      </c>
      <c r="Y1477" s="23">
        <f t="shared" si="469"/>
        <v>8310.425873857037</v>
      </c>
      <c r="AA1477">
        <v>202312</v>
      </c>
      <c r="AB1477" s="20" t="s">
        <v>31</v>
      </c>
      <c r="AC1477" s="20" t="s">
        <v>5915</v>
      </c>
      <c r="AD1477">
        <v>167606.10999999999</v>
      </c>
      <c r="AE1477" s="21">
        <v>0.72</v>
      </c>
      <c r="AF1477">
        <v>443.84780000000001</v>
      </c>
      <c r="AG1477" s="22">
        <v>3.7000000000000002E-3</v>
      </c>
      <c r="AH1477" s="11">
        <f t="shared" si="470"/>
        <v>446.50267703999998</v>
      </c>
      <c r="AI1477" s="23">
        <f t="shared" si="471"/>
        <v>7326.8663600303107</v>
      </c>
      <c r="AJ1477" s="23">
        <f t="shared" si="472"/>
        <v>53682970.657743812</v>
      </c>
      <c r="AK1477" s="23">
        <f t="shared" si="473"/>
        <v>468.827810892</v>
      </c>
      <c r="AL1477" s="23">
        <f t="shared" si="474"/>
        <v>15100.235397100621</v>
      </c>
      <c r="AN1477">
        <v>202312</v>
      </c>
      <c r="AO1477" s="20" t="s">
        <v>33</v>
      </c>
      <c r="AP1477" s="20" t="s">
        <v>5916</v>
      </c>
      <c r="AQ1477">
        <v>947.05</v>
      </c>
      <c r="AR1477" s="21">
        <v>0.86</v>
      </c>
      <c r="AS1477">
        <v>29.81</v>
      </c>
      <c r="AT1477">
        <v>3.6600000000000001E-2</v>
      </c>
      <c r="AU1477" s="11">
        <f t="shared" si="475"/>
        <v>29.809345799999999</v>
      </c>
      <c r="AV1477" s="23">
        <f t="shared" si="476"/>
        <v>152.9379354878358</v>
      </c>
      <c r="AW1477" s="23">
        <f t="shared" si="477"/>
        <v>23390.012111281427</v>
      </c>
      <c r="AX1477" s="23">
        <f t="shared" si="478"/>
        <v>31.299813090000001</v>
      </c>
      <c r="AY1477" s="23">
        <f t="shared" si="479"/>
        <v>335.68521677567162</v>
      </c>
      <c r="AZ1477" s="23"/>
      <c r="BA1477" s="23"/>
    </row>
    <row r="1478" spans="1:53">
      <c r="A1478">
        <v>202312</v>
      </c>
      <c r="B1478" s="20" t="s">
        <v>27</v>
      </c>
      <c r="C1478" s="20" t="s">
        <v>5917</v>
      </c>
      <c r="D1478">
        <v>54002.06</v>
      </c>
      <c r="E1478" s="21">
        <v>0.68</v>
      </c>
      <c r="F1478">
        <v>1778.58</v>
      </c>
      <c r="G1478" s="22">
        <v>4.8399999999999999E-2</v>
      </c>
      <c r="H1478" s="11">
        <f t="shared" si="460"/>
        <v>1777.3157987200002</v>
      </c>
      <c r="I1478" s="23">
        <f t="shared" si="461"/>
        <v>7880.7787904869874</v>
      </c>
      <c r="J1478" s="23">
        <f t="shared" si="462"/>
        <v>62106674.344589546</v>
      </c>
      <c r="K1478" s="23">
        <f t="shared" si="463"/>
        <v>1866.1815886560003</v>
      </c>
      <c r="L1478" s="23">
        <f t="shared" si="464"/>
        <v>17538.873379693974</v>
      </c>
      <c r="N1478">
        <v>202312</v>
      </c>
      <c r="O1478" s="20" t="s">
        <v>29</v>
      </c>
      <c r="P1478" s="20" t="s">
        <v>5918</v>
      </c>
      <c r="Q1478">
        <v>31235.38</v>
      </c>
      <c r="R1478" s="21">
        <v>0.71</v>
      </c>
      <c r="S1478">
        <v>1182.04</v>
      </c>
      <c r="T1478" s="21">
        <v>0.05</v>
      </c>
      <c r="U1478" s="11">
        <f t="shared" si="465"/>
        <v>1108.85599</v>
      </c>
      <c r="V1478" s="23">
        <f t="shared" si="466"/>
        <v>4833.3912033497472</v>
      </c>
      <c r="W1478" s="23">
        <f t="shared" si="467"/>
        <v>23361670.524618719</v>
      </c>
      <c r="X1478" s="23">
        <f t="shared" si="468"/>
        <v>1164.2987895000001</v>
      </c>
      <c r="Y1478" s="23">
        <f t="shared" si="469"/>
        <v>10775.638396699494</v>
      </c>
      <c r="AA1478">
        <v>202312</v>
      </c>
      <c r="AB1478" s="20" t="s">
        <v>31</v>
      </c>
      <c r="AC1478" s="20" t="s">
        <v>5919</v>
      </c>
      <c r="AD1478">
        <v>212076.47</v>
      </c>
      <c r="AE1478" s="21">
        <v>0.72</v>
      </c>
      <c r="AF1478">
        <v>561.61239999999998</v>
      </c>
      <c r="AG1478" s="22">
        <v>3.7000000000000002E-3</v>
      </c>
      <c r="AH1478" s="11">
        <f t="shared" si="470"/>
        <v>564.97171608000008</v>
      </c>
      <c r="AI1478" s="23">
        <f t="shared" si="471"/>
        <v>9270.8789303503181</v>
      </c>
      <c r="AJ1478" s="23">
        <f t="shared" si="472"/>
        <v>85949196.141213462</v>
      </c>
      <c r="AK1478" s="23">
        <f t="shared" si="473"/>
        <v>593.22030188400015</v>
      </c>
      <c r="AL1478" s="23">
        <f t="shared" si="474"/>
        <v>19106.729576780635</v>
      </c>
      <c r="AN1478">
        <v>202312</v>
      </c>
      <c r="AO1478" s="20" t="s">
        <v>33</v>
      </c>
      <c r="AP1478" s="20" t="s">
        <v>5920</v>
      </c>
      <c r="AQ1478">
        <v>3028.5</v>
      </c>
      <c r="AR1478" s="21">
        <v>0.86</v>
      </c>
      <c r="AS1478">
        <v>82.3</v>
      </c>
      <c r="AT1478">
        <v>3.1600000000000003E-2</v>
      </c>
      <c r="AU1478" s="11">
        <f t="shared" si="475"/>
        <v>82.302515999999997</v>
      </c>
      <c r="AV1478" s="23">
        <f t="shared" si="476"/>
        <v>455.6138955379102</v>
      </c>
      <c r="AW1478" s="23">
        <f t="shared" si="477"/>
        <v>207584.02180722976</v>
      </c>
      <c r="AX1478" s="23">
        <f t="shared" si="478"/>
        <v>86.417641799999998</v>
      </c>
      <c r="AY1478" s="23">
        <f t="shared" si="479"/>
        <v>993.53030707582036</v>
      </c>
      <c r="AZ1478" s="23"/>
      <c r="BA1478" s="23"/>
    </row>
    <row r="1479" spans="1:53">
      <c r="A1479">
        <v>202312</v>
      </c>
      <c r="B1479" s="20" t="s">
        <v>27</v>
      </c>
      <c r="C1479" s="20" t="s">
        <v>5921</v>
      </c>
      <c r="D1479">
        <v>21806.55</v>
      </c>
      <c r="E1479" s="21">
        <v>0.68</v>
      </c>
      <c r="F1479">
        <v>718.21</v>
      </c>
      <c r="G1479" s="22">
        <v>4.8399999999999999E-2</v>
      </c>
      <c r="H1479" s="11">
        <f t="shared" si="460"/>
        <v>717.69717359999993</v>
      </c>
      <c r="I1479" s="23">
        <f t="shared" si="461"/>
        <v>3182.3340949158978</v>
      </c>
      <c r="J1479" s="23">
        <f t="shared" si="462"/>
        <v>10127250.291664187</v>
      </c>
      <c r="K1479" s="23">
        <f t="shared" si="463"/>
        <v>753.58203227999991</v>
      </c>
      <c r="L1479" s="23">
        <f t="shared" si="464"/>
        <v>7082.3653634317952</v>
      </c>
      <c r="N1479">
        <v>202312</v>
      </c>
      <c r="O1479" s="20" t="s">
        <v>29</v>
      </c>
      <c r="P1479" s="20" t="s">
        <v>5922</v>
      </c>
      <c r="Q1479">
        <v>38672.410000000003</v>
      </c>
      <c r="R1479" s="21">
        <v>0.71</v>
      </c>
      <c r="S1479">
        <v>1463.48</v>
      </c>
      <c r="T1479" s="21">
        <v>0.05</v>
      </c>
      <c r="U1479" s="11">
        <f t="shared" si="465"/>
        <v>1372.8705550000002</v>
      </c>
      <c r="V1479" s="23">
        <f t="shared" si="466"/>
        <v>5984.2040118075984</v>
      </c>
      <c r="W1479" s="23">
        <f t="shared" si="467"/>
        <v>35810697.654934153</v>
      </c>
      <c r="X1479" s="23">
        <f t="shared" si="468"/>
        <v>1441.5140827500002</v>
      </c>
      <c r="Y1479" s="23">
        <f t="shared" si="469"/>
        <v>13341.278578615196</v>
      </c>
      <c r="AA1479">
        <v>202312</v>
      </c>
      <c r="AB1479" s="20" t="s">
        <v>31</v>
      </c>
      <c r="AC1479" s="20" t="s">
        <v>2338</v>
      </c>
      <c r="AD1479">
        <v>180052.49</v>
      </c>
      <c r="AE1479" s="21">
        <v>0.72</v>
      </c>
      <c r="AF1479">
        <v>476.80779999999999</v>
      </c>
      <c r="AG1479" s="22">
        <v>3.7000000000000002E-3</v>
      </c>
      <c r="AH1479" s="11">
        <f t="shared" si="470"/>
        <v>479.65983335999999</v>
      </c>
      <c r="AI1479" s="23">
        <f t="shared" si="471"/>
        <v>7870.9572820507201</v>
      </c>
      <c r="AJ1479" s="23">
        <f t="shared" si="472"/>
        <v>61951968.535867259</v>
      </c>
      <c r="AK1479" s="23">
        <f t="shared" si="473"/>
        <v>503.642825028</v>
      </c>
      <c r="AL1479" s="23">
        <f t="shared" si="474"/>
        <v>16221.57439746144</v>
      </c>
      <c r="AN1479">
        <v>202312</v>
      </c>
      <c r="AO1479" s="20" t="s">
        <v>33</v>
      </c>
      <c r="AP1479" s="20" t="s">
        <v>5923</v>
      </c>
      <c r="AQ1479">
        <v>403.04</v>
      </c>
      <c r="AR1479" s="21">
        <v>0.86</v>
      </c>
      <c r="AS1479">
        <v>0.45</v>
      </c>
      <c r="AT1479">
        <v>1.2999999999999999E-3</v>
      </c>
      <c r="AU1479" s="11">
        <f t="shared" si="475"/>
        <v>0.45059871999999995</v>
      </c>
      <c r="AV1479" s="23">
        <f t="shared" si="476"/>
        <v>12.489233994409039</v>
      </c>
      <c r="AW1479" s="23">
        <f t="shared" si="477"/>
        <v>155.98096576710236</v>
      </c>
      <c r="AX1479" s="23">
        <f t="shared" si="478"/>
        <v>0.47312865599999998</v>
      </c>
      <c r="AY1479" s="23">
        <f t="shared" si="479"/>
        <v>25.429066708818077</v>
      </c>
      <c r="AZ1479" s="23"/>
      <c r="BA1479" s="23"/>
    </row>
    <row r="1480" spans="1:53">
      <c r="A1480">
        <v>202312</v>
      </c>
      <c r="B1480" s="20" t="s">
        <v>27</v>
      </c>
      <c r="C1480" s="20" t="s">
        <v>5924</v>
      </c>
      <c r="D1480">
        <v>209903.34</v>
      </c>
      <c r="E1480" s="21">
        <v>0.68</v>
      </c>
      <c r="F1480">
        <v>6913.24</v>
      </c>
      <c r="G1480" s="22">
        <v>4.8399999999999999E-2</v>
      </c>
      <c r="H1480" s="11">
        <f t="shared" si="460"/>
        <v>6908.3387260800009</v>
      </c>
      <c r="I1480" s="23">
        <f t="shared" si="461"/>
        <v>30632.197918456797</v>
      </c>
      <c r="J1480" s="23">
        <f t="shared" si="462"/>
        <v>938331549.31550896</v>
      </c>
      <c r="K1480" s="23">
        <f t="shared" si="463"/>
        <v>7253.755662384001</v>
      </c>
      <c r="L1480" s="23">
        <f t="shared" si="464"/>
        <v>68172.734562993603</v>
      </c>
      <c r="N1480">
        <v>202312</v>
      </c>
      <c r="O1480" s="20" t="s">
        <v>29</v>
      </c>
      <c r="P1480" s="20" t="s">
        <v>5925</v>
      </c>
      <c r="Q1480">
        <v>63462.46</v>
      </c>
      <c r="R1480" s="21">
        <v>0.71</v>
      </c>
      <c r="S1480">
        <v>2401.6</v>
      </c>
      <c r="T1480" s="21">
        <v>0.05</v>
      </c>
      <c r="U1480" s="11">
        <f t="shared" si="465"/>
        <v>2252.9173299999998</v>
      </c>
      <c r="V1480" s="23">
        <f t="shared" si="466"/>
        <v>9820.2389696214741</v>
      </c>
      <c r="W1480" s="23">
        <f t="shared" si="467"/>
        <v>96437093.420472234</v>
      </c>
      <c r="X1480" s="23">
        <f t="shared" si="468"/>
        <v>2365.5631964999998</v>
      </c>
      <c r="Y1480" s="23">
        <f t="shared" si="469"/>
        <v>21893.395269242948</v>
      </c>
      <c r="AA1480">
        <v>202312</v>
      </c>
      <c r="AB1480" s="20" t="s">
        <v>31</v>
      </c>
      <c r="AC1480" s="20" t="s">
        <v>3394</v>
      </c>
      <c r="AD1480">
        <v>142123.01999999999</v>
      </c>
      <c r="AE1480" s="21">
        <v>0.72</v>
      </c>
      <c r="AF1480">
        <v>376.36450000000002</v>
      </c>
      <c r="AG1480" s="22">
        <v>3.7000000000000002E-3</v>
      </c>
      <c r="AH1480" s="11">
        <f t="shared" si="470"/>
        <v>378.61572527999994</v>
      </c>
      <c r="AI1480" s="23">
        <f t="shared" si="471"/>
        <v>6212.8783623933223</v>
      </c>
      <c r="AJ1480" s="23">
        <f t="shared" si="472"/>
        <v>38599857.545895129</v>
      </c>
      <c r="AK1480" s="23">
        <f t="shared" si="473"/>
        <v>397.54651154399994</v>
      </c>
      <c r="AL1480" s="23">
        <f t="shared" si="474"/>
        <v>12804.372450066645</v>
      </c>
      <c r="AN1480">
        <v>202312</v>
      </c>
      <c r="AO1480" s="20" t="s">
        <v>33</v>
      </c>
      <c r="AP1480" s="20" t="s">
        <v>5926</v>
      </c>
      <c r="AQ1480">
        <v>164.9</v>
      </c>
      <c r="AR1480" s="21">
        <v>0.86</v>
      </c>
      <c r="AS1480">
        <v>2.4700000000000002</v>
      </c>
      <c r="AT1480">
        <v>1.7399999999999999E-2</v>
      </c>
      <c r="AU1480" s="11">
        <f t="shared" si="475"/>
        <v>2.4675635999999996</v>
      </c>
      <c r="AV1480" s="23">
        <f t="shared" si="476"/>
        <v>18.543090202292472</v>
      </c>
      <c r="AW1480" s="23">
        <f t="shared" si="477"/>
        <v>343.84619425035504</v>
      </c>
      <c r="AX1480" s="23">
        <f t="shared" si="478"/>
        <v>2.5909417799999996</v>
      </c>
      <c r="AY1480" s="23">
        <f t="shared" si="479"/>
        <v>39.553744004584942</v>
      </c>
      <c r="AZ1480" s="23"/>
      <c r="BA1480" s="23"/>
    </row>
    <row r="1481" spans="1:53">
      <c r="A1481">
        <v>202312</v>
      </c>
      <c r="B1481" s="20" t="s">
        <v>27</v>
      </c>
      <c r="C1481" s="20" t="s">
        <v>5927</v>
      </c>
      <c r="D1481">
        <v>33641.74</v>
      </c>
      <c r="E1481" s="21">
        <v>0.68</v>
      </c>
      <c r="F1481">
        <v>1108</v>
      </c>
      <c r="G1481" s="22">
        <v>4.8399999999999999E-2</v>
      </c>
      <c r="H1481" s="11">
        <f t="shared" si="460"/>
        <v>1107.21694688</v>
      </c>
      <c r="I1481" s="23">
        <f t="shared" si="461"/>
        <v>4909.4999536513551</v>
      </c>
      <c r="J1481" s="23">
        <f t="shared" si="462"/>
        <v>24103189.794902656</v>
      </c>
      <c r="K1481" s="23">
        <f t="shared" si="463"/>
        <v>1162.5777942240002</v>
      </c>
      <c r="L1481" s="23">
        <f t="shared" si="464"/>
        <v>10926.21685418271</v>
      </c>
      <c r="N1481">
        <v>202312</v>
      </c>
      <c r="O1481" s="20" t="s">
        <v>29</v>
      </c>
      <c r="P1481" s="20" t="s">
        <v>5928</v>
      </c>
      <c r="Q1481">
        <v>6941.18</v>
      </c>
      <c r="R1481" s="21">
        <v>0.71</v>
      </c>
      <c r="S1481">
        <v>262.67</v>
      </c>
      <c r="T1481" s="21">
        <v>0.05</v>
      </c>
      <c r="U1481" s="11">
        <f t="shared" si="465"/>
        <v>246.41189</v>
      </c>
      <c r="V1481" s="23">
        <f t="shared" si="466"/>
        <v>1074.0845269968606</v>
      </c>
      <c r="W1481" s="23">
        <f t="shared" si="467"/>
        <v>1153657.5711340699</v>
      </c>
      <c r="X1481" s="23">
        <f t="shared" si="468"/>
        <v>258.7324845</v>
      </c>
      <c r="Y1481" s="23">
        <f t="shared" si="469"/>
        <v>2394.5809439937211</v>
      </c>
      <c r="AA1481">
        <v>202312</v>
      </c>
      <c r="AB1481" s="20" t="s">
        <v>31</v>
      </c>
      <c r="AC1481" s="20" t="s">
        <v>5929</v>
      </c>
      <c r="AD1481">
        <v>204944.16</v>
      </c>
      <c r="AE1481" s="21">
        <v>0.72</v>
      </c>
      <c r="AF1481">
        <v>542.72490000000005</v>
      </c>
      <c r="AG1481" s="22">
        <v>3.7000000000000002E-3</v>
      </c>
      <c r="AH1481" s="11">
        <f t="shared" si="470"/>
        <v>545.97124224000004</v>
      </c>
      <c r="AI1481" s="23">
        <f t="shared" si="471"/>
        <v>8959.0914769674546</v>
      </c>
      <c r="AJ1481" s="23">
        <f t="shared" si="472"/>
        <v>80265320.092670888</v>
      </c>
      <c r="AK1481" s="23">
        <f t="shared" si="473"/>
        <v>573.26980435200005</v>
      </c>
      <c r="AL1481" s="23">
        <f t="shared" si="474"/>
        <v>18464.15419617491</v>
      </c>
      <c r="AN1481">
        <v>202312</v>
      </c>
      <c r="AO1481" s="20" t="s">
        <v>33</v>
      </c>
      <c r="AP1481" s="20" t="s">
        <v>5930</v>
      </c>
      <c r="AQ1481">
        <v>1182.8399999999999</v>
      </c>
      <c r="AR1481" s="21">
        <v>0.86</v>
      </c>
      <c r="AS1481">
        <v>35.4</v>
      </c>
      <c r="AT1481">
        <v>3.4799999999999998E-2</v>
      </c>
      <c r="AU1481" s="11">
        <f t="shared" si="475"/>
        <v>35.400035519999996</v>
      </c>
      <c r="AV1481" s="23">
        <f t="shared" si="476"/>
        <v>186.43297610034759</v>
      </c>
      <c r="AW1481" s="23">
        <f t="shared" si="477"/>
        <v>34757.254577632775</v>
      </c>
      <c r="AX1481" s="23">
        <f t="shared" si="478"/>
        <v>37.170037295999997</v>
      </c>
      <c r="AY1481" s="23">
        <f t="shared" si="479"/>
        <v>408.26598772069519</v>
      </c>
      <c r="AZ1481" s="23"/>
      <c r="BA1481" s="23"/>
    </row>
    <row r="1482" spans="1:53">
      <c r="A1482">
        <v>202312</v>
      </c>
      <c r="B1482" s="20" t="s">
        <v>27</v>
      </c>
      <c r="C1482" s="20" t="s">
        <v>5931</v>
      </c>
      <c r="D1482">
        <v>179978.99</v>
      </c>
      <c r="E1482" s="21">
        <v>0.68</v>
      </c>
      <c r="F1482">
        <v>5927.67</v>
      </c>
      <c r="G1482" s="22">
        <v>4.8399999999999999E-2</v>
      </c>
      <c r="H1482" s="11">
        <f t="shared" si="460"/>
        <v>5923.4685188799995</v>
      </c>
      <c r="I1482" s="23">
        <f t="shared" si="461"/>
        <v>26265.194459716342</v>
      </c>
      <c r="J1482" s="23">
        <f t="shared" si="462"/>
        <v>689860440.00671399</v>
      </c>
      <c r="K1482" s="23">
        <f t="shared" si="463"/>
        <v>6219.6419448239994</v>
      </c>
      <c r="L1482" s="23">
        <f t="shared" si="464"/>
        <v>58453.857438312683</v>
      </c>
      <c r="N1482">
        <v>202312</v>
      </c>
      <c r="O1482" s="20" t="s">
        <v>29</v>
      </c>
      <c r="P1482" s="20" t="s">
        <v>5932</v>
      </c>
      <c r="Q1482">
        <v>47323.57</v>
      </c>
      <c r="R1482" s="21">
        <v>0.71</v>
      </c>
      <c r="S1482">
        <v>1790.86</v>
      </c>
      <c r="T1482" s="21">
        <v>0.05</v>
      </c>
      <c r="U1482" s="11">
        <f t="shared" si="465"/>
        <v>1679.9867350000002</v>
      </c>
      <c r="V1482" s="23">
        <f t="shared" si="466"/>
        <v>7322.8924043538454</v>
      </c>
      <c r="W1482" s="23">
        <f t="shared" si="467"/>
        <v>53624753.165743247</v>
      </c>
      <c r="X1482" s="23">
        <f t="shared" si="468"/>
        <v>1763.9860717500003</v>
      </c>
      <c r="Y1482" s="23">
        <f t="shared" si="469"/>
        <v>16325.771543707691</v>
      </c>
      <c r="AA1482">
        <v>202312</v>
      </c>
      <c r="AB1482" s="20" t="s">
        <v>31</v>
      </c>
      <c r="AC1482" s="20" t="s">
        <v>5933</v>
      </c>
      <c r="AD1482">
        <v>167513.63</v>
      </c>
      <c r="AE1482" s="21">
        <v>0.72</v>
      </c>
      <c r="AF1482">
        <v>443.60289999999998</v>
      </c>
      <c r="AG1482" s="22">
        <v>3.7000000000000002E-3</v>
      </c>
      <c r="AH1482" s="11">
        <f t="shared" si="470"/>
        <v>446.25631032000001</v>
      </c>
      <c r="AI1482" s="23">
        <f t="shared" si="471"/>
        <v>7322.8236159980352</v>
      </c>
      <c r="AJ1482" s="23">
        <f t="shared" si="472"/>
        <v>53623745.71101854</v>
      </c>
      <c r="AK1482" s="23">
        <f t="shared" si="473"/>
        <v>468.56912583600001</v>
      </c>
      <c r="AL1482" s="23">
        <f t="shared" si="474"/>
        <v>15091.903542316071</v>
      </c>
      <c r="AN1482">
        <v>202312</v>
      </c>
      <c r="AO1482" s="20" t="s">
        <v>33</v>
      </c>
      <c r="AP1482" s="20" t="s">
        <v>5934</v>
      </c>
      <c r="AQ1482">
        <v>5489.05</v>
      </c>
      <c r="AR1482" s="21">
        <v>0.86</v>
      </c>
      <c r="AS1482">
        <v>16.05</v>
      </c>
      <c r="AT1482">
        <v>3.4000000000000002E-3</v>
      </c>
      <c r="AU1482" s="11">
        <f t="shared" si="475"/>
        <v>16.049982199999999</v>
      </c>
      <c r="AV1482" s="23">
        <f t="shared" si="476"/>
        <v>274.78659209466946</v>
      </c>
      <c r="AW1482" s="23">
        <f t="shared" si="477"/>
        <v>75507.671195002258</v>
      </c>
      <c r="AX1482" s="23">
        <f t="shared" si="478"/>
        <v>16.852481309999998</v>
      </c>
      <c r="AY1482" s="23">
        <f t="shared" si="479"/>
        <v>565.62316638933896</v>
      </c>
      <c r="AZ1482" s="23"/>
      <c r="BA1482" s="23"/>
    </row>
    <row r="1483" spans="1:53">
      <c r="A1483">
        <v>202312</v>
      </c>
      <c r="B1483" s="20" t="s">
        <v>27</v>
      </c>
      <c r="C1483" s="20" t="s">
        <v>5935</v>
      </c>
      <c r="D1483">
        <v>31674.65</v>
      </c>
      <c r="E1483" s="21">
        <v>0.68</v>
      </c>
      <c r="F1483">
        <v>1043.22</v>
      </c>
      <c r="G1483" s="22">
        <v>4.8399999999999999E-2</v>
      </c>
      <c r="H1483" s="11">
        <f t="shared" si="460"/>
        <v>1042.4760808000001</v>
      </c>
      <c r="I1483" s="23">
        <f t="shared" si="461"/>
        <v>4622.4331056277979</v>
      </c>
      <c r="J1483" s="23">
        <f t="shared" si="462"/>
        <v>21366887.816003848</v>
      </c>
      <c r="K1483" s="23">
        <f t="shared" si="463"/>
        <v>1094.5998848400002</v>
      </c>
      <c r="L1483" s="23">
        <f t="shared" si="464"/>
        <v>10287.342292055597</v>
      </c>
      <c r="N1483">
        <v>202312</v>
      </c>
      <c r="O1483" s="20" t="s">
        <v>29</v>
      </c>
      <c r="P1483" s="20" t="s">
        <v>5936</v>
      </c>
      <c r="Q1483">
        <v>6391.11</v>
      </c>
      <c r="R1483" s="21">
        <v>0.71</v>
      </c>
      <c r="S1483">
        <v>241.85</v>
      </c>
      <c r="T1483" s="21">
        <v>0.05</v>
      </c>
      <c r="U1483" s="11">
        <f t="shared" si="465"/>
        <v>226.88440499999999</v>
      </c>
      <c r="V1483" s="23">
        <f t="shared" si="466"/>
        <v>988.96619326035409</v>
      </c>
      <c r="W1483" s="23">
        <f t="shared" si="467"/>
        <v>978054.13141187606</v>
      </c>
      <c r="X1483" s="23">
        <f t="shared" si="468"/>
        <v>238.22862524999999</v>
      </c>
      <c r="Y1483" s="23">
        <f t="shared" si="469"/>
        <v>2204.8167915207082</v>
      </c>
      <c r="AA1483">
        <v>202312</v>
      </c>
      <c r="AB1483" s="20" t="s">
        <v>31</v>
      </c>
      <c r="AC1483" s="20" t="s">
        <v>3410</v>
      </c>
      <c r="AD1483">
        <v>132366.25</v>
      </c>
      <c r="AE1483" s="21">
        <v>0.72</v>
      </c>
      <c r="AF1483">
        <v>350.52699999999999</v>
      </c>
      <c r="AG1483" s="22">
        <v>3.7000000000000002E-3</v>
      </c>
      <c r="AH1483" s="11">
        <f t="shared" si="470"/>
        <v>352.62369000000001</v>
      </c>
      <c r="AI1483" s="23">
        <f t="shared" si="471"/>
        <v>5786.3631840650814</v>
      </c>
      <c r="AJ1483" s="23">
        <f t="shared" si="472"/>
        <v>33481998.897903789</v>
      </c>
      <c r="AK1483" s="23">
        <f t="shared" si="473"/>
        <v>370.25487450000003</v>
      </c>
      <c r="AL1483" s="23">
        <f t="shared" si="474"/>
        <v>11925.350058130163</v>
      </c>
      <c r="AN1483">
        <v>202312</v>
      </c>
      <c r="AO1483" s="20" t="s">
        <v>33</v>
      </c>
      <c r="AP1483" s="20" t="s">
        <v>5937</v>
      </c>
      <c r="AQ1483">
        <v>787.91</v>
      </c>
      <c r="AR1483" s="21">
        <v>0.86</v>
      </c>
      <c r="AS1483">
        <v>1.97</v>
      </c>
      <c r="AT1483">
        <v>2.8999999999999998E-3</v>
      </c>
      <c r="AU1483" s="11">
        <f t="shared" si="475"/>
        <v>1.9650475399999996</v>
      </c>
      <c r="AV1483" s="23">
        <f t="shared" si="476"/>
        <v>36.437067807291292</v>
      </c>
      <c r="AW1483" s="23">
        <f t="shared" si="477"/>
        <v>1327.6599103931435</v>
      </c>
      <c r="AX1483" s="23">
        <f t="shared" si="478"/>
        <v>2.0632999169999997</v>
      </c>
      <c r="AY1483" s="23">
        <f t="shared" si="479"/>
        <v>74.839183154582585</v>
      </c>
      <c r="AZ1483" s="23"/>
      <c r="BA1483" s="23"/>
    </row>
    <row r="1484" spans="1:53">
      <c r="A1484">
        <v>202312</v>
      </c>
      <c r="B1484" s="20" t="s">
        <v>27</v>
      </c>
      <c r="C1484" s="20" t="s">
        <v>5938</v>
      </c>
      <c r="D1484">
        <v>102805.89</v>
      </c>
      <c r="E1484" s="21">
        <v>0.68</v>
      </c>
      <c r="F1484">
        <v>3385.95</v>
      </c>
      <c r="G1484" s="22">
        <v>4.8399999999999999E-2</v>
      </c>
      <c r="H1484" s="11">
        <f t="shared" si="460"/>
        <v>3383.54745168</v>
      </c>
      <c r="I1484" s="23">
        <f t="shared" si="461"/>
        <v>15002.955025218263</v>
      </c>
      <c r="J1484" s="23">
        <f t="shared" si="462"/>
        <v>225088659.48872194</v>
      </c>
      <c r="K1484" s="23">
        <f t="shared" si="463"/>
        <v>3552.7248242640003</v>
      </c>
      <c r="L1484" s="23">
        <f t="shared" si="464"/>
        <v>33389.457502116529</v>
      </c>
      <c r="N1484">
        <v>202312</v>
      </c>
      <c r="O1484" s="20" t="s">
        <v>29</v>
      </c>
      <c r="P1484" s="20" t="s">
        <v>5939</v>
      </c>
      <c r="Q1484">
        <v>6882.68</v>
      </c>
      <c r="R1484" s="21">
        <v>0.71</v>
      </c>
      <c r="S1484">
        <v>250.04</v>
      </c>
      <c r="T1484" s="21">
        <v>0.05</v>
      </c>
      <c r="U1484" s="11">
        <f t="shared" si="465"/>
        <v>244.33514000000002</v>
      </c>
      <c r="V1484" s="23">
        <f t="shared" si="466"/>
        <v>1065.0321836158626</v>
      </c>
      <c r="W1484" s="23">
        <f t="shared" si="467"/>
        <v>1134293.5521375723</v>
      </c>
      <c r="X1484" s="23">
        <f t="shared" si="468"/>
        <v>256.55189700000005</v>
      </c>
      <c r="Y1484" s="23">
        <f t="shared" si="469"/>
        <v>2374.3995072317252</v>
      </c>
      <c r="AA1484">
        <v>202312</v>
      </c>
      <c r="AB1484" s="20" t="s">
        <v>31</v>
      </c>
      <c r="AC1484" s="20" t="s">
        <v>5940</v>
      </c>
      <c r="AD1484">
        <v>163030.04</v>
      </c>
      <c r="AE1484" s="21">
        <v>0.72</v>
      </c>
      <c r="AF1484">
        <v>431.7296</v>
      </c>
      <c r="AG1484" s="22">
        <v>3.7000000000000002E-3</v>
      </c>
      <c r="AH1484" s="11">
        <f t="shared" si="470"/>
        <v>434.31202656000005</v>
      </c>
      <c r="AI1484" s="23">
        <f t="shared" si="471"/>
        <v>7126.8244084323433</v>
      </c>
      <c r="AJ1484" s="23">
        <f t="shared" si="472"/>
        <v>50791626.14862702</v>
      </c>
      <c r="AK1484" s="23">
        <f t="shared" si="473"/>
        <v>456.0276278880001</v>
      </c>
      <c r="AL1484" s="23">
        <f t="shared" si="474"/>
        <v>14687.960843424687</v>
      </c>
      <c r="AN1484">
        <v>202312</v>
      </c>
      <c r="AO1484" s="20" t="s">
        <v>33</v>
      </c>
      <c r="AP1484" s="20" t="s">
        <v>5941</v>
      </c>
      <c r="AQ1484">
        <v>2595.52</v>
      </c>
      <c r="AR1484" s="21">
        <v>0.86</v>
      </c>
      <c r="AS1484">
        <v>53.35</v>
      </c>
      <c r="AT1484">
        <v>2.3900000000000001E-2</v>
      </c>
      <c r="AU1484" s="11">
        <f t="shared" si="475"/>
        <v>53.348318079999999</v>
      </c>
      <c r="AV1484" s="23">
        <f t="shared" si="476"/>
        <v>340.93291977310804</v>
      </c>
      <c r="AW1484" s="23">
        <f t="shared" si="477"/>
        <v>116235.25578501652</v>
      </c>
      <c r="AX1484" s="23">
        <f t="shared" si="478"/>
        <v>56.015733984000001</v>
      </c>
      <c r="AY1484" s="23">
        <f t="shared" si="479"/>
        <v>735.21415762621609</v>
      </c>
      <c r="AZ1484" s="23"/>
      <c r="BA1484" s="23"/>
    </row>
    <row r="1485" spans="1:53">
      <c r="A1485">
        <v>202312</v>
      </c>
      <c r="B1485" s="20" t="s">
        <v>27</v>
      </c>
      <c r="C1485" s="20" t="s">
        <v>5942</v>
      </c>
      <c r="D1485">
        <v>274550.84999999998</v>
      </c>
      <c r="E1485" s="21">
        <v>0.68</v>
      </c>
      <c r="F1485">
        <v>9042.43</v>
      </c>
      <c r="G1485" s="22">
        <v>4.8399999999999999E-2</v>
      </c>
      <c r="H1485" s="11">
        <f t="shared" si="460"/>
        <v>9036.0175751999996</v>
      </c>
      <c r="I1485" s="23">
        <f t="shared" si="461"/>
        <v>40066.518121534144</v>
      </c>
      <c r="J1485" s="23">
        <f t="shared" si="462"/>
        <v>1605325874.383224</v>
      </c>
      <c r="K1485" s="23">
        <f t="shared" si="463"/>
        <v>9487.8184539600006</v>
      </c>
      <c r="L1485" s="23">
        <f t="shared" si="464"/>
        <v>89169.053818268294</v>
      </c>
      <c r="N1485">
        <v>202312</v>
      </c>
      <c r="O1485" s="20" t="s">
        <v>29</v>
      </c>
      <c r="P1485" s="20" t="s">
        <v>5943</v>
      </c>
      <c r="Q1485">
        <v>14748.6</v>
      </c>
      <c r="R1485" s="21">
        <v>0.71</v>
      </c>
      <c r="S1485">
        <v>558.13</v>
      </c>
      <c r="T1485" s="21">
        <v>0.05</v>
      </c>
      <c r="U1485" s="11">
        <f t="shared" si="465"/>
        <v>523.57529999999997</v>
      </c>
      <c r="V1485" s="23">
        <f t="shared" si="466"/>
        <v>2282.2118220339908</v>
      </c>
      <c r="W1485" s="23">
        <f t="shared" si="467"/>
        <v>5208490.8006317075</v>
      </c>
      <c r="X1485" s="23">
        <f t="shared" si="468"/>
        <v>549.75406499999997</v>
      </c>
      <c r="Y1485" s="23">
        <f t="shared" si="469"/>
        <v>5087.9989440679819</v>
      </c>
      <c r="AA1485">
        <v>202312</v>
      </c>
      <c r="AB1485" s="20" t="s">
        <v>31</v>
      </c>
      <c r="AC1485" s="20" t="s">
        <v>5944</v>
      </c>
      <c r="AD1485">
        <v>197979.51</v>
      </c>
      <c r="AE1485" s="21">
        <v>0.72</v>
      </c>
      <c r="AF1485">
        <v>524.28139999999996</v>
      </c>
      <c r="AG1485" s="22">
        <v>3.7000000000000002E-3</v>
      </c>
      <c r="AH1485" s="11">
        <f t="shared" si="470"/>
        <v>527.41741464000006</v>
      </c>
      <c r="AI1485" s="23">
        <f t="shared" si="471"/>
        <v>8654.6332457348053</v>
      </c>
      <c r="AJ1485" s="23">
        <f t="shared" si="472"/>
        <v>74902676.618178174</v>
      </c>
      <c r="AK1485" s="23">
        <f t="shared" si="473"/>
        <v>553.78828537200013</v>
      </c>
      <c r="AL1485" s="23">
        <f t="shared" si="474"/>
        <v>17836.683906109611</v>
      </c>
      <c r="AN1485">
        <v>202312</v>
      </c>
      <c r="AO1485" s="20" t="s">
        <v>33</v>
      </c>
      <c r="AP1485" s="20" t="s">
        <v>5945</v>
      </c>
      <c r="AQ1485">
        <v>1478.15</v>
      </c>
      <c r="AR1485" s="21">
        <v>0.86</v>
      </c>
      <c r="AS1485">
        <v>18.18</v>
      </c>
      <c r="AT1485">
        <v>1.43E-2</v>
      </c>
      <c r="AU1485" s="11">
        <f t="shared" si="475"/>
        <v>18.1782887</v>
      </c>
      <c r="AV1485" s="23">
        <f t="shared" si="476"/>
        <v>150.92366951534726</v>
      </c>
      <c r="AW1485" s="23">
        <f t="shared" si="477"/>
        <v>22777.954019977758</v>
      </c>
      <c r="AX1485" s="23">
        <f t="shared" si="478"/>
        <v>19.087203134999999</v>
      </c>
      <c r="AY1485" s="23">
        <f t="shared" si="479"/>
        <v>320.02562773069451</v>
      </c>
      <c r="AZ1485" s="23"/>
      <c r="BA1485" s="23"/>
    </row>
    <row r="1486" spans="1:53">
      <c r="A1486">
        <v>202312</v>
      </c>
      <c r="B1486" s="20" t="s">
        <v>27</v>
      </c>
      <c r="C1486" s="20" t="s">
        <v>5946</v>
      </c>
      <c r="D1486">
        <v>58955.79</v>
      </c>
      <c r="E1486" s="21">
        <v>0.68</v>
      </c>
      <c r="F1486">
        <v>1941.73</v>
      </c>
      <c r="G1486" s="22">
        <v>4.8399999999999999E-2</v>
      </c>
      <c r="H1486" s="11">
        <f t="shared" si="460"/>
        <v>1940.3529604799999</v>
      </c>
      <c r="I1486" s="23">
        <f t="shared" si="461"/>
        <v>8603.7002923296786</v>
      </c>
      <c r="J1486" s="23">
        <f t="shared" si="462"/>
        <v>74023658.720233798</v>
      </c>
      <c r="K1486" s="23">
        <f t="shared" si="463"/>
        <v>2037.3706085039998</v>
      </c>
      <c r="L1486" s="23">
        <f t="shared" si="464"/>
        <v>19147.753545139356</v>
      </c>
      <c r="N1486">
        <v>202312</v>
      </c>
      <c r="O1486" s="20" t="s">
        <v>29</v>
      </c>
      <c r="P1486" s="20" t="s">
        <v>5947</v>
      </c>
      <c r="Q1486">
        <v>49162.17</v>
      </c>
      <c r="R1486" s="21">
        <v>0.71</v>
      </c>
      <c r="S1486">
        <v>1860.44</v>
      </c>
      <c r="T1486" s="21">
        <v>0.05</v>
      </c>
      <c r="U1486" s="11">
        <f t="shared" si="465"/>
        <v>1745.2570349999999</v>
      </c>
      <c r="V1486" s="23">
        <f t="shared" si="466"/>
        <v>7607.3990460684272</v>
      </c>
      <c r="W1486" s="23">
        <f t="shared" si="467"/>
        <v>57872520.246122815</v>
      </c>
      <c r="X1486" s="23">
        <f t="shared" si="468"/>
        <v>1832.5198867499998</v>
      </c>
      <c r="Y1486" s="23">
        <f t="shared" si="469"/>
        <v>16960.055127136853</v>
      </c>
      <c r="AA1486">
        <v>202312</v>
      </c>
      <c r="AB1486" s="20" t="s">
        <v>31</v>
      </c>
      <c r="AC1486" s="20" t="s">
        <v>5948</v>
      </c>
      <c r="AD1486">
        <v>208250.74</v>
      </c>
      <c r="AE1486" s="21">
        <v>0.72</v>
      </c>
      <c r="AF1486">
        <v>551.48130000000003</v>
      </c>
      <c r="AG1486" s="22">
        <v>3.7000000000000002E-3</v>
      </c>
      <c r="AH1486" s="11">
        <f t="shared" si="470"/>
        <v>554.77997135999999</v>
      </c>
      <c r="AI1486" s="23">
        <f t="shared" si="471"/>
        <v>9103.6379363342949</v>
      </c>
      <c r="AJ1486" s="23">
        <f t="shared" si="472"/>
        <v>82876223.675864935</v>
      </c>
      <c r="AK1486" s="23">
        <f t="shared" si="473"/>
        <v>582.51896992800005</v>
      </c>
      <c r="AL1486" s="23">
        <f t="shared" si="474"/>
        <v>18762.055844028589</v>
      </c>
      <c r="AN1486">
        <v>202312</v>
      </c>
      <c r="AO1486" s="20" t="s">
        <v>33</v>
      </c>
      <c r="AP1486" s="20" t="s">
        <v>5949</v>
      </c>
      <c r="AQ1486">
        <v>11732.01</v>
      </c>
      <c r="AR1486" s="21">
        <v>0.86</v>
      </c>
      <c r="AS1486">
        <v>228.02</v>
      </c>
      <c r="AT1486">
        <v>2.2599999999999999E-2</v>
      </c>
      <c r="AU1486" s="11">
        <f t="shared" si="475"/>
        <v>228.02334635999998</v>
      </c>
      <c r="AV1486" s="23">
        <f t="shared" si="476"/>
        <v>1499.5510755161738</v>
      </c>
      <c r="AW1486" s="23">
        <f t="shared" si="477"/>
        <v>2248653.4280817136</v>
      </c>
      <c r="AX1486" s="23">
        <f t="shared" si="478"/>
        <v>239.42451367799998</v>
      </c>
      <c r="AY1486" s="23">
        <f t="shared" si="479"/>
        <v>3227.1254973923474</v>
      </c>
      <c r="AZ1486" s="23"/>
      <c r="BA1486" s="23"/>
    </row>
    <row r="1487" spans="1:53">
      <c r="A1487">
        <v>202312</v>
      </c>
      <c r="B1487" s="20" t="s">
        <v>27</v>
      </c>
      <c r="C1487" s="20" t="s">
        <v>5950</v>
      </c>
      <c r="D1487">
        <v>62557.07</v>
      </c>
      <c r="E1487" s="21">
        <v>0.68</v>
      </c>
      <c r="F1487">
        <v>2060.34</v>
      </c>
      <c r="G1487" s="22">
        <v>4.8399999999999999E-2</v>
      </c>
      <c r="H1487" s="11">
        <f t="shared" si="460"/>
        <v>2058.8782878399998</v>
      </c>
      <c r="I1487" s="23">
        <f t="shared" si="461"/>
        <v>9129.252299838372</v>
      </c>
      <c r="J1487" s="23">
        <f t="shared" si="462"/>
        <v>83343247.554104209</v>
      </c>
      <c r="K1487" s="23">
        <f t="shared" si="463"/>
        <v>2161.8222022319997</v>
      </c>
      <c r="L1487" s="23">
        <f t="shared" si="464"/>
        <v>20317.382887516746</v>
      </c>
      <c r="N1487">
        <v>202312</v>
      </c>
      <c r="O1487" s="20" t="s">
        <v>29</v>
      </c>
      <c r="P1487" s="20" t="s">
        <v>5951</v>
      </c>
      <c r="Q1487">
        <v>22806.84</v>
      </c>
      <c r="R1487" s="21">
        <v>0.71</v>
      </c>
      <c r="S1487">
        <v>828.55</v>
      </c>
      <c r="T1487" s="21">
        <v>0.05</v>
      </c>
      <c r="U1487" s="11">
        <f t="shared" si="465"/>
        <v>809.64282000000003</v>
      </c>
      <c r="V1487" s="23">
        <f t="shared" si="466"/>
        <v>3529.1512327432911</v>
      </c>
      <c r="W1487" s="23">
        <f t="shared" si="467"/>
        <v>12454908.42357349</v>
      </c>
      <c r="X1487" s="23">
        <f t="shared" si="468"/>
        <v>850.1249610000001</v>
      </c>
      <c r="Y1487" s="23">
        <f t="shared" si="469"/>
        <v>7867.9452854865822</v>
      </c>
      <c r="AA1487">
        <v>202312</v>
      </c>
      <c r="AB1487" s="20" t="s">
        <v>31</v>
      </c>
      <c r="AC1487" s="20" t="s">
        <v>5952</v>
      </c>
      <c r="AD1487">
        <v>115146.91</v>
      </c>
      <c r="AE1487" s="21">
        <v>0.72</v>
      </c>
      <c r="AF1487">
        <v>304.92739999999998</v>
      </c>
      <c r="AG1487" s="22">
        <v>3.7000000000000002E-3</v>
      </c>
      <c r="AH1487" s="11">
        <f t="shared" si="470"/>
        <v>306.75136824000003</v>
      </c>
      <c r="AI1487" s="23">
        <f t="shared" si="471"/>
        <v>5033.6233049048033</v>
      </c>
      <c r="AJ1487" s="23">
        <f t="shared" si="472"/>
        <v>25337363.575680755</v>
      </c>
      <c r="AK1487" s="23">
        <f t="shared" si="473"/>
        <v>322.08893665200003</v>
      </c>
      <c r="AL1487" s="23">
        <f t="shared" si="474"/>
        <v>10373.997978049607</v>
      </c>
      <c r="AN1487">
        <v>202312</v>
      </c>
      <c r="AO1487" s="20" t="s">
        <v>33</v>
      </c>
      <c r="AP1487" s="20" t="s">
        <v>5953</v>
      </c>
      <c r="AQ1487">
        <v>2820.54</v>
      </c>
      <c r="AR1487" s="21">
        <v>0.86</v>
      </c>
      <c r="AS1487">
        <v>31.05</v>
      </c>
      <c r="AT1487">
        <v>1.2800000000000001E-2</v>
      </c>
      <c r="AU1487" s="11">
        <f t="shared" si="475"/>
        <v>31.048504320000003</v>
      </c>
      <c r="AV1487" s="23">
        <f t="shared" si="476"/>
        <v>272.6705741031862</v>
      </c>
      <c r="AW1487" s="23">
        <f t="shared" si="477"/>
        <v>74349.241981761152</v>
      </c>
      <c r="AX1487" s="23">
        <f t="shared" si="478"/>
        <v>32.600929536000002</v>
      </c>
      <c r="AY1487" s="23">
        <f t="shared" si="479"/>
        <v>576.3896525263724</v>
      </c>
      <c r="AZ1487" s="23"/>
      <c r="BA1487" s="23"/>
    </row>
    <row r="1488" spans="1:53">
      <c r="A1488">
        <v>202312</v>
      </c>
      <c r="B1488" s="20" t="s">
        <v>27</v>
      </c>
      <c r="C1488" s="20" t="s">
        <v>5954</v>
      </c>
      <c r="D1488">
        <v>90405</v>
      </c>
      <c r="E1488" s="21">
        <v>0.68</v>
      </c>
      <c r="F1488">
        <v>2977.52</v>
      </c>
      <c r="G1488" s="22">
        <v>4.8399999999999999E-2</v>
      </c>
      <c r="H1488" s="11">
        <f t="shared" si="460"/>
        <v>2975.4093600000001</v>
      </c>
      <c r="I1488" s="23">
        <f t="shared" si="461"/>
        <v>13193.233860967082</v>
      </c>
      <c r="J1488" s="23">
        <f t="shared" si="462"/>
        <v>174061419.71016839</v>
      </c>
      <c r="K1488" s="23">
        <f t="shared" si="463"/>
        <v>3124.1798280000003</v>
      </c>
      <c r="L1488" s="23">
        <f t="shared" si="464"/>
        <v>29361.877081934166</v>
      </c>
      <c r="N1488">
        <v>202312</v>
      </c>
      <c r="O1488" s="20" t="s">
        <v>29</v>
      </c>
      <c r="P1488" s="20" t="s">
        <v>5955</v>
      </c>
      <c r="Q1488">
        <v>9915.98</v>
      </c>
      <c r="R1488" s="21">
        <v>0.71</v>
      </c>
      <c r="S1488">
        <v>360.24</v>
      </c>
      <c r="T1488" s="21">
        <v>0.05</v>
      </c>
      <c r="U1488" s="11">
        <f t="shared" si="465"/>
        <v>352.01729</v>
      </c>
      <c r="V1488" s="23">
        <f t="shared" si="466"/>
        <v>1534.4077934890506</v>
      </c>
      <c r="W1488" s="23">
        <f t="shared" si="467"/>
        <v>2354407.2767199371</v>
      </c>
      <c r="X1488" s="23">
        <f t="shared" si="468"/>
        <v>369.6181545</v>
      </c>
      <c r="Y1488" s="23">
        <f t="shared" si="469"/>
        <v>3420.832876978101</v>
      </c>
      <c r="AA1488">
        <v>202312</v>
      </c>
      <c r="AB1488" s="20" t="s">
        <v>31</v>
      </c>
      <c r="AC1488" s="20" t="s">
        <v>5956</v>
      </c>
      <c r="AD1488">
        <v>167648.21</v>
      </c>
      <c r="AE1488" s="21">
        <v>0.72</v>
      </c>
      <c r="AF1488">
        <v>443.95929999999998</v>
      </c>
      <c r="AG1488" s="22">
        <v>3.7000000000000002E-3</v>
      </c>
      <c r="AH1488" s="11">
        <f t="shared" si="470"/>
        <v>446.61483143999999</v>
      </c>
      <c r="AI1488" s="23">
        <f t="shared" si="471"/>
        <v>7328.70675280452</v>
      </c>
      <c r="AJ1488" s="23">
        <f t="shared" si="472"/>
        <v>53709942.668602571</v>
      </c>
      <c r="AK1488" s="23">
        <f t="shared" si="473"/>
        <v>468.94557301200001</v>
      </c>
      <c r="AL1488" s="23">
        <f t="shared" si="474"/>
        <v>15104.02833704904</v>
      </c>
      <c r="AN1488">
        <v>202312</v>
      </c>
      <c r="AO1488" s="20" t="s">
        <v>33</v>
      </c>
      <c r="AP1488" s="20" t="s">
        <v>5957</v>
      </c>
      <c r="AQ1488">
        <v>1793.77</v>
      </c>
      <c r="AR1488" s="21">
        <v>0.86</v>
      </c>
      <c r="AS1488">
        <v>3.7</v>
      </c>
      <c r="AT1488">
        <v>2.3999999999999998E-3</v>
      </c>
      <c r="AU1488" s="11">
        <f t="shared" si="475"/>
        <v>3.7023412799999997</v>
      </c>
      <c r="AV1488" s="23">
        <f t="shared" si="476"/>
        <v>75.48298196531735</v>
      </c>
      <c r="AW1488" s="23">
        <f t="shared" si="477"/>
        <v>5697.6805663764244</v>
      </c>
      <c r="AX1488" s="23">
        <f t="shared" si="478"/>
        <v>3.8874583439999997</v>
      </c>
      <c r="AY1488" s="23">
        <f t="shared" si="479"/>
        <v>154.66830521063471</v>
      </c>
      <c r="AZ1488" s="23"/>
      <c r="BA1488" s="23"/>
    </row>
    <row r="1489" spans="1:53">
      <c r="A1489">
        <v>202312</v>
      </c>
      <c r="B1489" s="20" t="s">
        <v>27</v>
      </c>
      <c r="C1489" s="20" t="s">
        <v>5958</v>
      </c>
      <c r="D1489">
        <v>28980.12</v>
      </c>
      <c r="E1489" s="21">
        <v>0.68</v>
      </c>
      <c r="F1489">
        <v>954.47</v>
      </c>
      <c r="G1489" s="22">
        <v>4.8399999999999999E-2</v>
      </c>
      <c r="H1489" s="11">
        <f t="shared" si="460"/>
        <v>953.79370943999993</v>
      </c>
      <c r="I1489" s="23">
        <f t="shared" si="461"/>
        <v>4229.2074606370152</v>
      </c>
      <c r="J1489" s="23">
        <f t="shared" si="462"/>
        <v>17886195.745107789</v>
      </c>
      <c r="K1489" s="23">
        <f t="shared" si="463"/>
        <v>1001.483394912</v>
      </c>
      <c r="L1489" s="23">
        <f t="shared" si="464"/>
        <v>9412.2086307140307</v>
      </c>
      <c r="N1489">
        <v>202312</v>
      </c>
      <c r="O1489" s="20" t="s">
        <v>29</v>
      </c>
      <c r="P1489" s="20" t="s">
        <v>5959</v>
      </c>
      <c r="Q1489">
        <v>27682.240000000002</v>
      </c>
      <c r="R1489" s="21">
        <v>0.71</v>
      </c>
      <c r="S1489">
        <v>1047.57</v>
      </c>
      <c r="T1489" s="21">
        <v>0.05</v>
      </c>
      <c r="U1489" s="11">
        <f t="shared" si="465"/>
        <v>982.7195200000001</v>
      </c>
      <c r="V1489" s="23">
        <f t="shared" si="466"/>
        <v>4283.575077524798</v>
      </c>
      <c r="W1489" s="23">
        <f t="shared" si="467"/>
        <v>18349015.444791578</v>
      </c>
      <c r="X1489" s="23">
        <f t="shared" si="468"/>
        <v>1031.8554960000001</v>
      </c>
      <c r="Y1489" s="23">
        <f t="shared" si="469"/>
        <v>9549.8696750495965</v>
      </c>
      <c r="AA1489">
        <v>202312</v>
      </c>
      <c r="AB1489" s="20" t="s">
        <v>31</v>
      </c>
      <c r="AC1489" s="20" t="s">
        <v>5960</v>
      </c>
      <c r="AD1489">
        <v>131780.88</v>
      </c>
      <c r="AE1489" s="21">
        <v>0.72</v>
      </c>
      <c r="AF1489">
        <v>348.9769</v>
      </c>
      <c r="AG1489" s="22">
        <v>3.7000000000000002E-3</v>
      </c>
      <c r="AH1489" s="11">
        <f t="shared" si="470"/>
        <v>351.06426432000006</v>
      </c>
      <c r="AI1489" s="23">
        <f t="shared" si="471"/>
        <v>5760.7738558408846</v>
      </c>
      <c r="AJ1489" s="23">
        <f t="shared" si="472"/>
        <v>33186515.418139853</v>
      </c>
      <c r="AK1489" s="23">
        <f t="shared" si="473"/>
        <v>368.61747753600008</v>
      </c>
      <c r="AL1489" s="23">
        <f t="shared" si="474"/>
        <v>11872.61197600177</v>
      </c>
      <c r="AN1489">
        <v>202312</v>
      </c>
      <c r="AO1489" s="20" t="s">
        <v>33</v>
      </c>
      <c r="AP1489" s="20" t="s">
        <v>5961</v>
      </c>
      <c r="AQ1489">
        <v>1581.06</v>
      </c>
      <c r="AR1489" s="21">
        <v>0.86</v>
      </c>
      <c r="AS1489">
        <v>78.73</v>
      </c>
      <c r="AT1489">
        <v>5.79E-2</v>
      </c>
      <c r="AU1489" s="11">
        <f t="shared" si="475"/>
        <v>78.727301639999993</v>
      </c>
      <c r="AV1489" s="23">
        <f t="shared" si="476"/>
        <v>317.56642966959129</v>
      </c>
      <c r="AW1489" s="23">
        <f t="shared" si="477"/>
        <v>100848.43725309147</v>
      </c>
      <c r="AX1489" s="23">
        <f t="shared" si="478"/>
        <v>82.663666722000002</v>
      </c>
      <c r="AY1489" s="23">
        <f t="shared" si="479"/>
        <v>713.86016097918252</v>
      </c>
      <c r="AZ1489" s="23"/>
      <c r="BA1489" s="23"/>
    </row>
    <row r="1490" spans="1:53">
      <c r="A1490">
        <v>202312</v>
      </c>
      <c r="B1490" s="20" t="s">
        <v>27</v>
      </c>
      <c r="C1490" s="20" t="s">
        <v>5962</v>
      </c>
      <c r="D1490">
        <v>15667.49</v>
      </c>
      <c r="E1490" s="21">
        <v>0.68</v>
      </c>
      <c r="F1490">
        <v>516.01</v>
      </c>
      <c r="G1490" s="22">
        <v>4.8399999999999999E-2</v>
      </c>
      <c r="H1490" s="11">
        <f t="shared" si="460"/>
        <v>515.64843087999998</v>
      </c>
      <c r="I1490" s="23">
        <f t="shared" si="461"/>
        <v>2286.4317193115776</v>
      </c>
      <c r="J1490" s="23">
        <f t="shared" si="462"/>
        <v>5227770.0070740962</v>
      </c>
      <c r="K1490" s="23">
        <f t="shared" si="463"/>
        <v>541.43085242400002</v>
      </c>
      <c r="L1490" s="23">
        <f t="shared" si="464"/>
        <v>5088.5118695031551</v>
      </c>
      <c r="N1490">
        <v>202312</v>
      </c>
      <c r="O1490" s="20" t="s">
        <v>29</v>
      </c>
      <c r="P1490" s="20" t="s">
        <v>5963</v>
      </c>
      <c r="Q1490">
        <v>49580</v>
      </c>
      <c r="R1490" s="21">
        <v>0.71</v>
      </c>
      <c r="S1490">
        <v>1876.25</v>
      </c>
      <c r="T1490" s="21">
        <v>0.05</v>
      </c>
      <c r="U1490" s="11">
        <f t="shared" si="465"/>
        <v>1760.09</v>
      </c>
      <c r="V1490" s="23">
        <f t="shared" si="466"/>
        <v>7672.054441536503</v>
      </c>
      <c r="W1490" s="23">
        <f t="shared" si="467"/>
        <v>58860419.353899986</v>
      </c>
      <c r="X1490" s="23">
        <f t="shared" si="468"/>
        <v>1848.0944999999999</v>
      </c>
      <c r="Y1490" s="23">
        <f t="shared" si="469"/>
        <v>17104.198883073004</v>
      </c>
      <c r="AA1490">
        <v>202312</v>
      </c>
      <c r="AB1490" s="20" t="s">
        <v>31</v>
      </c>
      <c r="AC1490" s="20" t="s">
        <v>4646</v>
      </c>
      <c r="AD1490">
        <v>172122.82</v>
      </c>
      <c r="AE1490" s="21">
        <v>0.72</v>
      </c>
      <c r="AF1490">
        <v>455.80880000000002</v>
      </c>
      <c r="AG1490" s="22">
        <v>3.7000000000000002E-3</v>
      </c>
      <c r="AH1490" s="11">
        <f t="shared" si="470"/>
        <v>458.53519248000003</v>
      </c>
      <c r="AI1490" s="23">
        <f t="shared" si="471"/>
        <v>7524.313401531439</v>
      </c>
      <c r="AJ1490" s="23">
        <f t="shared" si="472"/>
        <v>56615292.164465614</v>
      </c>
      <c r="AK1490" s="23">
        <f t="shared" si="473"/>
        <v>481.46195210400003</v>
      </c>
      <c r="AL1490" s="23">
        <f t="shared" si="474"/>
        <v>15507.161995542878</v>
      </c>
      <c r="AN1490">
        <v>202312</v>
      </c>
      <c r="AO1490" s="20" t="s">
        <v>33</v>
      </c>
      <c r="AP1490" s="20" t="s">
        <v>5964</v>
      </c>
      <c r="AQ1490">
        <v>1881.01</v>
      </c>
      <c r="AR1490" s="21">
        <v>0.86</v>
      </c>
      <c r="AS1490">
        <v>25.56</v>
      </c>
      <c r="AT1490">
        <v>1.5800000000000002E-2</v>
      </c>
      <c r="AU1490" s="11">
        <f t="shared" si="475"/>
        <v>25.559163880000003</v>
      </c>
      <c r="AV1490" s="23">
        <f t="shared" si="476"/>
        <v>201.72502569757049</v>
      </c>
      <c r="AW1490" s="23">
        <f t="shared" si="477"/>
        <v>40692.985992685477</v>
      </c>
      <c r="AX1490" s="23">
        <f t="shared" si="478"/>
        <v>26.837122074000003</v>
      </c>
      <c r="AY1490" s="23">
        <f t="shared" si="479"/>
        <v>429.009215275141</v>
      </c>
      <c r="AZ1490" s="23"/>
      <c r="BA1490" s="23"/>
    </row>
    <row r="1491" spans="1:53">
      <c r="A1491">
        <v>202312</v>
      </c>
      <c r="B1491" s="20" t="s">
        <v>27</v>
      </c>
      <c r="C1491" s="20" t="s">
        <v>5965</v>
      </c>
      <c r="D1491">
        <v>43700.79</v>
      </c>
      <c r="E1491" s="21">
        <v>0.68</v>
      </c>
      <c r="F1491">
        <v>1439.3</v>
      </c>
      <c r="G1491" s="22">
        <v>4.8399999999999999E-2</v>
      </c>
      <c r="H1491" s="11">
        <f t="shared" si="460"/>
        <v>1438.28040048</v>
      </c>
      <c r="I1491" s="23">
        <f t="shared" si="461"/>
        <v>6377.465210762809</v>
      </c>
      <c r="J1491" s="23">
        <f t="shared" si="462"/>
        <v>40672062.514489919</v>
      </c>
      <c r="K1491" s="23">
        <f t="shared" si="463"/>
        <v>1510.1944205040002</v>
      </c>
      <c r="L1491" s="23">
        <f t="shared" si="464"/>
        <v>14193.210822005618</v>
      </c>
      <c r="N1491">
        <v>202312</v>
      </c>
      <c r="O1491" s="20" t="s">
        <v>29</v>
      </c>
      <c r="P1491" s="20" t="s">
        <v>5966</v>
      </c>
      <c r="Q1491">
        <v>9915.98</v>
      </c>
      <c r="R1491" s="21">
        <v>0.71</v>
      </c>
      <c r="S1491">
        <v>360.24</v>
      </c>
      <c r="T1491" s="21">
        <v>0.05</v>
      </c>
      <c r="U1491" s="11">
        <f t="shared" si="465"/>
        <v>352.01729</v>
      </c>
      <c r="V1491" s="23">
        <f t="shared" si="466"/>
        <v>1534.4077934890506</v>
      </c>
      <c r="W1491" s="23">
        <f t="shared" si="467"/>
        <v>2354407.2767199371</v>
      </c>
      <c r="X1491" s="23">
        <f t="shared" si="468"/>
        <v>369.6181545</v>
      </c>
      <c r="Y1491" s="23">
        <f t="shared" si="469"/>
        <v>3420.832876978101</v>
      </c>
      <c r="AA1491">
        <v>202312</v>
      </c>
      <c r="AB1491" s="20" t="s">
        <v>31</v>
      </c>
      <c r="AC1491" s="20" t="s">
        <v>5967</v>
      </c>
      <c r="AD1491">
        <v>196285.91</v>
      </c>
      <c r="AE1491" s="21">
        <v>0.72</v>
      </c>
      <c r="AF1491">
        <v>519.79650000000004</v>
      </c>
      <c r="AG1491" s="22">
        <v>3.7000000000000002E-3</v>
      </c>
      <c r="AH1491" s="11">
        <f t="shared" si="470"/>
        <v>522.90566423999996</v>
      </c>
      <c r="AI1491" s="23">
        <f t="shared" si="471"/>
        <v>8580.5978727561742</v>
      </c>
      <c r="AJ1491" s="23">
        <f t="shared" si="472"/>
        <v>73626659.853947788</v>
      </c>
      <c r="AK1491" s="23">
        <f t="shared" si="473"/>
        <v>549.05094745199995</v>
      </c>
      <c r="AL1491" s="23">
        <f t="shared" si="474"/>
        <v>17684.101409752348</v>
      </c>
      <c r="AN1491">
        <v>202312</v>
      </c>
      <c r="AO1491" s="20" t="s">
        <v>33</v>
      </c>
      <c r="AP1491" s="20" t="s">
        <v>5968</v>
      </c>
      <c r="AQ1491">
        <v>2483.5300000000002</v>
      </c>
      <c r="AR1491" s="21">
        <v>0.86</v>
      </c>
      <c r="AS1491">
        <v>4.0599999999999996</v>
      </c>
      <c r="AT1491">
        <v>1.9E-3</v>
      </c>
      <c r="AU1491" s="11">
        <f t="shared" si="475"/>
        <v>4.0580880200000005</v>
      </c>
      <c r="AV1491" s="23">
        <f t="shared" si="476"/>
        <v>93.010438093200335</v>
      </c>
      <c r="AW1491" s="23">
        <f t="shared" si="477"/>
        <v>8650.9415942890519</v>
      </c>
      <c r="AX1491" s="23">
        <f t="shared" si="478"/>
        <v>4.260992421000001</v>
      </c>
      <c r="AY1491" s="23">
        <f t="shared" si="479"/>
        <v>190.07896420640068</v>
      </c>
      <c r="AZ1491" s="23"/>
      <c r="BA1491" s="23"/>
    </row>
    <row r="1492" spans="1:53">
      <c r="A1492">
        <v>202312</v>
      </c>
      <c r="B1492" s="20" t="s">
        <v>27</v>
      </c>
      <c r="C1492" s="20" t="s">
        <v>5969</v>
      </c>
      <c r="D1492">
        <v>204418.95</v>
      </c>
      <c r="E1492" s="21">
        <v>0.68</v>
      </c>
      <c r="F1492">
        <v>6732.61</v>
      </c>
      <c r="G1492" s="22">
        <v>4.8399999999999999E-2</v>
      </c>
      <c r="H1492" s="11">
        <f t="shared" si="460"/>
        <v>6727.8364824000009</v>
      </c>
      <c r="I1492" s="23">
        <f t="shared" si="461"/>
        <v>29831.834665818678</v>
      </c>
      <c r="J1492" s="23">
        <f t="shared" si="462"/>
        <v>889938359.528741</v>
      </c>
      <c r="K1492" s="23">
        <f t="shared" si="463"/>
        <v>7064.2283065200008</v>
      </c>
      <c r="L1492" s="23">
        <f t="shared" si="464"/>
        <v>66391.505814037359</v>
      </c>
      <c r="N1492">
        <v>202312</v>
      </c>
      <c r="O1492" s="20" t="s">
        <v>29</v>
      </c>
      <c r="P1492" s="20" t="s">
        <v>5970</v>
      </c>
      <c r="Q1492">
        <v>19664.93</v>
      </c>
      <c r="R1492" s="21">
        <v>0.71</v>
      </c>
      <c r="S1492">
        <v>744.17</v>
      </c>
      <c r="T1492" s="21">
        <v>0.05</v>
      </c>
      <c r="U1492" s="11">
        <f t="shared" si="465"/>
        <v>698.10501500000009</v>
      </c>
      <c r="V1492" s="23">
        <f t="shared" si="466"/>
        <v>3042.9692123639461</v>
      </c>
      <c r="W1492" s="23">
        <f t="shared" si="467"/>
        <v>9259661.627394855</v>
      </c>
      <c r="X1492" s="23">
        <f t="shared" si="468"/>
        <v>733.01026575000014</v>
      </c>
      <c r="Y1492" s="23">
        <f t="shared" si="469"/>
        <v>6784.0434397278923</v>
      </c>
      <c r="AA1492">
        <v>202312</v>
      </c>
      <c r="AB1492" s="20" t="s">
        <v>31</v>
      </c>
      <c r="AC1492" s="20" t="s">
        <v>5971</v>
      </c>
      <c r="AD1492">
        <v>134714.41</v>
      </c>
      <c r="AE1492" s="21">
        <v>0.72</v>
      </c>
      <c r="AF1492">
        <v>356.74529999999999</v>
      </c>
      <c r="AG1492" s="22">
        <v>3.7000000000000002E-3</v>
      </c>
      <c r="AH1492" s="11">
        <f t="shared" si="470"/>
        <v>358.87918824000002</v>
      </c>
      <c r="AI1492" s="23">
        <f t="shared" si="471"/>
        <v>5889.0125117773505</v>
      </c>
      <c r="AJ1492" s="23">
        <f t="shared" si="472"/>
        <v>34680468.363870181</v>
      </c>
      <c r="AK1492" s="23">
        <f t="shared" si="473"/>
        <v>376.82314765200005</v>
      </c>
      <c r="AL1492" s="23">
        <f t="shared" si="474"/>
        <v>12136.904211794701</v>
      </c>
      <c r="AN1492">
        <v>202312</v>
      </c>
      <c r="AO1492" s="20" t="s">
        <v>33</v>
      </c>
      <c r="AP1492" s="20" t="s">
        <v>5972</v>
      </c>
      <c r="AQ1492">
        <v>662.26</v>
      </c>
      <c r="AR1492" s="21">
        <v>0.86</v>
      </c>
      <c r="AS1492">
        <v>19.48</v>
      </c>
      <c r="AT1492">
        <v>3.4200000000000001E-2</v>
      </c>
      <c r="AU1492" s="11">
        <f t="shared" si="475"/>
        <v>19.478391120000001</v>
      </c>
      <c r="AV1492" s="23">
        <f t="shared" si="476"/>
        <v>103.51031484866199</v>
      </c>
      <c r="AW1492" s="23">
        <f t="shared" si="477"/>
        <v>10714.385280069135</v>
      </c>
      <c r="AX1492" s="23">
        <f t="shared" si="478"/>
        <v>20.452310676000003</v>
      </c>
      <c r="AY1492" s="23">
        <f t="shared" si="479"/>
        <v>226.49902081732398</v>
      </c>
      <c r="AZ1492" s="23"/>
      <c r="BA1492" s="23"/>
    </row>
    <row r="1493" spans="1:53">
      <c r="A1493">
        <v>202312</v>
      </c>
      <c r="B1493" s="20" t="s">
        <v>27</v>
      </c>
      <c r="C1493" s="20" t="s">
        <v>5973</v>
      </c>
      <c r="D1493">
        <v>50108.06</v>
      </c>
      <c r="E1493" s="21">
        <v>0.68</v>
      </c>
      <c r="F1493">
        <v>1650.33</v>
      </c>
      <c r="G1493" s="22">
        <v>4.8399999999999999E-2</v>
      </c>
      <c r="H1493" s="11">
        <f t="shared" si="460"/>
        <v>1649.1564707199998</v>
      </c>
      <c r="I1493" s="23">
        <f t="shared" si="461"/>
        <v>7312.5087539336337</v>
      </c>
      <c r="J1493" s="23">
        <f t="shared" si="462"/>
        <v>53472784.276356027</v>
      </c>
      <c r="K1493" s="23">
        <f t="shared" si="463"/>
        <v>1731.6142942559998</v>
      </c>
      <c r="L1493" s="23">
        <f t="shared" si="464"/>
        <v>16274.173978587267</v>
      </c>
      <c r="N1493">
        <v>202312</v>
      </c>
      <c r="O1493" s="20" t="s">
        <v>29</v>
      </c>
      <c r="P1493" s="20" t="s">
        <v>5974</v>
      </c>
      <c r="Q1493">
        <v>32722.82</v>
      </c>
      <c r="R1493" s="21">
        <v>0.71</v>
      </c>
      <c r="S1493">
        <v>1188.79</v>
      </c>
      <c r="T1493" s="21">
        <v>0.05</v>
      </c>
      <c r="U1493" s="11">
        <f t="shared" si="465"/>
        <v>1161.66011</v>
      </c>
      <c r="V1493" s="23">
        <f t="shared" si="466"/>
        <v>5063.5590262323421</v>
      </c>
      <c r="W1493" s="23">
        <f t="shared" si="467"/>
        <v>25639630.012139026</v>
      </c>
      <c r="X1493" s="23">
        <f t="shared" si="468"/>
        <v>1219.7431155000002</v>
      </c>
      <c r="Y1493" s="23">
        <f t="shared" si="469"/>
        <v>11288.778162464685</v>
      </c>
      <c r="AA1493">
        <v>202312</v>
      </c>
      <c r="AB1493" s="20" t="s">
        <v>31</v>
      </c>
      <c r="AC1493" s="20" t="s">
        <v>5975</v>
      </c>
      <c r="AD1493">
        <v>154730.09</v>
      </c>
      <c r="AE1493" s="21">
        <v>0.72</v>
      </c>
      <c r="AF1493">
        <v>409.75</v>
      </c>
      <c r="AG1493" s="22">
        <v>3.7000000000000002E-3</v>
      </c>
      <c r="AH1493" s="11">
        <f t="shared" si="470"/>
        <v>412.20095975999999</v>
      </c>
      <c r="AI1493" s="23">
        <f t="shared" si="471"/>
        <v>6763.9938144585694</v>
      </c>
      <c r="AJ1493" s="23">
        <f t="shared" si="472"/>
        <v>45751612.322033785</v>
      </c>
      <c r="AK1493" s="23">
        <f t="shared" si="473"/>
        <v>432.81100774800001</v>
      </c>
      <c r="AL1493" s="23">
        <f t="shared" si="474"/>
        <v>13940.18858867714</v>
      </c>
      <c r="AN1493">
        <v>202312</v>
      </c>
      <c r="AO1493" s="20" t="s">
        <v>33</v>
      </c>
      <c r="AP1493" s="20" t="s">
        <v>5976</v>
      </c>
      <c r="AQ1493">
        <v>1639.51</v>
      </c>
      <c r="AR1493" s="21">
        <v>0.86</v>
      </c>
      <c r="AS1493">
        <v>69.790000000000006</v>
      </c>
      <c r="AT1493">
        <v>4.9500000000000002E-2</v>
      </c>
      <c r="AU1493" s="11">
        <f t="shared" si="475"/>
        <v>69.793940699999993</v>
      </c>
      <c r="AV1493" s="23">
        <f t="shared" si="476"/>
        <v>305.83781427127991</v>
      </c>
      <c r="AW1493" s="23">
        <f t="shared" si="477"/>
        <v>93536.768638233902</v>
      </c>
      <c r="AX1493" s="23">
        <f t="shared" si="478"/>
        <v>73.283637734999999</v>
      </c>
      <c r="AY1493" s="23">
        <f t="shared" si="479"/>
        <v>681.46956924255983</v>
      </c>
      <c r="AZ1493" s="23"/>
      <c r="BA1493" s="23"/>
    </row>
    <row r="1494" spans="1:53">
      <c r="A1494">
        <v>202312</v>
      </c>
      <c r="B1494" s="20" t="s">
        <v>27</v>
      </c>
      <c r="C1494" s="20" t="s">
        <v>5977</v>
      </c>
      <c r="D1494">
        <v>148838.44</v>
      </c>
      <c r="E1494" s="21">
        <v>0.68</v>
      </c>
      <c r="F1494">
        <v>4902.04</v>
      </c>
      <c r="G1494" s="22">
        <v>4.8399999999999999E-2</v>
      </c>
      <c r="H1494" s="11">
        <f t="shared" si="460"/>
        <v>4898.5707372799998</v>
      </c>
      <c r="I1494" s="23">
        <f t="shared" si="461"/>
        <v>21720.70512053003</v>
      </c>
      <c r="J1494" s="23">
        <f t="shared" si="462"/>
        <v>471789030.93301946</v>
      </c>
      <c r="K1494" s="23">
        <f t="shared" si="463"/>
        <v>5143.4992741440001</v>
      </c>
      <c r="L1494" s="23">
        <f t="shared" si="464"/>
        <v>48339.980978340063</v>
      </c>
      <c r="N1494">
        <v>202312</v>
      </c>
      <c r="O1494" s="20" t="s">
        <v>29</v>
      </c>
      <c r="P1494" s="20" t="s">
        <v>5978</v>
      </c>
      <c r="Q1494">
        <v>16901.29</v>
      </c>
      <c r="R1494" s="21">
        <v>0.71</v>
      </c>
      <c r="S1494">
        <v>639.59</v>
      </c>
      <c r="T1494" s="21">
        <v>0.05</v>
      </c>
      <c r="U1494" s="11">
        <f t="shared" si="465"/>
        <v>599.99579500000004</v>
      </c>
      <c r="V1494" s="23">
        <f t="shared" si="466"/>
        <v>2615.3210369543463</v>
      </c>
      <c r="W1494" s="23">
        <f t="shared" si="467"/>
        <v>6839904.1263359571</v>
      </c>
      <c r="X1494" s="23">
        <f t="shared" si="468"/>
        <v>629.99558475000003</v>
      </c>
      <c r="Y1494" s="23">
        <f t="shared" si="469"/>
        <v>5830.6378689086923</v>
      </c>
      <c r="AA1494">
        <v>202312</v>
      </c>
      <c r="AB1494" s="20" t="s">
        <v>31</v>
      </c>
      <c r="AC1494" s="20" t="s">
        <v>5979</v>
      </c>
      <c r="AD1494">
        <v>183052</v>
      </c>
      <c r="AE1494" s="21">
        <v>0.72</v>
      </c>
      <c r="AF1494">
        <v>484.75099999999998</v>
      </c>
      <c r="AG1494" s="22">
        <v>3.7000000000000002E-3</v>
      </c>
      <c r="AH1494" s="11">
        <f t="shared" si="470"/>
        <v>487.65052800000001</v>
      </c>
      <c r="AI1494" s="23">
        <f t="shared" si="471"/>
        <v>8002.0802400119464</v>
      </c>
      <c r="AJ1494" s="23">
        <f t="shared" si="472"/>
        <v>64033288.16758965</v>
      </c>
      <c r="AK1494" s="23">
        <f t="shared" si="473"/>
        <v>512.03305440000008</v>
      </c>
      <c r="AL1494" s="23">
        <f t="shared" si="474"/>
        <v>16491.811008023891</v>
      </c>
      <c r="AN1494">
        <v>202312</v>
      </c>
      <c r="AO1494" s="20" t="s">
        <v>33</v>
      </c>
      <c r="AP1494" s="20" t="s">
        <v>5980</v>
      </c>
      <c r="AQ1494">
        <v>3640.02</v>
      </c>
      <c r="AR1494" s="21">
        <v>0.86</v>
      </c>
      <c r="AS1494">
        <v>35.369999999999997</v>
      </c>
      <c r="AT1494">
        <v>1.1299999999999999E-2</v>
      </c>
      <c r="AU1494" s="11">
        <f t="shared" si="475"/>
        <v>35.373714359999994</v>
      </c>
      <c r="AV1494" s="23">
        <f t="shared" si="476"/>
        <v>330.88243258415531</v>
      </c>
      <c r="AW1494" s="23">
        <f t="shared" si="477"/>
        <v>109483.18419280808</v>
      </c>
      <c r="AX1494" s="23">
        <f t="shared" si="478"/>
        <v>37.142400077999994</v>
      </c>
      <c r="AY1494" s="23">
        <f t="shared" si="479"/>
        <v>697.13857952831063</v>
      </c>
      <c r="AZ1494" s="23"/>
      <c r="BA1494" s="23"/>
    </row>
    <row r="1495" spans="1:53">
      <c r="A1495">
        <v>202312</v>
      </c>
      <c r="B1495" s="20" t="s">
        <v>27</v>
      </c>
      <c r="C1495" s="20" t="s">
        <v>5981</v>
      </c>
      <c r="D1495">
        <v>198064.35</v>
      </c>
      <c r="E1495" s="21">
        <v>0.68</v>
      </c>
      <c r="F1495">
        <v>6523.32</v>
      </c>
      <c r="G1495" s="22">
        <v>4.8399999999999999E-2</v>
      </c>
      <c r="H1495" s="11">
        <f t="shared" si="460"/>
        <v>6518.6938872000001</v>
      </c>
      <c r="I1495" s="23">
        <f t="shared" si="461"/>
        <v>28904.47750755418</v>
      </c>
      <c r="J1495" s="23">
        <f t="shared" si="462"/>
        <v>835468819.98470557</v>
      </c>
      <c r="K1495" s="23">
        <f t="shared" si="463"/>
        <v>6844.6285815600004</v>
      </c>
      <c r="L1495" s="23">
        <f t="shared" si="464"/>
        <v>64327.648902308363</v>
      </c>
      <c r="N1495">
        <v>202312</v>
      </c>
      <c r="O1495" s="20" t="s">
        <v>29</v>
      </c>
      <c r="P1495" s="20" t="s">
        <v>5982</v>
      </c>
      <c r="Q1495">
        <v>24089.46</v>
      </c>
      <c r="R1495" s="21">
        <v>0.71</v>
      </c>
      <c r="S1495">
        <v>875.15</v>
      </c>
      <c r="T1495" s="21">
        <v>0.05</v>
      </c>
      <c r="U1495" s="11">
        <f t="shared" si="465"/>
        <v>855.17583000000002</v>
      </c>
      <c r="V1495" s="23">
        <f t="shared" si="466"/>
        <v>3727.6250219285184</v>
      </c>
      <c r="W1495" s="23">
        <f t="shared" si="467"/>
        <v>13895188.304107588</v>
      </c>
      <c r="X1495" s="23">
        <f t="shared" si="468"/>
        <v>897.93462150000005</v>
      </c>
      <c r="Y1495" s="23">
        <f t="shared" si="469"/>
        <v>8310.425873857037</v>
      </c>
      <c r="AA1495">
        <v>202312</v>
      </c>
      <c r="AB1495" s="20" t="s">
        <v>31</v>
      </c>
      <c r="AC1495" s="20" t="s">
        <v>3238</v>
      </c>
      <c r="AD1495">
        <v>159507.71</v>
      </c>
      <c r="AE1495" s="21">
        <v>0.72</v>
      </c>
      <c r="AF1495">
        <v>422.40190000000001</v>
      </c>
      <c r="AG1495" s="22">
        <v>3.7000000000000002E-3</v>
      </c>
      <c r="AH1495" s="11">
        <f t="shared" si="470"/>
        <v>424.92853943999995</v>
      </c>
      <c r="AI1495" s="23">
        <f t="shared" si="471"/>
        <v>6972.84648253259</v>
      </c>
      <c r="AJ1495" s="23">
        <f t="shared" si="472"/>
        <v>48620588.068967111</v>
      </c>
      <c r="AK1495" s="23">
        <f t="shared" si="473"/>
        <v>446.17496641199995</v>
      </c>
      <c r="AL1495" s="23">
        <f t="shared" si="474"/>
        <v>14370.621504505179</v>
      </c>
      <c r="AN1495">
        <v>202312</v>
      </c>
      <c r="AO1495" s="20" t="s">
        <v>33</v>
      </c>
      <c r="AP1495" s="20" t="s">
        <v>5983</v>
      </c>
      <c r="AQ1495">
        <v>150.76</v>
      </c>
      <c r="AR1495" s="21">
        <v>0.86</v>
      </c>
      <c r="AS1495">
        <v>3.95</v>
      </c>
      <c r="AT1495">
        <v>3.0499999999999999E-2</v>
      </c>
      <c r="AU1495" s="11">
        <f t="shared" si="475"/>
        <v>3.9544347999999996</v>
      </c>
      <c r="AV1495" s="23">
        <f t="shared" si="476"/>
        <v>22.295047728090399</v>
      </c>
      <c r="AW1495" s="23">
        <f t="shared" si="477"/>
        <v>497.06915319782888</v>
      </c>
      <c r="AX1495" s="23">
        <f t="shared" si="478"/>
        <v>4.15215654</v>
      </c>
      <c r="AY1495" s="23">
        <f t="shared" si="479"/>
        <v>48.544530256180799</v>
      </c>
      <c r="AZ1495" s="23"/>
      <c r="BA1495" s="23"/>
    </row>
    <row r="1496" spans="1:53">
      <c r="A1496">
        <v>202312</v>
      </c>
      <c r="B1496" s="20" t="s">
        <v>27</v>
      </c>
      <c r="C1496" s="20" t="s">
        <v>5984</v>
      </c>
      <c r="D1496">
        <v>361664.86</v>
      </c>
      <c r="E1496" s="21">
        <v>0.68</v>
      </c>
      <c r="F1496">
        <v>11911.55</v>
      </c>
      <c r="G1496" s="22">
        <v>4.8399999999999999E-2</v>
      </c>
      <c r="H1496" s="11">
        <f t="shared" si="460"/>
        <v>11903.11387232</v>
      </c>
      <c r="I1496" s="23">
        <f t="shared" si="461"/>
        <v>52779.482078136381</v>
      </c>
      <c r="J1496" s="23">
        <f t="shared" si="462"/>
        <v>2785673728.4363194</v>
      </c>
      <c r="K1496" s="23">
        <f t="shared" si="463"/>
        <v>12498.269565936002</v>
      </c>
      <c r="L1496" s="23">
        <f t="shared" si="464"/>
        <v>117462.07802859276</v>
      </c>
      <c r="N1496">
        <v>202312</v>
      </c>
      <c r="O1496" s="20" t="s">
        <v>29</v>
      </c>
      <c r="P1496" s="20" t="s">
        <v>5985</v>
      </c>
      <c r="Q1496">
        <v>15240.28</v>
      </c>
      <c r="R1496" s="21">
        <v>0.71</v>
      </c>
      <c r="S1496">
        <v>576.73</v>
      </c>
      <c r="T1496" s="21">
        <v>0.05</v>
      </c>
      <c r="U1496" s="11">
        <f t="shared" si="465"/>
        <v>541.02994000000001</v>
      </c>
      <c r="V1496" s="23">
        <f t="shared" si="466"/>
        <v>2358.2948338898736</v>
      </c>
      <c r="W1496" s="23">
        <f t="shared" si="467"/>
        <v>5561554.5235516671</v>
      </c>
      <c r="X1496" s="23">
        <f t="shared" si="468"/>
        <v>568.08143700000005</v>
      </c>
      <c r="Y1496" s="23">
        <f t="shared" si="469"/>
        <v>5257.6196077797476</v>
      </c>
      <c r="AA1496">
        <v>202312</v>
      </c>
      <c r="AB1496" s="20" t="s">
        <v>31</v>
      </c>
      <c r="AC1496" s="20" t="s">
        <v>5986</v>
      </c>
      <c r="AD1496">
        <v>105478.66</v>
      </c>
      <c r="AE1496" s="21">
        <v>0.72</v>
      </c>
      <c r="AF1496">
        <v>279.32440000000003</v>
      </c>
      <c r="AG1496" s="22">
        <v>3.7000000000000002E-3</v>
      </c>
      <c r="AH1496" s="11">
        <f t="shared" si="470"/>
        <v>280.99515024000004</v>
      </c>
      <c r="AI1496" s="23">
        <f t="shared" si="471"/>
        <v>4610.9777600296011</v>
      </c>
      <c r="AJ1496" s="23">
        <f t="shared" si="472"/>
        <v>21261115.903487597</v>
      </c>
      <c r="AK1496" s="23">
        <f t="shared" si="473"/>
        <v>295.04490775200009</v>
      </c>
      <c r="AL1496" s="23">
        <f t="shared" si="474"/>
        <v>9502.9506702992021</v>
      </c>
      <c r="AN1496">
        <v>202312</v>
      </c>
      <c r="AO1496" s="20" t="s">
        <v>33</v>
      </c>
      <c r="AP1496" s="20" t="s">
        <v>5987</v>
      </c>
      <c r="AQ1496">
        <v>505.61</v>
      </c>
      <c r="AR1496" s="21">
        <v>0.86</v>
      </c>
      <c r="AS1496">
        <v>16.22</v>
      </c>
      <c r="AT1496">
        <v>3.73E-2</v>
      </c>
      <c r="AU1496" s="11">
        <f t="shared" si="475"/>
        <v>16.218957580000001</v>
      </c>
      <c r="AV1496" s="23">
        <f t="shared" si="476"/>
        <v>82.397494847590053</v>
      </c>
      <c r="AW1496" s="23">
        <f t="shared" si="477"/>
        <v>6789.3471571586297</v>
      </c>
      <c r="AX1496" s="23">
        <f t="shared" si="478"/>
        <v>17.029905459000002</v>
      </c>
      <c r="AY1496" s="23">
        <f t="shared" si="479"/>
        <v>181.0139472751801</v>
      </c>
      <c r="AZ1496" s="23"/>
      <c r="BA1496" s="23"/>
    </row>
    <row r="1497" spans="1:53">
      <c r="A1497">
        <v>202312</v>
      </c>
      <c r="B1497" s="20" t="s">
        <v>27</v>
      </c>
      <c r="C1497" s="20" t="s">
        <v>5988</v>
      </c>
      <c r="D1497">
        <v>28141.87</v>
      </c>
      <c r="E1497" s="21">
        <v>0.68</v>
      </c>
      <c r="F1497">
        <v>926.86</v>
      </c>
      <c r="G1497" s="22">
        <v>4.8399999999999999E-2</v>
      </c>
      <c r="H1497" s="11">
        <f t="shared" si="460"/>
        <v>926.20522544000005</v>
      </c>
      <c r="I1497" s="23">
        <f t="shared" si="461"/>
        <v>4106.8776306059808</v>
      </c>
      <c r="J1497" s="23">
        <f t="shared" si="462"/>
        <v>16866443.872771796</v>
      </c>
      <c r="K1497" s="23">
        <f t="shared" si="463"/>
        <v>972.5154867120001</v>
      </c>
      <c r="L1497" s="23">
        <f t="shared" si="464"/>
        <v>9139.9604866519621</v>
      </c>
      <c r="N1497">
        <v>202312</v>
      </c>
      <c r="O1497" s="20" t="s">
        <v>29</v>
      </c>
      <c r="P1497" s="20" t="s">
        <v>5989</v>
      </c>
      <c r="Q1497">
        <v>8924.3700000000008</v>
      </c>
      <c r="R1497" s="21">
        <v>0.71</v>
      </c>
      <c r="S1497">
        <v>324.20999999999998</v>
      </c>
      <c r="T1497" s="21">
        <v>0.05</v>
      </c>
      <c r="U1497" s="11">
        <f t="shared" si="465"/>
        <v>316.81513500000005</v>
      </c>
      <c r="V1497" s="23">
        <f t="shared" si="466"/>
        <v>1380.9651572491957</v>
      </c>
      <c r="W1497" s="23">
        <f t="shared" si="467"/>
        <v>1907064.7655362959</v>
      </c>
      <c r="X1497" s="23">
        <f t="shared" si="468"/>
        <v>332.65589175000008</v>
      </c>
      <c r="Y1497" s="23">
        <f t="shared" si="469"/>
        <v>3078.7454494983913</v>
      </c>
      <c r="AA1497">
        <v>202312</v>
      </c>
      <c r="AB1497" s="20" t="s">
        <v>31</v>
      </c>
      <c r="AC1497" s="20" t="s">
        <v>5990</v>
      </c>
      <c r="AD1497">
        <v>175967.27</v>
      </c>
      <c r="AE1497" s="21">
        <v>0.72</v>
      </c>
      <c r="AF1497">
        <v>465.98950000000002</v>
      </c>
      <c r="AG1497" s="22">
        <v>3.7000000000000002E-3</v>
      </c>
      <c r="AH1497" s="11">
        <f t="shared" si="470"/>
        <v>468.77680727999996</v>
      </c>
      <c r="AI1497" s="23">
        <f t="shared" si="471"/>
        <v>7692.3727364674887</v>
      </c>
      <c r="AJ1497" s="23">
        <f t="shared" si="472"/>
        <v>59172598.316748321</v>
      </c>
      <c r="AK1497" s="23">
        <f t="shared" si="473"/>
        <v>492.215647644</v>
      </c>
      <c r="AL1497" s="23">
        <f t="shared" si="474"/>
        <v>15853.522280214976</v>
      </c>
      <c r="AN1497">
        <v>202312</v>
      </c>
      <c r="AO1497" s="20" t="s">
        <v>33</v>
      </c>
      <c r="AP1497" s="20" t="s">
        <v>5991</v>
      </c>
      <c r="AQ1497">
        <v>2899.1</v>
      </c>
      <c r="AR1497" s="21">
        <v>0.86</v>
      </c>
      <c r="AS1497">
        <v>48.37</v>
      </c>
      <c r="AT1497">
        <v>1.9400000000000001E-2</v>
      </c>
      <c r="AU1497" s="11">
        <f t="shared" si="475"/>
        <v>48.368584399999996</v>
      </c>
      <c r="AV1497" s="23">
        <f t="shared" si="476"/>
        <v>343.88121823154927</v>
      </c>
      <c r="AW1497" s="23">
        <f t="shared" si="477"/>
        <v>118254.29225241441</v>
      </c>
      <c r="AX1497" s="23">
        <f t="shared" si="478"/>
        <v>50.787013619999996</v>
      </c>
      <c r="AY1497" s="23">
        <f t="shared" si="479"/>
        <v>736.13102086309857</v>
      </c>
      <c r="AZ1497" s="23"/>
      <c r="BA1497" s="23"/>
    </row>
    <row r="1498" spans="1:53">
      <c r="A1498">
        <v>202312</v>
      </c>
      <c r="B1498" s="20" t="s">
        <v>27</v>
      </c>
      <c r="C1498" s="20" t="s">
        <v>5992</v>
      </c>
      <c r="D1498">
        <v>94580.47</v>
      </c>
      <c r="E1498" s="21">
        <v>0.68</v>
      </c>
      <c r="F1498">
        <v>3115.04</v>
      </c>
      <c r="G1498" s="22">
        <v>4.8399999999999999E-2</v>
      </c>
      <c r="H1498" s="11">
        <f t="shared" si="460"/>
        <v>3112.8324286400002</v>
      </c>
      <c r="I1498" s="23">
        <f t="shared" si="461"/>
        <v>13802.580160280751</v>
      </c>
      <c r="J1498" s="23">
        <f t="shared" si="462"/>
        <v>190511219.0809758</v>
      </c>
      <c r="K1498" s="23">
        <f t="shared" si="463"/>
        <v>3268.4740500720004</v>
      </c>
      <c r="L1498" s="23">
        <f t="shared" si="464"/>
        <v>30717.992749201505</v>
      </c>
      <c r="N1498">
        <v>202312</v>
      </c>
      <c r="O1498" s="20" t="s">
        <v>29</v>
      </c>
      <c r="P1498" s="20" t="s">
        <v>5993</v>
      </c>
      <c r="Q1498">
        <v>51620.32</v>
      </c>
      <c r="R1498" s="21">
        <v>0.71</v>
      </c>
      <c r="S1498">
        <v>1953.46</v>
      </c>
      <c r="T1498" s="21">
        <v>0.05</v>
      </c>
      <c r="U1498" s="11">
        <f t="shared" si="465"/>
        <v>1832.52136</v>
      </c>
      <c r="V1498" s="23">
        <f t="shared" si="466"/>
        <v>7987.7754201197176</v>
      </c>
      <c r="W1498" s="23">
        <f t="shared" si="467"/>
        <v>63804556.162268728</v>
      </c>
      <c r="X1498" s="23">
        <f t="shared" si="468"/>
        <v>1924.147428</v>
      </c>
      <c r="Y1498" s="23">
        <f t="shared" si="469"/>
        <v>17808.072200239436</v>
      </c>
      <c r="AA1498">
        <v>202312</v>
      </c>
      <c r="AB1498" s="20" t="s">
        <v>31</v>
      </c>
      <c r="AC1498" s="20" t="s">
        <v>4714</v>
      </c>
      <c r="AD1498">
        <v>192763.75</v>
      </c>
      <c r="AE1498" s="21">
        <v>0.72</v>
      </c>
      <c r="AF1498">
        <v>510.46929999999998</v>
      </c>
      <c r="AG1498" s="22">
        <v>3.7000000000000002E-3</v>
      </c>
      <c r="AH1498" s="11">
        <f t="shared" si="470"/>
        <v>513.52263000000005</v>
      </c>
      <c r="AI1498" s="23">
        <f t="shared" si="471"/>
        <v>8426.6273783711877</v>
      </c>
      <c r="AJ1498" s="23">
        <f t="shared" si="472"/>
        <v>71008048.973914877</v>
      </c>
      <c r="AK1498" s="23">
        <f t="shared" si="473"/>
        <v>539.19876150000005</v>
      </c>
      <c r="AL1498" s="23">
        <f t="shared" si="474"/>
        <v>17366.777386742375</v>
      </c>
      <c r="AN1498">
        <v>202312</v>
      </c>
      <c r="AO1498" s="20" t="s">
        <v>33</v>
      </c>
      <c r="AP1498" s="20" t="s">
        <v>5994</v>
      </c>
      <c r="AQ1498">
        <v>239.37</v>
      </c>
      <c r="AR1498" s="21">
        <v>0.86</v>
      </c>
      <c r="AS1498">
        <v>7.16</v>
      </c>
      <c r="AT1498">
        <v>3.4799999999999998E-2</v>
      </c>
      <c r="AU1498" s="11">
        <f t="shared" si="475"/>
        <v>7.16386536</v>
      </c>
      <c r="AV1498" s="23">
        <f t="shared" si="476"/>
        <v>37.728231619779692</v>
      </c>
      <c r="AW1498" s="23">
        <f t="shared" si="477"/>
        <v>1423.4194611557441</v>
      </c>
      <c r="AX1498" s="23">
        <f t="shared" si="478"/>
        <v>7.5220586279999999</v>
      </c>
      <c r="AY1498" s="23">
        <f t="shared" si="479"/>
        <v>82.620328599559386</v>
      </c>
      <c r="AZ1498" s="23"/>
      <c r="BA1498" s="23"/>
    </row>
    <row r="1499" spans="1:53">
      <c r="A1499">
        <v>202312</v>
      </c>
      <c r="B1499" s="20" t="s">
        <v>27</v>
      </c>
      <c r="C1499" s="20" t="s">
        <v>5995</v>
      </c>
      <c r="D1499">
        <v>74654.16</v>
      </c>
      <c r="E1499" s="21">
        <v>0.68</v>
      </c>
      <c r="F1499">
        <v>2458.7600000000002</v>
      </c>
      <c r="G1499" s="22">
        <v>4.8399999999999999E-2</v>
      </c>
      <c r="H1499" s="11">
        <f t="shared" si="460"/>
        <v>2457.01771392</v>
      </c>
      <c r="I1499" s="23">
        <f t="shared" si="461"/>
        <v>10894.638477673298</v>
      </c>
      <c r="J1499" s="23">
        <f t="shared" si="462"/>
        <v>118693147.55919954</v>
      </c>
      <c r="K1499" s="23">
        <f t="shared" si="463"/>
        <v>2579.8685996160002</v>
      </c>
      <c r="L1499" s="23">
        <f t="shared" si="464"/>
        <v>24246.294669266594</v>
      </c>
      <c r="N1499">
        <v>202312</v>
      </c>
      <c r="O1499" s="20" t="s">
        <v>29</v>
      </c>
      <c r="P1499" s="20" t="s">
        <v>5996</v>
      </c>
      <c r="Q1499">
        <v>22122.97</v>
      </c>
      <c r="R1499" s="21">
        <v>0.71</v>
      </c>
      <c r="S1499">
        <v>803.71</v>
      </c>
      <c r="T1499" s="21">
        <v>0.05</v>
      </c>
      <c r="U1499" s="11">
        <f t="shared" si="465"/>
        <v>785.36543500000005</v>
      </c>
      <c r="V1499" s="23">
        <f t="shared" si="466"/>
        <v>3423.3285649148611</v>
      </c>
      <c r="W1499" s="23">
        <f t="shared" si="467"/>
        <v>11719178.463362042</v>
      </c>
      <c r="X1499" s="23">
        <f t="shared" si="468"/>
        <v>824.6337067500001</v>
      </c>
      <c r="Y1499" s="23">
        <f t="shared" si="469"/>
        <v>7632.0225648297219</v>
      </c>
      <c r="AA1499">
        <v>202312</v>
      </c>
      <c r="AB1499" s="20" t="s">
        <v>31</v>
      </c>
      <c r="AC1499" s="20" t="s">
        <v>5997</v>
      </c>
      <c r="AD1499">
        <v>221630.03</v>
      </c>
      <c r="AE1499" s="21">
        <v>0.72</v>
      </c>
      <c r="AF1499">
        <v>586.91179999999997</v>
      </c>
      <c r="AG1499" s="22">
        <v>3.7000000000000002E-3</v>
      </c>
      <c r="AH1499" s="11">
        <f t="shared" si="470"/>
        <v>590.42239991999998</v>
      </c>
      <c r="AI1499" s="23">
        <f t="shared" si="471"/>
        <v>9688.5108256465628</v>
      </c>
      <c r="AJ1499" s="23">
        <f t="shared" si="472"/>
        <v>93867242.018670648</v>
      </c>
      <c r="AK1499" s="23">
        <f t="shared" si="473"/>
        <v>619.94351991600001</v>
      </c>
      <c r="AL1499" s="23">
        <f t="shared" si="474"/>
        <v>19967.444051213126</v>
      </c>
      <c r="AN1499">
        <v>202312</v>
      </c>
      <c r="AO1499" s="20" t="s">
        <v>33</v>
      </c>
      <c r="AP1499" s="20" t="s">
        <v>5998</v>
      </c>
      <c r="AQ1499">
        <v>747.95</v>
      </c>
      <c r="AR1499" s="21">
        <v>0.86</v>
      </c>
      <c r="AS1499">
        <v>18.78</v>
      </c>
      <c r="AT1499">
        <v>2.92E-2</v>
      </c>
      <c r="AU1499" s="11">
        <f t="shared" si="475"/>
        <v>18.782520400000003</v>
      </c>
      <c r="AV1499" s="23">
        <f t="shared" si="476"/>
        <v>108.29971838355992</v>
      </c>
      <c r="AW1499" s="23">
        <f t="shared" si="477"/>
        <v>11728.829001958387</v>
      </c>
      <c r="AX1499" s="23">
        <f t="shared" si="478"/>
        <v>19.721646420000003</v>
      </c>
      <c r="AY1499" s="23">
        <f t="shared" si="479"/>
        <v>235.38195716711985</v>
      </c>
      <c r="AZ1499" s="23"/>
      <c r="BA1499" s="23"/>
    </row>
    <row r="1500" spans="1:53">
      <c r="A1500">
        <v>202312</v>
      </c>
      <c r="B1500" s="20" t="s">
        <v>27</v>
      </c>
      <c r="C1500" s="20" t="s">
        <v>5999</v>
      </c>
      <c r="D1500">
        <v>30387.119999999999</v>
      </c>
      <c r="E1500" s="21">
        <v>0.68</v>
      </c>
      <c r="F1500">
        <v>1000.81</v>
      </c>
      <c r="G1500" s="22">
        <v>4.8399999999999999E-2</v>
      </c>
      <c r="H1500" s="11">
        <f t="shared" si="460"/>
        <v>1000.10089344</v>
      </c>
      <c r="I1500" s="23">
        <f t="shared" si="461"/>
        <v>4434.5376972653066</v>
      </c>
      <c r="J1500" s="23">
        <f t="shared" si="462"/>
        <v>19665124.588467088</v>
      </c>
      <c r="K1500" s="23">
        <f t="shared" si="463"/>
        <v>1050.1059381120001</v>
      </c>
      <c r="L1500" s="23">
        <f t="shared" si="464"/>
        <v>9869.176287970613</v>
      </c>
      <c r="N1500">
        <v>202312</v>
      </c>
      <c r="O1500" s="20" t="s">
        <v>29</v>
      </c>
      <c r="P1500" s="20" t="s">
        <v>6000</v>
      </c>
      <c r="Q1500">
        <v>98324.45</v>
      </c>
      <c r="R1500" s="21">
        <v>0.71</v>
      </c>
      <c r="S1500">
        <v>3720.89</v>
      </c>
      <c r="T1500" s="21">
        <v>0.05</v>
      </c>
      <c r="U1500" s="11">
        <f t="shared" si="465"/>
        <v>3490.5179749999998</v>
      </c>
      <c r="V1500" s="23">
        <f t="shared" si="466"/>
        <v>15214.815113637229</v>
      </c>
      <c r="W1500" s="23">
        <f t="shared" si="467"/>
        <v>231490598.94216385</v>
      </c>
      <c r="X1500" s="23">
        <f t="shared" si="468"/>
        <v>3665.0438737499999</v>
      </c>
      <c r="Y1500" s="23">
        <f t="shared" si="469"/>
        <v>33920.14820227446</v>
      </c>
      <c r="AA1500">
        <v>202312</v>
      </c>
      <c r="AB1500" s="20" t="s">
        <v>31</v>
      </c>
      <c r="AC1500" s="20" t="s">
        <v>1842</v>
      </c>
      <c r="AD1500">
        <v>149649.57999999999</v>
      </c>
      <c r="AE1500" s="21">
        <v>0.72</v>
      </c>
      <c r="AF1500">
        <v>396.29599999999999</v>
      </c>
      <c r="AG1500" s="22">
        <v>3.7000000000000002E-3</v>
      </c>
      <c r="AH1500" s="11">
        <f t="shared" si="470"/>
        <v>398.66648111999996</v>
      </c>
      <c r="AI1500" s="23">
        <f t="shared" si="471"/>
        <v>6541.9003728125708</v>
      </c>
      <c r="AJ1500" s="23">
        <f t="shared" si="472"/>
        <v>42796460.487805255</v>
      </c>
      <c r="AK1500" s="23">
        <f t="shared" si="473"/>
        <v>418.59980517599996</v>
      </c>
      <c r="AL1500" s="23">
        <f t="shared" si="474"/>
        <v>13482.467226745142</v>
      </c>
      <c r="AN1500">
        <v>202312</v>
      </c>
      <c r="AO1500" s="20" t="s">
        <v>33</v>
      </c>
      <c r="AP1500" s="20" t="s">
        <v>6001</v>
      </c>
      <c r="AQ1500">
        <v>2613.2399999999998</v>
      </c>
      <c r="AR1500" s="21">
        <v>0.86</v>
      </c>
      <c r="AS1500">
        <v>8.09</v>
      </c>
      <c r="AT1500">
        <v>3.5999999999999999E-3</v>
      </c>
      <c r="AU1500" s="11">
        <f t="shared" si="475"/>
        <v>8.0905910399999996</v>
      </c>
      <c r="AV1500" s="23">
        <f t="shared" si="476"/>
        <v>134.60024742875223</v>
      </c>
      <c r="AW1500" s="23">
        <f t="shared" si="477"/>
        <v>18117.226607881319</v>
      </c>
      <c r="AX1500" s="23">
        <f t="shared" si="478"/>
        <v>8.4951205919999992</v>
      </c>
      <c r="AY1500" s="23">
        <f t="shared" si="479"/>
        <v>277.29108589750444</v>
      </c>
      <c r="AZ1500" s="23"/>
      <c r="BA1500" s="23"/>
    </row>
    <row r="1501" spans="1:53">
      <c r="A1501">
        <v>202312</v>
      </c>
      <c r="B1501" s="20" t="s">
        <v>27</v>
      </c>
      <c r="C1501" s="20" t="s">
        <v>6002</v>
      </c>
      <c r="D1501">
        <v>38565.440000000002</v>
      </c>
      <c r="E1501" s="21">
        <v>0.68</v>
      </c>
      <c r="F1501">
        <v>1270.17</v>
      </c>
      <c r="G1501" s="22">
        <v>4.8399999999999999E-2</v>
      </c>
      <c r="H1501" s="11">
        <f t="shared" si="460"/>
        <v>1269.2657612800001</v>
      </c>
      <c r="I1501" s="23">
        <f t="shared" si="461"/>
        <v>5628.0390340257109</v>
      </c>
      <c r="J1501" s="23">
        <f t="shared" si="462"/>
        <v>31674823.368517056</v>
      </c>
      <c r="K1501" s="23">
        <f t="shared" si="463"/>
        <v>1332.7290493440003</v>
      </c>
      <c r="L1501" s="23">
        <f t="shared" si="464"/>
        <v>12525.343829331421</v>
      </c>
      <c r="N1501">
        <v>202312</v>
      </c>
      <c r="O1501" s="20" t="s">
        <v>29</v>
      </c>
      <c r="P1501" s="20" t="s">
        <v>6003</v>
      </c>
      <c r="Q1501">
        <v>29497.33</v>
      </c>
      <c r="R1501" s="21">
        <v>0.71</v>
      </c>
      <c r="S1501">
        <v>1071.6099999999999</v>
      </c>
      <c r="T1501" s="21">
        <v>0.05</v>
      </c>
      <c r="U1501" s="11">
        <f t="shared" si="465"/>
        <v>1047.155215</v>
      </c>
      <c r="V1501" s="23">
        <f t="shared" si="466"/>
        <v>4564.4437603866063</v>
      </c>
      <c r="W1501" s="23">
        <f t="shared" si="467"/>
        <v>20834146.841732223</v>
      </c>
      <c r="X1501" s="23">
        <f t="shared" si="468"/>
        <v>1099.5129757500001</v>
      </c>
      <c r="Y1501" s="23">
        <f t="shared" si="469"/>
        <v>10176.042735773213</v>
      </c>
      <c r="AA1501">
        <v>202312</v>
      </c>
      <c r="AB1501" s="20" t="s">
        <v>31</v>
      </c>
      <c r="AC1501" s="20" t="s">
        <v>6004</v>
      </c>
      <c r="AD1501">
        <v>162101.62</v>
      </c>
      <c r="AE1501" s="21">
        <v>0.72</v>
      </c>
      <c r="AF1501">
        <v>429.27100000000002</v>
      </c>
      <c r="AG1501" s="22">
        <v>3.7000000000000002E-3</v>
      </c>
      <c r="AH1501" s="11">
        <f t="shared" si="470"/>
        <v>431.83871567999995</v>
      </c>
      <c r="AI1501" s="23">
        <f t="shared" si="471"/>
        <v>7086.2387205598689</v>
      </c>
      <c r="AJ1501" s="23">
        <f t="shared" si="472"/>
        <v>50214779.204761967</v>
      </c>
      <c r="AK1501" s="23">
        <f t="shared" si="473"/>
        <v>453.43065146399999</v>
      </c>
      <c r="AL1501" s="23">
        <f t="shared" si="474"/>
        <v>14604.316156799738</v>
      </c>
      <c r="AN1501">
        <v>202312</v>
      </c>
      <c r="AO1501" s="20" t="s">
        <v>33</v>
      </c>
      <c r="AP1501" s="20" t="s">
        <v>6005</v>
      </c>
      <c r="AQ1501">
        <v>1790.01</v>
      </c>
      <c r="AR1501" s="21">
        <v>0.86</v>
      </c>
      <c r="AS1501">
        <v>5.85</v>
      </c>
      <c r="AT1501">
        <v>3.8E-3</v>
      </c>
      <c r="AU1501" s="11">
        <f t="shared" si="475"/>
        <v>5.8497526799999999</v>
      </c>
      <c r="AV1501" s="23">
        <f t="shared" si="476"/>
        <v>94.715046202004686</v>
      </c>
      <c r="AW1501" s="23">
        <f t="shared" si="477"/>
        <v>8970.9399770478831</v>
      </c>
      <c r="AX1501" s="23">
        <f t="shared" si="478"/>
        <v>6.1422403140000004</v>
      </c>
      <c r="AY1501" s="23">
        <f t="shared" si="479"/>
        <v>195.27984508400937</v>
      </c>
      <c r="AZ1501" s="23"/>
      <c r="BA1501" s="23"/>
    </row>
    <row r="1502" spans="1:53">
      <c r="A1502">
        <v>202312</v>
      </c>
      <c r="B1502" s="20" t="s">
        <v>27</v>
      </c>
      <c r="C1502" s="20" t="s">
        <v>6006</v>
      </c>
      <c r="D1502">
        <v>55220.76</v>
      </c>
      <c r="E1502" s="21">
        <v>0.68</v>
      </c>
      <c r="F1502">
        <v>1818.71</v>
      </c>
      <c r="G1502" s="22">
        <v>4.8399999999999999E-2</v>
      </c>
      <c r="H1502" s="11">
        <f t="shared" si="460"/>
        <v>1817.4256531200001</v>
      </c>
      <c r="I1502" s="23">
        <f t="shared" si="461"/>
        <v>8058.6295078849253</v>
      </c>
      <c r="J1502" s="23">
        <f t="shared" si="462"/>
        <v>64941509.545353636</v>
      </c>
      <c r="K1502" s="23">
        <f t="shared" si="463"/>
        <v>1908.2969357760003</v>
      </c>
      <c r="L1502" s="23">
        <f t="shared" si="464"/>
        <v>17934.684668889851</v>
      </c>
      <c r="N1502">
        <v>202312</v>
      </c>
      <c r="O1502" s="20" t="s">
        <v>29</v>
      </c>
      <c r="P1502" s="20" t="s">
        <v>6007</v>
      </c>
      <c r="Q1502">
        <v>8924.3700000000008</v>
      </c>
      <c r="R1502" s="21">
        <v>0.71</v>
      </c>
      <c r="S1502">
        <v>337.72</v>
      </c>
      <c r="T1502" s="21">
        <v>0.05</v>
      </c>
      <c r="U1502" s="11">
        <f t="shared" si="465"/>
        <v>316.81513500000005</v>
      </c>
      <c r="V1502" s="23">
        <f t="shared" si="466"/>
        <v>1380.9651572491957</v>
      </c>
      <c r="W1502" s="23">
        <f t="shared" si="467"/>
        <v>1907064.7655362959</v>
      </c>
      <c r="X1502" s="23">
        <f t="shared" si="468"/>
        <v>332.65589175000008</v>
      </c>
      <c r="Y1502" s="23">
        <f t="shared" si="469"/>
        <v>3078.7454494983913</v>
      </c>
      <c r="AA1502">
        <v>202312</v>
      </c>
      <c r="AB1502" s="20" t="s">
        <v>31</v>
      </c>
      <c r="AC1502" s="20" t="s">
        <v>6008</v>
      </c>
      <c r="AD1502">
        <v>159757.4</v>
      </c>
      <c r="AE1502" s="21">
        <v>0.72</v>
      </c>
      <c r="AF1502">
        <v>423.06319999999999</v>
      </c>
      <c r="AG1502" s="22">
        <v>3.7000000000000002E-3</v>
      </c>
      <c r="AH1502" s="11">
        <f t="shared" si="470"/>
        <v>425.5937136</v>
      </c>
      <c r="AI1502" s="23">
        <f t="shared" si="471"/>
        <v>6983.7616291309814</v>
      </c>
      <c r="AJ1502" s="23">
        <f t="shared" si="472"/>
        <v>48772926.492522217</v>
      </c>
      <c r="AK1502" s="23">
        <f t="shared" si="473"/>
        <v>446.87339928</v>
      </c>
      <c r="AL1502" s="23">
        <f t="shared" si="474"/>
        <v>14393.116971861962</v>
      </c>
      <c r="AN1502">
        <v>202312</v>
      </c>
      <c r="AO1502" s="20" t="s">
        <v>33</v>
      </c>
      <c r="AP1502" s="20" t="s">
        <v>6009</v>
      </c>
      <c r="AQ1502">
        <v>132.83000000000001</v>
      </c>
      <c r="AR1502" s="21">
        <v>0.86</v>
      </c>
      <c r="AS1502">
        <v>5.47</v>
      </c>
      <c r="AT1502">
        <v>4.7899999999999998E-2</v>
      </c>
      <c r="AU1502" s="11">
        <f t="shared" si="475"/>
        <v>5.4717990199999997</v>
      </c>
      <c r="AV1502" s="23">
        <f t="shared" si="476"/>
        <v>24.395159568562018</v>
      </c>
      <c r="AW1502" s="23">
        <f t="shared" si="477"/>
        <v>595.12381037560306</v>
      </c>
      <c r="AX1502" s="23">
        <f t="shared" si="478"/>
        <v>5.7453889709999997</v>
      </c>
      <c r="AY1502" s="23">
        <f t="shared" si="479"/>
        <v>54.262118157124036</v>
      </c>
      <c r="AZ1502" s="23"/>
      <c r="BA1502" s="23"/>
    </row>
    <row r="1503" spans="1:53">
      <c r="A1503">
        <v>202312</v>
      </c>
      <c r="B1503" s="20" t="s">
        <v>27</v>
      </c>
      <c r="C1503" s="20" t="s">
        <v>6010</v>
      </c>
      <c r="D1503">
        <v>95564.19</v>
      </c>
      <c r="E1503" s="21">
        <v>0.68</v>
      </c>
      <c r="F1503">
        <v>3147.44</v>
      </c>
      <c r="G1503" s="22">
        <v>4.8399999999999999E-2</v>
      </c>
      <c r="H1503" s="11">
        <f t="shared" si="460"/>
        <v>3145.2086212800004</v>
      </c>
      <c r="I1503" s="23">
        <f t="shared" si="461"/>
        <v>13946.139122879176</v>
      </c>
      <c r="J1503" s="23">
        <f t="shared" si="462"/>
        <v>194494796.43470117</v>
      </c>
      <c r="K1503" s="23">
        <f t="shared" si="463"/>
        <v>3302.4690523440008</v>
      </c>
      <c r="L1503" s="23">
        <f t="shared" si="464"/>
        <v>31037.486867038351</v>
      </c>
      <c r="N1503">
        <v>202312</v>
      </c>
      <c r="O1503" s="20" t="s">
        <v>29</v>
      </c>
      <c r="P1503" s="20" t="s">
        <v>6011</v>
      </c>
      <c r="Q1503">
        <v>20823.650000000001</v>
      </c>
      <c r="R1503" s="21">
        <v>0.71</v>
      </c>
      <c r="S1503">
        <v>756.5</v>
      </c>
      <c r="T1503" s="21">
        <v>0.05</v>
      </c>
      <c r="U1503" s="11">
        <f t="shared" si="465"/>
        <v>739.23957500000006</v>
      </c>
      <c r="V1503" s="23">
        <f t="shared" si="466"/>
        <v>3222.2706024909567</v>
      </c>
      <c r="W1503" s="23">
        <f t="shared" si="467"/>
        <v>10383027.835677434</v>
      </c>
      <c r="X1503" s="23">
        <f t="shared" si="468"/>
        <v>776.20155375000013</v>
      </c>
      <c r="Y1503" s="23">
        <f t="shared" si="469"/>
        <v>7183.7807799819129</v>
      </c>
      <c r="AA1503">
        <v>202312</v>
      </c>
      <c r="AB1503" s="20" t="s">
        <v>31</v>
      </c>
      <c r="AC1503" s="20" t="s">
        <v>6012</v>
      </c>
      <c r="AD1503">
        <v>112794</v>
      </c>
      <c r="AE1503" s="21">
        <v>0.72</v>
      </c>
      <c r="AF1503">
        <v>298.69659999999999</v>
      </c>
      <c r="AG1503" s="22">
        <v>3.7000000000000002E-3</v>
      </c>
      <c r="AH1503" s="11">
        <f t="shared" si="470"/>
        <v>300.48321599999997</v>
      </c>
      <c r="AI1503" s="23">
        <f t="shared" si="471"/>
        <v>4930.7663319270332</v>
      </c>
      <c r="AJ1503" s="23">
        <f t="shared" si="472"/>
        <v>24312456.620065171</v>
      </c>
      <c r="AK1503" s="23">
        <f t="shared" si="473"/>
        <v>315.50737679999997</v>
      </c>
      <c r="AL1503" s="23">
        <f t="shared" si="474"/>
        <v>10162.015879854067</v>
      </c>
      <c r="AN1503">
        <v>202312</v>
      </c>
      <c r="AO1503" s="20" t="s">
        <v>33</v>
      </c>
      <c r="AP1503" s="20" t="s">
        <v>6013</v>
      </c>
      <c r="AQ1503">
        <v>1752.68</v>
      </c>
      <c r="AR1503" s="21">
        <v>0.86</v>
      </c>
      <c r="AS1503">
        <v>6.18</v>
      </c>
      <c r="AT1503">
        <v>4.0999999999999995E-3</v>
      </c>
      <c r="AU1503" s="11">
        <f t="shared" si="475"/>
        <v>6.17994968</v>
      </c>
      <c r="AV1503" s="23">
        <f t="shared" si="476"/>
        <v>96.316540834765931</v>
      </c>
      <c r="AW1503" s="23">
        <f t="shared" si="477"/>
        <v>9276.8760383751323</v>
      </c>
      <c r="AX1503" s="23">
        <f t="shared" si="478"/>
        <v>6.4889471640000007</v>
      </c>
      <c r="AY1503" s="23">
        <f t="shared" si="479"/>
        <v>198.81303134953185</v>
      </c>
      <c r="AZ1503" s="23"/>
      <c r="BA1503" s="23"/>
    </row>
    <row r="1504" spans="1:53">
      <c r="A1504">
        <v>202312</v>
      </c>
      <c r="B1504" s="20" t="s">
        <v>27</v>
      </c>
      <c r="C1504" s="20" t="s">
        <v>6014</v>
      </c>
      <c r="D1504">
        <v>38586.620000000003</v>
      </c>
      <c r="E1504" s="21">
        <v>0.68</v>
      </c>
      <c r="F1504">
        <v>1270.8599999999999</v>
      </c>
      <c r="G1504" s="22">
        <v>4.8399999999999999E-2</v>
      </c>
      <c r="H1504" s="11">
        <f t="shared" si="460"/>
        <v>1269.9628374400002</v>
      </c>
      <c r="I1504" s="23">
        <f t="shared" si="461"/>
        <v>5631.1299326836979</v>
      </c>
      <c r="J1504" s="23">
        <f t="shared" si="462"/>
        <v>31709624.318766307</v>
      </c>
      <c r="K1504" s="23">
        <f t="shared" si="463"/>
        <v>1333.4609793120003</v>
      </c>
      <c r="L1504" s="23">
        <f t="shared" si="464"/>
        <v>12532.222702807396</v>
      </c>
      <c r="N1504">
        <v>202312</v>
      </c>
      <c r="O1504" s="20" t="s">
        <v>29</v>
      </c>
      <c r="P1504" s="20" t="s">
        <v>6015</v>
      </c>
      <c r="Q1504">
        <v>52059.040000000001</v>
      </c>
      <c r="R1504" s="21">
        <v>0.71</v>
      </c>
      <c r="S1504">
        <v>1970.07</v>
      </c>
      <c r="T1504" s="21">
        <v>0.05</v>
      </c>
      <c r="U1504" s="11">
        <f t="shared" si="465"/>
        <v>1848.0959200000002</v>
      </c>
      <c r="V1504" s="23">
        <f t="shared" si="466"/>
        <v>8055.663353249829</v>
      </c>
      <c r="W1504" s="23">
        <f t="shared" si="467"/>
        <v>64893712.060892276</v>
      </c>
      <c r="X1504" s="23">
        <f t="shared" si="468"/>
        <v>1940.5007160000002</v>
      </c>
      <c r="Y1504" s="23">
        <f t="shared" si="469"/>
        <v>17959.422626499658</v>
      </c>
      <c r="AA1504">
        <v>202312</v>
      </c>
      <c r="AB1504" s="20" t="s">
        <v>31</v>
      </c>
      <c r="AC1504" s="20" t="s">
        <v>6016</v>
      </c>
      <c r="AD1504">
        <v>133665.69</v>
      </c>
      <c r="AE1504" s="21">
        <v>0.72</v>
      </c>
      <c r="AF1504">
        <v>353.96809999999999</v>
      </c>
      <c r="AG1504" s="22">
        <v>3.7000000000000002E-3</v>
      </c>
      <c r="AH1504" s="11">
        <f t="shared" si="470"/>
        <v>356.08539816000001</v>
      </c>
      <c r="AI1504" s="23">
        <f t="shared" si="471"/>
        <v>5843.1679343386704</v>
      </c>
      <c r="AJ1504" s="23">
        <f t="shared" si="472"/>
        <v>34142611.508883648</v>
      </c>
      <c r="AK1504" s="23">
        <f t="shared" si="473"/>
        <v>373.88966806800005</v>
      </c>
      <c r="AL1504" s="23">
        <f t="shared" si="474"/>
        <v>12042.42126683734</v>
      </c>
      <c r="AN1504">
        <v>202312</v>
      </c>
      <c r="AO1504" s="20" t="s">
        <v>33</v>
      </c>
      <c r="AP1504" s="20" t="s">
        <v>6017</v>
      </c>
      <c r="AQ1504">
        <v>5918.22</v>
      </c>
      <c r="AR1504" s="21">
        <v>0.86</v>
      </c>
      <c r="AS1504">
        <v>18.829999999999998</v>
      </c>
      <c r="AT1504">
        <v>3.7000000000000002E-3</v>
      </c>
      <c r="AU1504" s="11">
        <f t="shared" si="475"/>
        <v>18.831776040000001</v>
      </c>
      <c r="AV1504" s="23">
        <f t="shared" si="476"/>
        <v>309.01921413281934</v>
      </c>
      <c r="AW1504" s="23">
        <f t="shared" si="477"/>
        <v>95492.874703265261</v>
      </c>
      <c r="AX1504" s="23">
        <f t="shared" si="478"/>
        <v>19.773364842000003</v>
      </c>
      <c r="AY1504" s="23">
        <f t="shared" si="479"/>
        <v>636.87020430563871</v>
      </c>
      <c r="AZ1504" s="23"/>
      <c r="BA1504" s="23"/>
    </row>
    <row r="1505" spans="1:53">
      <c r="A1505">
        <v>202312</v>
      </c>
      <c r="B1505" s="20" t="s">
        <v>27</v>
      </c>
      <c r="C1505" s="20" t="s">
        <v>6018</v>
      </c>
      <c r="D1505">
        <v>107067.3</v>
      </c>
      <c r="E1505" s="21">
        <v>0.68</v>
      </c>
      <c r="F1505">
        <v>3526.3</v>
      </c>
      <c r="G1505" s="22">
        <v>4.8399999999999999E-2</v>
      </c>
      <c r="H1505" s="11">
        <f t="shared" si="460"/>
        <v>3523.7989776000004</v>
      </c>
      <c r="I1505" s="23">
        <f t="shared" si="461"/>
        <v>15624.842959596495</v>
      </c>
      <c r="J1505" s="23">
        <f t="shared" si="462"/>
        <v>244135717.51205218</v>
      </c>
      <c r="K1505" s="23">
        <f t="shared" si="463"/>
        <v>3699.9889264800004</v>
      </c>
      <c r="L1505" s="23">
        <f t="shared" si="464"/>
        <v>34773.484896792994</v>
      </c>
      <c r="N1505">
        <v>202312</v>
      </c>
      <c r="O1505" s="20" t="s">
        <v>29</v>
      </c>
      <c r="P1505" s="20" t="s">
        <v>6019</v>
      </c>
      <c r="Q1505">
        <v>22707.66</v>
      </c>
      <c r="R1505" s="21">
        <v>0.71</v>
      </c>
      <c r="S1505">
        <v>859.32</v>
      </c>
      <c r="T1505" s="21">
        <v>0.05</v>
      </c>
      <c r="U1505" s="11">
        <f t="shared" si="465"/>
        <v>806.12193000000002</v>
      </c>
      <c r="V1505" s="23">
        <f t="shared" si="466"/>
        <v>3513.8040290419685</v>
      </c>
      <c r="W1505" s="23">
        <f t="shared" si="467"/>
        <v>12346818.754511571</v>
      </c>
      <c r="X1505" s="23">
        <f t="shared" si="468"/>
        <v>846.4280265000001</v>
      </c>
      <c r="Y1505" s="23">
        <f t="shared" si="469"/>
        <v>7833.7299880839373</v>
      </c>
      <c r="AA1505">
        <v>202312</v>
      </c>
      <c r="AB1505" s="20" t="s">
        <v>31</v>
      </c>
      <c r="AC1505" s="20" t="s">
        <v>6020</v>
      </c>
      <c r="AD1505">
        <v>128726.66</v>
      </c>
      <c r="AE1505" s="21">
        <v>0.72</v>
      </c>
      <c r="AF1505">
        <v>340.8888</v>
      </c>
      <c r="AG1505" s="22">
        <v>3.7000000000000002E-3</v>
      </c>
      <c r="AH1505" s="11">
        <f t="shared" si="470"/>
        <v>342.92782224000001</v>
      </c>
      <c r="AI1505" s="23">
        <f t="shared" si="471"/>
        <v>5627.2592615690419</v>
      </c>
      <c r="AJ1505" s="23">
        <f t="shared" si="472"/>
        <v>31666046.796914559</v>
      </c>
      <c r="AK1505" s="23">
        <f t="shared" si="473"/>
        <v>360.07421335200002</v>
      </c>
      <c r="AL1505" s="23">
        <f t="shared" si="474"/>
        <v>11597.446345378085</v>
      </c>
      <c r="AN1505">
        <v>202312</v>
      </c>
      <c r="AO1505" s="20" t="s">
        <v>33</v>
      </c>
      <c r="AP1505" s="20" t="s">
        <v>6021</v>
      </c>
      <c r="AQ1505">
        <v>4379.1899999999996</v>
      </c>
      <c r="AR1505" s="21">
        <v>0.86</v>
      </c>
      <c r="AS1505">
        <v>21.09</v>
      </c>
      <c r="AT1505">
        <v>5.6000000000000008E-3</v>
      </c>
      <c r="AU1505" s="11">
        <f t="shared" si="475"/>
        <v>21.090179039999999</v>
      </c>
      <c r="AV1505" s="23">
        <f t="shared" si="476"/>
        <v>281.03914200198778</v>
      </c>
      <c r="AW1505" s="23">
        <f t="shared" si="477"/>
        <v>78982.999337213449</v>
      </c>
      <c r="AX1505" s="23">
        <f t="shared" si="478"/>
        <v>22.144687992000001</v>
      </c>
      <c r="AY1505" s="23">
        <f t="shared" si="479"/>
        <v>583.16846304397552</v>
      </c>
      <c r="AZ1505" s="23"/>
      <c r="BA1505" s="23"/>
    </row>
    <row r="1506" spans="1:53">
      <c r="A1506">
        <v>202312</v>
      </c>
      <c r="B1506" s="20" t="s">
        <v>27</v>
      </c>
      <c r="C1506" s="20" t="s">
        <v>6022</v>
      </c>
      <c r="D1506">
        <v>177851.55</v>
      </c>
      <c r="E1506" s="21">
        <v>0.68</v>
      </c>
      <c r="F1506">
        <v>5857.6</v>
      </c>
      <c r="G1506" s="22">
        <v>4.8399999999999999E-2</v>
      </c>
      <c r="H1506" s="11">
        <f t="shared" si="460"/>
        <v>5853.4502136000001</v>
      </c>
      <c r="I1506" s="23">
        <f t="shared" si="461"/>
        <v>25954.726969586642</v>
      </c>
      <c r="J1506" s="23">
        <f t="shared" si="462"/>
        <v>673647852.06578815</v>
      </c>
      <c r="K1506" s="23">
        <f t="shared" si="463"/>
        <v>6146.1227242800005</v>
      </c>
      <c r="L1506" s="23">
        <f t="shared" si="464"/>
        <v>57762.904152773284</v>
      </c>
      <c r="N1506">
        <v>202312</v>
      </c>
      <c r="O1506" s="20" t="s">
        <v>29</v>
      </c>
      <c r="P1506" s="20" t="s">
        <v>6023</v>
      </c>
      <c r="Q1506">
        <v>19664.93</v>
      </c>
      <c r="R1506" s="21">
        <v>0.71</v>
      </c>
      <c r="S1506">
        <v>744.17</v>
      </c>
      <c r="T1506" s="21">
        <v>0.05</v>
      </c>
      <c r="U1506" s="11">
        <f t="shared" si="465"/>
        <v>698.10501500000009</v>
      </c>
      <c r="V1506" s="23">
        <f t="shared" si="466"/>
        <v>3042.9692123639461</v>
      </c>
      <c r="W1506" s="23">
        <f t="shared" si="467"/>
        <v>9259661.627394855</v>
      </c>
      <c r="X1506" s="23">
        <f t="shared" si="468"/>
        <v>733.01026575000014</v>
      </c>
      <c r="Y1506" s="23">
        <f t="shared" si="469"/>
        <v>6784.0434397278923</v>
      </c>
      <c r="AA1506">
        <v>202312</v>
      </c>
      <c r="AB1506" s="20" t="s">
        <v>31</v>
      </c>
      <c r="AC1506" s="20" t="s">
        <v>350</v>
      </c>
      <c r="AD1506">
        <v>154034.06</v>
      </c>
      <c r="AE1506" s="21">
        <v>0.72</v>
      </c>
      <c r="AF1506">
        <v>407.90679999999998</v>
      </c>
      <c r="AG1506" s="22">
        <v>3.7000000000000002E-3</v>
      </c>
      <c r="AH1506" s="11">
        <f t="shared" si="470"/>
        <v>410.34673584000001</v>
      </c>
      <c r="AI1506" s="23">
        <f t="shared" si="471"/>
        <v>6733.5670072701441</v>
      </c>
      <c r="AJ1506" s="23">
        <f t="shared" si="472"/>
        <v>45340924.641397007</v>
      </c>
      <c r="AK1506" s="23">
        <f t="shared" si="473"/>
        <v>430.86407263200005</v>
      </c>
      <c r="AL1506" s="23">
        <f t="shared" si="474"/>
        <v>13877.480750380288</v>
      </c>
      <c r="AN1506">
        <v>202312</v>
      </c>
      <c r="AO1506" s="20" t="s">
        <v>33</v>
      </c>
      <c r="AP1506" s="20" t="s">
        <v>6024</v>
      </c>
      <c r="AQ1506">
        <v>3902.72</v>
      </c>
      <c r="AR1506" s="21">
        <v>0.86</v>
      </c>
      <c r="AS1506">
        <v>73.17</v>
      </c>
      <c r="AT1506">
        <v>2.18E-2</v>
      </c>
      <c r="AU1506" s="11">
        <f t="shared" si="475"/>
        <v>73.168194560000003</v>
      </c>
      <c r="AV1506" s="23">
        <f t="shared" si="476"/>
        <v>490.126203033244</v>
      </c>
      <c r="AW1506" s="23">
        <f t="shared" si="477"/>
        <v>240223.69489978472</v>
      </c>
      <c r="AX1506" s="23">
        <f t="shared" si="478"/>
        <v>76.826604288000013</v>
      </c>
      <c r="AY1506" s="23">
        <f t="shared" si="479"/>
        <v>1053.4206006264881</v>
      </c>
      <c r="AZ1506" s="23"/>
      <c r="BA1506" s="23"/>
    </row>
    <row r="1507" spans="1:53">
      <c r="A1507">
        <v>202312</v>
      </c>
      <c r="B1507" s="20" t="s">
        <v>27</v>
      </c>
      <c r="C1507" s="20" t="s">
        <v>6025</v>
      </c>
      <c r="D1507">
        <v>50604.959999999999</v>
      </c>
      <c r="E1507" s="21">
        <v>0.68</v>
      </c>
      <c r="F1507">
        <v>1666.69</v>
      </c>
      <c r="G1507" s="22">
        <v>4.8399999999999999E-2</v>
      </c>
      <c r="H1507" s="11">
        <f t="shared" si="460"/>
        <v>1665.5104435200001</v>
      </c>
      <c r="I1507" s="23">
        <f t="shared" si="461"/>
        <v>7385.0237465282326</v>
      </c>
      <c r="J1507" s="23">
        <f t="shared" si="462"/>
        <v>54538575.736785889</v>
      </c>
      <c r="K1507" s="23">
        <f t="shared" si="463"/>
        <v>1748.7859656960002</v>
      </c>
      <c r="L1507" s="23">
        <f t="shared" si="464"/>
        <v>16435.557936576464</v>
      </c>
      <c r="N1507">
        <v>202312</v>
      </c>
      <c r="O1507" s="20" t="s">
        <v>29</v>
      </c>
      <c r="P1507" s="20" t="s">
        <v>6026</v>
      </c>
      <c r="Q1507">
        <v>19832.05</v>
      </c>
      <c r="R1507" s="21">
        <v>0.71</v>
      </c>
      <c r="S1507">
        <v>750.5</v>
      </c>
      <c r="T1507" s="21">
        <v>0.05</v>
      </c>
      <c r="U1507" s="11">
        <f t="shared" si="465"/>
        <v>704.03777500000001</v>
      </c>
      <c r="V1507" s="23">
        <f t="shared" si="466"/>
        <v>3068.829513660226</v>
      </c>
      <c r="W1507" s="23">
        <f t="shared" si="467"/>
        <v>9417714.5839120597</v>
      </c>
      <c r="X1507" s="23">
        <f t="shared" si="468"/>
        <v>739.23966375000009</v>
      </c>
      <c r="Y1507" s="23">
        <f t="shared" si="469"/>
        <v>6841.6968023204518</v>
      </c>
      <c r="AA1507">
        <v>202312</v>
      </c>
      <c r="AB1507" s="20" t="s">
        <v>31</v>
      </c>
      <c r="AC1507" s="20" t="s">
        <v>6027</v>
      </c>
      <c r="AD1507">
        <v>225134.78</v>
      </c>
      <c r="AE1507" s="21">
        <v>0.72</v>
      </c>
      <c r="AF1507">
        <v>596.19290000000001</v>
      </c>
      <c r="AG1507" s="22">
        <v>3.7000000000000002E-3</v>
      </c>
      <c r="AH1507" s="11">
        <f t="shared" si="470"/>
        <v>599.75905392000004</v>
      </c>
      <c r="AI1507" s="23">
        <f t="shared" si="471"/>
        <v>9841.7202454900071</v>
      </c>
      <c r="AJ1507" s="23">
        <f t="shared" si="472"/>
        <v>96859457.39048788</v>
      </c>
      <c r="AK1507" s="23">
        <f t="shared" si="473"/>
        <v>629.74700661600002</v>
      </c>
      <c r="AL1507" s="23">
        <f t="shared" si="474"/>
        <v>20283.199544900013</v>
      </c>
      <c r="AN1507">
        <v>202312</v>
      </c>
      <c r="AO1507" s="20" t="s">
        <v>33</v>
      </c>
      <c r="AP1507" s="20" t="s">
        <v>6028</v>
      </c>
      <c r="AQ1507">
        <v>1736.02</v>
      </c>
      <c r="AR1507" s="21">
        <v>0.86</v>
      </c>
      <c r="AS1507">
        <v>13.29</v>
      </c>
      <c r="AT1507">
        <v>8.8999999999999999E-3</v>
      </c>
      <c r="AU1507" s="11">
        <f t="shared" si="475"/>
        <v>13.28749708</v>
      </c>
      <c r="AV1507" s="23">
        <f t="shared" si="476"/>
        <v>140.21901656642572</v>
      </c>
      <c r="AW1507" s="23">
        <f t="shared" si="477"/>
        <v>19661.37260685557</v>
      </c>
      <c r="AX1507" s="23">
        <f t="shared" si="478"/>
        <v>13.951871934</v>
      </c>
      <c r="AY1507" s="23">
        <f t="shared" si="479"/>
        <v>293.72553021285142</v>
      </c>
      <c r="AZ1507" s="23"/>
      <c r="BA1507" s="23"/>
    </row>
    <row r="1508" spans="1:53">
      <c r="A1508">
        <v>202312</v>
      </c>
      <c r="B1508" s="20" t="s">
        <v>27</v>
      </c>
      <c r="C1508" s="20" t="s">
        <v>6029</v>
      </c>
      <c r="D1508">
        <v>190214.62</v>
      </c>
      <c r="E1508" s="21">
        <v>0.68</v>
      </c>
      <c r="F1508">
        <v>6264.78</v>
      </c>
      <c r="G1508" s="22">
        <v>4.8399999999999999E-2</v>
      </c>
      <c r="H1508" s="11">
        <f t="shared" si="460"/>
        <v>6260.34357344</v>
      </c>
      <c r="I1508" s="23">
        <f t="shared" si="461"/>
        <v>27758.928880426818</v>
      </c>
      <c r="J1508" s="23">
        <f t="shared" si="462"/>
        <v>770558132.58859408</v>
      </c>
      <c r="K1508" s="23">
        <f t="shared" si="463"/>
        <v>6573.3607521120002</v>
      </c>
      <c r="L1508" s="23">
        <f t="shared" si="464"/>
        <v>61778.201334293633</v>
      </c>
      <c r="N1508">
        <v>202312</v>
      </c>
      <c r="O1508" s="20" t="s">
        <v>29</v>
      </c>
      <c r="P1508" s="20" t="s">
        <v>6030</v>
      </c>
      <c r="Q1508">
        <v>35697.629999999997</v>
      </c>
      <c r="R1508" s="21">
        <v>0.71</v>
      </c>
      <c r="S1508">
        <v>1296.8599999999999</v>
      </c>
      <c r="T1508" s="21">
        <v>0.05</v>
      </c>
      <c r="U1508" s="11">
        <f t="shared" si="465"/>
        <v>1267.2658649999998</v>
      </c>
      <c r="V1508" s="23">
        <f t="shared" si="466"/>
        <v>5523.8838401336561</v>
      </c>
      <c r="W1508" s="23">
        <f t="shared" si="467"/>
        <v>30513292.679289747</v>
      </c>
      <c r="X1508" s="23">
        <f t="shared" si="468"/>
        <v>1330.6291582499998</v>
      </c>
      <c r="Y1508" s="23">
        <f t="shared" si="469"/>
        <v>12315.033545267312</v>
      </c>
      <c r="AA1508">
        <v>202312</v>
      </c>
      <c r="AB1508" s="20" t="s">
        <v>31</v>
      </c>
      <c r="AC1508" s="20" t="s">
        <v>6031</v>
      </c>
      <c r="AD1508">
        <v>148915.82</v>
      </c>
      <c r="AE1508" s="21">
        <v>0.72</v>
      </c>
      <c r="AF1508">
        <v>394.35289999999998</v>
      </c>
      <c r="AG1508" s="22">
        <v>3.7000000000000002E-3</v>
      </c>
      <c r="AH1508" s="11">
        <f t="shared" si="470"/>
        <v>396.71174448000005</v>
      </c>
      <c r="AI1508" s="23">
        <f t="shared" si="471"/>
        <v>6509.8242064941969</v>
      </c>
      <c r="AJ1508" s="23">
        <f t="shared" si="472"/>
        <v>42377811.199457802</v>
      </c>
      <c r="AK1508" s="23">
        <f t="shared" si="473"/>
        <v>416.54733170400004</v>
      </c>
      <c r="AL1508" s="23">
        <f t="shared" si="474"/>
        <v>13416.360157468394</v>
      </c>
      <c r="AN1508">
        <v>202312</v>
      </c>
      <c r="AO1508" s="20" t="s">
        <v>33</v>
      </c>
      <c r="AP1508" s="20" t="s">
        <v>6032</v>
      </c>
      <c r="AQ1508">
        <v>1124.81</v>
      </c>
      <c r="AR1508" s="21">
        <v>0.86</v>
      </c>
      <c r="AS1508">
        <v>16.64</v>
      </c>
      <c r="AT1508">
        <v>1.72E-2</v>
      </c>
      <c r="AU1508" s="11">
        <f t="shared" si="475"/>
        <v>16.638189520000001</v>
      </c>
      <c r="AV1508" s="23">
        <f t="shared" si="476"/>
        <v>125.76923443326271</v>
      </c>
      <c r="AW1508" s="23">
        <f t="shared" si="477"/>
        <v>15817.900329928994</v>
      </c>
      <c r="AX1508" s="23">
        <f t="shared" si="478"/>
        <v>17.470098996000001</v>
      </c>
      <c r="AY1508" s="23">
        <f t="shared" si="479"/>
        <v>268.17665838652545</v>
      </c>
      <c r="AZ1508" s="23"/>
      <c r="BA1508" s="23"/>
    </row>
    <row r="1509" spans="1:53">
      <c r="A1509">
        <v>202312</v>
      </c>
      <c r="B1509" s="20" t="s">
        <v>27</v>
      </c>
      <c r="C1509" s="20" t="s">
        <v>6033</v>
      </c>
      <c r="D1509">
        <v>511014.15</v>
      </c>
      <c r="E1509" s="21">
        <v>0.68</v>
      </c>
      <c r="F1509">
        <v>16830.419999999998</v>
      </c>
      <c r="G1509" s="22">
        <v>4.8399999999999999E-2</v>
      </c>
      <c r="H1509" s="11">
        <f t="shared" si="460"/>
        <v>16818.4977048</v>
      </c>
      <c r="I1509" s="23">
        <f t="shared" si="461"/>
        <v>74574.737981453596</v>
      </c>
      <c r="J1509" s="23">
        <f t="shared" si="462"/>
        <v>5561391545.0024576</v>
      </c>
      <c r="K1509" s="23">
        <f t="shared" si="463"/>
        <v>17659.422590040002</v>
      </c>
      <c r="L1509" s="23">
        <f t="shared" si="464"/>
        <v>165967.97366770718</v>
      </c>
      <c r="N1509">
        <v>202312</v>
      </c>
      <c r="O1509" s="20" t="s">
        <v>29</v>
      </c>
      <c r="P1509" s="20" t="s">
        <v>6034</v>
      </c>
      <c r="Q1509">
        <v>23302.6</v>
      </c>
      <c r="R1509" s="21">
        <v>0.71</v>
      </c>
      <c r="S1509">
        <v>881.84</v>
      </c>
      <c r="T1509" s="21">
        <v>0.05</v>
      </c>
      <c r="U1509" s="11">
        <f t="shared" si="465"/>
        <v>827.24229999999989</v>
      </c>
      <c r="V1509" s="23">
        <f t="shared" si="466"/>
        <v>3605.8655875221561</v>
      </c>
      <c r="W1509" s="23">
        <f t="shared" si="467"/>
        <v>13002266.635276504</v>
      </c>
      <c r="X1509" s="23">
        <f t="shared" si="468"/>
        <v>868.6044149999999</v>
      </c>
      <c r="Y1509" s="23">
        <f t="shared" si="469"/>
        <v>8038.9734750443122</v>
      </c>
      <c r="AA1509">
        <v>202312</v>
      </c>
      <c r="AB1509" s="20" t="s">
        <v>31</v>
      </c>
      <c r="AC1509" s="20" t="s">
        <v>6035</v>
      </c>
      <c r="AD1509">
        <v>158161.93</v>
      </c>
      <c r="AE1509" s="21">
        <v>0.72</v>
      </c>
      <c r="AF1509">
        <v>418.8381</v>
      </c>
      <c r="AG1509" s="22">
        <v>3.7000000000000002E-3</v>
      </c>
      <c r="AH1509" s="11">
        <f t="shared" si="470"/>
        <v>421.34338151999998</v>
      </c>
      <c r="AI1509" s="23">
        <f t="shared" si="471"/>
        <v>6914.0159887635891</v>
      </c>
      <c r="AJ1509" s="23">
        <f t="shared" si="472"/>
        <v>47803617.09287855</v>
      </c>
      <c r="AK1509" s="23">
        <f t="shared" si="473"/>
        <v>442.41055059600001</v>
      </c>
      <c r="AL1509" s="23">
        <f t="shared" si="474"/>
        <v>14249.375359047179</v>
      </c>
      <c r="AN1509">
        <v>202312</v>
      </c>
      <c r="AO1509" s="20" t="s">
        <v>33</v>
      </c>
      <c r="AP1509" s="20" t="s">
        <v>6036</v>
      </c>
      <c r="AQ1509">
        <v>3639.32</v>
      </c>
      <c r="AR1509" s="21">
        <v>0.86</v>
      </c>
      <c r="AS1509">
        <v>11.58</v>
      </c>
      <c r="AT1509">
        <v>3.7000000000000002E-3</v>
      </c>
      <c r="AU1509" s="11">
        <f t="shared" si="475"/>
        <v>11.58031624</v>
      </c>
      <c r="AV1509" s="23">
        <f t="shared" si="476"/>
        <v>190.02669829405667</v>
      </c>
      <c r="AW1509" s="23">
        <f t="shared" si="477"/>
        <v>36110.146064540444</v>
      </c>
      <c r="AX1509" s="23">
        <f t="shared" si="478"/>
        <v>12.159332052</v>
      </c>
      <c r="AY1509" s="23">
        <f t="shared" si="479"/>
        <v>391.63371282811335</v>
      </c>
      <c r="AZ1509" s="23"/>
      <c r="BA1509" s="23"/>
    </row>
    <row r="1510" spans="1:53">
      <c r="A1510">
        <v>202312</v>
      </c>
      <c r="B1510" s="20" t="s">
        <v>27</v>
      </c>
      <c r="C1510" s="20" t="s">
        <v>6037</v>
      </c>
      <c r="D1510">
        <v>20119.169999999998</v>
      </c>
      <c r="E1510" s="21">
        <v>0.68</v>
      </c>
      <c r="F1510">
        <v>662.63</v>
      </c>
      <c r="G1510" s="22">
        <v>4.8399999999999999E-2</v>
      </c>
      <c r="H1510" s="11">
        <f t="shared" si="460"/>
        <v>662.16212303999998</v>
      </c>
      <c r="I1510" s="23">
        <f t="shared" si="461"/>
        <v>2936.086664438395</v>
      </c>
      <c r="J1510" s="23">
        <f t="shared" si="462"/>
        <v>8620604.9010929801</v>
      </c>
      <c r="K1510" s="23">
        <f t="shared" si="463"/>
        <v>695.27022919199999</v>
      </c>
      <c r="L1510" s="23">
        <f t="shared" si="464"/>
        <v>6534.3354519167897</v>
      </c>
      <c r="N1510">
        <v>202312</v>
      </c>
      <c r="O1510" s="20" t="s">
        <v>29</v>
      </c>
      <c r="P1510" s="20" t="s">
        <v>6038</v>
      </c>
      <c r="Q1510">
        <v>35201.769999999997</v>
      </c>
      <c r="R1510" s="21">
        <v>0.71</v>
      </c>
      <c r="S1510">
        <v>1332.14</v>
      </c>
      <c r="T1510" s="21">
        <v>0.05</v>
      </c>
      <c r="U1510" s="11">
        <f t="shared" si="465"/>
        <v>1249.6628350000001</v>
      </c>
      <c r="V1510" s="23">
        <f t="shared" si="466"/>
        <v>5447.1540112635421</v>
      </c>
      <c r="W1510" s="23">
        <f t="shared" si="467"/>
        <v>29671486.822424497</v>
      </c>
      <c r="X1510" s="23">
        <f t="shared" si="468"/>
        <v>1312.14597675</v>
      </c>
      <c r="Y1510" s="23">
        <f t="shared" si="469"/>
        <v>12143.970857527085</v>
      </c>
      <c r="AA1510">
        <v>202312</v>
      </c>
      <c r="AB1510" s="20" t="s">
        <v>31</v>
      </c>
      <c r="AC1510" s="20" t="s">
        <v>6039</v>
      </c>
      <c r="AD1510">
        <v>207348.61</v>
      </c>
      <c r="AE1510" s="21">
        <v>0.72</v>
      </c>
      <c r="AF1510">
        <v>549.09230000000002</v>
      </c>
      <c r="AG1510" s="22">
        <v>3.7000000000000002E-3</v>
      </c>
      <c r="AH1510" s="11">
        <f t="shared" si="470"/>
        <v>552.37669703999995</v>
      </c>
      <c r="AI1510" s="23">
        <f t="shared" si="471"/>
        <v>9064.2015103628655</v>
      </c>
      <c r="AJ1510" s="23">
        <f t="shared" si="472"/>
        <v>82159749.02046445</v>
      </c>
      <c r="AK1510" s="23">
        <f t="shared" si="473"/>
        <v>579.99553189200003</v>
      </c>
      <c r="AL1510" s="23">
        <f t="shared" si="474"/>
        <v>18680.77971776573</v>
      </c>
      <c r="AN1510">
        <v>202312</v>
      </c>
      <c r="AO1510" s="20" t="s">
        <v>33</v>
      </c>
      <c r="AP1510" s="20" t="s">
        <v>6040</v>
      </c>
      <c r="AQ1510">
        <v>2019.01</v>
      </c>
      <c r="AR1510" s="21">
        <v>0.86</v>
      </c>
      <c r="AS1510">
        <v>19.27</v>
      </c>
      <c r="AT1510">
        <v>1.11E-2</v>
      </c>
      <c r="AU1510" s="11">
        <f t="shared" si="475"/>
        <v>19.273469460000001</v>
      </c>
      <c r="AV1510" s="23">
        <f t="shared" si="476"/>
        <v>181.91755025007402</v>
      </c>
      <c r="AW1510" s="23">
        <f t="shared" si="477"/>
        <v>33093.995088988202</v>
      </c>
      <c r="AX1510" s="23">
        <f t="shared" si="478"/>
        <v>20.237142933000001</v>
      </c>
      <c r="AY1510" s="23">
        <f t="shared" si="479"/>
        <v>383.10856996014803</v>
      </c>
      <c r="AZ1510" s="23"/>
      <c r="BA1510" s="23"/>
    </row>
    <row r="1511" spans="1:53">
      <c r="A1511">
        <v>202312</v>
      </c>
      <c r="B1511" s="20" t="s">
        <v>27</v>
      </c>
      <c r="C1511" s="20" t="s">
        <v>6041</v>
      </c>
      <c r="D1511">
        <v>52888.37</v>
      </c>
      <c r="E1511" s="21">
        <v>0.68</v>
      </c>
      <c r="F1511">
        <v>1741.9</v>
      </c>
      <c r="G1511" s="22">
        <v>4.8399999999999999E-2</v>
      </c>
      <c r="H1511" s="11">
        <f t="shared" si="460"/>
        <v>1740.6620334400002</v>
      </c>
      <c r="I1511" s="23">
        <f t="shared" si="461"/>
        <v>7718.2526844240447</v>
      </c>
      <c r="J1511" s="23">
        <f t="shared" si="462"/>
        <v>59571424.500618972</v>
      </c>
      <c r="K1511" s="23">
        <f t="shared" si="463"/>
        <v>1827.6951351120003</v>
      </c>
      <c r="L1511" s="23">
        <f t="shared" si="464"/>
        <v>17177.167402288091</v>
      </c>
      <c r="N1511">
        <v>202312</v>
      </c>
      <c r="O1511" s="20" t="s">
        <v>29</v>
      </c>
      <c r="P1511" s="20" t="s">
        <v>6042</v>
      </c>
      <c r="Q1511">
        <v>49580</v>
      </c>
      <c r="R1511" s="21">
        <v>0.71</v>
      </c>
      <c r="S1511">
        <v>1876.25</v>
      </c>
      <c r="T1511" s="21">
        <v>0.05</v>
      </c>
      <c r="U1511" s="11">
        <f t="shared" si="465"/>
        <v>1760.09</v>
      </c>
      <c r="V1511" s="23">
        <f t="shared" si="466"/>
        <v>7672.054441536503</v>
      </c>
      <c r="W1511" s="23">
        <f t="shared" si="467"/>
        <v>58860419.353899986</v>
      </c>
      <c r="X1511" s="23">
        <f t="shared" si="468"/>
        <v>1848.0944999999999</v>
      </c>
      <c r="Y1511" s="23">
        <f t="shared" si="469"/>
        <v>17104.198883073004</v>
      </c>
      <c r="AA1511">
        <v>202312</v>
      </c>
      <c r="AB1511" s="20" t="s">
        <v>31</v>
      </c>
      <c r="AC1511" s="20" t="s">
        <v>6043</v>
      </c>
      <c r="AD1511">
        <v>210003.95</v>
      </c>
      <c r="AE1511" s="21">
        <v>0.72</v>
      </c>
      <c r="AF1511">
        <v>556.1241</v>
      </c>
      <c r="AG1511" s="22">
        <v>3.7000000000000002E-3</v>
      </c>
      <c r="AH1511" s="11">
        <f t="shared" si="470"/>
        <v>559.45052280000004</v>
      </c>
      <c r="AI1511" s="23">
        <f t="shared" si="471"/>
        <v>9180.2791481079512</v>
      </c>
      <c r="AJ1511" s="23">
        <f t="shared" si="472"/>
        <v>84277525.237185657</v>
      </c>
      <c r="AK1511" s="23">
        <f t="shared" si="473"/>
        <v>587.42304894000006</v>
      </c>
      <c r="AL1511" s="23">
        <f t="shared" si="474"/>
        <v>18920.008819015904</v>
      </c>
      <c r="AN1511">
        <v>202312</v>
      </c>
      <c r="AO1511" s="20" t="s">
        <v>33</v>
      </c>
      <c r="AP1511" s="20" t="s">
        <v>6044</v>
      </c>
      <c r="AQ1511">
        <v>5370.99</v>
      </c>
      <c r="AR1511" s="21">
        <v>0.86</v>
      </c>
      <c r="AS1511">
        <v>13.4</v>
      </c>
      <c r="AT1511">
        <v>2.8999999999999998E-3</v>
      </c>
      <c r="AU1511" s="11">
        <f t="shared" si="475"/>
        <v>13.395249059999998</v>
      </c>
      <c r="AV1511" s="23">
        <f t="shared" si="476"/>
        <v>248.38259042566216</v>
      </c>
      <c r="AW1511" s="23">
        <f t="shared" si="477"/>
        <v>61693.911226562239</v>
      </c>
      <c r="AX1511" s="23">
        <f t="shared" si="478"/>
        <v>14.065011512999998</v>
      </c>
      <c r="AY1511" s="23">
        <f t="shared" si="479"/>
        <v>510.16042991132429</v>
      </c>
      <c r="AZ1511" s="23"/>
      <c r="BA1511" s="23"/>
    </row>
    <row r="1512" spans="1:53">
      <c r="A1512">
        <v>202312</v>
      </c>
      <c r="B1512" s="20" t="s">
        <v>27</v>
      </c>
      <c r="C1512" s="20" t="s">
        <v>6045</v>
      </c>
      <c r="D1512">
        <v>50416.6</v>
      </c>
      <c r="E1512" s="21">
        <v>0.68</v>
      </c>
      <c r="F1512">
        <v>1660.49</v>
      </c>
      <c r="G1512" s="22">
        <v>4.8399999999999999E-2</v>
      </c>
      <c r="H1512" s="11">
        <f t="shared" si="460"/>
        <v>1659.3111392000001</v>
      </c>
      <c r="I1512" s="23">
        <f t="shared" si="461"/>
        <v>7357.5354712110284</v>
      </c>
      <c r="J1512" s="23">
        <f t="shared" si="462"/>
        <v>54133328.210128486</v>
      </c>
      <c r="K1512" s="23">
        <f t="shared" si="463"/>
        <v>1742.2766961600003</v>
      </c>
      <c r="L1512" s="23">
        <f t="shared" si="464"/>
        <v>16374.382081622058</v>
      </c>
      <c r="N1512">
        <v>202312</v>
      </c>
      <c r="O1512" s="20" t="s">
        <v>29</v>
      </c>
      <c r="P1512" s="20" t="s">
        <v>6046</v>
      </c>
      <c r="Q1512">
        <v>16163.12</v>
      </c>
      <c r="R1512" s="21">
        <v>0.71</v>
      </c>
      <c r="S1512">
        <v>587.19000000000005</v>
      </c>
      <c r="T1512" s="21">
        <v>0.05</v>
      </c>
      <c r="U1512" s="11">
        <f t="shared" si="465"/>
        <v>573.79075999999998</v>
      </c>
      <c r="V1512" s="23">
        <f t="shared" si="466"/>
        <v>2501.0959375774</v>
      </c>
      <c r="W1512" s="23">
        <f t="shared" si="467"/>
        <v>6255480.8889661739</v>
      </c>
      <c r="X1512" s="23">
        <f t="shared" si="468"/>
        <v>602.48029799999995</v>
      </c>
      <c r="Y1512" s="23">
        <f t="shared" si="469"/>
        <v>5575.9826351547999</v>
      </c>
      <c r="AA1512">
        <v>202312</v>
      </c>
      <c r="AB1512" s="20" t="s">
        <v>31</v>
      </c>
      <c r="AC1512" s="20" t="s">
        <v>6047</v>
      </c>
      <c r="AD1512">
        <v>201108.6</v>
      </c>
      <c r="AE1512" s="21">
        <v>0.72</v>
      </c>
      <c r="AF1512">
        <v>532.56780000000003</v>
      </c>
      <c r="AG1512" s="22">
        <v>3.7000000000000002E-3</v>
      </c>
      <c r="AH1512" s="11">
        <f t="shared" si="470"/>
        <v>535.75331040000003</v>
      </c>
      <c r="AI1512" s="23">
        <f t="shared" si="471"/>
        <v>8791.420766538833</v>
      </c>
      <c r="AJ1512" s="23">
        <f t="shared" si="472"/>
        <v>77289079.094330236</v>
      </c>
      <c r="AK1512" s="23">
        <f t="shared" si="473"/>
        <v>562.54097592000005</v>
      </c>
      <c r="AL1512" s="23">
        <f t="shared" si="474"/>
        <v>18118.594843477666</v>
      </c>
      <c r="AN1512">
        <v>202312</v>
      </c>
      <c r="AO1512" s="20" t="s">
        <v>33</v>
      </c>
      <c r="AP1512" s="20" t="s">
        <v>6048</v>
      </c>
      <c r="AQ1512">
        <v>3227.3</v>
      </c>
      <c r="AR1512" s="21">
        <v>0.86</v>
      </c>
      <c r="AS1512">
        <v>135.44</v>
      </c>
      <c r="AT1512">
        <v>4.8799999999999996E-2</v>
      </c>
      <c r="AU1512" s="11">
        <f t="shared" si="475"/>
        <v>135.44332639999999</v>
      </c>
      <c r="AV1512" s="23">
        <f t="shared" si="476"/>
        <v>597.97581723989663</v>
      </c>
      <c r="AW1512" s="23">
        <f t="shared" si="477"/>
        <v>357575.07800372224</v>
      </c>
      <c r="AX1512" s="23">
        <f t="shared" si="478"/>
        <v>142.21549271999999</v>
      </c>
      <c r="AY1512" s="23">
        <f t="shared" si="479"/>
        <v>1331.3949608797932</v>
      </c>
      <c r="AZ1512" s="23"/>
      <c r="BA1512" s="23"/>
    </row>
    <row r="1513" spans="1:53">
      <c r="A1513">
        <v>202312</v>
      </c>
      <c r="B1513" s="20" t="s">
        <v>27</v>
      </c>
      <c r="C1513" s="20" t="s">
        <v>6049</v>
      </c>
      <c r="D1513">
        <v>207532.42</v>
      </c>
      <c r="E1513" s="21">
        <v>0.68</v>
      </c>
      <c r="F1513">
        <v>6835.15</v>
      </c>
      <c r="G1513" s="22">
        <v>4.8399999999999999E-2</v>
      </c>
      <c r="H1513" s="11">
        <f t="shared" si="460"/>
        <v>6830.3070070400008</v>
      </c>
      <c r="I1513" s="23">
        <f t="shared" si="461"/>
        <v>30286.19822789052</v>
      </c>
      <c r="J1513" s="23">
        <f t="shared" si="462"/>
        <v>917253803.09907889</v>
      </c>
      <c r="K1513" s="23">
        <f t="shared" si="463"/>
        <v>7171.8223573920013</v>
      </c>
      <c r="L1513" s="23">
        <f t="shared" si="464"/>
        <v>67402.703462821039</v>
      </c>
      <c r="N1513">
        <v>202312</v>
      </c>
      <c r="O1513" s="20" t="s">
        <v>29</v>
      </c>
      <c r="P1513" s="20" t="s">
        <v>6050</v>
      </c>
      <c r="Q1513">
        <v>13386.62</v>
      </c>
      <c r="R1513" s="21">
        <v>0.71</v>
      </c>
      <c r="S1513">
        <v>486.32</v>
      </c>
      <c r="T1513" s="21">
        <v>0.05</v>
      </c>
      <c r="U1513" s="11">
        <f t="shared" si="465"/>
        <v>475.22501000000005</v>
      </c>
      <c r="V1513" s="23">
        <f t="shared" si="466"/>
        <v>2071.457794033106</v>
      </c>
      <c r="W1513" s="23">
        <f t="shared" si="467"/>
        <v>4290937.3924605018</v>
      </c>
      <c r="X1513" s="23">
        <f t="shared" si="468"/>
        <v>498.98626050000007</v>
      </c>
      <c r="Y1513" s="23">
        <f t="shared" si="469"/>
        <v>4618.1405980662121</v>
      </c>
      <c r="AA1513">
        <v>202312</v>
      </c>
      <c r="AB1513" s="20" t="s">
        <v>31</v>
      </c>
      <c r="AC1513" s="20" t="s">
        <v>6051</v>
      </c>
      <c r="AD1513">
        <v>119199.95</v>
      </c>
      <c r="AE1513" s="21">
        <v>0.72</v>
      </c>
      <c r="AF1513">
        <v>315.66050000000001</v>
      </c>
      <c r="AG1513" s="22">
        <v>3.7000000000000002E-3</v>
      </c>
      <c r="AH1513" s="11">
        <f t="shared" si="470"/>
        <v>317.54866679999998</v>
      </c>
      <c r="AI1513" s="23">
        <f t="shared" si="471"/>
        <v>5210.8011084577711</v>
      </c>
      <c r="AJ1513" s="23">
        <f t="shared" si="472"/>
        <v>27152448.191904735</v>
      </c>
      <c r="AK1513" s="23">
        <f t="shared" si="473"/>
        <v>333.42610014000002</v>
      </c>
      <c r="AL1513" s="23">
        <f t="shared" si="474"/>
        <v>10739.150883715542</v>
      </c>
      <c r="AN1513">
        <v>202312</v>
      </c>
      <c r="AO1513" s="20" t="s">
        <v>33</v>
      </c>
      <c r="AP1513" s="20" t="s">
        <v>6052</v>
      </c>
      <c r="AQ1513">
        <v>1836.21</v>
      </c>
      <c r="AR1513" s="21">
        <v>0.86</v>
      </c>
      <c r="AS1513">
        <v>19.11</v>
      </c>
      <c r="AT1513">
        <v>1.21E-2</v>
      </c>
      <c r="AU1513" s="11">
        <f t="shared" si="475"/>
        <v>19.107601259999999</v>
      </c>
      <c r="AV1513" s="23">
        <f t="shared" si="476"/>
        <v>172.65134952373236</v>
      </c>
      <c r="AW1513" s="23">
        <f t="shared" si="477"/>
        <v>29808.488492365999</v>
      </c>
      <c r="AX1513" s="23">
        <f t="shared" si="478"/>
        <v>20.062981322999999</v>
      </c>
      <c r="AY1513" s="23">
        <f t="shared" si="479"/>
        <v>364.41030030746475</v>
      </c>
      <c r="AZ1513" s="23"/>
      <c r="BA1513" s="23"/>
    </row>
    <row r="1514" spans="1:53">
      <c r="A1514">
        <v>202312</v>
      </c>
      <c r="B1514" s="20" t="s">
        <v>27</v>
      </c>
      <c r="C1514" s="20" t="s">
        <v>6053</v>
      </c>
      <c r="D1514">
        <v>88585.44</v>
      </c>
      <c r="E1514" s="21">
        <v>0.68</v>
      </c>
      <c r="F1514">
        <v>2917.59</v>
      </c>
      <c r="G1514" s="22">
        <v>4.8399999999999999E-2</v>
      </c>
      <c r="H1514" s="11">
        <f t="shared" si="460"/>
        <v>2915.52400128</v>
      </c>
      <c r="I1514" s="23">
        <f t="shared" si="461"/>
        <v>12927.696771159426</v>
      </c>
      <c r="J1514" s="23">
        <f t="shared" si="462"/>
        <v>167125343.80704585</v>
      </c>
      <c r="K1514" s="23">
        <f t="shared" si="463"/>
        <v>3061.300201344</v>
      </c>
      <c r="L1514" s="23">
        <f t="shared" si="464"/>
        <v>28770.917543598851</v>
      </c>
      <c r="N1514">
        <v>202312</v>
      </c>
      <c r="O1514" s="20" t="s">
        <v>29</v>
      </c>
      <c r="P1514" s="20" t="s">
        <v>6054</v>
      </c>
      <c r="Q1514">
        <v>204269.81</v>
      </c>
      <c r="R1514" s="21">
        <v>0.71</v>
      </c>
      <c r="S1514">
        <v>7730.18</v>
      </c>
      <c r="T1514" s="21">
        <v>0.05</v>
      </c>
      <c r="U1514" s="11">
        <f t="shared" si="465"/>
        <v>7251.5782549999994</v>
      </c>
      <c r="V1514" s="23">
        <f t="shared" si="466"/>
        <v>31608.896794722015</v>
      </c>
      <c r="W1514" s="23">
        <f t="shared" si="467"/>
        <v>999122356.57938766</v>
      </c>
      <c r="X1514" s="23">
        <f t="shared" si="468"/>
        <v>7614.1571677499996</v>
      </c>
      <c r="Y1514" s="23">
        <f t="shared" si="469"/>
        <v>70469.371844444031</v>
      </c>
      <c r="AA1514">
        <v>202312</v>
      </c>
      <c r="AB1514" s="20" t="s">
        <v>31</v>
      </c>
      <c r="AC1514" s="20" t="s">
        <v>6055</v>
      </c>
      <c r="AD1514">
        <v>112644.62</v>
      </c>
      <c r="AE1514" s="21">
        <v>0.72</v>
      </c>
      <c r="AF1514">
        <v>298.30099999999999</v>
      </c>
      <c r="AG1514" s="22">
        <v>3.7000000000000002E-3</v>
      </c>
      <c r="AH1514" s="11">
        <f t="shared" si="470"/>
        <v>300.08526768000002</v>
      </c>
      <c r="AI1514" s="23">
        <f t="shared" si="471"/>
        <v>4924.2362161880474</v>
      </c>
      <c r="AJ1514" s="23">
        <f t="shared" si="472"/>
        <v>24248102.31281798</v>
      </c>
      <c r="AK1514" s="23">
        <f t="shared" si="473"/>
        <v>315.08953106400003</v>
      </c>
      <c r="AL1514" s="23">
        <f t="shared" si="474"/>
        <v>10148.557700056095</v>
      </c>
      <c r="AN1514">
        <v>202312</v>
      </c>
      <c r="AO1514" s="20" t="s">
        <v>33</v>
      </c>
      <c r="AP1514" s="20" t="s">
        <v>6056</v>
      </c>
      <c r="AQ1514">
        <v>804.58</v>
      </c>
      <c r="AR1514" s="21">
        <v>0.86</v>
      </c>
      <c r="AS1514">
        <v>23.32</v>
      </c>
      <c r="AT1514">
        <v>3.3700000000000001E-2</v>
      </c>
      <c r="AU1514" s="11">
        <f t="shared" si="475"/>
        <v>23.31833756</v>
      </c>
      <c r="AV1514" s="23">
        <f t="shared" si="476"/>
        <v>124.86439701812212</v>
      </c>
      <c r="AW1514" s="23">
        <f t="shared" si="477"/>
        <v>15591.117642699224</v>
      </c>
      <c r="AX1514" s="23">
        <f t="shared" si="478"/>
        <v>24.484254438000001</v>
      </c>
      <c r="AY1514" s="23">
        <f t="shared" si="479"/>
        <v>273.04713159624424</v>
      </c>
      <c r="AZ1514" s="23"/>
      <c r="BA1514" s="23"/>
    </row>
    <row r="1515" spans="1:53">
      <c r="A1515">
        <v>202312</v>
      </c>
      <c r="B1515" s="20" t="s">
        <v>27</v>
      </c>
      <c r="C1515" s="20" t="s">
        <v>6057</v>
      </c>
      <c r="D1515">
        <v>91099.49</v>
      </c>
      <c r="E1515" s="21">
        <v>0.68</v>
      </c>
      <c r="F1515">
        <v>3000.39</v>
      </c>
      <c r="G1515" s="22">
        <v>4.8399999999999999E-2</v>
      </c>
      <c r="H1515" s="11">
        <f t="shared" si="460"/>
        <v>2998.2664148800004</v>
      </c>
      <c r="I1515" s="23">
        <f t="shared" si="461"/>
        <v>13294.584106905948</v>
      </c>
      <c r="J1515" s="23">
        <f t="shared" si="462"/>
        <v>176745966.57559621</v>
      </c>
      <c r="K1515" s="23">
        <f t="shared" si="463"/>
        <v>3148.1797356240004</v>
      </c>
      <c r="L1515" s="23">
        <f t="shared" si="464"/>
        <v>29587.434628691895</v>
      </c>
      <c r="N1515">
        <v>202312</v>
      </c>
      <c r="O1515" s="20" t="s">
        <v>29</v>
      </c>
      <c r="P1515" s="20" t="s">
        <v>6058</v>
      </c>
      <c r="Q1515">
        <v>23798.44</v>
      </c>
      <c r="R1515" s="21">
        <v>0.71</v>
      </c>
      <c r="S1515">
        <v>900.6</v>
      </c>
      <c r="T1515" s="21">
        <v>0.05</v>
      </c>
      <c r="U1515" s="11">
        <f t="shared" si="465"/>
        <v>844.84461999999985</v>
      </c>
      <c r="V1515" s="23">
        <f t="shared" si="466"/>
        <v>3682.5923215740208</v>
      </c>
      <c r="W1515" s="23">
        <f t="shared" si="467"/>
        <v>13561486.206915937</v>
      </c>
      <c r="X1515" s="23">
        <f t="shared" si="468"/>
        <v>887.08685099999991</v>
      </c>
      <c r="Y1515" s="23">
        <f t="shared" si="469"/>
        <v>8210.0292631480406</v>
      </c>
      <c r="AA1515">
        <v>202312</v>
      </c>
      <c r="AB1515" s="20" t="s">
        <v>31</v>
      </c>
      <c r="AC1515" s="20" t="s">
        <v>6059</v>
      </c>
      <c r="AD1515">
        <v>120112.13</v>
      </c>
      <c r="AE1515" s="21">
        <v>0.72</v>
      </c>
      <c r="AF1515">
        <v>318.0761</v>
      </c>
      <c r="AG1515" s="22">
        <v>3.7000000000000002E-3</v>
      </c>
      <c r="AH1515" s="11">
        <f t="shared" si="470"/>
        <v>319.97871432000005</v>
      </c>
      <c r="AI1515" s="23">
        <f t="shared" si="471"/>
        <v>5250.6768680962032</v>
      </c>
      <c r="AJ1515" s="23">
        <f t="shared" si="472"/>
        <v>27569607.573160551</v>
      </c>
      <c r="AK1515" s="23">
        <f t="shared" si="473"/>
        <v>335.97765003600006</v>
      </c>
      <c r="AL1515" s="23">
        <f t="shared" si="474"/>
        <v>10821.332450512406</v>
      </c>
      <c r="AN1515">
        <v>202312</v>
      </c>
      <c r="AO1515" s="20" t="s">
        <v>33</v>
      </c>
      <c r="AP1515" s="20" t="s">
        <v>6060</v>
      </c>
      <c r="AQ1515">
        <v>1781.15</v>
      </c>
      <c r="AR1515" s="21">
        <v>0.86</v>
      </c>
      <c r="AS1515">
        <v>49.94</v>
      </c>
      <c r="AT1515">
        <v>3.2599999999999997E-2</v>
      </c>
      <c r="AU1515" s="11">
        <f t="shared" si="475"/>
        <v>49.936321399999997</v>
      </c>
      <c r="AV1515" s="23">
        <f t="shared" si="476"/>
        <v>272.02623334160347</v>
      </c>
      <c r="AW1515" s="23">
        <f t="shared" si="477"/>
        <v>73998.271626020505</v>
      </c>
      <c r="AX1515" s="23">
        <f t="shared" si="478"/>
        <v>52.433137469999998</v>
      </c>
      <c r="AY1515" s="23">
        <f t="shared" si="479"/>
        <v>593.98878808320694</v>
      </c>
      <c r="AZ1515" s="23"/>
      <c r="BA1515" s="23"/>
    </row>
    <row r="1516" spans="1:53">
      <c r="A1516">
        <v>202312</v>
      </c>
      <c r="B1516" s="20" t="s">
        <v>27</v>
      </c>
      <c r="C1516" s="20" t="s">
        <v>6061</v>
      </c>
      <c r="D1516">
        <v>318603.33</v>
      </c>
      <c r="E1516" s="21">
        <v>0.68</v>
      </c>
      <c r="F1516">
        <v>10493.31</v>
      </c>
      <c r="G1516" s="22">
        <v>4.8399999999999999E-2</v>
      </c>
      <c r="H1516" s="11">
        <f t="shared" si="460"/>
        <v>10485.87279696</v>
      </c>
      <c r="I1516" s="23">
        <f t="shared" si="461"/>
        <v>46495.307135367177</v>
      </c>
      <c r="J1516" s="23">
        <f t="shared" si="462"/>
        <v>2161813585.6121259</v>
      </c>
      <c r="K1516" s="23">
        <f t="shared" si="463"/>
        <v>11010.166436808</v>
      </c>
      <c r="L1516" s="23">
        <f t="shared" si="464"/>
        <v>103476.48706769435</v>
      </c>
      <c r="N1516">
        <v>202312</v>
      </c>
      <c r="O1516" s="20" t="s">
        <v>29</v>
      </c>
      <c r="P1516" s="20" t="s">
        <v>6062</v>
      </c>
      <c r="Q1516">
        <v>21631.4</v>
      </c>
      <c r="R1516" s="21">
        <v>0.71</v>
      </c>
      <c r="S1516">
        <v>818.59</v>
      </c>
      <c r="T1516" s="21">
        <v>0.05</v>
      </c>
      <c r="U1516" s="11">
        <f t="shared" si="465"/>
        <v>767.91470000000004</v>
      </c>
      <c r="V1516" s="23">
        <f t="shared" si="466"/>
        <v>3347.2625745593532</v>
      </c>
      <c r="W1516" s="23">
        <f t="shared" si="467"/>
        <v>11204166.74304571</v>
      </c>
      <c r="X1516" s="23">
        <f t="shared" si="468"/>
        <v>806.3104350000001</v>
      </c>
      <c r="Y1516" s="23">
        <f t="shared" si="469"/>
        <v>7462.4398491187067</v>
      </c>
      <c r="AA1516">
        <v>202312</v>
      </c>
      <c r="AB1516" s="20" t="s">
        <v>31</v>
      </c>
      <c r="AC1516" s="20" t="s">
        <v>6063</v>
      </c>
      <c r="AD1516">
        <v>171518.96</v>
      </c>
      <c r="AE1516" s="21">
        <v>0.72</v>
      </c>
      <c r="AF1516">
        <v>454.20960000000002</v>
      </c>
      <c r="AG1516" s="22">
        <v>3.7000000000000002E-3</v>
      </c>
      <c r="AH1516" s="11">
        <f t="shared" si="470"/>
        <v>456.92650944000002</v>
      </c>
      <c r="AI1516" s="23">
        <f t="shared" si="471"/>
        <v>7497.9157867895419</v>
      </c>
      <c r="AJ1516" s="23">
        <f t="shared" si="472"/>
        <v>56218741.145787835</v>
      </c>
      <c r="AK1516" s="23">
        <f t="shared" si="473"/>
        <v>479.77283491200006</v>
      </c>
      <c r="AL1516" s="23">
        <f t="shared" si="474"/>
        <v>15452.758083019084</v>
      </c>
      <c r="AN1516">
        <v>202312</v>
      </c>
      <c r="AO1516" s="20" t="s">
        <v>33</v>
      </c>
      <c r="AP1516" s="20" t="s">
        <v>6064</v>
      </c>
      <c r="AQ1516">
        <v>875.95</v>
      </c>
      <c r="AR1516" s="21">
        <v>0.86</v>
      </c>
      <c r="AS1516">
        <v>5.12</v>
      </c>
      <c r="AT1516">
        <v>6.8000000000000005E-3</v>
      </c>
      <c r="AU1516" s="11">
        <f t="shared" si="475"/>
        <v>5.1225556000000001</v>
      </c>
      <c r="AV1516" s="23">
        <f t="shared" si="476"/>
        <v>61.908542553109001</v>
      </c>
      <c r="AW1516" s="23">
        <f t="shared" si="477"/>
        <v>3832.6676410501082</v>
      </c>
      <c r="AX1516" s="23">
        <f t="shared" si="478"/>
        <v>5.37868338</v>
      </c>
      <c r="AY1516" s="23">
        <f t="shared" si="479"/>
        <v>128.939640706218</v>
      </c>
      <c r="AZ1516" s="23"/>
      <c r="BA1516" s="23"/>
    </row>
    <row r="1517" spans="1:53">
      <c r="A1517">
        <v>202312</v>
      </c>
      <c r="B1517" s="20" t="s">
        <v>27</v>
      </c>
      <c r="C1517" s="20" t="s">
        <v>6065</v>
      </c>
      <c r="D1517">
        <v>370777</v>
      </c>
      <c r="E1517" s="21">
        <v>0.68</v>
      </c>
      <c r="F1517">
        <v>12211.67</v>
      </c>
      <c r="G1517" s="22">
        <v>4.8399999999999999E-2</v>
      </c>
      <c r="H1517" s="11">
        <f t="shared" si="460"/>
        <v>12203.012624000001</v>
      </c>
      <c r="I1517" s="23">
        <f t="shared" si="461"/>
        <v>54109.260231931774</v>
      </c>
      <c r="J1517" s="23">
        <f t="shared" si="462"/>
        <v>2927812042.8469133</v>
      </c>
      <c r="K1517" s="23">
        <f t="shared" si="463"/>
        <v>12813.163255200001</v>
      </c>
      <c r="L1517" s="23">
        <f t="shared" si="464"/>
        <v>120421.53308786354</v>
      </c>
      <c r="N1517">
        <v>202312</v>
      </c>
      <c r="O1517" s="20" t="s">
        <v>29</v>
      </c>
      <c r="P1517" s="20" t="s">
        <v>6066</v>
      </c>
      <c r="Q1517">
        <v>27530.85</v>
      </c>
      <c r="R1517" s="21">
        <v>0.71</v>
      </c>
      <c r="S1517">
        <v>1000.17</v>
      </c>
      <c r="T1517" s="21">
        <v>0.05</v>
      </c>
      <c r="U1517" s="11">
        <f t="shared" si="465"/>
        <v>977.34517499999993</v>
      </c>
      <c r="V1517" s="23">
        <f t="shared" si="466"/>
        <v>4260.1488507820741</v>
      </c>
      <c r="W1517" s="23">
        <f t="shared" si="467"/>
        <v>18148868.230819825</v>
      </c>
      <c r="X1517" s="23">
        <f t="shared" si="468"/>
        <v>1026.2124337499999</v>
      </c>
      <c r="Y1517" s="23">
        <f t="shared" si="469"/>
        <v>9497.6428765641485</v>
      </c>
      <c r="AA1517">
        <v>202312</v>
      </c>
      <c r="AB1517" s="20" t="s">
        <v>31</v>
      </c>
      <c r="AC1517" s="20" t="s">
        <v>6067</v>
      </c>
      <c r="AD1517">
        <v>132831.07</v>
      </c>
      <c r="AE1517" s="21">
        <v>0.72</v>
      </c>
      <c r="AF1517">
        <v>351.75790000000001</v>
      </c>
      <c r="AG1517" s="22">
        <v>3.7000000000000002E-3</v>
      </c>
      <c r="AH1517" s="11">
        <f t="shared" si="470"/>
        <v>353.86197048000002</v>
      </c>
      <c r="AI1517" s="23">
        <f t="shared" si="471"/>
        <v>5806.6826940248866</v>
      </c>
      <c r="AJ1517" s="23">
        <f t="shared" si="472"/>
        <v>33717563.909088112</v>
      </c>
      <c r="AK1517" s="23">
        <f t="shared" si="473"/>
        <v>371.55506900400002</v>
      </c>
      <c r="AL1517" s="23">
        <f t="shared" si="474"/>
        <v>11967.227358529773</v>
      </c>
      <c r="AN1517">
        <v>202312</v>
      </c>
      <c r="AO1517" s="20" t="s">
        <v>33</v>
      </c>
      <c r="AP1517" s="20" t="s">
        <v>6068</v>
      </c>
      <c r="AQ1517">
        <v>1343.11</v>
      </c>
      <c r="AR1517" s="21">
        <v>0.86</v>
      </c>
      <c r="AS1517">
        <v>7.62</v>
      </c>
      <c r="AT1517">
        <v>6.6E-3</v>
      </c>
      <c r="AU1517" s="11">
        <f t="shared" si="475"/>
        <v>7.6234923599999993</v>
      </c>
      <c r="AV1517" s="23">
        <f t="shared" si="476"/>
        <v>93.528523737772517</v>
      </c>
      <c r="AW1517" s="23">
        <f t="shared" si="477"/>
        <v>8747.5847525670779</v>
      </c>
      <c r="AX1517" s="23">
        <f t="shared" si="478"/>
        <v>8.0046669779999995</v>
      </c>
      <c r="AY1517" s="23">
        <f t="shared" si="479"/>
        <v>194.68053983554503</v>
      </c>
      <c r="AZ1517" s="23"/>
      <c r="BA1517" s="23"/>
    </row>
    <row r="1518" spans="1:53">
      <c r="A1518">
        <v>202312</v>
      </c>
      <c r="B1518" s="20" t="s">
        <v>27</v>
      </c>
      <c r="C1518" s="20" t="s">
        <v>6069</v>
      </c>
      <c r="D1518">
        <v>23164.04</v>
      </c>
      <c r="E1518" s="21">
        <v>0.68</v>
      </c>
      <c r="F1518">
        <v>762.92</v>
      </c>
      <c r="G1518" s="22">
        <v>4.8399999999999999E-2</v>
      </c>
      <c r="H1518" s="11">
        <f t="shared" si="460"/>
        <v>762.37488447999999</v>
      </c>
      <c r="I1518" s="23">
        <f t="shared" si="461"/>
        <v>3380.439100545279</v>
      </c>
      <c r="J1518" s="23">
        <f t="shared" si="462"/>
        <v>11427368.512495374</v>
      </c>
      <c r="K1518" s="23">
        <f t="shared" si="463"/>
        <v>800.493628704</v>
      </c>
      <c r="L1518" s="23">
        <f t="shared" si="464"/>
        <v>7523.2530855705581</v>
      </c>
      <c r="N1518">
        <v>202312</v>
      </c>
      <c r="O1518" s="20" t="s">
        <v>29</v>
      </c>
      <c r="P1518" s="20" t="s">
        <v>6070</v>
      </c>
      <c r="Q1518">
        <v>8357.6</v>
      </c>
      <c r="R1518" s="21">
        <v>0.71</v>
      </c>
      <c r="S1518">
        <v>303.62</v>
      </c>
      <c r="T1518" s="21">
        <v>0.05</v>
      </c>
      <c r="U1518" s="11">
        <f t="shared" si="465"/>
        <v>296.69479999999999</v>
      </c>
      <c r="V1518" s="23">
        <f t="shared" si="466"/>
        <v>1293.2626502740113</v>
      </c>
      <c r="W1518" s="23">
        <f t="shared" si="467"/>
        <v>1672528.2825937597</v>
      </c>
      <c r="X1518" s="23">
        <f t="shared" si="468"/>
        <v>311.52954</v>
      </c>
      <c r="Y1518" s="23">
        <f t="shared" si="469"/>
        <v>2883.2201005480229</v>
      </c>
      <c r="AA1518">
        <v>202312</v>
      </c>
      <c r="AB1518" s="20" t="s">
        <v>31</v>
      </c>
      <c r="AC1518" s="20" t="s">
        <v>842</v>
      </c>
      <c r="AD1518">
        <v>160242.62</v>
      </c>
      <c r="AE1518" s="21">
        <v>0.72</v>
      </c>
      <c r="AF1518">
        <v>424.34809999999999</v>
      </c>
      <c r="AG1518" s="22">
        <v>3.7000000000000002E-3</v>
      </c>
      <c r="AH1518" s="11">
        <f t="shared" si="470"/>
        <v>426.88633967999999</v>
      </c>
      <c r="AI1518" s="23">
        <f t="shared" si="471"/>
        <v>7004.9729208626122</v>
      </c>
      <c r="AJ1518" s="23">
        <f t="shared" si="472"/>
        <v>49069645.622018479</v>
      </c>
      <c r="AK1518" s="23">
        <f t="shared" si="473"/>
        <v>448.23065666400004</v>
      </c>
      <c r="AL1518" s="23">
        <f t="shared" si="474"/>
        <v>14436.832181405225</v>
      </c>
      <c r="AN1518">
        <v>202312</v>
      </c>
      <c r="AO1518" s="20" t="s">
        <v>33</v>
      </c>
      <c r="AP1518" s="20" t="s">
        <v>6071</v>
      </c>
      <c r="AQ1518">
        <v>2643.21</v>
      </c>
      <c r="AR1518" s="21">
        <v>0.86</v>
      </c>
      <c r="AS1518">
        <v>87.06</v>
      </c>
      <c r="AT1518">
        <v>3.8300000000000001E-2</v>
      </c>
      <c r="AU1518" s="11">
        <f t="shared" si="475"/>
        <v>87.062050980000009</v>
      </c>
      <c r="AV1518" s="23">
        <f t="shared" si="476"/>
        <v>436.26393768232015</v>
      </c>
      <c r="AW1518" s="23">
        <f t="shared" si="477"/>
        <v>190326.22332208333</v>
      </c>
      <c r="AX1518" s="23">
        <f t="shared" si="478"/>
        <v>91.415153529000008</v>
      </c>
      <c r="AY1518" s="23">
        <f t="shared" si="479"/>
        <v>959.58992634464028</v>
      </c>
      <c r="AZ1518" s="23"/>
      <c r="BA1518" s="23"/>
    </row>
    <row r="1519" spans="1:53">
      <c r="A1519">
        <v>202312</v>
      </c>
      <c r="B1519" s="20" t="s">
        <v>27</v>
      </c>
      <c r="C1519" s="20" t="s">
        <v>6072</v>
      </c>
      <c r="D1519">
        <v>125447.23</v>
      </c>
      <c r="E1519" s="21">
        <v>0.68</v>
      </c>
      <c r="F1519">
        <v>4131.6499999999996</v>
      </c>
      <c r="G1519" s="22">
        <v>4.8399999999999999E-2</v>
      </c>
      <c r="H1519" s="11">
        <f t="shared" si="460"/>
        <v>4128.71923376</v>
      </c>
      <c r="I1519" s="23">
        <f t="shared" si="461"/>
        <v>18307.114015823525</v>
      </c>
      <c r="J1519" s="23">
        <f t="shared" si="462"/>
        <v>335150423.58836216</v>
      </c>
      <c r="K1519" s="23">
        <f t="shared" si="463"/>
        <v>4335.1551954480001</v>
      </c>
      <c r="L1519" s="23">
        <f t="shared" si="464"/>
        <v>40742.947265407049</v>
      </c>
      <c r="N1519">
        <v>202312</v>
      </c>
      <c r="O1519" s="20" t="s">
        <v>29</v>
      </c>
      <c r="P1519" s="20" t="s">
        <v>6073</v>
      </c>
      <c r="Q1519">
        <v>35201.769999999997</v>
      </c>
      <c r="R1519" s="21">
        <v>0.71</v>
      </c>
      <c r="S1519">
        <v>1278.8499999999999</v>
      </c>
      <c r="T1519" s="21">
        <v>0.05</v>
      </c>
      <c r="U1519" s="11">
        <f t="shared" si="465"/>
        <v>1249.6628350000001</v>
      </c>
      <c r="V1519" s="23">
        <f t="shared" si="466"/>
        <v>5447.1540112635421</v>
      </c>
      <c r="W1519" s="23">
        <f t="shared" si="467"/>
        <v>29671486.822424497</v>
      </c>
      <c r="X1519" s="23">
        <f t="shared" si="468"/>
        <v>1312.14597675</v>
      </c>
      <c r="Y1519" s="23">
        <f t="shared" si="469"/>
        <v>12143.970857527085</v>
      </c>
      <c r="AA1519">
        <v>202312</v>
      </c>
      <c r="AB1519" s="20" t="s">
        <v>31</v>
      </c>
      <c r="AC1519" s="20" t="s">
        <v>6074</v>
      </c>
      <c r="AD1519">
        <v>156256.76999999999</v>
      </c>
      <c r="AE1519" s="21">
        <v>0.72</v>
      </c>
      <c r="AF1519">
        <v>413.79289999999997</v>
      </c>
      <c r="AG1519" s="22">
        <v>3.7000000000000002E-3</v>
      </c>
      <c r="AH1519" s="11">
        <f t="shared" si="470"/>
        <v>416.26803527999999</v>
      </c>
      <c r="AI1519" s="23">
        <f t="shared" si="471"/>
        <v>6830.7323142336127</v>
      </c>
      <c r="AJ1519" s="23">
        <f t="shared" si="472"/>
        <v>46658903.948715284</v>
      </c>
      <c r="AK1519" s="23">
        <f t="shared" si="473"/>
        <v>437.08143704399998</v>
      </c>
      <c r="AL1519" s="23">
        <f t="shared" si="474"/>
        <v>14077.732663747225</v>
      </c>
      <c r="AN1519">
        <v>202312</v>
      </c>
      <c r="AO1519" s="20" t="s">
        <v>33</v>
      </c>
      <c r="AP1519" s="20" t="s">
        <v>6075</v>
      </c>
      <c r="AQ1519">
        <v>1616.49</v>
      </c>
      <c r="AR1519" s="21">
        <v>0.86</v>
      </c>
      <c r="AS1519">
        <v>5.7</v>
      </c>
      <c r="AT1519">
        <v>4.0999999999999995E-3</v>
      </c>
      <c r="AU1519" s="11">
        <f t="shared" si="475"/>
        <v>5.6997437399999988</v>
      </c>
      <c r="AV1519" s="23">
        <f t="shared" si="476"/>
        <v>88.832373903958938</v>
      </c>
      <c r="AW1519" s="23">
        <f t="shared" si="477"/>
        <v>7891.1906534127647</v>
      </c>
      <c r="AX1519" s="23">
        <f t="shared" si="478"/>
        <v>5.9847309269999993</v>
      </c>
      <c r="AY1519" s="23">
        <f t="shared" si="479"/>
        <v>183.36449154791788</v>
      </c>
      <c r="AZ1519" s="23"/>
      <c r="BA1519" s="23"/>
    </row>
    <row r="1520" spans="1:53">
      <c r="A1520">
        <v>202312</v>
      </c>
      <c r="B1520" s="20" t="s">
        <v>27</v>
      </c>
      <c r="C1520" s="20" t="s">
        <v>6076</v>
      </c>
      <c r="D1520">
        <v>353833.47</v>
      </c>
      <c r="E1520" s="21">
        <v>0.68</v>
      </c>
      <c r="F1520">
        <v>11653.63</v>
      </c>
      <c r="G1520" s="22">
        <v>4.8399999999999999E-2</v>
      </c>
      <c r="H1520" s="11">
        <f t="shared" si="460"/>
        <v>11645.36716464</v>
      </c>
      <c r="I1520" s="23">
        <f t="shared" si="461"/>
        <v>51636.609894889443</v>
      </c>
      <c r="J1520" s="23">
        <f t="shared" si="462"/>
        <v>2666339481.4369946</v>
      </c>
      <c r="K1520" s="23">
        <f t="shared" si="463"/>
        <v>12227.635522872</v>
      </c>
      <c r="L1520" s="23">
        <f t="shared" si="464"/>
        <v>114918.58695441889</v>
      </c>
      <c r="N1520">
        <v>202312</v>
      </c>
      <c r="O1520" s="20" t="s">
        <v>29</v>
      </c>
      <c r="P1520" s="20" t="s">
        <v>6077</v>
      </c>
      <c r="Q1520">
        <v>5899.44</v>
      </c>
      <c r="R1520" s="21">
        <v>0.71</v>
      </c>
      <c r="S1520">
        <v>223.25</v>
      </c>
      <c r="T1520" s="21">
        <v>0.05</v>
      </c>
      <c r="U1520" s="11">
        <f t="shared" si="465"/>
        <v>209.43011999999999</v>
      </c>
      <c r="V1520" s="23">
        <f t="shared" si="466"/>
        <v>912.88472881359644</v>
      </c>
      <c r="W1520" s="23">
        <f t="shared" si="467"/>
        <v>833358.52810107346</v>
      </c>
      <c r="X1520" s="23">
        <f t="shared" si="468"/>
        <v>219.90162599999999</v>
      </c>
      <c r="Y1520" s="23">
        <f t="shared" si="469"/>
        <v>2035.1995776271929</v>
      </c>
      <c r="AA1520">
        <v>202312</v>
      </c>
      <c r="AB1520" s="20" t="s">
        <v>31</v>
      </c>
      <c r="AC1520" s="20" t="s">
        <v>1414</v>
      </c>
      <c r="AD1520">
        <v>161663.72</v>
      </c>
      <c r="AE1520" s="21">
        <v>0.72</v>
      </c>
      <c r="AF1520">
        <v>428.1114</v>
      </c>
      <c r="AG1520" s="22">
        <v>3.7000000000000002E-3</v>
      </c>
      <c r="AH1520" s="11">
        <f t="shared" si="470"/>
        <v>430.67215008000005</v>
      </c>
      <c r="AI1520" s="23">
        <f t="shared" si="471"/>
        <v>7067.0960128205325</v>
      </c>
      <c r="AJ1520" s="23">
        <f t="shared" si="472"/>
        <v>49943846.054423869</v>
      </c>
      <c r="AK1520" s="23">
        <f t="shared" si="473"/>
        <v>452.20575758400008</v>
      </c>
      <c r="AL1520" s="23">
        <f t="shared" si="474"/>
        <v>14564.864175721064</v>
      </c>
      <c r="AN1520">
        <v>202312</v>
      </c>
      <c r="AO1520" s="20" t="s">
        <v>33</v>
      </c>
      <c r="AP1520" s="20" t="s">
        <v>6078</v>
      </c>
      <c r="AQ1520">
        <v>1366.74</v>
      </c>
      <c r="AR1520" s="21">
        <v>0.86</v>
      </c>
      <c r="AS1520">
        <v>2.82</v>
      </c>
      <c r="AT1520">
        <v>2.3999999999999998E-3</v>
      </c>
      <c r="AU1520" s="11">
        <f t="shared" si="475"/>
        <v>2.82095136</v>
      </c>
      <c r="AV1520" s="23">
        <f t="shared" si="476"/>
        <v>57.513288086698871</v>
      </c>
      <c r="AW1520" s="23">
        <f t="shared" si="477"/>
        <v>3307.7783065436183</v>
      </c>
      <c r="AX1520" s="23">
        <f t="shared" si="478"/>
        <v>2.9619989280000003</v>
      </c>
      <c r="AY1520" s="23">
        <f t="shared" si="479"/>
        <v>117.84752753339774</v>
      </c>
      <c r="AZ1520" s="23"/>
      <c r="BA1520" s="23"/>
    </row>
    <row r="1521" spans="1:53">
      <c r="A1521">
        <v>202312</v>
      </c>
      <c r="B1521" s="20" t="s">
        <v>27</v>
      </c>
      <c r="C1521" s="20" t="s">
        <v>6079</v>
      </c>
      <c r="D1521">
        <v>24536.45</v>
      </c>
      <c r="E1521" s="21">
        <v>0.68</v>
      </c>
      <c r="F1521">
        <v>808.12</v>
      </c>
      <c r="G1521" s="22">
        <v>4.8399999999999999E-2</v>
      </c>
      <c r="H1521" s="11">
        <f t="shared" si="460"/>
        <v>807.54364239999995</v>
      </c>
      <c r="I1521" s="23">
        <f t="shared" si="461"/>
        <v>3580.7214531046488</v>
      </c>
      <c r="J1521" s="23">
        <f t="shared" si="462"/>
        <v>12821566.124723868</v>
      </c>
      <c r="K1521" s="23">
        <f t="shared" si="463"/>
        <v>847.92082452</v>
      </c>
      <c r="L1521" s="23">
        <f t="shared" si="464"/>
        <v>7968.9865486092976</v>
      </c>
      <c r="N1521">
        <v>202312</v>
      </c>
      <c r="O1521" s="20" t="s">
        <v>29</v>
      </c>
      <c r="P1521" s="20" t="s">
        <v>6080</v>
      </c>
      <c r="Q1521">
        <v>27039.18</v>
      </c>
      <c r="R1521" s="21">
        <v>0.71</v>
      </c>
      <c r="S1521">
        <v>982.31</v>
      </c>
      <c r="T1521" s="21">
        <v>0.05</v>
      </c>
      <c r="U1521" s="11">
        <f t="shared" si="465"/>
        <v>959.89089000000013</v>
      </c>
      <c r="V1521" s="23">
        <f t="shared" si="466"/>
        <v>4184.0673863353168</v>
      </c>
      <c r="W1521" s="23">
        <f t="shared" si="467"/>
        <v>17506419.89339485</v>
      </c>
      <c r="X1521" s="23">
        <f t="shared" si="468"/>
        <v>1007.8854345000002</v>
      </c>
      <c r="Y1521" s="23">
        <f t="shared" si="469"/>
        <v>9328.0256626706341</v>
      </c>
      <c r="AA1521">
        <v>202312</v>
      </c>
      <c r="AB1521" s="20" t="s">
        <v>31</v>
      </c>
      <c r="AC1521" s="20" t="s">
        <v>6081</v>
      </c>
      <c r="AD1521">
        <v>204623.54</v>
      </c>
      <c r="AE1521" s="21">
        <v>0.72</v>
      </c>
      <c r="AF1521">
        <v>541.8759</v>
      </c>
      <c r="AG1521" s="22">
        <v>3.7000000000000002E-3</v>
      </c>
      <c r="AH1521" s="11">
        <f t="shared" si="470"/>
        <v>545.11711056000013</v>
      </c>
      <c r="AI1521" s="23">
        <f t="shared" si="471"/>
        <v>8945.0756401202616</v>
      </c>
      <c r="AJ1521" s="23">
        <f t="shared" si="472"/>
        <v>80014378.207472906</v>
      </c>
      <c r="AK1521" s="23">
        <f t="shared" si="473"/>
        <v>572.37296608800011</v>
      </c>
      <c r="AL1521" s="23">
        <f t="shared" si="474"/>
        <v>18435.268390800524</v>
      </c>
      <c r="AN1521">
        <v>202312</v>
      </c>
      <c r="AO1521" s="20" t="s">
        <v>33</v>
      </c>
      <c r="AP1521" s="20" t="s">
        <v>6082</v>
      </c>
      <c r="AQ1521">
        <v>2841.18</v>
      </c>
      <c r="AR1521" s="21">
        <v>0.86</v>
      </c>
      <c r="AS1521">
        <v>139.27000000000001</v>
      </c>
      <c r="AT1521">
        <v>5.7000000000000002E-2</v>
      </c>
      <c r="AU1521" s="11">
        <f t="shared" si="475"/>
        <v>139.27464360000002</v>
      </c>
      <c r="AV1521" s="23">
        <f t="shared" si="476"/>
        <v>566.48768661556824</v>
      </c>
      <c r="AW1521" s="23">
        <f t="shared" si="477"/>
        <v>320908.29908705823</v>
      </c>
      <c r="AX1521" s="23">
        <f t="shared" si="478"/>
        <v>146.23837578000001</v>
      </c>
      <c r="AY1521" s="23">
        <f t="shared" si="479"/>
        <v>1272.2500168311365</v>
      </c>
      <c r="AZ1521" s="23"/>
      <c r="BA1521" s="23"/>
    </row>
    <row r="1522" spans="1:53">
      <c r="A1522">
        <v>202312</v>
      </c>
      <c r="B1522" s="20" t="s">
        <v>27</v>
      </c>
      <c r="C1522" s="20" t="s">
        <v>6083</v>
      </c>
      <c r="D1522">
        <v>35671.53</v>
      </c>
      <c r="E1522" s="21">
        <v>0.68</v>
      </c>
      <c r="F1522">
        <v>1174.8499999999999</v>
      </c>
      <c r="G1522" s="22">
        <v>4.8399999999999999E-2</v>
      </c>
      <c r="H1522" s="11">
        <f t="shared" si="460"/>
        <v>1174.02139536</v>
      </c>
      <c r="I1522" s="23">
        <f t="shared" si="461"/>
        <v>5205.7169124329748</v>
      </c>
      <c r="J1522" s="23">
        <f t="shared" si="462"/>
        <v>27099488.572390705</v>
      </c>
      <c r="K1522" s="23">
        <f t="shared" si="463"/>
        <v>1232.7224651280001</v>
      </c>
      <c r="L1522" s="23">
        <f t="shared" si="464"/>
        <v>11585.455220225949</v>
      </c>
      <c r="N1522">
        <v>202312</v>
      </c>
      <c r="O1522" s="20" t="s">
        <v>29</v>
      </c>
      <c r="P1522" s="20" t="s">
        <v>6084</v>
      </c>
      <c r="Q1522">
        <v>16223.52</v>
      </c>
      <c r="R1522" s="21">
        <v>0.71</v>
      </c>
      <c r="S1522">
        <v>613.94000000000005</v>
      </c>
      <c r="T1522" s="21">
        <v>0.05</v>
      </c>
      <c r="U1522" s="11">
        <f t="shared" si="465"/>
        <v>575.93495999999993</v>
      </c>
      <c r="V1522" s="23">
        <f t="shared" si="466"/>
        <v>2510.4422886921398</v>
      </c>
      <c r="W1522" s="23">
        <f t="shared" si="467"/>
        <v>6302320.4848538283</v>
      </c>
      <c r="X1522" s="23">
        <f t="shared" si="468"/>
        <v>604.73170799999991</v>
      </c>
      <c r="Y1522" s="23">
        <f t="shared" si="469"/>
        <v>5596.8195373842791</v>
      </c>
      <c r="AA1522">
        <v>202312</v>
      </c>
      <c r="AB1522" s="20" t="s">
        <v>31</v>
      </c>
      <c r="AC1522" s="20" t="s">
        <v>3986</v>
      </c>
      <c r="AD1522">
        <v>169736.28</v>
      </c>
      <c r="AE1522" s="21">
        <v>0.72</v>
      </c>
      <c r="AF1522">
        <v>449.48880000000003</v>
      </c>
      <c r="AG1522" s="22">
        <v>3.7000000000000002E-3</v>
      </c>
      <c r="AH1522" s="11">
        <f t="shared" si="470"/>
        <v>452.17744992000002</v>
      </c>
      <c r="AI1522" s="23">
        <f t="shared" si="471"/>
        <v>7419.9863000739397</v>
      </c>
      <c r="AJ1522" s="23">
        <f t="shared" si="472"/>
        <v>55056196.693284951</v>
      </c>
      <c r="AK1522" s="23">
        <f t="shared" si="473"/>
        <v>474.78632241600002</v>
      </c>
      <c r="AL1522" s="23">
        <f t="shared" si="474"/>
        <v>15292.150050067879</v>
      </c>
      <c r="AN1522">
        <v>202312</v>
      </c>
      <c r="AO1522" s="20" t="s">
        <v>33</v>
      </c>
      <c r="AP1522" s="20" t="s">
        <v>6085</v>
      </c>
      <c r="AQ1522">
        <v>3882.68</v>
      </c>
      <c r="AR1522" s="21">
        <v>0.86</v>
      </c>
      <c r="AS1522">
        <v>9.02</v>
      </c>
      <c r="AT1522">
        <v>2.7000000000000001E-3</v>
      </c>
      <c r="AU1522" s="11">
        <f t="shared" si="475"/>
        <v>9.0155829599999997</v>
      </c>
      <c r="AV1522" s="23">
        <f t="shared" si="476"/>
        <v>173.27058492550188</v>
      </c>
      <c r="AW1522" s="23">
        <f t="shared" si="477"/>
        <v>30022.695600425559</v>
      </c>
      <c r="AX1522" s="23">
        <f t="shared" si="478"/>
        <v>9.4663621080000002</v>
      </c>
      <c r="AY1522" s="23">
        <f t="shared" si="479"/>
        <v>355.55675281100378</v>
      </c>
      <c r="AZ1522" s="23"/>
      <c r="BA1522" s="23"/>
    </row>
    <row r="1523" spans="1:53">
      <c r="A1523">
        <v>202312</v>
      </c>
      <c r="B1523" s="20" t="s">
        <v>27</v>
      </c>
      <c r="C1523" s="20" t="s">
        <v>6086</v>
      </c>
      <c r="D1523">
        <v>29100.29</v>
      </c>
      <c r="E1523" s="21">
        <v>0.68</v>
      </c>
      <c r="F1523">
        <v>958.43</v>
      </c>
      <c r="G1523" s="22">
        <v>4.8399999999999999E-2</v>
      </c>
      <c r="H1523" s="11">
        <f t="shared" si="460"/>
        <v>957.74874448000014</v>
      </c>
      <c r="I1523" s="23">
        <f t="shared" si="461"/>
        <v>4246.7444432493976</v>
      </c>
      <c r="J1523" s="23">
        <f t="shared" si="462"/>
        <v>18034838.366269637</v>
      </c>
      <c r="K1523" s="23">
        <f t="shared" si="463"/>
        <v>1005.6361817040001</v>
      </c>
      <c r="L1523" s="23">
        <f t="shared" si="464"/>
        <v>9451.237630978796</v>
      </c>
      <c r="N1523">
        <v>202312</v>
      </c>
      <c r="O1523" s="20" t="s">
        <v>29</v>
      </c>
      <c r="P1523" s="20" t="s">
        <v>6087</v>
      </c>
      <c r="Q1523">
        <v>31463.82</v>
      </c>
      <c r="R1523" s="21">
        <v>0.71</v>
      </c>
      <c r="S1523">
        <v>1143.05</v>
      </c>
      <c r="T1523" s="21">
        <v>0.05</v>
      </c>
      <c r="U1523" s="11">
        <f t="shared" si="465"/>
        <v>1116.96561</v>
      </c>
      <c r="V1523" s="23">
        <f t="shared" si="466"/>
        <v>4868.7402174002636</v>
      </c>
      <c r="W1523" s="23">
        <f t="shared" si="467"/>
        <v>23704631.304530766</v>
      </c>
      <c r="X1523" s="23">
        <f t="shared" si="468"/>
        <v>1172.8138905000001</v>
      </c>
      <c r="Y1523" s="23">
        <f t="shared" si="469"/>
        <v>10854.446044800527</v>
      </c>
      <c r="AA1523">
        <v>202312</v>
      </c>
      <c r="AB1523" s="20" t="s">
        <v>31</v>
      </c>
      <c r="AC1523" s="20" t="s">
        <v>6088</v>
      </c>
      <c r="AD1523">
        <v>170371.17</v>
      </c>
      <c r="AE1523" s="21">
        <v>0.72</v>
      </c>
      <c r="AF1523">
        <v>451.17009999999999</v>
      </c>
      <c r="AG1523" s="22">
        <v>3.7000000000000002E-3</v>
      </c>
      <c r="AH1523" s="11">
        <f t="shared" si="470"/>
        <v>453.86879688000005</v>
      </c>
      <c r="AI1523" s="23">
        <f t="shared" si="471"/>
        <v>7447.740384834452</v>
      </c>
      <c r="AJ1523" s="23">
        <f t="shared" si="472"/>
        <v>55468836.839894034</v>
      </c>
      <c r="AK1523" s="23">
        <f t="shared" si="473"/>
        <v>476.56223672400006</v>
      </c>
      <c r="AL1523" s="23">
        <f t="shared" si="474"/>
        <v>15349.349566548904</v>
      </c>
      <c r="AN1523">
        <v>202312</v>
      </c>
      <c r="AO1523" s="20" t="s">
        <v>33</v>
      </c>
      <c r="AP1523" s="20" t="s">
        <v>6089</v>
      </c>
      <c r="AQ1523">
        <v>670.23</v>
      </c>
      <c r="AR1523" s="21">
        <v>0.86</v>
      </c>
      <c r="AS1523">
        <v>8.6999999999999993</v>
      </c>
      <c r="AT1523">
        <v>1.5100000000000001E-2</v>
      </c>
      <c r="AU1523" s="11">
        <f t="shared" si="475"/>
        <v>8.7036067799999994</v>
      </c>
      <c r="AV1523" s="23">
        <f t="shared" si="476"/>
        <v>70.292154818843201</v>
      </c>
      <c r="AW1523" s="23">
        <f t="shared" si="477"/>
        <v>4940.9870290762219</v>
      </c>
      <c r="AX1523" s="23">
        <f t="shared" si="478"/>
        <v>9.1387871189999998</v>
      </c>
      <c r="AY1523" s="23">
        <f t="shared" si="479"/>
        <v>149.2879164176864</v>
      </c>
      <c r="AZ1523" s="23"/>
      <c r="BA1523" s="23"/>
    </row>
    <row r="1524" spans="1:53">
      <c r="A1524">
        <v>202312</v>
      </c>
      <c r="B1524" s="20" t="s">
        <v>27</v>
      </c>
      <c r="C1524" s="20" t="s">
        <v>6090</v>
      </c>
      <c r="D1524">
        <v>61285.66</v>
      </c>
      <c r="E1524" s="21">
        <v>0.68</v>
      </c>
      <c r="F1524">
        <v>2018.46</v>
      </c>
      <c r="G1524" s="22">
        <v>4.8399999999999999E-2</v>
      </c>
      <c r="H1524" s="11">
        <f t="shared" si="460"/>
        <v>2017.0336419200003</v>
      </c>
      <c r="I1524" s="23">
        <f t="shared" si="461"/>
        <v>8943.7093601428696</v>
      </c>
      <c r="J1524" s="23">
        <f t="shared" si="462"/>
        <v>79989937.11870718</v>
      </c>
      <c r="K1524" s="23">
        <f t="shared" si="463"/>
        <v>2117.8853240160001</v>
      </c>
      <c r="L1524" s="23">
        <f t="shared" si="464"/>
        <v>19904.452362205739</v>
      </c>
      <c r="N1524">
        <v>202312</v>
      </c>
      <c r="O1524" s="20" t="s">
        <v>29</v>
      </c>
      <c r="P1524" s="20" t="s">
        <v>6091</v>
      </c>
      <c r="Q1524">
        <v>9832.4</v>
      </c>
      <c r="R1524" s="21">
        <v>0.71</v>
      </c>
      <c r="S1524">
        <v>372.08</v>
      </c>
      <c r="T1524" s="21">
        <v>0.05</v>
      </c>
      <c r="U1524" s="11">
        <f t="shared" si="465"/>
        <v>349.05019999999996</v>
      </c>
      <c r="V1524" s="23">
        <f t="shared" si="466"/>
        <v>1521.4745480226604</v>
      </c>
      <c r="W1524" s="23">
        <f t="shared" si="467"/>
        <v>2314884.8002807586</v>
      </c>
      <c r="X1524" s="23">
        <f t="shared" si="468"/>
        <v>366.50270999999998</v>
      </c>
      <c r="Y1524" s="23">
        <f t="shared" si="469"/>
        <v>3391.999296045321</v>
      </c>
      <c r="AA1524">
        <v>202312</v>
      </c>
      <c r="AB1524" s="20" t="s">
        <v>31</v>
      </c>
      <c r="AC1524" s="20" t="s">
        <v>2342</v>
      </c>
      <c r="AD1524">
        <v>170097.16</v>
      </c>
      <c r="AE1524" s="21">
        <v>0.72</v>
      </c>
      <c r="AF1524">
        <v>450.44450000000001</v>
      </c>
      <c r="AG1524" s="22">
        <v>3.7000000000000002E-3</v>
      </c>
      <c r="AH1524" s="11">
        <f t="shared" si="470"/>
        <v>453.13883423999999</v>
      </c>
      <c r="AI1524" s="23">
        <f t="shared" si="471"/>
        <v>7435.7620944767077</v>
      </c>
      <c r="AJ1524" s="23">
        <f t="shared" si="472"/>
        <v>55290557.925656632</v>
      </c>
      <c r="AK1524" s="23">
        <f t="shared" si="473"/>
        <v>475.79577595200004</v>
      </c>
      <c r="AL1524" s="23">
        <f t="shared" si="474"/>
        <v>15324.663023193416</v>
      </c>
      <c r="AN1524">
        <v>202312</v>
      </c>
      <c r="AO1524" s="20" t="s">
        <v>33</v>
      </c>
      <c r="AP1524" s="20" t="s">
        <v>6092</v>
      </c>
      <c r="AQ1524">
        <v>1133.94</v>
      </c>
      <c r="AR1524" s="21">
        <v>0.86</v>
      </c>
      <c r="AS1524">
        <v>32.28</v>
      </c>
      <c r="AT1524">
        <v>3.3099999999999997E-2</v>
      </c>
      <c r="AU1524" s="11">
        <f t="shared" si="475"/>
        <v>32.278736039999998</v>
      </c>
      <c r="AV1524" s="23">
        <f t="shared" si="476"/>
        <v>174.45896982537164</v>
      </c>
      <c r="AW1524" s="23">
        <f t="shared" si="477"/>
        <v>30435.932152529931</v>
      </c>
      <c r="AX1524" s="23">
        <f t="shared" si="478"/>
        <v>33.892672842000003</v>
      </c>
      <c r="AY1524" s="23">
        <f t="shared" si="479"/>
        <v>381.19667569074329</v>
      </c>
      <c r="AZ1524" s="23"/>
      <c r="BA1524" s="23"/>
    </row>
    <row r="1525" spans="1:53">
      <c r="A1525">
        <v>202312</v>
      </c>
      <c r="B1525" s="20" t="s">
        <v>27</v>
      </c>
      <c r="C1525" s="20" t="s">
        <v>6093</v>
      </c>
      <c r="D1525">
        <v>40252.78</v>
      </c>
      <c r="E1525" s="21">
        <v>0.68</v>
      </c>
      <c r="F1525">
        <v>1325.74</v>
      </c>
      <c r="G1525" s="22">
        <v>4.8399999999999999E-2</v>
      </c>
      <c r="H1525" s="11">
        <f t="shared" si="460"/>
        <v>1324.79949536</v>
      </c>
      <c r="I1525" s="23">
        <f t="shared" si="461"/>
        <v>5874.2806271119798</v>
      </c>
      <c r="J1525" s="23">
        <f t="shared" si="462"/>
        <v>34507172.886063114</v>
      </c>
      <c r="K1525" s="23">
        <f t="shared" si="463"/>
        <v>1391.0394701280002</v>
      </c>
      <c r="L1525" s="23">
        <f t="shared" si="464"/>
        <v>13073.360749583961</v>
      </c>
      <c r="N1525">
        <v>202312</v>
      </c>
      <c r="O1525" s="20" t="s">
        <v>29</v>
      </c>
      <c r="P1525" s="20" t="s">
        <v>6094</v>
      </c>
      <c r="Q1525">
        <v>25760.98</v>
      </c>
      <c r="R1525" s="21">
        <v>0.71</v>
      </c>
      <c r="S1525">
        <v>935.87</v>
      </c>
      <c r="T1525" s="21">
        <v>0.05</v>
      </c>
      <c r="U1525" s="11">
        <f t="shared" si="465"/>
        <v>914.51479000000006</v>
      </c>
      <c r="V1525" s="23">
        <f t="shared" si="466"/>
        <v>3986.2775519833208</v>
      </c>
      <c r="W1525" s="23">
        <f t="shared" si="467"/>
        <v>15890408.721446136</v>
      </c>
      <c r="X1525" s="23">
        <f t="shared" si="468"/>
        <v>960.24052950000009</v>
      </c>
      <c r="Y1525" s="23">
        <f t="shared" si="469"/>
        <v>8887.0698939666418</v>
      </c>
      <c r="AA1525">
        <v>202312</v>
      </c>
      <c r="AB1525" s="20" t="s">
        <v>31</v>
      </c>
      <c r="AC1525" s="20" t="s">
        <v>3502</v>
      </c>
      <c r="AD1525">
        <v>189020.46</v>
      </c>
      <c r="AE1525" s="21">
        <v>0.72</v>
      </c>
      <c r="AF1525">
        <v>500.5564</v>
      </c>
      <c r="AG1525" s="22">
        <v>3.7000000000000002E-3</v>
      </c>
      <c r="AH1525" s="11">
        <f t="shared" si="470"/>
        <v>503.55050543999994</v>
      </c>
      <c r="AI1525" s="23">
        <f t="shared" si="471"/>
        <v>8262.9902318683671</v>
      </c>
      <c r="AJ1525" s="23">
        <f t="shared" si="472"/>
        <v>68277007.571952045</v>
      </c>
      <c r="AK1525" s="23">
        <f t="shared" si="473"/>
        <v>528.72803071199996</v>
      </c>
      <c r="AL1525" s="23">
        <f t="shared" si="474"/>
        <v>17029.530969176732</v>
      </c>
      <c r="AN1525">
        <v>202312</v>
      </c>
      <c r="AO1525" s="20" t="s">
        <v>33</v>
      </c>
      <c r="AP1525" s="20" t="s">
        <v>6095</v>
      </c>
      <c r="AQ1525">
        <v>180.83</v>
      </c>
      <c r="AR1525" s="21">
        <v>0.86</v>
      </c>
      <c r="AS1525">
        <v>3.19</v>
      </c>
      <c r="AT1525">
        <v>2.0499999999999997E-2</v>
      </c>
      <c r="AU1525" s="11">
        <f t="shared" si="475"/>
        <v>3.1880328999999996</v>
      </c>
      <c r="AV1525" s="23">
        <f t="shared" si="476"/>
        <v>22.036777374029477</v>
      </c>
      <c r="AW1525" s="23">
        <f t="shared" si="477"/>
        <v>485.6195570325375</v>
      </c>
      <c r="AX1525" s="23">
        <f t="shared" si="478"/>
        <v>3.3474345449999996</v>
      </c>
      <c r="AY1525" s="23">
        <f t="shared" si="479"/>
        <v>47.261587648058949</v>
      </c>
      <c r="AZ1525" s="23"/>
      <c r="BA1525" s="23"/>
    </row>
    <row r="1526" spans="1:53">
      <c r="A1526">
        <v>202312</v>
      </c>
      <c r="B1526" s="20" t="s">
        <v>27</v>
      </c>
      <c r="C1526" s="20" t="s">
        <v>6096</v>
      </c>
      <c r="D1526">
        <v>63251.81</v>
      </c>
      <c r="E1526" s="21">
        <v>0.68</v>
      </c>
      <c r="F1526">
        <v>2083.2199999999998</v>
      </c>
      <c r="G1526" s="22">
        <v>4.8399999999999999E-2</v>
      </c>
      <c r="H1526" s="11">
        <f t="shared" si="460"/>
        <v>2081.7435707200002</v>
      </c>
      <c r="I1526" s="23">
        <f t="shared" si="461"/>
        <v>9230.6390294724461</v>
      </c>
      <c r="J1526" s="23">
        <f t="shared" si="462"/>
        <v>85204696.892420024</v>
      </c>
      <c r="K1526" s="23">
        <f t="shared" si="463"/>
        <v>2185.8307492560002</v>
      </c>
      <c r="L1526" s="23">
        <f t="shared" si="464"/>
        <v>20543.021629664894</v>
      </c>
      <c r="N1526">
        <v>202312</v>
      </c>
      <c r="O1526" s="20" t="s">
        <v>29</v>
      </c>
      <c r="P1526" s="20" t="s">
        <v>6097</v>
      </c>
      <c r="Q1526">
        <v>224697.72</v>
      </c>
      <c r="R1526" s="21">
        <v>0.71</v>
      </c>
      <c r="S1526">
        <v>8503.23</v>
      </c>
      <c r="T1526" s="21">
        <v>0.05</v>
      </c>
      <c r="U1526" s="11">
        <f t="shared" si="465"/>
        <v>7976.7690600000005</v>
      </c>
      <c r="V1526" s="23">
        <f t="shared" si="466"/>
        <v>34769.930228501929</v>
      </c>
      <c r="W1526" s="23">
        <f t="shared" si="467"/>
        <v>1208948048.0948923</v>
      </c>
      <c r="X1526" s="23">
        <f t="shared" si="468"/>
        <v>8375.6075130000008</v>
      </c>
      <c r="Y1526" s="23">
        <f t="shared" si="469"/>
        <v>77516.629517003865</v>
      </c>
      <c r="AA1526">
        <v>202312</v>
      </c>
      <c r="AB1526" s="20" t="s">
        <v>31</v>
      </c>
      <c r="AC1526" s="20" t="s">
        <v>1762</v>
      </c>
      <c r="AD1526">
        <v>179589.81</v>
      </c>
      <c r="AE1526" s="21">
        <v>0.72</v>
      </c>
      <c r="AF1526">
        <v>475.58260000000001</v>
      </c>
      <c r="AG1526" s="22">
        <v>3.7000000000000002E-3</v>
      </c>
      <c r="AH1526" s="11">
        <f t="shared" si="470"/>
        <v>478.42725383999999</v>
      </c>
      <c r="AI1526" s="23">
        <f t="shared" si="471"/>
        <v>7850.7313217473711</v>
      </c>
      <c r="AJ1526" s="23">
        <f t="shared" si="472"/>
        <v>61633982.286265224</v>
      </c>
      <c r="AK1526" s="23">
        <f t="shared" si="473"/>
        <v>502.34861653199999</v>
      </c>
      <c r="AL1526" s="23">
        <f t="shared" si="474"/>
        <v>16179.889897334742</v>
      </c>
      <c r="AN1526">
        <v>202312</v>
      </c>
      <c r="AO1526" s="20" t="s">
        <v>33</v>
      </c>
      <c r="AP1526" s="20" t="s">
        <v>6098</v>
      </c>
      <c r="AQ1526">
        <v>271.19</v>
      </c>
      <c r="AR1526" s="21">
        <v>0.86</v>
      </c>
      <c r="AS1526">
        <v>1.4</v>
      </c>
      <c r="AT1526">
        <v>6.0000000000000001E-3</v>
      </c>
      <c r="AU1526" s="11">
        <f t="shared" si="475"/>
        <v>1.3993404</v>
      </c>
      <c r="AV1526" s="23">
        <f t="shared" si="476"/>
        <v>18.011129123136278</v>
      </c>
      <c r="AW1526" s="23">
        <f t="shared" si="477"/>
        <v>324.40077229028782</v>
      </c>
      <c r="AX1526" s="23">
        <f t="shared" si="478"/>
        <v>1.46930742</v>
      </c>
      <c r="AY1526" s="23">
        <f t="shared" si="479"/>
        <v>37.421598646272557</v>
      </c>
      <c r="AZ1526" s="23"/>
      <c r="BA1526" s="23"/>
    </row>
    <row r="1527" spans="1:53">
      <c r="A1527">
        <v>202312</v>
      </c>
      <c r="B1527" s="20" t="s">
        <v>27</v>
      </c>
      <c r="C1527" s="20" t="s">
        <v>6099</v>
      </c>
      <c r="D1527">
        <v>30698.48</v>
      </c>
      <c r="E1527" s="21">
        <v>0.68</v>
      </c>
      <c r="F1527">
        <v>1011.06</v>
      </c>
      <c r="G1527" s="22">
        <v>4.8399999999999999E-2</v>
      </c>
      <c r="H1527" s="11">
        <f t="shared" si="460"/>
        <v>1010.3483737600001</v>
      </c>
      <c r="I1527" s="23">
        <f t="shared" si="461"/>
        <v>4479.9759506246419</v>
      </c>
      <c r="J1527" s="23">
        <f t="shared" si="462"/>
        <v>20070184.518175162</v>
      </c>
      <c r="K1527" s="23">
        <f t="shared" si="463"/>
        <v>1060.8657924480001</v>
      </c>
      <c r="L1527" s="23">
        <f t="shared" si="464"/>
        <v>9970.3002750092837</v>
      </c>
      <c r="N1527">
        <v>202312</v>
      </c>
      <c r="O1527" s="20" t="s">
        <v>29</v>
      </c>
      <c r="P1527" s="20" t="s">
        <v>6100</v>
      </c>
      <c r="Q1527">
        <v>5506.12</v>
      </c>
      <c r="R1527" s="21">
        <v>0.71</v>
      </c>
      <c r="S1527">
        <v>208.36</v>
      </c>
      <c r="T1527" s="21">
        <v>0.05</v>
      </c>
      <c r="U1527" s="11">
        <f t="shared" si="465"/>
        <v>195.46726000000001</v>
      </c>
      <c r="V1527" s="23">
        <f t="shared" si="466"/>
        <v>852.02203311079006</v>
      </c>
      <c r="W1527" s="23">
        <f t="shared" si="467"/>
        <v>725941.54490624426</v>
      </c>
      <c r="X1527" s="23">
        <f t="shared" si="468"/>
        <v>205.24062300000003</v>
      </c>
      <c r="Y1527" s="23">
        <f t="shared" si="469"/>
        <v>1899.51132622158</v>
      </c>
      <c r="AA1527">
        <v>202312</v>
      </c>
      <c r="AB1527" s="20" t="s">
        <v>31</v>
      </c>
      <c r="AC1527" s="20" t="s">
        <v>6101</v>
      </c>
      <c r="AD1527">
        <v>146033.14000000001</v>
      </c>
      <c r="AE1527" s="21">
        <v>0.72</v>
      </c>
      <c r="AF1527">
        <v>386.71910000000003</v>
      </c>
      <c r="AG1527" s="22">
        <v>3.7000000000000002E-3</v>
      </c>
      <c r="AH1527" s="11">
        <f t="shared" si="470"/>
        <v>389.03228496000003</v>
      </c>
      <c r="AI1527" s="23">
        <f t="shared" si="471"/>
        <v>6383.8084477683842</v>
      </c>
      <c r="AJ1527" s="23">
        <f t="shared" si="472"/>
        <v>40753010.297798984</v>
      </c>
      <c r="AK1527" s="23">
        <f t="shared" si="473"/>
        <v>408.48389920800003</v>
      </c>
      <c r="AL1527" s="23">
        <f t="shared" si="474"/>
        <v>13156.649180496768</v>
      </c>
      <c r="AN1527">
        <v>202312</v>
      </c>
      <c r="AO1527" s="20" t="s">
        <v>33</v>
      </c>
      <c r="AP1527" s="20" t="s">
        <v>6102</v>
      </c>
      <c r="AQ1527">
        <v>2339.89</v>
      </c>
      <c r="AR1527" s="21">
        <v>0.86</v>
      </c>
      <c r="AS1527">
        <v>25.56</v>
      </c>
      <c r="AT1527">
        <v>1.2699999999999999E-2</v>
      </c>
      <c r="AU1527" s="11">
        <f t="shared" si="475"/>
        <v>25.556278579999997</v>
      </c>
      <c r="AV1527" s="23">
        <f t="shared" si="476"/>
        <v>225.33067704061017</v>
      </c>
      <c r="AW1527" s="23">
        <f t="shared" si="477"/>
        <v>50773.914015579765</v>
      </c>
      <c r="AX1527" s="23">
        <f t="shared" si="478"/>
        <v>26.834092508999998</v>
      </c>
      <c r="AY1527" s="23">
        <f t="shared" si="479"/>
        <v>476.21763266122036</v>
      </c>
      <c r="AZ1527" s="23"/>
      <c r="BA1527" s="23"/>
    </row>
    <row r="1528" spans="1:53">
      <c r="A1528">
        <v>202312</v>
      </c>
      <c r="B1528" s="20" t="s">
        <v>27</v>
      </c>
      <c r="C1528" s="20" t="s">
        <v>6103</v>
      </c>
      <c r="D1528">
        <v>37487.17</v>
      </c>
      <c r="E1528" s="21">
        <v>0.68</v>
      </c>
      <c r="F1528">
        <v>1234.6500000000001</v>
      </c>
      <c r="G1528" s="22">
        <v>4.8399999999999999E-2</v>
      </c>
      <c r="H1528" s="11">
        <f t="shared" si="460"/>
        <v>1233.7777390399999</v>
      </c>
      <c r="I1528" s="23">
        <f t="shared" si="461"/>
        <v>5470.6819378997779</v>
      </c>
      <c r="J1528" s="23">
        <f t="shared" si="462"/>
        <v>29928360.865662869</v>
      </c>
      <c r="K1528" s="23">
        <f t="shared" si="463"/>
        <v>1295.466625992</v>
      </c>
      <c r="L1528" s="23">
        <f t="shared" si="464"/>
        <v>12175.141614839556</v>
      </c>
      <c r="N1528">
        <v>202312</v>
      </c>
      <c r="O1528" s="20" t="s">
        <v>29</v>
      </c>
      <c r="P1528" s="20" t="s">
        <v>6104</v>
      </c>
      <c r="Q1528">
        <v>17867.07</v>
      </c>
      <c r="R1528" s="21">
        <v>0.71</v>
      </c>
      <c r="S1528">
        <v>676.14</v>
      </c>
      <c r="T1528" s="21">
        <v>0.05</v>
      </c>
      <c r="U1528" s="11">
        <f t="shared" si="465"/>
        <v>634.28098499999999</v>
      </c>
      <c r="V1528" s="23">
        <f t="shared" si="466"/>
        <v>2764.7667154244373</v>
      </c>
      <c r="W1528" s="23">
        <f t="shared" si="467"/>
        <v>7643934.9907188313</v>
      </c>
      <c r="X1528" s="23">
        <f t="shared" si="468"/>
        <v>665.99503425</v>
      </c>
      <c r="Y1528" s="23">
        <f t="shared" si="469"/>
        <v>6163.8144158488749</v>
      </c>
      <c r="AA1528">
        <v>202312</v>
      </c>
      <c r="AB1528" s="20" t="s">
        <v>31</v>
      </c>
      <c r="AC1528" s="20" t="s">
        <v>4858</v>
      </c>
      <c r="AD1528">
        <v>219843.47</v>
      </c>
      <c r="AE1528" s="21">
        <v>0.72</v>
      </c>
      <c r="AF1528">
        <v>582.1807</v>
      </c>
      <c r="AG1528" s="22">
        <v>3.7000000000000002E-3</v>
      </c>
      <c r="AH1528" s="11">
        <f t="shared" si="470"/>
        <v>585.66300408000006</v>
      </c>
      <c r="AI1528" s="23">
        <f t="shared" si="471"/>
        <v>9610.411725535143</v>
      </c>
      <c r="AJ1528" s="23">
        <f t="shared" si="472"/>
        <v>92360013.534303367</v>
      </c>
      <c r="AK1528" s="23">
        <f t="shared" si="473"/>
        <v>614.94615428400004</v>
      </c>
      <c r="AL1528" s="23">
        <f t="shared" si="474"/>
        <v>19806.486455150287</v>
      </c>
      <c r="AN1528">
        <v>202312</v>
      </c>
      <c r="AO1528" s="20" t="s">
        <v>33</v>
      </c>
      <c r="AP1528" s="20" t="s">
        <v>6105</v>
      </c>
      <c r="AQ1528">
        <v>1897.73</v>
      </c>
      <c r="AR1528" s="21">
        <v>0.86</v>
      </c>
      <c r="AS1528">
        <v>8</v>
      </c>
      <c r="AT1528">
        <v>4.8999999999999998E-3</v>
      </c>
      <c r="AU1528" s="11">
        <f t="shared" si="475"/>
        <v>7.9970342199999997</v>
      </c>
      <c r="AV1528" s="23">
        <f t="shared" si="476"/>
        <v>113.9631060868379</v>
      </c>
      <c r="AW1528" s="23">
        <f t="shared" si="477"/>
        <v>12987.58954895987</v>
      </c>
      <c r="AX1528" s="23">
        <f t="shared" si="478"/>
        <v>8.3968859309999999</v>
      </c>
      <c r="AY1528" s="23">
        <f t="shared" si="479"/>
        <v>235.92324639367578</v>
      </c>
      <c r="AZ1528" s="23"/>
      <c r="BA1528" s="23"/>
    </row>
    <row r="1529" spans="1:53">
      <c r="A1529">
        <v>202312</v>
      </c>
      <c r="B1529" s="20" t="s">
        <v>27</v>
      </c>
      <c r="C1529" s="20" t="s">
        <v>6106</v>
      </c>
      <c r="D1529">
        <v>69924.13</v>
      </c>
      <c r="E1529" s="21">
        <v>0.68</v>
      </c>
      <c r="F1529">
        <v>2302.9699999999998</v>
      </c>
      <c r="G1529" s="22">
        <v>4.8399999999999999E-2</v>
      </c>
      <c r="H1529" s="11">
        <f t="shared" si="460"/>
        <v>2301.3429665600001</v>
      </c>
      <c r="I1529" s="23">
        <f t="shared" si="461"/>
        <v>10204.362586302355</v>
      </c>
      <c r="J1529" s="23">
        <f t="shared" si="462"/>
        <v>104129015.79272729</v>
      </c>
      <c r="K1529" s="23">
        <f t="shared" si="463"/>
        <v>2416.4101148880004</v>
      </c>
      <c r="L1529" s="23">
        <f t="shared" si="464"/>
        <v>22710.068139164712</v>
      </c>
      <c r="N1529">
        <v>202312</v>
      </c>
      <c r="O1529" s="20" t="s">
        <v>29</v>
      </c>
      <c r="P1529" s="20" t="s">
        <v>6107</v>
      </c>
      <c r="Q1529">
        <v>12290.56</v>
      </c>
      <c r="R1529" s="21">
        <v>0.71</v>
      </c>
      <c r="S1529">
        <v>446.5</v>
      </c>
      <c r="T1529" s="21">
        <v>0.05</v>
      </c>
      <c r="U1529" s="11">
        <f t="shared" si="465"/>
        <v>436.31488000000002</v>
      </c>
      <c r="V1529" s="23">
        <f t="shared" si="466"/>
        <v>1901.8524694830755</v>
      </c>
      <c r="W1529" s="23">
        <f t="shared" si="467"/>
        <v>3617042.8156788726</v>
      </c>
      <c r="X1529" s="23">
        <f t="shared" si="468"/>
        <v>458.13062400000001</v>
      </c>
      <c r="Y1529" s="23">
        <f t="shared" si="469"/>
        <v>4240.0198189661514</v>
      </c>
      <c r="AA1529">
        <v>202312</v>
      </c>
      <c r="AB1529" s="20" t="s">
        <v>31</v>
      </c>
      <c r="AC1529" s="20" t="s">
        <v>6108</v>
      </c>
      <c r="AD1529">
        <v>212688.34</v>
      </c>
      <c r="AE1529" s="21">
        <v>0.72</v>
      </c>
      <c r="AF1529">
        <v>563.2328</v>
      </c>
      <c r="AG1529" s="22">
        <v>3.7000000000000002E-3</v>
      </c>
      <c r="AH1529" s="11">
        <f t="shared" si="470"/>
        <v>566.60173775999999</v>
      </c>
      <c r="AI1529" s="23">
        <f t="shared" si="471"/>
        <v>9297.6267005820337</v>
      </c>
      <c r="AJ1529" s="23">
        <f t="shared" si="472"/>
        <v>86445862.263375953</v>
      </c>
      <c r="AK1529" s="23">
        <f t="shared" si="473"/>
        <v>594.93182464799997</v>
      </c>
      <c r="AL1529" s="23">
        <f t="shared" si="474"/>
        <v>19161.855138924067</v>
      </c>
      <c r="AN1529">
        <v>202312</v>
      </c>
      <c r="AO1529" s="20" t="s">
        <v>33</v>
      </c>
      <c r="AP1529" s="20" t="s">
        <v>6109</v>
      </c>
      <c r="AQ1529">
        <v>2432.15</v>
      </c>
      <c r="AR1529" s="21">
        <v>0.86</v>
      </c>
      <c r="AS1529">
        <v>21.96</v>
      </c>
      <c r="AT1529">
        <v>1.0500000000000001E-2</v>
      </c>
      <c r="AU1529" s="11">
        <f t="shared" si="475"/>
        <v>21.962314500000002</v>
      </c>
      <c r="AV1529" s="23">
        <f t="shared" si="476"/>
        <v>213.20204010143428</v>
      </c>
      <c r="AW1529" s="23">
        <f t="shared" si="477"/>
        <v>45455.109903413591</v>
      </c>
      <c r="AX1529" s="23">
        <f t="shared" si="478"/>
        <v>23.060430225000001</v>
      </c>
      <c r="AY1529" s="23">
        <f t="shared" si="479"/>
        <v>448.36639470286855</v>
      </c>
      <c r="AZ1529" s="23"/>
      <c r="BA1529" s="23"/>
    </row>
    <row r="1530" spans="1:53">
      <c r="A1530">
        <v>202312</v>
      </c>
      <c r="B1530" s="20" t="s">
        <v>27</v>
      </c>
      <c r="C1530" s="20" t="s">
        <v>6110</v>
      </c>
      <c r="D1530">
        <v>20093.060000000001</v>
      </c>
      <c r="E1530" s="21">
        <v>0.68</v>
      </c>
      <c r="F1530">
        <v>661.77</v>
      </c>
      <c r="G1530" s="22">
        <v>4.8399999999999999E-2</v>
      </c>
      <c r="H1530" s="11">
        <f t="shared" si="460"/>
        <v>661.30279072000008</v>
      </c>
      <c r="I1530" s="23">
        <f t="shared" si="461"/>
        <v>2932.2763073109154</v>
      </c>
      <c r="J1530" s="23">
        <f t="shared" si="462"/>
        <v>8598244.3424169384</v>
      </c>
      <c r="K1530" s="23">
        <f t="shared" si="463"/>
        <v>694.36793025600014</v>
      </c>
      <c r="L1530" s="23">
        <f t="shared" si="464"/>
        <v>6525.8554053418311</v>
      </c>
      <c r="N1530">
        <v>202312</v>
      </c>
      <c r="O1530" s="20" t="s">
        <v>29</v>
      </c>
      <c r="P1530" s="20" t="s">
        <v>6111</v>
      </c>
      <c r="Q1530">
        <v>28022.43</v>
      </c>
      <c r="R1530" s="21">
        <v>0.71</v>
      </c>
      <c r="S1530">
        <v>1060.45</v>
      </c>
      <c r="T1530" s="21">
        <v>0.05</v>
      </c>
      <c r="U1530" s="11">
        <f t="shared" si="465"/>
        <v>994.79626499999995</v>
      </c>
      <c r="V1530" s="23">
        <f t="shared" si="466"/>
        <v>4336.2163885467071</v>
      </c>
      <c r="W1530" s="23">
        <f t="shared" si="467"/>
        <v>18802772.568301048</v>
      </c>
      <c r="X1530" s="23">
        <f t="shared" si="468"/>
        <v>1044.5360782499999</v>
      </c>
      <c r="Y1530" s="23">
        <f t="shared" si="469"/>
        <v>9667.229042093415</v>
      </c>
      <c r="AA1530">
        <v>202312</v>
      </c>
      <c r="AB1530" s="20" t="s">
        <v>31</v>
      </c>
      <c r="AC1530" s="20" t="s">
        <v>6112</v>
      </c>
      <c r="AD1530">
        <v>193148.32</v>
      </c>
      <c r="AE1530" s="21">
        <v>0.72</v>
      </c>
      <c r="AF1530">
        <v>511.48770000000002</v>
      </c>
      <c r="AG1530" s="22">
        <v>3.7000000000000002E-3</v>
      </c>
      <c r="AH1530" s="11">
        <f t="shared" si="470"/>
        <v>514.54712447999998</v>
      </c>
      <c r="AI1530" s="23">
        <f t="shared" si="471"/>
        <v>8443.4387762138849</v>
      </c>
      <c r="AJ1530" s="23">
        <f t="shared" si="472"/>
        <v>71291658.36767222</v>
      </c>
      <c r="AK1530" s="23">
        <f t="shared" si="473"/>
        <v>540.27448070399998</v>
      </c>
      <c r="AL1530" s="23">
        <f t="shared" si="474"/>
        <v>17401.424676907769</v>
      </c>
      <c r="AN1530">
        <v>202312</v>
      </c>
      <c r="AO1530" s="20" t="s">
        <v>33</v>
      </c>
      <c r="AP1530" s="20" t="s">
        <v>6113</v>
      </c>
      <c r="AQ1530">
        <v>1096.02</v>
      </c>
      <c r="AR1530" s="21">
        <v>0.86</v>
      </c>
      <c r="AS1530">
        <v>10.65</v>
      </c>
      <c r="AT1530">
        <v>1.1299999999999999E-2</v>
      </c>
      <c r="AU1530" s="11">
        <f t="shared" si="475"/>
        <v>10.651122359999999</v>
      </c>
      <c r="AV1530" s="23">
        <f t="shared" si="476"/>
        <v>99.62960746393864</v>
      </c>
      <c r="AW1530" s="23">
        <f t="shared" si="477"/>
        <v>9926.0586834184978</v>
      </c>
      <c r="AX1530" s="23">
        <f t="shared" si="478"/>
        <v>11.183678477999999</v>
      </c>
      <c r="AY1530" s="23">
        <f t="shared" si="479"/>
        <v>209.91033728787727</v>
      </c>
      <c r="AZ1530" s="23"/>
      <c r="BA1530" s="23"/>
    </row>
    <row r="1531" spans="1:53">
      <c r="A1531">
        <v>202312</v>
      </c>
      <c r="B1531" s="20" t="s">
        <v>27</v>
      </c>
      <c r="C1531" s="20" t="s">
        <v>6114</v>
      </c>
      <c r="D1531">
        <v>40585.440000000002</v>
      </c>
      <c r="E1531" s="21">
        <v>0.68</v>
      </c>
      <c r="F1531">
        <v>1336.7</v>
      </c>
      <c r="G1531" s="22">
        <v>4.8399999999999999E-2</v>
      </c>
      <c r="H1531" s="11">
        <f t="shared" si="460"/>
        <v>1335.7480012800002</v>
      </c>
      <c r="I1531" s="23">
        <f t="shared" si="461"/>
        <v>5922.8272913030023</v>
      </c>
      <c r="J1531" s="23">
        <f t="shared" si="462"/>
        <v>35079883.122603662</v>
      </c>
      <c r="K1531" s="23">
        <f t="shared" si="463"/>
        <v>1402.5354013440003</v>
      </c>
      <c r="L1531" s="23">
        <f t="shared" si="464"/>
        <v>13181.402583886005</v>
      </c>
      <c r="N1531">
        <v>202312</v>
      </c>
      <c r="O1531" s="20" t="s">
        <v>29</v>
      </c>
      <c r="P1531" s="20" t="s">
        <v>6115</v>
      </c>
      <c r="Q1531">
        <v>9832.4</v>
      </c>
      <c r="R1531" s="21">
        <v>0.71</v>
      </c>
      <c r="S1531">
        <v>372.08</v>
      </c>
      <c r="T1531" s="21">
        <v>0.05</v>
      </c>
      <c r="U1531" s="11">
        <f t="shared" si="465"/>
        <v>349.05019999999996</v>
      </c>
      <c r="V1531" s="23">
        <f t="shared" si="466"/>
        <v>1521.4745480226604</v>
      </c>
      <c r="W1531" s="23">
        <f t="shared" si="467"/>
        <v>2314884.8002807586</v>
      </c>
      <c r="X1531" s="23">
        <f t="shared" si="468"/>
        <v>366.50270999999998</v>
      </c>
      <c r="Y1531" s="23">
        <f t="shared" si="469"/>
        <v>3391.999296045321</v>
      </c>
      <c r="AA1531">
        <v>202312</v>
      </c>
      <c r="AB1531" s="20" t="s">
        <v>31</v>
      </c>
      <c r="AC1531" s="20" t="s">
        <v>4614</v>
      </c>
      <c r="AD1531">
        <v>101203.53</v>
      </c>
      <c r="AE1531" s="21">
        <v>0.72</v>
      </c>
      <c r="AF1531">
        <v>268.00310000000002</v>
      </c>
      <c r="AG1531" s="22">
        <v>3.7000000000000002E-3</v>
      </c>
      <c r="AH1531" s="11">
        <f t="shared" si="470"/>
        <v>269.60620391999998</v>
      </c>
      <c r="AI1531" s="23">
        <f t="shared" si="471"/>
        <v>4424.0913381577702</v>
      </c>
      <c r="AJ1531" s="23">
        <f t="shared" si="472"/>
        <v>19572584.16836261</v>
      </c>
      <c r="AK1531" s="23">
        <f t="shared" si="473"/>
        <v>283.08651411599999</v>
      </c>
      <c r="AL1531" s="23">
        <f t="shared" si="474"/>
        <v>9117.788880235541</v>
      </c>
      <c r="AN1531">
        <v>202312</v>
      </c>
      <c r="AO1531" s="20" t="s">
        <v>33</v>
      </c>
      <c r="AP1531" s="20" t="s">
        <v>6116</v>
      </c>
      <c r="AQ1531">
        <v>218.97</v>
      </c>
      <c r="AR1531" s="21">
        <v>0.86</v>
      </c>
      <c r="AS1531">
        <v>2.4700000000000002</v>
      </c>
      <c r="AT1531">
        <v>1.3100000000000001E-2</v>
      </c>
      <c r="AU1531" s="11">
        <f t="shared" si="475"/>
        <v>2.4669160200000002</v>
      </c>
      <c r="AV1531" s="23">
        <f t="shared" si="476"/>
        <v>21.411904215266595</v>
      </c>
      <c r="AW1531" s="23">
        <f t="shared" si="477"/>
        <v>458.46964212375138</v>
      </c>
      <c r="AX1531" s="23">
        <f t="shared" si="478"/>
        <v>2.5902618210000004</v>
      </c>
      <c r="AY1531" s="23">
        <f t="shared" si="479"/>
        <v>45.29072445053319</v>
      </c>
      <c r="AZ1531" s="23"/>
      <c r="BA1531" s="23"/>
    </row>
    <row r="1532" spans="1:53">
      <c r="A1532">
        <v>202312</v>
      </c>
      <c r="B1532" s="20" t="s">
        <v>27</v>
      </c>
      <c r="C1532" s="20" t="s">
        <v>6117</v>
      </c>
      <c r="D1532">
        <v>28258.32</v>
      </c>
      <c r="E1532" s="21">
        <v>0.68</v>
      </c>
      <c r="F1532">
        <v>930.7</v>
      </c>
      <c r="G1532" s="22">
        <v>4.8399999999999999E-2</v>
      </c>
      <c r="H1532" s="11">
        <f t="shared" si="460"/>
        <v>930.03782784000009</v>
      </c>
      <c r="I1532" s="23">
        <f t="shared" si="461"/>
        <v>4123.8717358336744</v>
      </c>
      <c r="J1532" s="23">
        <f t="shared" si="462"/>
        <v>17006318.093607843</v>
      </c>
      <c r="K1532" s="23">
        <f t="shared" si="463"/>
        <v>976.53971923200015</v>
      </c>
      <c r="L1532" s="23">
        <f t="shared" si="464"/>
        <v>9177.7812995073491</v>
      </c>
      <c r="N1532">
        <v>202312</v>
      </c>
      <c r="O1532" s="20" t="s">
        <v>29</v>
      </c>
      <c r="P1532" s="20" t="s">
        <v>6118</v>
      </c>
      <c r="Q1532">
        <v>72386.850000000006</v>
      </c>
      <c r="R1532" s="21">
        <v>0.71</v>
      </c>
      <c r="S1532">
        <v>2629.76</v>
      </c>
      <c r="T1532" s="21">
        <v>0.05</v>
      </c>
      <c r="U1532" s="11">
        <f t="shared" si="465"/>
        <v>2569.7331750000003</v>
      </c>
      <c r="V1532" s="23">
        <f t="shared" si="466"/>
        <v>11201.207221688921</v>
      </c>
      <c r="W1532" s="23">
        <f t="shared" si="467"/>
        <v>125467043.22321604</v>
      </c>
      <c r="X1532" s="23">
        <f t="shared" si="468"/>
        <v>2698.2198337500004</v>
      </c>
      <c r="Y1532" s="23">
        <f t="shared" si="469"/>
        <v>24972.147618377843</v>
      </c>
      <c r="AA1532">
        <v>202312</v>
      </c>
      <c r="AB1532" s="20" t="s">
        <v>31</v>
      </c>
      <c r="AC1532" s="20" t="s">
        <v>57</v>
      </c>
      <c r="AD1532">
        <v>112119.55</v>
      </c>
      <c r="AE1532" s="21">
        <v>0.72</v>
      </c>
      <c r="AF1532">
        <v>296.91050000000001</v>
      </c>
      <c r="AG1532" s="22">
        <v>3.7000000000000002E-3</v>
      </c>
      <c r="AH1532" s="11">
        <f t="shared" si="470"/>
        <v>298.6864812</v>
      </c>
      <c r="AI1532" s="23">
        <f t="shared" si="471"/>
        <v>4901.2828899658643</v>
      </c>
      <c r="AJ1532" s="23">
        <f t="shared" si="472"/>
        <v>24022573.967472136</v>
      </c>
      <c r="AK1532" s="23">
        <f t="shared" si="473"/>
        <v>313.62080526</v>
      </c>
      <c r="AL1532" s="23">
        <f t="shared" si="474"/>
        <v>10101.252261131729</v>
      </c>
      <c r="AN1532">
        <v>202312</v>
      </c>
      <c r="AO1532" s="20" t="s">
        <v>33</v>
      </c>
      <c r="AP1532" s="20" t="s">
        <v>6119</v>
      </c>
      <c r="AQ1532">
        <v>4770.1400000000003</v>
      </c>
      <c r="AR1532" s="21">
        <v>0.86</v>
      </c>
      <c r="AS1532">
        <v>198.55</v>
      </c>
      <c r="AT1532">
        <v>4.8399999999999999E-2</v>
      </c>
      <c r="AU1532" s="11">
        <f t="shared" si="475"/>
        <v>198.55230736000001</v>
      </c>
      <c r="AV1532" s="23">
        <f t="shared" si="476"/>
        <v>880.39886539682595</v>
      </c>
      <c r="AW1532" s="23">
        <f t="shared" si="477"/>
        <v>775102.16219201847</v>
      </c>
      <c r="AX1532" s="23">
        <f t="shared" si="478"/>
        <v>208.47992272800002</v>
      </c>
      <c r="AY1532" s="23">
        <f t="shared" si="479"/>
        <v>1959.3500381536519</v>
      </c>
      <c r="AZ1532" s="23"/>
      <c r="BA1532" s="23"/>
    </row>
    <row r="1533" spans="1:53">
      <c r="A1533">
        <v>202312</v>
      </c>
      <c r="B1533" s="20" t="s">
        <v>27</v>
      </c>
      <c r="C1533" s="20" t="s">
        <v>6120</v>
      </c>
      <c r="D1533">
        <v>14780.73</v>
      </c>
      <c r="E1533" s="21">
        <v>0.68</v>
      </c>
      <c r="F1533">
        <v>486.81</v>
      </c>
      <c r="G1533" s="22">
        <v>4.8399999999999999E-2</v>
      </c>
      <c r="H1533" s="11">
        <f t="shared" ref="H1533:H1596" si="480">D1533*E1533*G1533</f>
        <v>486.46338575999999</v>
      </c>
      <c r="I1533" s="23">
        <f t="shared" ref="I1533:I1596" si="481">D1533*E1533*SQRT(G1533*(1-G1533))</f>
        <v>2157.0225930624633</v>
      </c>
      <c r="J1533" s="23">
        <f t="shared" ref="J1533:J1596" si="482">I1533^2</f>
        <v>4652746.466981913</v>
      </c>
      <c r="K1533" s="23">
        <f t="shared" ref="K1533:K1596" si="483">H1533*(1+$BB$10)</f>
        <v>510.78655504800003</v>
      </c>
      <c r="L1533" s="23">
        <f t="shared" ref="L1533:L1596" si="484">H1533+$BB$9*I1533</f>
        <v>4800.5085718849268</v>
      </c>
      <c r="N1533">
        <v>202312</v>
      </c>
      <c r="O1533" s="20" t="s">
        <v>29</v>
      </c>
      <c r="P1533" s="20" t="s">
        <v>6121</v>
      </c>
      <c r="Q1533">
        <v>15633.6</v>
      </c>
      <c r="R1533" s="21">
        <v>0.71</v>
      </c>
      <c r="S1533">
        <v>591.62</v>
      </c>
      <c r="T1533" s="21">
        <v>0.05</v>
      </c>
      <c r="U1533" s="11">
        <f t="shared" ref="U1533:U1596" si="485">Q1533*R1533*T1533</f>
        <v>554.99279999999999</v>
      </c>
      <c r="V1533" s="23">
        <f t="shared" ref="V1533:V1596" si="486">Q1533*R1533*SQRT(T1533*(1-T1533))</f>
        <v>2419.15752959268</v>
      </c>
      <c r="W1533" s="23">
        <f t="shared" ref="W1533:W1596" si="487">V1533^2</f>
        <v>5852323.1529849581</v>
      </c>
      <c r="X1533" s="23">
        <f t="shared" ref="X1533:X1596" si="488">U1533*(1+$BB$10)</f>
        <v>582.74243999999999</v>
      </c>
      <c r="Y1533" s="23">
        <f t="shared" ref="Y1533:Y1596" si="489">U1533+$BB$9*V1533</f>
        <v>5393.30785918536</v>
      </c>
      <c r="AA1533">
        <v>202312</v>
      </c>
      <c r="AB1533" s="20" t="s">
        <v>31</v>
      </c>
      <c r="AC1533" s="20" t="s">
        <v>6122</v>
      </c>
      <c r="AD1533">
        <v>211858.4</v>
      </c>
      <c r="AE1533" s="21">
        <v>0.72</v>
      </c>
      <c r="AF1533">
        <v>561.03489999999999</v>
      </c>
      <c r="AG1533" s="22">
        <v>3.7000000000000002E-3</v>
      </c>
      <c r="AH1533" s="11">
        <f t="shared" ref="AH1533:AH1596" si="490">AD1533*AE1533*AG1533</f>
        <v>564.39077759999998</v>
      </c>
      <c r="AI1533" s="23">
        <f t="shared" ref="AI1533:AI1596" si="491">AD1533*AE1533*SQRT(AG1533*(1-AG1533))</f>
        <v>9261.346045498256</v>
      </c>
      <c r="AJ1533" s="23">
        <f t="shared" ref="AJ1533:AJ1596" si="492">AI1533^2</f>
        <v>85772530.574466184</v>
      </c>
      <c r="AK1533" s="23">
        <f t="shared" ref="AK1533:AK1596" si="493">AH1533*(1+$BB$10)</f>
        <v>592.61031648000005</v>
      </c>
      <c r="AL1533" s="23">
        <f t="shared" ref="AL1533:AL1596" si="494">AH1533+$BB$9*AI1533</f>
        <v>19087.082868596513</v>
      </c>
      <c r="AN1533">
        <v>202312</v>
      </c>
      <c r="AO1533" s="20" t="s">
        <v>33</v>
      </c>
      <c r="AP1533" s="20" t="s">
        <v>6123</v>
      </c>
      <c r="AQ1533">
        <v>3044.34</v>
      </c>
      <c r="AR1533" s="21">
        <v>0.86</v>
      </c>
      <c r="AS1533">
        <v>82.73</v>
      </c>
      <c r="AT1533">
        <v>3.1600000000000003E-2</v>
      </c>
      <c r="AU1533" s="11">
        <f t="shared" ref="AU1533:AU1596" si="495">AQ1533*AR1533*AT1533</f>
        <v>82.732983840000003</v>
      </c>
      <c r="AV1533" s="23">
        <f t="shared" ref="AV1533:AV1596" si="496">AQ1533*AR1533*SQRT(AT1533*(1-AT1533))</f>
        <v>457.99689837935665</v>
      </c>
      <c r="AW1533" s="23">
        <f t="shared" ref="AW1533:AW1596" si="497">AV1533^2</f>
        <v>209761.15892511074</v>
      </c>
      <c r="AX1533" s="23">
        <f t="shared" ref="AX1533:AX1596" si="498">AU1533*(1+$BB$10)</f>
        <v>86.86963303200001</v>
      </c>
      <c r="AY1533" s="23">
        <f t="shared" ref="AY1533:AY1596" si="499">AU1533+$BB$9*AV1533</f>
        <v>998.72678059871328</v>
      </c>
      <c r="AZ1533" s="23"/>
      <c r="BA1533" s="23"/>
    </row>
    <row r="1534" spans="1:53">
      <c r="A1534">
        <v>202312</v>
      </c>
      <c r="B1534" s="20" t="s">
        <v>27</v>
      </c>
      <c r="C1534" s="20" t="s">
        <v>6124</v>
      </c>
      <c r="D1534">
        <v>15003.27</v>
      </c>
      <c r="E1534" s="21">
        <v>0.68</v>
      </c>
      <c r="F1534">
        <v>494.14</v>
      </c>
      <c r="G1534" s="22">
        <v>4.8399999999999999E-2</v>
      </c>
      <c r="H1534" s="11">
        <f t="shared" si="480"/>
        <v>493.78762224000002</v>
      </c>
      <c r="I1534" s="23">
        <f t="shared" si="481"/>
        <v>2189.4989191884479</v>
      </c>
      <c r="J1534" s="23">
        <f t="shared" si="482"/>
        <v>4793905.5171273816</v>
      </c>
      <c r="K1534" s="23">
        <f t="shared" si="483"/>
        <v>518.477003352</v>
      </c>
      <c r="L1534" s="23">
        <f t="shared" si="484"/>
        <v>4872.7854606168958</v>
      </c>
      <c r="N1534">
        <v>202312</v>
      </c>
      <c r="O1534" s="20" t="s">
        <v>29</v>
      </c>
      <c r="P1534" s="20" t="s">
        <v>6125</v>
      </c>
      <c r="Q1534">
        <v>19664.93</v>
      </c>
      <c r="R1534" s="21">
        <v>0.71</v>
      </c>
      <c r="S1534">
        <v>744.17</v>
      </c>
      <c r="T1534" s="21">
        <v>0.05</v>
      </c>
      <c r="U1534" s="11">
        <f t="shared" si="485"/>
        <v>698.10501500000009</v>
      </c>
      <c r="V1534" s="23">
        <f t="shared" si="486"/>
        <v>3042.9692123639461</v>
      </c>
      <c r="W1534" s="23">
        <f t="shared" si="487"/>
        <v>9259661.627394855</v>
      </c>
      <c r="X1534" s="23">
        <f t="shared" si="488"/>
        <v>733.01026575000014</v>
      </c>
      <c r="Y1534" s="23">
        <f t="shared" si="489"/>
        <v>6784.0434397278923</v>
      </c>
      <c r="AA1534">
        <v>202312</v>
      </c>
      <c r="AB1534" s="20" t="s">
        <v>31</v>
      </c>
      <c r="AC1534" s="20" t="s">
        <v>6126</v>
      </c>
      <c r="AD1534">
        <v>205623.39</v>
      </c>
      <c r="AE1534" s="21">
        <v>0.72</v>
      </c>
      <c r="AF1534">
        <v>544.52359999999999</v>
      </c>
      <c r="AG1534" s="22">
        <v>3.7000000000000002E-3</v>
      </c>
      <c r="AH1534" s="11">
        <f t="shared" si="490"/>
        <v>547.78071096000008</v>
      </c>
      <c r="AI1534" s="23">
        <f t="shared" si="491"/>
        <v>8988.783875637906</v>
      </c>
      <c r="AJ1534" s="23">
        <f t="shared" si="492"/>
        <v>80798235.562928021</v>
      </c>
      <c r="AK1534" s="23">
        <f t="shared" si="493"/>
        <v>575.16974650800012</v>
      </c>
      <c r="AL1534" s="23">
        <f t="shared" si="494"/>
        <v>18525.348462235812</v>
      </c>
      <c r="AN1534">
        <v>202312</v>
      </c>
      <c r="AO1534" s="20" t="s">
        <v>33</v>
      </c>
      <c r="AP1534" s="20" t="s">
        <v>6127</v>
      </c>
      <c r="AQ1534">
        <v>438.11</v>
      </c>
      <c r="AR1534" s="21">
        <v>0.86</v>
      </c>
      <c r="AS1534">
        <v>3.28</v>
      </c>
      <c r="AT1534">
        <v>8.6999999999999994E-3</v>
      </c>
      <c r="AU1534" s="11">
        <f t="shared" si="495"/>
        <v>3.2779390199999998</v>
      </c>
      <c r="AV1534" s="23">
        <f t="shared" si="496"/>
        <v>34.989988266160559</v>
      </c>
      <c r="AW1534" s="23">
        <f t="shared" si="497"/>
        <v>1224.2992788660536</v>
      </c>
      <c r="AX1534" s="23">
        <f t="shared" si="498"/>
        <v>3.4418359710000002</v>
      </c>
      <c r="AY1534" s="23">
        <f t="shared" si="499"/>
        <v>73.257915552321123</v>
      </c>
      <c r="AZ1534" s="23"/>
      <c r="BA1534" s="23"/>
    </row>
    <row r="1535" spans="1:53">
      <c r="A1535">
        <v>202312</v>
      </c>
      <c r="B1535" s="20" t="s">
        <v>27</v>
      </c>
      <c r="C1535" s="20" t="s">
        <v>6128</v>
      </c>
      <c r="D1535">
        <v>46019.3</v>
      </c>
      <c r="E1535" s="21">
        <v>0.68</v>
      </c>
      <c r="F1535">
        <v>1515.66</v>
      </c>
      <c r="G1535" s="22">
        <v>4.8399999999999999E-2</v>
      </c>
      <c r="H1535" s="11">
        <f t="shared" si="480"/>
        <v>1514.5872016000001</v>
      </c>
      <c r="I1535" s="23">
        <f t="shared" si="481"/>
        <v>6715.8164594657655</v>
      </c>
      <c r="J1535" s="23">
        <f t="shared" si="482"/>
        <v>45102190.717231289</v>
      </c>
      <c r="K1535" s="23">
        <f t="shared" si="483"/>
        <v>1590.3165616800002</v>
      </c>
      <c r="L1535" s="23">
        <f t="shared" si="484"/>
        <v>14946.22012053153</v>
      </c>
      <c r="N1535">
        <v>202312</v>
      </c>
      <c r="O1535" s="20" t="s">
        <v>29</v>
      </c>
      <c r="P1535" s="20" t="s">
        <v>6129</v>
      </c>
      <c r="Q1535">
        <v>65941.41</v>
      </c>
      <c r="R1535" s="21">
        <v>0.71</v>
      </c>
      <c r="S1535">
        <v>2495.42</v>
      </c>
      <c r="T1535" s="21">
        <v>0.05</v>
      </c>
      <c r="U1535" s="11">
        <f t="shared" si="485"/>
        <v>2340.920055</v>
      </c>
      <c r="V1535" s="23">
        <f t="shared" si="486"/>
        <v>10203.833954652675</v>
      </c>
      <c r="W1535" s="23">
        <f t="shared" si="487"/>
        <v>104118227.37412284</v>
      </c>
      <c r="X1535" s="23">
        <f t="shared" si="488"/>
        <v>2457.9660577500003</v>
      </c>
      <c r="Y1535" s="23">
        <f t="shared" si="489"/>
        <v>22748.587964305349</v>
      </c>
      <c r="AA1535">
        <v>202312</v>
      </c>
      <c r="AB1535" s="20" t="s">
        <v>31</v>
      </c>
      <c r="AC1535" s="20" t="s">
        <v>130</v>
      </c>
      <c r="AD1535">
        <v>182627.85</v>
      </c>
      <c r="AE1535" s="21">
        <v>0.72</v>
      </c>
      <c r="AF1535">
        <v>483.62779999999998</v>
      </c>
      <c r="AG1535" s="22">
        <v>3.7000000000000002E-3</v>
      </c>
      <c r="AH1535" s="11">
        <f t="shared" si="490"/>
        <v>486.5205924</v>
      </c>
      <c r="AI1535" s="23">
        <f t="shared" si="491"/>
        <v>7983.5386106727356</v>
      </c>
      <c r="AJ1535" s="23">
        <f t="shared" si="492"/>
        <v>63736888.748102352</v>
      </c>
      <c r="AK1535" s="23">
        <f t="shared" si="493"/>
        <v>510.84662202000004</v>
      </c>
      <c r="AL1535" s="23">
        <f t="shared" si="494"/>
        <v>16453.597813745469</v>
      </c>
      <c r="AN1535">
        <v>202312</v>
      </c>
      <c r="AO1535" s="20" t="s">
        <v>33</v>
      </c>
      <c r="AP1535" s="20" t="s">
        <v>6130</v>
      </c>
      <c r="AQ1535">
        <v>5802.38</v>
      </c>
      <c r="AR1535" s="21">
        <v>0.86</v>
      </c>
      <c r="AS1535">
        <v>79.84</v>
      </c>
      <c r="AT1535">
        <v>1.6E-2</v>
      </c>
      <c r="AU1535" s="11">
        <f t="shared" si="495"/>
        <v>79.8407488</v>
      </c>
      <c r="AV1535" s="23">
        <f t="shared" si="496"/>
        <v>626.12660691756207</v>
      </c>
      <c r="AW1535" s="23">
        <f t="shared" si="497"/>
        <v>392034.52789009927</v>
      </c>
      <c r="AX1535" s="23">
        <f t="shared" si="498"/>
        <v>83.832786240000004</v>
      </c>
      <c r="AY1535" s="23">
        <f t="shared" si="499"/>
        <v>1332.0939626351242</v>
      </c>
      <c r="AZ1535" s="23"/>
      <c r="BA1535" s="23"/>
    </row>
    <row r="1536" spans="1:53">
      <c r="A1536">
        <v>202312</v>
      </c>
      <c r="B1536" s="20" t="s">
        <v>27</v>
      </c>
      <c r="C1536" s="20" t="s">
        <v>6131</v>
      </c>
      <c r="D1536">
        <v>142438.04</v>
      </c>
      <c r="E1536" s="21">
        <v>0.68</v>
      </c>
      <c r="F1536">
        <v>4691.25</v>
      </c>
      <c r="G1536" s="22">
        <v>4.8399999999999999E-2</v>
      </c>
      <c r="H1536" s="11">
        <f t="shared" si="480"/>
        <v>4687.9207724799999</v>
      </c>
      <c r="I1536" s="23">
        <f t="shared" si="481"/>
        <v>20786.664149303509</v>
      </c>
      <c r="J1536" s="23">
        <f t="shared" si="482"/>
        <v>432085406.45593977</v>
      </c>
      <c r="K1536" s="23">
        <f t="shared" si="483"/>
        <v>4922.3168111040004</v>
      </c>
      <c r="L1536" s="23">
        <f t="shared" si="484"/>
        <v>46261.249071087019</v>
      </c>
      <c r="N1536">
        <v>202312</v>
      </c>
      <c r="O1536" s="20" t="s">
        <v>29</v>
      </c>
      <c r="P1536" s="20" t="s">
        <v>6132</v>
      </c>
      <c r="Q1536">
        <v>19664.93</v>
      </c>
      <c r="R1536" s="21">
        <v>0.71</v>
      </c>
      <c r="S1536">
        <v>714.41</v>
      </c>
      <c r="T1536" s="21">
        <v>0.05</v>
      </c>
      <c r="U1536" s="11">
        <f t="shared" si="485"/>
        <v>698.10501500000009</v>
      </c>
      <c r="V1536" s="23">
        <f t="shared" si="486"/>
        <v>3042.9692123639461</v>
      </c>
      <c r="W1536" s="23">
        <f t="shared" si="487"/>
        <v>9259661.627394855</v>
      </c>
      <c r="X1536" s="23">
        <f t="shared" si="488"/>
        <v>733.01026575000014</v>
      </c>
      <c r="Y1536" s="23">
        <f t="shared" si="489"/>
        <v>6784.0434397278923</v>
      </c>
      <c r="AA1536">
        <v>202312</v>
      </c>
      <c r="AB1536" s="20" t="s">
        <v>31</v>
      </c>
      <c r="AC1536" s="20" t="s">
        <v>6133</v>
      </c>
      <c r="AD1536">
        <v>182671.47</v>
      </c>
      <c r="AE1536" s="21">
        <v>0.72</v>
      </c>
      <c r="AF1536">
        <v>483.74329999999998</v>
      </c>
      <c r="AG1536" s="22">
        <v>3.7000000000000002E-3</v>
      </c>
      <c r="AH1536" s="11">
        <f t="shared" si="490"/>
        <v>486.63679608000001</v>
      </c>
      <c r="AI1536" s="23">
        <f t="shared" si="491"/>
        <v>7985.4454499319045</v>
      </c>
      <c r="AJ1536" s="23">
        <f t="shared" si="492"/>
        <v>63767339.033838153</v>
      </c>
      <c r="AK1536" s="23">
        <f t="shared" si="493"/>
        <v>510.96863588400004</v>
      </c>
      <c r="AL1536" s="23">
        <f t="shared" si="494"/>
        <v>16457.527695943809</v>
      </c>
      <c r="AN1536">
        <v>202312</v>
      </c>
      <c r="AO1536" s="20" t="s">
        <v>33</v>
      </c>
      <c r="AP1536" s="20" t="s">
        <v>6134</v>
      </c>
      <c r="AQ1536">
        <v>7693.82</v>
      </c>
      <c r="AR1536" s="21">
        <v>0.86</v>
      </c>
      <c r="AS1536">
        <v>101.9</v>
      </c>
      <c r="AT1536">
        <v>1.54E-2</v>
      </c>
      <c r="AU1536" s="11">
        <f t="shared" si="495"/>
        <v>101.89695208000001</v>
      </c>
      <c r="AV1536" s="23">
        <f t="shared" si="496"/>
        <v>814.7619688655401</v>
      </c>
      <c r="AW1536" s="23">
        <f t="shared" si="497"/>
        <v>663837.06590965134</v>
      </c>
      <c r="AX1536" s="23">
        <f t="shared" si="498"/>
        <v>106.99179968400001</v>
      </c>
      <c r="AY1536" s="23">
        <f t="shared" si="499"/>
        <v>1731.4208898110801</v>
      </c>
      <c r="AZ1536" s="23"/>
      <c r="BA1536" s="23"/>
    </row>
    <row r="1537" spans="1:53">
      <c r="A1537">
        <v>202312</v>
      </c>
      <c r="B1537" s="20" t="s">
        <v>27</v>
      </c>
      <c r="C1537" s="20" t="s">
        <v>6135</v>
      </c>
      <c r="D1537">
        <v>135505.44</v>
      </c>
      <c r="E1537" s="21">
        <v>0.68</v>
      </c>
      <c r="F1537">
        <v>4462.92</v>
      </c>
      <c r="G1537" s="22">
        <v>4.8399999999999999E-2</v>
      </c>
      <c r="H1537" s="11">
        <f t="shared" si="480"/>
        <v>4459.7550412800001</v>
      </c>
      <c r="I1537" s="23">
        <f t="shared" si="481"/>
        <v>19774.956687719081</v>
      </c>
      <c r="J1537" s="23">
        <f t="shared" si="482"/>
        <v>391048912.00116563</v>
      </c>
      <c r="K1537" s="23">
        <f t="shared" si="483"/>
        <v>4682.7427933440003</v>
      </c>
      <c r="L1537" s="23">
        <f t="shared" si="484"/>
        <v>44009.668416718159</v>
      </c>
      <c r="N1537">
        <v>202312</v>
      </c>
      <c r="O1537" s="20" t="s">
        <v>29</v>
      </c>
      <c r="P1537" s="20" t="s">
        <v>6136</v>
      </c>
      <c r="Q1537">
        <v>4970.68</v>
      </c>
      <c r="R1537" s="21">
        <v>0.71</v>
      </c>
      <c r="S1537">
        <v>188.1</v>
      </c>
      <c r="T1537" s="21">
        <v>0.05</v>
      </c>
      <c r="U1537" s="11">
        <f t="shared" si="485"/>
        <v>176.45914000000002</v>
      </c>
      <c r="V1537" s="23">
        <f t="shared" si="486"/>
        <v>769.16755892409583</v>
      </c>
      <c r="W1537" s="23">
        <f t="shared" si="487"/>
        <v>591618.73370125238</v>
      </c>
      <c r="X1537" s="23">
        <f t="shared" si="488"/>
        <v>185.28209700000002</v>
      </c>
      <c r="Y1537" s="23">
        <f t="shared" si="489"/>
        <v>1714.7942578481916</v>
      </c>
      <c r="AA1537">
        <v>202312</v>
      </c>
      <c r="AB1537" s="20" t="s">
        <v>31</v>
      </c>
      <c r="AC1537" s="20" t="s">
        <v>6137</v>
      </c>
      <c r="AD1537">
        <v>156520.03</v>
      </c>
      <c r="AE1537" s="21">
        <v>0.72</v>
      </c>
      <c r="AF1537">
        <v>414.49009999999998</v>
      </c>
      <c r="AG1537" s="22">
        <v>3.7000000000000002E-3</v>
      </c>
      <c r="AH1537" s="11">
        <f t="shared" si="490"/>
        <v>416.96935992000004</v>
      </c>
      <c r="AI1537" s="23">
        <f t="shared" si="491"/>
        <v>6842.2406705694393</v>
      </c>
      <c r="AJ1537" s="23">
        <f t="shared" si="492"/>
        <v>46816257.393994533</v>
      </c>
      <c r="AK1537" s="23">
        <f t="shared" si="493"/>
        <v>437.81782791600006</v>
      </c>
      <c r="AL1537" s="23">
        <f t="shared" si="494"/>
        <v>14101.450701058879</v>
      </c>
      <c r="AN1537">
        <v>202312</v>
      </c>
      <c r="AO1537" s="20" t="s">
        <v>33</v>
      </c>
      <c r="AP1537" s="20" t="s">
        <v>6138</v>
      </c>
      <c r="AQ1537">
        <v>2754.07</v>
      </c>
      <c r="AR1537" s="21">
        <v>0.86</v>
      </c>
      <c r="AS1537">
        <v>6.39</v>
      </c>
      <c r="AT1537">
        <v>2.7000000000000001E-3</v>
      </c>
      <c r="AU1537" s="11">
        <f t="shared" si="495"/>
        <v>6.39495054</v>
      </c>
      <c r="AV1537" s="23">
        <f t="shared" si="496"/>
        <v>122.90462253540775</v>
      </c>
      <c r="AW1537" s="23">
        <f t="shared" si="497"/>
        <v>15105.546240571059</v>
      </c>
      <c r="AX1537" s="23">
        <f t="shared" si="498"/>
        <v>6.7146980670000005</v>
      </c>
      <c r="AY1537" s="23">
        <f t="shared" si="499"/>
        <v>252.2041956108155</v>
      </c>
      <c r="AZ1537" s="23"/>
      <c r="BA1537" s="23"/>
    </row>
    <row r="1538" spans="1:53">
      <c r="A1538">
        <v>202312</v>
      </c>
      <c r="B1538" s="20" t="s">
        <v>27</v>
      </c>
      <c r="C1538" s="20" t="s">
        <v>6139</v>
      </c>
      <c r="D1538">
        <v>107918.42</v>
      </c>
      <c r="E1538" s="21">
        <v>0.68</v>
      </c>
      <c r="F1538">
        <v>3554.33</v>
      </c>
      <c r="G1538" s="22">
        <v>4.8399999999999999E-2</v>
      </c>
      <c r="H1538" s="11">
        <f t="shared" si="480"/>
        <v>3551.8110390400002</v>
      </c>
      <c r="I1538" s="23">
        <f t="shared" si="481"/>
        <v>15749.050970256816</v>
      </c>
      <c r="J1538" s="23">
        <f t="shared" si="482"/>
        <v>248032606.46374717</v>
      </c>
      <c r="K1538" s="23">
        <f t="shared" si="483"/>
        <v>3729.4015909920004</v>
      </c>
      <c r="L1538" s="23">
        <f t="shared" si="484"/>
        <v>35049.912979553636</v>
      </c>
      <c r="N1538">
        <v>202312</v>
      </c>
      <c r="O1538" s="20" t="s">
        <v>29</v>
      </c>
      <c r="P1538" s="20" t="s">
        <v>6140</v>
      </c>
      <c r="Q1538">
        <v>6335.2</v>
      </c>
      <c r="R1538" s="21">
        <v>0.71</v>
      </c>
      <c r="S1538">
        <v>230.15</v>
      </c>
      <c r="T1538" s="21">
        <v>0.05</v>
      </c>
      <c r="U1538" s="11">
        <f t="shared" si="485"/>
        <v>224.89959999999996</v>
      </c>
      <c r="V1538" s="23">
        <f t="shared" si="486"/>
        <v>980.3146288427198</v>
      </c>
      <c r="W1538" s="23">
        <f t="shared" si="487"/>
        <v>961016.77152303944</v>
      </c>
      <c r="X1538" s="23">
        <f t="shared" si="488"/>
        <v>236.14457999999996</v>
      </c>
      <c r="Y1538" s="23">
        <f t="shared" si="489"/>
        <v>2185.5288576854396</v>
      </c>
      <c r="AA1538">
        <v>202312</v>
      </c>
      <c r="AB1538" s="20" t="s">
        <v>31</v>
      </c>
      <c r="AC1538" s="20" t="s">
        <v>2646</v>
      </c>
      <c r="AD1538">
        <v>166479.73000000001</v>
      </c>
      <c r="AE1538" s="21">
        <v>0.72</v>
      </c>
      <c r="AF1538">
        <v>440.86500000000001</v>
      </c>
      <c r="AG1538" s="22">
        <v>3.7000000000000002E-3</v>
      </c>
      <c r="AH1538" s="11">
        <f t="shared" si="490"/>
        <v>443.50200072000001</v>
      </c>
      <c r="AI1538" s="23">
        <f t="shared" si="491"/>
        <v>7277.6268917877105</v>
      </c>
      <c r="AJ1538" s="23">
        <f t="shared" si="492"/>
        <v>52963853.176071651</v>
      </c>
      <c r="AK1538" s="23">
        <f t="shared" si="493"/>
        <v>465.67710075600002</v>
      </c>
      <c r="AL1538" s="23">
        <f t="shared" si="494"/>
        <v>14998.755784295421</v>
      </c>
      <c r="AN1538">
        <v>202312</v>
      </c>
      <c r="AO1538" s="20" t="s">
        <v>33</v>
      </c>
      <c r="AP1538" s="20" t="s">
        <v>6141</v>
      </c>
      <c r="AQ1538">
        <v>407.44</v>
      </c>
      <c r="AR1538" s="21">
        <v>0.86</v>
      </c>
      <c r="AS1538">
        <v>14.16</v>
      </c>
      <c r="AT1538">
        <v>4.0399999999999998E-2</v>
      </c>
      <c r="AU1538" s="11">
        <f t="shared" si="495"/>
        <v>14.156095359999998</v>
      </c>
      <c r="AV1538" s="23">
        <f t="shared" si="496"/>
        <v>68.991870017778254</v>
      </c>
      <c r="AW1538" s="23">
        <f t="shared" si="497"/>
        <v>4759.8781285500099</v>
      </c>
      <c r="AX1538" s="23">
        <f t="shared" si="498"/>
        <v>14.863900127999999</v>
      </c>
      <c r="AY1538" s="23">
        <f t="shared" si="499"/>
        <v>152.1398353955565</v>
      </c>
      <c r="AZ1538" s="23"/>
      <c r="BA1538" s="23"/>
    </row>
    <row r="1539" spans="1:53">
      <c r="A1539">
        <v>202312</v>
      </c>
      <c r="B1539" s="20" t="s">
        <v>27</v>
      </c>
      <c r="C1539" s="20" t="s">
        <v>6142</v>
      </c>
      <c r="D1539">
        <v>85992.52</v>
      </c>
      <c r="E1539" s="21">
        <v>0.68</v>
      </c>
      <c r="F1539">
        <v>2832.19</v>
      </c>
      <c r="G1539" s="22">
        <v>4.8399999999999999E-2</v>
      </c>
      <c r="H1539" s="11">
        <f t="shared" si="480"/>
        <v>2830.1858182400001</v>
      </c>
      <c r="I1539" s="23">
        <f t="shared" si="481"/>
        <v>12549.299559248815</v>
      </c>
      <c r="J1539" s="23">
        <f t="shared" si="482"/>
        <v>157484919.42776251</v>
      </c>
      <c r="K1539" s="23">
        <f t="shared" si="483"/>
        <v>2971.6951091520004</v>
      </c>
      <c r="L1539" s="23">
        <f t="shared" si="484"/>
        <v>27928.784936737629</v>
      </c>
      <c r="N1539">
        <v>202312</v>
      </c>
      <c r="O1539" s="20" t="s">
        <v>29</v>
      </c>
      <c r="P1539" s="20" t="s">
        <v>6143</v>
      </c>
      <c r="Q1539">
        <v>18518.259999999998</v>
      </c>
      <c r="R1539" s="21">
        <v>0.71</v>
      </c>
      <c r="S1539">
        <v>672.75</v>
      </c>
      <c r="T1539" s="21">
        <v>0.05</v>
      </c>
      <c r="U1539" s="11">
        <f t="shared" si="485"/>
        <v>657.3982299999999</v>
      </c>
      <c r="V1539" s="23">
        <f t="shared" si="486"/>
        <v>2865.5324502325079</v>
      </c>
      <c r="W1539" s="23">
        <f t="shared" si="487"/>
        <v>8211276.2233355204</v>
      </c>
      <c r="X1539" s="23">
        <f t="shared" si="488"/>
        <v>690.26814149999996</v>
      </c>
      <c r="Y1539" s="23">
        <f t="shared" si="489"/>
        <v>6388.4631304650156</v>
      </c>
      <c r="AA1539">
        <v>202312</v>
      </c>
      <c r="AB1539" s="20" t="s">
        <v>31</v>
      </c>
      <c r="AC1539" s="20" t="s">
        <v>6144</v>
      </c>
      <c r="AD1539">
        <v>111983.88</v>
      </c>
      <c r="AE1539" s="21">
        <v>0.72</v>
      </c>
      <c r="AF1539">
        <v>296.55119999999999</v>
      </c>
      <c r="AG1539" s="22">
        <v>3.7000000000000002E-3</v>
      </c>
      <c r="AH1539" s="11">
        <f t="shared" si="490"/>
        <v>298.32505631999999</v>
      </c>
      <c r="AI1539" s="23">
        <f t="shared" si="491"/>
        <v>4895.3521040352953</v>
      </c>
      <c r="AJ1539" s="23">
        <f t="shared" si="492"/>
        <v>23964472.222482793</v>
      </c>
      <c r="AK1539" s="23">
        <f t="shared" si="493"/>
        <v>313.24130913599998</v>
      </c>
      <c r="AL1539" s="23">
        <f t="shared" si="494"/>
        <v>10089.02926439059</v>
      </c>
      <c r="AN1539">
        <v>202312</v>
      </c>
      <c r="AO1539" s="20" t="s">
        <v>33</v>
      </c>
      <c r="AP1539" s="20" t="s">
        <v>6145</v>
      </c>
      <c r="AQ1539">
        <v>401.91</v>
      </c>
      <c r="AR1539" s="21">
        <v>0.86</v>
      </c>
      <c r="AS1539">
        <v>6.57</v>
      </c>
      <c r="AT1539">
        <v>1.9E-2</v>
      </c>
      <c r="AU1539" s="11">
        <f t="shared" si="495"/>
        <v>6.5672094000000003</v>
      </c>
      <c r="AV1539" s="23">
        <f t="shared" si="496"/>
        <v>47.188760234371408</v>
      </c>
      <c r="AW1539" s="23">
        <f t="shared" si="497"/>
        <v>2226.7790924569922</v>
      </c>
      <c r="AX1539" s="23">
        <f t="shared" si="498"/>
        <v>6.895569870000001</v>
      </c>
      <c r="AY1539" s="23">
        <f t="shared" si="499"/>
        <v>100.94472986874281</v>
      </c>
      <c r="AZ1539" s="23"/>
      <c r="BA1539" s="23"/>
    </row>
    <row r="1540" spans="1:53">
      <c r="A1540">
        <v>202312</v>
      </c>
      <c r="B1540" s="20" t="s">
        <v>27</v>
      </c>
      <c r="C1540" s="20" t="s">
        <v>6146</v>
      </c>
      <c r="D1540">
        <v>78092.820000000007</v>
      </c>
      <c r="E1540" s="21">
        <v>0.68</v>
      </c>
      <c r="F1540">
        <v>2572.0100000000002</v>
      </c>
      <c r="G1540" s="22">
        <v>4.8399999999999999E-2</v>
      </c>
      <c r="H1540" s="11">
        <f t="shared" si="480"/>
        <v>2570.1908918399999</v>
      </c>
      <c r="I1540" s="23">
        <f t="shared" si="481"/>
        <v>11396.458571123361</v>
      </c>
      <c r="J1540" s="23">
        <f t="shared" si="482"/>
        <v>129879267.96333112</v>
      </c>
      <c r="K1540" s="23">
        <f t="shared" si="483"/>
        <v>2698.7004364320001</v>
      </c>
      <c r="L1540" s="23">
        <f t="shared" si="484"/>
        <v>25363.108034086723</v>
      </c>
      <c r="N1540">
        <v>202312</v>
      </c>
      <c r="O1540" s="20" t="s">
        <v>29</v>
      </c>
      <c r="P1540" s="20" t="s">
        <v>6147</v>
      </c>
      <c r="Q1540">
        <v>13765.36</v>
      </c>
      <c r="R1540" s="21">
        <v>0.71</v>
      </c>
      <c r="S1540">
        <v>500.08</v>
      </c>
      <c r="T1540" s="21">
        <v>0.05</v>
      </c>
      <c r="U1540" s="11">
        <f t="shared" si="485"/>
        <v>488.67028000000005</v>
      </c>
      <c r="V1540" s="23">
        <f t="shared" si="486"/>
        <v>2130.0643672317251</v>
      </c>
      <c r="W1540" s="23">
        <f t="shared" si="487"/>
        <v>4537174.2085502893</v>
      </c>
      <c r="X1540" s="23">
        <f t="shared" si="488"/>
        <v>513.10379400000011</v>
      </c>
      <c r="Y1540" s="23">
        <f t="shared" si="489"/>
        <v>4748.7990144634505</v>
      </c>
      <c r="AA1540">
        <v>202312</v>
      </c>
      <c r="AB1540" s="20" t="s">
        <v>31</v>
      </c>
      <c r="AC1540" s="20" t="s">
        <v>6148</v>
      </c>
      <c r="AD1540">
        <v>211426.4</v>
      </c>
      <c r="AE1540" s="21">
        <v>0.72</v>
      </c>
      <c r="AF1540">
        <v>559.89089999999999</v>
      </c>
      <c r="AG1540" s="22">
        <v>3.7000000000000002E-3</v>
      </c>
      <c r="AH1540" s="11">
        <f t="shared" si="490"/>
        <v>563.23992959999998</v>
      </c>
      <c r="AI1540" s="23">
        <f t="shared" si="491"/>
        <v>9242.4612550360653</v>
      </c>
      <c r="AJ1540" s="23">
        <f t="shared" si="492"/>
        <v>85423090.050842836</v>
      </c>
      <c r="AK1540" s="23">
        <f t="shared" si="493"/>
        <v>591.40192607999995</v>
      </c>
      <c r="AL1540" s="23">
        <f t="shared" si="494"/>
        <v>19048.162439672131</v>
      </c>
      <c r="AN1540">
        <v>202312</v>
      </c>
      <c r="AO1540" s="20" t="s">
        <v>33</v>
      </c>
      <c r="AP1540" s="20" t="s">
        <v>6149</v>
      </c>
      <c r="AQ1540">
        <v>989.36</v>
      </c>
      <c r="AR1540" s="21">
        <v>0.86</v>
      </c>
      <c r="AS1540">
        <v>9.7799999999999994</v>
      </c>
      <c r="AT1540">
        <v>1.15E-2</v>
      </c>
      <c r="AU1540" s="11">
        <f t="shared" si="495"/>
        <v>9.7847703999999993</v>
      </c>
      <c r="AV1540" s="23">
        <f t="shared" si="496"/>
        <v>90.717287487838419</v>
      </c>
      <c r="AW1540" s="23">
        <f t="shared" si="497"/>
        <v>8229.6262491511243</v>
      </c>
      <c r="AX1540" s="23">
        <f t="shared" si="498"/>
        <v>10.27400892</v>
      </c>
      <c r="AY1540" s="23">
        <f t="shared" si="499"/>
        <v>191.21934537567682</v>
      </c>
      <c r="AZ1540" s="23"/>
      <c r="BA1540" s="23"/>
    </row>
    <row r="1541" spans="1:53">
      <c r="A1541">
        <v>202312</v>
      </c>
      <c r="B1541" s="20" t="s">
        <v>27</v>
      </c>
      <c r="C1541" s="20" t="s">
        <v>6150</v>
      </c>
      <c r="D1541">
        <v>84379.87</v>
      </c>
      <c r="E1541" s="21">
        <v>0.68</v>
      </c>
      <c r="F1541">
        <v>2779.08</v>
      </c>
      <c r="G1541" s="22">
        <v>4.8399999999999999E-2</v>
      </c>
      <c r="H1541" s="11">
        <f t="shared" si="480"/>
        <v>2777.1102814400001</v>
      </c>
      <c r="I1541" s="23">
        <f t="shared" si="481"/>
        <v>12313.957834942763</v>
      </c>
      <c r="J1541" s="23">
        <f t="shared" si="482"/>
        <v>151633557.56074825</v>
      </c>
      <c r="K1541" s="23">
        <f t="shared" si="483"/>
        <v>2915.9657955120001</v>
      </c>
      <c r="L1541" s="23">
        <f t="shared" si="484"/>
        <v>27405.025951325526</v>
      </c>
      <c r="N1541">
        <v>202312</v>
      </c>
      <c r="O1541" s="20" t="s">
        <v>29</v>
      </c>
      <c r="P1541" s="20" t="s">
        <v>6151</v>
      </c>
      <c r="Q1541">
        <v>15731.85</v>
      </c>
      <c r="R1541" s="21">
        <v>0.71</v>
      </c>
      <c r="S1541">
        <v>595.34</v>
      </c>
      <c r="T1541" s="21">
        <v>0.05</v>
      </c>
      <c r="U1541" s="11">
        <f t="shared" si="485"/>
        <v>558.48067500000002</v>
      </c>
      <c r="V1541" s="23">
        <f t="shared" si="486"/>
        <v>2434.360824245382</v>
      </c>
      <c r="W1541" s="23">
        <f t="shared" si="487"/>
        <v>5926112.6226206552</v>
      </c>
      <c r="X1541" s="23">
        <f t="shared" si="488"/>
        <v>586.40470875000005</v>
      </c>
      <c r="Y1541" s="23">
        <f t="shared" si="489"/>
        <v>5427.2023234907638</v>
      </c>
      <c r="AA1541">
        <v>202312</v>
      </c>
      <c r="AB1541" s="20" t="s">
        <v>31</v>
      </c>
      <c r="AC1541" s="20" t="s">
        <v>1618</v>
      </c>
      <c r="AD1541">
        <v>198621.27</v>
      </c>
      <c r="AE1541" s="21">
        <v>0.72</v>
      </c>
      <c r="AF1541">
        <v>525.98090000000002</v>
      </c>
      <c r="AG1541" s="22">
        <v>3.7000000000000002E-3</v>
      </c>
      <c r="AH1541" s="11">
        <f t="shared" si="490"/>
        <v>529.1270632799999</v>
      </c>
      <c r="AI1541" s="23">
        <f t="shared" si="491"/>
        <v>8682.6876511214141</v>
      </c>
      <c r="AJ1541" s="23">
        <f t="shared" si="492"/>
        <v>75389064.8469363</v>
      </c>
      <c r="AK1541" s="23">
        <f t="shared" si="493"/>
        <v>555.58341644399991</v>
      </c>
      <c r="AL1541" s="23">
        <f t="shared" si="494"/>
        <v>17894.502365522829</v>
      </c>
      <c r="AN1541">
        <v>202312</v>
      </c>
      <c r="AO1541" s="20" t="s">
        <v>33</v>
      </c>
      <c r="AP1541" s="20" t="s">
        <v>6152</v>
      </c>
      <c r="AQ1541">
        <v>218</v>
      </c>
      <c r="AR1541" s="21">
        <v>0.86</v>
      </c>
      <c r="AS1541">
        <v>3.47</v>
      </c>
      <c r="AT1541">
        <v>1.8500000000000003E-2</v>
      </c>
      <c r="AU1541" s="11">
        <f t="shared" si="495"/>
        <v>3.4683800000000002</v>
      </c>
      <c r="AV1541" s="23">
        <f t="shared" si="496"/>
        <v>25.263060435655852</v>
      </c>
      <c r="AW1541" s="23">
        <f t="shared" si="497"/>
        <v>638.22222257560009</v>
      </c>
      <c r="AX1541" s="23">
        <f t="shared" si="498"/>
        <v>3.6417990000000002</v>
      </c>
      <c r="AY1541" s="23">
        <f t="shared" si="499"/>
        <v>53.994500871311708</v>
      </c>
      <c r="AZ1541" s="23"/>
      <c r="BA1541" s="23"/>
    </row>
    <row r="1542" spans="1:53">
      <c r="A1542">
        <v>202312</v>
      </c>
      <c r="B1542" s="20" t="s">
        <v>27</v>
      </c>
      <c r="C1542" s="20" t="s">
        <v>6153</v>
      </c>
      <c r="D1542">
        <v>43700.79</v>
      </c>
      <c r="E1542" s="21">
        <v>0.68</v>
      </c>
      <c r="F1542">
        <v>1439.3</v>
      </c>
      <c r="G1542" s="22">
        <v>4.8399999999999999E-2</v>
      </c>
      <c r="H1542" s="11">
        <f t="shared" si="480"/>
        <v>1438.28040048</v>
      </c>
      <c r="I1542" s="23">
        <f t="shared" si="481"/>
        <v>6377.465210762809</v>
      </c>
      <c r="J1542" s="23">
        <f t="shared" si="482"/>
        <v>40672062.514489919</v>
      </c>
      <c r="K1542" s="23">
        <f t="shared" si="483"/>
        <v>1510.1944205040002</v>
      </c>
      <c r="L1542" s="23">
        <f t="shared" si="484"/>
        <v>14193.210822005618</v>
      </c>
      <c r="N1542">
        <v>202312</v>
      </c>
      <c r="O1542" s="20" t="s">
        <v>29</v>
      </c>
      <c r="P1542" s="20" t="s">
        <v>6154</v>
      </c>
      <c r="Q1542">
        <v>12487.17</v>
      </c>
      <c r="R1542" s="21">
        <v>0.71</v>
      </c>
      <c r="S1542">
        <v>453.64</v>
      </c>
      <c r="T1542" s="21">
        <v>0.05</v>
      </c>
      <c r="U1542" s="11">
        <f t="shared" si="485"/>
        <v>443.294535</v>
      </c>
      <c r="V1542" s="23">
        <f t="shared" si="486"/>
        <v>1932.276080288854</v>
      </c>
      <c r="W1542" s="23">
        <f t="shared" si="487"/>
        <v>3733690.8504564581</v>
      </c>
      <c r="X1542" s="23">
        <f t="shared" si="488"/>
        <v>465.45926175</v>
      </c>
      <c r="Y1542" s="23">
        <f t="shared" si="489"/>
        <v>4307.8466955777076</v>
      </c>
      <c r="AA1542">
        <v>202312</v>
      </c>
      <c r="AB1542" s="20" t="s">
        <v>31</v>
      </c>
      <c r="AC1542" s="20" t="s">
        <v>6155</v>
      </c>
      <c r="AD1542">
        <v>175961.73</v>
      </c>
      <c r="AE1542" s="21">
        <v>0.72</v>
      </c>
      <c r="AF1542">
        <v>465.97480000000002</v>
      </c>
      <c r="AG1542" s="22">
        <v>3.7000000000000002E-3</v>
      </c>
      <c r="AH1542" s="11">
        <f t="shared" si="490"/>
        <v>468.76204872000005</v>
      </c>
      <c r="AI1542" s="23">
        <f t="shared" si="491"/>
        <v>7692.130556515729</v>
      </c>
      <c r="AJ1542" s="23">
        <f t="shared" si="492"/>
        <v>59168872.49848298</v>
      </c>
      <c r="AK1542" s="23">
        <f t="shared" si="493"/>
        <v>492.20015115600006</v>
      </c>
      <c r="AL1542" s="23">
        <f t="shared" si="494"/>
        <v>15853.023161751458</v>
      </c>
      <c r="AN1542">
        <v>202312</v>
      </c>
      <c r="AO1542" s="20" t="s">
        <v>33</v>
      </c>
      <c r="AP1542" s="20" t="s">
        <v>6156</v>
      </c>
      <c r="AQ1542">
        <v>1523.27</v>
      </c>
      <c r="AR1542" s="21">
        <v>0.86</v>
      </c>
      <c r="AS1542">
        <v>2.62</v>
      </c>
      <c r="AT1542">
        <v>2E-3</v>
      </c>
      <c r="AU1542" s="11">
        <f t="shared" si="495"/>
        <v>2.6200243999999997</v>
      </c>
      <c r="AV1542" s="23">
        <f t="shared" si="496"/>
        <v>58.526911762377182</v>
      </c>
      <c r="AW1542" s="23">
        <f t="shared" si="497"/>
        <v>3425.3994004410847</v>
      </c>
      <c r="AX1542" s="23">
        <f t="shared" si="498"/>
        <v>2.7510256199999996</v>
      </c>
      <c r="AY1542" s="23">
        <f t="shared" si="499"/>
        <v>119.67384792475437</v>
      </c>
      <c r="AZ1542" s="23"/>
      <c r="BA1542" s="23"/>
    </row>
    <row r="1543" spans="1:53">
      <c r="A1543">
        <v>202312</v>
      </c>
      <c r="B1543" s="20" t="s">
        <v>27</v>
      </c>
      <c r="C1543" s="20" t="s">
        <v>6157</v>
      </c>
      <c r="D1543">
        <v>159901.44</v>
      </c>
      <c r="E1543" s="21">
        <v>0.68</v>
      </c>
      <c r="F1543">
        <v>5266.41</v>
      </c>
      <c r="G1543" s="22">
        <v>4.8399999999999999E-2</v>
      </c>
      <c r="H1543" s="11">
        <f t="shared" si="480"/>
        <v>5262.6761932800009</v>
      </c>
      <c r="I1543" s="23">
        <f t="shared" si="481"/>
        <v>23335.181600856111</v>
      </c>
      <c r="J1543" s="23">
        <f t="shared" si="482"/>
        <v>544530700.34493351</v>
      </c>
      <c r="K1543" s="23">
        <f t="shared" si="483"/>
        <v>5525.8100029440011</v>
      </c>
      <c r="L1543" s="23">
        <f t="shared" si="484"/>
        <v>51933.039394992222</v>
      </c>
      <c r="N1543">
        <v>202312</v>
      </c>
      <c r="O1543" s="20" t="s">
        <v>29</v>
      </c>
      <c r="P1543" s="20" t="s">
        <v>6158</v>
      </c>
      <c r="Q1543">
        <v>19664.93</v>
      </c>
      <c r="R1543" s="21">
        <v>0.71</v>
      </c>
      <c r="S1543">
        <v>714.41</v>
      </c>
      <c r="T1543" s="21">
        <v>0.05</v>
      </c>
      <c r="U1543" s="11">
        <f t="shared" si="485"/>
        <v>698.10501500000009</v>
      </c>
      <c r="V1543" s="23">
        <f t="shared" si="486"/>
        <v>3042.9692123639461</v>
      </c>
      <c r="W1543" s="23">
        <f t="shared" si="487"/>
        <v>9259661.627394855</v>
      </c>
      <c r="X1543" s="23">
        <f t="shared" si="488"/>
        <v>733.01026575000014</v>
      </c>
      <c r="Y1543" s="23">
        <f t="shared" si="489"/>
        <v>6784.0434397278923</v>
      </c>
      <c r="AA1543">
        <v>202312</v>
      </c>
      <c r="AB1543" s="20" t="s">
        <v>31</v>
      </c>
      <c r="AC1543" s="20" t="s">
        <v>6159</v>
      </c>
      <c r="AD1543">
        <v>104322.53</v>
      </c>
      <c r="AE1543" s="21">
        <v>0.72</v>
      </c>
      <c r="AF1543">
        <v>276.26280000000003</v>
      </c>
      <c r="AG1543" s="22">
        <v>3.7000000000000002E-3</v>
      </c>
      <c r="AH1543" s="11">
        <f t="shared" si="490"/>
        <v>277.91521991999997</v>
      </c>
      <c r="AI1543" s="23">
        <f t="shared" si="491"/>
        <v>4560.4377767030865</v>
      </c>
      <c r="AJ1543" s="23">
        <f t="shared" si="492"/>
        <v>20797592.715180591</v>
      </c>
      <c r="AK1543" s="23">
        <f t="shared" si="493"/>
        <v>291.81098091600001</v>
      </c>
      <c r="AL1543" s="23">
        <f t="shared" si="494"/>
        <v>9398.7907733261727</v>
      </c>
      <c r="AN1543">
        <v>202312</v>
      </c>
      <c r="AO1543" s="20" t="s">
        <v>33</v>
      </c>
      <c r="AP1543" s="20" t="s">
        <v>6160</v>
      </c>
      <c r="AQ1543">
        <v>3580.6</v>
      </c>
      <c r="AR1543" s="21">
        <v>0.86</v>
      </c>
      <c r="AS1543">
        <v>48.96</v>
      </c>
      <c r="AT1543">
        <v>1.5900000000000001E-2</v>
      </c>
      <c r="AU1543" s="11">
        <f t="shared" si="495"/>
        <v>48.961124400000003</v>
      </c>
      <c r="AV1543" s="23">
        <f t="shared" si="496"/>
        <v>385.18772311744067</v>
      </c>
      <c r="AW1543" s="23">
        <f t="shared" si="497"/>
        <v>148369.58204039815</v>
      </c>
      <c r="AX1543" s="23">
        <f t="shared" si="498"/>
        <v>51.409180620000008</v>
      </c>
      <c r="AY1543" s="23">
        <f t="shared" si="499"/>
        <v>819.33657063488135</v>
      </c>
      <c r="AZ1543" s="23"/>
      <c r="BA1543" s="23"/>
    </row>
    <row r="1544" spans="1:53">
      <c r="A1544">
        <v>202312</v>
      </c>
      <c r="B1544" s="20" t="s">
        <v>27</v>
      </c>
      <c r="C1544" s="20" t="s">
        <v>6161</v>
      </c>
      <c r="D1544">
        <v>51749.23</v>
      </c>
      <c r="E1544" s="21">
        <v>0.68</v>
      </c>
      <c r="F1544">
        <v>1704.38</v>
      </c>
      <c r="G1544" s="22">
        <v>4.8399999999999999E-2</v>
      </c>
      <c r="H1544" s="11">
        <f t="shared" si="480"/>
        <v>1703.1706577600003</v>
      </c>
      <c r="I1544" s="23">
        <f t="shared" si="481"/>
        <v>7552.0125381889684</v>
      </c>
      <c r="J1544" s="23">
        <f t="shared" si="482"/>
        <v>57032893.376963384</v>
      </c>
      <c r="K1544" s="23">
        <f t="shared" si="483"/>
        <v>1788.3291906480003</v>
      </c>
      <c r="L1544" s="23">
        <f t="shared" si="484"/>
        <v>16807.195734137938</v>
      </c>
      <c r="N1544">
        <v>202312</v>
      </c>
      <c r="O1544" s="20" t="s">
        <v>29</v>
      </c>
      <c r="P1544" s="20" t="s">
        <v>6162</v>
      </c>
      <c r="Q1544">
        <v>7797.1</v>
      </c>
      <c r="R1544" s="21">
        <v>0.71</v>
      </c>
      <c r="S1544">
        <v>295.06</v>
      </c>
      <c r="T1544" s="21">
        <v>0.05</v>
      </c>
      <c r="U1544" s="11">
        <f t="shared" si="485"/>
        <v>276.79705000000001</v>
      </c>
      <c r="V1544" s="23">
        <f t="shared" si="486"/>
        <v>1206.5303688201748</v>
      </c>
      <c r="W1544" s="23">
        <f t="shared" si="487"/>
        <v>1455715.5308853469</v>
      </c>
      <c r="X1544" s="23">
        <f t="shared" si="488"/>
        <v>290.63690250000002</v>
      </c>
      <c r="Y1544" s="23">
        <f t="shared" si="489"/>
        <v>2689.8577876403497</v>
      </c>
      <c r="AA1544">
        <v>202312</v>
      </c>
      <c r="AB1544" s="20" t="s">
        <v>31</v>
      </c>
      <c r="AC1544" s="20" t="s">
        <v>3734</v>
      </c>
      <c r="AD1544">
        <v>205824.29</v>
      </c>
      <c r="AE1544" s="21">
        <v>0.72</v>
      </c>
      <c r="AF1544">
        <v>545.0557</v>
      </c>
      <c r="AG1544" s="22">
        <v>3.7000000000000002E-3</v>
      </c>
      <c r="AH1544" s="11">
        <f t="shared" si="490"/>
        <v>548.31590856000003</v>
      </c>
      <c r="AI1544" s="23">
        <f t="shared" si="491"/>
        <v>8997.5661774986802</v>
      </c>
      <c r="AJ1544" s="23">
        <f t="shared" si="492"/>
        <v>80956197.11846821</v>
      </c>
      <c r="AK1544" s="23">
        <f t="shared" si="493"/>
        <v>575.73170398800005</v>
      </c>
      <c r="AL1544" s="23">
        <f t="shared" si="494"/>
        <v>18543.448263557359</v>
      </c>
      <c r="AN1544">
        <v>202312</v>
      </c>
      <c r="AO1544" s="20" t="s">
        <v>33</v>
      </c>
      <c r="AP1544" s="20" t="s">
        <v>6163</v>
      </c>
      <c r="AQ1544">
        <v>3685.2</v>
      </c>
      <c r="AR1544" s="21">
        <v>0.86</v>
      </c>
      <c r="AS1544">
        <v>7.92</v>
      </c>
      <c r="AT1544">
        <v>2.5000000000000001E-3</v>
      </c>
      <c r="AU1544" s="11">
        <f t="shared" si="495"/>
        <v>7.9231800000000003</v>
      </c>
      <c r="AV1544" s="23">
        <f t="shared" si="496"/>
        <v>158.26539654532067</v>
      </c>
      <c r="AW1544" s="23">
        <f t="shared" si="497"/>
        <v>25047.935743647598</v>
      </c>
      <c r="AX1544" s="23">
        <f t="shared" si="498"/>
        <v>8.3193390000000011</v>
      </c>
      <c r="AY1544" s="23">
        <f t="shared" si="499"/>
        <v>324.45397309064134</v>
      </c>
      <c r="AZ1544" s="23"/>
      <c r="BA1544" s="23"/>
    </row>
    <row r="1545" spans="1:53">
      <c r="A1545">
        <v>202312</v>
      </c>
      <c r="B1545" s="20" t="s">
        <v>27</v>
      </c>
      <c r="C1545" s="20" t="s">
        <v>6164</v>
      </c>
      <c r="D1545">
        <v>34973.870000000003</v>
      </c>
      <c r="E1545" s="21">
        <v>0.68</v>
      </c>
      <c r="F1545">
        <v>1151.8800000000001</v>
      </c>
      <c r="G1545" s="22">
        <v>4.8399999999999999E-2</v>
      </c>
      <c r="H1545" s="11">
        <f t="shared" si="480"/>
        <v>1151.0600094400002</v>
      </c>
      <c r="I1545" s="23">
        <f t="shared" si="481"/>
        <v>5103.904053238879</v>
      </c>
      <c r="J1545" s="23">
        <f t="shared" si="482"/>
        <v>26049836.584668256</v>
      </c>
      <c r="K1545" s="23">
        <f t="shared" si="483"/>
        <v>1208.6130099120003</v>
      </c>
      <c r="L1545" s="23">
        <f t="shared" si="484"/>
        <v>11358.868115917758</v>
      </c>
      <c r="N1545">
        <v>202312</v>
      </c>
      <c r="O1545" s="20" t="s">
        <v>29</v>
      </c>
      <c r="P1545" s="20" t="s">
        <v>6165</v>
      </c>
      <c r="Q1545">
        <v>4873.18</v>
      </c>
      <c r="R1545" s="21">
        <v>0.71</v>
      </c>
      <c r="S1545">
        <v>177.03</v>
      </c>
      <c r="T1545" s="21">
        <v>0.05</v>
      </c>
      <c r="U1545" s="11">
        <f t="shared" si="485"/>
        <v>172.99789000000001</v>
      </c>
      <c r="V1545" s="23">
        <f t="shared" si="486"/>
        <v>754.08031995576562</v>
      </c>
      <c r="W1545" s="23">
        <f t="shared" si="487"/>
        <v>568637.12894458987</v>
      </c>
      <c r="X1545" s="23">
        <f t="shared" si="488"/>
        <v>181.64778450000003</v>
      </c>
      <c r="Y1545" s="23">
        <f t="shared" si="489"/>
        <v>1681.1585299115313</v>
      </c>
      <c r="AA1545">
        <v>202312</v>
      </c>
      <c r="AB1545" s="20" t="s">
        <v>31</v>
      </c>
      <c r="AC1545" s="20" t="s">
        <v>6166</v>
      </c>
      <c r="AD1545">
        <v>143470.60999999999</v>
      </c>
      <c r="AE1545" s="21">
        <v>0.72</v>
      </c>
      <c r="AF1545">
        <v>379.93310000000002</v>
      </c>
      <c r="AG1545" s="22">
        <v>3.7000000000000002E-3</v>
      </c>
      <c r="AH1545" s="11">
        <f t="shared" si="490"/>
        <v>382.20570504</v>
      </c>
      <c r="AI1545" s="23">
        <f t="shared" si="491"/>
        <v>6271.7879799371776</v>
      </c>
      <c r="AJ1545" s="23">
        <f t="shared" si="492"/>
        <v>39335324.465284467</v>
      </c>
      <c r="AK1545" s="23">
        <f t="shared" si="493"/>
        <v>401.31599029200004</v>
      </c>
      <c r="AL1545" s="23">
        <f t="shared" si="494"/>
        <v>12925.781664914355</v>
      </c>
      <c r="AN1545">
        <v>202312</v>
      </c>
      <c r="AO1545" s="20" t="s">
        <v>33</v>
      </c>
      <c r="AP1545" s="20" t="s">
        <v>6167</v>
      </c>
      <c r="AQ1545">
        <v>1114.94</v>
      </c>
      <c r="AR1545" s="21">
        <v>0.86</v>
      </c>
      <c r="AS1545">
        <v>50.82</v>
      </c>
      <c r="AT1545">
        <v>5.2999999999999999E-2</v>
      </c>
      <c r="AU1545" s="11">
        <f t="shared" si="495"/>
        <v>50.818965200000001</v>
      </c>
      <c r="AV1545" s="23">
        <f t="shared" si="496"/>
        <v>214.8141435000891</v>
      </c>
      <c r="AW1545" s="23">
        <f t="shared" si="497"/>
        <v>46145.116247676873</v>
      </c>
      <c r="AX1545" s="23">
        <f t="shared" si="498"/>
        <v>53.359913460000001</v>
      </c>
      <c r="AY1545" s="23">
        <f t="shared" si="499"/>
        <v>480.44725220017818</v>
      </c>
      <c r="AZ1545" s="23"/>
      <c r="BA1545" s="23"/>
    </row>
    <row r="1546" spans="1:53">
      <c r="A1546">
        <v>202312</v>
      </c>
      <c r="B1546" s="20" t="s">
        <v>27</v>
      </c>
      <c r="C1546" s="20" t="s">
        <v>6168</v>
      </c>
      <c r="D1546">
        <v>7546.86</v>
      </c>
      <c r="E1546" s="21">
        <v>0.68</v>
      </c>
      <c r="F1546">
        <v>248.56</v>
      </c>
      <c r="G1546" s="22">
        <v>4.8399999999999999E-2</v>
      </c>
      <c r="H1546" s="11">
        <f t="shared" si="480"/>
        <v>248.38225632000001</v>
      </c>
      <c r="I1546" s="23">
        <f t="shared" si="481"/>
        <v>1101.349360057276</v>
      </c>
      <c r="J1546" s="23">
        <f t="shared" si="482"/>
        <v>1212970.4128985715</v>
      </c>
      <c r="K1546" s="23">
        <f t="shared" si="483"/>
        <v>260.80136913600001</v>
      </c>
      <c r="L1546" s="23">
        <f t="shared" si="484"/>
        <v>2451.0809764345522</v>
      </c>
      <c r="N1546">
        <v>202312</v>
      </c>
      <c r="O1546" s="20" t="s">
        <v>29</v>
      </c>
      <c r="P1546" s="20" t="s">
        <v>6169</v>
      </c>
      <c r="Q1546">
        <v>67737.600000000006</v>
      </c>
      <c r="R1546" s="21">
        <v>0.71</v>
      </c>
      <c r="S1546">
        <v>2563.39</v>
      </c>
      <c r="T1546" s="21">
        <v>0.05</v>
      </c>
      <c r="U1546" s="11">
        <f t="shared" si="485"/>
        <v>2404.6848000000005</v>
      </c>
      <c r="V1546" s="23">
        <f t="shared" si="486"/>
        <v>10481.778034268316</v>
      </c>
      <c r="W1546" s="23">
        <f t="shared" si="487"/>
        <v>109867670.75966977</v>
      </c>
      <c r="X1546" s="23">
        <f t="shared" si="488"/>
        <v>2524.9190400000007</v>
      </c>
      <c r="Y1546" s="23">
        <f t="shared" si="489"/>
        <v>23368.240868536632</v>
      </c>
      <c r="AA1546">
        <v>202312</v>
      </c>
      <c r="AB1546" s="20" t="s">
        <v>31</v>
      </c>
      <c r="AC1546" s="20" t="s">
        <v>6170</v>
      </c>
      <c r="AD1546">
        <v>210134.75</v>
      </c>
      <c r="AE1546" s="21">
        <v>0.72</v>
      </c>
      <c r="AF1546">
        <v>556.47040000000004</v>
      </c>
      <c r="AG1546" s="22">
        <v>3.7000000000000002E-3</v>
      </c>
      <c r="AH1546" s="11">
        <f t="shared" si="490"/>
        <v>559.79897399999993</v>
      </c>
      <c r="AI1546" s="23">
        <f t="shared" si="491"/>
        <v>9185.997042997893</v>
      </c>
      <c r="AJ1546" s="23">
        <f t="shared" si="492"/>
        <v>84382541.673966035</v>
      </c>
      <c r="AK1546" s="23">
        <f t="shared" si="493"/>
        <v>587.78892269999994</v>
      </c>
      <c r="AL1546" s="23">
        <f t="shared" si="494"/>
        <v>18931.793059995787</v>
      </c>
      <c r="AN1546">
        <v>202312</v>
      </c>
      <c r="AO1546" s="20" t="s">
        <v>33</v>
      </c>
      <c r="AP1546" s="20" t="s">
        <v>6171</v>
      </c>
      <c r="AQ1546">
        <v>1820.81</v>
      </c>
      <c r="AR1546" s="21">
        <v>0.86</v>
      </c>
      <c r="AS1546">
        <v>5.48</v>
      </c>
      <c r="AT1546">
        <v>3.4999999999999996E-3</v>
      </c>
      <c r="AU1546" s="11">
        <f t="shared" si="495"/>
        <v>5.4806380999999993</v>
      </c>
      <c r="AV1546" s="23">
        <f t="shared" si="496"/>
        <v>92.477430612216352</v>
      </c>
      <c r="AW1546" s="23">
        <f t="shared" si="497"/>
        <v>8552.075172637291</v>
      </c>
      <c r="AX1546" s="23">
        <f t="shared" si="498"/>
        <v>5.7546700049999995</v>
      </c>
      <c r="AY1546" s="23">
        <f t="shared" si="499"/>
        <v>190.4354993244327</v>
      </c>
      <c r="AZ1546" s="23"/>
      <c r="BA1546" s="23"/>
    </row>
    <row r="1547" spans="1:53">
      <c r="A1547">
        <v>202312</v>
      </c>
      <c r="B1547" s="20" t="s">
        <v>27</v>
      </c>
      <c r="C1547" s="20" t="s">
        <v>6172</v>
      </c>
      <c r="D1547">
        <v>40329.56</v>
      </c>
      <c r="E1547" s="21">
        <v>0.68</v>
      </c>
      <c r="F1547">
        <v>1328.27</v>
      </c>
      <c r="G1547" s="22">
        <v>4.8399999999999999E-2</v>
      </c>
      <c r="H1547" s="11">
        <f t="shared" si="480"/>
        <v>1327.3264787200001</v>
      </c>
      <c r="I1547" s="23">
        <f t="shared" si="481"/>
        <v>5885.4854995841342</v>
      </c>
      <c r="J1547" s="23">
        <f t="shared" si="482"/>
        <v>34638939.565815106</v>
      </c>
      <c r="K1547" s="23">
        <f t="shared" si="483"/>
        <v>1393.6928026560001</v>
      </c>
      <c r="L1547" s="23">
        <f t="shared" si="484"/>
        <v>13098.297477888269</v>
      </c>
      <c r="N1547">
        <v>202312</v>
      </c>
      <c r="O1547" s="20" t="s">
        <v>29</v>
      </c>
      <c r="P1547" s="20" t="s">
        <v>6173</v>
      </c>
      <c r="Q1547">
        <v>5899.44</v>
      </c>
      <c r="R1547" s="21">
        <v>0.71</v>
      </c>
      <c r="S1547">
        <v>214.32</v>
      </c>
      <c r="T1547" s="21">
        <v>0.05</v>
      </c>
      <c r="U1547" s="11">
        <f t="shared" si="485"/>
        <v>209.43011999999999</v>
      </c>
      <c r="V1547" s="23">
        <f t="shared" si="486"/>
        <v>912.88472881359644</v>
      </c>
      <c r="W1547" s="23">
        <f t="shared" si="487"/>
        <v>833358.52810107346</v>
      </c>
      <c r="X1547" s="23">
        <f t="shared" si="488"/>
        <v>219.90162599999999</v>
      </c>
      <c r="Y1547" s="23">
        <f t="shared" si="489"/>
        <v>2035.1995776271929</v>
      </c>
      <c r="AA1547">
        <v>202312</v>
      </c>
      <c r="AB1547" s="20" t="s">
        <v>31</v>
      </c>
      <c r="AC1547" s="20" t="s">
        <v>6174</v>
      </c>
      <c r="AD1547">
        <v>122050.28</v>
      </c>
      <c r="AE1547" s="21">
        <v>0.72</v>
      </c>
      <c r="AF1547">
        <v>323.20870000000002</v>
      </c>
      <c r="AG1547" s="22">
        <v>3.7000000000000002E-3</v>
      </c>
      <c r="AH1547" s="11">
        <f t="shared" si="490"/>
        <v>325.14194592000001</v>
      </c>
      <c r="AI1547" s="23">
        <f t="shared" si="491"/>
        <v>5335.4026936385571</v>
      </c>
      <c r="AJ1547" s="23">
        <f t="shared" si="492"/>
        <v>28466521.90328557</v>
      </c>
      <c r="AK1547" s="23">
        <f t="shared" si="493"/>
        <v>341.39904321600005</v>
      </c>
      <c r="AL1547" s="23">
        <f t="shared" si="494"/>
        <v>10995.947333197115</v>
      </c>
      <c r="AN1547">
        <v>202312</v>
      </c>
      <c r="AO1547" s="20" t="s">
        <v>33</v>
      </c>
      <c r="AP1547" s="20" t="s">
        <v>6175</v>
      </c>
      <c r="AQ1547">
        <v>2098.62</v>
      </c>
      <c r="AR1547" s="21">
        <v>0.86</v>
      </c>
      <c r="AS1547">
        <v>102.69</v>
      </c>
      <c r="AT1547">
        <v>5.6900000000000006E-2</v>
      </c>
      <c r="AU1547" s="11">
        <f t="shared" si="495"/>
        <v>102.69387108000001</v>
      </c>
      <c r="AV1547" s="23">
        <f t="shared" si="496"/>
        <v>418.08757805857687</v>
      </c>
      <c r="AW1547" s="23">
        <f t="shared" si="497"/>
        <v>174797.22292688661</v>
      </c>
      <c r="AX1547" s="23">
        <f t="shared" si="498"/>
        <v>107.82856463400002</v>
      </c>
      <c r="AY1547" s="23">
        <f t="shared" si="499"/>
        <v>938.86902719715374</v>
      </c>
      <c r="AZ1547" s="23"/>
      <c r="BA1547" s="23"/>
    </row>
    <row r="1548" spans="1:53">
      <c r="A1548">
        <v>202312</v>
      </c>
      <c r="B1548" s="20" t="s">
        <v>27</v>
      </c>
      <c r="C1548" s="20" t="s">
        <v>6176</v>
      </c>
      <c r="D1548">
        <v>33082.32</v>
      </c>
      <c r="E1548" s="21">
        <v>0.68</v>
      </c>
      <c r="F1548">
        <v>1089.58</v>
      </c>
      <c r="G1548" s="22">
        <v>4.8399999999999999E-2</v>
      </c>
      <c r="H1548" s="11">
        <f t="shared" si="480"/>
        <v>1088.80531584</v>
      </c>
      <c r="I1548" s="23">
        <f t="shared" si="481"/>
        <v>4827.8611185592454</v>
      </c>
      <c r="J1548" s="23">
        <f t="shared" si="482"/>
        <v>23308242.980096128</v>
      </c>
      <c r="K1548" s="23">
        <f t="shared" si="483"/>
        <v>1143.245581632</v>
      </c>
      <c r="L1548" s="23">
        <f t="shared" si="484"/>
        <v>10744.527552958491</v>
      </c>
      <c r="N1548">
        <v>202312</v>
      </c>
      <c r="O1548" s="20" t="s">
        <v>29</v>
      </c>
      <c r="P1548" s="20" t="s">
        <v>6177</v>
      </c>
      <c r="Q1548">
        <v>68224.97</v>
      </c>
      <c r="R1548" s="21">
        <v>0.71</v>
      </c>
      <c r="S1548">
        <v>2478.56</v>
      </c>
      <c r="T1548" s="21">
        <v>0.05</v>
      </c>
      <c r="U1548" s="11">
        <f t="shared" si="485"/>
        <v>2421.9864350000003</v>
      </c>
      <c r="V1548" s="23">
        <f t="shared" si="486"/>
        <v>10557.194112791341</v>
      </c>
      <c r="W1548" s="23">
        <f t="shared" si="487"/>
        <v>111454347.53515616</v>
      </c>
      <c r="X1548" s="23">
        <f t="shared" si="488"/>
        <v>2543.0857567500002</v>
      </c>
      <c r="Y1548" s="23">
        <f t="shared" si="489"/>
        <v>23536.374660582682</v>
      </c>
      <c r="AA1548">
        <v>202312</v>
      </c>
      <c r="AB1548" s="20" t="s">
        <v>31</v>
      </c>
      <c r="AC1548" s="20" t="s">
        <v>6178</v>
      </c>
      <c r="AD1548">
        <v>148983.60999999999</v>
      </c>
      <c r="AE1548" s="21">
        <v>0.72</v>
      </c>
      <c r="AF1548">
        <v>394.5324</v>
      </c>
      <c r="AG1548" s="22">
        <v>3.7000000000000002E-3</v>
      </c>
      <c r="AH1548" s="11">
        <f t="shared" si="490"/>
        <v>396.89233703999997</v>
      </c>
      <c r="AI1548" s="23">
        <f t="shared" si="491"/>
        <v>6512.7876322938073</v>
      </c>
      <c r="AJ1548" s="23">
        <f t="shared" si="492"/>
        <v>42416402.743359178</v>
      </c>
      <c r="AK1548" s="23">
        <f t="shared" si="493"/>
        <v>416.73695389199997</v>
      </c>
      <c r="AL1548" s="23">
        <f t="shared" si="494"/>
        <v>13422.467601627615</v>
      </c>
      <c r="AN1548">
        <v>202312</v>
      </c>
      <c r="AO1548" s="20" t="s">
        <v>33</v>
      </c>
      <c r="AP1548" s="20" t="s">
        <v>6179</v>
      </c>
      <c r="AQ1548">
        <v>2262.13</v>
      </c>
      <c r="AR1548" s="21">
        <v>0.86</v>
      </c>
      <c r="AS1548">
        <v>36.770000000000003</v>
      </c>
      <c r="AT1548">
        <v>1.89E-2</v>
      </c>
      <c r="AU1548" s="11">
        <f t="shared" si="495"/>
        <v>36.768661020000003</v>
      </c>
      <c r="AV1548" s="23">
        <f t="shared" si="496"/>
        <v>264.9131706022273</v>
      </c>
      <c r="AW1548" s="23">
        <f t="shared" si="497"/>
        <v>70178.987958524784</v>
      </c>
      <c r="AX1548" s="23">
        <f t="shared" si="498"/>
        <v>38.607094071000006</v>
      </c>
      <c r="AY1548" s="23">
        <f t="shared" si="499"/>
        <v>566.59500222445456</v>
      </c>
      <c r="AZ1548" s="23"/>
      <c r="BA1548" s="23"/>
    </row>
    <row r="1549" spans="1:53">
      <c r="A1549">
        <v>202312</v>
      </c>
      <c r="B1549" s="20" t="s">
        <v>27</v>
      </c>
      <c r="C1549" s="20" t="s">
        <v>6180</v>
      </c>
      <c r="D1549">
        <v>65092.56</v>
      </c>
      <c r="E1549" s="21">
        <v>0.68</v>
      </c>
      <c r="F1549">
        <v>2143.85</v>
      </c>
      <c r="G1549" s="22">
        <v>4.8399999999999999E-2</v>
      </c>
      <c r="H1549" s="11">
        <f t="shared" si="480"/>
        <v>2142.32633472</v>
      </c>
      <c r="I1549" s="23">
        <f t="shared" si="481"/>
        <v>9499.2684772858975</v>
      </c>
      <c r="J1549" s="23">
        <f t="shared" si="482"/>
        <v>90236101.603557527</v>
      </c>
      <c r="K1549" s="23">
        <f t="shared" si="483"/>
        <v>2249.442651456</v>
      </c>
      <c r="L1549" s="23">
        <f t="shared" si="484"/>
        <v>21140.863289291796</v>
      </c>
      <c r="N1549">
        <v>202312</v>
      </c>
      <c r="O1549" s="20" t="s">
        <v>29</v>
      </c>
      <c r="P1549" s="20" t="s">
        <v>6181</v>
      </c>
      <c r="Q1549">
        <v>18323.240000000002</v>
      </c>
      <c r="R1549" s="21">
        <v>0.71</v>
      </c>
      <c r="S1549">
        <v>665.67</v>
      </c>
      <c r="T1549" s="21">
        <v>0.05</v>
      </c>
      <c r="U1549" s="11">
        <f t="shared" si="485"/>
        <v>650.47502000000009</v>
      </c>
      <c r="V1549" s="23">
        <f t="shared" si="486"/>
        <v>2835.3548774775986</v>
      </c>
      <c r="W1549" s="23">
        <f t="shared" si="487"/>
        <v>8039237.2812360087</v>
      </c>
      <c r="X1549" s="23">
        <f t="shared" si="488"/>
        <v>682.99877100000015</v>
      </c>
      <c r="Y1549" s="23">
        <f t="shared" si="489"/>
        <v>6321.1847749551971</v>
      </c>
      <c r="AA1549">
        <v>202312</v>
      </c>
      <c r="AB1549" s="20" t="s">
        <v>31</v>
      </c>
      <c r="AC1549" s="20" t="s">
        <v>6182</v>
      </c>
      <c r="AD1549">
        <v>193574.11</v>
      </c>
      <c r="AE1549" s="21">
        <v>0.72</v>
      </c>
      <c r="AF1549">
        <v>512.61519999999996</v>
      </c>
      <c r="AG1549" s="22">
        <v>3.7000000000000002E-3</v>
      </c>
      <c r="AH1549" s="11">
        <f t="shared" si="490"/>
        <v>515.6814290399999</v>
      </c>
      <c r="AI1549" s="23">
        <f t="shared" si="491"/>
        <v>8462.0520978131826</v>
      </c>
      <c r="AJ1549" s="23">
        <f t="shared" si="492"/>
        <v>71606325.706104487</v>
      </c>
      <c r="AK1549" s="23">
        <f t="shared" si="493"/>
        <v>541.46550049199993</v>
      </c>
      <c r="AL1549" s="23">
        <f t="shared" si="494"/>
        <v>17439.785624666365</v>
      </c>
      <c r="AN1549">
        <v>202312</v>
      </c>
      <c r="AO1549" s="20" t="s">
        <v>33</v>
      </c>
      <c r="AP1549" s="20" t="s">
        <v>6183</v>
      </c>
      <c r="AQ1549">
        <v>6352.54</v>
      </c>
      <c r="AR1549" s="21">
        <v>0.86</v>
      </c>
      <c r="AS1549">
        <v>84.13</v>
      </c>
      <c r="AT1549">
        <v>1.54E-2</v>
      </c>
      <c r="AU1549" s="11">
        <f t="shared" si="495"/>
        <v>84.133039760000003</v>
      </c>
      <c r="AV1549" s="23">
        <f t="shared" si="496"/>
        <v>672.72278240160267</v>
      </c>
      <c r="AW1549" s="23">
        <f t="shared" si="497"/>
        <v>452555.94196215406</v>
      </c>
      <c r="AX1549" s="23">
        <f t="shared" si="498"/>
        <v>88.339691748000007</v>
      </c>
      <c r="AY1549" s="23">
        <f t="shared" si="499"/>
        <v>1429.5786045632053</v>
      </c>
      <c r="AZ1549" s="23"/>
      <c r="BA1549" s="23"/>
    </row>
    <row r="1550" spans="1:53">
      <c r="A1550">
        <v>202312</v>
      </c>
      <c r="B1550" s="20" t="s">
        <v>27</v>
      </c>
      <c r="C1550" s="20" t="s">
        <v>6184</v>
      </c>
      <c r="D1550">
        <v>40969.660000000003</v>
      </c>
      <c r="E1550" s="21">
        <v>0.68</v>
      </c>
      <c r="F1550">
        <v>1349.35</v>
      </c>
      <c r="G1550" s="22">
        <v>4.8399999999999999E-2</v>
      </c>
      <c r="H1550" s="11">
        <f t="shared" si="480"/>
        <v>1348.3934499200002</v>
      </c>
      <c r="I1550" s="23">
        <f t="shared" si="481"/>
        <v>5978.8983527936371</v>
      </c>
      <c r="J1550" s="23">
        <f t="shared" si="482"/>
        <v>35747225.513038464</v>
      </c>
      <c r="K1550" s="23">
        <f t="shared" si="483"/>
        <v>1415.8131224160002</v>
      </c>
      <c r="L1550" s="23">
        <f t="shared" si="484"/>
        <v>13306.190155507275</v>
      </c>
      <c r="N1550">
        <v>202312</v>
      </c>
      <c r="O1550" s="20" t="s">
        <v>29</v>
      </c>
      <c r="P1550" s="20" t="s">
        <v>6185</v>
      </c>
      <c r="Q1550">
        <v>20156.48</v>
      </c>
      <c r="R1550" s="21">
        <v>0.71</v>
      </c>
      <c r="S1550">
        <v>732.27</v>
      </c>
      <c r="T1550" s="21">
        <v>0.05</v>
      </c>
      <c r="U1550" s="11">
        <f t="shared" si="485"/>
        <v>715.55503999999996</v>
      </c>
      <c r="V1550" s="23">
        <f t="shared" si="486"/>
        <v>3119.0321079012037</v>
      </c>
      <c r="W1550" s="23">
        <f t="shared" si="487"/>
        <v>9728361.2901186254</v>
      </c>
      <c r="X1550" s="23">
        <f t="shared" si="488"/>
        <v>751.33279200000004</v>
      </c>
      <c r="Y1550" s="23">
        <f t="shared" si="489"/>
        <v>6953.6192558024077</v>
      </c>
      <c r="AA1550">
        <v>202312</v>
      </c>
      <c r="AB1550" s="20" t="s">
        <v>31</v>
      </c>
      <c r="AC1550" s="20" t="s">
        <v>6186</v>
      </c>
      <c r="AD1550">
        <v>173776.87</v>
      </c>
      <c r="AE1550" s="21">
        <v>0.72</v>
      </c>
      <c r="AF1550">
        <v>460.18900000000002</v>
      </c>
      <c r="AG1550" s="22">
        <v>3.7000000000000002E-3</v>
      </c>
      <c r="AH1550" s="11">
        <f t="shared" si="490"/>
        <v>462.94158168000001</v>
      </c>
      <c r="AI1550" s="23">
        <f t="shared" si="491"/>
        <v>7596.6198544573381</v>
      </c>
      <c r="AJ1550" s="23">
        <f t="shared" si="492"/>
        <v>57708633.213135429</v>
      </c>
      <c r="AK1550" s="23">
        <f t="shared" si="493"/>
        <v>486.08866076400005</v>
      </c>
      <c r="AL1550" s="23">
        <f t="shared" si="494"/>
        <v>15656.181290594675</v>
      </c>
      <c r="AN1550">
        <v>202312</v>
      </c>
      <c r="AO1550" s="20" t="s">
        <v>33</v>
      </c>
      <c r="AP1550" s="20" t="s">
        <v>6187</v>
      </c>
      <c r="AQ1550">
        <v>2193.5700000000002</v>
      </c>
      <c r="AR1550" s="21">
        <v>0.86</v>
      </c>
      <c r="AS1550">
        <v>16.22</v>
      </c>
      <c r="AT1550">
        <v>8.6E-3</v>
      </c>
      <c r="AU1550" s="11">
        <f t="shared" si="495"/>
        <v>16.223643720000002</v>
      </c>
      <c r="AV1550" s="23">
        <f t="shared" si="496"/>
        <v>174.19016561690174</v>
      </c>
      <c r="AW1550" s="23">
        <f t="shared" si="497"/>
        <v>30342.213797643657</v>
      </c>
      <c r="AX1550" s="23">
        <f t="shared" si="498"/>
        <v>17.034825906000002</v>
      </c>
      <c r="AY1550" s="23">
        <f t="shared" si="499"/>
        <v>364.60397495380346</v>
      </c>
      <c r="AZ1550" s="23"/>
      <c r="BA1550" s="23"/>
    </row>
    <row r="1551" spans="1:53">
      <c r="A1551">
        <v>202312</v>
      </c>
      <c r="B1551" s="20" t="s">
        <v>27</v>
      </c>
      <c r="C1551" s="20" t="s">
        <v>6188</v>
      </c>
      <c r="D1551">
        <v>3995.45</v>
      </c>
      <c r="E1551" s="21">
        <v>0.68</v>
      </c>
      <c r="F1551">
        <v>131.59</v>
      </c>
      <c r="G1551" s="22">
        <v>4.8399999999999999E-2</v>
      </c>
      <c r="H1551" s="11">
        <f t="shared" si="480"/>
        <v>131.49825039999999</v>
      </c>
      <c r="I1551" s="23">
        <f t="shared" si="481"/>
        <v>583.07512006859054</v>
      </c>
      <c r="J1551" s="23">
        <f t="shared" si="482"/>
        <v>339976.59564300126</v>
      </c>
      <c r="K1551" s="23">
        <f t="shared" si="483"/>
        <v>138.07316291999999</v>
      </c>
      <c r="L1551" s="23">
        <f t="shared" si="484"/>
        <v>1297.648490537181</v>
      </c>
      <c r="N1551">
        <v>202312</v>
      </c>
      <c r="O1551" s="20" t="s">
        <v>29</v>
      </c>
      <c r="P1551" s="20" t="s">
        <v>6189</v>
      </c>
      <c r="Q1551">
        <v>32650.47</v>
      </c>
      <c r="R1551" s="21">
        <v>0.71</v>
      </c>
      <c r="S1551">
        <v>1186.1600000000001</v>
      </c>
      <c r="T1551" s="21">
        <v>0.05</v>
      </c>
      <c r="U1551" s="11">
        <f t="shared" si="485"/>
        <v>1159.0916850000001</v>
      </c>
      <c r="V1551" s="23">
        <f t="shared" si="486"/>
        <v>5052.3635212132785</v>
      </c>
      <c r="W1551" s="23">
        <f t="shared" si="487"/>
        <v>25526377.150486641</v>
      </c>
      <c r="X1551" s="23">
        <f t="shared" si="488"/>
        <v>1217.0462692500003</v>
      </c>
      <c r="Y1551" s="23">
        <f t="shared" si="489"/>
        <v>11263.818727426557</v>
      </c>
      <c r="AA1551">
        <v>202312</v>
      </c>
      <c r="AB1551" s="20" t="s">
        <v>31</v>
      </c>
      <c r="AC1551" s="20" t="s">
        <v>6190</v>
      </c>
      <c r="AD1551">
        <v>121076.77</v>
      </c>
      <c r="AE1551" s="21">
        <v>0.72</v>
      </c>
      <c r="AF1551">
        <v>320.63069999999999</v>
      </c>
      <c r="AG1551" s="22">
        <v>3.7000000000000002E-3</v>
      </c>
      <c r="AH1551" s="11">
        <f t="shared" si="490"/>
        <v>322.54851528</v>
      </c>
      <c r="AI1551" s="23">
        <f t="shared" si="491"/>
        <v>5292.8459057615928</v>
      </c>
      <c r="AJ1551" s="23">
        <f t="shared" si="492"/>
        <v>28014217.782137256</v>
      </c>
      <c r="AK1551" s="23">
        <f t="shared" si="493"/>
        <v>338.67594104400001</v>
      </c>
      <c r="AL1551" s="23">
        <f t="shared" si="494"/>
        <v>10908.240326803185</v>
      </c>
      <c r="AN1551">
        <v>202312</v>
      </c>
      <c r="AO1551" s="20" t="s">
        <v>33</v>
      </c>
      <c r="AP1551" s="20" t="s">
        <v>6191</v>
      </c>
      <c r="AQ1551">
        <v>2894.29</v>
      </c>
      <c r="AR1551" s="21">
        <v>0.86</v>
      </c>
      <c r="AS1551">
        <v>4.7300000000000004</v>
      </c>
      <c r="AT1551">
        <v>1.9E-3</v>
      </c>
      <c r="AU1551" s="11">
        <f t="shared" si="495"/>
        <v>4.7292698599999996</v>
      </c>
      <c r="AV1551" s="23">
        <f t="shared" si="496"/>
        <v>108.39377050761163</v>
      </c>
      <c r="AW1551" s="23">
        <f t="shared" si="497"/>
        <v>11749.209484856778</v>
      </c>
      <c r="AX1551" s="23">
        <f t="shared" si="498"/>
        <v>4.9657333530000001</v>
      </c>
      <c r="AY1551" s="23">
        <f t="shared" si="499"/>
        <v>221.51681087522326</v>
      </c>
      <c r="AZ1551" s="23"/>
      <c r="BA1551" s="23"/>
    </row>
    <row r="1552" spans="1:53">
      <c r="A1552">
        <v>202312</v>
      </c>
      <c r="B1552" s="20" t="s">
        <v>27</v>
      </c>
      <c r="C1552" s="20" t="s">
        <v>6192</v>
      </c>
      <c r="D1552">
        <v>40655.83</v>
      </c>
      <c r="E1552" s="21">
        <v>0.68</v>
      </c>
      <c r="F1552">
        <v>1339.01</v>
      </c>
      <c r="G1552" s="22">
        <v>4.8399999999999999E-2</v>
      </c>
      <c r="H1552" s="11">
        <f t="shared" si="480"/>
        <v>1338.0646769600003</v>
      </c>
      <c r="I1552" s="23">
        <f t="shared" si="481"/>
        <v>5933.0996405256501</v>
      </c>
      <c r="J1552" s="23">
        <f t="shared" si="482"/>
        <v>35201671.344405599</v>
      </c>
      <c r="K1552" s="23">
        <f t="shared" si="483"/>
        <v>1404.9679108080004</v>
      </c>
      <c r="L1552" s="23">
        <f t="shared" si="484"/>
        <v>13204.263958011301</v>
      </c>
      <c r="N1552">
        <v>202312</v>
      </c>
      <c r="O1552" s="20" t="s">
        <v>29</v>
      </c>
      <c r="P1552" s="20" t="s">
        <v>6193</v>
      </c>
      <c r="Q1552">
        <v>43371.62</v>
      </c>
      <c r="R1552" s="21">
        <v>0.71</v>
      </c>
      <c r="S1552">
        <v>1575.65</v>
      </c>
      <c r="T1552" s="21">
        <v>0.05</v>
      </c>
      <c r="U1552" s="11">
        <f t="shared" si="485"/>
        <v>1539.6925100000001</v>
      </c>
      <c r="V1552" s="23">
        <f t="shared" si="486"/>
        <v>6711.3640552164879</v>
      </c>
      <c r="W1552" s="23">
        <f t="shared" si="487"/>
        <v>45042407.481651902</v>
      </c>
      <c r="X1552" s="23">
        <f t="shared" si="488"/>
        <v>1616.6771355000001</v>
      </c>
      <c r="Y1552" s="23">
        <f t="shared" si="489"/>
        <v>14962.420620432977</v>
      </c>
      <c r="AA1552">
        <v>202312</v>
      </c>
      <c r="AB1552" s="20" t="s">
        <v>31</v>
      </c>
      <c r="AC1552" s="20" t="s">
        <v>6194</v>
      </c>
      <c r="AD1552">
        <v>203184.73</v>
      </c>
      <c r="AE1552" s="21">
        <v>0.72</v>
      </c>
      <c r="AF1552">
        <v>538.06569999999999</v>
      </c>
      <c r="AG1552" s="22">
        <v>3.7000000000000002E-3</v>
      </c>
      <c r="AH1552" s="11">
        <f t="shared" si="490"/>
        <v>541.28412072000003</v>
      </c>
      <c r="AI1552" s="23">
        <f t="shared" si="491"/>
        <v>8882.1783591829771</v>
      </c>
      <c r="AJ1552" s="23">
        <f t="shared" si="492"/>
        <v>78893092.404338405</v>
      </c>
      <c r="AK1552" s="23">
        <f t="shared" si="493"/>
        <v>568.34832675600001</v>
      </c>
      <c r="AL1552" s="23">
        <f t="shared" si="494"/>
        <v>18305.640839085954</v>
      </c>
      <c r="AN1552">
        <v>202312</v>
      </c>
      <c r="AO1552" s="20" t="s">
        <v>33</v>
      </c>
      <c r="AP1552" s="20" t="s">
        <v>6195</v>
      </c>
      <c r="AQ1552">
        <v>2022.44</v>
      </c>
      <c r="AR1552" s="21">
        <v>0.86</v>
      </c>
      <c r="AS1552">
        <v>67.14</v>
      </c>
      <c r="AT1552">
        <v>3.8599999999999995E-2</v>
      </c>
      <c r="AU1552" s="11">
        <f t="shared" si="495"/>
        <v>67.13691824</v>
      </c>
      <c r="AV1552" s="23">
        <f t="shared" si="496"/>
        <v>335.05785871248918</v>
      </c>
      <c r="AW1552" s="23">
        <f t="shared" si="497"/>
        <v>112263.76868499836</v>
      </c>
      <c r="AX1552" s="23">
        <f t="shared" si="498"/>
        <v>70.493764151999997</v>
      </c>
      <c r="AY1552" s="23">
        <f t="shared" si="499"/>
        <v>737.25263566497836</v>
      </c>
      <c r="AZ1552" s="23"/>
      <c r="BA1552" s="23"/>
    </row>
    <row r="1553" spans="1:53">
      <c r="A1553">
        <v>202312</v>
      </c>
      <c r="B1553" s="20" t="s">
        <v>27</v>
      </c>
      <c r="C1553" s="20" t="s">
        <v>6196</v>
      </c>
      <c r="D1553">
        <v>51551.08</v>
      </c>
      <c r="E1553" s="21">
        <v>0.68</v>
      </c>
      <c r="F1553">
        <v>1697.85</v>
      </c>
      <c r="G1553" s="22">
        <v>4.8399999999999999E-2</v>
      </c>
      <c r="H1553" s="11">
        <f t="shared" si="480"/>
        <v>1696.6491449600001</v>
      </c>
      <c r="I1553" s="23">
        <f t="shared" si="481"/>
        <v>7523.095561367435</v>
      </c>
      <c r="J1553" s="23">
        <f t="shared" si="482"/>
        <v>56596966.825466402</v>
      </c>
      <c r="K1553" s="23">
        <f t="shared" si="483"/>
        <v>1781.4816022080001</v>
      </c>
      <c r="L1553" s="23">
        <f t="shared" si="484"/>
        <v>16742.840267694872</v>
      </c>
      <c r="N1553">
        <v>202312</v>
      </c>
      <c r="O1553" s="20" t="s">
        <v>29</v>
      </c>
      <c r="P1553" s="20" t="s">
        <v>6197</v>
      </c>
      <c r="Q1553">
        <v>17698.330000000002</v>
      </c>
      <c r="R1553" s="21">
        <v>0.71</v>
      </c>
      <c r="S1553">
        <v>669.75</v>
      </c>
      <c r="T1553" s="21">
        <v>0.05</v>
      </c>
      <c r="U1553" s="11">
        <f t="shared" si="485"/>
        <v>628.29071500000009</v>
      </c>
      <c r="V1553" s="23">
        <f t="shared" si="486"/>
        <v>2738.6557338499142</v>
      </c>
      <c r="W1553" s="23">
        <f t="shared" si="487"/>
        <v>7500235.228549012</v>
      </c>
      <c r="X1553" s="23">
        <f t="shared" si="488"/>
        <v>659.70525075000012</v>
      </c>
      <c r="Y1553" s="23">
        <f t="shared" si="489"/>
        <v>6105.6021826998285</v>
      </c>
      <c r="AA1553">
        <v>202312</v>
      </c>
      <c r="AB1553" s="20" t="s">
        <v>31</v>
      </c>
      <c r="AC1553" s="20" t="s">
        <v>2394</v>
      </c>
      <c r="AD1553">
        <v>183877.67</v>
      </c>
      <c r="AE1553" s="21">
        <v>0.72</v>
      </c>
      <c r="AF1553">
        <v>486.9375</v>
      </c>
      <c r="AG1553" s="22">
        <v>3.7000000000000002E-3</v>
      </c>
      <c r="AH1553" s="11">
        <f t="shared" si="490"/>
        <v>489.85011288000004</v>
      </c>
      <c r="AI1553" s="23">
        <f t="shared" si="491"/>
        <v>8038.1742329307381</v>
      </c>
      <c r="AJ1553" s="23">
        <f t="shared" si="492"/>
        <v>64612244.998951659</v>
      </c>
      <c r="AK1553" s="23">
        <f t="shared" si="493"/>
        <v>514.34261852400004</v>
      </c>
      <c r="AL1553" s="23">
        <f t="shared" si="494"/>
        <v>16566.198578741478</v>
      </c>
      <c r="AN1553">
        <v>202312</v>
      </c>
      <c r="AO1553" s="20" t="s">
        <v>33</v>
      </c>
      <c r="AP1553" s="20" t="s">
        <v>6198</v>
      </c>
      <c r="AQ1553">
        <v>233.94</v>
      </c>
      <c r="AR1553" s="21">
        <v>0.86</v>
      </c>
      <c r="AS1553">
        <v>5.87</v>
      </c>
      <c r="AT1553">
        <v>2.92E-2</v>
      </c>
      <c r="AU1553" s="11">
        <f t="shared" si="495"/>
        <v>5.87470128</v>
      </c>
      <c r="AV1553" s="23">
        <f t="shared" si="496"/>
        <v>33.873435548699781</v>
      </c>
      <c r="AW1553" s="23">
        <f t="shared" si="497"/>
        <v>1147.409635871918</v>
      </c>
      <c r="AX1553" s="23">
        <f t="shared" si="498"/>
        <v>6.1684363439999998</v>
      </c>
      <c r="AY1553" s="23">
        <f t="shared" si="499"/>
        <v>73.621572377399559</v>
      </c>
      <c r="AZ1553" s="23"/>
      <c r="BA1553" s="23"/>
    </row>
    <row r="1554" spans="1:53">
      <c r="A1554">
        <v>202312</v>
      </c>
      <c r="B1554" s="20" t="s">
        <v>27</v>
      </c>
      <c r="C1554" s="20" t="s">
        <v>6199</v>
      </c>
      <c r="D1554">
        <v>53333.74</v>
      </c>
      <c r="E1554" s="21">
        <v>0.68</v>
      </c>
      <c r="F1554">
        <v>1756.56</v>
      </c>
      <c r="G1554" s="22">
        <v>4.8399999999999999E-2</v>
      </c>
      <c r="H1554" s="11">
        <f t="shared" si="480"/>
        <v>1755.3200508800001</v>
      </c>
      <c r="I1554" s="23">
        <f t="shared" si="481"/>
        <v>7783.2476577624529</v>
      </c>
      <c r="J1554" s="23">
        <f t="shared" si="482"/>
        <v>60578944.102064706</v>
      </c>
      <c r="K1554" s="23">
        <f t="shared" si="483"/>
        <v>1843.0860534240001</v>
      </c>
      <c r="L1554" s="23">
        <f t="shared" si="484"/>
        <v>17321.815366404906</v>
      </c>
      <c r="N1554">
        <v>202312</v>
      </c>
      <c r="O1554" s="20" t="s">
        <v>29</v>
      </c>
      <c r="P1554" s="20" t="s">
        <v>6200</v>
      </c>
      <c r="Q1554">
        <v>11695.66</v>
      </c>
      <c r="R1554" s="21">
        <v>0.71</v>
      </c>
      <c r="S1554">
        <v>442.59</v>
      </c>
      <c r="T1554" s="21">
        <v>0.05</v>
      </c>
      <c r="U1554" s="11">
        <f t="shared" si="485"/>
        <v>415.19592999999998</v>
      </c>
      <c r="V1554" s="23">
        <f t="shared" si="486"/>
        <v>1809.7971006393871</v>
      </c>
      <c r="W1554" s="23">
        <f t="shared" si="487"/>
        <v>3275365.5454827319</v>
      </c>
      <c r="X1554" s="23">
        <f t="shared" si="488"/>
        <v>435.95572649999997</v>
      </c>
      <c r="Y1554" s="23">
        <f t="shared" si="489"/>
        <v>4034.790131278774</v>
      </c>
      <c r="AA1554">
        <v>202312</v>
      </c>
      <c r="AB1554" s="20" t="s">
        <v>31</v>
      </c>
      <c r="AC1554" s="20" t="s">
        <v>6201</v>
      </c>
      <c r="AD1554">
        <v>174714.13</v>
      </c>
      <c r="AE1554" s="21">
        <v>0.72</v>
      </c>
      <c r="AF1554">
        <v>462.67099999999999</v>
      </c>
      <c r="AG1554" s="22">
        <v>3.7000000000000002E-3</v>
      </c>
      <c r="AH1554" s="11">
        <f t="shared" si="490"/>
        <v>465.43844231999998</v>
      </c>
      <c r="AI1554" s="23">
        <f t="shared" si="491"/>
        <v>7637.591981097602</v>
      </c>
      <c r="AJ1554" s="23">
        <f t="shared" si="492"/>
        <v>58332811.269726396</v>
      </c>
      <c r="AK1554" s="23">
        <f t="shared" si="493"/>
        <v>488.71036443600002</v>
      </c>
      <c r="AL1554" s="23">
        <f t="shared" si="494"/>
        <v>15740.622404515205</v>
      </c>
      <c r="AN1554">
        <v>202312</v>
      </c>
      <c r="AO1554" s="20" t="s">
        <v>33</v>
      </c>
      <c r="AP1554" s="20" t="s">
        <v>6202</v>
      </c>
      <c r="AQ1554">
        <v>1519.9</v>
      </c>
      <c r="AR1554" s="21">
        <v>0.86</v>
      </c>
      <c r="AS1554">
        <v>8.76</v>
      </c>
      <c r="AT1554">
        <v>6.7000000000000002E-3</v>
      </c>
      <c r="AU1554" s="11">
        <f t="shared" si="495"/>
        <v>8.7576638000000013</v>
      </c>
      <c r="AV1554" s="23">
        <f t="shared" si="496"/>
        <v>106.63286681431465</v>
      </c>
      <c r="AW1554" s="23">
        <f t="shared" si="497"/>
        <v>11370.568285039368</v>
      </c>
      <c r="AX1554" s="23">
        <f t="shared" si="498"/>
        <v>9.1955469900000022</v>
      </c>
      <c r="AY1554" s="23">
        <f t="shared" si="499"/>
        <v>222.02339742862929</v>
      </c>
      <c r="AZ1554" s="23"/>
      <c r="BA1554" s="23"/>
    </row>
    <row r="1555" spans="1:53">
      <c r="A1555">
        <v>202312</v>
      </c>
      <c r="B1555" s="20" t="s">
        <v>27</v>
      </c>
      <c r="C1555" s="20" t="s">
        <v>6203</v>
      </c>
      <c r="D1555">
        <v>67592.63</v>
      </c>
      <c r="E1555" s="21">
        <v>0.68</v>
      </c>
      <c r="F1555">
        <v>2226.19</v>
      </c>
      <c r="G1555" s="22">
        <v>4.8399999999999999E-2</v>
      </c>
      <c r="H1555" s="11">
        <f t="shared" si="480"/>
        <v>2224.6086385600006</v>
      </c>
      <c r="I1555" s="23">
        <f t="shared" si="481"/>
        <v>9864.1156447964113</v>
      </c>
      <c r="J1555" s="23">
        <f t="shared" si="482"/>
        <v>97300777.453917325</v>
      </c>
      <c r="K1555" s="23">
        <f t="shared" si="483"/>
        <v>2335.8390704880007</v>
      </c>
      <c r="L1555" s="23">
        <f t="shared" si="484"/>
        <v>21952.839928152822</v>
      </c>
      <c r="N1555">
        <v>202312</v>
      </c>
      <c r="O1555" s="20" t="s">
        <v>29</v>
      </c>
      <c r="P1555" s="20" t="s">
        <v>6204</v>
      </c>
      <c r="Q1555">
        <v>5847.82</v>
      </c>
      <c r="R1555" s="21">
        <v>0.71</v>
      </c>
      <c r="S1555">
        <v>221.29</v>
      </c>
      <c r="T1555" s="21">
        <v>0.05</v>
      </c>
      <c r="U1555" s="11">
        <f t="shared" si="485"/>
        <v>207.59761</v>
      </c>
      <c r="V1555" s="23">
        <f t="shared" si="486"/>
        <v>904.89700291056863</v>
      </c>
      <c r="W1555" s="23">
        <f t="shared" si="487"/>
        <v>818838.58587652969</v>
      </c>
      <c r="X1555" s="23">
        <f t="shared" si="488"/>
        <v>217.97749050000002</v>
      </c>
      <c r="Y1555" s="23">
        <f t="shared" si="489"/>
        <v>2017.3916158211373</v>
      </c>
      <c r="AA1555">
        <v>202312</v>
      </c>
      <c r="AB1555" s="20" t="s">
        <v>31</v>
      </c>
      <c r="AC1555" s="20" t="s">
        <v>6205</v>
      </c>
      <c r="AD1555">
        <v>179724.4</v>
      </c>
      <c r="AE1555" s="21">
        <v>0.72</v>
      </c>
      <c r="AF1555">
        <v>475.93900000000002</v>
      </c>
      <c r="AG1555" s="22">
        <v>3.7000000000000002E-3</v>
      </c>
      <c r="AH1555" s="11">
        <f t="shared" si="490"/>
        <v>478.78580159999996</v>
      </c>
      <c r="AI1555" s="23">
        <f t="shared" si="491"/>
        <v>7856.6148957017831</v>
      </c>
      <c r="AJ1555" s="23">
        <f t="shared" si="492"/>
        <v>61726397.619363137</v>
      </c>
      <c r="AK1555" s="23">
        <f t="shared" si="493"/>
        <v>502.72509167999999</v>
      </c>
      <c r="AL1555" s="23">
        <f t="shared" si="494"/>
        <v>16192.015593003565</v>
      </c>
      <c r="AN1555">
        <v>202312</v>
      </c>
      <c r="AO1555" s="20" t="s">
        <v>33</v>
      </c>
      <c r="AP1555" s="20" t="s">
        <v>6206</v>
      </c>
      <c r="AQ1555">
        <v>6998.32</v>
      </c>
      <c r="AR1555" s="21">
        <v>0.86</v>
      </c>
      <c r="AS1555">
        <v>18.66</v>
      </c>
      <c r="AT1555">
        <v>3.0999999999999999E-3</v>
      </c>
      <c r="AU1555" s="11">
        <f t="shared" si="495"/>
        <v>18.657521119999998</v>
      </c>
      <c r="AV1555" s="23">
        <f t="shared" si="496"/>
        <v>334.57916501411529</v>
      </c>
      <c r="AW1555" s="23">
        <f t="shared" si="497"/>
        <v>111943.21766154259</v>
      </c>
      <c r="AX1555" s="23">
        <f t="shared" si="498"/>
        <v>19.590397176</v>
      </c>
      <c r="AY1555" s="23">
        <f t="shared" si="499"/>
        <v>687.81585114823054</v>
      </c>
      <c r="AZ1555" s="23"/>
      <c r="BA1555" s="23"/>
    </row>
    <row r="1556" spans="1:53">
      <c r="A1556">
        <v>202312</v>
      </c>
      <c r="B1556" s="20" t="s">
        <v>27</v>
      </c>
      <c r="C1556" s="20" t="s">
        <v>6207</v>
      </c>
      <c r="D1556">
        <v>243175.69</v>
      </c>
      <c r="E1556" s="21">
        <v>0.68</v>
      </c>
      <c r="F1556">
        <v>8009.07</v>
      </c>
      <c r="G1556" s="22">
        <v>4.8399999999999999E-2</v>
      </c>
      <c r="H1556" s="11">
        <f t="shared" si="480"/>
        <v>8003.3983092800008</v>
      </c>
      <c r="I1556" s="23">
        <f t="shared" si="481"/>
        <v>35487.79102341723</v>
      </c>
      <c r="J1556" s="23">
        <f t="shared" si="482"/>
        <v>1259383311.7217326</v>
      </c>
      <c r="K1556" s="23">
        <f t="shared" si="483"/>
        <v>8403.5682247440018</v>
      </c>
      <c r="L1556" s="23">
        <f t="shared" si="484"/>
        <v>78978.980356114465</v>
      </c>
      <c r="N1556">
        <v>202312</v>
      </c>
      <c r="O1556" s="20" t="s">
        <v>29</v>
      </c>
      <c r="P1556" s="20" t="s">
        <v>6208</v>
      </c>
      <c r="Q1556">
        <v>31968.2</v>
      </c>
      <c r="R1556" s="21">
        <v>0.71</v>
      </c>
      <c r="S1556">
        <v>1209.77</v>
      </c>
      <c r="T1556" s="21">
        <v>0.05</v>
      </c>
      <c r="U1556" s="11">
        <f t="shared" si="485"/>
        <v>1134.8711000000001</v>
      </c>
      <c r="V1556" s="23">
        <f t="shared" si="486"/>
        <v>4946.7884388448419</v>
      </c>
      <c r="W1556" s="23">
        <f t="shared" si="487"/>
        <v>24470715.858688988</v>
      </c>
      <c r="X1556" s="23">
        <f t="shared" si="488"/>
        <v>1191.6146550000001</v>
      </c>
      <c r="Y1556" s="23">
        <f t="shared" si="489"/>
        <v>11028.447977689684</v>
      </c>
      <c r="AA1556">
        <v>202312</v>
      </c>
      <c r="AB1556" s="20" t="s">
        <v>31</v>
      </c>
      <c r="AC1556" s="20" t="s">
        <v>6209</v>
      </c>
      <c r="AD1556">
        <v>129050.04</v>
      </c>
      <c r="AE1556" s="21">
        <v>0.72</v>
      </c>
      <c r="AF1556">
        <v>341.74520000000001</v>
      </c>
      <c r="AG1556" s="22">
        <v>3.7000000000000002E-3</v>
      </c>
      <c r="AH1556" s="11">
        <f t="shared" si="490"/>
        <v>343.78930655999994</v>
      </c>
      <c r="AI1556" s="23">
        <f t="shared" si="491"/>
        <v>5641.3957512441875</v>
      </c>
      <c r="AJ1556" s="23">
        <f t="shared" si="492"/>
        <v>31825346.02215597</v>
      </c>
      <c r="AK1556" s="23">
        <f t="shared" si="493"/>
        <v>360.97877188799998</v>
      </c>
      <c r="AL1556" s="23">
        <f t="shared" si="494"/>
        <v>11626.580809048375</v>
      </c>
      <c r="AN1556">
        <v>202312</v>
      </c>
      <c r="AO1556" s="20" t="s">
        <v>33</v>
      </c>
      <c r="AP1556" s="20" t="s">
        <v>6210</v>
      </c>
      <c r="AQ1556">
        <v>357.3</v>
      </c>
      <c r="AR1556" s="21">
        <v>0.86</v>
      </c>
      <c r="AS1556">
        <v>5.16</v>
      </c>
      <c r="AT1556">
        <v>1.6799999999999999E-2</v>
      </c>
      <c r="AU1556" s="11">
        <f t="shared" si="495"/>
        <v>5.1622703999999997</v>
      </c>
      <c r="AV1556" s="23">
        <f t="shared" si="496"/>
        <v>39.491810395175399</v>
      </c>
      <c r="AW1556" s="23">
        <f t="shared" si="497"/>
        <v>1559.6030882884836</v>
      </c>
      <c r="AX1556" s="23">
        <f t="shared" si="498"/>
        <v>5.4203839199999999</v>
      </c>
      <c r="AY1556" s="23">
        <f t="shared" si="499"/>
        <v>84.145891190350795</v>
      </c>
      <c r="AZ1556" s="23"/>
      <c r="BA1556" s="23"/>
    </row>
    <row r="1557" spans="1:53">
      <c r="A1557">
        <v>202312</v>
      </c>
      <c r="B1557" s="20" t="s">
        <v>27</v>
      </c>
      <c r="C1557" s="20" t="s">
        <v>6211</v>
      </c>
      <c r="D1557">
        <v>48063.6</v>
      </c>
      <c r="E1557" s="21">
        <v>0.68</v>
      </c>
      <c r="F1557">
        <v>1582.99</v>
      </c>
      <c r="G1557" s="22">
        <v>4.8399999999999999E-2</v>
      </c>
      <c r="H1557" s="11">
        <f t="shared" si="480"/>
        <v>1581.8692031999999</v>
      </c>
      <c r="I1557" s="23">
        <f t="shared" si="481"/>
        <v>7014.1509319172328</v>
      </c>
      <c r="J1557" s="23">
        <f t="shared" si="482"/>
        <v>49198313.295715384</v>
      </c>
      <c r="K1557" s="23">
        <f t="shared" si="483"/>
        <v>1660.9626633600001</v>
      </c>
      <c r="L1557" s="23">
        <f t="shared" si="484"/>
        <v>15610.171067034466</v>
      </c>
      <c r="N1557">
        <v>202312</v>
      </c>
      <c r="O1557" s="20" t="s">
        <v>29</v>
      </c>
      <c r="P1557" s="20" t="s">
        <v>6212</v>
      </c>
      <c r="Q1557">
        <v>18190.009999999998</v>
      </c>
      <c r="R1557" s="21">
        <v>0.71</v>
      </c>
      <c r="S1557">
        <v>688.36</v>
      </c>
      <c r="T1557" s="21">
        <v>0.05</v>
      </c>
      <c r="U1557" s="11">
        <f t="shared" si="485"/>
        <v>645.74535500000002</v>
      </c>
      <c r="V1557" s="23">
        <f t="shared" si="486"/>
        <v>2814.7387457057966</v>
      </c>
      <c r="W1557" s="23">
        <f t="shared" si="487"/>
        <v>7922754.2065774417</v>
      </c>
      <c r="X1557" s="23">
        <f t="shared" si="488"/>
        <v>678.03262275000009</v>
      </c>
      <c r="Y1557" s="23">
        <f t="shared" si="489"/>
        <v>6275.2228464115933</v>
      </c>
      <c r="AA1557">
        <v>202312</v>
      </c>
      <c r="AB1557" s="20" t="s">
        <v>31</v>
      </c>
      <c r="AC1557" s="20" t="s">
        <v>6213</v>
      </c>
      <c r="AD1557">
        <v>114336.43</v>
      </c>
      <c r="AE1557" s="21">
        <v>0.72</v>
      </c>
      <c r="AF1557">
        <v>302.78120000000001</v>
      </c>
      <c r="AG1557" s="22">
        <v>3.7000000000000002E-3</v>
      </c>
      <c r="AH1557" s="11">
        <f t="shared" si="490"/>
        <v>304.59224952</v>
      </c>
      <c r="AI1557" s="23">
        <f t="shared" si="491"/>
        <v>4998.1933396876784</v>
      </c>
      <c r="AJ1557" s="23">
        <f t="shared" si="492"/>
        <v>24981936.660898268</v>
      </c>
      <c r="AK1557" s="23">
        <f t="shared" si="493"/>
        <v>319.821861996</v>
      </c>
      <c r="AL1557" s="23">
        <f t="shared" si="494"/>
        <v>10300.978928895356</v>
      </c>
      <c r="AN1557">
        <v>202312</v>
      </c>
      <c r="AO1557" s="20" t="s">
        <v>33</v>
      </c>
      <c r="AP1557" s="20" t="s">
        <v>6214</v>
      </c>
      <c r="AQ1557">
        <v>4146.26</v>
      </c>
      <c r="AR1557" s="21">
        <v>0.86</v>
      </c>
      <c r="AS1557">
        <v>33.520000000000003</v>
      </c>
      <c r="AT1557">
        <v>9.3999999999999986E-3</v>
      </c>
      <c r="AU1557" s="11">
        <f t="shared" si="495"/>
        <v>33.518365839999994</v>
      </c>
      <c r="AV1557" s="23">
        <f t="shared" si="496"/>
        <v>344.08684712218826</v>
      </c>
      <c r="AW1557" s="23">
        <f t="shared" si="497"/>
        <v>118395.75836248815</v>
      </c>
      <c r="AX1557" s="23">
        <f t="shared" si="498"/>
        <v>35.194284131999993</v>
      </c>
      <c r="AY1557" s="23">
        <f t="shared" si="499"/>
        <v>721.69206008437652</v>
      </c>
      <c r="AZ1557" s="23"/>
      <c r="BA1557" s="23"/>
    </row>
    <row r="1558" spans="1:53">
      <c r="A1558">
        <v>202312</v>
      </c>
      <c r="B1558" s="20" t="s">
        <v>27</v>
      </c>
      <c r="C1558" s="20" t="s">
        <v>6215</v>
      </c>
      <c r="D1558">
        <v>9191.6</v>
      </c>
      <c r="E1558" s="21">
        <v>0.68</v>
      </c>
      <c r="F1558">
        <v>302.73</v>
      </c>
      <c r="G1558" s="22">
        <v>4.8399999999999999E-2</v>
      </c>
      <c r="H1558" s="11">
        <f t="shared" si="480"/>
        <v>302.51393920000004</v>
      </c>
      <c r="I1558" s="23">
        <f t="shared" si="481"/>
        <v>1341.374131480173</v>
      </c>
      <c r="J1558" s="23">
        <f t="shared" si="482"/>
        <v>1799284.5606041884</v>
      </c>
      <c r="K1558" s="23">
        <f t="shared" si="483"/>
        <v>317.63963616000007</v>
      </c>
      <c r="L1558" s="23">
        <f t="shared" si="484"/>
        <v>2985.2622021603461</v>
      </c>
      <c r="N1558">
        <v>202312</v>
      </c>
      <c r="O1558" s="20" t="s">
        <v>29</v>
      </c>
      <c r="P1558" s="20" t="s">
        <v>6216</v>
      </c>
      <c r="Q1558">
        <v>5407.87</v>
      </c>
      <c r="R1558" s="21">
        <v>0.71</v>
      </c>
      <c r="S1558">
        <v>204.65</v>
      </c>
      <c r="T1558" s="21">
        <v>0.05</v>
      </c>
      <c r="U1558" s="11">
        <f t="shared" si="485"/>
        <v>191.97938499999998</v>
      </c>
      <c r="V1558" s="23">
        <f t="shared" si="486"/>
        <v>836.81873845808809</v>
      </c>
      <c r="W1558" s="23">
        <f t="shared" si="487"/>
        <v>700265.60103458609</v>
      </c>
      <c r="X1558" s="23">
        <f t="shared" si="488"/>
        <v>201.57835424999999</v>
      </c>
      <c r="Y1558" s="23">
        <f t="shared" si="489"/>
        <v>1865.6168619161763</v>
      </c>
      <c r="AA1558">
        <v>202312</v>
      </c>
      <c r="AB1558" s="20" t="s">
        <v>31</v>
      </c>
      <c r="AC1558" s="20" t="s">
        <v>4458</v>
      </c>
      <c r="AD1558">
        <v>140847.54</v>
      </c>
      <c r="AE1558" s="21">
        <v>0.72</v>
      </c>
      <c r="AF1558">
        <v>372.98680000000002</v>
      </c>
      <c r="AG1558" s="22">
        <v>3.7000000000000002E-3</v>
      </c>
      <c r="AH1558" s="11">
        <f t="shared" si="490"/>
        <v>375.21784656</v>
      </c>
      <c r="AI1558" s="23">
        <f t="shared" si="491"/>
        <v>6157.1210185537011</v>
      </c>
      <c r="AJ1558" s="23">
        <f t="shared" si="492"/>
        <v>37910139.237115763</v>
      </c>
      <c r="AK1558" s="23">
        <f t="shared" si="493"/>
        <v>393.97873888800001</v>
      </c>
      <c r="AL1558" s="23">
        <f t="shared" si="494"/>
        <v>12689.459883667401</v>
      </c>
      <c r="AN1558">
        <v>202312</v>
      </c>
      <c r="AO1558" s="20" t="s">
        <v>33</v>
      </c>
      <c r="AP1558" s="20" t="s">
        <v>6217</v>
      </c>
      <c r="AQ1558">
        <v>2097.64</v>
      </c>
      <c r="AR1558" s="21">
        <v>0.86</v>
      </c>
      <c r="AS1558">
        <v>12.45</v>
      </c>
      <c r="AT1558">
        <v>6.8999999999999999E-3</v>
      </c>
      <c r="AU1558" s="11">
        <f t="shared" si="495"/>
        <v>12.447395759999999</v>
      </c>
      <c r="AV1558" s="23">
        <f t="shared" si="496"/>
        <v>149.3311616740439</v>
      </c>
      <c r="AW1558" s="23">
        <f t="shared" si="497"/>
        <v>22299.795846919438</v>
      </c>
      <c r="AX1558" s="23">
        <f t="shared" si="498"/>
        <v>13.069765547999999</v>
      </c>
      <c r="AY1558" s="23">
        <f t="shared" si="499"/>
        <v>311.1097191080878</v>
      </c>
      <c r="AZ1558" s="23"/>
      <c r="BA1558" s="23"/>
    </row>
    <row r="1559" spans="1:53">
      <c r="A1559">
        <v>202312</v>
      </c>
      <c r="B1559" s="20" t="s">
        <v>27</v>
      </c>
      <c r="C1559" s="20" t="s">
        <v>6218</v>
      </c>
      <c r="D1559">
        <v>99238.61</v>
      </c>
      <c r="E1559" s="21">
        <v>0.68</v>
      </c>
      <c r="F1559">
        <v>3268.46</v>
      </c>
      <c r="G1559" s="22">
        <v>4.8399999999999999E-2</v>
      </c>
      <c r="H1559" s="11">
        <f t="shared" si="480"/>
        <v>3266.1411323200005</v>
      </c>
      <c r="I1559" s="23">
        <f t="shared" si="481"/>
        <v>14482.364800257803</v>
      </c>
      <c r="J1559" s="23">
        <f t="shared" si="482"/>
        <v>209738890.20774624</v>
      </c>
      <c r="K1559" s="23">
        <f t="shared" si="483"/>
        <v>3429.4481889360004</v>
      </c>
      <c r="L1559" s="23">
        <f t="shared" si="484"/>
        <v>32230.870732835607</v>
      </c>
      <c r="N1559">
        <v>202312</v>
      </c>
      <c r="O1559" s="20" t="s">
        <v>29</v>
      </c>
      <c r="P1559" s="20" t="s">
        <v>6219</v>
      </c>
      <c r="Q1559">
        <v>21139.73</v>
      </c>
      <c r="R1559" s="21">
        <v>0.71</v>
      </c>
      <c r="S1559">
        <v>767.99</v>
      </c>
      <c r="T1559" s="21">
        <v>0.05</v>
      </c>
      <c r="U1559" s="11">
        <f t="shared" si="485"/>
        <v>750.46041500000001</v>
      </c>
      <c r="V1559" s="23">
        <f t="shared" si="486"/>
        <v>3271.181110112595</v>
      </c>
      <c r="W1559" s="23">
        <f t="shared" si="487"/>
        <v>10700625.855157468</v>
      </c>
      <c r="X1559" s="23">
        <f t="shared" si="488"/>
        <v>787.98343575000001</v>
      </c>
      <c r="Y1559" s="23">
        <f t="shared" si="489"/>
        <v>7292.8226352251895</v>
      </c>
      <c r="AA1559">
        <v>202312</v>
      </c>
      <c r="AB1559" s="20" t="s">
        <v>31</v>
      </c>
      <c r="AC1559" s="20" t="s">
        <v>6220</v>
      </c>
      <c r="AD1559">
        <v>229607.61</v>
      </c>
      <c r="AE1559" s="21">
        <v>0.72</v>
      </c>
      <c r="AF1559">
        <v>608.03769999999997</v>
      </c>
      <c r="AG1559" s="22">
        <v>3.7000000000000002E-3</v>
      </c>
      <c r="AH1559" s="11">
        <f t="shared" si="490"/>
        <v>611.6746730399999</v>
      </c>
      <c r="AI1559" s="23">
        <f t="shared" si="491"/>
        <v>10037.249081885851</v>
      </c>
      <c r="AJ1559" s="23">
        <f t="shared" si="492"/>
        <v>100746369.13181837</v>
      </c>
      <c r="AK1559" s="23">
        <f t="shared" si="493"/>
        <v>642.25840669199988</v>
      </c>
      <c r="AL1559" s="23">
        <f t="shared" si="494"/>
        <v>20686.172836811704</v>
      </c>
      <c r="AN1559">
        <v>202312</v>
      </c>
      <c r="AO1559" s="20" t="s">
        <v>33</v>
      </c>
      <c r="AP1559" s="20" t="s">
        <v>6221</v>
      </c>
      <c r="AQ1559">
        <v>5279.36</v>
      </c>
      <c r="AR1559" s="21">
        <v>0.86</v>
      </c>
      <c r="AS1559">
        <v>18.16</v>
      </c>
      <c r="AT1559">
        <v>4.0000000000000001E-3</v>
      </c>
      <c r="AU1559" s="11">
        <f t="shared" si="495"/>
        <v>18.1609984</v>
      </c>
      <c r="AV1559" s="23">
        <f t="shared" si="496"/>
        <v>286.57572098542448</v>
      </c>
      <c r="AW1559" s="23">
        <f t="shared" si="497"/>
        <v>82125.64385831586</v>
      </c>
      <c r="AX1559" s="23">
        <f t="shared" si="498"/>
        <v>19.06904832</v>
      </c>
      <c r="AY1559" s="23">
        <f t="shared" si="499"/>
        <v>591.312440370849</v>
      </c>
      <c r="AZ1559" s="23"/>
      <c r="BA1559" s="23"/>
    </row>
    <row r="1560" spans="1:53">
      <c r="A1560">
        <v>202312</v>
      </c>
      <c r="B1560" s="20" t="s">
        <v>27</v>
      </c>
      <c r="C1560" s="20" t="s">
        <v>6222</v>
      </c>
      <c r="D1560">
        <v>86029.64</v>
      </c>
      <c r="E1560" s="21">
        <v>0.68</v>
      </c>
      <c r="F1560">
        <v>2833.42</v>
      </c>
      <c r="G1560" s="22">
        <v>4.8399999999999999E-2</v>
      </c>
      <c r="H1560" s="11">
        <f t="shared" si="480"/>
        <v>2831.40751168</v>
      </c>
      <c r="I1560" s="23">
        <f t="shared" si="481"/>
        <v>12554.716658313237</v>
      </c>
      <c r="J1560" s="23">
        <f t="shared" si="482"/>
        <v>157620910.37052789</v>
      </c>
      <c r="K1560" s="23">
        <f t="shared" si="483"/>
        <v>2972.9778872639999</v>
      </c>
      <c r="L1560" s="23">
        <f t="shared" si="484"/>
        <v>27940.840828306475</v>
      </c>
      <c r="N1560">
        <v>202312</v>
      </c>
      <c r="O1560" s="20" t="s">
        <v>29</v>
      </c>
      <c r="P1560" s="20" t="s">
        <v>6223</v>
      </c>
      <c r="Q1560">
        <v>13644.94</v>
      </c>
      <c r="R1560" s="21">
        <v>0.71</v>
      </c>
      <c r="S1560">
        <v>516.36</v>
      </c>
      <c r="T1560" s="21">
        <v>0.05</v>
      </c>
      <c r="U1560" s="11">
        <f t="shared" si="485"/>
        <v>484.39537000000001</v>
      </c>
      <c r="V1560" s="23">
        <f t="shared" si="486"/>
        <v>2111.4304665489935</v>
      </c>
      <c r="W1560" s="23">
        <f t="shared" si="487"/>
        <v>4458138.6150713004</v>
      </c>
      <c r="X1560" s="23">
        <f t="shared" si="488"/>
        <v>508.61513850000006</v>
      </c>
      <c r="Y1560" s="23">
        <f t="shared" si="489"/>
        <v>4707.2563030979873</v>
      </c>
      <c r="AA1560">
        <v>202312</v>
      </c>
      <c r="AB1560" s="20" t="s">
        <v>31</v>
      </c>
      <c r="AC1560" s="20" t="s">
        <v>2806</v>
      </c>
      <c r="AD1560">
        <v>204998.66</v>
      </c>
      <c r="AE1560" s="21">
        <v>0.72</v>
      </c>
      <c r="AF1560">
        <v>542.86929999999995</v>
      </c>
      <c r="AG1560" s="22">
        <v>3.7000000000000002E-3</v>
      </c>
      <c r="AH1560" s="11">
        <f t="shared" si="490"/>
        <v>546.11643024</v>
      </c>
      <c r="AI1560" s="23">
        <f t="shared" si="491"/>
        <v>8961.4739331715973</v>
      </c>
      <c r="AJ1560" s="23">
        <f t="shared" si="492"/>
        <v>80308015.054914013</v>
      </c>
      <c r="AK1560" s="23">
        <f t="shared" si="493"/>
        <v>573.42225175200008</v>
      </c>
      <c r="AL1560" s="23">
        <f t="shared" si="494"/>
        <v>18469.064296583194</v>
      </c>
      <c r="AN1560">
        <v>202312</v>
      </c>
      <c r="AO1560" s="20" t="s">
        <v>33</v>
      </c>
      <c r="AP1560" s="20" t="s">
        <v>6224</v>
      </c>
      <c r="AQ1560">
        <v>3472.22</v>
      </c>
      <c r="AR1560" s="21">
        <v>0.86</v>
      </c>
      <c r="AS1560">
        <v>40.01</v>
      </c>
      <c r="AT1560">
        <v>1.34E-2</v>
      </c>
      <c r="AU1560" s="11">
        <f t="shared" si="495"/>
        <v>40.013863280000002</v>
      </c>
      <c r="AV1560" s="23">
        <f t="shared" si="496"/>
        <v>343.34335003515014</v>
      </c>
      <c r="AW1560" s="23">
        <f t="shared" si="497"/>
        <v>117884.65601335964</v>
      </c>
      <c r="AX1560" s="23">
        <f t="shared" si="498"/>
        <v>42.014556444000007</v>
      </c>
      <c r="AY1560" s="23">
        <f t="shared" si="499"/>
        <v>726.70056335030029</v>
      </c>
      <c r="AZ1560" s="23"/>
      <c r="BA1560" s="23"/>
    </row>
    <row r="1561" spans="1:53">
      <c r="A1561">
        <v>202312</v>
      </c>
      <c r="B1561" s="20" t="s">
        <v>27</v>
      </c>
      <c r="C1561" s="20" t="s">
        <v>6225</v>
      </c>
      <c r="D1561">
        <v>116783.27</v>
      </c>
      <c r="E1561" s="21">
        <v>0.68</v>
      </c>
      <c r="F1561">
        <v>3846.3</v>
      </c>
      <c r="G1561" s="22">
        <v>4.8399999999999999E-2</v>
      </c>
      <c r="H1561" s="11">
        <f t="shared" si="480"/>
        <v>3843.5709822400004</v>
      </c>
      <c r="I1561" s="23">
        <f t="shared" si="481"/>
        <v>17042.740912100675</v>
      </c>
      <c r="J1561" s="23">
        <f t="shared" si="482"/>
        <v>290455017.79699016</v>
      </c>
      <c r="K1561" s="23">
        <f t="shared" si="483"/>
        <v>4035.7495313520008</v>
      </c>
      <c r="L1561" s="23">
        <f t="shared" si="484"/>
        <v>37929.052806441352</v>
      </c>
      <c r="N1561">
        <v>202312</v>
      </c>
      <c r="O1561" s="20" t="s">
        <v>29</v>
      </c>
      <c r="P1561" s="20" t="s">
        <v>6226</v>
      </c>
      <c r="Q1561">
        <v>8771.74</v>
      </c>
      <c r="R1561" s="21">
        <v>0.71</v>
      </c>
      <c r="S1561">
        <v>331.94</v>
      </c>
      <c r="T1561" s="21">
        <v>0.05</v>
      </c>
      <c r="U1561" s="11">
        <f t="shared" si="485"/>
        <v>311.39677</v>
      </c>
      <c r="V1561" s="23">
        <f t="shared" si="486"/>
        <v>1357.3470517749779</v>
      </c>
      <c r="W1561" s="23">
        <f t="shared" si="487"/>
        <v>1842391.0189622245</v>
      </c>
      <c r="X1561" s="23">
        <f t="shared" si="488"/>
        <v>326.96660850000001</v>
      </c>
      <c r="Y1561" s="23">
        <f t="shared" si="489"/>
        <v>3026.0908735499556</v>
      </c>
      <c r="AA1561">
        <v>202312</v>
      </c>
      <c r="AB1561" s="20" t="s">
        <v>31</v>
      </c>
      <c r="AC1561" s="20" t="s">
        <v>6227</v>
      </c>
      <c r="AD1561">
        <v>207141.16</v>
      </c>
      <c r="AE1561" s="21">
        <v>0.72</v>
      </c>
      <c r="AF1561">
        <v>548.54290000000003</v>
      </c>
      <c r="AG1561" s="22">
        <v>3.7000000000000002E-3</v>
      </c>
      <c r="AH1561" s="11">
        <f t="shared" si="490"/>
        <v>551.82405024000002</v>
      </c>
      <c r="AI1561" s="23">
        <f t="shared" si="491"/>
        <v>9055.1328766096667</v>
      </c>
      <c r="AJ1561" s="23">
        <f t="shared" si="492"/>
        <v>81995431.413057253</v>
      </c>
      <c r="AK1561" s="23">
        <f t="shared" si="493"/>
        <v>579.41525275200001</v>
      </c>
      <c r="AL1561" s="23">
        <f t="shared" si="494"/>
        <v>18662.089803459334</v>
      </c>
      <c r="AN1561">
        <v>202312</v>
      </c>
      <c r="AO1561" s="20" t="s">
        <v>33</v>
      </c>
      <c r="AP1561" s="20" t="s">
        <v>6228</v>
      </c>
      <c r="AQ1561">
        <v>2083.71</v>
      </c>
      <c r="AR1561" s="21">
        <v>0.86</v>
      </c>
      <c r="AS1561">
        <v>84.4</v>
      </c>
      <c r="AT1561">
        <v>4.7100000000000003E-2</v>
      </c>
      <c r="AU1561" s="11">
        <f t="shared" si="495"/>
        <v>84.402757260000016</v>
      </c>
      <c r="AV1561" s="23">
        <f t="shared" si="496"/>
        <v>379.63814638535905</v>
      </c>
      <c r="AW1561" s="23">
        <f t="shared" si="497"/>
        <v>144125.12219091129</v>
      </c>
      <c r="AX1561" s="23">
        <f t="shared" si="498"/>
        <v>88.622895123000021</v>
      </c>
      <c r="AY1561" s="23">
        <f t="shared" si="499"/>
        <v>843.67905003071814</v>
      </c>
      <c r="AZ1561" s="23"/>
      <c r="BA1561" s="23"/>
    </row>
    <row r="1562" spans="1:53">
      <c r="A1562">
        <v>202312</v>
      </c>
      <c r="B1562" s="20" t="s">
        <v>27</v>
      </c>
      <c r="C1562" s="20" t="s">
        <v>6229</v>
      </c>
      <c r="D1562">
        <v>45269.760000000002</v>
      </c>
      <c r="E1562" s="21">
        <v>0.68</v>
      </c>
      <c r="F1562">
        <v>1490.97</v>
      </c>
      <c r="G1562" s="22">
        <v>4.8399999999999999E-2</v>
      </c>
      <c r="H1562" s="11">
        <f t="shared" si="480"/>
        <v>1489.9183411200002</v>
      </c>
      <c r="I1562" s="23">
        <f t="shared" si="481"/>
        <v>6606.4325038421912</v>
      </c>
      <c r="J1562" s="23">
        <f t="shared" si="482"/>
        <v>43644950.427822605</v>
      </c>
      <c r="K1562" s="23">
        <f t="shared" si="483"/>
        <v>1564.4142581760002</v>
      </c>
      <c r="L1562" s="23">
        <f t="shared" si="484"/>
        <v>14702.783348804383</v>
      </c>
      <c r="N1562">
        <v>202312</v>
      </c>
      <c r="O1562" s="20" t="s">
        <v>29</v>
      </c>
      <c r="P1562" s="20" t="s">
        <v>6230</v>
      </c>
      <c r="Q1562">
        <v>7374.35</v>
      </c>
      <c r="R1562" s="21">
        <v>0.71</v>
      </c>
      <c r="S1562">
        <v>279.06</v>
      </c>
      <c r="T1562" s="21">
        <v>0.05</v>
      </c>
      <c r="U1562" s="11">
        <f t="shared" si="485"/>
        <v>261.78942499999999</v>
      </c>
      <c r="V1562" s="23">
        <f t="shared" si="486"/>
        <v>1141.1136480626203</v>
      </c>
      <c r="W1562" s="23">
        <f t="shared" si="487"/>
        <v>1302140.3577947817</v>
      </c>
      <c r="X1562" s="23">
        <f t="shared" si="488"/>
        <v>274.87889625000003</v>
      </c>
      <c r="Y1562" s="23">
        <f t="shared" si="489"/>
        <v>2544.0167211252406</v>
      </c>
      <c r="AA1562">
        <v>202312</v>
      </c>
      <c r="AB1562" s="20" t="s">
        <v>31</v>
      </c>
      <c r="AC1562" s="20" t="s">
        <v>6231</v>
      </c>
      <c r="AD1562">
        <v>196402.21</v>
      </c>
      <c r="AE1562" s="21">
        <v>0.72</v>
      </c>
      <c r="AF1562">
        <v>520.10450000000003</v>
      </c>
      <c r="AG1562" s="22">
        <v>3.7000000000000002E-3</v>
      </c>
      <c r="AH1562" s="11">
        <f t="shared" si="490"/>
        <v>523.21548744000006</v>
      </c>
      <c r="AI1562" s="23">
        <f t="shared" si="491"/>
        <v>8585.6819031514351</v>
      </c>
      <c r="AJ1562" s="23">
        <f t="shared" si="492"/>
        <v>73713933.742102042</v>
      </c>
      <c r="AK1562" s="23">
        <f t="shared" si="493"/>
        <v>549.37626181200005</v>
      </c>
      <c r="AL1562" s="23">
        <f t="shared" si="494"/>
        <v>17694.579293742871</v>
      </c>
      <c r="AN1562">
        <v>202312</v>
      </c>
      <c r="AO1562" s="20" t="s">
        <v>33</v>
      </c>
      <c r="AP1562" s="20" t="s">
        <v>6232</v>
      </c>
      <c r="AQ1562">
        <v>2984.66</v>
      </c>
      <c r="AR1562" s="21">
        <v>0.86</v>
      </c>
      <c r="AS1562">
        <v>113.2</v>
      </c>
      <c r="AT1562">
        <v>4.41E-2</v>
      </c>
      <c r="AU1562" s="11">
        <f t="shared" si="495"/>
        <v>113.19621515999998</v>
      </c>
      <c r="AV1562" s="23">
        <f t="shared" si="496"/>
        <v>527.00998305285839</v>
      </c>
      <c r="AW1562" s="23">
        <f t="shared" si="497"/>
        <v>277739.5222373741</v>
      </c>
      <c r="AX1562" s="23">
        <f t="shared" si="498"/>
        <v>118.85602591799999</v>
      </c>
      <c r="AY1562" s="23">
        <f t="shared" si="499"/>
        <v>1167.2161812657168</v>
      </c>
      <c r="AZ1562" s="23"/>
      <c r="BA1562" s="23"/>
    </row>
    <row r="1563" spans="1:53">
      <c r="A1563">
        <v>202312</v>
      </c>
      <c r="B1563" s="20" t="s">
        <v>27</v>
      </c>
      <c r="C1563" s="20" t="s">
        <v>6233</v>
      </c>
      <c r="D1563">
        <v>71234.81</v>
      </c>
      <c r="E1563" s="21">
        <v>0.68</v>
      </c>
      <c r="F1563">
        <v>2346.14</v>
      </c>
      <c r="G1563" s="22">
        <v>4.8399999999999999E-2</v>
      </c>
      <c r="H1563" s="11">
        <f t="shared" si="480"/>
        <v>2344.4800667199997</v>
      </c>
      <c r="I1563" s="23">
        <f t="shared" si="481"/>
        <v>10395.636384841066</v>
      </c>
      <c r="J1563" s="23">
        <f t="shared" si="482"/>
        <v>108069255.84583142</v>
      </c>
      <c r="K1563" s="23">
        <f t="shared" si="483"/>
        <v>2461.7040700559996</v>
      </c>
      <c r="L1563" s="23">
        <f t="shared" si="484"/>
        <v>23135.752836402131</v>
      </c>
      <c r="N1563">
        <v>202312</v>
      </c>
      <c r="O1563" s="20" t="s">
        <v>29</v>
      </c>
      <c r="P1563" s="20" t="s">
        <v>6234</v>
      </c>
      <c r="Q1563">
        <v>6237.7</v>
      </c>
      <c r="R1563" s="21">
        <v>0.71</v>
      </c>
      <c r="S1563">
        <v>236.05</v>
      </c>
      <c r="T1563" s="21">
        <v>0.05</v>
      </c>
      <c r="U1563" s="11">
        <f t="shared" si="485"/>
        <v>221.43835000000001</v>
      </c>
      <c r="V1563" s="23">
        <f t="shared" si="486"/>
        <v>965.22738987438981</v>
      </c>
      <c r="W1563" s="23">
        <f t="shared" si="487"/>
        <v>931663.91416372731</v>
      </c>
      <c r="X1563" s="23">
        <f t="shared" si="488"/>
        <v>232.51026750000003</v>
      </c>
      <c r="Y1563" s="23">
        <f t="shared" si="489"/>
        <v>2151.8931297487798</v>
      </c>
      <c r="AA1563">
        <v>202312</v>
      </c>
      <c r="AB1563" s="20" t="s">
        <v>31</v>
      </c>
      <c r="AC1563" s="20" t="s">
        <v>6235</v>
      </c>
      <c r="AD1563">
        <v>175057.46</v>
      </c>
      <c r="AE1563" s="21">
        <v>0.72</v>
      </c>
      <c r="AF1563">
        <v>463.58019999999999</v>
      </c>
      <c r="AG1563" s="22">
        <v>3.7000000000000002E-3</v>
      </c>
      <c r="AH1563" s="11">
        <f t="shared" si="490"/>
        <v>466.35307344</v>
      </c>
      <c r="AI1563" s="23">
        <f t="shared" si="491"/>
        <v>7652.6005808878435</v>
      </c>
      <c r="AJ1563" s="23">
        <f t="shared" si="492"/>
        <v>58562295.650604963</v>
      </c>
      <c r="AK1563" s="23">
        <f t="shared" si="493"/>
        <v>489.67072711200001</v>
      </c>
      <c r="AL1563" s="23">
        <f t="shared" si="494"/>
        <v>15771.554235215686</v>
      </c>
      <c r="AN1563">
        <v>202312</v>
      </c>
      <c r="AO1563" s="20" t="s">
        <v>33</v>
      </c>
      <c r="AP1563" s="20" t="s">
        <v>6236</v>
      </c>
      <c r="AQ1563">
        <v>1078.1300000000001</v>
      </c>
      <c r="AR1563" s="21">
        <v>0.86</v>
      </c>
      <c r="AS1563">
        <v>14.46</v>
      </c>
      <c r="AT1563">
        <v>1.5600000000000001E-2</v>
      </c>
      <c r="AU1563" s="11">
        <f t="shared" si="495"/>
        <v>14.464192080000002</v>
      </c>
      <c r="AV1563" s="23">
        <f t="shared" si="496"/>
        <v>114.8993796226673</v>
      </c>
      <c r="AW1563" s="23">
        <f t="shared" si="497"/>
        <v>13201.867437673813</v>
      </c>
      <c r="AX1563" s="23">
        <f t="shared" si="498"/>
        <v>15.187401684000003</v>
      </c>
      <c r="AY1563" s="23">
        <f t="shared" si="499"/>
        <v>244.2629513253346</v>
      </c>
      <c r="AZ1563" s="23"/>
      <c r="BA1563" s="23"/>
    </row>
    <row r="1564" spans="1:53">
      <c r="A1564">
        <v>202312</v>
      </c>
      <c r="B1564" s="20" t="s">
        <v>27</v>
      </c>
      <c r="C1564" s="20" t="s">
        <v>6237</v>
      </c>
      <c r="D1564">
        <v>7987.31</v>
      </c>
      <c r="E1564" s="21">
        <v>0.68</v>
      </c>
      <c r="F1564">
        <v>263.06</v>
      </c>
      <c r="G1564" s="22">
        <v>4.8399999999999999E-2</v>
      </c>
      <c r="H1564" s="11">
        <f t="shared" si="480"/>
        <v>262.87834672000002</v>
      </c>
      <c r="I1564" s="23">
        <f t="shared" si="481"/>
        <v>1165.6263342740003</v>
      </c>
      <c r="J1564" s="23">
        <f t="shared" si="482"/>
        <v>1358684.7511530435</v>
      </c>
      <c r="K1564" s="23">
        <f t="shared" si="483"/>
        <v>276.02226405600004</v>
      </c>
      <c r="L1564" s="23">
        <f t="shared" si="484"/>
        <v>2594.1310152680007</v>
      </c>
      <c r="N1564">
        <v>202312</v>
      </c>
      <c r="O1564" s="20" t="s">
        <v>29</v>
      </c>
      <c r="P1564" s="20" t="s">
        <v>6238</v>
      </c>
      <c r="Q1564">
        <v>47195.68</v>
      </c>
      <c r="R1564" s="21">
        <v>0.71</v>
      </c>
      <c r="S1564">
        <v>1786.02</v>
      </c>
      <c r="T1564" s="21">
        <v>0.05</v>
      </c>
      <c r="U1564" s="11">
        <f t="shared" si="485"/>
        <v>1675.4466399999999</v>
      </c>
      <c r="V1564" s="23">
        <f t="shared" si="486"/>
        <v>7303.1025890547699</v>
      </c>
      <c r="W1564" s="23">
        <f t="shared" si="487"/>
        <v>53335307.426258482</v>
      </c>
      <c r="X1564" s="23">
        <f t="shared" si="488"/>
        <v>1759.2189719999999</v>
      </c>
      <c r="Y1564" s="23">
        <f t="shared" si="489"/>
        <v>16281.65181810954</v>
      </c>
      <c r="AA1564">
        <v>202312</v>
      </c>
      <c r="AB1564" s="20" t="s">
        <v>31</v>
      </c>
      <c r="AC1564" s="20" t="s">
        <v>6239</v>
      </c>
      <c r="AD1564">
        <v>155043.12</v>
      </c>
      <c r="AE1564" s="21">
        <v>0.72</v>
      </c>
      <c r="AF1564">
        <v>410.57900000000001</v>
      </c>
      <c r="AG1564" s="22">
        <v>3.7000000000000002E-3</v>
      </c>
      <c r="AH1564" s="11">
        <f t="shared" si="490"/>
        <v>413.03487167999998</v>
      </c>
      <c r="AI1564" s="23">
        <f t="shared" si="491"/>
        <v>6777.6778560288931</v>
      </c>
      <c r="AJ1564" s="23">
        <f t="shared" si="492"/>
        <v>45936917.12010441</v>
      </c>
      <c r="AK1564" s="23">
        <f t="shared" si="493"/>
        <v>433.68661526400001</v>
      </c>
      <c r="AL1564" s="23">
        <f t="shared" si="494"/>
        <v>13968.390583737786</v>
      </c>
      <c r="AN1564">
        <v>202312</v>
      </c>
      <c r="AO1564" s="20" t="s">
        <v>33</v>
      </c>
      <c r="AP1564" s="20" t="s">
        <v>6240</v>
      </c>
      <c r="AQ1564">
        <v>1590.69</v>
      </c>
      <c r="AR1564" s="21">
        <v>0.86</v>
      </c>
      <c r="AS1564">
        <v>4.24</v>
      </c>
      <c r="AT1564">
        <v>3.0999999999999999E-3</v>
      </c>
      <c r="AU1564" s="11">
        <f t="shared" si="495"/>
        <v>4.2407795400000001</v>
      </c>
      <c r="AV1564" s="23">
        <f t="shared" si="496"/>
        <v>76.048499067819563</v>
      </c>
      <c r="AW1564" s="23">
        <f t="shared" si="497"/>
        <v>5783.3742104681533</v>
      </c>
      <c r="AX1564" s="23">
        <f t="shared" si="498"/>
        <v>4.4528185170000008</v>
      </c>
      <c r="AY1564" s="23">
        <f t="shared" si="499"/>
        <v>156.33777767563913</v>
      </c>
      <c r="AZ1564" s="23"/>
      <c r="BA1564" s="23"/>
    </row>
    <row r="1565" spans="1:53">
      <c r="A1565">
        <v>202312</v>
      </c>
      <c r="B1565" s="20" t="s">
        <v>27</v>
      </c>
      <c r="C1565" s="20" t="s">
        <v>6241</v>
      </c>
      <c r="D1565">
        <v>34970.07</v>
      </c>
      <c r="E1565" s="21">
        <v>0.68</v>
      </c>
      <c r="F1565">
        <v>1151.75</v>
      </c>
      <c r="G1565" s="22">
        <v>4.8399999999999999E-2</v>
      </c>
      <c r="H1565" s="11">
        <f t="shared" si="480"/>
        <v>1150.93494384</v>
      </c>
      <c r="I1565" s="23">
        <f t="shared" si="481"/>
        <v>5103.3495010717234</v>
      </c>
      <c r="J1565" s="23">
        <f t="shared" si="482"/>
        <v>26044176.130089007</v>
      </c>
      <c r="K1565" s="23">
        <f t="shared" si="483"/>
        <v>1208.4816910320001</v>
      </c>
      <c r="L1565" s="23">
        <f t="shared" si="484"/>
        <v>11357.633945983447</v>
      </c>
      <c r="N1565">
        <v>202312</v>
      </c>
      <c r="O1565" s="20" t="s">
        <v>29</v>
      </c>
      <c r="P1565" s="20" t="s">
        <v>6242</v>
      </c>
      <c r="Q1565">
        <v>4921.93</v>
      </c>
      <c r="R1565" s="21">
        <v>0.71</v>
      </c>
      <c r="S1565">
        <v>186.26</v>
      </c>
      <c r="T1565" s="21">
        <v>0.05</v>
      </c>
      <c r="U1565" s="11">
        <f t="shared" si="485"/>
        <v>174.72851500000002</v>
      </c>
      <c r="V1565" s="23">
        <f t="shared" si="486"/>
        <v>761.62393943993061</v>
      </c>
      <c r="W1565" s="23">
        <f t="shared" si="487"/>
        <v>580071.02512799914</v>
      </c>
      <c r="X1565" s="23">
        <f t="shared" si="488"/>
        <v>183.46494075000001</v>
      </c>
      <c r="Y1565" s="23">
        <f t="shared" si="489"/>
        <v>1697.9763938798612</v>
      </c>
      <c r="AA1565">
        <v>202312</v>
      </c>
      <c r="AB1565" s="20" t="s">
        <v>31</v>
      </c>
      <c r="AC1565" s="20" t="s">
        <v>6243</v>
      </c>
      <c r="AD1565">
        <v>111016.86</v>
      </c>
      <c r="AE1565" s="21">
        <v>0.72</v>
      </c>
      <c r="AF1565">
        <v>293.99040000000002</v>
      </c>
      <c r="AG1565" s="22">
        <v>3.7000000000000002E-3</v>
      </c>
      <c r="AH1565" s="11">
        <f t="shared" si="490"/>
        <v>295.74891503999999</v>
      </c>
      <c r="AI1565" s="23">
        <f t="shared" si="491"/>
        <v>4853.0790251631915</v>
      </c>
      <c r="AJ1565" s="23">
        <f t="shared" si="492"/>
        <v>23552376.024478912</v>
      </c>
      <c r="AK1565" s="23">
        <f t="shared" si="493"/>
        <v>310.53636079199998</v>
      </c>
      <c r="AL1565" s="23">
        <f t="shared" si="494"/>
        <v>10001.906965366383</v>
      </c>
      <c r="AN1565">
        <v>202312</v>
      </c>
      <c r="AO1565" s="20" t="s">
        <v>33</v>
      </c>
      <c r="AP1565" s="20" t="s">
        <v>6244</v>
      </c>
      <c r="AQ1565">
        <v>382.67</v>
      </c>
      <c r="AR1565" s="21">
        <v>0.86</v>
      </c>
      <c r="AS1565">
        <v>15.24</v>
      </c>
      <c r="AT1565">
        <v>4.6300000000000001E-2</v>
      </c>
      <c r="AU1565" s="11">
        <f t="shared" si="495"/>
        <v>15.23715406</v>
      </c>
      <c r="AV1565" s="23">
        <f t="shared" si="496"/>
        <v>69.154310322006666</v>
      </c>
      <c r="AW1565" s="23">
        <f t="shared" si="497"/>
        <v>4782.3186361123981</v>
      </c>
      <c r="AX1565" s="23">
        <f t="shared" si="498"/>
        <v>15.999011763</v>
      </c>
      <c r="AY1565" s="23">
        <f t="shared" si="499"/>
        <v>153.54577470401333</v>
      </c>
      <c r="AZ1565" s="23"/>
      <c r="BA1565" s="23"/>
    </row>
    <row r="1566" spans="1:53">
      <c r="A1566">
        <v>202312</v>
      </c>
      <c r="B1566" s="20" t="s">
        <v>27</v>
      </c>
      <c r="C1566" s="20" t="s">
        <v>6245</v>
      </c>
      <c r="D1566">
        <v>44092.95</v>
      </c>
      <c r="E1566" s="21">
        <v>0.68</v>
      </c>
      <c r="F1566">
        <v>1452.22</v>
      </c>
      <c r="G1566" s="22">
        <v>4.8399999999999999E-2</v>
      </c>
      <c r="H1566" s="11">
        <f t="shared" si="480"/>
        <v>1451.1871704</v>
      </c>
      <c r="I1566" s="23">
        <f t="shared" si="481"/>
        <v>6434.6949944132357</v>
      </c>
      <c r="J1566" s="23">
        <f t="shared" si="482"/>
        <v>41405299.671126753</v>
      </c>
      <c r="K1566" s="23">
        <f t="shared" si="483"/>
        <v>1523.7465289200002</v>
      </c>
      <c r="L1566" s="23">
        <f t="shared" si="484"/>
        <v>14320.577159226472</v>
      </c>
      <c r="N1566">
        <v>202312</v>
      </c>
      <c r="O1566" s="20" t="s">
        <v>29</v>
      </c>
      <c r="P1566" s="20" t="s">
        <v>6246</v>
      </c>
      <c r="Q1566">
        <v>13644.94</v>
      </c>
      <c r="R1566" s="21">
        <v>0.71</v>
      </c>
      <c r="S1566">
        <v>495.71</v>
      </c>
      <c r="T1566" s="21">
        <v>0.05</v>
      </c>
      <c r="U1566" s="11">
        <f t="shared" si="485"/>
        <v>484.39537000000001</v>
      </c>
      <c r="V1566" s="23">
        <f t="shared" si="486"/>
        <v>2111.4304665489935</v>
      </c>
      <c r="W1566" s="23">
        <f t="shared" si="487"/>
        <v>4458138.6150713004</v>
      </c>
      <c r="X1566" s="23">
        <f t="shared" si="488"/>
        <v>508.61513850000006</v>
      </c>
      <c r="Y1566" s="23">
        <f t="shared" si="489"/>
        <v>4707.2563030979873</v>
      </c>
      <c r="AA1566">
        <v>202312</v>
      </c>
      <c r="AB1566" s="20" t="s">
        <v>31</v>
      </c>
      <c r="AC1566" s="20" t="s">
        <v>6247</v>
      </c>
      <c r="AD1566">
        <v>149576.70000000001</v>
      </c>
      <c r="AE1566" s="21">
        <v>0.72</v>
      </c>
      <c r="AF1566">
        <v>396.10300000000001</v>
      </c>
      <c r="AG1566" s="22">
        <v>3.7000000000000002E-3</v>
      </c>
      <c r="AH1566" s="11">
        <f t="shared" si="490"/>
        <v>398.47232880000001</v>
      </c>
      <c r="AI1566" s="23">
        <f t="shared" si="491"/>
        <v>6538.7144387179314</v>
      </c>
      <c r="AJ1566" s="23">
        <f t="shared" si="492"/>
        <v>42754786.511098355</v>
      </c>
      <c r="AK1566" s="23">
        <f t="shared" si="493"/>
        <v>418.39594524000006</v>
      </c>
      <c r="AL1566" s="23">
        <f t="shared" si="494"/>
        <v>13475.901206235863</v>
      </c>
      <c r="AN1566">
        <v>202312</v>
      </c>
      <c r="AO1566" s="20" t="s">
        <v>33</v>
      </c>
      <c r="AP1566" s="20" t="s">
        <v>6248</v>
      </c>
      <c r="AQ1566">
        <v>1243.22</v>
      </c>
      <c r="AR1566" s="21">
        <v>0.86</v>
      </c>
      <c r="AS1566">
        <v>8.77</v>
      </c>
      <c r="AT1566">
        <v>8.199999999999999E-3</v>
      </c>
      <c r="AU1566" s="11">
        <f t="shared" si="495"/>
        <v>8.7671874399999989</v>
      </c>
      <c r="AV1566" s="23">
        <f t="shared" si="496"/>
        <v>96.419620440379006</v>
      </c>
      <c r="AW1566" s="23">
        <f t="shared" si="497"/>
        <v>9296.7432058667528</v>
      </c>
      <c r="AX1566" s="23">
        <f t="shared" si="498"/>
        <v>9.2055468119999997</v>
      </c>
      <c r="AY1566" s="23">
        <f t="shared" si="499"/>
        <v>201.606428320758</v>
      </c>
      <c r="AZ1566" s="23"/>
      <c r="BA1566" s="23"/>
    </row>
    <row r="1567" spans="1:53">
      <c r="A1567">
        <v>202312</v>
      </c>
      <c r="B1567" s="20" t="s">
        <v>27</v>
      </c>
      <c r="C1567" s="20" t="s">
        <v>6249</v>
      </c>
      <c r="D1567">
        <v>213783.83</v>
      </c>
      <c r="E1567" s="21">
        <v>0.68</v>
      </c>
      <c r="F1567">
        <v>7041.04</v>
      </c>
      <c r="G1567" s="22">
        <v>4.8399999999999999E-2</v>
      </c>
      <c r="H1567" s="11">
        <f t="shared" si="480"/>
        <v>7036.0534129600001</v>
      </c>
      <c r="I1567" s="23">
        <f t="shared" si="481"/>
        <v>31198.496376121126</v>
      </c>
      <c r="J1567" s="23">
        <f t="shared" si="482"/>
        <v>973346176.13084304</v>
      </c>
      <c r="K1567" s="23">
        <f t="shared" si="483"/>
        <v>7387.8560836080005</v>
      </c>
      <c r="L1567" s="23">
        <f t="shared" si="484"/>
        <v>69433.04616520225</v>
      </c>
      <c r="N1567">
        <v>202312</v>
      </c>
      <c r="O1567" s="20" t="s">
        <v>29</v>
      </c>
      <c r="P1567" s="20" t="s">
        <v>6250</v>
      </c>
      <c r="Q1567">
        <v>34989.620000000003</v>
      </c>
      <c r="R1567" s="21">
        <v>0.71</v>
      </c>
      <c r="S1567">
        <v>1324.11</v>
      </c>
      <c r="T1567" s="21">
        <v>0.05</v>
      </c>
      <c r="U1567" s="11">
        <f t="shared" si="485"/>
        <v>1242.1315100000002</v>
      </c>
      <c r="V1567" s="23">
        <f t="shared" si="486"/>
        <v>5414.3257266775809</v>
      </c>
      <c r="W1567" s="23">
        <f t="shared" si="487"/>
        <v>29314923.074562714</v>
      </c>
      <c r="X1567" s="23">
        <f t="shared" si="488"/>
        <v>1304.2380855000001</v>
      </c>
      <c r="Y1567" s="23">
        <f t="shared" si="489"/>
        <v>12070.782963355163</v>
      </c>
      <c r="AA1567">
        <v>202312</v>
      </c>
      <c r="AB1567" s="20" t="s">
        <v>31</v>
      </c>
      <c r="AC1567" s="20" t="s">
        <v>6251</v>
      </c>
      <c r="AD1567">
        <v>201015.74</v>
      </c>
      <c r="AE1567" s="21">
        <v>0.72</v>
      </c>
      <c r="AF1567">
        <v>532.32180000000005</v>
      </c>
      <c r="AG1567" s="22">
        <v>3.7000000000000002E-3</v>
      </c>
      <c r="AH1567" s="11">
        <f t="shared" si="490"/>
        <v>535.50593135999998</v>
      </c>
      <c r="AI1567" s="23">
        <f t="shared" si="491"/>
        <v>8787.3614108853144</v>
      </c>
      <c r="AJ1567" s="23">
        <f t="shared" si="492"/>
        <v>77217720.565516338</v>
      </c>
      <c r="AK1567" s="23">
        <f t="shared" si="493"/>
        <v>562.28122792800002</v>
      </c>
      <c r="AL1567" s="23">
        <f t="shared" si="494"/>
        <v>18110.228753130628</v>
      </c>
      <c r="AN1567">
        <v>202312</v>
      </c>
      <c r="AO1567" s="20" t="s">
        <v>33</v>
      </c>
      <c r="AP1567" s="20" t="s">
        <v>6252</v>
      </c>
      <c r="AQ1567">
        <v>932.69</v>
      </c>
      <c r="AR1567" s="21">
        <v>0.86</v>
      </c>
      <c r="AS1567">
        <v>10.27</v>
      </c>
      <c r="AT1567">
        <v>1.2800000000000001E-2</v>
      </c>
      <c r="AU1567" s="11">
        <f t="shared" si="495"/>
        <v>10.267051520000001</v>
      </c>
      <c r="AV1567" s="23">
        <f t="shared" si="496"/>
        <v>90.166109241599401</v>
      </c>
      <c r="AW1567" s="23">
        <f t="shared" si="497"/>
        <v>8129.927255768037</v>
      </c>
      <c r="AX1567" s="23">
        <f t="shared" si="498"/>
        <v>10.780404096000002</v>
      </c>
      <c r="AY1567" s="23">
        <f t="shared" si="499"/>
        <v>190.5992700031988</v>
      </c>
      <c r="AZ1567" s="23"/>
      <c r="BA1567" s="23"/>
    </row>
    <row r="1568" spans="1:53">
      <c r="A1568">
        <v>202312</v>
      </c>
      <c r="B1568" s="20" t="s">
        <v>27</v>
      </c>
      <c r="C1568" s="20" t="s">
        <v>6253</v>
      </c>
      <c r="D1568">
        <v>26351.33</v>
      </c>
      <c r="E1568" s="21">
        <v>0.68</v>
      </c>
      <c r="F1568">
        <v>867.89</v>
      </c>
      <c r="G1568" s="22">
        <v>4.8399999999999999E-2</v>
      </c>
      <c r="H1568" s="11">
        <f t="shared" si="480"/>
        <v>867.27497296000013</v>
      </c>
      <c r="I1568" s="23">
        <f t="shared" si="481"/>
        <v>3845.575568138021</v>
      </c>
      <c r="J1568" s="23">
        <f t="shared" si="482"/>
        <v>14788451.450260064</v>
      </c>
      <c r="K1568" s="23">
        <f t="shared" si="483"/>
        <v>910.6387216080002</v>
      </c>
      <c r="L1568" s="23">
        <f t="shared" si="484"/>
        <v>8558.426109236043</v>
      </c>
      <c r="N1568">
        <v>202312</v>
      </c>
      <c r="O1568" s="20" t="s">
        <v>29</v>
      </c>
      <c r="P1568" s="20" t="s">
        <v>6254</v>
      </c>
      <c r="Q1568">
        <v>6335.2</v>
      </c>
      <c r="R1568" s="21">
        <v>0.71</v>
      </c>
      <c r="S1568">
        <v>230.15</v>
      </c>
      <c r="T1568" s="21">
        <v>0.05</v>
      </c>
      <c r="U1568" s="11">
        <f t="shared" si="485"/>
        <v>224.89959999999996</v>
      </c>
      <c r="V1568" s="23">
        <f t="shared" si="486"/>
        <v>980.3146288427198</v>
      </c>
      <c r="W1568" s="23">
        <f t="shared" si="487"/>
        <v>961016.77152303944</v>
      </c>
      <c r="X1568" s="23">
        <f t="shared" si="488"/>
        <v>236.14457999999996</v>
      </c>
      <c r="Y1568" s="23">
        <f t="shared" si="489"/>
        <v>2185.5288576854396</v>
      </c>
      <c r="AA1568">
        <v>202312</v>
      </c>
      <c r="AB1568" s="20" t="s">
        <v>31</v>
      </c>
      <c r="AC1568" s="20" t="s">
        <v>6255</v>
      </c>
      <c r="AD1568">
        <v>108192.42</v>
      </c>
      <c r="AE1568" s="21">
        <v>0.72</v>
      </c>
      <c r="AF1568">
        <v>286.51080000000002</v>
      </c>
      <c r="AG1568" s="22">
        <v>3.7000000000000002E-3</v>
      </c>
      <c r="AH1568" s="11">
        <f t="shared" si="490"/>
        <v>288.22460687999995</v>
      </c>
      <c r="AI1568" s="23">
        <f t="shared" si="491"/>
        <v>4729.6092159663549</v>
      </c>
      <c r="AJ1568" s="23">
        <f t="shared" si="492"/>
        <v>22369203.335753877</v>
      </c>
      <c r="AK1568" s="23">
        <f t="shared" si="493"/>
        <v>302.63583722399994</v>
      </c>
      <c r="AL1568" s="23">
        <f t="shared" si="494"/>
        <v>9747.4430388127093</v>
      </c>
      <c r="AN1568">
        <v>202312</v>
      </c>
      <c r="AO1568" s="20" t="s">
        <v>33</v>
      </c>
      <c r="AP1568" s="20" t="s">
        <v>6256</v>
      </c>
      <c r="AQ1568">
        <v>1067.06</v>
      </c>
      <c r="AR1568" s="21">
        <v>0.86</v>
      </c>
      <c r="AS1568">
        <v>42.58</v>
      </c>
      <c r="AT1568">
        <v>4.6399999999999997E-2</v>
      </c>
      <c r="AU1568" s="11">
        <f t="shared" si="495"/>
        <v>42.579962239999993</v>
      </c>
      <c r="AV1568" s="23">
        <f t="shared" si="496"/>
        <v>193.03204110292296</v>
      </c>
      <c r="AW1568" s="23">
        <f t="shared" si="497"/>
        <v>37261.368892360537</v>
      </c>
      <c r="AX1568" s="23">
        <f t="shared" si="498"/>
        <v>44.708960351999998</v>
      </c>
      <c r="AY1568" s="23">
        <f t="shared" si="499"/>
        <v>428.64404444584591</v>
      </c>
      <c r="AZ1568" s="23"/>
      <c r="BA1568" s="23"/>
    </row>
    <row r="1569" spans="1:53">
      <c r="A1569">
        <v>202312</v>
      </c>
      <c r="B1569" s="20" t="s">
        <v>27</v>
      </c>
      <c r="C1569" s="20" t="s">
        <v>6257</v>
      </c>
      <c r="D1569">
        <v>29140.22</v>
      </c>
      <c r="E1569" s="21">
        <v>0.68</v>
      </c>
      <c r="F1569">
        <v>959.74</v>
      </c>
      <c r="G1569" s="22">
        <v>4.8399999999999999E-2</v>
      </c>
      <c r="H1569" s="11">
        <f t="shared" si="480"/>
        <v>959.06292064000002</v>
      </c>
      <c r="I1569" s="23">
        <f t="shared" si="481"/>
        <v>4252.5716190479534</v>
      </c>
      <c r="J1569" s="23">
        <f t="shared" si="482"/>
        <v>18084365.375132132</v>
      </c>
      <c r="K1569" s="23">
        <f t="shared" si="483"/>
        <v>1007.0160666720001</v>
      </c>
      <c r="L1569" s="23">
        <f t="shared" si="484"/>
        <v>9464.2061587359076</v>
      </c>
      <c r="N1569">
        <v>202312</v>
      </c>
      <c r="O1569" s="20" t="s">
        <v>29</v>
      </c>
      <c r="P1569" s="20" t="s">
        <v>6258</v>
      </c>
      <c r="Q1569">
        <v>31731.23</v>
      </c>
      <c r="R1569" s="21">
        <v>0.71</v>
      </c>
      <c r="S1569">
        <v>1200.8</v>
      </c>
      <c r="T1569" s="21">
        <v>0.05</v>
      </c>
      <c r="U1569" s="11">
        <f t="shared" si="485"/>
        <v>1126.4586649999999</v>
      </c>
      <c r="V1569" s="23">
        <f t="shared" si="486"/>
        <v>4910.119484810737</v>
      </c>
      <c r="W1569" s="23">
        <f t="shared" si="487"/>
        <v>24109273.355118059</v>
      </c>
      <c r="X1569" s="23">
        <f t="shared" si="488"/>
        <v>1182.7815982499999</v>
      </c>
      <c r="Y1569" s="23">
        <f t="shared" si="489"/>
        <v>10946.697634621474</v>
      </c>
      <c r="AA1569">
        <v>202312</v>
      </c>
      <c r="AB1569" s="20" t="s">
        <v>31</v>
      </c>
      <c r="AC1569" s="20" t="s">
        <v>6259</v>
      </c>
      <c r="AD1569">
        <v>242765.67</v>
      </c>
      <c r="AE1569" s="21">
        <v>0.72</v>
      </c>
      <c r="AF1569">
        <v>642.88229999999999</v>
      </c>
      <c r="AG1569" s="22">
        <v>3.7000000000000002E-3</v>
      </c>
      <c r="AH1569" s="11">
        <f t="shared" si="490"/>
        <v>646.72774488000005</v>
      </c>
      <c r="AI1569" s="23">
        <f t="shared" si="491"/>
        <v>10612.450947601013</v>
      </c>
      <c r="AJ1569" s="23">
        <f t="shared" si="492"/>
        <v>112624115.11523765</v>
      </c>
      <c r="AK1569" s="23">
        <f t="shared" si="493"/>
        <v>679.06413212400003</v>
      </c>
      <c r="AL1569" s="23">
        <f t="shared" si="494"/>
        <v>21871.629640082028</v>
      </c>
      <c r="AN1569">
        <v>202312</v>
      </c>
      <c r="AO1569" s="20" t="s">
        <v>33</v>
      </c>
      <c r="AP1569" s="20" t="s">
        <v>6260</v>
      </c>
      <c r="AQ1569">
        <v>111.34</v>
      </c>
      <c r="AR1569" s="21">
        <v>0.86</v>
      </c>
      <c r="AS1569">
        <v>0.16</v>
      </c>
      <c r="AT1569">
        <v>1.7000000000000001E-3</v>
      </c>
      <c r="AU1569" s="11">
        <f t="shared" si="495"/>
        <v>0.16277907999999999</v>
      </c>
      <c r="AV1569" s="23">
        <f t="shared" si="496"/>
        <v>3.944615386942858</v>
      </c>
      <c r="AW1569" s="23">
        <f t="shared" si="497"/>
        <v>15.559990550906353</v>
      </c>
      <c r="AX1569" s="23">
        <f t="shared" si="498"/>
        <v>0.170918034</v>
      </c>
      <c r="AY1569" s="23">
        <f t="shared" si="499"/>
        <v>8.0520098538857159</v>
      </c>
      <c r="AZ1569" s="23"/>
      <c r="BA1569" s="23"/>
    </row>
    <row r="1570" spans="1:53">
      <c r="A1570">
        <v>202312</v>
      </c>
      <c r="B1570" s="20" t="s">
        <v>27</v>
      </c>
      <c r="C1570" s="20" t="s">
        <v>6261</v>
      </c>
      <c r="D1570">
        <v>50171.7</v>
      </c>
      <c r="E1570" s="21">
        <v>0.68</v>
      </c>
      <c r="F1570">
        <v>1652.42</v>
      </c>
      <c r="G1570" s="22">
        <v>4.8399999999999999E-2</v>
      </c>
      <c r="H1570" s="11">
        <f t="shared" si="480"/>
        <v>1651.2509904000001</v>
      </c>
      <c r="I1570" s="23">
        <f t="shared" si="481"/>
        <v>7321.7960433856779</v>
      </c>
      <c r="J1570" s="23">
        <f t="shared" si="482"/>
        <v>53608697.300938167</v>
      </c>
      <c r="K1570" s="23">
        <f t="shared" si="483"/>
        <v>1733.8135399200003</v>
      </c>
      <c r="L1570" s="23">
        <f t="shared" si="484"/>
        <v>16294.843077171356</v>
      </c>
      <c r="N1570">
        <v>202312</v>
      </c>
      <c r="O1570" s="20" t="s">
        <v>29</v>
      </c>
      <c r="P1570" s="20" t="s">
        <v>6262</v>
      </c>
      <c r="Q1570">
        <v>31463.82</v>
      </c>
      <c r="R1570" s="21">
        <v>0.71</v>
      </c>
      <c r="S1570">
        <v>1143.05</v>
      </c>
      <c r="T1570" s="21">
        <v>0.05</v>
      </c>
      <c r="U1570" s="11">
        <f t="shared" si="485"/>
        <v>1116.96561</v>
      </c>
      <c r="V1570" s="23">
        <f t="shared" si="486"/>
        <v>4868.7402174002636</v>
      </c>
      <c r="W1570" s="23">
        <f t="shared" si="487"/>
        <v>23704631.304530766</v>
      </c>
      <c r="X1570" s="23">
        <f t="shared" si="488"/>
        <v>1172.8138905000001</v>
      </c>
      <c r="Y1570" s="23">
        <f t="shared" si="489"/>
        <v>10854.446044800527</v>
      </c>
      <c r="AA1570">
        <v>202312</v>
      </c>
      <c r="AB1570" s="20" t="s">
        <v>31</v>
      </c>
      <c r="AC1570" s="20" t="s">
        <v>6263</v>
      </c>
      <c r="AD1570">
        <v>217709.43</v>
      </c>
      <c r="AE1570" s="21">
        <v>0.72</v>
      </c>
      <c r="AF1570">
        <v>576.52940000000001</v>
      </c>
      <c r="AG1570" s="22">
        <v>3.7000000000000002E-3</v>
      </c>
      <c r="AH1570" s="11">
        <f t="shared" si="490"/>
        <v>579.97792152</v>
      </c>
      <c r="AI1570" s="23">
        <f t="shared" si="491"/>
        <v>9517.1226092436245</v>
      </c>
      <c r="AJ1570" s="23">
        <f t="shared" si="492"/>
        <v>90575622.759376183</v>
      </c>
      <c r="AK1570" s="23">
        <f t="shared" si="493"/>
        <v>608.97681759600005</v>
      </c>
      <c r="AL1570" s="23">
        <f t="shared" si="494"/>
        <v>19614.223140007249</v>
      </c>
      <c r="AN1570">
        <v>202312</v>
      </c>
      <c r="AO1570" s="20" t="s">
        <v>33</v>
      </c>
      <c r="AP1570" s="20" t="s">
        <v>6264</v>
      </c>
      <c r="AQ1570">
        <v>966.49</v>
      </c>
      <c r="AR1570" s="21">
        <v>0.86</v>
      </c>
      <c r="AS1570">
        <v>46.13</v>
      </c>
      <c r="AT1570">
        <v>5.5500000000000001E-2</v>
      </c>
      <c r="AU1570" s="11">
        <f t="shared" si="495"/>
        <v>46.1305677</v>
      </c>
      <c r="AV1570" s="23">
        <f t="shared" si="496"/>
        <v>190.30197205325143</v>
      </c>
      <c r="AW1570" s="23">
        <f t="shared" si="497"/>
        <v>36214.840567356492</v>
      </c>
      <c r="AX1570" s="23">
        <f t="shared" si="498"/>
        <v>48.437096085</v>
      </c>
      <c r="AY1570" s="23">
        <f t="shared" si="499"/>
        <v>426.73451180650284</v>
      </c>
      <c r="AZ1570" s="23"/>
      <c r="BA1570" s="23"/>
    </row>
    <row r="1571" spans="1:53">
      <c r="A1571">
        <v>202312</v>
      </c>
      <c r="B1571" s="20" t="s">
        <v>27</v>
      </c>
      <c r="C1571" s="20" t="s">
        <v>6265</v>
      </c>
      <c r="D1571">
        <v>47315.18</v>
      </c>
      <c r="E1571" s="21">
        <v>0.68</v>
      </c>
      <c r="F1571">
        <v>1558.34</v>
      </c>
      <c r="G1571" s="22">
        <v>4.8399999999999999E-2</v>
      </c>
      <c r="H1571" s="11">
        <f t="shared" si="480"/>
        <v>1557.2372041599999</v>
      </c>
      <c r="I1571" s="23">
        <f t="shared" si="481"/>
        <v>6904.9304232481891</v>
      </c>
      <c r="J1571" s="23">
        <f t="shared" si="482"/>
        <v>47678064.149898417</v>
      </c>
      <c r="K1571" s="23">
        <f t="shared" si="483"/>
        <v>1635.099064368</v>
      </c>
      <c r="L1571" s="23">
        <f t="shared" si="484"/>
        <v>15367.098050656377</v>
      </c>
      <c r="N1571">
        <v>202312</v>
      </c>
      <c r="O1571" s="20" t="s">
        <v>29</v>
      </c>
      <c r="P1571" s="20" t="s">
        <v>6266</v>
      </c>
      <c r="Q1571">
        <v>52059.040000000001</v>
      </c>
      <c r="R1571" s="21">
        <v>0.71</v>
      </c>
      <c r="S1571">
        <v>1891.26</v>
      </c>
      <c r="T1571" s="21">
        <v>0.05</v>
      </c>
      <c r="U1571" s="11">
        <f t="shared" si="485"/>
        <v>1848.0959200000002</v>
      </c>
      <c r="V1571" s="23">
        <f t="shared" si="486"/>
        <v>8055.663353249829</v>
      </c>
      <c r="W1571" s="23">
        <f t="shared" si="487"/>
        <v>64893712.060892276</v>
      </c>
      <c r="X1571" s="23">
        <f t="shared" si="488"/>
        <v>1940.5007160000002</v>
      </c>
      <c r="Y1571" s="23">
        <f t="shared" si="489"/>
        <v>17959.422626499658</v>
      </c>
      <c r="AA1571">
        <v>202312</v>
      </c>
      <c r="AB1571" s="20" t="s">
        <v>31</v>
      </c>
      <c r="AC1571" s="20" t="s">
        <v>6267</v>
      </c>
      <c r="AD1571">
        <v>197266.93</v>
      </c>
      <c r="AE1571" s="21">
        <v>0.72</v>
      </c>
      <c r="AF1571">
        <v>522.39440000000002</v>
      </c>
      <c r="AG1571" s="22">
        <v>3.7000000000000002E-3</v>
      </c>
      <c r="AH1571" s="11">
        <f t="shared" si="490"/>
        <v>525.51910151999994</v>
      </c>
      <c r="AI1571" s="23">
        <f t="shared" si="491"/>
        <v>8623.4829587265885</v>
      </c>
      <c r="AJ1571" s="23">
        <f t="shared" si="492"/>
        <v>74364458.339447871</v>
      </c>
      <c r="AK1571" s="23">
        <f t="shared" si="493"/>
        <v>551.79505659599999</v>
      </c>
      <c r="AL1571" s="23">
        <f t="shared" si="494"/>
        <v>17772.485018973177</v>
      </c>
      <c r="AN1571">
        <v>202312</v>
      </c>
      <c r="AO1571" s="20" t="s">
        <v>33</v>
      </c>
      <c r="AP1571" s="20" t="s">
        <v>6268</v>
      </c>
      <c r="AQ1571">
        <v>307.38</v>
      </c>
      <c r="AR1571" s="21">
        <v>0.86</v>
      </c>
      <c r="AS1571">
        <v>9.7799999999999994</v>
      </c>
      <c r="AT1571">
        <v>3.7000000000000005E-2</v>
      </c>
      <c r="AU1571" s="11">
        <f t="shared" si="495"/>
        <v>9.7808316000000008</v>
      </c>
      <c r="AV1571" s="23">
        <f t="shared" si="496"/>
        <v>49.898565791125911</v>
      </c>
      <c r="AW1571" s="23">
        <f t="shared" si="497"/>
        <v>2489.866868011321</v>
      </c>
      <c r="AX1571" s="23">
        <f t="shared" si="498"/>
        <v>10.269873180000001</v>
      </c>
      <c r="AY1571" s="23">
        <f t="shared" si="499"/>
        <v>109.57796318225182</v>
      </c>
      <c r="AZ1571" s="23"/>
      <c r="BA1571" s="23"/>
    </row>
    <row r="1572" spans="1:53">
      <c r="A1572">
        <v>202312</v>
      </c>
      <c r="B1572" s="20" t="s">
        <v>27</v>
      </c>
      <c r="C1572" s="20" t="s">
        <v>6269</v>
      </c>
      <c r="D1572">
        <v>51856.92</v>
      </c>
      <c r="E1572" s="21">
        <v>0.68</v>
      </c>
      <c r="F1572">
        <v>1707.93</v>
      </c>
      <c r="G1572" s="22">
        <v>4.8399999999999999E-2</v>
      </c>
      <c r="H1572" s="11">
        <f t="shared" si="480"/>
        <v>1706.71495104</v>
      </c>
      <c r="I1572" s="23">
        <f t="shared" si="481"/>
        <v>7567.7282547365867</v>
      </c>
      <c r="J1572" s="23">
        <f t="shared" si="482"/>
        <v>57270510.937538467</v>
      </c>
      <c r="K1572" s="23">
        <f t="shared" si="483"/>
        <v>1792.0506985920001</v>
      </c>
      <c r="L1572" s="23">
        <f t="shared" si="484"/>
        <v>16842.171460513175</v>
      </c>
      <c r="N1572">
        <v>202312</v>
      </c>
      <c r="O1572" s="20" t="s">
        <v>29</v>
      </c>
      <c r="P1572" s="20" t="s">
        <v>6270</v>
      </c>
      <c r="Q1572">
        <v>59496.07</v>
      </c>
      <c r="R1572" s="21">
        <v>0.71</v>
      </c>
      <c r="S1572">
        <v>2251.5</v>
      </c>
      <c r="T1572" s="21">
        <v>0.05</v>
      </c>
      <c r="U1572" s="11">
        <f t="shared" si="485"/>
        <v>2112.1104850000002</v>
      </c>
      <c r="V1572" s="23">
        <f t="shared" si="486"/>
        <v>9206.4761617076783</v>
      </c>
      <c r="W1572" s="23">
        <f t="shared" si="487"/>
        <v>84759203.316091746</v>
      </c>
      <c r="X1572" s="23">
        <f t="shared" si="488"/>
        <v>2217.7160092500003</v>
      </c>
      <c r="Y1572" s="23">
        <f t="shared" si="489"/>
        <v>20525.062808415358</v>
      </c>
      <c r="AA1572">
        <v>202312</v>
      </c>
      <c r="AB1572" s="20" t="s">
        <v>31</v>
      </c>
      <c r="AC1572" s="20" t="s">
        <v>6271</v>
      </c>
      <c r="AD1572">
        <v>173303.77</v>
      </c>
      <c r="AE1572" s="21">
        <v>0.72</v>
      </c>
      <c r="AF1572">
        <v>458.93610000000001</v>
      </c>
      <c r="AG1572" s="22">
        <v>3.7000000000000002E-3</v>
      </c>
      <c r="AH1572" s="11">
        <f t="shared" si="490"/>
        <v>461.68124327999993</v>
      </c>
      <c r="AI1572" s="23">
        <f t="shared" si="491"/>
        <v>7575.9383860136732</v>
      </c>
      <c r="AJ1572" s="23">
        <f t="shared" si="492"/>
        <v>57394842.428675458</v>
      </c>
      <c r="AK1572" s="23">
        <f t="shared" si="493"/>
        <v>484.76530544399998</v>
      </c>
      <c r="AL1572" s="23">
        <f t="shared" si="494"/>
        <v>15613.558015307346</v>
      </c>
      <c r="AN1572">
        <v>202312</v>
      </c>
      <c r="AO1572" s="20" t="s">
        <v>33</v>
      </c>
      <c r="AP1572" s="20" t="s">
        <v>6272</v>
      </c>
      <c r="AQ1572">
        <v>3330.35</v>
      </c>
      <c r="AR1572" s="21">
        <v>0.86</v>
      </c>
      <c r="AS1572">
        <v>89.93</v>
      </c>
      <c r="AT1572">
        <v>3.1400000000000004E-2</v>
      </c>
      <c r="AU1572" s="11">
        <f t="shared" si="495"/>
        <v>89.932771400000007</v>
      </c>
      <c r="AV1572" s="23">
        <f t="shared" si="496"/>
        <v>499.48837536806269</v>
      </c>
      <c r="AW1572" s="23">
        <f t="shared" si="497"/>
        <v>249488.63712782669</v>
      </c>
      <c r="AX1572" s="23">
        <f t="shared" si="498"/>
        <v>94.429409970000009</v>
      </c>
      <c r="AY1572" s="23">
        <f t="shared" si="499"/>
        <v>1088.9095221361254</v>
      </c>
      <c r="AZ1572" s="23"/>
      <c r="BA1572" s="23"/>
    </row>
    <row r="1573" spans="1:53">
      <c r="A1573">
        <v>202312</v>
      </c>
      <c r="B1573" s="20" t="s">
        <v>27</v>
      </c>
      <c r="C1573" s="20" t="s">
        <v>6273</v>
      </c>
      <c r="D1573">
        <v>36165.22</v>
      </c>
      <c r="E1573" s="21">
        <v>0.68</v>
      </c>
      <c r="F1573">
        <v>1191.1099999999999</v>
      </c>
      <c r="G1573" s="22">
        <v>4.8399999999999999E-2</v>
      </c>
      <c r="H1573" s="11">
        <f t="shared" si="480"/>
        <v>1190.2697206400001</v>
      </c>
      <c r="I1573" s="23">
        <f t="shared" si="481"/>
        <v>5277.7634543811073</v>
      </c>
      <c r="J1573" s="23">
        <f t="shared" si="482"/>
        <v>27854787.080400798</v>
      </c>
      <c r="K1573" s="23">
        <f t="shared" si="483"/>
        <v>1249.783206672</v>
      </c>
      <c r="L1573" s="23">
        <f t="shared" si="484"/>
        <v>11745.796629402215</v>
      </c>
      <c r="N1573">
        <v>202312</v>
      </c>
      <c r="O1573" s="20" t="s">
        <v>29</v>
      </c>
      <c r="P1573" s="20" t="s">
        <v>6274</v>
      </c>
      <c r="Q1573">
        <v>19664.93</v>
      </c>
      <c r="R1573" s="21">
        <v>0.71</v>
      </c>
      <c r="S1573">
        <v>744.17</v>
      </c>
      <c r="T1573" s="21">
        <v>0.05</v>
      </c>
      <c r="U1573" s="11">
        <f t="shared" si="485"/>
        <v>698.10501500000009</v>
      </c>
      <c r="V1573" s="23">
        <f t="shared" si="486"/>
        <v>3042.9692123639461</v>
      </c>
      <c r="W1573" s="23">
        <f t="shared" si="487"/>
        <v>9259661.627394855</v>
      </c>
      <c r="X1573" s="23">
        <f t="shared" si="488"/>
        <v>733.01026575000014</v>
      </c>
      <c r="Y1573" s="23">
        <f t="shared" si="489"/>
        <v>6784.0434397278923</v>
      </c>
      <c r="AA1573">
        <v>202312</v>
      </c>
      <c r="AB1573" s="20" t="s">
        <v>31</v>
      </c>
      <c r="AC1573" s="20" t="s">
        <v>6275</v>
      </c>
      <c r="AD1573">
        <v>193876.67</v>
      </c>
      <c r="AE1573" s="21">
        <v>0.72</v>
      </c>
      <c r="AF1573">
        <v>513.41639999999995</v>
      </c>
      <c r="AG1573" s="22">
        <v>3.7000000000000002E-3</v>
      </c>
      <c r="AH1573" s="11">
        <f t="shared" si="490"/>
        <v>516.4874488800001</v>
      </c>
      <c r="AI1573" s="23">
        <f t="shared" si="491"/>
        <v>8475.2784455035562</v>
      </c>
      <c r="AJ1573" s="23">
        <f t="shared" si="492"/>
        <v>71830344.72881718</v>
      </c>
      <c r="AK1573" s="23">
        <f t="shared" si="493"/>
        <v>542.31182132400011</v>
      </c>
      <c r="AL1573" s="23">
        <f t="shared" si="494"/>
        <v>17467.044339887114</v>
      </c>
      <c r="AN1573">
        <v>202312</v>
      </c>
      <c r="AO1573" s="20" t="s">
        <v>33</v>
      </c>
      <c r="AP1573" s="20" t="s">
        <v>6276</v>
      </c>
      <c r="AQ1573">
        <v>2266.9499999999998</v>
      </c>
      <c r="AR1573" s="21">
        <v>0.86</v>
      </c>
      <c r="AS1573">
        <v>20.86</v>
      </c>
      <c r="AT1573">
        <v>1.0700000000000001E-2</v>
      </c>
      <c r="AU1573" s="11">
        <f t="shared" si="495"/>
        <v>20.860473899999999</v>
      </c>
      <c r="AV1573" s="23">
        <f t="shared" si="496"/>
        <v>200.58399924522323</v>
      </c>
      <c r="AW1573" s="23">
        <f t="shared" si="497"/>
        <v>40233.940753207709</v>
      </c>
      <c r="AX1573" s="23">
        <f t="shared" si="498"/>
        <v>21.903497595000001</v>
      </c>
      <c r="AY1573" s="23">
        <f t="shared" si="499"/>
        <v>422.02847239044644</v>
      </c>
      <c r="AZ1573" s="23"/>
      <c r="BA1573" s="23"/>
    </row>
    <row r="1574" spans="1:53">
      <c r="A1574">
        <v>202312</v>
      </c>
      <c r="B1574" s="20" t="s">
        <v>27</v>
      </c>
      <c r="C1574" s="20" t="s">
        <v>6277</v>
      </c>
      <c r="D1574">
        <v>48880.36</v>
      </c>
      <c r="E1574" s="21">
        <v>0.68</v>
      </c>
      <c r="F1574">
        <v>1609.89</v>
      </c>
      <c r="G1574" s="22">
        <v>4.8399999999999999E-2</v>
      </c>
      <c r="H1574" s="11">
        <f t="shared" si="480"/>
        <v>1608.7504083200001</v>
      </c>
      <c r="I1574" s="23">
        <f t="shared" si="481"/>
        <v>7133.3446235082238</v>
      </c>
      <c r="J1574" s="23">
        <f t="shared" si="482"/>
        <v>50884605.517733686</v>
      </c>
      <c r="K1574" s="23">
        <f t="shared" si="483"/>
        <v>1689.1879287360002</v>
      </c>
      <c r="L1574" s="23">
        <f t="shared" si="484"/>
        <v>15875.439655336448</v>
      </c>
      <c r="N1574">
        <v>202312</v>
      </c>
      <c r="O1574" s="20" t="s">
        <v>29</v>
      </c>
      <c r="P1574" s="20" t="s">
        <v>6278</v>
      </c>
      <c r="Q1574">
        <v>24089.46</v>
      </c>
      <c r="R1574" s="21">
        <v>0.71</v>
      </c>
      <c r="S1574">
        <v>875.15</v>
      </c>
      <c r="T1574" s="21">
        <v>0.05</v>
      </c>
      <c r="U1574" s="11">
        <f t="shared" si="485"/>
        <v>855.17583000000002</v>
      </c>
      <c r="V1574" s="23">
        <f t="shared" si="486"/>
        <v>3727.6250219285184</v>
      </c>
      <c r="W1574" s="23">
        <f t="shared" si="487"/>
        <v>13895188.304107588</v>
      </c>
      <c r="X1574" s="23">
        <f t="shared" si="488"/>
        <v>897.93462150000005</v>
      </c>
      <c r="Y1574" s="23">
        <f t="shared" si="489"/>
        <v>8310.425873857037</v>
      </c>
      <c r="AA1574">
        <v>202312</v>
      </c>
      <c r="AB1574" s="20" t="s">
        <v>31</v>
      </c>
      <c r="AC1574" s="20" t="s">
        <v>438</v>
      </c>
      <c r="AD1574">
        <v>140532.67000000001</v>
      </c>
      <c r="AE1574" s="21">
        <v>0.72</v>
      </c>
      <c r="AF1574">
        <v>372.15300000000002</v>
      </c>
      <c r="AG1574" s="22">
        <v>3.7000000000000002E-3</v>
      </c>
      <c r="AH1574" s="11">
        <f t="shared" si="490"/>
        <v>374.37903288000001</v>
      </c>
      <c r="AI1574" s="23">
        <f t="shared" si="491"/>
        <v>6143.3565417647424</v>
      </c>
      <c r="AJ1574" s="23">
        <f t="shared" si="492"/>
        <v>37740829.599243656</v>
      </c>
      <c r="AK1574" s="23">
        <f t="shared" si="493"/>
        <v>393.09798452400003</v>
      </c>
      <c r="AL1574" s="23">
        <f t="shared" si="494"/>
        <v>12661.092116409485</v>
      </c>
      <c r="AN1574">
        <v>202312</v>
      </c>
      <c r="AO1574" s="20" t="s">
        <v>33</v>
      </c>
      <c r="AP1574" s="20" t="s">
        <v>6279</v>
      </c>
      <c r="AQ1574">
        <v>843.28</v>
      </c>
      <c r="AR1574" s="21">
        <v>0.86</v>
      </c>
      <c r="AS1574">
        <v>28.21</v>
      </c>
      <c r="AT1574">
        <v>3.8900000000000004E-2</v>
      </c>
      <c r="AU1574" s="11">
        <f t="shared" si="495"/>
        <v>28.21108912</v>
      </c>
      <c r="AV1574" s="23">
        <f t="shared" si="496"/>
        <v>140.22625671086394</v>
      </c>
      <c r="AW1574" s="23">
        <f t="shared" si="497"/>
        <v>19663.403071141114</v>
      </c>
      <c r="AX1574" s="23">
        <f t="shared" si="498"/>
        <v>29.621643576</v>
      </c>
      <c r="AY1574" s="23">
        <f t="shared" si="499"/>
        <v>308.66360254172787</v>
      </c>
      <c r="AZ1574" s="23"/>
      <c r="BA1574" s="23"/>
    </row>
    <row r="1575" spans="1:53">
      <c r="A1575">
        <v>202312</v>
      </c>
      <c r="B1575" s="20" t="s">
        <v>27</v>
      </c>
      <c r="C1575" s="20" t="s">
        <v>6280</v>
      </c>
      <c r="D1575">
        <v>45861.57</v>
      </c>
      <c r="E1575" s="21">
        <v>0.68</v>
      </c>
      <c r="F1575">
        <v>1510.47</v>
      </c>
      <c r="G1575" s="22">
        <v>4.8399999999999999E-2</v>
      </c>
      <c r="H1575" s="11">
        <f t="shared" si="480"/>
        <v>1509.3959918400001</v>
      </c>
      <c r="I1575" s="23">
        <f t="shared" si="481"/>
        <v>6692.7981664853951</v>
      </c>
      <c r="J1575" s="23">
        <f t="shared" si="482"/>
        <v>44793547.297310263</v>
      </c>
      <c r="K1575" s="23">
        <f t="shared" si="483"/>
        <v>1584.8657914320002</v>
      </c>
      <c r="L1575" s="23">
        <f t="shared" si="484"/>
        <v>14894.99232481079</v>
      </c>
      <c r="N1575">
        <v>202312</v>
      </c>
      <c r="O1575" s="20" t="s">
        <v>29</v>
      </c>
      <c r="P1575" s="20" t="s">
        <v>6281</v>
      </c>
      <c r="Q1575">
        <v>10610.09</v>
      </c>
      <c r="R1575" s="21">
        <v>0.71</v>
      </c>
      <c r="S1575">
        <v>401.51</v>
      </c>
      <c r="T1575" s="21">
        <v>0.05</v>
      </c>
      <c r="U1575" s="11">
        <f t="shared" si="485"/>
        <v>376.65819499999998</v>
      </c>
      <c r="V1575" s="23">
        <f t="shared" si="486"/>
        <v>1641.8150082614368</v>
      </c>
      <c r="W1575" s="23">
        <f t="shared" si="487"/>
        <v>2695556.5213525016</v>
      </c>
      <c r="X1575" s="23">
        <f t="shared" si="488"/>
        <v>395.49110474999998</v>
      </c>
      <c r="Y1575" s="23">
        <f t="shared" si="489"/>
        <v>3660.2882115228736</v>
      </c>
      <c r="AA1575">
        <v>202312</v>
      </c>
      <c r="AB1575" s="20" t="s">
        <v>31</v>
      </c>
      <c r="AC1575" s="20" t="s">
        <v>6282</v>
      </c>
      <c r="AD1575">
        <v>179616.4</v>
      </c>
      <c r="AE1575" s="21">
        <v>0.72</v>
      </c>
      <c r="AF1575">
        <v>475.65300000000002</v>
      </c>
      <c r="AG1575" s="22">
        <v>3.7000000000000002E-3</v>
      </c>
      <c r="AH1575" s="11">
        <f t="shared" si="490"/>
        <v>478.49808959999996</v>
      </c>
      <c r="AI1575" s="23">
        <f t="shared" si="491"/>
        <v>7851.8936980862354</v>
      </c>
      <c r="AJ1575" s="23">
        <f t="shared" si="492"/>
        <v>61652234.64604634</v>
      </c>
      <c r="AK1575" s="23">
        <f t="shared" si="493"/>
        <v>502.42299407999997</v>
      </c>
      <c r="AL1575" s="23">
        <f t="shared" si="494"/>
        <v>16182.285485772471</v>
      </c>
      <c r="AN1575">
        <v>202312</v>
      </c>
      <c r="AO1575" s="20" t="s">
        <v>33</v>
      </c>
      <c r="AP1575" s="20" t="s">
        <v>6283</v>
      </c>
      <c r="AQ1575">
        <v>816.59</v>
      </c>
      <c r="AR1575" s="21">
        <v>0.86</v>
      </c>
      <c r="AS1575">
        <v>34.270000000000003</v>
      </c>
      <c r="AT1575">
        <v>4.8799999999999996E-2</v>
      </c>
      <c r="AU1575" s="11">
        <f t="shared" si="495"/>
        <v>34.270649120000002</v>
      </c>
      <c r="AV1575" s="23">
        <f t="shared" si="496"/>
        <v>151.30327908775982</v>
      </c>
      <c r="AW1575" s="23">
        <f t="shared" si="497"/>
        <v>22892.682262708538</v>
      </c>
      <c r="AX1575" s="23">
        <f t="shared" si="498"/>
        <v>35.984181576000005</v>
      </c>
      <c r="AY1575" s="23">
        <f t="shared" si="499"/>
        <v>336.87720729551961</v>
      </c>
      <c r="AZ1575" s="23"/>
      <c r="BA1575" s="23"/>
    </row>
    <row r="1576" spans="1:53">
      <c r="A1576">
        <v>202312</v>
      </c>
      <c r="B1576" s="20" t="s">
        <v>27</v>
      </c>
      <c r="C1576" s="20" t="s">
        <v>6284</v>
      </c>
      <c r="D1576">
        <v>196710.66</v>
      </c>
      <c r="E1576" s="21">
        <v>0.68</v>
      </c>
      <c r="F1576">
        <v>6478.73</v>
      </c>
      <c r="G1576" s="22">
        <v>4.8399999999999999E-2</v>
      </c>
      <c r="H1576" s="11">
        <f t="shared" si="480"/>
        <v>6474.1412419199996</v>
      </c>
      <c r="I1576" s="23">
        <f t="shared" si="481"/>
        <v>28706.927054091953</v>
      </c>
      <c r="J1576" s="23">
        <f t="shared" si="482"/>
        <v>824087660.88895655</v>
      </c>
      <c r="K1576" s="23">
        <f t="shared" si="483"/>
        <v>6797.8483040159999</v>
      </c>
      <c r="L1576" s="23">
        <f t="shared" si="484"/>
        <v>63887.995350103905</v>
      </c>
      <c r="N1576">
        <v>202312</v>
      </c>
      <c r="O1576" s="20" t="s">
        <v>29</v>
      </c>
      <c r="P1576" s="20" t="s">
        <v>6285</v>
      </c>
      <c r="Q1576">
        <v>4957.9799999999996</v>
      </c>
      <c r="R1576" s="21">
        <v>0.71</v>
      </c>
      <c r="S1576">
        <v>187.62</v>
      </c>
      <c r="T1576" s="21">
        <v>0.05</v>
      </c>
      <c r="U1576" s="11">
        <f t="shared" si="485"/>
        <v>176.00828999999999</v>
      </c>
      <c r="V1576" s="23">
        <f t="shared" si="486"/>
        <v>767.2023493354003</v>
      </c>
      <c r="W1576" s="23">
        <f t="shared" si="487"/>
        <v>588599.44482575764</v>
      </c>
      <c r="X1576" s="23">
        <f t="shared" si="488"/>
        <v>184.8087045</v>
      </c>
      <c r="Y1576" s="23">
        <f t="shared" si="489"/>
        <v>1710.4129886708006</v>
      </c>
      <c r="AA1576">
        <v>202312</v>
      </c>
      <c r="AB1576" s="20" t="s">
        <v>31</v>
      </c>
      <c r="AC1576" s="20" t="s">
        <v>6286</v>
      </c>
      <c r="AD1576">
        <v>209689.65</v>
      </c>
      <c r="AE1576" s="21">
        <v>0.72</v>
      </c>
      <c r="AF1576">
        <v>555.29169999999999</v>
      </c>
      <c r="AG1576" s="22">
        <v>3.7000000000000002E-3</v>
      </c>
      <c r="AH1576" s="11">
        <f t="shared" si="490"/>
        <v>558.61322759999996</v>
      </c>
      <c r="AI1576" s="23">
        <f t="shared" si="491"/>
        <v>9166.5395887508512</v>
      </c>
      <c r="AJ1576" s="23">
        <f t="shared" si="492"/>
        <v>84025448.032136619</v>
      </c>
      <c r="AK1576" s="23">
        <f t="shared" si="493"/>
        <v>586.54388898000002</v>
      </c>
      <c r="AL1576" s="23">
        <f t="shared" si="494"/>
        <v>18891.692405101701</v>
      </c>
      <c r="AN1576">
        <v>202312</v>
      </c>
      <c r="AO1576" s="20" t="s">
        <v>33</v>
      </c>
      <c r="AP1576" s="20" t="s">
        <v>6287</v>
      </c>
      <c r="AQ1576">
        <v>244.14</v>
      </c>
      <c r="AR1576" s="21">
        <v>0.86</v>
      </c>
      <c r="AS1576">
        <v>0.28999999999999998</v>
      </c>
      <c r="AT1576">
        <v>1.4000000000000002E-3</v>
      </c>
      <c r="AU1576" s="11">
        <f t="shared" si="495"/>
        <v>0.29394456000000002</v>
      </c>
      <c r="AV1576" s="23">
        <f t="shared" si="496"/>
        <v>7.8504976906607915</v>
      </c>
      <c r="AW1576" s="23">
        <f t="shared" si="497"/>
        <v>61.630313991070423</v>
      </c>
      <c r="AX1576" s="23">
        <f t="shared" si="498"/>
        <v>0.30864178800000003</v>
      </c>
      <c r="AY1576" s="23">
        <f t="shared" si="499"/>
        <v>15.994939941321583</v>
      </c>
      <c r="AZ1576" s="23"/>
      <c r="BA1576" s="23"/>
    </row>
    <row r="1577" spans="1:53">
      <c r="A1577">
        <v>202312</v>
      </c>
      <c r="B1577" s="20" t="s">
        <v>27</v>
      </c>
      <c r="C1577" s="20" t="s">
        <v>6288</v>
      </c>
      <c r="D1577">
        <v>38218.32</v>
      </c>
      <c r="E1577" s="21">
        <v>0.68</v>
      </c>
      <c r="F1577">
        <v>1258.73</v>
      </c>
      <c r="G1577" s="22">
        <v>4.8399999999999999E-2</v>
      </c>
      <c r="H1577" s="11">
        <f t="shared" si="480"/>
        <v>1257.84134784</v>
      </c>
      <c r="I1577" s="23">
        <f t="shared" si="481"/>
        <v>5577.3821529038823</v>
      </c>
      <c r="J1577" s="23">
        <f t="shared" si="482"/>
        <v>31107191.679530747</v>
      </c>
      <c r="K1577" s="23">
        <f t="shared" si="483"/>
        <v>1320.733415232</v>
      </c>
      <c r="L1577" s="23">
        <f t="shared" si="484"/>
        <v>12412.605653647764</v>
      </c>
      <c r="N1577">
        <v>202312</v>
      </c>
      <c r="O1577" s="20" t="s">
        <v>29</v>
      </c>
      <c r="P1577" s="20" t="s">
        <v>6289</v>
      </c>
      <c r="Q1577">
        <v>46109.45</v>
      </c>
      <c r="R1577" s="21">
        <v>0.71</v>
      </c>
      <c r="S1577">
        <v>1675.12</v>
      </c>
      <c r="T1577" s="21">
        <v>0.05</v>
      </c>
      <c r="U1577" s="11">
        <f t="shared" si="485"/>
        <v>1636.885475</v>
      </c>
      <c r="V1577" s="23">
        <f t="shared" si="486"/>
        <v>7135.0183676745728</v>
      </c>
      <c r="W1577" s="23">
        <f t="shared" si="487"/>
        <v>50908487.107053526</v>
      </c>
      <c r="X1577" s="23">
        <f t="shared" si="488"/>
        <v>1718.7297487500002</v>
      </c>
      <c r="Y1577" s="23">
        <f t="shared" si="489"/>
        <v>15906.922210349145</v>
      </c>
      <c r="AA1577">
        <v>202312</v>
      </c>
      <c r="AB1577" s="20" t="s">
        <v>31</v>
      </c>
      <c r="AC1577" s="20" t="s">
        <v>6290</v>
      </c>
      <c r="AD1577">
        <v>139530.37</v>
      </c>
      <c r="AE1577" s="21">
        <v>0.72</v>
      </c>
      <c r="AF1577">
        <v>369.49869999999999</v>
      </c>
      <c r="AG1577" s="22">
        <v>3.7000000000000002E-3</v>
      </c>
      <c r="AH1577" s="11">
        <f t="shared" si="490"/>
        <v>371.70890567999999</v>
      </c>
      <c r="AI1577" s="23">
        <f t="shared" si="491"/>
        <v>6099.5412050048926</v>
      </c>
      <c r="AJ1577" s="23">
        <f t="shared" si="492"/>
        <v>37204402.911552541</v>
      </c>
      <c r="AK1577" s="23">
        <f t="shared" si="493"/>
        <v>390.29435096399999</v>
      </c>
      <c r="AL1577" s="23">
        <f t="shared" si="494"/>
        <v>12570.791315689785</v>
      </c>
      <c r="AN1577">
        <v>202312</v>
      </c>
      <c r="AO1577" s="20" t="s">
        <v>33</v>
      </c>
      <c r="AP1577" s="20" t="s">
        <v>6291</v>
      </c>
      <c r="AQ1577">
        <v>1482.81</v>
      </c>
      <c r="AR1577" s="21">
        <v>0.86</v>
      </c>
      <c r="AS1577">
        <v>46.16</v>
      </c>
      <c r="AT1577">
        <v>3.6200000000000003E-2</v>
      </c>
      <c r="AU1577" s="11">
        <f t="shared" si="495"/>
        <v>46.162840920000001</v>
      </c>
      <c r="AV1577" s="23">
        <f t="shared" si="496"/>
        <v>238.19448600363955</v>
      </c>
      <c r="AW1577" s="23">
        <f t="shared" si="497"/>
        <v>56736.613162538037</v>
      </c>
      <c r="AX1577" s="23">
        <f t="shared" si="498"/>
        <v>48.470982966000001</v>
      </c>
      <c r="AY1577" s="23">
        <f t="shared" si="499"/>
        <v>522.55181292727912</v>
      </c>
      <c r="AZ1577" s="23"/>
      <c r="BA1577" s="23"/>
    </row>
    <row r="1578" spans="1:53">
      <c r="A1578">
        <v>202312</v>
      </c>
      <c r="B1578" s="20" t="s">
        <v>27</v>
      </c>
      <c r="C1578" s="20" t="s">
        <v>6292</v>
      </c>
      <c r="D1578">
        <v>46910.02</v>
      </c>
      <c r="E1578" s="21">
        <v>0.68</v>
      </c>
      <c r="F1578">
        <v>1545</v>
      </c>
      <c r="G1578" s="22">
        <v>4.8399999999999999E-2</v>
      </c>
      <c r="H1578" s="11">
        <f t="shared" si="480"/>
        <v>1543.9025782399999</v>
      </c>
      <c r="I1578" s="23">
        <f t="shared" si="481"/>
        <v>6845.8034874469677</v>
      </c>
      <c r="J1578" s="23">
        <f t="shared" si="482"/>
        <v>46865025.388741061</v>
      </c>
      <c r="K1578" s="23">
        <f t="shared" si="483"/>
        <v>1621.0977071519999</v>
      </c>
      <c r="L1578" s="23">
        <f t="shared" si="484"/>
        <v>15235.509553133936</v>
      </c>
      <c r="N1578">
        <v>202312</v>
      </c>
      <c r="O1578" s="20" t="s">
        <v>29</v>
      </c>
      <c r="P1578" s="20" t="s">
        <v>6293</v>
      </c>
      <c r="Q1578">
        <v>22614.65</v>
      </c>
      <c r="R1578" s="21">
        <v>0.71</v>
      </c>
      <c r="S1578">
        <v>821.57</v>
      </c>
      <c r="T1578" s="21">
        <v>0.05</v>
      </c>
      <c r="U1578" s="11">
        <f t="shared" si="485"/>
        <v>802.82007500000009</v>
      </c>
      <c r="V1578" s="23">
        <f t="shared" si="486"/>
        <v>3499.411576770744</v>
      </c>
      <c r="W1578" s="23">
        <f t="shared" si="487"/>
        <v>12245881.383637104</v>
      </c>
      <c r="X1578" s="23">
        <f t="shared" si="488"/>
        <v>842.96107875000018</v>
      </c>
      <c r="Y1578" s="23">
        <f t="shared" si="489"/>
        <v>7801.6432285414885</v>
      </c>
      <c r="AA1578">
        <v>202312</v>
      </c>
      <c r="AB1578" s="20" t="s">
        <v>31</v>
      </c>
      <c r="AC1578" s="20" t="s">
        <v>6294</v>
      </c>
      <c r="AD1578">
        <v>186036.05</v>
      </c>
      <c r="AE1578" s="21">
        <v>0.72</v>
      </c>
      <c r="AF1578">
        <v>492.65320000000003</v>
      </c>
      <c r="AG1578" s="22">
        <v>3.7000000000000002E-3</v>
      </c>
      <c r="AH1578" s="11">
        <f t="shared" si="490"/>
        <v>495.60003719999992</v>
      </c>
      <c r="AI1578" s="23">
        <f t="shared" si="491"/>
        <v>8132.5273672774629</v>
      </c>
      <c r="AJ1578" s="23">
        <f t="shared" si="492"/>
        <v>66138001.3795169</v>
      </c>
      <c r="AK1578" s="23">
        <f t="shared" si="493"/>
        <v>520.38003905999994</v>
      </c>
      <c r="AL1578" s="23">
        <f t="shared" si="494"/>
        <v>16760.654771754926</v>
      </c>
      <c r="AN1578">
        <v>202312</v>
      </c>
      <c r="AO1578" s="20" t="s">
        <v>33</v>
      </c>
      <c r="AP1578" s="20" t="s">
        <v>6295</v>
      </c>
      <c r="AQ1578">
        <v>863.16</v>
      </c>
      <c r="AR1578" s="21">
        <v>0.86</v>
      </c>
      <c r="AS1578">
        <v>27.54</v>
      </c>
      <c r="AT1578">
        <v>3.7100000000000001E-2</v>
      </c>
      <c r="AU1578" s="11">
        <f t="shared" si="495"/>
        <v>27.53998296</v>
      </c>
      <c r="AV1578" s="23">
        <f t="shared" si="496"/>
        <v>140.30311255802917</v>
      </c>
      <c r="AW1578" s="23">
        <f t="shared" si="497"/>
        <v>19684.963393471004</v>
      </c>
      <c r="AX1578" s="23">
        <f t="shared" si="498"/>
        <v>28.916982107999999</v>
      </c>
      <c r="AY1578" s="23">
        <f t="shared" si="499"/>
        <v>308.14620807605831</v>
      </c>
      <c r="AZ1578" s="23"/>
      <c r="BA1578" s="23"/>
    </row>
    <row r="1579" spans="1:53">
      <c r="A1579">
        <v>202312</v>
      </c>
      <c r="B1579" s="20" t="s">
        <v>27</v>
      </c>
      <c r="C1579" s="20" t="s">
        <v>6296</v>
      </c>
      <c r="D1579">
        <v>91202.77</v>
      </c>
      <c r="E1579" s="21">
        <v>0.68</v>
      </c>
      <c r="F1579">
        <v>3003.79</v>
      </c>
      <c r="G1579" s="22">
        <v>4.8399999999999999E-2</v>
      </c>
      <c r="H1579" s="11">
        <f t="shared" si="480"/>
        <v>3001.6655662400003</v>
      </c>
      <c r="I1579" s="23">
        <f t="shared" si="481"/>
        <v>13309.656251070106</v>
      </c>
      <c r="J1579" s="23">
        <f t="shared" si="482"/>
        <v>177146949.52164954</v>
      </c>
      <c r="K1579" s="23">
        <f t="shared" si="483"/>
        <v>3151.7488445520003</v>
      </c>
      <c r="L1579" s="23">
        <f t="shared" si="484"/>
        <v>29620.978068380213</v>
      </c>
      <c r="N1579">
        <v>202312</v>
      </c>
      <c r="O1579" s="20" t="s">
        <v>29</v>
      </c>
      <c r="P1579" s="20" t="s">
        <v>6297</v>
      </c>
      <c r="Q1579">
        <v>23892.85</v>
      </c>
      <c r="R1579" s="21">
        <v>0.71</v>
      </c>
      <c r="S1579">
        <v>904.17</v>
      </c>
      <c r="T1579" s="21">
        <v>0.05</v>
      </c>
      <c r="U1579" s="11">
        <f t="shared" si="485"/>
        <v>848.19617499999993</v>
      </c>
      <c r="V1579" s="23">
        <f t="shared" si="486"/>
        <v>3697.2014111227395</v>
      </c>
      <c r="W1579" s="23">
        <f t="shared" si="487"/>
        <v>13669298.274407975</v>
      </c>
      <c r="X1579" s="23">
        <f t="shared" si="488"/>
        <v>890.60598374999995</v>
      </c>
      <c r="Y1579" s="23">
        <f t="shared" si="489"/>
        <v>8242.598997245479</v>
      </c>
      <c r="AA1579">
        <v>202312</v>
      </c>
      <c r="AB1579" s="20" t="s">
        <v>31</v>
      </c>
      <c r="AC1579" s="20" t="s">
        <v>6298</v>
      </c>
      <c r="AD1579">
        <v>106405.75999999999</v>
      </c>
      <c r="AE1579" s="21">
        <v>0.72</v>
      </c>
      <c r="AF1579">
        <v>281.77949999999998</v>
      </c>
      <c r="AG1579" s="22">
        <v>3.7000000000000002E-3</v>
      </c>
      <c r="AH1579" s="11">
        <f t="shared" si="490"/>
        <v>283.46494464</v>
      </c>
      <c r="AI1579" s="23">
        <f t="shared" si="491"/>
        <v>4651.5057443756605</v>
      </c>
      <c r="AJ1579" s="23">
        <f t="shared" si="492"/>
        <v>21636505.689959768</v>
      </c>
      <c r="AK1579" s="23">
        <f t="shared" si="493"/>
        <v>297.63819187199999</v>
      </c>
      <c r="AL1579" s="23">
        <f t="shared" si="494"/>
        <v>9586.4764333913208</v>
      </c>
      <c r="AN1579">
        <v>202312</v>
      </c>
      <c r="AO1579" s="20" t="s">
        <v>33</v>
      </c>
      <c r="AP1579" s="20" t="s">
        <v>6299</v>
      </c>
      <c r="AQ1579">
        <v>2550.37</v>
      </c>
      <c r="AR1579" s="21">
        <v>0.86</v>
      </c>
      <c r="AS1579">
        <v>21.93</v>
      </c>
      <c r="AT1579">
        <v>0.01</v>
      </c>
      <c r="AU1579" s="11">
        <f t="shared" si="495"/>
        <v>21.933181999999999</v>
      </c>
      <c r="AV1579" s="23">
        <f t="shared" si="496"/>
        <v>218.23240545773047</v>
      </c>
      <c r="AW1579" s="23">
        <f t="shared" si="497"/>
        <v>47625.382791867269</v>
      </c>
      <c r="AX1579" s="23">
        <f t="shared" si="498"/>
        <v>23.029841099999999</v>
      </c>
      <c r="AY1579" s="23">
        <f t="shared" si="499"/>
        <v>458.39799291546092</v>
      </c>
      <c r="AZ1579" s="23"/>
      <c r="BA1579" s="23"/>
    </row>
    <row r="1580" spans="1:53">
      <c r="A1580">
        <v>202312</v>
      </c>
      <c r="B1580" s="20" t="s">
        <v>27</v>
      </c>
      <c r="C1580" s="20" t="s">
        <v>6300</v>
      </c>
      <c r="D1580">
        <v>52231.7</v>
      </c>
      <c r="E1580" s="21">
        <v>0.68</v>
      </c>
      <c r="F1580">
        <v>1720.27</v>
      </c>
      <c r="G1580" s="22">
        <v>4.8399999999999999E-2</v>
      </c>
      <c r="H1580" s="11">
        <f t="shared" si="480"/>
        <v>1719.0497104000001</v>
      </c>
      <c r="I1580" s="23">
        <f t="shared" si="481"/>
        <v>7622.4216918961829</v>
      </c>
      <c r="J1580" s="23">
        <f t="shared" si="482"/>
        <v>58101312.449089468</v>
      </c>
      <c r="K1580" s="23">
        <f t="shared" si="483"/>
        <v>1805.0021959200001</v>
      </c>
      <c r="L1580" s="23">
        <f t="shared" si="484"/>
        <v>16963.893094192365</v>
      </c>
      <c r="N1580">
        <v>202312</v>
      </c>
      <c r="O1580" s="20" t="s">
        <v>29</v>
      </c>
      <c r="P1580" s="20" t="s">
        <v>6301</v>
      </c>
      <c r="Q1580">
        <v>33135.339999999997</v>
      </c>
      <c r="R1580" s="21">
        <v>0.71</v>
      </c>
      <c r="S1580">
        <v>1253.94</v>
      </c>
      <c r="T1580" s="21">
        <v>0.05</v>
      </c>
      <c r="U1580" s="11">
        <f t="shared" si="485"/>
        <v>1176.30457</v>
      </c>
      <c r="V1580" s="23">
        <f t="shared" si="486"/>
        <v>5127.3927474550655</v>
      </c>
      <c r="W1580" s="23">
        <f t="shared" si="487"/>
        <v>26290156.386654805</v>
      </c>
      <c r="X1580" s="23">
        <f t="shared" si="488"/>
        <v>1235.1197985000001</v>
      </c>
      <c r="Y1580" s="23">
        <f t="shared" si="489"/>
        <v>11431.090064910131</v>
      </c>
      <c r="AA1580">
        <v>202312</v>
      </c>
      <c r="AB1580" s="20" t="s">
        <v>31</v>
      </c>
      <c r="AC1580" s="20" t="s">
        <v>6302</v>
      </c>
      <c r="AD1580">
        <v>184410.38</v>
      </c>
      <c r="AE1580" s="21">
        <v>0.72</v>
      </c>
      <c r="AF1580">
        <v>488.34820000000002</v>
      </c>
      <c r="AG1580" s="22">
        <v>3.7000000000000002E-3</v>
      </c>
      <c r="AH1580" s="11">
        <f t="shared" si="490"/>
        <v>491.26925232000002</v>
      </c>
      <c r="AI1580" s="23">
        <f t="shared" si="491"/>
        <v>8061.4615401694282</v>
      </c>
      <c r="AJ1580" s="23">
        <f t="shared" si="492"/>
        <v>64987162.163630851</v>
      </c>
      <c r="AK1580" s="23">
        <f t="shared" si="493"/>
        <v>515.832714936</v>
      </c>
      <c r="AL1580" s="23">
        <f t="shared" si="494"/>
        <v>16614.192332658855</v>
      </c>
      <c r="AN1580">
        <v>202312</v>
      </c>
      <c r="AO1580" s="20" t="s">
        <v>33</v>
      </c>
      <c r="AP1580" s="20" t="s">
        <v>6303</v>
      </c>
      <c r="AQ1580">
        <v>5984.2</v>
      </c>
      <c r="AR1580" s="21">
        <v>0.86</v>
      </c>
      <c r="AS1580">
        <v>152.85</v>
      </c>
      <c r="AT1580">
        <v>2.9700000000000001E-2</v>
      </c>
      <c r="AU1580" s="11">
        <f t="shared" si="495"/>
        <v>152.8484364</v>
      </c>
      <c r="AV1580" s="23">
        <f t="shared" si="496"/>
        <v>873.64660061163841</v>
      </c>
      <c r="AW1580" s="23">
        <f t="shared" si="497"/>
        <v>763258.38276027166</v>
      </c>
      <c r="AX1580" s="23">
        <f t="shared" si="498"/>
        <v>160.49085822000001</v>
      </c>
      <c r="AY1580" s="23">
        <f t="shared" si="499"/>
        <v>1900.1416376232769</v>
      </c>
      <c r="AZ1580" s="23"/>
      <c r="BA1580" s="23"/>
    </row>
    <row r="1581" spans="1:53">
      <c r="A1581">
        <v>202312</v>
      </c>
      <c r="B1581" s="20" t="s">
        <v>27</v>
      </c>
      <c r="C1581" s="20" t="s">
        <v>6304</v>
      </c>
      <c r="D1581">
        <v>39586.06</v>
      </c>
      <c r="E1581" s="21">
        <v>0.68</v>
      </c>
      <c r="F1581">
        <v>1303.78</v>
      </c>
      <c r="G1581" s="22">
        <v>4.8399999999999999E-2</v>
      </c>
      <c r="H1581" s="11">
        <f t="shared" si="480"/>
        <v>1302.85640672</v>
      </c>
      <c r="I1581" s="23">
        <f t="shared" si="481"/>
        <v>5776.9829900367749</v>
      </c>
      <c r="J1581" s="23">
        <f t="shared" si="482"/>
        <v>33373532.467174236</v>
      </c>
      <c r="K1581" s="23">
        <f t="shared" si="483"/>
        <v>1367.9992270560001</v>
      </c>
      <c r="L1581" s="23">
        <f t="shared" si="484"/>
        <v>12856.82238679355</v>
      </c>
      <c r="N1581">
        <v>202312</v>
      </c>
      <c r="O1581" s="20" t="s">
        <v>29</v>
      </c>
      <c r="P1581" s="20" t="s">
        <v>6305</v>
      </c>
      <c r="Q1581">
        <v>45819.12</v>
      </c>
      <c r="R1581" s="21">
        <v>0.71</v>
      </c>
      <c r="S1581">
        <v>1733.93</v>
      </c>
      <c r="T1581" s="21">
        <v>0.05</v>
      </c>
      <c r="U1581" s="11">
        <f t="shared" si="485"/>
        <v>1626.5787600000001</v>
      </c>
      <c r="V1581" s="23">
        <f t="shared" si="486"/>
        <v>7090.0924385496983</v>
      </c>
      <c r="W1581" s="23">
        <f t="shared" si="487"/>
        <v>50269410.787179604</v>
      </c>
      <c r="X1581" s="23">
        <f t="shared" si="488"/>
        <v>1707.9076980000002</v>
      </c>
      <c r="Y1581" s="23">
        <f t="shared" si="489"/>
        <v>15806.763637099397</v>
      </c>
      <c r="AA1581">
        <v>202312</v>
      </c>
      <c r="AB1581" s="20" t="s">
        <v>31</v>
      </c>
      <c r="AC1581" s="20" t="s">
        <v>5150</v>
      </c>
      <c r="AD1581">
        <v>170623.18</v>
      </c>
      <c r="AE1581" s="21">
        <v>0.72</v>
      </c>
      <c r="AF1581">
        <v>451.83749999999998</v>
      </c>
      <c r="AG1581" s="22">
        <v>3.7000000000000002E-3</v>
      </c>
      <c r="AH1581" s="11">
        <f t="shared" si="490"/>
        <v>454.54015151999994</v>
      </c>
      <c r="AI1581" s="23">
        <f t="shared" si="491"/>
        <v>7458.7569497519899</v>
      </c>
      <c r="AJ1581" s="23">
        <f t="shared" si="492"/>
        <v>55633055.23547361</v>
      </c>
      <c r="AK1581" s="23">
        <f t="shared" si="493"/>
        <v>477.26715909599994</v>
      </c>
      <c r="AL1581" s="23">
        <f t="shared" si="494"/>
        <v>15372.054051023979</v>
      </c>
      <c r="AN1581">
        <v>202312</v>
      </c>
      <c r="AO1581" s="20" t="s">
        <v>33</v>
      </c>
      <c r="AP1581" s="20" t="s">
        <v>6306</v>
      </c>
      <c r="AQ1581">
        <v>5967.92</v>
      </c>
      <c r="AR1581" s="21">
        <v>0.86</v>
      </c>
      <c r="AS1581">
        <v>14.88</v>
      </c>
      <c r="AT1581">
        <v>2.8999999999999998E-3</v>
      </c>
      <c r="AU1581" s="11">
        <f t="shared" si="495"/>
        <v>14.883992479999998</v>
      </c>
      <c r="AV1581" s="23">
        <f t="shared" si="496"/>
        <v>275.98774696156903</v>
      </c>
      <c r="AW1581" s="23">
        <f t="shared" si="497"/>
        <v>76169.236472923061</v>
      </c>
      <c r="AX1581" s="23">
        <f t="shared" si="498"/>
        <v>15.628192103999998</v>
      </c>
      <c r="AY1581" s="23">
        <f t="shared" si="499"/>
        <v>566.85948640313802</v>
      </c>
      <c r="AZ1581" s="23"/>
      <c r="BA1581" s="23"/>
    </row>
    <row r="1582" spans="1:53">
      <c r="A1582">
        <v>202312</v>
      </c>
      <c r="B1582" s="20" t="s">
        <v>27</v>
      </c>
      <c r="C1582" s="20" t="s">
        <v>6307</v>
      </c>
      <c r="D1582">
        <v>74022</v>
      </c>
      <c r="E1582" s="21">
        <v>0.68</v>
      </c>
      <c r="F1582">
        <v>2437.94</v>
      </c>
      <c r="G1582" s="22">
        <v>4.8399999999999999E-2</v>
      </c>
      <c r="H1582" s="11">
        <f t="shared" si="480"/>
        <v>2436.2120640000003</v>
      </c>
      <c r="I1582" s="23">
        <f t="shared" si="481"/>
        <v>10802.384346623588</v>
      </c>
      <c r="J1582" s="23">
        <f t="shared" si="482"/>
        <v>116691507.57217833</v>
      </c>
      <c r="K1582" s="23">
        <f t="shared" si="483"/>
        <v>2558.0226672000003</v>
      </c>
      <c r="L1582" s="23">
        <f t="shared" si="484"/>
        <v>24040.980757247176</v>
      </c>
      <c r="N1582">
        <v>202312</v>
      </c>
      <c r="O1582" s="20" t="s">
        <v>29</v>
      </c>
      <c r="P1582" s="20" t="s">
        <v>6308</v>
      </c>
      <c r="Q1582">
        <v>25340.73</v>
      </c>
      <c r="R1582" s="21">
        <v>0.71</v>
      </c>
      <c r="S1582">
        <v>920.61</v>
      </c>
      <c r="T1582" s="21">
        <v>0.05</v>
      </c>
      <c r="U1582" s="11">
        <f t="shared" si="485"/>
        <v>899.59591499999988</v>
      </c>
      <c r="V1582" s="23">
        <f t="shared" si="486"/>
        <v>3921.2476835070047</v>
      </c>
      <c r="W1582" s="23">
        <f t="shared" si="487"/>
        <v>15376183.395409051</v>
      </c>
      <c r="X1582" s="23">
        <f t="shared" si="488"/>
        <v>944.57571074999987</v>
      </c>
      <c r="Y1582" s="23">
        <f t="shared" si="489"/>
        <v>8742.0912820140093</v>
      </c>
      <c r="AA1582">
        <v>202312</v>
      </c>
      <c r="AB1582" s="20" t="s">
        <v>31</v>
      </c>
      <c r="AC1582" s="20" t="s">
        <v>6309</v>
      </c>
      <c r="AD1582">
        <v>148301.94</v>
      </c>
      <c r="AE1582" s="21">
        <v>0.72</v>
      </c>
      <c r="AF1582">
        <v>392.72730000000001</v>
      </c>
      <c r="AG1582" s="22">
        <v>3.7000000000000002E-3</v>
      </c>
      <c r="AH1582" s="11">
        <f t="shared" si="490"/>
        <v>395.07636816000002</v>
      </c>
      <c r="AI1582" s="23">
        <f t="shared" si="491"/>
        <v>6482.9885695290805</v>
      </c>
      <c r="AJ1582" s="23">
        <f t="shared" si="492"/>
        <v>42029140.792644709</v>
      </c>
      <c r="AK1582" s="23">
        <f t="shared" si="493"/>
        <v>414.83018656800004</v>
      </c>
      <c r="AL1582" s="23">
        <f t="shared" si="494"/>
        <v>13361.053507218161</v>
      </c>
      <c r="AN1582">
        <v>202312</v>
      </c>
      <c r="AO1582" s="20" t="s">
        <v>33</v>
      </c>
      <c r="AP1582" s="20" t="s">
        <v>6310</v>
      </c>
      <c r="AQ1582">
        <v>960.79</v>
      </c>
      <c r="AR1582" s="21">
        <v>0.86</v>
      </c>
      <c r="AS1582">
        <v>1.32</v>
      </c>
      <c r="AT1582">
        <v>1.6000000000000001E-3</v>
      </c>
      <c r="AU1582" s="11">
        <f t="shared" si="495"/>
        <v>1.3220470400000002</v>
      </c>
      <c r="AV1582" s="23">
        <f t="shared" si="496"/>
        <v>33.024724474354109</v>
      </c>
      <c r="AW1582" s="23">
        <f t="shared" si="497"/>
        <v>1090.6324266070033</v>
      </c>
      <c r="AX1582" s="23">
        <f t="shared" si="498"/>
        <v>1.3881493920000003</v>
      </c>
      <c r="AY1582" s="23">
        <f t="shared" si="499"/>
        <v>67.371495988708219</v>
      </c>
      <c r="AZ1582" s="23"/>
      <c r="BA1582" s="23"/>
    </row>
    <row r="1583" spans="1:53">
      <c r="A1583">
        <v>202312</v>
      </c>
      <c r="B1583" s="20" t="s">
        <v>27</v>
      </c>
      <c r="C1583" s="20" t="s">
        <v>6311</v>
      </c>
      <c r="D1583">
        <v>29100.29</v>
      </c>
      <c r="E1583" s="21">
        <v>0.68</v>
      </c>
      <c r="F1583">
        <v>958.43</v>
      </c>
      <c r="G1583" s="22">
        <v>4.8399999999999999E-2</v>
      </c>
      <c r="H1583" s="11">
        <f t="shared" si="480"/>
        <v>957.74874448000014</v>
      </c>
      <c r="I1583" s="23">
        <f t="shared" si="481"/>
        <v>4246.7444432493976</v>
      </c>
      <c r="J1583" s="23">
        <f t="shared" si="482"/>
        <v>18034838.366269637</v>
      </c>
      <c r="K1583" s="23">
        <f t="shared" si="483"/>
        <v>1005.6361817040001</v>
      </c>
      <c r="L1583" s="23">
        <f t="shared" si="484"/>
        <v>9451.237630978796</v>
      </c>
      <c r="N1583">
        <v>202312</v>
      </c>
      <c r="O1583" s="20" t="s">
        <v>29</v>
      </c>
      <c r="P1583" s="20" t="s">
        <v>6312</v>
      </c>
      <c r="Q1583">
        <v>191888.28</v>
      </c>
      <c r="R1583" s="21">
        <v>0.71</v>
      </c>
      <c r="S1583">
        <v>7261.62</v>
      </c>
      <c r="T1583" s="21">
        <v>0.05</v>
      </c>
      <c r="U1583" s="11">
        <f t="shared" si="485"/>
        <v>6812.0339400000003</v>
      </c>
      <c r="V1583" s="23">
        <f t="shared" si="486"/>
        <v>29692.967544429208</v>
      </c>
      <c r="W1583" s="23">
        <f t="shared" si="487"/>
        <v>881672321.59452629</v>
      </c>
      <c r="X1583" s="23">
        <f t="shared" si="488"/>
        <v>7152.6356370000003</v>
      </c>
      <c r="Y1583" s="23">
        <f t="shared" si="489"/>
        <v>66197.96902885841</v>
      </c>
      <c r="AA1583">
        <v>202312</v>
      </c>
      <c r="AB1583" s="20" t="s">
        <v>31</v>
      </c>
      <c r="AC1583" s="20" t="s">
        <v>6313</v>
      </c>
      <c r="AD1583">
        <v>218616.86</v>
      </c>
      <c r="AE1583" s="21">
        <v>0.72</v>
      </c>
      <c r="AF1583">
        <v>578.93240000000003</v>
      </c>
      <c r="AG1583" s="22">
        <v>3.7000000000000002E-3</v>
      </c>
      <c r="AH1583" s="11">
        <f t="shared" si="490"/>
        <v>582.3953150399999</v>
      </c>
      <c r="AI1583" s="23">
        <f t="shared" si="491"/>
        <v>9556.7907236165556</v>
      </c>
      <c r="AJ1583" s="23">
        <f t="shared" si="492"/>
        <v>91332248.935003445</v>
      </c>
      <c r="AK1583" s="23">
        <f t="shared" si="493"/>
        <v>611.51508079199994</v>
      </c>
      <c r="AL1583" s="23">
        <f t="shared" si="494"/>
        <v>19695.976762273112</v>
      </c>
      <c r="AN1583">
        <v>202312</v>
      </c>
      <c r="AO1583" s="20" t="s">
        <v>33</v>
      </c>
      <c r="AP1583" s="20" t="s">
        <v>6314</v>
      </c>
      <c r="AQ1583">
        <v>4115.72</v>
      </c>
      <c r="AR1583" s="21">
        <v>0.86</v>
      </c>
      <c r="AS1583">
        <v>12.39</v>
      </c>
      <c r="AT1583">
        <v>3.4999999999999996E-3</v>
      </c>
      <c r="AU1583" s="11">
        <f t="shared" si="495"/>
        <v>12.388317199999999</v>
      </c>
      <c r="AV1583" s="23">
        <f t="shared" si="496"/>
        <v>209.03400723815832</v>
      </c>
      <c r="AW1583" s="23">
        <f t="shared" si="497"/>
        <v>43695.21618204243</v>
      </c>
      <c r="AX1583" s="23">
        <f t="shared" si="498"/>
        <v>13.00773306</v>
      </c>
      <c r="AY1583" s="23">
        <f t="shared" si="499"/>
        <v>430.45633167631667</v>
      </c>
      <c r="AZ1583" s="23"/>
      <c r="BA1583" s="23"/>
    </row>
    <row r="1584" spans="1:53">
      <c r="A1584">
        <v>202312</v>
      </c>
      <c r="B1584" s="20" t="s">
        <v>27</v>
      </c>
      <c r="C1584" s="20" t="s">
        <v>6315</v>
      </c>
      <c r="D1584">
        <v>122225.51</v>
      </c>
      <c r="E1584" s="21">
        <v>0.68</v>
      </c>
      <c r="F1584">
        <v>4025.54</v>
      </c>
      <c r="G1584" s="22">
        <v>4.8399999999999999E-2</v>
      </c>
      <c r="H1584" s="11">
        <f t="shared" si="480"/>
        <v>4022.6859851199997</v>
      </c>
      <c r="I1584" s="23">
        <f t="shared" si="481"/>
        <v>17836.953013726794</v>
      </c>
      <c r="J1584" s="23">
        <f t="shared" si="482"/>
        <v>318156892.81389737</v>
      </c>
      <c r="K1584" s="23">
        <f t="shared" si="483"/>
        <v>4223.820284376</v>
      </c>
      <c r="L1584" s="23">
        <f t="shared" si="484"/>
        <v>39696.592012573587</v>
      </c>
      <c r="N1584">
        <v>202312</v>
      </c>
      <c r="O1584" s="20" t="s">
        <v>29</v>
      </c>
      <c r="P1584" s="20" t="s">
        <v>6316</v>
      </c>
      <c r="Q1584">
        <v>97974.01</v>
      </c>
      <c r="R1584" s="21">
        <v>0.71</v>
      </c>
      <c r="S1584">
        <v>3559.32</v>
      </c>
      <c r="T1584" s="21">
        <v>0.05</v>
      </c>
      <c r="U1584" s="11">
        <f t="shared" si="485"/>
        <v>3478.0773549999999</v>
      </c>
      <c r="V1584" s="23">
        <f t="shared" si="486"/>
        <v>15160.587708262239</v>
      </c>
      <c r="W1584" s="23">
        <f t="shared" si="487"/>
        <v>229843419.65991208</v>
      </c>
      <c r="X1584" s="23">
        <f t="shared" si="488"/>
        <v>3651.9812227500001</v>
      </c>
      <c r="Y1584" s="23">
        <f t="shared" si="489"/>
        <v>33799.25277152448</v>
      </c>
      <c r="AA1584">
        <v>202312</v>
      </c>
      <c r="AB1584" s="20" t="s">
        <v>31</v>
      </c>
      <c r="AC1584" s="20" t="s">
        <v>170</v>
      </c>
      <c r="AD1584">
        <v>162171.54999999999</v>
      </c>
      <c r="AE1584" s="21">
        <v>0.72</v>
      </c>
      <c r="AF1584">
        <v>429.45620000000002</v>
      </c>
      <c r="AG1584" s="22">
        <v>3.7000000000000002E-3</v>
      </c>
      <c r="AH1584" s="11">
        <f t="shared" si="490"/>
        <v>432.0250092</v>
      </c>
      <c r="AI1584" s="23">
        <f t="shared" si="491"/>
        <v>7089.2956960159363</v>
      </c>
      <c r="AJ1584" s="23">
        <f t="shared" si="492"/>
        <v>50258113.46555008</v>
      </c>
      <c r="AK1584" s="23">
        <f t="shared" si="493"/>
        <v>453.62625966000002</v>
      </c>
      <c r="AL1584" s="23">
        <f t="shared" si="494"/>
        <v>14610.616401231873</v>
      </c>
      <c r="AN1584">
        <v>202312</v>
      </c>
      <c r="AO1584" s="20" t="s">
        <v>33</v>
      </c>
      <c r="AP1584" s="20" t="s">
        <v>6317</v>
      </c>
      <c r="AQ1584">
        <v>3051.03</v>
      </c>
      <c r="AR1584" s="21">
        <v>0.86</v>
      </c>
      <c r="AS1584">
        <v>5.51</v>
      </c>
      <c r="AT1584">
        <v>2.0999999999999999E-3</v>
      </c>
      <c r="AU1584" s="11">
        <f t="shared" si="495"/>
        <v>5.5101601799999997</v>
      </c>
      <c r="AV1584" s="23">
        <f t="shared" si="496"/>
        <v>120.11523295077185</v>
      </c>
      <c r="AW1584" s="23">
        <f t="shared" si="497"/>
        <v>14427.669186818188</v>
      </c>
      <c r="AX1584" s="23">
        <f t="shared" si="498"/>
        <v>5.7856681889999999</v>
      </c>
      <c r="AY1584" s="23">
        <f t="shared" si="499"/>
        <v>245.74062608154372</v>
      </c>
      <c r="AZ1584" s="23"/>
      <c r="BA1584" s="23"/>
    </row>
    <row r="1585" spans="1:53">
      <c r="A1585">
        <v>202312</v>
      </c>
      <c r="B1585" s="20" t="s">
        <v>27</v>
      </c>
      <c r="C1585" s="20" t="s">
        <v>6318</v>
      </c>
      <c r="D1585">
        <v>42625.66</v>
      </c>
      <c r="E1585" s="21">
        <v>0.68</v>
      </c>
      <c r="F1585">
        <v>1403.89</v>
      </c>
      <c r="G1585" s="22">
        <v>4.8399999999999999E-2</v>
      </c>
      <c r="H1585" s="11">
        <f t="shared" si="480"/>
        <v>1402.8957219200001</v>
      </c>
      <c r="I1585" s="23">
        <f t="shared" si="481"/>
        <v>6220.5663498486838</v>
      </c>
      <c r="J1585" s="23">
        <f t="shared" si="482"/>
        <v>38695445.712869778</v>
      </c>
      <c r="K1585" s="23">
        <f t="shared" si="483"/>
        <v>1473.0405080160001</v>
      </c>
      <c r="L1585" s="23">
        <f t="shared" si="484"/>
        <v>13844.028421617368</v>
      </c>
      <c r="N1585">
        <v>202312</v>
      </c>
      <c r="O1585" s="20" t="s">
        <v>29</v>
      </c>
      <c r="P1585" s="20" t="s">
        <v>6319</v>
      </c>
      <c r="Q1585">
        <v>26277.39</v>
      </c>
      <c r="R1585" s="21">
        <v>0.71</v>
      </c>
      <c r="S1585">
        <v>994.41</v>
      </c>
      <c r="T1585" s="21">
        <v>0.05</v>
      </c>
      <c r="U1585" s="11">
        <f t="shared" si="485"/>
        <v>932.84734500000002</v>
      </c>
      <c r="V1585" s="23">
        <f t="shared" si="486"/>
        <v>4066.1873066052217</v>
      </c>
      <c r="W1585" s="23">
        <f t="shared" si="487"/>
        <v>16533879.212397426</v>
      </c>
      <c r="X1585" s="23">
        <f t="shared" si="488"/>
        <v>979.48971225000003</v>
      </c>
      <c r="Y1585" s="23">
        <f t="shared" si="489"/>
        <v>9065.2219582104426</v>
      </c>
      <c r="AA1585">
        <v>202312</v>
      </c>
      <c r="AB1585" s="20" t="s">
        <v>31</v>
      </c>
      <c r="AC1585" s="20" t="s">
        <v>6320</v>
      </c>
      <c r="AD1585">
        <v>205043.07</v>
      </c>
      <c r="AE1585" s="21">
        <v>0.72</v>
      </c>
      <c r="AF1585">
        <v>542.98689999999999</v>
      </c>
      <c r="AG1585" s="22">
        <v>3.7000000000000002E-3</v>
      </c>
      <c r="AH1585" s="11">
        <f t="shared" si="490"/>
        <v>546.23473848000003</v>
      </c>
      <c r="AI1585" s="23">
        <f t="shared" si="491"/>
        <v>8963.4153071170276</v>
      </c>
      <c r="AJ1585" s="23">
        <f t="shared" si="492"/>
        <v>80342813.967859834</v>
      </c>
      <c r="AK1585" s="23">
        <f t="shared" si="493"/>
        <v>573.54647540400003</v>
      </c>
      <c r="AL1585" s="23">
        <f t="shared" si="494"/>
        <v>18473.065352714057</v>
      </c>
      <c r="AN1585">
        <v>202312</v>
      </c>
      <c r="AO1585" s="20" t="s">
        <v>33</v>
      </c>
      <c r="AP1585" s="20" t="s">
        <v>6321</v>
      </c>
      <c r="AQ1585">
        <v>1046.5899999999999</v>
      </c>
      <c r="AR1585" s="21">
        <v>0.86</v>
      </c>
      <c r="AS1585">
        <v>30.87</v>
      </c>
      <c r="AT1585">
        <v>3.4300000000000004E-2</v>
      </c>
      <c r="AU1585" s="11">
        <f t="shared" si="495"/>
        <v>30.87231182</v>
      </c>
      <c r="AV1585" s="23">
        <f t="shared" si="496"/>
        <v>163.81105516632678</v>
      </c>
      <c r="AW1585" s="23">
        <f t="shared" si="497"/>
        <v>26834.061794705354</v>
      </c>
      <c r="AX1585" s="23">
        <f t="shared" si="498"/>
        <v>32.415927410999998</v>
      </c>
      <c r="AY1585" s="23">
        <f t="shared" si="499"/>
        <v>358.49442215265356</v>
      </c>
      <c r="AZ1585" s="23"/>
      <c r="BA1585" s="23"/>
    </row>
    <row r="1586" spans="1:53">
      <c r="A1586">
        <v>202312</v>
      </c>
      <c r="B1586" s="20" t="s">
        <v>27</v>
      </c>
      <c r="C1586" s="20" t="s">
        <v>6322</v>
      </c>
      <c r="D1586">
        <v>74880.14</v>
      </c>
      <c r="E1586" s="21">
        <v>0.68</v>
      </c>
      <c r="F1586">
        <v>2466.1999999999998</v>
      </c>
      <c r="G1586" s="22">
        <v>4.8399999999999999E-2</v>
      </c>
      <c r="H1586" s="11">
        <f t="shared" si="480"/>
        <v>2464.4551676800002</v>
      </c>
      <c r="I1586" s="23">
        <f t="shared" si="481"/>
        <v>10927.616819445338</v>
      </c>
      <c r="J1586" s="23">
        <f t="shared" si="482"/>
        <v>119412809.35262465</v>
      </c>
      <c r="K1586" s="23">
        <f t="shared" si="483"/>
        <v>2587.6779260640001</v>
      </c>
      <c r="L1586" s="23">
        <f t="shared" si="484"/>
        <v>24319.688806570677</v>
      </c>
      <c r="N1586">
        <v>202312</v>
      </c>
      <c r="O1586" s="20" t="s">
        <v>29</v>
      </c>
      <c r="P1586" s="20" t="s">
        <v>6323</v>
      </c>
      <c r="Q1586">
        <v>16361.4</v>
      </c>
      <c r="R1586" s="21">
        <v>0.71</v>
      </c>
      <c r="S1586">
        <v>619.16</v>
      </c>
      <c r="T1586" s="21">
        <v>0.05</v>
      </c>
      <c r="U1586" s="11">
        <f t="shared" si="485"/>
        <v>580.8297</v>
      </c>
      <c r="V1586" s="23">
        <f t="shared" si="486"/>
        <v>2531.777965707046</v>
      </c>
      <c r="W1586" s="23">
        <f t="shared" si="487"/>
        <v>6409899.6676397081</v>
      </c>
      <c r="X1586" s="23">
        <f t="shared" si="488"/>
        <v>609.87118500000008</v>
      </c>
      <c r="Y1586" s="23">
        <f t="shared" si="489"/>
        <v>5644.3856314140921</v>
      </c>
      <c r="AA1586">
        <v>202312</v>
      </c>
      <c r="AB1586" s="20" t="s">
        <v>31</v>
      </c>
      <c r="AC1586" s="20" t="s">
        <v>6324</v>
      </c>
      <c r="AD1586">
        <v>222993.07</v>
      </c>
      <c r="AE1586" s="21">
        <v>0.72</v>
      </c>
      <c r="AF1586">
        <v>590.5213</v>
      </c>
      <c r="AG1586" s="22">
        <v>3.7000000000000002E-3</v>
      </c>
      <c r="AH1586" s="11">
        <f t="shared" si="490"/>
        <v>594.05353848000004</v>
      </c>
      <c r="AI1586" s="23">
        <f t="shared" si="491"/>
        <v>9748.0958367381991</v>
      </c>
      <c r="AJ1586" s="23">
        <f t="shared" si="492"/>
        <v>95025372.442232609</v>
      </c>
      <c r="AK1586" s="23">
        <f t="shared" si="493"/>
        <v>623.75621540400005</v>
      </c>
      <c r="AL1586" s="23">
        <f t="shared" si="494"/>
        <v>20090.245211956397</v>
      </c>
      <c r="AN1586">
        <v>202312</v>
      </c>
      <c r="AO1586" s="20" t="s">
        <v>33</v>
      </c>
      <c r="AP1586" s="20" t="s">
        <v>6325</v>
      </c>
      <c r="AQ1586">
        <v>439.86</v>
      </c>
      <c r="AR1586" s="21">
        <v>0.86</v>
      </c>
      <c r="AS1586">
        <v>1.4</v>
      </c>
      <c r="AT1586">
        <v>3.7000000000000002E-3</v>
      </c>
      <c r="AU1586" s="11">
        <f t="shared" si="495"/>
        <v>1.3996345200000002</v>
      </c>
      <c r="AV1586" s="23">
        <f t="shared" si="496"/>
        <v>22.967242097870969</v>
      </c>
      <c r="AW1586" s="23">
        <f t="shared" si="497"/>
        <v>527.49420958221651</v>
      </c>
      <c r="AX1586" s="23">
        <f t="shared" si="498"/>
        <v>1.4696162460000002</v>
      </c>
      <c r="AY1586" s="23">
        <f t="shared" si="499"/>
        <v>47.334118715741937</v>
      </c>
      <c r="AZ1586" s="23"/>
      <c r="BA1586" s="23"/>
    </row>
    <row r="1587" spans="1:53">
      <c r="A1587">
        <v>202312</v>
      </c>
      <c r="B1587" s="20" t="s">
        <v>27</v>
      </c>
      <c r="C1587" s="20" t="s">
        <v>6326</v>
      </c>
      <c r="D1587">
        <v>55127.92</v>
      </c>
      <c r="E1587" s="21">
        <v>0.68</v>
      </c>
      <c r="F1587">
        <v>1815.66</v>
      </c>
      <c r="G1587" s="22">
        <v>4.8399999999999999E-2</v>
      </c>
      <c r="H1587" s="11">
        <f t="shared" si="480"/>
        <v>1814.37010304</v>
      </c>
      <c r="I1587" s="23">
        <f t="shared" si="481"/>
        <v>8045.0809228326361</v>
      </c>
      <c r="J1587" s="23">
        <f t="shared" si="482"/>
        <v>64723327.054925621</v>
      </c>
      <c r="K1587" s="23">
        <f t="shared" si="483"/>
        <v>1905.088608192</v>
      </c>
      <c r="L1587" s="23">
        <f t="shared" si="484"/>
        <v>17904.531948705273</v>
      </c>
      <c r="N1587">
        <v>202312</v>
      </c>
      <c r="O1587" s="20" t="s">
        <v>29</v>
      </c>
      <c r="P1587" s="20" t="s">
        <v>6327</v>
      </c>
      <c r="Q1587">
        <v>45720.87</v>
      </c>
      <c r="R1587" s="21">
        <v>0.71</v>
      </c>
      <c r="S1587">
        <v>1661</v>
      </c>
      <c r="T1587" s="21">
        <v>0.05</v>
      </c>
      <c r="U1587" s="11">
        <f t="shared" si="485"/>
        <v>1623.0908850000001</v>
      </c>
      <c r="V1587" s="23">
        <f t="shared" si="486"/>
        <v>7074.8891438969968</v>
      </c>
      <c r="W1587" s="23">
        <f t="shared" si="487"/>
        <v>50054056.398431577</v>
      </c>
      <c r="X1587" s="23">
        <f t="shared" si="488"/>
        <v>1704.2454292500001</v>
      </c>
      <c r="Y1587" s="23">
        <f t="shared" si="489"/>
        <v>15772.869172793993</v>
      </c>
      <c r="AA1587">
        <v>202312</v>
      </c>
      <c r="AB1587" s="20" t="s">
        <v>31</v>
      </c>
      <c r="AC1587" s="20" t="s">
        <v>6328</v>
      </c>
      <c r="AD1587">
        <v>191789.78</v>
      </c>
      <c r="AE1587" s="21">
        <v>0.72</v>
      </c>
      <c r="AF1587">
        <v>507.89</v>
      </c>
      <c r="AG1587" s="22">
        <v>3.7000000000000002E-3</v>
      </c>
      <c r="AH1587" s="11">
        <f t="shared" si="490"/>
        <v>510.92797392000006</v>
      </c>
      <c r="AI1587" s="23">
        <f t="shared" si="491"/>
        <v>8384.0504816895664</v>
      </c>
      <c r="AJ1587" s="23">
        <f t="shared" si="492"/>
        <v>70292302.479519054</v>
      </c>
      <c r="AK1587" s="23">
        <f t="shared" si="493"/>
        <v>536.4743726160001</v>
      </c>
      <c r="AL1587" s="23">
        <f t="shared" si="494"/>
        <v>17279.028937299132</v>
      </c>
      <c r="AN1587">
        <v>202312</v>
      </c>
      <c r="AO1587" s="20" t="s">
        <v>33</v>
      </c>
      <c r="AP1587" s="20" t="s">
        <v>6329</v>
      </c>
      <c r="AQ1587">
        <v>4288.05</v>
      </c>
      <c r="AR1587" s="21">
        <v>0.86</v>
      </c>
      <c r="AS1587">
        <v>14.38</v>
      </c>
      <c r="AT1587">
        <v>3.9000000000000003E-3</v>
      </c>
      <c r="AU1587" s="11">
        <f t="shared" si="495"/>
        <v>14.382119700000001</v>
      </c>
      <c r="AV1587" s="23">
        <f t="shared" si="496"/>
        <v>229.848707282373</v>
      </c>
      <c r="AW1587" s="23">
        <f t="shared" si="497"/>
        <v>52830.428239377987</v>
      </c>
      <c r="AX1587" s="23">
        <f t="shared" si="498"/>
        <v>15.101225685000001</v>
      </c>
      <c r="AY1587" s="23">
        <f t="shared" si="499"/>
        <v>474.07953426474597</v>
      </c>
      <c r="AZ1587" s="23"/>
      <c r="BA1587" s="23"/>
    </row>
    <row r="1588" spans="1:53">
      <c r="A1588">
        <v>202312</v>
      </c>
      <c r="B1588" s="20" t="s">
        <v>27</v>
      </c>
      <c r="C1588" s="20" t="s">
        <v>6330</v>
      </c>
      <c r="D1588">
        <v>50877.78</v>
      </c>
      <c r="E1588" s="21">
        <v>0.68</v>
      </c>
      <c r="F1588">
        <v>1675.68</v>
      </c>
      <c r="G1588" s="22">
        <v>4.8399999999999999E-2</v>
      </c>
      <c r="H1588" s="11">
        <f t="shared" si="480"/>
        <v>1674.4894953600001</v>
      </c>
      <c r="I1588" s="23">
        <f t="shared" si="481"/>
        <v>7424.8376734343665</v>
      </c>
      <c r="J1588" s="23">
        <f t="shared" si="482"/>
        <v>55128214.476850256</v>
      </c>
      <c r="K1588" s="23">
        <f t="shared" si="483"/>
        <v>1758.2139701280003</v>
      </c>
      <c r="L1588" s="23">
        <f t="shared" si="484"/>
        <v>16524.164842228733</v>
      </c>
      <c r="N1588">
        <v>202312</v>
      </c>
      <c r="O1588" s="20" t="s">
        <v>29</v>
      </c>
      <c r="P1588" s="20" t="s">
        <v>6331</v>
      </c>
      <c r="Q1588">
        <v>20156.48</v>
      </c>
      <c r="R1588" s="21">
        <v>0.71</v>
      </c>
      <c r="S1588">
        <v>762.78</v>
      </c>
      <c r="T1588" s="21">
        <v>0.05</v>
      </c>
      <c r="U1588" s="11">
        <f t="shared" si="485"/>
        <v>715.55503999999996</v>
      </c>
      <c r="V1588" s="23">
        <f t="shared" si="486"/>
        <v>3119.0321079012037</v>
      </c>
      <c r="W1588" s="23">
        <f t="shared" si="487"/>
        <v>9728361.2901186254</v>
      </c>
      <c r="X1588" s="23">
        <f t="shared" si="488"/>
        <v>751.33279200000004</v>
      </c>
      <c r="Y1588" s="23">
        <f t="shared" si="489"/>
        <v>6953.6192558024077</v>
      </c>
      <c r="AA1588">
        <v>202312</v>
      </c>
      <c r="AB1588" s="20" t="s">
        <v>31</v>
      </c>
      <c r="AC1588" s="20" t="s">
        <v>6332</v>
      </c>
      <c r="AD1588">
        <v>212057.36</v>
      </c>
      <c r="AE1588" s="21">
        <v>0.72</v>
      </c>
      <c r="AF1588">
        <v>561.56179999999995</v>
      </c>
      <c r="AG1588" s="22">
        <v>3.7000000000000002E-3</v>
      </c>
      <c r="AH1588" s="11">
        <f t="shared" si="490"/>
        <v>564.92080704</v>
      </c>
      <c r="AI1588" s="23">
        <f t="shared" si="491"/>
        <v>9270.0435406611196</v>
      </c>
      <c r="AJ1588" s="23">
        <f t="shared" si="492"/>
        <v>85933707.245752946</v>
      </c>
      <c r="AK1588" s="23">
        <f t="shared" si="493"/>
        <v>593.16684739200002</v>
      </c>
      <c r="AL1588" s="23">
        <f t="shared" si="494"/>
        <v>19105.007888362241</v>
      </c>
      <c r="AN1588">
        <v>202312</v>
      </c>
      <c r="AO1588" s="20" t="s">
        <v>33</v>
      </c>
      <c r="AP1588" s="20" t="s">
        <v>6333</v>
      </c>
      <c r="AQ1588">
        <v>299.54000000000002</v>
      </c>
      <c r="AR1588" s="21">
        <v>0.86</v>
      </c>
      <c r="AS1588">
        <v>4.4800000000000004</v>
      </c>
      <c r="AT1588">
        <v>1.7399999999999999E-2</v>
      </c>
      <c r="AU1588" s="11">
        <f t="shared" si="495"/>
        <v>4.4823165599999992</v>
      </c>
      <c r="AV1588" s="23">
        <f t="shared" si="496"/>
        <v>33.683427769525089</v>
      </c>
      <c r="AW1588" s="23">
        <f t="shared" si="497"/>
        <v>1134.573306304814</v>
      </c>
      <c r="AX1588" s="23">
        <f t="shared" si="498"/>
        <v>4.7064323879999996</v>
      </c>
      <c r="AY1588" s="23">
        <f t="shared" si="499"/>
        <v>71.849172099050179</v>
      </c>
      <c r="AZ1588" s="23"/>
      <c r="BA1588" s="23"/>
    </row>
    <row r="1589" spans="1:53">
      <c r="A1589">
        <v>202312</v>
      </c>
      <c r="B1589" s="20" t="s">
        <v>27</v>
      </c>
      <c r="C1589" s="20" t="s">
        <v>6334</v>
      </c>
      <c r="D1589">
        <v>258472.5</v>
      </c>
      <c r="E1589" s="21">
        <v>0.68</v>
      </c>
      <c r="F1589">
        <v>8512.8799999999992</v>
      </c>
      <c r="G1589" s="22">
        <v>4.8399999999999999E-2</v>
      </c>
      <c r="H1589" s="11">
        <f t="shared" si="480"/>
        <v>8506.84692</v>
      </c>
      <c r="I1589" s="23">
        <f t="shared" si="481"/>
        <v>37720.127638170619</v>
      </c>
      <c r="J1589" s="23">
        <f t="shared" si="482"/>
        <v>1422808029.0398831</v>
      </c>
      <c r="K1589" s="23">
        <f t="shared" si="483"/>
        <v>8932.1892660000012</v>
      </c>
      <c r="L1589" s="23">
        <f t="shared" si="484"/>
        <v>83947.102196341235</v>
      </c>
      <c r="N1589">
        <v>202312</v>
      </c>
      <c r="O1589" s="20" t="s">
        <v>29</v>
      </c>
      <c r="P1589" s="20" t="s">
        <v>6335</v>
      </c>
      <c r="Q1589">
        <v>16857.169999999998</v>
      </c>
      <c r="R1589" s="21">
        <v>0.71</v>
      </c>
      <c r="S1589">
        <v>637.91999999999996</v>
      </c>
      <c r="T1589" s="21">
        <v>0.05</v>
      </c>
      <c r="U1589" s="11">
        <f t="shared" si="485"/>
        <v>598.42953499999999</v>
      </c>
      <c r="V1589" s="23">
        <f t="shared" si="486"/>
        <v>2608.4938678950361</v>
      </c>
      <c r="W1589" s="23">
        <f t="shared" si="487"/>
        <v>6804240.2588460064</v>
      </c>
      <c r="X1589" s="23">
        <f t="shared" si="488"/>
        <v>628.35101175</v>
      </c>
      <c r="Y1589" s="23">
        <f t="shared" si="489"/>
        <v>5815.4172707900725</v>
      </c>
      <c r="AA1589">
        <v>202312</v>
      </c>
      <c r="AB1589" s="20" t="s">
        <v>31</v>
      </c>
      <c r="AC1589" s="20" t="s">
        <v>6336</v>
      </c>
      <c r="AD1589">
        <v>169001.14</v>
      </c>
      <c r="AE1589" s="21">
        <v>0.72</v>
      </c>
      <c r="AF1589">
        <v>447.5421</v>
      </c>
      <c r="AG1589" s="22">
        <v>3.7000000000000002E-3</v>
      </c>
      <c r="AH1589" s="11">
        <f t="shared" si="490"/>
        <v>450.21903696000004</v>
      </c>
      <c r="AI1589" s="23">
        <f t="shared" si="491"/>
        <v>7387.8498073415885</v>
      </c>
      <c r="AJ1589" s="23">
        <f t="shared" si="492"/>
        <v>54580324.775837146</v>
      </c>
      <c r="AK1589" s="23">
        <f t="shared" si="493"/>
        <v>472.72998880800009</v>
      </c>
      <c r="AL1589" s="23">
        <f t="shared" si="494"/>
        <v>15225.918651643176</v>
      </c>
      <c r="AN1589">
        <v>202312</v>
      </c>
      <c r="AO1589" s="20" t="s">
        <v>33</v>
      </c>
      <c r="AP1589" s="20" t="s">
        <v>6337</v>
      </c>
      <c r="AQ1589">
        <v>1396.13</v>
      </c>
      <c r="AR1589" s="21">
        <v>0.86</v>
      </c>
      <c r="AS1589">
        <v>28.58</v>
      </c>
      <c r="AT1589">
        <v>2.3799999999999998E-2</v>
      </c>
      <c r="AU1589" s="11">
        <f t="shared" si="495"/>
        <v>28.575988840000001</v>
      </c>
      <c r="AV1589" s="23">
        <f t="shared" si="496"/>
        <v>183.01310559388611</v>
      </c>
      <c r="AW1589" s="23">
        <f t="shared" si="497"/>
        <v>33493.796819118907</v>
      </c>
      <c r="AX1589" s="23">
        <f t="shared" si="498"/>
        <v>30.004788282000003</v>
      </c>
      <c r="AY1589" s="23">
        <f t="shared" si="499"/>
        <v>394.6022000277722</v>
      </c>
      <c r="AZ1589" s="23"/>
      <c r="BA1589" s="23"/>
    </row>
    <row r="1590" spans="1:53">
      <c r="A1590">
        <v>202312</v>
      </c>
      <c r="B1590" s="20" t="s">
        <v>27</v>
      </c>
      <c r="C1590" s="20" t="s">
        <v>6338</v>
      </c>
      <c r="D1590">
        <v>29259.9</v>
      </c>
      <c r="E1590" s="21">
        <v>0.68</v>
      </c>
      <c r="F1590">
        <v>963.68</v>
      </c>
      <c r="G1590" s="22">
        <v>4.8399999999999999E-2</v>
      </c>
      <c r="H1590" s="11">
        <f t="shared" si="480"/>
        <v>963.00182880000011</v>
      </c>
      <c r="I1590" s="23">
        <f t="shared" si="481"/>
        <v>4270.0370936177296</v>
      </c>
      <c r="J1590" s="23">
        <f t="shared" si="482"/>
        <v>18233216.780871347</v>
      </c>
      <c r="K1590" s="23">
        <f t="shared" si="483"/>
        <v>1011.1519202400002</v>
      </c>
      <c r="L1590" s="23">
        <f t="shared" si="484"/>
        <v>9503.0760160354585</v>
      </c>
      <c r="N1590">
        <v>202312</v>
      </c>
      <c r="O1590" s="20" t="s">
        <v>29</v>
      </c>
      <c r="P1590" s="20" t="s">
        <v>6339</v>
      </c>
      <c r="Q1590">
        <v>52059.040000000001</v>
      </c>
      <c r="R1590" s="21">
        <v>0.71</v>
      </c>
      <c r="S1590">
        <v>1970.07</v>
      </c>
      <c r="T1590" s="21">
        <v>0.05</v>
      </c>
      <c r="U1590" s="11">
        <f t="shared" si="485"/>
        <v>1848.0959200000002</v>
      </c>
      <c r="V1590" s="23">
        <f t="shared" si="486"/>
        <v>8055.663353249829</v>
      </c>
      <c r="W1590" s="23">
        <f t="shared" si="487"/>
        <v>64893712.060892276</v>
      </c>
      <c r="X1590" s="23">
        <f t="shared" si="488"/>
        <v>1940.5007160000002</v>
      </c>
      <c r="Y1590" s="23">
        <f t="shared" si="489"/>
        <v>17959.422626499658</v>
      </c>
      <c r="AA1590">
        <v>202312</v>
      </c>
      <c r="AB1590" s="20" t="s">
        <v>31</v>
      </c>
      <c r="AC1590" s="20" t="s">
        <v>798</v>
      </c>
      <c r="AD1590">
        <v>205117.25</v>
      </c>
      <c r="AE1590" s="21">
        <v>0.72</v>
      </c>
      <c r="AF1590">
        <v>543.18330000000003</v>
      </c>
      <c r="AG1590" s="22">
        <v>3.7000000000000002E-3</v>
      </c>
      <c r="AH1590" s="11">
        <f t="shared" si="490"/>
        <v>546.43235399999992</v>
      </c>
      <c r="AI1590" s="23">
        <f t="shared" si="491"/>
        <v>8966.6580704422249</v>
      </c>
      <c r="AJ1590" s="23">
        <f t="shared" si="492"/>
        <v>80400956.952226683</v>
      </c>
      <c r="AK1590" s="23">
        <f t="shared" si="493"/>
        <v>573.75397169999997</v>
      </c>
      <c r="AL1590" s="23">
        <f t="shared" si="494"/>
        <v>18479.74849488445</v>
      </c>
      <c r="AN1590">
        <v>202312</v>
      </c>
      <c r="AO1590" s="20" t="s">
        <v>33</v>
      </c>
      <c r="AP1590" s="20" t="s">
        <v>6340</v>
      </c>
      <c r="AQ1590">
        <v>6674.18</v>
      </c>
      <c r="AR1590" s="21">
        <v>0.86</v>
      </c>
      <c r="AS1590">
        <v>213.52</v>
      </c>
      <c r="AT1590">
        <v>3.7200000000000004E-2</v>
      </c>
      <c r="AU1590" s="11">
        <f t="shared" si="495"/>
        <v>213.52036656000004</v>
      </c>
      <c r="AV1590" s="23">
        <f t="shared" si="496"/>
        <v>1086.2652267007657</v>
      </c>
      <c r="AW1590" s="23">
        <f t="shared" si="497"/>
        <v>1179972.1427392657</v>
      </c>
      <c r="AX1590" s="23">
        <f t="shared" si="498"/>
        <v>224.19638488800004</v>
      </c>
      <c r="AY1590" s="23">
        <f t="shared" si="499"/>
        <v>2386.0508199615315</v>
      </c>
      <c r="AZ1590" s="23"/>
      <c r="BA1590" s="23"/>
    </row>
    <row r="1591" spans="1:53">
      <c r="A1591">
        <v>202312</v>
      </c>
      <c r="B1591" s="20" t="s">
        <v>27</v>
      </c>
      <c r="C1591" s="20" t="s">
        <v>6341</v>
      </c>
      <c r="D1591">
        <v>66946.42</v>
      </c>
      <c r="E1591" s="21">
        <v>0.68</v>
      </c>
      <c r="F1591">
        <v>2204.9</v>
      </c>
      <c r="G1591" s="22">
        <v>4.8399999999999999E-2</v>
      </c>
      <c r="H1591" s="11">
        <f t="shared" si="480"/>
        <v>2203.3405750400002</v>
      </c>
      <c r="I1591" s="23">
        <f t="shared" si="481"/>
        <v>9769.8111300760356</v>
      </c>
      <c r="J1591" s="23">
        <f t="shared" si="482"/>
        <v>95449209.517357588</v>
      </c>
      <c r="K1591" s="23">
        <f t="shared" si="483"/>
        <v>2313.5076037920003</v>
      </c>
      <c r="L1591" s="23">
        <f t="shared" si="484"/>
        <v>21742.962835192073</v>
      </c>
      <c r="N1591">
        <v>202312</v>
      </c>
      <c r="O1591" s="20" t="s">
        <v>29</v>
      </c>
      <c r="P1591" s="20" t="s">
        <v>6342</v>
      </c>
      <c r="Q1591">
        <v>19492.900000000001</v>
      </c>
      <c r="R1591" s="21">
        <v>0.71</v>
      </c>
      <c r="S1591">
        <v>737.66</v>
      </c>
      <c r="T1591" s="21">
        <v>0.05</v>
      </c>
      <c r="U1591" s="11">
        <f t="shared" si="485"/>
        <v>691.99795000000006</v>
      </c>
      <c r="V1591" s="23">
        <f t="shared" si="486"/>
        <v>3016.349133187312</v>
      </c>
      <c r="W1591" s="23">
        <f t="shared" si="487"/>
        <v>9098362.0932798479</v>
      </c>
      <c r="X1591" s="23">
        <f t="shared" si="488"/>
        <v>726.59784750000006</v>
      </c>
      <c r="Y1591" s="23">
        <f t="shared" si="489"/>
        <v>6724.6962163746239</v>
      </c>
      <c r="AA1591">
        <v>202312</v>
      </c>
      <c r="AB1591" s="20" t="s">
        <v>31</v>
      </c>
      <c r="AC1591" s="20" t="s">
        <v>1254</v>
      </c>
      <c r="AD1591">
        <v>145041.23000000001</v>
      </c>
      <c r="AE1591" s="21">
        <v>0.72</v>
      </c>
      <c r="AF1591">
        <v>384.0924</v>
      </c>
      <c r="AG1591" s="22">
        <v>3.7000000000000002E-3</v>
      </c>
      <c r="AH1591" s="11">
        <f t="shared" si="490"/>
        <v>386.38983672000001</v>
      </c>
      <c r="AI1591" s="23">
        <f t="shared" si="491"/>
        <v>6340.4473077050661</v>
      </c>
      <c r="AJ1591" s="23">
        <f t="shared" si="492"/>
        <v>40201272.061784424</v>
      </c>
      <c r="AK1591" s="23">
        <f t="shared" si="493"/>
        <v>405.709328556</v>
      </c>
      <c r="AL1591" s="23">
        <f t="shared" si="494"/>
        <v>13067.284452130132</v>
      </c>
      <c r="AN1591">
        <v>202312</v>
      </c>
      <c r="AO1591" s="20" t="s">
        <v>33</v>
      </c>
      <c r="AP1591" s="20" t="s">
        <v>6343</v>
      </c>
      <c r="AQ1591">
        <v>958.1</v>
      </c>
      <c r="AR1591" s="21">
        <v>0.86</v>
      </c>
      <c r="AS1591">
        <v>32.96</v>
      </c>
      <c r="AT1591">
        <v>0.04</v>
      </c>
      <c r="AU1591" s="11">
        <f t="shared" si="495"/>
        <v>32.958640000000003</v>
      </c>
      <c r="AV1591" s="23">
        <f t="shared" si="496"/>
        <v>161.46370123216673</v>
      </c>
      <c r="AW1591" s="23">
        <f t="shared" si="497"/>
        <v>26070.526815590398</v>
      </c>
      <c r="AX1591" s="23">
        <f t="shared" si="498"/>
        <v>34.606572000000007</v>
      </c>
      <c r="AY1591" s="23">
        <f t="shared" si="499"/>
        <v>355.88604246433346</v>
      </c>
      <c r="AZ1591" s="23"/>
      <c r="BA1591" s="23"/>
    </row>
    <row r="1592" spans="1:53">
      <c r="A1592">
        <v>202312</v>
      </c>
      <c r="B1592" s="20" t="s">
        <v>27</v>
      </c>
      <c r="C1592" s="20" t="s">
        <v>6344</v>
      </c>
      <c r="D1592">
        <v>62079.21</v>
      </c>
      <c r="E1592" s="21">
        <v>0.68</v>
      </c>
      <c r="F1592">
        <v>2044.6</v>
      </c>
      <c r="G1592" s="22">
        <v>4.8399999999999999E-2</v>
      </c>
      <c r="H1592" s="11">
        <f t="shared" si="480"/>
        <v>2043.15095952</v>
      </c>
      <c r="I1592" s="23">
        <f t="shared" si="481"/>
        <v>9059.5159054707856</v>
      </c>
      <c r="J1592" s="23">
        <f t="shared" si="482"/>
        <v>82074828.441478148</v>
      </c>
      <c r="K1592" s="23">
        <f t="shared" si="483"/>
        <v>2145.3085074959999</v>
      </c>
      <c r="L1592" s="23">
        <f t="shared" si="484"/>
        <v>20162.182770461572</v>
      </c>
      <c r="N1592">
        <v>202312</v>
      </c>
      <c r="O1592" s="20" t="s">
        <v>29</v>
      </c>
      <c r="P1592" s="20" t="s">
        <v>6345</v>
      </c>
      <c r="Q1592">
        <v>22904.07</v>
      </c>
      <c r="R1592" s="21">
        <v>0.71</v>
      </c>
      <c r="S1592">
        <v>866.75</v>
      </c>
      <c r="T1592" s="21">
        <v>0.05</v>
      </c>
      <c r="U1592" s="11">
        <f t="shared" si="485"/>
        <v>813.09448500000008</v>
      </c>
      <c r="V1592" s="23">
        <f t="shared" si="486"/>
        <v>3544.1966916652477</v>
      </c>
      <c r="W1592" s="23">
        <f t="shared" si="487"/>
        <v>12561330.189210886</v>
      </c>
      <c r="X1592" s="23">
        <f t="shared" si="488"/>
        <v>853.74920925000015</v>
      </c>
      <c r="Y1592" s="23">
        <f t="shared" si="489"/>
        <v>7901.487868330496</v>
      </c>
      <c r="AA1592">
        <v>202312</v>
      </c>
      <c r="AB1592" s="20" t="s">
        <v>31</v>
      </c>
      <c r="AC1592" s="20" t="s">
        <v>2826</v>
      </c>
      <c r="AD1592">
        <v>177024.07</v>
      </c>
      <c r="AE1592" s="21">
        <v>0.72</v>
      </c>
      <c r="AF1592">
        <v>468.78809999999999</v>
      </c>
      <c r="AG1592" s="22">
        <v>3.7000000000000002E-3</v>
      </c>
      <c r="AH1592" s="11">
        <f t="shared" si="490"/>
        <v>471.59212248000006</v>
      </c>
      <c r="AI1592" s="23">
        <f t="shared" si="491"/>
        <v>7738.5705294314821</v>
      </c>
      <c r="AJ1592" s="23">
        <f t="shared" si="492"/>
        <v>59885473.838985451</v>
      </c>
      <c r="AK1592" s="23">
        <f t="shared" si="493"/>
        <v>495.17172860400007</v>
      </c>
      <c r="AL1592" s="23">
        <f t="shared" si="494"/>
        <v>15948.733181342965</v>
      </c>
      <c r="AN1592">
        <v>202312</v>
      </c>
      <c r="AO1592" s="20" t="s">
        <v>33</v>
      </c>
      <c r="AP1592" s="20" t="s">
        <v>6346</v>
      </c>
      <c r="AQ1592">
        <v>3243.49</v>
      </c>
      <c r="AR1592" s="21">
        <v>0.86</v>
      </c>
      <c r="AS1592">
        <v>50.21</v>
      </c>
      <c r="AT1592">
        <v>1.8000000000000002E-2</v>
      </c>
      <c r="AU1592" s="11">
        <f t="shared" si="495"/>
        <v>50.209225199999999</v>
      </c>
      <c r="AV1592" s="23">
        <f t="shared" si="496"/>
        <v>370.85403701538826</v>
      </c>
      <c r="AW1592" s="23">
        <f t="shared" si="497"/>
        <v>137532.71677061098</v>
      </c>
      <c r="AX1592" s="23">
        <f t="shared" si="498"/>
        <v>52.719686459999998</v>
      </c>
      <c r="AY1592" s="23">
        <f t="shared" si="499"/>
        <v>791.91729923077651</v>
      </c>
      <c r="AZ1592" s="23"/>
      <c r="BA1592" s="23"/>
    </row>
    <row r="1593" spans="1:53">
      <c r="A1593">
        <v>202312</v>
      </c>
      <c r="B1593" s="20" t="s">
        <v>27</v>
      </c>
      <c r="C1593" s="20" t="s">
        <v>6347</v>
      </c>
      <c r="D1593">
        <v>89198.7</v>
      </c>
      <c r="E1593" s="21">
        <v>0.68</v>
      </c>
      <c r="F1593">
        <v>2937.79</v>
      </c>
      <c r="G1593" s="22">
        <v>4.8399999999999999E-2</v>
      </c>
      <c r="H1593" s="11">
        <f t="shared" si="480"/>
        <v>2935.7076143999998</v>
      </c>
      <c r="I1593" s="23">
        <f t="shared" si="481"/>
        <v>13017.192734851442</v>
      </c>
      <c r="J1593" s="23">
        <f t="shared" si="482"/>
        <v>169447306.69626915</v>
      </c>
      <c r="K1593" s="23">
        <f t="shared" si="483"/>
        <v>3082.4929951199997</v>
      </c>
      <c r="L1593" s="23">
        <f t="shared" si="484"/>
        <v>28970.093084102882</v>
      </c>
      <c r="N1593">
        <v>202312</v>
      </c>
      <c r="O1593" s="20" t="s">
        <v>29</v>
      </c>
      <c r="P1593" s="20" t="s">
        <v>6348</v>
      </c>
      <c r="Q1593">
        <v>8924.3700000000008</v>
      </c>
      <c r="R1593" s="21">
        <v>0.71</v>
      </c>
      <c r="S1593">
        <v>337.72</v>
      </c>
      <c r="T1593" s="21">
        <v>0.05</v>
      </c>
      <c r="U1593" s="11">
        <f t="shared" si="485"/>
        <v>316.81513500000005</v>
      </c>
      <c r="V1593" s="23">
        <f t="shared" si="486"/>
        <v>1380.9651572491957</v>
      </c>
      <c r="W1593" s="23">
        <f t="shared" si="487"/>
        <v>1907064.7655362959</v>
      </c>
      <c r="X1593" s="23">
        <f t="shared" si="488"/>
        <v>332.65589175000008</v>
      </c>
      <c r="Y1593" s="23">
        <f t="shared" si="489"/>
        <v>3078.7454494983913</v>
      </c>
      <c r="AA1593">
        <v>202312</v>
      </c>
      <c r="AB1593" s="20" t="s">
        <v>31</v>
      </c>
      <c r="AC1593" s="20" t="s">
        <v>6349</v>
      </c>
      <c r="AD1593">
        <v>176906.36</v>
      </c>
      <c r="AE1593" s="21">
        <v>0.72</v>
      </c>
      <c r="AF1593">
        <v>468.47629999999998</v>
      </c>
      <c r="AG1593" s="22">
        <v>3.7000000000000002E-3</v>
      </c>
      <c r="AH1593" s="11">
        <f t="shared" si="490"/>
        <v>471.27854303999993</v>
      </c>
      <c r="AI1593" s="23">
        <f t="shared" si="491"/>
        <v>7733.4248611784606</v>
      </c>
      <c r="AJ1593" s="23">
        <f t="shared" si="492"/>
        <v>59805860.083493091</v>
      </c>
      <c r="AK1593" s="23">
        <f t="shared" si="493"/>
        <v>494.84247019199995</v>
      </c>
      <c r="AL1593" s="23">
        <f t="shared" si="494"/>
        <v>15938.128265396921</v>
      </c>
      <c r="AN1593">
        <v>202312</v>
      </c>
      <c r="AO1593" s="20" t="s">
        <v>33</v>
      </c>
      <c r="AP1593" s="20" t="s">
        <v>6350</v>
      </c>
      <c r="AQ1593">
        <v>3478.15</v>
      </c>
      <c r="AR1593" s="21">
        <v>0.86</v>
      </c>
      <c r="AS1593">
        <v>5.68</v>
      </c>
      <c r="AT1593">
        <v>1.9E-3</v>
      </c>
      <c r="AU1593" s="11">
        <f t="shared" si="495"/>
        <v>5.6832970999999999</v>
      </c>
      <c r="AV1593" s="23">
        <f t="shared" si="496"/>
        <v>130.25985401982851</v>
      </c>
      <c r="AW1593" s="23">
        <f t="shared" si="497"/>
        <v>16967.629569267032</v>
      </c>
      <c r="AX1593" s="23">
        <f t="shared" si="498"/>
        <v>5.9674619550000001</v>
      </c>
      <c r="AY1593" s="23">
        <f t="shared" si="499"/>
        <v>266.20300513965702</v>
      </c>
      <c r="AZ1593" s="23"/>
      <c r="BA1593" s="23"/>
    </row>
    <row r="1594" spans="1:53">
      <c r="A1594">
        <v>202312</v>
      </c>
      <c r="B1594" s="20" t="s">
        <v>27</v>
      </c>
      <c r="C1594" s="20" t="s">
        <v>6351</v>
      </c>
      <c r="D1594">
        <v>79830.59</v>
      </c>
      <c r="E1594" s="21">
        <v>0.68</v>
      </c>
      <c r="F1594">
        <v>2629.25</v>
      </c>
      <c r="G1594" s="22">
        <v>4.8399999999999999E-2</v>
      </c>
      <c r="H1594" s="11">
        <f t="shared" si="480"/>
        <v>2627.3843780799998</v>
      </c>
      <c r="I1594" s="23">
        <f t="shared" si="481"/>
        <v>11650.059655206904</v>
      </c>
      <c r="J1594" s="23">
        <f t="shared" si="482"/>
        <v>135723889.9698796</v>
      </c>
      <c r="K1594" s="23">
        <f t="shared" si="483"/>
        <v>2758.7535969840001</v>
      </c>
      <c r="L1594" s="23">
        <f t="shared" si="484"/>
        <v>25927.503688493809</v>
      </c>
      <c r="N1594">
        <v>202312</v>
      </c>
      <c r="O1594" s="20" t="s">
        <v>29</v>
      </c>
      <c r="P1594" s="20" t="s">
        <v>6352</v>
      </c>
      <c r="Q1594">
        <v>51563.19</v>
      </c>
      <c r="R1594" s="21">
        <v>0.71</v>
      </c>
      <c r="S1594">
        <v>1951.3</v>
      </c>
      <c r="T1594" s="21">
        <v>0.05</v>
      </c>
      <c r="U1594" s="11">
        <f t="shared" si="485"/>
        <v>1830.4932450000001</v>
      </c>
      <c r="V1594" s="23">
        <f t="shared" si="486"/>
        <v>7978.9350717888392</v>
      </c>
      <c r="W1594" s="23">
        <f t="shared" si="487"/>
        <v>63663404.879821971</v>
      </c>
      <c r="X1594" s="23">
        <f t="shared" si="488"/>
        <v>1922.0179072500002</v>
      </c>
      <c r="Y1594" s="23">
        <f t="shared" si="489"/>
        <v>17788.36338857768</v>
      </c>
      <c r="AA1594">
        <v>202312</v>
      </c>
      <c r="AB1594" s="20" t="s">
        <v>31</v>
      </c>
      <c r="AC1594" s="20" t="s">
        <v>6353</v>
      </c>
      <c r="AD1594">
        <v>160289.70000000001</v>
      </c>
      <c r="AE1594" s="21">
        <v>0.72</v>
      </c>
      <c r="AF1594">
        <v>424.47280000000001</v>
      </c>
      <c r="AG1594" s="22">
        <v>3.7000000000000002E-3</v>
      </c>
      <c r="AH1594" s="11">
        <f t="shared" si="490"/>
        <v>427.01176080000005</v>
      </c>
      <c r="AI1594" s="23">
        <f t="shared" si="491"/>
        <v>7007.0310133046505</v>
      </c>
      <c r="AJ1594" s="23">
        <f t="shared" si="492"/>
        <v>49098483.621413201</v>
      </c>
      <c r="AK1594" s="23">
        <f t="shared" si="493"/>
        <v>448.3623488400001</v>
      </c>
      <c r="AL1594" s="23">
        <f t="shared" si="494"/>
        <v>14441.073787409301</v>
      </c>
      <c r="AN1594">
        <v>202312</v>
      </c>
      <c r="AO1594" s="20" t="s">
        <v>33</v>
      </c>
      <c r="AP1594" s="20" t="s">
        <v>6354</v>
      </c>
      <c r="AQ1594">
        <v>4483.8599999999997</v>
      </c>
      <c r="AR1594" s="21">
        <v>0.86</v>
      </c>
      <c r="AS1594">
        <v>11.57</v>
      </c>
      <c r="AT1594">
        <v>3.0000000000000001E-3</v>
      </c>
      <c r="AU1594" s="11">
        <f t="shared" si="495"/>
        <v>11.568358799999999</v>
      </c>
      <c r="AV1594" s="23">
        <f t="shared" si="496"/>
        <v>210.89131841587727</v>
      </c>
      <c r="AW1594" s="23">
        <f t="shared" si="497"/>
        <v>44475.148183186931</v>
      </c>
      <c r="AX1594" s="23">
        <f t="shared" si="498"/>
        <v>12.146776739999998</v>
      </c>
      <c r="AY1594" s="23">
        <f t="shared" si="499"/>
        <v>433.35099563175453</v>
      </c>
      <c r="AZ1594" s="23"/>
      <c r="BA1594" s="23"/>
    </row>
    <row r="1595" spans="1:53">
      <c r="A1595">
        <v>202312</v>
      </c>
      <c r="B1595" s="20" t="s">
        <v>27</v>
      </c>
      <c r="C1595" s="20" t="s">
        <v>6355</v>
      </c>
      <c r="D1595">
        <v>43150.13</v>
      </c>
      <c r="E1595" s="21">
        <v>0.68</v>
      </c>
      <c r="F1595">
        <v>1421.16</v>
      </c>
      <c r="G1595" s="22">
        <v>4.8399999999999999E-2</v>
      </c>
      <c r="H1595" s="11">
        <f t="shared" si="480"/>
        <v>1420.1570785599999</v>
      </c>
      <c r="I1595" s="23">
        <f t="shared" si="481"/>
        <v>6297.1047643507718</v>
      </c>
      <c r="J1595" s="23">
        <f t="shared" si="482"/>
        <v>39653528.413209192</v>
      </c>
      <c r="K1595" s="23">
        <f t="shared" si="483"/>
        <v>1491.164932488</v>
      </c>
      <c r="L1595" s="23">
        <f t="shared" si="484"/>
        <v>14014.366607261543</v>
      </c>
      <c r="N1595">
        <v>202312</v>
      </c>
      <c r="O1595" s="20" t="s">
        <v>29</v>
      </c>
      <c r="P1595" s="20" t="s">
        <v>6356</v>
      </c>
      <c r="Q1595">
        <v>5360.57</v>
      </c>
      <c r="R1595" s="21">
        <v>0.71</v>
      </c>
      <c r="S1595">
        <v>202.86</v>
      </c>
      <c r="T1595" s="21">
        <v>0.05</v>
      </c>
      <c r="U1595" s="11">
        <f t="shared" si="485"/>
        <v>190.30023499999999</v>
      </c>
      <c r="V1595" s="23">
        <f t="shared" si="486"/>
        <v>829.49949329704179</v>
      </c>
      <c r="W1595" s="23">
        <f t="shared" si="487"/>
        <v>688069.4093800491</v>
      </c>
      <c r="X1595" s="23">
        <f t="shared" si="488"/>
        <v>199.81524675</v>
      </c>
      <c r="Y1595" s="23">
        <f t="shared" si="489"/>
        <v>1849.2992215940835</v>
      </c>
      <c r="AA1595">
        <v>202312</v>
      </c>
      <c r="AB1595" s="20" t="s">
        <v>31</v>
      </c>
      <c r="AC1595" s="20" t="s">
        <v>774</v>
      </c>
      <c r="AD1595">
        <v>211259.94</v>
      </c>
      <c r="AE1595" s="21">
        <v>0.72</v>
      </c>
      <c r="AF1595">
        <v>559.45010000000002</v>
      </c>
      <c r="AG1595" s="22">
        <v>3.7000000000000002E-3</v>
      </c>
      <c r="AH1595" s="11">
        <f t="shared" si="490"/>
        <v>562.79648015999999</v>
      </c>
      <c r="AI1595" s="23">
        <f t="shared" si="491"/>
        <v>9235.1844906371371</v>
      </c>
      <c r="AJ1595" s="23">
        <f t="shared" si="492"/>
        <v>85288632.576104715</v>
      </c>
      <c r="AK1595" s="23">
        <f t="shared" si="493"/>
        <v>590.93630416799999</v>
      </c>
      <c r="AL1595" s="23">
        <f t="shared" si="494"/>
        <v>19033.165461434273</v>
      </c>
      <c r="AN1595">
        <v>202312</v>
      </c>
      <c r="AO1595" s="20" t="s">
        <v>33</v>
      </c>
      <c r="AP1595" s="20" t="s">
        <v>6357</v>
      </c>
      <c r="AQ1595">
        <v>2354.9</v>
      </c>
      <c r="AR1595" s="21">
        <v>0.86</v>
      </c>
      <c r="AS1595">
        <v>4.05</v>
      </c>
      <c r="AT1595">
        <v>2E-3</v>
      </c>
      <c r="AU1595" s="11">
        <f t="shared" si="495"/>
        <v>4.0504280000000001</v>
      </c>
      <c r="AV1595" s="23">
        <f t="shared" si="496"/>
        <v>90.479707805721915</v>
      </c>
      <c r="AW1595" s="23">
        <f t="shared" si="497"/>
        <v>8186.5775246088151</v>
      </c>
      <c r="AX1595" s="23">
        <f t="shared" si="498"/>
        <v>4.2529494000000003</v>
      </c>
      <c r="AY1595" s="23">
        <f t="shared" si="499"/>
        <v>185.00984361144384</v>
      </c>
      <c r="AZ1595" s="23"/>
      <c r="BA1595" s="23"/>
    </row>
    <row r="1596" spans="1:53">
      <c r="A1596">
        <v>202312</v>
      </c>
      <c r="B1596" s="20" t="s">
        <v>27</v>
      </c>
      <c r="C1596" s="20" t="s">
        <v>6358</v>
      </c>
      <c r="D1596">
        <v>28236.74</v>
      </c>
      <c r="E1596" s="21">
        <v>0.68</v>
      </c>
      <c r="F1596">
        <v>929.99</v>
      </c>
      <c r="G1596" s="22">
        <v>4.8399999999999999E-2</v>
      </c>
      <c r="H1596" s="11">
        <f t="shared" si="480"/>
        <v>929.32758688000013</v>
      </c>
      <c r="I1596" s="23">
        <f t="shared" si="481"/>
        <v>4120.7224632633561</v>
      </c>
      <c r="J1596" s="23">
        <f t="shared" si="482"/>
        <v>16980353.619243219</v>
      </c>
      <c r="K1596" s="23">
        <f t="shared" si="483"/>
        <v>975.7939662240002</v>
      </c>
      <c r="L1596" s="23">
        <f t="shared" si="484"/>
        <v>9170.7725134067114</v>
      </c>
      <c r="N1596">
        <v>202312</v>
      </c>
      <c r="O1596" s="20" t="s">
        <v>29</v>
      </c>
      <c r="P1596" s="20" t="s">
        <v>6359</v>
      </c>
      <c r="Q1596">
        <v>46109.45</v>
      </c>
      <c r="R1596" s="21">
        <v>0.71</v>
      </c>
      <c r="S1596">
        <v>1744.91</v>
      </c>
      <c r="T1596" s="21">
        <v>0.05</v>
      </c>
      <c r="U1596" s="11">
        <f t="shared" si="485"/>
        <v>1636.885475</v>
      </c>
      <c r="V1596" s="23">
        <f t="shared" si="486"/>
        <v>7135.0183676745728</v>
      </c>
      <c r="W1596" s="23">
        <f t="shared" si="487"/>
        <v>50908487.107053526</v>
      </c>
      <c r="X1596" s="23">
        <f t="shared" si="488"/>
        <v>1718.7297487500002</v>
      </c>
      <c r="Y1596" s="23">
        <f t="shared" si="489"/>
        <v>15906.922210349145</v>
      </c>
      <c r="AA1596">
        <v>202312</v>
      </c>
      <c r="AB1596" s="20" t="s">
        <v>31</v>
      </c>
      <c r="AC1596" s="20" t="s">
        <v>5410</v>
      </c>
      <c r="AD1596">
        <v>165895.96</v>
      </c>
      <c r="AE1596" s="21">
        <v>0.72</v>
      </c>
      <c r="AF1596">
        <v>439.31900000000002</v>
      </c>
      <c r="AG1596" s="22">
        <v>3.7000000000000002E-3</v>
      </c>
      <c r="AH1596" s="11">
        <f t="shared" si="490"/>
        <v>441.94683744000002</v>
      </c>
      <c r="AI1596" s="23">
        <f t="shared" si="491"/>
        <v>7252.1075072318908</v>
      </c>
      <c r="AJ1596" s="23">
        <f t="shared" si="492"/>
        <v>52593063.296449147</v>
      </c>
      <c r="AK1596" s="23">
        <f t="shared" si="493"/>
        <v>464.04417931200004</v>
      </c>
      <c r="AL1596" s="23">
        <f t="shared" si="494"/>
        <v>14946.161851903782</v>
      </c>
      <c r="AN1596">
        <v>202312</v>
      </c>
      <c r="AO1596" s="20" t="s">
        <v>33</v>
      </c>
      <c r="AP1596" s="20" t="s">
        <v>6360</v>
      </c>
      <c r="AQ1596">
        <v>1271.6199999999999</v>
      </c>
      <c r="AR1596" s="21">
        <v>0.86</v>
      </c>
      <c r="AS1596">
        <v>7</v>
      </c>
      <c r="AT1596">
        <v>6.4000000000000003E-3</v>
      </c>
      <c r="AU1596" s="11">
        <f t="shared" si="495"/>
        <v>6.9989964799999989</v>
      </c>
      <c r="AV1596" s="23">
        <f t="shared" si="496"/>
        <v>87.207046765871397</v>
      </c>
      <c r="AW1596" s="23">
        <f t="shared" si="497"/>
        <v>7605.0690056248804</v>
      </c>
      <c r="AX1596" s="23">
        <f t="shared" si="498"/>
        <v>7.3489463039999992</v>
      </c>
      <c r="AY1596" s="23">
        <f t="shared" si="499"/>
        <v>181.41309001174278</v>
      </c>
      <c r="AZ1596" s="23"/>
      <c r="BA1596" s="23"/>
    </row>
    <row r="1597" spans="1:53">
      <c r="A1597">
        <v>202312</v>
      </c>
      <c r="B1597" s="20" t="s">
        <v>27</v>
      </c>
      <c r="C1597" s="20" t="s">
        <v>6361</v>
      </c>
      <c r="D1597">
        <v>48927.02</v>
      </c>
      <c r="E1597" s="21">
        <v>0.68</v>
      </c>
      <c r="F1597">
        <v>1611.43</v>
      </c>
      <c r="G1597" s="22">
        <v>4.8399999999999999E-2</v>
      </c>
      <c r="H1597" s="11">
        <f t="shared" ref="H1597:H1660" si="500">D1597*E1597*G1597</f>
        <v>1610.2860822399998</v>
      </c>
      <c r="I1597" s="23">
        <f t="shared" ref="I1597:I1660" si="501">D1597*E1597*SQRT(G1597*(1-G1597))</f>
        <v>7140.1539403817669</v>
      </c>
      <c r="J1597" s="23">
        <f t="shared" ref="J1597:J1660" si="502">I1597^2</f>
        <v>50981798.292349271</v>
      </c>
      <c r="K1597" s="23">
        <f t="shared" ref="K1597:K1660" si="503">H1597*(1+$BB$10)</f>
        <v>1690.8003863519998</v>
      </c>
      <c r="L1597" s="23">
        <f t="shared" ref="L1597:L1660" si="504">H1597+$BB$9*I1597</f>
        <v>15890.593963003534</v>
      </c>
      <c r="N1597">
        <v>202312</v>
      </c>
      <c r="O1597" s="20" t="s">
        <v>29</v>
      </c>
      <c r="P1597" s="20" t="s">
        <v>6362</v>
      </c>
      <c r="Q1597">
        <v>420934.54</v>
      </c>
      <c r="R1597" s="21">
        <v>0.71</v>
      </c>
      <c r="S1597">
        <v>15929.42</v>
      </c>
      <c r="T1597" s="21">
        <v>0.05</v>
      </c>
      <c r="U1597" s="11">
        <f t="shared" ref="U1597:U1660" si="505">Q1597*R1597*T1597</f>
        <v>14943.176169999999</v>
      </c>
      <c r="V1597" s="23">
        <f t="shared" ref="V1597:V1660" si="506">Q1597*R1597*SQRT(T1597*(1-T1597))</f>
        <v>65135.794820555151</v>
      </c>
      <c r="W1597" s="23">
        <f t="shared" ref="W1597:W1660" si="507">V1597^2</f>
        <v>4242671766.9054594</v>
      </c>
      <c r="X1597" s="23">
        <f t="shared" ref="X1597:X1660" si="508">U1597*(1+$BB$10)</f>
        <v>15690.334978499999</v>
      </c>
      <c r="Y1597" s="23">
        <f t="shared" ref="Y1597:Y1660" si="509">U1597+$BB$9*V1597</f>
        <v>145214.76581111029</v>
      </c>
      <c r="AA1597">
        <v>202312</v>
      </c>
      <c r="AB1597" s="20" t="s">
        <v>31</v>
      </c>
      <c r="AC1597" s="20" t="s">
        <v>3970</v>
      </c>
      <c r="AD1597">
        <v>169225.08</v>
      </c>
      <c r="AE1597" s="21">
        <v>0.72</v>
      </c>
      <c r="AF1597">
        <v>448.13510000000002</v>
      </c>
      <c r="AG1597" s="22">
        <v>3.7000000000000002E-3</v>
      </c>
      <c r="AH1597" s="11">
        <f t="shared" ref="AH1597:AH1660" si="510">AD1597*AE1597*AG1597</f>
        <v>450.81561311999997</v>
      </c>
      <c r="AI1597" s="23">
        <f t="shared" ref="AI1597:AI1660" si="511">AD1597*AE1597*SQRT(AG1597*(1-AG1597))</f>
        <v>7397.639298027012</v>
      </c>
      <c r="AJ1597" s="23">
        <f t="shared" ref="AJ1597:AJ1660" si="512">AI1597^2</f>
        <v>54725067.183713585</v>
      </c>
      <c r="AK1597" s="23">
        <f t="shared" ref="AK1597:AK1660" si="513">AH1597*(1+$BB$10)</f>
        <v>473.356393776</v>
      </c>
      <c r="AL1597" s="23">
        <f t="shared" ref="AL1597:AL1660" si="514">AH1597+$BB$9*AI1597</f>
        <v>15246.094209174023</v>
      </c>
      <c r="AN1597">
        <v>202312</v>
      </c>
      <c r="AO1597" s="20" t="s">
        <v>33</v>
      </c>
      <c r="AP1597" s="20" t="s">
        <v>6363</v>
      </c>
      <c r="AQ1597">
        <v>1821.13</v>
      </c>
      <c r="AR1597" s="21">
        <v>0.86</v>
      </c>
      <c r="AS1597">
        <v>18.95</v>
      </c>
      <c r="AT1597">
        <v>1.21E-2</v>
      </c>
      <c r="AU1597" s="11">
        <f t="shared" ref="AU1597:AU1660" si="515">AQ1597*AR1597*AT1597</f>
        <v>18.950678780000001</v>
      </c>
      <c r="AV1597" s="23">
        <f t="shared" ref="AV1597:AV1660" si="516">AQ1597*AR1597*SQRT(AT1597*(1-AT1597))</f>
        <v>171.23343852726796</v>
      </c>
      <c r="AW1597" s="23">
        <f t="shared" ref="AW1597:AW1660" si="517">AV1597^2</f>
        <v>29320.890469871658</v>
      </c>
      <c r="AX1597" s="23">
        <f t="shared" ref="AX1597:AX1660" si="518">AU1597*(1+$BB$10)</f>
        <v>19.898212719</v>
      </c>
      <c r="AY1597" s="23">
        <f t="shared" ref="AY1597:AY1660" si="519">AU1597+$BB$9*AV1597</f>
        <v>361.4175558345359</v>
      </c>
      <c r="AZ1597" s="23"/>
      <c r="BA1597" s="23"/>
    </row>
    <row r="1598" spans="1:53">
      <c r="A1598">
        <v>202312</v>
      </c>
      <c r="B1598" s="20" t="s">
        <v>27</v>
      </c>
      <c r="C1598" s="20" t="s">
        <v>6364</v>
      </c>
      <c r="D1598">
        <v>29464.16</v>
      </c>
      <c r="E1598" s="21">
        <v>0.68</v>
      </c>
      <c r="F1598">
        <v>970.41</v>
      </c>
      <c r="G1598" s="22">
        <v>4.8399999999999999E-2</v>
      </c>
      <c r="H1598" s="11">
        <f t="shared" si="500"/>
        <v>969.72443392000002</v>
      </c>
      <c r="I1598" s="23">
        <f t="shared" si="501"/>
        <v>4299.8457319501349</v>
      </c>
      <c r="J1598" s="23">
        <f t="shared" si="502"/>
        <v>18488673.318569791</v>
      </c>
      <c r="K1598" s="23">
        <f t="shared" si="503"/>
        <v>1018.2106556160001</v>
      </c>
      <c r="L1598" s="23">
        <f t="shared" si="504"/>
        <v>9569.4158978202704</v>
      </c>
      <c r="N1598">
        <v>202312</v>
      </c>
      <c r="O1598" s="20" t="s">
        <v>29</v>
      </c>
      <c r="P1598" s="20" t="s">
        <v>6365</v>
      </c>
      <c r="Q1598">
        <v>40159.85</v>
      </c>
      <c r="R1598" s="21">
        <v>0.71</v>
      </c>
      <c r="S1598">
        <v>1519.76</v>
      </c>
      <c r="T1598" s="21">
        <v>0.05</v>
      </c>
      <c r="U1598" s="11">
        <f t="shared" si="505"/>
        <v>1425.674675</v>
      </c>
      <c r="V1598" s="23">
        <f t="shared" si="506"/>
        <v>6214.3718346901924</v>
      </c>
      <c r="W1598" s="23">
        <f t="shared" si="507"/>
        <v>38618417.299790747</v>
      </c>
      <c r="X1598" s="23">
        <f t="shared" si="508"/>
        <v>1496.95840875</v>
      </c>
      <c r="Y1598" s="23">
        <f t="shared" si="509"/>
        <v>13854.418344380385</v>
      </c>
      <c r="AA1598">
        <v>202312</v>
      </c>
      <c r="AB1598" s="20" t="s">
        <v>31</v>
      </c>
      <c r="AC1598" s="20" t="s">
        <v>6366</v>
      </c>
      <c r="AD1598">
        <v>196363.85</v>
      </c>
      <c r="AE1598" s="21">
        <v>0.72</v>
      </c>
      <c r="AF1598">
        <v>520.00289999999995</v>
      </c>
      <c r="AG1598" s="22">
        <v>3.7000000000000002E-3</v>
      </c>
      <c r="AH1598" s="11">
        <f t="shared" si="510"/>
        <v>523.11329640000008</v>
      </c>
      <c r="AI1598" s="23">
        <f t="shared" si="511"/>
        <v>8584.0050037020628</v>
      </c>
      <c r="AJ1598" s="23">
        <f t="shared" si="512"/>
        <v>73685141.903582051</v>
      </c>
      <c r="AK1598" s="23">
        <f t="shared" si="513"/>
        <v>549.26896122000016</v>
      </c>
      <c r="AL1598" s="23">
        <f t="shared" si="514"/>
        <v>17691.123303804125</v>
      </c>
      <c r="AN1598">
        <v>202312</v>
      </c>
      <c r="AO1598" s="20" t="s">
        <v>33</v>
      </c>
      <c r="AP1598" s="20" t="s">
        <v>6367</v>
      </c>
      <c r="AQ1598">
        <v>1912.79</v>
      </c>
      <c r="AR1598" s="21">
        <v>0.86</v>
      </c>
      <c r="AS1598">
        <v>41.45</v>
      </c>
      <c r="AT1598">
        <v>2.52E-2</v>
      </c>
      <c r="AU1598" s="11">
        <f t="shared" si="515"/>
        <v>41.45398488</v>
      </c>
      <c r="AV1598" s="23">
        <f t="shared" si="516"/>
        <v>257.82425679671377</v>
      </c>
      <c r="AW1598" s="23">
        <f t="shared" si="517"/>
        <v>66473.34739277781</v>
      </c>
      <c r="AX1598" s="23">
        <f t="shared" si="518"/>
        <v>43.526684123999999</v>
      </c>
      <c r="AY1598" s="23">
        <f t="shared" si="519"/>
        <v>557.10249847342754</v>
      </c>
      <c r="AZ1598" s="23"/>
      <c r="BA1598" s="23"/>
    </row>
    <row r="1599" spans="1:53">
      <c r="A1599">
        <v>202312</v>
      </c>
      <c r="B1599" s="20" t="s">
        <v>27</v>
      </c>
      <c r="C1599" s="20" t="s">
        <v>6368</v>
      </c>
      <c r="D1599">
        <v>46394.76</v>
      </c>
      <c r="E1599" s="21">
        <v>0.68</v>
      </c>
      <c r="F1599">
        <v>1528.03</v>
      </c>
      <c r="G1599" s="22">
        <v>4.8399999999999999E-2</v>
      </c>
      <c r="H1599" s="11">
        <f t="shared" si="500"/>
        <v>1526.9443411200002</v>
      </c>
      <c r="I1599" s="23">
        <f t="shared" si="501"/>
        <v>6770.6091322763259</v>
      </c>
      <c r="J1599" s="23">
        <f t="shared" si="502"/>
        <v>45841148.022063583</v>
      </c>
      <c r="K1599" s="23">
        <f t="shared" si="503"/>
        <v>1603.2915581760003</v>
      </c>
      <c r="L1599" s="23">
        <f t="shared" si="504"/>
        <v>15068.162605672653</v>
      </c>
      <c r="N1599">
        <v>202312</v>
      </c>
      <c r="O1599" s="20" t="s">
        <v>29</v>
      </c>
      <c r="P1599" s="20" t="s">
        <v>6369</v>
      </c>
      <c r="Q1599">
        <v>15106.95</v>
      </c>
      <c r="R1599" s="21">
        <v>0.71</v>
      </c>
      <c r="S1599">
        <v>571.69000000000005</v>
      </c>
      <c r="T1599" s="21">
        <v>0.05</v>
      </c>
      <c r="U1599" s="11">
        <f t="shared" si="505"/>
        <v>536.29672500000004</v>
      </c>
      <c r="V1599" s="23">
        <f t="shared" si="506"/>
        <v>2337.6632280268227</v>
      </c>
      <c r="W1599" s="23">
        <f t="shared" si="507"/>
        <v>5464669.3676687852</v>
      </c>
      <c r="X1599" s="23">
        <f t="shared" si="508"/>
        <v>563.11156125000002</v>
      </c>
      <c r="Y1599" s="23">
        <f t="shared" si="509"/>
        <v>5211.6231810536456</v>
      </c>
      <c r="AA1599">
        <v>202312</v>
      </c>
      <c r="AB1599" s="20" t="s">
        <v>31</v>
      </c>
      <c r="AC1599" s="20" t="s">
        <v>6370</v>
      </c>
      <c r="AD1599">
        <v>185376.86</v>
      </c>
      <c r="AE1599" s="21">
        <v>0.72</v>
      </c>
      <c r="AF1599">
        <v>490.9076</v>
      </c>
      <c r="AG1599" s="22">
        <v>3.7000000000000002E-3</v>
      </c>
      <c r="AH1599" s="11">
        <f t="shared" si="510"/>
        <v>493.84395503999997</v>
      </c>
      <c r="AI1599" s="23">
        <f t="shared" si="511"/>
        <v>8103.7110130534538</v>
      </c>
      <c r="AJ1599" s="23">
        <f t="shared" si="512"/>
        <v>65670132.183083832</v>
      </c>
      <c r="AK1599" s="23">
        <f t="shared" si="513"/>
        <v>518.53615279199994</v>
      </c>
      <c r="AL1599" s="23">
        <f t="shared" si="514"/>
        <v>16701.265981146909</v>
      </c>
      <c r="AN1599">
        <v>202312</v>
      </c>
      <c r="AO1599" s="20" t="s">
        <v>33</v>
      </c>
      <c r="AP1599" s="20" t="s">
        <v>6371</v>
      </c>
      <c r="AQ1599">
        <v>1186.78</v>
      </c>
      <c r="AR1599" s="21">
        <v>0.86</v>
      </c>
      <c r="AS1599">
        <v>6.74</v>
      </c>
      <c r="AT1599">
        <v>6.6E-3</v>
      </c>
      <c r="AU1599" s="11">
        <f t="shared" si="515"/>
        <v>6.7361632799999995</v>
      </c>
      <c r="AV1599" s="23">
        <f t="shared" si="516"/>
        <v>82.642360939546023</v>
      </c>
      <c r="AW1599" s="23">
        <f t="shared" si="517"/>
        <v>6829.7598216622018</v>
      </c>
      <c r="AX1599" s="23">
        <f t="shared" si="518"/>
        <v>7.0729714440000002</v>
      </c>
      <c r="AY1599" s="23">
        <f t="shared" si="519"/>
        <v>172.02088515909205</v>
      </c>
      <c r="AZ1599" s="23"/>
      <c r="BA1599" s="23"/>
    </row>
    <row r="1600" spans="1:53">
      <c r="A1600">
        <v>202312</v>
      </c>
      <c r="B1600" s="20" t="s">
        <v>27</v>
      </c>
      <c r="C1600" s="20" t="s">
        <v>6372</v>
      </c>
      <c r="D1600">
        <v>30451.67</v>
      </c>
      <c r="E1600" s="21">
        <v>0.68</v>
      </c>
      <c r="F1600">
        <v>1002.94</v>
      </c>
      <c r="G1600" s="22">
        <v>4.8399999999999999E-2</v>
      </c>
      <c r="H1600" s="11">
        <f t="shared" si="500"/>
        <v>1002.22536304</v>
      </c>
      <c r="I1600" s="23">
        <f t="shared" si="501"/>
        <v>4443.9577873679054</v>
      </c>
      <c r="J1600" s="23">
        <f t="shared" si="502"/>
        <v>19748760.815907851</v>
      </c>
      <c r="K1600" s="23">
        <f t="shared" si="503"/>
        <v>1052.3366311920001</v>
      </c>
      <c r="L1600" s="23">
        <f t="shared" si="504"/>
        <v>9890.14093777581</v>
      </c>
      <c r="N1600">
        <v>202312</v>
      </c>
      <c r="O1600" s="20" t="s">
        <v>29</v>
      </c>
      <c r="P1600" s="20" t="s">
        <v>6373</v>
      </c>
      <c r="Q1600">
        <v>35201.769999999997</v>
      </c>
      <c r="R1600" s="21">
        <v>0.71</v>
      </c>
      <c r="S1600">
        <v>1278.8499999999999</v>
      </c>
      <c r="T1600" s="21">
        <v>0.05</v>
      </c>
      <c r="U1600" s="11">
        <f t="shared" si="505"/>
        <v>1249.6628350000001</v>
      </c>
      <c r="V1600" s="23">
        <f t="shared" si="506"/>
        <v>5447.1540112635421</v>
      </c>
      <c r="W1600" s="23">
        <f t="shared" si="507"/>
        <v>29671486.822424497</v>
      </c>
      <c r="X1600" s="23">
        <f t="shared" si="508"/>
        <v>1312.14597675</v>
      </c>
      <c r="Y1600" s="23">
        <f t="shared" si="509"/>
        <v>12143.970857527085</v>
      </c>
      <c r="AA1600">
        <v>202312</v>
      </c>
      <c r="AB1600" s="20" t="s">
        <v>31</v>
      </c>
      <c r="AC1600" s="20" t="s">
        <v>6374</v>
      </c>
      <c r="AD1600">
        <v>215001.82</v>
      </c>
      <c r="AE1600" s="21">
        <v>0.72</v>
      </c>
      <c r="AF1600">
        <v>569.35919999999999</v>
      </c>
      <c r="AG1600" s="22">
        <v>3.7000000000000002E-3</v>
      </c>
      <c r="AH1600" s="11">
        <f t="shared" si="510"/>
        <v>572.76484847999996</v>
      </c>
      <c r="AI1600" s="23">
        <f t="shared" si="511"/>
        <v>9398.7599992821997</v>
      </c>
      <c r="AJ1600" s="23">
        <f t="shared" si="512"/>
        <v>88336689.524107128</v>
      </c>
      <c r="AK1600" s="23">
        <f t="shared" si="513"/>
        <v>601.40309090400001</v>
      </c>
      <c r="AL1600" s="23">
        <f t="shared" si="514"/>
        <v>19370.284847044401</v>
      </c>
      <c r="AN1600">
        <v>202312</v>
      </c>
      <c r="AO1600" s="20" t="s">
        <v>33</v>
      </c>
      <c r="AP1600" s="20" t="s">
        <v>6375</v>
      </c>
      <c r="AQ1600">
        <v>4226.05</v>
      </c>
      <c r="AR1600" s="21">
        <v>0.86</v>
      </c>
      <c r="AS1600">
        <v>45.79</v>
      </c>
      <c r="AT1600">
        <v>1.26E-2</v>
      </c>
      <c r="AU1600" s="11">
        <f t="shared" si="515"/>
        <v>45.793477800000005</v>
      </c>
      <c r="AV1600" s="23">
        <f t="shared" si="516"/>
        <v>405.38242498625215</v>
      </c>
      <c r="AW1600" s="23">
        <f t="shared" si="517"/>
        <v>164334.91048773436</v>
      </c>
      <c r="AX1600" s="23">
        <f t="shared" si="518"/>
        <v>48.083151690000008</v>
      </c>
      <c r="AY1600" s="23">
        <f t="shared" si="519"/>
        <v>856.5583277725043</v>
      </c>
      <c r="AZ1600" s="23"/>
      <c r="BA1600" s="23"/>
    </row>
    <row r="1601" spans="1:53">
      <c r="A1601">
        <v>202312</v>
      </c>
      <c r="B1601" s="20" t="s">
        <v>27</v>
      </c>
      <c r="C1601" s="20" t="s">
        <v>6376</v>
      </c>
      <c r="D1601">
        <v>49108.39</v>
      </c>
      <c r="E1601" s="21">
        <v>0.68</v>
      </c>
      <c r="F1601">
        <v>1617.4</v>
      </c>
      <c r="G1601" s="22">
        <v>4.8399999999999999E-2</v>
      </c>
      <c r="H1601" s="11">
        <f t="shared" si="500"/>
        <v>1616.2553316800002</v>
      </c>
      <c r="I1601" s="23">
        <f t="shared" si="501"/>
        <v>7166.6221315809671</v>
      </c>
      <c r="J1601" s="23">
        <f t="shared" si="502"/>
        <v>51360472.776866123</v>
      </c>
      <c r="K1601" s="23">
        <f t="shared" si="503"/>
        <v>1697.0680982640001</v>
      </c>
      <c r="L1601" s="23">
        <f t="shared" si="504"/>
        <v>15949.499594841935</v>
      </c>
      <c r="N1601">
        <v>202312</v>
      </c>
      <c r="O1601" s="20" t="s">
        <v>29</v>
      </c>
      <c r="P1601" s="20" t="s">
        <v>6377</v>
      </c>
      <c r="Q1601">
        <v>32163.200000000001</v>
      </c>
      <c r="R1601" s="21">
        <v>0.71</v>
      </c>
      <c r="S1601">
        <v>1217.1500000000001</v>
      </c>
      <c r="T1601" s="21">
        <v>0.05</v>
      </c>
      <c r="U1601" s="11">
        <f t="shared" si="505"/>
        <v>1141.7936</v>
      </c>
      <c r="V1601" s="23">
        <f t="shared" si="506"/>
        <v>4976.9629167815019</v>
      </c>
      <c r="W1601" s="23">
        <f t="shared" si="507"/>
        <v>24770159.875018235</v>
      </c>
      <c r="X1601" s="23">
        <f t="shared" si="508"/>
        <v>1198.88328</v>
      </c>
      <c r="Y1601" s="23">
        <f t="shared" si="509"/>
        <v>11095.719433563005</v>
      </c>
      <c r="AA1601">
        <v>202312</v>
      </c>
      <c r="AB1601" s="20" t="s">
        <v>31</v>
      </c>
      <c r="AC1601" s="20" t="s">
        <v>6378</v>
      </c>
      <c r="AD1601">
        <v>104240.72</v>
      </c>
      <c r="AE1601" s="21">
        <v>0.72</v>
      </c>
      <c r="AF1601">
        <v>276.04610000000002</v>
      </c>
      <c r="AG1601" s="22">
        <v>3.7000000000000002E-3</v>
      </c>
      <c r="AH1601" s="11">
        <f t="shared" si="510"/>
        <v>277.69727808000005</v>
      </c>
      <c r="AI1601" s="23">
        <f t="shared" si="511"/>
        <v>4556.8614695093092</v>
      </c>
      <c r="AJ1601" s="23">
        <f t="shared" si="512"/>
        <v>20764986.452298541</v>
      </c>
      <c r="AK1601" s="23">
        <f t="shared" si="513"/>
        <v>291.58214198400009</v>
      </c>
      <c r="AL1601" s="23">
        <f t="shared" si="514"/>
        <v>9391.4202170986191</v>
      </c>
      <c r="AN1601">
        <v>202312</v>
      </c>
      <c r="AO1601" s="20" t="s">
        <v>33</v>
      </c>
      <c r="AP1601" s="20" t="s">
        <v>6379</v>
      </c>
      <c r="AQ1601">
        <v>998.59</v>
      </c>
      <c r="AR1601" s="21">
        <v>0.86</v>
      </c>
      <c r="AS1601">
        <v>39.93</v>
      </c>
      <c r="AT1601">
        <v>4.6500000000000007E-2</v>
      </c>
      <c r="AU1601" s="11">
        <f t="shared" si="515"/>
        <v>39.933614100000007</v>
      </c>
      <c r="AV1601" s="23">
        <f t="shared" si="516"/>
        <v>180.83083556311581</v>
      </c>
      <c r="AW1601" s="23">
        <f t="shared" si="517"/>
        <v>32699.79109045463</v>
      </c>
      <c r="AX1601" s="23">
        <f t="shared" si="518"/>
        <v>41.93029480500001</v>
      </c>
      <c r="AY1601" s="23">
        <f t="shared" si="519"/>
        <v>401.59528522623162</v>
      </c>
      <c r="AZ1601" s="23"/>
      <c r="BA1601" s="23"/>
    </row>
    <row r="1602" spans="1:53">
      <c r="A1602">
        <v>202312</v>
      </c>
      <c r="B1602" s="20" t="s">
        <v>27</v>
      </c>
      <c r="C1602" s="20" t="s">
        <v>6380</v>
      </c>
      <c r="D1602">
        <v>203186.73</v>
      </c>
      <c r="E1602" s="21">
        <v>0.68</v>
      </c>
      <c r="F1602">
        <v>6692.02</v>
      </c>
      <c r="G1602" s="22">
        <v>4.8399999999999999E-2</v>
      </c>
      <c r="H1602" s="11">
        <f t="shared" si="500"/>
        <v>6687.2816577600006</v>
      </c>
      <c r="I1602" s="23">
        <f t="shared" si="501"/>
        <v>29652.010910183912</v>
      </c>
      <c r="J1602" s="23">
        <f t="shared" si="502"/>
        <v>879241751.01766574</v>
      </c>
      <c r="K1602" s="23">
        <f t="shared" si="503"/>
        <v>7021.6457406480013</v>
      </c>
      <c r="L1602" s="23">
        <f t="shared" si="504"/>
        <v>65991.303478127826</v>
      </c>
      <c r="N1602">
        <v>202312</v>
      </c>
      <c r="O1602" s="20" t="s">
        <v>29</v>
      </c>
      <c r="P1602" s="20" t="s">
        <v>6381</v>
      </c>
      <c r="Q1602">
        <v>16081.6</v>
      </c>
      <c r="R1602" s="21">
        <v>0.71</v>
      </c>
      <c r="S1602">
        <v>608.57000000000005</v>
      </c>
      <c r="T1602" s="21">
        <v>0.05</v>
      </c>
      <c r="U1602" s="11">
        <f t="shared" si="505"/>
        <v>570.89679999999998</v>
      </c>
      <c r="V1602" s="23">
        <f t="shared" si="506"/>
        <v>2488.481458390751</v>
      </c>
      <c r="W1602" s="23">
        <f t="shared" si="507"/>
        <v>6192539.9687545588</v>
      </c>
      <c r="X1602" s="23">
        <f t="shared" si="508"/>
        <v>599.44164000000001</v>
      </c>
      <c r="Y1602" s="23">
        <f t="shared" si="509"/>
        <v>5547.8597167815024</v>
      </c>
      <c r="AA1602">
        <v>202312</v>
      </c>
      <c r="AB1602" s="20" t="s">
        <v>31</v>
      </c>
      <c r="AC1602" s="20" t="s">
        <v>6382</v>
      </c>
      <c r="AD1602">
        <v>152715.56</v>
      </c>
      <c r="AE1602" s="21">
        <v>0.72</v>
      </c>
      <c r="AF1602">
        <v>404.41520000000003</v>
      </c>
      <c r="AG1602" s="22">
        <v>3.7000000000000002E-3</v>
      </c>
      <c r="AH1602" s="11">
        <f t="shared" si="510"/>
        <v>406.83425183999998</v>
      </c>
      <c r="AI1602" s="23">
        <f t="shared" si="511"/>
        <v>6675.9290530469953</v>
      </c>
      <c r="AJ1602" s="23">
        <f t="shared" si="512"/>
        <v>44568028.721316949</v>
      </c>
      <c r="AK1602" s="23">
        <f t="shared" si="513"/>
        <v>427.175964432</v>
      </c>
      <c r="AL1602" s="23">
        <f t="shared" si="514"/>
        <v>13758.692357933991</v>
      </c>
      <c r="AN1602">
        <v>202312</v>
      </c>
      <c r="AO1602" s="20" t="s">
        <v>33</v>
      </c>
      <c r="AP1602" s="20" t="s">
        <v>6383</v>
      </c>
      <c r="AQ1602">
        <v>1532.24</v>
      </c>
      <c r="AR1602" s="21">
        <v>0.86</v>
      </c>
      <c r="AS1602">
        <v>19.63</v>
      </c>
      <c r="AT1602">
        <v>1.49E-2</v>
      </c>
      <c r="AU1602" s="11">
        <f t="shared" si="515"/>
        <v>19.63412336</v>
      </c>
      <c r="AV1602" s="23">
        <f t="shared" si="516"/>
        <v>159.64618345645789</v>
      </c>
      <c r="AW1602" s="23">
        <f t="shared" si="517"/>
        <v>25486.903892213009</v>
      </c>
      <c r="AX1602" s="23">
        <f t="shared" si="518"/>
        <v>20.615829528000003</v>
      </c>
      <c r="AY1602" s="23">
        <f t="shared" si="519"/>
        <v>338.92649027291577</v>
      </c>
      <c r="AZ1602" s="23"/>
      <c r="BA1602" s="23"/>
    </row>
    <row r="1603" spans="1:53">
      <c r="A1603">
        <v>202312</v>
      </c>
      <c r="B1603" s="20" t="s">
        <v>27</v>
      </c>
      <c r="C1603" s="20" t="s">
        <v>6384</v>
      </c>
      <c r="D1603">
        <v>179557.74</v>
      </c>
      <c r="E1603" s="21">
        <v>0.68</v>
      </c>
      <c r="F1603">
        <v>5913.8</v>
      </c>
      <c r="G1603" s="22">
        <v>4.8399999999999999E-2</v>
      </c>
      <c r="H1603" s="11">
        <f t="shared" si="500"/>
        <v>5909.6043388799999</v>
      </c>
      <c r="I1603" s="23">
        <f t="shared" si="501"/>
        <v>26203.719433291561</v>
      </c>
      <c r="J1603" s="23">
        <f t="shared" si="502"/>
        <v>686634912.13866174</v>
      </c>
      <c r="K1603" s="23">
        <f t="shared" si="503"/>
        <v>6205.0845558239998</v>
      </c>
      <c r="L1603" s="23">
        <f t="shared" si="504"/>
        <v>58317.043205463124</v>
      </c>
      <c r="N1603">
        <v>202312</v>
      </c>
      <c r="O1603" s="20" t="s">
        <v>29</v>
      </c>
      <c r="P1603" s="20" t="s">
        <v>6385</v>
      </c>
      <c r="Q1603">
        <v>12670.3</v>
      </c>
      <c r="R1603" s="21">
        <v>0.71</v>
      </c>
      <c r="S1603">
        <v>460.3</v>
      </c>
      <c r="T1603" s="21">
        <v>0.05</v>
      </c>
      <c r="U1603" s="11">
        <f t="shared" si="505"/>
        <v>449.79564999999997</v>
      </c>
      <c r="V1603" s="23">
        <f t="shared" si="506"/>
        <v>1960.6137835941902</v>
      </c>
      <c r="W1603" s="23">
        <f t="shared" si="507"/>
        <v>3844006.4084195262</v>
      </c>
      <c r="X1603" s="23">
        <f t="shared" si="508"/>
        <v>472.28543250000001</v>
      </c>
      <c r="Y1603" s="23">
        <f t="shared" si="509"/>
        <v>4371.0232171883799</v>
      </c>
      <c r="AA1603">
        <v>202312</v>
      </c>
      <c r="AB1603" s="20" t="s">
        <v>31</v>
      </c>
      <c r="AC1603" s="20" t="s">
        <v>6386</v>
      </c>
      <c r="AD1603">
        <v>102286.79</v>
      </c>
      <c r="AE1603" s="21">
        <v>0.72</v>
      </c>
      <c r="AF1603">
        <v>270.87180000000001</v>
      </c>
      <c r="AG1603" s="22">
        <v>3.7000000000000002E-3</v>
      </c>
      <c r="AH1603" s="11">
        <f t="shared" si="510"/>
        <v>272.49200855999999</v>
      </c>
      <c r="AI1603" s="23">
        <f t="shared" si="511"/>
        <v>4471.4458245375708</v>
      </c>
      <c r="AJ1603" s="23">
        <f t="shared" si="512"/>
        <v>19993827.761774477</v>
      </c>
      <c r="AK1603" s="23">
        <f t="shared" si="513"/>
        <v>286.116608988</v>
      </c>
      <c r="AL1603" s="23">
        <f t="shared" si="514"/>
        <v>9215.3836576351423</v>
      </c>
      <c r="AN1603">
        <v>202312</v>
      </c>
      <c r="AO1603" s="20" t="s">
        <v>33</v>
      </c>
      <c r="AP1603" s="20" t="s">
        <v>6387</v>
      </c>
      <c r="AQ1603">
        <v>4186.47</v>
      </c>
      <c r="AR1603" s="21">
        <v>0.86</v>
      </c>
      <c r="AS1603">
        <v>124.57</v>
      </c>
      <c r="AT1603">
        <v>3.4599999999999999E-2</v>
      </c>
      <c r="AU1603" s="11">
        <f t="shared" si="515"/>
        <v>124.57260131999999</v>
      </c>
      <c r="AV1603" s="23">
        <f t="shared" si="516"/>
        <v>658.01854160332687</v>
      </c>
      <c r="AW1603" s="23">
        <f t="shared" si="517"/>
        <v>432988.40109376924</v>
      </c>
      <c r="AX1603" s="23">
        <f t="shared" si="518"/>
        <v>130.80123138599998</v>
      </c>
      <c r="AY1603" s="23">
        <f t="shared" si="519"/>
        <v>1440.6096845266538</v>
      </c>
      <c r="AZ1603" s="23"/>
      <c r="BA1603" s="23"/>
    </row>
    <row r="1604" spans="1:53">
      <c r="A1604">
        <v>202312</v>
      </c>
      <c r="B1604" s="20" t="s">
        <v>27</v>
      </c>
      <c r="C1604" s="20" t="s">
        <v>6388</v>
      </c>
      <c r="D1604">
        <v>341124</v>
      </c>
      <c r="E1604" s="21">
        <v>0.68</v>
      </c>
      <c r="F1604">
        <v>11235.03</v>
      </c>
      <c r="G1604" s="22">
        <v>4.8399999999999999E-2</v>
      </c>
      <c r="H1604" s="11">
        <f t="shared" si="500"/>
        <v>11227.073087999999</v>
      </c>
      <c r="I1604" s="23">
        <f t="shared" si="501"/>
        <v>49781.856175969639</v>
      </c>
      <c r="J1604" s="23">
        <f t="shared" si="502"/>
        <v>2478233204.3249264</v>
      </c>
      <c r="K1604" s="23">
        <f t="shared" si="503"/>
        <v>11788.426742399999</v>
      </c>
      <c r="L1604" s="23">
        <f t="shared" si="504"/>
        <v>110790.78543993928</v>
      </c>
      <c r="N1604">
        <v>202312</v>
      </c>
      <c r="O1604" s="20" t="s">
        <v>29</v>
      </c>
      <c r="P1604" s="20" t="s">
        <v>6389</v>
      </c>
      <c r="Q1604">
        <v>28490.7</v>
      </c>
      <c r="R1604" s="21">
        <v>0.71</v>
      </c>
      <c r="S1604">
        <v>1035.04</v>
      </c>
      <c r="T1604" s="21">
        <v>0.05</v>
      </c>
      <c r="U1604" s="11">
        <f t="shared" si="505"/>
        <v>1011.4198500000001</v>
      </c>
      <c r="V1604" s="23">
        <f t="shared" si="506"/>
        <v>4408.6769156410664</v>
      </c>
      <c r="W1604" s="23">
        <f t="shared" si="507"/>
        <v>19436432.146506429</v>
      </c>
      <c r="X1604" s="23">
        <f t="shared" si="508"/>
        <v>1061.9908425000001</v>
      </c>
      <c r="Y1604" s="23">
        <f t="shared" si="509"/>
        <v>9828.7736812821331</v>
      </c>
      <c r="AA1604">
        <v>202312</v>
      </c>
      <c r="AB1604" s="20" t="s">
        <v>31</v>
      </c>
      <c r="AC1604" s="20" t="s">
        <v>5474</v>
      </c>
      <c r="AD1604">
        <v>164992.92000000001</v>
      </c>
      <c r="AE1604" s="21">
        <v>0.72</v>
      </c>
      <c r="AF1604">
        <v>436.92770000000002</v>
      </c>
      <c r="AG1604" s="22">
        <v>3.7000000000000002E-3</v>
      </c>
      <c r="AH1604" s="11">
        <f t="shared" si="510"/>
        <v>439.54113888000006</v>
      </c>
      <c r="AI1604" s="23">
        <f t="shared" si="511"/>
        <v>7212.631300799073</v>
      </c>
      <c r="AJ1604" s="23">
        <f t="shared" si="512"/>
        <v>52022050.281266525</v>
      </c>
      <c r="AK1604" s="23">
        <f t="shared" si="513"/>
        <v>461.51819582400009</v>
      </c>
      <c r="AL1604" s="23">
        <f t="shared" si="514"/>
        <v>14864.803740478146</v>
      </c>
      <c r="AN1604">
        <v>202312</v>
      </c>
      <c r="AO1604" s="20" t="s">
        <v>33</v>
      </c>
      <c r="AP1604" s="20" t="s">
        <v>6390</v>
      </c>
      <c r="AQ1604">
        <v>3848.89</v>
      </c>
      <c r="AR1604" s="21">
        <v>0.86</v>
      </c>
      <c r="AS1604">
        <v>6.62</v>
      </c>
      <c r="AT1604">
        <v>2E-3</v>
      </c>
      <c r="AU1604" s="11">
        <f t="shared" si="515"/>
        <v>6.6200907999999998</v>
      </c>
      <c r="AV1604" s="23">
        <f t="shared" si="516"/>
        <v>147.88162664077669</v>
      </c>
      <c r="AW1604" s="23">
        <f t="shared" si="517"/>
        <v>21868.975497922074</v>
      </c>
      <c r="AX1604" s="23">
        <f t="shared" si="518"/>
        <v>6.9510953400000002</v>
      </c>
      <c r="AY1604" s="23">
        <f t="shared" si="519"/>
        <v>302.38334408155339</v>
      </c>
      <c r="AZ1604" s="23"/>
      <c r="BA1604" s="23"/>
    </row>
    <row r="1605" spans="1:53">
      <c r="A1605">
        <v>202312</v>
      </c>
      <c r="B1605" s="20" t="s">
        <v>27</v>
      </c>
      <c r="C1605" s="20" t="s">
        <v>6391</v>
      </c>
      <c r="D1605">
        <v>125731.4</v>
      </c>
      <c r="E1605" s="21">
        <v>0.68</v>
      </c>
      <c r="F1605">
        <v>4141.01</v>
      </c>
      <c r="G1605" s="22">
        <v>4.8399999999999999E-2</v>
      </c>
      <c r="H1605" s="11">
        <f t="shared" si="500"/>
        <v>4138.0718367999998</v>
      </c>
      <c r="I1605" s="23">
        <f t="shared" si="501"/>
        <v>18348.584302492083</v>
      </c>
      <c r="J1605" s="23">
        <f t="shared" si="502"/>
        <v>336670545.9056589</v>
      </c>
      <c r="K1605" s="23">
        <f t="shared" si="503"/>
        <v>4344.9754286400002</v>
      </c>
      <c r="L1605" s="23">
        <f t="shared" si="504"/>
        <v>40835.240441784168</v>
      </c>
      <c r="N1605">
        <v>202312</v>
      </c>
      <c r="O1605" s="20" t="s">
        <v>29</v>
      </c>
      <c r="P1605" s="20" t="s">
        <v>6392</v>
      </c>
      <c r="Q1605">
        <v>5949.58</v>
      </c>
      <c r="R1605" s="21">
        <v>0.71</v>
      </c>
      <c r="S1605">
        <v>225.14</v>
      </c>
      <c r="T1605" s="21">
        <v>0.05</v>
      </c>
      <c r="U1605" s="11">
        <f t="shared" si="505"/>
        <v>211.21009000000001</v>
      </c>
      <c r="V1605" s="23">
        <f t="shared" si="506"/>
        <v>920.64343816613052</v>
      </c>
      <c r="W1605" s="23">
        <f t="shared" si="507"/>
        <v>847584.34023835382</v>
      </c>
      <c r="X1605" s="23">
        <f t="shared" si="508"/>
        <v>221.77059450000002</v>
      </c>
      <c r="Y1605" s="23">
        <f t="shared" si="509"/>
        <v>2052.4969663322609</v>
      </c>
      <c r="AA1605">
        <v>202312</v>
      </c>
      <c r="AB1605" s="20" t="s">
        <v>31</v>
      </c>
      <c r="AC1605" s="20" t="s">
        <v>1998</v>
      </c>
      <c r="AD1605">
        <v>202111.32</v>
      </c>
      <c r="AE1605" s="21">
        <v>0.72</v>
      </c>
      <c r="AF1605">
        <v>535.22310000000004</v>
      </c>
      <c r="AG1605" s="22">
        <v>3.7000000000000002E-3</v>
      </c>
      <c r="AH1605" s="11">
        <f t="shared" si="510"/>
        <v>538.42455648000009</v>
      </c>
      <c r="AI1605" s="23">
        <f t="shared" si="511"/>
        <v>8835.2544635116319</v>
      </c>
      <c r="AJ1605" s="23">
        <f t="shared" si="512"/>
        <v>78061721.435002208</v>
      </c>
      <c r="AK1605" s="23">
        <f t="shared" si="513"/>
        <v>565.34578430400018</v>
      </c>
      <c r="AL1605" s="23">
        <f t="shared" si="514"/>
        <v>18208.933483503264</v>
      </c>
      <c r="AN1605">
        <v>202312</v>
      </c>
      <c r="AO1605" s="20" t="s">
        <v>33</v>
      </c>
      <c r="AP1605" s="20" t="s">
        <v>6393</v>
      </c>
      <c r="AQ1605">
        <v>6453.75</v>
      </c>
      <c r="AR1605" s="21">
        <v>0.86</v>
      </c>
      <c r="AS1605">
        <v>102.68</v>
      </c>
      <c r="AT1605">
        <v>1.8500000000000003E-2</v>
      </c>
      <c r="AU1605" s="11">
        <f t="shared" si="515"/>
        <v>102.67916250000002</v>
      </c>
      <c r="AV1605" s="23">
        <f t="shared" si="516"/>
        <v>747.89668021382556</v>
      </c>
      <c r="AW1605" s="23">
        <f t="shared" si="517"/>
        <v>559349.44427486125</v>
      </c>
      <c r="AX1605" s="23">
        <f t="shared" si="518"/>
        <v>107.81312062500002</v>
      </c>
      <c r="AY1605" s="23">
        <f t="shared" si="519"/>
        <v>1598.4725229276512</v>
      </c>
      <c r="AZ1605" s="23"/>
      <c r="BA1605" s="23"/>
    </row>
    <row r="1606" spans="1:53">
      <c r="A1606">
        <v>202312</v>
      </c>
      <c r="B1606" s="20" t="s">
        <v>27</v>
      </c>
      <c r="C1606" s="20" t="s">
        <v>6394</v>
      </c>
      <c r="D1606">
        <v>59967.16</v>
      </c>
      <c r="E1606" s="21">
        <v>0.68</v>
      </c>
      <c r="F1606">
        <v>1975.04</v>
      </c>
      <c r="G1606" s="22">
        <v>4.8399999999999999E-2</v>
      </c>
      <c r="H1606" s="11">
        <f t="shared" si="500"/>
        <v>1973.6391699200003</v>
      </c>
      <c r="I1606" s="23">
        <f t="shared" si="501"/>
        <v>8751.2943516180621</v>
      </c>
      <c r="J1606" s="23">
        <f t="shared" si="502"/>
        <v>76585152.828662202</v>
      </c>
      <c r="K1606" s="23">
        <f t="shared" si="503"/>
        <v>2072.3211284160002</v>
      </c>
      <c r="L1606" s="23">
        <f t="shared" si="504"/>
        <v>19476.227873156124</v>
      </c>
      <c r="N1606">
        <v>202312</v>
      </c>
      <c r="O1606" s="20" t="s">
        <v>29</v>
      </c>
      <c r="P1606" s="20" t="s">
        <v>6395</v>
      </c>
      <c r="Q1606">
        <v>5453.83</v>
      </c>
      <c r="R1606" s="21">
        <v>0.71</v>
      </c>
      <c r="S1606">
        <v>206.38</v>
      </c>
      <c r="T1606" s="21">
        <v>0.05</v>
      </c>
      <c r="U1606" s="11">
        <f t="shared" si="505"/>
        <v>193.61096499999999</v>
      </c>
      <c r="V1606" s="23">
        <f t="shared" si="506"/>
        <v>843.93063079639023</v>
      </c>
      <c r="W1606" s="23">
        <f t="shared" si="507"/>
        <v>712218.90959639312</v>
      </c>
      <c r="X1606" s="23">
        <f t="shared" si="508"/>
        <v>203.29151325000001</v>
      </c>
      <c r="Y1606" s="23">
        <f t="shared" si="509"/>
        <v>1881.4722265927805</v>
      </c>
      <c r="AA1606">
        <v>202312</v>
      </c>
      <c r="AB1606" s="20" t="s">
        <v>31</v>
      </c>
      <c r="AC1606" s="20" t="s">
        <v>6396</v>
      </c>
      <c r="AD1606">
        <v>168052.84</v>
      </c>
      <c r="AE1606" s="21">
        <v>0.72</v>
      </c>
      <c r="AF1606">
        <v>445.0308</v>
      </c>
      <c r="AG1606" s="22">
        <v>3.7000000000000002E-3</v>
      </c>
      <c r="AH1606" s="11">
        <f t="shared" si="510"/>
        <v>447.69276575999999</v>
      </c>
      <c r="AI1606" s="23">
        <f t="shared" si="511"/>
        <v>7346.3950693895122</v>
      </c>
      <c r="AJ1606" s="23">
        <f t="shared" si="512"/>
        <v>53969520.515550539</v>
      </c>
      <c r="AK1606" s="23">
        <f t="shared" si="513"/>
        <v>470.07740404800001</v>
      </c>
      <c r="AL1606" s="23">
        <f t="shared" si="514"/>
        <v>15140.482904539025</v>
      </c>
      <c r="AN1606">
        <v>202312</v>
      </c>
      <c r="AO1606" s="20" t="s">
        <v>33</v>
      </c>
      <c r="AP1606" s="20" t="s">
        <v>6397</v>
      </c>
      <c r="AQ1606">
        <v>4949.9399999999996</v>
      </c>
      <c r="AR1606" s="21">
        <v>0.86</v>
      </c>
      <c r="AS1606">
        <v>129.41</v>
      </c>
      <c r="AT1606">
        <v>3.04E-2</v>
      </c>
      <c r="AU1606" s="11">
        <f t="shared" si="515"/>
        <v>129.41123135999999</v>
      </c>
      <c r="AV1606" s="23">
        <f t="shared" si="516"/>
        <v>730.85543541651941</v>
      </c>
      <c r="AW1606" s="23">
        <f t="shared" si="517"/>
        <v>534149.66747787013</v>
      </c>
      <c r="AX1606" s="23">
        <f t="shared" si="518"/>
        <v>135.88179292799998</v>
      </c>
      <c r="AY1606" s="23">
        <f t="shared" si="519"/>
        <v>1591.1221021930387</v>
      </c>
      <c r="AZ1606" s="23"/>
      <c r="BA1606" s="23"/>
    </row>
    <row r="1607" spans="1:53">
      <c r="A1607">
        <v>202312</v>
      </c>
      <c r="B1607" s="20" t="s">
        <v>27</v>
      </c>
      <c r="C1607" s="20" t="s">
        <v>6398</v>
      </c>
      <c r="D1607">
        <v>78586.899999999994</v>
      </c>
      <c r="E1607" s="21">
        <v>0.68</v>
      </c>
      <c r="F1607">
        <v>2588.29</v>
      </c>
      <c r="G1607" s="22">
        <v>4.8399999999999999E-2</v>
      </c>
      <c r="H1607" s="11">
        <f t="shared" si="500"/>
        <v>2586.4520527999998</v>
      </c>
      <c r="I1607" s="23">
        <f t="shared" si="501"/>
        <v>11468.562027636015</v>
      </c>
      <c r="J1607" s="23">
        <f t="shared" si="502"/>
        <v>131527914.98173471</v>
      </c>
      <c r="K1607" s="23">
        <f t="shared" si="503"/>
        <v>2715.7746554400001</v>
      </c>
      <c r="L1607" s="23">
        <f t="shared" si="504"/>
        <v>25523.576108072029</v>
      </c>
      <c r="N1607">
        <v>202312</v>
      </c>
      <c r="O1607" s="20" t="s">
        <v>29</v>
      </c>
      <c r="P1607" s="20" t="s">
        <v>6399</v>
      </c>
      <c r="Q1607">
        <v>10907.57</v>
      </c>
      <c r="R1607" s="21">
        <v>0.71</v>
      </c>
      <c r="S1607">
        <v>396.26</v>
      </c>
      <c r="T1607" s="21">
        <v>0.05</v>
      </c>
      <c r="U1607" s="11">
        <f t="shared" si="505"/>
        <v>387.21873499999998</v>
      </c>
      <c r="V1607" s="23">
        <f t="shared" si="506"/>
        <v>1687.8473349106557</v>
      </c>
      <c r="W1607" s="23">
        <f t="shared" si="507"/>
        <v>2848828.6259650034</v>
      </c>
      <c r="X1607" s="23">
        <f t="shared" si="508"/>
        <v>406.57967174999999</v>
      </c>
      <c r="Y1607" s="23">
        <f t="shared" si="509"/>
        <v>3762.9134048213114</v>
      </c>
      <c r="AA1607">
        <v>202312</v>
      </c>
      <c r="AB1607" s="20" t="s">
        <v>31</v>
      </c>
      <c r="AC1607" s="20" t="s">
        <v>6400</v>
      </c>
      <c r="AD1607">
        <v>234103.53</v>
      </c>
      <c r="AE1607" s="21">
        <v>0.72</v>
      </c>
      <c r="AF1607">
        <v>619.94359999999995</v>
      </c>
      <c r="AG1607" s="22">
        <v>3.7000000000000002E-3</v>
      </c>
      <c r="AH1607" s="11">
        <f t="shared" si="510"/>
        <v>623.65180392000002</v>
      </c>
      <c r="AI1607" s="23">
        <f t="shared" si="511"/>
        <v>10233.787292845987</v>
      </c>
      <c r="AJ1607" s="23">
        <f t="shared" si="512"/>
        <v>104730402.355216</v>
      </c>
      <c r="AK1607" s="23">
        <f t="shared" si="513"/>
        <v>654.834394116</v>
      </c>
      <c r="AL1607" s="23">
        <f t="shared" si="514"/>
        <v>21091.226389611977</v>
      </c>
      <c r="AN1607">
        <v>202312</v>
      </c>
      <c r="AO1607" s="20" t="s">
        <v>33</v>
      </c>
      <c r="AP1607" s="20" t="s">
        <v>6401</v>
      </c>
      <c r="AQ1607">
        <v>1558.43</v>
      </c>
      <c r="AR1607" s="21">
        <v>0.86</v>
      </c>
      <c r="AS1607">
        <v>9.92</v>
      </c>
      <c r="AT1607">
        <v>7.4000000000000003E-3</v>
      </c>
      <c r="AU1607" s="11">
        <f t="shared" si="515"/>
        <v>9.9178485200000015</v>
      </c>
      <c r="AV1607" s="23">
        <f t="shared" si="516"/>
        <v>114.86527228059241</v>
      </c>
      <c r="AW1607" s="23">
        <f t="shared" si="517"/>
        <v>13194.030776094631</v>
      </c>
      <c r="AX1607" s="23">
        <f t="shared" si="518"/>
        <v>10.413740946000003</v>
      </c>
      <c r="AY1607" s="23">
        <f t="shared" si="519"/>
        <v>239.64839308118482</v>
      </c>
      <c r="AZ1607" s="23"/>
      <c r="BA1607" s="23"/>
    </row>
    <row r="1608" spans="1:53">
      <c r="A1608">
        <v>202312</v>
      </c>
      <c r="B1608" s="20" t="s">
        <v>27</v>
      </c>
      <c r="C1608" s="20" t="s">
        <v>6402</v>
      </c>
      <c r="D1608">
        <v>94826.15</v>
      </c>
      <c r="E1608" s="21">
        <v>0.68</v>
      </c>
      <c r="F1608">
        <v>3123.13</v>
      </c>
      <c r="G1608" s="22">
        <v>4.8399999999999999E-2</v>
      </c>
      <c r="H1608" s="11">
        <f t="shared" si="500"/>
        <v>3120.9182487999997</v>
      </c>
      <c r="I1608" s="23">
        <f t="shared" si="501"/>
        <v>13838.43341723515</v>
      </c>
      <c r="J1608" s="23">
        <f t="shared" si="502"/>
        <v>191502239.44325051</v>
      </c>
      <c r="K1608" s="23">
        <f t="shared" si="503"/>
        <v>3276.9641612399996</v>
      </c>
      <c r="L1608" s="23">
        <f t="shared" si="504"/>
        <v>30797.785083270301</v>
      </c>
      <c r="N1608">
        <v>202312</v>
      </c>
      <c r="O1608" s="20" t="s">
        <v>29</v>
      </c>
      <c r="P1608" s="20" t="s">
        <v>6403</v>
      </c>
      <c r="Q1608">
        <v>50047.15</v>
      </c>
      <c r="R1608" s="21">
        <v>0.71</v>
      </c>
      <c r="S1608">
        <v>1818.17</v>
      </c>
      <c r="T1608" s="21">
        <v>0.05</v>
      </c>
      <c r="U1608" s="11">
        <f t="shared" si="505"/>
        <v>1776.6738249999999</v>
      </c>
      <c r="V1608" s="23">
        <f t="shared" si="506"/>
        <v>7744.3416588088667</v>
      </c>
      <c r="W1608" s="23">
        <f t="shared" si="507"/>
        <v>59974827.728362471</v>
      </c>
      <c r="X1608" s="23">
        <f t="shared" si="508"/>
        <v>1865.50751625</v>
      </c>
      <c r="Y1608" s="23">
        <f t="shared" si="509"/>
        <v>17265.357142617733</v>
      </c>
      <c r="AA1608">
        <v>202312</v>
      </c>
      <c r="AB1608" s="20" t="s">
        <v>31</v>
      </c>
      <c r="AC1608" s="20" t="s">
        <v>6404</v>
      </c>
      <c r="AD1608">
        <v>112639.83</v>
      </c>
      <c r="AE1608" s="21">
        <v>0.72</v>
      </c>
      <c r="AF1608">
        <v>298.28829999999999</v>
      </c>
      <c r="AG1608" s="22">
        <v>3.7000000000000002E-3</v>
      </c>
      <c r="AH1608" s="11">
        <f t="shared" si="510"/>
        <v>300.07250712000001</v>
      </c>
      <c r="AI1608" s="23">
        <f t="shared" si="511"/>
        <v>4924.0268223308394</v>
      </c>
      <c r="AJ1608" s="23">
        <f t="shared" si="512"/>
        <v>24246040.147033542</v>
      </c>
      <c r="AK1608" s="23">
        <f t="shared" si="513"/>
        <v>315.076132476</v>
      </c>
      <c r="AL1608" s="23">
        <f t="shared" si="514"/>
        <v>10148.126151781678</v>
      </c>
      <c r="AN1608">
        <v>202312</v>
      </c>
      <c r="AO1608" s="20" t="s">
        <v>33</v>
      </c>
      <c r="AP1608" s="20" t="s">
        <v>6405</v>
      </c>
      <c r="AQ1608">
        <v>882.54</v>
      </c>
      <c r="AR1608" s="21">
        <v>0.86</v>
      </c>
      <c r="AS1608">
        <v>17.84</v>
      </c>
      <c r="AT1608">
        <v>2.35E-2</v>
      </c>
      <c r="AU1608" s="11">
        <f t="shared" si="515"/>
        <v>17.836133399999998</v>
      </c>
      <c r="AV1608" s="23">
        <f t="shared" si="516"/>
        <v>114.97486400190418</v>
      </c>
      <c r="AW1608" s="23">
        <f t="shared" si="517"/>
        <v>13219.219352256361</v>
      </c>
      <c r="AX1608" s="23">
        <f t="shared" si="518"/>
        <v>18.727940069999999</v>
      </c>
      <c r="AY1608" s="23">
        <f t="shared" si="519"/>
        <v>247.78586140380835</v>
      </c>
      <c r="AZ1608" s="23"/>
      <c r="BA1608" s="23"/>
    </row>
    <row r="1609" spans="1:53">
      <c r="A1609">
        <v>202312</v>
      </c>
      <c r="B1609" s="20" t="s">
        <v>27</v>
      </c>
      <c r="C1609" s="20" t="s">
        <v>6406</v>
      </c>
      <c r="D1609">
        <v>58120.47</v>
      </c>
      <c r="E1609" s="21">
        <v>0.68</v>
      </c>
      <c r="F1609">
        <v>1914.22</v>
      </c>
      <c r="G1609" s="22">
        <v>4.8399999999999999E-2</v>
      </c>
      <c r="H1609" s="11">
        <f t="shared" si="500"/>
        <v>1912.8609086399999</v>
      </c>
      <c r="I1609" s="23">
        <f t="shared" si="501"/>
        <v>8481.7980512064769</v>
      </c>
      <c r="J1609" s="23">
        <f t="shared" si="502"/>
        <v>71940898.181449994</v>
      </c>
      <c r="K1609" s="23">
        <f t="shared" si="503"/>
        <v>2008.5039540719999</v>
      </c>
      <c r="L1609" s="23">
        <f t="shared" si="504"/>
        <v>18876.457011052953</v>
      </c>
      <c r="N1609">
        <v>202312</v>
      </c>
      <c r="O1609" s="20" t="s">
        <v>29</v>
      </c>
      <c r="P1609" s="20" t="s">
        <v>6407</v>
      </c>
      <c r="Q1609">
        <v>27764.83</v>
      </c>
      <c r="R1609" s="21">
        <v>0.71</v>
      </c>
      <c r="S1609">
        <v>1008.67</v>
      </c>
      <c r="T1609" s="21">
        <v>0.05</v>
      </c>
      <c r="U1609" s="11">
        <f t="shared" si="505"/>
        <v>985.65146500000014</v>
      </c>
      <c r="V1609" s="23">
        <f t="shared" si="506"/>
        <v>4296.3551294878171</v>
      </c>
      <c r="W1609" s="23">
        <f t="shared" si="507"/>
        <v>18458667.398676276</v>
      </c>
      <c r="X1609" s="23">
        <f t="shared" si="508"/>
        <v>1034.9340382500002</v>
      </c>
      <c r="Y1609" s="23">
        <f t="shared" si="509"/>
        <v>9578.361723975635</v>
      </c>
      <c r="AA1609">
        <v>202312</v>
      </c>
      <c r="AB1609" s="20" t="s">
        <v>31</v>
      </c>
      <c r="AC1609" s="20" t="s">
        <v>6408</v>
      </c>
      <c r="AD1609">
        <v>182891.9</v>
      </c>
      <c r="AE1609" s="21">
        <v>0.72</v>
      </c>
      <c r="AF1609">
        <v>484.327</v>
      </c>
      <c r="AG1609" s="22">
        <v>3.7000000000000002E-3</v>
      </c>
      <c r="AH1609" s="11">
        <f t="shared" si="510"/>
        <v>487.22402160000001</v>
      </c>
      <c r="AI1609" s="23">
        <f t="shared" si="511"/>
        <v>7995.0815016948236</v>
      </c>
      <c r="AJ1609" s="23">
        <f t="shared" si="512"/>
        <v>63921328.218742758</v>
      </c>
      <c r="AK1609" s="23">
        <f t="shared" si="513"/>
        <v>511.58522268000002</v>
      </c>
      <c r="AL1609" s="23">
        <f t="shared" si="514"/>
        <v>16477.387024989646</v>
      </c>
      <c r="AN1609">
        <v>202312</v>
      </c>
      <c r="AO1609" s="20" t="s">
        <v>33</v>
      </c>
      <c r="AP1609" s="20" t="s">
        <v>6409</v>
      </c>
      <c r="AQ1609">
        <v>2422.29</v>
      </c>
      <c r="AR1609" s="21">
        <v>0.86</v>
      </c>
      <c r="AS1609">
        <v>12.5</v>
      </c>
      <c r="AT1609">
        <v>6.0000000000000001E-3</v>
      </c>
      <c r="AU1609" s="11">
        <f t="shared" si="515"/>
        <v>12.499016399999999</v>
      </c>
      <c r="AV1609" s="23">
        <f t="shared" si="516"/>
        <v>160.87679473314569</v>
      </c>
      <c r="AW1609" s="23">
        <f t="shared" si="517"/>
        <v>25881.343083610693</v>
      </c>
      <c r="AX1609" s="23">
        <f t="shared" si="518"/>
        <v>13.123967219999999</v>
      </c>
      <c r="AY1609" s="23">
        <f t="shared" si="519"/>
        <v>334.25260586629139</v>
      </c>
      <c r="AZ1609" s="23"/>
      <c r="BA1609" s="23"/>
    </row>
    <row r="1610" spans="1:53">
      <c r="A1610">
        <v>202312</v>
      </c>
      <c r="B1610" s="20" t="s">
        <v>27</v>
      </c>
      <c r="C1610" s="20" t="s">
        <v>6410</v>
      </c>
      <c r="D1610">
        <v>78384.13</v>
      </c>
      <c r="E1610" s="21">
        <v>0.68</v>
      </c>
      <c r="F1610">
        <v>2581.61</v>
      </c>
      <c r="G1610" s="22">
        <v>4.8399999999999999E-2</v>
      </c>
      <c r="H1610" s="11">
        <f t="shared" si="500"/>
        <v>2579.7784865600006</v>
      </c>
      <c r="I1610" s="23">
        <f t="shared" si="501"/>
        <v>11438.97083212705</v>
      </c>
      <c r="J1610" s="23">
        <f t="shared" si="502"/>
        <v>130850053.69825341</v>
      </c>
      <c r="K1610" s="23">
        <f t="shared" si="503"/>
        <v>2708.7674108880005</v>
      </c>
      <c r="L1610" s="23">
        <f t="shared" si="504"/>
        <v>25457.720150814101</v>
      </c>
      <c r="N1610">
        <v>202312</v>
      </c>
      <c r="O1610" s="20" t="s">
        <v>29</v>
      </c>
      <c r="P1610" s="20" t="s">
        <v>6411</v>
      </c>
      <c r="Q1610">
        <v>15399.34</v>
      </c>
      <c r="R1610" s="21">
        <v>0.71</v>
      </c>
      <c r="S1610">
        <v>582.75</v>
      </c>
      <c r="T1610" s="21">
        <v>0.05</v>
      </c>
      <c r="U1610" s="11">
        <f t="shared" si="505"/>
        <v>546.67656999999997</v>
      </c>
      <c r="V1610" s="23">
        <f t="shared" si="506"/>
        <v>2382.907923431439</v>
      </c>
      <c r="W1610" s="23">
        <f t="shared" si="507"/>
        <v>5678250.171552333</v>
      </c>
      <c r="X1610" s="23">
        <f t="shared" si="508"/>
        <v>574.01039849999995</v>
      </c>
      <c r="Y1610" s="23">
        <f t="shared" si="509"/>
        <v>5312.4924168628777</v>
      </c>
      <c r="AA1610">
        <v>202312</v>
      </c>
      <c r="AB1610" s="20" t="s">
        <v>31</v>
      </c>
      <c r="AC1610" s="20" t="s">
        <v>1822</v>
      </c>
      <c r="AD1610">
        <v>179074.45</v>
      </c>
      <c r="AE1610" s="21">
        <v>0.72</v>
      </c>
      <c r="AF1610">
        <v>474.21780000000001</v>
      </c>
      <c r="AG1610" s="22">
        <v>3.7000000000000002E-3</v>
      </c>
      <c r="AH1610" s="11">
        <f t="shared" si="510"/>
        <v>477.05433480000005</v>
      </c>
      <c r="AI1610" s="23">
        <f t="shared" si="511"/>
        <v>7828.2024661626601</v>
      </c>
      <c r="AJ1610" s="23">
        <f t="shared" si="512"/>
        <v>61280753.851235151</v>
      </c>
      <c r="AK1610" s="23">
        <f t="shared" si="513"/>
        <v>500.90705154000005</v>
      </c>
      <c r="AL1610" s="23">
        <f t="shared" si="514"/>
        <v>16133.459267125319</v>
      </c>
      <c r="AN1610">
        <v>202312</v>
      </c>
      <c r="AO1610" s="20" t="s">
        <v>33</v>
      </c>
      <c r="AP1610" s="20" t="s">
        <v>6412</v>
      </c>
      <c r="AQ1610">
        <v>1887.73</v>
      </c>
      <c r="AR1610" s="21">
        <v>0.86</v>
      </c>
      <c r="AS1610">
        <v>50.81</v>
      </c>
      <c r="AT1610">
        <v>3.1300000000000001E-2</v>
      </c>
      <c r="AU1610" s="11">
        <f t="shared" si="515"/>
        <v>50.813916139999996</v>
      </c>
      <c r="AV1610" s="23">
        <f t="shared" si="516"/>
        <v>282.68655131326028</v>
      </c>
      <c r="AW1610" s="23">
        <f t="shared" si="517"/>
        <v>79911.68629338454</v>
      </c>
      <c r="AX1610" s="23">
        <f t="shared" si="518"/>
        <v>53.354611946999995</v>
      </c>
      <c r="AY1610" s="23">
        <f t="shared" si="519"/>
        <v>616.18701876652051</v>
      </c>
      <c r="AZ1610" s="23"/>
      <c r="BA1610" s="23"/>
    </row>
    <row r="1611" spans="1:53">
      <c r="A1611">
        <v>202312</v>
      </c>
      <c r="B1611" s="20" t="s">
        <v>27</v>
      </c>
      <c r="C1611" s="20" t="s">
        <v>6413</v>
      </c>
      <c r="D1611">
        <v>254561.57</v>
      </c>
      <c r="E1611" s="21">
        <v>0.68</v>
      </c>
      <c r="F1611">
        <v>8384.07</v>
      </c>
      <c r="G1611" s="22">
        <v>4.8399999999999999E-2</v>
      </c>
      <c r="H1611" s="11">
        <f t="shared" si="500"/>
        <v>8378.1303918400008</v>
      </c>
      <c r="I1611" s="23">
        <f t="shared" si="501"/>
        <v>37149.386925777806</v>
      </c>
      <c r="J1611" s="23">
        <f t="shared" si="502"/>
        <v>1380076948.9611509</v>
      </c>
      <c r="K1611" s="23">
        <f t="shared" si="503"/>
        <v>8797.0369114320019</v>
      </c>
      <c r="L1611" s="23">
        <f t="shared" si="504"/>
        <v>82676.904243395606</v>
      </c>
      <c r="N1611">
        <v>202312</v>
      </c>
      <c r="O1611" s="20" t="s">
        <v>29</v>
      </c>
      <c r="P1611" s="20" t="s">
        <v>6414</v>
      </c>
      <c r="Q1611">
        <v>4916.2</v>
      </c>
      <c r="R1611" s="21">
        <v>0.71</v>
      </c>
      <c r="S1611">
        <v>178.6</v>
      </c>
      <c r="T1611" s="21">
        <v>0.05</v>
      </c>
      <c r="U1611" s="11">
        <f t="shared" si="505"/>
        <v>174.52509999999998</v>
      </c>
      <c r="V1611" s="23">
        <f t="shared" si="506"/>
        <v>760.73727401133021</v>
      </c>
      <c r="W1611" s="23">
        <f t="shared" si="507"/>
        <v>578721.20007018966</v>
      </c>
      <c r="X1611" s="23">
        <f t="shared" si="508"/>
        <v>183.25135499999999</v>
      </c>
      <c r="Y1611" s="23">
        <f t="shared" si="509"/>
        <v>1695.9996480226605</v>
      </c>
      <c r="AA1611">
        <v>202312</v>
      </c>
      <c r="AB1611" s="20" t="s">
        <v>31</v>
      </c>
      <c r="AC1611" s="20" t="s">
        <v>6415</v>
      </c>
      <c r="AD1611">
        <v>190416.92</v>
      </c>
      <c r="AE1611" s="21">
        <v>0.72</v>
      </c>
      <c r="AF1611">
        <v>504.25450000000001</v>
      </c>
      <c r="AG1611" s="22">
        <v>3.7000000000000002E-3</v>
      </c>
      <c r="AH1611" s="11">
        <f t="shared" si="510"/>
        <v>507.27067488</v>
      </c>
      <c r="AI1611" s="23">
        <f t="shared" si="511"/>
        <v>8324.0361913332581</v>
      </c>
      <c r="AJ1611" s="23">
        <f t="shared" si="512"/>
        <v>69289578.514625892</v>
      </c>
      <c r="AK1611" s="23">
        <f t="shared" si="513"/>
        <v>532.63420862400005</v>
      </c>
      <c r="AL1611" s="23">
        <f t="shared" si="514"/>
        <v>17155.343057546517</v>
      </c>
      <c r="AN1611">
        <v>202312</v>
      </c>
      <c r="AO1611" s="20" t="s">
        <v>33</v>
      </c>
      <c r="AP1611" s="20" t="s">
        <v>6416</v>
      </c>
      <c r="AQ1611">
        <v>196.43</v>
      </c>
      <c r="AR1611" s="21">
        <v>0.86</v>
      </c>
      <c r="AS1611">
        <v>6.64</v>
      </c>
      <c r="AT1611">
        <v>3.9300000000000002E-2</v>
      </c>
      <c r="AU1611" s="11">
        <f t="shared" si="515"/>
        <v>6.63894114</v>
      </c>
      <c r="AV1611" s="23">
        <f t="shared" si="516"/>
        <v>32.824372949556668</v>
      </c>
      <c r="AW1611" s="23">
        <f t="shared" si="517"/>
        <v>1077.4394595315875</v>
      </c>
      <c r="AX1611" s="23">
        <f t="shared" si="518"/>
        <v>6.9708881970000007</v>
      </c>
      <c r="AY1611" s="23">
        <f t="shared" si="519"/>
        <v>72.287687039113337</v>
      </c>
      <c r="AZ1611" s="23"/>
      <c r="BA1611" s="23"/>
    </row>
    <row r="1612" spans="1:53">
      <c r="A1612">
        <v>202312</v>
      </c>
      <c r="B1612" s="20" t="s">
        <v>27</v>
      </c>
      <c r="C1612" s="20" t="s">
        <v>6417</v>
      </c>
      <c r="D1612">
        <v>44758.74</v>
      </c>
      <c r="E1612" s="21">
        <v>0.68</v>
      </c>
      <c r="F1612">
        <v>1474.14</v>
      </c>
      <c r="G1612" s="22">
        <v>4.8399999999999999E-2</v>
      </c>
      <c r="H1612" s="11">
        <f t="shared" si="500"/>
        <v>1473.0996508800001</v>
      </c>
      <c r="I1612" s="23">
        <f t="shared" si="501"/>
        <v>6531.8569121422688</v>
      </c>
      <c r="J1612" s="23">
        <f t="shared" si="502"/>
        <v>42665154.720700733</v>
      </c>
      <c r="K1612" s="23">
        <f t="shared" si="503"/>
        <v>1546.7546334240003</v>
      </c>
      <c r="L1612" s="23">
        <f t="shared" si="504"/>
        <v>14536.813475164538</v>
      </c>
      <c r="N1612">
        <v>202312</v>
      </c>
      <c r="O1612" s="20" t="s">
        <v>29</v>
      </c>
      <c r="P1612" s="20" t="s">
        <v>6418</v>
      </c>
      <c r="Q1612">
        <v>45720.87</v>
      </c>
      <c r="R1612" s="21">
        <v>0.71</v>
      </c>
      <c r="S1612">
        <v>1661</v>
      </c>
      <c r="T1612" s="21">
        <v>0.05</v>
      </c>
      <c r="U1612" s="11">
        <f t="shared" si="505"/>
        <v>1623.0908850000001</v>
      </c>
      <c r="V1612" s="23">
        <f t="shared" si="506"/>
        <v>7074.8891438969968</v>
      </c>
      <c r="W1612" s="23">
        <f t="shared" si="507"/>
        <v>50054056.398431577</v>
      </c>
      <c r="X1612" s="23">
        <f t="shared" si="508"/>
        <v>1704.2454292500001</v>
      </c>
      <c r="Y1612" s="23">
        <f t="shared" si="509"/>
        <v>15772.869172793993</v>
      </c>
      <c r="AA1612">
        <v>202312</v>
      </c>
      <c r="AB1612" s="20" t="s">
        <v>31</v>
      </c>
      <c r="AC1612" s="20" t="s">
        <v>6419</v>
      </c>
      <c r="AD1612">
        <v>220225.83</v>
      </c>
      <c r="AE1612" s="21">
        <v>0.72</v>
      </c>
      <c r="AF1612">
        <v>583.19320000000005</v>
      </c>
      <c r="AG1612" s="22">
        <v>3.7000000000000002E-3</v>
      </c>
      <c r="AH1612" s="11">
        <f t="shared" si="510"/>
        <v>586.68161111999996</v>
      </c>
      <c r="AI1612" s="23">
        <f t="shared" si="511"/>
        <v>9627.126513685891</v>
      </c>
      <c r="AJ1612" s="23">
        <f t="shared" si="512"/>
        <v>92681564.910513863</v>
      </c>
      <c r="AK1612" s="23">
        <f t="shared" si="513"/>
        <v>616.01569167599996</v>
      </c>
      <c r="AL1612" s="23">
        <f t="shared" si="514"/>
        <v>19840.934638491781</v>
      </c>
      <c r="AN1612">
        <v>202312</v>
      </c>
      <c r="AO1612" s="20" t="s">
        <v>33</v>
      </c>
      <c r="AP1612" s="20" t="s">
        <v>6420</v>
      </c>
      <c r="AQ1612">
        <v>2679.84</v>
      </c>
      <c r="AR1612" s="21">
        <v>0.86</v>
      </c>
      <c r="AS1612">
        <v>23.51</v>
      </c>
      <c r="AT1612">
        <v>1.0200000000000001E-2</v>
      </c>
      <c r="AU1612" s="11">
        <f t="shared" si="515"/>
        <v>23.507556480000002</v>
      </c>
      <c r="AV1612" s="23">
        <f t="shared" si="516"/>
        <v>231.56937691256152</v>
      </c>
      <c r="AW1612" s="23">
        <f t="shared" si="517"/>
        <v>53624.376323671982</v>
      </c>
      <c r="AX1612" s="23">
        <f t="shared" si="518"/>
        <v>24.682934304000003</v>
      </c>
      <c r="AY1612" s="23">
        <f t="shared" si="519"/>
        <v>486.64631030512305</v>
      </c>
      <c r="AZ1612" s="23"/>
      <c r="BA1612" s="23"/>
    </row>
    <row r="1613" spans="1:53">
      <c r="A1613">
        <v>202312</v>
      </c>
      <c r="B1613" s="20" t="s">
        <v>27</v>
      </c>
      <c r="C1613" s="20" t="s">
        <v>6421</v>
      </c>
      <c r="D1613">
        <v>118672.95</v>
      </c>
      <c r="E1613" s="21">
        <v>0.68</v>
      </c>
      <c r="F1613">
        <v>3908.53</v>
      </c>
      <c r="G1613" s="22">
        <v>4.8399999999999999E-2</v>
      </c>
      <c r="H1613" s="11">
        <f t="shared" si="500"/>
        <v>3905.7641303999999</v>
      </c>
      <c r="I1613" s="23">
        <f t="shared" si="501"/>
        <v>17318.510948740153</v>
      </c>
      <c r="J1613" s="23">
        <f t="shared" si="502"/>
        <v>299930821.48163259</v>
      </c>
      <c r="K1613" s="23">
        <f t="shared" si="503"/>
        <v>4101.05233692</v>
      </c>
      <c r="L1613" s="23">
        <f t="shared" si="504"/>
        <v>38542.786027880305</v>
      </c>
      <c r="N1613">
        <v>202312</v>
      </c>
      <c r="O1613" s="20" t="s">
        <v>29</v>
      </c>
      <c r="P1613" s="20" t="s">
        <v>6422</v>
      </c>
      <c r="Q1613">
        <v>11205.03</v>
      </c>
      <c r="R1613" s="21">
        <v>0.71</v>
      </c>
      <c r="S1613">
        <v>424.03</v>
      </c>
      <c r="T1613" s="21">
        <v>0.05</v>
      </c>
      <c r="U1613" s="11">
        <f t="shared" si="505"/>
        <v>397.77856500000007</v>
      </c>
      <c r="V1613" s="23">
        <f t="shared" si="506"/>
        <v>1733.8765667416251</v>
      </c>
      <c r="W1613" s="23">
        <f t="shared" si="507"/>
        <v>3006327.9486957248</v>
      </c>
      <c r="X1613" s="23">
        <f t="shared" si="508"/>
        <v>417.66749325000012</v>
      </c>
      <c r="Y1613" s="23">
        <f t="shared" si="509"/>
        <v>3865.5316984832502</v>
      </c>
      <c r="AA1613">
        <v>202312</v>
      </c>
      <c r="AB1613" s="20" t="s">
        <v>31</v>
      </c>
      <c r="AC1613" s="20" t="s">
        <v>6423</v>
      </c>
      <c r="AD1613">
        <v>177262.06</v>
      </c>
      <c r="AE1613" s="21">
        <v>0.72</v>
      </c>
      <c r="AF1613">
        <v>469.41829999999999</v>
      </c>
      <c r="AG1613" s="22">
        <v>3.7000000000000002E-3</v>
      </c>
      <c r="AH1613" s="11">
        <f t="shared" si="510"/>
        <v>472.22612784</v>
      </c>
      <c r="AI1613" s="23">
        <f t="shared" si="511"/>
        <v>7748.974212954854</v>
      </c>
      <c r="AJ1613" s="23">
        <f t="shared" si="512"/>
        <v>60046601.353039302</v>
      </c>
      <c r="AK1613" s="23">
        <f t="shared" si="513"/>
        <v>495.83743423200002</v>
      </c>
      <c r="AL1613" s="23">
        <f t="shared" si="514"/>
        <v>15970.174553749708</v>
      </c>
      <c r="AN1613">
        <v>202312</v>
      </c>
      <c r="AO1613" s="20" t="s">
        <v>33</v>
      </c>
      <c r="AP1613" s="20" t="s">
        <v>6424</v>
      </c>
      <c r="AQ1613">
        <v>3478.2</v>
      </c>
      <c r="AR1613" s="21">
        <v>0.86</v>
      </c>
      <c r="AS1613">
        <v>132.21</v>
      </c>
      <c r="AT1613">
        <v>4.4199999999999996E-2</v>
      </c>
      <c r="AU1613" s="11">
        <f t="shared" si="515"/>
        <v>132.2133384</v>
      </c>
      <c r="AV1613" s="23">
        <f t="shared" si="516"/>
        <v>614.81952316497222</v>
      </c>
      <c r="AW1613" s="23">
        <f t="shared" si="517"/>
        <v>378003.04606480384</v>
      </c>
      <c r="AX1613" s="23">
        <f t="shared" si="518"/>
        <v>138.82400532</v>
      </c>
      <c r="AY1613" s="23">
        <f t="shared" si="519"/>
        <v>1361.8523847299443</v>
      </c>
      <c r="AZ1613" s="23"/>
      <c r="BA1613" s="23"/>
    </row>
    <row r="1614" spans="1:53">
      <c r="A1614">
        <v>202312</v>
      </c>
      <c r="B1614" s="20" t="s">
        <v>27</v>
      </c>
      <c r="C1614" s="20" t="s">
        <v>6425</v>
      </c>
      <c r="D1614">
        <v>70821.11</v>
      </c>
      <c r="E1614" s="21">
        <v>0.68</v>
      </c>
      <c r="F1614">
        <v>2332.52</v>
      </c>
      <c r="G1614" s="22">
        <v>4.8399999999999999E-2</v>
      </c>
      <c r="H1614" s="11">
        <f t="shared" si="500"/>
        <v>2330.8643723199998</v>
      </c>
      <c r="I1614" s="23">
        <f t="shared" si="501"/>
        <v>10335.263166011553</v>
      </c>
      <c r="J1614" s="23">
        <f t="shared" si="502"/>
        <v>106817664.71071514</v>
      </c>
      <c r="K1614" s="23">
        <f t="shared" si="503"/>
        <v>2447.4075909359999</v>
      </c>
      <c r="L1614" s="23">
        <f t="shared" si="504"/>
        <v>23001.390704343106</v>
      </c>
      <c r="N1614">
        <v>202312</v>
      </c>
      <c r="O1614" s="20" t="s">
        <v>29</v>
      </c>
      <c r="P1614" s="20" t="s">
        <v>6426</v>
      </c>
      <c r="Q1614">
        <v>13644.94</v>
      </c>
      <c r="R1614" s="21">
        <v>0.71</v>
      </c>
      <c r="S1614">
        <v>516.36</v>
      </c>
      <c r="T1614" s="21">
        <v>0.05</v>
      </c>
      <c r="U1614" s="11">
        <f t="shared" si="505"/>
        <v>484.39537000000001</v>
      </c>
      <c r="V1614" s="23">
        <f t="shared" si="506"/>
        <v>2111.4304665489935</v>
      </c>
      <c r="W1614" s="23">
        <f t="shared" si="507"/>
        <v>4458138.6150713004</v>
      </c>
      <c r="X1614" s="23">
        <f t="shared" si="508"/>
        <v>508.61513850000006</v>
      </c>
      <c r="Y1614" s="23">
        <f t="shared" si="509"/>
        <v>4707.2563030979873</v>
      </c>
      <c r="AA1614">
        <v>202312</v>
      </c>
      <c r="AB1614" s="20" t="s">
        <v>31</v>
      </c>
      <c r="AC1614" s="20" t="s">
        <v>6427</v>
      </c>
      <c r="AD1614">
        <v>117516.22</v>
      </c>
      <c r="AE1614" s="21">
        <v>0.72</v>
      </c>
      <c r="AF1614">
        <v>311.20179999999999</v>
      </c>
      <c r="AG1614" s="22">
        <v>3.7000000000000002E-3</v>
      </c>
      <c r="AH1614" s="11">
        <f t="shared" si="510"/>
        <v>313.06321008000003</v>
      </c>
      <c r="AI1614" s="23">
        <f t="shared" si="511"/>
        <v>5137.1972004834515</v>
      </c>
      <c r="AJ1614" s="23">
        <f t="shared" si="512"/>
        <v>26390795.076655012</v>
      </c>
      <c r="AK1614" s="23">
        <f t="shared" si="513"/>
        <v>328.71637058400006</v>
      </c>
      <c r="AL1614" s="23">
        <f t="shared" si="514"/>
        <v>10587.457611046902</v>
      </c>
      <c r="AN1614">
        <v>202312</v>
      </c>
      <c r="AO1614" s="20" t="s">
        <v>33</v>
      </c>
      <c r="AP1614" s="20" t="s">
        <v>6428</v>
      </c>
      <c r="AQ1614">
        <v>1586.16</v>
      </c>
      <c r="AR1614" s="21">
        <v>0.86</v>
      </c>
      <c r="AS1614">
        <v>49.65</v>
      </c>
      <c r="AT1614">
        <v>3.6400000000000002E-2</v>
      </c>
      <c r="AU1614" s="11">
        <f t="shared" si="515"/>
        <v>49.653152640000002</v>
      </c>
      <c r="AV1614" s="23">
        <f t="shared" si="516"/>
        <v>255.47272022970776</v>
      </c>
      <c r="AW1614" s="23">
        <f t="shared" si="517"/>
        <v>65266.310781566535</v>
      </c>
      <c r="AX1614" s="23">
        <f t="shared" si="518"/>
        <v>52.135810272000008</v>
      </c>
      <c r="AY1614" s="23">
        <f t="shared" si="519"/>
        <v>560.59859309941555</v>
      </c>
      <c r="AZ1614" s="23"/>
      <c r="BA1614" s="23"/>
    </row>
    <row r="1615" spans="1:53">
      <c r="A1615">
        <v>202312</v>
      </c>
      <c r="B1615" s="20" t="s">
        <v>27</v>
      </c>
      <c r="C1615" s="20" t="s">
        <v>6429</v>
      </c>
      <c r="D1615">
        <v>8521.49</v>
      </c>
      <c r="E1615" s="21">
        <v>0.68</v>
      </c>
      <c r="F1615">
        <v>280.66000000000003</v>
      </c>
      <c r="G1615" s="22">
        <v>4.8399999999999999E-2</v>
      </c>
      <c r="H1615" s="11">
        <f t="shared" si="500"/>
        <v>280.45927888</v>
      </c>
      <c r="I1615" s="23">
        <f t="shared" si="501"/>
        <v>1243.5817754979525</v>
      </c>
      <c r="J1615" s="23">
        <f t="shared" si="502"/>
        <v>1546495.6323506401</v>
      </c>
      <c r="K1615" s="23">
        <f t="shared" si="503"/>
        <v>294.48224282400002</v>
      </c>
      <c r="L1615" s="23">
        <f t="shared" si="504"/>
        <v>2767.6228298759052</v>
      </c>
      <c r="N1615">
        <v>202312</v>
      </c>
      <c r="O1615" s="20" t="s">
        <v>29</v>
      </c>
      <c r="P1615" s="20" t="s">
        <v>6430</v>
      </c>
      <c r="Q1615">
        <v>22614.65</v>
      </c>
      <c r="R1615" s="21">
        <v>0.71</v>
      </c>
      <c r="S1615">
        <v>855.8</v>
      </c>
      <c r="T1615" s="21">
        <v>0.05</v>
      </c>
      <c r="U1615" s="11">
        <f t="shared" si="505"/>
        <v>802.82007500000009</v>
      </c>
      <c r="V1615" s="23">
        <f t="shared" si="506"/>
        <v>3499.411576770744</v>
      </c>
      <c r="W1615" s="23">
        <f t="shared" si="507"/>
        <v>12245881.383637104</v>
      </c>
      <c r="X1615" s="23">
        <f t="shared" si="508"/>
        <v>842.96107875000018</v>
      </c>
      <c r="Y1615" s="23">
        <f t="shared" si="509"/>
        <v>7801.6432285414885</v>
      </c>
      <c r="AA1615">
        <v>202312</v>
      </c>
      <c r="AB1615" s="20" t="s">
        <v>31</v>
      </c>
      <c r="AC1615" s="20" t="s">
        <v>6431</v>
      </c>
      <c r="AD1615">
        <v>138312.22</v>
      </c>
      <c r="AE1615" s="21">
        <v>0.72</v>
      </c>
      <c r="AF1615">
        <v>366.27289999999999</v>
      </c>
      <c r="AG1615" s="22">
        <v>3.7000000000000002E-3</v>
      </c>
      <c r="AH1615" s="11">
        <f t="shared" si="510"/>
        <v>368.46375408</v>
      </c>
      <c r="AI1615" s="23">
        <f t="shared" si="511"/>
        <v>6046.290030232858</v>
      </c>
      <c r="AJ1615" s="23">
        <f t="shared" si="512"/>
        <v>36557623.129693255</v>
      </c>
      <c r="AK1615" s="23">
        <f t="shared" si="513"/>
        <v>386.88694178400004</v>
      </c>
      <c r="AL1615" s="23">
        <f t="shared" si="514"/>
        <v>12461.043814545716</v>
      </c>
      <c r="AN1615">
        <v>202312</v>
      </c>
      <c r="AO1615" s="20" t="s">
        <v>33</v>
      </c>
      <c r="AP1615" s="20" t="s">
        <v>6432</v>
      </c>
      <c r="AQ1615">
        <v>2097.64</v>
      </c>
      <c r="AR1615" s="21">
        <v>0.86</v>
      </c>
      <c r="AS1615">
        <v>4.1500000000000004</v>
      </c>
      <c r="AT1615">
        <v>2.3E-3</v>
      </c>
      <c r="AU1615" s="11">
        <f t="shared" si="515"/>
        <v>4.1491319199999994</v>
      </c>
      <c r="AV1615" s="23">
        <f t="shared" si="516"/>
        <v>86.415831151968931</v>
      </c>
      <c r="AW1615" s="23">
        <f t="shared" si="517"/>
        <v>7467.6958736856041</v>
      </c>
      <c r="AX1615" s="23">
        <f t="shared" si="518"/>
        <v>4.3565885159999995</v>
      </c>
      <c r="AY1615" s="23">
        <f t="shared" si="519"/>
        <v>176.98079422393786</v>
      </c>
      <c r="AZ1615" s="23"/>
      <c r="BA1615" s="23"/>
    </row>
    <row r="1616" spans="1:53">
      <c r="A1616">
        <v>202312</v>
      </c>
      <c r="B1616" s="20" t="s">
        <v>27</v>
      </c>
      <c r="C1616" s="20" t="s">
        <v>6433</v>
      </c>
      <c r="D1616">
        <v>101677.89</v>
      </c>
      <c r="E1616" s="21">
        <v>0.68</v>
      </c>
      <c r="F1616">
        <v>3348.8</v>
      </c>
      <c r="G1616" s="22">
        <v>4.8399999999999999E-2</v>
      </c>
      <c r="H1616" s="11">
        <f t="shared" si="500"/>
        <v>3346.4227156800002</v>
      </c>
      <c r="I1616" s="23">
        <f t="shared" si="501"/>
        <v>14838.34059244164</v>
      </c>
      <c r="J1616" s="23">
        <f t="shared" si="502"/>
        <v>220176351.53730133</v>
      </c>
      <c r="K1616" s="23">
        <f t="shared" si="503"/>
        <v>3513.7438514640003</v>
      </c>
      <c r="L1616" s="23">
        <f t="shared" si="504"/>
        <v>33023.103900563277</v>
      </c>
      <c r="N1616">
        <v>202312</v>
      </c>
      <c r="O1616" s="20" t="s">
        <v>29</v>
      </c>
      <c r="P1616" s="20" t="s">
        <v>6434</v>
      </c>
      <c r="Q1616">
        <v>102471.18</v>
      </c>
      <c r="R1616" s="21">
        <v>0.71</v>
      </c>
      <c r="S1616">
        <v>3722.7</v>
      </c>
      <c r="T1616" s="21">
        <v>0.05</v>
      </c>
      <c r="U1616" s="11">
        <f t="shared" si="505"/>
        <v>3637.7268899999999</v>
      </c>
      <c r="V1616" s="23">
        <f t="shared" si="506"/>
        <v>15856.483897710497</v>
      </c>
      <c r="W1616" s="23">
        <f t="shared" si="507"/>
        <v>251428081.59835228</v>
      </c>
      <c r="X1616" s="23">
        <f t="shared" si="508"/>
        <v>3819.6132345000001</v>
      </c>
      <c r="Y1616" s="23">
        <f t="shared" si="509"/>
        <v>35350.694685420996</v>
      </c>
      <c r="AA1616">
        <v>202312</v>
      </c>
      <c r="AB1616" s="20" t="s">
        <v>31</v>
      </c>
      <c r="AC1616" s="20" t="s">
        <v>6435</v>
      </c>
      <c r="AD1616">
        <v>124423.22</v>
      </c>
      <c r="AE1616" s="21">
        <v>0.72</v>
      </c>
      <c r="AF1616">
        <v>329.49259999999998</v>
      </c>
      <c r="AG1616" s="22">
        <v>3.7000000000000002E-3</v>
      </c>
      <c r="AH1616" s="11">
        <f t="shared" si="510"/>
        <v>331.46345808000001</v>
      </c>
      <c r="AI1616" s="23">
        <f t="shared" si="511"/>
        <v>5439.1352739148388</v>
      </c>
      <c r="AJ1616" s="23">
        <f t="shared" si="512"/>
        <v>29584192.527944647</v>
      </c>
      <c r="AK1616" s="23">
        <f t="shared" si="513"/>
        <v>348.036630984</v>
      </c>
      <c r="AL1616" s="23">
        <f t="shared" si="514"/>
        <v>11209.734005909677</v>
      </c>
      <c r="AN1616">
        <v>202312</v>
      </c>
      <c r="AO1616" s="20" t="s">
        <v>33</v>
      </c>
      <c r="AP1616" s="20" t="s">
        <v>6436</v>
      </c>
      <c r="AQ1616">
        <v>4977.82</v>
      </c>
      <c r="AR1616" s="21">
        <v>0.86</v>
      </c>
      <c r="AS1616">
        <v>51.37</v>
      </c>
      <c r="AT1616">
        <v>1.2E-2</v>
      </c>
      <c r="AU1616" s="11">
        <f t="shared" si="515"/>
        <v>51.371102399999998</v>
      </c>
      <c r="AV1616" s="23">
        <f t="shared" si="516"/>
        <v>466.12965648427598</v>
      </c>
      <c r="AW1616" s="23">
        <f t="shared" si="517"/>
        <v>217276.85665414913</v>
      </c>
      <c r="AX1616" s="23">
        <f t="shared" si="518"/>
        <v>53.939657519999997</v>
      </c>
      <c r="AY1616" s="23">
        <f t="shared" si="519"/>
        <v>983.63041536855201</v>
      </c>
      <c r="AZ1616" s="23"/>
      <c r="BA1616" s="23"/>
    </row>
    <row r="1617" spans="1:53">
      <c r="A1617">
        <v>202312</v>
      </c>
      <c r="B1617" s="20" t="s">
        <v>27</v>
      </c>
      <c r="C1617" s="20" t="s">
        <v>6437</v>
      </c>
      <c r="D1617">
        <v>127236.72</v>
      </c>
      <c r="E1617" s="21">
        <v>0.68</v>
      </c>
      <c r="F1617">
        <v>4190.58</v>
      </c>
      <c r="G1617" s="22">
        <v>4.8399999999999999E-2</v>
      </c>
      <c r="H1617" s="11">
        <f t="shared" si="500"/>
        <v>4187.6149286400005</v>
      </c>
      <c r="I1617" s="23">
        <f t="shared" si="501"/>
        <v>18568.262846771613</v>
      </c>
      <c r="J1617" s="23">
        <f t="shared" si="502"/>
        <v>344780385.14679903</v>
      </c>
      <c r="K1617" s="23">
        <f t="shared" si="503"/>
        <v>4396.9956750720003</v>
      </c>
      <c r="L1617" s="23">
        <f t="shared" si="504"/>
        <v>41324.140622183229</v>
      </c>
      <c r="N1617">
        <v>202312</v>
      </c>
      <c r="O1617" s="20" t="s">
        <v>29</v>
      </c>
      <c r="P1617" s="20" t="s">
        <v>6438</v>
      </c>
      <c r="Q1617">
        <v>27432.51</v>
      </c>
      <c r="R1617" s="21">
        <v>0.71</v>
      </c>
      <c r="S1617">
        <v>1038.1199999999999</v>
      </c>
      <c r="T1617" s="21">
        <v>0.05</v>
      </c>
      <c r="U1617" s="11">
        <f t="shared" si="505"/>
        <v>973.854105</v>
      </c>
      <c r="V1617" s="23">
        <f t="shared" si="506"/>
        <v>4244.9316294472483</v>
      </c>
      <c r="W1617" s="23">
        <f t="shared" si="507"/>
        <v>18019444.538681671</v>
      </c>
      <c r="X1617" s="23">
        <f t="shared" si="508"/>
        <v>1022.54681025</v>
      </c>
      <c r="Y1617" s="23">
        <f t="shared" si="509"/>
        <v>9463.7173638944969</v>
      </c>
      <c r="AA1617">
        <v>202312</v>
      </c>
      <c r="AB1617" s="20" t="s">
        <v>31</v>
      </c>
      <c r="AC1617" s="20" t="s">
        <v>4494</v>
      </c>
      <c r="AD1617">
        <v>166258.39000000001</v>
      </c>
      <c r="AE1617" s="21">
        <v>0.72</v>
      </c>
      <c r="AF1617">
        <v>440.27879999999999</v>
      </c>
      <c r="AG1617" s="22">
        <v>3.7000000000000002E-3</v>
      </c>
      <c r="AH1617" s="11">
        <f t="shared" si="510"/>
        <v>442.91235096000003</v>
      </c>
      <c r="AI1617" s="23">
        <f t="shared" si="511"/>
        <v>7267.951059563401</v>
      </c>
      <c r="AJ1617" s="23">
        <f t="shared" si="512"/>
        <v>52823112.604208767</v>
      </c>
      <c r="AK1617" s="23">
        <f t="shared" si="513"/>
        <v>465.05796850800004</v>
      </c>
      <c r="AL1617" s="23">
        <f t="shared" si="514"/>
        <v>14978.814470086802</v>
      </c>
      <c r="AN1617">
        <v>202312</v>
      </c>
      <c r="AO1617" s="20" t="s">
        <v>33</v>
      </c>
      <c r="AP1617" s="20" t="s">
        <v>6439</v>
      </c>
      <c r="AQ1617">
        <v>3144.97</v>
      </c>
      <c r="AR1617" s="21">
        <v>0.86</v>
      </c>
      <c r="AS1617">
        <v>15.42</v>
      </c>
      <c r="AT1617">
        <v>5.6999999999999993E-3</v>
      </c>
      <c r="AU1617" s="11">
        <f t="shared" si="515"/>
        <v>15.416642939999997</v>
      </c>
      <c r="AV1617" s="23">
        <f t="shared" si="516"/>
        <v>203.61562693194912</v>
      </c>
      <c r="AW1617" s="23">
        <f t="shared" si="517"/>
        <v>41459.323530890688</v>
      </c>
      <c r="AX1617" s="23">
        <f t="shared" si="518"/>
        <v>16.187475086999999</v>
      </c>
      <c r="AY1617" s="23">
        <f t="shared" si="519"/>
        <v>422.64789680389822</v>
      </c>
      <c r="AZ1617" s="23"/>
      <c r="BA1617" s="23"/>
    </row>
    <row r="1618" spans="1:53">
      <c r="A1618">
        <v>202312</v>
      </c>
      <c r="B1618" s="20" t="s">
        <v>27</v>
      </c>
      <c r="C1618" s="20" t="s">
        <v>6440</v>
      </c>
      <c r="D1618">
        <v>124947.22</v>
      </c>
      <c r="E1618" s="21">
        <v>0.68</v>
      </c>
      <c r="F1618">
        <v>4115.18</v>
      </c>
      <c r="G1618" s="22">
        <v>4.8399999999999999E-2</v>
      </c>
      <c r="H1618" s="11">
        <f t="shared" si="500"/>
        <v>4112.2629046400007</v>
      </c>
      <c r="I1618" s="23">
        <f t="shared" si="501"/>
        <v>18234.145166060545</v>
      </c>
      <c r="J1618" s="23">
        <f t="shared" si="502"/>
        <v>332484049.93696916</v>
      </c>
      <c r="K1618" s="23">
        <f t="shared" si="503"/>
        <v>4317.8760498720012</v>
      </c>
      <c r="L1618" s="23">
        <f t="shared" si="504"/>
        <v>40580.553236761094</v>
      </c>
      <c r="N1618">
        <v>202312</v>
      </c>
      <c r="O1618" s="20" t="s">
        <v>29</v>
      </c>
      <c r="P1618" s="20" t="s">
        <v>6441</v>
      </c>
      <c r="Q1618">
        <v>14748.6</v>
      </c>
      <c r="R1618" s="21">
        <v>0.71</v>
      </c>
      <c r="S1618">
        <v>558.13</v>
      </c>
      <c r="T1618" s="21">
        <v>0.05</v>
      </c>
      <c r="U1618" s="11">
        <f t="shared" si="505"/>
        <v>523.57529999999997</v>
      </c>
      <c r="V1618" s="23">
        <f t="shared" si="506"/>
        <v>2282.2118220339908</v>
      </c>
      <c r="W1618" s="23">
        <f t="shared" si="507"/>
        <v>5208490.8006317075</v>
      </c>
      <c r="X1618" s="23">
        <f t="shared" si="508"/>
        <v>549.75406499999997</v>
      </c>
      <c r="Y1618" s="23">
        <f t="shared" si="509"/>
        <v>5087.9989440679819</v>
      </c>
      <c r="AA1618">
        <v>202312</v>
      </c>
      <c r="AB1618" s="20" t="s">
        <v>31</v>
      </c>
      <c r="AC1618" s="20" t="s">
        <v>1382</v>
      </c>
      <c r="AD1618">
        <v>163528.39000000001</v>
      </c>
      <c r="AE1618" s="21">
        <v>0.72</v>
      </c>
      <c r="AF1618">
        <v>433.04930000000002</v>
      </c>
      <c r="AG1618" s="22">
        <v>3.7000000000000002E-3</v>
      </c>
      <c r="AH1618" s="11">
        <f t="shared" si="510"/>
        <v>435.63963096000003</v>
      </c>
      <c r="AI1618" s="23">
        <f t="shared" si="511"/>
        <v>7148.6096753926058</v>
      </c>
      <c r="AJ1618" s="23">
        <f t="shared" si="512"/>
        <v>51102620.291116774</v>
      </c>
      <c r="AK1618" s="23">
        <f t="shared" si="513"/>
        <v>457.42161250800007</v>
      </c>
      <c r="AL1618" s="23">
        <f t="shared" si="514"/>
        <v>14732.858981745212</v>
      </c>
      <c r="AN1618">
        <v>202312</v>
      </c>
      <c r="AO1618" s="20" t="s">
        <v>33</v>
      </c>
      <c r="AP1618" s="20" t="s">
        <v>6442</v>
      </c>
      <c r="AQ1618">
        <v>2867.07</v>
      </c>
      <c r="AR1618" s="21">
        <v>0.86</v>
      </c>
      <c r="AS1618">
        <v>33.04</v>
      </c>
      <c r="AT1618">
        <v>1.34E-2</v>
      </c>
      <c r="AU1618" s="11">
        <f t="shared" si="515"/>
        <v>33.040114680000002</v>
      </c>
      <c r="AV1618" s="23">
        <f t="shared" si="516"/>
        <v>283.50433399533387</v>
      </c>
      <c r="AW1618" s="23">
        <f t="shared" si="517"/>
        <v>80374.707394137818</v>
      </c>
      <c r="AX1618" s="23">
        <f t="shared" si="518"/>
        <v>34.692120414000001</v>
      </c>
      <c r="AY1618" s="23">
        <f t="shared" si="519"/>
        <v>600.04878267066772</v>
      </c>
      <c r="AZ1618" s="23"/>
      <c r="BA1618" s="23"/>
    </row>
    <row r="1619" spans="1:53">
      <c r="A1619">
        <v>202312</v>
      </c>
      <c r="B1619" s="20" t="s">
        <v>27</v>
      </c>
      <c r="C1619" s="20" t="s">
        <v>6443</v>
      </c>
      <c r="D1619">
        <v>16415.43</v>
      </c>
      <c r="E1619" s="21">
        <v>0.68</v>
      </c>
      <c r="F1619">
        <v>540.65</v>
      </c>
      <c r="G1619" s="22">
        <v>4.8399999999999999E-2</v>
      </c>
      <c r="H1619" s="11">
        <f t="shared" si="500"/>
        <v>540.26463216000002</v>
      </c>
      <c r="I1619" s="23">
        <f t="shared" si="501"/>
        <v>2395.5821792858237</v>
      </c>
      <c r="J1619" s="23">
        <f t="shared" si="502"/>
        <v>5738813.9777118163</v>
      </c>
      <c r="K1619" s="23">
        <f t="shared" si="503"/>
        <v>567.27786376800009</v>
      </c>
      <c r="L1619" s="23">
        <f t="shared" si="504"/>
        <v>5331.428990731647</v>
      </c>
      <c r="N1619">
        <v>202312</v>
      </c>
      <c r="O1619" s="20" t="s">
        <v>29</v>
      </c>
      <c r="P1619" s="20" t="s">
        <v>6444</v>
      </c>
      <c r="Q1619">
        <v>4957.9799999999996</v>
      </c>
      <c r="R1619" s="21">
        <v>0.71</v>
      </c>
      <c r="S1619">
        <v>187.62</v>
      </c>
      <c r="T1619" s="21">
        <v>0.05</v>
      </c>
      <c r="U1619" s="11">
        <f t="shared" si="505"/>
        <v>176.00828999999999</v>
      </c>
      <c r="V1619" s="23">
        <f t="shared" si="506"/>
        <v>767.2023493354003</v>
      </c>
      <c r="W1619" s="23">
        <f t="shared" si="507"/>
        <v>588599.44482575764</v>
      </c>
      <c r="X1619" s="23">
        <f t="shared" si="508"/>
        <v>184.8087045</v>
      </c>
      <c r="Y1619" s="23">
        <f t="shared" si="509"/>
        <v>1710.4129886708006</v>
      </c>
      <c r="AA1619">
        <v>202312</v>
      </c>
      <c r="AB1619" s="20" t="s">
        <v>31</v>
      </c>
      <c r="AC1619" s="20" t="s">
        <v>6445</v>
      </c>
      <c r="AD1619">
        <v>199718.28</v>
      </c>
      <c r="AE1619" s="21">
        <v>0.72</v>
      </c>
      <c r="AF1619">
        <v>528.88599999999997</v>
      </c>
      <c r="AG1619" s="22">
        <v>3.7000000000000002E-3</v>
      </c>
      <c r="AH1619" s="11">
        <f t="shared" si="510"/>
        <v>532.04949792000002</v>
      </c>
      <c r="AI1619" s="23">
        <f t="shared" si="511"/>
        <v>8730.6432159013439</v>
      </c>
      <c r="AJ1619" s="23">
        <f t="shared" si="512"/>
        <v>76224130.963364154</v>
      </c>
      <c r="AK1619" s="23">
        <f t="shared" si="513"/>
        <v>558.65197281600001</v>
      </c>
      <c r="AL1619" s="23">
        <f t="shared" si="514"/>
        <v>17993.335929722689</v>
      </c>
      <c r="AN1619">
        <v>202312</v>
      </c>
      <c r="AO1619" s="20" t="s">
        <v>33</v>
      </c>
      <c r="AP1619" s="20" t="s">
        <v>6446</v>
      </c>
      <c r="AQ1619">
        <v>888.49</v>
      </c>
      <c r="AR1619" s="21">
        <v>0.86</v>
      </c>
      <c r="AS1619">
        <v>26.59</v>
      </c>
      <c r="AT1619">
        <v>3.4799999999999998E-2</v>
      </c>
      <c r="AU1619" s="11">
        <f t="shared" si="515"/>
        <v>26.590728719999998</v>
      </c>
      <c r="AV1619" s="23">
        <f t="shared" si="516"/>
        <v>140.03908807226495</v>
      </c>
      <c r="AW1619" s="23">
        <f t="shared" si="517"/>
        <v>19610.946188111579</v>
      </c>
      <c r="AX1619" s="23">
        <f t="shared" si="518"/>
        <v>27.920265155999999</v>
      </c>
      <c r="AY1619" s="23">
        <f t="shared" si="519"/>
        <v>306.66890486452991</v>
      </c>
      <c r="AZ1619" s="23"/>
      <c r="BA1619" s="23"/>
    </row>
    <row r="1620" spans="1:53">
      <c r="A1620">
        <v>202312</v>
      </c>
      <c r="B1620" s="20" t="s">
        <v>27</v>
      </c>
      <c r="C1620" s="20" t="s">
        <v>6447</v>
      </c>
      <c r="D1620">
        <v>102025.78</v>
      </c>
      <c r="E1620" s="21">
        <v>0.68</v>
      </c>
      <c r="F1620">
        <v>3360.25</v>
      </c>
      <c r="G1620" s="22">
        <v>4.8399999999999999E-2</v>
      </c>
      <c r="H1620" s="11">
        <f t="shared" si="500"/>
        <v>3357.87247136</v>
      </c>
      <c r="I1620" s="23">
        <f t="shared" si="501"/>
        <v>14889.109843344706</v>
      </c>
      <c r="J1620" s="23">
        <f t="shared" si="502"/>
        <v>221685591.92718422</v>
      </c>
      <c r="K1620" s="23">
        <f t="shared" si="503"/>
        <v>3525.7660949280003</v>
      </c>
      <c r="L1620" s="23">
        <f t="shared" si="504"/>
        <v>33136.092158049411</v>
      </c>
      <c r="N1620">
        <v>202312</v>
      </c>
      <c r="O1620" s="20" t="s">
        <v>29</v>
      </c>
      <c r="P1620" s="20" t="s">
        <v>6448</v>
      </c>
      <c r="Q1620">
        <v>52059.040000000001</v>
      </c>
      <c r="R1620" s="21">
        <v>0.71</v>
      </c>
      <c r="S1620">
        <v>1970.07</v>
      </c>
      <c r="T1620" s="21">
        <v>0.05</v>
      </c>
      <c r="U1620" s="11">
        <f t="shared" si="505"/>
        <v>1848.0959200000002</v>
      </c>
      <c r="V1620" s="23">
        <f t="shared" si="506"/>
        <v>8055.663353249829</v>
      </c>
      <c r="W1620" s="23">
        <f t="shared" si="507"/>
        <v>64893712.060892276</v>
      </c>
      <c r="X1620" s="23">
        <f t="shared" si="508"/>
        <v>1940.5007160000002</v>
      </c>
      <c r="Y1620" s="23">
        <f t="shared" si="509"/>
        <v>17959.422626499658</v>
      </c>
      <c r="AA1620">
        <v>202312</v>
      </c>
      <c r="AB1620" s="20" t="s">
        <v>31</v>
      </c>
      <c r="AC1620" s="20" t="s">
        <v>6449</v>
      </c>
      <c r="AD1620">
        <v>164396.29999999999</v>
      </c>
      <c r="AE1620" s="21">
        <v>0.72</v>
      </c>
      <c r="AF1620">
        <v>435.34769999999997</v>
      </c>
      <c r="AG1620" s="22">
        <v>3.7000000000000002E-3</v>
      </c>
      <c r="AH1620" s="11">
        <f t="shared" si="510"/>
        <v>437.95174319999995</v>
      </c>
      <c r="AI1620" s="23">
        <f t="shared" si="511"/>
        <v>7186.5501811565873</v>
      </c>
      <c r="AJ1620" s="23">
        <f t="shared" si="512"/>
        <v>51646503.506281778</v>
      </c>
      <c r="AK1620" s="23">
        <f t="shared" si="513"/>
        <v>459.84933035999995</v>
      </c>
      <c r="AL1620" s="23">
        <f t="shared" si="514"/>
        <v>14811.052105513174</v>
      </c>
      <c r="AN1620">
        <v>202312</v>
      </c>
      <c r="AO1620" s="20" t="s">
        <v>33</v>
      </c>
      <c r="AP1620" s="20" t="s">
        <v>6450</v>
      </c>
      <c r="AQ1620">
        <v>1093.44</v>
      </c>
      <c r="AR1620" s="21">
        <v>0.86</v>
      </c>
      <c r="AS1620">
        <v>50.97</v>
      </c>
      <c r="AT1620">
        <v>5.4199999999999998E-2</v>
      </c>
      <c r="AU1620" s="11">
        <f t="shared" si="515"/>
        <v>50.96742528</v>
      </c>
      <c r="AV1620" s="23">
        <f t="shared" si="516"/>
        <v>212.90835598620353</v>
      </c>
      <c r="AW1620" s="23">
        <f t="shared" si="517"/>
        <v>45329.968048747971</v>
      </c>
      <c r="AX1620" s="23">
        <f t="shared" si="518"/>
        <v>53.515796544000004</v>
      </c>
      <c r="AY1620" s="23">
        <f t="shared" si="519"/>
        <v>476.78413725240705</v>
      </c>
      <c r="AZ1620" s="23"/>
      <c r="BA1620" s="23"/>
    </row>
    <row r="1621" spans="1:53">
      <c r="A1621">
        <v>202312</v>
      </c>
      <c r="B1621" s="20" t="s">
        <v>27</v>
      </c>
      <c r="C1621" s="20" t="s">
        <v>6451</v>
      </c>
      <c r="D1621">
        <v>47712.83</v>
      </c>
      <c r="E1621" s="21">
        <v>0.68</v>
      </c>
      <c r="F1621">
        <v>1571.44</v>
      </c>
      <c r="G1621" s="22">
        <v>4.8399999999999999E-2</v>
      </c>
      <c r="H1621" s="11">
        <f t="shared" si="500"/>
        <v>1570.3246609600001</v>
      </c>
      <c r="I1621" s="23">
        <f t="shared" si="501"/>
        <v>6962.961388845375</v>
      </c>
      <c r="J1621" s="23">
        <f t="shared" si="502"/>
        <v>48482831.302551515</v>
      </c>
      <c r="K1621" s="23">
        <f t="shared" si="503"/>
        <v>1648.8408940080001</v>
      </c>
      <c r="L1621" s="23">
        <f t="shared" si="504"/>
        <v>15496.247438650749</v>
      </c>
      <c r="N1621">
        <v>202312</v>
      </c>
      <c r="O1621" s="20" t="s">
        <v>29</v>
      </c>
      <c r="P1621" s="20" t="s">
        <v>6452</v>
      </c>
      <c r="Q1621">
        <v>122905.49</v>
      </c>
      <c r="R1621" s="21">
        <v>0.71</v>
      </c>
      <c r="S1621">
        <v>4465.0600000000004</v>
      </c>
      <c r="T1621" s="21">
        <v>0.05</v>
      </c>
      <c r="U1621" s="11">
        <f t="shared" si="505"/>
        <v>4363.1448950000004</v>
      </c>
      <c r="V1621" s="23">
        <f t="shared" si="506"/>
        <v>19018.507673330379</v>
      </c>
      <c r="W1621" s="23">
        <f t="shared" si="507"/>
        <v>361703634.12052655</v>
      </c>
      <c r="X1621" s="23">
        <f t="shared" si="508"/>
        <v>4581.3021397500006</v>
      </c>
      <c r="Y1621" s="23">
        <f t="shared" si="509"/>
        <v>42400.160241660757</v>
      </c>
      <c r="AA1621">
        <v>202312</v>
      </c>
      <c r="AB1621" s="20" t="s">
        <v>31</v>
      </c>
      <c r="AC1621" s="20" t="s">
        <v>6453</v>
      </c>
      <c r="AD1621">
        <v>219761.04</v>
      </c>
      <c r="AE1621" s="21">
        <v>0.72</v>
      </c>
      <c r="AF1621">
        <v>581.9624</v>
      </c>
      <c r="AG1621" s="22">
        <v>3.7000000000000002E-3</v>
      </c>
      <c r="AH1621" s="11">
        <f t="shared" si="510"/>
        <v>585.44341056000007</v>
      </c>
      <c r="AI1621" s="23">
        <f t="shared" si="511"/>
        <v>9606.8083151698702</v>
      </c>
      <c r="AJ1621" s="23">
        <f t="shared" si="512"/>
        <v>92290766.004416957</v>
      </c>
      <c r="AK1621" s="23">
        <f t="shared" si="513"/>
        <v>614.71558108800014</v>
      </c>
      <c r="AL1621" s="23">
        <f t="shared" si="514"/>
        <v>19799.060040899742</v>
      </c>
      <c r="AN1621">
        <v>202312</v>
      </c>
      <c r="AO1621" s="20" t="s">
        <v>33</v>
      </c>
      <c r="AP1621" s="20" t="s">
        <v>6454</v>
      </c>
      <c r="AQ1621">
        <v>1786.72</v>
      </c>
      <c r="AR1621" s="21">
        <v>0.86</v>
      </c>
      <c r="AS1621">
        <v>73.14</v>
      </c>
      <c r="AT1621">
        <v>4.7599999999999996E-2</v>
      </c>
      <c r="AU1621" s="11">
        <f t="shared" si="515"/>
        <v>73.141169919999996</v>
      </c>
      <c r="AV1621" s="23">
        <f t="shared" si="516"/>
        <v>327.16596648409404</v>
      </c>
      <c r="AW1621" s="23">
        <f t="shared" si="517"/>
        <v>107037.56962547134</v>
      </c>
      <c r="AX1621" s="23">
        <f t="shared" si="518"/>
        <v>76.798228416000001</v>
      </c>
      <c r="AY1621" s="23">
        <f t="shared" si="519"/>
        <v>727.47310288818812</v>
      </c>
      <c r="AZ1621" s="23"/>
      <c r="BA1621" s="23"/>
    </row>
    <row r="1622" spans="1:53">
      <c r="A1622">
        <v>202312</v>
      </c>
      <c r="B1622" s="20" t="s">
        <v>27</v>
      </c>
      <c r="C1622" s="20" t="s">
        <v>6455</v>
      </c>
      <c r="D1622">
        <v>37512.22</v>
      </c>
      <c r="E1622" s="21">
        <v>0.68</v>
      </c>
      <c r="F1622">
        <v>1235.48</v>
      </c>
      <c r="G1622" s="22">
        <v>4.8399999999999999E-2</v>
      </c>
      <c r="H1622" s="11">
        <f t="shared" si="500"/>
        <v>1234.6021846400001</v>
      </c>
      <c r="I1622" s="23">
        <f t="shared" si="501"/>
        <v>5474.3376041595784</v>
      </c>
      <c r="J1622" s="23">
        <f t="shared" si="502"/>
        <v>29968372.204315633</v>
      </c>
      <c r="K1622" s="23">
        <f t="shared" si="503"/>
        <v>1296.3322938720003</v>
      </c>
      <c r="L1622" s="23">
        <f t="shared" si="504"/>
        <v>12183.277392959157</v>
      </c>
      <c r="N1622">
        <v>202312</v>
      </c>
      <c r="O1622" s="20" t="s">
        <v>29</v>
      </c>
      <c r="P1622" s="20" t="s">
        <v>6456</v>
      </c>
      <c r="Q1622">
        <v>4916.2</v>
      </c>
      <c r="R1622" s="21">
        <v>0.71</v>
      </c>
      <c r="S1622">
        <v>186.04</v>
      </c>
      <c r="T1622" s="21">
        <v>0.05</v>
      </c>
      <c r="U1622" s="11">
        <f t="shared" si="505"/>
        <v>174.52509999999998</v>
      </c>
      <c r="V1622" s="23">
        <f t="shared" si="506"/>
        <v>760.73727401133021</v>
      </c>
      <c r="W1622" s="23">
        <f t="shared" si="507"/>
        <v>578721.20007018966</v>
      </c>
      <c r="X1622" s="23">
        <f t="shared" si="508"/>
        <v>183.25135499999999</v>
      </c>
      <c r="Y1622" s="23">
        <f t="shared" si="509"/>
        <v>1695.9996480226605</v>
      </c>
      <c r="AA1622">
        <v>202312</v>
      </c>
      <c r="AB1622" s="20" t="s">
        <v>31</v>
      </c>
      <c r="AC1622" s="20" t="s">
        <v>6457</v>
      </c>
      <c r="AD1622">
        <v>124471.27</v>
      </c>
      <c r="AE1622" s="21">
        <v>0.72</v>
      </c>
      <c r="AF1622">
        <v>329.6198</v>
      </c>
      <c r="AG1622" s="22">
        <v>3.7000000000000002E-3</v>
      </c>
      <c r="AH1622" s="11">
        <f t="shared" si="510"/>
        <v>331.59146328000003</v>
      </c>
      <c r="AI1622" s="23">
        <f t="shared" si="511"/>
        <v>5441.2357697058305</v>
      </c>
      <c r="AJ1622" s="23">
        <f t="shared" si="512"/>
        <v>29607046.701526202</v>
      </c>
      <c r="AK1622" s="23">
        <f t="shared" si="513"/>
        <v>348.17103644400004</v>
      </c>
      <c r="AL1622" s="23">
        <f t="shared" si="514"/>
        <v>11214.063002691661</v>
      </c>
      <c r="AN1622">
        <v>202312</v>
      </c>
      <c r="AO1622" s="20" t="s">
        <v>33</v>
      </c>
      <c r="AP1622" s="20" t="s">
        <v>6458</v>
      </c>
      <c r="AQ1622">
        <v>190.72</v>
      </c>
      <c r="AR1622" s="21">
        <v>0.86</v>
      </c>
      <c r="AS1622">
        <v>5.56</v>
      </c>
      <c r="AT1622">
        <v>3.39E-2</v>
      </c>
      <c r="AU1622" s="11">
        <f t="shared" si="515"/>
        <v>5.560250879999999</v>
      </c>
      <c r="AV1622" s="23">
        <f t="shared" si="516"/>
        <v>29.682848773127468</v>
      </c>
      <c r="AW1622" s="23">
        <f t="shared" si="517"/>
        <v>881.07151128835483</v>
      </c>
      <c r="AX1622" s="23">
        <f t="shared" si="518"/>
        <v>5.8382634239999991</v>
      </c>
      <c r="AY1622" s="23">
        <f t="shared" si="519"/>
        <v>64.925948426254934</v>
      </c>
      <c r="AZ1622" s="23"/>
      <c r="BA1622" s="23"/>
    </row>
    <row r="1623" spans="1:53">
      <c r="A1623">
        <v>202312</v>
      </c>
      <c r="B1623" s="20" t="s">
        <v>27</v>
      </c>
      <c r="C1623" s="20" t="s">
        <v>6459</v>
      </c>
      <c r="D1623">
        <v>12880.89</v>
      </c>
      <c r="E1623" s="21">
        <v>0.68</v>
      </c>
      <c r="F1623">
        <v>424.24</v>
      </c>
      <c r="G1623" s="22">
        <v>4.8399999999999999E-2</v>
      </c>
      <c r="H1623" s="11">
        <f t="shared" si="500"/>
        <v>423.93585167999998</v>
      </c>
      <c r="I1623" s="23">
        <f t="shared" si="501"/>
        <v>1879.7698590497459</v>
      </c>
      <c r="J1623" s="23">
        <f t="shared" si="502"/>
        <v>3533534.7229919019</v>
      </c>
      <c r="K1623" s="23">
        <f t="shared" si="503"/>
        <v>445.13264426400002</v>
      </c>
      <c r="L1623" s="23">
        <f t="shared" si="504"/>
        <v>4183.4755697794917</v>
      </c>
      <c r="N1623">
        <v>202312</v>
      </c>
      <c r="O1623" s="20" t="s">
        <v>29</v>
      </c>
      <c r="P1623" s="20" t="s">
        <v>6460</v>
      </c>
      <c r="Q1623">
        <v>40804.67</v>
      </c>
      <c r="R1623" s="21">
        <v>0.71</v>
      </c>
      <c r="S1623">
        <v>1482.4</v>
      </c>
      <c r="T1623" s="21">
        <v>0.05</v>
      </c>
      <c r="U1623" s="11">
        <f t="shared" si="505"/>
        <v>1448.5657849999998</v>
      </c>
      <c r="V1623" s="23">
        <f t="shared" si="506"/>
        <v>6314.1518698856653</v>
      </c>
      <c r="W1623" s="23">
        <f t="shared" si="507"/>
        <v>39868513.835980646</v>
      </c>
      <c r="X1623" s="23">
        <f t="shared" si="508"/>
        <v>1520.9940742499998</v>
      </c>
      <c r="Y1623" s="23">
        <f t="shared" si="509"/>
        <v>14076.869524771329</v>
      </c>
      <c r="AA1623">
        <v>202312</v>
      </c>
      <c r="AB1623" s="20" t="s">
        <v>31</v>
      </c>
      <c r="AC1623" s="20" t="s">
        <v>5506</v>
      </c>
      <c r="AD1623">
        <v>164379.20000000001</v>
      </c>
      <c r="AE1623" s="21">
        <v>0.72</v>
      </c>
      <c r="AF1623">
        <v>435.30239999999998</v>
      </c>
      <c r="AG1623" s="22">
        <v>3.7000000000000002E-3</v>
      </c>
      <c r="AH1623" s="11">
        <f t="shared" si="510"/>
        <v>437.90618880000005</v>
      </c>
      <c r="AI1623" s="23">
        <f t="shared" si="511"/>
        <v>7185.8026582007942</v>
      </c>
      <c r="AJ1623" s="23">
        <f t="shared" si="512"/>
        <v>51635759.842605598</v>
      </c>
      <c r="AK1623" s="23">
        <f t="shared" si="513"/>
        <v>459.80149824000006</v>
      </c>
      <c r="AL1623" s="23">
        <f t="shared" si="514"/>
        <v>14809.511505201588</v>
      </c>
      <c r="AN1623">
        <v>202312</v>
      </c>
      <c r="AO1623" s="20" t="s">
        <v>33</v>
      </c>
      <c r="AP1623" s="20" t="s">
        <v>6461</v>
      </c>
      <c r="AQ1623">
        <v>419.5</v>
      </c>
      <c r="AR1623" s="21">
        <v>0.86</v>
      </c>
      <c r="AS1623">
        <v>16.989999999999998</v>
      </c>
      <c r="AT1623">
        <v>4.7100000000000003E-2</v>
      </c>
      <c r="AU1623" s="11">
        <f t="shared" si="515"/>
        <v>16.992267000000002</v>
      </c>
      <c r="AV1623" s="23">
        <f t="shared" si="516"/>
        <v>76.430118590714685</v>
      </c>
      <c r="AW1623" s="23">
        <f t="shared" si="517"/>
        <v>5841.5630277907103</v>
      </c>
      <c r="AX1623" s="23">
        <f t="shared" si="518"/>
        <v>17.841880350000004</v>
      </c>
      <c r="AY1623" s="23">
        <f t="shared" si="519"/>
        <v>169.85250418142937</v>
      </c>
      <c r="AZ1623" s="23"/>
      <c r="BA1623" s="23"/>
    </row>
    <row r="1624" spans="1:53">
      <c r="A1624">
        <v>202312</v>
      </c>
      <c r="B1624" s="20" t="s">
        <v>27</v>
      </c>
      <c r="C1624" s="20" t="s">
        <v>6462</v>
      </c>
      <c r="D1624">
        <v>89380.31</v>
      </c>
      <c r="E1624" s="21">
        <v>0.68</v>
      </c>
      <c r="F1624">
        <v>2943.77</v>
      </c>
      <c r="G1624" s="22">
        <v>4.8399999999999999E-2</v>
      </c>
      <c r="H1624" s="11">
        <f t="shared" si="500"/>
        <v>2941.68476272</v>
      </c>
      <c r="I1624" s="23">
        <f t="shared" si="501"/>
        <v>13043.69595039804</v>
      </c>
      <c r="J1624" s="23">
        <f t="shared" si="502"/>
        <v>170138004.04643023</v>
      </c>
      <c r="K1624" s="23">
        <f t="shared" si="503"/>
        <v>3088.7690008560003</v>
      </c>
      <c r="L1624" s="23">
        <f t="shared" si="504"/>
        <v>29029.07666351608</v>
      </c>
      <c r="N1624">
        <v>202312</v>
      </c>
      <c r="O1624" s="20" t="s">
        <v>29</v>
      </c>
      <c r="P1624" s="20" t="s">
        <v>6463</v>
      </c>
      <c r="Q1624">
        <v>21319.39</v>
      </c>
      <c r="R1624" s="21">
        <v>0.71</v>
      </c>
      <c r="S1624">
        <v>774.51</v>
      </c>
      <c r="T1624" s="21">
        <v>0.05</v>
      </c>
      <c r="U1624" s="11">
        <f t="shared" si="505"/>
        <v>756.838345</v>
      </c>
      <c r="V1624" s="23">
        <f t="shared" si="506"/>
        <v>3298.9818624515715</v>
      </c>
      <c r="W1624" s="23">
        <f t="shared" si="507"/>
        <v>10883281.32878444</v>
      </c>
      <c r="X1624" s="23">
        <f t="shared" si="508"/>
        <v>794.68026225000006</v>
      </c>
      <c r="Y1624" s="23">
        <f t="shared" si="509"/>
        <v>7354.8020699031431</v>
      </c>
      <c r="AA1624">
        <v>202312</v>
      </c>
      <c r="AB1624" s="20" t="s">
        <v>31</v>
      </c>
      <c r="AC1624" s="20" t="s">
        <v>6464</v>
      </c>
      <c r="AD1624">
        <v>201783.22</v>
      </c>
      <c r="AE1624" s="21">
        <v>0.72</v>
      </c>
      <c r="AF1624">
        <v>534.35429999999997</v>
      </c>
      <c r="AG1624" s="22">
        <v>3.7000000000000002E-3</v>
      </c>
      <c r="AH1624" s="11">
        <f t="shared" si="510"/>
        <v>537.55049808000001</v>
      </c>
      <c r="AI1624" s="23">
        <f t="shared" si="511"/>
        <v>8820.9116400147668</v>
      </c>
      <c r="AJ1624" s="23">
        <f t="shared" si="512"/>
        <v>77808482.160948008</v>
      </c>
      <c r="AK1624" s="23">
        <f t="shared" si="513"/>
        <v>564.42802298399999</v>
      </c>
      <c r="AL1624" s="23">
        <f t="shared" si="514"/>
        <v>18179.373778109533</v>
      </c>
      <c r="AN1624">
        <v>202312</v>
      </c>
      <c r="AO1624" s="20" t="s">
        <v>33</v>
      </c>
      <c r="AP1624" s="20" t="s">
        <v>6465</v>
      </c>
      <c r="AQ1624">
        <v>746.63</v>
      </c>
      <c r="AR1624" s="21">
        <v>0.86</v>
      </c>
      <c r="AS1624">
        <v>11.56</v>
      </c>
      <c r="AT1624">
        <v>1.8000000000000002E-2</v>
      </c>
      <c r="AU1624" s="11">
        <f t="shared" si="515"/>
        <v>11.557832400000002</v>
      </c>
      <c r="AV1624" s="23">
        <f t="shared" si="516"/>
        <v>85.368152717227233</v>
      </c>
      <c r="AW1624" s="23">
        <f t="shared" si="517"/>
        <v>7287.7214983518315</v>
      </c>
      <c r="AX1624" s="23">
        <f t="shared" si="518"/>
        <v>12.135724020000003</v>
      </c>
      <c r="AY1624" s="23">
        <f t="shared" si="519"/>
        <v>182.29413783445446</v>
      </c>
      <c r="AZ1624" s="23"/>
      <c r="BA1624" s="23"/>
    </row>
    <row r="1625" spans="1:53">
      <c r="A1625">
        <v>202312</v>
      </c>
      <c r="B1625" s="20" t="s">
        <v>27</v>
      </c>
      <c r="C1625" s="20" t="s">
        <v>6466</v>
      </c>
      <c r="D1625">
        <v>45711.87</v>
      </c>
      <c r="E1625" s="21">
        <v>0.68</v>
      </c>
      <c r="F1625">
        <v>1505.54</v>
      </c>
      <c r="G1625" s="22">
        <v>4.8399999999999999E-2</v>
      </c>
      <c r="H1625" s="11">
        <f t="shared" si="500"/>
        <v>1504.4690654400001</v>
      </c>
      <c r="I1625" s="23">
        <f t="shared" si="501"/>
        <v>6670.9517297950933</v>
      </c>
      <c r="J1625" s="23">
        <f t="shared" si="502"/>
        <v>44501596.98125615</v>
      </c>
      <c r="K1625" s="23">
        <f t="shared" si="503"/>
        <v>1579.6925187120003</v>
      </c>
      <c r="L1625" s="23">
        <f t="shared" si="504"/>
        <v>14846.372525030187</v>
      </c>
      <c r="N1625">
        <v>202312</v>
      </c>
      <c r="O1625" s="20" t="s">
        <v>29</v>
      </c>
      <c r="P1625" s="20" t="s">
        <v>6467</v>
      </c>
      <c r="Q1625">
        <v>79328.05</v>
      </c>
      <c r="R1625" s="21">
        <v>0.71</v>
      </c>
      <c r="S1625">
        <v>3002.01</v>
      </c>
      <c r="T1625" s="21">
        <v>0.05</v>
      </c>
      <c r="U1625" s="11">
        <f t="shared" si="505"/>
        <v>2816.1457750000004</v>
      </c>
      <c r="V1625" s="23">
        <f t="shared" si="506"/>
        <v>12275.294843504031</v>
      </c>
      <c r="W1625" s="23">
        <f t="shared" si="507"/>
        <v>150682863.49495664</v>
      </c>
      <c r="X1625" s="23">
        <f t="shared" si="508"/>
        <v>2956.9530637500006</v>
      </c>
      <c r="Y1625" s="23">
        <f t="shared" si="509"/>
        <v>27366.735462008062</v>
      </c>
      <c r="AA1625">
        <v>202312</v>
      </c>
      <c r="AB1625" s="20" t="s">
        <v>31</v>
      </c>
      <c r="AC1625" s="20" t="s">
        <v>3146</v>
      </c>
      <c r="AD1625">
        <v>168683.83</v>
      </c>
      <c r="AE1625" s="21">
        <v>0.72</v>
      </c>
      <c r="AF1625">
        <v>446.70179999999999</v>
      </c>
      <c r="AG1625" s="22">
        <v>3.7000000000000002E-3</v>
      </c>
      <c r="AH1625" s="11">
        <f t="shared" si="510"/>
        <v>449.37372311999997</v>
      </c>
      <c r="AI1625" s="23">
        <f t="shared" si="511"/>
        <v>7373.9786664583517</v>
      </c>
      <c r="AJ1625" s="23">
        <f t="shared" si="512"/>
        <v>54375561.373382889</v>
      </c>
      <c r="AK1625" s="23">
        <f t="shared" si="513"/>
        <v>471.84240927600001</v>
      </c>
      <c r="AL1625" s="23">
        <f t="shared" si="514"/>
        <v>15197.331056036703</v>
      </c>
      <c r="AN1625">
        <v>202312</v>
      </c>
      <c r="AO1625" s="20" t="s">
        <v>33</v>
      </c>
      <c r="AP1625" s="20" t="s">
        <v>6468</v>
      </c>
      <c r="AQ1625">
        <v>409.66</v>
      </c>
      <c r="AR1625" s="21">
        <v>0.86</v>
      </c>
      <c r="AS1625">
        <v>1.06</v>
      </c>
      <c r="AT1625">
        <v>3.0000000000000001E-3</v>
      </c>
      <c r="AU1625" s="11">
        <f t="shared" si="515"/>
        <v>1.0569228000000002</v>
      </c>
      <c r="AV1625" s="23">
        <f t="shared" si="516"/>
        <v>19.267715205704082</v>
      </c>
      <c r="AW1625" s="23">
        <f t="shared" si="517"/>
        <v>371.24484924812032</v>
      </c>
      <c r="AX1625" s="23">
        <f t="shared" si="518"/>
        <v>1.1097689400000001</v>
      </c>
      <c r="AY1625" s="23">
        <f t="shared" si="519"/>
        <v>39.592353211408167</v>
      </c>
      <c r="AZ1625" s="23"/>
      <c r="BA1625" s="23"/>
    </row>
    <row r="1626" spans="1:53">
      <c r="A1626">
        <v>202312</v>
      </c>
      <c r="B1626" s="20" t="s">
        <v>27</v>
      </c>
      <c r="C1626" s="20" t="s">
        <v>6469</v>
      </c>
      <c r="D1626">
        <v>78826.67</v>
      </c>
      <c r="E1626" s="21">
        <v>0.68</v>
      </c>
      <c r="F1626">
        <v>2596.1799999999998</v>
      </c>
      <c r="G1626" s="22">
        <v>4.8399999999999999E-2</v>
      </c>
      <c r="H1626" s="11">
        <f t="shared" si="500"/>
        <v>2594.34336304</v>
      </c>
      <c r="I1626" s="23">
        <f t="shared" si="501"/>
        <v>11503.552810035708</v>
      </c>
      <c r="J1626" s="23">
        <f t="shared" si="502"/>
        <v>132331727.25328043</v>
      </c>
      <c r="K1626" s="23">
        <f t="shared" si="503"/>
        <v>2724.0605311920003</v>
      </c>
      <c r="L1626" s="23">
        <f t="shared" si="504"/>
        <v>25601.448983111415</v>
      </c>
      <c r="N1626">
        <v>202312</v>
      </c>
      <c r="O1626" s="20" t="s">
        <v>29</v>
      </c>
      <c r="P1626" s="20" t="s">
        <v>6470</v>
      </c>
      <c r="Q1626">
        <v>81311.23</v>
      </c>
      <c r="R1626" s="21">
        <v>0.71</v>
      </c>
      <c r="S1626">
        <v>3077.06</v>
      </c>
      <c r="T1626" s="21">
        <v>0.05</v>
      </c>
      <c r="U1626" s="11">
        <f t="shared" si="505"/>
        <v>2886.5486650000003</v>
      </c>
      <c r="V1626" s="23">
        <f t="shared" si="506"/>
        <v>12582.173926347241</v>
      </c>
      <c r="W1626" s="23">
        <f t="shared" si="507"/>
        <v>158311100.71285236</v>
      </c>
      <c r="X1626" s="23">
        <f t="shared" si="508"/>
        <v>3030.8760982500003</v>
      </c>
      <c r="Y1626" s="23">
        <f t="shared" si="509"/>
        <v>28050.896517694484</v>
      </c>
      <c r="AA1626">
        <v>202312</v>
      </c>
      <c r="AB1626" s="20" t="s">
        <v>31</v>
      </c>
      <c r="AC1626" s="20" t="s">
        <v>4410</v>
      </c>
      <c r="AD1626">
        <v>201528.8</v>
      </c>
      <c r="AE1626" s="21">
        <v>0.72</v>
      </c>
      <c r="AF1626">
        <v>533.68050000000005</v>
      </c>
      <c r="AG1626" s="22">
        <v>3.7000000000000002E-3</v>
      </c>
      <c r="AH1626" s="11">
        <f t="shared" si="510"/>
        <v>536.87272319999988</v>
      </c>
      <c r="AI1626" s="23">
        <f t="shared" si="511"/>
        <v>8809.7897224467324</v>
      </c>
      <c r="AJ1626" s="23">
        <f t="shared" si="512"/>
        <v>77612394.95372808</v>
      </c>
      <c r="AK1626" s="23">
        <f t="shared" si="513"/>
        <v>563.71635935999996</v>
      </c>
      <c r="AL1626" s="23">
        <f t="shared" si="514"/>
        <v>18156.452168093463</v>
      </c>
      <c r="AN1626">
        <v>202312</v>
      </c>
      <c r="AO1626" s="20" t="s">
        <v>33</v>
      </c>
      <c r="AP1626" s="20" t="s">
        <v>6471</v>
      </c>
      <c r="AQ1626">
        <v>4010.05</v>
      </c>
      <c r="AR1626" s="21">
        <v>0.86</v>
      </c>
      <c r="AS1626">
        <v>51.04</v>
      </c>
      <c r="AT1626">
        <v>1.4800000000000001E-2</v>
      </c>
      <c r="AU1626" s="11">
        <f t="shared" si="515"/>
        <v>51.039916400000003</v>
      </c>
      <c r="AV1626" s="23">
        <f t="shared" si="516"/>
        <v>416.42931854917015</v>
      </c>
      <c r="AW1626" s="23">
        <f t="shared" si="517"/>
        <v>173413.37734732623</v>
      </c>
      <c r="AX1626" s="23">
        <f t="shared" si="518"/>
        <v>53.591912220000005</v>
      </c>
      <c r="AY1626" s="23">
        <f t="shared" si="519"/>
        <v>883.89855349834033</v>
      </c>
      <c r="AZ1626" s="23"/>
      <c r="BA1626" s="23"/>
    </row>
    <row r="1627" spans="1:53">
      <c r="A1627">
        <v>202312</v>
      </c>
      <c r="B1627" s="20" t="s">
        <v>27</v>
      </c>
      <c r="C1627" s="20" t="s">
        <v>6472</v>
      </c>
      <c r="D1627">
        <v>69173.119999999995</v>
      </c>
      <c r="E1627" s="21">
        <v>0.68</v>
      </c>
      <c r="F1627">
        <v>2278.2399999999998</v>
      </c>
      <c r="G1627" s="22">
        <v>4.8399999999999999E-2</v>
      </c>
      <c r="H1627" s="11">
        <f t="shared" si="500"/>
        <v>2276.6257254399998</v>
      </c>
      <c r="I1627" s="23">
        <f t="shared" si="501"/>
        <v>10094.764106550956</v>
      </c>
      <c r="J1627" s="23">
        <f t="shared" si="502"/>
        <v>101904262.36690952</v>
      </c>
      <c r="K1627" s="23">
        <f t="shared" si="503"/>
        <v>2390.4570117119997</v>
      </c>
      <c r="L1627" s="23">
        <f t="shared" si="504"/>
        <v>22466.153938541913</v>
      </c>
      <c r="N1627">
        <v>202312</v>
      </c>
      <c r="O1627" s="20" t="s">
        <v>29</v>
      </c>
      <c r="P1627" s="20" t="s">
        <v>6473</v>
      </c>
      <c r="Q1627">
        <v>37185.06</v>
      </c>
      <c r="R1627" s="21">
        <v>0.71</v>
      </c>
      <c r="S1627">
        <v>1350.9</v>
      </c>
      <c r="T1627" s="21">
        <v>0.05</v>
      </c>
      <c r="U1627" s="11">
        <f t="shared" si="505"/>
        <v>1320.06963</v>
      </c>
      <c r="V1627" s="23">
        <f t="shared" si="506"/>
        <v>5754.0501156071268</v>
      </c>
      <c r="W1627" s="23">
        <f t="shared" si="507"/>
        <v>33109092.732918389</v>
      </c>
      <c r="X1627" s="23">
        <f t="shared" si="508"/>
        <v>1386.0731115000001</v>
      </c>
      <c r="Y1627" s="23">
        <f t="shared" si="509"/>
        <v>12828.169861214254</v>
      </c>
      <c r="AA1627">
        <v>202312</v>
      </c>
      <c r="AB1627" s="20" t="s">
        <v>31</v>
      </c>
      <c r="AC1627" s="20" t="s">
        <v>6474</v>
      </c>
      <c r="AD1627">
        <v>104068.91</v>
      </c>
      <c r="AE1627" s="21">
        <v>0.72</v>
      </c>
      <c r="AF1627">
        <v>275.59109999999998</v>
      </c>
      <c r="AG1627" s="22">
        <v>3.7000000000000002E-3</v>
      </c>
      <c r="AH1627" s="11">
        <f t="shared" si="510"/>
        <v>277.23957624000002</v>
      </c>
      <c r="AI1627" s="23">
        <f t="shared" si="511"/>
        <v>4549.3508309692415</v>
      </c>
      <c r="AJ1627" s="23">
        <f t="shared" si="512"/>
        <v>20696592.98324053</v>
      </c>
      <c r="AK1627" s="23">
        <f t="shared" si="513"/>
        <v>291.10155505200004</v>
      </c>
      <c r="AL1627" s="23">
        <f t="shared" si="514"/>
        <v>9375.9412381784823</v>
      </c>
      <c r="AN1627">
        <v>202312</v>
      </c>
      <c r="AO1627" s="20" t="s">
        <v>33</v>
      </c>
      <c r="AP1627" s="20" t="s">
        <v>6475</v>
      </c>
      <c r="AQ1627">
        <v>1351.36</v>
      </c>
      <c r="AR1627" s="21">
        <v>0.86</v>
      </c>
      <c r="AS1627">
        <v>45.21</v>
      </c>
      <c r="AT1627">
        <v>3.8900000000000004E-2</v>
      </c>
      <c r="AU1627" s="11">
        <f t="shared" si="515"/>
        <v>45.208397440000006</v>
      </c>
      <c r="AV1627" s="23">
        <f t="shared" si="516"/>
        <v>224.71320826865701</v>
      </c>
      <c r="AW1627" s="23">
        <f t="shared" si="517"/>
        <v>50496.025970392824</v>
      </c>
      <c r="AX1627" s="23">
        <f t="shared" si="518"/>
        <v>47.468817312000006</v>
      </c>
      <c r="AY1627" s="23">
        <f t="shared" si="519"/>
        <v>494.63481397731402</v>
      </c>
      <c r="AZ1627" s="23"/>
      <c r="BA1627" s="23"/>
    </row>
    <row r="1628" spans="1:53">
      <c r="A1628">
        <v>202312</v>
      </c>
      <c r="B1628" s="20" t="s">
        <v>27</v>
      </c>
      <c r="C1628" s="20" t="s">
        <v>6476</v>
      </c>
      <c r="D1628">
        <v>158429.45000000001</v>
      </c>
      <c r="E1628" s="21">
        <v>0.68</v>
      </c>
      <c r="F1628">
        <v>5217.93</v>
      </c>
      <c r="G1628" s="22">
        <v>4.8399999999999999E-2</v>
      </c>
      <c r="H1628" s="11">
        <f t="shared" si="500"/>
        <v>5214.2300584000004</v>
      </c>
      <c r="I1628" s="23">
        <f t="shared" si="501"/>
        <v>23120.367062821653</v>
      </c>
      <c r="J1628" s="23">
        <f t="shared" si="502"/>
        <v>534551373.11960834</v>
      </c>
      <c r="K1628" s="23">
        <f t="shared" si="503"/>
        <v>5474.9415613200008</v>
      </c>
      <c r="L1628" s="23">
        <f t="shared" si="504"/>
        <v>51454.964184043303</v>
      </c>
      <c r="N1628">
        <v>202312</v>
      </c>
      <c r="O1628" s="20" t="s">
        <v>29</v>
      </c>
      <c r="P1628" s="20" t="s">
        <v>6477</v>
      </c>
      <c r="Q1628">
        <v>21815.25</v>
      </c>
      <c r="R1628" s="21">
        <v>0.71</v>
      </c>
      <c r="S1628">
        <v>792.53</v>
      </c>
      <c r="T1628" s="21">
        <v>0.05</v>
      </c>
      <c r="U1628" s="11">
        <f t="shared" si="505"/>
        <v>774.44137499999999</v>
      </c>
      <c r="V1628" s="23">
        <f t="shared" si="506"/>
        <v>3375.7116913216864</v>
      </c>
      <c r="W1628" s="23">
        <f t="shared" si="507"/>
        <v>11395429.422925921</v>
      </c>
      <c r="X1628" s="23">
        <f t="shared" si="508"/>
        <v>813.16344375000006</v>
      </c>
      <c r="Y1628" s="23">
        <f t="shared" si="509"/>
        <v>7525.8647576433732</v>
      </c>
      <c r="AA1628">
        <v>202312</v>
      </c>
      <c r="AB1628" s="20" t="s">
        <v>31</v>
      </c>
      <c r="AC1628" s="20" t="s">
        <v>6478</v>
      </c>
      <c r="AD1628">
        <v>105152.34</v>
      </c>
      <c r="AE1628" s="21">
        <v>0.72</v>
      </c>
      <c r="AF1628">
        <v>278.46019999999999</v>
      </c>
      <c r="AG1628" s="22">
        <v>3.7000000000000002E-3</v>
      </c>
      <c r="AH1628" s="11">
        <f t="shared" si="510"/>
        <v>280.12583375999998</v>
      </c>
      <c r="AI1628" s="23">
        <f t="shared" si="511"/>
        <v>4596.7127488638071</v>
      </c>
      <c r="AJ1628" s="23">
        <f t="shared" si="512"/>
        <v>21129768.095567059</v>
      </c>
      <c r="AK1628" s="23">
        <f t="shared" si="513"/>
        <v>294.13212544800001</v>
      </c>
      <c r="AL1628" s="23">
        <f t="shared" si="514"/>
        <v>9473.5513314876134</v>
      </c>
      <c r="AN1628">
        <v>202312</v>
      </c>
      <c r="AO1628" s="20" t="s">
        <v>33</v>
      </c>
      <c r="AP1628" s="20" t="s">
        <v>6479</v>
      </c>
      <c r="AQ1628">
        <v>3520.38</v>
      </c>
      <c r="AR1628" s="21">
        <v>0.86</v>
      </c>
      <c r="AS1628">
        <v>141.08000000000001</v>
      </c>
      <c r="AT1628">
        <v>4.6600000000000003E-2</v>
      </c>
      <c r="AU1628" s="11">
        <f t="shared" si="515"/>
        <v>141.08274888000003</v>
      </c>
      <c r="AV1628" s="23">
        <f t="shared" si="516"/>
        <v>638.14376218868813</v>
      </c>
      <c r="AW1628" s="23">
        <f t="shared" si="517"/>
        <v>407227.46122033295</v>
      </c>
      <c r="AX1628" s="23">
        <f t="shared" si="518"/>
        <v>148.13688632400005</v>
      </c>
      <c r="AY1628" s="23">
        <f t="shared" si="519"/>
        <v>1417.3702732573763</v>
      </c>
      <c r="AZ1628" s="23"/>
      <c r="BA1628" s="23"/>
    </row>
    <row r="1629" spans="1:53">
      <c r="A1629">
        <v>202312</v>
      </c>
      <c r="B1629" s="20" t="s">
        <v>27</v>
      </c>
      <c r="C1629" s="20" t="s">
        <v>6480</v>
      </c>
      <c r="D1629">
        <v>96721.97</v>
      </c>
      <c r="E1629" s="21">
        <v>0.68</v>
      </c>
      <c r="F1629">
        <v>3185.57</v>
      </c>
      <c r="G1629" s="22">
        <v>4.8399999999999999E-2</v>
      </c>
      <c r="H1629" s="11">
        <f t="shared" si="500"/>
        <v>3183.3134766400003</v>
      </c>
      <c r="I1629" s="23">
        <f t="shared" si="501"/>
        <v>14115.099493428932</v>
      </c>
      <c r="J1629" s="23">
        <f t="shared" si="502"/>
        <v>199236033.7093977</v>
      </c>
      <c r="K1629" s="23">
        <f t="shared" si="503"/>
        <v>3342.4791504720006</v>
      </c>
      <c r="L1629" s="23">
        <f t="shared" si="504"/>
        <v>31413.512463497864</v>
      </c>
      <c r="N1629">
        <v>202312</v>
      </c>
      <c r="O1629" s="20" t="s">
        <v>29</v>
      </c>
      <c r="P1629" s="20" t="s">
        <v>6481</v>
      </c>
      <c r="Q1629">
        <v>29748.03</v>
      </c>
      <c r="R1629" s="21">
        <v>0.71</v>
      </c>
      <c r="S1629">
        <v>1080.72</v>
      </c>
      <c r="T1629" s="21">
        <v>0.05</v>
      </c>
      <c r="U1629" s="11">
        <f t="shared" si="505"/>
        <v>1056.055065</v>
      </c>
      <c r="V1629" s="23">
        <f t="shared" si="506"/>
        <v>4603.2373071492766</v>
      </c>
      <c r="W1629" s="23">
        <f t="shared" si="507"/>
        <v>21189793.705930922</v>
      </c>
      <c r="X1629" s="23">
        <f t="shared" si="508"/>
        <v>1108.85781825</v>
      </c>
      <c r="Y1629" s="23">
        <f t="shared" si="509"/>
        <v>10262.529679298554</v>
      </c>
      <c r="AA1629">
        <v>202312</v>
      </c>
      <c r="AB1629" s="20" t="s">
        <v>31</v>
      </c>
      <c r="AC1629" s="20" t="s">
        <v>3862</v>
      </c>
      <c r="AD1629">
        <v>110549.47</v>
      </c>
      <c r="AE1629" s="21">
        <v>0.72</v>
      </c>
      <c r="AF1629">
        <v>292.7527</v>
      </c>
      <c r="AG1629" s="22">
        <v>3.7000000000000002E-3</v>
      </c>
      <c r="AH1629" s="11">
        <f t="shared" si="510"/>
        <v>294.50378807999999</v>
      </c>
      <c r="AI1629" s="23">
        <f t="shared" si="511"/>
        <v>4832.647168186053</v>
      </c>
      <c r="AJ1629" s="23">
        <f t="shared" si="512"/>
        <v>23354478.652176678</v>
      </c>
      <c r="AK1629" s="23">
        <f t="shared" si="513"/>
        <v>309.22897748399998</v>
      </c>
      <c r="AL1629" s="23">
        <f t="shared" si="514"/>
        <v>9959.7981244521052</v>
      </c>
      <c r="AN1629">
        <v>202312</v>
      </c>
      <c r="AO1629" s="20" t="s">
        <v>33</v>
      </c>
      <c r="AP1629" s="20" t="s">
        <v>6482</v>
      </c>
      <c r="AQ1629">
        <v>1338.96</v>
      </c>
      <c r="AR1629" s="21">
        <v>0.86</v>
      </c>
      <c r="AS1629">
        <v>30.51</v>
      </c>
      <c r="AT1629">
        <v>2.6499999999999999E-2</v>
      </c>
      <c r="AU1629" s="11">
        <f t="shared" si="515"/>
        <v>30.514898399999996</v>
      </c>
      <c r="AV1629" s="23">
        <f t="shared" si="516"/>
        <v>184.95112156099165</v>
      </c>
      <c r="AW1629" s="23">
        <f t="shared" si="517"/>
        <v>34206.917366668713</v>
      </c>
      <c r="AX1629" s="23">
        <f t="shared" si="518"/>
        <v>32.040643320000001</v>
      </c>
      <c r="AY1629" s="23">
        <f t="shared" si="519"/>
        <v>400.4171415219833</v>
      </c>
      <c r="AZ1629" s="23"/>
      <c r="BA1629" s="23"/>
    </row>
    <row r="1630" spans="1:53">
      <c r="A1630">
        <v>202312</v>
      </c>
      <c r="B1630" s="20" t="s">
        <v>27</v>
      </c>
      <c r="C1630" s="20" t="s">
        <v>6483</v>
      </c>
      <c r="D1630">
        <v>26687.97</v>
      </c>
      <c r="E1630" s="21">
        <v>0.68</v>
      </c>
      <c r="F1630">
        <v>878.98</v>
      </c>
      <c r="G1630" s="22">
        <v>4.8399999999999999E-2</v>
      </c>
      <c r="H1630" s="11">
        <f t="shared" si="500"/>
        <v>878.35446864000005</v>
      </c>
      <c r="I1630" s="23">
        <f t="shared" si="501"/>
        <v>3894.7030527567472</v>
      </c>
      <c r="J1630" s="23">
        <f t="shared" si="502"/>
        <v>15168711.869152727</v>
      </c>
      <c r="K1630" s="23">
        <f t="shared" si="503"/>
        <v>922.27219207200005</v>
      </c>
      <c r="L1630" s="23">
        <f t="shared" si="504"/>
        <v>8667.7605741534935</v>
      </c>
      <c r="N1630">
        <v>202312</v>
      </c>
      <c r="O1630" s="20" t="s">
        <v>29</v>
      </c>
      <c r="P1630" s="20" t="s">
        <v>6484</v>
      </c>
      <c r="Q1630">
        <v>38176.67</v>
      </c>
      <c r="R1630" s="21">
        <v>0.71</v>
      </c>
      <c r="S1630">
        <v>1386.93</v>
      </c>
      <c r="T1630" s="21">
        <v>0.05</v>
      </c>
      <c r="U1630" s="11">
        <f t="shared" si="505"/>
        <v>1355.2717849999999</v>
      </c>
      <c r="V1630" s="23">
        <f t="shared" si="506"/>
        <v>5907.4927518469822</v>
      </c>
      <c r="W1630" s="23">
        <f t="shared" si="507"/>
        <v>34898470.613124631</v>
      </c>
      <c r="X1630" s="23">
        <f t="shared" si="508"/>
        <v>1423.0353742499999</v>
      </c>
      <c r="Y1630" s="23">
        <f t="shared" si="509"/>
        <v>13170.257288693963</v>
      </c>
      <c r="AA1630">
        <v>202312</v>
      </c>
      <c r="AB1630" s="20" t="s">
        <v>31</v>
      </c>
      <c r="AC1630" s="20" t="s">
        <v>6485</v>
      </c>
      <c r="AD1630">
        <v>109696.06</v>
      </c>
      <c r="AE1630" s="21">
        <v>0.72</v>
      </c>
      <c r="AF1630">
        <v>290.49270000000001</v>
      </c>
      <c r="AG1630" s="22">
        <v>3.7000000000000002E-3</v>
      </c>
      <c r="AH1630" s="11">
        <f t="shared" si="510"/>
        <v>292.23030383999998</v>
      </c>
      <c r="AI1630" s="23">
        <f t="shared" si="511"/>
        <v>4795.3405269167488</v>
      </c>
      <c r="AJ1630" s="23">
        <f t="shared" si="512"/>
        <v>22995290.769090202</v>
      </c>
      <c r="AK1630" s="23">
        <f t="shared" si="513"/>
        <v>306.84181903199999</v>
      </c>
      <c r="AL1630" s="23">
        <f t="shared" si="514"/>
        <v>9882.9113576734981</v>
      </c>
      <c r="AN1630">
        <v>202312</v>
      </c>
      <c r="AO1630" s="20" t="s">
        <v>33</v>
      </c>
      <c r="AP1630" s="20" t="s">
        <v>6486</v>
      </c>
      <c r="AQ1630">
        <v>2141.67</v>
      </c>
      <c r="AR1630" s="21">
        <v>0.86</v>
      </c>
      <c r="AS1630">
        <v>9.2100000000000009</v>
      </c>
      <c r="AT1630">
        <v>5.0000000000000001E-3</v>
      </c>
      <c r="AU1630" s="11">
        <f t="shared" si="515"/>
        <v>9.2091809999999992</v>
      </c>
      <c r="AV1630" s="23">
        <f t="shared" si="516"/>
        <v>129.91148495595544</v>
      </c>
      <c r="AW1630" s="23">
        <f t="shared" si="517"/>
        <v>16876.993923461439</v>
      </c>
      <c r="AX1630" s="23">
        <f t="shared" si="518"/>
        <v>9.6696400499999999</v>
      </c>
      <c r="AY1630" s="23">
        <f t="shared" si="519"/>
        <v>269.03215091191089</v>
      </c>
      <c r="AZ1630" s="23"/>
      <c r="BA1630" s="23"/>
    </row>
    <row r="1631" spans="1:53">
      <c r="A1631">
        <v>202312</v>
      </c>
      <c r="B1631" s="20" t="s">
        <v>27</v>
      </c>
      <c r="C1631" s="20" t="s">
        <v>6487</v>
      </c>
      <c r="D1631">
        <v>99427.9</v>
      </c>
      <c r="E1631" s="21">
        <v>0.68</v>
      </c>
      <c r="F1631">
        <v>3274.69</v>
      </c>
      <c r="G1631" s="22">
        <v>4.8399999999999999E-2</v>
      </c>
      <c r="H1631" s="11">
        <f t="shared" si="500"/>
        <v>3272.3710447999997</v>
      </c>
      <c r="I1631" s="23">
        <f t="shared" si="501"/>
        <v>14509.988794921175</v>
      </c>
      <c r="J1631" s="23">
        <f t="shared" si="502"/>
        <v>210539774.82873806</v>
      </c>
      <c r="K1631" s="23">
        <f t="shared" si="503"/>
        <v>3435.9895970399998</v>
      </c>
      <c r="L1631" s="23">
        <f t="shared" si="504"/>
        <v>32292.348634642349</v>
      </c>
      <c r="N1631">
        <v>202312</v>
      </c>
      <c r="O1631" s="20" t="s">
        <v>29</v>
      </c>
      <c r="P1631" s="20" t="s">
        <v>6488</v>
      </c>
      <c r="Q1631">
        <v>41151.449999999997</v>
      </c>
      <c r="R1631" s="21">
        <v>0.71</v>
      </c>
      <c r="S1631">
        <v>1495</v>
      </c>
      <c r="T1631" s="21">
        <v>0.05</v>
      </c>
      <c r="U1631" s="11">
        <f t="shared" si="505"/>
        <v>1460.876475</v>
      </c>
      <c r="V1631" s="23">
        <f t="shared" si="506"/>
        <v>6367.8129235209226</v>
      </c>
      <c r="W1631" s="23">
        <f t="shared" si="507"/>
        <v>40549041.428960077</v>
      </c>
      <c r="X1631" s="23">
        <f t="shared" si="508"/>
        <v>1533.92029875</v>
      </c>
      <c r="Y1631" s="23">
        <f t="shared" si="509"/>
        <v>14196.502322041844</v>
      </c>
      <c r="AA1631">
        <v>202312</v>
      </c>
      <c r="AB1631" s="20" t="s">
        <v>31</v>
      </c>
      <c r="AC1631" s="20" t="s">
        <v>6489</v>
      </c>
      <c r="AD1631">
        <v>144635.97</v>
      </c>
      <c r="AE1631" s="21">
        <v>0.72</v>
      </c>
      <c r="AF1631">
        <v>383.01920000000001</v>
      </c>
      <c r="AG1631" s="22">
        <v>3.7000000000000002E-3</v>
      </c>
      <c r="AH1631" s="11">
        <f t="shared" si="510"/>
        <v>385.31022408000001</v>
      </c>
      <c r="AI1631" s="23">
        <f t="shared" si="511"/>
        <v>6322.7314508006493</v>
      </c>
      <c r="AJ1631" s="23">
        <f t="shared" si="512"/>
        <v>39976932.998943686</v>
      </c>
      <c r="AK1631" s="23">
        <f t="shared" si="513"/>
        <v>404.57573528400002</v>
      </c>
      <c r="AL1631" s="23">
        <f t="shared" si="514"/>
        <v>13030.773125681299</v>
      </c>
      <c r="AN1631">
        <v>202312</v>
      </c>
      <c r="AO1631" s="20" t="s">
        <v>33</v>
      </c>
      <c r="AP1631" s="20" t="s">
        <v>6490</v>
      </c>
      <c r="AQ1631">
        <v>581.89</v>
      </c>
      <c r="AR1631" s="21">
        <v>0.86</v>
      </c>
      <c r="AS1631">
        <v>27.27</v>
      </c>
      <c r="AT1631">
        <v>5.45E-2</v>
      </c>
      <c r="AU1631" s="11">
        <f t="shared" si="515"/>
        <v>27.273184299999997</v>
      </c>
      <c r="AV1631" s="23">
        <f t="shared" si="516"/>
        <v>113.59739249093464</v>
      </c>
      <c r="AW1631" s="23">
        <f t="shared" si="517"/>
        <v>12904.367580739454</v>
      </c>
      <c r="AX1631" s="23">
        <f t="shared" si="518"/>
        <v>28.636843514999999</v>
      </c>
      <c r="AY1631" s="23">
        <f t="shared" si="519"/>
        <v>254.46796928186927</v>
      </c>
      <c r="AZ1631" s="23"/>
      <c r="BA1631" s="23"/>
    </row>
    <row r="1632" spans="1:53">
      <c r="A1632">
        <v>202312</v>
      </c>
      <c r="B1632" s="20" t="s">
        <v>27</v>
      </c>
      <c r="C1632" s="20" t="s">
        <v>6491</v>
      </c>
      <c r="D1632">
        <v>163410.75</v>
      </c>
      <c r="E1632" s="21">
        <v>0.68</v>
      </c>
      <c r="F1632">
        <v>5381.99</v>
      </c>
      <c r="G1632" s="22">
        <v>4.8399999999999999E-2</v>
      </c>
      <c r="H1632" s="11">
        <f t="shared" si="500"/>
        <v>5378.1746040000007</v>
      </c>
      <c r="I1632" s="23">
        <f t="shared" si="501"/>
        <v>23847.311986571836</v>
      </c>
      <c r="J1632" s="23">
        <f t="shared" si="502"/>
        <v>568694288.98489273</v>
      </c>
      <c r="K1632" s="23">
        <f t="shared" si="503"/>
        <v>5647.0833342000014</v>
      </c>
      <c r="L1632" s="23">
        <f t="shared" si="504"/>
        <v>53072.798577143672</v>
      </c>
      <c r="N1632">
        <v>202312</v>
      </c>
      <c r="O1632" s="20" t="s">
        <v>29</v>
      </c>
      <c r="P1632" s="20" t="s">
        <v>6492</v>
      </c>
      <c r="Q1632">
        <v>16715.09</v>
      </c>
      <c r="R1632" s="21">
        <v>0.71</v>
      </c>
      <c r="S1632">
        <v>607.24</v>
      </c>
      <c r="T1632" s="21">
        <v>0.05</v>
      </c>
      <c r="U1632" s="11">
        <f t="shared" si="505"/>
        <v>593.38569499999994</v>
      </c>
      <c r="V1632" s="23">
        <f t="shared" si="506"/>
        <v>2586.5082790476481</v>
      </c>
      <c r="W1632" s="23">
        <f t="shared" si="507"/>
        <v>6690025.0775820259</v>
      </c>
      <c r="X1632" s="23">
        <f t="shared" si="508"/>
        <v>623.05497974999992</v>
      </c>
      <c r="Y1632" s="23">
        <f t="shared" si="509"/>
        <v>5766.4022530952961</v>
      </c>
      <c r="AA1632">
        <v>202312</v>
      </c>
      <c r="AB1632" s="20" t="s">
        <v>31</v>
      </c>
      <c r="AC1632" s="20" t="s">
        <v>6493</v>
      </c>
      <c r="AD1632">
        <v>211293.73</v>
      </c>
      <c r="AE1632" s="21">
        <v>0.72</v>
      </c>
      <c r="AF1632">
        <v>559.53959999999995</v>
      </c>
      <c r="AG1632" s="22">
        <v>3.7000000000000002E-3</v>
      </c>
      <c r="AH1632" s="11">
        <f t="shared" si="510"/>
        <v>562.88649672000008</v>
      </c>
      <c r="AI1632" s="23">
        <f t="shared" si="511"/>
        <v>9236.6616134837059</v>
      </c>
      <c r="AJ1632" s="23">
        <f t="shared" si="512"/>
        <v>85315917.762003422</v>
      </c>
      <c r="AK1632" s="23">
        <f t="shared" si="513"/>
        <v>591.03082155600009</v>
      </c>
      <c r="AL1632" s="23">
        <f t="shared" si="514"/>
        <v>19036.209723687411</v>
      </c>
      <c r="AN1632">
        <v>202312</v>
      </c>
      <c r="AO1632" s="20" t="s">
        <v>33</v>
      </c>
      <c r="AP1632" s="20" t="s">
        <v>6494</v>
      </c>
      <c r="AQ1632">
        <v>2853.94</v>
      </c>
      <c r="AR1632" s="21">
        <v>0.86</v>
      </c>
      <c r="AS1632">
        <v>84.92</v>
      </c>
      <c r="AT1632">
        <v>3.4599999999999999E-2</v>
      </c>
      <c r="AU1632" s="11">
        <f t="shared" si="515"/>
        <v>84.92183863999999</v>
      </c>
      <c r="AV1632" s="23">
        <f t="shared" si="516"/>
        <v>448.57491791972677</v>
      </c>
      <c r="AW1632" s="23">
        <f t="shared" si="517"/>
        <v>201219.45698668962</v>
      </c>
      <c r="AX1632" s="23">
        <f t="shared" si="518"/>
        <v>89.167930571999989</v>
      </c>
      <c r="AY1632" s="23">
        <f t="shared" si="519"/>
        <v>982.07167447945358</v>
      </c>
      <c r="AZ1632" s="23"/>
      <c r="BA1632" s="23"/>
    </row>
    <row r="1633" spans="1:53">
      <c r="A1633">
        <v>202312</v>
      </c>
      <c r="B1633" s="20" t="s">
        <v>27</v>
      </c>
      <c r="C1633" s="20" t="s">
        <v>6495</v>
      </c>
      <c r="D1633">
        <v>44879.77</v>
      </c>
      <c r="E1633" s="21">
        <v>0.68</v>
      </c>
      <c r="F1633">
        <v>1478.13</v>
      </c>
      <c r="G1633" s="22">
        <v>4.8399999999999999E-2</v>
      </c>
      <c r="H1633" s="11">
        <f t="shared" si="500"/>
        <v>1477.0829902400001</v>
      </c>
      <c r="I1633" s="23">
        <f t="shared" si="501"/>
        <v>6549.5193986661652</v>
      </c>
      <c r="J1633" s="23">
        <f t="shared" si="502"/>
        <v>42896204.353504404</v>
      </c>
      <c r="K1633" s="23">
        <f t="shared" si="503"/>
        <v>1550.9371397520001</v>
      </c>
      <c r="L1633" s="23">
        <f t="shared" si="504"/>
        <v>14576.121787572331</v>
      </c>
      <c r="N1633">
        <v>202312</v>
      </c>
      <c r="O1633" s="20" t="s">
        <v>29</v>
      </c>
      <c r="P1633" s="20" t="s">
        <v>6496</v>
      </c>
      <c r="Q1633">
        <v>48670.6</v>
      </c>
      <c r="R1633" s="21">
        <v>0.71</v>
      </c>
      <c r="S1633">
        <v>1841.84</v>
      </c>
      <c r="T1633" s="21">
        <v>0.05</v>
      </c>
      <c r="U1633" s="11">
        <f t="shared" si="505"/>
        <v>1727.8063</v>
      </c>
      <c r="V1633" s="23">
        <f t="shared" si="506"/>
        <v>7531.3330557129193</v>
      </c>
      <c r="W1633" s="23">
        <f t="shared" si="507"/>
        <v>56720977.596074097</v>
      </c>
      <c r="X1633" s="23">
        <f t="shared" si="508"/>
        <v>1814.1966150000001</v>
      </c>
      <c r="Y1633" s="23">
        <f t="shared" si="509"/>
        <v>16790.472411425839</v>
      </c>
      <c r="AA1633">
        <v>202312</v>
      </c>
      <c r="AB1633" s="20" t="s">
        <v>31</v>
      </c>
      <c r="AC1633" s="20" t="s">
        <v>2230</v>
      </c>
      <c r="AD1633">
        <v>139217.88</v>
      </c>
      <c r="AE1633" s="21">
        <v>0.72</v>
      </c>
      <c r="AF1633">
        <v>368.6712</v>
      </c>
      <c r="AG1633" s="22">
        <v>3.7000000000000002E-3</v>
      </c>
      <c r="AH1633" s="11">
        <f t="shared" si="510"/>
        <v>370.87643232000005</v>
      </c>
      <c r="AI1633" s="23">
        <f t="shared" si="511"/>
        <v>6085.8807694226471</v>
      </c>
      <c r="AJ1633" s="23">
        <f t="shared" si="512"/>
        <v>37037944.739628389</v>
      </c>
      <c r="AK1633" s="23">
        <f t="shared" si="513"/>
        <v>389.42025393600005</v>
      </c>
      <c r="AL1633" s="23">
        <f t="shared" si="514"/>
        <v>12542.637971165293</v>
      </c>
      <c r="AN1633">
        <v>202312</v>
      </c>
      <c r="AO1633" s="20" t="s">
        <v>33</v>
      </c>
      <c r="AP1633" s="20" t="s">
        <v>6497</v>
      </c>
      <c r="AQ1633">
        <v>727.07</v>
      </c>
      <c r="AR1633" s="21">
        <v>0.86</v>
      </c>
      <c r="AS1633">
        <v>1.81</v>
      </c>
      <c r="AT1633">
        <v>2.8999999999999998E-3</v>
      </c>
      <c r="AU1633" s="11">
        <f t="shared" si="515"/>
        <v>1.8133125800000001</v>
      </c>
      <c r="AV1633" s="23">
        <f t="shared" si="516"/>
        <v>33.623508891430859</v>
      </c>
      <c r="AW1633" s="23">
        <f t="shared" si="517"/>
        <v>1130.54035017213</v>
      </c>
      <c r="AX1633" s="23">
        <f t="shared" si="518"/>
        <v>1.9039782090000001</v>
      </c>
      <c r="AY1633" s="23">
        <f t="shared" si="519"/>
        <v>69.06033036286172</v>
      </c>
      <c r="AZ1633" s="23"/>
      <c r="BA1633" s="23"/>
    </row>
    <row r="1634" spans="1:53">
      <c r="A1634">
        <v>202312</v>
      </c>
      <c r="B1634" s="20" t="s">
        <v>27</v>
      </c>
      <c r="C1634" s="20" t="s">
        <v>6498</v>
      </c>
      <c r="D1634">
        <v>55594.32</v>
      </c>
      <c r="E1634" s="21">
        <v>0.68</v>
      </c>
      <c r="F1634">
        <v>1831.02</v>
      </c>
      <c r="G1634" s="22">
        <v>4.8399999999999999E-2</v>
      </c>
      <c r="H1634" s="11">
        <f t="shared" si="500"/>
        <v>1829.7202598399999</v>
      </c>
      <c r="I1634" s="23">
        <f t="shared" si="501"/>
        <v>8113.1449046119078</v>
      </c>
      <c r="J1634" s="23">
        <f t="shared" si="502"/>
        <v>65823120.243230164</v>
      </c>
      <c r="K1634" s="23">
        <f t="shared" si="503"/>
        <v>1921.206272832</v>
      </c>
      <c r="L1634" s="23">
        <f t="shared" si="504"/>
        <v>18056.010069063814</v>
      </c>
      <c r="N1634">
        <v>202312</v>
      </c>
      <c r="O1634" s="20" t="s">
        <v>29</v>
      </c>
      <c r="P1634" s="20" t="s">
        <v>6499</v>
      </c>
      <c r="Q1634">
        <v>7309.84</v>
      </c>
      <c r="R1634" s="21">
        <v>0.71</v>
      </c>
      <c r="S1634">
        <v>265.56</v>
      </c>
      <c r="T1634" s="21">
        <v>0.05</v>
      </c>
      <c r="U1634" s="11">
        <f t="shared" si="505"/>
        <v>259.49932000000001</v>
      </c>
      <c r="V1634" s="23">
        <f t="shared" si="506"/>
        <v>1131.131311797523</v>
      </c>
      <c r="W1634" s="23">
        <f t="shared" si="507"/>
        <v>1279458.0445287854</v>
      </c>
      <c r="X1634" s="23">
        <f t="shared" si="508"/>
        <v>272.47428600000001</v>
      </c>
      <c r="Y1634" s="23">
        <f t="shared" si="509"/>
        <v>2521.761943595046</v>
      </c>
      <c r="AA1634">
        <v>202312</v>
      </c>
      <c r="AB1634" s="20" t="s">
        <v>31</v>
      </c>
      <c r="AC1634" s="20" t="s">
        <v>6500</v>
      </c>
      <c r="AD1634">
        <v>141938.53</v>
      </c>
      <c r="AE1634" s="21">
        <v>0.72</v>
      </c>
      <c r="AF1634">
        <v>375.8759</v>
      </c>
      <c r="AG1634" s="22">
        <v>3.7000000000000002E-3</v>
      </c>
      <c r="AH1634" s="11">
        <f t="shared" si="510"/>
        <v>378.12424391999997</v>
      </c>
      <c r="AI1634" s="23">
        <f t="shared" si="511"/>
        <v>6204.8134202813553</v>
      </c>
      <c r="AJ1634" s="23">
        <f t="shared" si="512"/>
        <v>38499709.580503613</v>
      </c>
      <c r="AK1634" s="23">
        <f t="shared" si="513"/>
        <v>397.03045611599998</v>
      </c>
      <c r="AL1634" s="23">
        <f t="shared" si="514"/>
        <v>12787.75108448271</v>
      </c>
      <c r="AN1634">
        <v>202312</v>
      </c>
      <c r="AO1634" s="20" t="s">
        <v>33</v>
      </c>
      <c r="AP1634" s="20" t="s">
        <v>6501</v>
      </c>
      <c r="AQ1634">
        <v>5350.33</v>
      </c>
      <c r="AR1634" s="21">
        <v>0.86</v>
      </c>
      <c r="AS1634">
        <v>127.46</v>
      </c>
      <c r="AT1634">
        <v>2.7699999999999999E-2</v>
      </c>
      <c r="AU1634" s="11">
        <f t="shared" si="515"/>
        <v>127.45556126</v>
      </c>
      <c r="AV1634" s="23">
        <f t="shared" si="516"/>
        <v>755.12534664745829</v>
      </c>
      <c r="AW1634" s="23">
        <f t="shared" si="517"/>
        <v>570214.28914944408</v>
      </c>
      <c r="AX1634" s="23">
        <f t="shared" si="518"/>
        <v>133.82833932299999</v>
      </c>
      <c r="AY1634" s="23">
        <f t="shared" si="519"/>
        <v>1637.7062545549165</v>
      </c>
      <c r="AZ1634" s="23"/>
      <c r="BA1634" s="23"/>
    </row>
    <row r="1635" spans="1:53">
      <c r="A1635">
        <v>202312</v>
      </c>
      <c r="B1635" s="20" t="s">
        <v>27</v>
      </c>
      <c r="C1635" s="20" t="s">
        <v>6502</v>
      </c>
      <c r="D1635">
        <v>183617.79</v>
      </c>
      <c r="E1635" s="21">
        <v>0.68</v>
      </c>
      <c r="F1635">
        <v>6047.51</v>
      </c>
      <c r="G1635" s="22">
        <v>4.8399999999999999E-2</v>
      </c>
      <c r="H1635" s="11">
        <f t="shared" si="500"/>
        <v>6043.2287044800005</v>
      </c>
      <c r="I1635" s="23">
        <f t="shared" si="501"/>
        <v>26796.221940201794</v>
      </c>
      <c r="J1635" s="23">
        <f t="shared" si="502"/>
        <v>718037510.26855206</v>
      </c>
      <c r="K1635" s="23">
        <f t="shared" si="503"/>
        <v>6345.3901397040008</v>
      </c>
      <c r="L1635" s="23">
        <f t="shared" si="504"/>
        <v>59635.672584883592</v>
      </c>
      <c r="N1635">
        <v>202312</v>
      </c>
      <c r="O1635" s="20" t="s">
        <v>29</v>
      </c>
      <c r="P1635" s="20" t="s">
        <v>6503</v>
      </c>
      <c r="Q1635">
        <v>8428.6200000000008</v>
      </c>
      <c r="R1635" s="21">
        <v>0.71</v>
      </c>
      <c r="S1635">
        <v>306.2</v>
      </c>
      <c r="T1635" s="21">
        <v>0.05</v>
      </c>
      <c r="U1635" s="11">
        <f t="shared" si="505"/>
        <v>299.21601000000004</v>
      </c>
      <c r="V1635" s="23">
        <f t="shared" si="506"/>
        <v>1304.2523498794556</v>
      </c>
      <c r="W1635" s="23">
        <f t="shared" si="507"/>
        <v>1701074.1921660816</v>
      </c>
      <c r="X1635" s="23">
        <f t="shared" si="508"/>
        <v>314.17681050000004</v>
      </c>
      <c r="Y1635" s="23">
        <f t="shared" si="509"/>
        <v>2907.7207097589112</v>
      </c>
      <c r="AA1635">
        <v>202312</v>
      </c>
      <c r="AB1635" s="20" t="s">
        <v>31</v>
      </c>
      <c r="AC1635" s="20" t="s">
        <v>6504</v>
      </c>
      <c r="AD1635">
        <v>113636.54</v>
      </c>
      <c r="AE1635" s="21">
        <v>0.72</v>
      </c>
      <c r="AF1635">
        <v>300.92770000000002</v>
      </c>
      <c r="AG1635" s="22">
        <v>3.7000000000000002E-3</v>
      </c>
      <c r="AH1635" s="11">
        <f t="shared" si="510"/>
        <v>302.72774256000002</v>
      </c>
      <c r="AI1635" s="23">
        <f t="shared" si="511"/>
        <v>4967.5977933992917</v>
      </c>
      <c r="AJ1635" s="23">
        <f t="shared" si="512"/>
        <v>24677027.836985514</v>
      </c>
      <c r="AK1635" s="23">
        <f t="shared" si="513"/>
        <v>317.86412968800005</v>
      </c>
      <c r="AL1635" s="23">
        <f t="shared" si="514"/>
        <v>10237.923329358584</v>
      </c>
      <c r="AN1635">
        <v>202312</v>
      </c>
      <c r="AO1635" s="20" t="s">
        <v>33</v>
      </c>
      <c r="AP1635" s="20" t="s">
        <v>6505</v>
      </c>
      <c r="AQ1635">
        <v>3688.95</v>
      </c>
      <c r="AR1635" s="21">
        <v>0.86</v>
      </c>
      <c r="AS1635">
        <v>133.88</v>
      </c>
      <c r="AT1635">
        <v>4.2199999999999994E-2</v>
      </c>
      <c r="AU1635" s="11">
        <f t="shared" si="515"/>
        <v>133.87937339999996</v>
      </c>
      <c r="AV1635" s="23">
        <f t="shared" si="516"/>
        <v>637.81519568869089</v>
      </c>
      <c r="AW1635" s="23">
        <f t="shared" si="517"/>
        <v>406808.22385140305</v>
      </c>
      <c r="AX1635" s="23">
        <f t="shared" si="518"/>
        <v>140.57334206999997</v>
      </c>
      <c r="AY1635" s="23">
        <f t="shared" si="519"/>
        <v>1409.5097647773819</v>
      </c>
      <c r="AZ1635" s="23"/>
      <c r="BA1635" s="23"/>
    </row>
    <row r="1636" spans="1:53">
      <c r="A1636">
        <v>202312</v>
      </c>
      <c r="B1636" s="20" t="s">
        <v>27</v>
      </c>
      <c r="C1636" s="20" t="s">
        <v>6506</v>
      </c>
      <c r="D1636">
        <v>96818.4</v>
      </c>
      <c r="E1636" s="21">
        <v>0.68</v>
      </c>
      <c r="F1636">
        <v>3188.75</v>
      </c>
      <c r="G1636" s="22">
        <v>4.8399999999999999E-2</v>
      </c>
      <c r="H1636" s="11">
        <f t="shared" si="500"/>
        <v>3186.4871807999998</v>
      </c>
      <c r="I1636" s="23">
        <f t="shared" si="501"/>
        <v>14129.171984344399</v>
      </c>
      <c r="J1636" s="23">
        <f t="shared" si="502"/>
        <v>199633500.96318263</v>
      </c>
      <c r="K1636" s="23">
        <f t="shared" si="503"/>
        <v>3345.81153984</v>
      </c>
      <c r="L1636" s="23">
        <f t="shared" si="504"/>
        <v>31444.831149488797</v>
      </c>
      <c r="N1636">
        <v>202312</v>
      </c>
      <c r="O1636" s="20" t="s">
        <v>29</v>
      </c>
      <c r="P1636" s="20" t="s">
        <v>6507</v>
      </c>
      <c r="Q1636">
        <v>254326.34</v>
      </c>
      <c r="R1636" s="21">
        <v>0.71</v>
      </c>
      <c r="S1636">
        <v>9624.4699999999993</v>
      </c>
      <c r="T1636" s="21">
        <v>0.05</v>
      </c>
      <c r="U1636" s="11">
        <f t="shared" si="505"/>
        <v>9028.5850699999992</v>
      </c>
      <c r="V1636" s="23">
        <f t="shared" si="506"/>
        <v>39354.689923290091</v>
      </c>
      <c r="W1636" s="23">
        <f t="shared" si="507"/>
        <v>1548791618.9583106</v>
      </c>
      <c r="X1636" s="23">
        <f t="shared" si="508"/>
        <v>9480.0143234999996</v>
      </c>
      <c r="Y1636" s="23">
        <f t="shared" si="509"/>
        <v>87737.964916580182</v>
      </c>
      <c r="AA1636">
        <v>202312</v>
      </c>
      <c r="AB1636" s="20" t="s">
        <v>31</v>
      </c>
      <c r="AC1636" s="20" t="s">
        <v>6508</v>
      </c>
      <c r="AD1636">
        <v>124124.56</v>
      </c>
      <c r="AE1636" s="21">
        <v>0.72</v>
      </c>
      <c r="AF1636">
        <v>328.70170000000002</v>
      </c>
      <c r="AG1636" s="22">
        <v>3.7000000000000002E-3</v>
      </c>
      <c r="AH1636" s="11">
        <f t="shared" si="510"/>
        <v>330.66782784000003</v>
      </c>
      <c r="AI1636" s="23">
        <f t="shared" si="511"/>
        <v>5426.0794139161399</v>
      </c>
      <c r="AJ1636" s="23">
        <f t="shared" si="512"/>
        <v>29442337.80612452</v>
      </c>
      <c r="AK1636" s="23">
        <f t="shared" si="513"/>
        <v>347.20121923200003</v>
      </c>
      <c r="AL1636" s="23">
        <f t="shared" si="514"/>
        <v>11182.826655672279</v>
      </c>
      <c r="AN1636">
        <v>202312</v>
      </c>
      <c r="AO1636" s="20" t="s">
        <v>33</v>
      </c>
      <c r="AP1636" s="20" t="s">
        <v>6509</v>
      </c>
      <c r="AQ1636">
        <v>626.16</v>
      </c>
      <c r="AR1636" s="21">
        <v>0.86</v>
      </c>
      <c r="AS1636">
        <v>0.97</v>
      </c>
      <c r="AT1636">
        <v>1.8E-3</v>
      </c>
      <c r="AU1636" s="11">
        <f t="shared" si="515"/>
        <v>0.96929567999999988</v>
      </c>
      <c r="AV1636" s="23">
        <f t="shared" si="516"/>
        <v>22.825947149134933</v>
      </c>
      <c r="AW1636" s="23">
        <f t="shared" si="517"/>
        <v>521.02386325510122</v>
      </c>
      <c r="AX1636" s="23">
        <f t="shared" si="518"/>
        <v>1.017760464</v>
      </c>
      <c r="AY1636" s="23">
        <f t="shared" si="519"/>
        <v>46.621189978269868</v>
      </c>
      <c r="AZ1636" s="23"/>
      <c r="BA1636" s="23"/>
    </row>
    <row r="1637" spans="1:53">
      <c r="A1637">
        <v>202312</v>
      </c>
      <c r="B1637" s="20" t="s">
        <v>27</v>
      </c>
      <c r="C1637" s="20" t="s">
        <v>6510</v>
      </c>
      <c r="D1637">
        <v>78104.73</v>
      </c>
      <c r="E1637" s="21">
        <v>0.68</v>
      </c>
      <c r="F1637">
        <v>2572.41</v>
      </c>
      <c r="G1637" s="22">
        <v>4.8399999999999999E-2</v>
      </c>
      <c r="H1637" s="11">
        <f t="shared" si="500"/>
        <v>2570.58287376</v>
      </c>
      <c r="I1637" s="23">
        <f t="shared" si="501"/>
        <v>11398.19665436305</v>
      </c>
      <c r="J1637" s="23">
        <f t="shared" si="502"/>
        <v>129918886.97153302</v>
      </c>
      <c r="K1637" s="23">
        <f t="shared" si="503"/>
        <v>2699.1120174480002</v>
      </c>
      <c r="L1637" s="23">
        <f t="shared" si="504"/>
        <v>25366.976182486098</v>
      </c>
      <c r="N1637">
        <v>202312</v>
      </c>
      <c r="O1637" s="20" t="s">
        <v>29</v>
      </c>
      <c r="P1637" s="20" t="s">
        <v>6511</v>
      </c>
      <c r="Q1637">
        <v>19798.64</v>
      </c>
      <c r="R1637" s="21">
        <v>0.71</v>
      </c>
      <c r="S1637">
        <v>749.23</v>
      </c>
      <c r="T1637" s="21">
        <v>0.05</v>
      </c>
      <c r="U1637" s="11">
        <f t="shared" si="505"/>
        <v>702.85172</v>
      </c>
      <c r="V1637" s="23">
        <f t="shared" si="506"/>
        <v>3063.6596197737449</v>
      </c>
      <c r="W1637" s="23">
        <f t="shared" si="507"/>
        <v>9386010.2658322081</v>
      </c>
      <c r="X1637" s="23">
        <f t="shared" si="508"/>
        <v>737.99430600000005</v>
      </c>
      <c r="Y1637" s="23">
        <f t="shared" si="509"/>
        <v>6830.1709595474895</v>
      </c>
      <c r="AA1637">
        <v>202312</v>
      </c>
      <c r="AB1637" s="20" t="s">
        <v>31</v>
      </c>
      <c r="AC1637" s="20" t="s">
        <v>6512</v>
      </c>
      <c r="AD1637">
        <v>193249.08</v>
      </c>
      <c r="AE1637" s="21">
        <v>0.72</v>
      </c>
      <c r="AF1637">
        <v>511.75450000000001</v>
      </c>
      <c r="AG1637" s="22">
        <v>3.7000000000000002E-3</v>
      </c>
      <c r="AH1637" s="11">
        <f t="shared" si="510"/>
        <v>514.81554912000001</v>
      </c>
      <c r="AI1637" s="23">
        <f t="shared" si="511"/>
        <v>8447.8434787300212</v>
      </c>
      <c r="AJ1637" s="23">
        <f t="shared" si="512"/>
        <v>71366059.44112134</v>
      </c>
      <c r="AK1637" s="23">
        <f t="shared" si="513"/>
        <v>540.55632657600006</v>
      </c>
      <c r="AL1637" s="23">
        <f t="shared" si="514"/>
        <v>17410.502506580044</v>
      </c>
      <c r="AN1637">
        <v>202312</v>
      </c>
      <c r="AO1637" s="20" t="s">
        <v>33</v>
      </c>
      <c r="AP1637" s="20" t="s">
        <v>6513</v>
      </c>
      <c r="AQ1637">
        <v>618.64</v>
      </c>
      <c r="AR1637" s="21">
        <v>0.86</v>
      </c>
      <c r="AS1637">
        <v>18.57</v>
      </c>
      <c r="AT1637">
        <v>3.49E-2</v>
      </c>
      <c r="AU1637" s="11">
        <f t="shared" si="515"/>
        <v>18.567860960000001</v>
      </c>
      <c r="AV1637" s="23">
        <f t="shared" si="516"/>
        <v>97.641697204950773</v>
      </c>
      <c r="AW1637" s="23">
        <f t="shared" si="517"/>
        <v>9533.9010330632918</v>
      </c>
      <c r="AX1637" s="23">
        <f t="shared" si="518"/>
        <v>19.496254008000001</v>
      </c>
      <c r="AY1637" s="23">
        <f t="shared" si="519"/>
        <v>213.85125536990154</v>
      </c>
      <c r="AZ1637" s="23"/>
      <c r="BA1637" s="23"/>
    </row>
    <row r="1638" spans="1:53">
      <c r="A1638">
        <v>202312</v>
      </c>
      <c r="B1638" s="20" t="s">
        <v>27</v>
      </c>
      <c r="C1638" s="20" t="s">
        <v>6514</v>
      </c>
      <c r="D1638">
        <v>42291.08</v>
      </c>
      <c r="E1638" s="21">
        <v>0.68</v>
      </c>
      <c r="F1638">
        <v>1392.87</v>
      </c>
      <c r="G1638" s="22">
        <v>4.8399999999999999E-2</v>
      </c>
      <c r="H1638" s="11">
        <f t="shared" si="500"/>
        <v>1391.88402496</v>
      </c>
      <c r="I1638" s="23">
        <f t="shared" si="501"/>
        <v>6171.7394908784672</v>
      </c>
      <c r="J1638" s="23">
        <f t="shared" si="502"/>
        <v>38090368.343268804</v>
      </c>
      <c r="K1638" s="23">
        <f t="shared" si="503"/>
        <v>1461.478226208</v>
      </c>
      <c r="L1638" s="23">
        <f t="shared" si="504"/>
        <v>13735.363006716934</v>
      </c>
      <c r="N1638">
        <v>202312</v>
      </c>
      <c r="O1638" s="20" t="s">
        <v>29</v>
      </c>
      <c r="P1638" s="20" t="s">
        <v>6515</v>
      </c>
      <c r="Q1638">
        <v>24790.04</v>
      </c>
      <c r="R1638" s="21">
        <v>0.71</v>
      </c>
      <c r="S1638">
        <v>900.6</v>
      </c>
      <c r="T1638" s="21">
        <v>0.05</v>
      </c>
      <c r="U1638" s="11">
        <f t="shared" si="505"/>
        <v>880.04642000000013</v>
      </c>
      <c r="V1638" s="23">
        <f t="shared" si="506"/>
        <v>3836.033410404752</v>
      </c>
      <c r="W1638" s="23">
        <f t="shared" si="507"/>
        <v>14715152.325741513</v>
      </c>
      <c r="X1638" s="23">
        <f t="shared" si="508"/>
        <v>924.04874100000018</v>
      </c>
      <c r="Y1638" s="23">
        <f t="shared" si="509"/>
        <v>8552.1132408095036</v>
      </c>
      <c r="AA1638">
        <v>202312</v>
      </c>
      <c r="AB1638" s="20" t="s">
        <v>31</v>
      </c>
      <c r="AC1638" s="20" t="s">
        <v>6516</v>
      </c>
      <c r="AD1638">
        <v>212676.89</v>
      </c>
      <c r="AE1638" s="21">
        <v>0.72</v>
      </c>
      <c r="AF1638">
        <v>563.20240000000001</v>
      </c>
      <c r="AG1638" s="22">
        <v>3.7000000000000002E-3</v>
      </c>
      <c r="AH1638" s="11">
        <f t="shared" si="510"/>
        <v>566.57123495999997</v>
      </c>
      <c r="AI1638" s="23">
        <f t="shared" si="511"/>
        <v>9297.1261662052002</v>
      </c>
      <c r="AJ1638" s="23">
        <f t="shared" si="512"/>
        <v>86436554.95033741</v>
      </c>
      <c r="AK1638" s="23">
        <f t="shared" si="513"/>
        <v>594.89979670799994</v>
      </c>
      <c r="AL1638" s="23">
        <f t="shared" si="514"/>
        <v>19160.8235673704</v>
      </c>
      <c r="AN1638">
        <v>202312</v>
      </c>
      <c r="AO1638" s="20" t="s">
        <v>33</v>
      </c>
      <c r="AP1638" s="20" t="s">
        <v>6517</v>
      </c>
      <c r="AQ1638">
        <v>2358.7399999999998</v>
      </c>
      <c r="AR1638" s="21">
        <v>0.86</v>
      </c>
      <c r="AS1638">
        <v>114</v>
      </c>
      <c r="AT1638">
        <v>5.62E-2</v>
      </c>
      <c r="AU1638" s="11">
        <f t="shared" si="515"/>
        <v>114.00262167999999</v>
      </c>
      <c r="AV1638" s="23">
        <f t="shared" si="516"/>
        <v>467.18260880619505</v>
      </c>
      <c r="AW1638" s="23">
        <f t="shared" si="517"/>
        <v>218259.58997096226</v>
      </c>
      <c r="AX1638" s="23">
        <f t="shared" si="518"/>
        <v>119.702752764</v>
      </c>
      <c r="AY1638" s="23">
        <f t="shared" si="519"/>
        <v>1048.36783929239</v>
      </c>
      <c r="AZ1638" s="23"/>
      <c r="BA1638" s="23"/>
    </row>
    <row r="1639" spans="1:53">
      <c r="A1639">
        <v>202312</v>
      </c>
      <c r="B1639" s="20" t="s">
        <v>27</v>
      </c>
      <c r="C1639" s="20" t="s">
        <v>6518</v>
      </c>
      <c r="D1639">
        <v>119048.1</v>
      </c>
      <c r="E1639" s="21">
        <v>0.68</v>
      </c>
      <c r="F1639">
        <v>3920.89</v>
      </c>
      <c r="G1639" s="22">
        <v>4.8399999999999999E-2</v>
      </c>
      <c r="H1639" s="11">
        <f t="shared" si="500"/>
        <v>3918.1110672000004</v>
      </c>
      <c r="I1639" s="23">
        <f t="shared" si="501"/>
        <v>17373.258381768657</v>
      </c>
      <c r="J1639" s="23">
        <f t="shared" si="502"/>
        <v>301830106.7996949</v>
      </c>
      <c r="K1639" s="23">
        <f t="shared" si="503"/>
        <v>4114.0166205600008</v>
      </c>
      <c r="L1639" s="23">
        <f t="shared" si="504"/>
        <v>38664.627830737314</v>
      </c>
      <c r="N1639">
        <v>202312</v>
      </c>
      <c r="O1639" s="20" t="s">
        <v>29</v>
      </c>
      <c r="P1639" s="20" t="s">
        <v>6519</v>
      </c>
      <c r="Q1639">
        <v>47596.800000000003</v>
      </c>
      <c r="R1639" s="21">
        <v>0.71</v>
      </c>
      <c r="S1639">
        <v>1801.2</v>
      </c>
      <c r="T1639" s="21">
        <v>0.05</v>
      </c>
      <c r="U1639" s="11">
        <f t="shared" si="505"/>
        <v>1689.6864000000003</v>
      </c>
      <c r="V1639" s="23">
        <f t="shared" si="506"/>
        <v>7365.1722638750443</v>
      </c>
      <c r="W1639" s="23">
        <f t="shared" si="507"/>
        <v>54245762.476554245</v>
      </c>
      <c r="X1639" s="23">
        <f t="shared" si="508"/>
        <v>1774.1707200000003</v>
      </c>
      <c r="Y1639" s="23">
        <f t="shared" si="509"/>
        <v>16420.030927750089</v>
      </c>
      <c r="AA1639">
        <v>202312</v>
      </c>
      <c r="AB1639" s="20" t="s">
        <v>31</v>
      </c>
      <c r="AC1639" s="20" t="s">
        <v>6520</v>
      </c>
      <c r="AD1639">
        <v>167577.16</v>
      </c>
      <c r="AE1639" s="21">
        <v>0.72</v>
      </c>
      <c r="AF1639">
        <v>443.77109999999999</v>
      </c>
      <c r="AG1639" s="22">
        <v>3.7000000000000002E-3</v>
      </c>
      <c r="AH1639" s="11">
        <f t="shared" si="510"/>
        <v>446.42555424000005</v>
      </c>
      <c r="AI1639" s="23">
        <f t="shared" si="511"/>
        <v>7325.6008167805885</v>
      </c>
      <c r="AJ1639" s="23">
        <f t="shared" si="512"/>
        <v>53664427.326816425</v>
      </c>
      <c r="AK1639" s="23">
        <f t="shared" si="513"/>
        <v>468.74683195200009</v>
      </c>
      <c r="AL1639" s="23">
        <f t="shared" si="514"/>
        <v>15097.627187801178</v>
      </c>
      <c r="AN1639">
        <v>202312</v>
      </c>
      <c r="AO1639" s="20" t="s">
        <v>33</v>
      </c>
      <c r="AP1639" s="20" t="s">
        <v>6521</v>
      </c>
      <c r="AQ1639">
        <v>560.48</v>
      </c>
      <c r="AR1639" s="21">
        <v>0.86</v>
      </c>
      <c r="AS1639">
        <v>9.7799999999999994</v>
      </c>
      <c r="AT1639">
        <v>2.0299999999999999E-2</v>
      </c>
      <c r="AU1639" s="11">
        <f t="shared" si="515"/>
        <v>9.7848598399999993</v>
      </c>
      <c r="AV1639" s="23">
        <f t="shared" si="516"/>
        <v>67.97561479676007</v>
      </c>
      <c r="AW1639" s="23">
        <f t="shared" si="517"/>
        <v>4620.6842069975064</v>
      </c>
      <c r="AX1639" s="23">
        <f t="shared" si="518"/>
        <v>10.274102832000001</v>
      </c>
      <c r="AY1639" s="23">
        <f t="shared" si="519"/>
        <v>145.73608943352014</v>
      </c>
      <c r="AZ1639" s="23"/>
      <c r="BA1639" s="23"/>
    </row>
    <row r="1640" spans="1:53">
      <c r="A1640">
        <v>202312</v>
      </c>
      <c r="B1640" s="20" t="s">
        <v>27</v>
      </c>
      <c r="C1640" s="20" t="s">
        <v>6522</v>
      </c>
      <c r="D1640">
        <v>86806.25</v>
      </c>
      <c r="E1640" s="21">
        <v>0.68</v>
      </c>
      <c r="F1640">
        <v>2858.99</v>
      </c>
      <c r="G1640" s="22">
        <v>4.8399999999999999E-2</v>
      </c>
      <c r="H1640" s="11">
        <f t="shared" si="500"/>
        <v>2856.9673000000003</v>
      </c>
      <c r="I1640" s="23">
        <f t="shared" si="501"/>
        <v>12668.051068453889</v>
      </c>
      <c r="J1640" s="23">
        <f t="shared" si="502"/>
        <v>160479517.87295574</v>
      </c>
      <c r="K1640" s="23">
        <f t="shared" si="503"/>
        <v>2999.8156650000005</v>
      </c>
      <c r="L1640" s="23">
        <f t="shared" si="504"/>
        <v>28193.069436907779</v>
      </c>
      <c r="N1640">
        <v>202312</v>
      </c>
      <c r="O1640" s="20" t="s">
        <v>29</v>
      </c>
      <c r="P1640" s="20" t="s">
        <v>6523</v>
      </c>
      <c r="Q1640">
        <v>5407.87</v>
      </c>
      <c r="R1640" s="21">
        <v>0.71</v>
      </c>
      <c r="S1640">
        <v>204.65</v>
      </c>
      <c r="T1640" s="21">
        <v>0.05</v>
      </c>
      <c r="U1640" s="11">
        <f t="shared" si="505"/>
        <v>191.97938499999998</v>
      </c>
      <c r="V1640" s="23">
        <f t="shared" si="506"/>
        <v>836.81873845808809</v>
      </c>
      <c r="W1640" s="23">
        <f t="shared" si="507"/>
        <v>700265.60103458609</v>
      </c>
      <c r="X1640" s="23">
        <f t="shared" si="508"/>
        <v>201.57835424999999</v>
      </c>
      <c r="Y1640" s="23">
        <f t="shared" si="509"/>
        <v>1865.6168619161763</v>
      </c>
      <c r="AA1640">
        <v>202312</v>
      </c>
      <c r="AB1640" s="20" t="s">
        <v>31</v>
      </c>
      <c r="AC1640" s="20" t="s">
        <v>6524</v>
      </c>
      <c r="AD1640">
        <v>151176.01</v>
      </c>
      <c r="AE1640" s="21">
        <v>0.72</v>
      </c>
      <c r="AF1640">
        <v>400.3383</v>
      </c>
      <c r="AG1640" s="22">
        <v>3.7000000000000002E-3</v>
      </c>
      <c r="AH1640" s="11">
        <f t="shared" si="510"/>
        <v>402.73289064000005</v>
      </c>
      <c r="AI1640" s="23">
        <f t="shared" si="511"/>
        <v>6608.6279438894326</v>
      </c>
      <c r="AJ1640" s="23">
        <f t="shared" si="512"/>
        <v>43673963.300756268</v>
      </c>
      <c r="AK1640" s="23">
        <f t="shared" si="513"/>
        <v>422.8695351720001</v>
      </c>
      <c r="AL1640" s="23">
        <f t="shared" si="514"/>
        <v>13619.988778418865</v>
      </c>
      <c r="AN1640">
        <v>202312</v>
      </c>
      <c r="AO1640" s="20" t="s">
        <v>33</v>
      </c>
      <c r="AP1640" s="20" t="s">
        <v>6525</v>
      </c>
      <c r="AQ1640">
        <v>1453.34</v>
      </c>
      <c r="AR1640" s="21">
        <v>0.86</v>
      </c>
      <c r="AS1640">
        <v>26.5</v>
      </c>
      <c r="AT1640">
        <v>2.12E-2</v>
      </c>
      <c r="AU1640" s="11">
        <f t="shared" si="515"/>
        <v>26.497294879999998</v>
      </c>
      <c r="AV1640" s="23">
        <f t="shared" si="516"/>
        <v>180.04480250541985</v>
      </c>
      <c r="AW1640" s="23">
        <f t="shared" si="517"/>
        <v>32416.130909215637</v>
      </c>
      <c r="AX1640" s="23">
        <f t="shared" si="518"/>
        <v>27.822159624000001</v>
      </c>
      <c r="AY1640" s="23">
        <f t="shared" si="519"/>
        <v>386.58689989083973</v>
      </c>
      <c r="AZ1640" s="23"/>
      <c r="BA1640" s="23"/>
    </row>
    <row r="1641" spans="1:53">
      <c r="A1641">
        <v>202312</v>
      </c>
      <c r="B1641" s="20" t="s">
        <v>27</v>
      </c>
      <c r="C1641" s="20" t="s">
        <v>6526</v>
      </c>
      <c r="D1641">
        <v>104736.16</v>
      </c>
      <c r="E1641" s="21">
        <v>0.68</v>
      </c>
      <c r="F1641">
        <v>3449.52</v>
      </c>
      <c r="G1641" s="22">
        <v>4.8399999999999999E-2</v>
      </c>
      <c r="H1641" s="11">
        <f t="shared" si="500"/>
        <v>3447.0764979200003</v>
      </c>
      <c r="I1641" s="23">
        <f t="shared" si="501"/>
        <v>15284.648554611651</v>
      </c>
      <c r="J1641" s="23">
        <f t="shared" si="502"/>
        <v>233620481.43799204</v>
      </c>
      <c r="K1641" s="23">
        <f t="shared" si="503"/>
        <v>3619.4303228160006</v>
      </c>
      <c r="L1641" s="23">
        <f t="shared" si="504"/>
        <v>34016.373607143301</v>
      </c>
      <c r="N1641">
        <v>202312</v>
      </c>
      <c r="O1641" s="20" t="s">
        <v>29</v>
      </c>
      <c r="P1641" s="20" t="s">
        <v>6527</v>
      </c>
      <c r="Q1641">
        <v>5899.44</v>
      </c>
      <c r="R1641" s="21">
        <v>0.71</v>
      </c>
      <c r="S1641">
        <v>214.32</v>
      </c>
      <c r="T1641" s="21">
        <v>0.05</v>
      </c>
      <c r="U1641" s="11">
        <f t="shared" si="505"/>
        <v>209.43011999999999</v>
      </c>
      <c r="V1641" s="23">
        <f t="shared" si="506"/>
        <v>912.88472881359644</v>
      </c>
      <c r="W1641" s="23">
        <f t="shared" si="507"/>
        <v>833358.52810107346</v>
      </c>
      <c r="X1641" s="23">
        <f t="shared" si="508"/>
        <v>219.90162599999999</v>
      </c>
      <c r="Y1641" s="23">
        <f t="shared" si="509"/>
        <v>2035.1995776271929</v>
      </c>
      <c r="AA1641">
        <v>202312</v>
      </c>
      <c r="AB1641" s="20" t="s">
        <v>31</v>
      </c>
      <c r="AC1641" s="20" t="s">
        <v>6528</v>
      </c>
      <c r="AD1641">
        <v>110217.49</v>
      </c>
      <c r="AE1641" s="21">
        <v>0.72</v>
      </c>
      <c r="AF1641">
        <v>291.87349999999998</v>
      </c>
      <c r="AG1641" s="22">
        <v>3.7000000000000002E-3</v>
      </c>
      <c r="AH1641" s="11">
        <f t="shared" si="510"/>
        <v>293.61939336</v>
      </c>
      <c r="AI1641" s="23">
        <f t="shared" si="511"/>
        <v>4818.1347312933713</v>
      </c>
      <c r="AJ1641" s="23">
        <f t="shared" si="512"/>
        <v>23214422.288895447</v>
      </c>
      <c r="AK1641" s="23">
        <f t="shared" si="513"/>
        <v>308.30036302799999</v>
      </c>
      <c r="AL1641" s="23">
        <f t="shared" si="514"/>
        <v>9929.8888559467432</v>
      </c>
      <c r="AN1641">
        <v>202312</v>
      </c>
      <c r="AO1641" s="20" t="s">
        <v>33</v>
      </c>
      <c r="AP1641" s="20" t="s">
        <v>6529</v>
      </c>
      <c r="AQ1641">
        <v>3918.97</v>
      </c>
      <c r="AR1641" s="21">
        <v>0.86</v>
      </c>
      <c r="AS1641">
        <v>82.91</v>
      </c>
      <c r="AT1641">
        <v>2.46E-2</v>
      </c>
      <c r="AU1641" s="11">
        <f t="shared" si="515"/>
        <v>82.909729319999997</v>
      </c>
      <c r="AV1641" s="23">
        <f t="shared" si="516"/>
        <v>522.07069907191362</v>
      </c>
      <c r="AW1641" s="23">
        <f t="shared" si="517"/>
        <v>272557.8148294366</v>
      </c>
      <c r="AX1641" s="23">
        <f t="shared" si="518"/>
        <v>87.055215786000005</v>
      </c>
      <c r="AY1641" s="23">
        <f t="shared" si="519"/>
        <v>1127.0511274638272</v>
      </c>
      <c r="AZ1641" s="23"/>
      <c r="BA1641" s="23"/>
    </row>
    <row r="1642" spans="1:53">
      <c r="A1642">
        <v>202312</v>
      </c>
      <c r="B1642" s="20" t="s">
        <v>27</v>
      </c>
      <c r="C1642" s="20" t="s">
        <v>6530</v>
      </c>
      <c r="D1642">
        <v>210727.11</v>
      </c>
      <c r="E1642" s="21">
        <v>0.68</v>
      </c>
      <c r="F1642">
        <v>6940.37</v>
      </c>
      <c r="G1642" s="22">
        <v>4.8399999999999999E-2</v>
      </c>
      <c r="H1642" s="11">
        <f t="shared" si="500"/>
        <v>6935.4506443199989</v>
      </c>
      <c r="I1642" s="23">
        <f t="shared" si="501"/>
        <v>30752.414612861401</v>
      </c>
      <c r="J1642" s="23">
        <f t="shared" si="502"/>
        <v>945711004.52133143</v>
      </c>
      <c r="K1642" s="23">
        <f t="shared" si="503"/>
        <v>7282.2231765359993</v>
      </c>
      <c r="L1642" s="23">
        <f t="shared" si="504"/>
        <v>68440.279870042796</v>
      </c>
      <c r="N1642">
        <v>202312</v>
      </c>
      <c r="O1642" s="20" t="s">
        <v>29</v>
      </c>
      <c r="P1642" s="20" t="s">
        <v>6531</v>
      </c>
      <c r="Q1642">
        <v>40447.69</v>
      </c>
      <c r="R1642" s="21">
        <v>0.71</v>
      </c>
      <c r="S1642">
        <v>1469.43</v>
      </c>
      <c r="T1642" s="21">
        <v>0.05</v>
      </c>
      <c r="U1642" s="11">
        <f t="shared" si="505"/>
        <v>1435.8929950000002</v>
      </c>
      <c r="V1642" s="23">
        <f t="shared" si="506"/>
        <v>6258.912458942953</v>
      </c>
      <c r="W1642" s="23">
        <f t="shared" si="507"/>
        <v>39173985.16871132</v>
      </c>
      <c r="X1642" s="23">
        <f t="shared" si="508"/>
        <v>1507.6876447500001</v>
      </c>
      <c r="Y1642" s="23">
        <f t="shared" si="509"/>
        <v>13953.717912885906</v>
      </c>
      <c r="AA1642">
        <v>202312</v>
      </c>
      <c r="AB1642" s="20" t="s">
        <v>31</v>
      </c>
      <c r="AC1642" s="20" t="s">
        <v>6532</v>
      </c>
      <c r="AD1642">
        <v>122368.1</v>
      </c>
      <c r="AE1642" s="21">
        <v>0.72</v>
      </c>
      <c r="AF1642">
        <v>324.05029999999999</v>
      </c>
      <c r="AG1642" s="22">
        <v>3.7000000000000002E-3</v>
      </c>
      <c r="AH1642" s="11">
        <f t="shared" si="510"/>
        <v>325.98861840000006</v>
      </c>
      <c r="AI1642" s="23">
        <f t="shared" si="511"/>
        <v>5349.2961290660896</v>
      </c>
      <c r="AJ1642" s="23">
        <f t="shared" si="512"/>
        <v>28614969.076441452</v>
      </c>
      <c r="AK1642" s="23">
        <f t="shared" si="513"/>
        <v>342.28804932000008</v>
      </c>
      <c r="AL1642" s="23">
        <f t="shared" si="514"/>
        <v>11024.58087653218</v>
      </c>
      <c r="AN1642">
        <v>202312</v>
      </c>
      <c r="AO1642" s="20" t="s">
        <v>33</v>
      </c>
      <c r="AP1642" s="20" t="s">
        <v>6533</v>
      </c>
      <c r="AQ1642">
        <v>2152.34</v>
      </c>
      <c r="AR1642" s="21">
        <v>0.86</v>
      </c>
      <c r="AS1642">
        <v>60.71</v>
      </c>
      <c r="AT1642">
        <v>3.2799999999999996E-2</v>
      </c>
      <c r="AU1642" s="11">
        <f t="shared" si="515"/>
        <v>60.713206719999995</v>
      </c>
      <c r="AV1642" s="23">
        <f t="shared" si="516"/>
        <v>329.68895191112773</v>
      </c>
      <c r="AW1642" s="23">
        <f t="shared" si="517"/>
        <v>108694.8050122579</v>
      </c>
      <c r="AX1642" s="23">
        <f t="shared" si="518"/>
        <v>63.748867055999995</v>
      </c>
      <c r="AY1642" s="23">
        <f t="shared" si="519"/>
        <v>720.09111054225548</v>
      </c>
      <c r="AZ1642" s="23"/>
      <c r="BA1642" s="23"/>
    </row>
    <row r="1643" spans="1:53">
      <c r="A1643">
        <v>202312</v>
      </c>
      <c r="B1643" s="20" t="s">
        <v>27</v>
      </c>
      <c r="C1643" s="20" t="s">
        <v>6534</v>
      </c>
      <c r="D1643">
        <v>114518.66</v>
      </c>
      <c r="E1643" s="21">
        <v>0.68</v>
      </c>
      <c r="F1643">
        <v>3771.71</v>
      </c>
      <c r="G1643" s="22">
        <v>4.8399999999999999E-2</v>
      </c>
      <c r="H1643" s="11">
        <f t="shared" si="500"/>
        <v>3769.0381379200003</v>
      </c>
      <c r="I1643" s="23">
        <f t="shared" si="501"/>
        <v>16712.255548084471</v>
      </c>
      <c r="J1643" s="23">
        <f t="shared" si="502"/>
        <v>279299485.50448018</v>
      </c>
      <c r="K1643" s="23">
        <f t="shared" si="503"/>
        <v>3957.4900448160006</v>
      </c>
      <c r="L1643" s="23">
        <f t="shared" si="504"/>
        <v>37193.54923408894</v>
      </c>
      <c r="N1643">
        <v>202312</v>
      </c>
      <c r="O1643" s="20" t="s">
        <v>29</v>
      </c>
      <c r="P1643" s="20" t="s">
        <v>6535</v>
      </c>
      <c r="Q1643">
        <v>31675.83</v>
      </c>
      <c r="R1643" s="21">
        <v>0.71</v>
      </c>
      <c r="S1643">
        <v>1198.7</v>
      </c>
      <c r="T1643" s="21">
        <v>0.05</v>
      </c>
      <c r="U1643" s="11">
        <f t="shared" si="505"/>
        <v>1124.4919649999999</v>
      </c>
      <c r="V1643" s="23">
        <f t="shared" si="506"/>
        <v>4901.5468382584759</v>
      </c>
      <c r="W1643" s="23">
        <f t="shared" si="507"/>
        <v>24025161.40764166</v>
      </c>
      <c r="X1643" s="23">
        <f t="shared" si="508"/>
        <v>1180.71656325</v>
      </c>
      <c r="Y1643" s="23">
        <f t="shared" si="509"/>
        <v>10927.585641516951</v>
      </c>
      <c r="AA1643">
        <v>202312</v>
      </c>
      <c r="AB1643" s="20" t="s">
        <v>31</v>
      </c>
      <c r="AC1643" s="20" t="s">
        <v>6536</v>
      </c>
      <c r="AD1643">
        <v>194112.46</v>
      </c>
      <c r="AE1643" s="21">
        <v>0.72</v>
      </c>
      <c r="AF1643">
        <v>514.04089999999997</v>
      </c>
      <c r="AG1643" s="22">
        <v>3.7000000000000002E-3</v>
      </c>
      <c r="AH1643" s="11">
        <f t="shared" si="510"/>
        <v>517.11559344</v>
      </c>
      <c r="AI1643" s="23">
        <f t="shared" si="511"/>
        <v>8485.5859564829079</v>
      </c>
      <c r="AJ1643" s="23">
        <f t="shared" si="512"/>
        <v>72005169.02485995</v>
      </c>
      <c r="AK1643" s="23">
        <f t="shared" si="513"/>
        <v>542.97137311200004</v>
      </c>
      <c r="AL1643" s="23">
        <f t="shared" si="514"/>
        <v>17488.287506405817</v>
      </c>
      <c r="AN1643">
        <v>202312</v>
      </c>
      <c r="AO1643" s="20" t="s">
        <v>33</v>
      </c>
      <c r="AP1643" s="20" t="s">
        <v>6537</v>
      </c>
      <c r="AQ1643">
        <v>2729.13</v>
      </c>
      <c r="AR1643" s="21">
        <v>0.86</v>
      </c>
      <c r="AS1643">
        <v>28.4</v>
      </c>
      <c r="AT1643">
        <v>1.21E-2</v>
      </c>
      <c r="AU1643" s="11">
        <f t="shared" si="515"/>
        <v>28.399326780000003</v>
      </c>
      <c r="AV1643" s="23">
        <f t="shared" si="516"/>
        <v>256.60898128520364</v>
      </c>
      <c r="AW1643" s="23">
        <f t="shared" si="517"/>
        <v>65848.169276229994</v>
      </c>
      <c r="AX1643" s="23">
        <f t="shared" si="518"/>
        <v>29.819293119000005</v>
      </c>
      <c r="AY1643" s="23">
        <f t="shared" si="519"/>
        <v>541.6172893504073</v>
      </c>
      <c r="AZ1643" s="23"/>
      <c r="BA1643" s="23"/>
    </row>
    <row r="1644" spans="1:53">
      <c r="A1644">
        <v>202312</v>
      </c>
      <c r="B1644" s="20" t="s">
        <v>27</v>
      </c>
      <c r="C1644" s="20" t="s">
        <v>6538</v>
      </c>
      <c r="D1644">
        <v>4521.88</v>
      </c>
      <c r="E1644" s="21">
        <v>0.68</v>
      </c>
      <c r="F1644">
        <v>148.93</v>
      </c>
      <c r="G1644" s="22">
        <v>4.8399999999999999E-2</v>
      </c>
      <c r="H1644" s="11">
        <f t="shared" si="500"/>
        <v>148.82411456000003</v>
      </c>
      <c r="I1644" s="23">
        <f t="shared" si="501"/>
        <v>659.89956674110772</v>
      </c>
      <c r="J1644" s="23">
        <f t="shared" si="502"/>
        <v>435467.43818510167</v>
      </c>
      <c r="K1644" s="23">
        <f t="shared" si="503"/>
        <v>156.26532028800003</v>
      </c>
      <c r="L1644" s="23">
        <f t="shared" si="504"/>
        <v>1468.6232480422154</v>
      </c>
      <c r="N1644">
        <v>202312</v>
      </c>
      <c r="O1644" s="20" t="s">
        <v>29</v>
      </c>
      <c r="P1644" s="20" t="s">
        <v>6539</v>
      </c>
      <c r="Q1644">
        <v>103822.18</v>
      </c>
      <c r="R1644" s="21">
        <v>0.71</v>
      </c>
      <c r="S1644">
        <v>3928.94</v>
      </c>
      <c r="T1644" s="21">
        <v>0.05</v>
      </c>
      <c r="U1644" s="11">
        <f t="shared" si="505"/>
        <v>3685.6873900000001</v>
      </c>
      <c r="V1644" s="23">
        <f t="shared" si="506"/>
        <v>16065.538870492181</v>
      </c>
      <c r="W1644" s="23">
        <f t="shared" si="507"/>
        <v>258101539.19929516</v>
      </c>
      <c r="X1644" s="23">
        <f t="shared" si="508"/>
        <v>3869.9717595000002</v>
      </c>
      <c r="Y1644" s="23">
        <f t="shared" si="509"/>
        <v>35816.765130984364</v>
      </c>
      <c r="AA1644">
        <v>202312</v>
      </c>
      <c r="AB1644" s="20" t="s">
        <v>31</v>
      </c>
      <c r="AC1644" s="20" t="s">
        <v>4526</v>
      </c>
      <c r="AD1644">
        <v>182959.82</v>
      </c>
      <c r="AE1644" s="21">
        <v>0.72</v>
      </c>
      <c r="AF1644">
        <v>484.50689999999997</v>
      </c>
      <c r="AG1644" s="22">
        <v>3.7000000000000002E-3</v>
      </c>
      <c r="AH1644" s="11">
        <f t="shared" si="510"/>
        <v>487.40496048</v>
      </c>
      <c r="AI1644" s="23">
        <f t="shared" si="511"/>
        <v>7998.0506104174901</v>
      </c>
      <c r="AJ1644" s="23">
        <f t="shared" si="512"/>
        <v>63968813.566799589</v>
      </c>
      <c r="AK1644" s="23">
        <f t="shared" si="513"/>
        <v>511.77520850400003</v>
      </c>
      <c r="AL1644" s="23">
        <f t="shared" si="514"/>
        <v>16483.50618131498</v>
      </c>
      <c r="AN1644">
        <v>202312</v>
      </c>
      <c r="AO1644" s="20" t="s">
        <v>33</v>
      </c>
      <c r="AP1644" s="20" t="s">
        <v>6540</v>
      </c>
      <c r="AQ1644">
        <v>1115.19</v>
      </c>
      <c r="AR1644" s="21">
        <v>0.86</v>
      </c>
      <c r="AS1644">
        <v>13.62</v>
      </c>
      <c r="AT1644">
        <v>1.4199999999999999E-2</v>
      </c>
      <c r="AU1644" s="11">
        <f t="shared" si="515"/>
        <v>13.618700279999999</v>
      </c>
      <c r="AV1644" s="23">
        <f t="shared" si="516"/>
        <v>113.47126507094772</v>
      </c>
      <c r="AW1644" s="23">
        <f t="shared" si="517"/>
        <v>12875.727996801281</v>
      </c>
      <c r="AX1644" s="23">
        <f t="shared" si="518"/>
        <v>14.299635294</v>
      </c>
      <c r="AY1644" s="23">
        <f t="shared" si="519"/>
        <v>240.56123042189546</v>
      </c>
      <c r="AZ1644" s="23"/>
      <c r="BA1644" s="23"/>
    </row>
    <row r="1645" spans="1:53">
      <c r="A1645">
        <v>202312</v>
      </c>
      <c r="B1645" s="20" t="s">
        <v>27</v>
      </c>
      <c r="C1645" s="20" t="s">
        <v>6541</v>
      </c>
      <c r="D1645">
        <v>81232.800000000003</v>
      </c>
      <c r="E1645" s="21">
        <v>0.68</v>
      </c>
      <c r="F1645">
        <v>2675.43</v>
      </c>
      <c r="G1645" s="22">
        <v>4.8399999999999999E-2</v>
      </c>
      <c r="H1645" s="11">
        <f t="shared" si="500"/>
        <v>2673.5339136000002</v>
      </c>
      <c r="I1645" s="23">
        <f t="shared" si="501"/>
        <v>11854.690864235019</v>
      </c>
      <c r="J1645" s="23">
        <f t="shared" si="502"/>
        <v>140533695.48657721</v>
      </c>
      <c r="K1645" s="23">
        <f t="shared" si="503"/>
        <v>2807.2106092800004</v>
      </c>
      <c r="L1645" s="23">
        <f t="shared" si="504"/>
        <v>26382.915642070038</v>
      </c>
      <c r="N1645">
        <v>202312</v>
      </c>
      <c r="O1645" s="20" t="s">
        <v>29</v>
      </c>
      <c r="P1645" s="20" t="s">
        <v>6542</v>
      </c>
      <c r="Q1645">
        <v>14748.6</v>
      </c>
      <c r="R1645" s="21">
        <v>0.71</v>
      </c>
      <c r="S1645">
        <v>558.13</v>
      </c>
      <c r="T1645" s="21">
        <v>0.05</v>
      </c>
      <c r="U1645" s="11">
        <f t="shared" si="505"/>
        <v>523.57529999999997</v>
      </c>
      <c r="V1645" s="23">
        <f t="shared" si="506"/>
        <v>2282.2118220339908</v>
      </c>
      <c r="W1645" s="23">
        <f t="shared" si="507"/>
        <v>5208490.8006317075</v>
      </c>
      <c r="X1645" s="23">
        <f t="shared" si="508"/>
        <v>549.75406499999997</v>
      </c>
      <c r="Y1645" s="23">
        <f t="shared" si="509"/>
        <v>5087.9989440679819</v>
      </c>
      <c r="AA1645">
        <v>202312</v>
      </c>
      <c r="AB1645" s="20" t="s">
        <v>31</v>
      </c>
      <c r="AC1645" s="20" t="s">
        <v>6543</v>
      </c>
      <c r="AD1645">
        <v>181182.48</v>
      </c>
      <c r="AE1645" s="21">
        <v>0.72</v>
      </c>
      <c r="AF1645">
        <v>479.80020000000002</v>
      </c>
      <c r="AG1645" s="22">
        <v>3.7000000000000002E-3</v>
      </c>
      <c r="AH1645" s="11">
        <f t="shared" si="510"/>
        <v>482.67012672000004</v>
      </c>
      <c r="AI1645" s="23">
        <f t="shared" si="511"/>
        <v>7920.3545606951011</v>
      </c>
      <c r="AJ1645" s="23">
        <f t="shared" si="512"/>
        <v>62732016.367123686</v>
      </c>
      <c r="AK1645" s="23">
        <f t="shared" si="513"/>
        <v>506.80363305600008</v>
      </c>
      <c r="AL1645" s="23">
        <f t="shared" si="514"/>
        <v>16323.379248110203</v>
      </c>
      <c r="AN1645">
        <v>202312</v>
      </c>
      <c r="AO1645" s="20" t="s">
        <v>33</v>
      </c>
      <c r="AP1645" s="20" t="s">
        <v>6544</v>
      </c>
      <c r="AQ1645">
        <v>347.84</v>
      </c>
      <c r="AR1645" s="21">
        <v>0.86</v>
      </c>
      <c r="AS1645">
        <v>8.68</v>
      </c>
      <c r="AT1645">
        <v>2.8999999999999998E-2</v>
      </c>
      <c r="AU1645" s="11">
        <f t="shared" si="515"/>
        <v>8.6751295999999982</v>
      </c>
      <c r="AV1645" s="23">
        <f t="shared" si="516"/>
        <v>50.198020033445971</v>
      </c>
      <c r="AW1645" s="23">
        <f t="shared" si="517"/>
        <v>2519.841215278243</v>
      </c>
      <c r="AX1645" s="23">
        <f t="shared" si="518"/>
        <v>9.1088860799999978</v>
      </c>
      <c r="AY1645" s="23">
        <f t="shared" si="519"/>
        <v>109.07116966689193</v>
      </c>
      <c r="AZ1645" s="23"/>
      <c r="BA1645" s="23"/>
    </row>
    <row r="1646" spans="1:53">
      <c r="A1646">
        <v>202312</v>
      </c>
      <c r="B1646" s="20" t="s">
        <v>27</v>
      </c>
      <c r="C1646" s="20" t="s">
        <v>6545</v>
      </c>
      <c r="D1646">
        <v>70866.929999999993</v>
      </c>
      <c r="E1646" s="21">
        <v>0.68</v>
      </c>
      <c r="F1646">
        <v>2334.0300000000002</v>
      </c>
      <c r="G1646" s="22">
        <v>4.8399999999999999E-2</v>
      </c>
      <c r="H1646" s="11">
        <f t="shared" si="500"/>
        <v>2332.3724001599999</v>
      </c>
      <c r="I1646" s="23">
        <f t="shared" si="501"/>
        <v>10341.949897669199</v>
      </c>
      <c r="J1646" s="23">
        <f t="shared" si="502"/>
        <v>106955927.68589996</v>
      </c>
      <c r="K1646" s="23">
        <f t="shared" si="503"/>
        <v>2448.991020168</v>
      </c>
      <c r="L1646" s="23">
        <f t="shared" si="504"/>
        <v>23016.272195498397</v>
      </c>
      <c r="N1646">
        <v>202312</v>
      </c>
      <c r="O1646" s="20" t="s">
        <v>29</v>
      </c>
      <c r="P1646" s="20" t="s">
        <v>6546</v>
      </c>
      <c r="Q1646">
        <v>14873.96</v>
      </c>
      <c r="R1646" s="21">
        <v>0.71</v>
      </c>
      <c r="S1646">
        <v>540.36</v>
      </c>
      <c r="T1646" s="21">
        <v>0.05</v>
      </c>
      <c r="U1646" s="11">
        <f t="shared" si="505"/>
        <v>528.02557999999988</v>
      </c>
      <c r="V1646" s="23">
        <f t="shared" si="506"/>
        <v>2301.610142824451</v>
      </c>
      <c r="W1646" s="23">
        <f t="shared" si="507"/>
        <v>5297409.2495523896</v>
      </c>
      <c r="X1646" s="23">
        <f t="shared" si="508"/>
        <v>554.42685899999992</v>
      </c>
      <c r="Y1646" s="23">
        <f t="shared" si="509"/>
        <v>5131.2458656489016</v>
      </c>
      <c r="AA1646">
        <v>202312</v>
      </c>
      <c r="AB1646" s="20" t="s">
        <v>31</v>
      </c>
      <c r="AC1646" s="20" t="s">
        <v>3294</v>
      </c>
      <c r="AD1646">
        <v>188623.9</v>
      </c>
      <c r="AE1646" s="21">
        <v>0.72</v>
      </c>
      <c r="AF1646">
        <v>499.50630000000001</v>
      </c>
      <c r="AG1646" s="22">
        <v>3.7000000000000002E-3</v>
      </c>
      <c r="AH1646" s="11">
        <f t="shared" si="510"/>
        <v>502.49406959999999</v>
      </c>
      <c r="AI1646" s="23">
        <f t="shared" si="511"/>
        <v>8245.6546936607574</v>
      </c>
      <c r="AJ1646" s="23">
        <f t="shared" si="512"/>
        <v>67990821.327089682</v>
      </c>
      <c r="AK1646" s="23">
        <f t="shared" si="513"/>
        <v>527.61877307999998</v>
      </c>
      <c r="AL1646" s="23">
        <f t="shared" si="514"/>
        <v>16993.803456921516</v>
      </c>
      <c r="AN1646">
        <v>202312</v>
      </c>
      <c r="AO1646" s="20" t="s">
        <v>33</v>
      </c>
      <c r="AP1646" s="20" t="s">
        <v>6547</v>
      </c>
      <c r="AQ1646">
        <v>667.22</v>
      </c>
      <c r="AR1646" s="21">
        <v>0.86</v>
      </c>
      <c r="AS1646">
        <v>25.3</v>
      </c>
      <c r="AT1646">
        <v>4.41E-2</v>
      </c>
      <c r="AU1646" s="11">
        <f t="shared" si="515"/>
        <v>25.304985720000001</v>
      </c>
      <c r="AV1646" s="23">
        <f t="shared" si="516"/>
        <v>117.81295051782389</v>
      </c>
      <c r="AW1646" s="23">
        <f t="shared" si="517"/>
        <v>13879.891309715222</v>
      </c>
      <c r="AX1646" s="23">
        <f t="shared" si="518"/>
        <v>26.570235006000001</v>
      </c>
      <c r="AY1646" s="23">
        <f t="shared" si="519"/>
        <v>260.9308867556478</v>
      </c>
      <c r="AZ1646" s="23"/>
      <c r="BA1646" s="23"/>
    </row>
    <row r="1647" spans="1:53">
      <c r="A1647">
        <v>202312</v>
      </c>
      <c r="B1647" s="20" t="s">
        <v>27</v>
      </c>
      <c r="C1647" s="20" t="s">
        <v>6548</v>
      </c>
      <c r="D1647">
        <v>44712.74</v>
      </c>
      <c r="E1647" s="21">
        <v>0.68</v>
      </c>
      <c r="F1647">
        <v>1472.63</v>
      </c>
      <c r="G1647" s="22">
        <v>4.8399999999999999E-2</v>
      </c>
      <c r="H1647" s="11">
        <f t="shared" si="500"/>
        <v>1471.5856988799999</v>
      </c>
      <c r="I1647" s="23">
        <f t="shared" si="501"/>
        <v>6525.1439122240727</v>
      </c>
      <c r="J1647" s="23">
        <f t="shared" si="502"/>
        <v>42577503.075234875</v>
      </c>
      <c r="K1647" s="23">
        <f t="shared" si="503"/>
        <v>1545.164983824</v>
      </c>
      <c r="L1647" s="23">
        <f t="shared" si="504"/>
        <v>14521.873523328146</v>
      </c>
      <c r="N1647">
        <v>202312</v>
      </c>
      <c r="O1647" s="20" t="s">
        <v>29</v>
      </c>
      <c r="P1647" s="20" t="s">
        <v>6549</v>
      </c>
      <c r="Q1647">
        <v>52059.040000000001</v>
      </c>
      <c r="R1647" s="21">
        <v>0.71</v>
      </c>
      <c r="S1647">
        <v>1970.07</v>
      </c>
      <c r="T1647" s="21">
        <v>0.05</v>
      </c>
      <c r="U1647" s="11">
        <f t="shared" si="505"/>
        <v>1848.0959200000002</v>
      </c>
      <c r="V1647" s="23">
        <f t="shared" si="506"/>
        <v>8055.663353249829</v>
      </c>
      <c r="W1647" s="23">
        <f t="shared" si="507"/>
        <v>64893712.060892276</v>
      </c>
      <c r="X1647" s="23">
        <f t="shared" si="508"/>
        <v>1940.5007160000002</v>
      </c>
      <c r="Y1647" s="23">
        <f t="shared" si="509"/>
        <v>17959.422626499658</v>
      </c>
      <c r="AA1647">
        <v>202312</v>
      </c>
      <c r="AB1647" s="20" t="s">
        <v>31</v>
      </c>
      <c r="AC1647" s="20" t="s">
        <v>6550</v>
      </c>
      <c r="AD1647">
        <v>146663.07</v>
      </c>
      <c r="AE1647" s="21">
        <v>0.72</v>
      </c>
      <c r="AF1647">
        <v>388.38729999999998</v>
      </c>
      <c r="AG1647" s="22">
        <v>3.7000000000000002E-3</v>
      </c>
      <c r="AH1647" s="11">
        <f t="shared" si="510"/>
        <v>390.71041848000004</v>
      </c>
      <c r="AI1647" s="23">
        <f t="shared" si="511"/>
        <v>6411.3457071569219</v>
      </c>
      <c r="AJ1647" s="23">
        <f t="shared" si="512"/>
        <v>41105353.776679493</v>
      </c>
      <c r="AK1647" s="23">
        <f t="shared" si="513"/>
        <v>410.24593940400007</v>
      </c>
      <c r="AL1647" s="23">
        <f t="shared" si="514"/>
        <v>13213.401832793843</v>
      </c>
      <c r="AN1647">
        <v>202312</v>
      </c>
      <c r="AO1647" s="20" t="s">
        <v>33</v>
      </c>
      <c r="AP1647" s="20" t="s">
        <v>6551</v>
      </c>
      <c r="AQ1647">
        <v>4933.09</v>
      </c>
      <c r="AR1647" s="21">
        <v>0.86</v>
      </c>
      <c r="AS1647">
        <v>27.15</v>
      </c>
      <c r="AT1647">
        <v>6.4000000000000003E-3</v>
      </c>
      <c r="AU1647" s="11">
        <f t="shared" si="515"/>
        <v>27.151727360000002</v>
      </c>
      <c r="AV1647" s="23">
        <f t="shared" si="516"/>
        <v>338.30877961203242</v>
      </c>
      <c r="AW1647" s="23">
        <f t="shared" si="517"/>
        <v>114452.83036258272</v>
      </c>
      <c r="AX1647" s="23">
        <f t="shared" si="518"/>
        <v>28.509313728000002</v>
      </c>
      <c r="AY1647" s="23">
        <f t="shared" si="519"/>
        <v>703.76928658406484</v>
      </c>
      <c r="AZ1647" s="23"/>
      <c r="BA1647" s="23"/>
    </row>
    <row r="1648" spans="1:53">
      <c r="A1648">
        <v>202312</v>
      </c>
      <c r="B1648" s="20" t="s">
        <v>27</v>
      </c>
      <c r="C1648" s="20" t="s">
        <v>6552</v>
      </c>
      <c r="D1648">
        <v>107158.05</v>
      </c>
      <c r="E1648" s="21">
        <v>0.68</v>
      </c>
      <c r="F1648">
        <v>3529.29</v>
      </c>
      <c r="G1648" s="22">
        <v>4.8399999999999999E-2</v>
      </c>
      <c r="H1648" s="11">
        <f t="shared" si="500"/>
        <v>3526.7857416000002</v>
      </c>
      <c r="I1648" s="23">
        <f t="shared" si="501"/>
        <v>15638.086540956847</v>
      </c>
      <c r="J1648" s="23">
        <f t="shared" si="502"/>
        <v>244549750.66245568</v>
      </c>
      <c r="K1648" s="23">
        <f t="shared" si="503"/>
        <v>3703.1250286800005</v>
      </c>
      <c r="L1648" s="23">
        <f t="shared" si="504"/>
        <v>34802.958823513691</v>
      </c>
      <c r="N1648">
        <v>202312</v>
      </c>
      <c r="O1648" s="20" t="s">
        <v>29</v>
      </c>
      <c r="P1648" s="20" t="s">
        <v>6553</v>
      </c>
      <c r="Q1648">
        <v>14873.96</v>
      </c>
      <c r="R1648" s="21">
        <v>0.71</v>
      </c>
      <c r="S1648">
        <v>540.36</v>
      </c>
      <c r="T1648" s="21">
        <v>0.05</v>
      </c>
      <c r="U1648" s="11">
        <f t="shared" si="505"/>
        <v>528.02557999999988</v>
      </c>
      <c r="V1648" s="23">
        <f t="shared" si="506"/>
        <v>2301.610142824451</v>
      </c>
      <c r="W1648" s="23">
        <f t="shared" si="507"/>
        <v>5297409.2495523896</v>
      </c>
      <c r="X1648" s="23">
        <f t="shared" si="508"/>
        <v>554.42685899999992</v>
      </c>
      <c r="Y1648" s="23">
        <f t="shared" si="509"/>
        <v>5131.2458656489016</v>
      </c>
      <c r="AA1648">
        <v>202312</v>
      </c>
      <c r="AB1648" s="20" t="s">
        <v>31</v>
      </c>
      <c r="AC1648" s="20" t="s">
        <v>4434</v>
      </c>
      <c r="AD1648">
        <v>212164.85</v>
      </c>
      <c r="AE1648" s="21">
        <v>0.72</v>
      </c>
      <c r="AF1648">
        <v>561.84649999999999</v>
      </c>
      <c r="AG1648" s="22">
        <v>3.7000000000000002E-3</v>
      </c>
      <c r="AH1648" s="11">
        <f t="shared" si="510"/>
        <v>565.20716040000002</v>
      </c>
      <c r="AI1648" s="23">
        <f t="shared" si="511"/>
        <v>9274.7424437323752</v>
      </c>
      <c r="AJ1648" s="23">
        <f t="shared" si="512"/>
        <v>86020847.397570789</v>
      </c>
      <c r="AK1648" s="23">
        <f t="shared" si="513"/>
        <v>593.46751842000003</v>
      </c>
      <c r="AL1648" s="23">
        <f t="shared" si="514"/>
        <v>19114.692047864752</v>
      </c>
      <c r="AN1648">
        <v>202312</v>
      </c>
      <c r="AO1648" s="20" t="s">
        <v>33</v>
      </c>
      <c r="AP1648" s="20" t="s">
        <v>6554</v>
      </c>
      <c r="AQ1648">
        <v>3942.67</v>
      </c>
      <c r="AR1648" s="21">
        <v>0.86</v>
      </c>
      <c r="AS1648">
        <v>186.49</v>
      </c>
      <c r="AT1648">
        <v>5.5E-2</v>
      </c>
      <c r="AU1648" s="11">
        <f t="shared" si="515"/>
        <v>186.488291</v>
      </c>
      <c r="AV1648" s="23">
        <f t="shared" si="516"/>
        <v>773.01180906768388</v>
      </c>
      <c r="AW1648" s="23">
        <f t="shared" si="517"/>
        <v>597547.25695809338</v>
      </c>
      <c r="AX1648" s="23">
        <f t="shared" si="518"/>
        <v>195.81270555</v>
      </c>
      <c r="AY1648" s="23">
        <f t="shared" si="519"/>
        <v>1732.5119091353677</v>
      </c>
      <c r="AZ1648" s="23"/>
      <c r="BA1648" s="23"/>
    </row>
    <row r="1649" spans="1:53">
      <c r="A1649">
        <v>202312</v>
      </c>
      <c r="B1649" s="20" t="s">
        <v>27</v>
      </c>
      <c r="C1649" s="20" t="s">
        <v>6555</v>
      </c>
      <c r="D1649">
        <v>130065.67</v>
      </c>
      <c r="E1649" s="21">
        <v>0.68</v>
      </c>
      <c r="F1649">
        <v>4283.76</v>
      </c>
      <c r="G1649" s="22">
        <v>4.8399999999999999E-2</v>
      </c>
      <c r="H1649" s="11">
        <f t="shared" si="500"/>
        <v>4280.7213310400002</v>
      </c>
      <c r="I1649" s="23">
        <f t="shared" si="501"/>
        <v>18981.105045001608</v>
      </c>
      <c r="J1649" s="23">
        <f t="shared" si="502"/>
        <v>360282348.7293855</v>
      </c>
      <c r="K1649" s="23">
        <f t="shared" si="503"/>
        <v>4494.7573975920004</v>
      </c>
      <c r="L1649" s="23">
        <f t="shared" si="504"/>
        <v>42242.93142104322</v>
      </c>
      <c r="N1649">
        <v>202312</v>
      </c>
      <c r="O1649" s="20" t="s">
        <v>29</v>
      </c>
      <c r="P1649" s="20" t="s">
        <v>6556</v>
      </c>
      <c r="Q1649">
        <v>15935.5</v>
      </c>
      <c r="R1649" s="21">
        <v>0.71</v>
      </c>
      <c r="S1649">
        <v>603.04</v>
      </c>
      <c r="T1649" s="21">
        <v>0.05</v>
      </c>
      <c r="U1649" s="11">
        <f t="shared" si="505"/>
        <v>565.71024999999997</v>
      </c>
      <c r="V1649" s="23">
        <f t="shared" si="506"/>
        <v>2465.8738110751301</v>
      </c>
      <c r="W1649" s="23">
        <f t="shared" si="507"/>
        <v>6080533.6521461867</v>
      </c>
      <c r="X1649" s="23">
        <f t="shared" si="508"/>
        <v>593.99576249999996</v>
      </c>
      <c r="Y1649" s="23">
        <f t="shared" si="509"/>
        <v>5497.4578721502603</v>
      </c>
      <c r="AA1649">
        <v>202312</v>
      </c>
      <c r="AB1649" s="20" t="s">
        <v>31</v>
      </c>
      <c r="AC1649" s="20" t="s">
        <v>6557</v>
      </c>
      <c r="AD1649">
        <v>134725.65</v>
      </c>
      <c r="AE1649" s="21">
        <v>0.72</v>
      </c>
      <c r="AF1649">
        <v>356.77510000000001</v>
      </c>
      <c r="AG1649" s="22">
        <v>3.7000000000000002E-3</v>
      </c>
      <c r="AH1649" s="11">
        <f t="shared" si="510"/>
        <v>358.90913159999997</v>
      </c>
      <c r="AI1649" s="23">
        <f t="shared" si="511"/>
        <v>5889.5038660477094</v>
      </c>
      <c r="AJ1649" s="23">
        <f t="shared" si="512"/>
        <v>34686255.788190916</v>
      </c>
      <c r="AK1649" s="23">
        <f t="shared" si="513"/>
        <v>376.85458818000001</v>
      </c>
      <c r="AL1649" s="23">
        <f t="shared" si="514"/>
        <v>12137.916863695418</v>
      </c>
      <c r="AN1649">
        <v>202312</v>
      </c>
      <c r="AO1649" s="20" t="s">
        <v>33</v>
      </c>
      <c r="AP1649" s="20" t="s">
        <v>6558</v>
      </c>
      <c r="AQ1649">
        <v>827.32</v>
      </c>
      <c r="AR1649" s="21">
        <v>0.86</v>
      </c>
      <c r="AS1649">
        <v>1.49</v>
      </c>
      <c r="AT1649">
        <v>2.0999999999999999E-3</v>
      </c>
      <c r="AU1649" s="11">
        <f t="shared" si="515"/>
        <v>1.4941399200000001</v>
      </c>
      <c r="AV1649" s="23">
        <f t="shared" si="516"/>
        <v>32.570553067269934</v>
      </c>
      <c r="AW1649" s="23">
        <f t="shared" si="517"/>
        <v>1060.8409271078469</v>
      </c>
      <c r="AX1649" s="23">
        <f t="shared" si="518"/>
        <v>1.568846916</v>
      </c>
      <c r="AY1649" s="23">
        <f t="shared" si="519"/>
        <v>66.635246054539863</v>
      </c>
      <c r="AZ1649" s="23"/>
      <c r="BA1649" s="23"/>
    </row>
    <row r="1650" spans="1:53">
      <c r="A1650">
        <v>202312</v>
      </c>
      <c r="B1650" s="20" t="s">
        <v>27</v>
      </c>
      <c r="C1650" s="20" t="s">
        <v>6559</v>
      </c>
      <c r="D1650">
        <v>293426.96999999997</v>
      </c>
      <c r="E1650" s="21">
        <v>0.68</v>
      </c>
      <c r="F1650">
        <v>9664.1200000000008</v>
      </c>
      <c r="G1650" s="22">
        <v>4.8399999999999999E-2</v>
      </c>
      <c r="H1650" s="11">
        <f t="shared" si="500"/>
        <v>9657.2684366400008</v>
      </c>
      <c r="I1650" s="23">
        <f t="shared" si="501"/>
        <v>42821.200556661381</v>
      </c>
      <c r="J1650" s="23">
        <f t="shared" si="502"/>
        <v>1833655217.113817</v>
      </c>
      <c r="K1650" s="23">
        <f t="shared" si="503"/>
        <v>10140.131858472001</v>
      </c>
      <c r="L1650" s="23">
        <f t="shared" si="504"/>
        <v>95299.669549962768</v>
      </c>
      <c r="N1650">
        <v>202312</v>
      </c>
      <c r="O1650" s="20" t="s">
        <v>29</v>
      </c>
      <c r="P1650" s="20" t="s">
        <v>6560</v>
      </c>
      <c r="Q1650">
        <v>47596.800000000003</v>
      </c>
      <c r="R1650" s="21">
        <v>0.71</v>
      </c>
      <c r="S1650">
        <v>1729.15</v>
      </c>
      <c r="T1650" s="21">
        <v>0.05</v>
      </c>
      <c r="U1650" s="11">
        <f t="shared" si="505"/>
        <v>1689.6864000000003</v>
      </c>
      <c r="V1650" s="23">
        <f t="shared" si="506"/>
        <v>7365.1722638750443</v>
      </c>
      <c r="W1650" s="23">
        <f t="shared" si="507"/>
        <v>54245762.476554245</v>
      </c>
      <c r="X1650" s="23">
        <f t="shared" si="508"/>
        <v>1774.1707200000003</v>
      </c>
      <c r="Y1650" s="23">
        <f t="shared" si="509"/>
        <v>16420.030927750089</v>
      </c>
      <c r="AA1650">
        <v>202312</v>
      </c>
      <c r="AB1650" s="20" t="s">
        <v>31</v>
      </c>
      <c r="AC1650" s="20" t="s">
        <v>6561</v>
      </c>
      <c r="AD1650">
        <v>157913.54</v>
      </c>
      <c r="AE1650" s="21">
        <v>0.72</v>
      </c>
      <c r="AF1650">
        <v>418.18029999999999</v>
      </c>
      <c r="AG1650" s="22">
        <v>3.7000000000000002E-3</v>
      </c>
      <c r="AH1650" s="11">
        <f t="shared" si="510"/>
        <v>420.68167056000004</v>
      </c>
      <c r="AI1650" s="23">
        <f t="shared" si="511"/>
        <v>6903.1576713957566</v>
      </c>
      <c r="AJ1650" s="23">
        <f t="shared" si="512"/>
        <v>47653585.836150087</v>
      </c>
      <c r="AK1650" s="23">
        <f t="shared" si="513"/>
        <v>441.71575408800004</v>
      </c>
      <c r="AL1650" s="23">
        <f t="shared" si="514"/>
        <v>14226.997013351513</v>
      </c>
      <c r="AN1650">
        <v>202312</v>
      </c>
      <c r="AO1650" s="20" t="s">
        <v>33</v>
      </c>
      <c r="AP1650" s="20" t="s">
        <v>6562</v>
      </c>
      <c r="AQ1650">
        <v>772.95</v>
      </c>
      <c r="AR1650" s="21">
        <v>0.86</v>
      </c>
      <c r="AS1650">
        <v>17.55</v>
      </c>
      <c r="AT1650">
        <v>2.64E-2</v>
      </c>
      <c r="AU1650" s="11">
        <f t="shared" si="515"/>
        <v>17.549056800000002</v>
      </c>
      <c r="AV1650" s="23">
        <f t="shared" si="516"/>
        <v>106.57175036327394</v>
      </c>
      <c r="AW1650" s="23">
        <f t="shared" si="517"/>
        <v>11357.537975491978</v>
      </c>
      <c r="AX1650" s="23">
        <f t="shared" si="518"/>
        <v>18.426509640000003</v>
      </c>
      <c r="AY1650" s="23">
        <f t="shared" si="519"/>
        <v>230.69255752654789</v>
      </c>
      <c r="AZ1650" s="23"/>
      <c r="BA1650" s="23"/>
    </row>
    <row r="1651" spans="1:53">
      <c r="A1651">
        <v>202312</v>
      </c>
      <c r="B1651" s="20" t="s">
        <v>27</v>
      </c>
      <c r="C1651" s="20" t="s">
        <v>6563</v>
      </c>
      <c r="D1651">
        <v>35174.51</v>
      </c>
      <c r="E1651" s="21">
        <v>0.68</v>
      </c>
      <c r="F1651">
        <v>1158.48</v>
      </c>
      <c r="G1651" s="22">
        <v>4.8399999999999999E-2</v>
      </c>
      <c r="H1651" s="11">
        <f t="shared" si="500"/>
        <v>1157.6634731200002</v>
      </c>
      <c r="I1651" s="23">
        <f t="shared" si="501"/>
        <v>5133.1844076646794</v>
      </c>
      <c r="J1651" s="23">
        <f t="shared" si="502"/>
        <v>26349582.163091786</v>
      </c>
      <c r="K1651" s="23">
        <f t="shared" si="503"/>
        <v>1215.5466467760002</v>
      </c>
      <c r="L1651" s="23">
        <f t="shared" si="504"/>
        <v>11424.032288449358</v>
      </c>
      <c r="N1651">
        <v>202312</v>
      </c>
      <c r="O1651" s="20" t="s">
        <v>29</v>
      </c>
      <c r="P1651" s="20" t="s">
        <v>6564</v>
      </c>
      <c r="Q1651">
        <v>11798.89</v>
      </c>
      <c r="R1651" s="21">
        <v>0.71</v>
      </c>
      <c r="S1651">
        <v>446.5</v>
      </c>
      <c r="T1651" s="21">
        <v>0.05</v>
      </c>
      <c r="U1651" s="11">
        <f t="shared" si="505"/>
        <v>418.86059499999993</v>
      </c>
      <c r="V1651" s="23">
        <f t="shared" si="506"/>
        <v>1825.7710050363175</v>
      </c>
      <c r="W1651" s="23">
        <f t="shared" si="507"/>
        <v>3333439.7628313252</v>
      </c>
      <c r="X1651" s="23">
        <f t="shared" si="508"/>
        <v>439.80362474999993</v>
      </c>
      <c r="Y1651" s="23">
        <f t="shared" si="509"/>
        <v>4070.4026050726352</v>
      </c>
      <c r="AA1651">
        <v>202312</v>
      </c>
      <c r="AB1651" s="20" t="s">
        <v>31</v>
      </c>
      <c r="AC1651" s="20" t="s">
        <v>6565</v>
      </c>
      <c r="AD1651">
        <v>149685.37</v>
      </c>
      <c r="AE1651" s="21">
        <v>0.72</v>
      </c>
      <c r="AF1651">
        <v>396.39080000000001</v>
      </c>
      <c r="AG1651" s="22">
        <v>3.7000000000000002E-3</v>
      </c>
      <c r="AH1651" s="11">
        <f t="shared" si="510"/>
        <v>398.76182567999996</v>
      </c>
      <c r="AI1651" s="23">
        <f t="shared" si="511"/>
        <v>6543.4649252446125</v>
      </c>
      <c r="AJ1651" s="23">
        <f t="shared" si="512"/>
        <v>42816933.22790648</v>
      </c>
      <c r="AK1651" s="23">
        <f t="shared" si="513"/>
        <v>418.69991696399995</v>
      </c>
      <c r="AL1651" s="23">
        <f t="shared" si="514"/>
        <v>13485.691676169225</v>
      </c>
      <c r="AN1651">
        <v>202312</v>
      </c>
      <c r="AO1651" s="20" t="s">
        <v>33</v>
      </c>
      <c r="AP1651" s="20" t="s">
        <v>6566</v>
      </c>
      <c r="AQ1651">
        <v>1512.62</v>
      </c>
      <c r="AR1651" s="21">
        <v>0.86</v>
      </c>
      <c r="AS1651">
        <v>18.21</v>
      </c>
      <c r="AT1651">
        <v>1.3999999999999999E-2</v>
      </c>
      <c r="AU1651" s="11">
        <f t="shared" si="515"/>
        <v>18.211944799999994</v>
      </c>
      <c r="AV1651" s="23">
        <f t="shared" si="516"/>
        <v>152.83779551506592</v>
      </c>
      <c r="AW1651" s="23">
        <f t="shared" si="517"/>
        <v>23359.391737905105</v>
      </c>
      <c r="AX1651" s="23">
        <f t="shared" si="518"/>
        <v>19.122542039999995</v>
      </c>
      <c r="AY1651" s="23">
        <f t="shared" si="519"/>
        <v>323.88753583013181</v>
      </c>
      <c r="AZ1651" s="23"/>
      <c r="BA1651" s="23"/>
    </row>
    <row r="1652" spans="1:53">
      <c r="A1652">
        <v>202312</v>
      </c>
      <c r="B1652" s="20" t="s">
        <v>27</v>
      </c>
      <c r="C1652" s="20" t="s">
        <v>6567</v>
      </c>
      <c r="D1652">
        <v>134646.29</v>
      </c>
      <c r="E1652" s="21">
        <v>0.68</v>
      </c>
      <c r="F1652">
        <v>4434.62</v>
      </c>
      <c r="G1652" s="22">
        <v>4.8399999999999999E-2</v>
      </c>
      <c r="H1652" s="11">
        <f t="shared" si="500"/>
        <v>4431.4786964800005</v>
      </c>
      <c r="I1652" s="23">
        <f t="shared" si="501"/>
        <v>19649.576820768692</v>
      </c>
      <c r="J1652" s="23">
        <f t="shared" si="502"/>
        <v>386105869.23529029</v>
      </c>
      <c r="K1652" s="23">
        <f t="shared" si="503"/>
        <v>4653.0526313040009</v>
      </c>
      <c r="L1652" s="23">
        <f t="shared" si="504"/>
        <v>43730.632338017385</v>
      </c>
      <c r="N1652">
        <v>202312</v>
      </c>
      <c r="O1652" s="20" t="s">
        <v>29</v>
      </c>
      <c r="P1652" s="20" t="s">
        <v>6568</v>
      </c>
      <c r="Q1652">
        <v>88369.62</v>
      </c>
      <c r="R1652" s="21">
        <v>0.71</v>
      </c>
      <c r="S1652">
        <v>3344.17</v>
      </c>
      <c r="T1652" s="21">
        <v>0.05</v>
      </c>
      <c r="U1652" s="11">
        <f t="shared" si="505"/>
        <v>3137.1215099999999</v>
      </c>
      <c r="V1652" s="23">
        <f t="shared" si="506"/>
        <v>13674.395635697721</v>
      </c>
      <c r="W1652" s="23">
        <f t="shared" si="507"/>
        <v>186989096.00158888</v>
      </c>
      <c r="X1652" s="23">
        <f t="shared" si="508"/>
        <v>3293.9775855000003</v>
      </c>
      <c r="Y1652" s="23">
        <f t="shared" si="509"/>
        <v>30485.912781395444</v>
      </c>
      <c r="AA1652">
        <v>202312</v>
      </c>
      <c r="AB1652" s="20" t="s">
        <v>31</v>
      </c>
      <c r="AC1652" s="20" t="s">
        <v>6569</v>
      </c>
      <c r="AD1652">
        <v>211107.66</v>
      </c>
      <c r="AE1652" s="21">
        <v>0.72</v>
      </c>
      <c r="AF1652">
        <v>559.04690000000005</v>
      </c>
      <c r="AG1652" s="22">
        <v>3.7000000000000002E-3</v>
      </c>
      <c r="AH1652" s="11">
        <f t="shared" si="510"/>
        <v>562.39080623999996</v>
      </c>
      <c r="AI1652" s="23">
        <f t="shared" si="511"/>
        <v>9228.5276019992143</v>
      </c>
      <c r="AJ1652" s="23">
        <f t="shared" si="512"/>
        <v>85165721.700861365</v>
      </c>
      <c r="AK1652" s="23">
        <f t="shared" si="513"/>
        <v>590.51034655199999</v>
      </c>
      <c r="AL1652" s="23">
        <f t="shared" si="514"/>
        <v>19019.446010238429</v>
      </c>
      <c r="AN1652">
        <v>202312</v>
      </c>
      <c r="AO1652" s="20" t="s">
        <v>33</v>
      </c>
      <c r="AP1652" s="20" t="s">
        <v>6570</v>
      </c>
      <c r="AQ1652">
        <v>2578.58</v>
      </c>
      <c r="AR1652" s="21">
        <v>0.86</v>
      </c>
      <c r="AS1652">
        <v>25.28</v>
      </c>
      <c r="AT1652">
        <v>1.1399999999999999E-2</v>
      </c>
      <c r="AU1652" s="11">
        <f t="shared" si="515"/>
        <v>25.280398319999996</v>
      </c>
      <c r="AV1652" s="23">
        <f t="shared" si="516"/>
        <v>235.41915136787352</v>
      </c>
      <c r="AW1652" s="23">
        <f t="shared" si="517"/>
        <v>55422.176830769749</v>
      </c>
      <c r="AX1652" s="23">
        <f t="shared" si="518"/>
        <v>26.544418235999999</v>
      </c>
      <c r="AY1652" s="23">
        <f t="shared" si="519"/>
        <v>496.11870105574707</v>
      </c>
      <c r="AZ1652" s="23"/>
      <c r="BA1652" s="23"/>
    </row>
    <row r="1653" spans="1:53">
      <c r="A1653">
        <v>202312</v>
      </c>
      <c r="B1653" s="20" t="s">
        <v>27</v>
      </c>
      <c r="C1653" s="20" t="s">
        <v>6571</v>
      </c>
      <c r="D1653">
        <v>110619.06</v>
      </c>
      <c r="E1653" s="21">
        <v>0.68</v>
      </c>
      <c r="F1653">
        <v>3643.28</v>
      </c>
      <c r="G1653" s="22">
        <v>4.8399999999999999E-2</v>
      </c>
      <c r="H1653" s="11">
        <f t="shared" si="500"/>
        <v>3640.6945027199999</v>
      </c>
      <c r="I1653" s="23">
        <f t="shared" si="501"/>
        <v>16143.16827675847</v>
      </c>
      <c r="J1653" s="23">
        <f t="shared" si="502"/>
        <v>260601882.01174101</v>
      </c>
      <c r="K1653" s="23">
        <f t="shared" si="503"/>
        <v>3822.7292278560003</v>
      </c>
      <c r="L1653" s="23">
        <f t="shared" si="504"/>
        <v>35927.031056236941</v>
      </c>
      <c r="N1653">
        <v>202312</v>
      </c>
      <c r="O1653" s="20" t="s">
        <v>29</v>
      </c>
      <c r="P1653" s="20" t="s">
        <v>6572</v>
      </c>
      <c r="Q1653">
        <v>6335.2</v>
      </c>
      <c r="R1653" s="21">
        <v>0.71</v>
      </c>
      <c r="S1653">
        <v>239.74</v>
      </c>
      <c r="T1653" s="21">
        <v>0.05</v>
      </c>
      <c r="U1653" s="11">
        <f t="shared" si="505"/>
        <v>224.89959999999996</v>
      </c>
      <c r="V1653" s="23">
        <f t="shared" si="506"/>
        <v>980.3146288427198</v>
      </c>
      <c r="W1653" s="23">
        <f t="shared" si="507"/>
        <v>961016.77152303944</v>
      </c>
      <c r="X1653" s="23">
        <f t="shared" si="508"/>
        <v>236.14457999999996</v>
      </c>
      <c r="Y1653" s="23">
        <f t="shared" si="509"/>
        <v>2185.5288576854396</v>
      </c>
      <c r="AA1653">
        <v>202312</v>
      </c>
      <c r="AB1653" s="20" t="s">
        <v>31</v>
      </c>
      <c r="AC1653" s="20" t="s">
        <v>6573</v>
      </c>
      <c r="AD1653">
        <v>196523.25</v>
      </c>
      <c r="AE1653" s="21">
        <v>0.72</v>
      </c>
      <c r="AF1653">
        <v>520.42499999999995</v>
      </c>
      <c r="AG1653" s="22">
        <v>3.7000000000000002E-3</v>
      </c>
      <c r="AH1653" s="11">
        <f t="shared" si="510"/>
        <v>523.53793799999994</v>
      </c>
      <c r="AI1653" s="23">
        <f t="shared" si="511"/>
        <v>8590.973141664268</v>
      </c>
      <c r="AJ1653" s="23">
        <f t="shared" si="512"/>
        <v>73804819.520796821</v>
      </c>
      <c r="AK1653" s="23">
        <f t="shared" si="513"/>
        <v>549.71483489999991</v>
      </c>
      <c r="AL1653" s="23">
        <f t="shared" si="514"/>
        <v>17705.484221328537</v>
      </c>
      <c r="AN1653">
        <v>202312</v>
      </c>
      <c r="AO1653" s="20" t="s">
        <v>33</v>
      </c>
      <c r="AP1653" s="20" t="s">
        <v>6574</v>
      </c>
      <c r="AQ1653">
        <v>1285.6199999999999</v>
      </c>
      <c r="AR1653" s="21">
        <v>0.86</v>
      </c>
      <c r="AS1653">
        <v>8.2899999999999991</v>
      </c>
      <c r="AT1653">
        <v>7.4999999999999997E-3</v>
      </c>
      <c r="AU1653" s="11">
        <f t="shared" si="515"/>
        <v>8.292249</v>
      </c>
      <c r="AV1653" s="23">
        <f t="shared" si="516"/>
        <v>95.390903149036177</v>
      </c>
      <c r="AW1653" s="23">
        <f t="shared" si="517"/>
        <v>9099.4244035888005</v>
      </c>
      <c r="AX1653" s="23">
        <f t="shared" si="518"/>
        <v>8.7068614499999999</v>
      </c>
      <c r="AY1653" s="23">
        <f t="shared" si="519"/>
        <v>199.07405529807235</v>
      </c>
      <c r="AZ1653" s="23"/>
      <c r="BA1653" s="23"/>
    </row>
    <row r="1654" spans="1:53">
      <c r="A1654">
        <v>202312</v>
      </c>
      <c r="B1654" s="20" t="s">
        <v>27</v>
      </c>
      <c r="C1654" s="20" t="s">
        <v>6575</v>
      </c>
      <c r="D1654">
        <v>65103.11</v>
      </c>
      <c r="E1654" s="21">
        <v>0.68</v>
      </c>
      <c r="F1654">
        <v>2144.19</v>
      </c>
      <c r="G1654" s="22">
        <v>4.8399999999999999E-2</v>
      </c>
      <c r="H1654" s="11">
        <f t="shared" si="500"/>
        <v>2142.67355632</v>
      </c>
      <c r="I1654" s="23">
        <f t="shared" si="501"/>
        <v>9500.8080892236576</v>
      </c>
      <c r="J1654" s="23">
        <f t="shared" si="502"/>
        <v>90265354.348257691</v>
      </c>
      <c r="K1654" s="23">
        <f t="shared" si="503"/>
        <v>2249.8072341360003</v>
      </c>
      <c r="L1654" s="23">
        <f t="shared" si="504"/>
        <v>21144.289734767313</v>
      </c>
      <c r="N1654">
        <v>202312</v>
      </c>
      <c r="O1654" s="20" t="s">
        <v>29</v>
      </c>
      <c r="P1654" s="20" t="s">
        <v>6576</v>
      </c>
      <c r="Q1654">
        <v>134013.32</v>
      </c>
      <c r="R1654" s="21">
        <v>0.71</v>
      </c>
      <c r="S1654">
        <v>5071.46</v>
      </c>
      <c r="T1654" s="21">
        <v>0.05</v>
      </c>
      <c r="U1654" s="11">
        <f t="shared" si="505"/>
        <v>4757.4728600000008</v>
      </c>
      <c r="V1654" s="23">
        <f t="shared" si="506"/>
        <v>20737.343423377428</v>
      </c>
      <c r="W1654" s="23">
        <f t="shared" si="507"/>
        <v>430037412.25909507</v>
      </c>
      <c r="X1654" s="23">
        <f t="shared" si="508"/>
        <v>4995.3465030000007</v>
      </c>
      <c r="Y1654" s="23">
        <f t="shared" si="509"/>
        <v>46232.159706754857</v>
      </c>
      <c r="AA1654">
        <v>202312</v>
      </c>
      <c r="AB1654" s="20" t="s">
        <v>31</v>
      </c>
      <c r="AC1654" s="20" t="s">
        <v>6577</v>
      </c>
      <c r="AD1654">
        <v>152126.93</v>
      </c>
      <c r="AE1654" s="21">
        <v>0.72</v>
      </c>
      <c r="AF1654">
        <v>402.85649999999998</v>
      </c>
      <c r="AG1654" s="22">
        <v>3.7000000000000002E-3</v>
      </c>
      <c r="AH1654" s="11">
        <f t="shared" si="510"/>
        <v>405.26614152000002</v>
      </c>
      <c r="AI1654" s="23">
        <f t="shared" si="511"/>
        <v>6650.1972145984773</v>
      </c>
      <c r="AJ1654" s="23">
        <f t="shared" si="512"/>
        <v>44225122.993053347</v>
      </c>
      <c r="AK1654" s="23">
        <f t="shared" si="513"/>
        <v>425.52944859600007</v>
      </c>
      <c r="AL1654" s="23">
        <f t="shared" si="514"/>
        <v>13705.660570716955</v>
      </c>
      <c r="AN1654">
        <v>202312</v>
      </c>
      <c r="AO1654" s="20" t="s">
        <v>33</v>
      </c>
      <c r="AP1654" s="20" t="s">
        <v>6578</v>
      </c>
      <c r="AQ1654">
        <v>2024.23</v>
      </c>
      <c r="AR1654" s="21">
        <v>0.86</v>
      </c>
      <c r="AS1654">
        <v>17.23</v>
      </c>
      <c r="AT1654">
        <v>9.8999999999999991E-3</v>
      </c>
      <c r="AU1654" s="11">
        <f t="shared" si="515"/>
        <v>17.234294219999999</v>
      </c>
      <c r="AV1654" s="23">
        <f t="shared" si="516"/>
        <v>172.35164616920832</v>
      </c>
      <c r="AW1654" s="23">
        <f t="shared" si="517"/>
        <v>29705.089937235982</v>
      </c>
      <c r="AX1654" s="23">
        <f t="shared" si="518"/>
        <v>18.096008931</v>
      </c>
      <c r="AY1654" s="23">
        <f t="shared" si="519"/>
        <v>361.93758655841663</v>
      </c>
      <c r="AZ1654" s="23"/>
      <c r="BA1654" s="23"/>
    </row>
    <row r="1655" spans="1:53">
      <c r="A1655">
        <v>202312</v>
      </c>
      <c r="B1655" s="20" t="s">
        <v>27</v>
      </c>
      <c r="C1655" s="20" t="s">
        <v>6579</v>
      </c>
      <c r="D1655">
        <v>55658.52</v>
      </c>
      <c r="E1655" s="21">
        <v>0.68</v>
      </c>
      <c r="F1655">
        <v>1833.13</v>
      </c>
      <c r="G1655" s="22">
        <v>4.8399999999999999E-2</v>
      </c>
      <c r="H1655" s="11">
        <f t="shared" si="500"/>
        <v>1831.8332102399997</v>
      </c>
      <c r="I1655" s="23">
        <f t="shared" si="501"/>
        <v>8122.5139175412151</v>
      </c>
      <c r="J1655" s="23">
        <f t="shared" si="502"/>
        <v>65975232.340650737</v>
      </c>
      <c r="K1655" s="23">
        <f t="shared" si="503"/>
        <v>1923.4248707519998</v>
      </c>
      <c r="L1655" s="23">
        <f t="shared" si="504"/>
        <v>18076.861045322428</v>
      </c>
      <c r="N1655">
        <v>202312</v>
      </c>
      <c r="O1655" s="20" t="s">
        <v>29</v>
      </c>
      <c r="P1655" s="20" t="s">
        <v>6580</v>
      </c>
      <c r="Q1655">
        <v>130602.12</v>
      </c>
      <c r="R1655" s="21">
        <v>0.71</v>
      </c>
      <c r="S1655">
        <v>4744.68</v>
      </c>
      <c r="T1655" s="21">
        <v>0.05</v>
      </c>
      <c r="U1655" s="11">
        <f t="shared" si="505"/>
        <v>4636.3752599999998</v>
      </c>
      <c r="V1655" s="23">
        <f t="shared" si="506"/>
        <v>20209.49122267211</v>
      </c>
      <c r="W1655" s="23">
        <f t="shared" si="507"/>
        <v>408423535.47926104</v>
      </c>
      <c r="X1655" s="23">
        <f t="shared" si="508"/>
        <v>4868.194023</v>
      </c>
      <c r="Y1655" s="23">
        <f t="shared" si="509"/>
        <v>45055.35770534422</v>
      </c>
      <c r="AA1655">
        <v>202312</v>
      </c>
      <c r="AB1655" s="20" t="s">
        <v>31</v>
      </c>
      <c r="AC1655" s="20" t="s">
        <v>6581</v>
      </c>
      <c r="AD1655">
        <v>135365.1</v>
      </c>
      <c r="AE1655" s="21">
        <v>0.72</v>
      </c>
      <c r="AF1655">
        <v>358.46839999999997</v>
      </c>
      <c r="AG1655" s="22">
        <v>3.7000000000000002E-3</v>
      </c>
      <c r="AH1655" s="11">
        <f t="shared" si="510"/>
        <v>360.61262640000001</v>
      </c>
      <c r="AI1655" s="23">
        <f t="shared" si="511"/>
        <v>5917.4572902631007</v>
      </c>
      <c r="AJ1655" s="23">
        <f t="shared" si="512"/>
        <v>35016300.782087922</v>
      </c>
      <c r="AK1655" s="23">
        <f t="shared" si="513"/>
        <v>378.64325772000001</v>
      </c>
      <c r="AL1655" s="23">
        <f t="shared" si="514"/>
        <v>12195.527206926201</v>
      </c>
      <c r="AN1655">
        <v>202312</v>
      </c>
      <c r="AO1655" s="20" t="s">
        <v>33</v>
      </c>
      <c r="AP1655" s="20" t="s">
        <v>6582</v>
      </c>
      <c r="AQ1655">
        <v>1262.51</v>
      </c>
      <c r="AR1655" s="21">
        <v>0.86</v>
      </c>
      <c r="AS1655">
        <v>2.06</v>
      </c>
      <c r="AT1655">
        <v>1.9E-3</v>
      </c>
      <c r="AU1655" s="11">
        <f t="shared" si="515"/>
        <v>2.0629413399999996</v>
      </c>
      <c r="AV1655" s="23">
        <f t="shared" si="516"/>
        <v>47.282138003988806</v>
      </c>
      <c r="AW1655" s="23">
        <f t="shared" si="517"/>
        <v>2235.6005742282423</v>
      </c>
      <c r="AX1655" s="23">
        <f t="shared" si="518"/>
        <v>2.1660884069999997</v>
      </c>
      <c r="AY1655" s="23">
        <f t="shared" si="519"/>
        <v>96.627217347977606</v>
      </c>
      <c r="AZ1655" s="23"/>
      <c r="BA1655" s="23"/>
    </row>
    <row r="1656" spans="1:53">
      <c r="A1656">
        <v>202312</v>
      </c>
      <c r="B1656" s="20" t="s">
        <v>27</v>
      </c>
      <c r="C1656" s="20" t="s">
        <v>6583</v>
      </c>
      <c r="D1656">
        <v>84937.46</v>
      </c>
      <c r="E1656" s="21">
        <v>0.68</v>
      </c>
      <c r="F1656">
        <v>2797.44</v>
      </c>
      <c r="G1656" s="22">
        <v>4.8399999999999999E-2</v>
      </c>
      <c r="H1656" s="11">
        <f t="shared" si="500"/>
        <v>2795.4616835200004</v>
      </c>
      <c r="I1656" s="23">
        <f t="shared" si="501"/>
        <v>12395.329609385955</v>
      </c>
      <c r="J1656" s="23">
        <f t="shared" si="502"/>
        <v>153644196.12532017</v>
      </c>
      <c r="K1656" s="23">
        <f t="shared" si="503"/>
        <v>2935.2347676960007</v>
      </c>
      <c r="L1656" s="23">
        <f t="shared" si="504"/>
        <v>27586.12090229191</v>
      </c>
      <c r="N1656">
        <v>202312</v>
      </c>
      <c r="O1656" s="20" t="s">
        <v>29</v>
      </c>
      <c r="P1656" s="20" t="s">
        <v>6584</v>
      </c>
      <c r="Q1656">
        <v>17056.240000000002</v>
      </c>
      <c r="R1656" s="21">
        <v>0.71</v>
      </c>
      <c r="S1656">
        <v>645.45000000000005</v>
      </c>
      <c r="T1656" s="21">
        <v>0.05</v>
      </c>
      <c r="U1656" s="11">
        <f t="shared" si="505"/>
        <v>605.49652000000003</v>
      </c>
      <c r="V1656" s="23">
        <f t="shared" si="506"/>
        <v>2639.2981413455545</v>
      </c>
      <c r="W1656" s="23">
        <f t="shared" si="507"/>
        <v>6965894.678910099</v>
      </c>
      <c r="X1656" s="23">
        <f t="shared" si="508"/>
        <v>635.77134600000011</v>
      </c>
      <c r="Y1656" s="23">
        <f t="shared" si="509"/>
        <v>5884.0928026911088</v>
      </c>
      <c r="AA1656">
        <v>202312</v>
      </c>
      <c r="AB1656" s="20" t="s">
        <v>31</v>
      </c>
      <c r="AC1656" s="20" t="s">
        <v>6585</v>
      </c>
      <c r="AD1656">
        <v>126368.87</v>
      </c>
      <c r="AE1656" s="21">
        <v>0.72</v>
      </c>
      <c r="AF1656">
        <v>334.64499999999998</v>
      </c>
      <c r="AG1656" s="22">
        <v>3.7000000000000002E-3</v>
      </c>
      <c r="AH1656" s="11">
        <f t="shared" si="510"/>
        <v>336.64666968</v>
      </c>
      <c r="AI1656" s="23">
        <f t="shared" si="511"/>
        <v>5524.1889604027183</v>
      </c>
      <c r="AJ1656" s="23">
        <f t="shared" si="512"/>
        <v>30516663.670235265</v>
      </c>
      <c r="AK1656" s="23">
        <f t="shared" si="513"/>
        <v>353.47900316400001</v>
      </c>
      <c r="AL1656" s="23">
        <f t="shared" si="514"/>
        <v>11385.024590485436</v>
      </c>
      <c r="AN1656">
        <v>202312</v>
      </c>
      <c r="AO1656" s="20" t="s">
        <v>33</v>
      </c>
      <c r="AP1656" s="20" t="s">
        <v>6586</v>
      </c>
      <c r="AQ1656">
        <v>2134.87</v>
      </c>
      <c r="AR1656" s="21">
        <v>0.86</v>
      </c>
      <c r="AS1656">
        <v>37.270000000000003</v>
      </c>
      <c r="AT1656">
        <v>2.0299999999999999E-2</v>
      </c>
      <c r="AU1656" s="11">
        <f t="shared" si="515"/>
        <v>37.270560459999992</v>
      </c>
      <c r="AV1656" s="23">
        <f t="shared" si="516"/>
        <v>258.91932051305872</v>
      </c>
      <c r="AW1656" s="23">
        <f t="shared" si="517"/>
        <v>67039.214534944025</v>
      </c>
      <c r="AX1656" s="23">
        <f t="shared" si="518"/>
        <v>39.134088482999992</v>
      </c>
      <c r="AY1656" s="23">
        <f t="shared" si="519"/>
        <v>555.1092014861174</v>
      </c>
      <c r="AZ1656" s="23"/>
      <c r="BA1656" s="23"/>
    </row>
    <row r="1657" spans="1:53">
      <c r="A1657">
        <v>202312</v>
      </c>
      <c r="B1657" s="20" t="s">
        <v>27</v>
      </c>
      <c r="C1657" s="20" t="s">
        <v>6587</v>
      </c>
      <c r="D1657">
        <v>63162.5</v>
      </c>
      <c r="E1657" s="21">
        <v>0.68</v>
      </c>
      <c r="F1657">
        <v>2080.2800000000002</v>
      </c>
      <c r="G1657" s="22">
        <v>4.8399999999999999E-2</v>
      </c>
      <c r="H1657" s="11">
        <f t="shared" si="500"/>
        <v>2078.8042</v>
      </c>
      <c r="I1657" s="23">
        <f t="shared" si="501"/>
        <v>9217.605594196486</v>
      </c>
      <c r="J1657" s="23">
        <f t="shared" si="502"/>
        <v>84964252.890162349</v>
      </c>
      <c r="K1657" s="23">
        <f t="shared" si="503"/>
        <v>2182.7444100000002</v>
      </c>
      <c r="L1657" s="23">
        <f t="shared" si="504"/>
        <v>20514.015388392971</v>
      </c>
      <c r="N1657">
        <v>202312</v>
      </c>
      <c r="O1657" s="20" t="s">
        <v>29</v>
      </c>
      <c r="P1657" s="20" t="s">
        <v>6588</v>
      </c>
      <c r="Q1657">
        <v>12670.3</v>
      </c>
      <c r="R1657" s="21">
        <v>0.71</v>
      </c>
      <c r="S1657">
        <v>479.48</v>
      </c>
      <c r="T1657" s="21">
        <v>0.05</v>
      </c>
      <c r="U1657" s="11">
        <f t="shared" si="505"/>
        <v>449.79564999999997</v>
      </c>
      <c r="V1657" s="23">
        <f t="shared" si="506"/>
        <v>1960.6137835941902</v>
      </c>
      <c r="W1657" s="23">
        <f t="shared" si="507"/>
        <v>3844006.4084195262</v>
      </c>
      <c r="X1657" s="23">
        <f t="shared" si="508"/>
        <v>472.28543250000001</v>
      </c>
      <c r="Y1657" s="23">
        <f t="shared" si="509"/>
        <v>4371.0232171883799</v>
      </c>
      <c r="AA1657">
        <v>202312</v>
      </c>
      <c r="AB1657" s="20" t="s">
        <v>31</v>
      </c>
      <c r="AC1657" s="20" t="s">
        <v>6589</v>
      </c>
      <c r="AD1657">
        <v>152311.32999999999</v>
      </c>
      <c r="AE1657" s="21">
        <v>0.72</v>
      </c>
      <c r="AF1657">
        <v>403.34480000000002</v>
      </c>
      <c r="AG1657" s="22">
        <v>3.7000000000000002E-3</v>
      </c>
      <c r="AH1657" s="11">
        <f t="shared" si="510"/>
        <v>405.75738311999999</v>
      </c>
      <c r="AI1657" s="23">
        <f t="shared" si="511"/>
        <v>6658.2582223790978</v>
      </c>
      <c r="AJ1657" s="23">
        <f t="shared" si="512"/>
        <v>44332402.555878863</v>
      </c>
      <c r="AK1657" s="23">
        <f t="shared" si="513"/>
        <v>426.04525227599999</v>
      </c>
      <c r="AL1657" s="23">
        <f t="shared" si="514"/>
        <v>13722.273827878196</v>
      </c>
      <c r="AN1657">
        <v>202312</v>
      </c>
      <c r="AO1657" s="20" t="s">
        <v>33</v>
      </c>
      <c r="AP1657" s="20" t="s">
        <v>6590</v>
      </c>
      <c r="AQ1657">
        <v>4714.6000000000004</v>
      </c>
      <c r="AR1657" s="21">
        <v>0.86</v>
      </c>
      <c r="AS1657">
        <v>8.51</v>
      </c>
      <c r="AT1657">
        <v>2.0999999999999999E-3</v>
      </c>
      <c r="AU1657" s="11">
        <f t="shared" si="515"/>
        <v>8.5145675999999995</v>
      </c>
      <c r="AV1657" s="23">
        <f t="shared" si="516"/>
        <v>185.60790201004545</v>
      </c>
      <c r="AW1657" s="23">
        <f t="shared" si="517"/>
        <v>34450.293288570632</v>
      </c>
      <c r="AX1657" s="23">
        <f t="shared" si="518"/>
        <v>8.9402959800000001</v>
      </c>
      <c r="AY1657" s="23">
        <f t="shared" si="519"/>
        <v>379.73037162009092</v>
      </c>
      <c r="AZ1657" s="23"/>
      <c r="BA1657" s="23"/>
    </row>
    <row r="1658" spans="1:53">
      <c r="A1658">
        <v>202312</v>
      </c>
      <c r="B1658" s="20" t="s">
        <v>27</v>
      </c>
      <c r="C1658" s="20" t="s">
        <v>6591</v>
      </c>
      <c r="D1658">
        <v>145140</v>
      </c>
      <c r="E1658" s="21">
        <v>0.68</v>
      </c>
      <c r="F1658">
        <v>4780.24</v>
      </c>
      <c r="G1658" s="22">
        <v>4.8399999999999999E-2</v>
      </c>
      <c r="H1658" s="11">
        <f t="shared" si="500"/>
        <v>4776.8476800000008</v>
      </c>
      <c r="I1658" s="23">
        <f t="shared" si="501"/>
        <v>21180.974089715863</v>
      </c>
      <c r="J1658" s="23">
        <f t="shared" si="502"/>
        <v>448633663.38921469</v>
      </c>
      <c r="K1658" s="23">
        <f t="shared" si="503"/>
        <v>5015.6900640000013</v>
      </c>
      <c r="L1658" s="23">
        <f t="shared" si="504"/>
        <v>47138.795859431724</v>
      </c>
      <c r="N1658">
        <v>202312</v>
      </c>
      <c r="O1658" s="20" t="s">
        <v>29</v>
      </c>
      <c r="P1658" s="20" t="s">
        <v>6592</v>
      </c>
      <c r="Q1658">
        <v>15106.95</v>
      </c>
      <c r="R1658" s="21">
        <v>0.71</v>
      </c>
      <c r="S1658">
        <v>548.82000000000005</v>
      </c>
      <c r="T1658" s="21">
        <v>0.05</v>
      </c>
      <c r="U1658" s="11">
        <f t="shared" si="505"/>
        <v>536.29672500000004</v>
      </c>
      <c r="V1658" s="23">
        <f t="shared" si="506"/>
        <v>2337.6632280268227</v>
      </c>
      <c r="W1658" s="23">
        <f t="shared" si="507"/>
        <v>5464669.3676687852</v>
      </c>
      <c r="X1658" s="23">
        <f t="shared" si="508"/>
        <v>563.11156125000002</v>
      </c>
      <c r="Y1658" s="23">
        <f t="shared" si="509"/>
        <v>5211.6231810536456</v>
      </c>
      <c r="AA1658">
        <v>202312</v>
      </c>
      <c r="AB1658" s="20" t="s">
        <v>31</v>
      </c>
      <c r="AC1658" s="20" t="s">
        <v>6593</v>
      </c>
      <c r="AD1658">
        <v>130461.55</v>
      </c>
      <c r="AE1658" s="21">
        <v>0.72</v>
      </c>
      <c r="AF1658">
        <v>345.48309999999998</v>
      </c>
      <c r="AG1658" s="22">
        <v>3.7000000000000002E-3</v>
      </c>
      <c r="AH1658" s="11">
        <f t="shared" si="510"/>
        <v>347.54956920000001</v>
      </c>
      <c r="AI1658" s="23">
        <f t="shared" si="511"/>
        <v>5703.0996183397638</v>
      </c>
      <c r="AJ1658" s="23">
        <f t="shared" si="512"/>
        <v>32525345.256707158</v>
      </c>
      <c r="AK1658" s="23">
        <f t="shared" si="513"/>
        <v>364.92704766000003</v>
      </c>
      <c r="AL1658" s="23">
        <f t="shared" si="514"/>
        <v>11753.748805879528</v>
      </c>
      <c r="AN1658">
        <v>202312</v>
      </c>
      <c r="AO1658" s="20" t="s">
        <v>33</v>
      </c>
      <c r="AP1658" s="20" t="s">
        <v>6594</v>
      </c>
      <c r="AQ1658">
        <v>410.54</v>
      </c>
      <c r="AR1658" s="21">
        <v>0.86</v>
      </c>
      <c r="AS1658">
        <v>12.15</v>
      </c>
      <c r="AT1658">
        <v>3.44E-2</v>
      </c>
      <c r="AU1658" s="11">
        <f t="shared" si="515"/>
        <v>12.145415360000001</v>
      </c>
      <c r="AV1658" s="23">
        <f t="shared" si="516"/>
        <v>64.347514890337919</v>
      </c>
      <c r="AW1658" s="23">
        <f t="shared" si="517"/>
        <v>4140.6026725622605</v>
      </c>
      <c r="AX1658" s="23">
        <f t="shared" si="518"/>
        <v>12.752686128000002</v>
      </c>
      <c r="AY1658" s="23">
        <f t="shared" si="519"/>
        <v>140.84044514067585</v>
      </c>
      <c r="AZ1658" s="23"/>
      <c r="BA1658" s="23"/>
    </row>
    <row r="1659" spans="1:53">
      <c r="A1659">
        <v>202312</v>
      </c>
      <c r="B1659" s="20" t="s">
        <v>27</v>
      </c>
      <c r="C1659" s="20" t="s">
        <v>6595</v>
      </c>
      <c r="D1659">
        <v>282257.42</v>
      </c>
      <c r="E1659" s="21">
        <v>0.68</v>
      </c>
      <c r="F1659">
        <v>9296.24</v>
      </c>
      <c r="G1659" s="22">
        <v>4.8399999999999999E-2</v>
      </c>
      <c r="H1659" s="11">
        <f t="shared" si="500"/>
        <v>9289.6562070399996</v>
      </c>
      <c r="I1659" s="23">
        <f t="shared" si="501"/>
        <v>41191.174725437835</v>
      </c>
      <c r="J1659" s="23">
        <f t="shared" si="502"/>
        <v>1696712875.2615488</v>
      </c>
      <c r="K1659" s="23">
        <f t="shared" si="503"/>
        <v>9754.1390173920008</v>
      </c>
      <c r="L1659" s="23">
        <f t="shared" si="504"/>
        <v>91672.005657915666</v>
      </c>
      <c r="N1659">
        <v>202312</v>
      </c>
      <c r="O1659" s="20" t="s">
        <v>29</v>
      </c>
      <c r="P1659" s="20" t="s">
        <v>6596</v>
      </c>
      <c r="Q1659">
        <v>39329.760000000002</v>
      </c>
      <c r="R1659" s="21">
        <v>0.71</v>
      </c>
      <c r="S1659">
        <v>1488.35</v>
      </c>
      <c r="T1659" s="21">
        <v>0.05</v>
      </c>
      <c r="U1659" s="11">
        <f t="shared" si="505"/>
        <v>1396.2064800000001</v>
      </c>
      <c r="V1659" s="23">
        <f t="shared" si="506"/>
        <v>6085.9229506366419</v>
      </c>
      <c r="W1659" s="23">
        <f t="shared" si="507"/>
        <v>37038458.161085807</v>
      </c>
      <c r="X1659" s="23">
        <f t="shared" si="508"/>
        <v>1466.0168040000001</v>
      </c>
      <c r="Y1659" s="23">
        <f t="shared" si="509"/>
        <v>13568.052381273284</v>
      </c>
      <c r="AA1659">
        <v>202312</v>
      </c>
      <c r="AB1659" s="20" t="s">
        <v>31</v>
      </c>
      <c r="AC1659" s="20" t="s">
        <v>4414</v>
      </c>
      <c r="AD1659">
        <v>175471.72</v>
      </c>
      <c r="AE1659" s="21">
        <v>0.72</v>
      </c>
      <c r="AF1659">
        <v>464.67720000000003</v>
      </c>
      <c r="AG1659" s="22">
        <v>3.7000000000000002E-3</v>
      </c>
      <c r="AH1659" s="11">
        <f t="shared" si="510"/>
        <v>467.45666208</v>
      </c>
      <c r="AI1659" s="23">
        <f t="shared" si="511"/>
        <v>7670.7098709268894</v>
      </c>
      <c r="AJ1659" s="23">
        <f t="shared" si="512"/>
        <v>58839789.92393522</v>
      </c>
      <c r="AK1659" s="23">
        <f t="shared" si="513"/>
        <v>490.829495184</v>
      </c>
      <c r="AL1659" s="23">
        <f t="shared" si="514"/>
        <v>15808.876403933778</v>
      </c>
      <c r="AN1659">
        <v>202312</v>
      </c>
      <c r="AO1659" s="20" t="s">
        <v>33</v>
      </c>
      <c r="AP1659" s="20" t="s">
        <v>6597</v>
      </c>
      <c r="AQ1659">
        <v>331.48</v>
      </c>
      <c r="AR1659" s="21">
        <v>0.86</v>
      </c>
      <c r="AS1659">
        <v>2.42</v>
      </c>
      <c r="AT1659">
        <v>8.5000000000000006E-3</v>
      </c>
      <c r="AU1659" s="11">
        <f t="shared" si="515"/>
        <v>2.4231188000000006</v>
      </c>
      <c r="AV1659" s="23">
        <f t="shared" si="516"/>
        <v>26.170474896908669</v>
      </c>
      <c r="AW1659" s="23">
        <f t="shared" si="517"/>
        <v>684.89375632972678</v>
      </c>
      <c r="AX1659" s="23">
        <f t="shared" si="518"/>
        <v>2.5442747400000005</v>
      </c>
      <c r="AY1659" s="23">
        <f t="shared" si="519"/>
        <v>54.764068593817335</v>
      </c>
      <c r="AZ1659" s="23"/>
      <c r="BA1659" s="23"/>
    </row>
    <row r="1660" spans="1:53">
      <c r="A1660">
        <v>202312</v>
      </c>
      <c r="B1660" s="20" t="s">
        <v>27</v>
      </c>
      <c r="C1660" s="20" t="s">
        <v>6598</v>
      </c>
      <c r="D1660">
        <v>31126.82</v>
      </c>
      <c r="E1660" s="21">
        <v>0.68</v>
      </c>
      <c r="F1660">
        <v>1025.17</v>
      </c>
      <c r="G1660" s="22">
        <v>4.8399999999999999E-2</v>
      </c>
      <c r="H1660" s="11">
        <f t="shared" si="500"/>
        <v>1024.44589984</v>
      </c>
      <c r="I1660" s="23">
        <f t="shared" si="501"/>
        <v>4542.4856546455112</v>
      </c>
      <c r="J1660" s="23">
        <f t="shared" si="502"/>
        <v>20634175.922660258</v>
      </c>
      <c r="K1660" s="23">
        <f t="shared" si="503"/>
        <v>1075.6681948320002</v>
      </c>
      <c r="L1660" s="23">
        <f t="shared" si="504"/>
        <v>10109.417209131023</v>
      </c>
      <c r="N1660">
        <v>202312</v>
      </c>
      <c r="O1660" s="20" t="s">
        <v>29</v>
      </c>
      <c r="P1660" s="20" t="s">
        <v>6599</v>
      </c>
      <c r="Q1660">
        <v>15106.95</v>
      </c>
      <c r="R1660" s="21">
        <v>0.71</v>
      </c>
      <c r="S1660">
        <v>571.69000000000005</v>
      </c>
      <c r="T1660" s="21">
        <v>0.05</v>
      </c>
      <c r="U1660" s="11">
        <f t="shared" si="505"/>
        <v>536.29672500000004</v>
      </c>
      <c r="V1660" s="23">
        <f t="shared" si="506"/>
        <v>2337.6632280268227</v>
      </c>
      <c r="W1660" s="23">
        <f t="shared" si="507"/>
        <v>5464669.3676687852</v>
      </c>
      <c r="X1660" s="23">
        <f t="shared" si="508"/>
        <v>563.11156125000002</v>
      </c>
      <c r="Y1660" s="23">
        <f t="shared" si="509"/>
        <v>5211.6231810536456</v>
      </c>
      <c r="AA1660">
        <v>202312</v>
      </c>
      <c r="AB1660" s="20" t="s">
        <v>31</v>
      </c>
      <c r="AC1660" s="20" t="s">
        <v>2994</v>
      </c>
      <c r="AD1660">
        <v>100892.28</v>
      </c>
      <c r="AE1660" s="21">
        <v>0.72</v>
      </c>
      <c r="AF1660">
        <v>267.1789</v>
      </c>
      <c r="AG1660" s="22">
        <v>3.7000000000000002E-3</v>
      </c>
      <c r="AH1660" s="11">
        <f t="shared" si="510"/>
        <v>268.77703391999995</v>
      </c>
      <c r="AI1660" s="23">
        <f t="shared" si="511"/>
        <v>4410.4851089185167</v>
      </c>
      <c r="AJ1660" s="23">
        <f t="shared" si="512"/>
        <v>19452378.895991981</v>
      </c>
      <c r="AK1660" s="23">
        <f t="shared" si="513"/>
        <v>282.21588561599998</v>
      </c>
      <c r="AL1660" s="23">
        <f t="shared" si="514"/>
        <v>9089.7472517570332</v>
      </c>
      <c r="AN1660">
        <v>202312</v>
      </c>
      <c r="AO1660" s="20" t="s">
        <v>33</v>
      </c>
      <c r="AP1660" s="20" t="s">
        <v>6600</v>
      </c>
      <c r="AQ1660">
        <v>7062.59</v>
      </c>
      <c r="AR1660" s="21">
        <v>0.86</v>
      </c>
      <c r="AS1660">
        <v>12.15</v>
      </c>
      <c r="AT1660">
        <v>2E-3</v>
      </c>
      <c r="AU1660" s="11">
        <f t="shared" si="515"/>
        <v>12.1476548</v>
      </c>
      <c r="AV1660" s="23">
        <f t="shared" si="516"/>
        <v>271.3580532301217</v>
      </c>
      <c r="AW1660" s="23">
        <f t="shared" si="517"/>
        <v>73635.193052841554</v>
      </c>
      <c r="AX1660" s="23">
        <f t="shared" si="518"/>
        <v>12.75503754</v>
      </c>
      <c r="AY1660" s="23">
        <f t="shared" si="519"/>
        <v>554.86376126024345</v>
      </c>
      <c r="AZ1660" s="23"/>
      <c r="BA1660" s="23"/>
    </row>
    <row r="1661" spans="1:53">
      <c r="A1661">
        <v>202312</v>
      </c>
      <c r="B1661" s="20" t="s">
        <v>27</v>
      </c>
      <c r="C1661" s="20" t="s">
        <v>6601</v>
      </c>
      <c r="D1661">
        <v>42104.09</v>
      </c>
      <c r="E1661" s="21">
        <v>0.68</v>
      </c>
      <c r="F1661">
        <v>1386.71</v>
      </c>
      <c r="G1661" s="22">
        <v>4.8399999999999999E-2</v>
      </c>
      <c r="H1661" s="11">
        <f t="shared" ref="H1661:H1724" si="520">D1661*E1661*G1661</f>
        <v>1385.7298100800001</v>
      </c>
      <c r="I1661" s="23">
        <f t="shared" ref="I1661:I1724" si="521">D1661*E1661*SQRT(G1661*(1-G1661))</f>
        <v>6144.4511462110013</v>
      </c>
      <c r="J1661" s="23">
        <f t="shared" ref="J1661:J1724" si="522">I1661^2</f>
        <v>37754279.888173684</v>
      </c>
      <c r="K1661" s="23">
        <f t="shared" ref="K1661:K1724" si="523">H1661*(1+$BB$10)</f>
        <v>1455.0163005840002</v>
      </c>
      <c r="L1661" s="23">
        <f t="shared" ref="L1661:L1724" si="524">H1661+$BB$9*I1661</f>
        <v>13674.632102502002</v>
      </c>
      <c r="N1661">
        <v>202312</v>
      </c>
      <c r="O1661" s="20" t="s">
        <v>29</v>
      </c>
      <c r="P1661" s="20" t="s">
        <v>6602</v>
      </c>
      <c r="Q1661">
        <v>19832.05</v>
      </c>
      <c r="R1661" s="21">
        <v>0.71</v>
      </c>
      <c r="S1661">
        <v>750.5</v>
      </c>
      <c r="T1661" s="21">
        <v>0.05</v>
      </c>
      <c r="U1661" s="11">
        <f t="shared" ref="U1661:U1724" si="525">Q1661*R1661*T1661</f>
        <v>704.03777500000001</v>
      </c>
      <c r="V1661" s="23">
        <f t="shared" ref="V1661:V1724" si="526">Q1661*R1661*SQRT(T1661*(1-T1661))</f>
        <v>3068.829513660226</v>
      </c>
      <c r="W1661" s="23">
        <f t="shared" ref="W1661:W1724" si="527">V1661^2</f>
        <v>9417714.5839120597</v>
      </c>
      <c r="X1661" s="23">
        <f t="shared" ref="X1661:X1724" si="528">U1661*(1+$BB$10)</f>
        <v>739.23966375000009</v>
      </c>
      <c r="Y1661" s="23">
        <f t="shared" ref="Y1661:Y1724" si="529">U1661+$BB$9*V1661</f>
        <v>6841.6968023204518</v>
      </c>
      <c r="AA1661">
        <v>202312</v>
      </c>
      <c r="AB1661" s="20" t="s">
        <v>31</v>
      </c>
      <c r="AC1661" s="20" t="s">
        <v>250</v>
      </c>
      <c r="AD1661">
        <v>205008</v>
      </c>
      <c r="AE1661" s="21">
        <v>0.72</v>
      </c>
      <c r="AF1661">
        <v>542.89400000000001</v>
      </c>
      <c r="AG1661" s="22">
        <v>3.7000000000000002E-3</v>
      </c>
      <c r="AH1661" s="11">
        <f t="shared" ref="AH1661:AH1724" si="530">AD1661*AE1661*AG1661</f>
        <v>546.14131199999997</v>
      </c>
      <c r="AI1661" s="23">
        <f t="shared" ref="AI1661:AI1724" si="531">AD1661*AE1661*SQRT(AG1661*(1-AG1661))</f>
        <v>8961.8822293357553</v>
      </c>
      <c r="AJ1661" s="23">
        <f t="shared" ref="AJ1661:AJ1724" si="532">AI1661^2</f>
        <v>80315333.092484012</v>
      </c>
      <c r="AK1661" s="23">
        <f t="shared" ref="AK1661:AK1724" si="533">AH1661*(1+$BB$10)</f>
        <v>573.44837759999996</v>
      </c>
      <c r="AL1661" s="23">
        <f t="shared" ref="AL1661:AL1724" si="534">AH1661+$BB$9*AI1661</f>
        <v>18469.90577067151</v>
      </c>
      <c r="AN1661">
        <v>202312</v>
      </c>
      <c r="AO1661" s="20" t="s">
        <v>33</v>
      </c>
      <c r="AP1661" s="20" t="s">
        <v>6603</v>
      </c>
      <c r="AQ1661">
        <v>8310.2199999999993</v>
      </c>
      <c r="AR1661" s="21">
        <v>0.86</v>
      </c>
      <c r="AS1661">
        <v>29.3</v>
      </c>
      <c r="AT1661">
        <v>4.0999999999999995E-3</v>
      </c>
      <c r="AU1661" s="11">
        <f t="shared" ref="AU1661:AU1724" si="535">AQ1661*AR1661*AT1661</f>
        <v>29.301835719999993</v>
      </c>
      <c r="AV1661" s="23">
        <f t="shared" ref="AV1661:AV1724" si="536">AQ1661*AR1661*SQRT(AT1661*(1-AT1661))</f>
        <v>456.67871144526572</v>
      </c>
      <c r="AW1661" s="23">
        <f t="shared" ref="AW1661:AW1724" si="537">AV1661^2</f>
        <v>208555.44548730826</v>
      </c>
      <c r="AX1661" s="23">
        <f t="shared" ref="AX1661:AX1724" si="538">AU1661*(1+$BB$10)</f>
        <v>30.766927505999995</v>
      </c>
      <c r="AY1661" s="23">
        <f t="shared" ref="AY1661:AY1724" si="539">AU1661+$BB$9*AV1661</f>
        <v>942.65925861053142</v>
      </c>
      <c r="AZ1661" s="23"/>
      <c r="BA1661" s="23"/>
    </row>
    <row r="1662" spans="1:53">
      <c r="A1662">
        <v>202312</v>
      </c>
      <c r="B1662" s="20" t="s">
        <v>27</v>
      </c>
      <c r="C1662" s="20" t="s">
        <v>6604</v>
      </c>
      <c r="D1662">
        <v>54291.75</v>
      </c>
      <c r="E1662" s="21">
        <v>0.68</v>
      </c>
      <c r="F1662">
        <v>1788.12</v>
      </c>
      <c r="G1662" s="22">
        <v>4.8399999999999999E-2</v>
      </c>
      <c r="H1662" s="11">
        <f t="shared" si="520"/>
        <v>1786.8500759999999</v>
      </c>
      <c r="I1662" s="23">
        <f t="shared" si="521"/>
        <v>7923.0546371457285</v>
      </c>
      <c r="J1662" s="23">
        <f t="shared" si="522"/>
        <v>62774794.783196434</v>
      </c>
      <c r="K1662" s="23">
        <f t="shared" si="523"/>
        <v>1876.1925798</v>
      </c>
      <c r="L1662" s="23">
        <f t="shared" si="524"/>
        <v>17632.959350291458</v>
      </c>
      <c r="N1662">
        <v>202312</v>
      </c>
      <c r="O1662" s="20" t="s">
        <v>29</v>
      </c>
      <c r="P1662" s="20" t="s">
        <v>6605</v>
      </c>
      <c r="Q1662">
        <v>50571.6</v>
      </c>
      <c r="R1662" s="21">
        <v>0.71</v>
      </c>
      <c r="S1662">
        <v>1837.22</v>
      </c>
      <c r="T1662" s="21">
        <v>0.05</v>
      </c>
      <c r="U1662" s="11">
        <f t="shared" si="525"/>
        <v>1795.2918</v>
      </c>
      <c r="V1662" s="23">
        <f t="shared" si="526"/>
        <v>7825.4955303672332</v>
      </c>
      <c r="W1662" s="23">
        <f t="shared" si="527"/>
        <v>61238380.295797542</v>
      </c>
      <c r="X1662" s="23">
        <f t="shared" si="528"/>
        <v>1885.05639</v>
      </c>
      <c r="Y1662" s="23">
        <f t="shared" si="529"/>
        <v>17446.282860734467</v>
      </c>
      <c r="AA1662">
        <v>202312</v>
      </c>
      <c r="AB1662" s="20" t="s">
        <v>31</v>
      </c>
      <c r="AC1662" s="20" t="s">
        <v>6606</v>
      </c>
      <c r="AD1662">
        <v>135908.10999999999</v>
      </c>
      <c r="AE1662" s="21">
        <v>0.72</v>
      </c>
      <c r="AF1662">
        <v>359.90640000000002</v>
      </c>
      <c r="AG1662" s="22">
        <v>3.7000000000000002E-3</v>
      </c>
      <c r="AH1662" s="11">
        <f t="shared" si="530"/>
        <v>362.05920503999999</v>
      </c>
      <c r="AI1662" s="23">
        <f t="shared" si="531"/>
        <v>5941.1948598669769</v>
      </c>
      <c r="AJ1662" s="23">
        <f t="shared" si="532"/>
        <v>35297796.362909786</v>
      </c>
      <c r="AK1662" s="23">
        <f t="shared" si="533"/>
        <v>380.162165292</v>
      </c>
      <c r="AL1662" s="23">
        <f t="shared" si="534"/>
        <v>12244.448924773953</v>
      </c>
      <c r="AN1662">
        <v>202312</v>
      </c>
      <c r="AO1662" s="20" t="s">
        <v>33</v>
      </c>
      <c r="AP1662" s="20" t="s">
        <v>6607</v>
      </c>
      <c r="AQ1662">
        <v>2519.2199999999998</v>
      </c>
      <c r="AR1662" s="21">
        <v>0.86</v>
      </c>
      <c r="AS1662">
        <v>21.88</v>
      </c>
      <c r="AT1662">
        <v>1.01E-2</v>
      </c>
      <c r="AU1662" s="11">
        <f t="shared" si="535"/>
        <v>21.881944919999999</v>
      </c>
      <c r="AV1662" s="23">
        <f t="shared" si="536"/>
        <v>216.63114528730569</v>
      </c>
      <c r="AW1662" s="23">
        <f t="shared" si="537"/>
        <v>46929.053108489745</v>
      </c>
      <c r="AX1662" s="23">
        <f t="shared" si="538"/>
        <v>22.976042165999999</v>
      </c>
      <c r="AY1662" s="23">
        <f t="shared" si="539"/>
        <v>455.14423549461139</v>
      </c>
      <c r="AZ1662" s="23"/>
      <c r="BA1662" s="23"/>
    </row>
    <row r="1663" spans="1:53">
      <c r="A1663">
        <v>202312</v>
      </c>
      <c r="B1663" s="20" t="s">
        <v>27</v>
      </c>
      <c r="C1663" s="20" t="s">
        <v>6608</v>
      </c>
      <c r="D1663">
        <v>80398.89</v>
      </c>
      <c r="E1663" s="21">
        <v>0.68</v>
      </c>
      <c r="F1663">
        <v>2647.96</v>
      </c>
      <c r="G1663" s="22">
        <v>4.8399999999999999E-2</v>
      </c>
      <c r="H1663" s="11">
        <f t="shared" si="520"/>
        <v>2646.0882676800002</v>
      </c>
      <c r="I1663" s="23">
        <f t="shared" si="521"/>
        <v>11732.994391152788</v>
      </c>
      <c r="J1663" s="23">
        <f t="shared" si="522"/>
        <v>137663157.38282278</v>
      </c>
      <c r="K1663" s="23">
        <f t="shared" si="523"/>
        <v>2778.3926810640005</v>
      </c>
      <c r="L1663" s="23">
        <f t="shared" si="524"/>
        <v>26112.077049985575</v>
      </c>
      <c r="N1663">
        <v>202312</v>
      </c>
      <c r="O1663" s="20" t="s">
        <v>29</v>
      </c>
      <c r="P1663" s="20" t="s">
        <v>6609</v>
      </c>
      <c r="Q1663">
        <v>24581.14</v>
      </c>
      <c r="R1663" s="21">
        <v>0.71</v>
      </c>
      <c r="S1663">
        <v>930.22</v>
      </c>
      <c r="T1663" s="21">
        <v>0.05</v>
      </c>
      <c r="U1663" s="11">
        <f t="shared" si="525"/>
        <v>872.63046999999995</v>
      </c>
      <c r="V1663" s="23">
        <f t="shared" si="526"/>
        <v>3803.7080337844009</v>
      </c>
      <c r="W1663" s="23">
        <f t="shared" si="527"/>
        <v>14468194.806275994</v>
      </c>
      <c r="X1663" s="23">
        <f t="shared" si="528"/>
        <v>916.26199350000002</v>
      </c>
      <c r="Y1663" s="23">
        <f t="shared" si="529"/>
        <v>8480.0465375688018</v>
      </c>
      <c r="AA1663">
        <v>202312</v>
      </c>
      <c r="AB1663" s="20" t="s">
        <v>31</v>
      </c>
      <c r="AC1663" s="20" t="s">
        <v>6610</v>
      </c>
      <c r="AD1663">
        <v>145735.78</v>
      </c>
      <c r="AE1663" s="21">
        <v>0.72</v>
      </c>
      <c r="AF1663">
        <v>385.93169999999998</v>
      </c>
      <c r="AG1663" s="22">
        <v>3.7000000000000002E-3</v>
      </c>
      <c r="AH1663" s="11">
        <f t="shared" si="530"/>
        <v>388.24011791999999</v>
      </c>
      <c r="AI1663" s="23">
        <f t="shared" si="531"/>
        <v>6370.8094170002414</v>
      </c>
      <c r="AJ1663" s="23">
        <f t="shared" si="532"/>
        <v>40587212.627738953</v>
      </c>
      <c r="AK1663" s="23">
        <f t="shared" si="533"/>
        <v>407.65212381600003</v>
      </c>
      <c r="AL1663" s="23">
        <f t="shared" si="534"/>
        <v>13129.858951920483</v>
      </c>
      <c r="AN1663">
        <v>202312</v>
      </c>
      <c r="AO1663" s="20" t="s">
        <v>33</v>
      </c>
      <c r="AP1663" s="20" t="s">
        <v>6611</v>
      </c>
      <c r="AQ1663">
        <v>2586.1</v>
      </c>
      <c r="AR1663" s="21">
        <v>0.86</v>
      </c>
      <c r="AS1663">
        <v>6.67</v>
      </c>
      <c r="AT1663">
        <v>3.0000000000000001E-3</v>
      </c>
      <c r="AU1663" s="11">
        <f t="shared" si="535"/>
        <v>6.6721379999999995</v>
      </c>
      <c r="AV1663" s="23">
        <f t="shared" si="536"/>
        <v>121.63315503947497</v>
      </c>
      <c r="AW1663" s="23">
        <f t="shared" si="537"/>
        <v>14794.624404856955</v>
      </c>
      <c r="AX1663" s="23">
        <f t="shared" si="538"/>
        <v>7.0057448999999998</v>
      </c>
      <c r="AY1663" s="23">
        <f t="shared" si="539"/>
        <v>249.93844807894993</v>
      </c>
      <c r="AZ1663" s="23"/>
      <c r="BA1663" s="23"/>
    </row>
    <row r="1664" spans="1:53">
      <c r="A1664">
        <v>202312</v>
      </c>
      <c r="B1664" s="20" t="s">
        <v>27</v>
      </c>
      <c r="C1664" s="20" t="s">
        <v>6612</v>
      </c>
      <c r="D1664">
        <v>96967.41</v>
      </c>
      <c r="E1664" s="21">
        <v>0.68</v>
      </c>
      <c r="F1664">
        <v>3193.65</v>
      </c>
      <c r="G1664" s="22">
        <v>4.8399999999999999E-2</v>
      </c>
      <c r="H1664" s="11">
        <f t="shared" si="520"/>
        <v>3191.3913979200006</v>
      </c>
      <c r="I1664" s="23">
        <f t="shared" si="521"/>
        <v>14150.91772603593</v>
      </c>
      <c r="J1664" s="23">
        <f t="shared" si="522"/>
        <v>200248472.4890379</v>
      </c>
      <c r="K1664" s="23">
        <f t="shared" si="523"/>
        <v>3350.9609678160009</v>
      </c>
      <c r="L1664" s="23">
        <f t="shared" si="524"/>
        <v>31493.226849991861</v>
      </c>
      <c r="N1664">
        <v>202312</v>
      </c>
      <c r="O1664" s="20" t="s">
        <v>29</v>
      </c>
      <c r="P1664" s="20" t="s">
        <v>6613</v>
      </c>
      <c r="Q1664">
        <v>8357.6</v>
      </c>
      <c r="R1664" s="21">
        <v>0.71</v>
      </c>
      <c r="S1664">
        <v>303.62</v>
      </c>
      <c r="T1664" s="21">
        <v>0.05</v>
      </c>
      <c r="U1664" s="11">
        <f t="shared" si="525"/>
        <v>296.69479999999999</v>
      </c>
      <c r="V1664" s="23">
        <f t="shared" si="526"/>
        <v>1293.2626502740113</v>
      </c>
      <c r="W1664" s="23">
        <f t="shared" si="527"/>
        <v>1672528.2825937597</v>
      </c>
      <c r="X1664" s="23">
        <f t="shared" si="528"/>
        <v>311.52954</v>
      </c>
      <c r="Y1664" s="23">
        <f t="shared" si="529"/>
        <v>2883.2201005480229</v>
      </c>
      <c r="AA1664">
        <v>202312</v>
      </c>
      <c r="AB1664" s="20" t="s">
        <v>31</v>
      </c>
      <c r="AC1664" s="20" t="s">
        <v>6614</v>
      </c>
      <c r="AD1664">
        <v>196678.17</v>
      </c>
      <c r="AE1664" s="21">
        <v>0.72</v>
      </c>
      <c r="AF1664">
        <v>520.83529999999996</v>
      </c>
      <c r="AG1664" s="22">
        <v>3.7000000000000002E-3</v>
      </c>
      <c r="AH1664" s="11">
        <f t="shared" si="530"/>
        <v>523.95064488000003</v>
      </c>
      <c r="AI1664" s="23">
        <f t="shared" si="531"/>
        <v>8597.7454373550154</v>
      </c>
      <c r="AJ1664" s="23">
        <f t="shared" si="532"/>
        <v>73921226.605558991</v>
      </c>
      <c r="AK1664" s="23">
        <f t="shared" si="533"/>
        <v>550.14817712400009</v>
      </c>
      <c r="AL1664" s="23">
        <f t="shared" si="534"/>
        <v>17719.441519590029</v>
      </c>
      <c r="AN1664">
        <v>202312</v>
      </c>
      <c r="AO1664" s="20" t="s">
        <v>33</v>
      </c>
      <c r="AP1664" s="20" t="s">
        <v>6615</v>
      </c>
      <c r="AQ1664">
        <v>6649.81</v>
      </c>
      <c r="AR1664" s="21">
        <v>0.86</v>
      </c>
      <c r="AS1664">
        <v>175</v>
      </c>
      <c r="AT1664">
        <v>3.0600000000000002E-2</v>
      </c>
      <c r="AU1664" s="11">
        <f t="shared" si="535"/>
        <v>174.99639996000002</v>
      </c>
      <c r="AV1664" s="23">
        <f t="shared" si="536"/>
        <v>984.96298253311352</v>
      </c>
      <c r="AW1664" s="23">
        <f t="shared" si="537"/>
        <v>970152.07696052652</v>
      </c>
      <c r="AX1664" s="23">
        <f t="shared" si="538"/>
        <v>183.74621995800004</v>
      </c>
      <c r="AY1664" s="23">
        <f t="shared" si="539"/>
        <v>2144.922365026227</v>
      </c>
      <c r="AZ1664" s="23"/>
      <c r="BA1664" s="23"/>
    </row>
    <row r="1665" spans="1:53">
      <c r="A1665">
        <v>202312</v>
      </c>
      <c r="B1665" s="20" t="s">
        <v>27</v>
      </c>
      <c r="C1665" s="20" t="s">
        <v>6616</v>
      </c>
      <c r="D1665">
        <v>26593.55</v>
      </c>
      <c r="E1665" s="21">
        <v>0.68</v>
      </c>
      <c r="F1665">
        <v>875.87</v>
      </c>
      <c r="G1665" s="22">
        <v>4.8399999999999999E-2</v>
      </c>
      <c r="H1665" s="11">
        <f t="shared" si="520"/>
        <v>875.24691760000007</v>
      </c>
      <c r="I1665" s="23">
        <f t="shared" si="521"/>
        <v>3880.9238907507461</v>
      </c>
      <c r="J1665" s="23">
        <f t="shared" si="522"/>
        <v>15061570.245799908</v>
      </c>
      <c r="K1665" s="23">
        <f t="shared" si="523"/>
        <v>919.00926348000007</v>
      </c>
      <c r="L1665" s="23">
        <f t="shared" si="524"/>
        <v>8637.0946991014916</v>
      </c>
      <c r="N1665">
        <v>202312</v>
      </c>
      <c r="O1665" s="20" t="s">
        <v>29</v>
      </c>
      <c r="P1665" s="20" t="s">
        <v>6617</v>
      </c>
      <c r="Q1665">
        <v>15240.28</v>
      </c>
      <c r="R1665" s="21">
        <v>0.71</v>
      </c>
      <c r="S1665">
        <v>576.73</v>
      </c>
      <c r="T1665" s="21">
        <v>0.05</v>
      </c>
      <c r="U1665" s="11">
        <f t="shared" si="525"/>
        <v>541.02994000000001</v>
      </c>
      <c r="V1665" s="23">
        <f t="shared" si="526"/>
        <v>2358.2948338898736</v>
      </c>
      <c r="W1665" s="23">
        <f t="shared" si="527"/>
        <v>5561554.5235516671</v>
      </c>
      <c r="X1665" s="23">
        <f t="shared" si="528"/>
        <v>568.08143700000005</v>
      </c>
      <c r="Y1665" s="23">
        <f t="shared" si="529"/>
        <v>5257.6196077797476</v>
      </c>
      <c r="AA1665">
        <v>202312</v>
      </c>
      <c r="AB1665" s="20" t="s">
        <v>31</v>
      </c>
      <c r="AC1665" s="20" t="s">
        <v>2258</v>
      </c>
      <c r="AD1665">
        <v>113400.77</v>
      </c>
      <c r="AE1665" s="21">
        <v>0.72</v>
      </c>
      <c r="AF1665">
        <v>300.30340000000001</v>
      </c>
      <c r="AG1665" s="22">
        <v>3.7000000000000002E-3</v>
      </c>
      <c r="AH1665" s="11">
        <f t="shared" si="530"/>
        <v>302.09965127999999</v>
      </c>
      <c r="AI1665" s="23">
        <f t="shared" si="531"/>
        <v>4957.2911567157935</v>
      </c>
      <c r="AJ1665" s="23">
        <f t="shared" si="532"/>
        <v>24574735.612452611</v>
      </c>
      <c r="AK1665" s="23">
        <f t="shared" si="533"/>
        <v>317.204633844</v>
      </c>
      <c r="AL1665" s="23">
        <f t="shared" si="534"/>
        <v>10216.681964711586</v>
      </c>
      <c r="AN1665">
        <v>202312</v>
      </c>
      <c r="AO1665" s="20" t="s">
        <v>33</v>
      </c>
      <c r="AP1665" s="20" t="s">
        <v>6618</v>
      </c>
      <c r="AQ1665">
        <v>894.32</v>
      </c>
      <c r="AR1665" s="21">
        <v>0.86</v>
      </c>
      <c r="AS1665">
        <v>21</v>
      </c>
      <c r="AT1665">
        <v>2.7300000000000001E-2</v>
      </c>
      <c r="AU1665" s="11">
        <f t="shared" si="535"/>
        <v>20.996844960000004</v>
      </c>
      <c r="AV1665" s="23">
        <f t="shared" si="536"/>
        <v>125.33205939624992</v>
      </c>
      <c r="AW1665" s="23">
        <f t="shared" si="537"/>
        <v>15708.125112505117</v>
      </c>
      <c r="AX1665" s="23">
        <f t="shared" si="538"/>
        <v>22.046687208000005</v>
      </c>
      <c r="AY1665" s="23">
        <f t="shared" si="539"/>
        <v>271.66096375249981</v>
      </c>
      <c r="AZ1665" s="23"/>
      <c r="BA1665" s="23"/>
    </row>
    <row r="1666" spans="1:53">
      <c r="A1666">
        <v>202312</v>
      </c>
      <c r="B1666" s="20" t="s">
        <v>27</v>
      </c>
      <c r="C1666" s="20" t="s">
        <v>6619</v>
      </c>
      <c r="D1666">
        <v>63088.36</v>
      </c>
      <c r="E1666" s="21">
        <v>0.68</v>
      </c>
      <c r="F1666">
        <v>2077.84</v>
      </c>
      <c r="G1666" s="22">
        <v>4.8399999999999999E-2</v>
      </c>
      <c r="H1666" s="11">
        <f t="shared" si="520"/>
        <v>2076.36410432</v>
      </c>
      <c r="I1666" s="23">
        <f t="shared" si="521"/>
        <v>9206.7859895457259</v>
      </c>
      <c r="J1666" s="23">
        <f t="shared" si="522"/>
        <v>84764908.257295474</v>
      </c>
      <c r="K1666" s="23">
        <f t="shared" si="523"/>
        <v>2180.182309536</v>
      </c>
      <c r="L1666" s="23">
        <f t="shared" si="524"/>
        <v>20489.936083411452</v>
      </c>
      <c r="N1666">
        <v>202312</v>
      </c>
      <c r="O1666" s="20" t="s">
        <v>29</v>
      </c>
      <c r="P1666" s="20" t="s">
        <v>6620</v>
      </c>
      <c r="Q1666">
        <v>14873.96</v>
      </c>
      <c r="R1666" s="21">
        <v>0.71</v>
      </c>
      <c r="S1666">
        <v>540.36</v>
      </c>
      <c r="T1666" s="21">
        <v>0.05</v>
      </c>
      <c r="U1666" s="11">
        <f t="shared" si="525"/>
        <v>528.02557999999988</v>
      </c>
      <c r="V1666" s="23">
        <f t="shared" si="526"/>
        <v>2301.610142824451</v>
      </c>
      <c r="W1666" s="23">
        <f t="shared" si="527"/>
        <v>5297409.2495523896</v>
      </c>
      <c r="X1666" s="23">
        <f t="shared" si="528"/>
        <v>554.42685899999992</v>
      </c>
      <c r="Y1666" s="23">
        <f t="shared" si="529"/>
        <v>5131.2458656489016</v>
      </c>
      <c r="AA1666">
        <v>202312</v>
      </c>
      <c r="AB1666" s="20" t="s">
        <v>31</v>
      </c>
      <c r="AC1666" s="20" t="s">
        <v>6621</v>
      </c>
      <c r="AD1666">
        <v>136828.89000000001</v>
      </c>
      <c r="AE1666" s="21">
        <v>0.72</v>
      </c>
      <c r="AF1666">
        <v>362.34480000000002</v>
      </c>
      <c r="AG1666" s="22">
        <v>3.7000000000000002E-3</v>
      </c>
      <c r="AH1666" s="11">
        <f t="shared" si="530"/>
        <v>364.51216296000007</v>
      </c>
      <c r="AI1666" s="23">
        <f t="shared" si="531"/>
        <v>5981.4465667229433</v>
      </c>
      <c r="AJ1666" s="23">
        <f t="shared" si="532"/>
        <v>35777703.030561686</v>
      </c>
      <c r="AK1666" s="23">
        <f t="shared" si="533"/>
        <v>382.73777110800006</v>
      </c>
      <c r="AL1666" s="23">
        <f t="shared" si="534"/>
        <v>12327.405296405886</v>
      </c>
      <c r="AN1666">
        <v>202312</v>
      </c>
      <c r="AO1666" s="20" t="s">
        <v>33</v>
      </c>
      <c r="AP1666" s="20" t="s">
        <v>6622</v>
      </c>
      <c r="AQ1666">
        <v>8872.3700000000008</v>
      </c>
      <c r="AR1666" s="21">
        <v>0.86</v>
      </c>
      <c r="AS1666">
        <v>98.43</v>
      </c>
      <c r="AT1666">
        <v>1.29E-2</v>
      </c>
      <c r="AU1666" s="11">
        <f t="shared" si="535"/>
        <v>98.430072780000003</v>
      </c>
      <c r="AV1666" s="23">
        <f t="shared" si="536"/>
        <v>861.02057009531438</v>
      </c>
      <c r="AW1666" s="23">
        <f t="shared" si="537"/>
        <v>741356.42212726024</v>
      </c>
      <c r="AX1666" s="23">
        <f t="shared" si="538"/>
        <v>103.35157641900001</v>
      </c>
      <c r="AY1666" s="23">
        <f t="shared" si="539"/>
        <v>1820.4712129706288</v>
      </c>
      <c r="AZ1666" s="23"/>
      <c r="BA1666" s="23"/>
    </row>
    <row r="1667" spans="1:53">
      <c r="A1667">
        <v>202312</v>
      </c>
      <c r="B1667" s="20" t="s">
        <v>27</v>
      </c>
      <c r="C1667" s="20" t="s">
        <v>6623</v>
      </c>
      <c r="D1667">
        <v>19013.849999999999</v>
      </c>
      <c r="E1667" s="21">
        <v>0.68</v>
      </c>
      <c r="F1667">
        <v>626.23</v>
      </c>
      <c r="G1667" s="22">
        <v>4.8399999999999999E-2</v>
      </c>
      <c r="H1667" s="11">
        <f t="shared" si="520"/>
        <v>625.78383120000001</v>
      </c>
      <c r="I1667" s="23">
        <f t="shared" si="521"/>
        <v>2774.7820324910012</v>
      </c>
      <c r="J1667" s="23">
        <f t="shared" si="522"/>
        <v>7699415.3278348921</v>
      </c>
      <c r="K1667" s="23">
        <f t="shared" si="523"/>
        <v>657.07302276000007</v>
      </c>
      <c r="L1667" s="23">
        <f t="shared" si="524"/>
        <v>6175.3478961820028</v>
      </c>
      <c r="N1667">
        <v>202312</v>
      </c>
      <c r="O1667" s="20" t="s">
        <v>29</v>
      </c>
      <c r="P1667" s="20" t="s">
        <v>6624</v>
      </c>
      <c r="Q1667">
        <v>21319.39</v>
      </c>
      <c r="R1667" s="21">
        <v>0.71</v>
      </c>
      <c r="S1667">
        <v>774.51</v>
      </c>
      <c r="T1667" s="21">
        <v>0.05</v>
      </c>
      <c r="U1667" s="11">
        <f t="shared" si="525"/>
        <v>756.838345</v>
      </c>
      <c r="V1667" s="23">
        <f t="shared" si="526"/>
        <v>3298.9818624515715</v>
      </c>
      <c r="W1667" s="23">
        <f t="shared" si="527"/>
        <v>10883281.32878444</v>
      </c>
      <c r="X1667" s="23">
        <f t="shared" si="528"/>
        <v>794.68026225000006</v>
      </c>
      <c r="Y1667" s="23">
        <f t="shared" si="529"/>
        <v>7354.8020699031431</v>
      </c>
      <c r="AA1667">
        <v>202312</v>
      </c>
      <c r="AB1667" s="20" t="s">
        <v>31</v>
      </c>
      <c r="AC1667" s="20" t="s">
        <v>1246</v>
      </c>
      <c r="AD1667">
        <v>151715.72</v>
      </c>
      <c r="AE1667" s="21">
        <v>0.72</v>
      </c>
      <c r="AF1667">
        <v>401.76749999999998</v>
      </c>
      <c r="AG1667" s="22">
        <v>3.7000000000000002E-3</v>
      </c>
      <c r="AH1667" s="11">
        <f t="shared" si="530"/>
        <v>404.17067808000002</v>
      </c>
      <c r="AI1667" s="23">
        <f t="shared" si="531"/>
        <v>6632.2212546772789</v>
      </c>
      <c r="AJ1667" s="23">
        <f t="shared" si="532"/>
        <v>43986358.770993061</v>
      </c>
      <c r="AK1667" s="23">
        <f t="shared" si="533"/>
        <v>424.37921198400005</v>
      </c>
      <c r="AL1667" s="23">
        <f t="shared" si="534"/>
        <v>13668.613187434557</v>
      </c>
      <c r="AN1667">
        <v>202312</v>
      </c>
      <c r="AO1667" s="20" t="s">
        <v>33</v>
      </c>
      <c r="AP1667" s="20" t="s">
        <v>6625</v>
      </c>
      <c r="AQ1667">
        <v>2245.0300000000002</v>
      </c>
      <c r="AR1667" s="21">
        <v>0.86</v>
      </c>
      <c r="AS1667">
        <v>7.53</v>
      </c>
      <c r="AT1667">
        <v>3.9000000000000003E-3</v>
      </c>
      <c r="AU1667" s="11">
        <f t="shared" si="535"/>
        <v>7.5298306200000011</v>
      </c>
      <c r="AV1667" s="23">
        <f t="shared" si="536"/>
        <v>120.33843898978461</v>
      </c>
      <c r="AW1667" s="23">
        <f t="shared" si="537"/>
        <v>14481.339898498112</v>
      </c>
      <c r="AX1667" s="23">
        <f t="shared" si="538"/>
        <v>7.9063221510000012</v>
      </c>
      <c r="AY1667" s="23">
        <f t="shared" si="539"/>
        <v>248.20670859956923</v>
      </c>
      <c r="AZ1667" s="23"/>
      <c r="BA1667" s="23"/>
    </row>
    <row r="1668" spans="1:53">
      <c r="A1668">
        <v>202312</v>
      </c>
      <c r="B1668" s="20" t="s">
        <v>27</v>
      </c>
      <c r="C1668" s="20" t="s">
        <v>6626</v>
      </c>
      <c r="D1668">
        <v>42455.58</v>
      </c>
      <c r="E1668" s="21">
        <v>0.68</v>
      </c>
      <c r="F1668">
        <v>1398.29</v>
      </c>
      <c r="G1668" s="22">
        <v>4.8399999999999999E-2</v>
      </c>
      <c r="H1668" s="11">
        <f t="shared" si="520"/>
        <v>1397.2980489600002</v>
      </c>
      <c r="I1668" s="23">
        <f t="shared" si="521"/>
        <v>6195.7457623250584</v>
      </c>
      <c r="J1668" s="23">
        <f t="shared" si="522"/>
        <v>38387265.551368922</v>
      </c>
      <c r="K1668" s="23">
        <f t="shared" si="523"/>
        <v>1467.1629514080003</v>
      </c>
      <c r="L1668" s="23">
        <f t="shared" si="524"/>
        <v>13788.789573610116</v>
      </c>
      <c r="N1668">
        <v>202312</v>
      </c>
      <c r="O1668" s="20" t="s">
        <v>29</v>
      </c>
      <c r="P1668" s="20" t="s">
        <v>6627</v>
      </c>
      <c r="Q1668">
        <v>21319.39</v>
      </c>
      <c r="R1668" s="21">
        <v>0.71</v>
      </c>
      <c r="S1668">
        <v>774.51</v>
      </c>
      <c r="T1668" s="21">
        <v>0.05</v>
      </c>
      <c r="U1668" s="11">
        <f t="shared" si="525"/>
        <v>756.838345</v>
      </c>
      <c r="V1668" s="23">
        <f t="shared" si="526"/>
        <v>3298.9818624515715</v>
      </c>
      <c r="W1668" s="23">
        <f t="shared" si="527"/>
        <v>10883281.32878444</v>
      </c>
      <c r="X1668" s="23">
        <f t="shared" si="528"/>
        <v>794.68026225000006</v>
      </c>
      <c r="Y1668" s="23">
        <f t="shared" si="529"/>
        <v>7354.8020699031431</v>
      </c>
      <c r="AA1668">
        <v>202312</v>
      </c>
      <c r="AB1668" s="20" t="s">
        <v>31</v>
      </c>
      <c r="AC1668" s="20" t="s">
        <v>6628</v>
      </c>
      <c r="AD1668">
        <v>170272.97</v>
      </c>
      <c r="AE1668" s="21">
        <v>0.72</v>
      </c>
      <c r="AF1668">
        <v>450.9101</v>
      </c>
      <c r="AG1668" s="22">
        <v>3.7000000000000002E-3</v>
      </c>
      <c r="AH1668" s="11">
        <f t="shared" si="530"/>
        <v>453.60719208</v>
      </c>
      <c r="AI1668" s="23">
        <f t="shared" si="531"/>
        <v>7443.4475921877211</v>
      </c>
      <c r="AJ1668" s="23">
        <f t="shared" si="532"/>
        <v>55404912.057645179</v>
      </c>
      <c r="AK1668" s="23">
        <f t="shared" si="533"/>
        <v>476.28755168400005</v>
      </c>
      <c r="AL1668" s="23">
        <f t="shared" si="534"/>
        <v>15340.502376455443</v>
      </c>
      <c r="AN1668">
        <v>202312</v>
      </c>
      <c r="AO1668" s="20" t="s">
        <v>33</v>
      </c>
      <c r="AP1668" s="20" t="s">
        <v>6629</v>
      </c>
      <c r="AQ1668">
        <v>8714.4500000000007</v>
      </c>
      <c r="AR1668" s="21">
        <v>0.86</v>
      </c>
      <c r="AS1668">
        <v>242.07</v>
      </c>
      <c r="AT1668">
        <v>3.2300000000000002E-2</v>
      </c>
      <c r="AU1668" s="11">
        <f t="shared" si="535"/>
        <v>242.06999210000004</v>
      </c>
      <c r="AV1668" s="23">
        <f t="shared" si="536"/>
        <v>1324.9822653940439</v>
      </c>
      <c r="AW1668" s="23">
        <f t="shared" si="537"/>
        <v>1755578.0036087327</v>
      </c>
      <c r="AX1668" s="23">
        <f t="shared" si="538"/>
        <v>254.17349170500006</v>
      </c>
      <c r="AY1668" s="23">
        <f t="shared" si="539"/>
        <v>2892.0345228880878</v>
      </c>
      <c r="AZ1668" s="23"/>
      <c r="BA1668" s="23"/>
    </row>
    <row r="1669" spans="1:53">
      <c r="A1669">
        <v>202312</v>
      </c>
      <c r="B1669" s="20" t="s">
        <v>27</v>
      </c>
      <c r="C1669" s="20" t="s">
        <v>6630</v>
      </c>
      <c r="D1669">
        <v>23623.93</v>
      </c>
      <c r="E1669" s="21">
        <v>0.68</v>
      </c>
      <c r="F1669">
        <v>778.06</v>
      </c>
      <c r="G1669" s="22">
        <v>4.8399999999999999E-2</v>
      </c>
      <c r="H1669" s="11">
        <f t="shared" si="520"/>
        <v>777.51078416000007</v>
      </c>
      <c r="I1669" s="23">
        <f t="shared" si="521"/>
        <v>3447.5530469013452</v>
      </c>
      <c r="J1669" s="23">
        <f t="shared" si="522"/>
        <v>11885622.011198748</v>
      </c>
      <c r="K1669" s="23">
        <f t="shared" si="523"/>
        <v>816.38632336800015</v>
      </c>
      <c r="L1669" s="23">
        <f t="shared" si="524"/>
        <v>7672.6168779626905</v>
      </c>
      <c r="N1669">
        <v>202312</v>
      </c>
      <c r="O1669" s="20" t="s">
        <v>29</v>
      </c>
      <c r="P1669" s="20" t="s">
        <v>6631</v>
      </c>
      <c r="Q1669">
        <v>20823.650000000001</v>
      </c>
      <c r="R1669" s="21">
        <v>0.71</v>
      </c>
      <c r="S1669">
        <v>788.02</v>
      </c>
      <c r="T1669" s="21">
        <v>0.05</v>
      </c>
      <c r="U1669" s="11">
        <f t="shared" si="525"/>
        <v>739.23957500000006</v>
      </c>
      <c r="V1669" s="23">
        <f t="shared" si="526"/>
        <v>3222.2706024909567</v>
      </c>
      <c r="W1669" s="23">
        <f t="shared" si="527"/>
        <v>10383027.835677434</v>
      </c>
      <c r="X1669" s="23">
        <f t="shared" si="528"/>
        <v>776.20155375000013</v>
      </c>
      <c r="Y1669" s="23">
        <f t="shared" si="529"/>
        <v>7183.7807799819129</v>
      </c>
      <c r="AA1669">
        <v>202312</v>
      </c>
      <c r="AB1669" s="20" t="s">
        <v>31</v>
      </c>
      <c r="AC1669" s="20" t="s">
        <v>6632</v>
      </c>
      <c r="AD1669">
        <v>167219.32999999999</v>
      </c>
      <c r="AE1669" s="21">
        <v>0.72</v>
      </c>
      <c r="AF1669">
        <v>442.82350000000002</v>
      </c>
      <c r="AG1669" s="22">
        <v>3.7000000000000002E-3</v>
      </c>
      <c r="AH1669" s="11">
        <f t="shared" si="530"/>
        <v>445.47229511999996</v>
      </c>
      <c r="AI1669" s="23">
        <f t="shared" si="531"/>
        <v>7309.9583524956661</v>
      </c>
      <c r="AJ1669" s="23">
        <f t="shared" si="532"/>
        <v>53435491.11522115</v>
      </c>
      <c r="AK1669" s="23">
        <f t="shared" si="533"/>
        <v>467.74590987599998</v>
      </c>
      <c r="AL1669" s="23">
        <f t="shared" si="534"/>
        <v>15065.389000111332</v>
      </c>
      <c r="AN1669">
        <v>202312</v>
      </c>
      <c r="AO1669" s="20" t="s">
        <v>33</v>
      </c>
      <c r="AP1669" s="20" t="s">
        <v>6633</v>
      </c>
      <c r="AQ1669">
        <v>424.82</v>
      </c>
      <c r="AR1669" s="21">
        <v>0.86</v>
      </c>
      <c r="AS1669">
        <v>2.89</v>
      </c>
      <c r="AT1669">
        <v>7.9000000000000008E-3</v>
      </c>
      <c r="AU1669" s="11">
        <f t="shared" si="535"/>
        <v>2.8862270800000003</v>
      </c>
      <c r="AV1669" s="23">
        <f t="shared" si="536"/>
        <v>32.344070600817865</v>
      </c>
      <c r="AW1669" s="23">
        <f t="shared" si="537"/>
        <v>1046.1389030306905</v>
      </c>
      <c r="AX1669" s="23">
        <f t="shared" si="538"/>
        <v>3.0305384340000003</v>
      </c>
      <c r="AY1669" s="23">
        <f t="shared" si="539"/>
        <v>67.574368281635728</v>
      </c>
      <c r="AZ1669" s="23"/>
      <c r="BA1669" s="23"/>
    </row>
    <row r="1670" spans="1:53">
      <c r="A1670">
        <v>202312</v>
      </c>
      <c r="B1670" s="20" t="s">
        <v>27</v>
      </c>
      <c r="C1670" s="20" t="s">
        <v>6634</v>
      </c>
      <c r="D1670">
        <v>75305.009999999995</v>
      </c>
      <c r="E1670" s="21">
        <v>0.68</v>
      </c>
      <c r="F1670">
        <v>2480.1999999999998</v>
      </c>
      <c r="G1670" s="22">
        <v>4.8399999999999999E-2</v>
      </c>
      <c r="H1670" s="11">
        <f t="shared" si="520"/>
        <v>2478.4384891199998</v>
      </c>
      <c r="I1670" s="23">
        <f t="shared" si="521"/>
        <v>10989.620129776724</v>
      </c>
      <c r="J1670" s="23">
        <f t="shared" si="522"/>
        <v>120771750.59679377</v>
      </c>
      <c r="K1670" s="23">
        <f t="shared" si="523"/>
        <v>2602.3604135759997</v>
      </c>
      <c r="L1670" s="23">
        <f t="shared" si="524"/>
        <v>24457.678748673447</v>
      </c>
      <c r="N1670">
        <v>202312</v>
      </c>
      <c r="O1670" s="20" t="s">
        <v>29</v>
      </c>
      <c r="P1670" s="20" t="s">
        <v>6635</v>
      </c>
      <c r="Q1670">
        <v>24144.74</v>
      </c>
      <c r="R1670" s="21">
        <v>0.71</v>
      </c>
      <c r="S1670">
        <v>913.7</v>
      </c>
      <c r="T1670" s="21">
        <v>0.05</v>
      </c>
      <c r="U1670" s="11">
        <f t="shared" si="525"/>
        <v>857.13827000000003</v>
      </c>
      <c r="V1670" s="23">
        <f t="shared" si="526"/>
        <v>3736.1790995712804</v>
      </c>
      <c r="W1670" s="23">
        <f t="shared" si="527"/>
        <v>13959034.264073264</v>
      </c>
      <c r="X1670" s="23">
        <f t="shared" si="528"/>
        <v>899.99518350000005</v>
      </c>
      <c r="Y1670" s="23">
        <f t="shared" si="529"/>
        <v>8329.4964691425612</v>
      </c>
      <c r="AA1670">
        <v>202312</v>
      </c>
      <c r="AB1670" s="20" t="s">
        <v>31</v>
      </c>
      <c r="AC1670" s="20" t="s">
        <v>6636</v>
      </c>
      <c r="AD1670">
        <v>110599.32</v>
      </c>
      <c r="AE1670" s="21">
        <v>0.72</v>
      </c>
      <c r="AF1670">
        <v>292.88470000000001</v>
      </c>
      <c r="AG1670" s="22">
        <v>3.7000000000000002E-3</v>
      </c>
      <c r="AH1670" s="11">
        <f t="shared" si="530"/>
        <v>294.63658848</v>
      </c>
      <c r="AI1670" s="23">
        <f t="shared" si="531"/>
        <v>4834.8263506039702</v>
      </c>
      <c r="AJ1670" s="23">
        <f t="shared" si="532"/>
        <v>23375545.840494506</v>
      </c>
      <c r="AK1670" s="23">
        <f t="shared" si="533"/>
        <v>309.36841790400001</v>
      </c>
      <c r="AL1670" s="23">
        <f t="shared" si="534"/>
        <v>9964.2892896879403</v>
      </c>
      <c r="AN1670">
        <v>202312</v>
      </c>
      <c r="AO1670" s="20" t="s">
        <v>33</v>
      </c>
      <c r="AP1670" s="20" t="s">
        <v>6637</v>
      </c>
      <c r="AQ1670">
        <v>5327.05</v>
      </c>
      <c r="AR1670" s="21">
        <v>0.86</v>
      </c>
      <c r="AS1670">
        <v>39.4</v>
      </c>
      <c r="AT1670">
        <v>8.6E-3</v>
      </c>
      <c r="AU1670" s="11">
        <f t="shared" si="535"/>
        <v>39.398861799999999</v>
      </c>
      <c r="AV1670" s="23">
        <f t="shared" si="536"/>
        <v>423.018058119648</v>
      </c>
      <c r="AW1670" s="23">
        <f t="shared" si="537"/>
        <v>178944.27749531789</v>
      </c>
      <c r="AX1670" s="23">
        <f t="shared" si="538"/>
        <v>41.36880489</v>
      </c>
      <c r="AY1670" s="23">
        <f t="shared" si="539"/>
        <v>885.43497803929597</v>
      </c>
      <c r="AZ1670" s="23"/>
      <c r="BA1670" s="23"/>
    </row>
    <row r="1671" spans="1:53">
      <c r="A1671">
        <v>202312</v>
      </c>
      <c r="B1671" s="20" t="s">
        <v>27</v>
      </c>
      <c r="C1671" s="20" t="s">
        <v>6638</v>
      </c>
      <c r="D1671">
        <v>40704.75</v>
      </c>
      <c r="E1671" s="21">
        <v>0.68</v>
      </c>
      <c r="F1671">
        <v>1340.62</v>
      </c>
      <c r="G1671" s="22">
        <v>4.8399999999999999E-2</v>
      </c>
      <c r="H1671" s="11">
        <f t="shared" si="520"/>
        <v>1339.6747320000002</v>
      </c>
      <c r="I1671" s="23">
        <f t="shared" si="521"/>
        <v>5940.2387700038707</v>
      </c>
      <c r="J1671" s="23">
        <f t="shared" si="522"/>
        <v>35286436.644657098</v>
      </c>
      <c r="K1671" s="23">
        <f t="shared" si="523"/>
        <v>1406.6584686000003</v>
      </c>
      <c r="L1671" s="23">
        <f t="shared" si="524"/>
        <v>13220.152272007741</v>
      </c>
      <c r="N1671">
        <v>202312</v>
      </c>
      <c r="O1671" s="20" t="s">
        <v>29</v>
      </c>
      <c r="P1671" s="20" t="s">
        <v>6639</v>
      </c>
      <c r="Q1671">
        <v>28490.7</v>
      </c>
      <c r="R1671" s="21">
        <v>0.71</v>
      </c>
      <c r="S1671">
        <v>1035.04</v>
      </c>
      <c r="T1671" s="21">
        <v>0.05</v>
      </c>
      <c r="U1671" s="11">
        <f t="shared" si="525"/>
        <v>1011.4198500000001</v>
      </c>
      <c r="V1671" s="23">
        <f t="shared" si="526"/>
        <v>4408.6769156410664</v>
      </c>
      <c r="W1671" s="23">
        <f t="shared" si="527"/>
        <v>19436432.146506429</v>
      </c>
      <c r="X1671" s="23">
        <f t="shared" si="528"/>
        <v>1061.9908425000001</v>
      </c>
      <c r="Y1671" s="23">
        <f t="shared" si="529"/>
        <v>9828.7736812821331</v>
      </c>
      <c r="AA1671">
        <v>202312</v>
      </c>
      <c r="AB1671" s="20" t="s">
        <v>31</v>
      </c>
      <c r="AC1671" s="20" t="s">
        <v>6640</v>
      </c>
      <c r="AD1671">
        <v>165726.97</v>
      </c>
      <c r="AE1671" s="21">
        <v>0.72</v>
      </c>
      <c r="AF1671">
        <v>438.87150000000003</v>
      </c>
      <c r="AG1671" s="22">
        <v>3.7000000000000002E-3</v>
      </c>
      <c r="AH1671" s="11">
        <f t="shared" si="530"/>
        <v>441.49664808</v>
      </c>
      <c r="AI1671" s="23">
        <f t="shared" si="531"/>
        <v>7244.7201444073407</v>
      </c>
      <c r="AJ1671" s="23">
        <f t="shared" si="532"/>
        <v>52485969.97078152</v>
      </c>
      <c r="AK1671" s="23">
        <f t="shared" si="533"/>
        <v>463.57148048400001</v>
      </c>
      <c r="AL1671" s="23">
        <f t="shared" si="534"/>
        <v>14930.936936894681</v>
      </c>
      <c r="AN1671">
        <v>202312</v>
      </c>
      <c r="AO1671" s="20" t="s">
        <v>33</v>
      </c>
      <c r="AP1671" s="20" t="s">
        <v>6641</v>
      </c>
      <c r="AQ1671">
        <v>258.01</v>
      </c>
      <c r="AR1671" s="21">
        <v>0.86</v>
      </c>
      <c r="AS1671">
        <v>7.52</v>
      </c>
      <c r="AT1671">
        <v>3.39E-2</v>
      </c>
      <c r="AU1671" s="11">
        <f t="shared" si="535"/>
        <v>7.5220235400000002</v>
      </c>
      <c r="AV1671" s="23">
        <f t="shared" si="536"/>
        <v>40.155577873084198</v>
      </c>
      <c r="AW1671" s="23">
        <f t="shared" si="537"/>
        <v>1612.4704343213293</v>
      </c>
      <c r="AX1671" s="23">
        <f t="shared" si="538"/>
        <v>7.8981247170000008</v>
      </c>
      <c r="AY1671" s="23">
        <f t="shared" si="539"/>
        <v>87.833179286168402</v>
      </c>
      <c r="AZ1671" s="23"/>
      <c r="BA1671" s="23"/>
    </row>
    <row r="1672" spans="1:53">
      <c r="A1672">
        <v>202312</v>
      </c>
      <c r="B1672" s="20" t="s">
        <v>27</v>
      </c>
      <c r="C1672" s="20" t="s">
        <v>6642</v>
      </c>
      <c r="D1672">
        <v>52809.9</v>
      </c>
      <c r="E1672" s="21">
        <v>0.68</v>
      </c>
      <c r="F1672">
        <v>1739.31</v>
      </c>
      <c r="G1672" s="22">
        <v>4.8399999999999999E-2</v>
      </c>
      <c r="H1672" s="11">
        <f t="shared" si="520"/>
        <v>1738.0794288000002</v>
      </c>
      <c r="I1672" s="23">
        <f t="shared" si="521"/>
        <v>7706.8011821722866</v>
      </c>
      <c r="J1672" s="23">
        <f t="shared" si="522"/>
        <v>59394784.461532153</v>
      </c>
      <c r="K1672" s="23">
        <f t="shared" si="523"/>
        <v>1824.9834002400003</v>
      </c>
      <c r="L1672" s="23">
        <f t="shared" si="524"/>
        <v>17151.681793144573</v>
      </c>
      <c r="N1672">
        <v>202312</v>
      </c>
      <c r="O1672" s="20" t="s">
        <v>29</v>
      </c>
      <c r="P1672" s="20" t="s">
        <v>6643</v>
      </c>
      <c r="Q1672">
        <v>5453.83</v>
      </c>
      <c r="R1672" s="21">
        <v>0.71</v>
      </c>
      <c r="S1672">
        <v>198.13</v>
      </c>
      <c r="T1672" s="21">
        <v>0.05</v>
      </c>
      <c r="U1672" s="11">
        <f t="shared" si="525"/>
        <v>193.61096499999999</v>
      </c>
      <c r="V1672" s="23">
        <f t="shared" si="526"/>
        <v>843.93063079639023</v>
      </c>
      <c r="W1672" s="23">
        <f t="shared" si="527"/>
        <v>712218.90959639312</v>
      </c>
      <c r="X1672" s="23">
        <f t="shared" si="528"/>
        <v>203.29151325000001</v>
      </c>
      <c r="Y1672" s="23">
        <f t="shared" si="529"/>
        <v>1881.4722265927805</v>
      </c>
      <c r="AA1672">
        <v>202312</v>
      </c>
      <c r="AB1672" s="20" t="s">
        <v>31</v>
      </c>
      <c r="AC1672" s="20" t="s">
        <v>6644</v>
      </c>
      <c r="AD1672">
        <v>147099.76999999999</v>
      </c>
      <c r="AE1672" s="21">
        <v>0.72</v>
      </c>
      <c r="AF1672">
        <v>389.5437</v>
      </c>
      <c r="AG1672" s="22">
        <v>3.7000000000000002E-3</v>
      </c>
      <c r="AH1672" s="11">
        <f t="shared" si="530"/>
        <v>391.87378727999999</v>
      </c>
      <c r="AI1672" s="23">
        <f t="shared" si="531"/>
        <v>6430.435957144975</v>
      </c>
      <c r="AJ1672" s="23">
        <f t="shared" si="532"/>
        <v>41350506.59894301</v>
      </c>
      <c r="AK1672" s="23">
        <f t="shared" si="533"/>
        <v>411.46747664399999</v>
      </c>
      <c r="AL1672" s="23">
        <f t="shared" si="534"/>
        <v>13252.745701569949</v>
      </c>
      <c r="AN1672">
        <v>202312</v>
      </c>
      <c r="AO1672" s="20" t="s">
        <v>33</v>
      </c>
      <c r="AP1672" s="20" t="s">
        <v>6645</v>
      </c>
      <c r="AQ1672">
        <v>1895.43</v>
      </c>
      <c r="AR1672" s="21">
        <v>0.86</v>
      </c>
      <c r="AS1672">
        <v>57.38</v>
      </c>
      <c r="AT1672">
        <v>3.5200000000000002E-2</v>
      </c>
      <c r="AU1672" s="11">
        <f t="shared" si="535"/>
        <v>57.378456960000001</v>
      </c>
      <c r="AV1672" s="23">
        <f t="shared" si="536"/>
        <v>300.39740767520823</v>
      </c>
      <c r="AW1672" s="23">
        <f t="shared" si="537"/>
        <v>90238.602537985251</v>
      </c>
      <c r="AX1672" s="23">
        <f t="shared" si="538"/>
        <v>60.247379808000005</v>
      </c>
      <c r="AY1672" s="23">
        <f t="shared" si="539"/>
        <v>658.17327231041645</v>
      </c>
      <c r="AZ1672" s="23"/>
      <c r="BA1672" s="23"/>
    </row>
    <row r="1673" spans="1:53">
      <c r="A1673">
        <v>202312</v>
      </c>
      <c r="B1673" s="20" t="s">
        <v>27</v>
      </c>
      <c r="C1673" s="20" t="s">
        <v>6646</v>
      </c>
      <c r="D1673">
        <v>6120.26</v>
      </c>
      <c r="E1673" s="21">
        <v>0.68</v>
      </c>
      <c r="F1673">
        <v>201.57</v>
      </c>
      <c r="G1673" s="22">
        <v>4.8399999999999999E-2</v>
      </c>
      <c r="H1673" s="11">
        <f t="shared" si="520"/>
        <v>201.42999712000002</v>
      </c>
      <c r="I1673" s="23">
        <f t="shared" si="521"/>
        <v>893.15880172470997</v>
      </c>
      <c r="J1673" s="23">
        <f t="shared" si="522"/>
        <v>797732.64509831974</v>
      </c>
      <c r="K1673" s="23">
        <f t="shared" si="523"/>
        <v>211.50149697600003</v>
      </c>
      <c r="L1673" s="23">
        <f t="shared" si="524"/>
        <v>1987.74760056942</v>
      </c>
      <c r="N1673">
        <v>202312</v>
      </c>
      <c r="O1673" s="20" t="s">
        <v>29</v>
      </c>
      <c r="P1673" s="20" t="s">
        <v>6647</v>
      </c>
      <c r="Q1673">
        <v>19173.25</v>
      </c>
      <c r="R1673" s="21">
        <v>0.71</v>
      </c>
      <c r="S1673">
        <v>725.57</v>
      </c>
      <c r="T1673" s="21">
        <v>0.05</v>
      </c>
      <c r="U1673" s="11">
        <f t="shared" si="525"/>
        <v>680.65037500000005</v>
      </c>
      <c r="V1673" s="23">
        <f t="shared" si="526"/>
        <v>2966.8862005080632</v>
      </c>
      <c r="W1673" s="23">
        <f t="shared" si="527"/>
        <v>8802413.7267651707</v>
      </c>
      <c r="X1673" s="23">
        <f t="shared" si="528"/>
        <v>714.68289375000006</v>
      </c>
      <c r="Y1673" s="23">
        <f t="shared" si="529"/>
        <v>6614.4227760161266</v>
      </c>
      <c r="AA1673">
        <v>202312</v>
      </c>
      <c r="AB1673" s="20" t="s">
        <v>31</v>
      </c>
      <c r="AC1673" s="20" t="s">
        <v>6648</v>
      </c>
      <c r="AD1673">
        <v>146281.98000000001</v>
      </c>
      <c r="AE1673" s="21">
        <v>0.72</v>
      </c>
      <c r="AF1673">
        <v>387.37810000000002</v>
      </c>
      <c r="AG1673" s="22">
        <v>3.7000000000000002E-3</v>
      </c>
      <c r="AH1673" s="11">
        <f t="shared" si="530"/>
        <v>389.69519472000007</v>
      </c>
      <c r="AI1673" s="23">
        <f t="shared" si="531"/>
        <v>6394.6864367929484</v>
      </c>
      <c r="AJ1673" s="23">
        <f t="shared" si="532"/>
        <v>40892014.624903694</v>
      </c>
      <c r="AK1673" s="23">
        <f t="shared" si="533"/>
        <v>409.17995445600008</v>
      </c>
      <c r="AL1673" s="23">
        <f t="shared" si="534"/>
        <v>13179.068068305896</v>
      </c>
      <c r="AN1673">
        <v>202312</v>
      </c>
      <c r="AO1673" s="20" t="s">
        <v>33</v>
      </c>
      <c r="AP1673" s="20" t="s">
        <v>6649</v>
      </c>
      <c r="AQ1673">
        <v>658.31</v>
      </c>
      <c r="AR1673" s="21">
        <v>0.86</v>
      </c>
      <c r="AS1673">
        <v>13.93</v>
      </c>
      <c r="AT1673">
        <v>2.46E-2</v>
      </c>
      <c r="AU1673" s="11">
        <f t="shared" si="535"/>
        <v>13.927206359999998</v>
      </c>
      <c r="AV1673" s="23">
        <f t="shared" si="536"/>
        <v>87.697625117322005</v>
      </c>
      <c r="AW1673" s="23">
        <f t="shared" si="537"/>
        <v>7690.8734512183473</v>
      </c>
      <c r="AX1673" s="23">
        <f t="shared" si="538"/>
        <v>14.623566677999998</v>
      </c>
      <c r="AY1673" s="23">
        <f t="shared" si="539"/>
        <v>189.322456594644</v>
      </c>
      <c r="AZ1673" s="23"/>
      <c r="BA1673" s="23"/>
    </row>
    <row r="1674" spans="1:53">
      <c r="A1674">
        <v>202312</v>
      </c>
      <c r="B1674" s="20" t="s">
        <v>27</v>
      </c>
      <c r="C1674" s="20" t="s">
        <v>6650</v>
      </c>
      <c r="D1674">
        <v>45227.5</v>
      </c>
      <c r="E1674" s="21">
        <v>0.68</v>
      </c>
      <c r="F1674">
        <v>1489.58</v>
      </c>
      <c r="G1674" s="22">
        <v>4.8399999999999999E-2</v>
      </c>
      <c r="H1674" s="11">
        <f t="shared" si="520"/>
        <v>1488.52748</v>
      </c>
      <c r="I1674" s="23">
        <f t="shared" si="521"/>
        <v>6600.2653000043001</v>
      </c>
      <c r="J1674" s="23">
        <f t="shared" si="522"/>
        <v>43563502.030440852</v>
      </c>
      <c r="K1674" s="23">
        <f t="shared" si="523"/>
        <v>1562.9538540000001</v>
      </c>
      <c r="L1674" s="23">
        <f t="shared" si="524"/>
        <v>14689.058080008601</v>
      </c>
      <c r="N1674">
        <v>202312</v>
      </c>
      <c r="O1674" s="20" t="s">
        <v>29</v>
      </c>
      <c r="P1674" s="20" t="s">
        <v>6651</v>
      </c>
      <c r="Q1674">
        <v>15731.85</v>
      </c>
      <c r="R1674" s="21">
        <v>0.71</v>
      </c>
      <c r="S1674">
        <v>595.34</v>
      </c>
      <c r="T1674" s="21">
        <v>0.05</v>
      </c>
      <c r="U1674" s="11">
        <f t="shared" si="525"/>
        <v>558.48067500000002</v>
      </c>
      <c r="V1674" s="23">
        <f t="shared" si="526"/>
        <v>2434.360824245382</v>
      </c>
      <c r="W1674" s="23">
        <f t="shared" si="527"/>
        <v>5926112.6226206552</v>
      </c>
      <c r="X1674" s="23">
        <f t="shared" si="528"/>
        <v>586.40470875000005</v>
      </c>
      <c r="Y1674" s="23">
        <f t="shared" si="529"/>
        <v>5427.2023234907638</v>
      </c>
      <c r="AA1674">
        <v>202312</v>
      </c>
      <c r="AB1674" s="20" t="s">
        <v>31</v>
      </c>
      <c r="AC1674" s="20" t="s">
        <v>6652</v>
      </c>
      <c r="AD1674">
        <v>149167.78</v>
      </c>
      <c r="AE1674" s="21">
        <v>0.72</v>
      </c>
      <c r="AF1674">
        <v>395.02010000000001</v>
      </c>
      <c r="AG1674" s="22">
        <v>3.7000000000000002E-3</v>
      </c>
      <c r="AH1674" s="11">
        <f t="shared" si="530"/>
        <v>397.38296592</v>
      </c>
      <c r="AI1674" s="23">
        <f t="shared" si="531"/>
        <v>6520.8385856720988</v>
      </c>
      <c r="AJ1674" s="23">
        <f t="shared" si="532"/>
        <v>42521335.860390097</v>
      </c>
      <c r="AK1674" s="23">
        <f t="shared" si="533"/>
        <v>417.252114216</v>
      </c>
      <c r="AL1674" s="23">
        <f t="shared" si="534"/>
        <v>13439.060137264198</v>
      </c>
      <c r="AN1674">
        <v>202312</v>
      </c>
      <c r="AO1674" s="20" t="s">
        <v>33</v>
      </c>
      <c r="AP1674" s="20" t="s">
        <v>6653</v>
      </c>
      <c r="AQ1674">
        <v>5258.78</v>
      </c>
      <c r="AR1674" s="21">
        <v>0.86</v>
      </c>
      <c r="AS1674">
        <v>10.4</v>
      </c>
      <c r="AT1674">
        <v>2.3E-3</v>
      </c>
      <c r="AU1674" s="11">
        <f t="shared" si="535"/>
        <v>10.40186684</v>
      </c>
      <c r="AV1674" s="23">
        <f t="shared" si="536"/>
        <v>216.64434533349441</v>
      </c>
      <c r="AW1674" s="23">
        <f t="shared" si="537"/>
        <v>46934.77236497838</v>
      </c>
      <c r="AX1674" s="23">
        <f t="shared" si="538"/>
        <v>10.921960182000001</v>
      </c>
      <c r="AY1674" s="23">
        <f t="shared" si="539"/>
        <v>443.69055750698885</v>
      </c>
      <c r="AZ1674" s="23"/>
      <c r="BA1674" s="23"/>
    </row>
    <row r="1675" spans="1:53">
      <c r="A1675">
        <v>202312</v>
      </c>
      <c r="B1675" s="20" t="s">
        <v>27</v>
      </c>
      <c r="C1675" s="20" t="s">
        <v>6654</v>
      </c>
      <c r="D1675">
        <v>202266.13</v>
      </c>
      <c r="E1675" s="21">
        <v>0.68</v>
      </c>
      <c r="F1675">
        <v>6661.7</v>
      </c>
      <c r="G1675" s="22">
        <v>4.8399999999999999E-2</v>
      </c>
      <c r="H1675" s="11">
        <f t="shared" si="520"/>
        <v>6656.9828705600003</v>
      </c>
      <c r="I1675" s="23">
        <f t="shared" si="521"/>
        <v>29517.663350951498</v>
      </c>
      <c r="J1675" s="23">
        <f t="shared" si="522"/>
        <v>871292449.70010519</v>
      </c>
      <c r="K1675" s="23">
        <f t="shared" si="523"/>
        <v>6989.8320140880005</v>
      </c>
      <c r="L1675" s="23">
        <f t="shared" si="524"/>
        <v>65692.309572462997</v>
      </c>
      <c r="N1675">
        <v>202312</v>
      </c>
      <c r="O1675" s="20" t="s">
        <v>29</v>
      </c>
      <c r="P1675" s="20" t="s">
        <v>6655</v>
      </c>
      <c r="Q1675">
        <v>19173.25</v>
      </c>
      <c r="R1675" s="21">
        <v>0.71</v>
      </c>
      <c r="S1675">
        <v>696.55</v>
      </c>
      <c r="T1675" s="21">
        <v>0.05</v>
      </c>
      <c r="U1675" s="11">
        <f t="shared" si="525"/>
        <v>680.65037500000005</v>
      </c>
      <c r="V1675" s="23">
        <f t="shared" si="526"/>
        <v>2966.8862005080632</v>
      </c>
      <c r="W1675" s="23">
        <f t="shared" si="527"/>
        <v>8802413.7267651707</v>
      </c>
      <c r="X1675" s="23">
        <f t="shared" si="528"/>
        <v>714.68289375000006</v>
      </c>
      <c r="Y1675" s="23">
        <f t="shared" si="529"/>
        <v>6614.4227760161266</v>
      </c>
      <c r="AA1675">
        <v>202312</v>
      </c>
      <c r="AB1675" s="20" t="s">
        <v>31</v>
      </c>
      <c r="AC1675" s="20" t="s">
        <v>6656</v>
      </c>
      <c r="AD1675">
        <v>141665.03</v>
      </c>
      <c r="AE1675" s="21">
        <v>0.72</v>
      </c>
      <c r="AF1675">
        <v>375.15170000000001</v>
      </c>
      <c r="AG1675" s="22">
        <v>3.7000000000000002E-3</v>
      </c>
      <c r="AH1675" s="11">
        <f t="shared" si="530"/>
        <v>377.39563992000001</v>
      </c>
      <c r="AI1675" s="23">
        <f t="shared" si="531"/>
        <v>6192.8574244679075</v>
      </c>
      <c r="AJ1675" s="23">
        <f t="shared" si="532"/>
        <v>38351483.079787284</v>
      </c>
      <c r="AK1675" s="23">
        <f t="shared" si="533"/>
        <v>396.26542191600004</v>
      </c>
      <c r="AL1675" s="23">
        <f t="shared" si="534"/>
        <v>12763.110488855815</v>
      </c>
      <c r="AN1675">
        <v>202312</v>
      </c>
      <c r="AO1675" s="20" t="s">
        <v>33</v>
      </c>
      <c r="AP1675" s="20" t="s">
        <v>6657</v>
      </c>
      <c r="AQ1675">
        <v>8760.92</v>
      </c>
      <c r="AR1675" s="21">
        <v>0.86</v>
      </c>
      <c r="AS1675">
        <v>15.82</v>
      </c>
      <c r="AT1675">
        <v>2.0999999999999999E-3</v>
      </c>
      <c r="AU1675" s="11">
        <f t="shared" si="535"/>
        <v>15.822221519999999</v>
      </c>
      <c r="AV1675" s="23">
        <f t="shared" si="536"/>
        <v>344.90645672545867</v>
      </c>
      <c r="AW1675" s="23">
        <f t="shared" si="537"/>
        <v>118960.46389091069</v>
      </c>
      <c r="AX1675" s="23">
        <f t="shared" si="538"/>
        <v>16.613332595999999</v>
      </c>
      <c r="AY1675" s="23">
        <f t="shared" si="539"/>
        <v>705.63513497091731</v>
      </c>
      <c r="AZ1675" s="23"/>
      <c r="BA1675" s="23"/>
    </row>
    <row r="1676" spans="1:53">
      <c r="A1676">
        <v>202312</v>
      </c>
      <c r="B1676" s="20" t="s">
        <v>27</v>
      </c>
      <c r="C1676" s="20" t="s">
        <v>6658</v>
      </c>
      <c r="D1676">
        <v>20094.439999999999</v>
      </c>
      <c r="E1676" s="21">
        <v>0.68</v>
      </c>
      <c r="F1676">
        <v>661.82</v>
      </c>
      <c r="G1676" s="22">
        <v>4.8399999999999999E-2</v>
      </c>
      <c r="H1676" s="11">
        <f t="shared" si="520"/>
        <v>661.34820927999999</v>
      </c>
      <c r="I1676" s="23">
        <f t="shared" si="521"/>
        <v>2932.4776973084604</v>
      </c>
      <c r="J1676" s="23">
        <f t="shared" si="522"/>
        <v>8599425.4452115297</v>
      </c>
      <c r="K1676" s="23">
        <f t="shared" si="523"/>
        <v>694.41561974399997</v>
      </c>
      <c r="L1676" s="23">
        <f t="shared" si="524"/>
        <v>6526.3036038969203</v>
      </c>
      <c r="N1676">
        <v>202312</v>
      </c>
      <c r="O1676" s="20" t="s">
        <v>29</v>
      </c>
      <c r="P1676" s="20" t="s">
        <v>6659</v>
      </c>
      <c r="Q1676">
        <v>41528.86</v>
      </c>
      <c r="R1676" s="21">
        <v>0.71</v>
      </c>
      <c r="S1676">
        <v>1571.57</v>
      </c>
      <c r="T1676" s="21">
        <v>0.05</v>
      </c>
      <c r="U1676" s="11">
        <f t="shared" si="525"/>
        <v>1474.2745299999999</v>
      </c>
      <c r="V1676" s="23">
        <f t="shared" si="526"/>
        <v>6426.2136913059221</v>
      </c>
      <c r="W1676" s="23">
        <f t="shared" si="527"/>
        <v>41296222.406327687</v>
      </c>
      <c r="X1676" s="23">
        <f t="shared" si="528"/>
        <v>1547.9882565</v>
      </c>
      <c r="Y1676" s="23">
        <f t="shared" si="529"/>
        <v>14326.701912611845</v>
      </c>
      <c r="AA1676">
        <v>202312</v>
      </c>
      <c r="AB1676" s="20" t="s">
        <v>31</v>
      </c>
      <c r="AC1676" s="20" t="s">
        <v>6660</v>
      </c>
      <c r="AD1676">
        <v>122196.26</v>
      </c>
      <c r="AE1676" s="21">
        <v>0.72</v>
      </c>
      <c r="AF1676">
        <v>323.59519999999998</v>
      </c>
      <c r="AG1676" s="22">
        <v>3.7000000000000002E-3</v>
      </c>
      <c r="AH1676" s="11">
        <f t="shared" si="530"/>
        <v>325.53083664000002</v>
      </c>
      <c r="AI1676" s="23">
        <f t="shared" si="531"/>
        <v>5341.7841790822395</v>
      </c>
      <c r="AJ1676" s="23">
        <f t="shared" si="532"/>
        <v>28534658.215893313</v>
      </c>
      <c r="AK1676" s="23">
        <f t="shared" si="533"/>
        <v>341.80737847200004</v>
      </c>
      <c r="AL1676" s="23">
        <f t="shared" si="534"/>
        <v>11009.099194804479</v>
      </c>
      <c r="AN1676">
        <v>202312</v>
      </c>
      <c r="AO1676" s="20" t="s">
        <v>33</v>
      </c>
      <c r="AP1676" s="20" t="s">
        <v>6661</v>
      </c>
      <c r="AQ1676">
        <v>4411.46</v>
      </c>
      <c r="AR1676" s="21">
        <v>0.86</v>
      </c>
      <c r="AS1676">
        <v>14.42</v>
      </c>
      <c r="AT1676">
        <v>3.8E-3</v>
      </c>
      <c r="AU1676" s="11">
        <f t="shared" si="535"/>
        <v>14.41665128</v>
      </c>
      <c r="AV1676" s="23">
        <f t="shared" si="536"/>
        <v>233.42419188624396</v>
      </c>
      <c r="AW1676" s="23">
        <f t="shared" si="537"/>
        <v>54486.85335774604</v>
      </c>
      <c r="AX1676" s="23">
        <f t="shared" si="538"/>
        <v>15.137483844</v>
      </c>
      <c r="AY1676" s="23">
        <f t="shared" si="539"/>
        <v>481.26503505248792</v>
      </c>
      <c r="AZ1676" s="23"/>
      <c r="BA1676" s="23"/>
    </row>
    <row r="1677" spans="1:53">
      <c r="A1677">
        <v>202312</v>
      </c>
      <c r="B1677" s="20" t="s">
        <v>27</v>
      </c>
      <c r="C1677" s="20" t="s">
        <v>6662</v>
      </c>
      <c r="D1677">
        <v>74653.37</v>
      </c>
      <c r="E1677" s="21">
        <v>0.68</v>
      </c>
      <c r="F1677">
        <v>2458.73</v>
      </c>
      <c r="G1677" s="22">
        <v>4.8399999999999999E-2</v>
      </c>
      <c r="H1677" s="11">
        <f t="shared" si="520"/>
        <v>2456.9917134400002</v>
      </c>
      <c r="I1677" s="23">
        <f t="shared" si="521"/>
        <v>10894.523189196441</v>
      </c>
      <c r="J1677" s="23">
        <f t="shared" si="522"/>
        <v>118690635.51993901</v>
      </c>
      <c r="K1677" s="23">
        <f t="shared" si="523"/>
        <v>2579.8412991120003</v>
      </c>
      <c r="L1677" s="23">
        <f t="shared" si="524"/>
        <v>24246.038091832881</v>
      </c>
      <c r="N1677">
        <v>202312</v>
      </c>
      <c r="O1677" s="20" t="s">
        <v>29</v>
      </c>
      <c r="P1677" s="20" t="s">
        <v>6663</v>
      </c>
      <c r="Q1677">
        <v>24089.46</v>
      </c>
      <c r="R1677" s="21">
        <v>0.71</v>
      </c>
      <c r="S1677">
        <v>911.61</v>
      </c>
      <c r="T1677" s="21">
        <v>0.05</v>
      </c>
      <c r="U1677" s="11">
        <f t="shared" si="525"/>
        <v>855.17583000000002</v>
      </c>
      <c r="V1677" s="23">
        <f t="shared" si="526"/>
        <v>3727.6250219285184</v>
      </c>
      <c r="W1677" s="23">
        <f t="shared" si="527"/>
        <v>13895188.304107588</v>
      </c>
      <c r="X1677" s="23">
        <f t="shared" si="528"/>
        <v>897.93462150000005</v>
      </c>
      <c r="Y1677" s="23">
        <f t="shared" si="529"/>
        <v>8310.425873857037</v>
      </c>
      <c r="AA1677">
        <v>202312</v>
      </c>
      <c r="AB1677" s="20" t="s">
        <v>31</v>
      </c>
      <c r="AC1677" s="20" t="s">
        <v>6664</v>
      </c>
      <c r="AD1677">
        <v>141671.17000000001</v>
      </c>
      <c r="AE1677" s="21">
        <v>0.72</v>
      </c>
      <c r="AF1677">
        <v>375.16789999999997</v>
      </c>
      <c r="AG1677" s="22">
        <v>3.7000000000000002E-3</v>
      </c>
      <c r="AH1677" s="11">
        <f t="shared" si="530"/>
        <v>377.41199688</v>
      </c>
      <c r="AI1677" s="23">
        <f t="shared" si="531"/>
        <v>6193.1258332953112</v>
      </c>
      <c r="AJ1677" s="23">
        <f t="shared" si="532"/>
        <v>38354807.58702974</v>
      </c>
      <c r="AK1677" s="23">
        <f t="shared" si="533"/>
        <v>396.28259672400003</v>
      </c>
      <c r="AL1677" s="23">
        <f t="shared" si="534"/>
        <v>12763.663663470623</v>
      </c>
      <c r="AN1677">
        <v>202312</v>
      </c>
      <c r="AO1677" s="20" t="s">
        <v>33</v>
      </c>
      <c r="AP1677" s="20" t="s">
        <v>6665</v>
      </c>
      <c r="AQ1677">
        <v>118.32</v>
      </c>
      <c r="AR1677" s="21">
        <v>0.86</v>
      </c>
      <c r="AS1677">
        <v>2.21</v>
      </c>
      <c r="AT1677">
        <v>2.1700000000000001E-2</v>
      </c>
      <c r="AU1677" s="11">
        <f t="shared" si="535"/>
        <v>2.2080878399999997</v>
      </c>
      <c r="AV1677" s="23">
        <f t="shared" si="536"/>
        <v>14.825949138844772</v>
      </c>
      <c r="AW1677" s="23">
        <f t="shared" si="537"/>
        <v>219.80876786761203</v>
      </c>
      <c r="AX1677" s="23">
        <f t="shared" si="538"/>
        <v>2.3184922319999997</v>
      </c>
      <c r="AY1677" s="23">
        <f t="shared" si="539"/>
        <v>31.859986117689544</v>
      </c>
      <c r="AZ1677" s="23"/>
      <c r="BA1677" s="23"/>
    </row>
    <row r="1678" spans="1:53">
      <c r="A1678">
        <v>202312</v>
      </c>
      <c r="B1678" s="20" t="s">
        <v>27</v>
      </c>
      <c r="C1678" s="20" t="s">
        <v>6666</v>
      </c>
      <c r="D1678">
        <v>113395.33</v>
      </c>
      <c r="E1678" s="21">
        <v>0.68</v>
      </c>
      <c r="F1678">
        <v>3734.71</v>
      </c>
      <c r="G1678" s="22">
        <v>4.8399999999999999E-2</v>
      </c>
      <c r="H1678" s="11">
        <f t="shared" si="520"/>
        <v>3732.0671009600005</v>
      </c>
      <c r="I1678" s="23">
        <f t="shared" si="521"/>
        <v>16548.322630734325</v>
      </c>
      <c r="J1678" s="23">
        <f t="shared" si="522"/>
        <v>273846981.89087379</v>
      </c>
      <c r="K1678" s="23">
        <f t="shared" si="523"/>
        <v>3918.6704560080007</v>
      </c>
      <c r="L1678" s="23">
        <f t="shared" si="524"/>
        <v>36828.712362428647</v>
      </c>
      <c r="N1678">
        <v>202312</v>
      </c>
      <c r="O1678" s="20" t="s">
        <v>29</v>
      </c>
      <c r="P1678" s="20" t="s">
        <v>6667</v>
      </c>
      <c r="Q1678">
        <v>46295.54</v>
      </c>
      <c r="R1678" s="21">
        <v>0.71</v>
      </c>
      <c r="S1678">
        <v>1751.96</v>
      </c>
      <c r="T1678" s="21">
        <v>0.05</v>
      </c>
      <c r="U1678" s="11">
        <f t="shared" si="525"/>
        <v>1643.4916699999999</v>
      </c>
      <c r="V1678" s="23">
        <f t="shared" si="526"/>
        <v>7163.814104080896</v>
      </c>
      <c r="W1678" s="23">
        <f t="shared" si="527"/>
        <v>51320232.517828368</v>
      </c>
      <c r="X1678" s="23">
        <f t="shared" si="528"/>
        <v>1725.6662535</v>
      </c>
      <c r="Y1678" s="23">
        <f t="shared" si="529"/>
        <v>15971.119878161791</v>
      </c>
      <c r="AA1678">
        <v>202312</v>
      </c>
      <c r="AB1678" s="20" t="s">
        <v>31</v>
      </c>
      <c r="AC1678" s="20" t="s">
        <v>1982</v>
      </c>
      <c r="AD1678">
        <v>107120.21</v>
      </c>
      <c r="AE1678" s="21">
        <v>0.72</v>
      </c>
      <c r="AF1678">
        <v>283.67149999999998</v>
      </c>
      <c r="AG1678" s="22">
        <v>3.7000000000000002E-3</v>
      </c>
      <c r="AH1678" s="11">
        <f t="shared" si="530"/>
        <v>285.36823944000002</v>
      </c>
      <c r="AI1678" s="23">
        <f t="shared" si="531"/>
        <v>4682.737778046293</v>
      </c>
      <c r="AJ1678" s="23">
        <f t="shared" si="532"/>
        <v>21928033.097941931</v>
      </c>
      <c r="AK1678" s="23">
        <f t="shared" si="533"/>
        <v>299.63665141200005</v>
      </c>
      <c r="AL1678" s="23">
        <f t="shared" si="534"/>
        <v>9650.8437955325862</v>
      </c>
      <c r="AN1678">
        <v>202312</v>
      </c>
      <c r="AO1678" s="20" t="s">
        <v>33</v>
      </c>
      <c r="AP1678" s="20" t="s">
        <v>6668</v>
      </c>
      <c r="AQ1678">
        <v>2837.14</v>
      </c>
      <c r="AR1678" s="21">
        <v>0.86</v>
      </c>
      <c r="AS1678">
        <v>33.67</v>
      </c>
      <c r="AT1678">
        <v>1.38E-2</v>
      </c>
      <c r="AU1678" s="11">
        <f t="shared" si="535"/>
        <v>33.671177520000001</v>
      </c>
      <c r="AV1678" s="23">
        <f t="shared" si="536"/>
        <v>284.64349307693027</v>
      </c>
      <c r="AW1678" s="23">
        <f t="shared" si="537"/>
        <v>81021.918151036443</v>
      </c>
      <c r="AX1678" s="23">
        <f t="shared" si="538"/>
        <v>35.354736396</v>
      </c>
      <c r="AY1678" s="23">
        <f t="shared" si="539"/>
        <v>602.95816367386055</v>
      </c>
      <c r="AZ1678" s="23"/>
      <c r="BA1678" s="23"/>
    </row>
    <row r="1679" spans="1:53">
      <c r="A1679">
        <v>202312</v>
      </c>
      <c r="B1679" s="20" t="s">
        <v>27</v>
      </c>
      <c r="C1679" s="20" t="s">
        <v>6669</v>
      </c>
      <c r="D1679">
        <v>13187.15</v>
      </c>
      <c r="E1679" s="21">
        <v>0.68</v>
      </c>
      <c r="F1679">
        <v>434.32</v>
      </c>
      <c r="G1679" s="22">
        <v>4.8399999999999999E-2</v>
      </c>
      <c r="H1679" s="11">
        <f t="shared" si="520"/>
        <v>434.01548080000003</v>
      </c>
      <c r="I1679" s="23">
        <f t="shared" si="521"/>
        <v>1924.4638450268467</v>
      </c>
      <c r="J1679" s="23">
        <f t="shared" si="522"/>
        <v>3703561.0908155148</v>
      </c>
      <c r="K1679" s="23">
        <f t="shared" si="523"/>
        <v>455.71625484000003</v>
      </c>
      <c r="L1679" s="23">
        <f t="shared" si="524"/>
        <v>4282.9431708536931</v>
      </c>
      <c r="N1679">
        <v>202312</v>
      </c>
      <c r="O1679" s="20" t="s">
        <v>29</v>
      </c>
      <c r="P1679" s="20" t="s">
        <v>6670</v>
      </c>
      <c r="Q1679">
        <v>45418.28</v>
      </c>
      <c r="R1679" s="21">
        <v>0.71</v>
      </c>
      <c r="S1679">
        <v>1718.76</v>
      </c>
      <c r="T1679" s="21">
        <v>0.05</v>
      </c>
      <c r="U1679" s="11">
        <f t="shared" si="525"/>
        <v>1612.3489399999999</v>
      </c>
      <c r="V1679" s="23">
        <f t="shared" si="526"/>
        <v>7028.0660911849236</v>
      </c>
      <c r="W1679" s="23">
        <f t="shared" si="527"/>
        <v>49393712.982063331</v>
      </c>
      <c r="X1679" s="23">
        <f t="shared" si="528"/>
        <v>1692.9663869999999</v>
      </c>
      <c r="Y1679" s="23">
        <f t="shared" si="529"/>
        <v>15668.481122369847</v>
      </c>
      <c r="AA1679">
        <v>202312</v>
      </c>
      <c r="AB1679" s="20" t="s">
        <v>31</v>
      </c>
      <c r="AC1679" s="20" t="s">
        <v>6671</v>
      </c>
      <c r="AD1679">
        <v>130991.46</v>
      </c>
      <c r="AE1679" s="21">
        <v>0.72</v>
      </c>
      <c r="AF1679">
        <v>346.88630000000001</v>
      </c>
      <c r="AG1679" s="22">
        <v>3.7000000000000002E-3</v>
      </c>
      <c r="AH1679" s="11">
        <f t="shared" si="530"/>
        <v>348.96124944000002</v>
      </c>
      <c r="AI1679" s="23">
        <f t="shared" si="531"/>
        <v>5726.2645241587925</v>
      </c>
      <c r="AJ1679" s="23">
        <f t="shared" si="532"/>
        <v>32790105.400639523</v>
      </c>
      <c r="AK1679" s="23">
        <f t="shared" si="533"/>
        <v>366.40931191200002</v>
      </c>
      <c r="AL1679" s="23">
        <f t="shared" si="534"/>
        <v>11801.490297757586</v>
      </c>
      <c r="AN1679">
        <v>202312</v>
      </c>
      <c r="AO1679" s="20" t="s">
        <v>33</v>
      </c>
      <c r="AP1679" s="20" t="s">
        <v>6672</v>
      </c>
      <c r="AQ1679">
        <v>1877.95</v>
      </c>
      <c r="AR1679" s="21">
        <v>0.86</v>
      </c>
      <c r="AS1679">
        <v>25.84</v>
      </c>
      <c r="AT1679">
        <v>1.6E-2</v>
      </c>
      <c r="AU1679" s="11">
        <f t="shared" si="535"/>
        <v>25.840592000000001</v>
      </c>
      <c r="AV1679" s="23">
        <f t="shared" si="536"/>
        <v>202.64692444494082</v>
      </c>
      <c r="AW1679" s="23">
        <f t="shared" si="537"/>
        <v>41065.775986993554</v>
      </c>
      <c r="AX1679" s="23">
        <f t="shared" si="538"/>
        <v>27.132621600000004</v>
      </c>
      <c r="AY1679" s="23">
        <f t="shared" si="539"/>
        <v>431.13444088988166</v>
      </c>
      <c r="AZ1679" s="23"/>
      <c r="BA1679" s="23"/>
    </row>
    <row r="1680" spans="1:53">
      <c r="A1680">
        <v>202312</v>
      </c>
      <c r="B1680" s="20" t="s">
        <v>27</v>
      </c>
      <c r="C1680" s="20" t="s">
        <v>6673</v>
      </c>
      <c r="D1680">
        <v>218350.55</v>
      </c>
      <c r="E1680" s="21">
        <v>0.68</v>
      </c>
      <c r="F1680">
        <v>7191.45</v>
      </c>
      <c r="G1680" s="22">
        <v>4.8399999999999999E-2</v>
      </c>
      <c r="H1680" s="11">
        <f t="shared" si="520"/>
        <v>7186.3533016000001</v>
      </c>
      <c r="I1680" s="23">
        <f t="shared" si="521"/>
        <v>31864.939658434669</v>
      </c>
      <c r="J1680" s="23">
        <f t="shared" si="522"/>
        <v>1015374379.4356825</v>
      </c>
      <c r="K1680" s="23">
        <f t="shared" si="523"/>
        <v>7545.6709666800007</v>
      </c>
      <c r="L1680" s="23">
        <f t="shared" si="524"/>
        <v>70916.232618469337</v>
      </c>
      <c r="N1680">
        <v>202312</v>
      </c>
      <c r="O1680" s="20" t="s">
        <v>29</v>
      </c>
      <c r="P1680" s="20" t="s">
        <v>6674</v>
      </c>
      <c r="Q1680">
        <v>20467.54</v>
      </c>
      <c r="R1680" s="21">
        <v>0.71</v>
      </c>
      <c r="S1680">
        <v>743.57</v>
      </c>
      <c r="T1680" s="21">
        <v>0.05</v>
      </c>
      <c r="U1680" s="11">
        <f t="shared" si="525"/>
        <v>726.59767000000011</v>
      </c>
      <c r="V1680" s="23">
        <f t="shared" si="526"/>
        <v>3167.1658161421146</v>
      </c>
      <c r="W1680" s="23">
        <f t="shared" si="527"/>
        <v>10030939.306939147</v>
      </c>
      <c r="X1680" s="23">
        <f t="shared" si="528"/>
        <v>762.92755350000016</v>
      </c>
      <c r="Y1680" s="23">
        <f t="shared" si="529"/>
        <v>7060.9293022842294</v>
      </c>
      <c r="AA1680">
        <v>202312</v>
      </c>
      <c r="AB1680" s="20" t="s">
        <v>31</v>
      </c>
      <c r="AC1680" s="20" t="s">
        <v>5034</v>
      </c>
      <c r="AD1680">
        <v>124165.25</v>
      </c>
      <c r="AE1680" s="21">
        <v>0.72</v>
      </c>
      <c r="AF1680">
        <v>328.80939999999998</v>
      </c>
      <c r="AG1680" s="22">
        <v>3.7000000000000002E-3</v>
      </c>
      <c r="AH1680" s="11">
        <f t="shared" si="530"/>
        <v>330.77622600000001</v>
      </c>
      <c r="AI1680" s="23">
        <f t="shared" si="531"/>
        <v>5427.8581688325894</v>
      </c>
      <c r="AJ1680" s="23">
        <f t="shared" si="532"/>
        <v>29461644.300962672</v>
      </c>
      <c r="AK1680" s="23">
        <f t="shared" si="533"/>
        <v>347.31503730000003</v>
      </c>
      <c r="AL1680" s="23">
        <f t="shared" si="534"/>
        <v>11186.492563665179</v>
      </c>
      <c r="AN1680">
        <v>202312</v>
      </c>
      <c r="AO1680" s="20" t="s">
        <v>33</v>
      </c>
      <c r="AP1680" s="20" t="s">
        <v>6675</v>
      </c>
      <c r="AQ1680">
        <v>609.03</v>
      </c>
      <c r="AR1680" s="21">
        <v>0.86</v>
      </c>
      <c r="AS1680">
        <v>3.56</v>
      </c>
      <c r="AT1680">
        <v>6.8000000000000005E-3</v>
      </c>
      <c r="AU1680" s="11">
        <f t="shared" si="535"/>
        <v>3.5616074400000004</v>
      </c>
      <c r="AV1680" s="23">
        <f t="shared" si="536"/>
        <v>43.043734997568329</v>
      </c>
      <c r="AW1680" s="23">
        <f t="shared" si="537"/>
        <v>1852.7631225408886</v>
      </c>
      <c r="AX1680" s="23">
        <f t="shared" si="538"/>
        <v>3.7396878120000006</v>
      </c>
      <c r="AY1680" s="23">
        <f t="shared" si="539"/>
        <v>89.649077435136661</v>
      </c>
      <c r="AZ1680" s="23"/>
      <c r="BA1680" s="23"/>
    </row>
    <row r="1681" spans="1:53">
      <c r="A1681">
        <v>202312</v>
      </c>
      <c r="B1681" s="20" t="s">
        <v>27</v>
      </c>
      <c r="C1681" s="20" t="s">
        <v>6676</v>
      </c>
      <c r="D1681">
        <v>245003.33</v>
      </c>
      <c r="E1681" s="21">
        <v>0.68</v>
      </c>
      <c r="F1681">
        <v>8069.27</v>
      </c>
      <c r="G1681" s="22">
        <v>4.8399999999999999E-2</v>
      </c>
      <c r="H1681" s="11">
        <f t="shared" si="520"/>
        <v>8063.5495969600006</v>
      </c>
      <c r="I1681" s="23">
        <f t="shared" si="521"/>
        <v>35754.507266253997</v>
      </c>
      <c r="J1681" s="23">
        <f t="shared" si="522"/>
        <v>1278384789.8526099</v>
      </c>
      <c r="K1681" s="23">
        <f t="shared" si="523"/>
        <v>8466.7270768080016</v>
      </c>
      <c r="L1681" s="23">
        <f t="shared" si="524"/>
        <v>79572.564129467995</v>
      </c>
      <c r="N1681">
        <v>202312</v>
      </c>
      <c r="O1681" s="20" t="s">
        <v>29</v>
      </c>
      <c r="P1681" s="20" t="s">
        <v>6677</v>
      </c>
      <c r="Q1681">
        <v>253818.74</v>
      </c>
      <c r="R1681" s="21">
        <v>0.71</v>
      </c>
      <c r="S1681">
        <v>9605.26</v>
      </c>
      <c r="T1681" s="21">
        <v>0.05</v>
      </c>
      <c r="U1681" s="11">
        <f t="shared" si="525"/>
        <v>9010.5652699999991</v>
      </c>
      <c r="V1681" s="23">
        <f t="shared" si="526"/>
        <v>39276.143436107275</v>
      </c>
      <c r="W1681" s="23">
        <f t="shared" si="527"/>
        <v>1542615443.2136726</v>
      </c>
      <c r="X1681" s="23">
        <f t="shared" si="528"/>
        <v>9461.0935334999995</v>
      </c>
      <c r="Y1681" s="23">
        <f t="shared" si="529"/>
        <v>87562.852142214542</v>
      </c>
      <c r="AA1681">
        <v>202312</v>
      </c>
      <c r="AB1681" s="20" t="s">
        <v>31</v>
      </c>
      <c r="AC1681" s="20" t="s">
        <v>6678</v>
      </c>
      <c r="AD1681">
        <v>143257.59</v>
      </c>
      <c r="AE1681" s="21">
        <v>0.72</v>
      </c>
      <c r="AF1681">
        <v>379.36900000000003</v>
      </c>
      <c r="AG1681" s="22">
        <v>3.7000000000000002E-3</v>
      </c>
      <c r="AH1681" s="11">
        <f t="shared" si="530"/>
        <v>381.63821975999997</v>
      </c>
      <c r="AI1681" s="23">
        <f t="shared" si="531"/>
        <v>6262.4758547884358</v>
      </c>
      <c r="AJ1681" s="23">
        <f t="shared" si="532"/>
        <v>39218603.83180815</v>
      </c>
      <c r="AK1681" s="23">
        <f t="shared" si="533"/>
        <v>400.72013074799997</v>
      </c>
      <c r="AL1681" s="23">
        <f t="shared" si="534"/>
        <v>12906.589929336871</v>
      </c>
      <c r="AN1681">
        <v>202312</v>
      </c>
      <c r="AO1681" s="20" t="s">
        <v>33</v>
      </c>
      <c r="AP1681" s="20" t="s">
        <v>6679</v>
      </c>
      <c r="AQ1681">
        <v>350.15</v>
      </c>
      <c r="AR1681" s="21">
        <v>0.86</v>
      </c>
      <c r="AS1681">
        <v>2.65</v>
      </c>
      <c r="AT1681">
        <v>8.8000000000000005E-3</v>
      </c>
      <c r="AU1681" s="11">
        <f t="shared" si="535"/>
        <v>2.6499351999999998</v>
      </c>
      <c r="AV1681" s="23">
        <f t="shared" si="536"/>
        <v>28.123836514184919</v>
      </c>
      <c r="AW1681" s="23">
        <f t="shared" si="537"/>
        <v>790.95018027660092</v>
      </c>
      <c r="AX1681" s="23">
        <f t="shared" si="538"/>
        <v>2.7824319599999998</v>
      </c>
      <c r="AY1681" s="23">
        <f t="shared" si="539"/>
        <v>58.89760822836984</v>
      </c>
      <c r="AZ1681" s="23"/>
      <c r="BA1681" s="23"/>
    </row>
    <row r="1682" spans="1:53">
      <c r="A1682">
        <v>202312</v>
      </c>
      <c r="B1682" s="20" t="s">
        <v>27</v>
      </c>
      <c r="C1682" s="20" t="s">
        <v>6680</v>
      </c>
      <c r="D1682">
        <v>83634.820000000007</v>
      </c>
      <c r="E1682" s="21">
        <v>0.68</v>
      </c>
      <c r="F1682">
        <v>2754.54</v>
      </c>
      <c r="G1682" s="22">
        <v>4.8399999999999999E-2</v>
      </c>
      <c r="H1682" s="11">
        <f t="shared" si="520"/>
        <v>2752.5891958400002</v>
      </c>
      <c r="I1682" s="23">
        <f t="shared" si="521"/>
        <v>12205.229126485119</v>
      </c>
      <c r="J1682" s="23">
        <f t="shared" si="522"/>
        <v>148967618.03000072</v>
      </c>
      <c r="K1682" s="23">
        <f t="shared" si="523"/>
        <v>2890.2186556320003</v>
      </c>
      <c r="L1682" s="23">
        <f t="shared" si="524"/>
        <v>27163.047448810237</v>
      </c>
      <c r="N1682">
        <v>202312</v>
      </c>
      <c r="O1682" s="20" t="s">
        <v>29</v>
      </c>
      <c r="P1682" s="20" t="s">
        <v>6681</v>
      </c>
      <c r="Q1682">
        <v>39034.79</v>
      </c>
      <c r="R1682" s="21">
        <v>0.71</v>
      </c>
      <c r="S1682">
        <v>1418.1</v>
      </c>
      <c r="T1682" s="21">
        <v>0.05</v>
      </c>
      <c r="U1682" s="11">
        <f t="shared" si="525"/>
        <v>1385.7350450000001</v>
      </c>
      <c r="V1682" s="23">
        <f t="shared" si="526"/>
        <v>6040.2790236777873</v>
      </c>
      <c r="W1682" s="23">
        <f t="shared" si="527"/>
        <v>36484970.683881886</v>
      </c>
      <c r="X1682" s="23">
        <f t="shared" si="528"/>
        <v>1455.0217972500002</v>
      </c>
      <c r="Y1682" s="23">
        <f t="shared" si="529"/>
        <v>13466.293092355574</v>
      </c>
      <c r="AA1682">
        <v>202312</v>
      </c>
      <c r="AB1682" s="20" t="s">
        <v>31</v>
      </c>
      <c r="AC1682" s="20" t="s">
        <v>6682</v>
      </c>
      <c r="AD1682">
        <v>107427.64</v>
      </c>
      <c r="AE1682" s="21">
        <v>0.72</v>
      </c>
      <c r="AF1682">
        <v>284.48559999999998</v>
      </c>
      <c r="AG1682" s="22">
        <v>3.7000000000000002E-3</v>
      </c>
      <c r="AH1682" s="11">
        <f t="shared" si="530"/>
        <v>286.18723296000002</v>
      </c>
      <c r="AI1682" s="23">
        <f t="shared" si="531"/>
        <v>4696.1770167772929</v>
      </c>
      <c r="AJ1682" s="23">
        <f t="shared" si="532"/>
        <v>22054078.572907273</v>
      </c>
      <c r="AK1682" s="23">
        <f t="shared" si="533"/>
        <v>300.49659460800001</v>
      </c>
      <c r="AL1682" s="23">
        <f t="shared" si="534"/>
        <v>9678.541266514585</v>
      </c>
      <c r="AN1682">
        <v>202312</v>
      </c>
      <c r="AO1682" s="20" t="s">
        <v>33</v>
      </c>
      <c r="AP1682" s="20" t="s">
        <v>6683</v>
      </c>
      <c r="AQ1682">
        <v>3137.71</v>
      </c>
      <c r="AR1682" s="21">
        <v>0.86</v>
      </c>
      <c r="AS1682">
        <v>35.619999999999997</v>
      </c>
      <c r="AT1682">
        <v>1.32E-2</v>
      </c>
      <c r="AU1682" s="11">
        <f t="shared" si="535"/>
        <v>35.619283920000001</v>
      </c>
      <c r="AV1682" s="23">
        <f t="shared" si="536"/>
        <v>307.97310319708504</v>
      </c>
      <c r="AW1682" s="23">
        <f t="shared" si="537"/>
        <v>94847.432292842394</v>
      </c>
      <c r="AX1682" s="23">
        <f t="shared" si="538"/>
        <v>37.400248116</v>
      </c>
      <c r="AY1682" s="23">
        <f t="shared" si="539"/>
        <v>651.56549031417012</v>
      </c>
      <c r="AZ1682" s="23"/>
      <c r="BA1682" s="23"/>
    </row>
    <row r="1683" spans="1:53">
      <c r="A1683">
        <v>202312</v>
      </c>
      <c r="B1683" s="20" t="s">
        <v>27</v>
      </c>
      <c r="C1683" s="20" t="s">
        <v>6684</v>
      </c>
      <c r="D1683">
        <v>72434.05</v>
      </c>
      <c r="E1683" s="21">
        <v>0.68</v>
      </c>
      <c r="F1683">
        <v>2385.64</v>
      </c>
      <c r="G1683" s="22">
        <v>4.8399999999999999E-2</v>
      </c>
      <c r="H1683" s="11">
        <f t="shared" si="520"/>
        <v>2383.9494536000002</v>
      </c>
      <c r="I1683" s="23">
        <f t="shared" si="521"/>
        <v>10570.647211404046</v>
      </c>
      <c r="J1683" s="23">
        <f t="shared" si="522"/>
        <v>111738582.46796414</v>
      </c>
      <c r="K1683" s="23">
        <f t="shared" si="523"/>
        <v>2503.1469262800001</v>
      </c>
      <c r="L1683" s="23">
        <f t="shared" si="524"/>
        <v>23525.243876408094</v>
      </c>
      <c r="N1683">
        <v>202312</v>
      </c>
      <c r="O1683" s="20" t="s">
        <v>29</v>
      </c>
      <c r="P1683" s="20" t="s">
        <v>6685</v>
      </c>
      <c r="Q1683">
        <v>9657.84</v>
      </c>
      <c r="R1683" s="21">
        <v>0.71</v>
      </c>
      <c r="S1683">
        <v>365.48</v>
      </c>
      <c r="T1683" s="21">
        <v>0.05</v>
      </c>
      <c r="U1683" s="11">
        <f t="shared" si="525"/>
        <v>342.85332</v>
      </c>
      <c r="V1683" s="23">
        <f t="shared" si="526"/>
        <v>1494.4629743374123</v>
      </c>
      <c r="W1683" s="23">
        <f t="shared" si="527"/>
        <v>2233419.5816654251</v>
      </c>
      <c r="X1683" s="23">
        <f t="shared" si="528"/>
        <v>359.99598600000002</v>
      </c>
      <c r="Y1683" s="23">
        <f t="shared" si="529"/>
        <v>3331.7792686748248</v>
      </c>
      <c r="AA1683">
        <v>202312</v>
      </c>
      <c r="AB1683" s="20" t="s">
        <v>31</v>
      </c>
      <c r="AC1683" s="20" t="s">
        <v>6686</v>
      </c>
      <c r="AD1683">
        <v>129721.3</v>
      </c>
      <c r="AE1683" s="21">
        <v>0.72</v>
      </c>
      <c r="AF1683">
        <v>343.52280000000002</v>
      </c>
      <c r="AG1683" s="22">
        <v>3.7000000000000002E-3</v>
      </c>
      <c r="AH1683" s="11">
        <f t="shared" si="530"/>
        <v>345.57754319999998</v>
      </c>
      <c r="AI1683" s="23">
        <f t="shared" si="531"/>
        <v>5670.7397430165283</v>
      </c>
      <c r="AJ1683" s="23">
        <f t="shared" si="532"/>
        <v>32157289.23302716</v>
      </c>
      <c r="AK1683" s="23">
        <f t="shared" si="533"/>
        <v>362.85642036000002</v>
      </c>
      <c r="AL1683" s="23">
        <f t="shared" si="534"/>
        <v>11687.057029233056</v>
      </c>
      <c r="AN1683">
        <v>202312</v>
      </c>
      <c r="AO1683" s="20" t="s">
        <v>33</v>
      </c>
      <c r="AP1683" s="20" t="s">
        <v>6687</v>
      </c>
      <c r="AQ1683">
        <v>2163.41</v>
      </c>
      <c r="AR1683" s="21">
        <v>0.86</v>
      </c>
      <c r="AS1683">
        <v>21.4</v>
      </c>
      <c r="AT1683">
        <v>1.15E-2</v>
      </c>
      <c r="AU1683" s="11">
        <f t="shared" si="535"/>
        <v>21.396124899999997</v>
      </c>
      <c r="AV1683" s="23">
        <f t="shared" si="536"/>
        <v>198.36933666619279</v>
      </c>
      <c r="AW1683" s="23">
        <f t="shared" si="537"/>
        <v>39350.393729385338</v>
      </c>
      <c r="AX1683" s="23">
        <f t="shared" si="538"/>
        <v>22.465931144999999</v>
      </c>
      <c r="AY1683" s="23">
        <f t="shared" si="539"/>
        <v>418.13479823238561</v>
      </c>
      <c r="AZ1683" s="23"/>
      <c r="BA1683" s="23"/>
    </row>
    <row r="1684" spans="1:53">
      <c r="A1684">
        <v>202312</v>
      </c>
      <c r="B1684" s="20" t="s">
        <v>27</v>
      </c>
      <c r="C1684" s="20" t="s">
        <v>6688</v>
      </c>
      <c r="D1684">
        <v>148431.14000000001</v>
      </c>
      <c r="E1684" s="21">
        <v>0.68</v>
      </c>
      <c r="F1684">
        <v>4888.63</v>
      </c>
      <c r="G1684" s="22">
        <v>4.8399999999999999E-2</v>
      </c>
      <c r="H1684" s="11">
        <f t="shared" si="520"/>
        <v>4885.1656796800007</v>
      </c>
      <c r="I1684" s="23">
        <f t="shared" si="521"/>
        <v>21661.265884297834</v>
      </c>
      <c r="J1684" s="23">
        <f t="shared" si="522"/>
        <v>469210439.71024525</v>
      </c>
      <c r="K1684" s="23">
        <f t="shared" si="523"/>
        <v>5129.4239636640013</v>
      </c>
      <c r="L1684" s="23">
        <f t="shared" si="524"/>
        <v>48207.69744827567</v>
      </c>
      <c r="N1684">
        <v>202312</v>
      </c>
      <c r="O1684" s="20" t="s">
        <v>29</v>
      </c>
      <c r="P1684" s="20" t="s">
        <v>6689</v>
      </c>
      <c r="Q1684">
        <v>5360.57</v>
      </c>
      <c r="R1684" s="21">
        <v>0.71</v>
      </c>
      <c r="S1684">
        <v>202.86</v>
      </c>
      <c r="T1684" s="21">
        <v>0.05</v>
      </c>
      <c r="U1684" s="11">
        <f t="shared" si="525"/>
        <v>190.30023499999999</v>
      </c>
      <c r="V1684" s="23">
        <f t="shared" si="526"/>
        <v>829.49949329704179</v>
      </c>
      <c r="W1684" s="23">
        <f t="shared" si="527"/>
        <v>688069.4093800491</v>
      </c>
      <c r="X1684" s="23">
        <f t="shared" si="528"/>
        <v>199.81524675</v>
      </c>
      <c r="Y1684" s="23">
        <f t="shared" si="529"/>
        <v>1849.2992215940835</v>
      </c>
      <c r="AA1684">
        <v>202312</v>
      </c>
      <c r="AB1684" s="20" t="s">
        <v>31</v>
      </c>
      <c r="AC1684" s="20" t="s">
        <v>6690</v>
      </c>
      <c r="AD1684">
        <v>124255.47</v>
      </c>
      <c r="AE1684" s="21">
        <v>0.72</v>
      </c>
      <c r="AF1684">
        <v>329.04840000000002</v>
      </c>
      <c r="AG1684" s="22">
        <v>3.7000000000000002E-3</v>
      </c>
      <c r="AH1684" s="11">
        <f t="shared" si="530"/>
        <v>331.01657208</v>
      </c>
      <c r="AI1684" s="23">
        <f t="shared" si="531"/>
        <v>5431.8021174332816</v>
      </c>
      <c r="AJ1684" s="23">
        <f t="shared" si="532"/>
        <v>29504474.242952682</v>
      </c>
      <c r="AK1684" s="23">
        <f t="shared" si="533"/>
        <v>347.56740068400001</v>
      </c>
      <c r="AL1684" s="23">
        <f t="shared" si="534"/>
        <v>11194.620806946563</v>
      </c>
      <c r="AN1684">
        <v>202312</v>
      </c>
      <c r="AO1684" s="20" t="s">
        <v>33</v>
      </c>
      <c r="AP1684" s="20" t="s">
        <v>6691</v>
      </c>
      <c r="AQ1684">
        <v>1540.1</v>
      </c>
      <c r="AR1684" s="21">
        <v>0.86</v>
      </c>
      <c r="AS1684">
        <v>12.58</v>
      </c>
      <c r="AT1684">
        <v>9.4999999999999998E-3</v>
      </c>
      <c r="AU1684" s="11">
        <f t="shared" si="535"/>
        <v>12.582616999999999</v>
      </c>
      <c r="AV1684" s="23">
        <f t="shared" si="536"/>
        <v>128.48026233353241</v>
      </c>
      <c r="AW1684" s="23">
        <f t="shared" si="537"/>
        <v>16507.177809293305</v>
      </c>
      <c r="AX1684" s="23">
        <f t="shared" si="538"/>
        <v>13.21174785</v>
      </c>
      <c r="AY1684" s="23">
        <f t="shared" si="539"/>
        <v>269.54314166706479</v>
      </c>
      <c r="AZ1684" s="23"/>
      <c r="BA1684" s="23"/>
    </row>
    <row r="1685" spans="1:53">
      <c r="A1685">
        <v>202312</v>
      </c>
      <c r="B1685" s="20" t="s">
        <v>27</v>
      </c>
      <c r="C1685" s="20" t="s">
        <v>6692</v>
      </c>
      <c r="D1685">
        <v>231615.65</v>
      </c>
      <c r="E1685" s="21">
        <v>0.68</v>
      </c>
      <c r="F1685">
        <v>7628.34</v>
      </c>
      <c r="G1685" s="22">
        <v>4.8399999999999999E-2</v>
      </c>
      <c r="H1685" s="11">
        <f t="shared" si="520"/>
        <v>7622.9342728000011</v>
      </c>
      <c r="I1685" s="23">
        <f t="shared" si="521"/>
        <v>33800.779119627245</v>
      </c>
      <c r="J1685" s="23">
        <f t="shared" si="522"/>
        <v>1142492669.0938292</v>
      </c>
      <c r="K1685" s="23">
        <f t="shared" si="523"/>
        <v>8004.0809864400017</v>
      </c>
      <c r="L1685" s="23">
        <f t="shared" si="524"/>
        <v>75224.492512054494</v>
      </c>
      <c r="N1685">
        <v>202312</v>
      </c>
      <c r="O1685" s="20" t="s">
        <v>29</v>
      </c>
      <c r="P1685" s="20" t="s">
        <v>6693</v>
      </c>
      <c r="Q1685">
        <v>101471.45</v>
      </c>
      <c r="R1685" s="21">
        <v>0.71</v>
      </c>
      <c r="S1685">
        <v>3686.38</v>
      </c>
      <c r="T1685" s="21">
        <v>0.05</v>
      </c>
      <c r="U1685" s="11">
        <f t="shared" si="525"/>
        <v>3602.2364750000002</v>
      </c>
      <c r="V1685" s="23">
        <f t="shared" si="526"/>
        <v>15701.78476526118</v>
      </c>
      <c r="W1685" s="23">
        <f t="shared" si="527"/>
        <v>246546044.8145881</v>
      </c>
      <c r="X1685" s="23">
        <f t="shared" si="528"/>
        <v>3782.3482987500001</v>
      </c>
      <c r="Y1685" s="23">
        <f t="shared" si="529"/>
        <v>35005.806005522361</v>
      </c>
      <c r="AA1685">
        <v>202312</v>
      </c>
      <c r="AB1685" s="20" t="s">
        <v>31</v>
      </c>
      <c r="AC1685" s="20" t="s">
        <v>6694</v>
      </c>
      <c r="AD1685">
        <v>211481.51</v>
      </c>
      <c r="AE1685" s="21">
        <v>0.72</v>
      </c>
      <c r="AF1685">
        <v>560.03689999999995</v>
      </c>
      <c r="AG1685" s="22">
        <v>3.7000000000000002E-3</v>
      </c>
      <c r="AH1685" s="11">
        <f t="shared" si="530"/>
        <v>563.38674264000008</v>
      </c>
      <c r="AI1685" s="23">
        <f t="shared" si="531"/>
        <v>9244.8703772637764</v>
      </c>
      <c r="AJ1685" s="23">
        <f t="shared" si="532"/>
        <v>85467628.292409286</v>
      </c>
      <c r="AK1685" s="23">
        <f t="shared" si="533"/>
        <v>591.55607977200009</v>
      </c>
      <c r="AL1685" s="23">
        <f t="shared" si="534"/>
        <v>19053.127497167552</v>
      </c>
      <c r="AN1685">
        <v>202312</v>
      </c>
      <c r="AO1685" s="20" t="s">
        <v>33</v>
      </c>
      <c r="AP1685" s="20" t="s">
        <v>6695</v>
      </c>
      <c r="AQ1685">
        <v>12567.29</v>
      </c>
      <c r="AR1685" s="21">
        <v>0.86</v>
      </c>
      <c r="AS1685">
        <v>61.6</v>
      </c>
      <c r="AT1685">
        <v>5.6999999999999993E-3</v>
      </c>
      <c r="AU1685" s="11">
        <f t="shared" si="535"/>
        <v>61.604855579999999</v>
      </c>
      <c r="AV1685" s="23">
        <f t="shared" si="536"/>
        <v>813.64739001822443</v>
      </c>
      <c r="AW1685" s="23">
        <f t="shared" si="537"/>
        <v>662022.07528346858</v>
      </c>
      <c r="AX1685" s="23">
        <f t="shared" si="538"/>
        <v>64.685098359000008</v>
      </c>
      <c r="AY1685" s="23">
        <f t="shared" si="539"/>
        <v>1688.8996356164489</v>
      </c>
      <c r="AZ1685" s="23"/>
      <c r="BA1685" s="23"/>
    </row>
    <row r="1686" spans="1:53">
      <c r="A1686">
        <v>202312</v>
      </c>
      <c r="B1686" s="20" t="s">
        <v>27</v>
      </c>
      <c r="C1686" s="20" t="s">
        <v>6696</v>
      </c>
      <c r="D1686">
        <v>35617.69</v>
      </c>
      <c r="E1686" s="21">
        <v>0.68</v>
      </c>
      <c r="F1686">
        <v>1173.08</v>
      </c>
      <c r="G1686" s="22">
        <v>4.8399999999999999E-2</v>
      </c>
      <c r="H1686" s="11">
        <f t="shared" si="520"/>
        <v>1172.2494132800002</v>
      </c>
      <c r="I1686" s="23">
        <f t="shared" si="521"/>
        <v>5197.8597838330707</v>
      </c>
      <c r="J1686" s="23">
        <f t="shared" si="522"/>
        <v>27017746.332389176</v>
      </c>
      <c r="K1686" s="23">
        <f t="shared" si="523"/>
        <v>1230.8618839440003</v>
      </c>
      <c r="L1686" s="23">
        <f t="shared" si="524"/>
        <v>11567.968980946142</v>
      </c>
      <c r="N1686">
        <v>202312</v>
      </c>
      <c r="O1686" s="20" t="s">
        <v>29</v>
      </c>
      <c r="P1686" s="20" t="s">
        <v>6697</v>
      </c>
      <c r="Q1686">
        <v>18350.03</v>
      </c>
      <c r="R1686" s="21">
        <v>0.71</v>
      </c>
      <c r="S1686">
        <v>694.42</v>
      </c>
      <c r="T1686" s="21">
        <v>0.05</v>
      </c>
      <c r="U1686" s="11">
        <f t="shared" si="525"/>
        <v>651.42606499999999</v>
      </c>
      <c r="V1686" s="23">
        <f t="shared" si="526"/>
        <v>2839.5003865233575</v>
      </c>
      <c r="W1686" s="23">
        <f t="shared" si="527"/>
        <v>8062762.4450662965</v>
      </c>
      <c r="X1686" s="23">
        <f t="shared" si="528"/>
        <v>683.99736825000002</v>
      </c>
      <c r="Y1686" s="23">
        <f t="shared" si="529"/>
        <v>6330.4268380467147</v>
      </c>
      <c r="AA1686">
        <v>202312</v>
      </c>
      <c r="AB1686" s="20" t="s">
        <v>31</v>
      </c>
      <c r="AC1686" s="20" t="s">
        <v>6698</v>
      </c>
      <c r="AD1686">
        <v>220231.99</v>
      </c>
      <c r="AE1686" s="21">
        <v>0.72</v>
      </c>
      <c r="AF1686">
        <v>583.20950000000005</v>
      </c>
      <c r="AG1686" s="22">
        <v>3.7000000000000002E-3</v>
      </c>
      <c r="AH1686" s="11">
        <f t="shared" si="530"/>
        <v>586.69802135999998</v>
      </c>
      <c r="AI1686" s="23">
        <f t="shared" si="531"/>
        <v>9627.395796809149</v>
      </c>
      <c r="AJ1686" s="23">
        <f t="shared" si="532"/>
        <v>92686749.828418463</v>
      </c>
      <c r="AK1686" s="23">
        <f t="shared" si="533"/>
        <v>616.03292242800001</v>
      </c>
      <c r="AL1686" s="23">
        <f t="shared" si="534"/>
        <v>19841.489614978298</v>
      </c>
      <c r="AN1686">
        <v>202312</v>
      </c>
      <c r="AO1686" s="20" t="s">
        <v>33</v>
      </c>
      <c r="AP1686" s="20" t="s">
        <v>6699</v>
      </c>
      <c r="AQ1686">
        <v>1863.48</v>
      </c>
      <c r="AR1686" s="21">
        <v>0.86</v>
      </c>
      <c r="AS1686">
        <v>31.73</v>
      </c>
      <c r="AT1686">
        <v>1.9799999999999998E-2</v>
      </c>
      <c r="AU1686" s="11">
        <f t="shared" si="535"/>
        <v>31.731337439999994</v>
      </c>
      <c r="AV1686" s="23">
        <f t="shared" si="536"/>
        <v>223.26113665388181</v>
      </c>
      <c r="AW1686" s="23">
        <f t="shared" si="537"/>
        <v>49845.535139983287</v>
      </c>
      <c r="AX1686" s="23">
        <f t="shared" si="538"/>
        <v>33.317904311999996</v>
      </c>
      <c r="AY1686" s="23">
        <f t="shared" si="539"/>
        <v>478.25361074776362</v>
      </c>
      <c r="AZ1686" s="23"/>
      <c r="BA1686" s="23"/>
    </row>
    <row r="1687" spans="1:53">
      <c r="A1687">
        <v>202312</v>
      </c>
      <c r="B1687" s="20" t="s">
        <v>27</v>
      </c>
      <c r="C1687" s="20" t="s">
        <v>6700</v>
      </c>
      <c r="D1687">
        <v>66263.27</v>
      </c>
      <c r="E1687" s="21">
        <v>0.68</v>
      </c>
      <c r="F1687">
        <v>2182.4</v>
      </c>
      <c r="G1687" s="22">
        <v>4.8399999999999999E-2</v>
      </c>
      <c r="H1687" s="11">
        <f t="shared" si="520"/>
        <v>2180.8567422400001</v>
      </c>
      <c r="I1687" s="23">
        <f t="shared" si="521"/>
        <v>9670.1157845517882</v>
      </c>
      <c r="J1687" s="23">
        <f t="shared" si="522"/>
        <v>93511139.286637649</v>
      </c>
      <c r="K1687" s="23">
        <f t="shared" si="523"/>
        <v>2289.8995793520003</v>
      </c>
      <c r="L1687" s="23">
        <f t="shared" si="524"/>
        <v>21521.088311343578</v>
      </c>
      <c r="N1687">
        <v>202312</v>
      </c>
      <c r="O1687" s="20" t="s">
        <v>29</v>
      </c>
      <c r="P1687" s="20" t="s">
        <v>6701</v>
      </c>
      <c r="Q1687">
        <v>9657.84</v>
      </c>
      <c r="R1687" s="21">
        <v>0.71</v>
      </c>
      <c r="S1687">
        <v>365.48</v>
      </c>
      <c r="T1687" s="21">
        <v>0.05</v>
      </c>
      <c r="U1687" s="11">
        <f t="shared" si="525"/>
        <v>342.85332</v>
      </c>
      <c r="V1687" s="23">
        <f t="shared" si="526"/>
        <v>1494.4629743374123</v>
      </c>
      <c r="W1687" s="23">
        <f t="shared" si="527"/>
        <v>2233419.5816654251</v>
      </c>
      <c r="X1687" s="23">
        <f t="shared" si="528"/>
        <v>359.99598600000002</v>
      </c>
      <c r="Y1687" s="23">
        <f t="shared" si="529"/>
        <v>3331.7792686748248</v>
      </c>
      <c r="AA1687">
        <v>202312</v>
      </c>
      <c r="AB1687" s="20" t="s">
        <v>31</v>
      </c>
      <c r="AC1687" s="20" t="s">
        <v>6702</v>
      </c>
      <c r="AD1687">
        <v>111536.47</v>
      </c>
      <c r="AE1687" s="21">
        <v>0.72</v>
      </c>
      <c r="AF1687">
        <v>295.3664</v>
      </c>
      <c r="AG1687" s="22">
        <v>3.7000000000000002E-3</v>
      </c>
      <c r="AH1687" s="11">
        <f t="shared" si="530"/>
        <v>297.13315607999999</v>
      </c>
      <c r="AI1687" s="23">
        <f t="shared" si="531"/>
        <v>4875.7936686170333</v>
      </c>
      <c r="AJ1687" s="23">
        <f t="shared" si="532"/>
        <v>23773363.898925949</v>
      </c>
      <c r="AK1687" s="23">
        <f t="shared" si="533"/>
        <v>311.989813884</v>
      </c>
      <c r="AL1687" s="23">
        <f t="shared" si="534"/>
        <v>10048.720493314067</v>
      </c>
      <c r="AN1687">
        <v>202312</v>
      </c>
      <c r="AO1687" s="20" t="s">
        <v>33</v>
      </c>
      <c r="AP1687" s="20" t="s">
        <v>6703</v>
      </c>
      <c r="AQ1687">
        <v>2290.61</v>
      </c>
      <c r="AR1687" s="21">
        <v>0.86</v>
      </c>
      <c r="AS1687">
        <v>69.14</v>
      </c>
      <c r="AT1687">
        <v>3.5099999999999999E-2</v>
      </c>
      <c r="AU1687" s="11">
        <f t="shared" si="535"/>
        <v>69.144353460000005</v>
      </c>
      <c r="AV1687" s="23">
        <f t="shared" si="536"/>
        <v>362.53030385961904</v>
      </c>
      <c r="AW1687" s="23">
        <f t="shared" si="537"/>
        <v>131428.22121654771</v>
      </c>
      <c r="AX1687" s="23">
        <f t="shared" si="538"/>
        <v>72.601571133000007</v>
      </c>
      <c r="AY1687" s="23">
        <f t="shared" si="539"/>
        <v>794.20496117923813</v>
      </c>
      <c r="AZ1687" s="23"/>
      <c r="BA1687" s="23"/>
    </row>
    <row r="1688" spans="1:53">
      <c r="A1688">
        <v>202312</v>
      </c>
      <c r="B1688" s="20" t="s">
        <v>27</v>
      </c>
      <c r="C1688" s="20" t="s">
        <v>6704</v>
      </c>
      <c r="D1688">
        <v>71143.64</v>
      </c>
      <c r="E1688" s="21">
        <v>0.68</v>
      </c>
      <c r="F1688">
        <v>2343.14</v>
      </c>
      <c r="G1688" s="22">
        <v>4.8399999999999999E-2</v>
      </c>
      <c r="H1688" s="11">
        <f t="shared" si="520"/>
        <v>2341.4794796800002</v>
      </c>
      <c r="I1688" s="23">
        <f t="shared" si="521"/>
        <v>10382.331510872764</v>
      </c>
      <c r="J1688" s="23">
        <f t="shared" si="522"/>
        <v>107792807.60166153</v>
      </c>
      <c r="K1688" s="23">
        <f t="shared" si="523"/>
        <v>2458.5534536640002</v>
      </c>
      <c r="L1688" s="23">
        <f t="shared" si="524"/>
        <v>23106.142501425529</v>
      </c>
      <c r="N1688">
        <v>202312</v>
      </c>
      <c r="O1688" s="20" t="s">
        <v>29</v>
      </c>
      <c r="P1688" s="20" t="s">
        <v>6705</v>
      </c>
      <c r="Q1688">
        <v>14748.6</v>
      </c>
      <c r="R1688" s="21">
        <v>0.71</v>
      </c>
      <c r="S1688">
        <v>558.13</v>
      </c>
      <c r="T1688" s="21">
        <v>0.05</v>
      </c>
      <c r="U1688" s="11">
        <f t="shared" si="525"/>
        <v>523.57529999999997</v>
      </c>
      <c r="V1688" s="23">
        <f t="shared" si="526"/>
        <v>2282.2118220339908</v>
      </c>
      <c r="W1688" s="23">
        <f t="shared" si="527"/>
        <v>5208490.8006317075</v>
      </c>
      <c r="X1688" s="23">
        <f t="shared" si="528"/>
        <v>549.75406499999997</v>
      </c>
      <c r="Y1688" s="23">
        <f t="shared" si="529"/>
        <v>5087.9989440679819</v>
      </c>
      <c r="AA1688">
        <v>202312</v>
      </c>
      <c r="AB1688" s="20" t="s">
        <v>31</v>
      </c>
      <c r="AC1688" s="20" t="s">
        <v>6706</v>
      </c>
      <c r="AD1688">
        <v>129877.98</v>
      </c>
      <c r="AE1688" s="21">
        <v>0.72</v>
      </c>
      <c r="AF1688">
        <v>343.93770000000001</v>
      </c>
      <c r="AG1688" s="22">
        <v>3.7000000000000002E-3</v>
      </c>
      <c r="AH1688" s="11">
        <f t="shared" si="530"/>
        <v>345.99493871999999</v>
      </c>
      <c r="AI1688" s="23">
        <f t="shared" si="531"/>
        <v>5677.5889767424915</v>
      </c>
      <c r="AJ1688" s="23">
        <f t="shared" si="532"/>
        <v>32235016.588827852</v>
      </c>
      <c r="AK1688" s="23">
        <f t="shared" si="533"/>
        <v>363.29468565600001</v>
      </c>
      <c r="AL1688" s="23">
        <f t="shared" si="534"/>
        <v>11701.172892204982</v>
      </c>
      <c r="AN1688">
        <v>202312</v>
      </c>
      <c r="AO1688" s="20" t="s">
        <v>33</v>
      </c>
      <c r="AP1688" s="20" t="s">
        <v>6707</v>
      </c>
      <c r="AQ1688">
        <v>1438.13</v>
      </c>
      <c r="AR1688" s="21">
        <v>0.86</v>
      </c>
      <c r="AS1688">
        <v>35.869999999999997</v>
      </c>
      <c r="AT1688">
        <v>2.8999999999999998E-2</v>
      </c>
      <c r="AU1688" s="11">
        <f t="shared" si="535"/>
        <v>35.866962199999996</v>
      </c>
      <c r="AV1688" s="23">
        <f t="shared" si="536"/>
        <v>207.54162416829479</v>
      </c>
      <c r="AW1688" s="23">
        <f t="shared" si="537"/>
        <v>43073.525762413723</v>
      </c>
      <c r="AX1688" s="23">
        <f t="shared" si="538"/>
        <v>37.66031031</v>
      </c>
      <c r="AY1688" s="23">
        <f t="shared" si="539"/>
        <v>450.95021053658957</v>
      </c>
      <c r="AZ1688" s="23"/>
      <c r="BA1688" s="23"/>
    </row>
    <row r="1689" spans="1:53">
      <c r="A1689">
        <v>202312</v>
      </c>
      <c r="B1689" s="20" t="s">
        <v>27</v>
      </c>
      <c r="C1689" s="20" t="s">
        <v>6708</v>
      </c>
      <c r="D1689">
        <v>32874.04</v>
      </c>
      <c r="E1689" s="21">
        <v>0.68</v>
      </c>
      <c r="F1689">
        <v>1082.72</v>
      </c>
      <c r="G1689" s="22">
        <v>4.8399999999999999E-2</v>
      </c>
      <c r="H1689" s="11">
        <f t="shared" si="520"/>
        <v>1081.9504044800001</v>
      </c>
      <c r="I1689" s="23">
        <f t="shared" si="521"/>
        <v>4797.4658224079021</v>
      </c>
      <c r="J1689" s="23">
        <f t="shared" si="522"/>
        <v>23015678.317171928</v>
      </c>
      <c r="K1689" s="23">
        <f t="shared" si="523"/>
        <v>1136.0479247040003</v>
      </c>
      <c r="L1689" s="23">
        <f t="shared" si="524"/>
        <v>10676.882049295804</v>
      </c>
      <c r="N1689">
        <v>202312</v>
      </c>
      <c r="O1689" s="20" t="s">
        <v>29</v>
      </c>
      <c r="P1689" s="20" t="s">
        <v>6709</v>
      </c>
      <c r="Q1689">
        <v>20648.16</v>
      </c>
      <c r="R1689" s="21">
        <v>0.71</v>
      </c>
      <c r="S1689">
        <v>781.38</v>
      </c>
      <c r="T1689" s="21">
        <v>0.05</v>
      </c>
      <c r="U1689" s="11">
        <f t="shared" si="525"/>
        <v>733.00968</v>
      </c>
      <c r="V1689" s="23">
        <f t="shared" si="526"/>
        <v>3195.1151197570866</v>
      </c>
      <c r="W1689" s="23">
        <f t="shared" si="527"/>
        <v>10208760.628500342</v>
      </c>
      <c r="X1689" s="23">
        <f t="shared" si="528"/>
        <v>769.66016400000001</v>
      </c>
      <c r="Y1689" s="23">
        <f t="shared" si="529"/>
        <v>7123.2399195141734</v>
      </c>
      <c r="AA1689">
        <v>202312</v>
      </c>
      <c r="AB1689" s="20" t="s">
        <v>31</v>
      </c>
      <c r="AC1689" s="20" t="s">
        <v>6710</v>
      </c>
      <c r="AD1689">
        <v>107569.38</v>
      </c>
      <c r="AE1689" s="21">
        <v>0.72</v>
      </c>
      <c r="AF1689">
        <v>284.86090000000002</v>
      </c>
      <c r="AG1689" s="22">
        <v>3.7000000000000002E-3</v>
      </c>
      <c r="AH1689" s="11">
        <f t="shared" si="530"/>
        <v>286.56482832</v>
      </c>
      <c r="AI1689" s="23">
        <f t="shared" si="531"/>
        <v>4702.3731514997717</v>
      </c>
      <c r="AJ1689" s="23">
        <f t="shared" si="532"/>
        <v>22112313.255945895</v>
      </c>
      <c r="AK1689" s="23">
        <f t="shared" si="533"/>
        <v>300.89306973600003</v>
      </c>
      <c r="AL1689" s="23">
        <f t="shared" si="534"/>
        <v>9691.3111313195441</v>
      </c>
      <c r="AN1689">
        <v>202312</v>
      </c>
      <c r="AO1689" s="20" t="s">
        <v>33</v>
      </c>
      <c r="AP1689" s="20" t="s">
        <v>6711</v>
      </c>
      <c r="AQ1689">
        <v>3042.38</v>
      </c>
      <c r="AR1689" s="21">
        <v>0.86</v>
      </c>
      <c r="AS1689">
        <v>70.91</v>
      </c>
      <c r="AT1689">
        <v>2.7099999999999999E-2</v>
      </c>
      <c r="AU1689" s="11">
        <f t="shared" si="535"/>
        <v>70.905708279999999</v>
      </c>
      <c r="AV1689" s="23">
        <f t="shared" si="536"/>
        <v>424.84514127414832</v>
      </c>
      <c r="AW1689" s="23">
        <f t="shared" si="537"/>
        <v>180493.39406425104</v>
      </c>
      <c r="AX1689" s="23">
        <f t="shared" si="538"/>
        <v>74.450993694000005</v>
      </c>
      <c r="AY1689" s="23">
        <f t="shared" si="539"/>
        <v>920.59599082829664</v>
      </c>
      <c r="AZ1689" s="23"/>
      <c r="BA1689" s="23"/>
    </row>
    <row r="1690" spans="1:53">
      <c r="A1690">
        <v>202312</v>
      </c>
      <c r="B1690" s="20" t="s">
        <v>27</v>
      </c>
      <c r="C1690" s="20" t="s">
        <v>6712</v>
      </c>
      <c r="D1690">
        <v>131365.35</v>
      </c>
      <c r="E1690" s="21">
        <v>0.68</v>
      </c>
      <c r="F1690">
        <v>4326.5600000000004</v>
      </c>
      <c r="G1690" s="22">
        <v>4.8399999999999999E-2</v>
      </c>
      <c r="H1690" s="11">
        <f t="shared" si="520"/>
        <v>4323.4963992000003</v>
      </c>
      <c r="I1690" s="23">
        <f t="shared" si="521"/>
        <v>19170.773560951191</v>
      </c>
      <c r="J1690" s="23">
        <f t="shared" si="522"/>
        <v>367518558.92526519</v>
      </c>
      <c r="K1690" s="23">
        <f t="shared" si="523"/>
        <v>4539.6712191600009</v>
      </c>
      <c r="L1690" s="23">
        <f t="shared" si="524"/>
        <v>42665.04352110238</v>
      </c>
      <c r="N1690">
        <v>202312</v>
      </c>
      <c r="O1690" s="20" t="s">
        <v>29</v>
      </c>
      <c r="P1690" s="20" t="s">
        <v>6713</v>
      </c>
      <c r="Q1690">
        <v>18350.03</v>
      </c>
      <c r="R1690" s="21">
        <v>0.71</v>
      </c>
      <c r="S1690">
        <v>694.42</v>
      </c>
      <c r="T1690" s="21">
        <v>0.05</v>
      </c>
      <c r="U1690" s="11">
        <f t="shared" si="525"/>
        <v>651.42606499999999</v>
      </c>
      <c r="V1690" s="23">
        <f t="shared" si="526"/>
        <v>2839.5003865233575</v>
      </c>
      <c r="W1690" s="23">
        <f t="shared" si="527"/>
        <v>8062762.4450662965</v>
      </c>
      <c r="X1690" s="23">
        <f t="shared" si="528"/>
        <v>683.99736825000002</v>
      </c>
      <c r="Y1690" s="23">
        <f t="shared" si="529"/>
        <v>6330.4268380467147</v>
      </c>
      <c r="AA1690">
        <v>202312</v>
      </c>
      <c r="AB1690" s="20" t="s">
        <v>31</v>
      </c>
      <c r="AC1690" s="20" t="s">
        <v>6714</v>
      </c>
      <c r="AD1690">
        <v>157913.29999999999</v>
      </c>
      <c r="AE1690" s="21">
        <v>0.72</v>
      </c>
      <c r="AF1690">
        <v>418.17970000000003</v>
      </c>
      <c r="AG1690" s="22">
        <v>3.7000000000000002E-3</v>
      </c>
      <c r="AH1690" s="11">
        <f t="shared" si="530"/>
        <v>420.68103119999995</v>
      </c>
      <c r="AI1690" s="23">
        <f t="shared" si="531"/>
        <v>6903.1471798454986</v>
      </c>
      <c r="AJ1690" s="23">
        <f t="shared" si="532"/>
        <v>47653440.986608863</v>
      </c>
      <c r="AK1690" s="23">
        <f t="shared" si="533"/>
        <v>441.71508275999997</v>
      </c>
      <c r="AL1690" s="23">
        <f t="shared" si="534"/>
        <v>14226.975390890997</v>
      </c>
      <c r="AN1690">
        <v>202312</v>
      </c>
      <c r="AO1690" s="20" t="s">
        <v>33</v>
      </c>
      <c r="AP1690" s="20" t="s">
        <v>6715</v>
      </c>
      <c r="AQ1690">
        <v>1951.13</v>
      </c>
      <c r="AR1690" s="21">
        <v>0.86</v>
      </c>
      <c r="AS1690">
        <v>46.65</v>
      </c>
      <c r="AT1690">
        <v>2.7799999999999998E-2</v>
      </c>
      <c r="AU1690" s="11">
        <f t="shared" si="535"/>
        <v>46.647616039999996</v>
      </c>
      <c r="AV1690" s="23">
        <f t="shared" si="536"/>
        <v>275.85754325399984</v>
      </c>
      <c r="AW1690" s="23">
        <f t="shared" si="537"/>
        <v>76097.384170132384</v>
      </c>
      <c r="AX1690" s="23">
        <f t="shared" si="538"/>
        <v>48.979996841999998</v>
      </c>
      <c r="AY1690" s="23">
        <f t="shared" si="539"/>
        <v>598.36270254799967</v>
      </c>
      <c r="AZ1690" s="23"/>
      <c r="BA1690" s="23"/>
    </row>
    <row r="1691" spans="1:53">
      <c r="A1691">
        <v>202312</v>
      </c>
      <c r="B1691" s="20" t="s">
        <v>27</v>
      </c>
      <c r="C1691" s="20" t="s">
        <v>6716</v>
      </c>
      <c r="D1691">
        <v>83210.210000000006</v>
      </c>
      <c r="E1691" s="21">
        <v>0.68</v>
      </c>
      <c r="F1691">
        <v>2740.56</v>
      </c>
      <c r="G1691" s="22">
        <v>4.8399999999999999E-2</v>
      </c>
      <c r="H1691" s="11">
        <f t="shared" si="520"/>
        <v>2738.6144315200004</v>
      </c>
      <c r="I1691" s="23">
        <f t="shared" si="521"/>
        <v>12143.263759196747</v>
      </c>
      <c r="J1691" s="23">
        <f t="shared" si="522"/>
        <v>147458854.7254211</v>
      </c>
      <c r="K1691" s="23">
        <f t="shared" si="523"/>
        <v>2875.5451530960004</v>
      </c>
      <c r="L1691" s="23">
        <f t="shared" si="524"/>
        <v>27025.141949913494</v>
      </c>
      <c r="N1691">
        <v>202312</v>
      </c>
      <c r="O1691" s="20" t="s">
        <v>29</v>
      </c>
      <c r="P1691" s="20" t="s">
        <v>6717</v>
      </c>
      <c r="Q1691">
        <v>8089.48</v>
      </c>
      <c r="R1691" s="21">
        <v>0.71</v>
      </c>
      <c r="S1691">
        <v>306.13</v>
      </c>
      <c r="T1691" s="21">
        <v>0.05</v>
      </c>
      <c r="U1691" s="11">
        <f t="shared" si="525"/>
        <v>287.17653999999999</v>
      </c>
      <c r="V1691" s="23">
        <f t="shared" si="526"/>
        <v>1251.7735168156657</v>
      </c>
      <c r="W1691" s="23">
        <f t="shared" si="527"/>
        <v>1566936.9374010598</v>
      </c>
      <c r="X1691" s="23">
        <f t="shared" si="528"/>
        <v>301.53536700000001</v>
      </c>
      <c r="Y1691" s="23">
        <f t="shared" si="529"/>
        <v>2790.7235736313314</v>
      </c>
      <c r="AA1691">
        <v>202312</v>
      </c>
      <c r="AB1691" s="20" t="s">
        <v>31</v>
      </c>
      <c r="AC1691" s="20" t="s">
        <v>654</v>
      </c>
      <c r="AD1691">
        <v>163323.6</v>
      </c>
      <c r="AE1691" s="21">
        <v>0.72</v>
      </c>
      <c r="AF1691">
        <v>432.50700000000001</v>
      </c>
      <c r="AG1691" s="22">
        <v>3.7000000000000002E-3</v>
      </c>
      <c r="AH1691" s="11">
        <f t="shared" si="530"/>
        <v>435.09407040000002</v>
      </c>
      <c r="AI1691" s="23">
        <f t="shared" si="531"/>
        <v>7139.657322988086</v>
      </c>
      <c r="AJ1691" s="23">
        <f t="shared" si="532"/>
        <v>50974706.6896974</v>
      </c>
      <c r="AK1691" s="23">
        <f t="shared" si="533"/>
        <v>456.84877392000004</v>
      </c>
      <c r="AL1691" s="23">
        <f t="shared" si="534"/>
        <v>14714.408716376172</v>
      </c>
      <c r="AN1691">
        <v>202312</v>
      </c>
      <c r="AO1691" s="20" t="s">
        <v>33</v>
      </c>
      <c r="AP1691" s="20" t="s">
        <v>6718</v>
      </c>
      <c r="AQ1691">
        <v>2637.54</v>
      </c>
      <c r="AR1691" s="21">
        <v>0.86</v>
      </c>
      <c r="AS1691">
        <v>55.35</v>
      </c>
      <c r="AT1691">
        <v>2.4399999999999998E-2</v>
      </c>
      <c r="AU1691" s="11">
        <f t="shared" si="535"/>
        <v>55.346139359999995</v>
      </c>
      <c r="AV1691" s="23">
        <f t="shared" si="536"/>
        <v>349.96798334770205</v>
      </c>
      <c r="AW1691" s="23">
        <f t="shared" si="537"/>
        <v>122477.58936845745</v>
      </c>
      <c r="AX1691" s="23">
        <f t="shared" si="538"/>
        <v>58.113446327999995</v>
      </c>
      <c r="AY1691" s="23">
        <f t="shared" si="539"/>
        <v>755.28210605540403</v>
      </c>
      <c r="AZ1691" s="23"/>
      <c r="BA1691" s="23"/>
    </row>
    <row r="1692" spans="1:53">
      <c r="A1692">
        <v>202312</v>
      </c>
      <c r="B1692" s="20" t="s">
        <v>27</v>
      </c>
      <c r="C1692" s="20" t="s">
        <v>6719</v>
      </c>
      <c r="D1692">
        <v>21566.7</v>
      </c>
      <c r="E1692" s="21">
        <v>0.68</v>
      </c>
      <c r="F1692">
        <v>710.31</v>
      </c>
      <c r="G1692" s="22">
        <v>4.8399999999999999E-2</v>
      </c>
      <c r="H1692" s="11">
        <f t="shared" si="520"/>
        <v>709.80323040000007</v>
      </c>
      <c r="I1692" s="23">
        <f t="shared" si="521"/>
        <v>3147.3316377337405</v>
      </c>
      <c r="J1692" s="23">
        <f t="shared" si="522"/>
        <v>9905696.4378797486</v>
      </c>
      <c r="K1692" s="23">
        <f t="shared" si="523"/>
        <v>745.29339192000009</v>
      </c>
      <c r="L1692" s="23">
        <f t="shared" si="524"/>
        <v>7004.4665058674809</v>
      </c>
      <c r="N1692">
        <v>202312</v>
      </c>
      <c r="O1692" s="20" t="s">
        <v>29</v>
      </c>
      <c r="P1692" s="20" t="s">
        <v>6720</v>
      </c>
      <c r="Q1692">
        <v>15984.1</v>
      </c>
      <c r="R1692" s="21">
        <v>0.71</v>
      </c>
      <c r="S1692">
        <v>580.69000000000005</v>
      </c>
      <c r="T1692" s="21">
        <v>0.05</v>
      </c>
      <c r="U1692" s="11">
        <f t="shared" si="525"/>
        <v>567.43555000000003</v>
      </c>
      <c r="V1692" s="23">
        <f t="shared" si="526"/>
        <v>2473.394219422421</v>
      </c>
      <c r="W1692" s="23">
        <f t="shared" si="527"/>
        <v>6117678.9646722469</v>
      </c>
      <c r="X1692" s="23">
        <f t="shared" si="528"/>
        <v>595.80732750000004</v>
      </c>
      <c r="Y1692" s="23">
        <f t="shared" si="529"/>
        <v>5514.2239888448421</v>
      </c>
      <c r="AA1692">
        <v>202312</v>
      </c>
      <c r="AB1692" s="20" t="s">
        <v>31</v>
      </c>
      <c r="AC1692" s="20" t="s">
        <v>6721</v>
      </c>
      <c r="AD1692">
        <v>224031.92</v>
      </c>
      <c r="AE1692" s="21">
        <v>0.72</v>
      </c>
      <c r="AF1692">
        <v>593.27239999999995</v>
      </c>
      <c r="AG1692" s="22">
        <v>3.7000000000000002E-3</v>
      </c>
      <c r="AH1692" s="11">
        <f t="shared" si="530"/>
        <v>596.82103488000007</v>
      </c>
      <c r="AI1692" s="23">
        <f t="shared" si="531"/>
        <v>9793.5089491725703</v>
      </c>
      <c r="AJ1692" s="23">
        <f t="shared" si="532"/>
        <v>95912817.537523225</v>
      </c>
      <c r="AK1692" s="23">
        <f t="shared" si="533"/>
        <v>626.66208662400015</v>
      </c>
      <c r="AL1692" s="23">
        <f t="shared" si="534"/>
        <v>20183.838933225139</v>
      </c>
      <c r="AN1692">
        <v>202312</v>
      </c>
      <c r="AO1692" s="20" t="s">
        <v>33</v>
      </c>
      <c r="AP1692" s="20" t="s">
        <v>6722</v>
      </c>
      <c r="AQ1692">
        <v>1488.79</v>
      </c>
      <c r="AR1692" s="21">
        <v>0.86</v>
      </c>
      <c r="AS1692">
        <v>12.16</v>
      </c>
      <c r="AT1692">
        <v>9.4999999999999998E-3</v>
      </c>
      <c r="AU1692" s="11">
        <f t="shared" si="535"/>
        <v>12.163414299999999</v>
      </c>
      <c r="AV1692" s="23">
        <f t="shared" si="536"/>
        <v>124.19981154440603</v>
      </c>
      <c r="AW1692" s="23">
        <f t="shared" si="537"/>
        <v>15425.593187665974</v>
      </c>
      <c r="AX1692" s="23">
        <f t="shared" si="538"/>
        <v>12.771585014999999</v>
      </c>
      <c r="AY1692" s="23">
        <f t="shared" si="539"/>
        <v>260.56303738881206</v>
      </c>
      <c r="AZ1692" s="23"/>
      <c r="BA1692" s="23"/>
    </row>
    <row r="1693" spans="1:53">
      <c r="A1693">
        <v>202312</v>
      </c>
      <c r="B1693" s="20" t="s">
        <v>27</v>
      </c>
      <c r="C1693" s="20" t="s">
        <v>6723</v>
      </c>
      <c r="D1693">
        <v>15327.77</v>
      </c>
      <c r="E1693" s="21">
        <v>0.68</v>
      </c>
      <c r="F1693">
        <v>504.83</v>
      </c>
      <c r="G1693" s="22">
        <v>4.8399999999999999E-2</v>
      </c>
      <c r="H1693" s="11">
        <f t="shared" si="520"/>
        <v>504.46756624000005</v>
      </c>
      <c r="I1693" s="23">
        <f t="shared" si="521"/>
        <v>2236.8547555678938</v>
      </c>
      <c r="J1693" s="23">
        <f t="shared" si="522"/>
        <v>5003519.1975067016</v>
      </c>
      <c r="K1693" s="23">
        <f t="shared" si="523"/>
        <v>529.69094455200013</v>
      </c>
      <c r="L1693" s="23">
        <f t="shared" si="524"/>
        <v>4978.177077375788</v>
      </c>
      <c r="N1693">
        <v>202312</v>
      </c>
      <c r="O1693" s="20" t="s">
        <v>29</v>
      </c>
      <c r="P1693" s="20" t="s">
        <v>6724</v>
      </c>
      <c r="Q1693">
        <v>23597.89</v>
      </c>
      <c r="R1693" s="21">
        <v>0.71</v>
      </c>
      <c r="S1693">
        <v>893.01</v>
      </c>
      <c r="T1693" s="21">
        <v>0.05</v>
      </c>
      <c r="U1693" s="11">
        <f t="shared" si="525"/>
        <v>837.72509500000001</v>
      </c>
      <c r="V1693" s="23">
        <f t="shared" si="526"/>
        <v>3651.5590315730101</v>
      </c>
      <c r="W1693" s="23">
        <f t="shared" si="527"/>
        <v>13333883.361062419</v>
      </c>
      <c r="X1693" s="23">
        <f t="shared" si="528"/>
        <v>879.61134975000004</v>
      </c>
      <c r="Y1693" s="23">
        <f t="shared" si="529"/>
        <v>8140.84315814602</v>
      </c>
      <c r="AA1693">
        <v>202312</v>
      </c>
      <c r="AB1693" s="20" t="s">
        <v>31</v>
      </c>
      <c r="AC1693" s="20" t="s">
        <v>1954</v>
      </c>
      <c r="AD1693">
        <v>178943.48</v>
      </c>
      <c r="AE1693" s="21">
        <v>0.72</v>
      </c>
      <c r="AF1693">
        <v>473.87099999999998</v>
      </c>
      <c r="AG1693" s="22">
        <v>3.7000000000000002E-3</v>
      </c>
      <c r="AH1693" s="11">
        <f t="shared" si="530"/>
        <v>476.70543072000004</v>
      </c>
      <c r="AI1693" s="23">
        <f t="shared" si="531"/>
        <v>7822.4771397579534</v>
      </c>
      <c r="AJ1693" s="23">
        <f t="shared" si="532"/>
        <v>61191148.602035768</v>
      </c>
      <c r="AK1693" s="23">
        <f t="shared" si="533"/>
        <v>500.54070225600009</v>
      </c>
      <c r="AL1693" s="23">
        <f t="shared" si="534"/>
        <v>16121.659710235906</v>
      </c>
      <c r="AN1693">
        <v>202312</v>
      </c>
      <c r="AO1693" s="20" t="s">
        <v>33</v>
      </c>
      <c r="AP1693" s="20" t="s">
        <v>6725</v>
      </c>
      <c r="AQ1693">
        <v>590.91999999999996</v>
      </c>
      <c r="AR1693" s="21">
        <v>0.86</v>
      </c>
      <c r="AS1693">
        <v>16.309999999999999</v>
      </c>
      <c r="AT1693">
        <v>3.2099999999999997E-2</v>
      </c>
      <c r="AU1693" s="11">
        <f t="shared" si="535"/>
        <v>16.312937519999998</v>
      </c>
      <c r="AV1693" s="23">
        <f t="shared" si="536"/>
        <v>89.576667516057981</v>
      </c>
      <c r="AW1693" s="23">
        <f t="shared" si="537"/>
        <v>8023.9793632823967</v>
      </c>
      <c r="AX1693" s="23">
        <f t="shared" si="538"/>
        <v>17.128584396000001</v>
      </c>
      <c r="AY1693" s="23">
        <f t="shared" si="539"/>
        <v>195.46627255211595</v>
      </c>
      <c r="AZ1693" s="23"/>
      <c r="BA1693" s="23"/>
    </row>
    <row r="1694" spans="1:53">
      <c r="A1694">
        <v>202312</v>
      </c>
      <c r="B1694" s="20" t="s">
        <v>27</v>
      </c>
      <c r="C1694" s="20" t="s">
        <v>6726</v>
      </c>
      <c r="D1694">
        <v>46612.69</v>
      </c>
      <c r="E1694" s="21">
        <v>0.68</v>
      </c>
      <c r="F1694">
        <v>1535.2</v>
      </c>
      <c r="G1694" s="22">
        <v>4.8399999999999999E-2</v>
      </c>
      <c r="H1694" s="11">
        <f t="shared" si="520"/>
        <v>1534.1168532800002</v>
      </c>
      <c r="I1694" s="23">
        <f t="shared" si="521"/>
        <v>6802.4126990626819</v>
      </c>
      <c r="J1694" s="23">
        <f t="shared" si="522"/>
        <v>46272818.52836924</v>
      </c>
      <c r="K1694" s="23">
        <f t="shared" si="523"/>
        <v>1610.8226959440003</v>
      </c>
      <c r="L1694" s="23">
        <f t="shared" si="524"/>
        <v>15138.942251405364</v>
      </c>
      <c r="N1694">
        <v>202312</v>
      </c>
      <c r="O1694" s="20" t="s">
        <v>29</v>
      </c>
      <c r="P1694" s="20" t="s">
        <v>6727</v>
      </c>
      <c r="Q1694">
        <v>99971.92</v>
      </c>
      <c r="R1694" s="21">
        <v>0.71</v>
      </c>
      <c r="S1694">
        <v>3631.9</v>
      </c>
      <c r="T1694" s="21">
        <v>0.05</v>
      </c>
      <c r="U1694" s="11">
        <f t="shared" si="525"/>
        <v>3549.0031599999998</v>
      </c>
      <c r="V1694" s="23">
        <f t="shared" si="526"/>
        <v>15469.746124746509</v>
      </c>
      <c r="W1694" s="23">
        <f t="shared" si="527"/>
        <v>239313045.16410962</v>
      </c>
      <c r="X1694" s="23">
        <f t="shared" si="528"/>
        <v>3726.4533179999999</v>
      </c>
      <c r="Y1694" s="23">
        <f t="shared" si="529"/>
        <v>34488.495409493014</v>
      </c>
      <c r="AA1694">
        <v>202312</v>
      </c>
      <c r="AB1694" s="20" t="s">
        <v>31</v>
      </c>
      <c r="AC1694" s="20" t="s">
        <v>6728</v>
      </c>
      <c r="AD1694">
        <v>224089.52</v>
      </c>
      <c r="AE1694" s="21">
        <v>0.72</v>
      </c>
      <c r="AF1694">
        <v>593.42489999999998</v>
      </c>
      <c r="AG1694" s="22">
        <v>3.7000000000000002E-3</v>
      </c>
      <c r="AH1694" s="11">
        <f t="shared" si="530"/>
        <v>596.97448127999996</v>
      </c>
      <c r="AI1694" s="23">
        <f t="shared" si="531"/>
        <v>9796.0269212341937</v>
      </c>
      <c r="AJ1694" s="23">
        <f t="shared" si="532"/>
        <v>95962143.441545069</v>
      </c>
      <c r="AK1694" s="23">
        <f t="shared" si="533"/>
        <v>626.82320534400003</v>
      </c>
      <c r="AL1694" s="23">
        <f t="shared" si="534"/>
        <v>20189.028323748389</v>
      </c>
      <c r="AN1694">
        <v>202312</v>
      </c>
      <c r="AO1694" s="20" t="s">
        <v>33</v>
      </c>
      <c r="AP1694" s="20" t="s">
        <v>6729</v>
      </c>
      <c r="AQ1694">
        <v>5711.9</v>
      </c>
      <c r="AR1694" s="21">
        <v>0.86</v>
      </c>
      <c r="AS1694">
        <v>235.3</v>
      </c>
      <c r="AT1694">
        <v>4.7899999999999998E-2</v>
      </c>
      <c r="AU1694" s="11">
        <f t="shared" si="535"/>
        <v>235.29600859999996</v>
      </c>
      <c r="AV1694" s="23">
        <f t="shared" si="536"/>
        <v>1049.0304294185755</v>
      </c>
      <c r="AW1694" s="23">
        <f t="shared" si="537"/>
        <v>1100464.841846121</v>
      </c>
      <c r="AX1694" s="23">
        <f t="shared" si="538"/>
        <v>247.06080902999997</v>
      </c>
      <c r="AY1694" s="23">
        <f t="shared" si="539"/>
        <v>2333.3568674371509</v>
      </c>
      <c r="AZ1694" s="23"/>
      <c r="BA1694" s="23"/>
    </row>
    <row r="1695" spans="1:53">
      <c r="A1695">
        <v>202312</v>
      </c>
      <c r="B1695" s="20" t="s">
        <v>27</v>
      </c>
      <c r="C1695" s="20" t="s">
        <v>6730</v>
      </c>
      <c r="D1695">
        <v>63743.75</v>
      </c>
      <c r="E1695" s="21">
        <v>0.68</v>
      </c>
      <c r="F1695">
        <v>2099.42</v>
      </c>
      <c r="G1695" s="22">
        <v>4.8399999999999999E-2</v>
      </c>
      <c r="H1695" s="11">
        <f t="shared" si="520"/>
        <v>2097.9342999999999</v>
      </c>
      <c r="I1695" s="23">
        <f t="shared" si="521"/>
        <v>9302.4301855541235</v>
      </c>
      <c r="J1695" s="23">
        <f t="shared" si="522"/>
        <v>86535207.357108518</v>
      </c>
      <c r="K1695" s="23">
        <f t="shared" si="523"/>
        <v>2202.8310150000002</v>
      </c>
      <c r="L1695" s="23">
        <f t="shared" si="524"/>
        <v>20702.794671108248</v>
      </c>
      <c r="N1695">
        <v>202312</v>
      </c>
      <c r="O1695" s="20" t="s">
        <v>29</v>
      </c>
      <c r="P1695" s="20" t="s">
        <v>6731</v>
      </c>
      <c r="Q1695">
        <v>24089.46</v>
      </c>
      <c r="R1695" s="21">
        <v>0.71</v>
      </c>
      <c r="S1695">
        <v>911.61</v>
      </c>
      <c r="T1695" s="21">
        <v>0.05</v>
      </c>
      <c r="U1695" s="11">
        <f t="shared" si="525"/>
        <v>855.17583000000002</v>
      </c>
      <c r="V1695" s="23">
        <f t="shared" si="526"/>
        <v>3727.6250219285184</v>
      </c>
      <c r="W1695" s="23">
        <f t="shared" si="527"/>
        <v>13895188.304107588</v>
      </c>
      <c r="X1695" s="23">
        <f t="shared" si="528"/>
        <v>897.93462150000005</v>
      </c>
      <c r="Y1695" s="23">
        <f t="shared" si="529"/>
        <v>8310.425873857037</v>
      </c>
      <c r="AA1695">
        <v>202312</v>
      </c>
      <c r="AB1695" s="20" t="s">
        <v>31</v>
      </c>
      <c r="AC1695" s="20" t="s">
        <v>6732</v>
      </c>
      <c r="AD1695">
        <v>176703.44</v>
      </c>
      <c r="AE1695" s="21">
        <v>0.72</v>
      </c>
      <c r="AF1695">
        <v>467.93900000000002</v>
      </c>
      <c r="AG1695" s="22">
        <v>3.7000000000000002E-3</v>
      </c>
      <c r="AH1695" s="11">
        <f t="shared" si="530"/>
        <v>470.73796416000005</v>
      </c>
      <c r="AI1695" s="23">
        <f t="shared" si="531"/>
        <v>7724.5542554363601</v>
      </c>
      <c r="AJ1695" s="23">
        <f t="shared" si="532"/>
        <v>59668738.445179977</v>
      </c>
      <c r="AK1695" s="23">
        <f t="shared" si="533"/>
        <v>494.27486236800007</v>
      </c>
      <c r="AL1695" s="23">
        <f t="shared" si="534"/>
        <v>15919.84647503272</v>
      </c>
      <c r="AN1695">
        <v>202312</v>
      </c>
      <c r="AO1695" s="20" t="s">
        <v>33</v>
      </c>
      <c r="AP1695" s="20" t="s">
        <v>6733</v>
      </c>
      <c r="AQ1695">
        <v>1250.1300000000001</v>
      </c>
      <c r="AR1695" s="21">
        <v>0.86</v>
      </c>
      <c r="AS1695">
        <v>53</v>
      </c>
      <c r="AT1695">
        <v>4.9299999999999997E-2</v>
      </c>
      <c r="AU1695" s="11">
        <f t="shared" si="535"/>
        <v>53.003011740000005</v>
      </c>
      <c r="AV1695" s="23">
        <f t="shared" si="536"/>
        <v>232.75490135269325</v>
      </c>
      <c r="AW1695" s="23">
        <f t="shared" si="537"/>
        <v>54174.844103701966</v>
      </c>
      <c r="AX1695" s="23">
        <f t="shared" si="538"/>
        <v>55.653162327000011</v>
      </c>
      <c r="AY1695" s="23">
        <f t="shared" si="539"/>
        <v>518.51281444538654</v>
      </c>
      <c r="AZ1695" s="23"/>
      <c r="BA1695" s="23"/>
    </row>
    <row r="1696" spans="1:53">
      <c r="A1696">
        <v>202312</v>
      </c>
      <c r="B1696" s="20" t="s">
        <v>27</v>
      </c>
      <c r="C1696" s="20" t="s">
        <v>6734</v>
      </c>
      <c r="D1696">
        <v>84199.91</v>
      </c>
      <c r="E1696" s="21">
        <v>0.68</v>
      </c>
      <c r="F1696">
        <v>2773.15</v>
      </c>
      <c r="G1696" s="22">
        <v>4.8399999999999999E-2</v>
      </c>
      <c r="H1696" s="11">
        <f t="shared" si="520"/>
        <v>2771.1874379199999</v>
      </c>
      <c r="I1696" s="23">
        <f t="shared" si="521"/>
        <v>12287.695411784536</v>
      </c>
      <c r="J1696" s="23">
        <f t="shared" si="522"/>
        <v>150987458.53279075</v>
      </c>
      <c r="K1696" s="23">
        <f t="shared" si="523"/>
        <v>2909.7468098159998</v>
      </c>
      <c r="L1696" s="23">
        <f t="shared" si="524"/>
        <v>27346.57826148907</v>
      </c>
      <c r="N1696">
        <v>202312</v>
      </c>
      <c r="O1696" s="20" t="s">
        <v>29</v>
      </c>
      <c r="P1696" s="20" t="s">
        <v>6735</v>
      </c>
      <c r="Q1696">
        <v>21041.38</v>
      </c>
      <c r="R1696" s="21">
        <v>0.71</v>
      </c>
      <c r="S1696">
        <v>796.26</v>
      </c>
      <c r="T1696" s="21">
        <v>0.05</v>
      </c>
      <c r="U1696" s="11">
        <f t="shared" si="525"/>
        <v>746.96899000000008</v>
      </c>
      <c r="V1696" s="23">
        <f t="shared" si="526"/>
        <v>3255.962341368644</v>
      </c>
      <c r="W1696" s="23">
        <f t="shared" si="527"/>
        <v>10601290.768410783</v>
      </c>
      <c r="X1696" s="23">
        <f t="shared" si="528"/>
        <v>784.31743950000009</v>
      </c>
      <c r="Y1696" s="23">
        <f t="shared" si="529"/>
        <v>7258.8936727372884</v>
      </c>
      <c r="AA1696">
        <v>202312</v>
      </c>
      <c r="AB1696" s="20" t="s">
        <v>31</v>
      </c>
      <c r="AC1696" s="20" t="s">
        <v>6736</v>
      </c>
      <c r="AD1696">
        <v>218002.48</v>
      </c>
      <c r="AE1696" s="21">
        <v>0.72</v>
      </c>
      <c r="AF1696">
        <v>577.30539999999996</v>
      </c>
      <c r="AG1696" s="22">
        <v>3.7000000000000002E-3</v>
      </c>
      <c r="AH1696" s="11">
        <f t="shared" si="530"/>
        <v>580.75860671999999</v>
      </c>
      <c r="AI1696" s="23">
        <f t="shared" si="531"/>
        <v>9529.9332292550716</v>
      </c>
      <c r="AJ1696" s="23">
        <f t="shared" si="532"/>
        <v>90819627.354059994</v>
      </c>
      <c r="AK1696" s="23">
        <f t="shared" si="533"/>
        <v>609.79653705600003</v>
      </c>
      <c r="AL1696" s="23">
        <f t="shared" si="534"/>
        <v>19640.625065230142</v>
      </c>
      <c r="AN1696">
        <v>202312</v>
      </c>
      <c r="AO1696" s="20" t="s">
        <v>33</v>
      </c>
      <c r="AP1696" s="20" t="s">
        <v>6737</v>
      </c>
      <c r="AQ1696">
        <v>2126.14</v>
      </c>
      <c r="AR1696" s="21">
        <v>0.86</v>
      </c>
      <c r="AS1696">
        <v>97.28</v>
      </c>
      <c r="AT1696">
        <v>5.3200000000000004E-2</v>
      </c>
      <c r="AU1696" s="11">
        <f t="shared" si="535"/>
        <v>97.275157280000002</v>
      </c>
      <c r="AV1696" s="23">
        <f t="shared" si="536"/>
        <v>410.36966538664694</v>
      </c>
      <c r="AW1696" s="23">
        <f t="shared" si="537"/>
        <v>168403.26226954858</v>
      </c>
      <c r="AX1696" s="23">
        <f t="shared" si="538"/>
        <v>102.13891514400001</v>
      </c>
      <c r="AY1696" s="23">
        <f t="shared" si="539"/>
        <v>918.01448805329392</v>
      </c>
      <c r="AZ1696" s="23"/>
      <c r="BA1696" s="23"/>
    </row>
    <row r="1697" spans="1:53">
      <c r="A1697">
        <v>202312</v>
      </c>
      <c r="B1697" s="20" t="s">
        <v>27</v>
      </c>
      <c r="C1697" s="20" t="s">
        <v>6738</v>
      </c>
      <c r="D1697">
        <v>250271.12</v>
      </c>
      <c r="E1697" s="21">
        <v>0.68</v>
      </c>
      <c r="F1697">
        <v>8242.76</v>
      </c>
      <c r="G1697" s="22">
        <v>4.8399999999999999E-2</v>
      </c>
      <c r="H1697" s="11">
        <f t="shared" si="520"/>
        <v>8236.9231014399993</v>
      </c>
      <c r="I1697" s="23">
        <f t="shared" si="521"/>
        <v>36523.261045364263</v>
      </c>
      <c r="J1697" s="23">
        <f t="shared" si="522"/>
        <v>1333948597.3878226</v>
      </c>
      <c r="K1697" s="23">
        <f t="shared" si="523"/>
        <v>8648.7692565119996</v>
      </c>
      <c r="L1697" s="23">
        <f t="shared" si="524"/>
        <v>81283.445192168525</v>
      </c>
      <c r="N1697">
        <v>202312</v>
      </c>
      <c r="O1697" s="20" t="s">
        <v>29</v>
      </c>
      <c r="P1697" s="20" t="s">
        <v>6739</v>
      </c>
      <c r="Q1697">
        <v>52143.37</v>
      </c>
      <c r="R1697" s="21">
        <v>0.71</v>
      </c>
      <c r="S1697">
        <v>1894.33</v>
      </c>
      <c r="T1697" s="21">
        <v>0.05</v>
      </c>
      <c r="U1697" s="11">
        <f t="shared" si="525"/>
        <v>1851.089635</v>
      </c>
      <c r="V1697" s="23">
        <f t="shared" si="526"/>
        <v>8068.7126544005905</v>
      </c>
      <c r="W1697" s="23">
        <f t="shared" si="527"/>
        <v>65104123.899284221</v>
      </c>
      <c r="X1697" s="23">
        <f t="shared" si="528"/>
        <v>1943.6441167500002</v>
      </c>
      <c r="Y1697" s="23">
        <f t="shared" si="529"/>
        <v>17988.514943801179</v>
      </c>
      <c r="AA1697">
        <v>202312</v>
      </c>
      <c r="AB1697" s="20" t="s">
        <v>31</v>
      </c>
      <c r="AC1697" s="20" t="s">
        <v>6740</v>
      </c>
      <c r="AD1697">
        <v>134473.63</v>
      </c>
      <c r="AE1697" s="21">
        <v>0.72</v>
      </c>
      <c r="AF1697">
        <v>356.10770000000002</v>
      </c>
      <c r="AG1697" s="22">
        <v>3.7000000000000002E-3</v>
      </c>
      <c r="AH1697" s="11">
        <f t="shared" si="530"/>
        <v>358.23775032000003</v>
      </c>
      <c r="AI1697" s="23">
        <f t="shared" si="531"/>
        <v>5878.4868639822434</v>
      </c>
      <c r="AJ1697" s="23">
        <f t="shared" si="532"/>
        <v>34556607.810011789</v>
      </c>
      <c r="AK1697" s="23">
        <f t="shared" si="533"/>
        <v>376.14963783600007</v>
      </c>
      <c r="AL1697" s="23">
        <f t="shared" si="534"/>
        <v>12115.211478284487</v>
      </c>
      <c r="AN1697">
        <v>202312</v>
      </c>
      <c r="AO1697" s="20" t="s">
        <v>33</v>
      </c>
      <c r="AP1697" s="20" t="s">
        <v>6741</v>
      </c>
      <c r="AQ1697">
        <v>1290.46</v>
      </c>
      <c r="AR1697" s="21">
        <v>0.86</v>
      </c>
      <c r="AS1697">
        <v>9.43</v>
      </c>
      <c r="AT1697">
        <v>8.5000000000000006E-3</v>
      </c>
      <c r="AU1697" s="11">
        <f t="shared" si="535"/>
        <v>9.4332626000000008</v>
      </c>
      <c r="AV1697" s="23">
        <f t="shared" si="536"/>
        <v>101.88231879891623</v>
      </c>
      <c r="AW1697" s="23">
        <f t="shared" si="537"/>
        <v>10380.006883844</v>
      </c>
      <c r="AX1697" s="23">
        <f t="shared" si="538"/>
        <v>9.9049257300000004</v>
      </c>
      <c r="AY1697" s="23">
        <f t="shared" si="539"/>
        <v>213.19790019783247</v>
      </c>
      <c r="AZ1697" s="23"/>
      <c r="BA1697" s="23"/>
    </row>
    <row r="1698" spans="1:53">
      <c r="A1698">
        <v>202312</v>
      </c>
      <c r="B1698" s="20" t="s">
        <v>27</v>
      </c>
      <c r="C1698" s="20" t="s">
        <v>6742</v>
      </c>
      <c r="D1698">
        <v>75189.740000000005</v>
      </c>
      <c r="E1698" s="21">
        <v>0.68</v>
      </c>
      <c r="F1698">
        <v>2476.4</v>
      </c>
      <c r="G1698" s="22">
        <v>4.8399999999999999E-2</v>
      </c>
      <c r="H1698" s="11">
        <f t="shared" si="520"/>
        <v>2474.6447228800002</v>
      </c>
      <c r="I1698" s="23">
        <f t="shared" si="521"/>
        <v>10972.798227590412</v>
      </c>
      <c r="J1698" s="23">
        <f t="shared" si="522"/>
        <v>120402300.94341129</v>
      </c>
      <c r="K1698" s="23">
        <f t="shared" si="523"/>
        <v>2598.3769590240004</v>
      </c>
      <c r="L1698" s="23">
        <f t="shared" si="524"/>
        <v>24420.241178060824</v>
      </c>
      <c r="N1698">
        <v>202312</v>
      </c>
      <c r="O1698" s="20" t="s">
        <v>29</v>
      </c>
      <c r="P1698" s="20" t="s">
        <v>6743</v>
      </c>
      <c r="Q1698">
        <v>18190.009999999998</v>
      </c>
      <c r="R1698" s="21">
        <v>0.71</v>
      </c>
      <c r="S1698">
        <v>688.36</v>
      </c>
      <c r="T1698" s="21">
        <v>0.05</v>
      </c>
      <c r="U1698" s="11">
        <f t="shared" si="525"/>
        <v>645.74535500000002</v>
      </c>
      <c r="V1698" s="23">
        <f t="shared" si="526"/>
        <v>2814.7387457057966</v>
      </c>
      <c r="W1698" s="23">
        <f t="shared" si="527"/>
        <v>7922754.2065774417</v>
      </c>
      <c r="X1698" s="23">
        <f t="shared" si="528"/>
        <v>678.03262275000009</v>
      </c>
      <c r="Y1698" s="23">
        <f t="shared" si="529"/>
        <v>6275.2228464115933</v>
      </c>
      <c r="AA1698">
        <v>202312</v>
      </c>
      <c r="AB1698" s="20" t="s">
        <v>31</v>
      </c>
      <c r="AC1698" s="20" t="s">
        <v>6744</v>
      </c>
      <c r="AD1698">
        <v>172342.58</v>
      </c>
      <c r="AE1698" s="21">
        <v>0.72</v>
      </c>
      <c r="AF1698">
        <v>456.39069999999998</v>
      </c>
      <c r="AG1698" s="22">
        <v>3.7000000000000002E-3</v>
      </c>
      <c r="AH1698" s="11">
        <f t="shared" si="530"/>
        <v>459.12063311999998</v>
      </c>
      <c r="AI1698" s="23">
        <f t="shared" si="531"/>
        <v>7533.9201643832239</v>
      </c>
      <c r="AJ1698" s="23">
        <f t="shared" si="532"/>
        <v>56759953.043300144</v>
      </c>
      <c r="AK1698" s="23">
        <f t="shared" si="533"/>
        <v>482.07666477599997</v>
      </c>
      <c r="AL1698" s="23">
        <f t="shared" si="534"/>
        <v>15526.960961886447</v>
      </c>
      <c r="AN1698">
        <v>202312</v>
      </c>
      <c r="AO1698" s="20" t="s">
        <v>33</v>
      </c>
      <c r="AP1698" s="20" t="s">
        <v>6745</v>
      </c>
      <c r="AQ1698">
        <v>1988.31</v>
      </c>
      <c r="AR1698" s="21">
        <v>0.86</v>
      </c>
      <c r="AS1698">
        <v>50.61</v>
      </c>
      <c r="AT1698">
        <v>2.9600000000000001E-2</v>
      </c>
      <c r="AU1698" s="11">
        <f t="shared" si="535"/>
        <v>50.614419359999999</v>
      </c>
      <c r="AV1698" s="23">
        <f t="shared" si="536"/>
        <v>289.80361427776609</v>
      </c>
      <c r="AW1698" s="23">
        <f t="shared" si="537"/>
        <v>83986.134848456233</v>
      </c>
      <c r="AX1698" s="23">
        <f t="shared" si="538"/>
        <v>53.145140328000004</v>
      </c>
      <c r="AY1698" s="23">
        <f t="shared" si="539"/>
        <v>630.22164791553223</v>
      </c>
      <c r="AZ1698" s="23"/>
      <c r="BA1698" s="23"/>
    </row>
    <row r="1699" spans="1:53">
      <c r="A1699">
        <v>202312</v>
      </c>
      <c r="B1699" s="20" t="s">
        <v>27</v>
      </c>
      <c r="C1699" s="20" t="s">
        <v>6746</v>
      </c>
      <c r="D1699">
        <v>15115.34</v>
      </c>
      <c r="E1699" s="21">
        <v>0.68</v>
      </c>
      <c r="F1699">
        <v>497.83</v>
      </c>
      <c r="G1699" s="22">
        <v>4.8399999999999999E-2</v>
      </c>
      <c r="H1699" s="11">
        <f t="shared" si="520"/>
        <v>497.47607008000006</v>
      </c>
      <c r="I1699" s="23">
        <f t="shared" si="521"/>
        <v>2205.8538300761043</v>
      </c>
      <c r="J1699" s="23">
        <f t="shared" si="522"/>
        <v>4865791.1196614187</v>
      </c>
      <c r="K1699" s="23">
        <f t="shared" si="523"/>
        <v>522.34987358400008</v>
      </c>
      <c r="L1699" s="23">
        <f t="shared" si="524"/>
        <v>4909.1837302322083</v>
      </c>
      <c r="N1699">
        <v>202312</v>
      </c>
      <c r="O1699" s="20" t="s">
        <v>29</v>
      </c>
      <c r="P1699" s="20" t="s">
        <v>6747</v>
      </c>
      <c r="Q1699">
        <v>9746.3799999999992</v>
      </c>
      <c r="R1699" s="21">
        <v>0.71</v>
      </c>
      <c r="S1699">
        <v>368.83</v>
      </c>
      <c r="T1699" s="21">
        <v>0.05</v>
      </c>
      <c r="U1699" s="11">
        <f t="shared" si="525"/>
        <v>345.99648999999999</v>
      </c>
      <c r="V1699" s="23">
        <f t="shared" si="526"/>
        <v>1508.163734729781</v>
      </c>
      <c r="W1699" s="23">
        <f t="shared" si="527"/>
        <v>2274557.8507540813</v>
      </c>
      <c r="X1699" s="23">
        <f t="shared" si="528"/>
        <v>363.29631449999999</v>
      </c>
      <c r="Y1699" s="23">
        <f t="shared" si="529"/>
        <v>3362.323959459562</v>
      </c>
      <c r="AA1699">
        <v>202312</v>
      </c>
      <c r="AB1699" s="20" t="s">
        <v>31</v>
      </c>
      <c r="AC1699" s="20" t="s">
        <v>6748</v>
      </c>
      <c r="AD1699">
        <v>226093.05</v>
      </c>
      <c r="AE1699" s="21">
        <v>0.72</v>
      </c>
      <c r="AF1699">
        <v>598.73059999999998</v>
      </c>
      <c r="AG1699" s="22">
        <v>3.7000000000000002E-3</v>
      </c>
      <c r="AH1699" s="11">
        <f t="shared" si="530"/>
        <v>602.31188520000001</v>
      </c>
      <c r="AI1699" s="23">
        <f t="shared" si="531"/>
        <v>9883.6108199256651</v>
      </c>
      <c r="AJ1699" s="23">
        <f t="shared" si="532"/>
        <v>97685762.839751676</v>
      </c>
      <c r="AK1699" s="23">
        <f t="shared" si="533"/>
        <v>632.42747946000009</v>
      </c>
      <c r="AL1699" s="23">
        <f t="shared" si="534"/>
        <v>20369.533525051331</v>
      </c>
      <c r="AN1699">
        <v>202312</v>
      </c>
      <c r="AO1699" s="20" t="s">
        <v>33</v>
      </c>
      <c r="AP1699" s="20" t="s">
        <v>6749</v>
      </c>
      <c r="AQ1699">
        <v>1773.71</v>
      </c>
      <c r="AR1699" s="21">
        <v>0.86</v>
      </c>
      <c r="AS1699">
        <v>60.1</v>
      </c>
      <c r="AT1699">
        <v>3.9399999999999998E-2</v>
      </c>
      <c r="AU1699" s="11">
        <f t="shared" si="535"/>
        <v>60.100389639999996</v>
      </c>
      <c r="AV1699" s="23">
        <f t="shared" si="536"/>
        <v>296.75665549118446</v>
      </c>
      <c r="AW1699" s="23">
        <f t="shared" si="537"/>
        <v>88064.512578313545</v>
      </c>
      <c r="AX1699" s="23">
        <f t="shared" si="538"/>
        <v>63.105409121999998</v>
      </c>
      <c r="AY1699" s="23">
        <f t="shared" si="539"/>
        <v>653.61370062236892</v>
      </c>
      <c r="AZ1699" s="23"/>
      <c r="BA1699" s="23"/>
    </row>
    <row r="1700" spans="1:53">
      <c r="A1700">
        <v>202312</v>
      </c>
      <c r="B1700" s="20" t="s">
        <v>27</v>
      </c>
      <c r="C1700" s="20" t="s">
        <v>6750</v>
      </c>
      <c r="D1700">
        <v>76903.210000000006</v>
      </c>
      <c r="E1700" s="21">
        <v>0.68</v>
      </c>
      <c r="F1700">
        <v>2532.83</v>
      </c>
      <c r="G1700" s="22">
        <v>4.8399999999999999E-2</v>
      </c>
      <c r="H1700" s="11">
        <f t="shared" si="520"/>
        <v>2531.0384475200003</v>
      </c>
      <c r="I1700" s="23">
        <f t="shared" si="521"/>
        <v>11222.853096499779</v>
      </c>
      <c r="J1700" s="23">
        <f t="shared" si="522"/>
        <v>125952431.62561467</v>
      </c>
      <c r="K1700" s="23">
        <f t="shared" si="523"/>
        <v>2657.5903698960005</v>
      </c>
      <c r="L1700" s="23">
        <f t="shared" si="524"/>
        <v>24976.744640519559</v>
      </c>
      <c r="N1700">
        <v>202312</v>
      </c>
      <c r="O1700" s="20" t="s">
        <v>29</v>
      </c>
      <c r="P1700" s="20" t="s">
        <v>6751</v>
      </c>
      <c r="Q1700">
        <v>58478.58</v>
      </c>
      <c r="R1700" s="21">
        <v>0.71</v>
      </c>
      <c r="S1700">
        <v>2124.48</v>
      </c>
      <c r="T1700" s="21">
        <v>0.05</v>
      </c>
      <c r="U1700" s="11">
        <f t="shared" si="525"/>
        <v>2075.9895900000001</v>
      </c>
      <c r="V1700" s="23">
        <f t="shared" si="526"/>
        <v>9049.0288306524362</v>
      </c>
      <c r="W1700" s="23">
        <f t="shared" si="527"/>
        <v>81884922.777979001</v>
      </c>
      <c r="X1700" s="23">
        <f t="shared" si="528"/>
        <v>2179.7890695000001</v>
      </c>
      <c r="Y1700" s="23">
        <f t="shared" si="529"/>
        <v>20174.047251304873</v>
      </c>
      <c r="AA1700">
        <v>202312</v>
      </c>
      <c r="AB1700" s="20" t="s">
        <v>31</v>
      </c>
      <c r="AC1700" s="20" t="s">
        <v>6752</v>
      </c>
      <c r="AD1700">
        <v>170218.65</v>
      </c>
      <c r="AE1700" s="21">
        <v>0.72</v>
      </c>
      <c r="AF1700">
        <v>450.76620000000003</v>
      </c>
      <c r="AG1700" s="22">
        <v>3.7000000000000002E-3</v>
      </c>
      <c r="AH1700" s="11">
        <f t="shared" si="530"/>
        <v>453.46248359999998</v>
      </c>
      <c r="AI1700" s="23">
        <f t="shared" si="531"/>
        <v>7441.0730046462713</v>
      </c>
      <c r="AJ1700" s="23">
        <f t="shared" si="532"/>
        <v>55369567.460475489</v>
      </c>
      <c r="AK1700" s="23">
        <f t="shared" si="533"/>
        <v>476.13560777999999</v>
      </c>
      <c r="AL1700" s="23">
        <f t="shared" si="534"/>
        <v>15335.608492892543</v>
      </c>
      <c r="AN1700">
        <v>202312</v>
      </c>
      <c r="AO1700" s="20" t="s">
        <v>33</v>
      </c>
      <c r="AP1700" s="20" t="s">
        <v>6753</v>
      </c>
      <c r="AQ1700">
        <v>3257.77</v>
      </c>
      <c r="AR1700" s="21">
        <v>0.86</v>
      </c>
      <c r="AS1700">
        <v>7</v>
      </c>
      <c r="AT1700">
        <v>2.5000000000000001E-3</v>
      </c>
      <c r="AU1700" s="11">
        <f t="shared" si="535"/>
        <v>7.0042054999999994</v>
      </c>
      <c r="AV1700" s="23">
        <f t="shared" si="536"/>
        <v>139.90889528477405</v>
      </c>
      <c r="AW1700" s="23">
        <f t="shared" si="537"/>
        <v>19574.49897980587</v>
      </c>
      <c r="AX1700" s="23">
        <f t="shared" si="538"/>
        <v>7.3544157749999997</v>
      </c>
      <c r="AY1700" s="23">
        <f t="shared" si="539"/>
        <v>286.82199606954811</v>
      </c>
      <c r="AZ1700" s="23"/>
      <c r="BA1700" s="23"/>
    </row>
    <row r="1701" spans="1:53">
      <c r="A1701">
        <v>202312</v>
      </c>
      <c r="B1701" s="20" t="s">
        <v>27</v>
      </c>
      <c r="C1701" s="20" t="s">
        <v>6754</v>
      </c>
      <c r="D1701">
        <v>25636.44</v>
      </c>
      <c r="E1701" s="21">
        <v>0.68</v>
      </c>
      <c r="F1701">
        <v>844.34</v>
      </c>
      <c r="G1701" s="22">
        <v>4.8399999999999999E-2</v>
      </c>
      <c r="H1701" s="11">
        <f t="shared" si="520"/>
        <v>843.74651328000004</v>
      </c>
      <c r="I1701" s="23">
        <f t="shared" si="521"/>
        <v>3741.248252670217</v>
      </c>
      <c r="J1701" s="23">
        <f t="shared" si="522"/>
        <v>13996938.488107951</v>
      </c>
      <c r="K1701" s="23">
        <f t="shared" si="523"/>
        <v>885.93383894400006</v>
      </c>
      <c r="L1701" s="23">
        <f t="shared" si="524"/>
        <v>8326.2430186204347</v>
      </c>
      <c r="N1701">
        <v>202312</v>
      </c>
      <c r="O1701" s="20" t="s">
        <v>29</v>
      </c>
      <c r="P1701" s="20" t="s">
        <v>6755</v>
      </c>
      <c r="Q1701">
        <v>19664.93</v>
      </c>
      <c r="R1701" s="21">
        <v>0.71</v>
      </c>
      <c r="S1701">
        <v>714.41</v>
      </c>
      <c r="T1701" s="21">
        <v>0.05</v>
      </c>
      <c r="U1701" s="11">
        <f t="shared" si="525"/>
        <v>698.10501500000009</v>
      </c>
      <c r="V1701" s="23">
        <f t="shared" si="526"/>
        <v>3042.9692123639461</v>
      </c>
      <c r="W1701" s="23">
        <f t="shared" si="527"/>
        <v>9259661.627394855</v>
      </c>
      <c r="X1701" s="23">
        <f t="shared" si="528"/>
        <v>733.01026575000014</v>
      </c>
      <c r="Y1701" s="23">
        <f t="shared" si="529"/>
        <v>6784.0434397278923</v>
      </c>
      <c r="AA1701">
        <v>202312</v>
      </c>
      <c r="AB1701" s="20" t="s">
        <v>31</v>
      </c>
      <c r="AC1701" s="20" t="s">
        <v>6756</v>
      </c>
      <c r="AD1701">
        <v>191824.51</v>
      </c>
      <c r="AE1701" s="21">
        <v>0.72</v>
      </c>
      <c r="AF1701">
        <v>507.98200000000003</v>
      </c>
      <c r="AG1701" s="22">
        <v>3.7000000000000002E-3</v>
      </c>
      <c r="AH1701" s="11">
        <f t="shared" si="530"/>
        <v>511.02049464000004</v>
      </c>
      <c r="AI1701" s="23">
        <f t="shared" si="531"/>
        <v>8385.5686964413071</v>
      </c>
      <c r="AJ1701" s="23">
        <f t="shared" si="532"/>
        <v>70317762.362736359</v>
      </c>
      <c r="AK1701" s="23">
        <f t="shared" si="533"/>
        <v>536.57151937200001</v>
      </c>
      <c r="AL1701" s="23">
        <f t="shared" si="534"/>
        <v>17282.157887522615</v>
      </c>
      <c r="AN1701">
        <v>202312</v>
      </c>
      <c r="AO1701" s="20" t="s">
        <v>33</v>
      </c>
      <c r="AP1701" s="20" t="s">
        <v>6757</v>
      </c>
      <c r="AQ1701">
        <v>3934.13</v>
      </c>
      <c r="AR1701" s="21">
        <v>0.86</v>
      </c>
      <c r="AS1701">
        <v>170.86</v>
      </c>
      <c r="AT1701">
        <v>5.0499999999999996E-2</v>
      </c>
      <c r="AU1701" s="11">
        <f t="shared" si="535"/>
        <v>170.8592659</v>
      </c>
      <c r="AV1701" s="23">
        <f t="shared" si="536"/>
        <v>740.86713794415027</v>
      </c>
      <c r="AW1701" s="23">
        <f t="shared" si="537"/>
        <v>548884.11608555657</v>
      </c>
      <c r="AX1701" s="23">
        <f t="shared" si="538"/>
        <v>179.40222919500002</v>
      </c>
      <c r="AY1701" s="23">
        <f t="shared" si="539"/>
        <v>1652.5935417883006</v>
      </c>
      <c r="AZ1701" s="23"/>
      <c r="BA1701" s="23"/>
    </row>
    <row r="1702" spans="1:53">
      <c r="A1702">
        <v>202312</v>
      </c>
      <c r="B1702" s="20" t="s">
        <v>27</v>
      </c>
      <c r="C1702" s="20" t="s">
        <v>6758</v>
      </c>
      <c r="D1702">
        <v>56275.39</v>
      </c>
      <c r="E1702" s="21">
        <v>0.68</v>
      </c>
      <c r="F1702">
        <v>1853.45</v>
      </c>
      <c r="G1702" s="22">
        <v>4.8399999999999999E-2</v>
      </c>
      <c r="H1702" s="11">
        <f t="shared" si="520"/>
        <v>1852.13563568</v>
      </c>
      <c r="I1702" s="23">
        <f t="shared" si="521"/>
        <v>8212.5367057920284</v>
      </c>
      <c r="J1702" s="23">
        <f t="shared" si="522"/>
        <v>67445759.143981382</v>
      </c>
      <c r="K1702" s="23">
        <f t="shared" si="523"/>
        <v>1944.742417464</v>
      </c>
      <c r="L1702" s="23">
        <f t="shared" si="524"/>
        <v>18277.209047264056</v>
      </c>
      <c r="N1702">
        <v>202312</v>
      </c>
      <c r="O1702" s="20" t="s">
        <v>29</v>
      </c>
      <c r="P1702" s="20" t="s">
        <v>6759</v>
      </c>
      <c r="Q1702">
        <v>14486.75</v>
      </c>
      <c r="R1702" s="21">
        <v>0.71</v>
      </c>
      <c r="S1702">
        <v>548.22</v>
      </c>
      <c r="T1702" s="21">
        <v>0.05</v>
      </c>
      <c r="U1702" s="11">
        <f t="shared" si="525"/>
        <v>514.27962500000001</v>
      </c>
      <c r="V1702" s="23">
        <f t="shared" si="526"/>
        <v>2241.6929140969933</v>
      </c>
      <c r="W1702" s="23">
        <f t="shared" si="527"/>
        <v>5025187.1211126698</v>
      </c>
      <c r="X1702" s="23">
        <f t="shared" si="528"/>
        <v>539.99360625000008</v>
      </c>
      <c r="Y1702" s="23">
        <f t="shared" si="529"/>
        <v>4997.6654531939867</v>
      </c>
      <c r="AA1702">
        <v>202312</v>
      </c>
      <c r="AB1702" s="20" t="s">
        <v>31</v>
      </c>
      <c r="AC1702" s="20" t="s">
        <v>6760</v>
      </c>
      <c r="AD1702">
        <v>131811.17000000001</v>
      </c>
      <c r="AE1702" s="21">
        <v>0.72</v>
      </c>
      <c r="AF1702">
        <v>349.05709999999999</v>
      </c>
      <c r="AG1702" s="22">
        <v>3.7000000000000002E-3</v>
      </c>
      <c r="AH1702" s="11">
        <f t="shared" si="530"/>
        <v>351.14495688000005</v>
      </c>
      <c r="AI1702" s="23">
        <f t="shared" si="531"/>
        <v>5762.0979769128744</v>
      </c>
      <c r="AJ1702" s="23">
        <f t="shared" si="532"/>
        <v>33201773.09554344</v>
      </c>
      <c r="AK1702" s="23">
        <f t="shared" si="533"/>
        <v>368.70220472400007</v>
      </c>
      <c r="AL1702" s="23">
        <f t="shared" si="534"/>
        <v>11875.340910705749</v>
      </c>
      <c r="AN1702">
        <v>202312</v>
      </c>
      <c r="AO1702" s="20" t="s">
        <v>33</v>
      </c>
      <c r="AP1702" s="20" t="s">
        <v>6761</v>
      </c>
      <c r="AQ1702">
        <v>452.95</v>
      </c>
      <c r="AR1702" s="21">
        <v>0.86</v>
      </c>
      <c r="AS1702">
        <v>10.71</v>
      </c>
      <c r="AT1702">
        <v>2.75E-2</v>
      </c>
      <c r="AU1702" s="11">
        <f t="shared" si="535"/>
        <v>10.712267499999999</v>
      </c>
      <c r="AV1702" s="23">
        <f t="shared" si="536"/>
        <v>63.702997340438728</v>
      </c>
      <c r="AW1702" s="23">
        <f t="shared" si="537"/>
        <v>4058.0718701559435</v>
      </c>
      <c r="AX1702" s="23">
        <f t="shared" si="538"/>
        <v>11.247880875</v>
      </c>
      <c r="AY1702" s="23">
        <f t="shared" si="539"/>
        <v>138.11826218087745</v>
      </c>
      <c r="AZ1702" s="23"/>
      <c r="BA1702" s="23"/>
    </row>
    <row r="1703" spans="1:53">
      <c r="A1703">
        <v>202312</v>
      </c>
      <c r="B1703" s="20" t="s">
        <v>27</v>
      </c>
      <c r="C1703" s="20" t="s">
        <v>6762</v>
      </c>
      <c r="D1703">
        <v>39385.279999999999</v>
      </c>
      <c r="E1703" s="21">
        <v>0.68</v>
      </c>
      <c r="F1703">
        <v>1297.17</v>
      </c>
      <c r="G1703" s="22">
        <v>4.8399999999999999E-2</v>
      </c>
      <c r="H1703" s="11">
        <f t="shared" si="520"/>
        <v>1296.2483353600001</v>
      </c>
      <c r="I1703" s="23">
        <f t="shared" si="521"/>
        <v>5747.682204741659</v>
      </c>
      <c r="J1703" s="23">
        <f t="shared" si="522"/>
        <v>33035850.726703938</v>
      </c>
      <c r="K1703" s="23">
        <f t="shared" si="523"/>
        <v>1361.0607521280001</v>
      </c>
      <c r="L1703" s="23">
        <f t="shared" si="524"/>
        <v>12791.612744843318</v>
      </c>
      <c r="N1703">
        <v>202312</v>
      </c>
      <c r="O1703" s="20" t="s">
        <v>29</v>
      </c>
      <c r="P1703" s="20" t="s">
        <v>6763</v>
      </c>
      <c r="Q1703">
        <v>19315.82</v>
      </c>
      <c r="R1703" s="21">
        <v>0.71</v>
      </c>
      <c r="S1703">
        <v>730.96</v>
      </c>
      <c r="T1703" s="21">
        <v>0.05</v>
      </c>
      <c r="U1703" s="11">
        <f t="shared" si="525"/>
        <v>685.71160999999995</v>
      </c>
      <c r="V1703" s="23">
        <f t="shared" si="526"/>
        <v>2988.9476124025737</v>
      </c>
      <c r="W1703" s="23">
        <f t="shared" si="527"/>
        <v>8933807.8296870459</v>
      </c>
      <c r="X1703" s="23">
        <f t="shared" si="528"/>
        <v>719.99719049999999</v>
      </c>
      <c r="Y1703" s="23">
        <f t="shared" si="529"/>
        <v>6663.6068348051476</v>
      </c>
      <c r="AA1703">
        <v>202312</v>
      </c>
      <c r="AB1703" s="20" t="s">
        <v>31</v>
      </c>
      <c r="AC1703" s="20" t="s">
        <v>6764</v>
      </c>
      <c r="AD1703">
        <v>107143.39</v>
      </c>
      <c r="AE1703" s="21">
        <v>0.72</v>
      </c>
      <c r="AF1703">
        <v>283.7328</v>
      </c>
      <c r="AG1703" s="22">
        <v>3.7000000000000002E-3</v>
      </c>
      <c r="AH1703" s="11">
        <f t="shared" si="530"/>
        <v>285.42999096</v>
      </c>
      <c r="AI1703" s="23">
        <f t="shared" si="531"/>
        <v>4683.7510869419266</v>
      </c>
      <c r="AJ1703" s="23">
        <f t="shared" si="532"/>
        <v>21937524.244429678</v>
      </c>
      <c r="AK1703" s="23">
        <f t="shared" si="533"/>
        <v>299.70149050800001</v>
      </c>
      <c r="AL1703" s="23">
        <f t="shared" si="534"/>
        <v>9652.9321648438527</v>
      </c>
      <c r="AN1703">
        <v>202312</v>
      </c>
      <c r="AO1703" s="20" t="s">
        <v>33</v>
      </c>
      <c r="AP1703" s="20" t="s">
        <v>6765</v>
      </c>
      <c r="AQ1703">
        <v>944.7</v>
      </c>
      <c r="AR1703" s="21">
        <v>0.86</v>
      </c>
      <c r="AS1703">
        <v>5.52</v>
      </c>
      <c r="AT1703">
        <v>6.8000000000000005E-3</v>
      </c>
      <c r="AU1703" s="11">
        <f t="shared" si="535"/>
        <v>5.5246056000000001</v>
      </c>
      <c r="AV1703" s="23">
        <f t="shared" si="536"/>
        <v>66.767509732201702</v>
      </c>
      <c r="AW1703" s="23">
        <f t="shared" si="537"/>
        <v>4457.9003558396489</v>
      </c>
      <c r="AX1703" s="23">
        <f t="shared" si="538"/>
        <v>5.8008358800000002</v>
      </c>
      <c r="AY1703" s="23">
        <f t="shared" si="539"/>
        <v>139.05962506440341</v>
      </c>
      <c r="AZ1703" s="23"/>
      <c r="BA1703" s="23"/>
    </row>
    <row r="1704" spans="1:53">
      <c r="A1704">
        <v>202312</v>
      </c>
      <c r="B1704" s="20" t="s">
        <v>27</v>
      </c>
      <c r="C1704" s="20" t="s">
        <v>6766</v>
      </c>
      <c r="D1704">
        <v>77789.98</v>
      </c>
      <c r="E1704" s="21">
        <v>0.68</v>
      </c>
      <c r="F1704">
        <v>2562.04</v>
      </c>
      <c r="G1704" s="22">
        <v>4.8399999999999999E-2</v>
      </c>
      <c r="H1704" s="11">
        <f t="shared" si="520"/>
        <v>2560.2238217599997</v>
      </c>
      <c r="I1704" s="23">
        <f t="shared" si="521"/>
        <v>11352.2636820967</v>
      </c>
      <c r="J1704" s="23">
        <f t="shared" si="522"/>
        <v>128873890.70785172</v>
      </c>
      <c r="K1704" s="23">
        <f t="shared" si="523"/>
        <v>2688.2350128479998</v>
      </c>
      <c r="L1704" s="23">
        <f t="shared" si="524"/>
        <v>25264.751185953399</v>
      </c>
      <c r="N1704">
        <v>202312</v>
      </c>
      <c r="O1704" s="20" t="s">
        <v>29</v>
      </c>
      <c r="P1704" s="20" t="s">
        <v>6767</v>
      </c>
      <c r="Q1704">
        <v>18681.68</v>
      </c>
      <c r="R1704" s="21">
        <v>0.71</v>
      </c>
      <c r="S1704">
        <v>678.69</v>
      </c>
      <c r="T1704" s="21">
        <v>0.05</v>
      </c>
      <c r="U1704" s="11">
        <f t="shared" si="525"/>
        <v>663.19964000000004</v>
      </c>
      <c r="V1704" s="23">
        <f t="shared" si="526"/>
        <v>2890.8202101525549</v>
      </c>
      <c r="W1704" s="23">
        <f t="shared" si="527"/>
        <v>8356841.4874264617</v>
      </c>
      <c r="X1704" s="23">
        <f t="shared" si="528"/>
        <v>696.35962200000006</v>
      </c>
      <c r="Y1704" s="23">
        <f t="shared" si="529"/>
        <v>6444.8400603051095</v>
      </c>
      <c r="AA1704">
        <v>202312</v>
      </c>
      <c r="AB1704" s="20" t="s">
        <v>31</v>
      </c>
      <c r="AC1704" s="20" t="s">
        <v>6768</v>
      </c>
      <c r="AD1704">
        <v>150646.89000000001</v>
      </c>
      <c r="AE1704" s="21">
        <v>0.72</v>
      </c>
      <c r="AF1704">
        <v>398.93709999999999</v>
      </c>
      <c r="AG1704" s="22">
        <v>3.7000000000000002E-3</v>
      </c>
      <c r="AH1704" s="11">
        <f t="shared" si="530"/>
        <v>401.32331496</v>
      </c>
      <c r="AI1704" s="23">
        <f t="shared" si="531"/>
        <v>6585.4975727566662</v>
      </c>
      <c r="AJ1704" s="23">
        <f t="shared" si="532"/>
        <v>43368778.280783944</v>
      </c>
      <c r="AK1704" s="23">
        <f t="shared" si="533"/>
        <v>421.38948070800001</v>
      </c>
      <c r="AL1704" s="23">
        <f t="shared" si="534"/>
        <v>13572.318460473332</v>
      </c>
      <c r="AN1704">
        <v>202312</v>
      </c>
      <c r="AO1704" s="20" t="s">
        <v>33</v>
      </c>
      <c r="AP1704" s="20" t="s">
        <v>6769</v>
      </c>
      <c r="AQ1704">
        <v>3289.89</v>
      </c>
      <c r="AR1704" s="21">
        <v>0.86</v>
      </c>
      <c r="AS1704">
        <v>35.08</v>
      </c>
      <c r="AT1704">
        <v>1.24E-2</v>
      </c>
      <c r="AU1704" s="11">
        <f t="shared" si="535"/>
        <v>35.083386959999999</v>
      </c>
      <c r="AV1704" s="23">
        <f t="shared" si="536"/>
        <v>313.09866198313983</v>
      </c>
      <c r="AW1704" s="23">
        <f t="shared" si="537"/>
        <v>98030.772135632447</v>
      </c>
      <c r="AX1704" s="23">
        <f t="shared" si="538"/>
        <v>36.837556308000003</v>
      </c>
      <c r="AY1704" s="23">
        <f t="shared" si="539"/>
        <v>661.28071092627965</v>
      </c>
      <c r="AZ1704" s="23"/>
      <c r="BA1704" s="23"/>
    </row>
    <row r="1705" spans="1:53">
      <c r="A1705">
        <v>202312</v>
      </c>
      <c r="B1705" s="20" t="s">
        <v>27</v>
      </c>
      <c r="C1705" s="20" t="s">
        <v>6770</v>
      </c>
      <c r="D1705">
        <v>40924.639999999999</v>
      </c>
      <c r="E1705" s="21">
        <v>0.68</v>
      </c>
      <c r="F1705">
        <v>1347.87</v>
      </c>
      <c r="G1705" s="22">
        <v>4.8399999999999999E-2</v>
      </c>
      <c r="H1705" s="11">
        <f t="shared" si="520"/>
        <v>1346.9117516800002</v>
      </c>
      <c r="I1705" s="23">
        <f t="shared" si="521"/>
        <v>5972.3283689606542</v>
      </c>
      <c r="J1705" s="23">
        <f t="shared" si="522"/>
        <v>35668706.146692231</v>
      </c>
      <c r="K1705" s="23">
        <f t="shared" si="523"/>
        <v>1414.2573392640002</v>
      </c>
      <c r="L1705" s="23">
        <f t="shared" si="524"/>
        <v>13291.568489601308</v>
      </c>
      <c r="N1705">
        <v>202312</v>
      </c>
      <c r="O1705" s="20" t="s">
        <v>29</v>
      </c>
      <c r="P1705" s="20" t="s">
        <v>6771</v>
      </c>
      <c r="Q1705">
        <v>10324.07</v>
      </c>
      <c r="R1705" s="21">
        <v>0.71</v>
      </c>
      <c r="S1705">
        <v>390.69</v>
      </c>
      <c r="T1705" s="21">
        <v>0.05</v>
      </c>
      <c r="U1705" s="11">
        <f t="shared" si="525"/>
        <v>366.50448499999999</v>
      </c>
      <c r="V1705" s="23">
        <f t="shared" si="526"/>
        <v>1597.5560124694184</v>
      </c>
      <c r="W1705" s="23">
        <f t="shared" si="527"/>
        <v>2552185.2129771886</v>
      </c>
      <c r="X1705" s="23">
        <f t="shared" si="528"/>
        <v>384.82970925000001</v>
      </c>
      <c r="Y1705" s="23">
        <f t="shared" si="529"/>
        <v>3561.6165099388368</v>
      </c>
      <c r="AA1705">
        <v>202312</v>
      </c>
      <c r="AB1705" s="20" t="s">
        <v>31</v>
      </c>
      <c r="AC1705" s="20" t="s">
        <v>3266</v>
      </c>
      <c r="AD1705">
        <v>148367.09</v>
      </c>
      <c r="AE1705" s="21">
        <v>0.72</v>
      </c>
      <c r="AF1705">
        <v>392.89980000000003</v>
      </c>
      <c r="AG1705" s="22">
        <v>3.7000000000000002E-3</v>
      </c>
      <c r="AH1705" s="11">
        <f t="shared" si="530"/>
        <v>395.24992775999999</v>
      </c>
      <c r="AI1705" s="23">
        <f t="shared" si="531"/>
        <v>6485.8365882758671</v>
      </c>
      <c r="AJ1705" s="23">
        <f t="shared" si="532"/>
        <v>42066076.249817938</v>
      </c>
      <c r="AK1705" s="23">
        <f t="shared" si="533"/>
        <v>415.01242414800004</v>
      </c>
      <c r="AL1705" s="23">
        <f t="shared" si="534"/>
        <v>13366.923104311734</v>
      </c>
      <c r="AN1705">
        <v>202312</v>
      </c>
      <c r="AO1705" s="20" t="s">
        <v>33</v>
      </c>
      <c r="AP1705" s="20" t="s">
        <v>6772</v>
      </c>
      <c r="AQ1705">
        <v>143.54</v>
      </c>
      <c r="AR1705" s="21">
        <v>0.86</v>
      </c>
      <c r="AS1705">
        <v>2.5299999999999998</v>
      </c>
      <c r="AT1705">
        <v>2.0499999999999997E-2</v>
      </c>
      <c r="AU1705" s="11">
        <f t="shared" si="535"/>
        <v>2.5306101999999995</v>
      </c>
      <c r="AV1705" s="23">
        <f t="shared" si="536"/>
        <v>17.492446077908482</v>
      </c>
      <c r="AW1705" s="23">
        <f t="shared" si="537"/>
        <v>305.98566978853586</v>
      </c>
      <c r="AX1705" s="23">
        <f t="shared" si="538"/>
        <v>2.6571407099999997</v>
      </c>
      <c r="AY1705" s="23">
        <f t="shared" si="539"/>
        <v>37.515502355816963</v>
      </c>
      <c r="AZ1705" s="23"/>
      <c r="BA1705" s="23"/>
    </row>
    <row r="1706" spans="1:53">
      <c r="A1706">
        <v>202312</v>
      </c>
      <c r="B1706" s="20" t="s">
        <v>27</v>
      </c>
      <c r="C1706" s="20" t="s">
        <v>6773</v>
      </c>
      <c r="D1706">
        <v>73406.559999999998</v>
      </c>
      <c r="E1706" s="21">
        <v>0.68</v>
      </c>
      <c r="F1706">
        <v>2417.67</v>
      </c>
      <c r="G1706" s="22">
        <v>4.8399999999999999E-2</v>
      </c>
      <c r="H1706" s="11">
        <f t="shared" si="520"/>
        <v>2415.9567027200001</v>
      </c>
      <c r="I1706" s="23">
        <f t="shared" si="521"/>
        <v>10712.570245109362</v>
      </c>
      <c r="J1706" s="23">
        <f t="shared" si="522"/>
        <v>114759161.25640246</v>
      </c>
      <c r="K1706" s="23">
        <f t="shared" si="523"/>
        <v>2536.7545378560003</v>
      </c>
      <c r="L1706" s="23">
        <f t="shared" si="524"/>
        <v>23841.097192938723</v>
      </c>
      <c r="N1706">
        <v>202312</v>
      </c>
      <c r="O1706" s="20" t="s">
        <v>29</v>
      </c>
      <c r="P1706" s="20" t="s">
        <v>6774</v>
      </c>
      <c r="Q1706">
        <v>5899.44</v>
      </c>
      <c r="R1706" s="21">
        <v>0.71</v>
      </c>
      <c r="S1706">
        <v>214.32</v>
      </c>
      <c r="T1706" s="21">
        <v>0.05</v>
      </c>
      <c r="U1706" s="11">
        <f t="shared" si="525"/>
        <v>209.43011999999999</v>
      </c>
      <c r="V1706" s="23">
        <f t="shared" si="526"/>
        <v>912.88472881359644</v>
      </c>
      <c r="W1706" s="23">
        <f t="shared" si="527"/>
        <v>833358.52810107346</v>
      </c>
      <c r="X1706" s="23">
        <f t="shared" si="528"/>
        <v>219.90162599999999</v>
      </c>
      <c r="Y1706" s="23">
        <f t="shared" si="529"/>
        <v>2035.1995776271929</v>
      </c>
      <c r="AA1706">
        <v>202312</v>
      </c>
      <c r="AB1706" s="20" t="s">
        <v>31</v>
      </c>
      <c r="AC1706" s="20" t="s">
        <v>6775</v>
      </c>
      <c r="AD1706">
        <v>120766.66</v>
      </c>
      <c r="AE1706" s="21">
        <v>0.72</v>
      </c>
      <c r="AF1706">
        <v>319.80939999999998</v>
      </c>
      <c r="AG1706" s="22">
        <v>3.7000000000000002E-3</v>
      </c>
      <c r="AH1706" s="11">
        <f t="shared" si="530"/>
        <v>321.72238224000006</v>
      </c>
      <c r="AI1706" s="23">
        <f t="shared" si="531"/>
        <v>5279.2895113860604</v>
      </c>
      <c r="AJ1706" s="23">
        <f t="shared" si="532"/>
        <v>27870897.745030869</v>
      </c>
      <c r="AK1706" s="23">
        <f t="shared" si="533"/>
        <v>337.80850135200006</v>
      </c>
      <c r="AL1706" s="23">
        <f t="shared" si="534"/>
        <v>10880.30140501212</v>
      </c>
      <c r="AN1706">
        <v>202312</v>
      </c>
      <c r="AO1706" s="20" t="s">
        <v>33</v>
      </c>
      <c r="AP1706" s="20" t="s">
        <v>6776</v>
      </c>
      <c r="AQ1706">
        <v>896.6</v>
      </c>
      <c r="AR1706" s="21">
        <v>0.86</v>
      </c>
      <c r="AS1706">
        <v>21.9</v>
      </c>
      <c r="AT1706">
        <v>2.8399999999999998E-2</v>
      </c>
      <c r="AU1706" s="11">
        <f t="shared" si="535"/>
        <v>21.898558399999999</v>
      </c>
      <c r="AV1706" s="23">
        <f t="shared" si="536"/>
        <v>128.08554156047509</v>
      </c>
      <c r="AW1706" s="23">
        <f t="shared" si="537"/>
        <v>16405.905956840194</v>
      </c>
      <c r="AX1706" s="23">
        <f t="shared" si="538"/>
        <v>22.993486319999999</v>
      </c>
      <c r="AY1706" s="23">
        <f t="shared" si="539"/>
        <v>278.0696415209502</v>
      </c>
      <c r="AZ1706" s="23"/>
      <c r="BA1706" s="23"/>
    </row>
    <row r="1707" spans="1:53">
      <c r="A1707">
        <v>202312</v>
      </c>
      <c r="B1707" s="20" t="s">
        <v>27</v>
      </c>
      <c r="C1707" s="20" t="s">
        <v>6777</v>
      </c>
      <c r="D1707">
        <v>36471.1</v>
      </c>
      <c r="E1707" s="21">
        <v>0.68</v>
      </c>
      <c r="F1707">
        <v>1201.19</v>
      </c>
      <c r="G1707" s="22">
        <v>4.8399999999999999E-2</v>
      </c>
      <c r="H1707" s="11">
        <f t="shared" si="520"/>
        <v>1200.3368432</v>
      </c>
      <c r="I1707" s="23">
        <f t="shared" si="521"/>
        <v>5322.4019851414923</v>
      </c>
      <c r="J1707" s="23">
        <f t="shared" si="522"/>
        <v>28327962.891438097</v>
      </c>
      <c r="K1707" s="23">
        <f t="shared" si="523"/>
        <v>1260.3536853600001</v>
      </c>
      <c r="L1707" s="23">
        <f t="shared" si="524"/>
        <v>11845.140813482985</v>
      </c>
      <c r="N1707">
        <v>202312</v>
      </c>
      <c r="O1707" s="20" t="s">
        <v>29</v>
      </c>
      <c r="P1707" s="20" t="s">
        <v>6778</v>
      </c>
      <c r="Q1707">
        <v>21631.4</v>
      </c>
      <c r="R1707" s="21">
        <v>0.71</v>
      </c>
      <c r="S1707">
        <v>818.59</v>
      </c>
      <c r="T1707" s="21">
        <v>0.05</v>
      </c>
      <c r="U1707" s="11">
        <f t="shared" si="525"/>
        <v>767.91470000000004</v>
      </c>
      <c r="V1707" s="23">
        <f t="shared" si="526"/>
        <v>3347.2625745593532</v>
      </c>
      <c r="W1707" s="23">
        <f t="shared" si="527"/>
        <v>11204166.74304571</v>
      </c>
      <c r="X1707" s="23">
        <f t="shared" si="528"/>
        <v>806.3104350000001</v>
      </c>
      <c r="Y1707" s="23">
        <f t="shared" si="529"/>
        <v>7462.4398491187067</v>
      </c>
      <c r="AA1707">
        <v>202312</v>
      </c>
      <c r="AB1707" s="20" t="s">
        <v>31</v>
      </c>
      <c r="AC1707" s="20" t="s">
        <v>6779</v>
      </c>
      <c r="AD1707">
        <v>154635.48000000001</v>
      </c>
      <c r="AE1707" s="21">
        <v>0.72</v>
      </c>
      <c r="AF1707">
        <v>409.49950000000001</v>
      </c>
      <c r="AG1707" s="22">
        <v>3.7000000000000002E-3</v>
      </c>
      <c r="AH1707" s="11">
        <f t="shared" si="530"/>
        <v>411.94891871999999</v>
      </c>
      <c r="AI1707" s="23">
        <f t="shared" si="531"/>
        <v>6759.8579579177631</v>
      </c>
      <c r="AJ1707" s="23">
        <f t="shared" si="532"/>
        <v>45695679.611224107</v>
      </c>
      <c r="AK1707" s="23">
        <f t="shared" si="533"/>
        <v>432.54636465600004</v>
      </c>
      <c r="AL1707" s="23">
        <f t="shared" si="534"/>
        <v>13931.664834555526</v>
      </c>
      <c r="AN1707">
        <v>202312</v>
      </c>
      <c r="AO1707" s="20" t="s">
        <v>33</v>
      </c>
      <c r="AP1707" s="20" t="s">
        <v>6780</v>
      </c>
      <c r="AQ1707">
        <v>1050.1400000000001</v>
      </c>
      <c r="AR1707" s="21">
        <v>0.86</v>
      </c>
      <c r="AS1707">
        <v>19.149999999999999</v>
      </c>
      <c r="AT1707">
        <v>2.12E-2</v>
      </c>
      <c r="AU1707" s="11">
        <f t="shared" si="535"/>
        <v>19.146152480000001</v>
      </c>
      <c r="AV1707" s="23">
        <f t="shared" si="536"/>
        <v>130.09498734160047</v>
      </c>
      <c r="AW1707" s="23">
        <f t="shared" si="537"/>
        <v>16924.705731411188</v>
      </c>
      <c r="AX1707" s="23">
        <f t="shared" si="538"/>
        <v>20.103460104000003</v>
      </c>
      <c r="AY1707" s="23">
        <f t="shared" si="539"/>
        <v>279.33612716320096</v>
      </c>
      <c r="AZ1707" s="23"/>
      <c r="BA1707" s="23"/>
    </row>
    <row r="1708" spans="1:53">
      <c r="A1708">
        <v>202312</v>
      </c>
      <c r="B1708" s="20" t="s">
        <v>27</v>
      </c>
      <c r="C1708" s="20" t="s">
        <v>6781</v>
      </c>
      <c r="D1708">
        <v>97943.01</v>
      </c>
      <c r="E1708" s="21">
        <v>0.68</v>
      </c>
      <c r="F1708">
        <v>3225.79</v>
      </c>
      <c r="G1708" s="22">
        <v>4.8399999999999999E-2</v>
      </c>
      <c r="H1708" s="11">
        <f t="shared" si="520"/>
        <v>3223.5003451200005</v>
      </c>
      <c r="I1708" s="23">
        <f t="shared" si="521"/>
        <v>14293.291698214012</v>
      </c>
      <c r="J1708" s="23">
        <f t="shared" si="522"/>
        <v>204298187.57023361</v>
      </c>
      <c r="K1708" s="23">
        <f t="shared" si="523"/>
        <v>3384.6753623760005</v>
      </c>
      <c r="L1708" s="23">
        <f t="shared" si="524"/>
        <v>31810.083741548024</v>
      </c>
      <c r="N1708">
        <v>202312</v>
      </c>
      <c r="O1708" s="20" t="s">
        <v>29</v>
      </c>
      <c r="P1708" s="20" t="s">
        <v>6782</v>
      </c>
      <c r="Q1708">
        <v>25269.41</v>
      </c>
      <c r="R1708" s="21">
        <v>0.71</v>
      </c>
      <c r="S1708">
        <v>918.01</v>
      </c>
      <c r="T1708" s="21">
        <v>0.05</v>
      </c>
      <c r="U1708" s="11">
        <f t="shared" si="525"/>
        <v>897.06405500000005</v>
      </c>
      <c r="V1708" s="23">
        <f t="shared" si="526"/>
        <v>3910.2115616278124</v>
      </c>
      <c r="W1708" s="23">
        <f t="shared" si="527"/>
        <v>15289754.456687815</v>
      </c>
      <c r="X1708" s="23">
        <f t="shared" si="528"/>
        <v>941.91725775000009</v>
      </c>
      <c r="Y1708" s="23">
        <f t="shared" si="529"/>
        <v>8717.4871782556256</v>
      </c>
      <c r="AA1708">
        <v>202312</v>
      </c>
      <c r="AB1708" s="20" t="s">
        <v>31</v>
      </c>
      <c r="AC1708" s="20" t="s">
        <v>6783</v>
      </c>
      <c r="AD1708">
        <v>179343.01</v>
      </c>
      <c r="AE1708" s="21">
        <v>0.72</v>
      </c>
      <c r="AF1708">
        <v>474.92899999999997</v>
      </c>
      <c r="AG1708" s="22">
        <v>3.7000000000000002E-3</v>
      </c>
      <c r="AH1708" s="11">
        <f t="shared" si="530"/>
        <v>477.76977864000003</v>
      </c>
      <c r="AI1708" s="23">
        <f t="shared" si="531"/>
        <v>7839.9425108999894</v>
      </c>
      <c r="AJ1708" s="23">
        <f t="shared" si="532"/>
        <v>61464698.574216828</v>
      </c>
      <c r="AK1708" s="23">
        <f t="shared" si="533"/>
        <v>501.65826757200006</v>
      </c>
      <c r="AL1708" s="23">
        <f t="shared" si="534"/>
        <v>16157.654800439979</v>
      </c>
      <c r="AN1708">
        <v>202312</v>
      </c>
      <c r="AO1708" s="20" t="s">
        <v>33</v>
      </c>
      <c r="AP1708" s="20" t="s">
        <v>6784</v>
      </c>
      <c r="AQ1708">
        <v>3833.6</v>
      </c>
      <c r="AR1708" s="21">
        <v>0.86</v>
      </c>
      <c r="AS1708">
        <v>47.48</v>
      </c>
      <c r="AT1708">
        <v>1.44E-2</v>
      </c>
      <c r="AU1708" s="11">
        <f t="shared" si="535"/>
        <v>47.475302399999997</v>
      </c>
      <c r="AV1708" s="23">
        <f t="shared" si="536"/>
        <v>392.76867268581759</v>
      </c>
      <c r="AW1708" s="23">
        <f t="shared" si="537"/>
        <v>154267.2302433789</v>
      </c>
      <c r="AX1708" s="23">
        <f t="shared" si="538"/>
        <v>49.849067519999998</v>
      </c>
      <c r="AY1708" s="23">
        <f t="shared" si="539"/>
        <v>833.01264777163522</v>
      </c>
      <c r="AZ1708" s="23"/>
      <c r="BA1708" s="23"/>
    </row>
    <row r="1709" spans="1:53">
      <c r="A1709">
        <v>202312</v>
      </c>
      <c r="B1709" s="20" t="s">
        <v>27</v>
      </c>
      <c r="C1709" s="20" t="s">
        <v>6785</v>
      </c>
      <c r="D1709">
        <v>120342.75</v>
      </c>
      <c r="E1709" s="21">
        <v>0.68</v>
      </c>
      <c r="F1709">
        <v>3963.53</v>
      </c>
      <c r="G1709" s="22">
        <v>4.8399999999999999E-2</v>
      </c>
      <c r="H1709" s="11">
        <f t="shared" si="520"/>
        <v>3960.7205880000001</v>
      </c>
      <c r="I1709" s="23">
        <f t="shared" si="521"/>
        <v>17562.19284577066</v>
      </c>
      <c r="J1709" s="23">
        <f t="shared" si="522"/>
        <v>308430617.55203813</v>
      </c>
      <c r="K1709" s="23">
        <f t="shared" si="523"/>
        <v>4158.7566174000003</v>
      </c>
      <c r="L1709" s="23">
        <f t="shared" si="524"/>
        <v>39085.106279541316</v>
      </c>
      <c r="N1709">
        <v>202312</v>
      </c>
      <c r="O1709" s="20" t="s">
        <v>29</v>
      </c>
      <c r="P1709" s="20" t="s">
        <v>6786</v>
      </c>
      <c r="Q1709">
        <v>19173.25</v>
      </c>
      <c r="R1709" s="21">
        <v>0.71</v>
      </c>
      <c r="S1709">
        <v>725.57</v>
      </c>
      <c r="T1709" s="21">
        <v>0.05</v>
      </c>
      <c r="U1709" s="11">
        <f t="shared" si="525"/>
        <v>680.65037500000005</v>
      </c>
      <c r="V1709" s="23">
        <f t="shared" si="526"/>
        <v>2966.8862005080632</v>
      </c>
      <c r="W1709" s="23">
        <f t="shared" si="527"/>
        <v>8802413.7267651707</v>
      </c>
      <c r="X1709" s="23">
        <f t="shared" si="528"/>
        <v>714.68289375000006</v>
      </c>
      <c r="Y1709" s="23">
        <f t="shared" si="529"/>
        <v>6614.4227760161266</v>
      </c>
      <c r="AA1709">
        <v>202312</v>
      </c>
      <c r="AB1709" s="20" t="s">
        <v>31</v>
      </c>
      <c r="AC1709" s="20" t="s">
        <v>2862</v>
      </c>
      <c r="AD1709">
        <v>211879.27</v>
      </c>
      <c r="AE1709" s="21">
        <v>0.72</v>
      </c>
      <c r="AF1709">
        <v>561.09019999999998</v>
      </c>
      <c r="AG1709" s="22">
        <v>3.7000000000000002E-3</v>
      </c>
      <c r="AH1709" s="11">
        <f t="shared" si="530"/>
        <v>564.44637527999998</v>
      </c>
      <c r="AI1709" s="23">
        <f t="shared" si="531"/>
        <v>9262.2583732226667</v>
      </c>
      <c r="AJ1709" s="23">
        <f t="shared" si="532"/>
        <v>85789430.172333404</v>
      </c>
      <c r="AK1709" s="23">
        <f t="shared" si="533"/>
        <v>592.66869404400006</v>
      </c>
      <c r="AL1709" s="23">
        <f t="shared" si="534"/>
        <v>19088.963121725334</v>
      </c>
      <c r="AN1709">
        <v>202312</v>
      </c>
      <c r="AO1709" s="20" t="s">
        <v>33</v>
      </c>
      <c r="AP1709" s="20" t="s">
        <v>6787</v>
      </c>
      <c r="AQ1709">
        <v>1373.3</v>
      </c>
      <c r="AR1709" s="21">
        <v>0.86</v>
      </c>
      <c r="AS1709">
        <v>42.04</v>
      </c>
      <c r="AT1709">
        <v>3.56E-2</v>
      </c>
      <c r="AU1709" s="11">
        <f t="shared" si="535"/>
        <v>42.044952799999997</v>
      </c>
      <c r="AV1709" s="23">
        <f t="shared" si="536"/>
        <v>218.83534657146265</v>
      </c>
      <c r="AW1709" s="23">
        <f t="shared" si="537"/>
        <v>47888.908909052167</v>
      </c>
      <c r="AX1709" s="23">
        <f t="shared" si="538"/>
        <v>44.147200439999999</v>
      </c>
      <c r="AY1709" s="23">
        <f t="shared" si="539"/>
        <v>479.71564594292528</v>
      </c>
      <c r="AZ1709" s="23"/>
      <c r="BA1709" s="23"/>
    </row>
    <row r="1710" spans="1:53">
      <c r="A1710">
        <v>202312</v>
      </c>
      <c r="B1710" s="20" t="s">
        <v>27</v>
      </c>
      <c r="C1710" s="20" t="s">
        <v>6788</v>
      </c>
      <c r="D1710">
        <v>172625.37</v>
      </c>
      <c r="E1710" s="21">
        <v>0.68</v>
      </c>
      <c r="F1710">
        <v>5685.48</v>
      </c>
      <c r="G1710" s="22">
        <v>4.8399999999999999E-2</v>
      </c>
      <c r="H1710" s="11">
        <f t="shared" si="520"/>
        <v>5681.4461774399997</v>
      </c>
      <c r="I1710" s="23">
        <f t="shared" si="521"/>
        <v>25192.045536706722</v>
      </c>
      <c r="J1710" s="23">
        <f t="shared" si="522"/>
        <v>634639158.32350504</v>
      </c>
      <c r="K1710" s="23">
        <f t="shared" si="523"/>
        <v>5965.5184863120003</v>
      </c>
      <c r="L1710" s="23">
        <f t="shared" si="524"/>
        <v>56065.537250853442</v>
      </c>
      <c r="N1710">
        <v>202312</v>
      </c>
      <c r="O1710" s="20" t="s">
        <v>29</v>
      </c>
      <c r="P1710" s="20" t="s">
        <v>6789</v>
      </c>
      <c r="Q1710">
        <v>118992.07</v>
      </c>
      <c r="R1710" s="21">
        <v>0.71</v>
      </c>
      <c r="S1710">
        <v>4503.01</v>
      </c>
      <c r="T1710" s="21">
        <v>0.05</v>
      </c>
      <c r="U1710" s="11">
        <f t="shared" si="525"/>
        <v>4224.2184850000003</v>
      </c>
      <c r="V1710" s="23">
        <f t="shared" si="526"/>
        <v>18412.941491551483</v>
      </c>
      <c r="W1710" s="23">
        <f t="shared" si="527"/>
        <v>339036414.37129813</v>
      </c>
      <c r="X1710" s="23">
        <f t="shared" si="528"/>
        <v>4435.4294092500004</v>
      </c>
      <c r="Y1710" s="23">
        <f t="shared" si="529"/>
        <v>41050.101468102963</v>
      </c>
      <c r="AA1710">
        <v>202312</v>
      </c>
      <c r="AB1710" s="20" t="s">
        <v>31</v>
      </c>
      <c r="AC1710" s="20" t="s">
        <v>6790</v>
      </c>
      <c r="AD1710">
        <v>153786.39000000001</v>
      </c>
      <c r="AE1710" s="21">
        <v>0.72</v>
      </c>
      <c r="AF1710">
        <v>407.25099999999998</v>
      </c>
      <c r="AG1710" s="22">
        <v>3.7000000000000002E-3</v>
      </c>
      <c r="AH1710" s="11">
        <f t="shared" si="530"/>
        <v>409.68694296000007</v>
      </c>
      <c r="AI1710" s="23">
        <f t="shared" si="531"/>
        <v>6722.7401645530817</v>
      </c>
      <c r="AJ1710" s="23">
        <f t="shared" si="532"/>
        <v>45195235.320095196</v>
      </c>
      <c r="AK1710" s="23">
        <f t="shared" si="533"/>
        <v>430.17129010800011</v>
      </c>
      <c r="AL1710" s="23">
        <f t="shared" si="534"/>
        <v>13855.167272066163</v>
      </c>
      <c r="AN1710">
        <v>202312</v>
      </c>
      <c r="AO1710" s="20" t="s">
        <v>33</v>
      </c>
      <c r="AP1710" s="20" t="s">
        <v>6791</v>
      </c>
      <c r="AQ1710">
        <v>2126.2600000000002</v>
      </c>
      <c r="AR1710" s="21">
        <v>0.86</v>
      </c>
      <c r="AS1710">
        <v>3.11</v>
      </c>
      <c r="AT1710">
        <v>1.7000000000000001E-3</v>
      </c>
      <c r="AU1710" s="11">
        <f t="shared" si="535"/>
        <v>3.1085921200000004</v>
      </c>
      <c r="AV1710" s="23">
        <f t="shared" si="536"/>
        <v>75.330320753018881</v>
      </c>
      <c r="AW1710" s="23">
        <f t="shared" si="537"/>
        <v>5674.6572247527074</v>
      </c>
      <c r="AX1710" s="23">
        <f t="shared" si="538"/>
        <v>3.2640217260000006</v>
      </c>
      <c r="AY1710" s="23">
        <f t="shared" si="539"/>
        <v>153.76923362603776</v>
      </c>
      <c r="AZ1710" s="23"/>
      <c r="BA1710" s="23"/>
    </row>
    <row r="1711" spans="1:53">
      <c r="A1711">
        <v>202312</v>
      </c>
      <c r="B1711" s="20" t="s">
        <v>27</v>
      </c>
      <c r="C1711" s="20" t="s">
        <v>6792</v>
      </c>
      <c r="D1711">
        <v>77528.789999999994</v>
      </c>
      <c r="E1711" s="21">
        <v>0.68</v>
      </c>
      <c r="F1711">
        <v>2553.44</v>
      </c>
      <c r="G1711" s="22">
        <v>4.8399999999999999E-2</v>
      </c>
      <c r="H1711" s="11">
        <f t="shared" si="520"/>
        <v>2551.6275364799999</v>
      </c>
      <c r="I1711" s="23">
        <f t="shared" si="521"/>
        <v>11314.146976691623</v>
      </c>
      <c r="J1711" s="23">
        <f t="shared" si="522"/>
        <v>128009921.8101802</v>
      </c>
      <c r="K1711" s="23">
        <f t="shared" si="523"/>
        <v>2679.2089133039999</v>
      </c>
      <c r="L1711" s="23">
        <f t="shared" si="524"/>
        <v>25179.921489863245</v>
      </c>
      <c r="N1711">
        <v>202312</v>
      </c>
      <c r="O1711" s="20" t="s">
        <v>29</v>
      </c>
      <c r="P1711" s="20" t="s">
        <v>6793</v>
      </c>
      <c r="Q1711">
        <v>21631.4</v>
      </c>
      <c r="R1711" s="21">
        <v>0.71</v>
      </c>
      <c r="S1711">
        <v>818.59</v>
      </c>
      <c r="T1711" s="21">
        <v>0.05</v>
      </c>
      <c r="U1711" s="11">
        <f t="shared" si="525"/>
        <v>767.91470000000004</v>
      </c>
      <c r="V1711" s="23">
        <f t="shared" si="526"/>
        <v>3347.2625745593532</v>
      </c>
      <c r="W1711" s="23">
        <f t="shared" si="527"/>
        <v>11204166.74304571</v>
      </c>
      <c r="X1711" s="23">
        <f t="shared" si="528"/>
        <v>806.3104350000001</v>
      </c>
      <c r="Y1711" s="23">
        <f t="shared" si="529"/>
        <v>7462.4398491187067</v>
      </c>
      <c r="AA1711">
        <v>202312</v>
      </c>
      <c r="AB1711" s="20" t="s">
        <v>31</v>
      </c>
      <c r="AC1711" s="20" t="s">
        <v>6794</v>
      </c>
      <c r="AD1711">
        <v>144087.39000000001</v>
      </c>
      <c r="AE1711" s="21">
        <v>0.72</v>
      </c>
      <c r="AF1711">
        <v>381.56650000000002</v>
      </c>
      <c r="AG1711" s="22">
        <v>3.7000000000000002E-3</v>
      </c>
      <c r="AH1711" s="11">
        <f t="shared" si="530"/>
        <v>383.84880696000005</v>
      </c>
      <c r="AI1711" s="23">
        <f t="shared" si="531"/>
        <v>6298.750389801231</v>
      </c>
      <c r="AJ1711" s="23">
        <f t="shared" si="532"/>
        <v>39674256.473021157</v>
      </c>
      <c r="AK1711" s="23">
        <f t="shared" si="533"/>
        <v>403.04124730800004</v>
      </c>
      <c r="AL1711" s="23">
        <f t="shared" si="534"/>
        <v>12981.349586562463</v>
      </c>
      <c r="AN1711">
        <v>202312</v>
      </c>
      <c r="AO1711" s="20" t="s">
        <v>33</v>
      </c>
      <c r="AP1711" s="20" t="s">
        <v>6795</v>
      </c>
      <c r="AQ1711">
        <v>1131.25</v>
      </c>
      <c r="AR1711" s="21">
        <v>0.86</v>
      </c>
      <c r="AS1711">
        <v>30.84</v>
      </c>
      <c r="AT1711">
        <v>3.1699999999999999E-2</v>
      </c>
      <c r="AU1711" s="11">
        <f t="shared" si="535"/>
        <v>30.840137499999997</v>
      </c>
      <c r="AV1711" s="23">
        <f t="shared" si="536"/>
        <v>170.44789435277161</v>
      </c>
      <c r="AW1711" s="23">
        <f t="shared" si="537"/>
        <v>29052.484689293593</v>
      </c>
      <c r="AX1711" s="23">
        <f t="shared" si="538"/>
        <v>32.382144374999996</v>
      </c>
      <c r="AY1711" s="23">
        <f t="shared" si="539"/>
        <v>371.73592620554325</v>
      </c>
      <c r="AZ1711" s="23"/>
      <c r="BA1711" s="23"/>
    </row>
    <row r="1712" spans="1:53">
      <c r="A1712">
        <v>202312</v>
      </c>
      <c r="B1712" s="20" t="s">
        <v>27</v>
      </c>
      <c r="C1712" s="20" t="s">
        <v>6796</v>
      </c>
      <c r="D1712">
        <v>27639.94</v>
      </c>
      <c r="E1712" s="21">
        <v>0.68</v>
      </c>
      <c r="F1712">
        <v>910.33</v>
      </c>
      <c r="G1712" s="22">
        <v>4.8399999999999999E-2</v>
      </c>
      <c r="H1712" s="11">
        <f t="shared" si="520"/>
        <v>909.68570528000009</v>
      </c>
      <c r="I1712" s="23">
        <f t="shared" si="521"/>
        <v>4033.6285860638077</v>
      </c>
      <c r="J1712" s="23">
        <f t="shared" si="522"/>
        <v>16270159.570311112</v>
      </c>
      <c r="K1712" s="23">
        <f t="shared" si="523"/>
        <v>955.16999054400014</v>
      </c>
      <c r="L1712" s="23">
        <f t="shared" si="524"/>
        <v>8976.942877407615</v>
      </c>
      <c r="N1712">
        <v>202312</v>
      </c>
      <c r="O1712" s="20" t="s">
        <v>29</v>
      </c>
      <c r="P1712" s="20" t="s">
        <v>6797</v>
      </c>
      <c r="Q1712">
        <v>71891.009999999995</v>
      </c>
      <c r="R1712" s="21">
        <v>0.71</v>
      </c>
      <c r="S1712">
        <v>2720.57</v>
      </c>
      <c r="T1712" s="21">
        <v>0.05</v>
      </c>
      <c r="U1712" s="11">
        <f t="shared" si="525"/>
        <v>2552.1308549999999</v>
      </c>
      <c r="V1712" s="23">
        <f t="shared" si="526"/>
        <v>11124.480487637054</v>
      </c>
      <c r="W1712" s="23">
        <f t="shared" si="527"/>
        <v>123754066.11981755</v>
      </c>
      <c r="X1712" s="23">
        <f t="shared" si="528"/>
        <v>2679.7373977500001</v>
      </c>
      <c r="Y1712" s="23">
        <f t="shared" si="529"/>
        <v>24801.091830274108</v>
      </c>
      <c r="AA1712">
        <v>202312</v>
      </c>
      <c r="AB1712" s="20" t="s">
        <v>31</v>
      </c>
      <c r="AC1712" s="20" t="s">
        <v>6798</v>
      </c>
      <c r="AD1712">
        <v>102272.73</v>
      </c>
      <c r="AE1712" s="21">
        <v>0.72</v>
      </c>
      <c r="AF1712">
        <v>270.83460000000002</v>
      </c>
      <c r="AG1712" s="22">
        <v>3.7000000000000002E-3</v>
      </c>
      <c r="AH1712" s="11">
        <f t="shared" si="530"/>
        <v>272.45455271999998</v>
      </c>
      <c r="AI1712" s="23">
        <f t="shared" si="531"/>
        <v>4470.8311945516953</v>
      </c>
      <c r="AJ1712" s="23">
        <f t="shared" si="532"/>
        <v>19988331.570176538</v>
      </c>
      <c r="AK1712" s="23">
        <f t="shared" si="533"/>
        <v>286.07728035600002</v>
      </c>
      <c r="AL1712" s="23">
        <f t="shared" si="534"/>
        <v>9214.1169418233912</v>
      </c>
      <c r="AN1712">
        <v>202312</v>
      </c>
      <c r="AO1712" s="20" t="s">
        <v>33</v>
      </c>
      <c r="AP1712" s="20" t="s">
        <v>6799</v>
      </c>
      <c r="AQ1712">
        <v>4153.62</v>
      </c>
      <c r="AR1712" s="21">
        <v>0.86</v>
      </c>
      <c r="AS1712">
        <v>123.6</v>
      </c>
      <c r="AT1712">
        <v>3.4599999999999999E-2</v>
      </c>
      <c r="AU1712" s="11">
        <f t="shared" si="535"/>
        <v>123.59511671999999</v>
      </c>
      <c r="AV1712" s="23">
        <f t="shared" si="536"/>
        <v>652.85526344973459</v>
      </c>
      <c r="AW1712" s="23">
        <f t="shared" si="537"/>
        <v>426219.99501402234</v>
      </c>
      <c r="AX1712" s="23">
        <f t="shared" si="538"/>
        <v>129.77487255599999</v>
      </c>
      <c r="AY1712" s="23">
        <f t="shared" si="539"/>
        <v>1429.3056436194693</v>
      </c>
      <c r="AZ1712" s="23"/>
      <c r="BA1712" s="23"/>
    </row>
    <row r="1713" spans="1:53">
      <c r="A1713">
        <v>202312</v>
      </c>
      <c r="B1713" s="20" t="s">
        <v>27</v>
      </c>
      <c r="C1713" s="20" t="s">
        <v>6800</v>
      </c>
      <c r="D1713">
        <v>232299.36</v>
      </c>
      <c r="E1713" s="21">
        <v>0.68</v>
      </c>
      <c r="F1713">
        <v>7650.86</v>
      </c>
      <c r="G1713" s="22">
        <v>4.8399999999999999E-2</v>
      </c>
      <c r="H1713" s="11">
        <f t="shared" si="520"/>
        <v>7645.4365363199995</v>
      </c>
      <c r="I1713" s="23">
        <f t="shared" si="521"/>
        <v>33900.556188628747</v>
      </c>
      <c r="J1713" s="23">
        <f t="shared" si="522"/>
        <v>1149247709.8983748</v>
      </c>
      <c r="K1713" s="23">
        <f t="shared" si="523"/>
        <v>8027.7083631360001</v>
      </c>
      <c r="L1713" s="23">
        <f t="shared" si="524"/>
        <v>75446.548913577499</v>
      </c>
      <c r="N1713">
        <v>202312</v>
      </c>
      <c r="O1713" s="20" t="s">
        <v>29</v>
      </c>
      <c r="P1713" s="20" t="s">
        <v>6801</v>
      </c>
      <c r="Q1713">
        <v>35888.370000000003</v>
      </c>
      <c r="R1713" s="21">
        <v>0.71</v>
      </c>
      <c r="S1713">
        <v>1358.12</v>
      </c>
      <c r="T1713" s="21">
        <v>0.05</v>
      </c>
      <c r="U1713" s="11">
        <f t="shared" si="525"/>
        <v>1274.037135</v>
      </c>
      <c r="V1713" s="23">
        <f t="shared" si="526"/>
        <v>5553.3991217830862</v>
      </c>
      <c r="W1713" s="23">
        <f t="shared" si="527"/>
        <v>30840241.805821154</v>
      </c>
      <c r="X1713" s="23">
        <f t="shared" si="528"/>
        <v>1337.7389917500002</v>
      </c>
      <c r="Y1713" s="23">
        <f t="shared" si="529"/>
        <v>12380.835378566173</v>
      </c>
      <c r="AA1713">
        <v>202312</v>
      </c>
      <c r="AB1713" s="20" t="s">
        <v>31</v>
      </c>
      <c r="AC1713" s="20" t="s">
        <v>6802</v>
      </c>
      <c r="AD1713">
        <v>222087.1</v>
      </c>
      <c r="AE1713" s="21">
        <v>0.72</v>
      </c>
      <c r="AF1713">
        <v>588.12220000000002</v>
      </c>
      <c r="AG1713" s="22">
        <v>3.7000000000000002E-3</v>
      </c>
      <c r="AH1713" s="11">
        <f t="shared" si="530"/>
        <v>591.64003439999999</v>
      </c>
      <c r="AI1713" s="23">
        <f t="shared" si="531"/>
        <v>9708.4915459626609</v>
      </c>
      <c r="AJ1713" s="23">
        <f t="shared" si="532"/>
        <v>94254808.098028451</v>
      </c>
      <c r="AK1713" s="23">
        <f t="shared" si="533"/>
        <v>621.22203611999998</v>
      </c>
      <c r="AL1713" s="23">
        <f t="shared" si="534"/>
        <v>20008.623126325321</v>
      </c>
      <c r="AN1713">
        <v>202312</v>
      </c>
      <c r="AO1713" s="20" t="s">
        <v>33</v>
      </c>
      <c r="AP1713" s="20" t="s">
        <v>6803</v>
      </c>
      <c r="AQ1713">
        <v>485.69</v>
      </c>
      <c r="AR1713" s="21">
        <v>0.86</v>
      </c>
      <c r="AS1713">
        <v>2.5499999999999998</v>
      </c>
      <c r="AT1713">
        <v>6.0999999999999995E-3</v>
      </c>
      <c r="AU1713" s="11">
        <f t="shared" si="535"/>
        <v>2.5479297399999998</v>
      </c>
      <c r="AV1713" s="23">
        <f t="shared" si="536"/>
        <v>32.523245380830915</v>
      </c>
      <c r="AW1713" s="23">
        <f t="shared" si="537"/>
        <v>1057.7614901017394</v>
      </c>
      <c r="AX1713" s="23">
        <f t="shared" si="538"/>
        <v>2.6753262269999998</v>
      </c>
      <c r="AY1713" s="23">
        <f t="shared" si="539"/>
        <v>67.59442050166183</v>
      </c>
      <c r="AZ1713" s="23"/>
      <c r="BA1713" s="23"/>
    </row>
    <row r="1714" spans="1:53">
      <c r="A1714">
        <v>202312</v>
      </c>
      <c r="B1714" s="20" t="s">
        <v>27</v>
      </c>
      <c r="C1714" s="20" t="s">
        <v>6804</v>
      </c>
      <c r="D1714">
        <v>119428.62</v>
      </c>
      <c r="E1714" s="21">
        <v>0.68</v>
      </c>
      <c r="F1714">
        <v>3933.42</v>
      </c>
      <c r="G1714" s="22">
        <v>4.8399999999999999E-2</v>
      </c>
      <c r="H1714" s="11">
        <f t="shared" si="520"/>
        <v>3930.6347414400002</v>
      </c>
      <c r="I1714" s="23">
        <f t="shared" si="521"/>
        <v>17428.789484570221</v>
      </c>
      <c r="J1714" s="23">
        <f t="shared" si="522"/>
        <v>303762702.89746553</v>
      </c>
      <c r="K1714" s="23">
        <f t="shared" si="523"/>
        <v>4127.1664785120001</v>
      </c>
      <c r="L1714" s="23">
        <f t="shared" si="524"/>
        <v>38788.213710580443</v>
      </c>
      <c r="N1714">
        <v>202312</v>
      </c>
      <c r="O1714" s="20" t="s">
        <v>29</v>
      </c>
      <c r="P1714" s="20" t="s">
        <v>6805</v>
      </c>
      <c r="Q1714">
        <v>45720.87</v>
      </c>
      <c r="R1714" s="21">
        <v>0.71</v>
      </c>
      <c r="S1714">
        <v>1730.21</v>
      </c>
      <c r="T1714" s="21">
        <v>0.05</v>
      </c>
      <c r="U1714" s="11">
        <f t="shared" si="525"/>
        <v>1623.0908850000001</v>
      </c>
      <c r="V1714" s="23">
        <f t="shared" si="526"/>
        <v>7074.8891438969968</v>
      </c>
      <c r="W1714" s="23">
        <f t="shared" si="527"/>
        <v>50054056.398431577</v>
      </c>
      <c r="X1714" s="23">
        <f t="shared" si="528"/>
        <v>1704.2454292500001</v>
      </c>
      <c r="Y1714" s="23">
        <f t="shared" si="529"/>
        <v>15772.869172793993</v>
      </c>
      <c r="AA1714">
        <v>202312</v>
      </c>
      <c r="AB1714" s="20" t="s">
        <v>31</v>
      </c>
      <c r="AC1714" s="20" t="s">
        <v>6806</v>
      </c>
      <c r="AD1714">
        <v>130661.41</v>
      </c>
      <c r="AE1714" s="21">
        <v>0.72</v>
      </c>
      <c r="AF1714">
        <v>346.01229999999998</v>
      </c>
      <c r="AG1714" s="22">
        <v>3.7000000000000002E-3</v>
      </c>
      <c r="AH1714" s="11">
        <f t="shared" si="530"/>
        <v>348.08199624000002</v>
      </c>
      <c r="AI1714" s="23">
        <f t="shared" si="531"/>
        <v>5711.8364568160923</v>
      </c>
      <c r="AJ1714" s="23">
        <f t="shared" si="532"/>
        <v>32625075.709413413</v>
      </c>
      <c r="AK1714" s="23">
        <f t="shared" si="533"/>
        <v>365.48609605200005</v>
      </c>
      <c r="AL1714" s="23">
        <f t="shared" si="534"/>
        <v>11771.754909872185</v>
      </c>
      <c r="AN1714">
        <v>202312</v>
      </c>
      <c r="AO1714" s="20" t="s">
        <v>33</v>
      </c>
      <c r="AP1714" s="20" t="s">
        <v>6807</v>
      </c>
      <c r="AQ1714">
        <v>1334.32</v>
      </c>
      <c r="AR1714" s="21">
        <v>0.86</v>
      </c>
      <c r="AS1714">
        <v>32.36</v>
      </c>
      <c r="AT1714">
        <v>2.8199999999999999E-2</v>
      </c>
      <c r="AU1714" s="11">
        <f t="shared" si="535"/>
        <v>32.359928639999993</v>
      </c>
      <c r="AV1714" s="23">
        <f t="shared" si="536"/>
        <v>189.96406240057465</v>
      </c>
      <c r="AW1714" s="23">
        <f t="shared" si="537"/>
        <v>36086.345003729417</v>
      </c>
      <c r="AX1714" s="23">
        <f t="shared" si="538"/>
        <v>33.977925071999991</v>
      </c>
      <c r="AY1714" s="23">
        <f t="shared" si="539"/>
        <v>412.28805344114926</v>
      </c>
      <c r="AZ1714" s="23"/>
      <c r="BA1714" s="23"/>
    </row>
    <row r="1715" spans="1:53">
      <c r="A1715">
        <v>202312</v>
      </c>
      <c r="B1715" s="20" t="s">
        <v>27</v>
      </c>
      <c r="C1715" s="20" t="s">
        <v>6808</v>
      </c>
      <c r="D1715">
        <v>76986.789999999994</v>
      </c>
      <c r="E1715" s="21">
        <v>0.68</v>
      </c>
      <c r="F1715">
        <v>2535.59</v>
      </c>
      <c r="G1715" s="22">
        <v>4.8399999999999999E-2</v>
      </c>
      <c r="H1715" s="11">
        <f t="shared" si="520"/>
        <v>2533.78923248</v>
      </c>
      <c r="I1715" s="23">
        <f t="shared" si="521"/>
        <v>11235.050325481578</v>
      </c>
      <c r="J1715" s="23">
        <f t="shared" si="522"/>
        <v>126226355.8161037</v>
      </c>
      <c r="K1715" s="23">
        <f t="shared" si="523"/>
        <v>2660.4786941040002</v>
      </c>
      <c r="L1715" s="23">
        <f t="shared" si="524"/>
        <v>25003.889883443157</v>
      </c>
      <c r="N1715">
        <v>202312</v>
      </c>
      <c r="O1715" s="20" t="s">
        <v>29</v>
      </c>
      <c r="P1715" s="20" t="s">
        <v>6809</v>
      </c>
      <c r="Q1715">
        <v>20648.16</v>
      </c>
      <c r="R1715" s="21">
        <v>0.71</v>
      </c>
      <c r="S1715">
        <v>750.13</v>
      </c>
      <c r="T1715" s="21">
        <v>0.05</v>
      </c>
      <c r="U1715" s="11">
        <f t="shared" si="525"/>
        <v>733.00968</v>
      </c>
      <c r="V1715" s="23">
        <f t="shared" si="526"/>
        <v>3195.1151197570866</v>
      </c>
      <c r="W1715" s="23">
        <f t="shared" si="527"/>
        <v>10208760.628500342</v>
      </c>
      <c r="X1715" s="23">
        <f t="shared" si="528"/>
        <v>769.66016400000001</v>
      </c>
      <c r="Y1715" s="23">
        <f t="shared" si="529"/>
        <v>7123.2399195141734</v>
      </c>
      <c r="AA1715">
        <v>202312</v>
      </c>
      <c r="AB1715" s="20" t="s">
        <v>31</v>
      </c>
      <c r="AC1715" s="20" t="s">
        <v>1826</v>
      </c>
      <c r="AD1715">
        <v>163783.26</v>
      </c>
      <c r="AE1715" s="21">
        <v>0.72</v>
      </c>
      <c r="AF1715">
        <v>433.72430000000003</v>
      </c>
      <c r="AG1715" s="22">
        <v>3.7000000000000002E-3</v>
      </c>
      <c r="AH1715" s="11">
        <f t="shared" si="530"/>
        <v>436.31860463999999</v>
      </c>
      <c r="AI1715" s="23">
        <f t="shared" si="531"/>
        <v>7159.7512646173709</v>
      </c>
      <c r="AJ1715" s="23">
        <f t="shared" si="532"/>
        <v>51262038.171190038</v>
      </c>
      <c r="AK1715" s="23">
        <f t="shared" si="533"/>
        <v>458.13453487200002</v>
      </c>
      <c r="AL1715" s="23">
        <f t="shared" si="534"/>
        <v>14755.821133874742</v>
      </c>
      <c r="AN1715">
        <v>202312</v>
      </c>
      <c r="AO1715" s="20" t="s">
        <v>33</v>
      </c>
      <c r="AP1715" s="20" t="s">
        <v>6810</v>
      </c>
      <c r="AQ1715">
        <v>1403.1</v>
      </c>
      <c r="AR1715" s="21">
        <v>0.86</v>
      </c>
      <c r="AS1715">
        <v>4.95</v>
      </c>
      <c r="AT1715">
        <v>4.0999999999999995E-3</v>
      </c>
      <c r="AU1715" s="11">
        <f t="shared" si="535"/>
        <v>4.947330599999999</v>
      </c>
      <c r="AV1715" s="23">
        <f t="shared" si="536"/>
        <v>77.105768563149041</v>
      </c>
      <c r="AW1715" s="23">
        <f t="shared" si="537"/>
        <v>5945.2995457139032</v>
      </c>
      <c r="AX1715" s="23">
        <f t="shared" si="538"/>
        <v>5.1946971299999989</v>
      </c>
      <c r="AY1715" s="23">
        <f t="shared" si="539"/>
        <v>159.15886772629807</v>
      </c>
      <c r="AZ1715" s="23"/>
      <c r="BA1715" s="23"/>
    </row>
    <row r="1716" spans="1:53">
      <c r="A1716">
        <v>202312</v>
      </c>
      <c r="B1716" s="20" t="s">
        <v>27</v>
      </c>
      <c r="C1716" s="20" t="s">
        <v>6811</v>
      </c>
      <c r="D1716">
        <v>91346.1</v>
      </c>
      <c r="E1716" s="21">
        <v>0.68</v>
      </c>
      <c r="F1716">
        <v>3008.51</v>
      </c>
      <c r="G1716" s="22">
        <v>4.8399999999999999E-2</v>
      </c>
      <c r="H1716" s="11">
        <f t="shared" si="520"/>
        <v>3006.3828432</v>
      </c>
      <c r="I1716" s="23">
        <f t="shared" si="521"/>
        <v>13330.573083206518</v>
      </c>
      <c r="J1716" s="23">
        <f t="shared" si="522"/>
        <v>177704178.72671014</v>
      </c>
      <c r="K1716" s="23">
        <f t="shared" si="523"/>
        <v>3156.70198536</v>
      </c>
      <c r="L1716" s="23">
        <f t="shared" si="524"/>
        <v>29667.529009613037</v>
      </c>
      <c r="N1716">
        <v>202312</v>
      </c>
      <c r="O1716" s="20" t="s">
        <v>29</v>
      </c>
      <c r="P1716" s="20" t="s">
        <v>6812</v>
      </c>
      <c r="Q1716">
        <v>52603.56</v>
      </c>
      <c r="R1716" s="21">
        <v>0.71</v>
      </c>
      <c r="S1716">
        <v>1911.04</v>
      </c>
      <c r="T1716" s="21">
        <v>0.05</v>
      </c>
      <c r="U1716" s="11">
        <f t="shared" si="525"/>
        <v>1867.4263799999999</v>
      </c>
      <c r="V1716" s="23">
        <f t="shared" si="526"/>
        <v>8139.9228749219828</v>
      </c>
      <c r="W1716" s="23">
        <f t="shared" si="527"/>
        <v>66258344.409678161</v>
      </c>
      <c r="X1716" s="23">
        <f t="shared" si="528"/>
        <v>1960.797699</v>
      </c>
      <c r="Y1716" s="23">
        <f t="shared" si="529"/>
        <v>18147.272129843965</v>
      </c>
      <c r="AA1716">
        <v>202312</v>
      </c>
      <c r="AB1716" s="20" t="s">
        <v>31</v>
      </c>
      <c r="AC1716" s="20" t="s">
        <v>6813</v>
      </c>
      <c r="AD1716">
        <v>116829.38</v>
      </c>
      <c r="AE1716" s="21">
        <v>0.72</v>
      </c>
      <c r="AF1716">
        <v>309.38290000000001</v>
      </c>
      <c r="AG1716" s="22">
        <v>3.7000000000000002E-3</v>
      </c>
      <c r="AH1716" s="11">
        <f t="shared" si="530"/>
        <v>311.23346832000004</v>
      </c>
      <c r="AI1716" s="23">
        <f t="shared" si="531"/>
        <v>5107.1721322402755</v>
      </c>
      <c r="AJ1716" s="23">
        <f t="shared" si="532"/>
        <v>26083207.188331682</v>
      </c>
      <c r="AK1716" s="23">
        <f t="shared" si="533"/>
        <v>326.79514173600006</v>
      </c>
      <c r="AL1716" s="23">
        <f t="shared" si="534"/>
        <v>10525.577732800552</v>
      </c>
      <c r="AN1716">
        <v>202312</v>
      </c>
      <c r="AO1716" s="20" t="s">
        <v>33</v>
      </c>
      <c r="AP1716" s="20" t="s">
        <v>6814</v>
      </c>
      <c r="AQ1716">
        <v>2283.13</v>
      </c>
      <c r="AR1716" s="21">
        <v>0.86</v>
      </c>
      <c r="AS1716">
        <v>27.88</v>
      </c>
      <c r="AT1716">
        <v>1.4199999999999999E-2</v>
      </c>
      <c r="AU1716" s="11">
        <f t="shared" si="535"/>
        <v>27.881583559999999</v>
      </c>
      <c r="AV1716" s="23">
        <f t="shared" si="536"/>
        <v>232.30987492842732</v>
      </c>
      <c r="AW1716" s="23">
        <f t="shared" si="537"/>
        <v>53967.877989261542</v>
      </c>
      <c r="AX1716" s="23">
        <f t="shared" si="538"/>
        <v>29.275662738000001</v>
      </c>
      <c r="AY1716" s="23">
        <f t="shared" si="539"/>
        <v>492.50133341685466</v>
      </c>
      <c r="AZ1716" s="23"/>
      <c r="BA1716" s="23"/>
    </row>
    <row r="1717" spans="1:53">
      <c r="A1717">
        <v>202312</v>
      </c>
      <c r="B1717" s="20" t="s">
        <v>27</v>
      </c>
      <c r="C1717" s="20" t="s">
        <v>6815</v>
      </c>
      <c r="D1717">
        <v>56823.26</v>
      </c>
      <c r="E1717" s="21">
        <v>0.68</v>
      </c>
      <c r="F1717">
        <v>1871.49</v>
      </c>
      <c r="G1717" s="22">
        <v>4.8399999999999999E-2</v>
      </c>
      <c r="H1717" s="11">
        <f t="shared" si="520"/>
        <v>1870.1671331200002</v>
      </c>
      <c r="I1717" s="23">
        <f t="shared" si="521"/>
        <v>8292.4899941655494</v>
      </c>
      <c r="J1717" s="23">
        <f t="shared" si="522"/>
        <v>68765390.303335756</v>
      </c>
      <c r="K1717" s="23">
        <f t="shared" si="523"/>
        <v>1963.6754897760004</v>
      </c>
      <c r="L1717" s="23">
        <f t="shared" si="524"/>
        <v>18455.1471214511</v>
      </c>
      <c r="N1717">
        <v>202312</v>
      </c>
      <c r="O1717" s="20" t="s">
        <v>29</v>
      </c>
      <c r="P1717" s="20" t="s">
        <v>6816</v>
      </c>
      <c r="Q1717">
        <v>15731.85</v>
      </c>
      <c r="R1717" s="21">
        <v>0.71</v>
      </c>
      <c r="S1717">
        <v>571.52</v>
      </c>
      <c r="T1717" s="21">
        <v>0.05</v>
      </c>
      <c r="U1717" s="11">
        <f t="shared" si="525"/>
        <v>558.48067500000002</v>
      </c>
      <c r="V1717" s="23">
        <f t="shared" si="526"/>
        <v>2434.360824245382</v>
      </c>
      <c r="W1717" s="23">
        <f t="shared" si="527"/>
        <v>5926112.6226206552</v>
      </c>
      <c r="X1717" s="23">
        <f t="shared" si="528"/>
        <v>586.40470875000005</v>
      </c>
      <c r="Y1717" s="23">
        <f t="shared" si="529"/>
        <v>5427.2023234907638</v>
      </c>
      <c r="AA1717">
        <v>202312</v>
      </c>
      <c r="AB1717" s="20" t="s">
        <v>31</v>
      </c>
      <c r="AC1717" s="20" t="s">
        <v>6817</v>
      </c>
      <c r="AD1717">
        <v>141162.49</v>
      </c>
      <c r="AE1717" s="21">
        <v>0.72</v>
      </c>
      <c r="AF1717">
        <v>373.82089999999999</v>
      </c>
      <c r="AG1717" s="22">
        <v>3.7000000000000002E-3</v>
      </c>
      <c r="AH1717" s="11">
        <f t="shared" si="530"/>
        <v>376.05687336</v>
      </c>
      <c r="AI1717" s="23">
        <f t="shared" si="531"/>
        <v>6170.8889925260792</v>
      </c>
      <c r="AJ1717" s="23">
        <f t="shared" si="532"/>
        <v>38079870.958079532</v>
      </c>
      <c r="AK1717" s="23">
        <f t="shared" si="533"/>
        <v>394.85971702800003</v>
      </c>
      <c r="AL1717" s="23">
        <f t="shared" si="534"/>
        <v>12717.834858412158</v>
      </c>
      <c r="AN1717">
        <v>202312</v>
      </c>
      <c r="AO1717" s="20" t="s">
        <v>33</v>
      </c>
      <c r="AP1717" s="20" t="s">
        <v>6818</v>
      </c>
      <c r="AQ1717">
        <v>3985.32</v>
      </c>
      <c r="AR1717" s="21">
        <v>0.86</v>
      </c>
      <c r="AS1717">
        <v>41.13</v>
      </c>
      <c r="AT1717">
        <v>1.2E-2</v>
      </c>
      <c r="AU1717" s="11">
        <f t="shared" si="535"/>
        <v>41.128502400000002</v>
      </c>
      <c r="AV1717" s="23">
        <f t="shared" si="536"/>
        <v>373.19064220480351</v>
      </c>
      <c r="AW1717" s="23">
        <f t="shared" si="537"/>
        <v>139271.25542923366</v>
      </c>
      <c r="AX1717" s="23">
        <f t="shared" si="538"/>
        <v>43.184927520000002</v>
      </c>
      <c r="AY1717" s="23">
        <f t="shared" si="539"/>
        <v>787.50978680960702</v>
      </c>
      <c r="AZ1717" s="23"/>
      <c r="BA1717" s="23"/>
    </row>
    <row r="1718" spans="1:53">
      <c r="A1718">
        <v>202312</v>
      </c>
      <c r="B1718" s="20" t="s">
        <v>27</v>
      </c>
      <c r="C1718" s="20" t="s">
        <v>6819</v>
      </c>
      <c r="D1718">
        <v>36584</v>
      </c>
      <c r="E1718" s="21">
        <v>0.68</v>
      </c>
      <c r="F1718">
        <v>1204.9100000000001</v>
      </c>
      <c r="G1718" s="22">
        <v>4.8399999999999999E-2</v>
      </c>
      <c r="H1718" s="11">
        <f t="shared" si="520"/>
        <v>1204.0526080000002</v>
      </c>
      <c r="I1718" s="23">
        <f t="shared" si="521"/>
        <v>5338.8780218972379</v>
      </c>
      <c r="J1718" s="23">
        <f t="shared" si="522"/>
        <v>28503618.532697365</v>
      </c>
      <c r="K1718" s="23">
        <f t="shared" si="523"/>
        <v>1264.2552384000003</v>
      </c>
      <c r="L1718" s="23">
        <f t="shared" si="524"/>
        <v>11881.808651794476</v>
      </c>
      <c r="N1718">
        <v>202312</v>
      </c>
      <c r="O1718" s="20" t="s">
        <v>29</v>
      </c>
      <c r="P1718" s="20" t="s">
        <v>6820</v>
      </c>
      <c r="Q1718">
        <v>82798.679999999993</v>
      </c>
      <c r="R1718" s="21">
        <v>0.71</v>
      </c>
      <c r="S1718">
        <v>3133.35</v>
      </c>
      <c r="T1718" s="21">
        <v>0.05</v>
      </c>
      <c r="U1718" s="11">
        <f t="shared" si="525"/>
        <v>2939.3531399999997</v>
      </c>
      <c r="V1718" s="23">
        <f t="shared" si="526"/>
        <v>12812.343296638959</v>
      </c>
      <c r="W1718" s="23">
        <f t="shared" si="527"/>
        <v>164156140.75092927</v>
      </c>
      <c r="X1718" s="23">
        <f t="shared" si="528"/>
        <v>3086.3207969999999</v>
      </c>
      <c r="Y1718" s="23">
        <f t="shared" si="529"/>
        <v>28564.039733277918</v>
      </c>
      <c r="AA1718">
        <v>202312</v>
      </c>
      <c r="AB1718" s="20" t="s">
        <v>31</v>
      </c>
      <c r="AC1718" s="20" t="s">
        <v>4174</v>
      </c>
      <c r="AD1718">
        <v>128080.61</v>
      </c>
      <c r="AE1718" s="21">
        <v>0.72</v>
      </c>
      <c r="AF1718">
        <v>339.17790000000002</v>
      </c>
      <c r="AG1718" s="22">
        <v>3.7000000000000002E-3</v>
      </c>
      <c r="AH1718" s="11">
        <f t="shared" si="530"/>
        <v>341.20674503999999</v>
      </c>
      <c r="AI1718" s="23">
        <f t="shared" si="531"/>
        <v>5599.01731972159</v>
      </c>
      <c r="AJ1718" s="23">
        <f t="shared" si="532"/>
        <v>31348994.946542338</v>
      </c>
      <c r="AK1718" s="23">
        <f t="shared" si="533"/>
        <v>358.267082292</v>
      </c>
      <c r="AL1718" s="23">
        <f t="shared" si="534"/>
        <v>11539.241384483179</v>
      </c>
      <c r="AN1718">
        <v>202312</v>
      </c>
      <c r="AO1718" s="20" t="s">
        <v>33</v>
      </c>
      <c r="AP1718" s="20" t="s">
        <v>6821</v>
      </c>
      <c r="AQ1718">
        <v>825.14</v>
      </c>
      <c r="AR1718" s="21">
        <v>0.86</v>
      </c>
      <c r="AS1718">
        <v>3.55</v>
      </c>
      <c r="AT1718">
        <v>5.0000000000000001E-3</v>
      </c>
      <c r="AU1718" s="11">
        <f t="shared" si="535"/>
        <v>3.5481020000000001</v>
      </c>
      <c r="AV1718" s="23">
        <f t="shared" si="536"/>
        <v>50.052138142924491</v>
      </c>
      <c r="AW1718" s="23">
        <f t="shared" si="537"/>
        <v>2505.2165326783966</v>
      </c>
      <c r="AX1718" s="23">
        <f t="shared" si="538"/>
        <v>3.7255071000000002</v>
      </c>
      <c r="AY1718" s="23">
        <f t="shared" si="539"/>
        <v>103.65237828584898</v>
      </c>
      <c r="AZ1718" s="23"/>
      <c r="BA1718" s="23"/>
    </row>
    <row r="1719" spans="1:53">
      <c r="A1719">
        <v>202312</v>
      </c>
      <c r="B1719" s="20" t="s">
        <v>27</v>
      </c>
      <c r="C1719" s="20" t="s">
        <v>6822</v>
      </c>
      <c r="D1719">
        <v>67498.429999999993</v>
      </c>
      <c r="E1719" s="21">
        <v>0.68</v>
      </c>
      <c r="F1719">
        <v>2223.08</v>
      </c>
      <c r="G1719" s="22">
        <v>4.8399999999999999E-2</v>
      </c>
      <c r="H1719" s="11">
        <f t="shared" si="520"/>
        <v>2221.50832816</v>
      </c>
      <c r="I1719" s="23">
        <f t="shared" si="521"/>
        <v>9850.368588442192</v>
      </c>
      <c r="J1719" s="23">
        <f t="shared" si="522"/>
        <v>97029761.328168616</v>
      </c>
      <c r="K1719" s="23">
        <f t="shared" si="523"/>
        <v>2332.5837445679999</v>
      </c>
      <c r="L1719" s="23">
        <f t="shared" si="524"/>
        <v>21922.245505044382</v>
      </c>
      <c r="N1719">
        <v>202312</v>
      </c>
      <c r="O1719" s="20" t="s">
        <v>29</v>
      </c>
      <c r="P1719" s="20" t="s">
        <v>6823</v>
      </c>
      <c r="Q1719">
        <v>4916.2</v>
      </c>
      <c r="R1719" s="21">
        <v>0.71</v>
      </c>
      <c r="S1719">
        <v>186.04</v>
      </c>
      <c r="T1719" s="21">
        <v>0.05</v>
      </c>
      <c r="U1719" s="11">
        <f t="shared" si="525"/>
        <v>174.52509999999998</v>
      </c>
      <c r="V1719" s="23">
        <f t="shared" si="526"/>
        <v>760.73727401133021</v>
      </c>
      <c r="W1719" s="23">
        <f t="shared" si="527"/>
        <v>578721.20007018966</v>
      </c>
      <c r="X1719" s="23">
        <f t="shared" si="528"/>
        <v>183.25135499999999</v>
      </c>
      <c r="Y1719" s="23">
        <f t="shared" si="529"/>
        <v>1695.9996480226605</v>
      </c>
      <c r="AA1719">
        <v>202312</v>
      </c>
      <c r="AB1719" s="20" t="s">
        <v>31</v>
      </c>
      <c r="AC1719" s="20" t="s">
        <v>6824</v>
      </c>
      <c r="AD1719">
        <v>172051.33</v>
      </c>
      <c r="AE1719" s="21">
        <v>0.72</v>
      </c>
      <c r="AF1719">
        <v>455.61950000000002</v>
      </c>
      <c r="AG1719" s="22">
        <v>3.7000000000000002E-3</v>
      </c>
      <c r="AH1719" s="11">
        <f t="shared" si="530"/>
        <v>458.34474311999992</v>
      </c>
      <c r="AI1719" s="23">
        <f t="shared" si="531"/>
        <v>7521.1882309987013</v>
      </c>
      <c r="AJ1719" s="23">
        <f t="shared" si="532"/>
        <v>56568272.406113371</v>
      </c>
      <c r="AK1719" s="23">
        <f t="shared" si="533"/>
        <v>481.26198027599992</v>
      </c>
      <c r="AL1719" s="23">
        <f t="shared" si="534"/>
        <v>15500.721205117403</v>
      </c>
      <c r="AN1719">
        <v>202312</v>
      </c>
      <c r="AO1719" s="20" t="s">
        <v>33</v>
      </c>
      <c r="AP1719" s="20" t="s">
        <v>6825</v>
      </c>
      <c r="AQ1719">
        <v>8924.9500000000007</v>
      </c>
      <c r="AR1719" s="21">
        <v>0.86</v>
      </c>
      <c r="AS1719">
        <v>178.07</v>
      </c>
      <c r="AT1719">
        <v>2.3199999999999998E-2</v>
      </c>
      <c r="AU1719" s="11">
        <f t="shared" si="535"/>
        <v>178.07060239999998</v>
      </c>
      <c r="AV1719" s="23">
        <f t="shared" si="536"/>
        <v>1155.4497445783602</v>
      </c>
      <c r="AW1719" s="23">
        <f t="shared" si="537"/>
        <v>1335064.1122461979</v>
      </c>
      <c r="AX1719" s="23">
        <f t="shared" si="538"/>
        <v>186.97413251999998</v>
      </c>
      <c r="AY1719" s="23">
        <f t="shared" si="539"/>
        <v>2488.9700915567205</v>
      </c>
      <c r="AZ1719" s="23"/>
      <c r="BA1719" s="23"/>
    </row>
    <row r="1720" spans="1:53">
      <c r="A1720">
        <v>202312</v>
      </c>
      <c r="B1720" s="20" t="s">
        <v>27</v>
      </c>
      <c r="C1720" s="20" t="s">
        <v>6826</v>
      </c>
      <c r="D1720">
        <v>29786.03</v>
      </c>
      <c r="E1720" s="21">
        <v>0.68</v>
      </c>
      <c r="F1720">
        <v>981.01</v>
      </c>
      <c r="G1720" s="22">
        <v>4.8399999999999999E-2</v>
      </c>
      <c r="H1720" s="11">
        <f t="shared" si="520"/>
        <v>980.31781936000004</v>
      </c>
      <c r="I1720" s="23">
        <f t="shared" si="521"/>
        <v>4346.8177598559969</v>
      </c>
      <c r="J1720" s="23">
        <f t="shared" si="522"/>
        <v>18894824.637399506</v>
      </c>
      <c r="K1720" s="23">
        <f t="shared" si="523"/>
        <v>1029.3337103280001</v>
      </c>
      <c r="L1720" s="23">
        <f t="shared" si="524"/>
        <v>9673.9533390719935</v>
      </c>
      <c r="N1720">
        <v>202312</v>
      </c>
      <c r="O1720" s="20" t="s">
        <v>29</v>
      </c>
      <c r="P1720" s="20" t="s">
        <v>6827</v>
      </c>
      <c r="Q1720">
        <v>4957.9799999999996</v>
      </c>
      <c r="R1720" s="21">
        <v>0.71</v>
      </c>
      <c r="S1720">
        <v>187.62</v>
      </c>
      <c r="T1720" s="21">
        <v>0.05</v>
      </c>
      <c r="U1720" s="11">
        <f t="shared" si="525"/>
        <v>176.00828999999999</v>
      </c>
      <c r="V1720" s="23">
        <f t="shared" si="526"/>
        <v>767.2023493354003</v>
      </c>
      <c r="W1720" s="23">
        <f t="shared" si="527"/>
        <v>588599.44482575764</v>
      </c>
      <c r="X1720" s="23">
        <f t="shared" si="528"/>
        <v>184.8087045</v>
      </c>
      <c r="Y1720" s="23">
        <f t="shared" si="529"/>
        <v>1710.4129886708006</v>
      </c>
      <c r="AA1720">
        <v>202312</v>
      </c>
      <c r="AB1720" s="20" t="s">
        <v>31</v>
      </c>
      <c r="AC1720" s="20" t="s">
        <v>6828</v>
      </c>
      <c r="AD1720">
        <v>229025.43</v>
      </c>
      <c r="AE1720" s="21">
        <v>0.72</v>
      </c>
      <c r="AF1720">
        <v>606.49599999999998</v>
      </c>
      <c r="AG1720" s="22">
        <v>3.7000000000000002E-3</v>
      </c>
      <c r="AH1720" s="11">
        <f t="shared" si="530"/>
        <v>610.12374551999994</v>
      </c>
      <c r="AI1720" s="23">
        <f t="shared" si="531"/>
        <v>10011.799203850485</v>
      </c>
      <c r="AJ1720" s="23">
        <f t="shared" si="532"/>
        <v>100236123.29822122</v>
      </c>
      <c r="AK1720" s="23">
        <f t="shared" si="533"/>
        <v>640.62993279599993</v>
      </c>
      <c r="AL1720" s="23">
        <f t="shared" si="534"/>
        <v>20633.72215322097</v>
      </c>
      <c r="AN1720">
        <v>202312</v>
      </c>
      <c r="AO1720" s="20" t="s">
        <v>33</v>
      </c>
      <c r="AP1720" s="20" t="s">
        <v>6829</v>
      </c>
      <c r="AQ1720">
        <v>3526.16</v>
      </c>
      <c r="AR1720" s="21">
        <v>0.86</v>
      </c>
      <c r="AS1720">
        <v>11.83</v>
      </c>
      <c r="AT1720">
        <v>3.9000000000000003E-3</v>
      </c>
      <c r="AU1720" s="11">
        <f t="shared" si="535"/>
        <v>11.826740639999999</v>
      </c>
      <c r="AV1720" s="23">
        <f t="shared" si="536"/>
        <v>189.00976380191747</v>
      </c>
      <c r="AW1720" s="23">
        <f t="shared" si="537"/>
        <v>35724.690812456633</v>
      </c>
      <c r="AX1720" s="23">
        <f t="shared" si="538"/>
        <v>12.418077671999999</v>
      </c>
      <c r="AY1720" s="23">
        <f t="shared" si="539"/>
        <v>389.84626824383497</v>
      </c>
      <c r="AZ1720" s="23"/>
      <c r="BA1720" s="23"/>
    </row>
    <row r="1721" spans="1:53">
      <c r="A1721">
        <v>202312</v>
      </c>
      <c r="B1721" s="20" t="s">
        <v>27</v>
      </c>
      <c r="C1721" s="20" t="s">
        <v>6830</v>
      </c>
      <c r="D1721">
        <v>60672.36</v>
      </c>
      <c r="E1721" s="21">
        <v>0.68</v>
      </c>
      <c r="F1721">
        <v>1998.26</v>
      </c>
      <c r="G1721" s="22">
        <v>4.8399999999999999E-2</v>
      </c>
      <c r="H1721" s="11">
        <f t="shared" si="520"/>
        <v>1996.8487123200002</v>
      </c>
      <c r="I1721" s="23">
        <f t="shared" si="521"/>
        <v>8854.2075590596196</v>
      </c>
      <c r="J1721" s="23">
        <f t="shared" si="522"/>
        <v>78396991.498908505</v>
      </c>
      <c r="K1721" s="23">
        <f t="shared" si="523"/>
        <v>2096.6911479360001</v>
      </c>
      <c r="L1721" s="23">
        <f t="shared" si="524"/>
        <v>19705.263830439239</v>
      </c>
      <c r="N1721">
        <v>202312</v>
      </c>
      <c r="O1721" s="20" t="s">
        <v>29</v>
      </c>
      <c r="P1721" s="20" t="s">
        <v>6831</v>
      </c>
      <c r="Q1721">
        <v>41488.36</v>
      </c>
      <c r="R1721" s="21">
        <v>0.71</v>
      </c>
      <c r="S1721">
        <v>1507.24</v>
      </c>
      <c r="T1721" s="21">
        <v>0.05</v>
      </c>
      <c r="U1721" s="11">
        <f t="shared" si="525"/>
        <v>1472.8367800000001</v>
      </c>
      <c r="V1721" s="23">
        <f t="shared" si="526"/>
        <v>6419.9466843498467</v>
      </c>
      <c r="W1721" s="23">
        <f t="shared" si="527"/>
        <v>41215715.429894589</v>
      </c>
      <c r="X1721" s="23">
        <f t="shared" si="528"/>
        <v>1546.4786190000002</v>
      </c>
      <c r="Y1721" s="23">
        <f t="shared" si="529"/>
        <v>14312.730148699693</v>
      </c>
      <c r="AA1721">
        <v>202312</v>
      </c>
      <c r="AB1721" s="20" t="s">
        <v>31</v>
      </c>
      <c r="AC1721" s="20" t="s">
        <v>6832</v>
      </c>
      <c r="AD1721">
        <v>114574.9</v>
      </c>
      <c r="AE1721" s="21">
        <v>0.72</v>
      </c>
      <c r="AF1721">
        <v>303.41269999999997</v>
      </c>
      <c r="AG1721" s="22">
        <v>3.7000000000000002E-3</v>
      </c>
      <c r="AH1721" s="11">
        <f t="shared" si="530"/>
        <v>305.22753360000002</v>
      </c>
      <c r="AI1721" s="23">
        <f t="shared" si="531"/>
        <v>5008.6180063115653</v>
      </c>
      <c r="AJ1721" s="23">
        <f t="shared" si="532"/>
        <v>25086254.333148438</v>
      </c>
      <c r="AK1721" s="23">
        <f t="shared" si="533"/>
        <v>320.48891028000003</v>
      </c>
      <c r="AL1721" s="23">
        <f t="shared" si="534"/>
        <v>10322.463546223131</v>
      </c>
      <c r="AN1721">
        <v>202312</v>
      </c>
      <c r="AO1721" s="20" t="s">
        <v>33</v>
      </c>
      <c r="AP1721" s="20" t="s">
        <v>6833</v>
      </c>
      <c r="AQ1721">
        <v>1835.34</v>
      </c>
      <c r="AR1721" s="21">
        <v>0.86</v>
      </c>
      <c r="AS1721">
        <v>46.56</v>
      </c>
      <c r="AT1721">
        <v>2.9500000000000002E-2</v>
      </c>
      <c r="AU1721" s="11">
        <f t="shared" si="535"/>
        <v>46.562575800000005</v>
      </c>
      <c r="AV1721" s="23">
        <f t="shared" si="536"/>
        <v>267.06917138077387</v>
      </c>
      <c r="AW1721" s="23">
        <f t="shared" si="537"/>
        <v>71325.942302013165</v>
      </c>
      <c r="AX1721" s="23">
        <f t="shared" si="538"/>
        <v>48.890704590000006</v>
      </c>
      <c r="AY1721" s="23">
        <f t="shared" si="539"/>
        <v>580.70091856154772</v>
      </c>
      <c r="AZ1721" s="23"/>
      <c r="BA1721" s="23"/>
    </row>
    <row r="1722" spans="1:53">
      <c r="A1722">
        <v>202312</v>
      </c>
      <c r="B1722" s="20" t="s">
        <v>27</v>
      </c>
      <c r="C1722" s="20" t="s">
        <v>6834</v>
      </c>
      <c r="D1722">
        <v>259831.67999999999</v>
      </c>
      <c r="E1722" s="21">
        <v>0.68</v>
      </c>
      <c r="F1722">
        <v>8557.64</v>
      </c>
      <c r="G1722" s="22">
        <v>4.8399999999999999E-2</v>
      </c>
      <c r="H1722" s="11">
        <f t="shared" si="520"/>
        <v>8551.5802521599999</v>
      </c>
      <c r="I1722" s="23">
        <f t="shared" si="521"/>
        <v>37918.4792735796</v>
      </c>
      <c r="J1722" s="23">
        <f t="shared" si="522"/>
        <v>1437811070.4208858</v>
      </c>
      <c r="K1722" s="23">
        <f t="shared" si="523"/>
        <v>8979.1592647680009</v>
      </c>
      <c r="L1722" s="23">
        <f t="shared" si="524"/>
        <v>84388.538799319198</v>
      </c>
      <c r="N1722">
        <v>202312</v>
      </c>
      <c r="O1722" s="20" t="s">
        <v>29</v>
      </c>
      <c r="P1722" s="20" t="s">
        <v>6835</v>
      </c>
      <c r="Q1722">
        <v>31675.83</v>
      </c>
      <c r="R1722" s="21">
        <v>0.71</v>
      </c>
      <c r="S1722">
        <v>1150.76</v>
      </c>
      <c r="T1722" s="21">
        <v>0.05</v>
      </c>
      <c r="U1722" s="11">
        <f t="shared" si="525"/>
        <v>1124.4919649999999</v>
      </c>
      <c r="V1722" s="23">
        <f t="shared" si="526"/>
        <v>4901.5468382584759</v>
      </c>
      <c r="W1722" s="23">
        <f t="shared" si="527"/>
        <v>24025161.40764166</v>
      </c>
      <c r="X1722" s="23">
        <f t="shared" si="528"/>
        <v>1180.71656325</v>
      </c>
      <c r="Y1722" s="23">
        <f t="shared" si="529"/>
        <v>10927.585641516951</v>
      </c>
      <c r="AA1722">
        <v>202312</v>
      </c>
      <c r="AB1722" s="20" t="s">
        <v>31</v>
      </c>
      <c r="AC1722" s="20" t="s">
        <v>1398</v>
      </c>
      <c r="AD1722">
        <v>183286.61</v>
      </c>
      <c r="AE1722" s="21">
        <v>0.72</v>
      </c>
      <c r="AF1722">
        <v>485.3723</v>
      </c>
      <c r="AG1722" s="22">
        <v>3.7000000000000002E-3</v>
      </c>
      <c r="AH1722" s="11">
        <f t="shared" si="530"/>
        <v>488.27552903999992</v>
      </c>
      <c r="AI1722" s="23">
        <f t="shared" si="531"/>
        <v>8012.3361675358683</v>
      </c>
      <c r="AJ1722" s="23">
        <f t="shared" si="532"/>
        <v>64197530.861603364</v>
      </c>
      <c r="AK1722" s="23">
        <f t="shared" si="533"/>
        <v>512.6893054919999</v>
      </c>
      <c r="AL1722" s="23">
        <f t="shared" si="534"/>
        <v>16512.947864111735</v>
      </c>
      <c r="AN1722">
        <v>202312</v>
      </c>
      <c r="AO1722" s="20" t="s">
        <v>33</v>
      </c>
      <c r="AP1722" s="20" t="s">
        <v>6836</v>
      </c>
      <c r="AQ1722">
        <v>383.28</v>
      </c>
      <c r="AR1722" s="21">
        <v>0.86</v>
      </c>
      <c r="AS1722">
        <v>3.3</v>
      </c>
      <c r="AT1722">
        <v>0.01</v>
      </c>
      <c r="AU1722" s="11">
        <f t="shared" si="535"/>
        <v>3.296208</v>
      </c>
      <c r="AV1722" s="23">
        <f t="shared" si="536"/>
        <v>32.796855500903376</v>
      </c>
      <c r="AW1722" s="23">
        <f t="shared" si="537"/>
        <v>1075.633730747136</v>
      </c>
      <c r="AX1722" s="23">
        <f t="shared" si="538"/>
        <v>3.4610184000000004</v>
      </c>
      <c r="AY1722" s="23">
        <f t="shared" si="539"/>
        <v>68.88991900180676</v>
      </c>
      <c r="AZ1722" s="23"/>
      <c r="BA1722" s="23"/>
    </row>
    <row r="1723" spans="1:53">
      <c r="A1723">
        <v>202312</v>
      </c>
      <c r="B1723" s="20" t="s">
        <v>27</v>
      </c>
      <c r="C1723" s="20" t="s">
        <v>6837</v>
      </c>
      <c r="D1723">
        <v>13143.46</v>
      </c>
      <c r="E1723" s="21">
        <v>0.68</v>
      </c>
      <c r="F1723">
        <v>432.88</v>
      </c>
      <c r="G1723" s="22">
        <v>4.8399999999999999E-2</v>
      </c>
      <c r="H1723" s="11">
        <f t="shared" si="520"/>
        <v>432.57755551999998</v>
      </c>
      <c r="I1723" s="23">
        <f t="shared" si="521"/>
        <v>1918.0879544523689</v>
      </c>
      <c r="J1723" s="23">
        <f t="shared" si="522"/>
        <v>3679061.4010152728</v>
      </c>
      <c r="K1723" s="23">
        <f t="shared" si="523"/>
        <v>454.206433296</v>
      </c>
      <c r="L1723" s="23">
        <f t="shared" si="524"/>
        <v>4268.753464424738</v>
      </c>
      <c r="N1723">
        <v>202312</v>
      </c>
      <c r="O1723" s="20" t="s">
        <v>29</v>
      </c>
      <c r="P1723" s="20" t="s">
        <v>6838</v>
      </c>
      <c r="Q1723">
        <v>12670.3</v>
      </c>
      <c r="R1723" s="21">
        <v>0.71</v>
      </c>
      <c r="S1723">
        <v>460.3</v>
      </c>
      <c r="T1723" s="21">
        <v>0.05</v>
      </c>
      <c r="U1723" s="11">
        <f t="shared" si="525"/>
        <v>449.79564999999997</v>
      </c>
      <c r="V1723" s="23">
        <f t="shared" si="526"/>
        <v>1960.6137835941902</v>
      </c>
      <c r="W1723" s="23">
        <f t="shared" si="527"/>
        <v>3844006.4084195262</v>
      </c>
      <c r="X1723" s="23">
        <f t="shared" si="528"/>
        <v>472.28543250000001</v>
      </c>
      <c r="Y1723" s="23">
        <f t="shared" si="529"/>
        <v>4371.0232171883799</v>
      </c>
      <c r="AA1723">
        <v>202312</v>
      </c>
      <c r="AB1723" s="20" t="s">
        <v>31</v>
      </c>
      <c r="AC1723" s="20" t="s">
        <v>6839</v>
      </c>
      <c r="AD1723">
        <v>173663.19</v>
      </c>
      <c r="AE1723" s="21">
        <v>0.72</v>
      </c>
      <c r="AF1723">
        <v>459.8879</v>
      </c>
      <c r="AG1723" s="22">
        <v>3.7000000000000002E-3</v>
      </c>
      <c r="AH1723" s="11">
        <f t="shared" si="530"/>
        <v>462.63873816</v>
      </c>
      <c r="AI1723" s="23">
        <f t="shared" si="531"/>
        <v>7591.6503568190465</v>
      </c>
      <c r="AJ1723" s="23">
        <f t="shared" si="532"/>
        <v>57633155.140190758</v>
      </c>
      <c r="AK1723" s="23">
        <f t="shared" si="533"/>
        <v>485.770675068</v>
      </c>
      <c r="AL1723" s="23">
        <f t="shared" si="534"/>
        <v>15645.939451798093</v>
      </c>
      <c r="AN1723">
        <v>202312</v>
      </c>
      <c r="AO1723" s="20" t="s">
        <v>33</v>
      </c>
      <c r="AP1723" s="20" t="s">
        <v>6840</v>
      </c>
      <c r="AQ1723">
        <v>1513</v>
      </c>
      <c r="AR1723" s="21">
        <v>0.86</v>
      </c>
      <c r="AS1723">
        <v>26.54</v>
      </c>
      <c r="AT1723">
        <v>2.0400000000000001E-2</v>
      </c>
      <c r="AU1723" s="11">
        <f t="shared" si="535"/>
        <v>26.544072000000003</v>
      </c>
      <c r="AV1723" s="23">
        <f t="shared" si="536"/>
        <v>183.94028337104089</v>
      </c>
      <c r="AW1723" s="23">
        <f t="shared" si="537"/>
        <v>33834.027846618825</v>
      </c>
      <c r="AX1723" s="23">
        <f t="shared" si="538"/>
        <v>27.871275600000004</v>
      </c>
      <c r="AY1723" s="23">
        <f t="shared" si="539"/>
        <v>394.42463874208181</v>
      </c>
      <c r="AZ1723" s="23"/>
      <c r="BA1723" s="23"/>
    </row>
    <row r="1724" spans="1:53">
      <c r="A1724">
        <v>202312</v>
      </c>
      <c r="B1724" s="20" t="s">
        <v>27</v>
      </c>
      <c r="C1724" s="20" t="s">
        <v>6841</v>
      </c>
      <c r="D1724">
        <v>213499.62</v>
      </c>
      <c r="E1724" s="21">
        <v>0.68</v>
      </c>
      <c r="F1724">
        <v>7031.68</v>
      </c>
      <c r="G1724" s="22">
        <v>4.8399999999999999E-2</v>
      </c>
      <c r="H1724" s="11">
        <f t="shared" si="520"/>
        <v>7026.69949344</v>
      </c>
      <c r="I1724" s="23">
        <f t="shared" si="521"/>
        <v>31157.020252061335</v>
      </c>
      <c r="J1724" s="23">
        <f t="shared" si="522"/>
        <v>970759910.98736012</v>
      </c>
      <c r="K1724" s="23">
        <f t="shared" si="523"/>
        <v>7378.0344681120005</v>
      </c>
      <c r="L1724" s="23">
        <f t="shared" si="524"/>
        <v>69340.739997562676</v>
      </c>
      <c r="N1724">
        <v>202312</v>
      </c>
      <c r="O1724" s="20" t="s">
        <v>29</v>
      </c>
      <c r="P1724" s="20" t="s">
        <v>6842</v>
      </c>
      <c r="Q1724">
        <v>14619.57</v>
      </c>
      <c r="R1724" s="21">
        <v>0.71</v>
      </c>
      <c r="S1724">
        <v>553.24</v>
      </c>
      <c r="T1724" s="21">
        <v>0.05</v>
      </c>
      <c r="U1724" s="11">
        <f t="shared" si="525"/>
        <v>518.99473499999999</v>
      </c>
      <c r="V1724" s="23">
        <f t="shared" si="526"/>
        <v>2262.2456020946715</v>
      </c>
      <c r="W1724" s="23">
        <f t="shared" si="527"/>
        <v>5117755.1641966831</v>
      </c>
      <c r="X1724" s="23">
        <f t="shared" si="528"/>
        <v>544.94447175000005</v>
      </c>
      <c r="Y1724" s="23">
        <f t="shared" si="529"/>
        <v>5043.4859391893433</v>
      </c>
      <c r="AA1724">
        <v>202312</v>
      </c>
      <c r="AB1724" s="20" t="s">
        <v>31</v>
      </c>
      <c r="AC1724" s="20" t="s">
        <v>6843</v>
      </c>
      <c r="AD1724">
        <v>147189.60999999999</v>
      </c>
      <c r="AE1724" s="21">
        <v>0.72</v>
      </c>
      <c r="AF1724">
        <v>389.78160000000003</v>
      </c>
      <c r="AG1724" s="22">
        <v>3.7000000000000002E-3</v>
      </c>
      <c r="AH1724" s="11">
        <f t="shared" si="530"/>
        <v>392.11312103999995</v>
      </c>
      <c r="AI1724" s="23">
        <f t="shared" si="531"/>
        <v>6434.3632941244268</v>
      </c>
      <c r="AJ1724" s="23">
        <f t="shared" si="532"/>
        <v>41401031.000775747</v>
      </c>
      <c r="AK1724" s="23">
        <f t="shared" si="533"/>
        <v>411.71877709199998</v>
      </c>
      <c r="AL1724" s="23">
        <f t="shared" si="534"/>
        <v>13260.839709288854</v>
      </c>
      <c r="AN1724">
        <v>202312</v>
      </c>
      <c r="AO1724" s="20" t="s">
        <v>33</v>
      </c>
      <c r="AP1724" s="20" t="s">
        <v>6844</v>
      </c>
      <c r="AQ1724">
        <v>1769.68</v>
      </c>
      <c r="AR1724" s="21">
        <v>0.86</v>
      </c>
      <c r="AS1724">
        <v>23.44</v>
      </c>
      <c r="AT1724">
        <v>1.54E-2</v>
      </c>
      <c r="AU1724" s="11">
        <f t="shared" si="535"/>
        <v>23.437641920000001</v>
      </c>
      <c r="AV1724" s="23">
        <f t="shared" si="536"/>
        <v>187.40599092024107</v>
      </c>
      <c r="AW1724" s="23">
        <f t="shared" si="537"/>
        <v>35121.005432797479</v>
      </c>
      <c r="AX1724" s="23">
        <f t="shared" si="538"/>
        <v>24.609524016000002</v>
      </c>
      <c r="AY1724" s="23">
        <f t="shared" si="539"/>
        <v>398.24962376048211</v>
      </c>
      <c r="AZ1724" s="23"/>
      <c r="BA1724" s="23"/>
    </row>
    <row r="1725" spans="1:53">
      <c r="A1725">
        <v>202312</v>
      </c>
      <c r="B1725" s="20" t="s">
        <v>27</v>
      </c>
      <c r="C1725" s="20" t="s">
        <v>6845</v>
      </c>
      <c r="D1725">
        <v>82165.53</v>
      </c>
      <c r="E1725" s="21">
        <v>0.68</v>
      </c>
      <c r="F1725">
        <v>2706.15</v>
      </c>
      <c r="G1725" s="22">
        <v>4.8399999999999999E-2</v>
      </c>
      <c r="H1725" s="11">
        <f t="shared" ref="H1725:H1788" si="540">D1725*E1725*G1725</f>
        <v>2704.2319233600001</v>
      </c>
      <c r="I1725" s="23">
        <f t="shared" ref="I1725:I1788" si="541">D1725*E1725*SQRT(G1725*(1-G1725))</f>
        <v>11990.808612358904</v>
      </c>
      <c r="J1725" s="23">
        <f t="shared" ref="J1725:J1788" si="542">I1725^2</f>
        <v>143779491.17822045</v>
      </c>
      <c r="K1725" s="23">
        <f t="shared" ref="K1725:K1788" si="543">H1725*(1+$BB$10)</f>
        <v>2839.4435195280003</v>
      </c>
      <c r="L1725" s="23">
        <f t="shared" ref="L1725:L1788" si="544">H1725+$BB$9*I1725</f>
        <v>26685.849148077807</v>
      </c>
      <c r="N1725">
        <v>202312</v>
      </c>
      <c r="O1725" s="20" t="s">
        <v>29</v>
      </c>
      <c r="P1725" s="20" t="s">
        <v>6846</v>
      </c>
      <c r="Q1725">
        <v>20156.48</v>
      </c>
      <c r="R1725" s="21">
        <v>0.71</v>
      </c>
      <c r="S1725">
        <v>762.78</v>
      </c>
      <c r="T1725" s="21">
        <v>0.05</v>
      </c>
      <c r="U1725" s="11">
        <f t="shared" ref="U1725:U1788" si="545">Q1725*R1725*T1725</f>
        <v>715.55503999999996</v>
      </c>
      <c r="V1725" s="23">
        <f t="shared" ref="V1725:V1788" si="546">Q1725*R1725*SQRT(T1725*(1-T1725))</f>
        <v>3119.0321079012037</v>
      </c>
      <c r="W1725" s="23">
        <f t="shared" ref="W1725:W1788" si="547">V1725^2</f>
        <v>9728361.2901186254</v>
      </c>
      <c r="X1725" s="23">
        <f t="shared" ref="X1725:X1788" si="548">U1725*(1+$BB$10)</f>
        <v>751.33279200000004</v>
      </c>
      <c r="Y1725" s="23">
        <f t="shared" ref="Y1725:Y1788" si="549">U1725+$BB$9*V1725</f>
        <v>6953.6192558024077</v>
      </c>
      <c r="AA1725">
        <v>202312</v>
      </c>
      <c r="AB1725" s="20" t="s">
        <v>31</v>
      </c>
      <c r="AC1725" s="20" t="s">
        <v>6847</v>
      </c>
      <c r="AD1725">
        <v>206724.77</v>
      </c>
      <c r="AE1725" s="21">
        <v>0.72</v>
      </c>
      <c r="AF1725">
        <v>547.44029999999998</v>
      </c>
      <c r="AG1725" s="22">
        <v>3.7000000000000002E-3</v>
      </c>
      <c r="AH1725" s="11">
        <f t="shared" ref="AH1725:AH1788" si="550">AD1725*AE1725*AG1725</f>
        <v>550.71478728</v>
      </c>
      <c r="AI1725" s="23">
        <f t="shared" ref="AI1725:AI1788" si="551">AD1725*AE1725*SQRT(AG1725*(1-AG1725))</f>
        <v>9036.9304740620937</v>
      </c>
      <c r="AJ1725" s="23">
        <f t="shared" ref="AJ1725:AJ1788" si="552">AI1725^2</f>
        <v>81666112.393032134</v>
      </c>
      <c r="AK1725" s="23">
        <f t="shared" ref="AK1725:AK1788" si="553">AH1725*(1+$BB$10)</f>
        <v>578.25052664400005</v>
      </c>
      <c r="AL1725" s="23">
        <f t="shared" ref="AL1725:AL1788" si="554">AH1725+$BB$9*AI1725</f>
        <v>18624.575735404189</v>
      </c>
      <c r="AN1725">
        <v>202312</v>
      </c>
      <c r="AO1725" s="20" t="s">
        <v>33</v>
      </c>
      <c r="AP1725" s="20" t="s">
        <v>6848</v>
      </c>
      <c r="AQ1725">
        <v>564.21</v>
      </c>
      <c r="AR1725" s="21">
        <v>0.86</v>
      </c>
      <c r="AS1725">
        <v>4.22</v>
      </c>
      <c r="AT1725">
        <v>8.6999999999999994E-3</v>
      </c>
      <c r="AU1725" s="11">
        <f t="shared" ref="AU1725:AU1788" si="555">AQ1725*AR1725*AT1725</f>
        <v>4.2214192200000005</v>
      </c>
      <c r="AV1725" s="23">
        <f t="shared" ref="AV1725:AV1788" si="556">AQ1725*AR1725*SQRT(AT1725*(1-AT1725))</f>
        <v>45.061060646071645</v>
      </c>
      <c r="AW1725" s="23">
        <f t="shared" ref="AW1725:AW1788" si="557">AV1725^2</f>
        <v>2030.4991865489467</v>
      </c>
      <c r="AX1725" s="23">
        <f t="shared" ref="AX1725:AX1788" si="558">AU1725*(1+$BB$10)</f>
        <v>4.4324901810000004</v>
      </c>
      <c r="AY1725" s="23">
        <f t="shared" ref="AY1725:AY1788" si="559">AU1725+$BB$9*AV1725</f>
        <v>94.343540512143292</v>
      </c>
      <c r="AZ1725" s="23"/>
      <c r="BA1725" s="23"/>
    </row>
    <row r="1726" spans="1:53">
      <c r="A1726">
        <v>202312</v>
      </c>
      <c r="B1726" s="20" t="s">
        <v>27</v>
      </c>
      <c r="C1726" s="20" t="s">
        <v>6849</v>
      </c>
      <c r="D1726">
        <v>86572.14</v>
      </c>
      <c r="E1726" s="21">
        <v>0.68</v>
      </c>
      <c r="F1726">
        <v>2851.28</v>
      </c>
      <c r="G1726" s="22">
        <v>4.8399999999999999E-2</v>
      </c>
      <c r="H1726" s="11">
        <f t="shared" si="540"/>
        <v>2849.2622716800001</v>
      </c>
      <c r="I1726" s="23">
        <f t="shared" si="541"/>
        <v>12633.886276913698</v>
      </c>
      <c r="J1726" s="23">
        <f t="shared" si="542"/>
        <v>159615082.45798826</v>
      </c>
      <c r="K1726" s="23">
        <f t="shared" si="543"/>
        <v>2991.7253852640001</v>
      </c>
      <c r="L1726" s="23">
        <f t="shared" si="544"/>
        <v>28117.034825507395</v>
      </c>
      <c r="N1726">
        <v>202312</v>
      </c>
      <c r="O1726" s="20" t="s">
        <v>29</v>
      </c>
      <c r="P1726" s="20" t="s">
        <v>6850</v>
      </c>
      <c r="Q1726">
        <v>19664.93</v>
      </c>
      <c r="R1726" s="21">
        <v>0.71</v>
      </c>
      <c r="S1726">
        <v>714.41</v>
      </c>
      <c r="T1726" s="21">
        <v>0.05</v>
      </c>
      <c r="U1726" s="11">
        <f t="shared" si="545"/>
        <v>698.10501500000009</v>
      </c>
      <c r="V1726" s="23">
        <f t="shared" si="546"/>
        <v>3042.9692123639461</v>
      </c>
      <c r="W1726" s="23">
        <f t="shared" si="547"/>
        <v>9259661.627394855</v>
      </c>
      <c r="X1726" s="23">
        <f t="shared" si="548"/>
        <v>733.01026575000014</v>
      </c>
      <c r="Y1726" s="23">
        <f t="shared" si="549"/>
        <v>6784.0434397278923</v>
      </c>
      <c r="AA1726">
        <v>202312</v>
      </c>
      <c r="AB1726" s="20" t="s">
        <v>31</v>
      </c>
      <c r="AC1726" s="20" t="s">
        <v>6851</v>
      </c>
      <c r="AD1726">
        <v>175613.69</v>
      </c>
      <c r="AE1726" s="21">
        <v>0.72</v>
      </c>
      <c r="AF1726">
        <v>465.05309999999997</v>
      </c>
      <c r="AG1726" s="22">
        <v>3.7000000000000002E-3</v>
      </c>
      <c r="AH1726" s="11">
        <f t="shared" si="550"/>
        <v>467.83487015999998</v>
      </c>
      <c r="AI1726" s="23">
        <f t="shared" si="551"/>
        <v>7676.916060051698</v>
      </c>
      <c r="AJ1726" s="23">
        <f t="shared" si="552"/>
        <v>58935040.193079688</v>
      </c>
      <c r="AK1726" s="23">
        <f t="shared" si="553"/>
        <v>491.22661366800003</v>
      </c>
      <c r="AL1726" s="23">
        <f t="shared" si="554"/>
        <v>15821.666990263397</v>
      </c>
      <c r="AN1726">
        <v>202312</v>
      </c>
      <c r="AO1726" s="20" t="s">
        <v>33</v>
      </c>
      <c r="AP1726" s="20" t="s">
        <v>6852</v>
      </c>
      <c r="AQ1726">
        <v>248.17</v>
      </c>
      <c r="AR1726" s="21">
        <v>0.86</v>
      </c>
      <c r="AS1726">
        <v>0.55000000000000004</v>
      </c>
      <c r="AT1726">
        <v>2.5999999999999999E-3</v>
      </c>
      <c r="AU1726" s="11">
        <f t="shared" si="555"/>
        <v>0.55490812</v>
      </c>
      <c r="AV1726" s="23">
        <f t="shared" si="556"/>
        <v>10.868486940651033</v>
      </c>
      <c r="AW1726" s="23">
        <f t="shared" si="557"/>
        <v>118.12400837910207</v>
      </c>
      <c r="AX1726" s="23">
        <f t="shared" si="558"/>
        <v>0.58265352599999998</v>
      </c>
      <c r="AY1726" s="23">
        <f t="shared" si="559"/>
        <v>22.291882001302067</v>
      </c>
      <c r="AZ1726" s="23"/>
      <c r="BA1726" s="23"/>
    </row>
    <row r="1727" spans="1:53">
      <c r="A1727">
        <v>202312</v>
      </c>
      <c r="B1727" s="20" t="s">
        <v>27</v>
      </c>
      <c r="C1727" s="20" t="s">
        <v>6853</v>
      </c>
      <c r="D1727">
        <v>475697.94</v>
      </c>
      <c r="E1727" s="21">
        <v>0.68</v>
      </c>
      <c r="F1727">
        <v>15667.27</v>
      </c>
      <c r="G1727" s="22">
        <v>4.8399999999999999E-2</v>
      </c>
      <c r="H1727" s="11">
        <f t="shared" si="540"/>
        <v>15656.170601279999</v>
      </c>
      <c r="I1727" s="23">
        <f t="shared" si="541"/>
        <v>69420.874615345252</v>
      </c>
      <c r="J1727" s="23">
        <f t="shared" si="542"/>
        <v>4819257832.3594866</v>
      </c>
      <c r="K1727" s="23">
        <f t="shared" si="543"/>
        <v>16438.979131344</v>
      </c>
      <c r="L1727" s="23">
        <f t="shared" si="544"/>
        <v>154497.9198319705</v>
      </c>
      <c r="N1727">
        <v>202312</v>
      </c>
      <c r="O1727" s="20" t="s">
        <v>29</v>
      </c>
      <c r="P1727" s="20" t="s">
        <v>6854</v>
      </c>
      <c r="Q1727">
        <v>14003.93</v>
      </c>
      <c r="R1727" s="21">
        <v>0.71</v>
      </c>
      <c r="S1727">
        <v>529.95000000000005</v>
      </c>
      <c r="T1727" s="21">
        <v>0.05</v>
      </c>
      <c r="U1727" s="11">
        <f t="shared" si="545"/>
        <v>497.13951500000007</v>
      </c>
      <c r="V1727" s="23">
        <f t="shared" si="546"/>
        <v>2166.9809067258229</v>
      </c>
      <c r="W1727" s="23">
        <f t="shared" si="547"/>
        <v>4695806.2501142696</v>
      </c>
      <c r="X1727" s="23">
        <f t="shared" si="548"/>
        <v>521.99649075000013</v>
      </c>
      <c r="Y1727" s="23">
        <f t="shared" si="549"/>
        <v>4831.1013284516457</v>
      </c>
      <c r="AA1727">
        <v>202312</v>
      </c>
      <c r="AB1727" s="20" t="s">
        <v>31</v>
      </c>
      <c r="AC1727" s="20" t="s">
        <v>6855</v>
      </c>
      <c r="AD1727">
        <v>213062.35</v>
      </c>
      <c r="AE1727" s="21">
        <v>0.72</v>
      </c>
      <c r="AF1727">
        <v>564.22320000000002</v>
      </c>
      <c r="AG1727" s="22">
        <v>3.7000000000000002E-3</v>
      </c>
      <c r="AH1727" s="11">
        <f t="shared" si="550"/>
        <v>567.59810040000002</v>
      </c>
      <c r="AI1727" s="23">
        <f t="shared" si="551"/>
        <v>9313.9764702134325</v>
      </c>
      <c r="AJ1727" s="23">
        <f t="shared" si="552"/>
        <v>86750157.687689468</v>
      </c>
      <c r="AK1727" s="23">
        <f t="shared" si="553"/>
        <v>595.97800542000004</v>
      </c>
      <c r="AL1727" s="23">
        <f t="shared" si="554"/>
        <v>19195.551040826864</v>
      </c>
      <c r="AN1727">
        <v>202312</v>
      </c>
      <c r="AO1727" s="20" t="s">
        <v>33</v>
      </c>
      <c r="AP1727" s="20" t="s">
        <v>6856</v>
      </c>
      <c r="AQ1727">
        <v>1475.28</v>
      </c>
      <c r="AR1727" s="21">
        <v>0.86</v>
      </c>
      <c r="AS1727">
        <v>6.22</v>
      </c>
      <c r="AT1727">
        <v>4.8999999999999998E-3</v>
      </c>
      <c r="AU1727" s="11">
        <f t="shared" si="555"/>
        <v>6.2168299200000003</v>
      </c>
      <c r="AV1727" s="23">
        <f t="shared" si="556"/>
        <v>88.593999751171239</v>
      </c>
      <c r="AW1727" s="23">
        <f t="shared" si="557"/>
        <v>7848.8967919105298</v>
      </c>
      <c r="AX1727" s="23">
        <f t="shared" si="558"/>
        <v>6.5276714160000004</v>
      </c>
      <c r="AY1727" s="23">
        <f t="shared" si="559"/>
        <v>183.40482942234249</v>
      </c>
      <c r="AZ1727" s="23"/>
      <c r="BA1727" s="23"/>
    </row>
    <row r="1728" spans="1:53">
      <c r="A1728">
        <v>202312</v>
      </c>
      <c r="B1728" s="20" t="s">
        <v>27</v>
      </c>
      <c r="C1728" s="20" t="s">
        <v>6857</v>
      </c>
      <c r="D1728">
        <v>53453.26</v>
      </c>
      <c r="E1728" s="21">
        <v>0.68</v>
      </c>
      <c r="F1728">
        <v>1760.5</v>
      </c>
      <c r="G1728" s="22">
        <v>4.8399999999999999E-2</v>
      </c>
      <c r="H1728" s="11">
        <f t="shared" si="540"/>
        <v>1759.25369312</v>
      </c>
      <c r="I1728" s="23">
        <f t="shared" si="541"/>
        <v>7800.6897827672956</v>
      </c>
      <c r="J1728" s="23">
        <f t="shared" si="542"/>
        <v>60850761.086970076</v>
      </c>
      <c r="K1728" s="23">
        <f t="shared" si="543"/>
        <v>1847.2163777759999</v>
      </c>
      <c r="L1728" s="23">
        <f t="shared" si="544"/>
        <v>17360.63325865459</v>
      </c>
      <c r="N1728">
        <v>202312</v>
      </c>
      <c r="O1728" s="20" t="s">
        <v>29</v>
      </c>
      <c r="P1728" s="20" t="s">
        <v>6858</v>
      </c>
      <c r="Q1728">
        <v>15106.95</v>
      </c>
      <c r="R1728" s="21">
        <v>0.71</v>
      </c>
      <c r="S1728">
        <v>571.69000000000005</v>
      </c>
      <c r="T1728" s="21">
        <v>0.05</v>
      </c>
      <c r="U1728" s="11">
        <f t="shared" si="545"/>
        <v>536.29672500000004</v>
      </c>
      <c r="V1728" s="23">
        <f t="shared" si="546"/>
        <v>2337.6632280268227</v>
      </c>
      <c r="W1728" s="23">
        <f t="shared" si="547"/>
        <v>5464669.3676687852</v>
      </c>
      <c r="X1728" s="23">
        <f t="shared" si="548"/>
        <v>563.11156125000002</v>
      </c>
      <c r="Y1728" s="23">
        <f t="shared" si="549"/>
        <v>5211.6231810536456</v>
      </c>
      <c r="AA1728">
        <v>202312</v>
      </c>
      <c r="AB1728" s="20" t="s">
        <v>31</v>
      </c>
      <c r="AC1728" s="20" t="s">
        <v>4242</v>
      </c>
      <c r="AD1728">
        <v>141640.34</v>
      </c>
      <c r="AE1728" s="21">
        <v>0.72</v>
      </c>
      <c r="AF1728">
        <v>375.08629999999999</v>
      </c>
      <c r="AG1728" s="22">
        <v>3.7000000000000002E-3</v>
      </c>
      <c r="AH1728" s="11">
        <f t="shared" si="550"/>
        <v>377.32986575999996</v>
      </c>
      <c r="AI1728" s="23">
        <f t="shared" si="551"/>
        <v>6191.7781062352424</v>
      </c>
      <c r="AJ1728" s="23">
        <f t="shared" si="552"/>
        <v>38338116.116854087</v>
      </c>
      <c r="AK1728" s="23">
        <f t="shared" si="553"/>
        <v>396.19635904799998</v>
      </c>
      <c r="AL1728" s="23">
        <f t="shared" si="554"/>
        <v>12760.886078230486</v>
      </c>
      <c r="AN1728">
        <v>202312</v>
      </c>
      <c r="AO1728" s="20" t="s">
        <v>33</v>
      </c>
      <c r="AP1728" s="20" t="s">
        <v>6859</v>
      </c>
      <c r="AQ1728">
        <v>1269.4000000000001</v>
      </c>
      <c r="AR1728" s="21">
        <v>0.86</v>
      </c>
      <c r="AS1728">
        <v>11.9</v>
      </c>
      <c r="AT1728">
        <v>1.09E-2</v>
      </c>
      <c r="AU1728" s="11">
        <f t="shared" si="555"/>
        <v>11.8993556</v>
      </c>
      <c r="AV1728" s="23">
        <f t="shared" si="556"/>
        <v>113.3522891481912</v>
      </c>
      <c r="AW1728" s="23">
        <f t="shared" si="557"/>
        <v>12848.741455135145</v>
      </c>
      <c r="AX1728" s="23">
        <f t="shared" si="558"/>
        <v>12.494323380000001</v>
      </c>
      <c r="AY1728" s="23">
        <f t="shared" si="559"/>
        <v>238.60393389638242</v>
      </c>
      <c r="AZ1728" s="23"/>
      <c r="BA1728" s="23"/>
    </row>
    <row r="1729" spans="1:53">
      <c r="A1729">
        <v>202312</v>
      </c>
      <c r="B1729" s="20" t="s">
        <v>27</v>
      </c>
      <c r="C1729" s="20" t="s">
        <v>6860</v>
      </c>
      <c r="D1729">
        <v>15582.81</v>
      </c>
      <c r="E1729" s="21">
        <v>0.68</v>
      </c>
      <c r="F1729">
        <v>513.23</v>
      </c>
      <c r="G1729" s="22">
        <v>4.8399999999999999E-2</v>
      </c>
      <c r="H1729" s="11">
        <f t="shared" si="540"/>
        <v>512.86144272000001</v>
      </c>
      <c r="I1729" s="23">
        <f t="shared" si="541"/>
        <v>2274.0739620708641</v>
      </c>
      <c r="J1729" s="23">
        <f t="shared" si="542"/>
        <v>5171412.3849686775</v>
      </c>
      <c r="K1729" s="23">
        <f t="shared" si="543"/>
        <v>538.50451485600001</v>
      </c>
      <c r="L1729" s="23">
        <f t="shared" si="544"/>
        <v>5061.0093668617283</v>
      </c>
      <c r="N1729">
        <v>202312</v>
      </c>
      <c r="O1729" s="20" t="s">
        <v>29</v>
      </c>
      <c r="P1729" s="20" t="s">
        <v>6861</v>
      </c>
      <c r="Q1729">
        <v>20954.78</v>
      </c>
      <c r="R1729" s="21">
        <v>0.71</v>
      </c>
      <c r="S1729">
        <v>761.27</v>
      </c>
      <c r="T1729" s="21">
        <v>0.05</v>
      </c>
      <c r="U1729" s="11">
        <f t="shared" si="545"/>
        <v>743.89468999999997</v>
      </c>
      <c r="V1729" s="23">
        <f t="shared" si="546"/>
        <v>3242.5617783465163</v>
      </c>
      <c r="W1729" s="23">
        <f t="shared" si="547"/>
        <v>10514206.886393722</v>
      </c>
      <c r="X1729" s="23">
        <f t="shared" si="548"/>
        <v>781.08942449999995</v>
      </c>
      <c r="Y1729" s="23">
        <f t="shared" si="549"/>
        <v>7229.0182466930328</v>
      </c>
      <c r="AA1729">
        <v>202312</v>
      </c>
      <c r="AB1729" s="20" t="s">
        <v>31</v>
      </c>
      <c r="AC1729" s="20" t="s">
        <v>6862</v>
      </c>
      <c r="AD1729">
        <v>153561.29</v>
      </c>
      <c r="AE1729" s="21">
        <v>0.72</v>
      </c>
      <c r="AF1729">
        <v>406.6549</v>
      </c>
      <c r="AG1729" s="22">
        <v>3.7000000000000002E-3</v>
      </c>
      <c r="AH1729" s="11">
        <f t="shared" si="550"/>
        <v>409.08727656000002</v>
      </c>
      <c r="AI1729" s="23">
        <f t="shared" si="551"/>
        <v>6712.8999647080836</v>
      </c>
      <c r="AJ1729" s="23">
        <f t="shared" si="552"/>
        <v>45063025.93617779</v>
      </c>
      <c r="AK1729" s="23">
        <f t="shared" si="553"/>
        <v>429.54164038800002</v>
      </c>
      <c r="AL1729" s="23">
        <f t="shared" si="554"/>
        <v>13834.887205976167</v>
      </c>
      <c r="AN1729">
        <v>202312</v>
      </c>
      <c r="AO1729" s="20" t="s">
        <v>33</v>
      </c>
      <c r="AP1729" s="20" t="s">
        <v>6863</v>
      </c>
      <c r="AQ1729">
        <v>5560.61</v>
      </c>
      <c r="AR1729" s="21">
        <v>0.86</v>
      </c>
      <c r="AS1729">
        <v>247.24</v>
      </c>
      <c r="AT1729">
        <v>5.1699999999999996E-2</v>
      </c>
      <c r="AU1729" s="11">
        <f t="shared" si="555"/>
        <v>247.23584181999993</v>
      </c>
      <c r="AV1729" s="23">
        <f t="shared" si="556"/>
        <v>1058.8611994443306</v>
      </c>
      <c r="AW1729" s="23">
        <f t="shared" si="557"/>
        <v>1121187.0396886866</v>
      </c>
      <c r="AX1729" s="23">
        <f t="shared" si="558"/>
        <v>259.59763391099995</v>
      </c>
      <c r="AY1729" s="23">
        <f t="shared" si="559"/>
        <v>2364.9582407086614</v>
      </c>
      <c r="AZ1729" s="23"/>
      <c r="BA1729" s="23"/>
    </row>
    <row r="1730" spans="1:53">
      <c r="A1730">
        <v>202312</v>
      </c>
      <c r="B1730" s="20" t="s">
        <v>27</v>
      </c>
      <c r="C1730" s="20" t="s">
        <v>6864</v>
      </c>
      <c r="D1730">
        <v>103600.34</v>
      </c>
      <c r="E1730" s="21">
        <v>0.68</v>
      </c>
      <c r="F1730">
        <v>3412.11</v>
      </c>
      <c r="G1730" s="22">
        <v>4.8399999999999999E-2</v>
      </c>
      <c r="H1730" s="11">
        <f t="shared" si="540"/>
        <v>3409.6943900800002</v>
      </c>
      <c r="I1730" s="23">
        <f t="shared" si="541"/>
        <v>15118.892911848932</v>
      </c>
      <c r="J1730" s="23">
        <f t="shared" si="542"/>
        <v>228580922.87995589</v>
      </c>
      <c r="K1730" s="23">
        <f t="shared" si="543"/>
        <v>3580.1791095840003</v>
      </c>
      <c r="L1730" s="23">
        <f t="shared" si="544"/>
        <v>33647.480213777868</v>
      </c>
      <c r="N1730">
        <v>202312</v>
      </c>
      <c r="O1730" s="20" t="s">
        <v>29</v>
      </c>
      <c r="P1730" s="20" t="s">
        <v>6865</v>
      </c>
      <c r="Q1730">
        <v>4873.1899999999996</v>
      </c>
      <c r="R1730" s="21">
        <v>0.71</v>
      </c>
      <c r="S1730">
        <v>184.41</v>
      </c>
      <c r="T1730" s="21">
        <v>0.05</v>
      </c>
      <c r="U1730" s="11">
        <f t="shared" si="545"/>
        <v>172.998245</v>
      </c>
      <c r="V1730" s="23">
        <f t="shared" si="546"/>
        <v>754.08186736489051</v>
      </c>
      <c r="W1730" s="23">
        <f t="shared" si="547"/>
        <v>568639.46268852032</v>
      </c>
      <c r="X1730" s="23">
        <f t="shared" si="548"/>
        <v>181.64815725</v>
      </c>
      <c r="Y1730" s="23">
        <f t="shared" si="549"/>
        <v>1681.161979729781</v>
      </c>
      <c r="AA1730">
        <v>202312</v>
      </c>
      <c r="AB1730" s="20" t="s">
        <v>31</v>
      </c>
      <c r="AC1730" s="20" t="s">
        <v>6866</v>
      </c>
      <c r="AD1730">
        <v>166917.1</v>
      </c>
      <c r="AE1730" s="21">
        <v>0.72</v>
      </c>
      <c r="AF1730">
        <v>442.02319999999997</v>
      </c>
      <c r="AG1730" s="22">
        <v>3.7000000000000002E-3</v>
      </c>
      <c r="AH1730" s="11">
        <f t="shared" si="550"/>
        <v>444.66715440000002</v>
      </c>
      <c r="AI1730" s="23">
        <f t="shared" si="551"/>
        <v>7296.7464306868978</v>
      </c>
      <c r="AJ1730" s="23">
        <f t="shared" si="552"/>
        <v>53242508.473741986</v>
      </c>
      <c r="AK1730" s="23">
        <f t="shared" si="553"/>
        <v>466.90051212000003</v>
      </c>
      <c r="AL1730" s="23">
        <f t="shared" si="554"/>
        <v>15038.160015773796</v>
      </c>
      <c r="AN1730">
        <v>202312</v>
      </c>
      <c r="AO1730" s="20" t="s">
        <v>33</v>
      </c>
      <c r="AP1730" s="20" t="s">
        <v>6867</v>
      </c>
      <c r="AQ1730">
        <v>175.91</v>
      </c>
      <c r="AR1730" s="21">
        <v>0.86</v>
      </c>
      <c r="AS1730">
        <v>0.33</v>
      </c>
      <c r="AT1730">
        <v>2.2000000000000001E-3</v>
      </c>
      <c r="AU1730" s="11">
        <f t="shared" si="555"/>
        <v>0.33282172000000004</v>
      </c>
      <c r="AV1730" s="23">
        <f t="shared" si="556"/>
        <v>7.0879732533897339</v>
      </c>
      <c r="AW1730" s="23">
        <f t="shared" si="557"/>
        <v>50.239364840768246</v>
      </c>
      <c r="AX1730" s="23">
        <f t="shared" si="558"/>
        <v>0.34946280600000007</v>
      </c>
      <c r="AY1730" s="23">
        <f t="shared" si="559"/>
        <v>14.508768226779468</v>
      </c>
      <c r="AZ1730" s="23"/>
      <c r="BA1730" s="23"/>
    </row>
    <row r="1731" spans="1:53">
      <c r="A1731">
        <v>202312</v>
      </c>
      <c r="B1731" s="20" t="s">
        <v>27</v>
      </c>
      <c r="C1731" s="20" t="s">
        <v>6868</v>
      </c>
      <c r="D1731">
        <v>189867.43</v>
      </c>
      <c r="E1731" s="21">
        <v>0.68</v>
      </c>
      <c r="F1731">
        <v>6253.35</v>
      </c>
      <c r="G1731" s="22">
        <v>4.8399999999999999E-2</v>
      </c>
      <c r="H1731" s="11">
        <f t="shared" si="540"/>
        <v>6248.91685616</v>
      </c>
      <c r="I1731" s="23">
        <f t="shared" si="541"/>
        <v>27708.261783870334</v>
      </c>
      <c r="J1731" s="23">
        <f t="shared" si="542"/>
        <v>767747771.08348918</v>
      </c>
      <c r="K1731" s="23">
        <f t="shared" si="543"/>
        <v>6561.3626989680006</v>
      </c>
      <c r="L1731" s="23">
        <f t="shared" si="544"/>
        <v>61665.440423900669</v>
      </c>
      <c r="N1731">
        <v>202312</v>
      </c>
      <c r="O1731" s="20" t="s">
        <v>29</v>
      </c>
      <c r="P1731" s="20" t="s">
        <v>6869</v>
      </c>
      <c r="Q1731">
        <v>4957.9799999999996</v>
      </c>
      <c r="R1731" s="21">
        <v>0.71</v>
      </c>
      <c r="S1731">
        <v>187.62</v>
      </c>
      <c r="T1731" s="21">
        <v>0.05</v>
      </c>
      <c r="U1731" s="11">
        <f t="shared" si="545"/>
        <v>176.00828999999999</v>
      </c>
      <c r="V1731" s="23">
        <f t="shared" si="546"/>
        <v>767.2023493354003</v>
      </c>
      <c r="W1731" s="23">
        <f t="shared" si="547"/>
        <v>588599.44482575764</v>
      </c>
      <c r="X1731" s="23">
        <f t="shared" si="548"/>
        <v>184.8087045</v>
      </c>
      <c r="Y1731" s="23">
        <f t="shared" si="549"/>
        <v>1710.4129886708006</v>
      </c>
      <c r="AA1731">
        <v>202312</v>
      </c>
      <c r="AB1731" s="20" t="s">
        <v>31</v>
      </c>
      <c r="AC1731" s="20" t="s">
        <v>6870</v>
      </c>
      <c r="AD1731">
        <v>100168.67</v>
      </c>
      <c r="AE1731" s="21">
        <v>0.72</v>
      </c>
      <c r="AF1731">
        <v>265.2627</v>
      </c>
      <c r="AG1731" s="22">
        <v>3.7000000000000002E-3</v>
      </c>
      <c r="AH1731" s="11">
        <f t="shared" si="550"/>
        <v>266.84933688000001</v>
      </c>
      <c r="AI1731" s="23">
        <f t="shared" si="551"/>
        <v>4378.8526477464184</v>
      </c>
      <c r="AJ1731" s="23">
        <f t="shared" si="552"/>
        <v>19174350.510675818</v>
      </c>
      <c r="AK1731" s="23">
        <f t="shared" si="553"/>
        <v>280.19180372400001</v>
      </c>
      <c r="AL1731" s="23">
        <f t="shared" si="554"/>
        <v>9024.5546323728377</v>
      </c>
      <c r="AN1731">
        <v>202312</v>
      </c>
      <c r="AO1731" s="20" t="s">
        <v>33</v>
      </c>
      <c r="AP1731" s="20" t="s">
        <v>6871</v>
      </c>
      <c r="AQ1731">
        <v>2069.33</v>
      </c>
      <c r="AR1731" s="21">
        <v>0.86</v>
      </c>
      <c r="AS1731">
        <v>16.02</v>
      </c>
      <c r="AT1731">
        <v>9.0000000000000011E-3</v>
      </c>
      <c r="AU1731" s="11">
        <f t="shared" si="555"/>
        <v>16.016614199999999</v>
      </c>
      <c r="AV1731" s="23">
        <f t="shared" si="556"/>
        <v>168.06848572920003</v>
      </c>
      <c r="AW1731" s="23">
        <f t="shared" si="557"/>
        <v>28247.015895306315</v>
      </c>
      <c r="AX1731" s="23">
        <f t="shared" si="558"/>
        <v>16.817444909999999</v>
      </c>
      <c r="AY1731" s="23">
        <f t="shared" si="559"/>
        <v>352.15358565840006</v>
      </c>
      <c r="AZ1731" s="23"/>
      <c r="BA1731" s="23"/>
    </row>
    <row r="1732" spans="1:53">
      <c r="A1732">
        <v>202312</v>
      </c>
      <c r="B1732" s="20" t="s">
        <v>27</v>
      </c>
      <c r="C1732" s="20" t="s">
        <v>6872</v>
      </c>
      <c r="D1732">
        <v>29248.92</v>
      </c>
      <c r="E1732" s="21">
        <v>0.68</v>
      </c>
      <c r="F1732">
        <v>963.32</v>
      </c>
      <c r="G1732" s="22">
        <v>4.8399999999999999E-2</v>
      </c>
      <c r="H1732" s="11">
        <f t="shared" si="540"/>
        <v>962.64045503999989</v>
      </c>
      <c r="I1732" s="23">
        <f t="shared" si="541"/>
        <v>4268.4347297242111</v>
      </c>
      <c r="J1732" s="23">
        <f t="shared" si="542"/>
        <v>18219535.0419158</v>
      </c>
      <c r="K1732" s="23">
        <f t="shared" si="543"/>
        <v>1010.7724777919999</v>
      </c>
      <c r="L1732" s="23">
        <f t="shared" si="544"/>
        <v>9499.5099144884225</v>
      </c>
      <c r="N1732">
        <v>202312</v>
      </c>
      <c r="O1732" s="20" t="s">
        <v>29</v>
      </c>
      <c r="P1732" s="20" t="s">
        <v>6873</v>
      </c>
      <c r="Q1732">
        <v>19336.21</v>
      </c>
      <c r="R1732" s="21">
        <v>0.71</v>
      </c>
      <c r="S1732">
        <v>702.47</v>
      </c>
      <c r="T1732" s="21">
        <v>0.05</v>
      </c>
      <c r="U1732" s="11">
        <f t="shared" si="545"/>
        <v>686.43545499999993</v>
      </c>
      <c r="V1732" s="23">
        <f t="shared" si="546"/>
        <v>2992.1027796083608</v>
      </c>
      <c r="W1732" s="23">
        <f t="shared" si="547"/>
        <v>8952679.0437400788</v>
      </c>
      <c r="X1732" s="23">
        <f t="shared" si="548"/>
        <v>720.75722774999997</v>
      </c>
      <c r="Y1732" s="23">
        <f t="shared" si="549"/>
        <v>6670.6410142167215</v>
      </c>
      <c r="AA1732">
        <v>202312</v>
      </c>
      <c r="AB1732" s="20" t="s">
        <v>31</v>
      </c>
      <c r="AC1732" s="20" t="s">
        <v>6874</v>
      </c>
      <c r="AD1732">
        <v>174756.07</v>
      </c>
      <c r="AE1732" s="21">
        <v>0.72</v>
      </c>
      <c r="AF1732">
        <v>462.78199999999998</v>
      </c>
      <c r="AG1732" s="22">
        <v>3.7000000000000002E-3</v>
      </c>
      <c r="AH1732" s="11">
        <f t="shared" si="550"/>
        <v>465.55017048000002</v>
      </c>
      <c r="AI1732" s="23">
        <f t="shared" si="551"/>
        <v>7639.4253795049735</v>
      </c>
      <c r="AJ1732" s="23">
        <f t="shared" si="552"/>
        <v>58360820.129024707</v>
      </c>
      <c r="AK1732" s="23">
        <f t="shared" si="553"/>
        <v>488.82767900400006</v>
      </c>
      <c r="AL1732" s="23">
        <f t="shared" si="554"/>
        <v>15744.400929489948</v>
      </c>
      <c r="AN1732">
        <v>202312</v>
      </c>
      <c r="AO1732" s="20" t="s">
        <v>33</v>
      </c>
      <c r="AP1732" s="20" t="s">
        <v>6875</v>
      </c>
      <c r="AQ1732">
        <v>663.55</v>
      </c>
      <c r="AR1732" s="21">
        <v>0.86</v>
      </c>
      <c r="AS1732">
        <v>3.6</v>
      </c>
      <c r="AT1732">
        <v>6.3E-3</v>
      </c>
      <c r="AU1732" s="11">
        <f t="shared" si="555"/>
        <v>3.5951138999999994</v>
      </c>
      <c r="AV1732" s="23">
        <f t="shared" si="556"/>
        <v>45.151275601279821</v>
      </c>
      <c r="AW1732" s="23">
        <f t="shared" si="557"/>
        <v>2038.6376884227263</v>
      </c>
      <c r="AX1732" s="23">
        <f t="shared" si="558"/>
        <v>3.7748695949999997</v>
      </c>
      <c r="AY1732" s="23">
        <f t="shared" si="559"/>
        <v>93.897665102559642</v>
      </c>
      <c r="AZ1732" s="23"/>
      <c r="BA1732" s="23"/>
    </row>
    <row r="1733" spans="1:53">
      <c r="A1733">
        <v>202312</v>
      </c>
      <c r="B1733" s="20" t="s">
        <v>27</v>
      </c>
      <c r="C1733" s="20" t="s">
        <v>6876</v>
      </c>
      <c r="D1733">
        <v>213707.17</v>
      </c>
      <c r="E1733" s="21">
        <v>0.68</v>
      </c>
      <c r="F1733">
        <v>7038.52</v>
      </c>
      <c r="G1733" s="22">
        <v>4.8399999999999999E-2</v>
      </c>
      <c r="H1733" s="11">
        <f t="shared" si="540"/>
        <v>7033.5303790400012</v>
      </c>
      <c r="I1733" s="23">
        <f t="shared" si="541"/>
        <v>31187.309015822677</v>
      </c>
      <c r="J1733" s="23">
        <f t="shared" si="542"/>
        <v>972648243.64841437</v>
      </c>
      <c r="K1733" s="23">
        <f t="shared" si="543"/>
        <v>7385.2068979920014</v>
      </c>
      <c r="L1733" s="23">
        <f t="shared" si="544"/>
        <v>69408.14841068536</v>
      </c>
      <c r="N1733">
        <v>202312</v>
      </c>
      <c r="O1733" s="20" t="s">
        <v>29</v>
      </c>
      <c r="P1733" s="20" t="s">
        <v>6877</v>
      </c>
      <c r="Q1733">
        <v>19832.05</v>
      </c>
      <c r="R1733" s="21">
        <v>0.71</v>
      </c>
      <c r="S1733">
        <v>720.48</v>
      </c>
      <c r="T1733" s="21">
        <v>0.05</v>
      </c>
      <c r="U1733" s="11">
        <f t="shared" si="545"/>
        <v>704.03777500000001</v>
      </c>
      <c r="V1733" s="23">
        <f t="shared" si="546"/>
        <v>3068.829513660226</v>
      </c>
      <c r="W1733" s="23">
        <f t="shared" si="547"/>
        <v>9417714.5839120597</v>
      </c>
      <c r="X1733" s="23">
        <f t="shared" si="548"/>
        <v>739.23966375000009</v>
      </c>
      <c r="Y1733" s="23">
        <f t="shared" si="549"/>
        <v>6841.6968023204518</v>
      </c>
      <c r="AA1733">
        <v>202312</v>
      </c>
      <c r="AB1733" s="20" t="s">
        <v>31</v>
      </c>
      <c r="AC1733" s="20" t="s">
        <v>6878</v>
      </c>
      <c r="AD1733">
        <v>138965.10999999999</v>
      </c>
      <c r="AE1733" s="21">
        <v>0.72</v>
      </c>
      <c r="AF1733">
        <v>368.0018</v>
      </c>
      <c r="AG1733" s="22">
        <v>3.7000000000000002E-3</v>
      </c>
      <c r="AH1733" s="11">
        <f t="shared" si="550"/>
        <v>370.20305303999993</v>
      </c>
      <c r="AI1733" s="23">
        <f t="shared" si="551"/>
        <v>6074.8309812626267</v>
      </c>
      <c r="AJ1733" s="23">
        <f t="shared" si="552"/>
        <v>36903571.450908251</v>
      </c>
      <c r="AK1733" s="23">
        <f t="shared" si="553"/>
        <v>388.71320569199992</v>
      </c>
      <c r="AL1733" s="23">
        <f t="shared" si="554"/>
        <v>12519.865015565254</v>
      </c>
      <c r="AN1733">
        <v>202312</v>
      </c>
      <c r="AO1733" s="20" t="s">
        <v>33</v>
      </c>
      <c r="AP1733" s="20" t="s">
        <v>6879</v>
      </c>
      <c r="AQ1733">
        <v>3836.54</v>
      </c>
      <c r="AR1733" s="21">
        <v>0.86</v>
      </c>
      <c r="AS1733">
        <v>5.94</v>
      </c>
      <c r="AT1733">
        <v>1.8E-3</v>
      </c>
      <c r="AU1733" s="11">
        <f t="shared" si="555"/>
        <v>5.93896392</v>
      </c>
      <c r="AV1733" s="23">
        <f t="shared" si="556"/>
        <v>139.85668084122611</v>
      </c>
      <c r="AW1733" s="23">
        <f t="shared" si="557"/>
        <v>19559.891175924582</v>
      </c>
      <c r="AX1733" s="23">
        <f t="shared" si="558"/>
        <v>6.2359121160000006</v>
      </c>
      <c r="AY1733" s="23">
        <f t="shared" si="559"/>
        <v>285.65232560245221</v>
      </c>
      <c r="AZ1733" s="23"/>
      <c r="BA1733" s="23"/>
    </row>
    <row r="1734" spans="1:53">
      <c r="A1734">
        <v>202312</v>
      </c>
      <c r="B1734" s="20" t="s">
        <v>27</v>
      </c>
      <c r="C1734" s="20" t="s">
        <v>6880</v>
      </c>
      <c r="D1734">
        <v>46118.73</v>
      </c>
      <c r="E1734" s="21">
        <v>0.68</v>
      </c>
      <c r="F1734">
        <v>1518.94</v>
      </c>
      <c r="G1734" s="22">
        <v>4.8399999999999999E-2</v>
      </c>
      <c r="H1734" s="11">
        <f t="shared" si="540"/>
        <v>1517.8596417600002</v>
      </c>
      <c r="I1734" s="23">
        <f t="shared" si="541"/>
        <v>6730.3267547237265</v>
      </c>
      <c r="J1734" s="23">
        <f t="shared" si="542"/>
        <v>45297298.225350007</v>
      </c>
      <c r="K1734" s="23">
        <f t="shared" si="543"/>
        <v>1593.7526238480002</v>
      </c>
      <c r="L1734" s="23">
        <f t="shared" si="544"/>
        <v>14978.513151207453</v>
      </c>
      <c r="N1734">
        <v>202312</v>
      </c>
      <c r="O1734" s="20" t="s">
        <v>29</v>
      </c>
      <c r="P1734" s="20" t="s">
        <v>6881</v>
      </c>
      <c r="Q1734">
        <v>45720.87</v>
      </c>
      <c r="R1734" s="21">
        <v>0.71</v>
      </c>
      <c r="S1734">
        <v>1661</v>
      </c>
      <c r="T1734" s="21">
        <v>0.05</v>
      </c>
      <c r="U1734" s="11">
        <f t="shared" si="545"/>
        <v>1623.0908850000001</v>
      </c>
      <c r="V1734" s="23">
        <f t="shared" si="546"/>
        <v>7074.8891438969968</v>
      </c>
      <c r="W1734" s="23">
        <f t="shared" si="547"/>
        <v>50054056.398431577</v>
      </c>
      <c r="X1734" s="23">
        <f t="shared" si="548"/>
        <v>1704.2454292500001</v>
      </c>
      <c r="Y1734" s="23">
        <f t="shared" si="549"/>
        <v>15772.869172793993</v>
      </c>
      <c r="AA1734">
        <v>202312</v>
      </c>
      <c r="AB1734" s="20" t="s">
        <v>31</v>
      </c>
      <c r="AC1734" s="20" t="s">
        <v>6882</v>
      </c>
      <c r="AD1734">
        <v>155838.53</v>
      </c>
      <c r="AE1734" s="21">
        <v>0.72</v>
      </c>
      <c r="AF1734">
        <v>412.68540000000002</v>
      </c>
      <c r="AG1734" s="22">
        <v>3.7000000000000002E-3</v>
      </c>
      <c r="AH1734" s="11">
        <f t="shared" si="550"/>
        <v>415.15384391999999</v>
      </c>
      <c r="AI1734" s="23">
        <f t="shared" si="551"/>
        <v>6812.4490393194765</v>
      </c>
      <c r="AJ1734" s="23">
        <f t="shared" si="552"/>
        <v>46409461.913324855</v>
      </c>
      <c r="AK1734" s="23">
        <f t="shared" si="553"/>
        <v>435.91153611599998</v>
      </c>
      <c r="AL1734" s="23">
        <f t="shared" si="554"/>
        <v>14040.051922558952</v>
      </c>
      <c r="AN1734">
        <v>202312</v>
      </c>
      <c r="AO1734" s="20" t="s">
        <v>33</v>
      </c>
      <c r="AP1734" s="20" t="s">
        <v>6883</v>
      </c>
      <c r="AQ1734">
        <v>811.25</v>
      </c>
      <c r="AR1734" s="21">
        <v>0.86</v>
      </c>
      <c r="AS1734">
        <v>5.58</v>
      </c>
      <c r="AT1734">
        <v>8.0000000000000002E-3</v>
      </c>
      <c r="AU1734" s="11">
        <f t="shared" si="555"/>
        <v>5.5813999999999995</v>
      </c>
      <c r="AV1734" s="23">
        <f t="shared" si="556"/>
        <v>62.151840029398969</v>
      </c>
      <c r="AW1734" s="23">
        <f t="shared" si="557"/>
        <v>3862.8512190400002</v>
      </c>
      <c r="AX1734" s="23">
        <f t="shared" si="558"/>
        <v>5.8604699999999994</v>
      </c>
      <c r="AY1734" s="23">
        <f t="shared" si="559"/>
        <v>129.88508005879794</v>
      </c>
      <c r="AZ1734" s="23"/>
      <c r="BA1734" s="23"/>
    </row>
    <row r="1735" spans="1:53">
      <c r="A1735">
        <v>202312</v>
      </c>
      <c r="B1735" s="20" t="s">
        <v>27</v>
      </c>
      <c r="C1735" s="20" t="s">
        <v>6884</v>
      </c>
      <c r="D1735">
        <v>61340.67</v>
      </c>
      <c r="E1735" s="21">
        <v>0.68</v>
      </c>
      <c r="F1735">
        <v>2020.28</v>
      </c>
      <c r="G1735" s="22">
        <v>4.8399999999999999E-2</v>
      </c>
      <c r="H1735" s="11">
        <f t="shared" si="540"/>
        <v>2018.8441310399999</v>
      </c>
      <c r="I1735" s="23">
        <f t="shared" si="541"/>
        <v>8951.7372324363441</v>
      </c>
      <c r="J1735" s="23">
        <f t="shared" si="542"/>
        <v>80133599.478587091</v>
      </c>
      <c r="K1735" s="23">
        <f t="shared" si="543"/>
        <v>2119.7863375920001</v>
      </c>
      <c r="L1735" s="23">
        <f t="shared" si="544"/>
        <v>19922.318595912689</v>
      </c>
      <c r="N1735">
        <v>202312</v>
      </c>
      <c r="O1735" s="20" t="s">
        <v>29</v>
      </c>
      <c r="P1735" s="20" t="s">
        <v>6885</v>
      </c>
      <c r="Q1735">
        <v>24581.14</v>
      </c>
      <c r="R1735" s="21">
        <v>0.71</v>
      </c>
      <c r="S1735">
        <v>893.01</v>
      </c>
      <c r="T1735" s="21">
        <v>0.05</v>
      </c>
      <c r="U1735" s="11">
        <f t="shared" si="545"/>
        <v>872.63046999999995</v>
      </c>
      <c r="V1735" s="23">
        <f t="shared" si="546"/>
        <v>3803.7080337844009</v>
      </c>
      <c r="W1735" s="23">
        <f t="shared" si="547"/>
        <v>14468194.806275994</v>
      </c>
      <c r="X1735" s="23">
        <f t="shared" si="548"/>
        <v>916.26199350000002</v>
      </c>
      <c r="Y1735" s="23">
        <f t="shared" si="549"/>
        <v>8480.0465375688018</v>
      </c>
      <c r="AA1735">
        <v>202312</v>
      </c>
      <c r="AB1735" s="20" t="s">
        <v>31</v>
      </c>
      <c r="AC1735" s="20" t="s">
        <v>6886</v>
      </c>
      <c r="AD1735">
        <v>221324.53</v>
      </c>
      <c r="AE1735" s="21">
        <v>0.72</v>
      </c>
      <c r="AF1735">
        <v>586.1028</v>
      </c>
      <c r="AG1735" s="22">
        <v>3.7000000000000002E-3</v>
      </c>
      <c r="AH1735" s="11">
        <f t="shared" si="550"/>
        <v>589.60854791999998</v>
      </c>
      <c r="AI1735" s="23">
        <f t="shared" si="551"/>
        <v>9675.1559564655454</v>
      </c>
      <c r="AJ1735" s="23">
        <f t="shared" si="552"/>
        <v>93608642.78193073</v>
      </c>
      <c r="AK1735" s="23">
        <f t="shared" si="553"/>
        <v>619.08897531599996</v>
      </c>
      <c r="AL1735" s="23">
        <f t="shared" si="554"/>
        <v>19939.920460851092</v>
      </c>
      <c r="AN1735">
        <v>202312</v>
      </c>
      <c r="AO1735" s="20" t="s">
        <v>33</v>
      </c>
      <c r="AP1735" s="20" t="s">
        <v>6887</v>
      </c>
      <c r="AQ1735">
        <v>1188.97</v>
      </c>
      <c r="AR1735" s="21">
        <v>0.86</v>
      </c>
      <c r="AS1735">
        <v>9.61</v>
      </c>
      <c r="AT1735">
        <v>9.3999999999999986E-3</v>
      </c>
      <c r="AU1735" s="11">
        <f t="shared" si="555"/>
        <v>9.6116334799999983</v>
      </c>
      <c r="AV1735" s="23">
        <f t="shared" si="556"/>
        <v>98.669388466441589</v>
      </c>
      <c r="AW1735" s="23">
        <f t="shared" si="557"/>
        <v>9735.6482203415562</v>
      </c>
      <c r="AX1735" s="23">
        <f t="shared" si="558"/>
        <v>10.092215153999998</v>
      </c>
      <c r="AY1735" s="23">
        <f t="shared" si="559"/>
        <v>206.95041041288317</v>
      </c>
      <c r="AZ1735" s="23"/>
      <c r="BA1735" s="23"/>
    </row>
    <row r="1736" spans="1:53">
      <c r="A1736">
        <v>202312</v>
      </c>
      <c r="B1736" s="20" t="s">
        <v>27</v>
      </c>
      <c r="C1736" s="20" t="s">
        <v>6888</v>
      </c>
      <c r="D1736">
        <v>151442.78</v>
      </c>
      <c r="E1736" s="21">
        <v>0.68</v>
      </c>
      <c r="F1736">
        <v>4987.82</v>
      </c>
      <c r="G1736" s="22">
        <v>4.8399999999999999E-2</v>
      </c>
      <c r="H1736" s="11">
        <f t="shared" si="540"/>
        <v>4984.2847753599999</v>
      </c>
      <c r="I1736" s="23">
        <f t="shared" si="541"/>
        <v>22100.768907637725</v>
      </c>
      <c r="J1736" s="23">
        <f t="shared" si="542"/>
        <v>488443986.30880636</v>
      </c>
      <c r="K1736" s="23">
        <f t="shared" si="543"/>
        <v>5233.4990141280005</v>
      </c>
      <c r="L1736" s="23">
        <f t="shared" si="544"/>
        <v>49185.822590635449</v>
      </c>
      <c r="N1736">
        <v>202312</v>
      </c>
      <c r="O1736" s="20" t="s">
        <v>29</v>
      </c>
      <c r="P1736" s="20" t="s">
        <v>6889</v>
      </c>
      <c r="Q1736">
        <v>14748.6</v>
      </c>
      <c r="R1736" s="21">
        <v>0.71</v>
      </c>
      <c r="S1736">
        <v>558.13</v>
      </c>
      <c r="T1736" s="21">
        <v>0.05</v>
      </c>
      <c r="U1736" s="11">
        <f t="shared" si="545"/>
        <v>523.57529999999997</v>
      </c>
      <c r="V1736" s="23">
        <f t="shared" si="546"/>
        <v>2282.2118220339908</v>
      </c>
      <c r="W1736" s="23">
        <f t="shared" si="547"/>
        <v>5208490.8006317075</v>
      </c>
      <c r="X1736" s="23">
        <f t="shared" si="548"/>
        <v>549.75406499999997</v>
      </c>
      <c r="Y1736" s="23">
        <f t="shared" si="549"/>
        <v>5087.9989440679819</v>
      </c>
      <c r="AA1736">
        <v>202312</v>
      </c>
      <c r="AB1736" s="20" t="s">
        <v>31</v>
      </c>
      <c r="AC1736" s="20" t="s">
        <v>6890</v>
      </c>
      <c r="AD1736">
        <v>227199.92</v>
      </c>
      <c r="AE1736" s="21">
        <v>0.72</v>
      </c>
      <c r="AF1736">
        <v>601.6617</v>
      </c>
      <c r="AG1736" s="22">
        <v>3.7000000000000002E-3</v>
      </c>
      <c r="AH1736" s="11">
        <f t="shared" si="550"/>
        <v>605.26058688000001</v>
      </c>
      <c r="AI1736" s="23">
        <f t="shared" si="551"/>
        <v>9931.9974125619774</v>
      </c>
      <c r="AJ1736" s="23">
        <f t="shared" si="552"/>
        <v>98644572.603137821</v>
      </c>
      <c r="AK1736" s="23">
        <f t="shared" si="553"/>
        <v>635.52361622400008</v>
      </c>
      <c r="AL1736" s="23">
        <f t="shared" si="554"/>
        <v>20469.255412003953</v>
      </c>
      <c r="AN1736">
        <v>202312</v>
      </c>
      <c r="AO1736" s="20" t="s">
        <v>33</v>
      </c>
      <c r="AP1736" s="20" t="s">
        <v>6891</v>
      </c>
      <c r="AQ1736">
        <v>680.78</v>
      </c>
      <c r="AR1736" s="21">
        <v>0.86</v>
      </c>
      <c r="AS1736">
        <v>1.58</v>
      </c>
      <c r="AT1736">
        <v>2.7000000000000001E-3</v>
      </c>
      <c r="AU1736" s="11">
        <f t="shared" si="555"/>
        <v>1.5807711599999998</v>
      </c>
      <c r="AV1736" s="23">
        <f t="shared" si="556"/>
        <v>30.38085775948138</v>
      </c>
      <c r="AW1736" s="23">
        <f t="shared" si="557"/>
        <v>922.99651820183999</v>
      </c>
      <c r="AX1736" s="23">
        <f t="shared" si="558"/>
        <v>1.659809718</v>
      </c>
      <c r="AY1736" s="23">
        <f t="shared" si="559"/>
        <v>62.342486678962757</v>
      </c>
      <c r="AZ1736" s="23"/>
      <c r="BA1736" s="23"/>
    </row>
    <row r="1737" spans="1:53">
      <c r="A1737">
        <v>202312</v>
      </c>
      <c r="B1737" s="20" t="s">
        <v>27</v>
      </c>
      <c r="C1737" s="20" t="s">
        <v>6892</v>
      </c>
      <c r="D1737">
        <v>22664.44</v>
      </c>
      <c r="E1737" s="21">
        <v>0.68</v>
      </c>
      <c r="F1737">
        <v>746.46</v>
      </c>
      <c r="G1737" s="22">
        <v>4.8399999999999999E-2</v>
      </c>
      <c r="H1737" s="11">
        <f t="shared" si="540"/>
        <v>745.93204928</v>
      </c>
      <c r="I1737" s="23">
        <f t="shared" si="541"/>
        <v>3307.5300840424397</v>
      </c>
      <c r="J1737" s="23">
        <f t="shared" si="542"/>
        <v>10939755.256845789</v>
      </c>
      <c r="K1737" s="23">
        <f t="shared" si="543"/>
        <v>783.22865174399999</v>
      </c>
      <c r="L1737" s="23">
        <f t="shared" si="544"/>
        <v>7360.9922173648793</v>
      </c>
      <c r="N1737">
        <v>202312</v>
      </c>
      <c r="O1737" s="20" t="s">
        <v>29</v>
      </c>
      <c r="P1737" s="20" t="s">
        <v>6893</v>
      </c>
      <c r="Q1737">
        <v>40804.67</v>
      </c>
      <c r="R1737" s="21">
        <v>0.71</v>
      </c>
      <c r="S1737">
        <v>1482.4</v>
      </c>
      <c r="T1737" s="21">
        <v>0.05</v>
      </c>
      <c r="U1737" s="11">
        <f t="shared" si="545"/>
        <v>1448.5657849999998</v>
      </c>
      <c r="V1737" s="23">
        <f t="shared" si="546"/>
        <v>6314.1518698856653</v>
      </c>
      <c r="W1737" s="23">
        <f t="shared" si="547"/>
        <v>39868513.835980646</v>
      </c>
      <c r="X1737" s="23">
        <f t="shared" si="548"/>
        <v>1520.9940742499998</v>
      </c>
      <c r="Y1737" s="23">
        <f t="shared" si="549"/>
        <v>14076.869524771329</v>
      </c>
      <c r="AA1737">
        <v>202312</v>
      </c>
      <c r="AB1737" s="20" t="s">
        <v>31</v>
      </c>
      <c r="AC1737" s="20" t="s">
        <v>6894</v>
      </c>
      <c r="AD1737">
        <v>152021.89000000001</v>
      </c>
      <c r="AE1737" s="21">
        <v>0.72</v>
      </c>
      <c r="AF1737">
        <v>402.57830000000001</v>
      </c>
      <c r="AG1737" s="22">
        <v>3.7000000000000002E-3</v>
      </c>
      <c r="AH1737" s="11">
        <f t="shared" si="550"/>
        <v>404.98631496000002</v>
      </c>
      <c r="AI1737" s="23">
        <f t="shared" si="551"/>
        <v>6645.6054127694297</v>
      </c>
      <c r="AJ1737" s="23">
        <f t="shared" si="552"/>
        <v>44164071.302230343</v>
      </c>
      <c r="AK1737" s="23">
        <f t="shared" si="553"/>
        <v>425.23563070800003</v>
      </c>
      <c r="AL1737" s="23">
        <f t="shared" si="554"/>
        <v>13696.19714049886</v>
      </c>
      <c r="AN1737">
        <v>202312</v>
      </c>
      <c r="AO1737" s="20" t="s">
        <v>33</v>
      </c>
      <c r="AP1737" s="20" t="s">
        <v>6895</v>
      </c>
      <c r="AQ1737">
        <v>2713.99</v>
      </c>
      <c r="AR1737" s="21">
        <v>0.86</v>
      </c>
      <c r="AS1737">
        <v>89.63</v>
      </c>
      <c r="AT1737">
        <v>3.8399999999999997E-2</v>
      </c>
      <c r="AU1737" s="11">
        <f t="shared" si="555"/>
        <v>89.626805759999982</v>
      </c>
      <c r="AV1737" s="23">
        <f t="shared" si="556"/>
        <v>448.50731835144012</v>
      </c>
      <c r="AW1737" s="23">
        <f t="shared" si="557"/>
        <v>201158.81461480007</v>
      </c>
      <c r="AX1737" s="23">
        <f t="shared" si="558"/>
        <v>94.108146047999981</v>
      </c>
      <c r="AY1737" s="23">
        <f t="shared" si="559"/>
        <v>986.64144246288026</v>
      </c>
      <c r="AZ1737" s="23"/>
      <c r="BA1737" s="23"/>
    </row>
    <row r="1738" spans="1:53">
      <c r="A1738">
        <v>202312</v>
      </c>
      <c r="B1738" s="20" t="s">
        <v>27</v>
      </c>
      <c r="C1738" s="20" t="s">
        <v>6896</v>
      </c>
      <c r="D1738">
        <v>96343.05</v>
      </c>
      <c r="E1738" s="21">
        <v>0.68</v>
      </c>
      <c r="F1738">
        <v>3173.09</v>
      </c>
      <c r="G1738" s="22">
        <v>4.8399999999999999E-2</v>
      </c>
      <c r="H1738" s="11">
        <f t="shared" si="540"/>
        <v>3170.8424616000002</v>
      </c>
      <c r="I1738" s="23">
        <f t="shared" si="541"/>
        <v>14059.801886276697</v>
      </c>
      <c r="J1738" s="23">
        <f t="shared" si="542"/>
        <v>197678029.08134976</v>
      </c>
      <c r="K1738" s="23">
        <f t="shared" si="543"/>
        <v>3329.3845846800004</v>
      </c>
      <c r="L1738" s="23">
        <f t="shared" si="544"/>
        <v>31290.446234153394</v>
      </c>
      <c r="N1738">
        <v>202312</v>
      </c>
      <c r="O1738" s="20" t="s">
        <v>29</v>
      </c>
      <c r="P1738" s="20" t="s">
        <v>6897</v>
      </c>
      <c r="Q1738">
        <v>20156.48</v>
      </c>
      <c r="R1738" s="21">
        <v>0.71</v>
      </c>
      <c r="S1738">
        <v>762.78</v>
      </c>
      <c r="T1738" s="21">
        <v>0.05</v>
      </c>
      <c r="U1738" s="11">
        <f t="shared" si="545"/>
        <v>715.55503999999996</v>
      </c>
      <c r="V1738" s="23">
        <f t="shared" si="546"/>
        <v>3119.0321079012037</v>
      </c>
      <c r="W1738" s="23">
        <f t="shared" si="547"/>
        <v>9728361.2901186254</v>
      </c>
      <c r="X1738" s="23">
        <f t="shared" si="548"/>
        <v>751.33279200000004</v>
      </c>
      <c r="Y1738" s="23">
        <f t="shared" si="549"/>
        <v>6953.6192558024077</v>
      </c>
      <c r="AA1738">
        <v>202312</v>
      </c>
      <c r="AB1738" s="20" t="s">
        <v>31</v>
      </c>
      <c r="AC1738" s="20" t="s">
        <v>6898</v>
      </c>
      <c r="AD1738">
        <v>146121.12</v>
      </c>
      <c r="AE1738" s="21">
        <v>0.72</v>
      </c>
      <c r="AF1738">
        <v>386.95209999999997</v>
      </c>
      <c r="AG1738" s="22">
        <v>3.7000000000000002E-3</v>
      </c>
      <c r="AH1738" s="11">
        <f t="shared" si="550"/>
        <v>389.26666368000002</v>
      </c>
      <c r="AI1738" s="23">
        <f t="shared" si="551"/>
        <v>6387.6544752333457</v>
      </c>
      <c r="AJ1738" s="23">
        <f t="shared" si="552"/>
        <v>40802129.694968589</v>
      </c>
      <c r="AK1738" s="23">
        <f t="shared" si="553"/>
        <v>408.72999686400004</v>
      </c>
      <c r="AL1738" s="23">
        <f t="shared" si="554"/>
        <v>13164.575614146692</v>
      </c>
      <c r="AN1738">
        <v>202312</v>
      </c>
      <c r="AO1738" s="20" t="s">
        <v>33</v>
      </c>
      <c r="AP1738" s="20" t="s">
        <v>6899</v>
      </c>
      <c r="AQ1738">
        <v>957.48</v>
      </c>
      <c r="AR1738" s="21">
        <v>0.86</v>
      </c>
      <c r="AS1738">
        <v>2.2200000000000002</v>
      </c>
      <c r="AT1738">
        <v>2.7000000000000001E-3</v>
      </c>
      <c r="AU1738" s="11">
        <f t="shared" si="555"/>
        <v>2.2232685600000002</v>
      </c>
      <c r="AV1738" s="23">
        <f t="shared" si="556"/>
        <v>42.729022132771583</v>
      </c>
      <c r="AW1738" s="23">
        <f t="shared" si="557"/>
        <v>1825.7693324228837</v>
      </c>
      <c r="AX1738" s="23">
        <f t="shared" si="558"/>
        <v>2.3344319880000004</v>
      </c>
      <c r="AY1738" s="23">
        <f t="shared" si="559"/>
        <v>87.681312825543159</v>
      </c>
      <c r="AZ1738" s="23"/>
      <c r="BA1738" s="23"/>
    </row>
    <row r="1739" spans="1:53">
      <c r="A1739">
        <v>202312</v>
      </c>
      <c r="B1739" s="20" t="s">
        <v>27</v>
      </c>
      <c r="C1739" s="20" t="s">
        <v>6900</v>
      </c>
      <c r="D1739">
        <v>18466.38</v>
      </c>
      <c r="E1739" s="21">
        <v>0.68</v>
      </c>
      <c r="F1739">
        <v>608.20000000000005</v>
      </c>
      <c r="G1739" s="22">
        <v>4.8399999999999999E-2</v>
      </c>
      <c r="H1739" s="11">
        <f t="shared" si="540"/>
        <v>607.76549856000008</v>
      </c>
      <c r="I1739" s="23">
        <f t="shared" si="541"/>
        <v>2694.8871180298142</v>
      </c>
      <c r="J1739" s="23">
        <f t="shared" si="542"/>
        <v>7262416.5789230382</v>
      </c>
      <c r="K1739" s="23">
        <f t="shared" si="543"/>
        <v>638.15377348800007</v>
      </c>
      <c r="L1739" s="23">
        <f t="shared" si="544"/>
        <v>5997.5397346196287</v>
      </c>
      <c r="N1739">
        <v>202312</v>
      </c>
      <c r="O1739" s="20" t="s">
        <v>29</v>
      </c>
      <c r="P1739" s="20" t="s">
        <v>6901</v>
      </c>
      <c r="Q1739">
        <v>40159.85</v>
      </c>
      <c r="R1739" s="21">
        <v>0.71</v>
      </c>
      <c r="S1739">
        <v>1519.76</v>
      </c>
      <c r="T1739" s="21">
        <v>0.05</v>
      </c>
      <c r="U1739" s="11">
        <f t="shared" si="545"/>
        <v>1425.674675</v>
      </c>
      <c r="V1739" s="23">
        <f t="shared" si="546"/>
        <v>6214.3718346901924</v>
      </c>
      <c r="W1739" s="23">
        <f t="shared" si="547"/>
        <v>38618417.299790747</v>
      </c>
      <c r="X1739" s="23">
        <f t="shared" si="548"/>
        <v>1496.95840875</v>
      </c>
      <c r="Y1739" s="23">
        <f t="shared" si="549"/>
        <v>13854.418344380385</v>
      </c>
      <c r="AA1739">
        <v>202312</v>
      </c>
      <c r="AB1739" s="20" t="s">
        <v>31</v>
      </c>
      <c r="AC1739" s="20" t="s">
        <v>6902</v>
      </c>
      <c r="AD1739">
        <v>202438.33</v>
      </c>
      <c r="AE1739" s="21">
        <v>0.72</v>
      </c>
      <c r="AF1739">
        <v>536.08910000000003</v>
      </c>
      <c r="AG1739" s="22">
        <v>3.7000000000000002E-3</v>
      </c>
      <c r="AH1739" s="11">
        <f t="shared" si="550"/>
        <v>539.29571111999996</v>
      </c>
      <c r="AI1739" s="23">
        <f t="shared" si="551"/>
        <v>8849.5496378844109</v>
      </c>
      <c r="AJ1739" s="23">
        <f t="shared" si="552"/>
        <v>78314528.793380111</v>
      </c>
      <c r="AK1739" s="23">
        <f t="shared" si="553"/>
        <v>566.260496676</v>
      </c>
      <c r="AL1739" s="23">
        <f t="shared" si="554"/>
        <v>18238.394986888823</v>
      </c>
      <c r="AN1739">
        <v>202312</v>
      </c>
      <c r="AO1739" s="20" t="s">
        <v>33</v>
      </c>
      <c r="AP1739" s="20" t="s">
        <v>6903</v>
      </c>
      <c r="AQ1739">
        <v>680.32</v>
      </c>
      <c r="AR1739" s="21">
        <v>0.86</v>
      </c>
      <c r="AS1739">
        <v>1.4</v>
      </c>
      <c r="AT1739">
        <v>2.3999999999999998E-3</v>
      </c>
      <c r="AU1739" s="11">
        <f t="shared" si="555"/>
        <v>1.40418048</v>
      </c>
      <c r="AV1739" s="23">
        <f t="shared" si="556"/>
        <v>28.628298104352673</v>
      </c>
      <c r="AW1739" s="23">
        <f t="shared" si="557"/>
        <v>819.5794523516829</v>
      </c>
      <c r="AX1739" s="23">
        <f t="shared" si="558"/>
        <v>1.4743895039999999</v>
      </c>
      <c r="AY1739" s="23">
        <f t="shared" si="559"/>
        <v>58.660776688705347</v>
      </c>
      <c r="AZ1739" s="23"/>
      <c r="BA1739" s="23"/>
    </row>
    <row r="1740" spans="1:53">
      <c r="A1740">
        <v>202312</v>
      </c>
      <c r="B1740" s="20" t="s">
        <v>27</v>
      </c>
      <c r="C1740" s="20" t="s">
        <v>6904</v>
      </c>
      <c r="D1740">
        <v>3607.78</v>
      </c>
      <c r="E1740" s="21">
        <v>0.68</v>
      </c>
      <c r="F1740">
        <v>118.82</v>
      </c>
      <c r="G1740" s="22">
        <v>4.8399999999999999E-2</v>
      </c>
      <c r="H1740" s="11">
        <f t="shared" si="540"/>
        <v>118.73925536000002</v>
      </c>
      <c r="I1740" s="23">
        <f t="shared" si="541"/>
        <v>526.50058358409194</v>
      </c>
      <c r="J1740" s="23">
        <f t="shared" si="542"/>
        <v>277202.86451438937</v>
      </c>
      <c r="K1740" s="23">
        <f t="shared" si="543"/>
        <v>124.67621812800002</v>
      </c>
      <c r="L1740" s="23">
        <f t="shared" si="544"/>
        <v>1171.7404225281839</v>
      </c>
      <c r="N1740">
        <v>202312</v>
      </c>
      <c r="O1740" s="20" t="s">
        <v>29</v>
      </c>
      <c r="P1740" s="20" t="s">
        <v>6905</v>
      </c>
      <c r="Q1740">
        <v>14873.96</v>
      </c>
      <c r="R1740" s="21">
        <v>0.71</v>
      </c>
      <c r="S1740">
        <v>562.87</v>
      </c>
      <c r="T1740" s="21">
        <v>0.05</v>
      </c>
      <c r="U1740" s="11">
        <f t="shared" si="545"/>
        <v>528.02557999999988</v>
      </c>
      <c r="V1740" s="23">
        <f t="shared" si="546"/>
        <v>2301.610142824451</v>
      </c>
      <c r="W1740" s="23">
        <f t="shared" si="547"/>
        <v>5297409.2495523896</v>
      </c>
      <c r="X1740" s="23">
        <f t="shared" si="548"/>
        <v>554.42685899999992</v>
      </c>
      <c r="Y1740" s="23">
        <f t="shared" si="549"/>
        <v>5131.2458656489016</v>
      </c>
      <c r="AA1740">
        <v>202312</v>
      </c>
      <c r="AB1740" s="20" t="s">
        <v>31</v>
      </c>
      <c r="AC1740" s="20" t="s">
        <v>6906</v>
      </c>
      <c r="AD1740">
        <v>199368.92</v>
      </c>
      <c r="AE1740" s="21">
        <v>0.72</v>
      </c>
      <c r="AF1740">
        <v>527.96079999999995</v>
      </c>
      <c r="AG1740" s="22">
        <v>3.7000000000000002E-3</v>
      </c>
      <c r="AH1740" s="11">
        <f t="shared" si="550"/>
        <v>531.11880287999998</v>
      </c>
      <c r="AI1740" s="23">
        <f t="shared" si="551"/>
        <v>8715.3710159109014</v>
      </c>
      <c r="AJ1740" s="23">
        <f t="shared" si="552"/>
        <v>75957691.944979817</v>
      </c>
      <c r="AK1740" s="23">
        <f t="shared" si="553"/>
        <v>557.67474302400001</v>
      </c>
      <c r="AL1740" s="23">
        <f t="shared" si="554"/>
        <v>17961.860834701802</v>
      </c>
      <c r="AN1740">
        <v>202312</v>
      </c>
      <c r="AO1740" s="20" t="s">
        <v>33</v>
      </c>
      <c r="AP1740" s="20" t="s">
        <v>6907</v>
      </c>
      <c r="AQ1740">
        <v>2805.13</v>
      </c>
      <c r="AR1740" s="21">
        <v>0.86</v>
      </c>
      <c r="AS1740">
        <v>28.23</v>
      </c>
      <c r="AT1740">
        <v>1.1699999999999999E-2</v>
      </c>
      <c r="AU1740" s="11">
        <f t="shared" si="555"/>
        <v>28.225218059999996</v>
      </c>
      <c r="AV1740" s="23">
        <f t="shared" si="556"/>
        <v>259.41122984748085</v>
      </c>
      <c r="AW1740" s="23">
        <f t="shared" si="557"/>
        <v>67294.186170982546</v>
      </c>
      <c r="AX1740" s="23">
        <f t="shared" si="558"/>
        <v>29.636478962999998</v>
      </c>
      <c r="AY1740" s="23">
        <f t="shared" si="559"/>
        <v>547.04767775496168</v>
      </c>
      <c r="AZ1740" s="23"/>
      <c r="BA1740" s="23"/>
    </row>
    <row r="1741" spans="1:53">
      <c r="A1741">
        <v>202312</v>
      </c>
      <c r="B1741" s="20" t="s">
        <v>27</v>
      </c>
      <c r="C1741" s="20" t="s">
        <v>6908</v>
      </c>
      <c r="D1741">
        <v>141033.88</v>
      </c>
      <c r="E1741" s="21">
        <v>0.68</v>
      </c>
      <c r="F1741">
        <v>4645</v>
      </c>
      <c r="G1741" s="22">
        <v>4.8399999999999999E-2</v>
      </c>
      <c r="H1741" s="11">
        <f t="shared" si="540"/>
        <v>4641.7070585600004</v>
      </c>
      <c r="I1741" s="23">
        <f t="shared" si="541"/>
        <v>20581.748367452776</v>
      </c>
      <c r="J1741" s="23">
        <f t="shared" si="542"/>
        <v>423608365.86114502</v>
      </c>
      <c r="K1741" s="23">
        <f t="shared" si="543"/>
        <v>4873.7924114880007</v>
      </c>
      <c r="L1741" s="23">
        <f t="shared" si="544"/>
        <v>45805.203793465553</v>
      </c>
      <c r="N1741">
        <v>202312</v>
      </c>
      <c r="O1741" s="20" t="s">
        <v>29</v>
      </c>
      <c r="P1741" s="20" t="s">
        <v>6909</v>
      </c>
      <c r="Q1741">
        <v>46605.2</v>
      </c>
      <c r="R1741" s="21">
        <v>0.71</v>
      </c>
      <c r="S1741">
        <v>1763.68</v>
      </c>
      <c r="T1741" s="21">
        <v>0.05</v>
      </c>
      <c r="U1741" s="11">
        <f t="shared" si="545"/>
        <v>1654.4845999999998</v>
      </c>
      <c r="V1741" s="23">
        <f t="shared" si="546"/>
        <v>7211.7311750443123</v>
      </c>
      <c r="W1741" s="23">
        <f t="shared" si="547"/>
        <v>52009066.541106015</v>
      </c>
      <c r="X1741" s="23">
        <f t="shared" si="548"/>
        <v>1737.2088299999998</v>
      </c>
      <c r="Y1741" s="23">
        <f t="shared" si="549"/>
        <v>16077.946950088624</v>
      </c>
      <c r="AA1741">
        <v>202312</v>
      </c>
      <c r="AB1741" s="20" t="s">
        <v>31</v>
      </c>
      <c r="AC1741" s="20" t="s">
        <v>6910</v>
      </c>
      <c r="AD1741">
        <v>156654.68</v>
      </c>
      <c r="AE1741" s="21">
        <v>0.72</v>
      </c>
      <c r="AF1741">
        <v>414.8467</v>
      </c>
      <c r="AG1741" s="22">
        <v>3.7000000000000002E-3</v>
      </c>
      <c r="AH1741" s="11">
        <f t="shared" si="550"/>
        <v>417.32806751999999</v>
      </c>
      <c r="AI1741" s="23">
        <f t="shared" si="551"/>
        <v>6848.1268674114162</v>
      </c>
      <c r="AJ1741" s="23">
        <f t="shared" si="552"/>
        <v>46896841.592162095</v>
      </c>
      <c r="AK1741" s="23">
        <f t="shared" si="553"/>
        <v>438.19447089599998</v>
      </c>
      <c r="AL1741" s="23">
        <f t="shared" si="554"/>
        <v>14113.581802342833</v>
      </c>
      <c r="AN1741">
        <v>202312</v>
      </c>
      <c r="AO1741" s="20" t="s">
        <v>33</v>
      </c>
      <c r="AP1741" s="20" t="s">
        <v>6911</v>
      </c>
      <c r="AQ1741">
        <v>893.98</v>
      </c>
      <c r="AR1741" s="21">
        <v>0.86</v>
      </c>
      <c r="AS1741">
        <v>7.38</v>
      </c>
      <c r="AT1741">
        <v>9.5999999999999992E-3</v>
      </c>
      <c r="AU1741" s="11">
        <f t="shared" si="555"/>
        <v>7.3806988799999997</v>
      </c>
      <c r="AV1741" s="23">
        <f t="shared" si="556"/>
        <v>74.966491600722719</v>
      </c>
      <c r="AW1741" s="23">
        <f t="shared" si="557"/>
        <v>5619.9748629212299</v>
      </c>
      <c r="AX1741" s="23">
        <f t="shared" si="558"/>
        <v>7.7497338239999998</v>
      </c>
      <c r="AY1741" s="23">
        <f t="shared" si="559"/>
        <v>157.31368208144545</v>
      </c>
      <c r="AZ1741" s="23"/>
      <c r="BA1741" s="23"/>
    </row>
    <row r="1742" spans="1:53">
      <c r="A1742">
        <v>202312</v>
      </c>
      <c r="B1742" s="20" t="s">
        <v>27</v>
      </c>
      <c r="C1742" s="20" t="s">
        <v>6912</v>
      </c>
      <c r="D1742">
        <v>293221.77</v>
      </c>
      <c r="E1742" s="21">
        <v>0.68</v>
      </c>
      <c r="F1742">
        <v>9657.36</v>
      </c>
      <c r="G1742" s="22">
        <v>4.8399999999999999E-2</v>
      </c>
      <c r="H1742" s="11">
        <f t="shared" si="540"/>
        <v>9650.514894240001</v>
      </c>
      <c r="I1742" s="23">
        <f t="shared" si="541"/>
        <v>42791.254739634998</v>
      </c>
      <c r="J1742" s="23">
        <f t="shared" si="542"/>
        <v>1831091482.1923347</v>
      </c>
      <c r="K1742" s="23">
        <f t="shared" si="543"/>
        <v>10133.040638952001</v>
      </c>
      <c r="L1742" s="23">
        <f t="shared" si="544"/>
        <v>95233.024373509994</v>
      </c>
      <c r="N1742">
        <v>202312</v>
      </c>
      <c r="O1742" s="20" t="s">
        <v>29</v>
      </c>
      <c r="P1742" s="20" t="s">
        <v>6913</v>
      </c>
      <c r="Q1742">
        <v>21442.17</v>
      </c>
      <c r="R1742" s="21">
        <v>0.71</v>
      </c>
      <c r="S1742">
        <v>811.43</v>
      </c>
      <c r="T1742" s="21">
        <v>0.05</v>
      </c>
      <c r="U1742" s="11">
        <f t="shared" si="545"/>
        <v>761.19703499999991</v>
      </c>
      <c r="V1742" s="23">
        <f t="shared" si="546"/>
        <v>3317.9809516877922</v>
      </c>
      <c r="W1742" s="23">
        <f t="shared" si="547"/>
        <v>11008997.595763028</v>
      </c>
      <c r="X1742" s="23">
        <f t="shared" si="548"/>
        <v>799.25688674999992</v>
      </c>
      <c r="Y1742" s="23">
        <f t="shared" si="549"/>
        <v>7397.1589383755845</v>
      </c>
      <c r="AA1742">
        <v>202312</v>
      </c>
      <c r="AB1742" s="20" t="s">
        <v>31</v>
      </c>
      <c r="AC1742" s="20" t="s">
        <v>6914</v>
      </c>
      <c r="AD1742">
        <v>144351.29999999999</v>
      </c>
      <c r="AE1742" s="21">
        <v>0.72</v>
      </c>
      <c r="AF1742">
        <v>382.26530000000002</v>
      </c>
      <c r="AG1742" s="22">
        <v>3.7000000000000002E-3</v>
      </c>
      <c r="AH1742" s="11">
        <f t="shared" si="550"/>
        <v>384.55186319999996</v>
      </c>
      <c r="AI1742" s="23">
        <f t="shared" si="551"/>
        <v>6310.2871607523339</v>
      </c>
      <c r="AJ1742" s="23">
        <f t="shared" si="552"/>
        <v>39819724.051155753</v>
      </c>
      <c r="AK1742" s="23">
        <f t="shared" si="553"/>
        <v>403.77945635999998</v>
      </c>
      <c r="AL1742" s="23">
        <f t="shared" si="554"/>
        <v>13005.126184704668</v>
      </c>
      <c r="AN1742">
        <v>202312</v>
      </c>
      <c r="AO1742" s="20" t="s">
        <v>33</v>
      </c>
      <c r="AP1742" s="20" t="s">
        <v>6915</v>
      </c>
      <c r="AQ1742">
        <v>4583.57</v>
      </c>
      <c r="AR1742" s="21">
        <v>0.86</v>
      </c>
      <c r="AS1742">
        <v>225.08</v>
      </c>
      <c r="AT1742">
        <v>5.7099999999999998E-2</v>
      </c>
      <c r="AU1742" s="11">
        <f t="shared" si="555"/>
        <v>225.08078841999998</v>
      </c>
      <c r="AV1742" s="23">
        <f t="shared" si="556"/>
        <v>914.64632025145875</v>
      </c>
      <c r="AW1742" s="23">
        <f t="shared" si="557"/>
        <v>836577.89114953403</v>
      </c>
      <c r="AX1742" s="23">
        <f t="shared" si="558"/>
        <v>236.33482784099999</v>
      </c>
      <c r="AY1742" s="23">
        <f t="shared" si="559"/>
        <v>2054.3734289229174</v>
      </c>
      <c r="AZ1742" s="23"/>
      <c r="BA1742" s="23"/>
    </row>
    <row r="1743" spans="1:53">
      <c r="A1743">
        <v>202312</v>
      </c>
      <c r="B1743" s="20" t="s">
        <v>27</v>
      </c>
      <c r="C1743" s="20" t="s">
        <v>6916</v>
      </c>
      <c r="D1743">
        <v>80180</v>
      </c>
      <c r="E1743" s="21">
        <v>0.68</v>
      </c>
      <c r="F1743">
        <v>2640.76</v>
      </c>
      <c r="G1743" s="22">
        <v>4.8399999999999999E-2</v>
      </c>
      <c r="H1743" s="11">
        <f t="shared" si="540"/>
        <v>2638.8841600000001</v>
      </c>
      <c r="I1743" s="23">
        <f t="shared" si="541"/>
        <v>11701.050726976835</v>
      </c>
      <c r="J1743" s="23">
        <f t="shared" si="542"/>
        <v>136914588.11528513</v>
      </c>
      <c r="K1743" s="23">
        <f t="shared" si="543"/>
        <v>2770.8283680000004</v>
      </c>
      <c r="L1743" s="23">
        <f t="shared" si="544"/>
        <v>26040.985613953671</v>
      </c>
      <c r="N1743">
        <v>202312</v>
      </c>
      <c r="O1743" s="20" t="s">
        <v>29</v>
      </c>
      <c r="P1743" s="20" t="s">
        <v>6917</v>
      </c>
      <c r="Q1743">
        <v>25285.79</v>
      </c>
      <c r="R1743" s="21">
        <v>0.71</v>
      </c>
      <c r="S1743">
        <v>956.89</v>
      </c>
      <c r="T1743" s="21">
        <v>0.05</v>
      </c>
      <c r="U1743" s="11">
        <f t="shared" si="545"/>
        <v>897.64554499999997</v>
      </c>
      <c r="V1743" s="23">
        <f t="shared" si="546"/>
        <v>3912.7462177744915</v>
      </c>
      <c r="W1743" s="23">
        <f t="shared" si="547"/>
        <v>15309582.964708589</v>
      </c>
      <c r="X1743" s="23">
        <f t="shared" si="548"/>
        <v>942.52782224999999</v>
      </c>
      <c r="Y1743" s="23">
        <f t="shared" si="549"/>
        <v>8723.1379805489833</v>
      </c>
      <c r="AA1743">
        <v>202312</v>
      </c>
      <c r="AB1743" s="20" t="s">
        <v>31</v>
      </c>
      <c r="AC1743" s="20" t="s">
        <v>6918</v>
      </c>
      <c r="AD1743">
        <v>101587.2</v>
      </c>
      <c r="AE1743" s="21">
        <v>0.72</v>
      </c>
      <c r="AF1743">
        <v>269.01920000000001</v>
      </c>
      <c r="AG1743" s="22">
        <v>3.7000000000000002E-3</v>
      </c>
      <c r="AH1743" s="11">
        <f t="shared" si="550"/>
        <v>270.62830080000003</v>
      </c>
      <c r="AI1743" s="23">
        <f t="shared" si="551"/>
        <v>4440.8633926870043</v>
      </c>
      <c r="AJ1743" s="23">
        <f t="shared" si="552"/>
        <v>19721267.672507532</v>
      </c>
      <c r="AK1743" s="23">
        <f t="shared" si="553"/>
        <v>284.15971584000005</v>
      </c>
      <c r="AL1743" s="23">
        <f t="shared" si="554"/>
        <v>9152.3550861740077</v>
      </c>
      <c r="AN1743">
        <v>202312</v>
      </c>
      <c r="AO1743" s="20" t="s">
        <v>33</v>
      </c>
      <c r="AP1743" s="20" t="s">
        <v>6919</v>
      </c>
      <c r="AQ1743">
        <v>1788.31</v>
      </c>
      <c r="AR1743" s="21">
        <v>0.86</v>
      </c>
      <c r="AS1743">
        <v>86.89</v>
      </c>
      <c r="AT1743">
        <v>5.6500000000000002E-2</v>
      </c>
      <c r="AU1743" s="11">
        <f t="shared" si="555"/>
        <v>86.893982899999997</v>
      </c>
      <c r="AV1743" s="23">
        <f t="shared" si="556"/>
        <v>355.08835702862416</v>
      </c>
      <c r="AW1743" s="23">
        <f t="shared" si="557"/>
        <v>126087.74129728766</v>
      </c>
      <c r="AX1743" s="23">
        <f t="shared" si="558"/>
        <v>91.238682045000004</v>
      </c>
      <c r="AY1743" s="23">
        <f t="shared" si="559"/>
        <v>797.07069695724829</v>
      </c>
      <c r="AZ1743" s="23"/>
      <c r="BA1743" s="23"/>
    </row>
    <row r="1744" spans="1:53">
      <c r="A1744">
        <v>202312</v>
      </c>
      <c r="B1744" s="20" t="s">
        <v>27</v>
      </c>
      <c r="C1744" s="20" t="s">
        <v>6920</v>
      </c>
      <c r="D1744">
        <v>95690.92</v>
      </c>
      <c r="E1744" s="21">
        <v>0.68</v>
      </c>
      <c r="F1744">
        <v>3151.61</v>
      </c>
      <c r="G1744" s="22">
        <v>4.8399999999999999E-2</v>
      </c>
      <c r="H1744" s="11">
        <f t="shared" si="540"/>
        <v>3149.37955904</v>
      </c>
      <c r="I1744" s="23">
        <f t="shared" si="541"/>
        <v>13964.633437653805</v>
      </c>
      <c r="J1744" s="23">
        <f t="shared" si="542"/>
        <v>195010987.04803872</v>
      </c>
      <c r="K1744" s="23">
        <f t="shared" si="543"/>
        <v>3306.8485369919999</v>
      </c>
      <c r="L1744" s="23">
        <f t="shared" si="544"/>
        <v>31078.646434347611</v>
      </c>
      <c r="N1744">
        <v>202312</v>
      </c>
      <c r="O1744" s="20" t="s">
        <v>29</v>
      </c>
      <c r="P1744" s="20" t="s">
        <v>6921</v>
      </c>
      <c r="Q1744">
        <v>25827.99</v>
      </c>
      <c r="R1744" s="21">
        <v>0.71</v>
      </c>
      <c r="S1744">
        <v>977.4</v>
      </c>
      <c r="T1744" s="21">
        <v>0.05</v>
      </c>
      <c r="U1744" s="11">
        <f t="shared" si="545"/>
        <v>916.89364499999999</v>
      </c>
      <c r="V1744" s="23">
        <f t="shared" si="546"/>
        <v>3996.6467405296567</v>
      </c>
      <c r="W1744" s="23">
        <f t="shared" si="547"/>
        <v>15973185.168586329</v>
      </c>
      <c r="X1744" s="23">
        <f t="shared" si="548"/>
        <v>962.73832725</v>
      </c>
      <c r="Y1744" s="23">
        <f t="shared" si="549"/>
        <v>8910.1871260593125</v>
      </c>
      <c r="AA1744">
        <v>202312</v>
      </c>
      <c r="AB1744" s="20" t="s">
        <v>31</v>
      </c>
      <c r="AC1744" s="20" t="s">
        <v>6922</v>
      </c>
      <c r="AD1744">
        <v>234425.44</v>
      </c>
      <c r="AE1744" s="21">
        <v>0.72</v>
      </c>
      <c r="AF1744">
        <v>620.79610000000002</v>
      </c>
      <c r="AG1744" s="22">
        <v>3.7000000000000002E-3</v>
      </c>
      <c r="AH1744" s="11">
        <f t="shared" si="550"/>
        <v>624.50937216</v>
      </c>
      <c r="AI1744" s="23">
        <f t="shared" si="551"/>
        <v>10247.859521775812</v>
      </c>
      <c r="AJ1744" s="23">
        <f t="shared" si="552"/>
        <v>105018624.77805117</v>
      </c>
      <c r="AK1744" s="23">
        <f t="shared" si="553"/>
        <v>655.73484076800003</v>
      </c>
      <c r="AL1744" s="23">
        <f t="shared" si="554"/>
        <v>21120.228415711623</v>
      </c>
      <c r="AN1744">
        <v>202312</v>
      </c>
      <c r="AO1744" s="20" t="s">
        <v>33</v>
      </c>
      <c r="AP1744" s="20" t="s">
        <v>6923</v>
      </c>
      <c r="AQ1744">
        <v>4249.7299999999996</v>
      </c>
      <c r="AR1744" s="21">
        <v>0.86</v>
      </c>
      <c r="AS1744">
        <v>99.41</v>
      </c>
      <c r="AT1744">
        <v>2.7200000000000002E-2</v>
      </c>
      <c r="AU1744" s="11">
        <f t="shared" si="555"/>
        <v>99.409684159999998</v>
      </c>
      <c r="AV1744" s="23">
        <f t="shared" si="556"/>
        <v>594.50570003268024</v>
      </c>
      <c r="AW1744" s="23">
        <f t="shared" si="557"/>
        <v>353437.02737134718</v>
      </c>
      <c r="AX1744" s="23">
        <f t="shared" si="558"/>
        <v>104.380168368</v>
      </c>
      <c r="AY1744" s="23">
        <f t="shared" si="559"/>
        <v>1288.4210842253606</v>
      </c>
      <c r="AZ1744" s="23"/>
      <c r="BA1744" s="23"/>
    </row>
    <row r="1745" spans="1:53">
      <c r="A1745">
        <v>202312</v>
      </c>
      <c r="B1745" s="20" t="s">
        <v>27</v>
      </c>
      <c r="C1745" s="20" t="s">
        <v>6924</v>
      </c>
      <c r="D1745">
        <v>137682.78</v>
      </c>
      <c r="E1745" s="21">
        <v>0.68</v>
      </c>
      <c r="F1745">
        <v>4534.63</v>
      </c>
      <c r="G1745" s="22">
        <v>4.8399999999999999E-2</v>
      </c>
      <c r="H1745" s="11">
        <f t="shared" si="540"/>
        <v>4531.4156553600005</v>
      </c>
      <c r="I1745" s="23">
        <f t="shared" si="541"/>
        <v>20092.706323412218</v>
      </c>
      <c r="J1745" s="23">
        <f t="shared" si="542"/>
        <v>403716847.3988893</v>
      </c>
      <c r="K1745" s="23">
        <f t="shared" si="543"/>
        <v>4757.9864381280004</v>
      </c>
      <c r="L1745" s="23">
        <f t="shared" si="544"/>
        <v>44716.82830218444</v>
      </c>
      <c r="N1745">
        <v>202312</v>
      </c>
      <c r="O1745" s="20" t="s">
        <v>29</v>
      </c>
      <c r="P1745" s="20" t="s">
        <v>6925</v>
      </c>
      <c r="Q1745">
        <v>24294.2</v>
      </c>
      <c r="R1745" s="21">
        <v>0.71</v>
      </c>
      <c r="S1745">
        <v>919.36</v>
      </c>
      <c r="T1745" s="21">
        <v>0.05</v>
      </c>
      <c r="U1745" s="11">
        <f t="shared" si="545"/>
        <v>862.44410000000016</v>
      </c>
      <c r="V1745" s="23">
        <f t="shared" si="546"/>
        <v>3759.3066763528873</v>
      </c>
      <c r="W1745" s="23">
        <f t="shared" si="547"/>
        <v>14132386.686871393</v>
      </c>
      <c r="X1745" s="23">
        <f t="shared" si="548"/>
        <v>905.56630500000017</v>
      </c>
      <c r="Y1745" s="23">
        <f t="shared" si="549"/>
        <v>8381.0574527057743</v>
      </c>
      <c r="AA1745">
        <v>202312</v>
      </c>
      <c r="AB1745" s="20" t="s">
        <v>31</v>
      </c>
      <c r="AC1745" s="20" t="s">
        <v>6926</v>
      </c>
      <c r="AD1745">
        <v>212097.03</v>
      </c>
      <c r="AE1745" s="21">
        <v>0.72</v>
      </c>
      <c r="AF1745">
        <v>561.66690000000006</v>
      </c>
      <c r="AG1745" s="22">
        <v>3.7000000000000002E-3</v>
      </c>
      <c r="AH1745" s="11">
        <f t="shared" si="550"/>
        <v>565.02648792000002</v>
      </c>
      <c r="AI1745" s="23">
        <f t="shared" si="551"/>
        <v>9271.7777064889815</v>
      </c>
      <c r="AJ1745" s="23">
        <f t="shared" si="552"/>
        <v>85965861.838546082</v>
      </c>
      <c r="AK1745" s="23">
        <f t="shared" si="553"/>
        <v>593.277812316</v>
      </c>
      <c r="AL1745" s="23">
        <f t="shared" si="554"/>
        <v>19108.581900897963</v>
      </c>
      <c r="AN1745">
        <v>202312</v>
      </c>
      <c r="AO1745" s="20" t="s">
        <v>33</v>
      </c>
      <c r="AP1745" s="20" t="s">
        <v>6927</v>
      </c>
      <c r="AQ1745">
        <v>2497.83</v>
      </c>
      <c r="AR1745" s="21">
        <v>0.86</v>
      </c>
      <c r="AS1745">
        <v>36.090000000000003</v>
      </c>
      <c r="AT1745">
        <v>1.6799999999999999E-2</v>
      </c>
      <c r="AU1745" s="11">
        <f t="shared" si="555"/>
        <v>36.08864784</v>
      </c>
      <c r="AV1745" s="23">
        <f t="shared" si="556"/>
        <v>276.08124477856416</v>
      </c>
      <c r="AW1745" s="23">
        <f t="shared" si="557"/>
        <v>76220.853718481463</v>
      </c>
      <c r="AX1745" s="23">
        <f t="shared" si="558"/>
        <v>37.893080232000003</v>
      </c>
      <c r="AY1745" s="23">
        <f t="shared" si="559"/>
        <v>588.25113739712833</v>
      </c>
      <c r="AZ1745" s="23"/>
      <c r="BA1745" s="23"/>
    </row>
    <row r="1746" spans="1:53">
      <c r="A1746">
        <v>202312</v>
      </c>
      <c r="B1746" s="20" t="s">
        <v>27</v>
      </c>
      <c r="C1746" s="20" t="s">
        <v>6928</v>
      </c>
      <c r="D1746">
        <v>440798.27</v>
      </c>
      <c r="E1746" s="21">
        <v>0.68</v>
      </c>
      <c r="F1746">
        <v>14517.84</v>
      </c>
      <c r="G1746" s="22">
        <v>4.8399999999999999E-2</v>
      </c>
      <c r="H1746" s="11">
        <f t="shared" si="540"/>
        <v>14507.552662240003</v>
      </c>
      <c r="I1746" s="23">
        <f t="shared" si="541"/>
        <v>64327.798922843998</v>
      </c>
      <c r="J1746" s="23">
        <f t="shared" si="542"/>
        <v>4138065714.2578497</v>
      </c>
      <c r="K1746" s="23">
        <f t="shared" si="543"/>
        <v>15232.930295352004</v>
      </c>
      <c r="L1746" s="23">
        <f t="shared" si="544"/>
        <v>143163.15050792799</v>
      </c>
      <c r="N1746">
        <v>202312</v>
      </c>
      <c r="O1746" s="20" t="s">
        <v>29</v>
      </c>
      <c r="P1746" s="20" t="s">
        <v>6929</v>
      </c>
      <c r="Q1746">
        <v>32722.82</v>
      </c>
      <c r="R1746" s="21">
        <v>0.71</v>
      </c>
      <c r="S1746">
        <v>1188.79</v>
      </c>
      <c r="T1746" s="21">
        <v>0.05</v>
      </c>
      <c r="U1746" s="11">
        <f t="shared" si="545"/>
        <v>1161.66011</v>
      </c>
      <c r="V1746" s="23">
        <f t="shared" si="546"/>
        <v>5063.5590262323421</v>
      </c>
      <c r="W1746" s="23">
        <f t="shared" si="547"/>
        <v>25639630.012139026</v>
      </c>
      <c r="X1746" s="23">
        <f t="shared" si="548"/>
        <v>1219.7431155000002</v>
      </c>
      <c r="Y1746" s="23">
        <f t="shared" si="549"/>
        <v>11288.778162464685</v>
      </c>
      <c r="AA1746">
        <v>202312</v>
      </c>
      <c r="AB1746" s="20" t="s">
        <v>31</v>
      </c>
      <c r="AC1746" s="20" t="s">
        <v>6930</v>
      </c>
      <c r="AD1746">
        <v>121177.13</v>
      </c>
      <c r="AE1746" s="21">
        <v>0.72</v>
      </c>
      <c r="AF1746">
        <v>320.89640000000003</v>
      </c>
      <c r="AG1746" s="22">
        <v>3.7000000000000002E-3</v>
      </c>
      <c r="AH1746" s="11">
        <f t="shared" si="550"/>
        <v>322.81587431999998</v>
      </c>
      <c r="AI1746" s="23">
        <f t="shared" si="551"/>
        <v>5297.2331223606334</v>
      </c>
      <c r="AJ1746" s="23">
        <f t="shared" si="552"/>
        <v>28060678.752634585</v>
      </c>
      <c r="AK1746" s="23">
        <f t="shared" si="553"/>
        <v>338.956668036</v>
      </c>
      <c r="AL1746" s="23">
        <f t="shared" si="554"/>
        <v>10917.282119041267</v>
      </c>
      <c r="AN1746">
        <v>202312</v>
      </c>
      <c r="AO1746" s="20" t="s">
        <v>33</v>
      </c>
      <c r="AP1746" s="20" t="s">
        <v>6931</v>
      </c>
      <c r="AQ1746">
        <v>2667.98</v>
      </c>
      <c r="AR1746" s="21">
        <v>0.86</v>
      </c>
      <c r="AS1746">
        <v>24.78</v>
      </c>
      <c r="AT1746">
        <v>1.0800000000000001E-2</v>
      </c>
      <c r="AU1746" s="11">
        <f t="shared" si="555"/>
        <v>24.780198240000001</v>
      </c>
      <c r="AV1746" s="23">
        <f t="shared" si="556"/>
        <v>237.15645640271265</v>
      </c>
      <c r="AW1746" s="23">
        <f t="shared" si="557"/>
        <v>56243.184813491745</v>
      </c>
      <c r="AX1746" s="23">
        <f t="shared" si="558"/>
        <v>26.019208152000001</v>
      </c>
      <c r="AY1746" s="23">
        <f t="shared" si="559"/>
        <v>499.0931110454253</v>
      </c>
      <c r="AZ1746" s="23"/>
      <c r="BA1746" s="23"/>
    </row>
    <row r="1747" spans="1:53">
      <c r="A1747">
        <v>202312</v>
      </c>
      <c r="B1747" s="20" t="s">
        <v>27</v>
      </c>
      <c r="C1747" s="20" t="s">
        <v>6932</v>
      </c>
      <c r="D1747">
        <v>16640.03</v>
      </c>
      <c r="E1747" s="21">
        <v>0.68</v>
      </c>
      <c r="F1747">
        <v>548.04999999999995</v>
      </c>
      <c r="G1747" s="22">
        <v>4.8399999999999999E-2</v>
      </c>
      <c r="H1747" s="11">
        <f t="shared" si="540"/>
        <v>547.65666736000003</v>
      </c>
      <c r="I1747" s="23">
        <f t="shared" si="541"/>
        <v>2428.3591310603183</v>
      </c>
      <c r="J1747" s="23">
        <f t="shared" si="542"/>
        <v>5896928.0694040246</v>
      </c>
      <c r="K1747" s="23">
        <f t="shared" si="543"/>
        <v>575.03950072800001</v>
      </c>
      <c r="L1747" s="23">
        <f t="shared" si="544"/>
        <v>5404.3749294806366</v>
      </c>
      <c r="N1747">
        <v>202312</v>
      </c>
      <c r="O1747" s="20" t="s">
        <v>29</v>
      </c>
      <c r="P1747" s="20" t="s">
        <v>6933</v>
      </c>
      <c r="Q1747">
        <v>47757.43</v>
      </c>
      <c r="R1747" s="21">
        <v>0.71</v>
      </c>
      <c r="S1747">
        <v>1807.28</v>
      </c>
      <c r="T1747" s="21">
        <v>0.05</v>
      </c>
      <c r="U1747" s="11">
        <f t="shared" si="545"/>
        <v>1695.3887650000001</v>
      </c>
      <c r="V1747" s="23">
        <f t="shared" si="546"/>
        <v>7390.0282966492268</v>
      </c>
      <c r="W1747" s="23">
        <f t="shared" si="547"/>
        <v>54612518.225276276</v>
      </c>
      <c r="X1747" s="23">
        <f t="shared" si="548"/>
        <v>1780.1582032500003</v>
      </c>
      <c r="Y1747" s="23">
        <f t="shared" si="549"/>
        <v>16475.445358298453</v>
      </c>
      <c r="AA1747">
        <v>202312</v>
      </c>
      <c r="AB1747" s="20" t="s">
        <v>31</v>
      </c>
      <c r="AC1747" s="20" t="s">
        <v>6934</v>
      </c>
      <c r="AD1747">
        <v>199311.47</v>
      </c>
      <c r="AE1747" s="21">
        <v>0.72</v>
      </c>
      <c r="AF1747">
        <v>527.80870000000004</v>
      </c>
      <c r="AG1747" s="22">
        <v>3.7000000000000002E-3</v>
      </c>
      <c r="AH1747" s="11">
        <f t="shared" si="550"/>
        <v>530.96575608000001</v>
      </c>
      <c r="AI1747" s="23">
        <f t="shared" si="551"/>
        <v>8712.8596010681867</v>
      </c>
      <c r="AJ1747" s="23">
        <f t="shared" si="552"/>
        <v>75913922.427926078</v>
      </c>
      <c r="AK1747" s="23">
        <f t="shared" si="553"/>
        <v>557.51404388399999</v>
      </c>
      <c r="AL1747" s="23">
        <f t="shared" si="554"/>
        <v>17956.684958216374</v>
      </c>
      <c r="AN1747">
        <v>202312</v>
      </c>
      <c r="AO1747" s="20" t="s">
        <v>33</v>
      </c>
      <c r="AP1747" s="20" t="s">
        <v>6935</v>
      </c>
      <c r="AQ1747">
        <v>1143.5899999999999</v>
      </c>
      <c r="AR1747" s="21">
        <v>0.86</v>
      </c>
      <c r="AS1747">
        <v>50.45</v>
      </c>
      <c r="AT1747">
        <v>5.1299999999999998E-2</v>
      </c>
      <c r="AU1747" s="11">
        <f t="shared" si="555"/>
        <v>50.452903619999994</v>
      </c>
      <c r="AV1747" s="23">
        <f t="shared" si="556"/>
        <v>216.96612528225543</v>
      </c>
      <c r="AW1747" s="23">
        <f t="shared" si="557"/>
        <v>47074.299519995358</v>
      </c>
      <c r="AX1747" s="23">
        <f t="shared" si="558"/>
        <v>52.975548800999995</v>
      </c>
      <c r="AY1747" s="23">
        <f t="shared" si="559"/>
        <v>484.38515418451084</v>
      </c>
      <c r="AZ1747" s="23"/>
      <c r="BA1747" s="23"/>
    </row>
    <row r="1748" spans="1:53">
      <c r="A1748">
        <v>202312</v>
      </c>
      <c r="B1748" s="20" t="s">
        <v>27</v>
      </c>
      <c r="C1748" s="20" t="s">
        <v>6936</v>
      </c>
      <c r="D1748">
        <v>75379.509999999995</v>
      </c>
      <c r="E1748" s="21">
        <v>0.68</v>
      </c>
      <c r="F1748">
        <v>2482.65</v>
      </c>
      <c r="G1748" s="22">
        <v>4.8399999999999999E-2</v>
      </c>
      <c r="H1748" s="11">
        <f t="shared" si="540"/>
        <v>2480.8904331200001</v>
      </c>
      <c r="I1748" s="23">
        <f t="shared" si="541"/>
        <v>11000.492270948585</v>
      </c>
      <c r="J1748" s="23">
        <f t="shared" si="542"/>
        <v>121010830.20319957</v>
      </c>
      <c r="K1748" s="23">
        <f t="shared" si="543"/>
        <v>2604.9349547760003</v>
      </c>
      <c r="L1748" s="23">
        <f t="shared" si="544"/>
        <v>24481.87497501717</v>
      </c>
      <c r="N1748">
        <v>202312</v>
      </c>
      <c r="O1748" s="20" t="s">
        <v>29</v>
      </c>
      <c r="P1748" s="20" t="s">
        <v>6937</v>
      </c>
      <c r="Q1748">
        <v>5899.44</v>
      </c>
      <c r="R1748" s="21">
        <v>0.71</v>
      </c>
      <c r="S1748">
        <v>223.25</v>
      </c>
      <c r="T1748" s="21">
        <v>0.05</v>
      </c>
      <c r="U1748" s="11">
        <f t="shared" si="545"/>
        <v>209.43011999999999</v>
      </c>
      <c r="V1748" s="23">
        <f t="shared" si="546"/>
        <v>912.88472881359644</v>
      </c>
      <c r="W1748" s="23">
        <f t="shared" si="547"/>
        <v>833358.52810107346</v>
      </c>
      <c r="X1748" s="23">
        <f t="shared" si="548"/>
        <v>219.90162599999999</v>
      </c>
      <c r="Y1748" s="23">
        <f t="shared" si="549"/>
        <v>2035.1995776271929</v>
      </c>
      <c r="AA1748">
        <v>202312</v>
      </c>
      <c r="AB1748" s="20" t="s">
        <v>31</v>
      </c>
      <c r="AC1748" s="20" t="s">
        <v>6938</v>
      </c>
      <c r="AD1748">
        <v>209296.8</v>
      </c>
      <c r="AE1748" s="21">
        <v>0.72</v>
      </c>
      <c r="AF1748">
        <v>554.25139999999999</v>
      </c>
      <c r="AG1748" s="22">
        <v>3.7000000000000002E-3</v>
      </c>
      <c r="AH1748" s="11">
        <f t="shared" si="550"/>
        <v>557.56667519999996</v>
      </c>
      <c r="AI1748" s="23">
        <f t="shared" si="551"/>
        <v>9149.366232424296</v>
      </c>
      <c r="AJ1748" s="23">
        <f t="shared" si="552"/>
        <v>83710902.455025956</v>
      </c>
      <c r="AK1748" s="23">
        <f t="shared" si="553"/>
        <v>585.44500896</v>
      </c>
      <c r="AL1748" s="23">
        <f t="shared" si="554"/>
        <v>18856.299140048592</v>
      </c>
      <c r="AN1748">
        <v>202312</v>
      </c>
      <c r="AO1748" s="20" t="s">
        <v>33</v>
      </c>
      <c r="AP1748" s="20" t="s">
        <v>6939</v>
      </c>
      <c r="AQ1748">
        <v>1535.43</v>
      </c>
      <c r="AR1748" s="21">
        <v>0.86</v>
      </c>
      <c r="AS1748">
        <v>12.28</v>
      </c>
      <c r="AT1748">
        <v>9.300000000000001E-3</v>
      </c>
      <c r="AU1748" s="11">
        <f t="shared" si="555"/>
        <v>12.280369140000001</v>
      </c>
      <c r="AV1748" s="23">
        <f t="shared" si="556"/>
        <v>126.74797480041767</v>
      </c>
      <c r="AW1748" s="23">
        <f t="shared" si="557"/>
        <v>16065.049116007312</v>
      </c>
      <c r="AX1748" s="23">
        <f t="shared" si="558"/>
        <v>12.894387597000001</v>
      </c>
      <c r="AY1748" s="23">
        <f t="shared" si="559"/>
        <v>265.77631874083534</v>
      </c>
      <c r="AZ1748" s="23"/>
      <c r="BA1748" s="23"/>
    </row>
    <row r="1749" spans="1:53">
      <c r="A1749">
        <v>202312</v>
      </c>
      <c r="B1749" s="20" t="s">
        <v>27</v>
      </c>
      <c r="C1749" s="20" t="s">
        <v>6940</v>
      </c>
      <c r="D1749">
        <v>23127.46</v>
      </c>
      <c r="E1749" s="21">
        <v>0.68</v>
      </c>
      <c r="F1749">
        <v>761.71</v>
      </c>
      <c r="G1749" s="22">
        <v>4.8399999999999999E-2</v>
      </c>
      <c r="H1749" s="11">
        <f t="shared" si="540"/>
        <v>761.17096351999999</v>
      </c>
      <c r="I1749" s="23">
        <f t="shared" si="541"/>
        <v>3375.1008062625051</v>
      </c>
      <c r="J1749" s="23">
        <f t="shared" si="542"/>
        <v>11391305.452433812</v>
      </c>
      <c r="K1749" s="23">
        <f t="shared" si="543"/>
        <v>799.22951169600003</v>
      </c>
      <c r="L1749" s="23">
        <f t="shared" si="544"/>
        <v>7511.3725760450106</v>
      </c>
      <c r="N1749">
        <v>202312</v>
      </c>
      <c r="O1749" s="20" t="s">
        <v>29</v>
      </c>
      <c r="P1749" s="20" t="s">
        <v>6941</v>
      </c>
      <c r="Q1749">
        <v>41296.239999999998</v>
      </c>
      <c r="R1749" s="21">
        <v>0.71</v>
      </c>
      <c r="S1749">
        <v>1500.26</v>
      </c>
      <c r="T1749" s="21">
        <v>0.05</v>
      </c>
      <c r="U1749" s="11">
        <f t="shared" si="545"/>
        <v>1466.0165199999999</v>
      </c>
      <c r="V1749" s="23">
        <f t="shared" si="546"/>
        <v>6390.2178602411732</v>
      </c>
      <c r="W1749" s="23">
        <f t="shared" si="547"/>
        <v>40834884.301345281</v>
      </c>
      <c r="X1749" s="23">
        <f t="shared" si="548"/>
        <v>1539.317346</v>
      </c>
      <c r="Y1749" s="23">
        <f t="shared" si="549"/>
        <v>14246.452240482346</v>
      </c>
      <c r="AA1749">
        <v>202312</v>
      </c>
      <c r="AB1749" s="20" t="s">
        <v>31</v>
      </c>
      <c r="AC1749" s="20" t="s">
        <v>6942</v>
      </c>
      <c r="AD1749">
        <v>201259.08</v>
      </c>
      <c r="AE1749" s="21">
        <v>0.72</v>
      </c>
      <c r="AF1749">
        <v>532.96619999999996</v>
      </c>
      <c r="AG1749" s="22">
        <v>3.7000000000000002E-3</v>
      </c>
      <c r="AH1749" s="11">
        <f t="shared" si="550"/>
        <v>536.15418911999996</v>
      </c>
      <c r="AI1749" s="23">
        <f t="shared" si="551"/>
        <v>8797.9989685498294</v>
      </c>
      <c r="AJ1749" s="23">
        <f t="shared" si="552"/>
        <v>77404785.850603864</v>
      </c>
      <c r="AK1749" s="23">
        <f t="shared" si="553"/>
        <v>562.96189857599995</v>
      </c>
      <c r="AL1749" s="23">
        <f t="shared" si="554"/>
        <v>18132.152126219658</v>
      </c>
      <c r="AN1749">
        <v>202312</v>
      </c>
      <c r="AO1749" s="20" t="s">
        <v>33</v>
      </c>
      <c r="AP1749" s="20" t="s">
        <v>6943</v>
      </c>
      <c r="AQ1749">
        <v>2096.0700000000002</v>
      </c>
      <c r="AR1749" s="21">
        <v>0.86</v>
      </c>
      <c r="AS1749">
        <v>22.35</v>
      </c>
      <c r="AT1749">
        <v>1.24E-2</v>
      </c>
      <c r="AU1749" s="11">
        <f t="shared" si="555"/>
        <v>22.35249048</v>
      </c>
      <c r="AV1749" s="23">
        <f t="shared" si="556"/>
        <v>199.48287402405552</v>
      </c>
      <c r="AW1749" s="23">
        <f t="shared" si="557"/>
        <v>39793.417028897202</v>
      </c>
      <c r="AX1749" s="23">
        <f t="shared" si="558"/>
        <v>23.470115004</v>
      </c>
      <c r="AY1749" s="23">
        <f t="shared" si="559"/>
        <v>421.31823852811101</v>
      </c>
      <c r="AZ1749" s="23"/>
      <c r="BA1749" s="23"/>
    </row>
    <row r="1750" spans="1:53">
      <c r="A1750">
        <v>202312</v>
      </c>
      <c r="B1750" s="20" t="s">
        <v>27</v>
      </c>
      <c r="C1750" s="20" t="s">
        <v>6944</v>
      </c>
      <c r="D1750">
        <v>51206.94</v>
      </c>
      <c r="E1750" s="21">
        <v>0.68</v>
      </c>
      <c r="F1750">
        <v>1686.52</v>
      </c>
      <c r="G1750" s="22">
        <v>4.8399999999999999E-2</v>
      </c>
      <c r="H1750" s="11">
        <f t="shared" si="540"/>
        <v>1685.3228092800002</v>
      </c>
      <c r="I1750" s="23">
        <f t="shared" si="541"/>
        <v>7472.8735658924825</v>
      </c>
      <c r="J1750" s="23">
        <f t="shared" si="542"/>
        <v>55843839.331814624</v>
      </c>
      <c r="K1750" s="23">
        <f t="shared" si="543"/>
        <v>1769.5889497440003</v>
      </c>
      <c r="L1750" s="23">
        <f t="shared" si="544"/>
        <v>16631.069941064965</v>
      </c>
      <c r="N1750">
        <v>202312</v>
      </c>
      <c r="O1750" s="20" t="s">
        <v>29</v>
      </c>
      <c r="P1750" s="20" t="s">
        <v>6945</v>
      </c>
      <c r="Q1750">
        <v>19315.82</v>
      </c>
      <c r="R1750" s="21">
        <v>0.71</v>
      </c>
      <c r="S1750">
        <v>730.96</v>
      </c>
      <c r="T1750" s="21">
        <v>0.05</v>
      </c>
      <c r="U1750" s="11">
        <f t="shared" si="545"/>
        <v>685.71160999999995</v>
      </c>
      <c r="V1750" s="23">
        <f t="shared" si="546"/>
        <v>2988.9476124025737</v>
      </c>
      <c r="W1750" s="23">
        <f t="shared" si="547"/>
        <v>8933807.8296870459</v>
      </c>
      <c r="X1750" s="23">
        <f t="shared" si="548"/>
        <v>719.99719049999999</v>
      </c>
      <c r="Y1750" s="23">
        <f t="shared" si="549"/>
        <v>6663.6068348051476</v>
      </c>
      <c r="AA1750">
        <v>202312</v>
      </c>
      <c r="AB1750" s="20" t="s">
        <v>31</v>
      </c>
      <c r="AC1750" s="20" t="s">
        <v>2002</v>
      </c>
      <c r="AD1750">
        <v>165555.26999999999</v>
      </c>
      <c r="AE1750" s="21">
        <v>0.72</v>
      </c>
      <c r="AF1750">
        <v>438.41680000000002</v>
      </c>
      <c r="AG1750" s="22">
        <v>3.7000000000000002E-3</v>
      </c>
      <c r="AH1750" s="11">
        <f t="shared" si="550"/>
        <v>441.03923927999995</v>
      </c>
      <c r="AI1750" s="23">
        <f t="shared" si="551"/>
        <v>7237.214314494473</v>
      </c>
      <c r="AJ1750" s="23">
        <f t="shared" si="552"/>
        <v>52377271.033923708</v>
      </c>
      <c r="AK1750" s="23">
        <f t="shared" si="553"/>
        <v>463.09120124399999</v>
      </c>
      <c r="AL1750" s="23">
        <f t="shared" si="554"/>
        <v>14915.467868268946</v>
      </c>
      <c r="AN1750">
        <v>202312</v>
      </c>
      <c r="AO1750" s="20" t="s">
        <v>33</v>
      </c>
      <c r="AP1750" s="20" t="s">
        <v>6946</v>
      </c>
      <c r="AQ1750">
        <v>406.07</v>
      </c>
      <c r="AR1750" s="21">
        <v>0.86</v>
      </c>
      <c r="AS1750">
        <v>0.49</v>
      </c>
      <c r="AT1750">
        <v>1.4000000000000002E-3</v>
      </c>
      <c r="AU1750" s="11">
        <f t="shared" si="555"/>
        <v>0.48890828000000003</v>
      </c>
      <c r="AV1750" s="23">
        <f t="shared" si="556"/>
        <v>13.057473569454524</v>
      </c>
      <c r="AW1750" s="23">
        <f t="shared" si="557"/>
        <v>170.49761601700348</v>
      </c>
      <c r="AX1750" s="23">
        <f t="shared" si="558"/>
        <v>0.51335369400000008</v>
      </c>
      <c r="AY1750" s="23">
        <f t="shared" si="559"/>
        <v>26.603855418909049</v>
      </c>
      <c r="AZ1750" s="23"/>
      <c r="BA1750" s="23"/>
    </row>
    <row r="1751" spans="1:53">
      <c r="A1751">
        <v>202312</v>
      </c>
      <c r="B1751" s="20" t="s">
        <v>27</v>
      </c>
      <c r="C1751" s="20" t="s">
        <v>6947</v>
      </c>
      <c r="D1751">
        <v>170132.89</v>
      </c>
      <c r="E1751" s="21">
        <v>0.68</v>
      </c>
      <c r="F1751">
        <v>5603.38</v>
      </c>
      <c r="G1751" s="22">
        <v>4.8399999999999999E-2</v>
      </c>
      <c r="H1751" s="11">
        <f t="shared" si="540"/>
        <v>5599.4136756800008</v>
      </c>
      <c r="I1751" s="23">
        <f t="shared" si="541"/>
        <v>24828.306014182715</v>
      </c>
      <c r="J1751" s="23">
        <f t="shared" si="542"/>
        <v>616444779.53390157</v>
      </c>
      <c r="K1751" s="23">
        <f t="shared" si="543"/>
        <v>5879.3843594640011</v>
      </c>
      <c r="L1751" s="23">
        <f t="shared" si="544"/>
        <v>55256.025704045431</v>
      </c>
      <c r="N1751">
        <v>202312</v>
      </c>
      <c r="O1751" s="20" t="s">
        <v>29</v>
      </c>
      <c r="P1751" s="20" t="s">
        <v>6948</v>
      </c>
      <c r="Q1751">
        <v>6277.65</v>
      </c>
      <c r="R1751" s="21">
        <v>0.71</v>
      </c>
      <c r="S1751">
        <v>237.56</v>
      </c>
      <c r="T1751" s="21">
        <v>0.05</v>
      </c>
      <c r="U1751" s="11">
        <f t="shared" si="545"/>
        <v>222.85657499999999</v>
      </c>
      <c r="V1751" s="23">
        <f t="shared" si="546"/>
        <v>971.40928932859276</v>
      </c>
      <c r="W1751" s="23">
        <f t="shared" si="547"/>
        <v>943636.00739388168</v>
      </c>
      <c r="X1751" s="23">
        <f t="shared" si="548"/>
        <v>233.99940375</v>
      </c>
      <c r="Y1751" s="23">
        <f t="shared" si="549"/>
        <v>2165.6751536571855</v>
      </c>
      <c r="AA1751">
        <v>202312</v>
      </c>
      <c r="AB1751" s="20" t="s">
        <v>31</v>
      </c>
      <c r="AC1751" s="20" t="s">
        <v>6949</v>
      </c>
      <c r="AD1751">
        <v>105452.47</v>
      </c>
      <c r="AE1751" s="21">
        <v>0.72</v>
      </c>
      <c r="AF1751">
        <v>279.255</v>
      </c>
      <c r="AG1751" s="22">
        <v>3.7000000000000002E-3</v>
      </c>
      <c r="AH1751" s="11">
        <f t="shared" si="550"/>
        <v>280.92538007999997</v>
      </c>
      <c r="AI1751" s="23">
        <f t="shared" si="551"/>
        <v>4609.8328696078297</v>
      </c>
      <c r="AJ1751" s="23">
        <f t="shared" si="552"/>
        <v>21250559.085716758</v>
      </c>
      <c r="AK1751" s="23">
        <f t="shared" si="553"/>
        <v>294.97164908399998</v>
      </c>
      <c r="AL1751" s="23">
        <f t="shared" si="554"/>
        <v>9500.5911192956592</v>
      </c>
      <c r="AN1751">
        <v>202312</v>
      </c>
      <c r="AO1751" s="20" t="s">
        <v>33</v>
      </c>
      <c r="AP1751" s="20" t="s">
        <v>6950</v>
      </c>
      <c r="AQ1751">
        <v>630.41999999999996</v>
      </c>
      <c r="AR1751" s="21">
        <v>0.86</v>
      </c>
      <c r="AS1751">
        <v>4.55</v>
      </c>
      <c r="AT1751">
        <v>8.3999999999999995E-3</v>
      </c>
      <c r="AU1751" s="11">
        <f t="shared" si="555"/>
        <v>4.55415408</v>
      </c>
      <c r="AV1751" s="23">
        <f t="shared" si="556"/>
        <v>49.480757084075776</v>
      </c>
      <c r="AW1751" s="23">
        <f t="shared" si="557"/>
        <v>2448.3453216133153</v>
      </c>
      <c r="AX1751" s="23">
        <f t="shared" si="558"/>
        <v>4.7818617840000002</v>
      </c>
      <c r="AY1751" s="23">
        <f t="shared" si="559"/>
        <v>103.51566824815156</v>
      </c>
      <c r="AZ1751" s="23"/>
      <c r="BA1751" s="23"/>
    </row>
    <row r="1752" spans="1:53">
      <c r="A1752">
        <v>202312</v>
      </c>
      <c r="B1752" s="20" t="s">
        <v>27</v>
      </c>
      <c r="C1752" s="20" t="s">
        <v>6951</v>
      </c>
      <c r="D1752">
        <v>119734.96</v>
      </c>
      <c r="E1752" s="21">
        <v>0.68</v>
      </c>
      <c r="F1752">
        <v>3943.51</v>
      </c>
      <c r="G1752" s="22">
        <v>4.8399999999999999E-2</v>
      </c>
      <c r="H1752" s="11">
        <f t="shared" si="540"/>
        <v>3940.7170035200002</v>
      </c>
      <c r="I1752" s="23">
        <f t="shared" si="541"/>
        <v>17473.495145329787</v>
      </c>
      <c r="J1752" s="23">
        <f t="shared" si="542"/>
        <v>305323032.59386367</v>
      </c>
      <c r="K1752" s="23">
        <f t="shared" si="543"/>
        <v>4137.7528536960008</v>
      </c>
      <c r="L1752" s="23">
        <f t="shared" si="544"/>
        <v>38887.707294179578</v>
      </c>
      <c r="N1752">
        <v>202312</v>
      </c>
      <c r="O1752" s="20" t="s">
        <v>29</v>
      </c>
      <c r="P1752" s="20" t="s">
        <v>6952</v>
      </c>
      <c r="Q1752">
        <v>18518.259999999998</v>
      </c>
      <c r="R1752" s="21">
        <v>0.71</v>
      </c>
      <c r="S1752">
        <v>672.75</v>
      </c>
      <c r="T1752" s="21">
        <v>0.05</v>
      </c>
      <c r="U1752" s="11">
        <f t="shared" si="545"/>
        <v>657.3982299999999</v>
      </c>
      <c r="V1752" s="23">
        <f t="shared" si="546"/>
        <v>2865.5324502325079</v>
      </c>
      <c r="W1752" s="23">
        <f t="shared" si="547"/>
        <v>8211276.2233355204</v>
      </c>
      <c r="X1752" s="23">
        <f t="shared" si="548"/>
        <v>690.26814149999996</v>
      </c>
      <c r="Y1752" s="23">
        <f t="shared" si="549"/>
        <v>6388.4631304650156</v>
      </c>
      <c r="AA1752">
        <v>202312</v>
      </c>
      <c r="AB1752" s="20" t="s">
        <v>31</v>
      </c>
      <c r="AC1752" s="20" t="s">
        <v>6953</v>
      </c>
      <c r="AD1752">
        <v>100430.61</v>
      </c>
      <c r="AE1752" s="21">
        <v>0.72</v>
      </c>
      <c r="AF1752">
        <v>265.9563</v>
      </c>
      <c r="AG1752" s="22">
        <v>3.7000000000000002E-3</v>
      </c>
      <c r="AH1752" s="11">
        <f t="shared" si="550"/>
        <v>267.54714504000003</v>
      </c>
      <c r="AI1752" s="23">
        <f t="shared" si="551"/>
        <v>4390.3033005558318</v>
      </c>
      <c r="AJ1752" s="23">
        <f t="shared" si="552"/>
        <v>19274763.070871431</v>
      </c>
      <c r="AK1752" s="23">
        <f t="shared" si="553"/>
        <v>280.92450229200006</v>
      </c>
      <c r="AL1752" s="23">
        <f t="shared" si="554"/>
        <v>9048.1537461516637</v>
      </c>
      <c r="AN1752">
        <v>202312</v>
      </c>
      <c r="AO1752" s="20" t="s">
        <v>33</v>
      </c>
      <c r="AP1752" s="20" t="s">
        <v>6954</v>
      </c>
      <c r="AQ1752">
        <v>2170.5300000000002</v>
      </c>
      <c r="AR1752" s="21">
        <v>0.86</v>
      </c>
      <c r="AS1752">
        <v>24.64</v>
      </c>
      <c r="AT1752">
        <v>1.32E-2</v>
      </c>
      <c r="AU1752" s="11">
        <f t="shared" si="555"/>
        <v>24.639856560000002</v>
      </c>
      <c r="AV1752" s="23">
        <f t="shared" si="556"/>
        <v>213.04226957952426</v>
      </c>
      <c r="AW1752" s="23">
        <f t="shared" si="557"/>
        <v>45387.008627594689</v>
      </c>
      <c r="AX1752" s="23">
        <f t="shared" si="558"/>
        <v>25.871849388000005</v>
      </c>
      <c r="AY1752" s="23">
        <f t="shared" si="559"/>
        <v>450.72439571904852</v>
      </c>
      <c r="AZ1752" s="23"/>
      <c r="BA1752" s="23"/>
    </row>
    <row r="1753" spans="1:53">
      <c r="A1753">
        <v>202312</v>
      </c>
      <c r="B1753" s="20" t="s">
        <v>27</v>
      </c>
      <c r="C1753" s="20" t="s">
        <v>6955</v>
      </c>
      <c r="D1753">
        <v>259795.88</v>
      </c>
      <c r="E1753" s="21">
        <v>0.68</v>
      </c>
      <c r="F1753">
        <v>8556.4699999999993</v>
      </c>
      <c r="G1753" s="22">
        <v>4.8399999999999999E-2</v>
      </c>
      <c r="H1753" s="11">
        <f t="shared" si="540"/>
        <v>8550.4020025600003</v>
      </c>
      <c r="I1753" s="23">
        <f t="shared" si="541"/>
        <v>37913.254808425874</v>
      </c>
      <c r="J1753" s="23">
        <f t="shared" si="542"/>
        <v>1437414890.1686277</v>
      </c>
      <c r="K1753" s="23">
        <f t="shared" si="543"/>
        <v>8977.9221026880005</v>
      </c>
      <c r="L1753" s="23">
        <f t="shared" si="544"/>
        <v>84376.911619411752</v>
      </c>
      <c r="N1753">
        <v>202312</v>
      </c>
      <c r="O1753" s="20" t="s">
        <v>29</v>
      </c>
      <c r="P1753" s="20" t="s">
        <v>6956</v>
      </c>
      <c r="Q1753">
        <v>16568.849999999999</v>
      </c>
      <c r="R1753" s="21">
        <v>0.71</v>
      </c>
      <c r="S1753">
        <v>627.01</v>
      </c>
      <c r="T1753" s="21">
        <v>0.05</v>
      </c>
      <c r="U1753" s="11">
        <f t="shared" si="545"/>
        <v>588.19417499999997</v>
      </c>
      <c r="V1753" s="23">
        <f t="shared" si="546"/>
        <v>2563.8789680042773</v>
      </c>
      <c r="W1753" s="23">
        <f t="shared" si="547"/>
        <v>6573475.3625746779</v>
      </c>
      <c r="X1753" s="23">
        <f t="shared" si="548"/>
        <v>617.60388375000002</v>
      </c>
      <c r="Y1753" s="23">
        <f t="shared" si="549"/>
        <v>5715.9521110085543</v>
      </c>
      <c r="AA1753">
        <v>202312</v>
      </c>
      <c r="AB1753" s="20" t="s">
        <v>31</v>
      </c>
      <c r="AC1753" s="20" t="s">
        <v>6957</v>
      </c>
      <c r="AD1753">
        <v>132051.15</v>
      </c>
      <c r="AE1753" s="21">
        <v>0.72</v>
      </c>
      <c r="AF1753">
        <v>349.69260000000003</v>
      </c>
      <c r="AG1753" s="22">
        <v>3.7000000000000002E-3</v>
      </c>
      <c r="AH1753" s="11">
        <f t="shared" si="550"/>
        <v>351.78426359999997</v>
      </c>
      <c r="AI1753" s="23">
        <f t="shared" si="551"/>
        <v>5772.5886528737919</v>
      </c>
      <c r="AJ1753" s="23">
        <f t="shared" si="552"/>
        <v>33322779.75528726</v>
      </c>
      <c r="AK1753" s="23">
        <f t="shared" si="553"/>
        <v>369.37347677999998</v>
      </c>
      <c r="AL1753" s="23">
        <f t="shared" si="554"/>
        <v>11896.961569347584</v>
      </c>
      <c r="AN1753">
        <v>202312</v>
      </c>
      <c r="AO1753" s="20" t="s">
        <v>33</v>
      </c>
      <c r="AP1753" s="20" t="s">
        <v>6958</v>
      </c>
      <c r="AQ1753">
        <v>1441.51</v>
      </c>
      <c r="AR1753" s="21">
        <v>0.86</v>
      </c>
      <c r="AS1753">
        <v>13.88</v>
      </c>
      <c r="AT1753">
        <v>1.1200000000000002E-2</v>
      </c>
      <c r="AU1753" s="11">
        <f t="shared" si="555"/>
        <v>13.884624320000002</v>
      </c>
      <c r="AV1753" s="23">
        <f t="shared" si="556"/>
        <v>130.4605938148467</v>
      </c>
      <c r="AW1753" s="23">
        <f t="shared" si="557"/>
        <v>17019.966538522418</v>
      </c>
      <c r="AX1753" s="23">
        <f t="shared" si="558"/>
        <v>14.578855536000003</v>
      </c>
      <c r="AY1753" s="23">
        <f t="shared" si="559"/>
        <v>274.80581194969341</v>
      </c>
      <c r="AZ1753" s="23"/>
      <c r="BA1753" s="23"/>
    </row>
    <row r="1754" spans="1:53">
      <c r="A1754">
        <v>202312</v>
      </c>
      <c r="B1754" s="20" t="s">
        <v>27</v>
      </c>
      <c r="C1754" s="20" t="s">
        <v>6959</v>
      </c>
      <c r="D1754">
        <v>49173.75</v>
      </c>
      <c r="E1754" s="21">
        <v>0.68</v>
      </c>
      <c r="F1754">
        <v>1619.55</v>
      </c>
      <c r="G1754" s="22">
        <v>4.8399999999999999E-2</v>
      </c>
      <c r="H1754" s="11">
        <f t="shared" si="540"/>
        <v>1618.4064599999999</v>
      </c>
      <c r="I1754" s="23">
        <f t="shared" si="541"/>
        <v>7176.1604288560375</v>
      </c>
      <c r="J1754" s="23">
        <f t="shared" si="542"/>
        <v>51497278.500679269</v>
      </c>
      <c r="K1754" s="23">
        <f t="shared" si="543"/>
        <v>1699.326783</v>
      </c>
      <c r="L1754" s="23">
        <f t="shared" si="544"/>
        <v>15970.727317712075</v>
      </c>
      <c r="N1754">
        <v>202312</v>
      </c>
      <c r="O1754" s="20" t="s">
        <v>29</v>
      </c>
      <c r="P1754" s="20" t="s">
        <v>6960</v>
      </c>
      <c r="Q1754">
        <v>12683.88</v>
      </c>
      <c r="R1754" s="21">
        <v>0.71</v>
      </c>
      <c r="S1754">
        <v>479.99</v>
      </c>
      <c r="T1754" s="21">
        <v>0.05</v>
      </c>
      <c r="U1754" s="11">
        <f t="shared" si="545"/>
        <v>450.27773999999999</v>
      </c>
      <c r="V1754" s="23">
        <f t="shared" si="546"/>
        <v>1962.7151651858819</v>
      </c>
      <c r="W1754" s="23">
        <f t="shared" si="547"/>
        <v>3852250.8196506435</v>
      </c>
      <c r="X1754" s="23">
        <f t="shared" si="548"/>
        <v>472.79162700000001</v>
      </c>
      <c r="Y1754" s="23">
        <f t="shared" si="549"/>
        <v>4375.7080703717638</v>
      </c>
      <c r="AA1754">
        <v>202312</v>
      </c>
      <c r="AB1754" s="20" t="s">
        <v>31</v>
      </c>
      <c r="AC1754" s="20" t="s">
        <v>6961</v>
      </c>
      <c r="AD1754">
        <v>139104.53</v>
      </c>
      <c r="AE1754" s="21">
        <v>0.72</v>
      </c>
      <c r="AF1754">
        <v>368.37110000000001</v>
      </c>
      <c r="AG1754" s="22">
        <v>3.7000000000000002E-3</v>
      </c>
      <c r="AH1754" s="11">
        <f t="shared" si="550"/>
        <v>370.57446792000002</v>
      </c>
      <c r="AI1754" s="23">
        <f t="shared" si="551"/>
        <v>6080.9256976659581</v>
      </c>
      <c r="AJ1754" s="23">
        <f t="shared" si="552"/>
        <v>36977657.340534218</v>
      </c>
      <c r="AK1754" s="23">
        <f t="shared" si="553"/>
        <v>389.10319131600005</v>
      </c>
      <c r="AL1754" s="23">
        <f t="shared" si="554"/>
        <v>12532.425863251916</v>
      </c>
      <c r="AN1754">
        <v>202312</v>
      </c>
      <c r="AO1754" s="20" t="s">
        <v>33</v>
      </c>
      <c r="AP1754" s="20" t="s">
        <v>6962</v>
      </c>
      <c r="AQ1754">
        <v>1371.53</v>
      </c>
      <c r="AR1754" s="21">
        <v>0.86</v>
      </c>
      <c r="AS1754">
        <v>1.89</v>
      </c>
      <c r="AT1754">
        <v>1.6000000000000001E-3</v>
      </c>
      <c r="AU1754" s="11">
        <f t="shared" si="555"/>
        <v>1.88722528</v>
      </c>
      <c r="AV1754" s="23">
        <f t="shared" si="556"/>
        <v>47.14287238450742</v>
      </c>
      <c r="AW1754" s="23">
        <f t="shared" si="557"/>
        <v>2222.4504166619522</v>
      </c>
      <c r="AX1754" s="23">
        <f t="shared" si="558"/>
        <v>1.981586544</v>
      </c>
      <c r="AY1754" s="23">
        <f t="shared" si="559"/>
        <v>96.172970049014836</v>
      </c>
      <c r="AZ1754" s="23"/>
      <c r="BA1754" s="23"/>
    </row>
    <row r="1755" spans="1:53">
      <c r="A1755">
        <v>202312</v>
      </c>
      <c r="B1755" s="20" t="s">
        <v>27</v>
      </c>
      <c r="C1755" s="20" t="s">
        <v>6963</v>
      </c>
      <c r="D1755">
        <v>25220.38</v>
      </c>
      <c r="E1755" s="21">
        <v>0.68</v>
      </c>
      <c r="F1755">
        <v>830.64</v>
      </c>
      <c r="G1755" s="22">
        <v>4.8399999999999999E-2</v>
      </c>
      <c r="H1755" s="11">
        <f t="shared" si="540"/>
        <v>830.05314656000007</v>
      </c>
      <c r="I1755" s="23">
        <f t="shared" si="541"/>
        <v>3680.5306277579448</v>
      </c>
      <c r="J1755" s="23">
        <f t="shared" si="542"/>
        <v>13546305.701864291</v>
      </c>
      <c r="K1755" s="23">
        <f t="shared" si="543"/>
        <v>871.55580388800013</v>
      </c>
      <c r="L1755" s="23">
        <f t="shared" si="544"/>
        <v>8191.1144020758893</v>
      </c>
      <c r="N1755">
        <v>202312</v>
      </c>
      <c r="O1755" s="20" t="s">
        <v>29</v>
      </c>
      <c r="P1755" s="20" t="s">
        <v>6964</v>
      </c>
      <c r="Q1755">
        <v>14619.57</v>
      </c>
      <c r="R1755" s="21">
        <v>0.71</v>
      </c>
      <c r="S1755">
        <v>553.24</v>
      </c>
      <c r="T1755" s="21">
        <v>0.05</v>
      </c>
      <c r="U1755" s="11">
        <f t="shared" si="545"/>
        <v>518.99473499999999</v>
      </c>
      <c r="V1755" s="23">
        <f t="shared" si="546"/>
        <v>2262.2456020946715</v>
      </c>
      <c r="W1755" s="23">
        <f t="shared" si="547"/>
        <v>5117755.1641966831</v>
      </c>
      <c r="X1755" s="23">
        <f t="shared" si="548"/>
        <v>544.94447175000005</v>
      </c>
      <c r="Y1755" s="23">
        <f t="shared" si="549"/>
        <v>5043.4859391893433</v>
      </c>
      <c r="AA1755">
        <v>202312</v>
      </c>
      <c r="AB1755" s="20" t="s">
        <v>31</v>
      </c>
      <c r="AC1755" s="20" t="s">
        <v>6965</v>
      </c>
      <c r="AD1755">
        <v>194831.11</v>
      </c>
      <c r="AE1755" s="21">
        <v>0.72</v>
      </c>
      <c r="AF1755">
        <v>515.94399999999996</v>
      </c>
      <c r="AG1755" s="22">
        <v>3.7000000000000002E-3</v>
      </c>
      <c r="AH1755" s="11">
        <f t="shared" si="550"/>
        <v>519.03007703999992</v>
      </c>
      <c r="AI1755" s="23">
        <f t="shared" si="551"/>
        <v>8517.0015922830335</v>
      </c>
      <c r="AJ1755" s="23">
        <f t="shared" si="552"/>
        <v>72539316.122951731</v>
      </c>
      <c r="AK1755" s="23">
        <f t="shared" si="553"/>
        <v>544.9815808919999</v>
      </c>
      <c r="AL1755" s="23">
        <f t="shared" si="554"/>
        <v>17553.033261606066</v>
      </c>
      <c r="AN1755">
        <v>202312</v>
      </c>
      <c r="AO1755" s="20" t="s">
        <v>33</v>
      </c>
      <c r="AP1755" s="20" t="s">
        <v>6966</v>
      </c>
      <c r="AQ1755">
        <v>742.01</v>
      </c>
      <c r="AR1755" s="21">
        <v>0.86</v>
      </c>
      <c r="AS1755">
        <v>22.46</v>
      </c>
      <c r="AT1755">
        <v>3.5200000000000002E-2</v>
      </c>
      <c r="AU1755" s="11">
        <f t="shared" si="555"/>
        <v>22.462126720000001</v>
      </c>
      <c r="AV1755" s="23">
        <f t="shared" si="556"/>
        <v>117.59752693007985</v>
      </c>
      <c r="AW1755" s="23">
        <f t="shared" si="557"/>
        <v>13829.178340070855</v>
      </c>
      <c r="AX1755" s="23">
        <f t="shared" si="558"/>
        <v>23.585233056</v>
      </c>
      <c r="AY1755" s="23">
        <f t="shared" si="559"/>
        <v>257.65718058015972</v>
      </c>
      <c r="AZ1755" s="23"/>
      <c r="BA1755" s="23"/>
    </row>
    <row r="1756" spans="1:53">
      <c r="A1756">
        <v>202312</v>
      </c>
      <c r="B1756" s="20" t="s">
        <v>27</v>
      </c>
      <c r="C1756" s="20" t="s">
        <v>6967</v>
      </c>
      <c r="D1756">
        <v>276091.33</v>
      </c>
      <c r="E1756" s="21">
        <v>0.68</v>
      </c>
      <c r="F1756">
        <v>9093.16</v>
      </c>
      <c r="G1756" s="22">
        <v>4.8399999999999999E-2</v>
      </c>
      <c r="H1756" s="11">
        <f t="shared" si="540"/>
        <v>9086.7178529600005</v>
      </c>
      <c r="I1756" s="23">
        <f t="shared" si="541"/>
        <v>40291.327732707672</v>
      </c>
      <c r="J1756" s="23">
        <f t="shared" si="542"/>
        <v>1623391090.4644585</v>
      </c>
      <c r="K1756" s="23">
        <f t="shared" si="543"/>
        <v>9541.0537456080001</v>
      </c>
      <c r="L1756" s="23">
        <f t="shared" si="544"/>
        <v>89669.37331837535</v>
      </c>
      <c r="N1756">
        <v>202312</v>
      </c>
      <c r="O1756" s="20" t="s">
        <v>29</v>
      </c>
      <c r="P1756" s="20" t="s">
        <v>6968</v>
      </c>
      <c r="Q1756">
        <v>23878.71</v>
      </c>
      <c r="R1756" s="21">
        <v>0.71</v>
      </c>
      <c r="S1756">
        <v>903.64</v>
      </c>
      <c r="T1756" s="21">
        <v>0.05</v>
      </c>
      <c r="U1756" s="11">
        <f t="shared" si="545"/>
        <v>847.69420500000001</v>
      </c>
      <c r="V1756" s="23">
        <f t="shared" si="546"/>
        <v>3695.0133746200509</v>
      </c>
      <c r="W1756" s="23">
        <f t="shared" si="547"/>
        <v>13653123.838621056</v>
      </c>
      <c r="X1756" s="23">
        <f t="shared" si="548"/>
        <v>890.07891525000002</v>
      </c>
      <c r="Y1756" s="23">
        <f t="shared" si="549"/>
        <v>8237.7209542401015</v>
      </c>
      <c r="AA1756">
        <v>202312</v>
      </c>
      <c r="AB1756" s="20" t="s">
        <v>31</v>
      </c>
      <c r="AC1756" s="20" t="s">
        <v>6969</v>
      </c>
      <c r="AD1756">
        <v>226261.46</v>
      </c>
      <c r="AE1756" s="21">
        <v>0.72</v>
      </c>
      <c r="AF1756">
        <v>599.17650000000003</v>
      </c>
      <c r="AG1756" s="22">
        <v>3.7000000000000002E-3</v>
      </c>
      <c r="AH1756" s="11">
        <f t="shared" si="550"/>
        <v>602.76052944000003</v>
      </c>
      <c r="AI1756" s="23">
        <f t="shared" si="551"/>
        <v>9890.9728281704283</v>
      </c>
      <c r="AJ1756" s="23">
        <f t="shared" si="552"/>
        <v>97831343.487605721</v>
      </c>
      <c r="AK1756" s="23">
        <f t="shared" si="553"/>
        <v>632.89855591200001</v>
      </c>
      <c r="AL1756" s="23">
        <f t="shared" si="554"/>
        <v>20384.706185780859</v>
      </c>
      <c r="AN1756">
        <v>202312</v>
      </c>
      <c r="AO1756" s="20" t="s">
        <v>33</v>
      </c>
      <c r="AP1756" s="20" t="s">
        <v>6970</v>
      </c>
      <c r="AQ1756">
        <v>1080.76</v>
      </c>
      <c r="AR1756" s="21">
        <v>0.86</v>
      </c>
      <c r="AS1756">
        <v>18.399999999999999</v>
      </c>
      <c r="AT1756">
        <v>1.9799999999999998E-2</v>
      </c>
      <c r="AU1756" s="11">
        <f t="shared" si="555"/>
        <v>18.403181279999998</v>
      </c>
      <c r="AV1756" s="23">
        <f t="shared" si="556"/>
        <v>129.4844624305328</v>
      </c>
      <c r="AW1756" s="23">
        <f t="shared" si="557"/>
        <v>16766.22601092406</v>
      </c>
      <c r="AX1756" s="23">
        <f t="shared" si="558"/>
        <v>19.323340343999998</v>
      </c>
      <c r="AY1756" s="23">
        <f t="shared" si="559"/>
        <v>277.37210614106561</v>
      </c>
      <c r="AZ1756" s="23"/>
      <c r="BA1756" s="23"/>
    </row>
    <row r="1757" spans="1:53">
      <c r="A1757">
        <v>202312</v>
      </c>
      <c r="B1757" s="20" t="s">
        <v>27</v>
      </c>
      <c r="C1757" s="20" t="s">
        <v>6971</v>
      </c>
      <c r="D1757">
        <v>26514.58</v>
      </c>
      <c r="E1757" s="21">
        <v>0.68</v>
      </c>
      <c r="F1757">
        <v>873.27</v>
      </c>
      <c r="G1757" s="22">
        <v>4.8399999999999999E-2</v>
      </c>
      <c r="H1757" s="11">
        <f t="shared" si="540"/>
        <v>872.64785696000001</v>
      </c>
      <c r="I1757" s="23">
        <f t="shared" si="541"/>
        <v>3869.3994211085737</v>
      </c>
      <c r="J1757" s="23">
        <f t="shared" si="542"/>
        <v>14972251.880075365</v>
      </c>
      <c r="K1757" s="23">
        <f t="shared" si="543"/>
        <v>916.28024980800001</v>
      </c>
      <c r="L1757" s="23">
        <f t="shared" si="544"/>
        <v>8611.4466991771478</v>
      </c>
      <c r="N1757">
        <v>202312</v>
      </c>
      <c r="O1757" s="20" t="s">
        <v>29</v>
      </c>
      <c r="P1757" s="20" t="s">
        <v>6972</v>
      </c>
      <c r="Q1757">
        <v>141323.17000000001</v>
      </c>
      <c r="R1757" s="21">
        <v>0.71</v>
      </c>
      <c r="S1757">
        <v>5348.09</v>
      </c>
      <c r="T1757" s="21">
        <v>0.05</v>
      </c>
      <c r="U1757" s="11">
        <f t="shared" si="545"/>
        <v>5016.9725350000008</v>
      </c>
      <c r="V1757" s="23">
        <f t="shared" si="546"/>
        <v>21868.476282584073</v>
      </c>
      <c r="W1757" s="23">
        <f t="shared" si="547"/>
        <v>478230254.92194211</v>
      </c>
      <c r="X1757" s="23">
        <f t="shared" si="548"/>
        <v>5267.821161750001</v>
      </c>
      <c r="Y1757" s="23">
        <f t="shared" si="549"/>
        <v>48753.925100168148</v>
      </c>
      <c r="AA1757">
        <v>202312</v>
      </c>
      <c r="AB1757" s="20" t="s">
        <v>31</v>
      </c>
      <c r="AC1757" s="20" t="s">
        <v>6973</v>
      </c>
      <c r="AD1757">
        <v>178568.61</v>
      </c>
      <c r="AE1757" s="21">
        <v>0.72</v>
      </c>
      <c r="AF1757">
        <v>472.87830000000002</v>
      </c>
      <c r="AG1757" s="22">
        <v>3.7000000000000002E-3</v>
      </c>
      <c r="AH1757" s="11">
        <f t="shared" si="550"/>
        <v>475.70677703999996</v>
      </c>
      <c r="AI1757" s="23">
        <f t="shared" si="551"/>
        <v>7806.0897754048001</v>
      </c>
      <c r="AJ1757" s="23">
        <f t="shared" si="552"/>
        <v>60935037.581679359</v>
      </c>
      <c r="AK1757" s="23">
        <f t="shared" si="553"/>
        <v>499.49211589199996</v>
      </c>
      <c r="AL1757" s="23">
        <f t="shared" si="554"/>
        <v>16087.886327849601</v>
      </c>
      <c r="AN1757">
        <v>202312</v>
      </c>
      <c r="AO1757" s="20" t="s">
        <v>33</v>
      </c>
      <c r="AP1757" s="20" t="s">
        <v>6974</v>
      </c>
      <c r="AQ1757">
        <v>2824.91</v>
      </c>
      <c r="AR1757" s="21">
        <v>0.86</v>
      </c>
      <c r="AS1757">
        <v>8.75</v>
      </c>
      <c r="AT1757">
        <v>3.5999999999999999E-3</v>
      </c>
      <c r="AU1757" s="11">
        <f t="shared" si="555"/>
        <v>8.7459213599999988</v>
      </c>
      <c r="AV1757" s="23">
        <f t="shared" si="556"/>
        <v>145.50274179331271</v>
      </c>
      <c r="AW1757" s="23">
        <f t="shared" si="557"/>
        <v>21171.047869371429</v>
      </c>
      <c r="AX1757" s="23">
        <f t="shared" si="558"/>
        <v>9.183217427999999</v>
      </c>
      <c r="AY1757" s="23">
        <f t="shared" si="559"/>
        <v>299.75140494662543</v>
      </c>
      <c r="AZ1757" s="23"/>
      <c r="BA1757" s="23"/>
    </row>
    <row r="1758" spans="1:53">
      <c r="A1758">
        <v>202312</v>
      </c>
      <c r="B1758" s="20" t="s">
        <v>27</v>
      </c>
      <c r="C1758" s="20" t="s">
        <v>6975</v>
      </c>
      <c r="D1758">
        <v>77061.820000000007</v>
      </c>
      <c r="E1758" s="21">
        <v>0.68</v>
      </c>
      <c r="F1758">
        <v>2538.06</v>
      </c>
      <c r="G1758" s="22">
        <v>4.8399999999999999E-2</v>
      </c>
      <c r="H1758" s="11">
        <f t="shared" si="540"/>
        <v>2536.2586198400004</v>
      </c>
      <c r="I1758" s="23">
        <f t="shared" si="541"/>
        <v>11245.999812087281</v>
      </c>
      <c r="J1758" s="23">
        <f t="shared" si="542"/>
        <v>126472511.77346715</v>
      </c>
      <c r="K1758" s="23">
        <f t="shared" si="543"/>
        <v>2663.0715508320004</v>
      </c>
      <c r="L1758" s="23">
        <f t="shared" si="544"/>
        <v>25028.258244014563</v>
      </c>
      <c r="N1758">
        <v>202312</v>
      </c>
      <c r="O1758" s="20" t="s">
        <v>29</v>
      </c>
      <c r="P1758" s="20" t="s">
        <v>6976</v>
      </c>
      <c r="Q1758">
        <v>8284.48</v>
      </c>
      <c r="R1758" s="21">
        <v>0.71</v>
      </c>
      <c r="S1758">
        <v>313.5</v>
      </c>
      <c r="T1758" s="21">
        <v>0.05</v>
      </c>
      <c r="U1758" s="11">
        <f t="shared" si="545"/>
        <v>294.09904</v>
      </c>
      <c r="V1758" s="23">
        <f t="shared" si="546"/>
        <v>1281.9479947523262</v>
      </c>
      <c r="W1758" s="23">
        <f t="shared" si="547"/>
        <v>1643390.66124951</v>
      </c>
      <c r="X1758" s="23">
        <f t="shared" si="548"/>
        <v>308.80399199999999</v>
      </c>
      <c r="Y1758" s="23">
        <f t="shared" si="549"/>
        <v>2857.9950295046524</v>
      </c>
      <c r="AA1758">
        <v>202312</v>
      </c>
      <c r="AB1758" s="20" t="s">
        <v>31</v>
      </c>
      <c r="AC1758" s="20" t="s">
        <v>6977</v>
      </c>
      <c r="AD1758">
        <v>149582.5</v>
      </c>
      <c r="AE1758" s="21">
        <v>0.72</v>
      </c>
      <c r="AF1758">
        <v>396.11840000000001</v>
      </c>
      <c r="AG1758" s="22">
        <v>3.7000000000000002E-3</v>
      </c>
      <c r="AH1758" s="11">
        <f t="shared" si="550"/>
        <v>398.48777999999999</v>
      </c>
      <c r="AI1758" s="23">
        <f t="shared" si="551"/>
        <v>6538.9679845158034</v>
      </c>
      <c r="AJ1758" s="23">
        <f t="shared" si="552"/>
        <v>42758102.302522667</v>
      </c>
      <c r="AK1758" s="23">
        <f t="shared" si="553"/>
        <v>418.41216900000001</v>
      </c>
      <c r="AL1758" s="23">
        <f t="shared" si="554"/>
        <v>13476.423749031606</v>
      </c>
      <c r="AN1758">
        <v>202312</v>
      </c>
      <c r="AO1758" s="20" t="s">
        <v>33</v>
      </c>
      <c r="AP1758" s="20" t="s">
        <v>6978</v>
      </c>
      <c r="AQ1758">
        <v>468.38</v>
      </c>
      <c r="AR1758" s="21">
        <v>0.86</v>
      </c>
      <c r="AS1758">
        <v>4.3099999999999996</v>
      </c>
      <c r="AT1758">
        <v>1.0700000000000001E-2</v>
      </c>
      <c r="AU1758" s="11">
        <f t="shared" si="555"/>
        <v>4.3100327600000004</v>
      </c>
      <c r="AV1758" s="23">
        <f t="shared" si="556"/>
        <v>41.443143239364638</v>
      </c>
      <c r="AW1758" s="23">
        <f t="shared" si="557"/>
        <v>1717.5341215584949</v>
      </c>
      <c r="AX1758" s="23">
        <f t="shared" si="558"/>
        <v>4.5255343980000005</v>
      </c>
      <c r="AY1758" s="23">
        <f t="shared" si="559"/>
        <v>87.196319238729274</v>
      </c>
      <c r="AZ1758" s="23"/>
      <c r="BA1758" s="23"/>
    </row>
    <row r="1759" spans="1:53">
      <c r="A1759">
        <v>202312</v>
      </c>
      <c r="B1759" s="20" t="s">
        <v>27</v>
      </c>
      <c r="C1759" s="20" t="s">
        <v>6979</v>
      </c>
      <c r="D1759">
        <v>208528.67</v>
      </c>
      <c r="E1759" s="21">
        <v>0.68</v>
      </c>
      <c r="F1759">
        <v>6867.96</v>
      </c>
      <c r="G1759" s="22">
        <v>4.8399999999999999E-2</v>
      </c>
      <c r="H1759" s="11">
        <f t="shared" si="540"/>
        <v>6863.0955870400012</v>
      </c>
      <c r="I1759" s="23">
        <f t="shared" si="541"/>
        <v>30431.585753292751</v>
      </c>
      <c r="J1759" s="23">
        <f t="shared" si="542"/>
        <v>926081411.46001029</v>
      </c>
      <c r="K1759" s="23">
        <f t="shared" si="543"/>
        <v>7206.2503663920015</v>
      </c>
      <c r="L1759" s="23">
        <f t="shared" si="544"/>
        <v>67726.267093625502</v>
      </c>
      <c r="N1759">
        <v>202312</v>
      </c>
      <c r="O1759" s="20" t="s">
        <v>29</v>
      </c>
      <c r="P1759" s="20" t="s">
        <v>6980</v>
      </c>
      <c r="Q1759">
        <v>14257.05</v>
      </c>
      <c r="R1759" s="21">
        <v>0.71</v>
      </c>
      <c r="S1759">
        <v>539.52</v>
      </c>
      <c r="T1759" s="21">
        <v>0.05</v>
      </c>
      <c r="U1759" s="11">
        <f t="shared" si="545"/>
        <v>506.12527499999999</v>
      </c>
      <c r="V1759" s="23">
        <f t="shared" si="546"/>
        <v>2206.1489264967327</v>
      </c>
      <c r="W1759" s="23">
        <f t="shared" si="547"/>
        <v>4867093.0858826861</v>
      </c>
      <c r="X1759" s="23">
        <f t="shared" si="548"/>
        <v>531.43153874999996</v>
      </c>
      <c r="Y1759" s="23">
        <f t="shared" si="549"/>
        <v>4918.4231279934656</v>
      </c>
      <c r="AA1759">
        <v>202312</v>
      </c>
      <c r="AB1759" s="20" t="s">
        <v>31</v>
      </c>
      <c r="AC1759" s="20" t="s">
        <v>6981</v>
      </c>
      <c r="AD1759">
        <v>197565.92</v>
      </c>
      <c r="AE1759" s="21">
        <v>0.72</v>
      </c>
      <c r="AF1759">
        <v>523.18619999999999</v>
      </c>
      <c r="AG1759" s="22">
        <v>3.7000000000000002E-3</v>
      </c>
      <c r="AH1759" s="11">
        <f t="shared" si="550"/>
        <v>526.31561088000001</v>
      </c>
      <c r="AI1759" s="23">
        <f t="shared" si="551"/>
        <v>8636.5532446068919</v>
      </c>
      <c r="AJ1759" s="23">
        <f t="shared" si="552"/>
        <v>74590051.946929827</v>
      </c>
      <c r="AK1759" s="23">
        <f t="shared" si="553"/>
        <v>552.63139142400007</v>
      </c>
      <c r="AL1759" s="23">
        <f t="shared" si="554"/>
        <v>17799.422100093783</v>
      </c>
      <c r="AN1759">
        <v>202312</v>
      </c>
      <c r="AO1759" s="20" t="s">
        <v>33</v>
      </c>
      <c r="AP1759" s="20" t="s">
        <v>6982</v>
      </c>
      <c r="AQ1759">
        <v>6463.82</v>
      </c>
      <c r="AR1759" s="21">
        <v>0.86</v>
      </c>
      <c r="AS1759">
        <v>74.489999999999995</v>
      </c>
      <c r="AT1759">
        <v>1.34E-2</v>
      </c>
      <c r="AU1759" s="11">
        <f t="shared" si="555"/>
        <v>74.489061679999992</v>
      </c>
      <c r="AV1759" s="23">
        <f t="shared" si="556"/>
        <v>639.16157755678046</v>
      </c>
      <c r="AW1759" s="23">
        <f t="shared" si="557"/>
        <v>408527.52222487226</v>
      </c>
      <c r="AX1759" s="23">
        <f t="shared" si="558"/>
        <v>78.213514763999996</v>
      </c>
      <c r="AY1759" s="23">
        <f t="shared" si="559"/>
        <v>1352.812216793561</v>
      </c>
      <c r="AZ1759" s="23"/>
      <c r="BA1759" s="23"/>
    </row>
    <row r="1760" spans="1:53">
      <c r="A1760">
        <v>202312</v>
      </c>
      <c r="B1760" s="20" t="s">
        <v>27</v>
      </c>
      <c r="C1760" s="20" t="s">
        <v>6983</v>
      </c>
      <c r="D1760">
        <v>55392.73</v>
      </c>
      <c r="E1760" s="21">
        <v>0.68</v>
      </c>
      <c r="F1760">
        <v>1824.38</v>
      </c>
      <c r="G1760" s="22">
        <v>4.8399999999999999E-2</v>
      </c>
      <c r="H1760" s="11">
        <f t="shared" si="540"/>
        <v>1823.0855297600001</v>
      </c>
      <c r="I1760" s="23">
        <f t="shared" si="541"/>
        <v>8083.7259121443194</v>
      </c>
      <c r="J1760" s="23">
        <f t="shared" si="542"/>
        <v>65346624.622673512</v>
      </c>
      <c r="K1760" s="23">
        <f t="shared" si="543"/>
        <v>1914.2398062480001</v>
      </c>
      <c r="L1760" s="23">
        <f t="shared" si="544"/>
        <v>17990.53735404864</v>
      </c>
      <c r="N1760">
        <v>202312</v>
      </c>
      <c r="O1760" s="20" t="s">
        <v>29</v>
      </c>
      <c r="P1760" s="20" t="s">
        <v>6984</v>
      </c>
      <c r="Q1760">
        <v>15240.28</v>
      </c>
      <c r="R1760" s="21">
        <v>0.71</v>
      </c>
      <c r="S1760">
        <v>553.66</v>
      </c>
      <c r="T1760" s="21">
        <v>0.05</v>
      </c>
      <c r="U1760" s="11">
        <f t="shared" si="545"/>
        <v>541.02994000000001</v>
      </c>
      <c r="V1760" s="23">
        <f t="shared" si="546"/>
        <v>2358.2948338898736</v>
      </c>
      <c r="W1760" s="23">
        <f t="shared" si="547"/>
        <v>5561554.5235516671</v>
      </c>
      <c r="X1760" s="23">
        <f t="shared" si="548"/>
        <v>568.08143700000005</v>
      </c>
      <c r="Y1760" s="23">
        <f t="shared" si="549"/>
        <v>5257.6196077797476</v>
      </c>
      <c r="AA1760">
        <v>202312</v>
      </c>
      <c r="AB1760" s="20" t="s">
        <v>31</v>
      </c>
      <c r="AC1760" s="20" t="s">
        <v>6985</v>
      </c>
      <c r="AD1760">
        <v>178775.36</v>
      </c>
      <c r="AE1760" s="21">
        <v>0.72</v>
      </c>
      <c r="AF1760">
        <v>473.42579999999998</v>
      </c>
      <c r="AG1760" s="22">
        <v>3.7000000000000002E-3</v>
      </c>
      <c r="AH1760" s="11">
        <f t="shared" si="550"/>
        <v>476.25755903999999</v>
      </c>
      <c r="AI1760" s="23">
        <f t="shared" si="551"/>
        <v>7815.1278088030831</v>
      </c>
      <c r="AJ1760" s="23">
        <f t="shared" si="552"/>
        <v>61076222.66792728</v>
      </c>
      <c r="AK1760" s="23">
        <f t="shared" si="553"/>
        <v>500.070436992</v>
      </c>
      <c r="AL1760" s="23">
        <f t="shared" si="554"/>
        <v>16106.513176646165</v>
      </c>
      <c r="AN1760">
        <v>202312</v>
      </c>
      <c r="AO1760" s="20" t="s">
        <v>33</v>
      </c>
      <c r="AP1760" s="20" t="s">
        <v>6986</v>
      </c>
      <c r="AQ1760">
        <v>864.92</v>
      </c>
      <c r="AR1760" s="21">
        <v>0.86</v>
      </c>
      <c r="AS1760">
        <v>4.0199999999999996</v>
      </c>
      <c r="AT1760">
        <v>5.4000000000000003E-3</v>
      </c>
      <c r="AU1760" s="11">
        <f t="shared" si="555"/>
        <v>4.01668848</v>
      </c>
      <c r="AV1760" s="23">
        <f t="shared" si="556"/>
        <v>54.51242450817255</v>
      </c>
      <c r="AW1760" s="23">
        <f t="shared" si="557"/>
        <v>2971.6044257592112</v>
      </c>
      <c r="AX1760" s="23">
        <f t="shared" si="558"/>
        <v>4.217522904</v>
      </c>
      <c r="AY1760" s="23">
        <f t="shared" si="559"/>
        <v>113.0415374963451</v>
      </c>
      <c r="AZ1760" s="23"/>
      <c r="BA1760" s="23"/>
    </row>
    <row r="1761" spans="1:53">
      <c r="A1761">
        <v>202312</v>
      </c>
      <c r="B1761" s="20" t="s">
        <v>27</v>
      </c>
      <c r="C1761" s="20" t="s">
        <v>6987</v>
      </c>
      <c r="D1761">
        <v>31086.85</v>
      </c>
      <c r="E1761" s="21">
        <v>0.68</v>
      </c>
      <c r="F1761">
        <v>1023.86</v>
      </c>
      <c r="G1761" s="22">
        <v>4.8399999999999999E-2</v>
      </c>
      <c r="H1761" s="11">
        <f t="shared" si="540"/>
        <v>1023.1304072</v>
      </c>
      <c r="I1761" s="23">
        <f t="shared" si="541"/>
        <v>4536.652641455722</v>
      </c>
      <c r="J1761" s="23">
        <f t="shared" si="542"/>
        <v>20581217.189227179</v>
      </c>
      <c r="K1761" s="23">
        <f t="shared" si="543"/>
        <v>1074.2869275600001</v>
      </c>
      <c r="L1761" s="23">
        <f t="shared" si="544"/>
        <v>10096.435690111444</v>
      </c>
      <c r="N1761">
        <v>202312</v>
      </c>
      <c r="O1761" s="20" t="s">
        <v>29</v>
      </c>
      <c r="P1761" s="20" t="s">
        <v>6988</v>
      </c>
      <c r="Q1761">
        <v>5847.82</v>
      </c>
      <c r="R1761" s="21">
        <v>0.71</v>
      </c>
      <c r="S1761">
        <v>221.29</v>
      </c>
      <c r="T1761" s="21">
        <v>0.05</v>
      </c>
      <c r="U1761" s="11">
        <f t="shared" si="545"/>
        <v>207.59761</v>
      </c>
      <c r="V1761" s="23">
        <f t="shared" si="546"/>
        <v>904.89700291056863</v>
      </c>
      <c r="W1761" s="23">
        <f t="shared" si="547"/>
        <v>818838.58587652969</v>
      </c>
      <c r="X1761" s="23">
        <f t="shared" si="548"/>
        <v>217.97749050000002</v>
      </c>
      <c r="Y1761" s="23">
        <f t="shared" si="549"/>
        <v>2017.3916158211373</v>
      </c>
      <c r="AA1761">
        <v>202312</v>
      </c>
      <c r="AB1761" s="20" t="s">
        <v>31</v>
      </c>
      <c r="AC1761" s="20" t="s">
        <v>6989</v>
      </c>
      <c r="AD1761">
        <v>176361.60000000001</v>
      </c>
      <c r="AE1761" s="21">
        <v>0.72</v>
      </c>
      <c r="AF1761">
        <v>467.03370000000001</v>
      </c>
      <c r="AG1761" s="22">
        <v>3.7000000000000002E-3</v>
      </c>
      <c r="AH1761" s="11">
        <f t="shared" si="550"/>
        <v>469.82730240000001</v>
      </c>
      <c r="AI1761" s="23">
        <f t="shared" si="551"/>
        <v>7709.6107906872958</v>
      </c>
      <c r="AJ1761" s="23">
        <f t="shared" si="552"/>
        <v>59438098.54388199</v>
      </c>
      <c r="AK1761" s="23">
        <f t="shared" si="553"/>
        <v>493.31866752000002</v>
      </c>
      <c r="AL1761" s="23">
        <f t="shared" si="554"/>
        <v>15889.048883774591</v>
      </c>
      <c r="AN1761">
        <v>202312</v>
      </c>
      <c r="AO1761" s="20" t="s">
        <v>33</v>
      </c>
      <c r="AP1761" s="20" t="s">
        <v>6990</v>
      </c>
      <c r="AQ1761">
        <v>7621.6</v>
      </c>
      <c r="AR1761" s="21">
        <v>0.86</v>
      </c>
      <c r="AS1761">
        <v>280.54000000000002</v>
      </c>
      <c r="AT1761">
        <v>4.2800000000000005E-2</v>
      </c>
      <c r="AU1761" s="11">
        <f t="shared" si="555"/>
        <v>280.53585280000004</v>
      </c>
      <c r="AV1761" s="23">
        <f t="shared" si="556"/>
        <v>1326.6850429533717</v>
      </c>
      <c r="AW1761" s="23">
        <f t="shared" si="557"/>
        <v>1760093.2031961898</v>
      </c>
      <c r="AX1761" s="23">
        <f t="shared" si="558"/>
        <v>294.56264544000004</v>
      </c>
      <c r="AY1761" s="23">
        <f t="shared" si="559"/>
        <v>2933.9059387067437</v>
      </c>
      <c r="AZ1761" s="23"/>
      <c r="BA1761" s="23"/>
    </row>
    <row r="1762" spans="1:53">
      <c r="A1762">
        <v>202312</v>
      </c>
      <c r="B1762" s="20" t="s">
        <v>27</v>
      </c>
      <c r="C1762" s="20" t="s">
        <v>6991</v>
      </c>
      <c r="D1762">
        <v>118246.66</v>
      </c>
      <c r="E1762" s="21">
        <v>0.68</v>
      </c>
      <c r="F1762">
        <v>3894.49</v>
      </c>
      <c r="G1762" s="22">
        <v>4.8399999999999999E-2</v>
      </c>
      <c r="H1762" s="11">
        <f t="shared" si="540"/>
        <v>3891.7340739200004</v>
      </c>
      <c r="I1762" s="23">
        <f t="shared" si="541"/>
        <v>17256.300411019991</v>
      </c>
      <c r="J1762" s="23">
        <f t="shared" si="542"/>
        <v>297779903.87536871</v>
      </c>
      <c r="K1762" s="23">
        <f t="shared" si="543"/>
        <v>4086.3207776160007</v>
      </c>
      <c r="L1762" s="23">
        <f t="shared" si="544"/>
        <v>38404.334895959983</v>
      </c>
      <c r="N1762">
        <v>202312</v>
      </c>
      <c r="O1762" s="20" t="s">
        <v>29</v>
      </c>
      <c r="P1762" s="20" t="s">
        <v>6992</v>
      </c>
      <c r="Q1762">
        <v>8771.74</v>
      </c>
      <c r="R1762" s="21">
        <v>0.71</v>
      </c>
      <c r="S1762">
        <v>318.67</v>
      </c>
      <c r="T1762" s="21">
        <v>0.05</v>
      </c>
      <c r="U1762" s="11">
        <f t="shared" si="545"/>
        <v>311.39677</v>
      </c>
      <c r="V1762" s="23">
        <f t="shared" si="546"/>
        <v>1357.3470517749779</v>
      </c>
      <c r="W1762" s="23">
        <f t="shared" si="547"/>
        <v>1842391.0189622245</v>
      </c>
      <c r="X1762" s="23">
        <f t="shared" si="548"/>
        <v>326.96660850000001</v>
      </c>
      <c r="Y1762" s="23">
        <f t="shared" si="549"/>
        <v>3026.0908735499556</v>
      </c>
      <c r="AA1762">
        <v>202312</v>
      </c>
      <c r="AB1762" s="20" t="s">
        <v>31</v>
      </c>
      <c r="AC1762" s="20" t="s">
        <v>4826</v>
      </c>
      <c r="AD1762">
        <v>147120.5</v>
      </c>
      <c r="AE1762" s="21">
        <v>0.72</v>
      </c>
      <c r="AF1762">
        <v>389.59859999999998</v>
      </c>
      <c r="AG1762" s="22">
        <v>3.7000000000000002E-3</v>
      </c>
      <c r="AH1762" s="11">
        <f t="shared" si="550"/>
        <v>391.929012</v>
      </c>
      <c r="AI1762" s="23">
        <f t="shared" si="551"/>
        <v>6431.3421647984042</v>
      </c>
      <c r="AJ1762" s="23">
        <f t="shared" si="552"/>
        <v>41362162.040713824</v>
      </c>
      <c r="AK1762" s="23">
        <f t="shared" si="553"/>
        <v>411.52546260000003</v>
      </c>
      <c r="AL1762" s="23">
        <f t="shared" si="554"/>
        <v>13254.613341596809</v>
      </c>
      <c r="AN1762">
        <v>202312</v>
      </c>
      <c r="AO1762" s="20" t="s">
        <v>33</v>
      </c>
      <c r="AP1762" s="20" t="s">
        <v>6993</v>
      </c>
      <c r="AQ1762">
        <v>16019.71</v>
      </c>
      <c r="AR1762" s="21">
        <v>0.86</v>
      </c>
      <c r="AS1762">
        <v>49.6</v>
      </c>
      <c r="AT1762">
        <v>3.5999999999999999E-3</v>
      </c>
      <c r="AU1762" s="11">
        <f t="shared" si="555"/>
        <v>49.597022159999995</v>
      </c>
      <c r="AV1762" s="23">
        <f t="shared" si="556"/>
        <v>825.12778379974907</v>
      </c>
      <c r="AW1762" s="23">
        <f t="shared" si="557"/>
        <v>680835.8595982854</v>
      </c>
      <c r="AX1762" s="23">
        <f t="shared" si="558"/>
        <v>52.076873268</v>
      </c>
      <c r="AY1762" s="23">
        <f t="shared" si="559"/>
        <v>1699.8525897594982</v>
      </c>
      <c r="AZ1762" s="23"/>
      <c r="BA1762" s="23"/>
    </row>
    <row r="1763" spans="1:53">
      <c r="A1763">
        <v>202312</v>
      </c>
      <c r="B1763" s="20" t="s">
        <v>27</v>
      </c>
      <c r="C1763" s="20" t="s">
        <v>6994</v>
      </c>
      <c r="D1763">
        <v>38879.65</v>
      </c>
      <c r="E1763" s="21">
        <v>0.68</v>
      </c>
      <c r="F1763">
        <v>1280.51</v>
      </c>
      <c r="G1763" s="22">
        <v>4.8399999999999999E-2</v>
      </c>
      <c r="H1763" s="11">
        <f t="shared" si="540"/>
        <v>1279.6070408</v>
      </c>
      <c r="I1763" s="23">
        <f t="shared" si="541"/>
        <v>5673.8932015104128</v>
      </c>
      <c r="J1763" s="23">
        <f t="shared" si="542"/>
        <v>32193064.062146083</v>
      </c>
      <c r="K1763" s="23">
        <f t="shared" si="543"/>
        <v>1343.5873928400001</v>
      </c>
      <c r="L1763" s="23">
        <f t="shared" si="544"/>
        <v>12627.393443820825</v>
      </c>
      <c r="N1763">
        <v>202312</v>
      </c>
      <c r="O1763" s="20" t="s">
        <v>29</v>
      </c>
      <c r="P1763" s="20" t="s">
        <v>6995</v>
      </c>
      <c r="Q1763">
        <v>7699.73</v>
      </c>
      <c r="R1763" s="21">
        <v>0.71</v>
      </c>
      <c r="S1763">
        <v>291.38</v>
      </c>
      <c r="T1763" s="21">
        <v>0.05</v>
      </c>
      <c r="U1763" s="11">
        <f t="shared" si="545"/>
        <v>273.34041500000001</v>
      </c>
      <c r="V1763" s="23">
        <f t="shared" si="546"/>
        <v>1191.4632461704691</v>
      </c>
      <c r="W1763" s="23">
        <f t="shared" si="547"/>
        <v>1419584.6669750719</v>
      </c>
      <c r="X1763" s="23">
        <f t="shared" si="548"/>
        <v>287.00743575000001</v>
      </c>
      <c r="Y1763" s="23">
        <f t="shared" si="549"/>
        <v>2656.2669073409384</v>
      </c>
      <c r="AA1763">
        <v>202312</v>
      </c>
      <c r="AB1763" s="20" t="s">
        <v>31</v>
      </c>
      <c r="AC1763" s="20" t="s">
        <v>6996</v>
      </c>
      <c r="AD1763">
        <v>166559.60999999999</v>
      </c>
      <c r="AE1763" s="21">
        <v>0.72</v>
      </c>
      <c r="AF1763">
        <v>441.07650000000001</v>
      </c>
      <c r="AG1763" s="22">
        <v>3.7000000000000002E-3</v>
      </c>
      <c r="AH1763" s="11">
        <f t="shared" si="550"/>
        <v>443.71480104</v>
      </c>
      <c r="AI1763" s="23">
        <f t="shared" si="551"/>
        <v>7281.1188294315061</v>
      </c>
      <c r="AJ1763" s="23">
        <f t="shared" si="552"/>
        <v>53014691.408302024</v>
      </c>
      <c r="AK1763" s="23">
        <f t="shared" si="553"/>
        <v>465.90054109200003</v>
      </c>
      <c r="AL1763" s="23">
        <f t="shared" si="554"/>
        <v>15005.952459903012</v>
      </c>
      <c r="AN1763">
        <v>202312</v>
      </c>
      <c r="AO1763" s="20" t="s">
        <v>33</v>
      </c>
      <c r="AP1763" s="20" t="s">
        <v>6997</v>
      </c>
      <c r="AQ1763">
        <v>921.1</v>
      </c>
      <c r="AR1763" s="21">
        <v>0.86</v>
      </c>
      <c r="AS1763">
        <v>12.2</v>
      </c>
      <c r="AT1763">
        <v>1.54E-2</v>
      </c>
      <c r="AU1763" s="11">
        <f t="shared" si="555"/>
        <v>12.199048400000001</v>
      </c>
      <c r="AV1763" s="23">
        <f t="shared" si="556"/>
        <v>97.542865510506999</v>
      </c>
      <c r="AW1763" s="23">
        <f t="shared" si="557"/>
        <v>9514.6106120008553</v>
      </c>
      <c r="AX1763" s="23">
        <f t="shared" si="558"/>
        <v>12.809000820000001</v>
      </c>
      <c r="AY1763" s="23">
        <f t="shared" si="559"/>
        <v>207.28477942101401</v>
      </c>
      <c r="AZ1763" s="23"/>
      <c r="BA1763" s="23"/>
    </row>
    <row r="1764" spans="1:53">
      <c r="A1764">
        <v>202312</v>
      </c>
      <c r="B1764" s="20" t="s">
        <v>27</v>
      </c>
      <c r="C1764" s="20" t="s">
        <v>6998</v>
      </c>
      <c r="D1764">
        <v>75288.600000000006</v>
      </c>
      <c r="E1764" s="21">
        <v>0.68</v>
      </c>
      <c r="F1764">
        <v>2479.66</v>
      </c>
      <c r="G1764" s="22">
        <v>4.8399999999999999E-2</v>
      </c>
      <c r="H1764" s="11">
        <f t="shared" si="540"/>
        <v>2477.8984032000003</v>
      </c>
      <c r="I1764" s="23">
        <f t="shared" si="541"/>
        <v>10987.2253400233</v>
      </c>
      <c r="J1764" s="23">
        <f t="shared" si="542"/>
        <v>120719120.67245013</v>
      </c>
      <c r="K1764" s="23">
        <f t="shared" si="543"/>
        <v>2601.7933233600006</v>
      </c>
      <c r="L1764" s="23">
        <f t="shared" si="544"/>
        <v>24452.349083246601</v>
      </c>
      <c r="N1764">
        <v>202312</v>
      </c>
      <c r="O1764" s="20" t="s">
        <v>29</v>
      </c>
      <c r="P1764" s="20" t="s">
        <v>6999</v>
      </c>
      <c r="Q1764">
        <v>18350.03</v>
      </c>
      <c r="R1764" s="21">
        <v>0.71</v>
      </c>
      <c r="S1764">
        <v>694.42</v>
      </c>
      <c r="T1764" s="21">
        <v>0.05</v>
      </c>
      <c r="U1764" s="11">
        <f t="shared" si="545"/>
        <v>651.42606499999999</v>
      </c>
      <c r="V1764" s="23">
        <f t="shared" si="546"/>
        <v>2839.5003865233575</v>
      </c>
      <c r="W1764" s="23">
        <f t="shared" si="547"/>
        <v>8062762.4450662965</v>
      </c>
      <c r="X1764" s="23">
        <f t="shared" si="548"/>
        <v>683.99736825000002</v>
      </c>
      <c r="Y1764" s="23">
        <f t="shared" si="549"/>
        <v>6330.4268380467147</v>
      </c>
      <c r="AA1764">
        <v>202312</v>
      </c>
      <c r="AB1764" s="20" t="s">
        <v>31</v>
      </c>
      <c r="AC1764" s="20" t="s">
        <v>4630</v>
      </c>
      <c r="AD1764">
        <v>139027.93</v>
      </c>
      <c r="AE1764" s="21">
        <v>0.72</v>
      </c>
      <c r="AF1764">
        <v>368.16820000000001</v>
      </c>
      <c r="AG1764" s="22">
        <v>3.7000000000000002E-3</v>
      </c>
      <c r="AH1764" s="11">
        <f t="shared" si="550"/>
        <v>370.37040552000002</v>
      </c>
      <c r="AI1764" s="23">
        <f t="shared" si="551"/>
        <v>6077.5771445423379</v>
      </c>
      <c r="AJ1764" s="23">
        <f t="shared" si="552"/>
        <v>36936943.9478634</v>
      </c>
      <c r="AK1764" s="23">
        <f t="shared" si="553"/>
        <v>388.88892579600002</v>
      </c>
      <c r="AL1764" s="23">
        <f t="shared" si="554"/>
        <v>12525.524694604675</v>
      </c>
      <c r="AN1764">
        <v>202312</v>
      </c>
      <c r="AO1764" s="20" t="s">
        <v>33</v>
      </c>
      <c r="AP1764" s="20" t="s">
        <v>7000</v>
      </c>
      <c r="AQ1764">
        <v>8473.09</v>
      </c>
      <c r="AR1764" s="21">
        <v>0.86</v>
      </c>
      <c r="AS1764">
        <v>100.56</v>
      </c>
      <c r="AT1764">
        <v>1.38E-2</v>
      </c>
      <c r="AU1764" s="11">
        <f t="shared" si="555"/>
        <v>100.55863212</v>
      </c>
      <c r="AV1764" s="23">
        <f t="shared" si="556"/>
        <v>850.08492170115221</v>
      </c>
      <c r="AW1764" s="23">
        <f t="shared" si="557"/>
        <v>722644.37410365406</v>
      </c>
      <c r="AX1764" s="23">
        <f t="shared" si="558"/>
        <v>105.58656372600001</v>
      </c>
      <c r="AY1764" s="23">
        <f t="shared" si="559"/>
        <v>1800.7284755223045</v>
      </c>
      <c r="AZ1764" s="23"/>
      <c r="BA1764" s="23"/>
    </row>
    <row r="1765" spans="1:53">
      <c r="A1765">
        <v>202312</v>
      </c>
      <c r="B1765" s="20" t="s">
        <v>27</v>
      </c>
      <c r="C1765" s="20" t="s">
        <v>7001</v>
      </c>
      <c r="D1765">
        <v>52849.77</v>
      </c>
      <c r="E1765" s="21">
        <v>0.68</v>
      </c>
      <c r="F1765">
        <v>1740.63</v>
      </c>
      <c r="G1765" s="22">
        <v>4.8399999999999999E-2</v>
      </c>
      <c r="H1765" s="11">
        <f t="shared" si="540"/>
        <v>1739.39163024</v>
      </c>
      <c r="I1765" s="23">
        <f t="shared" si="541"/>
        <v>7712.6196018839919</v>
      </c>
      <c r="J1765" s="23">
        <f t="shared" si="542"/>
        <v>59484501.123365186</v>
      </c>
      <c r="K1765" s="23">
        <f t="shared" si="543"/>
        <v>1826.3612117520001</v>
      </c>
      <c r="L1765" s="23">
        <f t="shared" si="544"/>
        <v>17164.630834007985</v>
      </c>
      <c r="N1765">
        <v>202312</v>
      </c>
      <c r="O1765" s="20" t="s">
        <v>29</v>
      </c>
      <c r="P1765" s="20" t="s">
        <v>7002</v>
      </c>
      <c r="Q1765">
        <v>137141.95000000001</v>
      </c>
      <c r="R1765" s="21">
        <v>0.71</v>
      </c>
      <c r="S1765">
        <v>4982.26</v>
      </c>
      <c r="T1765" s="21">
        <v>0.05</v>
      </c>
      <c r="U1765" s="11">
        <f t="shared" si="545"/>
        <v>4868.5392250000004</v>
      </c>
      <c r="V1765" s="23">
        <f t="shared" si="546"/>
        <v>21221.470484438829</v>
      </c>
      <c r="W1765" s="23">
        <f t="shared" si="547"/>
        <v>450350809.5219084</v>
      </c>
      <c r="X1765" s="23">
        <f t="shared" si="548"/>
        <v>5111.9661862500006</v>
      </c>
      <c r="Y1765" s="23">
        <f t="shared" si="549"/>
        <v>47311.480193877658</v>
      </c>
      <c r="AA1765">
        <v>202312</v>
      </c>
      <c r="AB1765" s="20" t="s">
        <v>31</v>
      </c>
      <c r="AC1765" s="20" t="s">
        <v>7003</v>
      </c>
      <c r="AD1765">
        <v>125668.61</v>
      </c>
      <c r="AE1765" s="21">
        <v>0.72</v>
      </c>
      <c r="AF1765">
        <v>332.79059999999998</v>
      </c>
      <c r="AG1765" s="22">
        <v>3.7000000000000002E-3</v>
      </c>
      <c r="AH1765" s="11">
        <f t="shared" si="550"/>
        <v>334.78117703999999</v>
      </c>
      <c r="AI1765" s="23">
        <f t="shared" si="551"/>
        <v>5493.5772396410184</v>
      </c>
      <c r="AJ1765" s="23">
        <f t="shared" si="552"/>
        <v>30179390.887901831</v>
      </c>
      <c r="AK1765" s="23">
        <f t="shared" si="553"/>
        <v>351.52023589200002</v>
      </c>
      <c r="AL1765" s="23">
        <f t="shared" si="554"/>
        <v>11321.935656322037</v>
      </c>
      <c r="AN1765">
        <v>202312</v>
      </c>
      <c r="AO1765" s="20" t="s">
        <v>33</v>
      </c>
      <c r="AP1765" s="20" t="s">
        <v>7004</v>
      </c>
      <c r="AQ1765">
        <v>2140.7600000000002</v>
      </c>
      <c r="AR1765" s="21">
        <v>0.86</v>
      </c>
      <c r="AS1765">
        <v>60.39</v>
      </c>
      <c r="AT1765">
        <v>3.2799999999999996E-2</v>
      </c>
      <c r="AU1765" s="11">
        <f t="shared" si="555"/>
        <v>60.38655808</v>
      </c>
      <c r="AV1765" s="23">
        <f t="shared" si="556"/>
        <v>327.9151624247404</v>
      </c>
      <c r="AW1765" s="23">
        <f t="shared" si="557"/>
        <v>107528.35374804388</v>
      </c>
      <c r="AX1765" s="23">
        <f t="shared" si="558"/>
        <v>63.405885984000001</v>
      </c>
      <c r="AY1765" s="23">
        <f t="shared" si="559"/>
        <v>716.21688292948079</v>
      </c>
      <c r="AZ1765" s="23"/>
      <c r="BA1765" s="23"/>
    </row>
    <row r="1766" spans="1:53">
      <c r="A1766">
        <v>202312</v>
      </c>
      <c r="B1766" s="20" t="s">
        <v>27</v>
      </c>
      <c r="C1766" s="20" t="s">
        <v>7005</v>
      </c>
      <c r="D1766">
        <v>5519.48</v>
      </c>
      <c r="E1766" s="21">
        <v>0.68</v>
      </c>
      <c r="F1766">
        <v>181.79</v>
      </c>
      <c r="G1766" s="22">
        <v>4.8399999999999999E-2</v>
      </c>
      <c r="H1766" s="11">
        <f t="shared" si="540"/>
        <v>181.65712575999999</v>
      </c>
      <c r="I1766" s="23">
        <f t="shared" si="541"/>
        <v>805.48410409745691</v>
      </c>
      <c r="J1766" s="23">
        <f t="shared" si="542"/>
        <v>648804.64195368276</v>
      </c>
      <c r="K1766" s="23">
        <f t="shared" si="543"/>
        <v>190.739982048</v>
      </c>
      <c r="L1766" s="23">
        <f t="shared" si="544"/>
        <v>1792.6253339549139</v>
      </c>
      <c r="N1766">
        <v>202312</v>
      </c>
      <c r="O1766" s="20" t="s">
        <v>29</v>
      </c>
      <c r="P1766" s="20" t="s">
        <v>7006</v>
      </c>
      <c r="Q1766">
        <v>21815.25</v>
      </c>
      <c r="R1766" s="21">
        <v>0.71</v>
      </c>
      <c r="S1766">
        <v>825.55</v>
      </c>
      <c r="T1766" s="21">
        <v>0.05</v>
      </c>
      <c r="U1766" s="11">
        <f t="shared" si="545"/>
        <v>774.44137499999999</v>
      </c>
      <c r="V1766" s="23">
        <f t="shared" si="546"/>
        <v>3375.7116913216864</v>
      </c>
      <c r="W1766" s="23">
        <f t="shared" si="547"/>
        <v>11395429.422925921</v>
      </c>
      <c r="X1766" s="23">
        <f t="shared" si="548"/>
        <v>813.16344375000006</v>
      </c>
      <c r="Y1766" s="23">
        <f t="shared" si="549"/>
        <v>7525.8647576433732</v>
      </c>
      <c r="AA1766">
        <v>202312</v>
      </c>
      <c r="AB1766" s="20" t="s">
        <v>31</v>
      </c>
      <c r="AC1766" s="20" t="s">
        <v>7007</v>
      </c>
      <c r="AD1766">
        <v>181918.68</v>
      </c>
      <c r="AE1766" s="21">
        <v>0.72</v>
      </c>
      <c r="AF1766">
        <v>481.74979999999999</v>
      </c>
      <c r="AG1766" s="22">
        <v>3.7000000000000002E-3</v>
      </c>
      <c r="AH1766" s="11">
        <f t="shared" si="550"/>
        <v>484.63136351999998</v>
      </c>
      <c r="AI1766" s="23">
        <f t="shared" si="551"/>
        <v>7952.5373911077522</v>
      </c>
      <c r="AJ1766" s="23">
        <f t="shared" si="552"/>
        <v>63242850.956966892</v>
      </c>
      <c r="AK1766" s="23">
        <f t="shared" si="553"/>
        <v>508.86293169599998</v>
      </c>
      <c r="AL1766" s="23">
        <f t="shared" si="554"/>
        <v>16389.706145735505</v>
      </c>
      <c r="AN1766">
        <v>202312</v>
      </c>
      <c r="AO1766" s="20" t="s">
        <v>33</v>
      </c>
      <c r="AP1766" s="20" t="s">
        <v>7008</v>
      </c>
      <c r="AQ1766">
        <v>144.09</v>
      </c>
      <c r="AR1766" s="21">
        <v>0.86</v>
      </c>
      <c r="AS1766">
        <v>5.23</v>
      </c>
      <c r="AT1766">
        <v>4.2199999999999994E-2</v>
      </c>
      <c r="AU1766" s="11">
        <f t="shared" si="555"/>
        <v>5.2293142799999996</v>
      </c>
      <c r="AV1766" s="23">
        <f t="shared" si="556"/>
        <v>24.912994631747104</v>
      </c>
      <c r="AW1766" s="23">
        <f t="shared" si="557"/>
        <v>620.65730152146</v>
      </c>
      <c r="AX1766" s="23">
        <f t="shared" si="558"/>
        <v>5.4907799939999995</v>
      </c>
      <c r="AY1766" s="23">
        <f t="shared" si="559"/>
        <v>55.055303543494205</v>
      </c>
      <c r="AZ1766" s="23"/>
      <c r="BA1766" s="23"/>
    </row>
    <row r="1767" spans="1:53">
      <c r="A1767">
        <v>202312</v>
      </c>
      <c r="B1767" s="20" t="s">
        <v>27</v>
      </c>
      <c r="C1767" s="20" t="s">
        <v>7009</v>
      </c>
      <c r="D1767">
        <v>125171.46</v>
      </c>
      <c r="E1767" s="21">
        <v>0.68</v>
      </c>
      <c r="F1767">
        <v>4122.5600000000004</v>
      </c>
      <c r="G1767" s="22">
        <v>4.8399999999999999E-2</v>
      </c>
      <c r="H1767" s="11">
        <f t="shared" si="540"/>
        <v>4119.6430915200008</v>
      </c>
      <c r="I1767" s="23">
        <f t="shared" si="541"/>
        <v>18266.869581313942</v>
      </c>
      <c r="J1767" s="23">
        <f t="shared" si="542"/>
        <v>333678524.30073261</v>
      </c>
      <c r="K1767" s="23">
        <f t="shared" si="543"/>
        <v>4325.6252460960013</v>
      </c>
      <c r="L1767" s="23">
        <f t="shared" si="544"/>
        <v>40653.382254147888</v>
      </c>
      <c r="N1767">
        <v>202312</v>
      </c>
      <c r="O1767" s="20" t="s">
        <v>29</v>
      </c>
      <c r="P1767" s="20" t="s">
        <v>7010</v>
      </c>
      <c r="Q1767">
        <v>21442.17</v>
      </c>
      <c r="R1767" s="21">
        <v>0.71</v>
      </c>
      <c r="S1767">
        <v>811.43</v>
      </c>
      <c r="T1767" s="21">
        <v>0.05</v>
      </c>
      <c r="U1767" s="11">
        <f t="shared" si="545"/>
        <v>761.19703499999991</v>
      </c>
      <c r="V1767" s="23">
        <f t="shared" si="546"/>
        <v>3317.9809516877922</v>
      </c>
      <c r="W1767" s="23">
        <f t="shared" si="547"/>
        <v>11008997.595763028</v>
      </c>
      <c r="X1767" s="23">
        <f t="shared" si="548"/>
        <v>799.25688674999992</v>
      </c>
      <c r="Y1767" s="23">
        <f t="shared" si="549"/>
        <v>7397.1589383755845</v>
      </c>
      <c r="AA1767">
        <v>202312</v>
      </c>
      <c r="AB1767" s="20" t="s">
        <v>31</v>
      </c>
      <c r="AC1767" s="20" t="s">
        <v>7011</v>
      </c>
      <c r="AD1767">
        <v>188100.81</v>
      </c>
      <c r="AE1767" s="21">
        <v>0.72</v>
      </c>
      <c r="AF1767">
        <v>498.12099999999998</v>
      </c>
      <c r="AG1767" s="22">
        <v>3.7000000000000002E-3</v>
      </c>
      <c r="AH1767" s="11">
        <f t="shared" si="550"/>
        <v>501.10055784000002</v>
      </c>
      <c r="AI1767" s="23">
        <f t="shared" si="551"/>
        <v>8222.7879227281937</v>
      </c>
      <c r="AJ1767" s="23">
        <f t="shared" si="552"/>
        <v>67614241.222164646</v>
      </c>
      <c r="AK1767" s="23">
        <f t="shared" si="553"/>
        <v>526.15558573200008</v>
      </c>
      <c r="AL1767" s="23">
        <f t="shared" si="554"/>
        <v>16946.676403296387</v>
      </c>
      <c r="AN1767">
        <v>202312</v>
      </c>
      <c r="AO1767" s="20" t="s">
        <v>33</v>
      </c>
      <c r="AP1767" s="20" t="s">
        <v>7012</v>
      </c>
      <c r="AQ1767">
        <v>974.62</v>
      </c>
      <c r="AR1767" s="21">
        <v>0.86</v>
      </c>
      <c r="AS1767">
        <v>34.03</v>
      </c>
      <c r="AT1767">
        <v>4.0599999999999997E-2</v>
      </c>
      <c r="AU1767" s="11">
        <f t="shared" si="555"/>
        <v>34.029831919999992</v>
      </c>
      <c r="AV1767" s="23">
        <f t="shared" si="556"/>
        <v>165.42328631527391</v>
      </c>
      <c r="AW1767" s="23">
        <f t="shared" si="557"/>
        <v>27364.863655345089</v>
      </c>
      <c r="AX1767" s="23">
        <f t="shared" si="558"/>
        <v>35.731323515999996</v>
      </c>
      <c r="AY1767" s="23">
        <f t="shared" si="559"/>
        <v>364.87640455054782</v>
      </c>
      <c r="AZ1767" s="23"/>
      <c r="BA1767" s="23"/>
    </row>
    <row r="1768" spans="1:53">
      <c r="A1768">
        <v>202312</v>
      </c>
      <c r="B1768" s="20" t="s">
        <v>27</v>
      </c>
      <c r="C1768" s="20" t="s">
        <v>7013</v>
      </c>
      <c r="D1768">
        <v>120117.07</v>
      </c>
      <c r="E1768" s="21">
        <v>0.68</v>
      </c>
      <c r="F1768">
        <v>3956.1</v>
      </c>
      <c r="G1768" s="22">
        <v>4.8399999999999999E-2</v>
      </c>
      <c r="H1768" s="11">
        <f t="shared" si="540"/>
        <v>3953.2930078400009</v>
      </c>
      <c r="I1768" s="23">
        <f t="shared" si="541"/>
        <v>17529.258284432872</v>
      </c>
      <c r="J1768" s="23">
        <f t="shared" si="542"/>
        <v>307274896.00235844</v>
      </c>
      <c r="K1768" s="23">
        <f t="shared" si="543"/>
        <v>4150.9576582320014</v>
      </c>
      <c r="L1768" s="23">
        <f t="shared" si="544"/>
        <v>39011.809576705746</v>
      </c>
      <c r="N1768">
        <v>202312</v>
      </c>
      <c r="O1768" s="20" t="s">
        <v>29</v>
      </c>
      <c r="P1768" s="20" t="s">
        <v>7014</v>
      </c>
      <c r="Q1768">
        <v>19336.21</v>
      </c>
      <c r="R1768" s="21">
        <v>0.71</v>
      </c>
      <c r="S1768">
        <v>731.74</v>
      </c>
      <c r="T1768" s="21">
        <v>0.05</v>
      </c>
      <c r="U1768" s="11">
        <f t="shared" si="545"/>
        <v>686.43545499999993</v>
      </c>
      <c r="V1768" s="23">
        <f t="shared" si="546"/>
        <v>2992.1027796083608</v>
      </c>
      <c r="W1768" s="23">
        <f t="shared" si="547"/>
        <v>8952679.0437400788</v>
      </c>
      <c r="X1768" s="23">
        <f t="shared" si="548"/>
        <v>720.75722774999997</v>
      </c>
      <c r="Y1768" s="23">
        <f t="shared" si="549"/>
        <v>6670.6410142167215</v>
      </c>
      <c r="AA1768">
        <v>202312</v>
      </c>
      <c r="AB1768" s="20" t="s">
        <v>31</v>
      </c>
      <c r="AC1768" s="20" t="s">
        <v>7015</v>
      </c>
      <c r="AD1768">
        <v>190956.07</v>
      </c>
      <c r="AE1768" s="21">
        <v>0.72</v>
      </c>
      <c r="AF1768">
        <v>505.68220000000002</v>
      </c>
      <c r="AG1768" s="22">
        <v>3.7000000000000002E-3</v>
      </c>
      <c r="AH1768" s="11">
        <f t="shared" si="550"/>
        <v>508.70697048000005</v>
      </c>
      <c r="AI1768" s="23">
        <f t="shared" si="551"/>
        <v>8347.6050218371729</v>
      </c>
      <c r="AJ1768" s="23">
        <f t="shared" si="552"/>
        <v>69682509.600601181</v>
      </c>
      <c r="AK1768" s="23">
        <f t="shared" si="553"/>
        <v>534.14231900400011</v>
      </c>
      <c r="AL1768" s="23">
        <f t="shared" si="554"/>
        <v>17203.917014154347</v>
      </c>
      <c r="AN1768">
        <v>202312</v>
      </c>
      <c r="AO1768" s="20" t="s">
        <v>33</v>
      </c>
      <c r="AP1768" s="20" t="s">
        <v>7016</v>
      </c>
      <c r="AQ1768">
        <v>3205.84</v>
      </c>
      <c r="AR1768" s="21">
        <v>0.86</v>
      </c>
      <c r="AS1768">
        <v>90.43</v>
      </c>
      <c r="AT1768">
        <v>3.2799999999999996E-2</v>
      </c>
      <c r="AU1768" s="11">
        <f t="shared" si="555"/>
        <v>90.430334720000005</v>
      </c>
      <c r="AV1768" s="23">
        <f t="shared" si="556"/>
        <v>491.06090561657066</v>
      </c>
      <c r="AW1768" s="23">
        <f t="shared" si="557"/>
        <v>241140.81302496651</v>
      </c>
      <c r="AX1768" s="23">
        <f t="shared" si="558"/>
        <v>94.951851456000014</v>
      </c>
      <c r="AY1768" s="23">
        <f t="shared" si="559"/>
        <v>1072.5521459531412</v>
      </c>
      <c r="AZ1768" s="23"/>
      <c r="BA1768" s="23"/>
    </row>
    <row r="1769" spans="1:53">
      <c r="A1769">
        <v>202312</v>
      </c>
      <c r="B1769" s="20" t="s">
        <v>27</v>
      </c>
      <c r="C1769" s="20" t="s">
        <v>7017</v>
      </c>
      <c r="D1769">
        <v>49895.32</v>
      </c>
      <c r="E1769" s="21">
        <v>0.68</v>
      </c>
      <c r="F1769">
        <v>1643.32</v>
      </c>
      <c r="G1769" s="22">
        <v>4.8399999999999999E-2</v>
      </c>
      <c r="H1769" s="11">
        <f t="shared" si="540"/>
        <v>1642.15477184</v>
      </c>
      <c r="I1769" s="23">
        <f t="shared" si="541"/>
        <v>7281.4625886597878</v>
      </c>
      <c r="J1769" s="23">
        <f t="shared" si="542"/>
        <v>53019697.430052102</v>
      </c>
      <c r="K1769" s="23">
        <f t="shared" si="543"/>
        <v>1724.262510432</v>
      </c>
      <c r="L1769" s="23">
        <f t="shared" si="544"/>
        <v>16205.079949159575</v>
      </c>
      <c r="N1769">
        <v>202312</v>
      </c>
      <c r="O1769" s="20" t="s">
        <v>29</v>
      </c>
      <c r="P1769" s="20" t="s">
        <v>7018</v>
      </c>
      <c r="Q1769">
        <v>20281.61</v>
      </c>
      <c r="R1769" s="21">
        <v>0.71</v>
      </c>
      <c r="S1769">
        <v>767.51</v>
      </c>
      <c r="T1769" s="21">
        <v>0.05</v>
      </c>
      <c r="U1769" s="11">
        <f t="shared" si="545"/>
        <v>719.99715500000002</v>
      </c>
      <c r="V1769" s="23">
        <f t="shared" si="546"/>
        <v>3138.3948382817907</v>
      </c>
      <c r="W1769" s="23">
        <f t="shared" si="547"/>
        <v>9849522.1609537881</v>
      </c>
      <c r="X1769" s="23">
        <f t="shared" si="548"/>
        <v>755.99701275000007</v>
      </c>
      <c r="Y1769" s="23">
        <f t="shared" si="549"/>
        <v>6996.7868315635815</v>
      </c>
      <c r="AA1769">
        <v>202312</v>
      </c>
      <c r="AB1769" s="20" t="s">
        <v>31</v>
      </c>
      <c r="AC1769" s="20" t="s">
        <v>7019</v>
      </c>
      <c r="AD1769">
        <v>163600.79999999999</v>
      </c>
      <c r="AE1769" s="21">
        <v>0.72</v>
      </c>
      <c r="AF1769">
        <v>433.24110000000002</v>
      </c>
      <c r="AG1769" s="22">
        <v>3.7000000000000002E-3</v>
      </c>
      <c r="AH1769" s="11">
        <f t="shared" si="550"/>
        <v>435.83253119999995</v>
      </c>
      <c r="AI1769" s="23">
        <f t="shared" si="551"/>
        <v>7151.7750635346583</v>
      </c>
      <c r="AJ1769" s="23">
        <f t="shared" si="552"/>
        <v>51147886.559396163</v>
      </c>
      <c r="AK1769" s="23">
        <f t="shared" si="553"/>
        <v>457.62415775999995</v>
      </c>
      <c r="AL1769" s="23">
        <f t="shared" si="554"/>
        <v>14739.382658269316</v>
      </c>
      <c r="AN1769">
        <v>202312</v>
      </c>
      <c r="AO1769" s="20" t="s">
        <v>33</v>
      </c>
      <c r="AP1769" s="20" t="s">
        <v>7020</v>
      </c>
      <c r="AQ1769">
        <v>2168.4899999999998</v>
      </c>
      <c r="AR1769" s="21">
        <v>0.86</v>
      </c>
      <c r="AS1769">
        <v>7.27</v>
      </c>
      <c r="AT1769">
        <v>3.9000000000000003E-3</v>
      </c>
      <c r="AU1769" s="11">
        <f t="shared" si="555"/>
        <v>7.2731154599999996</v>
      </c>
      <c r="AV1769" s="23">
        <f t="shared" si="556"/>
        <v>116.23573028643625</v>
      </c>
      <c r="AW1769" s="23">
        <f t="shared" si="557"/>
        <v>13510.744995221154</v>
      </c>
      <c r="AX1769" s="23">
        <f t="shared" si="558"/>
        <v>7.6367712330000002</v>
      </c>
      <c r="AY1769" s="23">
        <f t="shared" si="559"/>
        <v>239.74457603287249</v>
      </c>
      <c r="AZ1769" s="23"/>
      <c r="BA1769" s="23"/>
    </row>
    <row r="1770" spans="1:53">
      <c r="A1770">
        <v>202312</v>
      </c>
      <c r="B1770" s="20" t="s">
        <v>27</v>
      </c>
      <c r="C1770" s="20" t="s">
        <v>7021</v>
      </c>
      <c r="D1770">
        <v>184511.83</v>
      </c>
      <c r="E1770" s="21">
        <v>0.68</v>
      </c>
      <c r="F1770">
        <v>6076.96</v>
      </c>
      <c r="G1770" s="22">
        <v>4.8399999999999999E-2</v>
      </c>
      <c r="H1770" s="11">
        <f t="shared" si="540"/>
        <v>6072.6533489599997</v>
      </c>
      <c r="I1770" s="23">
        <f t="shared" si="541"/>
        <v>26926.693471655351</v>
      </c>
      <c r="J1770" s="23">
        <f t="shared" si="542"/>
        <v>725046821.31648695</v>
      </c>
      <c r="K1770" s="23">
        <f t="shared" si="543"/>
        <v>6376.2860164080003</v>
      </c>
      <c r="L1770" s="23">
        <f t="shared" si="544"/>
        <v>59926.0402922707</v>
      </c>
      <c r="N1770">
        <v>202312</v>
      </c>
      <c r="O1770" s="20" t="s">
        <v>29</v>
      </c>
      <c r="P1770" s="20" t="s">
        <v>7022</v>
      </c>
      <c r="Q1770">
        <v>14619.57</v>
      </c>
      <c r="R1770" s="21">
        <v>0.71</v>
      </c>
      <c r="S1770">
        <v>553.24</v>
      </c>
      <c r="T1770" s="21">
        <v>0.05</v>
      </c>
      <c r="U1770" s="11">
        <f t="shared" si="545"/>
        <v>518.99473499999999</v>
      </c>
      <c r="V1770" s="23">
        <f t="shared" si="546"/>
        <v>2262.2456020946715</v>
      </c>
      <c r="W1770" s="23">
        <f t="shared" si="547"/>
        <v>5117755.1641966831</v>
      </c>
      <c r="X1770" s="23">
        <f t="shared" si="548"/>
        <v>544.94447175000005</v>
      </c>
      <c r="Y1770" s="23">
        <f t="shared" si="549"/>
        <v>5043.4859391893433</v>
      </c>
      <c r="AA1770">
        <v>202312</v>
      </c>
      <c r="AB1770" s="20" t="s">
        <v>31</v>
      </c>
      <c r="AC1770" s="20" t="s">
        <v>7023</v>
      </c>
      <c r="AD1770">
        <v>162209.01999999999</v>
      </c>
      <c r="AE1770" s="21">
        <v>0.72</v>
      </c>
      <c r="AF1770">
        <v>429.55540000000002</v>
      </c>
      <c r="AG1770" s="22">
        <v>3.7000000000000002E-3</v>
      </c>
      <c r="AH1770" s="11">
        <f t="shared" si="550"/>
        <v>432.12482927999997</v>
      </c>
      <c r="AI1770" s="23">
        <f t="shared" si="551"/>
        <v>7090.9336892997744</v>
      </c>
      <c r="AJ1770" s="23">
        <f t="shared" si="552"/>
        <v>50281340.586046509</v>
      </c>
      <c r="AK1770" s="23">
        <f t="shared" si="553"/>
        <v>453.73107074399996</v>
      </c>
      <c r="AL1770" s="23">
        <f t="shared" si="554"/>
        <v>14613.992207879548</v>
      </c>
      <c r="AN1770">
        <v>202312</v>
      </c>
      <c r="AO1770" s="20" t="s">
        <v>33</v>
      </c>
      <c r="AP1770" s="20" t="s">
        <v>7024</v>
      </c>
      <c r="AQ1770">
        <v>1536.76</v>
      </c>
      <c r="AR1770" s="21">
        <v>0.86</v>
      </c>
      <c r="AS1770">
        <v>45.33</v>
      </c>
      <c r="AT1770">
        <v>3.4300000000000004E-2</v>
      </c>
      <c r="AU1770" s="11">
        <f t="shared" si="555"/>
        <v>45.331346480000001</v>
      </c>
      <c r="AV1770" s="23">
        <f t="shared" si="556"/>
        <v>240.53189609818969</v>
      </c>
      <c r="AW1770" s="23">
        <f t="shared" si="557"/>
        <v>57855.59304059032</v>
      </c>
      <c r="AX1770" s="23">
        <f t="shared" si="558"/>
        <v>47.597913804000001</v>
      </c>
      <c r="AY1770" s="23">
        <f t="shared" si="559"/>
        <v>526.39513867637936</v>
      </c>
      <c r="AZ1770" s="23"/>
      <c r="BA1770" s="23"/>
    </row>
    <row r="1771" spans="1:53">
      <c r="A1771">
        <v>202312</v>
      </c>
      <c r="B1771" s="20" t="s">
        <v>27</v>
      </c>
      <c r="C1771" s="20" t="s">
        <v>7025</v>
      </c>
      <c r="D1771">
        <v>30395</v>
      </c>
      <c r="E1771" s="21">
        <v>0.68</v>
      </c>
      <c r="F1771">
        <v>1001.07</v>
      </c>
      <c r="G1771" s="22">
        <v>4.8399999999999999E-2</v>
      </c>
      <c r="H1771" s="11">
        <f t="shared" si="540"/>
        <v>1000.3602400000001</v>
      </c>
      <c r="I1771" s="23">
        <f t="shared" si="541"/>
        <v>4435.6876633382499</v>
      </c>
      <c r="J1771" s="23">
        <f t="shared" si="542"/>
        <v>19675325.046691142</v>
      </c>
      <c r="K1771" s="23">
        <f t="shared" si="543"/>
        <v>1050.3782520000002</v>
      </c>
      <c r="L1771" s="23">
        <f t="shared" si="544"/>
        <v>9871.7355666764997</v>
      </c>
      <c r="N1771">
        <v>202312</v>
      </c>
      <c r="O1771" s="20" t="s">
        <v>29</v>
      </c>
      <c r="P1771" s="20" t="s">
        <v>7026</v>
      </c>
      <c r="Q1771">
        <v>71776.820000000007</v>
      </c>
      <c r="R1771" s="21">
        <v>0.71</v>
      </c>
      <c r="S1771">
        <v>2716.25</v>
      </c>
      <c r="T1771" s="21">
        <v>0.05</v>
      </c>
      <c r="U1771" s="11">
        <f t="shared" si="545"/>
        <v>2548.0771100000002</v>
      </c>
      <c r="V1771" s="23">
        <f t="shared" si="546"/>
        <v>11106.810622839173</v>
      </c>
      <c r="W1771" s="23">
        <f t="shared" si="547"/>
        <v>123361242.2116131</v>
      </c>
      <c r="X1771" s="23">
        <f t="shared" si="548"/>
        <v>2675.4809655000004</v>
      </c>
      <c r="Y1771" s="23">
        <f t="shared" si="549"/>
        <v>24761.698355678345</v>
      </c>
      <c r="AA1771">
        <v>202312</v>
      </c>
      <c r="AB1771" s="20" t="s">
        <v>31</v>
      </c>
      <c r="AC1771" s="20" t="s">
        <v>7027</v>
      </c>
      <c r="AD1771">
        <v>152924.73000000001</v>
      </c>
      <c r="AE1771" s="21">
        <v>0.72</v>
      </c>
      <c r="AF1771">
        <v>404.9692</v>
      </c>
      <c r="AG1771" s="22">
        <v>3.7000000000000002E-3</v>
      </c>
      <c r="AH1771" s="11">
        <f t="shared" si="550"/>
        <v>407.39148072000006</v>
      </c>
      <c r="AI1771" s="23">
        <f t="shared" si="551"/>
        <v>6685.072876243702</v>
      </c>
      <c r="AJ1771" s="23">
        <f t="shared" si="552"/>
        <v>44690199.360689245</v>
      </c>
      <c r="AK1771" s="23">
        <f t="shared" si="553"/>
        <v>427.76105475600008</v>
      </c>
      <c r="AL1771" s="23">
        <f t="shared" si="554"/>
        <v>13777.537233207404</v>
      </c>
      <c r="AN1771">
        <v>202312</v>
      </c>
      <c r="AO1771" s="20" t="s">
        <v>33</v>
      </c>
      <c r="AP1771" s="20" t="s">
        <v>7028</v>
      </c>
      <c r="AQ1771">
        <v>5096.8999999999996</v>
      </c>
      <c r="AR1771" s="21">
        <v>0.86</v>
      </c>
      <c r="AS1771">
        <v>81.97</v>
      </c>
      <c r="AT1771">
        <v>1.8700000000000001E-2</v>
      </c>
      <c r="AU1771" s="11">
        <f t="shared" si="555"/>
        <v>81.968345800000009</v>
      </c>
      <c r="AV1771" s="23">
        <f t="shared" si="556"/>
        <v>593.7809590713639</v>
      </c>
      <c r="AW1771" s="23">
        <f t="shared" si="557"/>
        <v>352575.82735570875</v>
      </c>
      <c r="AX1771" s="23">
        <f t="shared" si="558"/>
        <v>86.066763090000009</v>
      </c>
      <c r="AY1771" s="23">
        <f t="shared" si="559"/>
        <v>1269.5302639427277</v>
      </c>
      <c r="AZ1771" s="23"/>
      <c r="BA1771" s="23"/>
    </row>
    <row r="1772" spans="1:53">
      <c r="A1772">
        <v>202312</v>
      </c>
      <c r="B1772" s="20" t="s">
        <v>27</v>
      </c>
      <c r="C1772" s="20" t="s">
        <v>7029</v>
      </c>
      <c r="D1772">
        <v>63829.5</v>
      </c>
      <c r="E1772" s="21">
        <v>0.68</v>
      </c>
      <c r="F1772">
        <v>2102.25</v>
      </c>
      <c r="G1772" s="22">
        <v>4.8399999999999999E-2</v>
      </c>
      <c r="H1772" s="11">
        <f t="shared" si="540"/>
        <v>2100.7565040000004</v>
      </c>
      <c r="I1772" s="23">
        <f t="shared" si="541"/>
        <v>9314.9440930103265</v>
      </c>
      <c r="J1772" s="23">
        <f t="shared" si="542"/>
        <v>86768183.455907971</v>
      </c>
      <c r="K1772" s="23">
        <f t="shared" si="543"/>
        <v>2205.7943292000004</v>
      </c>
      <c r="L1772" s="23">
        <f t="shared" si="544"/>
        <v>20730.644690020654</v>
      </c>
      <c r="N1772">
        <v>202312</v>
      </c>
      <c r="O1772" s="20" t="s">
        <v>29</v>
      </c>
      <c r="P1772" s="20" t="s">
        <v>7030</v>
      </c>
      <c r="Q1772">
        <v>4916.2</v>
      </c>
      <c r="R1772" s="21">
        <v>0.71</v>
      </c>
      <c r="S1772">
        <v>178.6</v>
      </c>
      <c r="T1772" s="21">
        <v>0.05</v>
      </c>
      <c r="U1772" s="11">
        <f t="shared" si="545"/>
        <v>174.52509999999998</v>
      </c>
      <c r="V1772" s="23">
        <f t="shared" si="546"/>
        <v>760.73727401133021</v>
      </c>
      <c r="W1772" s="23">
        <f t="shared" si="547"/>
        <v>578721.20007018966</v>
      </c>
      <c r="X1772" s="23">
        <f t="shared" si="548"/>
        <v>183.25135499999999</v>
      </c>
      <c r="Y1772" s="23">
        <f t="shared" si="549"/>
        <v>1695.9996480226605</v>
      </c>
      <c r="AA1772">
        <v>202312</v>
      </c>
      <c r="AB1772" s="20" t="s">
        <v>31</v>
      </c>
      <c r="AC1772" s="20" t="s">
        <v>7031</v>
      </c>
      <c r="AD1772">
        <v>181918.72</v>
      </c>
      <c r="AE1772" s="21">
        <v>0.72</v>
      </c>
      <c r="AF1772">
        <v>481.74990000000003</v>
      </c>
      <c r="AG1772" s="22">
        <v>3.7000000000000002E-3</v>
      </c>
      <c r="AH1772" s="11">
        <f t="shared" si="550"/>
        <v>484.63147007999999</v>
      </c>
      <c r="AI1772" s="23">
        <f t="shared" si="551"/>
        <v>7952.5391396994619</v>
      </c>
      <c r="AJ1772" s="23">
        <f t="shared" si="552"/>
        <v>63242878.768451855</v>
      </c>
      <c r="AK1772" s="23">
        <f t="shared" si="553"/>
        <v>508.86304358400002</v>
      </c>
      <c r="AL1772" s="23">
        <f t="shared" si="554"/>
        <v>16389.709749478923</v>
      </c>
      <c r="AN1772">
        <v>202312</v>
      </c>
      <c r="AO1772" s="20" t="s">
        <v>33</v>
      </c>
      <c r="AP1772" s="20" t="s">
        <v>7032</v>
      </c>
      <c r="AQ1772">
        <v>244.92</v>
      </c>
      <c r="AR1772" s="21">
        <v>0.86</v>
      </c>
      <c r="AS1772">
        <v>8.0500000000000007</v>
      </c>
      <c r="AT1772">
        <v>3.8199999999999998E-2</v>
      </c>
      <c r="AU1772" s="11">
        <f t="shared" si="555"/>
        <v>8.0461118399999982</v>
      </c>
      <c r="AV1772" s="23">
        <f t="shared" si="556"/>
        <v>40.3735343566998</v>
      </c>
      <c r="AW1772" s="23">
        <f t="shared" si="557"/>
        <v>1630.0222764516191</v>
      </c>
      <c r="AX1772" s="23">
        <f t="shared" si="558"/>
        <v>8.4484174319999994</v>
      </c>
      <c r="AY1772" s="23">
        <f t="shared" si="559"/>
        <v>88.793180553399594</v>
      </c>
      <c r="AZ1772" s="23"/>
      <c r="BA1772" s="23"/>
    </row>
    <row r="1773" spans="1:53">
      <c r="A1773">
        <v>202312</v>
      </c>
      <c r="B1773" s="20" t="s">
        <v>27</v>
      </c>
      <c r="C1773" s="20" t="s">
        <v>7033</v>
      </c>
      <c r="D1773">
        <v>6493.67</v>
      </c>
      <c r="E1773" s="21">
        <v>0.68</v>
      </c>
      <c r="F1773">
        <v>213.87</v>
      </c>
      <c r="G1773" s="22">
        <v>4.8399999999999999E-2</v>
      </c>
      <c r="H1773" s="11">
        <f t="shared" si="540"/>
        <v>213.71966703999999</v>
      </c>
      <c r="I1773" s="23">
        <f t="shared" si="541"/>
        <v>947.65230823456795</v>
      </c>
      <c r="J1773" s="23">
        <f t="shared" si="542"/>
        <v>898044.89730230463</v>
      </c>
      <c r="K1773" s="23">
        <f t="shared" si="543"/>
        <v>224.40565039200001</v>
      </c>
      <c r="L1773" s="23">
        <f t="shared" si="544"/>
        <v>2109.0242835091358</v>
      </c>
      <c r="N1773">
        <v>202312</v>
      </c>
      <c r="O1773" s="20" t="s">
        <v>29</v>
      </c>
      <c r="P1773" s="20" t="s">
        <v>7034</v>
      </c>
      <c r="Q1773">
        <v>21139.73</v>
      </c>
      <c r="R1773" s="21">
        <v>0.71</v>
      </c>
      <c r="S1773">
        <v>799.99</v>
      </c>
      <c r="T1773" s="21">
        <v>0.05</v>
      </c>
      <c r="U1773" s="11">
        <f t="shared" si="545"/>
        <v>750.46041500000001</v>
      </c>
      <c r="V1773" s="23">
        <f t="shared" si="546"/>
        <v>3271.181110112595</v>
      </c>
      <c r="W1773" s="23">
        <f t="shared" si="547"/>
        <v>10700625.855157468</v>
      </c>
      <c r="X1773" s="23">
        <f t="shared" si="548"/>
        <v>787.98343575000001</v>
      </c>
      <c r="Y1773" s="23">
        <f t="shared" si="549"/>
        <v>7292.8226352251895</v>
      </c>
      <c r="AA1773">
        <v>202312</v>
      </c>
      <c r="AB1773" s="20" t="s">
        <v>31</v>
      </c>
      <c r="AC1773" s="20" t="s">
        <v>7035</v>
      </c>
      <c r="AD1773">
        <v>235955.97</v>
      </c>
      <c r="AE1773" s="21">
        <v>0.72</v>
      </c>
      <c r="AF1773">
        <v>624.8492</v>
      </c>
      <c r="AG1773" s="22">
        <v>3.7000000000000002E-3</v>
      </c>
      <c r="AH1773" s="11">
        <f t="shared" si="550"/>
        <v>628.58670408</v>
      </c>
      <c r="AI1773" s="23">
        <f t="shared" si="551"/>
        <v>10314.766323502892</v>
      </c>
      <c r="AJ1773" s="23">
        <f t="shared" si="552"/>
        <v>106394404.30846937</v>
      </c>
      <c r="AK1773" s="23">
        <f t="shared" si="553"/>
        <v>660.01603928400004</v>
      </c>
      <c r="AL1773" s="23">
        <f t="shared" si="554"/>
        <v>21258.119351085785</v>
      </c>
      <c r="AN1773">
        <v>202312</v>
      </c>
      <c r="AO1773" s="20" t="s">
        <v>33</v>
      </c>
      <c r="AP1773" s="20" t="s">
        <v>7036</v>
      </c>
      <c r="AQ1773">
        <v>1917.02</v>
      </c>
      <c r="AR1773" s="21">
        <v>0.86</v>
      </c>
      <c r="AS1773">
        <v>4.12</v>
      </c>
      <c r="AT1773">
        <v>2.5000000000000001E-3</v>
      </c>
      <c r="AU1773" s="11">
        <f t="shared" si="555"/>
        <v>4.1215929999999998</v>
      </c>
      <c r="AV1773" s="23">
        <f t="shared" si="556"/>
        <v>82.328755694483505</v>
      </c>
      <c r="AW1773" s="23">
        <f t="shared" si="557"/>
        <v>6778.0240142019502</v>
      </c>
      <c r="AX1773" s="23">
        <f t="shared" si="558"/>
        <v>4.3276726500000002</v>
      </c>
      <c r="AY1773" s="23">
        <f t="shared" si="559"/>
        <v>168.779104388967</v>
      </c>
      <c r="AZ1773" s="23"/>
      <c r="BA1773" s="23"/>
    </row>
    <row r="1774" spans="1:53">
      <c r="A1774">
        <v>202312</v>
      </c>
      <c r="B1774" s="20" t="s">
        <v>27</v>
      </c>
      <c r="C1774" s="20" t="s">
        <v>7037</v>
      </c>
      <c r="D1774">
        <v>113030.46</v>
      </c>
      <c r="E1774" s="21">
        <v>0.68</v>
      </c>
      <c r="F1774">
        <v>3722.7</v>
      </c>
      <c r="G1774" s="22">
        <v>4.8399999999999999E-2</v>
      </c>
      <c r="H1774" s="11">
        <f t="shared" si="540"/>
        <v>3720.0584995200002</v>
      </c>
      <c r="I1774" s="23">
        <f t="shared" si="541"/>
        <v>16495.075407252756</v>
      </c>
      <c r="J1774" s="23">
        <f t="shared" si="542"/>
        <v>272087512.69095469</v>
      </c>
      <c r="K1774" s="23">
        <f t="shared" si="543"/>
        <v>3906.0614244960002</v>
      </c>
      <c r="L1774" s="23">
        <f t="shared" si="544"/>
        <v>36710.209314025509</v>
      </c>
      <c r="N1774">
        <v>202312</v>
      </c>
      <c r="O1774" s="20" t="s">
        <v>29</v>
      </c>
      <c r="P1774" s="20" t="s">
        <v>7038</v>
      </c>
      <c r="Q1774">
        <v>11695.66</v>
      </c>
      <c r="R1774" s="21">
        <v>0.71</v>
      </c>
      <c r="S1774">
        <v>442.59</v>
      </c>
      <c r="T1774" s="21">
        <v>0.05</v>
      </c>
      <c r="U1774" s="11">
        <f t="shared" si="545"/>
        <v>415.19592999999998</v>
      </c>
      <c r="V1774" s="23">
        <f t="shared" si="546"/>
        <v>1809.7971006393871</v>
      </c>
      <c r="W1774" s="23">
        <f t="shared" si="547"/>
        <v>3275365.5454827319</v>
      </c>
      <c r="X1774" s="23">
        <f t="shared" si="548"/>
        <v>435.95572649999997</v>
      </c>
      <c r="Y1774" s="23">
        <f t="shared" si="549"/>
        <v>4034.790131278774</v>
      </c>
      <c r="AA1774">
        <v>202312</v>
      </c>
      <c r="AB1774" s="20" t="s">
        <v>31</v>
      </c>
      <c r="AC1774" s="20" t="s">
        <v>7039</v>
      </c>
      <c r="AD1774">
        <v>166639.13</v>
      </c>
      <c r="AE1774" s="21">
        <v>0.72</v>
      </c>
      <c r="AF1774">
        <v>441.28710000000001</v>
      </c>
      <c r="AG1774" s="22">
        <v>3.7000000000000002E-3</v>
      </c>
      <c r="AH1774" s="11">
        <f t="shared" si="550"/>
        <v>443.92664231999998</v>
      </c>
      <c r="AI1774" s="23">
        <f t="shared" si="551"/>
        <v>7284.5950297499166</v>
      </c>
      <c r="AJ1774" s="23">
        <f t="shared" si="552"/>
        <v>53065324.747457191</v>
      </c>
      <c r="AK1774" s="23">
        <f t="shared" si="553"/>
        <v>466.12297443599999</v>
      </c>
      <c r="AL1774" s="23">
        <f t="shared" si="554"/>
        <v>15013.116701819834</v>
      </c>
      <c r="AN1774">
        <v>202312</v>
      </c>
      <c r="AO1774" s="20" t="s">
        <v>33</v>
      </c>
      <c r="AP1774" s="20" t="s">
        <v>7040</v>
      </c>
      <c r="AQ1774">
        <v>1718.95</v>
      </c>
      <c r="AR1774" s="21">
        <v>0.86</v>
      </c>
      <c r="AS1774">
        <v>4.29</v>
      </c>
      <c r="AT1774">
        <v>2.8999999999999998E-3</v>
      </c>
      <c r="AU1774" s="11">
        <f t="shared" si="555"/>
        <v>4.2870612999999995</v>
      </c>
      <c r="AV1774" s="23">
        <f t="shared" si="556"/>
        <v>79.493213320485054</v>
      </c>
      <c r="AW1774" s="23">
        <f t="shared" si="557"/>
        <v>6319.1709640161425</v>
      </c>
      <c r="AX1774" s="23">
        <f t="shared" si="558"/>
        <v>4.5014143649999996</v>
      </c>
      <c r="AY1774" s="23">
        <f t="shared" si="559"/>
        <v>163.27348794097011</v>
      </c>
      <c r="AZ1774" s="23"/>
      <c r="BA1774" s="23"/>
    </row>
    <row r="1775" spans="1:53">
      <c r="A1775">
        <v>202312</v>
      </c>
      <c r="B1775" s="20" t="s">
        <v>27</v>
      </c>
      <c r="C1775" s="20" t="s">
        <v>7041</v>
      </c>
      <c r="D1775">
        <v>95715.5</v>
      </c>
      <c r="E1775" s="21">
        <v>0.68</v>
      </c>
      <c r="F1775">
        <v>3152.42</v>
      </c>
      <c r="G1775" s="22">
        <v>4.8399999999999999E-2</v>
      </c>
      <c r="H1775" s="11">
        <f t="shared" si="540"/>
        <v>3150.1885360000001</v>
      </c>
      <c r="I1775" s="23">
        <f t="shared" si="541"/>
        <v>13968.220514566616</v>
      </c>
      <c r="J1775" s="23">
        <f t="shared" si="542"/>
        <v>195111184.34355965</v>
      </c>
      <c r="K1775" s="23">
        <f t="shared" si="543"/>
        <v>3307.6979628000004</v>
      </c>
      <c r="L1775" s="23">
        <f t="shared" si="544"/>
        <v>31086.629565133233</v>
      </c>
      <c r="N1775">
        <v>202312</v>
      </c>
      <c r="O1775" s="20" t="s">
        <v>29</v>
      </c>
      <c r="P1775" s="20" t="s">
        <v>7042</v>
      </c>
      <c r="Q1775">
        <v>90731.47</v>
      </c>
      <c r="R1775" s="21">
        <v>0.71</v>
      </c>
      <c r="S1775">
        <v>3433.55</v>
      </c>
      <c r="T1775" s="21">
        <v>0.05</v>
      </c>
      <c r="U1775" s="11">
        <f t="shared" si="545"/>
        <v>3220.967185</v>
      </c>
      <c r="V1775" s="23">
        <f t="shared" si="546"/>
        <v>14039.870459875676</v>
      </c>
      <c r="W1775" s="23">
        <f t="shared" si="547"/>
        <v>197117962.53008962</v>
      </c>
      <c r="X1775" s="23">
        <f t="shared" si="548"/>
        <v>3382.0155442499999</v>
      </c>
      <c r="Y1775" s="23">
        <f t="shared" si="549"/>
        <v>31300.708104751353</v>
      </c>
      <c r="AA1775">
        <v>202312</v>
      </c>
      <c r="AB1775" s="20" t="s">
        <v>31</v>
      </c>
      <c r="AC1775" s="20" t="s">
        <v>7043</v>
      </c>
      <c r="AD1775">
        <v>178381.27</v>
      </c>
      <c r="AE1775" s="21">
        <v>0.72</v>
      </c>
      <c r="AF1775">
        <v>472.38209999999998</v>
      </c>
      <c r="AG1775" s="22">
        <v>3.7000000000000002E-3</v>
      </c>
      <c r="AH1775" s="11">
        <f t="shared" si="550"/>
        <v>475.20770327999998</v>
      </c>
      <c r="AI1775" s="23">
        <f t="shared" si="551"/>
        <v>7797.900246133534</v>
      </c>
      <c r="AJ1775" s="23">
        <f t="shared" si="552"/>
        <v>60807248.248649433</v>
      </c>
      <c r="AK1775" s="23">
        <f t="shared" si="553"/>
        <v>498.96808844399999</v>
      </c>
      <c r="AL1775" s="23">
        <f t="shared" si="554"/>
        <v>16071.008195547069</v>
      </c>
      <c r="AN1775">
        <v>202312</v>
      </c>
      <c r="AO1775" s="20" t="s">
        <v>33</v>
      </c>
      <c r="AP1775" s="20" t="s">
        <v>7044</v>
      </c>
      <c r="AQ1775">
        <v>528.83000000000004</v>
      </c>
      <c r="AR1775" s="21">
        <v>0.86</v>
      </c>
      <c r="AS1775">
        <v>2.41</v>
      </c>
      <c r="AT1775">
        <v>5.3E-3</v>
      </c>
      <c r="AU1775" s="11">
        <f t="shared" si="555"/>
        <v>2.4104071400000002</v>
      </c>
      <c r="AV1775" s="23">
        <f t="shared" si="556"/>
        <v>33.021631700556064</v>
      </c>
      <c r="AW1775" s="23">
        <f t="shared" si="557"/>
        <v>1090.4281601671692</v>
      </c>
      <c r="AX1775" s="23">
        <f t="shared" si="558"/>
        <v>2.5309274970000004</v>
      </c>
      <c r="AY1775" s="23">
        <f t="shared" si="559"/>
        <v>68.453670541112132</v>
      </c>
      <c r="AZ1775" s="23"/>
      <c r="BA1775" s="23"/>
    </row>
    <row r="1776" spans="1:53">
      <c r="A1776">
        <v>202312</v>
      </c>
      <c r="B1776" s="20" t="s">
        <v>27</v>
      </c>
      <c r="C1776" s="20" t="s">
        <v>7045</v>
      </c>
      <c r="D1776">
        <v>40398.89</v>
      </c>
      <c r="E1776" s="21">
        <v>0.68</v>
      </c>
      <c r="F1776">
        <v>1330.55</v>
      </c>
      <c r="G1776" s="22">
        <v>4.8399999999999999E-2</v>
      </c>
      <c r="H1776" s="11">
        <f t="shared" si="540"/>
        <v>1329.6082676799999</v>
      </c>
      <c r="I1776" s="23">
        <f t="shared" si="541"/>
        <v>5895.6031579391019</v>
      </c>
      <c r="J1776" s="23">
        <f t="shared" si="542"/>
        <v>34758136.595901512</v>
      </c>
      <c r="K1776" s="23">
        <f t="shared" si="543"/>
        <v>1396.088681064</v>
      </c>
      <c r="L1776" s="23">
        <f t="shared" si="544"/>
        <v>13120.814583558204</v>
      </c>
      <c r="N1776">
        <v>202312</v>
      </c>
      <c r="O1776" s="20" t="s">
        <v>29</v>
      </c>
      <c r="P1776" s="20" t="s">
        <v>7046</v>
      </c>
      <c r="Q1776">
        <v>15766.46</v>
      </c>
      <c r="R1776" s="21">
        <v>0.71</v>
      </c>
      <c r="S1776">
        <v>596.65</v>
      </c>
      <c r="T1776" s="21">
        <v>0.05</v>
      </c>
      <c r="U1776" s="11">
        <f t="shared" si="545"/>
        <v>559.70933000000002</v>
      </c>
      <c r="V1776" s="23">
        <f t="shared" si="546"/>
        <v>2439.7164072268579</v>
      </c>
      <c r="W1776" s="23">
        <f t="shared" si="547"/>
        <v>5952216.1476919279</v>
      </c>
      <c r="X1776" s="23">
        <f t="shared" si="548"/>
        <v>587.69479650000005</v>
      </c>
      <c r="Y1776" s="23">
        <f t="shared" si="549"/>
        <v>5439.1421444537154</v>
      </c>
      <c r="AA1776">
        <v>202312</v>
      </c>
      <c r="AB1776" s="20" t="s">
        <v>31</v>
      </c>
      <c r="AC1776" s="20" t="s">
        <v>7047</v>
      </c>
      <c r="AD1776">
        <v>170095.52</v>
      </c>
      <c r="AE1776" s="21">
        <v>0.72</v>
      </c>
      <c r="AF1776">
        <v>450.4402</v>
      </c>
      <c r="AG1776" s="22">
        <v>3.7000000000000002E-3</v>
      </c>
      <c r="AH1776" s="11">
        <f t="shared" si="550"/>
        <v>453.13446528000003</v>
      </c>
      <c r="AI1776" s="23">
        <f t="shared" si="551"/>
        <v>7435.69040221662</v>
      </c>
      <c r="AJ1776" s="23">
        <f t="shared" si="552"/>
        <v>55289491.757616363</v>
      </c>
      <c r="AK1776" s="23">
        <f t="shared" si="553"/>
        <v>475.79118854400008</v>
      </c>
      <c r="AL1776" s="23">
        <f t="shared" si="554"/>
        <v>15324.51526971324</v>
      </c>
      <c r="AN1776">
        <v>202312</v>
      </c>
      <c r="AO1776" s="20" t="s">
        <v>33</v>
      </c>
      <c r="AP1776" s="20" t="s">
        <v>7048</v>
      </c>
      <c r="AQ1776">
        <v>900</v>
      </c>
      <c r="AR1776" s="21">
        <v>0.86</v>
      </c>
      <c r="AS1776">
        <v>7.12</v>
      </c>
      <c r="AT1776">
        <v>9.1999999999999998E-3</v>
      </c>
      <c r="AU1776" s="11">
        <f t="shared" si="555"/>
        <v>7.1208</v>
      </c>
      <c r="AV1776" s="23">
        <f t="shared" si="556"/>
        <v>73.897181322158701</v>
      </c>
      <c r="AW1776" s="23">
        <f t="shared" si="557"/>
        <v>5460.7934073600009</v>
      </c>
      <c r="AX1776" s="23">
        <f t="shared" si="558"/>
        <v>7.4768400000000002</v>
      </c>
      <c r="AY1776" s="23">
        <f t="shared" si="559"/>
        <v>154.91516264431741</v>
      </c>
      <c r="AZ1776" s="23"/>
      <c r="BA1776" s="23"/>
    </row>
    <row r="1777" spans="1:53">
      <c r="A1777">
        <v>202312</v>
      </c>
      <c r="B1777" s="20" t="s">
        <v>27</v>
      </c>
      <c r="C1777" s="20" t="s">
        <v>7049</v>
      </c>
      <c r="D1777">
        <v>112152.79</v>
      </c>
      <c r="E1777" s="21">
        <v>0.68</v>
      </c>
      <c r="F1777">
        <v>3693.79</v>
      </c>
      <c r="G1777" s="22">
        <v>4.8399999999999999E-2</v>
      </c>
      <c r="H1777" s="11">
        <f t="shared" si="540"/>
        <v>3691.1726244800002</v>
      </c>
      <c r="I1777" s="23">
        <f t="shared" si="541"/>
        <v>16366.99282816139</v>
      </c>
      <c r="J1777" s="23">
        <f t="shared" si="542"/>
        <v>267878454.23708639</v>
      </c>
      <c r="K1777" s="23">
        <f t="shared" si="543"/>
        <v>3875.7312557040004</v>
      </c>
      <c r="L1777" s="23">
        <f t="shared" si="544"/>
        <v>36425.158280802782</v>
      </c>
      <c r="N1777">
        <v>202312</v>
      </c>
      <c r="O1777" s="20" t="s">
        <v>29</v>
      </c>
      <c r="P1777" s="20" t="s">
        <v>7050</v>
      </c>
      <c r="Q1777">
        <v>29005.67</v>
      </c>
      <c r="R1777" s="21">
        <v>0.71</v>
      </c>
      <c r="S1777">
        <v>1097.6600000000001</v>
      </c>
      <c r="T1777" s="21">
        <v>0.05</v>
      </c>
      <c r="U1777" s="11">
        <f t="shared" si="545"/>
        <v>1029.7012849999999</v>
      </c>
      <c r="V1777" s="23">
        <f t="shared" si="546"/>
        <v>4488.3638433489732</v>
      </c>
      <c r="W1777" s="23">
        <f t="shared" si="547"/>
        <v>20145409.990282368</v>
      </c>
      <c r="X1777" s="23">
        <f t="shared" si="548"/>
        <v>1081.1863492499999</v>
      </c>
      <c r="Y1777" s="23">
        <f t="shared" si="549"/>
        <v>10006.428971697946</v>
      </c>
      <c r="AA1777">
        <v>202312</v>
      </c>
      <c r="AB1777" s="20" t="s">
        <v>31</v>
      </c>
      <c r="AC1777" s="20" t="s">
        <v>7051</v>
      </c>
      <c r="AD1777">
        <v>221940.71</v>
      </c>
      <c r="AE1777" s="21">
        <v>0.72</v>
      </c>
      <c r="AF1777">
        <v>587.73450000000003</v>
      </c>
      <c r="AG1777" s="22">
        <v>3.7000000000000002E-3</v>
      </c>
      <c r="AH1777" s="11">
        <f t="shared" si="550"/>
        <v>591.25005143999999</v>
      </c>
      <c r="AI1777" s="23">
        <f t="shared" si="551"/>
        <v>9702.0921374539557</v>
      </c>
      <c r="AJ1777" s="23">
        <f t="shared" si="552"/>
        <v>94130591.843645871</v>
      </c>
      <c r="AK1777" s="23">
        <f t="shared" si="553"/>
        <v>620.81255401199996</v>
      </c>
      <c r="AL1777" s="23">
        <f t="shared" si="554"/>
        <v>19995.434326347913</v>
      </c>
      <c r="AN1777">
        <v>202312</v>
      </c>
      <c r="AO1777" s="20" t="s">
        <v>33</v>
      </c>
      <c r="AP1777" s="20" t="s">
        <v>7052</v>
      </c>
      <c r="AQ1777">
        <v>747.34</v>
      </c>
      <c r="AR1777" s="21">
        <v>0.86</v>
      </c>
      <c r="AS1777">
        <v>0.96</v>
      </c>
      <c r="AT1777">
        <v>1.5E-3</v>
      </c>
      <c r="AU1777" s="11">
        <f t="shared" si="555"/>
        <v>0.96406860000000005</v>
      </c>
      <c r="AV1777" s="23">
        <f t="shared" si="556"/>
        <v>24.873468101676817</v>
      </c>
      <c r="AW1777" s="23">
        <f t="shared" si="557"/>
        <v>618.68941540513413</v>
      </c>
      <c r="AX1777" s="23">
        <f t="shared" si="558"/>
        <v>1.0122720300000001</v>
      </c>
      <c r="AY1777" s="23">
        <f t="shared" si="559"/>
        <v>50.711004803353632</v>
      </c>
      <c r="AZ1777" s="23"/>
      <c r="BA1777" s="23"/>
    </row>
    <row r="1778" spans="1:53">
      <c r="A1778">
        <v>202312</v>
      </c>
      <c r="B1778" s="20" t="s">
        <v>27</v>
      </c>
      <c r="C1778" s="20" t="s">
        <v>7053</v>
      </c>
      <c r="D1778">
        <v>153404.82999999999</v>
      </c>
      <c r="E1778" s="21">
        <v>0.68</v>
      </c>
      <c r="F1778">
        <v>5052.4399999999996</v>
      </c>
      <c r="G1778" s="22">
        <v>4.8399999999999999E-2</v>
      </c>
      <c r="H1778" s="11">
        <f t="shared" si="540"/>
        <v>5048.8597649599997</v>
      </c>
      <c r="I1778" s="23">
        <f t="shared" si="541"/>
        <v>22387.100244365898</v>
      </c>
      <c r="J1778" s="23">
        <f t="shared" si="542"/>
        <v>501182257.35128766</v>
      </c>
      <c r="K1778" s="23">
        <f t="shared" si="543"/>
        <v>5301.3027532079996</v>
      </c>
      <c r="L1778" s="23">
        <f t="shared" si="544"/>
        <v>49823.060253691794</v>
      </c>
      <c r="N1778">
        <v>202312</v>
      </c>
      <c r="O1778" s="20" t="s">
        <v>29</v>
      </c>
      <c r="P1778" s="20" t="s">
        <v>7054</v>
      </c>
      <c r="Q1778">
        <v>17867.07</v>
      </c>
      <c r="R1778" s="21">
        <v>0.71</v>
      </c>
      <c r="S1778">
        <v>676.14</v>
      </c>
      <c r="T1778" s="21">
        <v>0.05</v>
      </c>
      <c r="U1778" s="11">
        <f t="shared" si="545"/>
        <v>634.28098499999999</v>
      </c>
      <c r="V1778" s="23">
        <f t="shared" si="546"/>
        <v>2764.7667154244373</v>
      </c>
      <c r="W1778" s="23">
        <f t="shared" si="547"/>
        <v>7643934.9907188313</v>
      </c>
      <c r="X1778" s="23">
        <f t="shared" si="548"/>
        <v>665.99503425</v>
      </c>
      <c r="Y1778" s="23">
        <f t="shared" si="549"/>
        <v>6163.8144158488749</v>
      </c>
      <c r="AA1778">
        <v>202312</v>
      </c>
      <c r="AB1778" s="20" t="s">
        <v>31</v>
      </c>
      <c r="AC1778" s="20" t="s">
        <v>4390</v>
      </c>
      <c r="AD1778">
        <v>127413.37</v>
      </c>
      <c r="AE1778" s="21">
        <v>0.72</v>
      </c>
      <c r="AF1778">
        <v>337.411</v>
      </c>
      <c r="AG1778" s="22">
        <v>3.7000000000000002E-3</v>
      </c>
      <c r="AH1778" s="11">
        <f t="shared" si="550"/>
        <v>339.42921767999997</v>
      </c>
      <c r="AI1778" s="23">
        <f t="shared" si="551"/>
        <v>5569.8490614160501</v>
      </c>
      <c r="AJ1778" s="23">
        <f t="shared" si="552"/>
        <v>31023218.566957254</v>
      </c>
      <c r="AK1778" s="23">
        <f t="shared" si="553"/>
        <v>356.40067856399997</v>
      </c>
      <c r="AL1778" s="23">
        <f t="shared" si="554"/>
        <v>11479.127340512099</v>
      </c>
      <c r="AN1778">
        <v>202312</v>
      </c>
      <c r="AO1778" s="20" t="s">
        <v>33</v>
      </c>
      <c r="AP1778" s="20" t="s">
        <v>7055</v>
      </c>
      <c r="AQ1778">
        <v>267.12</v>
      </c>
      <c r="AR1778" s="21">
        <v>0.86</v>
      </c>
      <c r="AS1778">
        <v>9.23</v>
      </c>
      <c r="AT1778">
        <v>4.0199999999999993E-2</v>
      </c>
      <c r="AU1778" s="11">
        <f t="shared" si="555"/>
        <v>9.2348726399999972</v>
      </c>
      <c r="AV1778" s="23">
        <f t="shared" si="556"/>
        <v>45.124069206757355</v>
      </c>
      <c r="AW1778" s="23">
        <f t="shared" si="557"/>
        <v>2036.1816217762273</v>
      </c>
      <c r="AX1778" s="23">
        <f t="shared" si="558"/>
        <v>9.6966162719999982</v>
      </c>
      <c r="AY1778" s="23">
        <f t="shared" si="559"/>
        <v>99.483011053514701</v>
      </c>
      <c r="AZ1778" s="23"/>
      <c r="BA1778" s="23"/>
    </row>
    <row r="1779" spans="1:53">
      <c r="A1779">
        <v>202312</v>
      </c>
      <c r="B1779" s="20" t="s">
        <v>27</v>
      </c>
      <c r="C1779" s="20" t="s">
        <v>7056</v>
      </c>
      <c r="D1779">
        <v>278795.37</v>
      </c>
      <c r="E1779" s="21">
        <v>0.68</v>
      </c>
      <c r="F1779">
        <v>9182.2199999999993</v>
      </c>
      <c r="G1779" s="22">
        <v>4.8399999999999999E-2</v>
      </c>
      <c r="H1779" s="11">
        <f t="shared" si="540"/>
        <v>9175.7132174400012</v>
      </c>
      <c r="I1779" s="23">
        <f t="shared" si="541"/>
        <v>40685.941217464155</v>
      </c>
      <c r="J1779" s="23">
        <f t="shared" si="542"/>
        <v>1655345812.7509487</v>
      </c>
      <c r="K1779" s="23">
        <f t="shared" si="543"/>
        <v>9634.4988783120025</v>
      </c>
      <c r="L1779" s="23">
        <f t="shared" si="544"/>
        <v>90547.595652368313</v>
      </c>
      <c r="N1779">
        <v>202312</v>
      </c>
      <c r="O1779" s="20" t="s">
        <v>29</v>
      </c>
      <c r="P1779" s="20" t="s">
        <v>7057</v>
      </c>
      <c r="Q1779">
        <v>16081.6</v>
      </c>
      <c r="R1779" s="21">
        <v>0.71</v>
      </c>
      <c r="S1779">
        <v>608.57000000000005</v>
      </c>
      <c r="T1779" s="21">
        <v>0.05</v>
      </c>
      <c r="U1779" s="11">
        <f t="shared" si="545"/>
        <v>570.89679999999998</v>
      </c>
      <c r="V1779" s="23">
        <f t="shared" si="546"/>
        <v>2488.481458390751</v>
      </c>
      <c r="W1779" s="23">
        <f t="shared" si="547"/>
        <v>6192539.9687545588</v>
      </c>
      <c r="X1779" s="23">
        <f t="shared" si="548"/>
        <v>599.44164000000001</v>
      </c>
      <c r="Y1779" s="23">
        <f t="shared" si="549"/>
        <v>5547.8597167815024</v>
      </c>
      <c r="AA1779">
        <v>202312</v>
      </c>
      <c r="AB1779" s="20" t="s">
        <v>31</v>
      </c>
      <c r="AC1779" s="20" t="s">
        <v>7058</v>
      </c>
      <c r="AD1779">
        <v>129324.28</v>
      </c>
      <c r="AE1779" s="21">
        <v>0.72</v>
      </c>
      <c r="AF1779">
        <v>342.47140000000002</v>
      </c>
      <c r="AG1779" s="22">
        <v>3.7000000000000002E-3</v>
      </c>
      <c r="AH1779" s="11">
        <f t="shared" si="550"/>
        <v>344.51988191999999</v>
      </c>
      <c r="AI1779" s="23">
        <f t="shared" si="551"/>
        <v>5653.3840960042617</v>
      </c>
      <c r="AJ1779" s="23">
        <f t="shared" si="552"/>
        <v>31960751.736953922</v>
      </c>
      <c r="AK1779" s="23">
        <f t="shared" si="553"/>
        <v>361.74587601600001</v>
      </c>
      <c r="AL1779" s="23">
        <f t="shared" si="554"/>
        <v>11651.288073928523</v>
      </c>
      <c r="AN1779">
        <v>202312</v>
      </c>
      <c r="AO1779" s="20" t="s">
        <v>33</v>
      </c>
      <c r="AP1779" s="20" t="s">
        <v>7059</v>
      </c>
      <c r="AQ1779">
        <v>3698.91</v>
      </c>
      <c r="AR1779" s="21">
        <v>0.86</v>
      </c>
      <c r="AS1779">
        <v>11.13</v>
      </c>
      <c r="AT1779">
        <v>3.4999999999999996E-3</v>
      </c>
      <c r="AU1779" s="11">
        <f t="shared" si="555"/>
        <v>11.133719099999999</v>
      </c>
      <c r="AV1779" s="23">
        <f t="shared" si="556"/>
        <v>187.86457283617355</v>
      </c>
      <c r="AW1779" s="23">
        <f t="shared" si="557"/>
        <v>35293.097726917957</v>
      </c>
      <c r="AX1779" s="23">
        <f t="shared" si="558"/>
        <v>11.690405054999999</v>
      </c>
      <c r="AY1779" s="23">
        <f t="shared" si="559"/>
        <v>386.86286477234711</v>
      </c>
      <c r="AZ1779" s="23"/>
      <c r="BA1779" s="23"/>
    </row>
    <row r="1780" spans="1:53">
      <c r="A1780">
        <v>202312</v>
      </c>
      <c r="B1780" s="20" t="s">
        <v>27</v>
      </c>
      <c r="C1780" s="20" t="s">
        <v>7060</v>
      </c>
      <c r="D1780">
        <v>74362.94</v>
      </c>
      <c r="E1780" s="21">
        <v>0.68</v>
      </c>
      <c r="F1780">
        <v>2449.17</v>
      </c>
      <c r="G1780" s="22">
        <v>4.8399999999999999E-2</v>
      </c>
      <c r="H1780" s="11">
        <f t="shared" si="540"/>
        <v>2447.4330812800004</v>
      </c>
      <c r="I1780" s="23">
        <f t="shared" si="541"/>
        <v>10852.139350799886</v>
      </c>
      <c r="J1780" s="23">
        <f t="shared" si="542"/>
        <v>117768928.48917936</v>
      </c>
      <c r="K1780" s="23">
        <f t="shared" si="543"/>
        <v>2569.8047353440006</v>
      </c>
      <c r="L1780" s="23">
        <f t="shared" si="544"/>
        <v>24151.711782879771</v>
      </c>
      <c r="N1780">
        <v>202312</v>
      </c>
      <c r="O1780" s="20" t="s">
        <v>29</v>
      </c>
      <c r="P1780" s="20" t="s">
        <v>7061</v>
      </c>
      <c r="Q1780">
        <v>17867.07</v>
      </c>
      <c r="R1780" s="21">
        <v>0.71</v>
      </c>
      <c r="S1780">
        <v>649.09</v>
      </c>
      <c r="T1780" s="21">
        <v>0.05</v>
      </c>
      <c r="U1780" s="11">
        <f t="shared" si="545"/>
        <v>634.28098499999999</v>
      </c>
      <c r="V1780" s="23">
        <f t="shared" si="546"/>
        <v>2764.7667154244373</v>
      </c>
      <c r="W1780" s="23">
        <f t="shared" si="547"/>
        <v>7643934.9907188313</v>
      </c>
      <c r="X1780" s="23">
        <f t="shared" si="548"/>
        <v>665.99503425</v>
      </c>
      <c r="Y1780" s="23">
        <f t="shared" si="549"/>
        <v>6163.8144158488749</v>
      </c>
      <c r="AA1780">
        <v>202312</v>
      </c>
      <c r="AB1780" s="20" t="s">
        <v>31</v>
      </c>
      <c r="AC1780" s="20" t="s">
        <v>7062</v>
      </c>
      <c r="AD1780">
        <v>129169.59</v>
      </c>
      <c r="AE1780" s="21">
        <v>0.72</v>
      </c>
      <c r="AF1780">
        <v>342.06169999999997</v>
      </c>
      <c r="AG1780" s="22">
        <v>3.7000000000000002E-3</v>
      </c>
      <c r="AH1780" s="11">
        <f t="shared" si="550"/>
        <v>344.10778776000001</v>
      </c>
      <c r="AI1780" s="23">
        <f t="shared" si="551"/>
        <v>5646.6218547158442</v>
      </c>
      <c r="AJ1780" s="23">
        <f t="shared" si="552"/>
        <v>31884338.370154601</v>
      </c>
      <c r="AK1780" s="23">
        <f t="shared" si="553"/>
        <v>361.31317714800002</v>
      </c>
      <c r="AL1780" s="23">
        <f t="shared" si="554"/>
        <v>11637.351497191688</v>
      </c>
      <c r="AN1780">
        <v>202312</v>
      </c>
      <c r="AO1780" s="20" t="s">
        <v>33</v>
      </c>
      <c r="AP1780" s="20" t="s">
        <v>7063</v>
      </c>
      <c r="AQ1780">
        <v>2403.04</v>
      </c>
      <c r="AR1780" s="21">
        <v>0.86</v>
      </c>
      <c r="AS1780">
        <v>115.94</v>
      </c>
      <c r="AT1780">
        <v>5.6100000000000004E-2</v>
      </c>
      <c r="AU1780" s="11">
        <f t="shared" si="555"/>
        <v>115.93706784</v>
      </c>
      <c r="AV1780" s="23">
        <f t="shared" si="556"/>
        <v>475.55841932677856</v>
      </c>
      <c r="AW1780" s="23">
        <f t="shared" si="557"/>
        <v>226155.81019258415</v>
      </c>
      <c r="AX1780" s="23">
        <f t="shared" si="558"/>
        <v>121.733921232</v>
      </c>
      <c r="AY1780" s="23">
        <f t="shared" si="559"/>
        <v>1067.0539064935572</v>
      </c>
      <c r="AZ1780" s="23"/>
      <c r="BA1780" s="23"/>
    </row>
    <row r="1781" spans="1:53">
      <c r="A1781">
        <v>202312</v>
      </c>
      <c r="B1781" s="20" t="s">
        <v>27</v>
      </c>
      <c r="C1781" s="20" t="s">
        <v>7064</v>
      </c>
      <c r="D1781">
        <v>29764.18</v>
      </c>
      <c r="E1781" s="21">
        <v>0.68</v>
      </c>
      <c r="F1781">
        <v>980.29</v>
      </c>
      <c r="G1781" s="22">
        <v>4.8399999999999999E-2</v>
      </c>
      <c r="H1781" s="11">
        <f t="shared" si="540"/>
        <v>979.59869216000004</v>
      </c>
      <c r="I1781" s="23">
        <f t="shared" si="541"/>
        <v>4343.6290848948538</v>
      </c>
      <c r="J1781" s="23">
        <f t="shared" si="542"/>
        <v>18867113.627144504</v>
      </c>
      <c r="K1781" s="23">
        <f t="shared" si="543"/>
        <v>1028.578626768</v>
      </c>
      <c r="L1781" s="23">
        <f t="shared" si="544"/>
        <v>9666.8568619497073</v>
      </c>
      <c r="N1781">
        <v>202312</v>
      </c>
      <c r="O1781" s="20" t="s">
        <v>29</v>
      </c>
      <c r="P1781" s="20" t="s">
        <v>7065</v>
      </c>
      <c r="Q1781">
        <v>39168.269999999997</v>
      </c>
      <c r="R1781" s="21">
        <v>0.71</v>
      </c>
      <c r="S1781">
        <v>1482.24</v>
      </c>
      <c r="T1781" s="21">
        <v>0.05</v>
      </c>
      <c r="U1781" s="11">
        <f t="shared" si="545"/>
        <v>1390.4735849999997</v>
      </c>
      <c r="V1781" s="23">
        <f t="shared" si="546"/>
        <v>6060.9338406777115</v>
      </c>
      <c r="W1781" s="23">
        <f t="shared" si="547"/>
        <v>36734919.021072276</v>
      </c>
      <c r="X1781" s="23">
        <f t="shared" si="548"/>
        <v>1459.9972642499997</v>
      </c>
      <c r="Y1781" s="23">
        <f t="shared" si="549"/>
        <v>13512.341266355423</v>
      </c>
      <c r="AA1781">
        <v>202312</v>
      </c>
      <c r="AB1781" s="20" t="s">
        <v>31</v>
      </c>
      <c r="AC1781" s="20" t="s">
        <v>7066</v>
      </c>
      <c r="AD1781">
        <v>181615.26</v>
      </c>
      <c r="AE1781" s="21">
        <v>0.72</v>
      </c>
      <c r="AF1781">
        <v>480.94630000000001</v>
      </c>
      <c r="AG1781" s="22">
        <v>3.7000000000000002E-3</v>
      </c>
      <c r="AH1781" s="11">
        <f t="shared" si="550"/>
        <v>483.82305264000001</v>
      </c>
      <c r="AI1781" s="23">
        <f t="shared" si="551"/>
        <v>7939.2734486956278</v>
      </c>
      <c r="AJ1781" s="23">
        <f t="shared" si="552"/>
        <v>63032062.893163368</v>
      </c>
      <c r="AK1781" s="23">
        <f t="shared" si="553"/>
        <v>508.01420527200003</v>
      </c>
      <c r="AL1781" s="23">
        <f t="shared" si="554"/>
        <v>16362.369950031256</v>
      </c>
      <c r="AN1781">
        <v>202312</v>
      </c>
      <c r="AO1781" s="20" t="s">
        <v>33</v>
      </c>
      <c r="AP1781" s="20" t="s">
        <v>7067</v>
      </c>
      <c r="AQ1781">
        <v>268.63</v>
      </c>
      <c r="AR1781" s="21">
        <v>0.86</v>
      </c>
      <c r="AS1781">
        <v>11.07</v>
      </c>
      <c r="AT1781">
        <v>4.7899999999999998E-2</v>
      </c>
      <c r="AU1781" s="11">
        <f t="shared" si="555"/>
        <v>11.065944219999999</v>
      </c>
      <c r="AV1781" s="23">
        <f t="shared" si="556"/>
        <v>49.335780432905324</v>
      </c>
      <c r="AW1781" s="23">
        <f t="shared" si="557"/>
        <v>2434.0192309238437</v>
      </c>
      <c r="AX1781" s="23">
        <f t="shared" si="558"/>
        <v>11.619241430999999</v>
      </c>
      <c r="AY1781" s="23">
        <f t="shared" si="559"/>
        <v>109.73750508581065</v>
      </c>
      <c r="AZ1781" s="23"/>
      <c r="BA1781" s="23"/>
    </row>
    <row r="1782" spans="1:53">
      <c r="A1782">
        <v>202312</v>
      </c>
      <c r="B1782" s="20" t="s">
        <v>27</v>
      </c>
      <c r="C1782" s="20" t="s">
        <v>7068</v>
      </c>
      <c r="D1782">
        <v>205193.53</v>
      </c>
      <c r="E1782" s="21">
        <v>0.68</v>
      </c>
      <c r="F1782">
        <v>6758.12</v>
      </c>
      <c r="G1782" s="22">
        <v>4.8399999999999999E-2</v>
      </c>
      <c r="H1782" s="11">
        <f t="shared" si="540"/>
        <v>6753.3294593599994</v>
      </c>
      <c r="I1782" s="23">
        <f t="shared" si="541"/>
        <v>29944.872828354237</v>
      </c>
      <c r="J1782" s="23">
        <f t="shared" si="542"/>
        <v>896695408.70630789</v>
      </c>
      <c r="K1782" s="23">
        <f t="shared" si="543"/>
        <v>7090.995932328</v>
      </c>
      <c r="L1782" s="23">
        <f t="shared" si="544"/>
        <v>66643.075116068474</v>
      </c>
      <c r="N1782">
        <v>202312</v>
      </c>
      <c r="O1782" s="20" t="s">
        <v>29</v>
      </c>
      <c r="P1782" s="20" t="s">
        <v>7069</v>
      </c>
      <c r="Q1782">
        <v>14873.96</v>
      </c>
      <c r="R1782" s="21">
        <v>0.71</v>
      </c>
      <c r="S1782">
        <v>562.87</v>
      </c>
      <c r="T1782" s="21">
        <v>0.05</v>
      </c>
      <c r="U1782" s="11">
        <f t="shared" si="545"/>
        <v>528.02557999999988</v>
      </c>
      <c r="V1782" s="23">
        <f t="shared" si="546"/>
        <v>2301.610142824451</v>
      </c>
      <c r="W1782" s="23">
        <f t="shared" si="547"/>
        <v>5297409.2495523896</v>
      </c>
      <c r="X1782" s="23">
        <f t="shared" si="548"/>
        <v>554.42685899999992</v>
      </c>
      <c r="Y1782" s="23">
        <f t="shared" si="549"/>
        <v>5131.2458656489016</v>
      </c>
      <c r="AA1782">
        <v>202312</v>
      </c>
      <c r="AB1782" s="20" t="s">
        <v>31</v>
      </c>
      <c r="AC1782" s="20" t="s">
        <v>3854</v>
      </c>
      <c r="AD1782">
        <v>152864.26</v>
      </c>
      <c r="AE1782" s="21">
        <v>0.72</v>
      </c>
      <c r="AF1782">
        <v>404.80900000000003</v>
      </c>
      <c r="AG1782" s="22">
        <v>3.7000000000000002E-3</v>
      </c>
      <c r="AH1782" s="11">
        <f t="shared" si="550"/>
        <v>407.23038864</v>
      </c>
      <c r="AI1782" s="23">
        <f t="shared" si="551"/>
        <v>6682.4294427269224</v>
      </c>
      <c r="AJ1782" s="23">
        <f t="shared" si="552"/>
        <v>44654863.257023647</v>
      </c>
      <c r="AK1782" s="23">
        <f t="shared" si="553"/>
        <v>427.59190807200002</v>
      </c>
      <c r="AL1782" s="23">
        <f t="shared" si="554"/>
        <v>13772.089274093845</v>
      </c>
      <c r="AN1782">
        <v>202312</v>
      </c>
      <c r="AO1782" s="20" t="s">
        <v>33</v>
      </c>
      <c r="AP1782" s="20" t="s">
        <v>7070</v>
      </c>
      <c r="AQ1782">
        <v>1783.99</v>
      </c>
      <c r="AR1782" s="21">
        <v>0.86</v>
      </c>
      <c r="AS1782">
        <v>2.61</v>
      </c>
      <c r="AT1782">
        <v>1.7000000000000001E-3</v>
      </c>
      <c r="AU1782" s="11">
        <f t="shared" si="555"/>
        <v>2.6081933799999999</v>
      </c>
      <c r="AV1782" s="23">
        <f t="shared" si="556"/>
        <v>63.204189008013195</v>
      </c>
      <c r="AW1782" s="23">
        <f t="shared" si="557"/>
        <v>3994.7695081606562</v>
      </c>
      <c r="AX1782" s="23">
        <f t="shared" si="558"/>
        <v>2.738603049</v>
      </c>
      <c r="AY1782" s="23">
        <f t="shared" si="559"/>
        <v>129.01657139602639</v>
      </c>
      <c r="AZ1782" s="23"/>
      <c r="BA1782" s="23"/>
    </row>
    <row r="1783" spans="1:53">
      <c r="A1783">
        <v>202312</v>
      </c>
      <c r="B1783" s="20" t="s">
        <v>27</v>
      </c>
      <c r="C1783" s="20" t="s">
        <v>7071</v>
      </c>
      <c r="D1783">
        <v>232024.06</v>
      </c>
      <c r="E1783" s="21">
        <v>0.68</v>
      </c>
      <c r="F1783">
        <v>7641.79</v>
      </c>
      <c r="G1783" s="22">
        <v>4.8399999999999999E-2</v>
      </c>
      <c r="H1783" s="11">
        <f t="shared" si="540"/>
        <v>7636.3758627200014</v>
      </c>
      <c r="I1783" s="23">
        <f t="shared" si="541"/>
        <v>33860.38034346616</v>
      </c>
      <c r="J1783" s="23">
        <f t="shared" si="542"/>
        <v>1146525357.0041895</v>
      </c>
      <c r="K1783" s="23">
        <f t="shared" si="543"/>
        <v>8018.1946558560021</v>
      </c>
      <c r="L1783" s="23">
        <f t="shared" si="544"/>
        <v>75357.136549652321</v>
      </c>
      <c r="N1783">
        <v>202312</v>
      </c>
      <c r="O1783" s="20" t="s">
        <v>29</v>
      </c>
      <c r="P1783" s="20" t="s">
        <v>7072</v>
      </c>
      <c r="Q1783">
        <v>14257.05</v>
      </c>
      <c r="R1783" s="21">
        <v>0.71</v>
      </c>
      <c r="S1783">
        <v>539.52</v>
      </c>
      <c r="T1783" s="21">
        <v>0.05</v>
      </c>
      <c r="U1783" s="11">
        <f t="shared" si="545"/>
        <v>506.12527499999999</v>
      </c>
      <c r="V1783" s="23">
        <f t="shared" si="546"/>
        <v>2206.1489264967327</v>
      </c>
      <c r="W1783" s="23">
        <f t="shared" si="547"/>
        <v>4867093.0858826861</v>
      </c>
      <c r="X1783" s="23">
        <f t="shared" si="548"/>
        <v>531.43153874999996</v>
      </c>
      <c r="Y1783" s="23">
        <f t="shared" si="549"/>
        <v>4918.4231279934656</v>
      </c>
      <c r="AA1783">
        <v>202312</v>
      </c>
      <c r="AB1783" s="20" t="s">
        <v>31</v>
      </c>
      <c r="AC1783" s="20" t="s">
        <v>7073</v>
      </c>
      <c r="AD1783">
        <v>156133.82999999999</v>
      </c>
      <c r="AE1783" s="21">
        <v>0.72</v>
      </c>
      <c r="AF1783">
        <v>413.4674</v>
      </c>
      <c r="AG1783" s="22">
        <v>3.7000000000000002E-3</v>
      </c>
      <c r="AH1783" s="11">
        <f t="shared" si="550"/>
        <v>415.94052311999997</v>
      </c>
      <c r="AI1783" s="23">
        <f t="shared" si="551"/>
        <v>6825.3580176145806</v>
      </c>
      <c r="AJ1783" s="23">
        <f t="shared" si="552"/>
        <v>46585512.068615638</v>
      </c>
      <c r="AK1783" s="23">
        <f t="shared" si="553"/>
        <v>436.73754927599998</v>
      </c>
      <c r="AL1783" s="23">
        <f t="shared" si="554"/>
        <v>14066.656558349161</v>
      </c>
      <c r="AN1783">
        <v>202312</v>
      </c>
      <c r="AO1783" s="20" t="s">
        <v>33</v>
      </c>
      <c r="AP1783" s="20" t="s">
        <v>7074</v>
      </c>
      <c r="AQ1783">
        <v>562.30999999999995</v>
      </c>
      <c r="AR1783" s="21">
        <v>0.86</v>
      </c>
      <c r="AS1783">
        <v>2.0299999999999998</v>
      </c>
      <c r="AT1783">
        <v>4.1999999999999997E-3</v>
      </c>
      <c r="AU1783" s="11">
        <f t="shared" si="555"/>
        <v>2.0310637199999997</v>
      </c>
      <c r="AV1783" s="23">
        <f t="shared" si="556"/>
        <v>31.274110361502714</v>
      </c>
      <c r="AW1783" s="23">
        <f t="shared" si="557"/>
        <v>978.06997890345144</v>
      </c>
      <c r="AX1783" s="23">
        <f t="shared" si="558"/>
        <v>2.132616906</v>
      </c>
      <c r="AY1783" s="23">
        <f t="shared" si="559"/>
        <v>64.579284443005434</v>
      </c>
      <c r="AZ1783" s="23"/>
      <c r="BA1783" s="23"/>
    </row>
    <row r="1784" spans="1:53">
      <c r="A1784">
        <v>202312</v>
      </c>
      <c r="B1784" s="20" t="s">
        <v>27</v>
      </c>
      <c r="C1784" s="20" t="s">
        <v>7075</v>
      </c>
      <c r="D1784">
        <v>43558.400000000001</v>
      </c>
      <c r="E1784" s="21">
        <v>0.68</v>
      </c>
      <c r="F1784">
        <v>1434.61</v>
      </c>
      <c r="G1784" s="22">
        <v>4.8399999999999999E-2</v>
      </c>
      <c r="H1784" s="11">
        <f t="shared" si="540"/>
        <v>1433.5940608000001</v>
      </c>
      <c r="I1784" s="23">
        <f t="shared" si="541"/>
        <v>6356.6855573203766</v>
      </c>
      <c r="J1784" s="23">
        <f t="shared" si="542"/>
        <v>40407451.27464547</v>
      </c>
      <c r="K1784" s="23">
        <f t="shared" si="543"/>
        <v>1505.2737638400001</v>
      </c>
      <c r="L1784" s="23">
        <f t="shared" si="544"/>
        <v>14146.965175440753</v>
      </c>
      <c r="N1784">
        <v>202312</v>
      </c>
      <c r="O1784" s="20" t="s">
        <v>29</v>
      </c>
      <c r="P1784" s="20" t="s">
        <v>7076</v>
      </c>
      <c r="Q1784">
        <v>8849.15</v>
      </c>
      <c r="R1784" s="21">
        <v>0.71</v>
      </c>
      <c r="S1784">
        <v>321.48</v>
      </c>
      <c r="T1784" s="21">
        <v>0.05</v>
      </c>
      <c r="U1784" s="11">
        <f t="shared" si="545"/>
        <v>314.14482500000003</v>
      </c>
      <c r="V1784" s="23">
        <f t="shared" si="546"/>
        <v>1369.3255458112696</v>
      </c>
      <c r="W1784" s="23">
        <f t="shared" si="547"/>
        <v>1875052.4504113316</v>
      </c>
      <c r="X1784" s="23">
        <f t="shared" si="548"/>
        <v>329.85206625000006</v>
      </c>
      <c r="Y1784" s="23">
        <f t="shared" si="549"/>
        <v>3052.7959166225392</v>
      </c>
      <c r="AA1784">
        <v>202312</v>
      </c>
      <c r="AB1784" s="20" t="s">
        <v>31</v>
      </c>
      <c r="AC1784" s="20" t="s">
        <v>7077</v>
      </c>
      <c r="AD1784">
        <v>150604.46</v>
      </c>
      <c r="AE1784" s="21">
        <v>0.72</v>
      </c>
      <c r="AF1784">
        <v>398.82470000000001</v>
      </c>
      <c r="AG1784" s="22">
        <v>3.7000000000000002E-3</v>
      </c>
      <c r="AH1784" s="11">
        <f t="shared" si="550"/>
        <v>401.21028143999996</v>
      </c>
      <c r="AI1784" s="23">
        <f t="shared" si="551"/>
        <v>6583.6427541008534</v>
      </c>
      <c r="AJ1784" s="23">
        <f t="shared" si="552"/>
        <v>43344351.913624667</v>
      </c>
      <c r="AK1784" s="23">
        <f t="shared" si="553"/>
        <v>421.27079551199995</v>
      </c>
      <c r="AL1784" s="23">
        <f t="shared" si="554"/>
        <v>13568.495789641707</v>
      </c>
      <c r="AN1784">
        <v>202312</v>
      </c>
      <c r="AO1784" s="20" t="s">
        <v>33</v>
      </c>
      <c r="AP1784" s="20" t="s">
        <v>7078</v>
      </c>
      <c r="AQ1784">
        <v>5784.43</v>
      </c>
      <c r="AR1784" s="21">
        <v>0.86</v>
      </c>
      <c r="AS1784">
        <v>67.650000000000006</v>
      </c>
      <c r="AT1784">
        <v>1.3600000000000001E-2</v>
      </c>
      <c r="AU1784" s="11">
        <f t="shared" si="555"/>
        <v>67.654693280000004</v>
      </c>
      <c r="AV1784" s="23">
        <f t="shared" si="556"/>
        <v>576.17579147676042</v>
      </c>
      <c r="AW1784" s="23">
        <f t="shared" si="557"/>
        <v>331978.54268387129</v>
      </c>
      <c r="AX1784" s="23">
        <f t="shared" si="558"/>
        <v>71.037427944000001</v>
      </c>
      <c r="AY1784" s="23">
        <f t="shared" si="559"/>
        <v>1220.0062762335208</v>
      </c>
      <c r="AZ1784" s="23"/>
      <c r="BA1784" s="23"/>
    </row>
    <row r="1785" spans="1:53">
      <c r="A1785">
        <v>202312</v>
      </c>
      <c r="B1785" s="20" t="s">
        <v>27</v>
      </c>
      <c r="C1785" s="20" t="s">
        <v>7079</v>
      </c>
      <c r="D1785">
        <v>80354.47</v>
      </c>
      <c r="E1785" s="21">
        <v>0.68</v>
      </c>
      <c r="F1785">
        <v>2646.5</v>
      </c>
      <c r="G1785" s="22">
        <v>4.8399999999999999E-2</v>
      </c>
      <c r="H1785" s="11">
        <f t="shared" si="540"/>
        <v>2644.6263166399999</v>
      </c>
      <c r="I1785" s="23">
        <f t="shared" si="541"/>
        <v>11726.511968188304</v>
      </c>
      <c r="J1785" s="23">
        <f t="shared" si="542"/>
        <v>137511082.94006354</v>
      </c>
      <c r="K1785" s="23">
        <f t="shared" si="543"/>
        <v>2776.8576324720002</v>
      </c>
      <c r="L1785" s="23">
        <f t="shared" si="544"/>
        <v>26097.650253016607</v>
      </c>
      <c r="N1785">
        <v>202312</v>
      </c>
      <c r="O1785" s="20" t="s">
        <v>29</v>
      </c>
      <c r="P1785" s="20" t="s">
        <v>7080</v>
      </c>
      <c r="Q1785">
        <v>4916.2</v>
      </c>
      <c r="R1785" s="21">
        <v>0.71</v>
      </c>
      <c r="S1785">
        <v>186.04</v>
      </c>
      <c r="T1785" s="21">
        <v>0.05</v>
      </c>
      <c r="U1785" s="11">
        <f t="shared" si="545"/>
        <v>174.52509999999998</v>
      </c>
      <c r="V1785" s="23">
        <f t="shared" si="546"/>
        <v>760.73727401133021</v>
      </c>
      <c r="W1785" s="23">
        <f t="shared" si="547"/>
        <v>578721.20007018966</v>
      </c>
      <c r="X1785" s="23">
        <f t="shared" si="548"/>
        <v>183.25135499999999</v>
      </c>
      <c r="Y1785" s="23">
        <f t="shared" si="549"/>
        <v>1695.9996480226605</v>
      </c>
      <c r="AA1785">
        <v>202312</v>
      </c>
      <c r="AB1785" s="20" t="s">
        <v>31</v>
      </c>
      <c r="AC1785" s="20" t="s">
        <v>7081</v>
      </c>
      <c r="AD1785">
        <v>151120.44</v>
      </c>
      <c r="AE1785" s="21">
        <v>0.72</v>
      </c>
      <c r="AF1785">
        <v>400.19110000000001</v>
      </c>
      <c r="AG1785" s="22">
        <v>3.7000000000000002E-3</v>
      </c>
      <c r="AH1785" s="11">
        <f t="shared" si="550"/>
        <v>402.58485216000003</v>
      </c>
      <c r="AI1785" s="23">
        <f t="shared" si="551"/>
        <v>6606.1987128570618</v>
      </c>
      <c r="AJ1785" s="23">
        <f t="shared" si="552"/>
        <v>43641861.433754303</v>
      </c>
      <c r="AK1785" s="23">
        <f t="shared" si="553"/>
        <v>422.71409476800005</v>
      </c>
      <c r="AL1785" s="23">
        <f t="shared" si="554"/>
        <v>13614.982277874124</v>
      </c>
      <c r="AN1785">
        <v>202312</v>
      </c>
      <c r="AO1785" s="20" t="s">
        <v>33</v>
      </c>
      <c r="AP1785" s="20" t="s">
        <v>7082</v>
      </c>
      <c r="AQ1785">
        <v>169.48</v>
      </c>
      <c r="AR1785" s="21">
        <v>0.86</v>
      </c>
      <c r="AS1785">
        <v>0.89</v>
      </c>
      <c r="AT1785">
        <v>6.0999999999999995E-3</v>
      </c>
      <c r="AU1785" s="11">
        <f t="shared" si="555"/>
        <v>0.88909207999999984</v>
      </c>
      <c r="AV1785" s="23">
        <f t="shared" si="556"/>
        <v>11.348884323628699</v>
      </c>
      <c r="AW1785" s="23">
        <f t="shared" si="557"/>
        <v>128.79717539110524</v>
      </c>
      <c r="AX1785" s="23">
        <f t="shared" si="558"/>
        <v>0.93354668399999985</v>
      </c>
      <c r="AY1785" s="23">
        <f t="shared" si="559"/>
        <v>23.586860727257399</v>
      </c>
      <c r="AZ1785" s="23"/>
      <c r="BA1785" s="23"/>
    </row>
    <row r="1786" spans="1:53">
      <c r="A1786">
        <v>202312</v>
      </c>
      <c r="B1786" s="20" t="s">
        <v>27</v>
      </c>
      <c r="C1786" s="20" t="s">
        <v>7083</v>
      </c>
      <c r="D1786">
        <v>62103.28</v>
      </c>
      <c r="E1786" s="21">
        <v>0.68</v>
      </c>
      <c r="F1786">
        <v>2045.39</v>
      </c>
      <c r="G1786" s="22">
        <v>4.8399999999999999E-2</v>
      </c>
      <c r="H1786" s="11">
        <f t="shared" si="540"/>
        <v>2043.94315136</v>
      </c>
      <c r="I1786" s="23">
        <f t="shared" si="541"/>
        <v>9063.0285556453709</v>
      </c>
      <c r="J1786" s="23">
        <f t="shared" si="542"/>
        <v>82138486.600443423</v>
      </c>
      <c r="K1786" s="23">
        <f t="shared" si="543"/>
        <v>2146.1403089280002</v>
      </c>
      <c r="L1786" s="23">
        <f t="shared" si="544"/>
        <v>20170.000262650741</v>
      </c>
      <c r="N1786">
        <v>202312</v>
      </c>
      <c r="O1786" s="20" t="s">
        <v>29</v>
      </c>
      <c r="P1786" s="20" t="s">
        <v>7084</v>
      </c>
      <c r="Q1786">
        <v>61944.41</v>
      </c>
      <c r="R1786" s="21">
        <v>0.71</v>
      </c>
      <c r="S1786">
        <v>2250.39</v>
      </c>
      <c r="T1786" s="21">
        <v>0.05</v>
      </c>
      <c r="U1786" s="11">
        <f t="shared" si="545"/>
        <v>2199.0265549999999</v>
      </c>
      <c r="V1786" s="23">
        <f t="shared" si="546"/>
        <v>9585.3345274073872</v>
      </c>
      <c r="W1786" s="23">
        <f t="shared" si="547"/>
        <v>91878638.002308205</v>
      </c>
      <c r="X1786" s="23">
        <f t="shared" si="548"/>
        <v>2308.9778827499999</v>
      </c>
      <c r="Y1786" s="23">
        <f t="shared" si="549"/>
        <v>21369.695609814775</v>
      </c>
      <c r="AA1786">
        <v>202312</v>
      </c>
      <c r="AB1786" s="20" t="s">
        <v>31</v>
      </c>
      <c r="AC1786" s="20" t="s">
        <v>7085</v>
      </c>
      <c r="AD1786">
        <v>155844.51999999999</v>
      </c>
      <c r="AE1786" s="21">
        <v>0.72</v>
      </c>
      <c r="AF1786">
        <v>412.70119999999997</v>
      </c>
      <c r="AG1786" s="22">
        <v>3.7000000000000002E-3</v>
      </c>
      <c r="AH1786" s="11">
        <f t="shared" si="550"/>
        <v>415.16980128</v>
      </c>
      <c r="AI1786" s="23">
        <f t="shared" si="551"/>
        <v>6812.7108909279686</v>
      </c>
      <c r="AJ1786" s="23">
        <f t="shared" si="552"/>
        <v>46413029.683368556</v>
      </c>
      <c r="AK1786" s="23">
        <f t="shared" si="553"/>
        <v>435.928291344</v>
      </c>
      <c r="AL1786" s="23">
        <f t="shared" si="554"/>
        <v>14040.591583135938</v>
      </c>
      <c r="AN1786">
        <v>202312</v>
      </c>
      <c r="AO1786" s="20" t="s">
        <v>33</v>
      </c>
      <c r="AP1786" s="20" t="s">
        <v>7086</v>
      </c>
      <c r="AQ1786">
        <v>92.41</v>
      </c>
      <c r="AR1786" s="21">
        <v>0.86</v>
      </c>
      <c r="AS1786">
        <v>0.15</v>
      </c>
      <c r="AT1786">
        <v>1.9E-3</v>
      </c>
      <c r="AU1786" s="11">
        <f t="shared" si="555"/>
        <v>0.15099794</v>
      </c>
      <c r="AV1786" s="23">
        <f t="shared" si="556"/>
        <v>3.4608378333229886</v>
      </c>
      <c r="AW1786" s="23">
        <f t="shared" si="557"/>
        <v>11.977398508559759</v>
      </c>
      <c r="AX1786" s="23">
        <f t="shared" si="558"/>
        <v>0.158547837</v>
      </c>
      <c r="AY1786" s="23">
        <f t="shared" si="559"/>
        <v>7.072673606645977</v>
      </c>
      <c r="AZ1786" s="23"/>
      <c r="BA1786" s="23"/>
    </row>
    <row r="1787" spans="1:53">
      <c r="A1787">
        <v>202312</v>
      </c>
      <c r="B1787" s="20" t="s">
        <v>27</v>
      </c>
      <c r="C1787" s="20" t="s">
        <v>7087</v>
      </c>
      <c r="D1787">
        <v>7426.32</v>
      </c>
      <c r="E1787" s="21">
        <v>0.68</v>
      </c>
      <c r="F1787">
        <v>244.59</v>
      </c>
      <c r="G1787" s="22">
        <v>4.8399999999999999E-2</v>
      </c>
      <c r="H1787" s="11">
        <f t="shared" si="540"/>
        <v>244.41504384000001</v>
      </c>
      <c r="I1787" s="23">
        <f t="shared" si="541"/>
        <v>1083.7583815759865</v>
      </c>
      <c r="J1787" s="23">
        <f t="shared" si="542"/>
        <v>1174532.2296362016</v>
      </c>
      <c r="K1787" s="23">
        <f t="shared" si="543"/>
        <v>256.63579603200003</v>
      </c>
      <c r="L1787" s="23">
        <f t="shared" si="544"/>
        <v>2411.9318069919732</v>
      </c>
      <c r="N1787">
        <v>202312</v>
      </c>
      <c r="O1787" s="20" t="s">
        <v>29</v>
      </c>
      <c r="P1787" s="20" t="s">
        <v>7088</v>
      </c>
      <c r="Q1787">
        <v>5360.57</v>
      </c>
      <c r="R1787" s="21">
        <v>0.71</v>
      </c>
      <c r="S1787">
        <v>194.74</v>
      </c>
      <c r="T1787" s="21">
        <v>0.05</v>
      </c>
      <c r="U1787" s="11">
        <f t="shared" si="545"/>
        <v>190.30023499999999</v>
      </c>
      <c r="V1787" s="23">
        <f t="shared" si="546"/>
        <v>829.49949329704179</v>
      </c>
      <c r="W1787" s="23">
        <f t="shared" si="547"/>
        <v>688069.4093800491</v>
      </c>
      <c r="X1787" s="23">
        <f t="shared" si="548"/>
        <v>199.81524675</v>
      </c>
      <c r="Y1787" s="23">
        <f t="shared" si="549"/>
        <v>1849.2992215940835</v>
      </c>
      <c r="AA1787">
        <v>202312</v>
      </c>
      <c r="AB1787" s="20" t="s">
        <v>31</v>
      </c>
      <c r="AC1787" s="20" t="s">
        <v>7089</v>
      </c>
      <c r="AD1787">
        <v>102328.13</v>
      </c>
      <c r="AE1787" s="21">
        <v>0.72</v>
      </c>
      <c r="AF1787">
        <v>270.98129999999998</v>
      </c>
      <c r="AG1787" s="22">
        <v>3.7000000000000002E-3</v>
      </c>
      <c r="AH1787" s="11">
        <f t="shared" si="550"/>
        <v>272.60213831999999</v>
      </c>
      <c r="AI1787" s="23">
        <f t="shared" si="551"/>
        <v>4473.2529940693003</v>
      </c>
      <c r="AJ1787" s="23">
        <f t="shared" si="552"/>
        <v>20009992.348949958</v>
      </c>
      <c r="AK1787" s="23">
        <f t="shared" si="553"/>
        <v>286.23224523599998</v>
      </c>
      <c r="AL1787" s="23">
        <f t="shared" si="554"/>
        <v>9219.108126458601</v>
      </c>
      <c r="AN1787">
        <v>202312</v>
      </c>
      <c r="AO1787" s="20" t="s">
        <v>33</v>
      </c>
      <c r="AP1787" s="20" t="s">
        <v>7090</v>
      </c>
      <c r="AQ1787">
        <v>1975.36</v>
      </c>
      <c r="AR1787" s="21">
        <v>0.86</v>
      </c>
      <c r="AS1787">
        <v>25.82</v>
      </c>
      <c r="AT1787">
        <v>1.52E-2</v>
      </c>
      <c r="AU1787" s="11">
        <f t="shared" si="555"/>
        <v>25.821905919999999</v>
      </c>
      <c r="AV1787" s="23">
        <f t="shared" si="556"/>
        <v>207.84544941338382</v>
      </c>
      <c r="AW1787" s="23">
        <f t="shared" si="557"/>
        <v>43199.730841851495</v>
      </c>
      <c r="AX1787" s="23">
        <f t="shared" si="558"/>
        <v>27.113001216000001</v>
      </c>
      <c r="AY1787" s="23">
        <f t="shared" si="559"/>
        <v>441.51280474676764</v>
      </c>
      <c r="AZ1787" s="23"/>
      <c r="BA1787" s="23"/>
    </row>
    <row r="1788" spans="1:53">
      <c r="A1788">
        <v>202312</v>
      </c>
      <c r="B1788" s="20" t="s">
        <v>27</v>
      </c>
      <c r="C1788" s="20" t="s">
        <v>7091</v>
      </c>
      <c r="D1788">
        <v>59769.57</v>
      </c>
      <c r="E1788" s="21">
        <v>0.68</v>
      </c>
      <c r="F1788">
        <v>1968.53</v>
      </c>
      <c r="G1788" s="22">
        <v>4.8399999999999999E-2</v>
      </c>
      <c r="H1788" s="11">
        <f t="shared" si="540"/>
        <v>1967.1360878399998</v>
      </c>
      <c r="I1788" s="23">
        <f t="shared" si="541"/>
        <v>8722.4590982737936</v>
      </c>
      <c r="J1788" s="23">
        <f t="shared" si="542"/>
        <v>76081292.721059278</v>
      </c>
      <c r="K1788" s="23">
        <f t="shared" si="543"/>
        <v>2065.492892232</v>
      </c>
      <c r="L1788" s="23">
        <f t="shared" si="544"/>
        <v>19412.054284387588</v>
      </c>
      <c r="N1788">
        <v>202312</v>
      </c>
      <c r="O1788" s="20" t="s">
        <v>29</v>
      </c>
      <c r="P1788" s="20" t="s">
        <v>7092</v>
      </c>
      <c r="Q1788">
        <v>29497.33</v>
      </c>
      <c r="R1788" s="21">
        <v>0.71</v>
      </c>
      <c r="S1788">
        <v>1071.6099999999999</v>
      </c>
      <c r="T1788" s="21">
        <v>0.05</v>
      </c>
      <c r="U1788" s="11">
        <f t="shared" si="545"/>
        <v>1047.155215</v>
      </c>
      <c r="V1788" s="23">
        <f t="shared" si="546"/>
        <v>4564.4437603866063</v>
      </c>
      <c r="W1788" s="23">
        <f t="shared" si="547"/>
        <v>20834146.841732223</v>
      </c>
      <c r="X1788" s="23">
        <f t="shared" si="548"/>
        <v>1099.5129757500001</v>
      </c>
      <c r="Y1788" s="23">
        <f t="shared" si="549"/>
        <v>10176.042735773213</v>
      </c>
      <c r="AA1788">
        <v>202312</v>
      </c>
      <c r="AB1788" s="20" t="s">
        <v>31</v>
      </c>
      <c r="AC1788" s="20" t="s">
        <v>1630</v>
      </c>
      <c r="AD1788">
        <v>142875.54999999999</v>
      </c>
      <c r="AE1788" s="21">
        <v>0.72</v>
      </c>
      <c r="AF1788">
        <v>378.35730000000001</v>
      </c>
      <c r="AG1788" s="22">
        <v>3.7000000000000002E-3</v>
      </c>
      <c r="AH1788" s="11">
        <f t="shared" si="550"/>
        <v>380.62046520000001</v>
      </c>
      <c r="AI1788" s="23">
        <f t="shared" si="551"/>
        <v>6245.7750553713631</v>
      </c>
      <c r="AJ1788" s="23">
        <f t="shared" si="552"/>
        <v>39009706.042299151</v>
      </c>
      <c r="AK1788" s="23">
        <f t="shared" si="553"/>
        <v>399.65148846000005</v>
      </c>
      <c r="AL1788" s="23">
        <f t="shared" si="554"/>
        <v>12872.170575942726</v>
      </c>
      <c r="AN1788">
        <v>202312</v>
      </c>
      <c r="AO1788" s="20" t="s">
        <v>33</v>
      </c>
      <c r="AP1788" s="20" t="s">
        <v>7093</v>
      </c>
      <c r="AQ1788">
        <v>4415.43</v>
      </c>
      <c r="AR1788" s="21">
        <v>0.86</v>
      </c>
      <c r="AS1788">
        <v>11.77</v>
      </c>
      <c r="AT1788">
        <v>3.0999999999999999E-3</v>
      </c>
      <c r="AU1788" s="11">
        <f t="shared" si="555"/>
        <v>11.771536379999999</v>
      </c>
      <c r="AV1788" s="23">
        <f t="shared" si="556"/>
        <v>211.09507461480399</v>
      </c>
      <c r="AW1788" s="23">
        <f t="shared" si="557"/>
        <v>44561.130526629662</v>
      </c>
      <c r="AX1788" s="23">
        <f t="shared" si="558"/>
        <v>12.360113198999999</v>
      </c>
      <c r="AY1788" s="23">
        <f t="shared" si="559"/>
        <v>433.96168560960797</v>
      </c>
      <c r="AZ1788" s="23"/>
      <c r="BA1788" s="23"/>
    </row>
    <row r="1789" spans="1:53">
      <c r="A1789">
        <v>202312</v>
      </c>
      <c r="B1789" s="20" t="s">
        <v>27</v>
      </c>
      <c r="C1789" s="20" t="s">
        <v>7094</v>
      </c>
      <c r="D1789">
        <v>227913.84</v>
      </c>
      <c r="E1789" s="21">
        <v>0.68</v>
      </c>
      <c r="F1789">
        <v>7506.42</v>
      </c>
      <c r="G1789" s="22">
        <v>4.8399999999999999E-2</v>
      </c>
      <c r="H1789" s="11">
        <f t="shared" ref="H1789:H1852" si="560">D1789*E1789*G1789</f>
        <v>7501.1003020799999</v>
      </c>
      <c r="I1789" s="23">
        <f t="shared" ref="I1789:I1852" si="561">D1789*E1789*SQRT(G1789*(1-G1789))</f>
        <v>33260.556288601671</v>
      </c>
      <c r="J1789" s="23">
        <f t="shared" ref="J1789:J1852" si="562">I1789^2</f>
        <v>1106264604.6272402</v>
      </c>
      <c r="K1789" s="23">
        <f t="shared" ref="K1789:K1852" si="563">H1789*(1+$BB$10)</f>
        <v>7876.1553171840005</v>
      </c>
      <c r="L1789" s="23">
        <f t="shared" ref="L1789:L1852" si="564">H1789+$BB$9*I1789</f>
        <v>74022.212879283339</v>
      </c>
      <c r="N1789">
        <v>202312</v>
      </c>
      <c r="O1789" s="20" t="s">
        <v>29</v>
      </c>
      <c r="P1789" s="20" t="s">
        <v>7095</v>
      </c>
      <c r="Q1789">
        <v>6391.11</v>
      </c>
      <c r="R1789" s="21">
        <v>0.71</v>
      </c>
      <c r="S1789">
        <v>241.85</v>
      </c>
      <c r="T1789" s="21">
        <v>0.05</v>
      </c>
      <c r="U1789" s="11">
        <f t="shared" ref="U1789:U1852" si="565">Q1789*R1789*T1789</f>
        <v>226.88440499999999</v>
      </c>
      <c r="V1789" s="23">
        <f t="shared" ref="V1789:V1852" si="566">Q1789*R1789*SQRT(T1789*(1-T1789))</f>
        <v>988.96619326035409</v>
      </c>
      <c r="W1789" s="23">
        <f t="shared" ref="W1789:W1852" si="567">V1789^2</f>
        <v>978054.13141187606</v>
      </c>
      <c r="X1789" s="23">
        <f t="shared" ref="X1789:X1852" si="568">U1789*(1+$BB$10)</f>
        <v>238.22862524999999</v>
      </c>
      <c r="Y1789" s="23">
        <f t="shared" ref="Y1789:Y1852" si="569">U1789+$BB$9*V1789</f>
        <v>2204.8167915207082</v>
      </c>
      <c r="AA1789">
        <v>202312</v>
      </c>
      <c r="AB1789" s="20" t="s">
        <v>31</v>
      </c>
      <c r="AC1789" s="20" t="s">
        <v>7096</v>
      </c>
      <c r="AD1789">
        <v>166764.74</v>
      </c>
      <c r="AE1789" s="21">
        <v>0.72</v>
      </c>
      <c r="AF1789">
        <v>441.61970000000002</v>
      </c>
      <c r="AG1789" s="22">
        <v>3.7000000000000002E-3</v>
      </c>
      <c r="AH1789" s="11">
        <f t="shared" ref="AH1789:AH1852" si="570">AD1789*AE1789*AG1789</f>
        <v>444.26126735999998</v>
      </c>
      <c r="AI1789" s="23">
        <f t="shared" ref="AI1789:AI1852" si="571">AD1789*AE1789*SQRT(AG1789*(1-AG1789))</f>
        <v>7290.0860448655558</v>
      </c>
      <c r="AJ1789" s="23">
        <f t="shared" ref="AJ1789:AJ1852" si="572">AI1789^2</f>
        <v>53145354.541543521</v>
      </c>
      <c r="AK1789" s="23">
        <f t="shared" ref="AK1789:AK1852" si="573">AH1789*(1+$BB$10)</f>
        <v>466.47433072799998</v>
      </c>
      <c r="AL1789" s="23">
        <f t="shared" ref="AL1789:AL1852" si="574">AH1789+$BB$9*AI1789</f>
        <v>15024.433357091111</v>
      </c>
      <c r="AN1789">
        <v>202312</v>
      </c>
      <c r="AO1789" s="20" t="s">
        <v>33</v>
      </c>
      <c r="AP1789" s="20" t="s">
        <v>7097</v>
      </c>
      <c r="AQ1789">
        <v>331.48</v>
      </c>
      <c r="AR1789" s="21">
        <v>0.86</v>
      </c>
      <c r="AS1789">
        <v>3.65</v>
      </c>
      <c r="AT1789">
        <v>1.2800000000000001E-2</v>
      </c>
      <c r="AU1789" s="11">
        <f t="shared" ref="AU1789:AU1852" si="575">AQ1789*AR1789*AT1789</f>
        <v>3.6489318400000004</v>
      </c>
      <c r="AV1789" s="23">
        <f t="shared" ref="AV1789:AV1852" si="576">AQ1789*AR1789*SQRT(AT1789*(1-AT1789))</f>
        <v>32.045226057323838</v>
      </c>
      <c r="AW1789" s="23">
        <f t="shared" ref="AW1789:AW1852" si="577">AV1789^2</f>
        <v>1026.8965130649867</v>
      </c>
      <c r="AX1789" s="23">
        <f t="shared" ref="AX1789:AX1852" si="578">AU1789*(1+$BB$10)</f>
        <v>3.8313784320000006</v>
      </c>
      <c r="AY1789" s="23">
        <f t="shared" ref="AY1789:AY1852" si="579">AU1789+$BB$9*AV1789</f>
        <v>67.739383954647678</v>
      </c>
      <c r="AZ1789" s="23"/>
      <c r="BA1789" s="23"/>
    </row>
    <row r="1790" spans="1:53">
      <c r="A1790">
        <v>202312</v>
      </c>
      <c r="B1790" s="20" t="s">
        <v>27</v>
      </c>
      <c r="C1790" s="20" t="s">
        <v>7098</v>
      </c>
      <c r="D1790">
        <v>47908.99</v>
      </c>
      <c r="E1790" s="21">
        <v>0.68</v>
      </c>
      <c r="F1790">
        <v>1577.9</v>
      </c>
      <c r="G1790" s="22">
        <v>4.8399999999999999E-2</v>
      </c>
      <c r="H1790" s="11">
        <f t="shared" si="560"/>
        <v>1576.7806788799999</v>
      </c>
      <c r="I1790" s="23">
        <f t="shared" si="561"/>
        <v>6991.5879554530538</v>
      </c>
      <c r="J1790" s="23">
        <f t="shared" si="562"/>
        <v>48882302.138836212</v>
      </c>
      <c r="K1790" s="23">
        <f t="shared" si="563"/>
        <v>1655.6197128239999</v>
      </c>
      <c r="L1790" s="23">
        <f t="shared" si="564"/>
        <v>15559.956589786107</v>
      </c>
      <c r="N1790">
        <v>202312</v>
      </c>
      <c r="O1790" s="20" t="s">
        <v>29</v>
      </c>
      <c r="P1790" s="20" t="s">
        <v>7099</v>
      </c>
      <c r="Q1790">
        <v>14619.57</v>
      </c>
      <c r="R1790" s="21">
        <v>0.71</v>
      </c>
      <c r="S1790">
        <v>553.24</v>
      </c>
      <c r="T1790" s="21">
        <v>0.05</v>
      </c>
      <c r="U1790" s="11">
        <f t="shared" si="565"/>
        <v>518.99473499999999</v>
      </c>
      <c r="V1790" s="23">
        <f t="shared" si="566"/>
        <v>2262.2456020946715</v>
      </c>
      <c r="W1790" s="23">
        <f t="shared" si="567"/>
        <v>5117755.1641966831</v>
      </c>
      <c r="X1790" s="23">
        <f t="shared" si="568"/>
        <v>544.94447175000005</v>
      </c>
      <c r="Y1790" s="23">
        <f t="shared" si="569"/>
        <v>5043.4859391893433</v>
      </c>
      <c r="AA1790">
        <v>202312</v>
      </c>
      <c r="AB1790" s="20" t="s">
        <v>31</v>
      </c>
      <c r="AC1790" s="20" t="s">
        <v>1062</v>
      </c>
      <c r="AD1790">
        <v>130008.21</v>
      </c>
      <c r="AE1790" s="21">
        <v>0.72</v>
      </c>
      <c r="AF1790">
        <v>344.28250000000003</v>
      </c>
      <c r="AG1790" s="22">
        <v>3.7000000000000002E-3</v>
      </c>
      <c r="AH1790" s="11">
        <f t="shared" si="570"/>
        <v>346.34187144000003</v>
      </c>
      <c r="AI1790" s="23">
        <f t="shared" si="571"/>
        <v>5683.2819542005745</v>
      </c>
      <c r="AJ1790" s="23">
        <f t="shared" si="572"/>
        <v>32299693.770941902</v>
      </c>
      <c r="AK1790" s="23">
        <f t="shared" si="573"/>
        <v>363.65896501200007</v>
      </c>
      <c r="AL1790" s="23">
        <f t="shared" si="574"/>
        <v>11712.905779841149</v>
      </c>
      <c r="AN1790">
        <v>202312</v>
      </c>
      <c r="AO1790" s="20" t="s">
        <v>33</v>
      </c>
      <c r="AP1790" s="20" t="s">
        <v>7100</v>
      </c>
      <c r="AQ1790">
        <v>1000.56</v>
      </c>
      <c r="AR1790" s="21">
        <v>0.86</v>
      </c>
      <c r="AS1790">
        <v>3.96</v>
      </c>
      <c r="AT1790">
        <v>4.5999999999999999E-3</v>
      </c>
      <c r="AU1790" s="11">
        <f t="shared" si="575"/>
        <v>3.9582153599999996</v>
      </c>
      <c r="AV1790" s="23">
        <f t="shared" si="576"/>
        <v>58.226317222380082</v>
      </c>
      <c r="AW1790" s="23">
        <f t="shared" si="577"/>
        <v>3390.3040172812352</v>
      </c>
      <c r="AX1790" s="23">
        <f t="shared" si="578"/>
        <v>4.1561261279999995</v>
      </c>
      <c r="AY1790" s="23">
        <f t="shared" si="579"/>
        <v>120.41084980476016</v>
      </c>
      <c r="AZ1790" s="23"/>
      <c r="BA1790" s="23"/>
    </row>
    <row r="1791" spans="1:53">
      <c r="A1791">
        <v>202312</v>
      </c>
      <c r="B1791" s="20" t="s">
        <v>27</v>
      </c>
      <c r="C1791" s="20" t="s">
        <v>7101</v>
      </c>
      <c r="D1791">
        <v>98966.39</v>
      </c>
      <c r="E1791" s="21">
        <v>0.68</v>
      </c>
      <c r="F1791">
        <v>3259.49</v>
      </c>
      <c r="G1791" s="22">
        <v>4.8399999999999999E-2</v>
      </c>
      <c r="H1791" s="11">
        <f t="shared" si="560"/>
        <v>3257.18182768</v>
      </c>
      <c r="I1791" s="23">
        <f t="shared" si="561"/>
        <v>14442.638434220165</v>
      </c>
      <c r="J1791" s="23">
        <f t="shared" si="562"/>
        <v>208589804.94161353</v>
      </c>
      <c r="K1791" s="23">
        <f t="shared" si="563"/>
        <v>3420.0409190640003</v>
      </c>
      <c r="L1791" s="23">
        <f t="shared" si="564"/>
        <v>32142.458696120331</v>
      </c>
      <c r="N1791">
        <v>202312</v>
      </c>
      <c r="O1791" s="20" t="s">
        <v>29</v>
      </c>
      <c r="P1791" s="20" t="s">
        <v>7102</v>
      </c>
      <c r="Q1791">
        <v>20327.79</v>
      </c>
      <c r="R1791" s="21">
        <v>0.71</v>
      </c>
      <c r="S1791">
        <v>769.26</v>
      </c>
      <c r="T1791" s="21">
        <v>0.05</v>
      </c>
      <c r="U1791" s="11">
        <f t="shared" si="565"/>
        <v>721.63654500000007</v>
      </c>
      <c r="V1791" s="23">
        <f t="shared" si="566"/>
        <v>3145.5407736208417</v>
      </c>
      <c r="W1791" s="23">
        <f t="shared" si="567"/>
        <v>9894426.7585112043</v>
      </c>
      <c r="X1791" s="23">
        <f t="shared" si="568"/>
        <v>757.71837225000013</v>
      </c>
      <c r="Y1791" s="23">
        <f t="shared" si="569"/>
        <v>7012.7180922416837</v>
      </c>
      <c r="AA1791">
        <v>202312</v>
      </c>
      <c r="AB1791" s="20" t="s">
        <v>31</v>
      </c>
      <c r="AC1791" s="20" t="s">
        <v>7103</v>
      </c>
      <c r="AD1791">
        <v>161704.59</v>
      </c>
      <c r="AE1791" s="21">
        <v>0.72</v>
      </c>
      <c r="AF1791">
        <v>428.21960000000001</v>
      </c>
      <c r="AG1791" s="22">
        <v>3.7000000000000002E-3</v>
      </c>
      <c r="AH1791" s="11">
        <f t="shared" si="570"/>
        <v>430.78102776000003</v>
      </c>
      <c r="AI1791" s="23">
        <f t="shared" si="571"/>
        <v>7068.882636399675</v>
      </c>
      <c r="AJ1791" s="23">
        <f t="shared" si="572"/>
        <v>49969101.727192819</v>
      </c>
      <c r="AK1791" s="23">
        <f t="shared" si="573"/>
        <v>452.32007914800005</v>
      </c>
      <c r="AL1791" s="23">
        <f t="shared" si="574"/>
        <v>14568.54630055935</v>
      </c>
      <c r="AN1791">
        <v>202312</v>
      </c>
      <c r="AO1791" s="20" t="s">
        <v>33</v>
      </c>
      <c r="AP1791" s="20" t="s">
        <v>7104</v>
      </c>
      <c r="AQ1791">
        <v>285.58</v>
      </c>
      <c r="AR1791" s="21">
        <v>0.86</v>
      </c>
      <c r="AS1791">
        <v>2.11</v>
      </c>
      <c r="AT1791">
        <v>8.6E-3</v>
      </c>
      <c r="AU1791" s="11">
        <f t="shared" si="575"/>
        <v>2.1121496799999999</v>
      </c>
      <c r="AV1791" s="23">
        <f t="shared" si="576"/>
        <v>22.677747916353155</v>
      </c>
      <c r="AW1791" s="23">
        <f t="shared" si="577"/>
        <v>514.28025055765988</v>
      </c>
      <c r="AX1791" s="23">
        <f t="shared" si="578"/>
        <v>2.217757164</v>
      </c>
      <c r="AY1791" s="23">
        <f t="shared" si="579"/>
        <v>47.467645512706312</v>
      </c>
      <c r="AZ1791" s="23"/>
      <c r="BA1791" s="23"/>
    </row>
    <row r="1792" spans="1:53">
      <c r="A1792">
        <v>202312</v>
      </c>
      <c r="B1792" s="20" t="s">
        <v>27</v>
      </c>
      <c r="C1792" s="20" t="s">
        <v>7105</v>
      </c>
      <c r="D1792">
        <v>40111.67</v>
      </c>
      <c r="E1792" s="21">
        <v>0.68</v>
      </c>
      <c r="F1792">
        <v>1321.09</v>
      </c>
      <c r="G1792" s="22">
        <v>4.8399999999999999E-2</v>
      </c>
      <c r="H1792" s="11">
        <f t="shared" si="560"/>
        <v>1320.1552830400001</v>
      </c>
      <c r="I1792" s="23">
        <f t="shared" si="561"/>
        <v>5853.6877701890107</v>
      </c>
      <c r="J1792" s="23">
        <f t="shared" si="562"/>
        <v>34265660.510860391</v>
      </c>
      <c r="K1792" s="23">
        <f t="shared" si="563"/>
        <v>1386.1630471920002</v>
      </c>
      <c r="L1792" s="23">
        <f t="shared" si="564"/>
        <v>13027.530823418021</v>
      </c>
      <c r="N1792">
        <v>202312</v>
      </c>
      <c r="O1792" s="20" t="s">
        <v>29</v>
      </c>
      <c r="P1792" s="20" t="s">
        <v>7106</v>
      </c>
      <c r="Q1792">
        <v>65301.06</v>
      </c>
      <c r="R1792" s="21">
        <v>0.71</v>
      </c>
      <c r="S1792">
        <v>2471.1799999999998</v>
      </c>
      <c r="T1792" s="21">
        <v>0.05</v>
      </c>
      <c r="U1792" s="11">
        <f t="shared" si="565"/>
        <v>2318.1876299999999</v>
      </c>
      <c r="V1792" s="23">
        <f t="shared" si="566"/>
        <v>10104.745611336055</v>
      </c>
      <c r="W1792" s="23">
        <f t="shared" si="567"/>
        <v>102105883.86981526</v>
      </c>
      <c r="X1792" s="23">
        <f t="shared" si="568"/>
        <v>2434.0970115</v>
      </c>
      <c r="Y1792" s="23">
        <f t="shared" si="569"/>
        <v>22527.67885267211</v>
      </c>
      <c r="AA1792">
        <v>202312</v>
      </c>
      <c r="AB1792" s="20" t="s">
        <v>31</v>
      </c>
      <c r="AC1792" s="20" t="s">
        <v>642</v>
      </c>
      <c r="AD1792">
        <v>146085.15</v>
      </c>
      <c r="AE1792" s="21">
        <v>0.72</v>
      </c>
      <c r="AF1792">
        <v>386.8569</v>
      </c>
      <c r="AG1792" s="22">
        <v>3.7000000000000002E-3</v>
      </c>
      <c r="AH1792" s="11">
        <f t="shared" si="570"/>
        <v>389.17083959999997</v>
      </c>
      <c r="AI1792" s="23">
        <f t="shared" si="571"/>
        <v>6386.0820541386111</v>
      </c>
      <c r="AJ1792" s="23">
        <f t="shared" si="572"/>
        <v>40782044.002191223</v>
      </c>
      <c r="AK1792" s="23">
        <f t="shared" si="573"/>
        <v>408.62938157999997</v>
      </c>
      <c r="AL1792" s="23">
        <f t="shared" si="574"/>
        <v>13161.334947877222</v>
      </c>
      <c r="AN1792">
        <v>202312</v>
      </c>
      <c r="AO1792" s="20" t="s">
        <v>33</v>
      </c>
      <c r="AP1792" s="20" t="s">
        <v>7107</v>
      </c>
      <c r="AQ1792">
        <v>3477.78</v>
      </c>
      <c r="AR1792" s="21">
        <v>0.86</v>
      </c>
      <c r="AS1792">
        <v>87.93</v>
      </c>
      <c r="AT1792">
        <v>2.9399999999999999E-2</v>
      </c>
      <c r="AU1792" s="11">
        <f t="shared" si="575"/>
        <v>87.932189519999994</v>
      </c>
      <c r="AV1792" s="23">
        <f t="shared" si="576"/>
        <v>505.23609006626123</v>
      </c>
      <c r="AW1792" s="23">
        <f t="shared" si="577"/>
        <v>255263.50670544323</v>
      </c>
      <c r="AX1792" s="23">
        <f t="shared" si="578"/>
        <v>92.328798996000003</v>
      </c>
      <c r="AY1792" s="23">
        <f t="shared" si="579"/>
        <v>1098.4043696525225</v>
      </c>
      <c r="AZ1792" s="23"/>
      <c r="BA1792" s="23"/>
    </row>
    <row r="1793" spans="1:53">
      <c r="A1793">
        <v>202312</v>
      </c>
      <c r="B1793" s="20" t="s">
        <v>27</v>
      </c>
      <c r="C1793" s="20" t="s">
        <v>7108</v>
      </c>
      <c r="D1793">
        <v>46864.61</v>
      </c>
      <c r="E1793" s="21">
        <v>0.68</v>
      </c>
      <c r="F1793">
        <v>1543.5</v>
      </c>
      <c r="G1793" s="22">
        <v>4.8399999999999999E-2</v>
      </c>
      <c r="H1793" s="11">
        <f t="shared" si="560"/>
        <v>1542.40804432</v>
      </c>
      <c r="I1793" s="23">
        <f t="shared" si="561"/>
        <v>6839.1765890494617</v>
      </c>
      <c r="J1793" s="23">
        <f t="shared" si="562"/>
        <v>46774336.416202232</v>
      </c>
      <c r="K1793" s="23">
        <f t="shared" si="563"/>
        <v>1619.528446536</v>
      </c>
      <c r="L1793" s="23">
        <f t="shared" si="564"/>
        <v>15220.761222418923</v>
      </c>
      <c r="N1793">
        <v>202312</v>
      </c>
      <c r="O1793" s="20" t="s">
        <v>29</v>
      </c>
      <c r="P1793" s="20" t="s">
        <v>7109</v>
      </c>
      <c r="Q1793">
        <v>15452.55</v>
      </c>
      <c r="R1793" s="21">
        <v>0.71</v>
      </c>
      <c r="S1793">
        <v>584.77</v>
      </c>
      <c r="T1793" s="21">
        <v>0.05</v>
      </c>
      <c r="U1793" s="11">
        <f t="shared" si="565"/>
        <v>548.56552499999998</v>
      </c>
      <c r="V1793" s="23">
        <f t="shared" si="566"/>
        <v>2391.1416873853345</v>
      </c>
      <c r="W1793" s="23">
        <f t="shared" si="567"/>
        <v>5717558.5691519845</v>
      </c>
      <c r="X1793" s="23">
        <f t="shared" si="568"/>
        <v>575.99380125000005</v>
      </c>
      <c r="Y1793" s="23">
        <f t="shared" si="569"/>
        <v>5330.848899770669</v>
      </c>
      <c r="AA1793">
        <v>202312</v>
      </c>
      <c r="AB1793" s="20" t="s">
        <v>31</v>
      </c>
      <c r="AC1793" s="20" t="s">
        <v>7110</v>
      </c>
      <c r="AD1793">
        <v>116400.71</v>
      </c>
      <c r="AE1793" s="21">
        <v>0.72</v>
      </c>
      <c r="AF1793">
        <v>308.24770000000001</v>
      </c>
      <c r="AG1793" s="22">
        <v>3.7000000000000002E-3</v>
      </c>
      <c r="AH1793" s="11">
        <f t="shared" si="570"/>
        <v>310.09149144000003</v>
      </c>
      <c r="AI1793" s="23">
        <f t="shared" si="571"/>
        <v>5088.4329120378961</v>
      </c>
      <c r="AJ1793" s="23">
        <f t="shared" si="572"/>
        <v>25892149.500310462</v>
      </c>
      <c r="AK1793" s="23">
        <f t="shared" si="573"/>
        <v>325.59606601200005</v>
      </c>
      <c r="AL1793" s="23">
        <f t="shared" si="574"/>
        <v>10486.957315515792</v>
      </c>
      <c r="AN1793">
        <v>202312</v>
      </c>
      <c r="AO1793" s="20" t="s">
        <v>33</v>
      </c>
      <c r="AP1793" s="20" t="s">
        <v>7111</v>
      </c>
      <c r="AQ1793">
        <v>727.75</v>
      </c>
      <c r="AR1793" s="21">
        <v>0.86</v>
      </c>
      <c r="AS1793">
        <v>7.26</v>
      </c>
      <c r="AT1793">
        <v>1.1599999999999999E-2</v>
      </c>
      <c r="AU1793" s="11">
        <f t="shared" si="575"/>
        <v>7.2600339999999992</v>
      </c>
      <c r="AV1793" s="23">
        <f t="shared" si="576"/>
        <v>67.015618222387857</v>
      </c>
      <c r="AW1793" s="23">
        <f t="shared" si="577"/>
        <v>4491.0930857288431</v>
      </c>
      <c r="AX1793" s="23">
        <f t="shared" si="578"/>
        <v>7.6230356999999991</v>
      </c>
      <c r="AY1793" s="23">
        <f t="shared" si="579"/>
        <v>141.29127044477571</v>
      </c>
      <c r="AZ1793" s="23"/>
      <c r="BA1793" s="23"/>
    </row>
    <row r="1794" spans="1:53">
      <c r="A1794">
        <v>202312</v>
      </c>
      <c r="B1794" s="20" t="s">
        <v>27</v>
      </c>
      <c r="C1794" s="20" t="s">
        <v>7112</v>
      </c>
      <c r="D1794">
        <v>40074.44</v>
      </c>
      <c r="E1794" s="21">
        <v>0.68</v>
      </c>
      <c r="F1794">
        <v>1319.87</v>
      </c>
      <c r="G1794" s="22">
        <v>4.8399999999999999E-2</v>
      </c>
      <c r="H1794" s="11">
        <f t="shared" si="560"/>
        <v>1318.9299692800003</v>
      </c>
      <c r="I1794" s="23">
        <f t="shared" si="561"/>
        <v>5848.254618298698</v>
      </c>
      <c r="J1794" s="23">
        <f t="shared" si="562"/>
        <v>34202082.080452047</v>
      </c>
      <c r="K1794" s="23">
        <f t="shared" si="563"/>
        <v>1384.8764677440004</v>
      </c>
      <c r="L1794" s="23">
        <f t="shared" si="564"/>
        <v>13015.439205877396</v>
      </c>
      <c r="N1794">
        <v>202312</v>
      </c>
      <c r="O1794" s="20" t="s">
        <v>29</v>
      </c>
      <c r="P1794" s="20" t="s">
        <v>7113</v>
      </c>
      <c r="Q1794">
        <v>9746.3799999999992</v>
      </c>
      <c r="R1794" s="21">
        <v>0.71</v>
      </c>
      <c r="S1794">
        <v>354.07</v>
      </c>
      <c r="T1794" s="21">
        <v>0.05</v>
      </c>
      <c r="U1794" s="11">
        <f t="shared" si="565"/>
        <v>345.99648999999999</v>
      </c>
      <c r="V1794" s="23">
        <f t="shared" si="566"/>
        <v>1508.163734729781</v>
      </c>
      <c r="W1794" s="23">
        <f t="shared" si="567"/>
        <v>2274557.8507540813</v>
      </c>
      <c r="X1794" s="23">
        <f t="shared" si="568"/>
        <v>363.29631449999999</v>
      </c>
      <c r="Y1794" s="23">
        <f t="shared" si="569"/>
        <v>3362.323959459562</v>
      </c>
      <c r="AA1794">
        <v>202312</v>
      </c>
      <c r="AB1794" s="20" t="s">
        <v>31</v>
      </c>
      <c r="AC1794" s="20" t="s">
        <v>7114</v>
      </c>
      <c r="AD1794">
        <v>134226.03</v>
      </c>
      <c r="AE1794" s="21">
        <v>0.72</v>
      </c>
      <c r="AF1794">
        <v>355.452</v>
      </c>
      <c r="AG1794" s="22">
        <v>3.7000000000000002E-3</v>
      </c>
      <c r="AH1794" s="11">
        <f t="shared" si="570"/>
        <v>357.57814392</v>
      </c>
      <c r="AI1794" s="23">
        <f t="shared" si="571"/>
        <v>5867.6630813006723</v>
      </c>
      <c r="AJ1794" s="23">
        <f t="shared" si="572"/>
        <v>34429470.035658903</v>
      </c>
      <c r="AK1794" s="23">
        <f t="shared" si="573"/>
        <v>375.457051116</v>
      </c>
      <c r="AL1794" s="23">
        <f t="shared" si="574"/>
        <v>12092.904306521345</v>
      </c>
      <c r="AN1794">
        <v>202312</v>
      </c>
      <c r="AO1794" s="20" t="s">
        <v>33</v>
      </c>
      <c r="AP1794" s="20" t="s">
        <v>7115</v>
      </c>
      <c r="AQ1794">
        <v>3031.93</v>
      </c>
      <c r="AR1794" s="21">
        <v>0.86</v>
      </c>
      <c r="AS1794">
        <v>13.3</v>
      </c>
      <c r="AT1794">
        <v>5.1000000000000004E-3</v>
      </c>
      <c r="AU1794" s="11">
        <f t="shared" si="575"/>
        <v>13.298044979999998</v>
      </c>
      <c r="AV1794" s="23">
        <f t="shared" si="576"/>
        <v>185.73443327410158</v>
      </c>
      <c r="AW1794" s="23">
        <f t="shared" si="577"/>
        <v>34497.279703651693</v>
      </c>
      <c r="AX1794" s="23">
        <f t="shared" si="578"/>
        <v>13.962947228999999</v>
      </c>
      <c r="AY1794" s="23">
        <f t="shared" si="579"/>
        <v>384.76691152820314</v>
      </c>
      <c r="AZ1794" s="23"/>
      <c r="BA1794" s="23"/>
    </row>
    <row r="1795" spans="1:53">
      <c r="A1795">
        <v>202312</v>
      </c>
      <c r="B1795" s="20" t="s">
        <v>27</v>
      </c>
      <c r="C1795" s="20" t="s">
        <v>7116</v>
      </c>
      <c r="D1795">
        <v>26461.33</v>
      </c>
      <c r="E1795" s="21">
        <v>0.68</v>
      </c>
      <c r="F1795">
        <v>871.51</v>
      </c>
      <c r="G1795" s="22">
        <v>4.8399999999999999E-2</v>
      </c>
      <c r="H1795" s="11">
        <f t="shared" si="560"/>
        <v>870.89529296000012</v>
      </c>
      <c r="I1795" s="23">
        <f t="shared" si="561"/>
        <v>3861.6283940293583</v>
      </c>
      <c r="J1795" s="23">
        <f t="shared" si="562"/>
        <v>14912173.853573762</v>
      </c>
      <c r="K1795" s="23">
        <f t="shared" si="563"/>
        <v>914.44005760800019</v>
      </c>
      <c r="L1795" s="23">
        <f t="shared" si="564"/>
        <v>8594.1520810187176</v>
      </c>
      <c r="N1795">
        <v>202312</v>
      </c>
      <c r="O1795" s="20" t="s">
        <v>29</v>
      </c>
      <c r="P1795" s="20" t="s">
        <v>7117</v>
      </c>
      <c r="Q1795">
        <v>189395.74</v>
      </c>
      <c r="R1795" s="21">
        <v>0.71</v>
      </c>
      <c r="S1795">
        <v>7167.3</v>
      </c>
      <c r="T1795" s="21">
        <v>0.05</v>
      </c>
      <c r="U1795" s="11">
        <f t="shared" si="565"/>
        <v>6723.5487700000003</v>
      </c>
      <c r="V1795" s="23">
        <f t="shared" si="566"/>
        <v>29307.269630397193</v>
      </c>
      <c r="W1795" s="23">
        <f t="shared" si="567"/>
        <v>858916053.18880165</v>
      </c>
      <c r="X1795" s="23">
        <f t="shared" si="568"/>
        <v>7059.7262085000002</v>
      </c>
      <c r="Y1795" s="23">
        <f t="shared" si="569"/>
        <v>65338.088030794388</v>
      </c>
      <c r="AA1795">
        <v>202312</v>
      </c>
      <c r="AB1795" s="20" t="s">
        <v>31</v>
      </c>
      <c r="AC1795" s="20" t="s">
        <v>7118</v>
      </c>
      <c r="AD1795">
        <v>135623.64000000001</v>
      </c>
      <c r="AE1795" s="21">
        <v>0.72</v>
      </c>
      <c r="AF1795">
        <v>359.15309999999999</v>
      </c>
      <c r="AG1795" s="22">
        <v>3.7000000000000002E-3</v>
      </c>
      <c r="AH1795" s="11">
        <f t="shared" si="570"/>
        <v>361.30137696000008</v>
      </c>
      <c r="AI1795" s="23">
        <f t="shared" si="571"/>
        <v>5928.7593127772107</v>
      </c>
      <c r="AJ1795" s="23">
        <f t="shared" si="572"/>
        <v>35150186.988842502</v>
      </c>
      <c r="AK1795" s="23">
        <f t="shared" si="573"/>
        <v>379.36644580800009</v>
      </c>
      <c r="AL1795" s="23">
        <f t="shared" si="574"/>
        <v>12218.820002514422</v>
      </c>
      <c r="AN1795">
        <v>202312</v>
      </c>
      <c r="AO1795" s="20" t="s">
        <v>33</v>
      </c>
      <c r="AP1795" s="20" t="s">
        <v>7119</v>
      </c>
      <c r="AQ1795">
        <v>3758.89</v>
      </c>
      <c r="AR1795" s="21">
        <v>0.86</v>
      </c>
      <c r="AS1795">
        <v>8.73</v>
      </c>
      <c r="AT1795">
        <v>2.7000000000000001E-3</v>
      </c>
      <c r="AU1795" s="11">
        <f t="shared" si="575"/>
        <v>8.7281425800000001</v>
      </c>
      <c r="AV1795" s="23">
        <f t="shared" si="576"/>
        <v>167.74626520100028</v>
      </c>
      <c r="AW1795" s="23">
        <f t="shared" si="577"/>
        <v>28138.809488884319</v>
      </c>
      <c r="AX1795" s="23">
        <f t="shared" si="578"/>
        <v>9.164549709000001</v>
      </c>
      <c r="AY1795" s="23">
        <f t="shared" si="579"/>
        <v>344.22067298200056</v>
      </c>
      <c r="AZ1795" s="23"/>
      <c r="BA1795" s="23"/>
    </row>
    <row r="1796" spans="1:53">
      <c r="A1796">
        <v>202312</v>
      </c>
      <c r="B1796" s="20" t="s">
        <v>27</v>
      </c>
      <c r="C1796" s="20" t="s">
        <v>7120</v>
      </c>
      <c r="D1796">
        <v>50385.32</v>
      </c>
      <c r="E1796" s="21">
        <v>0.68</v>
      </c>
      <c r="F1796">
        <v>1659.46</v>
      </c>
      <c r="G1796" s="22">
        <v>4.8399999999999999E-2</v>
      </c>
      <c r="H1796" s="11">
        <f t="shared" si="560"/>
        <v>1658.28165184</v>
      </c>
      <c r="I1796" s="23">
        <f t="shared" si="561"/>
        <v>7352.9706312666549</v>
      </c>
      <c r="J1796" s="23">
        <f t="shared" si="562"/>
        <v>54066177.104269952</v>
      </c>
      <c r="K1796" s="23">
        <f t="shared" si="563"/>
        <v>1741.1957344320001</v>
      </c>
      <c r="L1796" s="23">
        <f t="shared" si="564"/>
        <v>16364.222914373309</v>
      </c>
      <c r="N1796">
        <v>202312</v>
      </c>
      <c r="O1796" s="20" t="s">
        <v>29</v>
      </c>
      <c r="P1796" s="20" t="s">
        <v>7121</v>
      </c>
      <c r="Q1796">
        <v>20281.61</v>
      </c>
      <c r="R1796" s="21">
        <v>0.71</v>
      </c>
      <c r="S1796">
        <v>767.51</v>
      </c>
      <c r="T1796" s="21">
        <v>0.05</v>
      </c>
      <c r="U1796" s="11">
        <f t="shared" si="565"/>
        <v>719.99715500000002</v>
      </c>
      <c r="V1796" s="23">
        <f t="shared" si="566"/>
        <v>3138.3948382817907</v>
      </c>
      <c r="W1796" s="23">
        <f t="shared" si="567"/>
        <v>9849522.1609537881</v>
      </c>
      <c r="X1796" s="23">
        <f t="shared" si="568"/>
        <v>755.99701275000007</v>
      </c>
      <c r="Y1796" s="23">
        <f t="shared" si="569"/>
        <v>6996.7868315635815</v>
      </c>
      <c r="AA1796">
        <v>202312</v>
      </c>
      <c r="AB1796" s="20" t="s">
        <v>31</v>
      </c>
      <c r="AC1796" s="20" t="s">
        <v>7122</v>
      </c>
      <c r="AD1796">
        <v>130844</v>
      </c>
      <c r="AE1796" s="21">
        <v>0.72</v>
      </c>
      <c r="AF1796">
        <v>346.49579999999997</v>
      </c>
      <c r="AG1796" s="22">
        <v>3.7000000000000002E-3</v>
      </c>
      <c r="AH1796" s="11">
        <f t="shared" si="570"/>
        <v>348.56841600000001</v>
      </c>
      <c r="AI1796" s="23">
        <f t="shared" si="571"/>
        <v>5719.8183408218592</v>
      </c>
      <c r="AJ1796" s="23">
        <f t="shared" si="572"/>
        <v>32716321.852002125</v>
      </c>
      <c r="AK1796" s="23">
        <f t="shared" si="573"/>
        <v>365.99683680000004</v>
      </c>
      <c r="AL1796" s="23">
        <f t="shared" si="574"/>
        <v>11788.205097643719</v>
      </c>
      <c r="AN1796">
        <v>202312</v>
      </c>
      <c r="AO1796" s="20" t="s">
        <v>33</v>
      </c>
      <c r="AP1796" s="20" t="s">
        <v>7123</v>
      </c>
      <c r="AQ1796">
        <v>1203.02</v>
      </c>
      <c r="AR1796" s="21">
        <v>0.86</v>
      </c>
      <c r="AS1796">
        <v>54.11</v>
      </c>
      <c r="AT1796">
        <v>5.2300000000000006E-2</v>
      </c>
      <c r="AU1796" s="11">
        <f t="shared" si="575"/>
        <v>54.109433559999999</v>
      </c>
      <c r="AV1796" s="23">
        <f t="shared" si="576"/>
        <v>230.33375274713427</v>
      </c>
      <c r="AW1796" s="23">
        <f t="shared" si="577"/>
        <v>53053.637654577986</v>
      </c>
      <c r="AX1796" s="23">
        <f t="shared" si="578"/>
        <v>56.814905238000001</v>
      </c>
      <c r="AY1796" s="23">
        <f t="shared" si="579"/>
        <v>514.7769390542685</v>
      </c>
      <c r="AZ1796" s="23"/>
      <c r="BA1796" s="23"/>
    </row>
    <row r="1797" spans="1:53">
      <c r="A1797">
        <v>202312</v>
      </c>
      <c r="B1797" s="20" t="s">
        <v>27</v>
      </c>
      <c r="C1797" s="20" t="s">
        <v>7124</v>
      </c>
      <c r="D1797">
        <v>70838.97</v>
      </c>
      <c r="E1797" s="21">
        <v>0.68</v>
      </c>
      <c r="F1797">
        <v>2333.11</v>
      </c>
      <c r="G1797" s="22">
        <v>4.8399999999999999E-2</v>
      </c>
      <c r="H1797" s="11">
        <f t="shared" si="560"/>
        <v>2331.4521806400003</v>
      </c>
      <c r="I1797" s="23">
        <f t="shared" si="561"/>
        <v>10337.869561197183</v>
      </c>
      <c r="J1797" s="23">
        <f t="shared" si="562"/>
        <v>106871547.06432724</v>
      </c>
      <c r="K1797" s="23">
        <f t="shared" si="563"/>
        <v>2448.0247896720002</v>
      </c>
      <c r="L1797" s="23">
        <f t="shared" si="564"/>
        <v>23007.191303034368</v>
      </c>
      <c r="N1797">
        <v>202312</v>
      </c>
      <c r="O1797" s="20" t="s">
        <v>29</v>
      </c>
      <c r="P1797" s="20" t="s">
        <v>7125</v>
      </c>
      <c r="Q1797">
        <v>51563.19</v>
      </c>
      <c r="R1797" s="21">
        <v>0.71</v>
      </c>
      <c r="S1797">
        <v>1951.3</v>
      </c>
      <c r="T1797" s="21">
        <v>0.05</v>
      </c>
      <c r="U1797" s="11">
        <f t="shared" si="565"/>
        <v>1830.4932450000001</v>
      </c>
      <c r="V1797" s="23">
        <f t="shared" si="566"/>
        <v>7978.9350717888392</v>
      </c>
      <c r="W1797" s="23">
        <f t="shared" si="567"/>
        <v>63663404.879821971</v>
      </c>
      <c r="X1797" s="23">
        <f t="shared" si="568"/>
        <v>1922.0179072500002</v>
      </c>
      <c r="Y1797" s="23">
        <f t="shared" si="569"/>
        <v>17788.36338857768</v>
      </c>
      <c r="AA1797">
        <v>202312</v>
      </c>
      <c r="AB1797" s="20" t="s">
        <v>31</v>
      </c>
      <c r="AC1797" s="20" t="s">
        <v>7126</v>
      </c>
      <c r="AD1797">
        <v>180050.83</v>
      </c>
      <c r="AE1797" s="21">
        <v>0.72</v>
      </c>
      <c r="AF1797">
        <v>476.80340000000001</v>
      </c>
      <c r="AG1797" s="22">
        <v>3.7000000000000002E-3</v>
      </c>
      <c r="AH1797" s="11">
        <f t="shared" si="570"/>
        <v>479.65541111999994</v>
      </c>
      <c r="AI1797" s="23">
        <f t="shared" si="571"/>
        <v>7870.8847154947771</v>
      </c>
      <c r="AJ1797" s="23">
        <f t="shared" si="572"/>
        <v>61950826.204609297</v>
      </c>
      <c r="AK1797" s="23">
        <f t="shared" si="573"/>
        <v>503.63818167599993</v>
      </c>
      <c r="AL1797" s="23">
        <f t="shared" si="574"/>
        <v>16221.424842109554</v>
      </c>
      <c r="AN1797">
        <v>202312</v>
      </c>
      <c r="AO1797" s="20" t="s">
        <v>33</v>
      </c>
      <c r="AP1797" s="20" t="s">
        <v>7127</v>
      </c>
      <c r="AQ1797">
        <v>2570.77</v>
      </c>
      <c r="AR1797" s="21">
        <v>0.86</v>
      </c>
      <c r="AS1797">
        <v>116.07</v>
      </c>
      <c r="AT1797">
        <v>5.2499999999999998E-2</v>
      </c>
      <c r="AU1797" s="11">
        <f t="shared" si="575"/>
        <v>116.07026549999999</v>
      </c>
      <c r="AV1797" s="23">
        <f t="shared" si="576"/>
        <v>493.09538225851759</v>
      </c>
      <c r="AW1797" s="23">
        <f t="shared" si="577"/>
        <v>243143.05600467359</v>
      </c>
      <c r="AX1797" s="23">
        <f t="shared" si="578"/>
        <v>121.87377877499999</v>
      </c>
      <c r="AY1797" s="23">
        <f t="shared" si="579"/>
        <v>1102.2610300170352</v>
      </c>
      <c r="AZ1797" s="23"/>
      <c r="BA1797" s="23"/>
    </row>
    <row r="1798" spans="1:53">
      <c r="A1798">
        <v>202312</v>
      </c>
      <c r="B1798" s="20" t="s">
        <v>27</v>
      </c>
      <c r="C1798" s="20" t="s">
        <v>7128</v>
      </c>
      <c r="D1798">
        <v>93357.92</v>
      </c>
      <c r="E1798" s="21">
        <v>0.68</v>
      </c>
      <c r="F1798">
        <v>3074.77</v>
      </c>
      <c r="G1798" s="22">
        <v>4.8399999999999999E-2</v>
      </c>
      <c r="H1798" s="11">
        <f t="shared" si="560"/>
        <v>3072.59586304</v>
      </c>
      <c r="I1798" s="23">
        <f t="shared" si="561"/>
        <v>13624.167593976617</v>
      </c>
      <c r="J1798" s="23">
        <f t="shared" si="562"/>
        <v>185617942.6287626</v>
      </c>
      <c r="K1798" s="23">
        <f t="shared" si="563"/>
        <v>3226.2256561920003</v>
      </c>
      <c r="L1798" s="23">
        <f t="shared" si="564"/>
        <v>30320.931050993233</v>
      </c>
      <c r="N1798">
        <v>202312</v>
      </c>
      <c r="O1798" s="20" t="s">
        <v>29</v>
      </c>
      <c r="P1798" s="20" t="s">
        <v>7129</v>
      </c>
      <c r="Q1798">
        <v>48670.6</v>
      </c>
      <c r="R1798" s="21">
        <v>0.71</v>
      </c>
      <c r="S1798">
        <v>1841.84</v>
      </c>
      <c r="T1798" s="21">
        <v>0.05</v>
      </c>
      <c r="U1798" s="11">
        <f t="shared" si="565"/>
        <v>1727.8063</v>
      </c>
      <c r="V1798" s="23">
        <f t="shared" si="566"/>
        <v>7531.3330557129193</v>
      </c>
      <c r="W1798" s="23">
        <f t="shared" si="567"/>
        <v>56720977.596074097</v>
      </c>
      <c r="X1798" s="23">
        <f t="shared" si="568"/>
        <v>1814.1966150000001</v>
      </c>
      <c r="Y1798" s="23">
        <f t="shared" si="569"/>
        <v>16790.472411425839</v>
      </c>
      <c r="AA1798">
        <v>202312</v>
      </c>
      <c r="AB1798" s="20" t="s">
        <v>31</v>
      </c>
      <c r="AC1798" s="20" t="s">
        <v>7130</v>
      </c>
      <c r="AD1798">
        <v>136276.76999999999</v>
      </c>
      <c r="AE1798" s="21">
        <v>0.72</v>
      </c>
      <c r="AF1798">
        <v>360.8827</v>
      </c>
      <c r="AG1798" s="22">
        <v>3.7000000000000002E-3</v>
      </c>
      <c r="AH1798" s="11">
        <f t="shared" si="570"/>
        <v>363.04131527999999</v>
      </c>
      <c r="AI1798" s="23">
        <f t="shared" si="571"/>
        <v>5957.3107553572354</v>
      </c>
      <c r="AJ1798" s="23">
        <f t="shared" si="572"/>
        <v>35489551.435894996</v>
      </c>
      <c r="AK1798" s="23">
        <f t="shared" si="573"/>
        <v>381.19338104400003</v>
      </c>
      <c r="AL1798" s="23">
        <f t="shared" si="574"/>
        <v>12277.66282599447</v>
      </c>
      <c r="AN1798">
        <v>202312</v>
      </c>
      <c r="AO1798" s="20" t="s">
        <v>33</v>
      </c>
      <c r="AP1798" s="20" t="s">
        <v>7131</v>
      </c>
      <c r="AQ1798">
        <v>2366.4699999999998</v>
      </c>
      <c r="AR1798" s="21">
        <v>0.86</v>
      </c>
      <c r="AS1798">
        <v>19.13</v>
      </c>
      <c r="AT1798">
        <v>9.3999999999999986E-3</v>
      </c>
      <c r="AU1798" s="11">
        <f t="shared" si="575"/>
        <v>19.130543479999993</v>
      </c>
      <c r="AV1798" s="23">
        <f t="shared" si="576"/>
        <v>196.38691281039891</v>
      </c>
      <c r="AW1798" s="23">
        <f t="shared" si="577"/>
        <v>38567.819523199221</v>
      </c>
      <c r="AX1798" s="23">
        <f t="shared" si="578"/>
        <v>20.087070653999994</v>
      </c>
      <c r="AY1798" s="23">
        <f t="shared" si="579"/>
        <v>411.90436910079779</v>
      </c>
      <c r="AZ1798" s="23"/>
      <c r="BA1798" s="23"/>
    </row>
    <row r="1799" spans="1:53">
      <c r="A1799">
        <v>202312</v>
      </c>
      <c r="B1799" s="20" t="s">
        <v>27</v>
      </c>
      <c r="C1799" s="20" t="s">
        <v>7132</v>
      </c>
      <c r="D1799">
        <v>66067.520000000004</v>
      </c>
      <c r="E1799" s="21">
        <v>0.68</v>
      </c>
      <c r="F1799">
        <v>2175.96</v>
      </c>
      <c r="G1799" s="22">
        <v>4.8399999999999999E-2</v>
      </c>
      <c r="H1799" s="11">
        <f t="shared" si="560"/>
        <v>2174.4142182400001</v>
      </c>
      <c r="I1799" s="23">
        <f t="shared" si="561"/>
        <v>9641.5490512042488</v>
      </c>
      <c r="J1799" s="23">
        <f t="shared" si="562"/>
        <v>92959468.106777549</v>
      </c>
      <c r="K1799" s="23">
        <f t="shared" si="563"/>
        <v>2283.134929152</v>
      </c>
      <c r="L1799" s="23">
        <f t="shared" si="564"/>
        <v>21457.512320648497</v>
      </c>
      <c r="N1799">
        <v>202312</v>
      </c>
      <c r="O1799" s="20" t="s">
        <v>29</v>
      </c>
      <c r="P1799" s="20" t="s">
        <v>7133</v>
      </c>
      <c r="Q1799">
        <v>11110.6</v>
      </c>
      <c r="R1799" s="21">
        <v>0.71</v>
      </c>
      <c r="S1799">
        <v>420.45</v>
      </c>
      <c r="T1799" s="21">
        <v>0.05</v>
      </c>
      <c r="U1799" s="11">
        <f t="shared" si="565"/>
        <v>394.42630000000003</v>
      </c>
      <c r="V1799" s="23">
        <f t="shared" si="566"/>
        <v>1719.2643823746566</v>
      </c>
      <c r="W1799" s="23">
        <f t="shared" si="567"/>
        <v>2955870.0165021094</v>
      </c>
      <c r="X1799" s="23">
        <f t="shared" si="568"/>
        <v>414.14761500000003</v>
      </c>
      <c r="Y1799" s="23">
        <f t="shared" si="569"/>
        <v>3832.9550647493134</v>
      </c>
      <c r="AA1799">
        <v>202312</v>
      </c>
      <c r="AB1799" s="20" t="s">
        <v>31</v>
      </c>
      <c r="AC1799" s="20" t="s">
        <v>7134</v>
      </c>
      <c r="AD1799">
        <v>125383.69</v>
      </c>
      <c r="AE1799" s="21">
        <v>0.72</v>
      </c>
      <c r="AF1799">
        <v>332.03609999999998</v>
      </c>
      <c r="AG1799" s="22">
        <v>3.7000000000000002E-3</v>
      </c>
      <c r="AH1799" s="11">
        <f t="shared" si="570"/>
        <v>334.02215016000002</v>
      </c>
      <c r="AI1799" s="23">
        <f t="shared" si="571"/>
        <v>5481.1220208945188</v>
      </c>
      <c r="AJ1799" s="23">
        <f t="shared" si="572"/>
        <v>30042698.607934814</v>
      </c>
      <c r="AK1799" s="23">
        <f t="shared" si="573"/>
        <v>350.72325766800003</v>
      </c>
      <c r="AL1799" s="23">
        <f t="shared" si="574"/>
        <v>11296.266191949038</v>
      </c>
      <c r="AN1799">
        <v>202312</v>
      </c>
      <c r="AO1799" s="20" t="s">
        <v>33</v>
      </c>
      <c r="AP1799" s="20" t="s">
        <v>7135</v>
      </c>
      <c r="AQ1799">
        <v>441.37</v>
      </c>
      <c r="AR1799" s="21">
        <v>0.86</v>
      </c>
      <c r="AS1799">
        <v>0.53</v>
      </c>
      <c r="AT1799">
        <v>1.4000000000000002E-3</v>
      </c>
      <c r="AU1799" s="11">
        <f t="shared" si="575"/>
        <v>0.5314094800000001</v>
      </c>
      <c r="AV1799" s="23">
        <f t="shared" si="576"/>
        <v>14.192570515798122</v>
      </c>
      <c r="AW1799" s="23">
        <f t="shared" si="577"/>
        <v>201.42905784590218</v>
      </c>
      <c r="AX1799" s="23">
        <f t="shared" si="578"/>
        <v>0.55797995400000011</v>
      </c>
      <c r="AY1799" s="23">
        <f t="shared" si="579"/>
        <v>28.916550511596245</v>
      </c>
      <c r="AZ1799" s="23"/>
      <c r="BA1799" s="23"/>
    </row>
    <row r="1800" spans="1:53">
      <c r="A1800">
        <v>202312</v>
      </c>
      <c r="B1800" s="20" t="s">
        <v>27</v>
      </c>
      <c r="C1800" s="20" t="s">
        <v>7136</v>
      </c>
      <c r="D1800">
        <v>59406.61</v>
      </c>
      <c r="E1800" s="21">
        <v>0.68</v>
      </c>
      <c r="F1800">
        <v>1956.58</v>
      </c>
      <c r="G1800" s="22">
        <v>4.8399999999999999E-2</v>
      </c>
      <c r="H1800" s="11">
        <f t="shared" si="560"/>
        <v>1955.1903483199999</v>
      </c>
      <c r="I1800" s="23">
        <f t="shared" si="561"/>
        <v>8669.4906102236127</v>
      </c>
      <c r="J1800" s="23">
        <f t="shared" si="562"/>
        <v>75160067.440755382</v>
      </c>
      <c r="K1800" s="23">
        <f t="shared" si="563"/>
        <v>2052.949865736</v>
      </c>
      <c r="L1800" s="23">
        <f t="shared" si="564"/>
        <v>19294.171568767226</v>
      </c>
      <c r="N1800">
        <v>202312</v>
      </c>
      <c r="O1800" s="20" t="s">
        <v>29</v>
      </c>
      <c r="P1800" s="20" t="s">
        <v>7137</v>
      </c>
      <c r="Q1800">
        <v>21247.39</v>
      </c>
      <c r="R1800" s="21">
        <v>0.71</v>
      </c>
      <c r="S1800">
        <v>804.06</v>
      </c>
      <c r="T1800" s="21">
        <v>0.05</v>
      </c>
      <c r="U1800" s="11">
        <f t="shared" si="565"/>
        <v>754.28234500000008</v>
      </c>
      <c r="V1800" s="23">
        <f t="shared" si="566"/>
        <v>3287.8405167518818</v>
      </c>
      <c r="W1800" s="23">
        <f t="shared" si="567"/>
        <v>10809895.263595281</v>
      </c>
      <c r="X1800" s="23">
        <f t="shared" si="568"/>
        <v>791.99646225000015</v>
      </c>
      <c r="Y1800" s="23">
        <f t="shared" si="569"/>
        <v>7329.963378503764</v>
      </c>
      <c r="AA1800">
        <v>202312</v>
      </c>
      <c r="AB1800" s="20" t="s">
        <v>31</v>
      </c>
      <c r="AC1800" s="20" t="s">
        <v>7138</v>
      </c>
      <c r="AD1800">
        <v>169216.41</v>
      </c>
      <c r="AE1800" s="21">
        <v>0.72</v>
      </c>
      <c r="AF1800">
        <v>448.1121</v>
      </c>
      <c r="AG1800" s="22">
        <v>3.7000000000000002E-3</v>
      </c>
      <c r="AH1800" s="11">
        <f t="shared" si="570"/>
        <v>450.79251624</v>
      </c>
      <c r="AI1800" s="23">
        <f t="shared" si="571"/>
        <v>7397.2602907739865</v>
      </c>
      <c r="AJ1800" s="23">
        <f t="shared" si="572"/>
        <v>54719459.809461646</v>
      </c>
      <c r="AK1800" s="23">
        <f t="shared" si="573"/>
        <v>473.33214205199999</v>
      </c>
      <c r="AL1800" s="23">
        <f t="shared" si="574"/>
        <v>15245.313097787974</v>
      </c>
      <c r="AN1800">
        <v>202312</v>
      </c>
      <c r="AO1800" s="20" t="s">
        <v>33</v>
      </c>
      <c r="AP1800" s="20" t="s">
        <v>7139</v>
      </c>
      <c r="AQ1800">
        <v>5941.4</v>
      </c>
      <c r="AR1800" s="21">
        <v>0.86</v>
      </c>
      <c r="AS1800">
        <v>228.91</v>
      </c>
      <c r="AT1800">
        <v>4.4800000000000006E-2</v>
      </c>
      <c r="AU1800" s="11">
        <f t="shared" si="575"/>
        <v>228.91025920000001</v>
      </c>
      <c r="AV1800" s="23">
        <f t="shared" si="576"/>
        <v>1056.9961538635539</v>
      </c>
      <c r="AW1800" s="23">
        <f t="shared" si="577"/>
        <v>1117240.8692823458</v>
      </c>
      <c r="AX1800" s="23">
        <f t="shared" si="578"/>
        <v>240.35577216000001</v>
      </c>
      <c r="AY1800" s="23">
        <f t="shared" si="579"/>
        <v>2342.9025669271077</v>
      </c>
      <c r="AZ1800" s="23"/>
      <c r="BA1800" s="23"/>
    </row>
    <row r="1801" spans="1:53">
      <c r="A1801">
        <v>202312</v>
      </c>
      <c r="B1801" s="20" t="s">
        <v>27</v>
      </c>
      <c r="C1801" s="20" t="s">
        <v>7140</v>
      </c>
      <c r="D1801">
        <v>79556.78</v>
      </c>
      <c r="E1801" s="21">
        <v>0.68</v>
      </c>
      <c r="F1801">
        <v>2620.23</v>
      </c>
      <c r="G1801" s="22">
        <v>4.8399999999999999E-2</v>
      </c>
      <c r="H1801" s="11">
        <f t="shared" si="560"/>
        <v>2618.3727433600002</v>
      </c>
      <c r="I1801" s="23">
        <f t="shared" si="561"/>
        <v>11610.101252867749</v>
      </c>
      <c r="J1801" s="23">
        <f t="shared" si="562"/>
        <v>134794451.10184127</v>
      </c>
      <c r="K1801" s="23">
        <f t="shared" si="563"/>
        <v>2749.2913805280004</v>
      </c>
      <c r="L1801" s="23">
        <f t="shared" si="564"/>
        <v>25838.575249095498</v>
      </c>
      <c r="N1801">
        <v>202312</v>
      </c>
      <c r="O1801" s="20" t="s">
        <v>29</v>
      </c>
      <c r="P1801" s="20" t="s">
        <v>7141</v>
      </c>
      <c r="Q1801">
        <v>54538.09</v>
      </c>
      <c r="R1801" s="21">
        <v>0.71</v>
      </c>
      <c r="S1801">
        <v>2063.88</v>
      </c>
      <c r="T1801" s="21">
        <v>0.05</v>
      </c>
      <c r="U1801" s="11">
        <f t="shared" si="565"/>
        <v>1936.1021949999999</v>
      </c>
      <c r="V1801" s="23">
        <f t="shared" si="566"/>
        <v>8439.2738123722775</v>
      </c>
      <c r="W1801" s="23">
        <f t="shared" si="567"/>
        <v>71221342.480192512</v>
      </c>
      <c r="X1801" s="23">
        <f t="shared" si="568"/>
        <v>2032.9073047500001</v>
      </c>
      <c r="Y1801" s="23">
        <f t="shared" si="569"/>
        <v>18814.649819744554</v>
      </c>
      <c r="AA1801">
        <v>202312</v>
      </c>
      <c r="AB1801" s="20" t="s">
        <v>31</v>
      </c>
      <c r="AC1801" s="20" t="s">
        <v>7142</v>
      </c>
      <c r="AD1801">
        <v>108154.77</v>
      </c>
      <c r="AE1801" s="21">
        <v>0.72</v>
      </c>
      <c r="AF1801">
        <v>286.41109999999998</v>
      </c>
      <c r="AG1801" s="22">
        <v>3.7000000000000002E-3</v>
      </c>
      <c r="AH1801" s="11">
        <f t="shared" si="570"/>
        <v>288.12430727999998</v>
      </c>
      <c r="AI1801" s="23">
        <f t="shared" si="571"/>
        <v>4727.9633540198238</v>
      </c>
      <c r="AJ1801" s="23">
        <f t="shared" si="572"/>
        <v>22353637.476954382</v>
      </c>
      <c r="AK1801" s="23">
        <f t="shared" si="573"/>
        <v>302.53052264399997</v>
      </c>
      <c r="AL1801" s="23">
        <f t="shared" si="574"/>
        <v>9744.0510153196483</v>
      </c>
      <c r="AN1801">
        <v>202312</v>
      </c>
      <c r="AO1801" s="20" t="s">
        <v>33</v>
      </c>
      <c r="AP1801" s="20" t="s">
        <v>7143</v>
      </c>
      <c r="AQ1801">
        <v>806.97</v>
      </c>
      <c r="AR1801" s="21">
        <v>0.86</v>
      </c>
      <c r="AS1801">
        <v>13.32</v>
      </c>
      <c r="AT1801">
        <v>1.9199999999999998E-2</v>
      </c>
      <c r="AU1801" s="11">
        <f t="shared" si="575"/>
        <v>13.324688639999998</v>
      </c>
      <c r="AV1801" s="23">
        <f t="shared" si="576"/>
        <v>95.235021423911817</v>
      </c>
      <c r="AW1801" s="23">
        <f t="shared" si="577"/>
        <v>9069.7093056129434</v>
      </c>
      <c r="AX1801" s="23">
        <f t="shared" si="578"/>
        <v>13.990923071999999</v>
      </c>
      <c r="AY1801" s="23">
        <f t="shared" si="579"/>
        <v>203.79473148782364</v>
      </c>
      <c r="AZ1801" s="23"/>
      <c r="BA1801" s="23"/>
    </row>
    <row r="1802" spans="1:53">
      <c r="A1802">
        <v>202312</v>
      </c>
      <c r="B1802" s="20" t="s">
        <v>27</v>
      </c>
      <c r="C1802" s="20" t="s">
        <v>7144</v>
      </c>
      <c r="D1802">
        <v>96608.33</v>
      </c>
      <c r="E1802" s="21">
        <v>0.68</v>
      </c>
      <c r="F1802">
        <v>3181.83</v>
      </c>
      <c r="G1802" s="22">
        <v>4.8399999999999999E-2</v>
      </c>
      <c r="H1802" s="11">
        <f t="shared" si="560"/>
        <v>3179.5733569600002</v>
      </c>
      <c r="I1802" s="23">
        <f t="shared" si="561"/>
        <v>14098.515464935372</v>
      </c>
      <c r="J1802" s="23">
        <f t="shared" si="562"/>
        <v>198768138.31502184</v>
      </c>
      <c r="K1802" s="23">
        <f t="shared" si="563"/>
        <v>3338.5520248080002</v>
      </c>
      <c r="L1802" s="23">
        <f t="shared" si="564"/>
        <v>31376.604286830745</v>
      </c>
      <c r="N1802">
        <v>202312</v>
      </c>
      <c r="O1802" s="20" t="s">
        <v>29</v>
      </c>
      <c r="P1802" s="20" t="s">
        <v>7145</v>
      </c>
      <c r="Q1802">
        <v>88669.92</v>
      </c>
      <c r="R1802" s="21">
        <v>0.71</v>
      </c>
      <c r="S1802">
        <v>3355.53</v>
      </c>
      <c r="T1802" s="21">
        <v>0.05</v>
      </c>
      <c r="U1802" s="11">
        <f t="shared" si="565"/>
        <v>3147.7821600000002</v>
      </c>
      <c r="V1802" s="23">
        <f t="shared" si="566"/>
        <v>13720.864331720179</v>
      </c>
      <c r="W1802" s="23">
        <f t="shared" si="567"/>
        <v>188262118.00947103</v>
      </c>
      <c r="X1802" s="23">
        <f t="shared" si="568"/>
        <v>3305.1712680000005</v>
      </c>
      <c r="Y1802" s="23">
        <f t="shared" si="569"/>
        <v>30589.510823440356</v>
      </c>
      <c r="AA1802">
        <v>202312</v>
      </c>
      <c r="AB1802" s="20" t="s">
        <v>31</v>
      </c>
      <c r="AC1802" s="20" t="s">
        <v>7146</v>
      </c>
      <c r="AD1802">
        <v>170008.84</v>
      </c>
      <c r="AE1802" s="21">
        <v>0.72</v>
      </c>
      <c r="AF1802">
        <v>450.2106</v>
      </c>
      <c r="AG1802" s="22">
        <v>3.7000000000000002E-3</v>
      </c>
      <c r="AH1802" s="11">
        <f t="shared" si="570"/>
        <v>452.90354976000003</v>
      </c>
      <c r="AI1802" s="23">
        <f t="shared" si="571"/>
        <v>7431.9012039822155</v>
      </c>
      <c r="AJ1802" s="23">
        <f t="shared" si="572"/>
        <v>55233155.505752303</v>
      </c>
      <c r="AK1802" s="23">
        <f t="shared" si="573"/>
        <v>475.54872724800003</v>
      </c>
      <c r="AL1802" s="23">
        <f t="shared" si="574"/>
        <v>15316.705957724431</v>
      </c>
      <c r="AN1802">
        <v>202312</v>
      </c>
      <c r="AO1802" s="20" t="s">
        <v>33</v>
      </c>
      <c r="AP1802" s="20" t="s">
        <v>7147</v>
      </c>
      <c r="AQ1802">
        <v>6044.46</v>
      </c>
      <c r="AR1802" s="21">
        <v>0.86</v>
      </c>
      <c r="AS1802">
        <v>76.930000000000007</v>
      </c>
      <c r="AT1802">
        <v>1.4800000000000001E-2</v>
      </c>
      <c r="AU1802" s="11">
        <f t="shared" si="575"/>
        <v>76.933886880000003</v>
      </c>
      <c r="AV1802" s="23">
        <f t="shared" si="576"/>
        <v>627.69550474376058</v>
      </c>
      <c r="AW1802" s="23">
        <f t="shared" si="577"/>
        <v>394001.64667552436</v>
      </c>
      <c r="AX1802" s="23">
        <f t="shared" si="578"/>
        <v>80.780581224000002</v>
      </c>
      <c r="AY1802" s="23">
        <f t="shared" si="579"/>
        <v>1332.3248963675212</v>
      </c>
      <c r="AZ1802" s="23"/>
      <c r="BA1802" s="23"/>
    </row>
    <row r="1803" spans="1:53">
      <c r="A1803">
        <v>202312</v>
      </c>
      <c r="B1803" s="20" t="s">
        <v>27</v>
      </c>
      <c r="C1803" s="20" t="s">
        <v>7148</v>
      </c>
      <c r="D1803">
        <v>18040.5</v>
      </c>
      <c r="E1803" s="21">
        <v>0.68</v>
      </c>
      <c r="F1803">
        <v>594.16999999999996</v>
      </c>
      <c r="G1803" s="22">
        <v>4.8399999999999999E-2</v>
      </c>
      <c r="H1803" s="11">
        <f t="shared" si="560"/>
        <v>593.74893600000007</v>
      </c>
      <c r="I1803" s="23">
        <f t="shared" si="561"/>
        <v>2632.7364135697881</v>
      </c>
      <c r="J1803" s="23">
        <f t="shared" si="562"/>
        <v>6931301.0233363099</v>
      </c>
      <c r="K1803" s="23">
        <f t="shared" si="563"/>
        <v>623.43638280000005</v>
      </c>
      <c r="L1803" s="23">
        <f t="shared" si="564"/>
        <v>5859.2217631395761</v>
      </c>
      <c r="N1803">
        <v>202312</v>
      </c>
      <c r="O1803" s="20" t="s">
        <v>29</v>
      </c>
      <c r="P1803" s="20" t="s">
        <v>7149</v>
      </c>
      <c r="Q1803">
        <v>15633.6</v>
      </c>
      <c r="R1803" s="21">
        <v>0.71</v>
      </c>
      <c r="S1803">
        <v>591.62</v>
      </c>
      <c r="T1803" s="21">
        <v>0.05</v>
      </c>
      <c r="U1803" s="11">
        <f t="shared" si="565"/>
        <v>554.99279999999999</v>
      </c>
      <c r="V1803" s="23">
        <f t="shared" si="566"/>
        <v>2419.15752959268</v>
      </c>
      <c r="W1803" s="23">
        <f t="shared" si="567"/>
        <v>5852323.1529849581</v>
      </c>
      <c r="X1803" s="23">
        <f t="shared" si="568"/>
        <v>582.74243999999999</v>
      </c>
      <c r="Y1803" s="23">
        <f t="shared" si="569"/>
        <v>5393.30785918536</v>
      </c>
      <c r="AA1803">
        <v>202312</v>
      </c>
      <c r="AB1803" s="20" t="s">
        <v>31</v>
      </c>
      <c r="AC1803" s="20" t="s">
        <v>7150</v>
      </c>
      <c r="AD1803">
        <v>108861.88</v>
      </c>
      <c r="AE1803" s="21">
        <v>0.72</v>
      </c>
      <c r="AF1803">
        <v>288.28370000000001</v>
      </c>
      <c r="AG1803" s="22">
        <v>3.7000000000000002E-3</v>
      </c>
      <c r="AH1803" s="11">
        <f t="shared" si="570"/>
        <v>290.00804832</v>
      </c>
      <c r="AI1803" s="23">
        <f t="shared" si="571"/>
        <v>4758.8745211117694</v>
      </c>
      <c r="AJ1803" s="23">
        <f t="shared" si="572"/>
        <v>22646886.707686771</v>
      </c>
      <c r="AK1803" s="23">
        <f t="shared" si="573"/>
        <v>304.50845073599999</v>
      </c>
      <c r="AL1803" s="23">
        <f t="shared" si="574"/>
        <v>9807.7570905435387</v>
      </c>
      <c r="AN1803">
        <v>202312</v>
      </c>
      <c r="AO1803" s="20" t="s">
        <v>33</v>
      </c>
      <c r="AP1803" s="20" t="s">
        <v>7151</v>
      </c>
      <c r="AQ1803">
        <v>1176.24</v>
      </c>
      <c r="AR1803" s="21">
        <v>0.86</v>
      </c>
      <c r="AS1803">
        <v>32.369999999999997</v>
      </c>
      <c r="AT1803">
        <v>3.2000000000000001E-2</v>
      </c>
      <c r="AU1803" s="11">
        <f t="shared" si="575"/>
        <v>32.370124799999999</v>
      </c>
      <c r="AV1803" s="23">
        <f t="shared" si="576"/>
        <v>178.0356864</v>
      </c>
      <c r="AW1803" s="23">
        <f t="shared" si="577"/>
        <v>31696.705631919147</v>
      </c>
      <c r="AX1803" s="23">
        <f t="shared" si="578"/>
        <v>33.988631040000001</v>
      </c>
      <c r="AY1803" s="23">
        <f t="shared" si="579"/>
        <v>388.44149759999999</v>
      </c>
      <c r="AZ1803" s="23"/>
      <c r="BA1803" s="23"/>
    </row>
    <row r="1804" spans="1:53">
      <c r="A1804">
        <v>202312</v>
      </c>
      <c r="B1804" s="20" t="s">
        <v>27</v>
      </c>
      <c r="C1804" s="20" t="s">
        <v>7152</v>
      </c>
      <c r="D1804">
        <v>63869.51</v>
      </c>
      <c r="E1804" s="21">
        <v>0.68</v>
      </c>
      <c r="F1804">
        <v>2103.56</v>
      </c>
      <c r="G1804" s="22">
        <v>4.8399999999999999E-2</v>
      </c>
      <c r="H1804" s="11">
        <f t="shared" si="560"/>
        <v>2102.07331312</v>
      </c>
      <c r="I1804" s="23">
        <f t="shared" si="561"/>
        <v>9320.7829435913482</v>
      </c>
      <c r="J1804" s="23">
        <f t="shared" si="562"/>
        <v>86876994.681543395</v>
      </c>
      <c r="K1804" s="23">
        <f t="shared" si="563"/>
        <v>2207.1769787759999</v>
      </c>
      <c r="L1804" s="23">
        <f t="shared" si="564"/>
        <v>20743.639200302696</v>
      </c>
      <c r="N1804">
        <v>202312</v>
      </c>
      <c r="O1804" s="20" t="s">
        <v>29</v>
      </c>
      <c r="P1804" s="20" t="s">
        <v>7153</v>
      </c>
      <c r="Q1804">
        <v>5899.44</v>
      </c>
      <c r="R1804" s="21">
        <v>0.71</v>
      </c>
      <c r="S1804">
        <v>214.32</v>
      </c>
      <c r="T1804" s="21">
        <v>0.05</v>
      </c>
      <c r="U1804" s="11">
        <f t="shared" si="565"/>
        <v>209.43011999999999</v>
      </c>
      <c r="V1804" s="23">
        <f t="shared" si="566"/>
        <v>912.88472881359644</v>
      </c>
      <c r="W1804" s="23">
        <f t="shared" si="567"/>
        <v>833358.52810107346</v>
      </c>
      <c r="X1804" s="23">
        <f t="shared" si="568"/>
        <v>219.90162599999999</v>
      </c>
      <c r="Y1804" s="23">
        <f t="shared" si="569"/>
        <v>2035.1995776271929</v>
      </c>
      <c r="AA1804">
        <v>202312</v>
      </c>
      <c r="AB1804" s="20" t="s">
        <v>31</v>
      </c>
      <c r="AC1804" s="20" t="s">
        <v>7154</v>
      </c>
      <c r="AD1804">
        <v>101072.4</v>
      </c>
      <c r="AE1804" s="21">
        <v>0.72</v>
      </c>
      <c r="AF1804">
        <v>267.65589999999997</v>
      </c>
      <c r="AG1804" s="22">
        <v>3.7000000000000002E-3</v>
      </c>
      <c r="AH1804" s="11">
        <f t="shared" si="570"/>
        <v>269.25687360000001</v>
      </c>
      <c r="AI1804" s="23">
        <f t="shared" si="571"/>
        <v>4418.3590173862258</v>
      </c>
      <c r="AJ1804" s="23">
        <f t="shared" si="572"/>
        <v>19521896.406518176</v>
      </c>
      <c r="AK1804" s="23">
        <f t="shared" si="573"/>
        <v>282.71971728</v>
      </c>
      <c r="AL1804" s="23">
        <f t="shared" si="574"/>
        <v>9105.974908372451</v>
      </c>
      <c r="AN1804">
        <v>202312</v>
      </c>
      <c r="AO1804" s="20" t="s">
        <v>33</v>
      </c>
      <c r="AP1804" s="20" t="s">
        <v>7155</v>
      </c>
      <c r="AQ1804">
        <v>1169.54</v>
      </c>
      <c r="AR1804" s="21">
        <v>0.86</v>
      </c>
      <c r="AS1804">
        <v>42.04</v>
      </c>
      <c r="AT1804">
        <v>4.1799999999999997E-2</v>
      </c>
      <c r="AU1804" s="11">
        <f t="shared" si="575"/>
        <v>42.042623919999997</v>
      </c>
      <c r="AV1804" s="23">
        <f t="shared" si="576"/>
        <v>201.29350188270533</v>
      </c>
      <c r="AW1804" s="23">
        <f t="shared" si="577"/>
        <v>40519.073900202697</v>
      </c>
      <c r="AX1804" s="23">
        <f t="shared" si="578"/>
        <v>44.144755115999999</v>
      </c>
      <c r="AY1804" s="23">
        <f t="shared" si="579"/>
        <v>444.62962768541064</v>
      </c>
      <c r="AZ1804" s="23"/>
      <c r="BA1804" s="23"/>
    </row>
    <row r="1805" spans="1:53">
      <c r="A1805">
        <v>202312</v>
      </c>
      <c r="B1805" s="20" t="s">
        <v>27</v>
      </c>
      <c r="C1805" s="20" t="s">
        <v>7156</v>
      </c>
      <c r="D1805">
        <v>171700.88</v>
      </c>
      <c r="E1805" s="21">
        <v>0.68</v>
      </c>
      <c r="F1805">
        <v>5655.03</v>
      </c>
      <c r="G1805" s="22">
        <v>4.8399999999999999E-2</v>
      </c>
      <c r="H1805" s="11">
        <f t="shared" si="560"/>
        <v>5651.0193625600004</v>
      </c>
      <c r="I1805" s="23">
        <f t="shared" si="561"/>
        <v>25057.130291176883</v>
      </c>
      <c r="J1805" s="23">
        <f t="shared" si="562"/>
        <v>627859778.42901409</v>
      </c>
      <c r="K1805" s="23">
        <f t="shared" si="563"/>
        <v>5933.5703306880005</v>
      </c>
      <c r="L1805" s="23">
        <f t="shared" si="564"/>
        <v>55765.279944913767</v>
      </c>
      <c r="N1805">
        <v>202312</v>
      </c>
      <c r="O1805" s="20" t="s">
        <v>29</v>
      </c>
      <c r="P1805" s="20" t="s">
        <v>7157</v>
      </c>
      <c r="Q1805">
        <v>38176.67</v>
      </c>
      <c r="R1805" s="21">
        <v>0.71</v>
      </c>
      <c r="S1805">
        <v>1444.71</v>
      </c>
      <c r="T1805" s="21">
        <v>0.05</v>
      </c>
      <c r="U1805" s="11">
        <f t="shared" si="565"/>
        <v>1355.2717849999999</v>
      </c>
      <c r="V1805" s="23">
        <f t="shared" si="566"/>
        <v>5907.4927518469822</v>
      </c>
      <c r="W1805" s="23">
        <f t="shared" si="567"/>
        <v>34898470.613124631</v>
      </c>
      <c r="X1805" s="23">
        <f t="shared" si="568"/>
        <v>1423.0353742499999</v>
      </c>
      <c r="Y1805" s="23">
        <f t="shared" si="569"/>
        <v>13170.257288693963</v>
      </c>
      <c r="AA1805">
        <v>202312</v>
      </c>
      <c r="AB1805" s="20" t="s">
        <v>31</v>
      </c>
      <c r="AC1805" s="20" t="s">
        <v>7158</v>
      </c>
      <c r="AD1805">
        <v>178662.28</v>
      </c>
      <c r="AE1805" s="21">
        <v>0.72</v>
      </c>
      <c r="AF1805">
        <v>473.12630000000001</v>
      </c>
      <c r="AG1805" s="22">
        <v>3.7000000000000002E-3</v>
      </c>
      <c r="AH1805" s="11">
        <f t="shared" si="570"/>
        <v>475.95631392000001</v>
      </c>
      <c r="AI1805" s="23">
        <f t="shared" si="571"/>
        <v>7810.1845400404336</v>
      </c>
      <c r="AJ1805" s="23">
        <f t="shared" si="572"/>
        <v>60998982.5494866</v>
      </c>
      <c r="AK1805" s="23">
        <f t="shared" si="573"/>
        <v>499.75412961600006</v>
      </c>
      <c r="AL1805" s="23">
        <f t="shared" si="574"/>
        <v>16096.325394000867</v>
      </c>
      <c r="AN1805">
        <v>202312</v>
      </c>
      <c r="AO1805" s="20" t="s">
        <v>33</v>
      </c>
      <c r="AP1805" s="20" t="s">
        <v>7159</v>
      </c>
      <c r="AQ1805">
        <v>2083.71</v>
      </c>
      <c r="AR1805" s="21">
        <v>0.86</v>
      </c>
      <c r="AS1805">
        <v>47.13</v>
      </c>
      <c r="AT1805">
        <v>2.63E-2</v>
      </c>
      <c r="AU1805" s="11">
        <f t="shared" si="575"/>
        <v>47.129352780000005</v>
      </c>
      <c r="AV1805" s="23">
        <f t="shared" si="576"/>
        <v>286.76502798002093</v>
      </c>
      <c r="AW1805" s="23">
        <f t="shared" si="577"/>
        <v>82234.181272382193</v>
      </c>
      <c r="AX1805" s="23">
        <f t="shared" si="578"/>
        <v>49.485820419000007</v>
      </c>
      <c r="AY1805" s="23">
        <f t="shared" si="579"/>
        <v>620.65940874004184</v>
      </c>
      <c r="AZ1805" s="23"/>
      <c r="BA1805" s="23"/>
    </row>
    <row r="1806" spans="1:53">
      <c r="A1806">
        <v>202312</v>
      </c>
      <c r="B1806" s="20" t="s">
        <v>27</v>
      </c>
      <c r="C1806" s="20" t="s">
        <v>7160</v>
      </c>
      <c r="D1806">
        <v>145860.71</v>
      </c>
      <c r="E1806" s="21">
        <v>0.68</v>
      </c>
      <c r="F1806">
        <v>4803.97</v>
      </c>
      <c r="G1806" s="22">
        <v>4.8399999999999999E-2</v>
      </c>
      <c r="H1806" s="11">
        <f t="shared" si="560"/>
        <v>4800.5676875199997</v>
      </c>
      <c r="I1806" s="23">
        <f t="shared" si="561"/>
        <v>21286.150745608098</v>
      </c>
      <c r="J1806" s="23">
        <f t="shared" si="562"/>
        <v>453100213.56475216</v>
      </c>
      <c r="K1806" s="23">
        <f t="shared" si="563"/>
        <v>5040.5960718959996</v>
      </c>
      <c r="L1806" s="23">
        <f t="shared" si="564"/>
        <v>47372.869178736197</v>
      </c>
      <c r="N1806">
        <v>202312</v>
      </c>
      <c r="O1806" s="20" t="s">
        <v>29</v>
      </c>
      <c r="P1806" s="20" t="s">
        <v>7161</v>
      </c>
      <c r="Q1806">
        <v>26773.24</v>
      </c>
      <c r="R1806" s="21">
        <v>0.71</v>
      </c>
      <c r="S1806">
        <v>1013.17</v>
      </c>
      <c r="T1806" s="21">
        <v>0.05</v>
      </c>
      <c r="U1806" s="11">
        <f t="shared" si="565"/>
        <v>950.45002000000011</v>
      </c>
      <c r="V1806" s="23">
        <f t="shared" si="566"/>
        <v>4142.915588066212</v>
      </c>
      <c r="W1806" s="23">
        <f t="shared" si="567"/>
        <v>17163749.569842007</v>
      </c>
      <c r="X1806" s="23">
        <f t="shared" si="568"/>
        <v>997.97252100000014</v>
      </c>
      <c r="Y1806" s="23">
        <f t="shared" si="569"/>
        <v>9236.2811961324242</v>
      </c>
      <c r="AA1806">
        <v>202312</v>
      </c>
      <c r="AB1806" s="20" t="s">
        <v>31</v>
      </c>
      <c r="AC1806" s="20" t="s">
        <v>7162</v>
      </c>
      <c r="AD1806">
        <v>166324.95000000001</v>
      </c>
      <c r="AE1806" s="21">
        <v>0.72</v>
      </c>
      <c r="AF1806">
        <v>440.45510000000002</v>
      </c>
      <c r="AG1806" s="22">
        <v>3.7000000000000002E-3</v>
      </c>
      <c r="AH1806" s="11">
        <f t="shared" si="570"/>
        <v>443.08966680000003</v>
      </c>
      <c r="AI1806" s="23">
        <f t="shared" si="571"/>
        <v>7270.8607161679465</v>
      </c>
      <c r="AJ1806" s="23">
        <f t="shared" si="572"/>
        <v>52865415.553914264</v>
      </c>
      <c r="AK1806" s="23">
        <f t="shared" si="573"/>
        <v>465.24415014000004</v>
      </c>
      <c r="AL1806" s="23">
        <f t="shared" si="574"/>
        <v>14984.811099135894</v>
      </c>
      <c r="AN1806">
        <v>202312</v>
      </c>
      <c r="AO1806" s="20" t="s">
        <v>33</v>
      </c>
      <c r="AP1806" s="20" t="s">
        <v>7163</v>
      </c>
      <c r="AQ1806">
        <v>2717.12</v>
      </c>
      <c r="AR1806" s="21">
        <v>0.86</v>
      </c>
      <c r="AS1806">
        <v>35.75</v>
      </c>
      <c r="AT1806">
        <v>1.5300000000000001E-2</v>
      </c>
      <c r="AU1806" s="11">
        <f t="shared" si="575"/>
        <v>35.751864959999999</v>
      </c>
      <c r="AV1806" s="23">
        <f t="shared" si="576"/>
        <v>286.81704350889089</v>
      </c>
      <c r="AW1806" s="23">
        <f t="shared" si="577"/>
        <v>82264.016447181013</v>
      </c>
      <c r="AX1806" s="23">
        <f t="shared" si="578"/>
        <v>37.539458207999999</v>
      </c>
      <c r="AY1806" s="23">
        <f t="shared" si="579"/>
        <v>609.38595197778182</v>
      </c>
      <c r="AZ1806" s="23"/>
      <c r="BA1806" s="23"/>
    </row>
    <row r="1807" spans="1:53">
      <c r="A1807">
        <v>202312</v>
      </c>
      <c r="B1807" s="20" t="s">
        <v>27</v>
      </c>
      <c r="C1807" s="20" t="s">
        <v>7164</v>
      </c>
      <c r="D1807">
        <v>39938.080000000002</v>
      </c>
      <c r="E1807" s="21">
        <v>0.68</v>
      </c>
      <c r="F1807">
        <v>1315.37</v>
      </c>
      <c r="G1807" s="22">
        <v>4.8399999999999999E-2</v>
      </c>
      <c r="H1807" s="11">
        <f t="shared" si="560"/>
        <v>1314.4420889600001</v>
      </c>
      <c r="I1807" s="23">
        <f t="shared" si="561"/>
        <v>5828.3549515846726</v>
      </c>
      <c r="J1807" s="23">
        <f t="shared" si="562"/>
        <v>33969721.441661574</v>
      </c>
      <c r="K1807" s="23">
        <f t="shared" si="563"/>
        <v>1380.1641934080001</v>
      </c>
      <c r="L1807" s="23">
        <f t="shared" si="564"/>
        <v>12971.151992129346</v>
      </c>
      <c r="N1807">
        <v>202312</v>
      </c>
      <c r="O1807" s="20" t="s">
        <v>29</v>
      </c>
      <c r="P1807" s="20" t="s">
        <v>7165</v>
      </c>
      <c r="Q1807">
        <v>19664.93</v>
      </c>
      <c r="R1807" s="21">
        <v>0.71</v>
      </c>
      <c r="S1807">
        <v>744.17</v>
      </c>
      <c r="T1807" s="21">
        <v>0.05</v>
      </c>
      <c r="U1807" s="11">
        <f t="shared" si="565"/>
        <v>698.10501500000009</v>
      </c>
      <c r="V1807" s="23">
        <f t="shared" si="566"/>
        <v>3042.9692123639461</v>
      </c>
      <c r="W1807" s="23">
        <f t="shared" si="567"/>
        <v>9259661.627394855</v>
      </c>
      <c r="X1807" s="23">
        <f t="shared" si="568"/>
        <v>733.01026575000014</v>
      </c>
      <c r="Y1807" s="23">
        <f t="shared" si="569"/>
        <v>6784.0434397278923</v>
      </c>
      <c r="AA1807">
        <v>202312</v>
      </c>
      <c r="AB1807" s="20" t="s">
        <v>31</v>
      </c>
      <c r="AC1807" s="20" t="s">
        <v>98</v>
      </c>
      <c r="AD1807">
        <v>148356.93</v>
      </c>
      <c r="AE1807" s="21">
        <v>0.72</v>
      </c>
      <c r="AF1807">
        <v>392.87290000000002</v>
      </c>
      <c r="AG1807" s="22">
        <v>3.7000000000000002E-3</v>
      </c>
      <c r="AH1807" s="11">
        <f t="shared" si="570"/>
        <v>395.22286151999998</v>
      </c>
      <c r="AI1807" s="23">
        <f t="shared" si="571"/>
        <v>6485.3924459816626</v>
      </c>
      <c r="AJ1807" s="23">
        <f t="shared" si="572"/>
        <v>42060315.178396009</v>
      </c>
      <c r="AK1807" s="23">
        <f t="shared" si="573"/>
        <v>414.98400459599998</v>
      </c>
      <c r="AL1807" s="23">
        <f t="shared" si="574"/>
        <v>13366.007753483325</v>
      </c>
      <c r="AN1807">
        <v>202312</v>
      </c>
      <c r="AO1807" s="20" t="s">
        <v>33</v>
      </c>
      <c r="AP1807" s="20" t="s">
        <v>7166</v>
      </c>
      <c r="AQ1807">
        <v>2755.5</v>
      </c>
      <c r="AR1807" s="21">
        <v>0.86</v>
      </c>
      <c r="AS1807">
        <v>94.32</v>
      </c>
      <c r="AT1807">
        <v>3.9800000000000002E-2</v>
      </c>
      <c r="AU1807" s="11">
        <f t="shared" si="575"/>
        <v>94.31525400000001</v>
      </c>
      <c r="AV1807" s="23">
        <f t="shared" si="576"/>
        <v>463.25621390795772</v>
      </c>
      <c r="AW1807" s="23">
        <f t="shared" si="577"/>
        <v>214606.31972433548</v>
      </c>
      <c r="AX1807" s="23">
        <f t="shared" si="578"/>
        <v>99.031016700000009</v>
      </c>
      <c r="AY1807" s="23">
        <f t="shared" si="579"/>
        <v>1020.8276818159154</v>
      </c>
      <c r="AZ1807" s="23"/>
      <c r="BA1807" s="23"/>
    </row>
    <row r="1808" spans="1:53">
      <c r="A1808">
        <v>202312</v>
      </c>
      <c r="B1808" s="20" t="s">
        <v>27</v>
      </c>
      <c r="C1808" s="20" t="s">
        <v>7167</v>
      </c>
      <c r="D1808">
        <v>64462.81</v>
      </c>
      <c r="E1808" s="21">
        <v>0.68</v>
      </c>
      <c r="F1808">
        <v>2123.1</v>
      </c>
      <c r="G1808" s="22">
        <v>4.8399999999999999E-2</v>
      </c>
      <c r="H1808" s="11">
        <f t="shared" si="560"/>
        <v>2121.6000027199998</v>
      </c>
      <c r="I1808" s="23">
        <f t="shared" si="561"/>
        <v>9407.3660490579896</v>
      </c>
      <c r="J1808" s="23">
        <f t="shared" si="562"/>
        <v>88498535.980968922</v>
      </c>
      <c r="K1808" s="23">
        <f t="shared" si="563"/>
        <v>2227.6800028560001</v>
      </c>
      <c r="L1808" s="23">
        <f t="shared" si="564"/>
        <v>20936.332100835978</v>
      </c>
      <c r="N1808">
        <v>202312</v>
      </c>
      <c r="O1808" s="20" t="s">
        <v>29</v>
      </c>
      <c r="P1808" s="20" t="s">
        <v>7168</v>
      </c>
      <c r="Q1808">
        <v>21631.4</v>
      </c>
      <c r="R1808" s="21">
        <v>0.71</v>
      </c>
      <c r="S1808">
        <v>785.85</v>
      </c>
      <c r="T1808" s="21">
        <v>0.05</v>
      </c>
      <c r="U1808" s="11">
        <f t="shared" si="565"/>
        <v>767.91470000000004</v>
      </c>
      <c r="V1808" s="23">
        <f t="shared" si="566"/>
        <v>3347.2625745593532</v>
      </c>
      <c r="W1808" s="23">
        <f t="shared" si="567"/>
        <v>11204166.74304571</v>
      </c>
      <c r="X1808" s="23">
        <f t="shared" si="568"/>
        <v>806.3104350000001</v>
      </c>
      <c r="Y1808" s="23">
        <f t="shared" si="569"/>
        <v>7462.4398491187067</v>
      </c>
      <c r="AA1808">
        <v>202312</v>
      </c>
      <c r="AB1808" s="20" t="s">
        <v>31</v>
      </c>
      <c r="AC1808" s="20" t="s">
        <v>7169</v>
      </c>
      <c r="AD1808">
        <v>145620.43</v>
      </c>
      <c r="AE1808" s="21">
        <v>0.72</v>
      </c>
      <c r="AF1808">
        <v>385.62619999999998</v>
      </c>
      <c r="AG1808" s="22">
        <v>3.7000000000000002E-3</v>
      </c>
      <c r="AH1808" s="11">
        <f t="shared" si="570"/>
        <v>387.93282551999999</v>
      </c>
      <c r="AI1808" s="23">
        <f t="shared" si="571"/>
        <v>6365.7669156580787</v>
      </c>
      <c r="AJ1808" s="23">
        <f t="shared" si="572"/>
        <v>40522988.424486965</v>
      </c>
      <c r="AK1808" s="23">
        <f t="shared" si="573"/>
        <v>407.32946679600002</v>
      </c>
      <c r="AL1808" s="23">
        <f t="shared" si="574"/>
        <v>13119.466656836157</v>
      </c>
      <c r="AN1808">
        <v>202312</v>
      </c>
      <c r="AO1808" s="20" t="s">
        <v>33</v>
      </c>
      <c r="AP1808" s="20" t="s">
        <v>7170</v>
      </c>
      <c r="AQ1808">
        <v>1314.27</v>
      </c>
      <c r="AR1808" s="21">
        <v>0.86</v>
      </c>
      <c r="AS1808">
        <v>30.18</v>
      </c>
      <c r="AT1808">
        <v>2.6699999999999998E-2</v>
      </c>
      <c r="AU1808" s="11">
        <f t="shared" si="575"/>
        <v>30.178267739999995</v>
      </c>
      <c r="AV1808" s="23">
        <f t="shared" si="576"/>
        <v>182.20573324374757</v>
      </c>
      <c r="AW1808" s="23">
        <f t="shared" si="577"/>
        <v>33198.929226891698</v>
      </c>
      <c r="AX1808" s="23">
        <f t="shared" si="578"/>
        <v>31.687181126999995</v>
      </c>
      <c r="AY1808" s="23">
        <f t="shared" si="579"/>
        <v>394.58973422749511</v>
      </c>
      <c r="AZ1808" s="23"/>
      <c r="BA1808" s="23"/>
    </row>
    <row r="1809" spans="1:53">
      <c r="A1809">
        <v>202312</v>
      </c>
      <c r="B1809" s="20" t="s">
        <v>27</v>
      </c>
      <c r="C1809" s="20" t="s">
        <v>7171</v>
      </c>
      <c r="D1809">
        <v>56544.6</v>
      </c>
      <c r="E1809" s="21">
        <v>0.68</v>
      </c>
      <c r="F1809">
        <v>1862.32</v>
      </c>
      <c r="G1809" s="22">
        <v>4.8399999999999999E-2</v>
      </c>
      <c r="H1809" s="11">
        <f t="shared" si="560"/>
        <v>1860.9958752</v>
      </c>
      <c r="I1809" s="23">
        <f t="shared" si="561"/>
        <v>8251.8238081393647</v>
      </c>
      <c r="J1809" s="23">
        <f t="shared" si="562"/>
        <v>68092596.160575643</v>
      </c>
      <c r="K1809" s="23">
        <f t="shared" si="563"/>
        <v>1954.0456689600001</v>
      </c>
      <c r="L1809" s="23">
        <f t="shared" si="564"/>
        <v>18364.643491478728</v>
      </c>
      <c r="N1809">
        <v>202312</v>
      </c>
      <c r="O1809" s="20" t="s">
        <v>29</v>
      </c>
      <c r="P1809" s="20" t="s">
        <v>7172</v>
      </c>
      <c r="Q1809">
        <v>6686.07</v>
      </c>
      <c r="R1809" s="21">
        <v>0.71</v>
      </c>
      <c r="S1809">
        <v>242.9</v>
      </c>
      <c r="T1809" s="21">
        <v>0.05</v>
      </c>
      <c r="U1809" s="11">
        <f t="shared" si="565"/>
        <v>237.35548500000002</v>
      </c>
      <c r="V1809" s="23">
        <f t="shared" si="566"/>
        <v>1034.6085728100841</v>
      </c>
      <c r="W1809" s="23">
        <f t="shared" si="567"/>
        <v>1070414.8989321191</v>
      </c>
      <c r="X1809" s="23">
        <f t="shared" si="568"/>
        <v>249.22325925000004</v>
      </c>
      <c r="Y1809" s="23">
        <f t="shared" si="569"/>
        <v>2306.5726306201682</v>
      </c>
      <c r="AA1809">
        <v>202312</v>
      </c>
      <c r="AB1809" s="20" t="s">
        <v>31</v>
      </c>
      <c r="AC1809" s="20" t="s">
        <v>7173</v>
      </c>
      <c r="AD1809">
        <v>123127.28</v>
      </c>
      <c r="AE1809" s="21">
        <v>0.72</v>
      </c>
      <c r="AF1809">
        <v>326.0607</v>
      </c>
      <c r="AG1809" s="22">
        <v>3.7000000000000002E-3</v>
      </c>
      <c r="AH1809" s="11">
        <f t="shared" si="570"/>
        <v>328.01107392</v>
      </c>
      <c r="AI1809" s="23">
        <f t="shared" si="571"/>
        <v>5382.4835254158279</v>
      </c>
      <c r="AJ1809" s="23">
        <f t="shared" si="572"/>
        <v>28971128.901372798</v>
      </c>
      <c r="AK1809" s="23">
        <f t="shared" si="573"/>
        <v>344.41162761600003</v>
      </c>
      <c r="AL1809" s="23">
        <f t="shared" si="574"/>
        <v>11092.978124751657</v>
      </c>
      <c r="AN1809">
        <v>202312</v>
      </c>
      <c r="AO1809" s="20" t="s">
        <v>33</v>
      </c>
      <c r="AP1809" s="20" t="s">
        <v>7174</v>
      </c>
      <c r="AQ1809">
        <v>1641.96</v>
      </c>
      <c r="AR1809" s="21">
        <v>0.86</v>
      </c>
      <c r="AS1809">
        <v>2.4</v>
      </c>
      <c r="AT1809">
        <v>1.7000000000000001E-3</v>
      </c>
      <c r="AU1809" s="11">
        <f t="shared" si="575"/>
        <v>2.4005455200000005</v>
      </c>
      <c r="AV1809" s="23">
        <f t="shared" si="576"/>
        <v>58.172271247931526</v>
      </c>
      <c r="AW1809" s="23">
        <f t="shared" si="577"/>
        <v>3384.013142142921</v>
      </c>
      <c r="AX1809" s="23">
        <f t="shared" si="578"/>
        <v>2.5205727960000006</v>
      </c>
      <c r="AY1809" s="23">
        <f t="shared" si="579"/>
        <v>118.74508801586305</v>
      </c>
      <c r="AZ1809" s="23"/>
      <c r="BA1809" s="23"/>
    </row>
    <row r="1810" spans="1:53">
      <c r="A1810">
        <v>202312</v>
      </c>
      <c r="B1810" s="20" t="s">
        <v>27</v>
      </c>
      <c r="C1810" s="20" t="s">
        <v>7175</v>
      </c>
      <c r="D1810">
        <v>99150.3</v>
      </c>
      <c r="E1810" s="21">
        <v>0.68</v>
      </c>
      <c r="F1810">
        <v>3265.55</v>
      </c>
      <c r="G1810" s="22">
        <v>4.8399999999999999E-2</v>
      </c>
      <c r="H1810" s="11">
        <f t="shared" si="560"/>
        <v>3263.2346736000004</v>
      </c>
      <c r="I1810" s="23">
        <f t="shared" si="561"/>
        <v>14469.477299762677</v>
      </c>
      <c r="J1810" s="23">
        <f t="shared" si="562"/>
        <v>209365773.32834741</v>
      </c>
      <c r="K1810" s="23">
        <f t="shared" si="563"/>
        <v>3426.3964072800004</v>
      </c>
      <c r="L1810" s="23">
        <f t="shared" si="564"/>
        <v>32202.189273125354</v>
      </c>
      <c r="N1810">
        <v>202312</v>
      </c>
      <c r="O1810" s="20" t="s">
        <v>29</v>
      </c>
      <c r="P1810" s="20" t="s">
        <v>7176</v>
      </c>
      <c r="Q1810">
        <v>10815.64</v>
      </c>
      <c r="R1810" s="21">
        <v>0.71</v>
      </c>
      <c r="S1810">
        <v>409.29</v>
      </c>
      <c r="T1810" s="21">
        <v>0.05</v>
      </c>
      <c r="U1810" s="11">
        <f t="shared" si="565"/>
        <v>383.95522</v>
      </c>
      <c r="V1810" s="23">
        <f t="shared" si="566"/>
        <v>1673.6220028249265</v>
      </c>
      <c r="W1810" s="23">
        <f t="shared" si="567"/>
        <v>2801010.6083397185</v>
      </c>
      <c r="X1810" s="23">
        <f t="shared" si="568"/>
        <v>403.15298100000001</v>
      </c>
      <c r="Y1810" s="23">
        <f t="shared" si="569"/>
        <v>3731.1992256498529</v>
      </c>
      <c r="AA1810">
        <v>202312</v>
      </c>
      <c r="AB1810" s="20" t="s">
        <v>31</v>
      </c>
      <c r="AC1810" s="20" t="s">
        <v>7177</v>
      </c>
      <c r="AD1810">
        <v>181916.94</v>
      </c>
      <c r="AE1810" s="21">
        <v>0.72</v>
      </c>
      <c r="AF1810">
        <v>481.74520000000001</v>
      </c>
      <c r="AG1810" s="22">
        <v>3.7000000000000002E-3</v>
      </c>
      <c r="AH1810" s="11">
        <f t="shared" si="570"/>
        <v>484.62672815999997</v>
      </c>
      <c r="AI1810" s="23">
        <f t="shared" si="571"/>
        <v>7952.4613273683908</v>
      </c>
      <c r="AJ1810" s="23">
        <f t="shared" si="572"/>
        <v>63241641.16328983</v>
      </c>
      <c r="AK1810" s="23">
        <f t="shared" si="573"/>
        <v>508.85806456799997</v>
      </c>
      <c r="AL1810" s="23">
        <f t="shared" si="574"/>
        <v>16389.549382896781</v>
      </c>
      <c r="AN1810">
        <v>202312</v>
      </c>
      <c r="AO1810" s="20" t="s">
        <v>33</v>
      </c>
      <c r="AP1810" s="20" t="s">
        <v>7178</v>
      </c>
      <c r="AQ1810">
        <v>2623.66</v>
      </c>
      <c r="AR1810" s="21">
        <v>0.86</v>
      </c>
      <c r="AS1810">
        <v>65.66</v>
      </c>
      <c r="AT1810">
        <v>2.9100000000000001E-2</v>
      </c>
      <c r="AU1810" s="11">
        <f t="shared" si="575"/>
        <v>65.659715160000005</v>
      </c>
      <c r="AV1810" s="23">
        <f t="shared" si="576"/>
        <v>379.26236634163598</v>
      </c>
      <c r="AW1810" s="23">
        <f t="shared" si="577"/>
        <v>143839.94252305731</v>
      </c>
      <c r="AX1810" s="23">
        <f t="shared" si="578"/>
        <v>68.942700918000014</v>
      </c>
      <c r="AY1810" s="23">
        <f t="shared" si="579"/>
        <v>824.18444784327198</v>
      </c>
      <c r="AZ1810" s="23"/>
      <c r="BA1810" s="23"/>
    </row>
    <row r="1811" spans="1:53">
      <c r="A1811">
        <v>202312</v>
      </c>
      <c r="B1811" s="20" t="s">
        <v>27</v>
      </c>
      <c r="C1811" s="20" t="s">
        <v>7179</v>
      </c>
      <c r="D1811">
        <v>80434.06</v>
      </c>
      <c r="E1811" s="21">
        <v>0.68</v>
      </c>
      <c r="F1811">
        <v>2649.12</v>
      </c>
      <c r="G1811" s="22">
        <v>4.8399999999999999E-2</v>
      </c>
      <c r="H1811" s="11">
        <f t="shared" si="560"/>
        <v>2647.2457827200001</v>
      </c>
      <c r="I1811" s="23">
        <f t="shared" si="561"/>
        <v>11738.126917394591</v>
      </c>
      <c r="J1811" s="23">
        <f t="shared" si="562"/>
        <v>137783623.52886346</v>
      </c>
      <c r="K1811" s="23">
        <f t="shared" si="563"/>
        <v>2779.6080718560002</v>
      </c>
      <c r="L1811" s="23">
        <f t="shared" si="564"/>
        <v>26123.499617509184</v>
      </c>
      <c r="N1811">
        <v>202312</v>
      </c>
      <c r="O1811" s="20" t="s">
        <v>29</v>
      </c>
      <c r="P1811" s="20" t="s">
        <v>7180</v>
      </c>
      <c r="Q1811">
        <v>36777.9</v>
      </c>
      <c r="R1811" s="21">
        <v>0.71</v>
      </c>
      <c r="S1811">
        <v>1336.11</v>
      </c>
      <c r="T1811" s="21">
        <v>0.05</v>
      </c>
      <c r="U1811" s="11">
        <f t="shared" si="565"/>
        <v>1305.6154500000002</v>
      </c>
      <c r="V1811" s="23">
        <f t="shared" si="566"/>
        <v>5691.0458056753814</v>
      </c>
      <c r="W1811" s="23">
        <f t="shared" si="567"/>
        <v>32388002.362295352</v>
      </c>
      <c r="X1811" s="23">
        <f t="shared" si="568"/>
        <v>1370.8962225000002</v>
      </c>
      <c r="Y1811" s="23">
        <f t="shared" si="569"/>
        <v>12687.707061350764</v>
      </c>
      <c r="AA1811">
        <v>202312</v>
      </c>
      <c r="AB1811" s="20" t="s">
        <v>31</v>
      </c>
      <c r="AC1811" s="20" t="s">
        <v>7181</v>
      </c>
      <c r="AD1811">
        <v>159709.32999999999</v>
      </c>
      <c r="AE1811" s="21">
        <v>0.72</v>
      </c>
      <c r="AF1811">
        <v>422.9359</v>
      </c>
      <c r="AG1811" s="22">
        <v>3.7000000000000002E-3</v>
      </c>
      <c r="AH1811" s="11">
        <f t="shared" si="570"/>
        <v>425.46565511999995</v>
      </c>
      <c r="AI1811" s="23">
        <f t="shared" si="571"/>
        <v>6981.6602590441353</v>
      </c>
      <c r="AJ1811" s="23">
        <f t="shared" si="572"/>
        <v>48743579.97271622</v>
      </c>
      <c r="AK1811" s="23">
        <f t="shared" si="573"/>
        <v>446.73893787599997</v>
      </c>
      <c r="AL1811" s="23">
        <f t="shared" si="574"/>
        <v>14388.786173208271</v>
      </c>
      <c r="AN1811">
        <v>202312</v>
      </c>
      <c r="AO1811" s="20" t="s">
        <v>33</v>
      </c>
      <c r="AP1811" s="20" t="s">
        <v>7182</v>
      </c>
      <c r="AQ1811">
        <v>981.94</v>
      </c>
      <c r="AR1811" s="21">
        <v>0.86</v>
      </c>
      <c r="AS1811">
        <v>1.35</v>
      </c>
      <c r="AT1811">
        <v>1.6000000000000001E-3</v>
      </c>
      <c r="AU1811" s="11">
        <f t="shared" si="575"/>
        <v>1.3511494400000001</v>
      </c>
      <c r="AV1811" s="23">
        <f t="shared" si="576"/>
        <v>33.751702193348471</v>
      </c>
      <c r="AW1811" s="23">
        <f t="shared" si="577"/>
        <v>1139.1774009484841</v>
      </c>
      <c r="AX1811" s="23">
        <f t="shared" si="578"/>
        <v>1.4187069120000002</v>
      </c>
      <c r="AY1811" s="23">
        <f t="shared" si="579"/>
        <v>68.854553826696943</v>
      </c>
      <c r="AZ1811" s="23"/>
      <c r="BA1811" s="23"/>
    </row>
    <row r="1812" spans="1:53">
      <c r="A1812">
        <v>202312</v>
      </c>
      <c r="B1812" s="20" t="s">
        <v>27</v>
      </c>
      <c r="C1812" s="20" t="s">
        <v>7183</v>
      </c>
      <c r="D1812">
        <v>151942.75</v>
      </c>
      <c r="E1812" s="21">
        <v>0.68</v>
      </c>
      <c r="F1812">
        <v>5004.29</v>
      </c>
      <c r="G1812" s="22">
        <v>4.8399999999999999E-2</v>
      </c>
      <c r="H1812" s="11">
        <f t="shared" si="560"/>
        <v>5000.7397879999999</v>
      </c>
      <c r="I1812" s="23">
        <f t="shared" si="561"/>
        <v>22173.731920009472</v>
      </c>
      <c r="J1812" s="23">
        <f t="shared" si="562"/>
        <v>491674387.26044691</v>
      </c>
      <c r="K1812" s="23">
        <f t="shared" si="563"/>
        <v>5250.7767774000004</v>
      </c>
      <c r="L1812" s="23">
        <f t="shared" si="564"/>
        <v>49348.203628018942</v>
      </c>
      <c r="N1812">
        <v>202312</v>
      </c>
      <c r="O1812" s="20" t="s">
        <v>29</v>
      </c>
      <c r="P1812" s="20" t="s">
        <v>7184</v>
      </c>
      <c r="Q1812">
        <v>125951.62</v>
      </c>
      <c r="R1812" s="21">
        <v>0.71</v>
      </c>
      <c r="S1812">
        <v>4766.38</v>
      </c>
      <c r="T1812" s="21">
        <v>0.05</v>
      </c>
      <c r="U1812" s="11">
        <f t="shared" si="565"/>
        <v>4471.28251</v>
      </c>
      <c r="V1812" s="23">
        <f t="shared" si="566"/>
        <v>19489.868609110887</v>
      </c>
      <c r="W1812" s="23">
        <f t="shared" si="567"/>
        <v>379854978.40040594</v>
      </c>
      <c r="X1812" s="23">
        <f t="shared" si="568"/>
        <v>4694.8466355</v>
      </c>
      <c r="Y1812" s="23">
        <f t="shared" si="569"/>
        <v>43451.01972822177</v>
      </c>
      <c r="AA1812">
        <v>202312</v>
      </c>
      <c r="AB1812" s="20" t="s">
        <v>31</v>
      </c>
      <c r="AC1812" s="20" t="s">
        <v>498</v>
      </c>
      <c r="AD1812">
        <v>109107.84</v>
      </c>
      <c r="AE1812" s="21">
        <v>0.72</v>
      </c>
      <c r="AF1812">
        <v>288.935</v>
      </c>
      <c r="AG1812" s="22">
        <v>3.7000000000000002E-3</v>
      </c>
      <c r="AH1812" s="11">
        <f t="shared" si="570"/>
        <v>290.66328576000001</v>
      </c>
      <c r="AI1812" s="23">
        <f t="shared" si="571"/>
        <v>4769.6266115332528</v>
      </c>
      <c r="AJ1812" s="23">
        <f t="shared" si="572"/>
        <v>22749338.013446178</v>
      </c>
      <c r="AK1812" s="23">
        <f t="shared" si="573"/>
        <v>305.19645004800003</v>
      </c>
      <c r="AL1812" s="23">
        <f t="shared" si="574"/>
        <v>9829.9165088265054</v>
      </c>
      <c r="AN1812">
        <v>202312</v>
      </c>
      <c r="AO1812" s="20" t="s">
        <v>33</v>
      </c>
      <c r="AP1812" s="20" t="s">
        <v>7185</v>
      </c>
      <c r="AQ1812">
        <v>3084.83</v>
      </c>
      <c r="AR1812" s="21">
        <v>0.86</v>
      </c>
      <c r="AS1812">
        <v>36.61</v>
      </c>
      <c r="AT1812">
        <v>1.38E-2</v>
      </c>
      <c r="AU1812" s="11">
        <f t="shared" si="575"/>
        <v>36.610762439999995</v>
      </c>
      <c r="AV1812" s="23">
        <f t="shared" si="576"/>
        <v>309.49364033798361</v>
      </c>
      <c r="AW1812" s="23">
        <f t="shared" si="577"/>
        <v>95786.313409657159</v>
      </c>
      <c r="AX1812" s="23">
        <f t="shared" si="578"/>
        <v>38.441300561999995</v>
      </c>
      <c r="AY1812" s="23">
        <f t="shared" si="579"/>
        <v>655.59804311596724</v>
      </c>
      <c r="AZ1812" s="23"/>
      <c r="BA1812" s="23"/>
    </row>
    <row r="1813" spans="1:53">
      <c r="A1813">
        <v>202312</v>
      </c>
      <c r="B1813" s="20" t="s">
        <v>27</v>
      </c>
      <c r="C1813" s="20" t="s">
        <v>7186</v>
      </c>
      <c r="D1813">
        <v>53360.67</v>
      </c>
      <c r="E1813" s="21">
        <v>0.68</v>
      </c>
      <c r="F1813">
        <v>1757.45</v>
      </c>
      <c r="G1813" s="22">
        <v>4.8399999999999999E-2</v>
      </c>
      <c r="H1813" s="11">
        <f t="shared" si="560"/>
        <v>1756.2063710400002</v>
      </c>
      <c r="I1813" s="23">
        <f t="shared" si="561"/>
        <v>7787.177681410215</v>
      </c>
      <c r="J1813" s="23">
        <f t="shared" si="562"/>
        <v>60640136.241853371</v>
      </c>
      <c r="K1813" s="23">
        <f t="shared" si="563"/>
        <v>1844.0166895920004</v>
      </c>
      <c r="L1813" s="23">
        <f t="shared" si="564"/>
        <v>17330.561733860432</v>
      </c>
      <c r="N1813">
        <v>202312</v>
      </c>
      <c r="O1813" s="20" t="s">
        <v>29</v>
      </c>
      <c r="P1813" s="20" t="s">
        <v>7187</v>
      </c>
      <c r="Q1813">
        <v>98324.45</v>
      </c>
      <c r="R1813" s="21">
        <v>0.71</v>
      </c>
      <c r="S1813">
        <v>3720.89</v>
      </c>
      <c r="T1813" s="21">
        <v>0.05</v>
      </c>
      <c r="U1813" s="11">
        <f t="shared" si="565"/>
        <v>3490.5179749999998</v>
      </c>
      <c r="V1813" s="23">
        <f t="shared" si="566"/>
        <v>15214.815113637229</v>
      </c>
      <c r="W1813" s="23">
        <f t="shared" si="567"/>
        <v>231490598.94216385</v>
      </c>
      <c r="X1813" s="23">
        <f t="shared" si="568"/>
        <v>3665.0438737499999</v>
      </c>
      <c r="Y1813" s="23">
        <f t="shared" si="569"/>
        <v>33920.14820227446</v>
      </c>
      <c r="AA1813">
        <v>202312</v>
      </c>
      <c r="AB1813" s="20" t="s">
        <v>31</v>
      </c>
      <c r="AC1813" s="20" t="s">
        <v>7188</v>
      </c>
      <c r="AD1813">
        <v>148848.35</v>
      </c>
      <c r="AE1813" s="21">
        <v>0.72</v>
      </c>
      <c r="AF1813">
        <v>394.17419999999998</v>
      </c>
      <c r="AG1813" s="22">
        <v>3.7000000000000002E-3</v>
      </c>
      <c r="AH1813" s="11">
        <f t="shared" si="570"/>
        <v>396.53200440000006</v>
      </c>
      <c r="AI1813" s="23">
        <f t="shared" si="571"/>
        <v>6506.874769428262</v>
      </c>
      <c r="AJ1813" s="23">
        <f t="shared" si="572"/>
        <v>42339419.265022099</v>
      </c>
      <c r="AK1813" s="23">
        <f t="shared" si="573"/>
        <v>416.35860462000011</v>
      </c>
      <c r="AL1813" s="23">
        <f t="shared" si="574"/>
        <v>13410.281543256524</v>
      </c>
      <c r="AN1813">
        <v>202312</v>
      </c>
      <c r="AO1813" s="20" t="s">
        <v>33</v>
      </c>
      <c r="AP1813" s="20" t="s">
        <v>7189</v>
      </c>
      <c r="AQ1813">
        <v>290.17</v>
      </c>
      <c r="AR1813" s="21">
        <v>0.86</v>
      </c>
      <c r="AS1813">
        <v>2.0699999999999998</v>
      </c>
      <c r="AT1813">
        <v>8.3000000000000001E-3</v>
      </c>
      <c r="AU1813" s="11">
        <f t="shared" si="575"/>
        <v>2.0712334600000002</v>
      </c>
      <c r="AV1813" s="23">
        <f t="shared" si="576"/>
        <v>22.640195034717092</v>
      </c>
      <c r="AW1813" s="23">
        <f t="shared" si="577"/>
        <v>512.5784312100285</v>
      </c>
      <c r="AX1813" s="23">
        <f t="shared" si="578"/>
        <v>2.1747951330000004</v>
      </c>
      <c r="AY1813" s="23">
        <f t="shared" si="579"/>
        <v>47.351623529434185</v>
      </c>
      <c r="AZ1813" s="23"/>
      <c r="BA1813" s="23"/>
    </row>
    <row r="1814" spans="1:53">
      <c r="A1814">
        <v>202312</v>
      </c>
      <c r="B1814" s="20" t="s">
        <v>27</v>
      </c>
      <c r="C1814" s="20" t="s">
        <v>7190</v>
      </c>
      <c r="D1814">
        <v>35432.550000000003</v>
      </c>
      <c r="E1814" s="21">
        <v>0.68</v>
      </c>
      <c r="F1814">
        <v>1166.98</v>
      </c>
      <c r="G1814" s="22">
        <v>4.8399999999999999E-2</v>
      </c>
      <c r="H1814" s="11">
        <f t="shared" si="560"/>
        <v>1166.1560856000003</v>
      </c>
      <c r="I1814" s="23">
        <f t="shared" si="561"/>
        <v>5170.841418510141</v>
      </c>
      <c r="J1814" s="23">
        <f t="shared" si="562"/>
        <v>26737600.975379966</v>
      </c>
      <c r="K1814" s="23">
        <f t="shared" si="563"/>
        <v>1224.4638898800004</v>
      </c>
      <c r="L1814" s="23">
        <f t="shared" si="564"/>
        <v>11507.838922620282</v>
      </c>
      <c r="N1814">
        <v>202312</v>
      </c>
      <c r="O1814" s="20" t="s">
        <v>29</v>
      </c>
      <c r="P1814" s="20" t="s">
        <v>7191</v>
      </c>
      <c r="Q1814">
        <v>23106.22</v>
      </c>
      <c r="R1814" s="21">
        <v>0.71</v>
      </c>
      <c r="S1814">
        <v>839.43</v>
      </c>
      <c r="T1814" s="21">
        <v>0.05</v>
      </c>
      <c r="U1814" s="11">
        <f t="shared" si="565"/>
        <v>820.27080999999998</v>
      </c>
      <c r="V1814" s="23">
        <f t="shared" si="566"/>
        <v>3575.4775671262523</v>
      </c>
      <c r="W1814" s="23">
        <f t="shared" si="567"/>
        <v>12784039.833023064</v>
      </c>
      <c r="X1814" s="23">
        <f t="shared" si="568"/>
        <v>861.28435050000007</v>
      </c>
      <c r="Y1814" s="23">
        <f t="shared" si="569"/>
        <v>7971.2259442525046</v>
      </c>
      <c r="AA1814">
        <v>202312</v>
      </c>
      <c r="AB1814" s="20" t="s">
        <v>31</v>
      </c>
      <c r="AC1814" s="20" t="s">
        <v>4754</v>
      </c>
      <c r="AD1814">
        <v>107145.16</v>
      </c>
      <c r="AE1814" s="21">
        <v>0.72</v>
      </c>
      <c r="AF1814">
        <v>283.73750000000001</v>
      </c>
      <c r="AG1814" s="22">
        <v>3.7000000000000002E-3</v>
      </c>
      <c r="AH1814" s="11">
        <f t="shared" si="570"/>
        <v>285.43470623999997</v>
      </c>
      <c r="AI1814" s="23">
        <f t="shared" si="571"/>
        <v>4683.8284621250696</v>
      </c>
      <c r="AJ1814" s="23">
        <f t="shared" si="572"/>
        <v>21938249.062612895</v>
      </c>
      <c r="AK1814" s="23">
        <f t="shared" si="573"/>
        <v>299.706441552</v>
      </c>
      <c r="AL1814" s="23">
        <f t="shared" si="574"/>
        <v>9653.0916304901384</v>
      </c>
      <c r="AN1814">
        <v>202312</v>
      </c>
      <c r="AO1814" s="20" t="s">
        <v>33</v>
      </c>
      <c r="AP1814" s="20" t="s">
        <v>7192</v>
      </c>
      <c r="AQ1814">
        <v>2263.9899999999998</v>
      </c>
      <c r="AR1814" s="21">
        <v>0.86</v>
      </c>
      <c r="AS1814">
        <v>85.86</v>
      </c>
      <c r="AT1814">
        <v>4.41E-2</v>
      </c>
      <c r="AU1814" s="11">
        <f t="shared" si="575"/>
        <v>85.864084739999996</v>
      </c>
      <c r="AV1814" s="23">
        <f t="shared" si="576"/>
        <v>399.75921261779939</v>
      </c>
      <c r="AW1814" s="23">
        <f t="shared" si="577"/>
        <v>159807.42807280293</v>
      </c>
      <c r="AX1814" s="23">
        <f t="shared" si="578"/>
        <v>90.157288976999993</v>
      </c>
      <c r="AY1814" s="23">
        <f t="shared" si="579"/>
        <v>885.38250997559874</v>
      </c>
      <c r="AZ1814" s="23"/>
      <c r="BA1814" s="23"/>
    </row>
    <row r="1815" spans="1:53">
      <c r="A1815">
        <v>202312</v>
      </c>
      <c r="B1815" s="20" t="s">
        <v>27</v>
      </c>
      <c r="C1815" s="20" t="s">
        <v>7193</v>
      </c>
      <c r="D1815">
        <v>33915.35</v>
      </c>
      <c r="E1815" s="21">
        <v>0.68</v>
      </c>
      <c r="F1815">
        <v>1117.01</v>
      </c>
      <c r="G1815" s="22">
        <v>4.8399999999999999E-2</v>
      </c>
      <c r="H1815" s="11">
        <f t="shared" si="560"/>
        <v>1116.2219992</v>
      </c>
      <c r="I1815" s="23">
        <f t="shared" si="561"/>
        <v>4949.4291690343453</v>
      </c>
      <c r="J1815" s="23">
        <f t="shared" si="562"/>
        <v>24496849.099288009</v>
      </c>
      <c r="K1815" s="23">
        <f t="shared" si="563"/>
        <v>1172.0330991600001</v>
      </c>
      <c r="L1815" s="23">
        <f t="shared" si="564"/>
        <v>11015.08033726869</v>
      </c>
      <c r="N1815">
        <v>202312</v>
      </c>
      <c r="O1815" s="20" t="s">
        <v>29</v>
      </c>
      <c r="P1815" s="20" t="s">
        <v>7194</v>
      </c>
      <c r="Q1815">
        <v>49580</v>
      </c>
      <c r="R1815" s="21">
        <v>0.71</v>
      </c>
      <c r="S1815">
        <v>1876.25</v>
      </c>
      <c r="T1815" s="21">
        <v>0.05</v>
      </c>
      <c r="U1815" s="11">
        <f t="shared" si="565"/>
        <v>1760.09</v>
      </c>
      <c r="V1815" s="23">
        <f t="shared" si="566"/>
        <v>7672.054441536503</v>
      </c>
      <c r="W1815" s="23">
        <f t="shared" si="567"/>
        <v>58860419.353899986</v>
      </c>
      <c r="X1815" s="23">
        <f t="shared" si="568"/>
        <v>1848.0944999999999</v>
      </c>
      <c r="Y1815" s="23">
        <f t="shared" si="569"/>
        <v>17104.198883073004</v>
      </c>
      <c r="AA1815">
        <v>202312</v>
      </c>
      <c r="AB1815" s="20" t="s">
        <v>31</v>
      </c>
      <c r="AC1815" s="20" t="s">
        <v>7195</v>
      </c>
      <c r="AD1815">
        <v>146929.46</v>
      </c>
      <c r="AE1815" s="21">
        <v>0.72</v>
      </c>
      <c r="AF1815">
        <v>389.09269999999998</v>
      </c>
      <c r="AG1815" s="22">
        <v>3.7000000000000002E-3</v>
      </c>
      <c r="AH1815" s="11">
        <f t="shared" si="570"/>
        <v>391.42008143999999</v>
      </c>
      <c r="AI1815" s="23">
        <f t="shared" si="571"/>
        <v>6422.9908907940126</v>
      </c>
      <c r="AJ1815" s="23">
        <f t="shared" si="572"/>
        <v>41254811.983222865</v>
      </c>
      <c r="AK1815" s="23">
        <f t="shared" si="573"/>
        <v>410.99108551199998</v>
      </c>
      <c r="AL1815" s="23">
        <f t="shared" si="574"/>
        <v>13237.401863028024</v>
      </c>
      <c r="AN1815">
        <v>202312</v>
      </c>
      <c r="AO1815" s="20" t="s">
        <v>33</v>
      </c>
      <c r="AP1815" s="20" t="s">
        <v>7196</v>
      </c>
      <c r="AQ1815">
        <v>475.87</v>
      </c>
      <c r="AR1815" s="21">
        <v>0.86</v>
      </c>
      <c r="AS1815">
        <v>2.0499999999999998</v>
      </c>
      <c r="AT1815">
        <v>5.0000000000000001E-3</v>
      </c>
      <c r="AU1815" s="11">
        <f t="shared" si="575"/>
        <v>2.0462410000000002</v>
      </c>
      <c r="AV1815" s="23">
        <f t="shared" si="576"/>
        <v>28.8657815377675</v>
      </c>
      <c r="AW1815" s="23">
        <f t="shared" si="577"/>
        <v>833.23334378611901</v>
      </c>
      <c r="AX1815" s="23">
        <f t="shared" si="578"/>
        <v>2.1485530500000003</v>
      </c>
      <c r="AY1815" s="23">
        <f t="shared" si="579"/>
        <v>59.777804075535002</v>
      </c>
      <c r="AZ1815" s="23"/>
      <c r="BA1815" s="23"/>
    </row>
    <row r="1816" spans="1:53">
      <c r="A1816">
        <v>202312</v>
      </c>
      <c r="B1816" s="20" t="s">
        <v>27</v>
      </c>
      <c r="C1816" s="20" t="s">
        <v>7197</v>
      </c>
      <c r="D1816">
        <v>91524.02</v>
      </c>
      <c r="E1816" s="21">
        <v>0.68</v>
      </c>
      <c r="F1816">
        <v>3014.37</v>
      </c>
      <c r="G1816" s="22">
        <v>4.8399999999999999E-2</v>
      </c>
      <c r="H1816" s="11">
        <f t="shared" si="560"/>
        <v>3012.2385462400002</v>
      </c>
      <c r="I1816" s="23">
        <f t="shared" si="561"/>
        <v>13356.537799411853</v>
      </c>
      <c r="J1816" s="23">
        <f t="shared" si="562"/>
        <v>178397101.98711765</v>
      </c>
      <c r="K1816" s="23">
        <f t="shared" si="563"/>
        <v>3162.8504735520005</v>
      </c>
      <c r="L1816" s="23">
        <f t="shared" si="564"/>
        <v>29725.314145063709</v>
      </c>
      <c r="N1816">
        <v>202312</v>
      </c>
      <c r="O1816" s="20" t="s">
        <v>29</v>
      </c>
      <c r="P1816" s="20" t="s">
        <v>7198</v>
      </c>
      <c r="Q1816">
        <v>11307.31</v>
      </c>
      <c r="R1816" s="21">
        <v>0.71</v>
      </c>
      <c r="S1816">
        <v>427.9</v>
      </c>
      <c r="T1816" s="21">
        <v>0.05</v>
      </c>
      <c r="U1816" s="11">
        <f t="shared" si="565"/>
        <v>401.40950499999997</v>
      </c>
      <c r="V1816" s="23">
        <f t="shared" si="566"/>
        <v>1749.7034672716843</v>
      </c>
      <c r="W1816" s="23">
        <f t="shared" si="567"/>
        <v>3061462.223382554</v>
      </c>
      <c r="X1816" s="23">
        <f t="shared" si="568"/>
        <v>421.47998024999998</v>
      </c>
      <c r="Y1816" s="23">
        <f t="shared" si="569"/>
        <v>3900.8164395433687</v>
      </c>
      <c r="AA1816">
        <v>202312</v>
      </c>
      <c r="AB1816" s="20" t="s">
        <v>31</v>
      </c>
      <c r="AC1816" s="20" t="s">
        <v>7199</v>
      </c>
      <c r="AD1816">
        <v>148524.6</v>
      </c>
      <c r="AE1816" s="21">
        <v>0.72</v>
      </c>
      <c r="AF1816">
        <v>393.31689999999998</v>
      </c>
      <c r="AG1816" s="22">
        <v>3.7000000000000002E-3</v>
      </c>
      <c r="AH1816" s="11">
        <f t="shared" si="570"/>
        <v>395.66953440000003</v>
      </c>
      <c r="AI1816" s="23">
        <f t="shared" si="571"/>
        <v>6492.7221052798013</v>
      </c>
      <c r="AJ1816" s="23">
        <f t="shared" si="572"/>
        <v>42155440.336388975</v>
      </c>
      <c r="AK1816" s="23">
        <f t="shared" si="573"/>
        <v>415.45301112000004</v>
      </c>
      <c r="AL1816" s="23">
        <f t="shared" si="574"/>
        <v>13381.113744959603</v>
      </c>
      <c r="AN1816">
        <v>202312</v>
      </c>
      <c r="AO1816" s="20" t="s">
        <v>33</v>
      </c>
      <c r="AP1816" s="20" t="s">
        <v>7200</v>
      </c>
      <c r="AQ1816">
        <v>2060.96</v>
      </c>
      <c r="AR1816" s="21">
        <v>0.86</v>
      </c>
      <c r="AS1816">
        <v>4.25</v>
      </c>
      <c r="AT1816">
        <v>2.3999999999999998E-3</v>
      </c>
      <c r="AU1816" s="11">
        <f t="shared" si="575"/>
        <v>4.2538214399999994</v>
      </c>
      <c r="AV1816" s="23">
        <f t="shared" si="576"/>
        <v>86.726507027790873</v>
      </c>
      <c r="AW1816" s="23">
        <f t="shared" si="577"/>
        <v>7521.4870212414598</v>
      </c>
      <c r="AX1816" s="23">
        <f t="shared" si="578"/>
        <v>4.4665125119999995</v>
      </c>
      <c r="AY1816" s="23">
        <f t="shared" si="579"/>
        <v>177.70683549558174</v>
      </c>
      <c r="AZ1816" s="23"/>
      <c r="BA1816" s="23"/>
    </row>
    <row r="1817" spans="1:53">
      <c r="A1817">
        <v>202312</v>
      </c>
      <c r="B1817" s="20" t="s">
        <v>27</v>
      </c>
      <c r="C1817" s="20" t="s">
        <v>7201</v>
      </c>
      <c r="D1817">
        <v>81103.83</v>
      </c>
      <c r="E1817" s="21">
        <v>0.68</v>
      </c>
      <c r="F1817">
        <v>2671.18</v>
      </c>
      <c r="G1817" s="22">
        <v>4.8399999999999999E-2</v>
      </c>
      <c r="H1817" s="11">
        <f t="shared" si="560"/>
        <v>2669.2892529599999</v>
      </c>
      <c r="I1817" s="23">
        <f t="shared" si="561"/>
        <v>11835.869655551331</v>
      </c>
      <c r="J1817" s="23">
        <f t="shared" si="562"/>
        <v>140087810.50320077</v>
      </c>
      <c r="K1817" s="23">
        <f t="shared" si="563"/>
        <v>2802.7537156080002</v>
      </c>
      <c r="L1817" s="23">
        <f t="shared" si="564"/>
        <v>26341.028564062661</v>
      </c>
      <c r="N1817">
        <v>202312</v>
      </c>
      <c r="O1817" s="20" t="s">
        <v>29</v>
      </c>
      <c r="P1817" s="20" t="s">
        <v>7202</v>
      </c>
      <c r="Q1817">
        <v>19336.21</v>
      </c>
      <c r="R1817" s="21">
        <v>0.71</v>
      </c>
      <c r="S1817">
        <v>731.74</v>
      </c>
      <c r="T1817" s="21">
        <v>0.05</v>
      </c>
      <c r="U1817" s="11">
        <f t="shared" si="565"/>
        <v>686.43545499999993</v>
      </c>
      <c r="V1817" s="23">
        <f t="shared" si="566"/>
        <v>2992.1027796083608</v>
      </c>
      <c r="W1817" s="23">
        <f t="shared" si="567"/>
        <v>8952679.0437400788</v>
      </c>
      <c r="X1817" s="23">
        <f t="shared" si="568"/>
        <v>720.75722774999997</v>
      </c>
      <c r="Y1817" s="23">
        <f t="shared" si="569"/>
        <v>6670.6410142167215</v>
      </c>
      <c r="AA1817">
        <v>202312</v>
      </c>
      <c r="AB1817" s="20" t="s">
        <v>31</v>
      </c>
      <c r="AC1817" s="20" t="s">
        <v>7203</v>
      </c>
      <c r="AD1817">
        <v>141741.56</v>
      </c>
      <c r="AE1817" s="21">
        <v>0.72</v>
      </c>
      <c r="AF1817">
        <v>375.35430000000002</v>
      </c>
      <c r="AG1817" s="22">
        <v>3.7000000000000002E-3</v>
      </c>
      <c r="AH1817" s="11">
        <f t="shared" si="570"/>
        <v>377.59951583999998</v>
      </c>
      <c r="AI1817" s="23">
        <f t="shared" si="571"/>
        <v>6196.2029175560365</v>
      </c>
      <c r="AJ1817" s="23">
        <f t="shared" si="572"/>
        <v>38392930.595529936</v>
      </c>
      <c r="AK1817" s="23">
        <f t="shared" si="573"/>
        <v>396.47949163200002</v>
      </c>
      <c r="AL1817" s="23">
        <f t="shared" si="574"/>
        <v>12770.005350952073</v>
      </c>
      <c r="AN1817">
        <v>202312</v>
      </c>
      <c r="AO1817" s="20" t="s">
        <v>33</v>
      </c>
      <c r="AP1817" s="20" t="s">
        <v>7204</v>
      </c>
      <c r="AQ1817">
        <v>3355.47</v>
      </c>
      <c r="AR1817" s="21">
        <v>0.86</v>
      </c>
      <c r="AS1817">
        <v>8.3699999999999992</v>
      </c>
      <c r="AT1817">
        <v>2.8999999999999998E-3</v>
      </c>
      <c r="AU1817" s="11">
        <f t="shared" si="575"/>
        <v>8.3685421799999986</v>
      </c>
      <c r="AV1817" s="23">
        <f t="shared" si="576"/>
        <v>155.17443352074693</v>
      </c>
      <c r="AW1817" s="23">
        <f t="shared" si="577"/>
        <v>24079.10481848471</v>
      </c>
      <c r="AX1817" s="23">
        <f t="shared" si="578"/>
        <v>8.7869692889999982</v>
      </c>
      <c r="AY1817" s="23">
        <f t="shared" si="579"/>
        <v>318.71740922149388</v>
      </c>
      <c r="AZ1817" s="23"/>
      <c r="BA1817" s="23"/>
    </row>
    <row r="1818" spans="1:53">
      <c r="A1818">
        <v>202312</v>
      </c>
      <c r="B1818" s="20" t="s">
        <v>27</v>
      </c>
      <c r="C1818" s="20" t="s">
        <v>7205</v>
      </c>
      <c r="D1818">
        <v>32894.01</v>
      </c>
      <c r="E1818" s="21">
        <v>0.68</v>
      </c>
      <c r="F1818">
        <v>1083.3800000000001</v>
      </c>
      <c r="G1818" s="22">
        <v>4.8399999999999999E-2</v>
      </c>
      <c r="H1818" s="11">
        <f t="shared" si="560"/>
        <v>1082.6076571200001</v>
      </c>
      <c r="I1818" s="23">
        <f t="shared" si="561"/>
        <v>4800.3801399810845</v>
      </c>
      <c r="J1818" s="23">
        <f t="shared" si="562"/>
        <v>23043649.488324817</v>
      </c>
      <c r="K1818" s="23">
        <f t="shared" si="563"/>
        <v>1136.7380399760002</v>
      </c>
      <c r="L1818" s="23">
        <f t="shared" si="564"/>
        <v>10683.36793708217</v>
      </c>
      <c r="N1818">
        <v>202312</v>
      </c>
      <c r="O1818" s="20" t="s">
        <v>29</v>
      </c>
      <c r="P1818" s="20" t="s">
        <v>7206</v>
      </c>
      <c r="Q1818">
        <v>78336.44</v>
      </c>
      <c r="R1818" s="21">
        <v>0.71</v>
      </c>
      <c r="S1818">
        <v>2845.9</v>
      </c>
      <c r="T1818" s="21">
        <v>0.05</v>
      </c>
      <c r="U1818" s="11">
        <f t="shared" si="565"/>
        <v>2780.94362</v>
      </c>
      <c r="V1818" s="23">
        <f t="shared" si="566"/>
        <v>12121.852207264175</v>
      </c>
      <c r="W1818" s="23">
        <f t="shared" si="567"/>
        <v>146939300.93475536</v>
      </c>
      <c r="X1818" s="23">
        <f t="shared" si="568"/>
        <v>2919.9908009999999</v>
      </c>
      <c r="Y1818" s="23">
        <f t="shared" si="569"/>
        <v>27024.648034528349</v>
      </c>
      <c r="AA1818">
        <v>202312</v>
      </c>
      <c r="AB1818" s="20" t="s">
        <v>31</v>
      </c>
      <c r="AC1818" s="20" t="s">
        <v>7207</v>
      </c>
      <c r="AD1818">
        <v>155127.71</v>
      </c>
      <c r="AE1818" s="21">
        <v>0.72</v>
      </c>
      <c r="AF1818">
        <v>410.803</v>
      </c>
      <c r="AG1818" s="22">
        <v>3.7000000000000002E-3</v>
      </c>
      <c r="AH1818" s="11">
        <f t="shared" si="570"/>
        <v>413.26021944000001</v>
      </c>
      <c r="AI1818" s="23">
        <f t="shared" si="571"/>
        <v>6781.3756903464782</v>
      </c>
      <c r="AJ1818" s="23">
        <f t="shared" si="572"/>
        <v>45987056.253622174</v>
      </c>
      <c r="AK1818" s="23">
        <f t="shared" si="573"/>
        <v>433.92323041200001</v>
      </c>
      <c r="AL1818" s="23">
        <f t="shared" si="574"/>
        <v>13976.011600132957</v>
      </c>
      <c r="AN1818">
        <v>202312</v>
      </c>
      <c r="AO1818" s="20" t="s">
        <v>33</v>
      </c>
      <c r="AP1818" s="20" t="s">
        <v>7208</v>
      </c>
      <c r="AQ1818">
        <v>2221.7800000000002</v>
      </c>
      <c r="AR1818" s="21">
        <v>0.86</v>
      </c>
      <c r="AS1818">
        <v>25.41</v>
      </c>
      <c r="AT1818">
        <v>1.3300000000000001E-2</v>
      </c>
      <c r="AU1818" s="11">
        <f t="shared" si="575"/>
        <v>25.412719640000002</v>
      </c>
      <c r="AV1818" s="23">
        <f t="shared" si="576"/>
        <v>218.88595160131149</v>
      </c>
      <c r="AW1818" s="23">
        <f t="shared" si="577"/>
        <v>47911.059808411679</v>
      </c>
      <c r="AX1818" s="23">
        <f t="shared" si="578"/>
        <v>26.683355622000004</v>
      </c>
      <c r="AY1818" s="23">
        <f t="shared" si="579"/>
        <v>463.18462284262296</v>
      </c>
      <c r="AZ1818" s="23"/>
      <c r="BA1818" s="23"/>
    </row>
    <row r="1819" spans="1:53">
      <c r="A1819">
        <v>202312</v>
      </c>
      <c r="B1819" s="20" t="s">
        <v>27</v>
      </c>
      <c r="C1819" s="20" t="s">
        <v>7209</v>
      </c>
      <c r="D1819">
        <v>22057.360000000001</v>
      </c>
      <c r="E1819" s="21">
        <v>0.68</v>
      </c>
      <c r="F1819">
        <v>726.47</v>
      </c>
      <c r="G1819" s="22">
        <v>4.8399999999999999E-2</v>
      </c>
      <c r="H1819" s="11">
        <f t="shared" si="560"/>
        <v>725.95183231999999</v>
      </c>
      <c r="I1819" s="23">
        <f t="shared" si="561"/>
        <v>3218.935997295956</v>
      </c>
      <c r="J1819" s="23">
        <f t="shared" si="562"/>
        <v>10361548.954687711</v>
      </c>
      <c r="K1819" s="23">
        <f t="shared" si="563"/>
        <v>762.24942393599997</v>
      </c>
      <c r="L1819" s="23">
        <f t="shared" si="564"/>
        <v>7163.823826911912</v>
      </c>
      <c r="N1819">
        <v>202312</v>
      </c>
      <c r="O1819" s="20" t="s">
        <v>29</v>
      </c>
      <c r="P1819" s="20" t="s">
        <v>7210</v>
      </c>
      <c r="Q1819">
        <v>47101.05</v>
      </c>
      <c r="R1819" s="21">
        <v>0.71</v>
      </c>
      <c r="S1819">
        <v>1782.44</v>
      </c>
      <c r="T1819" s="21">
        <v>0.05</v>
      </c>
      <c r="U1819" s="11">
        <f t="shared" si="565"/>
        <v>1672.0872749999999</v>
      </c>
      <c r="V1819" s="23">
        <f t="shared" si="566"/>
        <v>7288.459456505303</v>
      </c>
      <c r="W1819" s="23">
        <f t="shared" si="567"/>
        <v>53121641.249121577</v>
      </c>
      <c r="X1819" s="23">
        <f t="shared" si="568"/>
        <v>1755.69163875</v>
      </c>
      <c r="Y1819" s="23">
        <f t="shared" si="569"/>
        <v>16249.006188010606</v>
      </c>
      <c r="AA1819">
        <v>202312</v>
      </c>
      <c r="AB1819" s="20" t="s">
        <v>31</v>
      </c>
      <c r="AC1819" s="20" t="s">
        <v>2790</v>
      </c>
      <c r="AD1819">
        <v>143183.39000000001</v>
      </c>
      <c r="AE1819" s="21">
        <v>0.72</v>
      </c>
      <c r="AF1819">
        <v>379.17250000000001</v>
      </c>
      <c r="AG1819" s="22">
        <v>3.7000000000000002E-3</v>
      </c>
      <c r="AH1819" s="11">
        <f t="shared" si="570"/>
        <v>381.44055096000005</v>
      </c>
      <c r="AI1819" s="23">
        <f t="shared" si="571"/>
        <v>6259.232217167385</v>
      </c>
      <c r="AJ1819" s="23">
        <f t="shared" si="572"/>
        <v>39177987.948426135</v>
      </c>
      <c r="AK1819" s="23">
        <f t="shared" si="573"/>
        <v>400.51257850800005</v>
      </c>
      <c r="AL1819" s="23">
        <f t="shared" si="574"/>
        <v>12899.90498529477</v>
      </c>
      <c r="AN1819">
        <v>202312</v>
      </c>
      <c r="AO1819" s="20" t="s">
        <v>33</v>
      </c>
      <c r="AP1819" s="20" t="s">
        <v>7211</v>
      </c>
      <c r="AQ1819">
        <v>5031.21</v>
      </c>
      <c r="AR1819" s="21">
        <v>0.86</v>
      </c>
      <c r="AS1819">
        <v>109.47</v>
      </c>
      <c r="AT1819">
        <v>2.53E-2</v>
      </c>
      <c r="AU1819" s="11">
        <f t="shared" si="575"/>
        <v>109.46906717999998</v>
      </c>
      <c r="AV1819" s="23">
        <f t="shared" si="576"/>
        <v>679.46429460957859</v>
      </c>
      <c r="AW1819" s="23">
        <f t="shared" si="577"/>
        <v>461671.72764929221</v>
      </c>
      <c r="AX1819" s="23">
        <f t="shared" si="578"/>
        <v>114.94252053899999</v>
      </c>
      <c r="AY1819" s="23">
        <f t="shared" si="579"/>
        <v>1468.3976563991571</v>
      </c>
      <c r="AZ1819" s="23"/>
      <c r="BA1819" s="23"/>
    </row>
    <row r="1820" spans="1:53">
      <c r="A1820">
        <v>202312</v>
      </c>
      <c r="B1820" s="20" t="s">
        <v>27</v>
      </c>
      <c r="C1820" s="20" t="s">
        <v>7212</v>
      </c>
      <c r="D1820">
        <v>180535.27</v>
      </c>
      <c r="E1820" s="21">
        <v>0.68</v>
      </c>
      <c r="F1820">
        <v>5945.99</v>
      </c>
      <c r="G1820" s="22">
        <v>4.8399999999999999E-2</v>
      </c>
      <c r="H1820" s="11">
        <f t="shared" si="560"/>
        <v>5941.77680624</v>
      </c>
      <c r="I1820" s="23">
        <f t="shared" si="561"/>
        <v>26346.375059596648</v>
      </c>
      <c r="J1820" s="23">
        <f t="shared" si="562"/>
        <v>694131478.78093636</v>
      </c>
      <c r="K1820" s="23">
        <f t="shared" si="563"/>
        <v>6238.8656465520007</v>
      </c>
      <c r="L1820" s="23">
        <f t="shared" si="564"/>
        <v>58634.526925433296</v>
      </c>
      <c r="N1820">
        <v>202312</v>
      </c>
      <c r="O1820" s="20" t="s">
        <v>29</v>
      </c>
      <c r="P1820" s="20" t="s">
        <v>7213</v>
      </c>
      <c r="Q1820">
        <v>35251.33</v>
      </c>
      <c r="R1820" s="21">
        <v>0.71</v>
      </c>
      <c r="S1820">
        <v>1334.01</v>
      </c>
      <c r="T1820" s="21">
        <v>0.05</v>
      </c>
      <c r="U1820" s="11">
        <f t="shared" si="565"/>
        <v>1251.4222150000001</v>
      </c>
      <c r="V1820" s="23">
        <f t="shared" si="566"/>
        <v>5454.8229708868294</v>
      </c>
      <c r="W1820" s="23">
        <f t="shared" si="567"/>
        <v>29755093.643714614</v>
      </c>
      <c r="X1820" s="23">
        <f t="shared" si="568"/>
        <v>1313.9933257500002</v>
      </c>
      <c r="Y1820" s="23">
        <f t="shared" si="569"/>
        <v>12161.068156773659</v>
      </c>
      <c r="AA1820">
        <v>202312</v>
      </c>
      <c r="AB1820" s="20" t="s">
        <v>31</v>
      </c>
      <c r="AC1820" s="20" t="s">
        <v>2754</v>
      </c>
      <c r="AD1820">
        <v>137330.57</v>
      </c>
      <c r="AE1820" s="21">
        <v>0.72</v>
      </c>
      <c r="AF1820">
        <v>363.67329999999998</v>
      </c>
      <c r="AG1820" s="22">
        <v>3.7000000000000002E-3</v>
      </c>
      <c r="AH1820" s="11">
        <f t="shared" si="570"/>
        <v>365.84863848000003</v>
      </c>
      <c r="AI1820" s="23">
        <f t="shared" si="571"/>
        <v>6003.3774039430182</v>
      </c>
      <c r="AJ1820" s="23">
        <f t="shared" si="572"/>
        <v>36040540.254173614</v>
      </c>
      <c r="AK1820" s="23">
        <f t="shared" si="573"/>
        <v>384.14107040400006</v>
      </c>
      <c r="AL1820" s="23">
        <f t="shared" si="574"/>
        <v>12372.603446366036</v>
      </c>
      <c r="AN1820">
        <v>202312</v>
      </c>
      <c r="AO1820" s="20" t="s">
        <v>33</v>
      </c>
      <c r="AP1820" s="20" t="s">
        <v>7214</v>
      </c>
      <c r="AQ1820">
        <v>115.41</v>
      </c>
      <c r="AR1820" s="21">
        <v>0.86</v>
      </c>
      <c r="AS1820">
        <v>4.71</v>
      </c>
      <c r="AT1820">
        <v>4.7500000000000001E-2</v>
      </c>
      <c r="AU1820" s="11">
        <f t="shared" si="575"/>
        <v>4.7144985000000004</v>
      </c>
      <c r="AV1820" s="23">
        <f t="shared" si="576"/>
        <v>21.111601969405299</v>
      </c>
      <c r="AW1820" s="23">
        <f t="shared" si="577"/>
        <v>445.69973771459775</v>
      </c>
      <c r="AX1820" s="23">
        <f t="shared" si="578"/>
        <v>4.9502234250000008</v>
      </c>
      <c r="AY1820" s="23">
        <f t="shared" si="579"/>
        <v>46.937702438810597</v>
      </c>
      <c r="AZ1820" s="23"/>
      <c r="BA1820" s="23"/>
    </row>
    <row r="1821" spans="1:53">
      <c r="A1821">
        <v>202312</v>
      </c>
      <c r="B1821" s="20" t="s">
        <v>27</v>
      </c>
      <c r="C1821" s="20" t="s">
        <v>7215</v>
      </c>
      <c r="D1821">
        <v>11506.07</v>
      </c>
      <c r="E1821" s="21">
        <v>0.68</v>
      </c>
      <c r="F1821">
        <v>378.96</v>
      </c>
      <c r="G1821" s="22">
        <v>4.8399999999999999E-2</v>
      </c>
      <c r="H1821" s="11">
        <f t="shared" si="560"/>
        <v>378.68777584000003</v>
      </c>
      <c r="I1821" s="23">
        <f t="shared" si="561"/>
        <v>1679.1358036685751</v>
      </c>
      <c r="J1821" s="23">
        <f t="shared" si="562"/>
        <v>2819497.0471617118</v>
      </c>
      <c r="K1821" s="23">
        <f t="shared" si="563"/>
        <v>397.62216463200002</v>
      </c>
      <c r="L1821" s="23">
        <f t="shared" si="564"/>
        <v>3736.9593831771504</v>
      </c>
      <c r="N1821">
        <v>202312</v>
      </c>
      <c r="O1821" s="20" t="s">
        <v>29</v>
      </c>
      <c r="P1821" s="20" t="s">
        <v>7216</v>
      </c>
      <c r="Q1821">
        <v>25781.64</v>
      </c>
      <c r="R1821" s="21">
        <v>0.71</v>
      </c>
      <c r="S1821">
        <v>975.65</v>
      </c>
      <c r="T1821" s="21">
        <v>0.05</v>
      </c>
      <c r="U1821" s="11">
        <f t="shared" si="565"/>
        <v>915.24821999999995</v>
      </c>
      <c r="V1821" s="23">
        <f t="shared" si="566"/>
        <v>3989.4744992354813</v>
      </c>
      <c r="W1821" s="23">
        <f t="shared" si="567"/>
        <v>15915906.780050194</v>
      </c>
      <c r="X1821" s="23">
        <f t="shared" si="568"/>
        <v>961.01063099999999</v>
      </c>
      <c r="Y1821" s="23">
        <f t="shared" si="569"/>
        <v>8894.197218470963</v>
      </c>
      <c r="AA1821">
        <v>202312</v>
      </c>
      <c r="AB1821" s="20" t="s">
        <v>31</v>
      </c>
      <c r="AC1821" s="20" t="s">
        <v>7217</v>
      </c>
      <c r="AD1821">
        <v>174568.2</v>
      </c>
      <c r="AE1821" s="21">
        <v>0.72</v>
      </c>
      <c r="AF1821">
        <v>462.28449999999998</v>
      </c>
      <c r="AG1821" s="22">
        <v>3.7000000000000002E-3</v>
      </c>
      <c r="AH1821" s="11">
        <f t="shared" si="570"/>
        <v>465.04968480000002</v>
      </c>
      <c r="AI1821" s="23">
        <f t="shared" si="571"/>
        <v>7631.2126813935574</v>
      </c>
      <c r="AJ1821" s="23">
        <f t="shared" si="572"/>
        <v>58235406.988661848</v>
      </c>
      <c r="AK1821" s="23">
        <f t="shared" si="573"/>
        <v>488.30216904000002</v>
      </c>
      <c r="AL1821" s="23">
        <f t="shared" si="574"/>
        <v>15727.475047587115</v>
      </c>
      <c r="AN1821">
        <v>202312</v>
      </c>
      <c r="AO1821" s="20" t="s">
        <v>33</v>
      </c>
      <c r="AP1821" s="20" t="s">
        <v>7218</v>
      </c>
      <c r="AQ1821">
        <v>501.04</v>
      </c>
      <c r="AR1821" s="21">
        <v>0.86</v>
      </c>
      <c r="AS1821">
        <v>10.73</v>
      </c>
      <c r="AT1821">
        <v>2.4900000000000002E-2</v>
      </c>
      <c r="AU1821" s="11">
        <f t="shared" si="575"/>
        <v>10.729270560000002</v>
      </c>
      <c r="AV1821" s="23">
        <f t="shared" si="576"/>
        <v>67.142128009463491</v>
      </c>
      <c r="AW1821" s="23">
        <f t="shared" si="577"/>
        <v>4508.0653536391819</v>
      </c>
      <c r="AX1821" s="23">
        <f t="shared" si="578"/>
        <v>11.265734088000002</v>
      </c>
      <c r="AY1821" s="23">
        <f t="shared" si="579"/>
        <v>145.01352657892699</v>
      </c>
      <c r="AZ1821" s="23"/>
      <c r="BA1821" s="23"/>
    </row>
    <row r="1822" spans="1:53">
      <c r="A1822">
        <v>202312</v>
      </c>
      <c r="B1822" s="20" t="s">
        <v>27</v>
      </c>
      <c r="C1822" s="20" t="s">
        <v>7219</v>
      </c>
      <c r="D1822">
        <v>32492.13</v>
      </c>
      <c r="E1822" s="21">
        <v>0.68</v>
      </c>
      <c r="F1822">
        <v>1070.1400000000001</v>
      </c>
      <c r="G1822" s="22">
        <v>4.8399999999999999E-2</v>
      </c>
      <c r="H1822" s="11">
        <f t="shared" si="560"/>
        <v>1069.3809825600001</v>
      </c>
      <c r="I1822" s="23">
        <f t="shared" si="561"/>
        <v>4741.7318702609855</v>
      </c>
      <c r="J1822" s="23">
        <f t="shared" si="562"/>
        <v>22484021.129448742</v>
      </c>
      <c r="K1822" s="23">
        <f t="shared" si="563"/>
        <v>1122.8500316880002</v>
      </c>
      <c r="L1822" s="23">
        <f t="shared" si="564"/>
        <v>10552.844723081971</v>
      </c>
      <c r="N1822">
        <v>202312</v>
      </c>
      <c r="O1822" s="20" t="s">
        <v>29</v>
      </c>
      <c r="P1822" s="20" t="s">
        <v>7220</v>
      </c>
      <c r="Q1822">
        <v>15106.95</v>
      </c>
      <c r="R1822" s="21">
        <v>0.71</v>
      </c>
      <c r="S1822">
        <v>571.69000000000005</v>
      </c>
      <c r="T1822" s="21">
        <v>0.05</v>
      </c>
      <c r="U1822" s="11">
        <f t="shared" si="565"/>
        <v>536.29672500000004</v>
      </c>
      <c r="V1822" s="23">
        <f t="shared" si="566"/>
        <v>2337.6632280268227</v>
      </c>
      <c r="W1822" s="23">
        <f t="shared" si="567"/>
        <v>5464669.3676687852</v>
      </c>
      <c r="X1822" s="23">
        <f t="shared" si="568"/>
        <v>563.11156125000002</v>
      </c>
      <c r="Y1822" s="23">
        <f t="shared" si="569"/>
        <v>5211.6231810536456</v>
      </c>
      <c r="AA1822">
        <v>202312</v>
      </c>
      <c r="AB1822" s="20" t="s">
        <v>31</v>
      </c>
      <c r="AC1822" s="20" t="s">
        <v>7221</v>
      </c>
      <c r="AD1822">
        <v>106115.75</v>
      </c>
      <c r="AE1822" s="21">
        <v>0.72</v>
      </c>
      <c r="AF1822">
        <v>281.01150000000001</v>
      </c>
      <c r="AG1822" s="22">
        <v>3.7000000000000002E-3</v>
      </c>
      <c r="AH1822" s="11">
        <f t="shared" si="570"/>
        <v>282.69235800000001</v>
      </c>
      <c r="AI1822" s="23">
        <f t="shared" si="571"/>
        <v>4638.8280173341327</v>
      </c>
      <c r="AJ1822" s="23">
        <f t="shared" si="572"/>
        <v>21518725.374404121</v>
      </c>
      <c r="AK1822" s="23">
        <f t="shared" si="573"/>
        <v>296.82697590000004</v>
      </c>
      <c r="AL1822" s="23">
        <f t="shared" si="574"/>
        <v>9560.3483926682657</v>
      </c>
      <c r="AN1822">
        <v>202312</v>
      </c>
      <c r="AO1822" s="20" t="s">
        <v>33</v>
      </c>
      <c r="AP1822" s="20" t="s">
        <v>7222</v>
      </c>
      <c r="AQ1822">
        <v>484.09</v>
      </c>
      <c r="AR1822" s="21">
        <v>0.86</v>
      </c>
      <c r="AS1822">
        <v>3.54</v>
      </c>
      <c r="AT1822">
        <v>8.5000000000000006E-3</v>
      </c>
      <c r="AU1822" s="11">
        <f t="shared" si="575"/>
        <v>3.5386978999999998</v>
      </c>
      <c r="AV1822" s="23">
        <f t="shared" si="576"/>
        <v>38.219093739726425</v>
      </c>
      <c r="AW1822" s="23">
        <f t="shared" si="577"/>
        <v>1460.6991262859956</v>
      </c>
      <c r="AX1822" s="23">
        <f t="shared" si="578"/>
        <v>3.7156327949999999</v>
      </c>
      <c r="AY1822" s="23">
        <f t="shared" si="579"/>
        <v>79.976885379452852</v>
      </c>
      <c r="AZ1822" s="23"/>
      <c r="BA1822" s="23"/>
    </row>
    <row r="1823" spans="1:53">
      <c r="A1823">
        <v>202312</v>
      </c>
      <c r="B1823" s="20" t="s">
        <v>27</v>
      </c>
      <c r="C1823" s="20" t="s">
        <v>7223</v>
      </c>
      <c r="D1823">
        <v>15841.35</v>
      </c>
      <c r="E1823" s="21">
        <v>0.68</v>
      </c>
      <c r="F1823">
        <v>521.74</v>
      </c>
      <c r="G1823" s="22">
        <v>4.8399999999999999E-2</v>
      </c>
      <c r="H1823" s="11">
        <f t="shared" si="560"/>
        <v>521.37051120000001</v>
      </c>
      <c r="I1823" s="23">
        <f t="shared" si="561"/>
        <v>2311.803940306741</v>
      </c>
      <c r="J1823" s="23">
        <f t="shared" si="562"/>
        <v>5344437.4584177732</v>
      </c>
      <c r="K1823" s="23">
        <f t="shared" si="563"/>
        <v>547.43903676000002</v>
      </c>
      <c r="L1823" s="23">
        <f t="shared" si="564"/>
        <v>5144.9783918134817</v>
      </c>
      <c r="N1823">
        <v>202312</v>
      </c>
      <c r="O1823" s="20" t="s">
        <v>29</v>
      </c>
      <c r="P1823" s="20" t="s">
        <v>7224</v>
      </c>
      <c r="Q1823">
        <v>16568.849999999999</v>
      </c>
      <c r="R1823" s="21">
        <v>0.71</v>
      </c>
      <c r="S1823">
        <v>627.01</v>
      </c>
      <c r="T1823" s="21">
        <v>0.05</v>
      </c>
      <c r="U1823" s="11">
        <f t="shared" si="565"/>
        <v>588.19417499999997</v>
      </c>
      <c r="V1823" s="23">
        <f t="shared" si="566"/>
        <v>2563.8789680042773</v>
      </c>
      <c r="W1823" s="23">
        <f t="shared" si="567"/>
        <v>6573475.3625746779</v>
      </c>
      <c r="X1823" s="23">
        <f t="shared" si="568"/>
        <v>617.60388375000002</v>
      </c>
      <c r="Y1823" s="23">
        <f t="shared" si="569"/>
        <v>5715.9521110085543</v>
      </c>
      <c r="AA1823">
        <v>202312</v>
      </c>
      <c r="AB1823" s="20" t="s">
        <v>31</v>
      </c>
      <c r="AC1823" s="20" t="s">
        <v>7225</v>
      </c>
      <c r="AD1823">
        <v>159104.01</v>
      </c>
      <c r="AE1823" s="21">
        <v>0.72</v>
      </c>
      <c r="AF1823">
        <v>421.3329</v>
      </c>
      <c r="AG1823" s="22">
        <v>3.7000000000000002E-3</v>
      </c>
      <c r="AH1823" s="11">
        <f t="shared" si="570"/>
        <v>423.85308264000003</v>
      </c>
      <c r="AI1823" s="23">
        <f t="shared" si="571"/>
        <v>6955.1988207048435</v>
      </c>
      <c r="AJ1823" s="23">
        <f t="shared" si="572"/>
        <v>48374790.635534048</v>
      </c>
      <c r="AK1823" s="23">
        <f t="shared" si="573"/>
        <v>445.04573677200005</v>
      </c>
      <c r="AL1823" s="23">
        <f t="shared" si="574"/>
        <v>14334.250724049687</v>
      </c>
      <c r="AN1823">
        <v>202312</v>
      </c>
      <c r="AO1823" s="20" t="s">
        <v>33</v>
      </c>
      <c r="AP1823" s="20" t="s">
        <v>7226</v>
      </c>
      <c r="AQ1823">
        <v>7356.92</v>
      </c>
      <c r="AR1823" s="21">
        <v>0.86</v>
      </c>
      <c r="AS1823">
        <v>15.18</v>
      </c>
      <c r="AT1823">
        <v>2.3999999999999998E-3</v>
      </c>
      <c r="AU1823" s="11">
        <f t="shared" si="575"/>
        <v>15.184682879999997</v>
      </c>
      <c r="AV1823" s="23">
        <f t="shared" si="576"/>
        <v>309.58387066362047</v>
      </c>
      <c r="AW1823" s="23">
        <f t="shared" si="577"/>
        <v>95842.17297506929</v>
      </c>
      <c r="AX1823" s="23">
        <f t="shared" si="578"/>
        <v>15.943917023999997</v>
      </c>
      <c r="AY1823" s="23">
        <f t="shared" si="579"/>
        <v>634.35242420724092</v>
      </c>
      <c r="AZ1823" s="23"/>
      <c r="BA1823" s="23"/>
    </row>
    <row r="1824" spans="1:53">
      <c r="A1824">
        <v>202312</v>
      </c>
      <c r="B1824" s="20" t="s">
        <v>27</v>
      </c>
      <c r="C1824" s="20" t="s">
        <v>7227</v>
      </c>
      <c r="D1824">
        <v>64293.18</v>
      </c>
      <c r="E1824" s="21">
        <v>0.68</v>
      </c>
      <c r="F1824">
        <v>2117.52</v>
      </c>
      <c r="G1824" s="22">
        <v>4.8399999999999999E-2</v>
      </c>
      <c r="H1824" s="11">
        <f t="shared" si="560"/>
        <v>2116.0171401600001</v>
      </c>
      <c r="I1824" s="23">
        <f t="shared" si="561"/>
        <v>9382.6111321857388</v>
      </c>
      <c r="J1824" s="23">
        <f t="shared" si="562"/>
        <v>88033391.657815754</v>
      </c>
      <c r="K1824" s="23">
        <f t="shared" si="563"/>
        <v>2221.8179971680001</v>
      </c>
      <c r="L1824" s="23">
        <f t="shared" si="564"/>
        <v>20881.23940453148</v>
      </c>
      <c r="N1824">
        <v>202312</v>
      </c>
      <c r="O1824" s="20" t="s">
        <v>29</v>
      </c>
      <c r="P1824" s="20" t="s">
        <v>7228</v>
      </c>
      <c r="Q1824">
        <v>17738.490000000002</v>
      </c>
      <c r="R1824" s="21">
        <v>0.71</v>
      </c>
      <c r="S1824">
        <v>644.41999999999996</v>
      </c>
      <c r="T1824" s="21">
        <v>0.05</v>
      </c>
      <c r="U1824" s="11">
        <f t="shared" si="565"/>
        <v>629.71639500000003</v>
      </c>
      <c r="V1824" s="23">
        <f t="shared" si="566"/>
        <v>2744.8701288957413</v>
      </c>
      <c r="W1824" s="23">
        <f t="shared" si="567"/>
        <v>7534312.0245041233</v>
      </c>
      <c r="X1824" s="23">
        <f t="shared" si="568"/>
        <v>661.20221475000005</v>
      </c>
      <c r="Y1824" s="23">
        <f t="shared" si="569"/>
        <v>6119.4566527914831</v>
      </c>
      <c r="AA1824">
        <v>202312</v>
      </c>
      <c r="AB1824" s="20" t="s">
        <v>31</v>
      </c>
      <c r="AC1824" s="20" t="s">
        <v>7229</v>
      </c>
      <c r="AD1824">
        <v>217417.68</v>
      </c>
      <c r="AE1824" s="21">
        <v>0.72</v>
      </c>
      <c r="AF1824">
        <v>575.7568</v>
      </c>
      <c r="AG1824" s="22">
        <v>3.7000000000000002E-3</v>
      </c>
      <c r="AH1824" s="11">
        <f t="shared" si="570"/>
        <v>579.20069951999994</v>
      </c>
      <c r="AI1824" s="23">
        <f t="shared" si="571"/>
        <v>9504.3688184627335</v>
      </c>
      <c r="AJ1824" s="23">
        <f t="shared" si="572"/>
        <v>90333026.637366697</v>
      </c>
      <c r="AK1824" s="23">
        <f t="shared" si="573"/>
        <v>608.16073449599992</v>
      </c>
      <c r="AL1824" s="23">
        <f t="shared" si="574"/>
        <v>19587.938336445466</v>
      </c>
      <c r="AN1824">
        <v>202312</v>
      </c>
      <c r="AO1824" s="20" t="s">
        <v>33</v>
      </c>
      <c r="AP1824" s="20" t="s">
        <v>7230</v>
      </c>
      <c r="AQ1824">
        <v>1652.06</v>
      </c>
      <c r="AR1824" s="21">
        <v>0.86</v>
      </c>
      <c r="AS1824">
        <v>25.86</v>
      </c>
      <c r="AT1824">
        <v>1.8200000000000001E-2</v>
      </c>
      <c r="AU1824" s="11">
        <f t="shared" si="575"/>
        <v>25.858043120000001</v>
      </c>
      <c r="AV1824" s="23">
        <f t="shared" si="576"/>
        <v>189.92033830655319</v>
      </c>
      <c r="AW1824" s="23">
        <f t="shared" si="577"/>
        <v>36069.734902475619</v>
      </c>
      <c r="AX1824" s="23">
        <f t="shared" si="578"/>
        <v>27.150945276000002</v>
      </c>
      <c r="AY1824" s="23">
        <f t="shared" si="579"/>
        <v>405.69871973310637</v>
      </c>
      <c r="AZ1824" s="23"/>
      <c r="BA1824" s="23"/>
    </row>
    <row r="1825" spans="1:53">
      <c r="A1825">
        <v>202312</v>
      </c>
      <c r="B1825" s="20" t="s">
        <v>27</v>
      </c>
      <c r="C1825" s="20" t="s">
        <v>7231</v>
      </c>
      <c r="D1825">
        <v>166687.45000000001</v>
      </c>
      <c r="E1825" s="21">
        <v>0.68</v>
      </c>
      <c r="F1825">
        <v>5489.91</v>
      </c>
      <c r="G1825" s="22">
        <v>4.8399999999999999E-2</v>
      </c>
      <c r="H1825" s="11">
        <f t="shared" si="560"/>
        <v>5486.0173544000008</v>
      </c>
      <c r="I1825" s="23">
        <f t="shared" si="561"/>
        <v>24325.496482918621</v>
      </c>
      <c r="J1825" s="23">
        <f t="shared" si="562"/>
        <v>591729779.14048624</v>
      </c>
      <c r="K1825" s="23">
        <f t="shared" si="563"/>
        <v>5760.3182221200013</v>
      </c>
      <c r="L1825" s="23">
        <f t="shared" si="564"/>
        <v>54137.010320237241</v>
      </c>
      <c r="N1825">
        <v>202312</v>
      </c>
      <c r="O1825" s="20" t="s">
        <v>29</v>
      </c>
      <c r="P1825" s="20" t="s">
        <v>7232</v>
      </c>
      <c r="Q1825">
        <v>62966.63</v>
      </c>
      <c r="R1825" s="21">
        <v>0.71</v>
      </c>
      <c r="S1825">
        <v>2287.5300000000002</v>
      </c>
      <c r="T1825" s="21">
        <v>0.05</v>
      </c>
      <c r="U1825" s="11">
        <f t="shared" si="565"/>
        <v>2235.3153649999999</v>
      </c>
      <c r="V1825" s="23">
        <f t="shared" si="566"/>
        <v>9743.5137829787327</v>
      </c>
      <c r="W1825" s="23">
        <f t="shared" si="567"/>
        <v>94936060.839096531</v>
      </c>
      <c r="X1825" s="23">
        <f t="shared" si="568"/>
        <v>2347.0811332500002</v>
      </c>
      <c r="Y1825" s="23">
        <f t="shared" si="569"/>
        <v>21722.342930957464</v>
      </c>
      <c r="AA1825">
        <v>202312</v>
      </c>
      <c r="AB1825" s="20" t="s">
        <v>31</v>
      </c>
      <c r="AC1825" s="20" t="s">
        <v>7233</v>
      </c>
      <c r="AD1825">
        <v>119405.66</v>
      </c>
      <c r="AE1825" s="21">
        <v>0.72</v>
      </c>
      <c r="AF1825">
        <v>316.20530000000002</v>
      </c>
      <c r="AG1825" s="22">
        <v>3.7000000000000002E-3</v>
      </c>
      <c r="AH1825" s="11">
        <f t="shared" si="570"/>
        <v>318.09667824000002</v>
      </c>
      <c r="AI1825" s="23">
        <f t="shared" si="571"/>
        <v>5219.7936784716085</v>
      </c>
      <c r="AJ1825" s="23">
        <f t="shared" si="572"/>
        <v>27246246.045812167</v>
      </c>
      <c r="AK1825" s="23">
        <f t="shared" si="573"/>
        <v>334.00151215200003</v>
      </c>
      <c r="AL1825" s="23">
        <f t="shared" si="574"/>
        <v>10757.684035183216</v>
      </c>
      <c r="AN1825">
        <v>202312</v>
      </c>
      <c r="AO1825" s="20" t="s">
        <v>33</v>
      </c>
      <c r="AP1825" s="20" t="s">
        <v>7234</v>
      </c>
      <c r="AQ1825">
        <v>60.69</v>
      </c>
      <c r="AR1825" s="21">
        <v>0.86</v>
      </c>
      <c r="AS1825">
        <v>0.11</v>
      </c>
      <c r="AT1825">
        <v>2.0999999999999999E-3</v>
      </c>
      <c r="AU1825" s="11">
        <f t="shared" si="575"/>
        <v>0.10960613999999999</v>
      </c>
      <c r="AV1825" s="23">
        <f t="shared" si="576"/>
        <v>2.3892893507380601</v>
      </c>
      <c r="AW1825" s="23">
        <f t="shared" si="577"/>
        <v>5.708703601550301</v>
      </c>
      <c r="AX1825" s="23">
        <f t="shared" si="578"/>
        <v>0.11508644699999999</v>
      </c>
      <c r="AY1825" s="23">
        <f t="shared" si="579"/>
        <v>4.8881848414761206</v>
      </c>
      <c r="AZ1825" s="23"/>
      <c r="BA1825" s="23"/>
    </row>
    <row r="1826" spans="1:53">
      <c r="A1826">
        <v>202312</v>
      </c>
      <c r="B1826" s="20" t="s">
        <v>27</v>
      </c>
      <c r="C1826" s="20" t="s">
        <v>7235</v>
      </c>
      <c r="D1826">
        <v>11173.85</v>
      </c>
      <c r="E1826" s="21">
        <v>0.68</v>
      </c>
      <c r="F1826">
        <v>368.01</v>
      </c>
      <c r="G1826" s="22">
        <v>4.8399999999999999E-2</v>
      </c>
      <c r="H1826" s="11">
        <f t="shared" si="560"/>
        <v>367.75375120000001</v>
      </c>
      <c r="I1826" s="23">
        <f t="shared" si="561"/>
        <v>1630.6533507811189</v>
      </c>
      <c r="J1826" s="23">
        <f t="shared" si="562"/>
        <v>2659030.3504136908</v>
      </c>
      <c r="K1826" s="23">
        <f t="shared" si="563"/>
        <v>386.14143876000003</v>
      </c>
      <c r="L1826" s="23">
        <f t="shared" si="564"/>
        <v>3629.0604527622377</v>
      </c>
      <c r="N1826">
        <v>202312</v>
      </c>
      <c r="O1826" s="20" t="s">
        <v>29</v>
      </c>
      <c r="P1826" s="20" t="s">
        <v>7236</v>
      </c>
      <c r="Q1826">
        <v>26802.639999999999</v>
      </c>
      <c r="R1826" s="21">
        <v>0.71</v>
      </c>
      <c r="S1826">
        <v>1014.29</v>
      </c>
      <c r="T1826" s="21">
        <v>0.05</v>
      </c>
      <c r="U1826" s="11">
        <f t="shared" si="565"/>
        <v>951.49371999999994</v>
      </c>
      <c r="V1826" s="23">
        <f t="shared" si="566"/>
        <v>4147.4649708935849</v>
      </c>
      <c r="W1826" s="23">
        <f t="shared" si="567"/>
        <v>17201465.684789326</v>
      </c>
      <c r="X1826" s="23">
        <f t="shared" si="568"/>
        <v>999.06840599999998</v>
      </c>
      <c r="Y1826" s="23">
        <f t="shared" si="569"/>
        <v>9246.4236617871702</v>
      </c>
      <c r="AA1826">
        <v>202312</v>
      </c>
      <c r="AB1826" s="20" t="s">
        <v>31</v>
      </c>
      <c r="AC1826" s="20" t="s">
        <v>406</v>
      </c>
      <c r="AD1826">
        <v>127220.26</v>
      </c>
      <c r="AE1826" s="21">
        <v>0.72</v>
      </c>
      <c r="AF1826">
        <v>336.89960000000002</v>
      </c>
      <c r="AG1826" s="22">
        <v>3.7000000000000002E-3</v>
      </c>
      <c r="AH1826" s="11">
        <f t="shared" si="570"/>
        <v>338.91477263999997</v>
      </c>
      <c r="AI1826" s="23">
        <f t="shared" si="571"/>
        <v>5561.4072977906935</v>
      </c>
      <c r="AJ1826" s="23">
        <f t="shared" si="572"/>
        <v>30929251.131919585</v>
      </c>
      <c r="AK1826" s="23">
        <f t="shared" si="573"/>
        <v>355.860511272</v>
      </c>
      <c r="AL1826" s="23">
        <f t="shared" si="574"/>
        <v>11461.729368221388</v>
      </c>
      <c r="AN1826">
        <v>202312</v>
      </c>
      <c r="AO1826" s="20" t="s">
        <v>33</v>
      </c>
      <c r="AP1826" s="20" t="s">
        <v>7237</v>
      </c>
      <c r="AQ1826">
        <v>3234.85</v>
      </c>
      <c r="AR1826" s="21">
        <v>0.86</v>
      </c>
      <c r="AS1826">
        <v>72.89</v>
      </c>
      <c r="AT1826">
        <v>2.6200000000000001E-2</v>
      </c>
      <c r="AU1826" s="11">
        <f t="shared" si="575"/>
        <v>72.887640200000007</v>
      </c>
      <c r="AV1826" s="23">
        <f t="shared" si="576"/>
        <v>444.36324465566406</v>
      </c>
      <c r="AW1826" s="23">
        <f t="shared" si="577"/>
        <v>197458.69320090956</v>
      </c>
      <c r="AX1826" s="23">
        <f t="shared" si="578"/>
        <v>76.532022210000008</v>
      </c>
      <c r="AY1826" s="23">
        <f t="shared" si="579"/>
        <v>961.61412951132809</v>
      </c>
      <c r="AZ1826" s="23"/>
      <c r="BA1826" s="23"/>
    </row>
    <row r="1827" spans="1:53">
      <c r="A1827">
        <v>202312</v>
      </c>
      <c r="B1827" s="20" t="s">
        <v>27</v>
      </c>
      <c r="C1827" s="20" t="s">
        <v>7238</v>
      </c>
      <c r="D1827">
        <v>7107.43</v>
      </c>
      <c r="E1827" s="21">
        <v>0.68</v>
      </c>
      <c r="F1827">
        <v>234.09</v>
      </c>
      <c r="G1827" s="22">
        <v>4.8399999999999999E-2</v>
      </c>
      <c r="H1827" s="11">
        <f t="shared" si="560"/>
        <v>233.91973616000001</v>
      </c>
      <c r="I1827" s="23">
        <f t="shared" si="561"/>
        <v>1037.2212393169989</v>
      </c>
      <c r="J1827" s="23">
        <f t="shared" si="562"/>
        <v>1075827.8992902911</v>
      </c>
      <c r="K1827" s="23">
        <f t="shared" si="563"/>
        <v>245.61572296800003</v>
      </c>
      <c r="L1827" s="23">
        <f t="shared" si="564"/>
        <v>2308.3622147939977</v>
      </c>
      <c r="N1827">
        <v>202312</v>
      </c>
      <c r="O1827" s="20" t="s">
        <v>29</v>
      </c>
      <c r="P1827" s="20" t="s">
        <v>7239</v>
      </c>
      <c r="Q1827">
        <v>11695.66</v>
      </c>
      <c r="R1827" s="21">
        <v>0.71</v>
      </c>
      <c r="S1827">
        <v>442.59</v>
      </c>
      <c r="T1827" s="21">
        <v>0.05</v>
      </c>
      <c r="U1827" s="11">
        <f t="shared" si="565"/>
        <v>415.19592999999998</v>
      </c>
      <c r="V1827" s="23">
        <f t="shared" si="566"/>
        <v>1809.7971006393871</v>
      </c>
      <c r="W1827" s="23">
        <f t="shared" si="567"/>
        <v>3275365.5454827319</v>
      </c>
      <c r="X1827" s="23">
        <f t="shared" si="568"/>
        <v>435.95572649999997</v>
      </c>
      <c r="Y1827" s="23">
        <f t="shared" si="569"/>
        <v>4034.790131278774</v>
      </c>
      <c r="AA1827">
        <v>202312</v>
      </c>
      <c r="AB1827" s="20" t="s">
        <v>31</v>
      </c>
      <c r="AC1827" s="20" t="s">
        <v>7240</v>
      </c>
      <c r="AD1827">
        <v>200587.61</v>
      </c>
      <c r="AE1827" s="21">
        <v>0.72</v>
      </c>
      <c r="AF1827">
        <v>531.18809999999996</v>
      </c>
      <c r="AG1827" s="22">
        <v>3.7000000000000002E-3</v>
      </c>
      <c r="AH1827" s="11">
        <f t="shared" si="570"/>
        <v>534.36539303999996</v>
      </c>
      <c r="AI1827" s="23">
        <f t="shared" si="571"/>
        <v>8768.6457966710132</v>
      </c>
      <c r="AJ1827" s="23">
        <f t="shared" si="572"/>
        <v>76889149.107476234</v>
      </c>
      <c r="AK1827" s="23">
        <f t="shared" si="573"/>
        <v>561.08366269199996</v>
      </c>
      <c r="AL1827" s="23">
        <f t="shared" si="574"/>
        <v>18071.656986382026</v>
      </c>
      <c r="AN1827">
        <v>202312</v>
      </c>
      <c r="AO1827" s="20" t="s">
        <v>33</v>
      </c>
      <c r="AP1827" s="20" t="s">
        <v>7241</v>
      </c>
      <c r="AQ1827">
        <v>1390.58</v>
      </c>
      <c r="AR1827" s="21">
        <v>0.86</v>
      </c>
      <c r="AS1827">
        <v>16.98</v>
      </c>
      <c r="AT1827">
        <v>1.4199999999999999E-2</v>
      </c>
      <c r="AU1827" s="11">
        <f t="shared" si="575"/>
        <v>16.981762959999998</v>
      </c>
      <c r="AV1827" s="23">
        <f t="shared" si="576"/>
        <v>141.49236612806649</v>
      </c>
      <c r="AW1827" s="23">
        <f t="shared" si="577"/>
        <v>20020.089672518818</v>
      </c>
      <c r="AX1827" s="23">
        <f t="shared" si="578"/>
        <v>17.830851107999997</v>
      </c>
      <c r="AY1827" s="23">
        <f t="shared" si="579"/>
        <v>299.96649521613301</v>
      </c>
      <c r="AZ1827" s="23"/>
      <c r="BA1827" s="23"/>
    </row>
    <row r="1828" spans="1:53">
      <c r="A1828">
        <v>202312</v>
      </c>
      <c r="B1828" s="20" t="s">
        <v>27</v>
      </c>
      <c r="C1828" s="20" t="s">
        <v>7242</v>
      </c>
      <c r="D1828">
        <v>35836.47</v>
      </c>
      <c r="E1828" s="21">
        <v>0.68</v>
      </c>
      <c r="F1828">
        <v>1180.29</v>
      </c>
      <c r="G1828" s="22">
        <v>4.8399999999999999E-2</v>
      </c>
      <c r="H1828" s="11">
        <f t="shared" si="560"/>
        <v>1179.4499006400001</v>
      </c>
      <c r="I1828" s="23">
        <f t="shared" si="561"/>
        <v>5229.7873951831325</v>
      </c>
      <c r="J1828" s="23">
        <f t="shared" si="562"/>
        <v>27350676.198816374</v>
      </c>
      <c r="K1828" s="23">
        <f t="shared" si="563"/>
        <v>1238.4223956720002</v>
      </c>
      <c r="L1828" s="23">
        <f t="shared" si="564"/>
        <v>11639.024691006265</v>
      </c>
      <c r="N1828">
        <v>202312</v>
      </c>
      <c r="O1828" s="20" t="s">
        <v>29</v>
      </c>
      <c r="P1828" s="20" t="s">
        <v>7243</v>
      </c>
      <c r="Q1828">
        <v>51620.32</v>
      </c>
      <c r="R1828" s="21">
        <v>0.71</v>
      </c>
      <c r="S1828">
        <v>1953.46</v>
      </c>
      <c r="T1828" s="21">
        <v>0.05</v>
      </c>
      <c r="U1828" s="11">
        <f t="shared" si="565"/>
        <v>1832.52136</v>
      </c>
      <c r="V1828" s="23">
        <f t="shared" si="566"/>
        <v>7987.7754201197176</v>
      </c>
      <c r="W1828" s="23">
        <f t="shared" si="567"/>
        <v>63804556.162268728</v>
      </c>
      <c r="X1828" s="23">
        <f t="shared" si="568"/>
        <v>1924.147428</v>
      </c>
      <c r="Y1828" s="23">
        <f t="shared" si="569"/>
        <v>17808.072200239436</v>
      </c>
      <c r="AA1828">
        <v>202312</v>
      </c>
      <c r="AB1828" s="20" t="s">
        <v>31</v>
      </c>
      <c r="AC1828" s="20" t="s">
        <v>1562</v>
      </c>
      <c r="AD1828">
        <v>133356.75</v>
      </c>
      <c r="AE1828" s="21">
        <v>0.72</v>
      </c>
      <c r="AF1828">
        <v>353.15</v>
      </c>
      <c r="AG1828" s="22">
        <v>3.7000000000000002E-3</v>
      </c>
      <c r="AH1828" s="11">
        <f t="shared" si="570"/>
        <v>355.262382</v>
      </c>
      <c r="AI1828" s="23">
        <f t="shared" si="571"/>
        <v>5829.6626862706398</v>
      </c>
      <c r="AJ1828" s="23">
        <f t="shared" si="572"/>
        <v>33984967.035696216</v>
      </c>
      <c r="AK1828" s="23">
        <f t="shared" si="573"/>
        <v>373.02550110000004</v>
      </c>
      <c r="AL1828" s="23">
        <f t="shared" si="574"/>
        <v>12014.58775454128</v>
      </c>
      <c r="AN1828">
        <v>202312</v>
      </c>
      <c r="AO1828" s="20" t="s">
        <v>33</v>
      </c>
      <c r="AP1828" s="20" t="s">
        <v>7244</v>
      </c>
      <c r="AQ1828">
        <v>211.62</v>
      </c>
      <c r="AR1828" s="21">
        <v>0.86</v>
      </c>
      <c r="AS1828">
        <v>5.35</v>
      </c>
      <c r="AT1828">
        <v>2.9399999999999999E-2</v>
      </c>
      <c r="AU1828" s="11">
        <f t="shared" si="575"/>
        <v>5.3506000799999995</v>
      </c>
      <c r="AV1828" s="23">
        <f t="shared" si="576"/>
        <v>30.743192893116358</v>
      </c>
      <c r="AW1828" s="23">
        <f t="shared" si="577"/>
        <v>945.14390926336011</v>
      </c>
      <c r="AX1828" s="23">
        <f t="shared" si="578"/>
        <v>5.6181300839999997</v>
      </c>
      <c r="AY1828" s="23">
        <f t="shared" si="579"/>
        <v>66.836985866232709</v>
      </c>
      <c r="AZ1828" s="23"/>
      <c r="BA1828" s="23"/>
    </row>
    <row r="1829" spans="1:53">
      <c r="A1829">
        <v>202312</v>
      </c>
      <c r="B1829" s="20" t="s">
        <v>27</v>
      </c>
      <c r="C1829" s="20" t="s">
        <v>7245</v>
      </c>
      <c r="D1829">
        <v>88935.94</v>
      </c>
      <c r="E1829" s="21">
        <v>0.68</v>
      </c>
      <c r="F1829">
        <v>2929.14</v>
      </c>
      <c r="G1829" s="22">
        <v>4.8399999999999999E-2</v>
      </c>
      <c r="H1829" s="11">
        <f t="shared" si="560"/>
        <v>2927.0596572800005</v>
      </c>
      <c r="I1829" s="23">
        <f t="shared" si="561"/>
        <v>12978.846911840461</v>
      </c>
      <c r="J1829" s="23">
        <f t="shared" si="562"/>
        <v>168450467.16099066</v>
      </c>
      <c r="K1829" s="23">
        <f t="shared" si="563"/>
        <v>3073.4126401440008</v>
      </c>
      <c r="L1829" s="23">
        <f t="shared" si="564"/>
        <v>28884.753480960921</v>
      </c>
      <c r="N1829">
        <v>202312</v>
      </c>
      <c r="O1829" s="20" t="s">
        <v>29</v>
      </c>
      <c r="P1829" s="20" t="s">
        <v>7246</v>
      </c>
      <c r="Q1829">
        <v>21442.17</v>
      </c>
      <c r="R1829" s="21">
        <v>0.71</v>
      </c>
      <c r="S1829">
        <v>778.97</v>
      </c>
      <c r="T1829" s="21">
        <v>0.05</v>
      </c>
      <c r="U1829" s="11">
        <f t="shared" si="565"/>
        <v>761.19703499999991</v>
      </c>
      <c r="V1829" s="23">
        <f t="shared" si="566"/>
        <v>3317.9809516877922</v>
      </c>
      <c r="W1829" s="23">
        <f t="shared" si="567"/>
        <v>11008997.595763028</v>
      </c>
      <c r="X1829" s="23">
        <f t="shared" si="568"/>
        <v>799.25688674999992</v>
      </c>
      <c r="Y1829" s="23">
        <f t="shared" si="569"/>
        <v>7397.1589383755845</v>
      </c>
      <c r="AA1829">
        <v>202312</v>
      </c>
      <c r="AB1829" s="20" t="s">
        <v>31</v>
      </c>
      <c r="AC1829" s="20" t="s">
        <v>7247</v>
      </c>
      <c r="AD1829">
        <v>111709.23</v>
      </c>
      <c r="AE1829" s="21">
        <v>0.72</v>
      </c>
      <c r="AF1829">
        <v>295.82389999999998</v>
      </c>
      <c r="AG1829" s="22">
        <v>3.7000000000000002E-3</v>
      </c>
      <c r="AH1829" s="11">
        <f t="shared" si="570"/>
        <v>297.59338871999995</v>
      </c>
      <c r="AI1829" s="23">
        <f t="shared" si="571"/>
        <v>4883.3458362102001</v>
      </c>
      <c r="AJ1829" s="23">
        <f t="shared" si="572"/>
        <v>23847066.556031499</v>
      </c>
      <c r="AK1829" s="23">
        <f t="shared" si="573"/>
        <v>312.47305815599998</v>
      </c>
      <c r="AL1829" s="23">
        <f t="shared" si="574"/>
        <v>10064.285061140401</v>
      </c>
      <c r="AN1829">
        <v>202312</v>
      </c>
      <c r="AO1829" s="20" t="s">
        <v>33</v>
      </c>
      <c r="AP1829" s="20" t="s">
        <v>7248</v>
      </c>
      <c r="AQ1829">
        <v>1739.9</v>
      </c>
      <c r="AR1829" s="21">
        <v>0.86</v>
      </c>
      <c r="AS1829">
        <v>46.09</v>
      </c>
      <c r="AT1829">
        <v>3.0800000000000001E-2</v>
      </c>
      <c r="AU1829" s="11">
        <f t="shared" si="575"/>
        <v>46.086471200000005</v>
      </c>
      <c r="AV1829" s="23">
        <f t="shared" si="576"/>
        <v>258.52634148087964</v>
      </c>
      <c r="AW1829" s="23">
        <f t="shared" si="577"/>
        <v>66835.869239488384</v>
      </c>
      <c r="AX1829" s="23">
        <f t="shared" si="578"/>
        <v>48.390794760000006</v>
      </c>
      <c r="AY1829" s="23">
        <f t="shared" si="579"/>
        <v>563.13915416175928</v>
      </c>
      <c r="AZ1829" s="23"/>
      <c r="BA1829" s="23"/>
    </row>
    <row r="1830" spans="1:53">
      <c r="A1830">
        <v>202312</v>
      </c>
      <c r="B1830" s="20" t="s">
        <v>27</v>
      </c>
      <c r="C1830" s="20" t="s">
        <v>7249</v>
      </c>
      <c r="D1830">
        <v>48483.14</v>
      </c>
      <c r="E1830" s="21">
        <v>0.68</v>
      </c>
      <c r="F1830">
        <v>1596.81</v>
      </c>
      <c r="G1830" s="22">
        <v>4.8399999999999999E-2</v>
      </c>
      <c r="H1830" s="11">
        <f t="shared" si="560"/>
        <v>1595.6771036799998</v>
      </c>
      <c r="I1830" s="23">
        <f t="shared" si="561"/>
        <v>7075.3764098667943</v>
      </c>
      <c r="J1830" s="23">
        <f t="shared" si="562"/>
        <v>50060951.341299526</v>
      </c>
      <c r="K1830" s="23">
        <f t="shared" si="563"/>
        <v>1675.4609588639998</v>
      </c>
      <c r="L1830" s="23">
        <f t="shared" si="564"/>
        <v>15746.429923413589</v>
      </c>
      <c r="N1830">
        <v>202312</v>
      </c>
      <c r="O1830" s="20" t="s">
        <v>29</v>
      </c>
      <c r="P1830" s="20" t="s">
        <v>7250</v>
      </c>
      <c r="Q1830">
        <v>24790.04</v>
      </c>
      <c r="R1830" s="21">
        <v>0.71</v>
      </c>
      <c r="S1830">
        <v>938.12</v>
      </c>
      <c r="T1830" s="21">
        <v>0.05</v>
      </c>
      <c r="U1830" s="11">
        <f t="shared" si="565"/>
        <v>880.04642000000013</v>
      </c>
      <c r="V1830" s="23">
        <f t="shared" si="566"/>
        <v>3836.033410404752</v>
      </c>
      <c r="W1830" s="23">
        <f t="shared" si="567"/>
        <v>14715152.325741513</v>
      </c>
      <c r="X1830" s="23">
        <f t="shared" si="568"/>
        <v>924.04874100000018</v>
      </c>
      <c r="Y1830" s="23">
        <f t="shared" si="569"/>
        <v>8552.1132408095036</v>
      </c>
      <c r="AA1830">
        <v>202312</v>
      </c>
      <c r="AB1830" s="20" t="s">
        <v>31</v>
      </c>
      <c r="AC1830" s="20" t="s">
        <v>7251</v>
      </c>
      <c r="AD1830">
        <v>197536.01</v>
      </c>
      <c r="AE1830" s="21">
        <v>0.72</v>
      </c>
      <c r="AF1830">
        <v>523.10699999999997</v>
      </c>
      <c r="AG1830" s="22">
        <v>3.7000000000000002E-3</v>
      </c>
      <c r="AH1830" s="11">
        <f t="shared" si="570"/>
        <v>526.23593063999999</v>
      </c>
      <c r="AI1830" s="23">
        <f t="shared" si="571"/>
        <v>8635.2457351561425</v>
      </c>
      <c r="AJ1830" s="23">
        <f t="shared" si="572"/>
        <v>74567468.906532347</v>
      </c>
      <c r="AK1830" s="23">
        <f t="shared" si="573"/>
        <v>552.54772717200001</v>
      </c>
      <c r="AL1830" s="23">
        <f t="shared" si="574"/>
        <v>17796.727400952284</v>
      </c>
      <c r="AN1830">
        <v>202312</v>
      </c>
      <c r="AO1830" s="20" t="s">
        <v>33</v>
      </c>
      <c r="AP1830" s="20" t="s">
        <v>7252</v>
      </c>
      <c r="AQ1830">
        <v>5021.68</v>
      </c>
      <c r="AR1830" s="21">
        <v>0.86</v>
      </c>
      <c r="AS1830">
        <v>19.43</v>
      </c>
      <c r="AT1830">
        <v>4.5000000000000005E-3</v>
      </c>
      <c r="AU1830" s="11">
        <f t="shared" si="575"/>
        <v>19.433901600000002</v>
      </c>
      <c r="AV1830" s="23">
        <f t="shared" si="576"/>
        <v>289.05093246200266</v>
      </c>
      <c r="AW1830" s="23">
        <f t="shared" si="577"/>
        <v>83550.44155715323</v>
      </c>
      <c r="AX1830" s="23">
        <f t="shared" si="578"/>
        <v>20.405596680000002</v>
      </c>
      <c r="AY1830" s="23">
        <f t="shared" si="579"/>
        <v>597.53576652400534</v>
      </c>
      <c r="AZ1830" s="23"/>
      <c r="BA1830" s="23"/>
    </row>
    <row r="1831" spans="1:53">
      <c r="A1831">
        <v>202312</v>
      </c>
      <c r="B1831" s="20" t="s">
        <v>27</v>
      </c>
      <c r="C1831" s="20" t="s">
        <v>7253</v>
      </c>
      <c r="D1831">
        <v>49058.52</v>
      </c>
      <c r="E1831" s="21">
        <v>0.68</v>
      </c>
      <c r="F1831">
        <v>1615.76</v>
      </c>
      <c r="G1831" s="22">
        <v>4.8399999999999999E-2</v>
      </c>
      <c r="H1831" s="11">
        <f t="shared" si="560"/>
        <v>1614.6140102399997</v>
      </c>
      <c r="I1831" s="23">
        <f t="shared" si="561"/>
        <v>7159.3443640609567</v>
      </c>
      <c r="J1831" s="23">
        <f t="shared" si="562"/>
        <v>51256211.723211385</v>
      </c>
      <c r="K1831" s="23">
        <f t="shared" si="563"/>
        <v>1695.3447107519999</v>
      </c>
      <c r="L1831" s="23">
        <f t="shared" si="564"/>
        <v>15933.302738361914</v>
      </c>
      <c r="N1831">
        <v>202312</v>
      </c>
      <c r="O1831" s="20" t="s">
        <v>29</v>
      </c>
      <c r="P1831" s="20" t="s">
        <v>7254</v>
      </c>
      <c r="Q1831">
        <v>24294.2</v>
      </c>
      <c r="R1831" s="21">
        <v>0.71</v>
      </c>
      <c r="S1831">
        <v>919.36</v>
      </c>
      <c r="T1831" s="21">
        <v>0.05</v>
      </c>
      <c r="U1831" s="11">
        <f t="shared" si="565"/>
        <v>862.44410000000016</v>
      </c>
      <c r="V1831" s="23">
        <f t="shared" si="566"/>
        <v>3759.3066763528873</v>
      </c>
      <c r="W1831" s="23">
        <f t="shared" si="567"/>
        <v>14132386.686871393</v>
      </c>
      <c r="X1831" s="23">
        <f t="shared" si="568"/>
        <v>905.56630500000017</v>
      </c>
      <c r="Y1831" s="23">
        <f t="shared" si="569"/>
        <v>8381.0574527057743</v>
      </c>
      <c r="AA1831">
        <v>202312</v>
      </c>
      <c r="AB1831" s="20" t="s">
        <v>31</v>
      </c>
      <c r="AC1831" s="20" t="s">
        <v>7255</v>
      </c>
      <c r="AD1831">
        <v>187925.27</v>
      </c>
      <c r="AE1831" s="21">
        <v>0.72</v>
      </c>
      <c r="AF1831">
        <v>497.65620000000001</v>
      </c>
      <c r="AG1831" s="22">
        <v>3.7000000000000002E-3</v>
      </c>
      <c r="AH1831" s="11">
        <f t="shared" si="570"/>
        <v>500.63291927999995</v>
      </c>
      <c r="AI1831" s="23">
        <f t="shared" si="571"/>
        <v>8215.1142280112181</v>
      </c>
      <c r="AJ1831" s="23">
        <f t="shared" si="572"/>
        <v>67488101.779272348</v>
      </c>
      <c r="AK1831" s="23">
        <f t="shared" si="573"/>
        <v>525.66456524399996</v>
      </c>
      <c r="AL1831" s="23">
        <f t="shared" si="574"/>
        <v>16930.861375302436</v>
      </c>
      <c r="AN1831">
        <v>202312</v>
      </c>
      <c r="AO1831" s="20" t="s">
        <v>33</v>
      </c>
      <c r="AP1831" s="20" t="s">
        <v>7256</v>
      </c>
      <c r="AQ1831">
        <v>4595.66</v>
      </c>
      <c r="AR1831" s="21">
        <v>0.86</v>
      </c>
      <c r="AS1831">
        <v>198.01</v>
      </c>
      <c r="AT1831">
        <v>5.0099999999999999E-2</v>
      </c>
      <c r="AU1831" s="11">
        <f t="shared" si="575"/>
        <v>198.00860675999999</v>
      </c>
      <c r="AV1831" s="23">
        <f t="shared" si="576"/>
        <v>862.19231768072052</v>
      </c>
      <c r="AW1831" s="23">
        <f t="shared" si="577"/>
        <v>743375.59266765253</v>
      </c>
      <c r="AX1831" s="23">
        <f t="shared" si="578"/>
        <v>207.909037098</v>
      </c>
      <c r="AY1831" s="23">
        <f t="shared" si="579"/>
        <v>1922.3932421214411</v>
      </c>
      <c r="AZ1831" s="23"/>
      <c r="BA1831" s="23"/>
    </row>
    <row r="1832" spans="1:53">
      <c r="A1832">
        <v>202312</v>
      </c>
      <c r="B1832" s="20" t="s">
        <v>27</v>
      </c>
      <c r="C1832" s="20" t="s">
        <v>7257</v>
      </c>
      <c r="D1832">
        <v>95682.17</v>
      </c>
      <c r="E1832" s="21">
        <v>0.68</v>
      </c>
      <c r="F1832">
        <v>3151.32</v>
      </c>
      <c r="G1832" s="22">
        <v>4.8399999999999999E-2</v>
      </c>
      <c r="H1832" s="11">
        <f t="shared" si="560"/>
        <v>3149.0915790400004</v>
      </c>
      <c r="I1832" s="23">
        <f t="shared" si="561"/>
        <v>13963.35650832154</v>
      </c>
      <c r="J1832" s="23">
        <f t="shared" si="562"/>
        <v>194975324.97848549</v>
      </c>
      <c r="K1832" s="23">
        <f t="shared" si="563"/>
        <v>3306.5461579920006</v>
      </c>
      <c r="L1832" s="23">
        <f t="shared" si="564"/>
        <v>31075.804595683079</v>
      </c>
      <c r="N1832">
        <v>202312</v>
      </c>
      <c r="O1832" s="20" t="s">
        <v>29</v>
      </c>
      <c r="P1832" s="20" t="s">
        <v>7258</v>
      </c>
      <c r="Q1832">
        <v>15369.8</v>
      </c>
      <c r="R1832" s="21">
        <v>0.71</v>
      </c>
      <c r="S1832">
        <v>558.37</v>
      </c>
      <c r="T1832" s="21">
        <v>0.05</v>
      </c>
      <c r="U1832" s="11">
        <f t="shared" si="565"/>
        <v>545.62789999999995</v>
      </c>
      <c r="V1832" s="23">
        <f t="shared" si="566"/>
        <v>2378.3368768763157</v>
      </c>
      <c r="W1832" s="23">
        <f t="shared" si="567"/>
        <v>5656486.2999097873</v>
      </c>
      <c r="X1832" s="23">
        <f t="shared" si="568"/>
        <v>572.90929499999993</v>
      </c>
      <c r="Y1832" s="23">
        <f t="shared" si="569"/>
        <v>5302.301653752631</v>
      </c>
      <c r="AA1832">
        <v>202312</v>
      </c>
      <c r="AB1832" s="20" t="s">
        <v>31</v>
      </c>
      <c r="AC1832" s="20" t="s">
        <v>1550</v>
      </c>
      <c r="AD1832">
        <v>131468.64000000001</v>
      </c>
      <c r="AE1832" s="21">
        <v>0.72</v>
      </c>
      <c r="AF1832">
        <v>348.15</v>
      </c>
      <c r="AG1832" s="22">
        <v>3.7000000000000002E-3</v>
      </c>
      <c r="AH1832" s="11">
        <f t="shared" si="570"/>
        <v>350.23245696000004</v>
      </c>
      <c r="AI1832" s="23">
        <f t="shared" si="571"/>
        <v>5747.1243489568224</v>
      </c>
      <c r="AJ1832" s="23">
        <f t="shared" si="572"/>
        <v>33029438.282372378</v>
      </c>
      <c r="AK1832" s="23">
        <f t="shared" si="573"/>
        <v>367.74407980800004</v>
      </c>
      <c r="AL1832" s="23">
        <f t="shared" si="574"/>
        <v>11844.481154873645</v>
      </c>
      <c r="AN1832">
        <v>202312</v>
      </c>
      <c r="AO1832" s="20" t="s">
        <v>33</v>
      </c>
      <c r="AP1832" s="20" t="s">
        <v>7259</v>
      </c>
      <c r="AQ1832">
        <v>1971.53</v>
      </c>
      <c r="AR1832" s="21">
        <v>0.86</v>
      </c>
      <c r="AS1832">
        <v>4.07</v>
      </c>
      <c r="AT1832">
        <v>2.3999999999999998E-3</v>
      </c>
      <c r="AU1832" s="11">
        <f t="shared" si="575"/>
        <v>4.0692379199999991</v>
      </c>
      <c r="AV1832" s="23">
        <f t="shared" si="576"/>
        <v>82.963235773862934</v>
      </c>
      <c r="AW1832" s="23">
        <f t="shared" si="577"/>
        <v>6882.8984900695705</v>
      </c>
      <c r="AX1832" s="23">
        <f t="shared" si="578"/>
        <v>4.2726998159999994</v>
      </c>
      <c r="AY1832" s="23">
        <f t="shared" si="579"/>
        <v>169.99570946772587</v>
      </c>
      <c r="AZ1832" s="23"/>
      <c r="BA1832" s="23"/>
    </row>
    <row r="1833" spans="1:53">
      <c r="A1833">
        <v>202312</v>
      </c>
      <c r="B1833" s="20" t="s">
        <v>27</v>
      </c>
      <c r="C1833" s="20" t="s">
        <v>7260</v>
      </c>
      <c r="D1833">
        <v>148997.79</v>
      </c>
      <c r="E1833" s="21">
        <v>0.68</v>
      </c>
      <c r="F1833">
        <v>4907.29</v>
      </c>
      <c r="G1833" s="22">
        <v>4.8399999999999999E-2</v>
      </c>
      <c r="H1833" s="11">
        <f t="shared" si="560"/>
        <v>4903.8152644800002</v>
      </c>
      <c r="I1833" s="23">
        <f t="shared" si="561"/>
        <v>21743.959827855349</v>
      </c>
      <c r="J1833" s="23">
        <f t="shared" si="562"/>
        <v>472799788.99538726</v>
      </c>
      <c r="K1833" s="23">
        <f t="shared" si="563"/>
        <v>5149.0060277040002</v>
      </c>
      <c r="L1833" s="23">
        <f t="shared" si="564"/>
        <v>48391.734920190698</v>
      </c>
      <c r="N1833">
        <v>202312</v>
      </c>
      <c r="O1833" s="20" t="s">
        <v>29</v>
      </c>
      <c r="P1833" s="20" t="s">
        <v>7261</v>
      </c>
      <c r="Q1833">
        <v>4957.9799999999996</v>
      </c>
      <c r="R1833" s="21">
        <v>0.71</v>
      </c>
      <c r="S1833">
        <v>187.62</v>
      </c>
      <c r="T1833" s="21">
        <v>0.05</v>
      </c>
      <c r="U1833" s="11">
        <f t="shared" si="565"/>
        <v>176.00828999999999</v>
      </c>
      <c r="V1833" s="23">
        <f t="shared" si="566"/>
        <v>767.2023493354003</v>
      </c>
      <c r="W1833" s="23">
        <f t="shared" si="567"/>
        <v>588599.44482575764</v>
      </c>
      <c r="X1833" s="23">
        <f t="shared" si="568"/>
        <v>184.8087045</v>
      </c>
      <c r="Y1833" s="23">
        <f t="shared" si="569"/>
        <v>1710.4129886708006</v>
      </c>
      <c r="AA1833">
        <v>202312</v>
      </c>
      <c r="AB1833" s="20" t="s">
        <v>31</v>
      </c>
      <c r="AC1833" s="20" t="s">
        <v>7262</v>
      </c>
      <c r="AD1833">
        <v>102064.04</v>
      </c>
      <c r="AE1833" s="21">
        <v>0.72</v>
      </c>
      <c r="AF1833">
        <v>270.28190000000001</v>
      </c>
      <c r="AG1833" s="22">
        <v>3.7000000000000002E-3</v>
      </c>
      <c r="AH1833" s="11">
        <f t="shared" si="570"/>
        <v>271.89860255999997</v>
      </c>
      <c r="AI1833" s="23">
        <f t="shared" si="571"/>
        <v>4461.7083544555026</v>
      </c>
      <c r="AJ1833" s="23">
        <f t="shared" si="572"/>
        <v>19906841.440218028</v>
      </c>
      <c r="AK1833" s="23">
        <f t="shared" si="573"/>
        <v>285.49353268799996</v>
      </c>
      <c r="AL1833" s="23">
        <f t="shared" si="574"/>
        <v>9195.3153114710058</v>
      </c>
      <c r="AN1833">
        <v>202312</v>
      </c>
      <c r="AO1833" s="20" t="s">
        <v>33</v>
      </c>
      <c r="AP1833" s="20" t="s">
        <v>7263</v>
      </c>
      <c r="AQ1833">
        <v>1847.88</v>
      </c>
      <c r="AR1833" s="21">
        <v>0.86</v>
      </c>
      <c r="AS1833">
        <v>27.33</v>
      </c>
      <c r="AT1833">
        <v>1.72E-2</v>
      </c>
      <c r="AU1833" s="11">
        <f t="shared" si="575"/>
        <v>27.33384096</v>
      </c>
      <c r="AV1833" s="23">
        <f t="shared" si="576"/>
        <v>206.61840926426461</v>
      </c>
      <c r="AW1833" s="23">
        <f t="shared" si="577"/>
        <v>42691.167046895149</v>
      </c>
      <c r="AX1833" s="23">
        <f t="shared" si="578"/>
        <v>28.700533008000001</v>
      </c>
      <c r="AY1833" s="23">
        <f t="shared" si="579"/>
        <v>440.5706594885292</v>
      </c>
      <c r="AZ1833" s="23"/>
      <c r="BA1833" s="23"/>
    </row>
    <row r="1834" spans="1:53">
      <c r="A1834">
        <v>202312</v>
      </c>
      <c r="B1834" s="20" t="s">
        <v>27</v>
      </c>
      <c r="C1834" s="20" t="s">
        <v>7264</v>
      </c>
      <c r="D1834">
        <v>20307.95</v>
      </c>
      <c r="E1834" s="21">
        <v>0.68</v>
      </c>
      <c r="F1834">
        <v>668.85</v>
      </c>
      <c r="G1834" s="22">
        <v>4.8399999999999999E-2</v>
      </c>
      <c r="H1834" s="11">
        <f t="shared" si="560"/>
        <v>668.37525040000003</v>
      </c>
      <c r="I1834" s="23">
        <f t="shared" si="561"/>
        <v>2963.6362323635472</v>
      </c>
      <c r="J1834" s="23">
        <f t="shared" si="562"/>
        <v>8783139.717778001</v>
      </c>
      <c r="K1834" s="23">
        <f t="shared" si="563"/>
        <v>701.79401292000011</v>
      </c>
      <c r="L1834" s="23">
        <f t="shared" si="564"/>
        <v>6595.6477151270947</v>
      </c>
      <c r="N1834">
        <v>202312</v>
      </c>
      <c r="O1834" s="20" t="s">
        <v>29</v>
      </c>
      <c r="P1834" s="20" t="s">
        <v>7265</v>
      </c>
      <c r="Q1834">
        <v>30342.98</v>
      </c>
      <c r="R1834" s="21">
        <v>0.71</v>
      </c>
      <c r="S1834">
        <v>1148.26</v>
      </c>
      <c r="T1834" s="21">
        <v>0.05</v>
      </c>
      <c r="U1834" s="11">
        <f t="shared" si="565"/>
        <v>1077.17579</v>
      </c>
      <c r="V1834" s="23">
        <f t="shared" si="566"/>
        <v>4695.3004130385898</v>
      </c>
      <c r="W1834" s="23">
        <f t="shared" si="567"/>
        <v>22045845.968680352</v>
      </c>
      <c r="X1834" s="23">
        <f t="shared" si="568"/>
        <v>1131.0345795000001</v>
      </c>
      <c r="Y1834" s="23">
        <f t="shared" si="569"/>
        <v>10467.776616077179</v>
      </c>
      <c r="AA1834">
        <v>202312</v>
      </c>
      <c r="AB1834" s="20" t="s">
        <v>31</v>
      </c>
      <c r="AC1834" s="20" t="s">
        <v>7266</v>
      </c>
      <c r="AD1834">
        <v>149651.35</v>
      </c>
      <c r="AE1834" s="21">
        <v>0.72</v>
      </c>
      <c r="AF1834">
        <v>396.30070000000001</v>
      </c>
      <c r="AG1834" s="22">
        <v>3.7000000000000002E-3</v>
      </c>
      <c r="AH1834" s="11">
        <f t="shared" si="570"/>
        <v>398.67119639999999</v>
      </c>
      <c r="AI1834" s="23">
        <f t="shared" si="571"/>
        <v>6541.9777479957156</v>
      </c>
      <c r="AJ1834" s="23">
        <f t="shared" si="572"/>
        <v>42797472.855271094</v>
      </c>
      <c r="AK1834" s="23">
        <f t="shared" si="573"/>
        <v>418.60475622000001</v>
      </c>
      <c r="AL1834" s="23">
        <f t="shared" si="574"/>
        <v>13482.626692391432</v>
      </c>
      <c r="AN1834">
        <v>202312</v>
      </c>
      <c r="AO1834" s="20" t="s">
        <v>33</v>
      </c>
      <c r="AP1834" s="20" t="s">
        <v>7267</v>
      </c>
      <c r="AQ1834">
        <v>541.38</v>
      </c>
      <c r="AR1834" s="21">
        <v>0.86</v>
      </c>
      <c r="AS1834">
        <v>19.37</v>
      </c>
      <c r="AT1834">
        <v>4.1599999999999998E-2</v>
      </c>
      <c r="AU1834" s="11">
        <f t="shared" si="575"/>
        <v>19.368410879999999</v>
      </c>
      <c r="AV1834" s="23">
        <f t="shared" si="576"/>
        <v>92.965268260183493</v>
      </c>
      <c r="AW1834" s="23">
        <f t="shared" si="577"/>
        <v>8642.541102687881</v>
      </c>
      <c r="AX1834" s="23">
        <f t="shared" si="578"/>
        <v>20.336831424</v>
      </c>
      <c r="AY1834" s="23">
        <f t="shared" si="579"/>
        <v>205.29894740036698</v>
      </c>
      <c r="AZ1834" s="23"/>
      <c r="BA1834" s="23"/>
    </row>
    <row r="1835" spans="1:53">
      <c r="A1835">
        <v>202312</v>
      </c>
      <c r="B1835" s="20" t="s">
        <v>27</v>
      </c>
      <c r="C1835" s="20" t="s">
        <v>7268</v>
      </c>
      <c r="D1835">
        <v>148097.28</v>
      </c>
      <c r="E1835" s="21">
        <v>0.68</v>
      </c>
      <c r="F1835">
        <v>4877.63</v>
      </c>
      <c r="G1835" s="22">
        <v>4.8399999999999999E-2</v>
      </c>
      <c r="H1835" s="11">
        <f t="shared" si="560"/>
        <v>4874.1776793600002</v>
      </c>
      <c r="I1835" s="23">
        <f t="shared" si="561"/>
        <v>21612.544098369817</v>
      </c>
      <c r="J1835" s="23">
        <f t="shared" si="562"/>
        <v>467102062.40398002</v>
      </c>
      <c r="K1835" s="23">
        <f t="shared" si="563"/>
        <v>5117.8865633280002</v>
      </c>
      <c r="L1835" s="23">
        <f t="shared" si="564"/>
        <v>48099.265876099635</v>
      </c>
      <c r="N1835">
        <v>202312</v>
      </c>
      <c r="O1835" s="20" t="s">
        <v>29</v>
      </c>
      <c r="P1835" s="20" t="s">
        <v>7269</v>
      </c>
      <c r="Q1835">
        <v>6391.11</v>
      </c>
      <c r="R1835" s="21">
        <v>0.71</v>
      </c>
      <c r="S1835">
        <v>232.18</v>
      </c>
      <c r="T1835" s="21">
        <v>0.05</v>
      </c>
      <c r="U1835" s="11">
        <f t="shared" si="565"/>
        <v>226.88440499999999</v>
      </c>
      <c r="V1835" s="23">
        <f t="shared" si="566"/>
        <v>988.96619326035409</v>
      </c>
      <c r="W1835" s="23">
        <f t="shared" si="567"/>
        <v>978054.13141187606</v>
      </c>
      <c r="X1835" s="23">
        <f t="shared" si="568"/>
        <v>238.22862524999999</v>
      </c>
      <c r="Y1835" s="23">
        <f t="shared" si="569"/>
        <v>2204.8167915207082</v>
      </c>
      <c r="AA1835">
        <v>202312</v>
      </c>
      <c r="AB1835" s="20" t="s">
        <v>31</v>
      </c>
      <c r="AC1835" s="20" t="s">
        <v>7270</v>
      </c>
      <c r="AD1835">
        <v>113968.31</v>
      </c>
      <c r="AE1835" s="21">
        <v>0.72</v>
      </c>
      <c r="AF1835">
        <v>301.80630000000002</v>
      </c>
      <c r="AG1835" s="22">
        <v>3.7000000000000002E-3</v>
      </c>
      <c r="AH1835" s="11">
        <f t="shared" si="570"/>
        <v>303.61157784</v>
      </c>
      <c r="AI1835" s="23">
        <f t="shared" si="571"/>
        <v>4982.101050185498</v>
      </c>
      <c r="AJ1835" s="23">
        <f t="shared" si="572"/>
        <v>24821330.874259442</v>
      </c>
      <c r="AK1835" s="23">
        <f t="shared" si="573"/>
        <v>318.79215673200002</v>
      </c>
      <c r="AL1835" s="23">
        <f t="shared" si="574"/>
        <v>10267.813678210996</v>
      </c>
      <c r="AN1835">
        <v>202312</v>
      </c>
      <c r="AO1835" s="20" t="s">
        <v>33</v>
      </c>
      <c r="AP1835" s="20" t="s">
        <v>7271</v>
      </c>
      <c r="AQ1835">
        <v>1840.7</v>
      </c>
      <c r="AR1835" s="21">
        <v>0.86</v>
      </c>
      <c r="AS1835">
        <v>2.69</v>
      </c>
      <c r="AT1835">
        <v>1.7000000000000001E-3</v>
      </c>
      <c r="AU1835" s="11">
        <f t="shared" si="575"/>
        <v>2.6911034000000003</v>
      </c>
      <c r="AV1835" s="23">
        <f t="shared" si="576"/>
        <v>65.21334239936877</v>
      </c>
      <c r="AW1835" s="23">
        <f t="shared" si="577"/>
        <v>4252.7800268973087</v>
      </c>
      <c r="AX1835" s="23">
        <f t="shared" si="578"/>
        <v>2.8256585700000003</v>
      </c>
      <c r="AY1835" s="23">
        <f t="shared" si="579"/>
        <v>133.11778819873754</v>
      </c>
      <c r="AZ1835" s="23"/>
      <c r="BA1835" s="23"/>
    </row>
    <row r="1836" spans="1:53">
      <c r="A1836">
        <v>202312</v>
      </c>
      <c r="B1836" s="20" t="s">
        <v>27</v>
      </c>
      <c r="C1836" s="20" t="s">
        <v>7272</v>
      </c>
      <c r="D1836">
        <v>38538.33</v>
      </c>
      <c r="E1836" s="21">
        <v>0.68</v>
      </c>
      <c r="F1836">
        <v>1269.27</v>
      </c>
      <c r="G1836" s="22">
        <v>4.8399999999999999E-2</v>
      </c>
      <c r="H1836" s="11">
        <f t="shared" si="560"/>
        <v>1268.3735169600002</v>
      </c>
      <c r="I1836" s="23">
        <f t="shared" si="561"/>
        <v>5624.0827421174008</v>
      </c>
      <c r="J1836" s="23">
        <f t="shared" si="562"/>
        <v>31630306.690182783</v>
      </c>
      <c r="K1836" s="23">
        <f t="shared" si="563"/>
        <v>1331.7921928080002</v>
      </c>
      <c r="L1836" s="23">
        <f t="shared" si="564"/>
        <v>12516.539001194802</v>
      </c>
      <c r="N1836">
        <v>202312</v>
      </c>
      <c r="O1836" s="20" t="s">
        <v>29</v>
      </c>
      <c r="P1836" s="20" t="s">
        <v>7273</v>
      </c>
      <c r="Q1836">
        <v>10324.07</v>
      </c>
      <c r="R1836" s="21">
        <v>0.71</v>
      </c>
      <c r="S1836">
        <v>390.69</v>
      </c>
      <c r="T1836" s="21">
        <v>0.05</v>
      </c>
      <c r="U1836" s="11">
        <f t="shared" si="565"/>
        <v>366.50448499999999</v>
      </c>
      <c r="V1836" s="23">
        <f t="shared" si="566"/>
        <v>1597.5560124694184</v>
      </c>
      <c r="W1836" s="23">
        <f t="shared" si="567"/>
        <v>2552185.2129771886</v>
      </c>
      <c r="X1836" s="23">
        <f t="shared" si="568"/>
        <v>384.82970925000001</v>
      </c>
      <c r="Y1836" s="23">
        <f t="shared" si="569"/>
        <v>3561.6165099388368</v>
      </c>
      <c r="AA1836">
        <v>202312</v>
      </c>
      <c r="AB1836" s="20" t="s">
        <v>31</v>
      </c>
      <c r="AC1836" s="20" t="s">
        <v>7274</v>
      </c>
      <c r="AD1836">
        <v>131855.34</v>
      </c>
      <c r="AE1836" s="21">
        <v>0.72</v>
      </c>
      <c r="AF1836">
        <v>349.17399999999998</v>
      </c>
      <c r="AG1836" s="22">
        <v>3.7000000000000002E-3</v>
      </c>
      <c r="AH1836" s="11">
        <f t="shared" si="570"/>
        <v>351.26262575999999</v>
      </c>
      <c r="AI1836" s="23">
        <f t="shared" si="571"/>
        <v>5764.0288593080468</v>
      </c>
      <c r="AJ1836" s="23">
        <f t="shared" si="572"/>
        <v>33224028.690936022</v>
      </c>
      <c r="AK1836" s="23">
        <f t="shared" si="573"/>
        <v>368.82575704800001</v>
      </c>
      <c r="AL1836" s="23">
        <f t="shared" si="574"/>
        <v>11879.320344376094</v>
      </c>
      <c r="AN1836">
        <v>202312</v>
      </c>
      <c r="AO1836" s="20" t="s">
        <v>33</v>
      </c>
      <c r="AP1836" s="20" t="s">
        <v>7275</v>
      </c>
      <c r="AQ1836">
        <v>2878.34</v>
      </c>
      <c r="AR1836" s="21">
        <v>0.86</v>
      </c>
      <c r="AS1836">
        <v>47.28</v>
      </c>
      <c r="AT1836">
        <v>1.9099999999999999E-2</v>
      </c>
      <c r="AU1836" s="11">
        <f t="shared" si="575"/>
        <v>47.279612839999999</v>
      </c>
      <c r="AV1836" s="23">
        <f t="shared" si="576"/>
        <v>338.82043462064291</v>
      </c>
      <c r="AW1836" s="23">
        <f t="shared" si="577"/>
        <v>114799.28691652136</v>
      </c>
      <c r="AX1836" s="23">
        <f t="shared" si="578"/>
        <v>49.643593482</v>
      </c>
      <c r="AY1836" s="23">
        <f t="shared" si="579"/>
        <v>724.92048208128585</v>
      </c>
      <c r="AZ1836" s="23"/>
      <c r="BA1836" s="23"/>
    </row>
    <row r="1837" spans="1:53">
      <c r="A1837">
        <v>202312</v>
      </c>
      <c r="B1837" s="20" t="s">
        <v>27</v>
      </c>
      <c r="C1837" s="20" t="s">
        <v>7276</v>
      </c>
      <c r="D1837">
        <v>59335.92</v>
      </c>
      <c r="E1837" s="21">
        <v>0.68</v>
      </c>
      <c r="F1837">
        <v>1954.25</v>
      </c>
      <c r="G1837" s="22">
        <v>4.8399999999999999E-2</v>
      </c>
      <c r="H1837" s="11">
        <f t="shared" si="560"/>
        <v>1952.86379904</v>
      </c>
      <c r="I1837" s="23">
        <f t="shared" si="561"/>
        <v>8659.1744805667167</v>
      </c>
      <c r="J1837" s="23">
        <f t="shared" si="562"/>
        <v>74981302.68489787</v>
      </c>
      <c r="K1837" s="23">
        <f t="shared" si="563"/>
        <v>2050.5069889920001</v>
      </c>
      <c r="L1837" s="23">
        <f t="shared" si="564"/>
        <v>19271.212760173432</v>
      </c>
      <c r="N1837">
        <v>202312</v>
      </c>
      <c r="O1837" s="20" t="s">
        <v>29</v>
      </c>
      <c r="P1837" s="20" t="s">
        <v>7277</v>
      </c>
      <c r="Q1837">
        <v>20467.54</v>
      </c>
      <c r="R1837" s="21">
        <v>0.71</v>
      </c>
      <c r="S1837">
        <v>774.55</v>
      </c>
      <c r="T1837" s="21">
        <v>0.05</v>
      </c>
      <c r="U1837" s="11">
        <f t="shared" si="565"/>
        <v>726.59767000000011</v>
      </c>
      <c r="V1837" s="23">
        <f t="shared" si="566"/>
        <v>3167.1658161421146</v>
      </c>
      <c r="W1837" s="23">
        <f t="shared" si="567"/>
        <v>10030939.306939147</v>
      </c>
      <c r="X1837" s="23">
        <f t="shared" si="568"/>
        <v>762.92755350000016</v>
      </c>
      <c r="Y1837" s="23">
        <f t="shared" si="569"/>
        <v>7060.9293022842294</v>
      </c>
      <c r="AA1837">
        <v>202312</v>
      </c>
      <c r="AB1837" s="20" t="s">
        <v>31</v>
      </c>
      <c r="AC1837" s="20" t="s">
        <v>7278</v>
      </c>
      <c r="AD1837">
        <v>225719.84</v>
      </c>
      <c r="AE1837" s="21">
        <v>0.72</v>
      </c>
      <c r="AF1837">
        <v>597.7423</v>
      </c>
      <c r="AG1837" s="22">
        <v>3.7000000000000002E-3</v>
      </c>
      <c r="AH1837" s="11">
        <f t="shared" si="570"/>
        <v>601.31765375999998</v>
      </c>
      <c r="AI1837" s="23">
        <f t="shared" si="571"/>
        <v>9867.2960221284557</v>
      </c>
      <c r="AJ1837" s="23">
        <f t="shared" si="572"/>
        <v>97363530.788312048</v>
      </c>
      <c r="AK1837" s="23">
        <f t="shared" si="573"/>
        <v>631.38353644799997</v>
      </c>
      <c r="AL1837" s="23">
        <f t="shared" si="574"/>
        <v>20335.909698016912</v>
      </c>
      <c r="AN1837">
        <v>202312</v>
      </c>
      <c r="AO1837" s="20" t="s">
        <v>33</v>
      </c>
      <c r="AP1837" s="20" t="s">
        <v>7279</v>
      </c>
      <c r="AQ1837">
        <v>405.36</v>
      </c>
      <c r="AR1837" s="21">
        <v>0.86</v>
      </c>
      <c r="AS1837">
        <v>0.77</v>
      </c>
      <c r="AT1837">
        <v>2.2000000000000001E-3</v>
      </c>
      <c r="AU1837" s="11">
        <f t="shared" si="575"/>
        <v>0.76694112000000003</v>
      </c>
      <c r="AV1837" s="23">
        <f t="shared" si="576"/>
        <v>16.333243351680192</v>
      </c>
      <c r="AW1837" s="23">
        <f t="shared" si="577"/>
        <v>266.77483838520521</v>
      </c>
      <c r="AX1837" s="23">
        <f t="shared" si="578"/>
        <v>0.80528817600000002</v>
      </c>
      <c r="AY1837" s="23">
        <f t="shared" si="579"/>
        <v>33.433427823360383</v>
      </c>
      <c r="AZ1837" s="23"/>
      <c r="BA1837" s="23"/>
    </row>
    <row r="1838" spans="1:53">
      <c r="A1838">
        <v>202312</v>
      </c>
      <c r="B1838" s="20" t="s">
        <v>27</v>
      </c>
      <c r="C1838" s="20" t="s">
        <v>7280</v>
      </c>
      <c r="D1838">
        <v>95527.18</v>
      </c>
      <c r="E1838" s="21">
        <v>0.68</v>
      </c>
      <c r="F1838">
        <v>3146.22</v>
      </c>
      <c r="G1838" s="22">
        <v>4.8399999999999999E-2</v>
      </c>
      <c r="H1838" s="11">
        <f t="shared" si="560"/>
        <v>3143.9905481599999</v>
      </c>
      <c r="I1838" s="23">
        <f t="shared" si="561"/>
        <v>13940.738076640644</v>
      </c>
      <c r="J1838" s="23">
        <f t="shared" si="562"/>
        <v>194344178.12149829</v>
      </c>
      <c r="K1838" s="23">
        <f t="shared" si="563"/>
        <v>3301.1900755679999</v>
      </c>
      <c r="L1838" s="23">
        <f t="shared" si="564"/>
        <v>31025.466701441288</v>
      </c>
      <c r="N1838">
        <v>202312</v>
      </c>
      <c r="O1838" s="20" t="s">
        <v>29</v>
      </c>
      <c r="P1838" s="20" t="s">
        <v>7281</v>
      </c>
      <c r="Q1838">
        <v>9746.3799999999992</v>
      </c>
      <c r="R1838" s="21">
        <v>0.71</v>
      </c>
      <c r="S1838">
        <v>354.07</v>
      </c>
      <c r="T1838" s="21">
        <v>0.05</v>
      </c>
      <c r="U1838" s="11">
        <f t="shared" si="565"/>
        <v>345.99648999999999</v>
      </c>
      <c r="V1838" s="23">
        <f t="shared" si="566"/>
        <v>1508.163734729781</v>
      </c>
      <c r="W1838" s="23">
        <f t="shared" si="567"/>
        <v>2274557.8507540813</v>
      </c>
      <c r="X1838" s="23">
        <f t="shared" si="568"/>
        <v>363.29631449999999</v>
      </c>
      <c r="Y1838" s="23">
        <f t="shared" si="569"/>
        <v>3362.323959459562</v>
      </c>
      <c r="AA1838">
        <v>202312</v>
      </c>
      <c r="AB1838" s="20" t="s">
        <v>31</v>
      </c>
      <c r="AC1838" s="20" t="s">
        <v>7282</v>
      </c>
      <c r="AD1838">
        <v>102126.72</v>
      </c>
      <c r="AE1838" s="21">
        <v>0.72</v>
      </c>
      <c r="AF1838">
        <v>270.4479</v>
      </c>
      <c r="AG1838" s="22">
        <v>3.7000000000000002E-3</v>
      </c>
      <c r="AH1838" s="11">
        <f t="shared" si="570"/>
        <v>272.06558208000001</v>
      </c>
      <c r="AI1838" s="23">
        <f t="shared" si="571"/>
        <v>4464.4483976642314</v>
      </c>
      <c r="AJ1838" s="23">
        <f t="shared" si="572"/>
        <v>19931299.495406725</v>
      </c>
      <c r="AK1838" s="23">
        <f t="shared" si="573"/>
        <v>285.66886118400004</v>
      </c>
      <c r="AL1838" s="23">
        <f t="shared" si="574"/>
        <v>9200.962377408463</v>
      </c>
      <c r="AN1838">
        <v>202312</v>
      </c>
      <c r="AO1838" s="20" t="s">
        <v>33</v>
      </c>
      <c r="AP1838" s="20" t="s">
        <v>7283</v>
      </c>
      <c r="AQ1838">
        <v>395.76</v>
      </c>
      <c r="AR1838" s="21">
        <v>0.86</v>
      </c>
      <c r="AS1838">
        <v>12.8</v>
      </c>
      <c r="AT1838">
        <v>3.7599999999999995E-2</v>
      </c>
      <c r="AU1838" s="11">
        <f t="shared" si="575"/>
        <v>12.797295359999998</v>
      </c>
      <c r="AV1838" s="23">
        <f t="shared" si="576"/>
        <v>64.744380277428078</v>
      </c>
      <c r="AW1838" s="23">
        <f t="shared" si="577"/>
        <v>4191.8347775082175</v>
      </c>
      <c r="AX1838" s="23">
        <f t="shared" si="578"/>
        <v>13.437160127999999</v>
      </c>
      <c r="AY1838" s="23">
        <f t="shared" si="579"/>
        <v>142.28605591485615</v>
      </c>
      <c r="AZ1838" s="23"/>
      <c r="BA1838" s="23"/>
    </row>
    <row r="1839" spans="1:53">
      <c r="A1839">
        <v>202312</v>
      </c>
      <c r="B1839" s="20" t="s">
        <v>27</v>
      </c>
      <c r="C1839" s="20" t="s">
        <v>7284</v>
      </c>
      <c r="D1839">
        <v>81919.92</v>
      </c>
      <c r="E1839" s="21">
        <v>0.68</v>
      </c>
      <c r="F1839">
        <v>2698.06</v>
      </c>
      <c r="G1839" s="22">
        <v>4.8399999999999999E-2</v>
      </c>
      <c r="H1839" s="11">
        <f t="shared" si="560"/>
        <v>2696.1484070400002</v>
      </c>
      <c r="I1839" s="23">
        <f t="shared" si="561"/>
        <v>11954.965570839164</v>
      </c>
      <c r="J1839" s="23">
        <f t="shared" si="562"/>
        <v>142921201.79994977</v>
      </c>
      <c r="K1839" s="23">
        <f t="shared" si="563"/>
        <v>2830.9558273920002</v>
      </c>
      <c r="L1839" s="23">
        <f t="shared" si="564"/>
        <v>26606.079548718328</v>
      </c>
      <c r="N1839">
        <v>202312</v>
      </c>
      <c r="O1839" s="20" t="s">
        <v>29</v>
      </c>
      <c r="P1839" s="20" t="s">
        <v>7285</v>
      </c>
      <c r="Q1839">
        <v>28490.7</v>
      </c>
      <c r="R1839" s="21">
        <v>0.71</v>
      </c>
      <c r="S1839">
        <v>1035.04</v>
      </c>
      <c r="T1839" s="21">
        <v>0.05</v>
      </c>
      <c r="U1839" s="11">
        <f t="shared" si="565"/>
        <v>1011.4198500000001</v>
      </c>
      <c r="V1839" s="23">
        <f t="shared" si="566"/>
        <v>4408.6769156410664</v>
      </c>
      <c r="W1839" s="23">
        <f t="shared" si="567"/>
        <v>19436432.146506429</v>
      </c>
      <c r="X1839" s="23">
        <f t="shared" si="568"/>
        <v>1061.9908425000001</v>
      </c>
      <c r="Y1839" s="23">
        <f t="shared" si="569"/>
        <v>9828.7736812821331</v>
      </c>
      <c r="AA1839">
        <v>202312</v>
      </c>
      <c r="AB1839" s="20" t="s">
        <v>31</v>
      </c>
      <c r="AC1839" s="20" t="s">
        <v>7286</v>
      </c>
      <c r="AD1839">
        <v>106899.87</v>
      </c>
      <c r="AE1839" s="21">
        <v>0.72</v>
      </c>
      <c r="AF1839">
        <v>283.08800000000002</v>
      </c>
      <c r="AG1839" s="22">
        <v>3.7000000000000002E-3</v>
      </c>
      <c r="AH1839" s="11">
        <f t="shared" si="570"/>
        <v>284.78125367999996</v>
      </c>
      <c r="AI1839" s="23">
        <f t="shared" si="571"/>
        <v>4673.1056606147204</v>
      </c>
      <c r="AJ1839" s="23">
        <f t="shared" si="572"/>
        <v>21837916.515269343</v>
      </c>
      <c r="AK1839" s="23">
        <f t="shared" si="573"/>
        <v>299.020316364</v>
      </c>
      <c r="AL1839" s="23">
        <f t="shared" si="574"/>
        <v>9630.99257490944</v>
      </c>
      <c r="AN1839">
        <v>202312</v>
      </c>
      <c r="AO1839" s="20" t="s">
        <v>33</v>
      </c>
      <c r="AP1839" s="20" t="s">
        <v>7287</v>
      </c>
      <c r="AQ1839">
        <v>1756.66</v>
      </c>
      <c r="AR1839" s="21">
        <v>0.86</v>
      </c>
      <c r="AS1839">
        <v>29.91</v>
      </c>
      <c r="AT1839">
        <v>1.9799999999999998E-2</v>
      </c>
      <c r="AU1839" s="11">
        <f t="shared" si="575"/>
        <v>29.912406479999994</v>
      </c>
      <c r="AV1839" s="23">
        <f t="shared" si="576"/>
        <v>210.46317015176336</v>
      </c>
      <c r="AW1839" s="23">
        <f t="shared" si="577"/>
        <v>44294.745990330099</v>
      </c>
      <c r="AX1839" s="23">
        <f t="shared" si="578"/>
        <v>31.408026803999995</v>
      </c>
      <c r="AY1839" s="23">
        <f t="shared" si="579"/>
        <v>450.83874678352674</v>
      </c>
      <c r="AZ1839" s="23"/>
      <c r="BA1839" s="23"/>
    </row>
    <row r="1840" spans="1:53">
      <c r="A1840">
        <v>202312</v>
      </c>
      <c r="B1840" s="20" t="s">
        <v>27</v>
      </c>
      <c r="C1840" s="20" t="s">
        <v>7288</v>
      </c>
      <c r="D1840">
        <v>46277.08</v>
      </c>
      <c r="E1840" s="21">
        <v>0.68</v>
      </c>
      <c r="F1840">
        <v>1524.15</v>
      </c>
      <c r="G1840" s="22">
        <v>4.8399999999999999E-2</v>
      </c>
      <c r="H1840" s="11">
        <f t="shared" si="560"/>
        <v>1523.0712569600003</v>
      </c>
      <c r="I1840" s="23">
        <f t="shared" si="561"/>
        <v>6753.4355272682114</v>
      </c>
      <c r="J1840" s="23">
        <f t="shared" si="562"/>
        <v>45608891.420968466</v>
      </c>
      <c r="K1840" s="23">
        <f t="shared" si="563"/>
        <v>1599.2248198080003</v>
      </c>
      <c r="L1840" s="23">
        <f t="shared" si="564"/>
        <v>15029.942311496423</v>
      </c>
      <c r="N1840">
        <v>202312</v>
      </c>
      <c r="O1840" s="20" t="s">
        <v>29</v>
      </c>
      <c r="P1840" s="20" t="s">
        <v>7289</v>
      </c>
      <c r="Q1840">
        <v>58008.639999999999</v>
      </c>
      <c r="R1840" s="21">
        <v>0.71</v>
      </c>
      <c r="S1840">
        <v>2195.2199999999998</v>
      </c>
      <c r="T1840" s="21">
        <v>0.05</v>
      </c>
      <c r="U1840" s="11">
        <f t="shared" si="565"/>
        <v>2059.30672</v>
      </c>
      <c r="V1840" s="23">
        <f t="shared" si="566"/>
        <v>8976.3098862342085</v>
      </c>
      <c r="W1840" s="23">
        <f t="shared" si="567"/>
        <v>80574139.173705995</v>
      </c>
      <c r="X1840" s="23">
        <f t="shared" si="568"/>
        <v>2162.2720560000002</v>
      </c>
      <c r="Y1840" s="23">
        <f t="shared" si="569"/>
        <v>20011.926492468418</v>
      </c>
      <c r="AA1840">
        <v>202312</v>
      </c>
      <c r="AB1840" s="20" t="s">
        <v>31</v>
      </c>
      <c r="AC1840" s="20" t="s">
        <v>7290</v>
      </c>
      <c r="AD1840">
        <v>185758.65</v>
      </c>
      <c r="AE1840" s="21">
        <v>0.72</v>
      </c>
      <c r="AF1840">
        <v>491.91860000000003</v>
      </c>
      <c r="AG1840" s="22">
        <v>3.7000000000000002E-3</v>
      </c>
      <c r="AH1840" s="11">
        <f t="shared" si="570"/>
        <v>494.86104360000002</v>
      </c>
      <c r="AI1840" s="23">
        <f t="shared" si="571"/>
        <v>8120.4008837723441</v>
      </c>
      <c r="AJ1840" s="23">
        <f t="shared" si="572"/>
        <v>65940910.513170667</v>
      </c>
      <c r="AK1840" s="23">
        <f t="shared" si="573"/>
        <v>519.60409578000008</v>
      </c>
      <c r="AL1840" s="23">
        <f t="shared" si="574"/>
        <v>16735.662811144688</v>
      </c>
      <c r="AN1840">
        <v>202312</v>
      </c>
      <c r="AO1840" s="20" t="s">
        <v>33</v>
      </c>
      <c r="AP1840" s="20" t="s">
        <v>7291</v>
      </c>
      <c r="AQ1840">
        <v>486.11</v>
      </c>
      <c r="AR1840" s="21">
        <v>0.86</v>
      </c>
      <c r="AS1840">
        <v>19.98</v>
      </c>
      <c r="AT1840">
        <v>4.7800000000000002E-2</v>
      </c>
      <c r="AU1840" s="11">
        <f t="shared" si="575"/>
        <v>19.983009880000001</v>
      </c>
      <c r="AV1840" s="23">
        <f t="shared" si="576"/>
        <v>89.188948409067322</v>
      </c>
      <c r="AW1840" s="23">
        <f t="shared" si="577"/>
        <v>7954.6685183152722</v>
      </c>
      <c r="AX1840" s="23">
        <f t="shared" si="578"/>
        <v>20.982160374000003</v>
      </c>
      <c r="AY1840" s="23">
        <f t="shared" si="579"/>
        <v>198.36090669813464</v>
      </c>
      <c r="AZ1840" s="23"/>
      <c r="BA1840" s="23"/>
    </row>
    <row r="1841" spans="1:53">
      <c r="A1841">
        <v>202312</v>
      </c>
      <c r="B1841" s="20" t="s">
        <v>27</v>
      </c>
      <c r="C1841" s="20" t="s">
        <v>7292</v>
      </c>
      <c r="D1841">
        <v>62783.06</v>
      </c>
      <c r="E1841" s="21">
        <v>0.68</v>
      </c>
      <c r="F1841">
        <v>2067.7800000000002</v>
      </c>
      <c r="G1841" s="22">
        <v>4.8399999999999999E-2</v>
      </c>
      <c r="H1841" s="11">
        <f t="shared" si="560"/>
        <v>2066.31607072</v>
      </c>
      <c r="I1841" s="23">
        <f t="shared" si="561"/>
        <v>9162.2321009582229</v>
      </c>
      <c r="J1841" s="23">
        <f t="shared" si="562"/>
        <v>83946497.071829334</v>
      </c>
      <c r="K1841" s="23">
        <f t="shared" si="563"/>
        <v>2169.6318742560002</v>
      </c>
      <c r="L1841" s="23">
        <f t="shared" si="564"/>
        <v>20390.780272636446</v>
      </c>
      <c r="N1841">
        <v>202312</v>
      </c>
      <c r="O1841" s="20" t="s">
        <v>29</v>
      </c>
      <c r="P1841" s="20" t="s">
        <v>7293</v>
      </c>
      <c r="Q1841">
        <v>100151.7</v>
      </c>
      <c r="R1841" s="21">
        <v>0.71</v>
      </c>
      <c r="S1841">
        <v>3638.43</v>
      </c>
      <c r="T1841" s="21">
        <v>0.05</v>
      </c>
      <c r="U1841" s="11">
        <f t="shared" si="565"/>
        <v>3555.38535</v>
      </c>
      <c r="V1841" s="23">
        <f t="shared" si="566"/>
        <v>15497.565445994986</v>
      </c>
      <c r="W1841" s="23">
        <f t="shared" si="567"/>
        <v>240174534.75289777</v>
      </c>
      <c r="X1841" s="23">
        <f t="shared" si="568"/>
        <v>3733.1546175000003</v>
      </c>
      <c r="Y1841" s="23">
        <f t="shared" si="569"/>
        <v>34550.516241989972</v>
      </c>
      <c r="AA1841">
        <v>202312</v>
      </c>
      <c r="AB1841" s="20" t="s">
        <v>31</v>
      </c>
      <c r="AC1841" s="20" t="s">
        <v>7294</v>
      </c>
      <c r="AD1841">
        <v>196357.37</v>
      </c>
      <c r="AE1841" s="21">
        <v>0.72</v>
      </c>
      <c r="AF1841">
        <v>519.98569999999995</v>
      </c>
      <c r="AG1841" s="22">
        <v>3.7000000000000002E-3</v>
      </c>
      <c r="AH1841" s="11">
        <f t="shared" si="570"/>
        <v>523.09603368000001</v>
      </c>
      <c r="AI1841" s="23">
        <f t="shared" si="571"/>
        <v>8583.7217318451294</v>
      </c>
      <c r="AJ1841" s="23">
        <f t="shared" si="572"/>
        <v>73680278.769750342</v>
      </c>
      <c r="AK1841" s="23">
        <f t="shared" si="573"/>
        <v>549.25083536400007</v>
      </c>
      <c r="AL1841" s="23">
        <f t="shared" si="574"/>
        <v>17690.539497370261</v>
      </c>
      <c r="AN1841">
        <v>202312</v>
      </c>
      <c r="AO1841" s="20" t="s">
        <v>33</v>
      </c>
      <c r="AP1841" s="20" t="s">
        <v>7295</v>
      </c>
      <c r="AQ1841">
        <v>930.7</v>
      </c>
      <c r="AR1841" s="21">
        <v>0.86</v>
      </c>
      <c r="AS1841">
        <v>7.92</v>
      </c>
      <c r="AT1841">
        <v>9.8999999999999991E-3</v>
      </c>
      <c r="AU1841" s="11">
        <f t="shared" si="575"/>
        <v>7.9239797999999997</v>
      </c>
      <c r="AV1841" s="23">
        <f t="shared" si="576"/>
        <v>79.24379990894424</v>
      </c>
      <c r="AW1841" s="23">
        <f t="shared" si="577"/>
        <v>6279.5798240087915</v>
      </c>
      <c r="AX1841" s="23">
        <f t="shared" si="578"/>
        <v>8.3201787899999999</v>
      </c>
      <c r="AY1841" s="23">
        <f t="shared" si="579"/>
        <v>166.41157961788849</v>
      </c>
      <c r="AZ1841" s="23"/>
      <c r="BA1841" s="23"/>
    </row>
    <row r="1842" spans="1:53">
      <c r="A1842">
        <v>202312</v>
      </c>
      <c r="B1842" s="20" t="s">
        <v>27</v>
      </c>
      <c r="C1842" s="20" t="s">
        <v>7296</v>
      </c>
      <c r="D1842">
        <v>77195.070000000007</v>
      </c>
      <c r="E1842" s="21">
        <v>0.68</v>
      </c>
      <c r="F1842">
        <v>2542.4499999999998</v>
      </c>
      <c r="G1842" s="22">
        <v>4.8399999999999999E-2</v>
      </c>
      <c r="H1842" s="11">
        <f t="shared" si="560"/>
        <v>2540.6441438400007</v>
      </c>
      <c r="I1842" s="23">
        <f t="shared" si="561"/>
        <v>11265.445621632924</v>
      </c>
      <c r="J1842" s="23">
        <f t="shared" si="562"/>
        <v>126910265.05396841</v>
      </c>
      <c r="K1842" s="23">
        <f t="shared" si="563"/>
        <v>2667.6763510320006</v>
      </c>
      <c r="L1842" s="23">
        <f t="shared" si="564"/>
        <v>25071.535387105847</v>
      </c>
      <c r="N1842">
        <v>202312</v>
      </c>
      <c r="O1842" s="20" t="s">
        <v>29</v>
      </c>
      <c r="P1842" s="20" t="s">
        <v>7297</v>
      </c>
      <c r="Q1842">
        <v>60983.42</v>
      </c>
      <c r="R1842" s="21">
        <v>0.71</v>
      </c>
      <c r="S1842">
        <v>2307.79</v>
      </c>
      <c r="T1842" s="21">
        <v>0.05</v>
      </c>
      <c r="U1842" s="11">
        <f t="shared" si="565"/>
        <v>2164.9114100000002</v>
      </c>
      <c r="V1842" s="23">
        <f t="shared" si="566"/>
        <v>9436.630057908149</v>
      </c>
      <c r="W1842" s="23">
        <f t="shared" si="567"/>
        <v>89049986.849815547</v>
      </c>
      <c r="X1842" s="23">
        <f t="shared" si="568"/>
        <v>2273.1569805000004</v>
      </c>
      <c r="Y1842" s="23">
        <f t="shared" si="569"/>
        <v>21038.171525816299</v>
      </c>
      <c r="AA1842">
        <v>202312</v>
      </c>
      <c r="AB1842" s="20" t="s">
        <v>31</v>
      </c>
      <c r="AC1842" s="20" t="s">
        <v>7298</v>
      </c>
      <c r="AD1842">
        <v>169926.34</v>
      </c>
      <c r="AE1842" s="21">
        <v>0.72</v>
      </c>
      <c r="AF1842">
        <v>449.99209999999999</v>
      </c>
      <c r="AG1842" s="22">
        <v>3.7000000000000002E-3</v>
      </c>
      <c r="AH1842" s="11">
        <f t="shared" si="570"/>
        <v>452.68376975999996</v>
      </c>
      <c r="AI1842" s="23">
        <f t="shared" si="571"/>
        <v>7428.2947335814488</v>
      </c>
      <c r="AJ1842" s="23">
        <f t="shared" si="572"/>
        <v>55179562.648953885</v>
      </c>
      <c r="AK1842" s="23">
        <f t="shared" si="573"/>
        <v>475.31795824799997</v>
      </c>
      <c r="AL1842" s="23">
        <f t="shared" si="574"/>
        <v>15309.273236922898</v>
      </c>
      <c r="AN1842">
        <v>202312</v>
      </c>
      <c r="AO1842" s="20" t="s">
        <v>33</v>
      </c>
      <c r="AP1842" s="20" t="s">
        <v>7299</v>
      </c>
      <c r="AQ1842">
        <v>472.95</v>
      </c>
      <c r="AR1842" s="21">
        <v>0.86</v>
      </c>
      <c r="AS1842">
        <v>5.29</v>
      </c>
      <c r="AT1842">
        <v>1.3000000000000001E-2</v>
      </c>
      <c r="AU1842" s="11">
        <f t="shared" si="575"/>
        <v>5.2875810000000003</v>
      </c>
      <c r="AV1842" s="23">
        <f t="shared" si="576"/>
        <v>46.07272859691988</v>
      </c>
      <c r="AW1842" s="23">
        <f t="shared" si="577"/>
        <v>2122.6963203654391</v>
      </c>
      <c r="AX1842" s="23">
        <f t="shared" si="578"/>
        <v>5.5519600500000008</v>
      </c>
      <c r="AY1842" s="23">
        <f t="shared" si="579"/>
        <v>97.433038193839764</v>
      </c>
      <c r="AZ1842" s="23"/>
      <c r="BA1842" s="23"/>
    </row>
    <row r="1843" spans="1:53">
      <c r="A1843">
        <v>202312</v>
      </c>
      <c r="B1843" s="20" t="s">
        <v>27</v>
      </c>
      <c r="C1843" s="20" t="s">
        <v>7300</v>
      </c>
      <c r="D1843">
        <v>41207.279999999999</v>
      </c>
      <c r="E1843" s="21">
        <v>0.68</v>
      </c>
      <c r="F1843">
        <v>1357.18</v>
      </c>
      <c r="G1843" s="22">
        <v>4.8399999999999999E-2</v>
      </c>
      <c r="H1843" s="11">
        <f t="shared" si="560"/>
        <v>1356.2139993600001</v>
      </c>
      <c r="I1843" s="23">
        <f t="shared" si="561"/>
        <v>6013.5753754145417</v>
      </c>
      <c r="J1843" s="23">
        <f t="shared" si="562"/>
        <v>36163088.795792148</v>
      </c>
      <c r="K1843" s="23">
        <f t="shared" si="563"/>
        <v>1424.0246993280002</v>
      </c>
      <c r="L1843" s="23">
        <f t="shared" si="564"/>
        <v>13383.364750189083</v>
      </c>
      <c r="N1843">
        <v>202312</v>
      </c>
      <c r="O1843" s="20" t="s">
        <v>29</v>
      </c>
      <c r="P1843" s="20" t="s">
        <v>7301</v>
      </c>
      <c r="Q1843">
        <v>17251.12</v>
      </c>
      <c r="R1843" s="21">
        <v>0.71</v>
      </c>
      <c r="S1843">
        <v>652.83000000000004</v>
      </c>
      <c r="T1843" s="21">
        <v>0.05</v>
      </c>
      <c r="U1843" s="11">
        <f t="shared" si="565"/>
        <v>612.41476</v>
      </c>
      <c r="V1843" s="23">
        <f t="shared" si="566"/>
        <v>2669.4540503727148</v>
      </c>
      <c r="W1843" s="23">
        <f t="shared" si="567"/>
        <v>7125984.9270512927</v>
      </c>
      <c r="X1843" s="23">
        <f t="shared" si="568"/>
        <v>643.03549800000008</v>
      </c>
      <c r="Y1843" s="23">
        <f t="shared" si="569"/>
        <v>5951.3228607454294</v>
      </c>
      <c r="AA1843">
        <v>202312</v>
      </c>
      <c r="AB1843" s="20" t="s">
        <v>31</v>
      </c>
      <c r="AC1843" s="20" t="s">
        <v>7302</v>
      </c>
      <c r="AD1843">
        <v>151449.17000000001</v>
      </c>
      <c r="AE1843" s="21">
        <v>0.72</v>
      </c>
      <c r="AF1843">
        <v>401.0616</v>
      </c>
      <c r="AG1843" s="22">
        <v>3.7000000000000002E-3</v>
      </c>
      <c r="AH1843" s="11">
        <f t="shared" si="570"/>
        <v>403.46058888000005</v>
      </c>
      <c r="AI1843" s="23">
        <f t="shared" si="571"/>
        <v>6620.5690766733505</v>
      </c>
      <c r="AJ1843" s="23">
        <f t="shared" si="572"/>
        <v>43831934.899003424</v>
      </c>
      <c r="AK1843" s="23">
        <f t="shared" si="573"/>
        <v>423.63361832400005</v>
      </c>
      <c r="AL1843" s="23">
        <f t="shared" si="574"/>
        <v>13644.598742226701</v>
      </c>
      <c r="AN1843">
        <v>202312</v>
      </c>
      <c r="AO1843" s="20" t="s">
        <v>33</v>
      </c>
      <c r="AP1843" s="20" t="s">
        <v>7303</v>
      </c>
      <c r="AQ1843">
        <v>5907.6</v>
      </c>
      <c r="AR1843" s="21">
        <v>0.86</v>
      </c>
      <c r="AS1843">
        <v>48.77</v>
      </c>
      <c r="AT1843">
        <v>9.5999999999999992E-3</v>
      </c>
      <c r="AU1843" s="11">
        <f t="shared" si="575"/>
        <v>48.773145599999999</v>
      </c>
      <c r="AV1843" s="23">
        <f t="shared" si="576"/>
        <v>495.39368417686023</v>
      </c>
      <c r="AW1843" s="23">
        <f t="shared" si="577"/>
        <v>245414.90232232274</v>
      </c>
      <c r="AX1843" s="23">
        <f t="shared" si="578"/>
        <v>51.21180288</v>
      </c>
      <c r="AY1843" s="23">
        <f t="shared" si="579"/>
        <v>1039.5605139537204</v>
      </c>
      <c r="AZ1843" s="23"/>
      <c r="BA1843" s="23"/>
    </row>
    <row r="1844" spans="1:53">
      <c r="A1844">
        <v>202312</v>
      </c>
      <c r="B1844" s="20" t="s">
        <v>27</v>
      </c>
      <c r="C1844" s="20" t="s">
        <v>7304</v>
      </c>
      <c r="D1844">
        <v>60638.69</v>
      </c>
      <c r="E1844" s="21">
        <v>0.68</v>
      </c>
      <c r="F1844">
        <v>1997.16</v>
      </c>
      <c r="G1844" s="22">
        <v>4.8399999999999999E-2</v>
      </c>
      <c r="H1844" s="11">
        <f t="shared" si="560"/>
        <v>1995.7405652800001</v>
      </c>
      <c r="I1844" s="23">
        <f t="shared" si="561"/>
        <v>8849.2939349890621</v>
      </c>
      <c r="J1844" s="23">
        <f t="shared" si="562"/>
        <v>78310003.147834197</v>
      </c>
      <c r="K1844" s="23">
        <f t="shared" si="563"/>
        <v>2095.527593544</v>
      </c>
      <c r="L1844" s="23">
        <f t="shared" si="564"/>
        <v>19694.328435258125</v>
      </c>
      <c r="N1844">
        <v>202312</v>
      </c>
      <c r="O1844" s="20" t="s">
        <v>29</v>
      </c>
      <c r="P1844" s="20" t="s">
        <v>7305</v>
      </c>
      <c r="Q1844">
        <v>19492.900000000001</v>
      </c>
      <c r="R1844" s="21">
        <v>0.71</v>
      </c>
      <c r="S1844">
        <v>737.66</v>
      </c>
      <c r="T1844" s="21">
        <v>0.05</v>
      </c>
      <c r="U1844" s="11">
        <f t="shared" si="565"/>
        <v>691.99795000000006</v>
      </c>
      <c r="V1844" s="23">
        <f t="shared" si="566"/>
        <v>3016.349133187312</v>
      </c>
      <c r="W1844" s="23">
        <f t="shared" si="567"/>
        <v>9098362.0932798479</v>
      </c>
      <c r="X1844" s="23">
        <f t="shared" si="568"/>
        <v>726.59784750000006</v>
      </c>
      <c r="Y1844" s="23">
        <f t="shared" si="569"/>
        <v>6724.6962163746239</v>
      </c>
      <c r="AA1844">
        <v>202312</v>
      </c>
      <c r="AB1844" s="20" t="s">
        <v>31</v>
      </c>
      <c r="AC1844" s="20" t="s">
        <v>7306</v>
      </c>
      <c r="AD1844">
        <v>179743.65</v>
      </c>
      <c r="AE1844" s="21">
        <v>0.72</v>
      </c>
      <c r="AF1844">
        <v>475.98989999999998</v>
      </c>
      <c r="AG1844" s="22">
        <v>3.7000000000000002E-3</v>
      </c>
      <c r="AH1844" s="11">
        <f t="shared" si="570"/>
        <v>478.83708359999997</v>
      </c>
      <c r="AI1844" s="23">
        <f t="shared" si="571"/>
        <v>7857.4564054619623</v>
      </c>
      <c r="AJ1844" s="23">
        <f t="shared" si="572"/>
        <v>61739621.163735218</v>
      </c>
      <c r="AK1844" s="23">
        <f t="shared" si="573"/>
        <v>502.77893777999998</v>
      </c>
      <c r="AL1844" s="23">
        <f t="shared" si="574"/>
        <v>16193.749894523924</v>
      </c>
      <c r="AN1844">
        <v>202312</v>
      </c>
      <c r="AO1844" s="20" t="s">
        <v>33</v>
      </c>
      <c r="AP1844" s="20" t="s">
        <v>7307</v>
      </c>
      <c r="AQ1844">
        <v>998.62</v>
      </c>
      <c r="AR1844" s="21">
        <v>0.86</v>
      </c>
      <c r="AS1844">
        <v>40.19</v>
      </c>
      <c r="AT1844">
        <v>4.6799999999999994E-2</v>
      </c>
      <c r="AU1844" s="11">
        <f t="shared" si="575"/>
        <v>40.192457759999989</v>
      </c>
      <c r="AV1844" s="23">
        <f t="shared" si="576"/>
        <v>181.39013094416421</v>
      </c>
      <c r="AW1844" s="23">
        <f t="shared" si="577"/>
        <v>32902.379603941037</v>
      </c>
      <c r="AX1844" s="23">
        <f t="shared" si="578"/>
        <v>42.202080647999992</v>
      </c>
      <c r="AY1844" s="23">
        <f t="shared" si="579"/>
        <v>402.97271964832839</v>
      </c>
      <c r="AZ1844" s="23"/>
      <c r="BA1844" s="23"/>
    </row>
    <row r="1845" spans="1:53">
      <c r="A1845">
        <v>202312</v>
      </c>
      <c r="B1845" s="20" t="s">
        <v>27</v>
      </c>
      <c r="C1845" s="20" t="s">
        <v>7308</v>
      </c>
      <c r="D1845">
        <v>72527.509999999995</v>
      </c>
      <c r="E1845" s="21">
        <v>0.68</v>
      </c>
      <c r="F1845">
        <v>2388.7199999999998</v>
      </c>
      <c r="G1845" s="22">
        <v>4.8399999999999999E-2</v>
      </c>
      <c r="H1845" s="11">
        <f t="shared" si="560"/>
        <v>2387.0254091199999</v>
      </c>
      <c r="I1845" s="23">
        <f t="shared" si="561"/>
        <v>10584.28627602045</v>
      </c>
      <c r="J1845" s="23">
        <f t="shared" si="562"/>
        <v>112027115.97275484</v>
      </c>
      <c r="K1845" s="23">
        <f t="shared" si="563"/>
        <v>2506.3766795760002</v>
      </c>
      <c r="L1845" s="23">
        <f t="shared" si="564"/>
        <v>23555.5979611609</v>
      </c>
      <c r="N1845">
        <v>202312</v>
      </c>
      <c r="O1845" s="20" t="s">
        <v>29</v>
      </c>
      <c r="P1845" s="20" t="s">
        <v>7309</v>
      </c>
      <c r="Q1845">
        <v>40804.67</v>
      </c>
      <c r="R1845" s="21">
        <v>0.71</v>
      </c>
      <c r="S1845">
        <v>1482.4</v>
      </c>
      <c r="T1845" s="21">
        <v>0.05</v>
      </c>
      <c r="U1845" s="11">
        <f t="shared" si="565"/>
        <v>1448.5657849999998</v>
      </c>
      <c r="V1845" s="23">
        <f t="shared" si="566"/>
        <v>6314.1518698856653</v>
      </c>
      <c r="W1845" s="23">
        <f t="shared" si="567"/>
        <v>39868513.835980646</v>
      </c>
      <c r="X1845" s="23">
        <f t="shared" si="568"/>
        <v>1520.9940742499998</v>
      </c>
      <c r="Y1845" s="23">
        <f t="shared" si="569"/>
        <v>14076.869524771329</v>
      </c>
      <c r="AA1845">
        <v>202312</v>
      </c>
      <c r="AB1845" s="20" t="s">
        <v>31</v>
      </c>
      <c r="AC1845" s="20" t="s">
        <v>7310</v>
      </c>
      <c r="AD1845">
        <v>106345.61</v>
      </c>
      <c r="AE1845" s="21">
        <v>0.72</v>
      </c>
      <c r="AF1845">
        <v>281.62020000000001</v>
      </c>
      <c r="AG1845" s="22">
        <v>3.7000000000000002E-3</v>
      </c>
      <c r="AH1845" s="11">
        <f t="shared" si="570"/>
        <v>283.30470504000004</v>
      </c>
      <c r="AI1845" s="23">
        <f t="shared" si="571"/>
        <v>4648.8762995925572</v>
      </c>
      <c r="AJ1845" s="23">
        <f t="shared" si="572"/>
        <v>21612050.848913386</v>
      </c>
      <c r="AK1845" s="23">
        <f t="shared" si="573"/>
        <v>297.46994029200005</v>
      </c>
      <c r="AL1845" s="23">
        <f t="shared" si="574"/>
        <v>9581.0573042251144</v>
      </c>
      <c r="AN1845">
        <v>202312</v>
      </c>
      <c r="AO1845" s="20" t="s">
        <v>33</v>
      </c>
      <c r="AP1845" s="20" t="s">
        <v>7311</v>
      </c>
      <c r="AQ1845">
        <v>4283.97</v>
      </c>
      <c r="AR1845" s="21">
        <v>0.86</v>
      </c>
      <c r="AS1845">
        <v>8.11</v>
      </c>
      <c r="AT1845">
        <v>2.2000000000000001E-3</v>
      </c>
      <c r="AU1845" s="11">
        <f t="shared" si="575"/>
        <v>8.1052712400000004</v>
      </c>
      <c r="AV1845" s="23">
        <f t="shared" si="576"/>
        <v>172.61477334048107</v>
      </c>
      <c r="AW1845" s="23">
        <f t="shared" si="577"/>
        <v>29795.859975385654</v>
      </c>
      <c r="AX1845" s="23">
        <f t="shared" si="578"/>
        <v>8.5105348020000005</v>
      </c>
      <c r="AY1845" s="23">
        <f t="shared" si="579"/>
        <v>353.33481792096211</v>
      </c>
      <c r="AZ1845" s="23"/>
      <c r="BA1845" s="23"/>
    </row>
    <row r="1846" spans="1:53">
      <c r="A1846">
        <v>202312</v>
      </c>
      <c r="B1846" s="20" t="s">
        <v>27</v>
      </c>
      <c r="C1846" s="20" t="s">
        <v>7312</v>
      </c>
      <c r="D1846">
        <v>168175.47</v>
      </c>
      <c r="E1846" s="21">
        <v>0.68</v>
      </c>
      <c r="F1846">
        <v>5538.92</v>
      </c>
      <c r="G1846" s="22">
        <v>4.8399999999999999E-2</v>
      </c>
      <c r="H1846" s="11">
        <f t="shared" si="560"/>
        <v>5534.9910686399999</v>
      </c>
      <c r="I1846" s="23">
        <f t="shared" si="561"/>
        <v>24542.650355489783</v>
      </c>
      <c r="J1846" s="23">
        <f t="shared" si="562"/>
        <v>602341686.47182274</v>
      </c>
      <c r="K1846" s="23">
        <f t="shared" si="563"/>
        <v>5811.7406220720004</v>
      </c>
      <c r="L1846" s="23">
        <f t="shared" si="564"/>
        <v>54620.291779619569</v>
      </c>
      <c r="N1846">
        <v>202312</v>
      </c>
      <c r="O1846" s="20" t="s">
        <v>29</v>
      </c>
      <c r="P1846" s="20" t="s">
        <v>7313</v>
      </c>
      <c r="Q1846">
        <v>46109.45</v>
      </c>
      <c r="R1846" s="21">
        <v>0.71</v>
      </c>
      <c r="S1846">
        <v>1744.91</v>
      </c>
      <c r="T1846" s="21">
        <v>0.05</v>
      </c>
      <c r="U1846" s="11">
        <f t="shared" si="565"/>
        <v>1636.885475</v>
      </c>
      <c r="V1846" s="23">
        <f t="shared" si="566"/>
        <v>7135.0183676745728</v>
      </c>
      <c r="W1846" s="23">
        <f t="shared" si="567"/>
        <v>50908487.107053526</v>
      </c>
      <c r="X1846" s="23">
        <f t="shared" si="568"/>
        <v>1718.7297487500002</v>
      </c>
      <c r="Y1846" s="23">
        <f t="shared" si="569"/>
        <v>15906.922210349145</v>
      </c>
      <c r="AA1846">
        <v>202312</v>
      </c>
      <c r="AB1846" s="20" t="s">
        <v>31</v>
      </c>
      <c r="AC1846" s="20" t="s">
        <v>7314</v>
      </c>
      <c r="AD1846">
        <v>133179.29999999999</v>
      </c>
      <c r="AE1846" s="21">
        <v>0.72</v>
      </c>
      <c r="AF1846">
        <v>352.68009999999998</v>
      </c>
      <c r="AG1846" s="22">
        <v>3.7000000000000002E-3</v>
      </c>
      <c r="AH1846" s="11">
        <f t="shared" si="570"/>
        <v>354.78965519999997</v>
      </c>
      <c r="AI1846" s="23">
        <f t="shared" si="571"/>
        <v>5821.9054962995369</v>
      </c>
      <c r="AJ1846" s="23">
        <f t="shared" si="572"/>
        <v>33894583.607842758</v>
      </c>
      <c r="AK1846" s="23">
        <f t="shared" si="573"/>
        <v>372.52913795999996</v>
      </c>
      <c r="AL1846" s="23">
        <f t="shared" si="574"/>
        <v>11998.600647799074</v>
      </c>
      <c r="AN1846">
        <v>202312</v>
      </c>
      <c r="AO1846" s="20" t="s">
        <v>33</v>
      </c>
      <c r="AP1846" s="20" t="s">
        <v>7315</v>
      </c>
      <c r="AQ1846">
        <v>4894.79</v>
      </c>
      <c r="AR1846" s="21">
        <v>0.86</v>
      </c>
      <c r="AS1846">
        <v>62.72</v>
      </c>
      <c r="AT1846">
        <v>1.49E-2</v>
      </c>
      <c r="AU1846" s="11">
        <f t="shared" si="575"/>
        <v>62.721839060000001</v>
      </c>
      <c r="AV1846" s="23">
        <f t="shared" si="576"/>
        <v>509.99487176998088</v>
      </c>
      <c r="AW1846" s="23">
        <f t="shared" si="577"/>
        <v>260094.76923167924</v>
      </c>
      <c r="AX1846" s="23">
        <f t="shared" si="578"/>
        <v>65.857931012999998</v>
      </c>
      <c r="AY1846" s="23">
        <f t="shared" si="579"/>
        <v>1082.7115825999617</v>
      </c>
      <c r="AZ1846" s="23"/>
      <c r="BA1846" s="23"/>
    </row>
    <row r="1847" spans="1:53">
      <c r="A1847">
        <v>202312</v>
      </c>
      <c r="B1847" s="20" t="s">
        <v>27</v>
      </c>
      <c r="C1847" s="20" t="s">
        <v>7316</v>
      </c>
      <c r="D1847">
        <v>109139.71</v>
      </c>
      <c r="E1847" s="21">
        <v>0.68</v>
      </c>
      <c r="F1847">
        <v>3594.55</v>
      </c>
      <c r="G1847" s="22">
        <v>4.8399999999999999E-2</v>
      </c>
      <c r="H1847" s="11">
        <f t="shared" si="560"/>
        <v>3592.0061355200005</v>
      </c>
      <c r="I1847" s="23">
        <f t="shared" si="561"/>
        <v>15927.279658737105</v>
      </c>
      <c r="J1847" s="23">
        <f t="shared" si="562"/>
        <v>253678237.32762074</v>
      </c>
      <c r="K1847" s="23">
        <f t="shared" si="563"/>
        <v>3771.6064422960008</v>
      </c>
      <c r="L1847" s="23">
        <f t="shared" si="564"/>
        <v>35446.565452994211</v>
      </c>
      <c r="N1847">
        <v>202312</v>
      </c>
      <c r="O1847" s="20" t="s">
        <v>29</v>
      </c>
      <c r="P1847" s="20" t="s">
        <v>7317</v>
      </c>
      <c r="Q1847">
        <v>84286.04</v>
      </c>
      <c r="R1847" s="21">
        <v>0.71</v>
      </c>
      <c r="S1847">
        <v>3062.05</v>
      </c>
      <c r="T1847" s="21">
        <v>0.05</v>
      </c>
      <c r="U1847" s="11">
        <f t="shared" si="565"/>
        <v>2992.1544199999998</v>
      </c>
      <c r="V1847" s="23">
        <f t="shared" si="566"/>
        <v>13042.498740248555</v>
      </c>
      <c r="W1847" s="23">
        <f t="shared" si="567"/>
        <v>170106773.38938513</v>
      </c>
      <c r="X1847" s="23">
        <f t="shared" si="568"/>
        <v>3141.7621410000002</v>
      </c>
      <c r="Y1847" s="23">
        <f t="shared" si="569"/>
        <v>29077.151900497109</v>
      </c>
      <c r="AA1847">
        <v>202312</v>
      </c>
      <c r="AB1847" s="20" t="s">
        <v>31</v>
      </c>
      <c r="AC1847" s="20" t="s">
        <v>7318</v>
      </c>
      <c r="AD1847">
        <v>168995.86</v>
      </c>
      <c r="AE1847" s="21">
        <v>0.72</v>
      </c>
      <c r="AF1847">
        <v>447.52809999999999</v>
      </c>
      <c r="AG1847" s="22">
        <v>3.7000000000000002E-3</v>
      </c>
      <c r="AH1847" s="11">
        <f t="shared" si="570"/>
        <v>450.20497103999998</v>
      </c>
      <c r="AI1847" s="23">
        <f t="shared" si="571"/>
        <v>7387.6189932359384</v>
      </c>
      <c r="AJ1847" s="23">
        <f t="shared" si="572"/>
        <v>54576914.389220379</v>
      </c>
      <c r="AK1847" s="23">
        <f t="shared" si="573"/>
        <v>472.71521959199998</v>
      </c>
      <c r="AL1847" s="23">
        <f t="shared" si="574"/>
        <v>15225.442957511877</v>
      </c>
      <c r="AN1847">
        <v>202312</v>
      </c>
      <c r="AO1847" s="20" t="s">
        <v>33</v>
      </c>
      <c r="AP1847" s="20" t="s">
        <v>7319</v>
      </c>
      <c r="AQ1847">
        <v>1926.69</v>
      </c>
      <c r="AR1847" s="21">
        <v>0.86</v>
      </c>
      <c r="AS1847">
        <v>44.24</v>
      </c>
      <c r="AT1847">
        <v>2.6699999999999998E-2</v>
      </c>
      <c r="AU1847" s="11">
        <f t="shared" si="575"/>
        <v>44.240655779999997</v>
      </c>
      <c r="AV1847" s="23">
        <f t="shared" si="576"/>
        <v>267.10947079625652</v>
      </c>
      <c r="AW1847" s="23">
        <f t="shared" si="577"/>
        <v>71347.469389056219</v>
      </c>
      <c r="AX1847" s="23">
        <f t="shared" si="578"/>
        <v>46.452688568999996</v>
      </c>
      <c r="AY1847" s="23">
        <f t="shared" si="579"/>
        <v>578.45959737251303</v>
      </c>
      <c r="AZ1847" s="23"/>
      <c r="BA1847" s="23"/>
    </row>
    <row r="1848" spans="1:53">
      <c r="A1848">
        <v>202312</v>
      </c>
      <c r="B1848" s="20" t="s">
        <v>27</v>
      </c>
      <c r="C1848" s="20" t="s">
        <v>7320</v>
      </c>
      <c r="D1848">
        <v>23102</v>
      </c>
      <c r="E1848" s="21">
        <v>0.68</v>
      </c>
      <c r="F1848">
        <v>760.87</v>
      </c>
      <c r="G1848" s="22">
        <v>4.8399999999999999E-2</v>
      </c>
      <c r="H1848" s="11">
        <f t="shared" si="560"/>
        <v>760.33302400000002</v>
      </c>
      <c r="I1848" s="23">
        <f t="shared" si="561"/>
        <v>3371.3853067425648</v>
      </c>
      <c r="J1848" s="23">
        <f t="shared" si="562"/>
        <v>11366238.886519657</v>
      </c>
      <c r="K1848" s="23">
        <f t="shared" si="563"/>
        <v>798.34967520000009</v>
      </c>
      <c r="L1848" s="23">
        <f t="shared" si="564"/>
        <v>7503.1036374851301</v>
      </c>
      <c r="N1848">
        <v>202312</v>
      </c>
      <c r="O1848" s="20" t="s">
        <v>29</v>
      </c>
      <c r="P1848" s="20" t="s">
        <v>7321</v>
      </c>
      <c r="Q1848">
        <v>51563.19</v>
      </c>
      <c r="R1848" s="21">
        <v>0.71</v>
      </c>
      <c r="S1848">
        <v>1951.3</v>
      </c>
      <c r="T1848" s="21">
        <v>0.05</v>
      </c>
      <c r="U1848" s="11">
        <f t="shared" si="565"/>
        <v>1830.4932450000001</v>
      </c>
      <c r="V1848" s="23">
        <f t="shared" si="566"/>
        <v>7978.9350717888392</v>
      </c>
      <c r="W1848" s="23">
        <f t="shared" si="567"/>
        <v>63663404.879821971</v>
      </c>
      <c r="X1848" s="23">
        <f t="shared" si="568"/>
        <v>1922.0179072500002</v>
      </c>
      <c r="Y1848" s="23">
        <f t="shared" si="569"/>
        <v>17788.36338857768</v>
      </c>
      <c r="AA1848">
        <v>202312</v>
      </c>
      <c r="AB1848" s="20" t="s">
        <v>31</v>
      </c>
      <c r="AC1848" s="20" t="s">
        <v>7322</v>
      </c>
      <c r="AD1848">
        <v>122728.54</v>
      </c>
      <c r="AE1848" s="21">
        <v>0.72</v>
      </c>
      <c r="AF1848">
        <v>325.00479999999999</v>
      </c>
      <c r="AG1848" s="22">
        <v>3.7000000000000002E-3</v>
      </c>
      <c r="AH1848" s="11">
        <f t="shared" si="570"/>
        <v>326.94883055999998</v>
      </c>
      <c r="AI1848" s="23">
        <f t="shared" si="571"/>
        <v>5365.0526889600533</v>
      </c>
      <c r="AJ1848" s="23">
        <f t="shared" si="572"/>
        <v>28783790.355317499</v>
      </c>
      <c r="AK1848" s="23">
        <f t="shared" si="573"/>
        <v>343.29627208799997</v>
      </c>
      <c r="AL1848" s="23">
        <f t="shared" si="574"/>
        <v>11057.054208480107</v>
      </c>
      <c r="AN1848">
        <v>202312</v>
      </c>
      <c r="AO1848" s="20" t="s">
        <v>33</v>
      </c>
      <c r="AP1848" s="20" t="s">
        <v>7323</v>
      </c>
      <c r="AQ1848">
        <v>5048.99</v>
      </c>
      <c r="AR1848" s="21">
        <v>0.86</v>
      </c>
      <c r="AS1848">
        <v>14.33</v>
      </c>
      <c r="AT1848">
        <v>3.3E-3</v>
      </c>
      <c r="AU1848" s="11">
        <f t="shared" si="575"/>
        <v>14.329033619999997</v>
      </c>
      <c r="AV1848" s="23">
        <f t="shared" si="576"/>
        <v>249.02454820473938</v>
      </c>
      <c r="AW1848" s="23">
        <f t="shared" si="577"/>
        <v>62013.225608574561</v>
      </c>
      <c r="AX1848" s="23">
        <f t="shared" si="578"/>
        <v>15.045485300999998</v>
      </c>
      <c r="AY1848" s="23">
        <f t="shared" si="579"/>
        <v>512.37813002947871</v>
      </c>
      <c r="AZ1848" s="23"/>
      <c r="BA1848" s="23"/>
    </row>
    <row r="1849" spans="1:53">
      <c r="A1849">
        <v>202312</v>
      </c>
      <c r="B1849" s="20" t="s">
        <v>27</v>
      </c>
      <c r="C1849" s="20" t="s">
        <v>7324</v>
      </c>
      <c r="D1849">
        <v>317847.63</v>
      </c>
      <c r="E1849" s="21">
        <v>0.68</v>
      </c>
      <c r="F1849">
        <v>10468.42</v>
      </c>
      <c r="G1849" s="22">
        <v>4.8399999999999999E-2</v>
      </c>
      <c r="H1849" s="11">
        <f t="shared" si="560"/>
        <v>10461.001198560001</v>
      </c>
      <c r="I1849" s="23">
        <f t="shared" si="561"/>
        <v>46385.024221493695</v>
      </c>
      <c r="J1849" s="23">
        <f t="shared" si="562"/>
        <v>2151570472.0285568</v>
      </c>
      <c r="K1849" s="23">
        <f t="shared" si="563"/>
        <v>10984.051258488002</v>
      </c>
      <c r="L1849" s="23">
        <f t="shared" si="564"/>
        <v>103231.04964154739</v>
      </c>
      <c r="N1849">
        <v>202312</v>
      </c>
      <c r="O1849" s="20" t="s">
        <v>29</v>
      </c>
      <c r="P1849" s="20" t="s">
        <v>7325</v>
      </c>
      <c r="Q1849">
        <v>24790.04</v>
      </c>
      <c r="R1849" s="21">
        <v>0.71</v>
      </c>
      <c r="S1849">
        <v>900.6</v>
      </c>
      <c r="T1849" s="21">
        <v>0.05</v>
      </c>
      <c r="U1849" s="11">
        <f t="shared" si="565"/>
        <v>880.04642000000013</v>
      </c>
      <c r="V1849" s="23">
        <f t="shared" si="566"/>
        <v>3836.033410404752</v>
      </c>
      <c r="W1849" s="23">
        <f t="shared" si="567"/>
        <v>14715152.325741513</v>
      </c>
      <c r="X1849" s="23">
        <f t="shared" si="568"/>
        <v>924.04874100000018</v>
      </c>
      <c r="Y1849" s="23">
        <f t="shared" si="569"/>
        <v>8552.1132408095036</v>
      </c>
      <c r="AA1849">
        <v>202312</v>
      </c>
      <c r="AB1849" s="20" t="s">
        <v>31</v>
      </c>
      <c r="AC1849" s="20" t="s">
        <v>7326</v>
      </c>
      <c r="AD1849">
        <v>118163.86</v>
      </c>
      <c r="AE1849" s="21">
        <v>0.72</v>
      </c>
      <c r="AF1849">
        <v>312.91680000000002</v>
      </c>
      <c r="AG1849" s="22">
        <v>3.7000000000000002E-3</v>
      </c>
      <c r="AH1849" s="11">
        <f t="shared" si="570"/>
        <v>314.78852304000003</v>
      </c>
      <c r="AI1849" s="23">
        <f t="shared" si="571"/>
        <v>5165.5086488513534</v>
      </c>
      <c r="AJ1849" s="23">
        <f t="shared" si="572"/>
        <v>26682479.601358134</v>
      </c>
      <c r="AK1849" s="23">
        <f t="shared" si="573"/>
        <v>330.52794919200005</v>
      </c>
      <c r="AL1849" s="23">
        <f t="shared" si="574"/>
        <v>10645.805820742708</v>
      </c>
      <c r="AN1849">
        <v>202312</v>
      </c>
      <c r="AO1849" s="20" t="s">
        <v>33</v>
      </c>
      <c r="AP1849" s="20" t="s">
        <v>7327</v>
      </c>
      <c r="AQ1849">
        <v>1676.21</v>
      </c>
      <c r="AR1849" s="21">
        <v>0.86</v>
      </c>
      <c r="AS1849">
        <v>49.44</v>
      </c>
      <c r="AT1849">
        <v>3.4300000000000004E-2</v>
      </c>
      <c r="AU1849" s="11">
        <f t="shared" si="575"/>
        <v>49.444842580000007</v>
      </c>
      <c r="AV1849" s="23">
        <f t="shared" si="576"/>
        <v>262.35844865740034</v>
      </c>
      <c r="AW1849" s="23">
        <f t="shared" si="577"/>
        <v>68831.955581917777</v>
      </c>
      <c r="AX1849" s="23">
        <f t="shared" si="578"/>
        <v>51.917084709000008</v>
      </c>
      <c r="AY1849" s="23">
        <f t="shared" si="579"/>
        <v>574.16173989480069</v>
      </c>
      <c r="AZ1849" s="23"/>
      <c r="BA1849" s="23"/>
    </row>
    <row r="1850" spans="1:53">
      <c r="A1850">
        <v>202312</v>
      </c>
      <c r="B1850" s="20" t="s">
        <v>27</v>
      </c>
      <c r="C1850" s="20" t="s">
        <v>7328</v>
      </c>
      <c r="D1850">
        <v>112776.22</v>
      </c>
      <c r="E1850" s="21">
        <v>0.68</v>
      </c>
      <c r="F1850">
        <v>3714.32</v>
      </c>
      <c r="G1850" s="22">
        <v>4.8399999999999999E-2</v>
      </c>
      <c r="H1850" s="11">
        <f t="shared" si="560"/>
        <v>3711.6909526400004</v>
      </c>
      <c r="I1850" s="23">
        <f t="shared" si="561"/>
        <v>16457.972948574454</v>
      </c>
      <c r="J1850" s="23">
        <f t="shared" si="562"/>
        <v>270864873.5760085</v>
      </c>
      <c r="K1850" s="23">
        <f t="shared" si="563"/>
        <v>3897.2755002720005</v>
      </c>
      <c r="L1850" s="23">
        <f t="shared" si="564"/>
        <v>36627.636849788905</v>
      </c>
      <c r="N1850">
        <v>202312</v>
      </c>
      <c r="O1850" s="20" t="s">
        <v>29</v>
      </c>
      <c r="P1850" s="20" t="s">
        <v>7329</v>
      </c>
      <c r="Q1850">
        <v>32226.98</v>
      </c>
      <c r="R1850" s="21">
        <v>0.71</v>
      </c>
      <c r="S1850">
        <v>1219.56</v>
      </c>
      <c r="T1850" s="21">
        <v>0.05</v>
      </c>
      <c r="U1850" s="11">
        <f t="shared" si="565"/>
        <v>1144.0577899999998</v>
      </c>
      <c r="V1850" s="23">
        <f t="shared" si="566"/>
        <v>4986.8322921804765</v>
      </c>
      <c r="W1850" s="23">
        <f t="shared" si="567"/>
        <v>24868496.310333986</v>
      </c>
      <c r="X1850" s="23">
        <f t="shared" si="568"/>
        <v>1201.2606794999999</v>
      </c>
      <c r="Y1850" s="23">
        <f t="shared" si="569"/>
        <v>11117.722374360954</v>
      </c>
      <c r="AA1850">
        <v>202312</v>
      </c>
      <c r="AB1850" s="20" t="s">
        <v>31</v>
      </c>
      <c r="AC1850" s="20" t="s">
        <v>7330</v>
      </c>
      <c r="AD1850">
        <v>155365.32</v>
      </c>
      <c r="AE1850" s="21">
        <v>0.72</v>
      </c>
      <c r="AF1850">
        <v>411.43220000000002</v>
      </c>
      <c r="AG1850" s="22">
        <v>3.7000000000000002E-3</v>
      </c>
      <c r="AH1850" s="11">
        <f t="shared" si="570"/>
        <v>413.89321248000005</v>
      </c>
      <c r="AI1850" s="23">
        <f t="shared" si="571"/>
        <v>6791.7627622486116</v>
      </c>
      <c r="AJ1850" s="23">
        <f t="shared" si="572"/>
        <v>46128041.418666892</v>
      </c>
      <c r="AK1850" s="23">
        <f t="shared" si="573"/>
        <v>434.58787310400004</v>
      </c>
      <c r="AL1850" s="23">
        <f t="shared" si="574"/>
        <v>13997.418736977223</v>
      </c>
      <c r="AN1850">
        <v>202312</v>
      </c>
      <c r="AO1850" s="20" t="s">
        <v>33</v>
      </c>
      <c r="AP1850" s="20" t="s">
        <v>7331</v>
      </c>
      <c r="AQ1850">
        <v>610.67999999999995</v>
      </c>
      <c r="AR1850" s="21">
        <v>0.86</v>
      </c>
      <c r="AS1850">
        <v>9.4499999999999993</v>
      </c>
      <c r="AT1850">
        <v>1.8000000000000002E-2</v>
      </c>
      <c r="AU1850" s="11">
        <f t="shared" si="575"/>
        <v>9.4533264000000017</v>
      </c>
      <c r="AV1850" s="23">
        <f t="shared" si="576"/>
        <v>69.823906756166139</v>
      </c>
      <c r="AW1850" s="23">
        <f t="shared" si="577"/>
        <v>4875.3779546937831</v>
      </c>
      <c r="AX1850" s="23">
        <f t="shared" si="578"/>
        <v>9.9259927200000018</v>
      </c>
      <c r="AY1850" s="23">
        <f t="shared" si="579"/>
        <v>149.10113991233229</v>
      </c>
      <c r="AZ1850" s="23"/>
      <c r="BA1850" s="23"/>
    </row>
    <row r="1851" spans="1:53">
      <c r="A1851">
        <v>202312</v>
      </c>
      <c r="B1851" s="20" t="s">
        <v>27</v>
      </c>
      <c r="C1851" s="20" t="s">
        <v>7332</v>
      </c>
      <c r="D1851">
        <v>264479.58</v>
      </c>
      <c r="E1851" s="21">
        <v>0.68</v>
      </c>
      <c r="F1851">
        <v>8710.7199999999993</v>
      </c>
      <c r="G1851" s="22">
        <v>4.8399999999999999E-2</v>
      </c>
      <c r="H1851" s="11">
        <f t="shared" si="560"/>
        <v>8704.5519369600006</v>
      </c>
      <c r="I1851" s="23">
        <f t="shared" si="561"/>
        <v>38596.76954140095</v>
      </c>
      <c r="J1851" s="23">
        <f t="shared" si="562"/>
        <v>1489710619.032016</v>
      </c>
      <c r="K1851" s="23">
        <f t="shared" si="563"/>
        <v>9139.7795338080014</v>
      </c>
      <c r="L1851" s="23">
        <f t="shared" si="564"/>
        <v>85898.091019761894</v>
      </c>
      <c r="N1851">
        <v>202312</v>
      </c>
      <c r="O1851" s="20" t="s">
        <v>29</v>
      </c>
      <c r="P1851" s="20" t="s">
        <v>7333</v>
      </c>
      <c r="Q1851">
        <v>114520.53</v>
      </c>
      <c r="R1851" s="21">
        <v>0.71</v>
      </c>
      <c r="S1851">
        <v>4333.8</v>
      </c>
      <c r="T1851" s="21">
        <v>0.05</v>
      </c>
      <c r="U1851" s="11">
        <f t="shared" si="565"/>
        <v>4065.4788150000004</v>
      </c>
      <c r="V1851" s="23">
        <f t="shared" si="566"/>
        <v>17721.011311690487</v>
      </c>
      <c r="W1851" s="23">
        <f t="shared" si="567"/>
        <v>314034241.90906221</v>
      </c>
      <c r="X1851" s="23">
        <f t="shared" si="568"/>
        <v>4268.7527557500007</v>
      </c>
      <c r="Y1851" s="23">
        <f t="shared" si="569"/>
        <v>39507.501438380976</v>
      </c>
      <c r="AA1851">
        <v>202312</v>
      </c>
      <c r="AB1851" s="20" t="s">
        <v>31</v>
      </c>
      <c r="AC1851" s="20" t="s">
        <v>7334</v>
      </c>
      <c r="AD1851">
        <v>103526.68</v>
      </c>
      <c r="AE1851" s="21">
        <v>0.72</v>
      </c>
      <c r="AF1851">
        <v>274.15519999999998</v>
      </c>
      <c r="AG1851" s="22">
        <v>3.7000000000000002E-3</v>
      </c>
      <c r="AH1851" s="11">
        <f t="shared" si="570"/>
        <v>275.79507551999995</v>
      </c>
      <c r="AI1851" s="23">
        <f t="shared" si="571"/>
        <v>4525.6473589036987</v>
      </c>
      <c r="AJ1851" s="23">
        <f t="shared" si="572"/>
        <v>20481484.017152023</v>
      </c>
      <c r="AK1851" s="23">
        <f t="shared" si="573"/>
        <v>289.58482929599995</v>
      </c>
      <c r="AL1851" s="23">
        <f t="shared" si="574"/>
        <v>9327.0897933273973</v>
      </c>
      <c r="AN1851">
        <v>202312</v>
      </c>
      <c r="AO1851" s="20" t="s">
        <v>33</v>
      </c>
      <c r="AP1851" s="20" t="s">
        <v>7335</v>
      </c>
      <c r="AQ1851">
        <v>862.63</v>
      </c>
      <c r="AR1851" s="21">
        <v>0.86</v>
      </c>
      <c r="AS1851">
        <v>16.989999999999998</v>
      </c>
      <c r="AT1851">
        <v>2.29E-2</v>
      </c>
      <c r="AU1851" s="11">
        <f t="shared" si="575"/>
        <v>16.988635219999999</v>
      </c>
      <c r="AV1851" s="23">
        <f t="shared" si="576"/>
        <v>110.97119345674521</v>
      </c>
      <c r="AW1851" s="23">
        <f t="shared" si="577"/>
        <v>12314.605777214372</v>
      </c>
      <c r="AX1851" s="23">
        <f t="shared" si="578"/>
        <v>17.838066981000001</v>
      </c>
      <c r="AY1851" s="23">
        <f t="shared" si="579"/>
        <v>238.93102213349042</v>
      </c>
      <c r="AZ1851" s="23"/>
      <c r="BA1851" s="23"/>
    </row>
    <row r="1852" spans="1:53">
      <c r="A1852">
        <v>202312</v>
      </c>
      <c r="B1852" s="20" t="s">
        <v>27</v>
      </c>
      <c r="C1852" s="20" t="s">
        <v>7336</v>
      </c>
      <c r="D1852">
        <v>85344.02</v>
      </c>
      <c r="E1852" s="21">
        <v>0.68</v>
      </c>
      <c r="F1852">
        <v>2810.83</v>
      </c>
      <c r="G1852" s="22">
        <v>4.8399999999999999E-2</v>
      </c>
      <c r="H1852" s="11">
        <f t="shared" si="560"/>
        <v>2808.84238624</v>
      </c>
      <c r="I1852" s="23">
        <f t="shared" si="561"/>
        <v>12454.660853880338</v>
      </c>
      <c r="J1852" s="23">
        <f t="shared" si="562"/>
        <v>155118576.98517931</v>
      </c>
      <c r="K1852" s="23">
        <f t="shared" si="563"/>
        <v>2949.2845055520002</v>
      </c>
      <c r="L1852" s="23">
        <f t="shared" si="564"/>
        <v>27718.164094000676</v>
      </c>
      <c r="N1852">
        <v>202312</v>
      </c>
      <c r="O1852" s="20" t="s">
        <v>29</v>
      </c>
      <c r="P1852" s="20" t="s">
        <v>7337</v>
      </c>
      <c r="Q1852">
        <v>29239.27</v>
      </c>
      <c r="R1852" s="21">
        <v>0.71</v>
      </c>
      <c r="S1852">
        <v>1106.5</v>
      </c>
      <c r="T1852" s="21">
        <v>0.05</v>
      </c>
      <c r="U1852" s="11">
        <f t="shared" si="565"/>
        <v>1037.994085</v>
      </c>
      <c r="V1852" s="23">
        <f t="shared" si="566"/>
        <v>4524.5113205079679</v>
      </c>
      <c r="W1852" s="23">
        <f t="shared" si="567"/>
        <v>20471202.689404756</v>
      </c>
      <c r="X1852" s="23">
        <f t="shared" si="568"/>
        <v>1089.8937892500001</v>
      </c>
      <c r="Y1852" s="23">
        <f t="shared" si="569"/>
        <v>10087.016726015936</v>
      </c>
      <c r="AA1852">
        <v>202312</v>
      </c>
      <c r="AB1852" s="20" t="s">
        <v>31</v>
      </c>
      <c r="AC1852" s="20" t="s">
        <v>202</v>
      </c>
      <c r="AD1852">
        <v>166681.54999999999</v>
      </c>
      <c r="AE1852" s="21">
        <v>0.72</v>
      </c>
      <c r="AF1852">
        <v>441.39940000000001</v>
      </c>
      <c r="AG1852" s="22">
        <v>3.7000000000000002E-3</v>
      </c>
      <c r="AH1852" s="11">
        <f t="shared" si="570"/>
        <v>444.03964919999999</v>
      </c>
      <c r="AI1852" s="23">
        <f t="shared" si="571"/>
        <v>7286.4494112578013</v>
      </c>
      <c r="AJ1852" s="23">
        <f t="shared" si="572"/>
        <v>53092345.022819161</v>
      </c>
      <c r="AK1852" s="23">
        <f t="shared" si="573"/>
        <v>466.24163166</v>
      </c>
      <c r="AL1852" s="23">
        <f t="shared" si="574"/>
        <v>15016.938471715603</v>
      </c>
      <c r="AN1852">
        <v>202312</v>
      </c>
      <c r="AO1852" s="20" t="s">
        <v>33</v>
      </c>
      <c r="AP1852" s="20" t="s">
        <v>7338</v>
      </c>
      <c r="AQ1852">
        <v>251.73</v>
      </c>
      <c r="AR1852" s="21">
        <v>0.86</v>
      </c>
      <c r="AS1852">
        <v>2.86</v>
      </c>
      <c r="AT1852">
        <v>1.32E-2</v>
      </c>
      <c r="AU1852" s="11">
        <f t="shared" si="575"/>
        <v>2.8576389600000001</v>
      </c>
      <c r="AV1852" s="23">
        <f t="shared" si="576"/>
        <v>24.707850396563803</v>
      </c>
      <c r="AW1852" s="23">
        <f t="shared" si="577"/>
        <v>610.47787121897807</v>
      </c>
      <c r="AX1852" s="23">
        <f t="shared" si="578"/>
        <v>3.0005209080000004</v>
      </c>
      <c r="AY1852" s="23">
        <f t="shared" si="579"/>
        <v>52.273339753127608</v>
      </c>
      <c r="AZ1852" s="23"/>
      <c r="BA1852" s="23"/>
    </row>
    <row r="1853" spans="1:53">
      <c r="A1853">
        <v>202312</v>
      </c>
      <c r="B1853" s="20" t="s">
        <v>27</v>
      </c>
      <c r="C1853" s="20" t="s">
        <v>7339</v>
      </c>
      <c r="D1853">
        <v>173005.69</v>
      </c>
      <c r="E1853" s="21">
        <v>0.68</v>
      </c>
      <c r="F1853">
        <v>5698</v>
      </c>
      <c r="G1853" s="22">
        <v>4.8399999999999999E-2</v>
      </c>
      <c r="H1853" s="11">
        <f t="shared" ref="H1853:H1916" si="580">D1853*E1853*G1853</f>
        <v>5693.9632692800005</v>
      </c>
      <c r="I1853" s="23">
        <f t="shared" ref="I1853:I1916" si="581">D1853*E1853*SQRT(G1853*(1-G1853))</f>
        <v>25247.54745255212</v>
      </c>
      <c r="J1853" s="23">
        <f t="shared" ref="J1853:J1916" si="582">I1853^2</f>
        <v>637438652.36887109</v>
      </c>
      <c r="K1853" s="23">
        <f t="shared" ref="K1853:K1916" si="583">H1853*(1+$BB$10)</f>
        <v>5978.6614327440011</v>
      </c>
      <c r="L1853" s="23">
        <f t="shared" ref="L1853:L1916" si="584">H1853+$BB$9*I1853</f>
        <v>56189.058174384241</v>
      </c>
      <c r="N1853">
        <v>202312</v>
      </c>
      <c r="O1853" s="20" t="s">
        <v>29</v>
      </c>
      <c r="P1853" s="20" t="s">
        <v>7340</v>
      </c>
      <c r="Q1853">
        <v>177496.55</v>
      </c>
      <c r="R1853" s="21">
        <v>0.71</v>
      </c>
      <c r="S1853">
        <v>6717</v>
      </c>
      <c r="T1853" s="21">
        <v>0.05</v>
      </c>
      <c r="U1853" s="11">
        <f t="shared" ref="U1853:U1916" si="585">Q1853*R1853*T1853</f>
        <v>6301.1275249999999</v>
      </c>
      <c r="V1853" s="23">
        <f t="shared" ref="V1853:V1916" si="586">Q1853*R1853*SQRT(T1853*(1-T1853))</f>
        <v>27465.978111837554</v>
      </c>
      <c r="W1853" s="23">
        <f t="shared" ref="W1853:W1916" si="587">V1853^2</f>
        <v>754379953.63993967</v>
      </c>
      <c r="X1853" s="23">
        <f t="shared" ref="X1853:X1916" si="588">U1853*(1+$BB$10)</f>
        <v>6616.1839012500004</v>
      </c>
      <c r="Y1853" s="23">
        <f t="shared" ref="Y1853:Y1916" si="589">U1853+$BB$9*V1853</f>
        <v>61233.083748675112</v>
      </c>
      <c r="AA1853">
        <v>202312</v>
      </c>
      <c r="AB1853" s="20" t="s">
        <v>31</v>
      </c>
      <c r="AC1853" s="20" t="s">
        <v>7341</v>
      </c>
      <c r="AD1853">
        <v>137402.16</v>
      </c>
      <c r="AE1853" s="21">
        <v>0.72</v>
      </c>
      <c r="AF1853">
        <v>363.86290000000002</v>
      </c>
      <c r="AG1853" s="22">
        <v>3.7000000000000002E-3</v>
      </c>
      <c r="AH1853" s="11">
        <f t="shared" ref="AH1853:AH1916" si="590">AD1853*AE1853*AG1853</f>
        <v>366.03935424000002</v>
      </c>
      <c r="AI1853" s="23">
        <f t="shared" ref="AI1853:AI1916" si="591">AD1853*AE1853*SQRT(AG1853*(1-AG1853))</f>
        <v>6006.5069459550286</v>
      </c>
      <c r="AJ1853" s="23">
        <f t="shared" ref="AJ1853:AJ1916" si="592">AI1853^2</f>
        <v>36078125.691806003</v>
      </c>
      <c r="AK1853" s="23">
        <f t="shared" ref="AK1853:AK1916" si="593">AH1853*(1+$BB$10)</f>
        <v>384.34132195200004</v>
      </c>
      <c r="AL1853" s="23">
        <f t="shared" ref="AL1853:AL1916" si="594">AH1853+$BB$9*AI1853</f>
        <v>12379.053246150057</v>
      </c>
      <c r="AN1853">
        <v>202312</v>
      </c>
      <c r="AO1853" s="20" t="s">
        <v>33</v>
      </c>
      <c r="AP1853" s="20" t="s">
        <v>7342</v>
      </c>
      <c r="AQ1853">
        <v>443.67</v>
      </c>
      <c r="AR1853" s="21">
        <v>0.86</v>
      </c>
      <c r="AS1853">
        <v>18.47</v>
      </c>
      <c r="AT1853">
        <v>4.8399999999999999E-2</v>
      </c>
      <c r="AU1853" s="11">
        <f t="shared" ref="AU1853:AU1916" si="595">AQ1853*AR1853*AT1853</f>
        <v>18.46732008</v>
      </c>
      <c r="AV1853" s="23">
        <f t="shared" ref="AV1853:AV1916" si="596">AQ1853*AR1853*SQRT(AT1853*(1-AT1853))</f>
        <v>81.885765325673816</v>
      </c>
      <c r="AW1853" s="23">
        <f t="shared" ref="AW1853:AW1916" si="597">AV1853^2</f>
        <v>6705.2785629713244</v>
      </c>
      <c r="AX1853" s="23">
        <f t="shared" ref="AX1853:AX1916" si="598">AU1853*(1+$BB$10)</f>
        <v>19.390686084000002</v>
      </c>
      <c r="AY1853" s="23">
        <f t="shared" ref="AY1853:AY1916" si="599">AU1853+$BB$9*AV1853</f>
        <v>182.23885073134764</v>
      </c>
      <c r="AZ1853" s="23"/>
      <c r="BA1853" s="23"/>
    </row>
    <row r="1854" spans="1:53">
      <c r="A1854">
        <v>202312</v>
      </c>
      <c r="B1854" s="20" t="s">
        <v>27</v>
      </c>
      <c r="C1854" s="20" t="s">
        <v>7343</v>
      </c>
      <c r="D1854">
        <v>68975.77</v>
      </c>
      <c r="E1854" s="21">
        <v>0.68</v>
      </c>
      <c r="F1854">
        <v>2271.7399999999998</v>
      </c>
      <c r="G1854" s="22">
        <v>4.8399999999999999E-2</v>
      </c>
      <c r="H1854" s="11">
        <f t="shared" si="580"/>
        <v>2270.1305422400005</v>
      </c>
      <c r="I1854" s="23">
        <f t="shared" si="581"/>
        <v>10065.963877554092</v>
      </c>
      <c r="J1854" s="23">
        <f t="shared" si="582"/>
        <v>101323628.78422381</v>
      </c>
      <c r="K1854" s="23">
        <f t="shared" si="583"/>
        <v>2383.6370693520007</v>
      </c>
      <c r="L1854" s="23">
        <f t="shared" si="584"/>
        <v>22402.058297348183</v>
      </c>
      <c r="N1854">
        <v>202312</v>
      </c>
      <c r="O1854" s="20" t="s">
        <v>29</v>
      </c>
      <c r="P1854" s="20" t="s">
        <v>7344</v>
      </c>
      <c r="Q1854">
        <v>147486.63</v>
      </c>
      <c r="R1854" s="21">
        <v>0.71</v>
      </c>
      <c r="S1854">
        <v>5358.08</v>
      </c>
      <c r="T1854" s="21">
        <v>0.05</v>
      </c>
      <c r="U1854" s="11">
        <f t="shared" si="585"/>
        <v>5235.7753650000004</v>
      </c>
      <c r="V1854" s="23">
        <f t="shared" si="586"/>
        <v>22822.215707114781</v>
      </c>
      <c r="W1854" s="23">
        <f t="shared" si="587"/>
        <v>520853529.78207666</v>
      </c>
      <c r="X1854" s="23">
        <f t="shared" si="588"/>
        <v>5497.5641332500009</v>
      </c>
      <c r="Y1854" s="23">
        <f t="shared" si="589"/>
        <v>50880.206779229564</v>
      </c>
      <c r="AA1854">
        <v>202312</v>
      </c>
      <c r="AB1854" s="20" t="s">
        <v>31</v>
      </c>
      <c r="AC1854" s="20" t="s">
        <v>3106</v>
      </c>
      <c r="AD1854">
        <v>112690.24000000001</v>
      </c>
      <c r="AE1854" s="21">
        <v>0.72</v>
      </c>
      <c r="AF1854">
        <v>298.42180000000002</v>
      </c>
      <c r="AG1854" s="22">
        <v>3.7000000000000002E-3</v>
      </c>
      <c r="AH1854" s="11">
        <f t="shared" si="590"/>
        <v>300.20679936000005</v>
      </c>
      <c r="AI1854" s="23">
        <f t="shared" si="591"/>
        <v>4926.2304850326891</v>
      </c>
      <c r="AJ1854" s="23">
        <f t="shared" si="592"/>
        <v>24267746.791665405</v>
      </c>
      <c r="AK1854" s="23">
        <f t="shared" si="593"/>
        <v>315.21713932800009</v>
      </c>
      <c r="AL1854" s="23">
        <f t="shared" si="594"/>
        <v>10152.667769425378</v>
      </c>
      <c r="AN1854">
        <v>202312</v>
      </c>
      <c r="AO1854" s="20" t="s">
        <v>33</v>
      </c>
      <c r="AP1854" s="20" t="s">
        <v>7345</v>
      </c>
      <c r="AQ1854">
        <v>571.19000000000005</v>
      </c>
      <c r="AR1854" s="21">
        <v>0.86</v>
      </c>
      <c r="AS1854">
        <v>0.74</v>
      </c>
      <c r="AT1854">
        <v>1.5E-3</v>
      </c>
      <c r="AU1854" s="11">
        <f t="shared" si="595"/>
        <v>0.73683510000000008</v>
      </c>
      <c r="AV1854" s="23">
        <f t="shared" si="596"/>
        <v>19.010726369519606</v>
      </c>
      <c r="AW1854" s="23">
        <f t="shared" si="597"/>
        <v>361.40771709674812</v>
      </c>
      <c r="AX1854" s="23">
        <f t="shared" si="598"/>
        <v>0.77367685500000016</v>
      </c>
      <c r="AY1854" s="23">
        <f t="shared" si="599"/>
        <v>38.758287839039212</v>
      </c>
      <c r="AZ1854" s="23"/>
      <c r="BA1854" s="23"/>
    </row>
    <row r="1855" spans="1:53">
      <c r="A1855">
        <v>202312</v>
      </c>
      <c r="B1855" s="20" t="s">
        <v>27</v>
      </c>
      <c r="C1855" s="20" t="s">
        <v>7346</v>
      </c>
      <c r="D1855">
        <v>71850.22</v>
      </c>
      <c r="E1855" s="21">
        <v>0.68</v>
      </c>
      <c r="F1855">
        <v>2366.41</v>
      </c>
      <c r="G1855" s="22">
        <v>4.8399999999999999E-2</v>
      </c>
      <c r="H1855" s="11">
        <f t="shared" si="580"/>
        <v>2364.7344406400002</v>
      </c>
      <c r="I1855" s="23">
        <f t="shared" si="581"/>
        <v>10485.446108311868</v>
      </c>
      <c r="J1855" s="23">
        <f t="shared" si="582"/>
        <v>109944580.0903125</v>
      </c>
      <c r="K1855" s="23">
        <f t="shared" si="583"/>
        <v>2482.9711626720004</v>
      </c>
      <c r="L1855" s="23">
        <f t="shared" si="584"/>
        <v>23335.626657263736</v>
      </c>
      <c r="N1855">
        <v>202312</v>
      </c>
      <c r="O1855" s="20" t="s">
        <v>29</v>
      </c>
      <c r="P1855" s="20" t="s">
        <v>7347</v>
      </c>
      <c r="Q1855">
        <v>14486.75</v>
      </c>
      <c r="R1855" s="21">
        <v>0.71</v>
      </c>
      <c r="S1855">
        <v>548.22</v>
      </c>
      <c r="T1855" s="21">
        <v>0.05</v>
      </c>
      <c r="U1855" s="11">
        <f t="shared" si="585"/>
        <v>514.27962500000001</v>
      </c>
      <c r="V1855" s="23">
        <f t="shared" si="586"/>
        <v>2241.6929140969933</v>
      </c>
      <c r="W1855" s="23">
        <f t="shared" si="587"/>
        <v>5025187.1211126698</v>
      </c>
      <c r="X1855" s="23">
        <f t="shared" si="588"/>
        <v>539.99360625000008</v>
      </c>
      <c r="Y1855" s="23">
        <f t="shared" si="589"/>
        <v>4997.6654531939867</v>
      </c>
      <c r="AA1855">
        <v>202312</v>
      </c>
      <c r="AB1855" s="20" t="s">
        <v>31</v>
      </c>
      <c r="AC1855" s="20" t="s">
        <v>7348</v>
      </c>
      <c r="AD1855">
        <v>148964.12</v>
      </c>
      <c r="AE1855" s="21">
        <v>0.72</v>
      </c>
      <c r="AF1855">
        <v>394.48079999999999</v>
      </c>
      <c r="AG1855" s="22">
        <v>3.7000000000000002E-3</v>
      </c>
      <c r="AH1855" s="11">
        <f t="shared" si="590"/>
        <v>396.84041567999998</v>
      </c>
      <c r="AI1855" s="23">
        <f t="shared" si="591"/>
        <v>6511.935630983372</v>
      </c>
      <c r="AJ1855" s="23">
        <f t="shared" si="592"/>
        <v>42405305.662070811</v>
      </c>
      <c r="AK1855" s="23">
        <f t="shared" si="593"/>
        <v>416.68243646399998</v>
      </c>
      <c r="AL1855" s="23">
        <f t="shared" si="594"/>
        <v>13420.711677646745</v>
      </c>
      <c r="AN1855">
        <v>202312</v>
      </c>
      <c r="AO1855" s="20" t="s">
        <v>33</v>
      </c>
      <c r="AP1855" s="20" t="s">
        <v>7349</v>
      </c>
      <c r="AQ1855">
        <v>1907.77</v>
      </c>
      <c r="AR1855" s="21">
        <v>0.86</v>
      </c>
      <c r="AS1855">
        <v>54.47</v>
      </c>
      <c r="AT1855">
        <v>3.32E-2</v>
      </c>
      <c r="AU1855" s="11">
        <f t="shared" si="595"/>
        <v>54.470649039999998</v>
      </c>
      <c r="AV1855" s="23">
        <f t="shared" si="596"/>
        <v>293.94212473807875</v>
      </c>
      <c r="AW1855" s="23">
        <f t="shared" si="597"/>
        <v>86401.972695536242</v>
      </c>
      <c r="AX1855" s="23">
        <f t="shared" si="598"/>
        <v>57.194181491999998</v>
      </c>
      <c r="AY1855" s="23">
        <f t="shared" si="599"/>
        <v>642.3548985161575</v>
      </c>
      <c r="AZ1855" s="23"/>
      <c r="BA1855" s="23"/>
    </row>
    <row r="1856" spans="1:53">
      <c r="A1856">
        <v>202312</v>
      </c>
      <c r="B1856" s="20" t="s">
        <v>27</v>
      </c>
      <c r="C1856" s="20" t="s">
        <v>7350</v>
      </c>
      <c r="D1856">
        <v>65612.03</v>
      </c>
      <c r="E1856" s="21">
        <v>0.68</v>
      </c>
      <c r="F1856">
        <v>2160.9499999999998</v>
      </c>
      <c r="G1856" s="22">
        <v>4.8399999999999999E-2</v>
      </c>
      <c r="H1856" s="11">
        <f t="shared" si="580"/>
        <v>2159.4231313600003</v>
      </c>
      <c r="I1856" s="23">
        <f t="shared" si="581"/>
        <v>9575.0772178838361</v>
      </c>
      <c r="J1856" s="23">
        <f t="shared" si="582"/>
        <v>91682103.728438064</v>
      </c>
      <c r="K1856" s="23">
        <f t="shared" si="583"/>
        <v>2267.3942879280003</v>
      </c>
      <c r="L1856" s="23">
        <f t="shared" si="584"/>
        <v>21309.577567127672</v>
      </c>
      <c r="N1856">
        <v>202312</v>
      </c>
      <c r="O1856" s="20" t="s">
        <v>29</v>
      </c>
      <c r="P1856" s="20" t="s">
        <v>7351</v>
      </c>
      <c r="Q1856">
        <v>20467.54</v>
      </c>
      <c r="R1856" s="21">
        <v>0.71</v>
      </c>
      <c r="S1856">
        <v>774.55</v>
      </c>
      <c r="T1856" s="21">
        <v>0.05</v>
      </c>
      <c r="U1856" s="11">
        <f t="shared" si="585"/>
        <v>726.59767000000011</v>
      </c>
      <c r="V1856" s="23">
        <f t="shared" si="586"/>
        <v>3167.1658161421146</v>
      </c>
      <c r="W1856" s="23">
        <f t="shared" si="587"/>
        <v>10030939.306939147</v>
      </c>
      <c r="X1856" s="23">
        <f t="shared" si="588"/>
        <v>762.92755350000016</v>
      </c>
      <c r="Y1856" s="23">
        <f t="shared" si="589"/>
        <v>7060.9293022842294</v>
      </c>
      <c r="AA1856">
        <v>202312</v>
      </c>
      <c r="AB1856" s="20" t="s">
        <v>31</v>
      </c>
      <c r="AC1856" s="20" t="s">
        <v>7352</v>
      </c>
      <c r="AD1856">
        <v>169613.38</v>
      </c>
      <c r="AE1856" s="21">
        <v>0.72</v>
      </c>
      <c r="AF1856">
        <v>449.16340000000002</v>
      </c>
      <c r="AG1856" s="22">
        <v>3.7000000000000002E-3</v>
      </c>
      <c r="AH1856" s="11">
        <f t="shared" si="590"/>
        <v>451.85004432000005</v>
      </c>
      <c r="AI1856" s="23">
        <f t="shared" si="591"/>
        <v>7414.6137520466173</v>
      </c>
      <c r="AJ1856" s="23">
        <f t="shared" si="592"/>
        <v>54976497.092038818</v>
      </c>
      <c r="AK1856" s="23">
        <f t="shared" si="593"/>
        <v>474.44254653600007</v>
      </c>
      <c r="AL1856" s="23">
        <f t="shared" si="594"/>
        <v>15281.077548413235</v>
      </c>
      <c r="AN1856">
        <v>202312</v>
      </c>
      <c r="AO1856" s="20" t="s">
        <v>33</v>
      </c>
      <c r="AP1856" s="20" t="s">
        <v>7353</v>
      </c>
      <c r="AQ1856">
        <v>978.98</v>
      </c>
      <c r="AR1856" s="21">
        <v>0.86</v>
      </c>
      <c r="AS1856">
        <v>44.03</v>
      </c>
      <c r="AT1856">
        <v>5.2300000000000006E-2</v>
      </c>
      <c r="AU1856" s="11">
        <f t="shared" si="595"/>
        <v>44.032562440000007</v>
      </c>
      <c r="AV1856" s="23">
        <f t="shared" si="596"/>
        <v>187.4383944276816</v>
      </c>
      <c r="AW1856" s="23">
        <f t="shared" si="597"/>
        <v>35133.15170562714</v>
      </c>
      <c r="AX1856" s="23">
        <f t="shared" si="598"/>
        <v>46.234190562000009</v>
      </c>
      <c r="AY1856" s="23">
        <f t="shared" si="599"/>
        <v>418.90935129536319</v>
      </c>
      <c r="AZ1856" s="23"/>
      <c r="BA1856" s="23"/>
    </row>
    <row r="1857" spans="1:53">
      <c r="A1857">
        <v>202312</v>
      </c>
      <c r="B1857" s="20" t="s">
        <v>27</v>
      </c>
      <c r="C1857" s="20" t="s">
        <v>7354</v>
      </c>
      <c r="D1857">
        <v>71658.350000000006</v>
      </c>
      <c r="E1857" s="21">
        <v>0.68</v>
      </c>
      <c r="F1857">
        <v>2360.09</v>
      </c>
      <c r="G1857" s="22">
        <v>4.8399999999999999E-2</v>
      </c>
      <c r="H1857" s="11">
        <f t="shared" si="580"/>
        <v>2358.4196152000004</v>
      </c>
      <c r="I1857" s="23">
        <f t="shared" si="581"/>
        <v>10457.445601913951</v>
      </c>
      <c r="J1857" s="23">
        <f t="shared" si="582"/>
        <v>109358168.51698942</v>
      </c>
      <c r="K1857" s="23">
        <f t="shared" si="583"/>
        <v>2476.3405959600004</v>
      </c>
      <c r="L1857" s="23">
        <f t="shared" si="584"/>
        <v>23273.310819027902</v>
      </c>
      <c r="N1857">
        <v>202312</v>
      </c>
      <c r="O1857" s="20" t="s">
        <v>29</v>
      </c>
      <c r="P1857" s="20" t="s">
        <v>7355</v>
      </c>
      <c r="Q1857">
        <v>52059.040000000001</v>
      </c>
      <c r="R1857" s="21">
        <v>0.71</v>
      </c>
      <c r="S1857">
        <v>1970.07</v>
      </c>
      <c r="T1857" s="21">
        <v>0.05</v>
      </c>
      <c r="U1857" s="11">
        <f t="shared" si="585"/>
        <v>1848.0959200000002</v>
      </c>
      <c r="V1857" s="23">
        <f t="shared" si="586"/>
        <v>8055.663353249829</v>
      </c>
      <c r="W1857" s="23">
        <f t="shared" si="587"/>
        <v>64893712.060892276</v>
      </c>
      <c r="X1857" s="23">
        <f t="shared" si="588"/>
        <v>1940.5007160000002</v>
      </c>
      <c r="Y1857" s="23">
        <f t="shared" si="589"/>
        <v>17959.422626499658</v>
      </c>
      <c r="AA1857">
        <v>202312</v>
      </c>
      <c r="AB1857" s="20" t="s">
        <v>31</v>
      </c>
      <c r="AC1857" s="20" t="s">
        <v>7356</v>
      </c>
      <c r="AD1857">
        <v>140118.37</v>
      </c>
      <c r="AE1857" s="21">
        <v>0.72</v>
      </c>
      <c r="AF1857">
        <v>371.05590000000001</v>
      </c>
      <c r="AG1857" s="22">
        <v>3.7000000000000002E-3</v>
      </c>
      <c r="AH1857" s="11">
        <f t="shared" si="590"/>
        <v>373.27533768000001</v>
      </c>
      <c r="AI1857" s="23">
        <f t="shared" si="591"/>
        <v>6125.2455031339878</v>
      </c>
      <c r="AJ1857" s="23">
        <f t="shared" si="592"/>
        <v>37518632.473663136</v>
      </c>
      <c r="AK1857" s="23">
        <f t="shared" si="593"/>
        <v>391.93910456400005</v>
      </c>
      <c r="AL1857" s="23">
        <f t="shared" si="594"/>
        <v>12623.766343947975</v>
      </c>
      <c r="AN1857">
        <v>202312</v>
      </c>
      <c r="AO1857" s="20" t="s">
        <v>33</v>
      </c>
      <c r="AP1857" s="20" t="s">
        <v>7357</v>
      </c>
      <c r="AQ1857">
        <v>4332.3</v>
      </c>
      <c r="AR1857" s="21">
        <v>0.86</v>
      </c>
      <c r="AS1857">
        <v>18.63</v>
      </c>
      <c r="AT1857">
        <v>5.0000000000000001E-3</v>
      </c>
      <c r="AU1857" s="11">
        <f t="shared" si="595"/>
        <v>18.628890000000002</v>
      </c>
      <c r="AV1857" s="23">
        <f t="shared" si="596"/>
        <v>262.79283282423802</v>
      </c>
      <c r="AW1857" s="23">
        <f t="shared" si="597"/>
        <v>69060.072983787904</v>
      </c>
      <c r="AX1857" s="23">
        <f t="shared" si="598"/>
        <v>19.560334500000003</v>
      </c>
      <c r="AY1857" s="23">
        <f t="shared" si="599"/>
        <v>544.21455564847599</v>
      </c>
      <c r="AZ1857" s="23"/>
      <c r="BA1857" s="23"/>
    </row>
    <row r="1858" spans="1:53">
      <c r="A1858">
        <v>202312</v>
      </c>
      <c r="B1858" s="20" t="s">
        <v>27</v>
      </c>
      <c r="C1858" s="20" t="s">
        <v>7358</v>
      </c>
      <c r="D1858">
        <v>27548.04</v>
      </c>
      <c r="E1858" s="21">
        <v>0.68</v>
      </c>
      <c r="F1858">
        <v>907.3</v>
      </c>
      <c r="G1858" s="22">
        <v>4.8399999999999999E-2</v>
      </c>
      <c r="H1858" s="11">
        <f t="shared" si="580"/>
        <v>906.66109248000009</v>
      </c>
      <c r="I1858" s="23">
        <f t="shared" si="581"/>
        <v>4020.2171797054998</v>
      </c>
      <c r="J1858" s="23">
        <f t="shared" si="582"/>
        <v>16162146.171999242</v>
      </c>
      <c r="K1858" s="23">
        <f t="shared" si="583"/>
        <v>951.99414710400015</v>
      </c>
      <c r="L1858" s="23">
        <f t="shared" si="584"/>
        <v>8947.0954518910003</v>
      </c>
      <c r="N1858">
        <v>202312</v>
      </c>
      <c r="O1858" s="20" t="s">
        <v>29</v>
      </c>
      <c r="P1858" s="20" t="s">
        <v>7359</v>
      </c>
      <c r="Q1858">
        <v>23600.06</v>
      </c>
      <c r="R1858" s="21">
        <v>0.71</v>
      </c>
      <c r="S1858">
        <v>893.09</v>
      </c>
      <c r="T1858" s="21">
        <v>0.05</v>
      </c>
      <c r="U1858" s="11">
        <f t="shared" si="585"/>
        <v>837.80213000000003</v>
      </c>
      <c r="V1858" s="23">
        <f t="shared" si="586"/>
        <v>3651.894819353126</v>
      </c>
      <c r="W1858" s="23">
        <f t="shared" si="587"/>
        <v>13336335.7716182</v>
      </c>
      <c r="X1858" s="23">
        <f t="shared" si="588"/>
        <v>879.69223650000004</v>
      </c>
      <c r="Y1858" s="23">
        <f t="shared" si="589"/>
        <v>8141.591768706252</v>
      </c>
      <c r="AA1858">
        <v>202312</v>
      </c>
      <c r="AB1858" s="20" t="s">
        <v>31</v>
      </c>
      <c r="AC1858" s="20" t="s">
        <v>7360</v>
      </c>
      <c r="AD1858">
        <v>157657.85999999999</v>
      </c>
      <c r="AE1858" s="21">
        <v>0.72</v>
      </c>
      <c r="AF1858">
        <v>417.50319999999999</v>
      </c>
      <c r="AG1858" s="22">
        <v>3.7000000000000002E-3</v>
      </c>
      <c r="AH1858" s="11">
        <f t="shared" si="590"/>
        <v>420.00053903999992</v>
      </c>
      <c r="AI1858" s="23">
        <f t="shared" si="591"/>
        <v>6891.980673188873</v>
      </c>
      <c r="AJ1858" s="23">
        <f t="shared" si="592"/>
        <v>47499397.59960895</v>
      </c>
      <c r="AK1858" s="23">
        <f t="shared" si="593"/>
        <v>441.00056599199996</v>
      </c>
      <c r="AL1858" s="23">
        <f t="shared" si="594"/>
        <v>14203.961885417746</v>
      </c>
      <c r="AN1858">
        <v>202312</v>
      </c>
      <c r="AO1858" s="20" t="s">
        <v>33</v>
      </c>
      <c r="AP1858" s="20" t="s">
        <v>7361</v>
      </c>
      <c r="AQ1858">
        <v>5488.9</v>
      </c>
      <c r="AR1858" s="21">
        <v>0.86</v>
      </c>
      <c r="AS1858">
        <v>215.25</v>
      </c>
      <c r="AT1858">
        <v>4.5599999999999995E-2</v>
      </c>
      <c r="AU1858" s="11">
        <f t="shared" si="595"/>
        <v>215.25270239999998</v>
      </c>
      <c r="AV1858" s="23">
        <f t="shared" si="596"/>
        <v>984.76228307362919</v>
      </c>
      <c r="AW1858" s="23">
        <f t="shared" si="597"/>
        <v>969756.75416438654</v>
      </c>
      <c r="AX1858" s="23">
        <f t="shared" si="598"/>
        <v>226.01533751999997</v>
      </c>
      <c r="AY1858" s="23">
        <f t="shared" si="599"/>
        <v>2184.7772685472582</v>
      </c>
      <c r="AZ1858" s="23"/>
      <c r="BA1858" s="23"/>
    </row>
    <row r="1859" spans="1:53">
      <c r="A1859">
        <v>202312</v>
      </c>
      <c r="B1859" s="20" t="s">
        <v>27</v>
      </c>
      <c r="C1859" s="20" t="s">
        <v>7362</v>
      </c>
      <c r="D1859">
        <v>41655.269999999997</v>
      </c>
      <c r="E1859" s="21">
        <v>0.68</v>
      </c>
      <c r="F1859">
        <v>1371.93</v>
      </c>
      <c r="G1859" s="22">
        <v>4.8399999999999999E-2</v>
      </c>
      <c r="H1859" s="11">
        <f t="shared" si="580"/>
        <v>1370.9582462399999</v>
      </c>
      <c r="I1859" s="23">
        <f t="shared" si="581"/>
        <v>6078.9526978787262</v>
      </c>
      <c r="J1859" s="23">
        <f t="shared" si="582"/>
        <v>36953665.903047048</v>
      </c>
      <c r="K1859" s="23">
        <f t="shared" si="583"/>
        <v>1439.506158552</v>
      </c>
      <c r="L1859" s="23">
        <f t="shared" si="584"/>
        <v>13528.863641997452</v>
      </c>
      <c r="N1859">
        <v>202312</v>
      </c>
      <c r="O1859" s="20" t="s">
        <v>29</v>
      </c>
      <c r="P1859" s="20" t="s">
        <v>7363</v>
      </c>
      <c r="Q1859">
        <v>52059.040000000001</v>
      </c>
      <c r="R1859" s="21">
        <v>0.71</v>
      </c>
      <c r="S1859">
        <v>1891.26</v>
      </c>
      <c r="T1859" s="21">
        <v>0.05</v>
      </c>
      <c r="U1859" s="11">
        <f t="shared" si="585"/>
        <v>1848.0959200000002</v>
      </c>
      <c r="V1859" s="23">
        <f t="shared" si="586"/>
        <v>8055.663353249829</v>
      </c>
      <c r="W1859" s="23">
        <f t="shared" si="587"/>
        <v>64893712.060892276</v>
      </c>
      <c r="X1859" s="23">
        <f t="shared" si="588"/>
        <v>1940.5007160000002</v>
      </c>
      <c r="Y1859" s="23">
        <f t="shared" si="589"/>
        <v>17959.422626499658</v>
      </c>
      <c r="AA1859">
        <v>202312</v>
      </c>
      <c r="AB1859" s="20" t="s">
        <v>31</v>
      </c>
      <c r="AC1859" s="20" t="s">
        <v>3230</v>
      </c>
      <c r="AD1859">
        <v>124695.01</v>
      </c>
      <c r="AE1859" s="21">
        <v>0.72</v>
      </c>
      <c r="AF1859">
        <v>330.21230000000003</v>
      </c>
      <c r="AG1859" s="22">
        <v>3.7000000000000002E-3</v>
      </c>
      <c r="AH1859" s="11">
        <f t="shared" si="590"/>
        <v>332.18750663999998</v>
      </c>
      <c r="AI1859" s="23">
        <f t="shared" si="591"/>
        <v>5451.0165174327067</v>
      </c>
      <c r="AJ1859" s="23">
        <f t="shared" si="592"/>
        <v>29713581.073324192</v>
      </c>
      <c r="AK1859" s="23">
        <f t="shared" si="593"/>
        <v>348.79688197199999</v>
      </c>
      <c r="AL1859" s="23">
        <f t="shared" si="594"/>
        <v>11234.220541505414</v>
      </c>
      <c r="AN1859">
        <v>202312</v>
      </c>
      <c r="AO1859" s="20" t="s">
        <v>33</v>
      </c>
      <c r="AP1859" s="20" t="s">
        <v>7364</v>
      </c>
      <c r="AQ1859">
        <v>302.32</v>
      </c>
      <c r="AR1859" s="21">
        <v>0.86</v>
      </c>
      <c r="AS1859">
        <v>5.49</v>
      </c>
      <c r="AT1859">
        <v>2.1099999999999997E-2</v>
      </c>
      <c r="AU1859" s="11">
        <f t="shared" si="595"/>
        <v>5.4858987199999998</v>
      </c>
      <c r="AV1859" s="23">
        <f t="shared" si="596"/>
        <v>37.365923648694228</v>
      </c>
      <c r="AW1859" s="23">
        <f t="shared" si="597"/>
        <v>1396.2122501200465</v>
      </c>
      <c r="AX1859" s="23">
        <f t="shared" si="598"/>
        <v>5.7601936560000002</v>
      </c>
      <c r="AY1859" s="23">
        <f t="shared" si="599"/>
        <v>80.21774601738845</v>
      </c>
      <c r="AZ1859" s="23"/>
      <c r="BA1859" s="23"/>
    </row>
    <row r="1860" spans="1:53">
      <c r="A1860">
        <v>202312</v>
      </c>
      <c r="B1860" s="20" t="s">
        <v>27</v>
      </c>
      <c r="C1860" s="20" t="s">
        <v>7365</v>
      </c>
      <c r="D1860">
        <v>25099.79</v>
      </c>
      <c r="E1860" s="21">
        <v>0.68</v>
      </c>
      <c r="F1860">
        <v>826.67</v>
      </c>
      <c r="G1860" s="22">
        <v>4.8399999999999999E-2</v>
      </c>
      <c r="H1860" s="11">
        <f t="shared" si="580"/>
        <v>826.08428848000005</v>
      </c>
      <c r="I1860" s="23">
        <f t="shared" si="581"/>
        <v>3662.9323525376144</v>
      </c>
      <c r="J1860" s="23">
        <f t="shared" si="582"/>
        <v>13417073.419266742</v>
      </c>
      <c r="K1860" s="23">
        <f t="shared" si="583"/>
        <v>867.38850290400012</v>
      </c>
      <c r="L1860" s="23">
        <f t="shared" si="584"/>
        <v>8151.9489935552292</v>
      </c>
      <c r="N1860">
        <v>202312</v>
      </c>
      <c r="O1860" s="20" t="s">
        <v>29</v>
      </c>
      <c r="P1860" s="20" t="s">
        <v>7366</v>
      </c>
      <c r="Q1860">
        <v>12290.56</v>
      </c>
      <c r="R1860" s="21">
        <v>0.71</v>
      </c>
      <c r="S1860">
        <v>446.5</v>
      </c>
      <c r="T1860" s="21">
        <v>0.05</v>
      </c>
      <c r="U1860" s="11">
        <f t="shared" si="585"/>
        <v>436.31488000000002</v>
      </c>
      <c r="V1860" s="23">
        <f t="shared" si="586"/>
        <v>1901.8524694830755</v>
      </c>
      <c r="W1860" s="23">
        <f t="shared" si="587"/>
        <v>3617042.8156788726</v>
      </c>
      <c r="X1860" s="23">
        <f t="shared" si="588"/>
        <v>458.13062400000001</v>
      </c>
      <c r="Y1860" s="23">
        <f t="shared" si="589"/>
        <v>4240.0198189661514</v>
      </c>
      <c r="AA1860">
        <v>202312</v>
      </c>
      <c r="AB1860" s="20" t="s">
        <v>31</v>
      </c>
      <c r="AC1860" s="20" t="s">
        <v>7367</v>
      </c>
      <c r="AD1860">
        <v>178308.06</v>
      </c>
      <c r="AE1860" s="21">
        <v>0.72</v>
      </c>
      <c r="AF1860">
        <v>472.18830000000003</v>
      </c>
      <c r="AG1860" s="22">
        <v>3.7000000000000002E-3</v>
      </c>
      <c r="AH1860" s="11">
        <f t="shared" si="590"/>
        <v>475.01267184</v>
      </c>
      <c r="AI1860" s="23">
        <f t="shared" si="591"/>
        <v>7794.6998861572911</v>
      </c>
      <c r="AJ1860" s="23">
        <f t="shared" si="592"/>
        <v>60757346.315260485</v>
      </c>
      <c r="AK1860" s="23">
        <f t="shared" si="593"/>
        <v>498.76330543200004</v>
      </c>
      <c r="AL1860" s="23">
        <f t="shared" si="594"/>
        <v>16064.412444154583</v>
      </c>
      <c r="AN1860">
        <v>202312</v>
      </c>
      <c r="AO1860" s="20" t="s">
        <v>33</v>
      </c>
      <c r="AP1860" s="20" t="s">
        <v>7368</v>
      </c>
      <c r="AQ1860">
        <v>6254.71</v>
      </c>
      <c r="AR1860" s="21">
        <v>0.86</v>
      </c>
      <c r="AS1860">
        <v>93.6</v>
      </c>
      <c r="AT1860">
        <v>1.7399999999999999E-2</v>
      </c>
      <c r="AU1860" s="11">
        <f t="shared" si="595"/>
        <v>93.595480439999989</v>
      </c>
      <c r="AV1860" s="23">
        <f t="shared" si="596"/>
        <v>703.34537125033796</v>
      </c>
      <c r="AW1860" s="23">
        <f t="shared" si="597"/>
        <v>494694.71125927573</v>
      </c>
      <c r="AX1860" s="23">
        <f t="shared" si="598"/>
        <v>98.275254461999992</v>
      </c>
      <c r="AY1860" s="23">
        <f t="shared" si="599"/>
        <v>1500.286222940676</v>
      </c>
      <c r="AZ1860" s="23"/>
      <c r="BA1860" s="23"/>
    </row>
    <row r="1861" spans="1:53">
      <c r="A1861">
        <v>202312</v>
      </c>
      <c r="B1861" s="20" t="s">
        <v>27</v>
      </c>
      <c r="C1861" s="20" t="s">
        <v>7369</v>
      </c>
      <c r="D1861">
        <v>97605.92</v>
      </c>
      <c r="E1861" s="21">
        <v>0.68</v>
      </c>
      <c r="F1861">
        <v>3214.68</v>
      </c>
      <c r="G1861" s="22">
        <v>4.8399999999999999E-2</v>
      </c>
      <c r="H1861" s="11">
        <f t="shared" si="580"/>
        <v>3212.4060390400005</v>
      </c>
      <c r="I1861" s="23">
        <f t="shared" si="581"/>
        <v>14244.098542943912</v>
      </c>
      <c r="J1861" s="23">
        <f t="shared" si="582"/>
        <v>202894343.30109686</v>
      </c>
      <c r="K1861" s="23">
        <f t="shared" si="583"/>
        <v>3373.0263409920008</v>
      </c>
      <c r="L1861" s="23">
        <f t="shared" si="584"/>
        <v>31700.603124927824</v>
      </c>
      <c r="N1861">
        <v>202312</v>
      </c>
      <c r="O1861" s="20" t="s">
        <v>29</v>
      </c>
      <c r="P1861" s="20" t="s">
        <v>7370</v>
      </c>
      <c r="Q1861">
        <v>115894.55</v>
      </c>
      <c r="R1861" s="21">
        <v>0.71</v>
      </c>
      <c r="S1861">
        <v>4385.79</v>
      </c>
      <c r="T1861" s="21">
        <v>0.05</v>
      </c>
      <c r="U1861" s="11">
        <f t="shared" si="585"/>
        <v>4114.2565249999998</v>
      </c>
      <c r="V1861" s="23">
        <f t="shared" si="586"/>
        <v>17933.628420277822</v>
      </c>
      <c r="W1861" s="23">
        <f t="shared" si="587"/>
        <v>321615028.31659645</v>
      </c>
      <c r="X1861" s="23">
        <f t="shared" si="588"/>
        <v>4319.9693512499998</v>
      </c>
      <c r="Y1861" s="23">
        <f t="shared" si="589"/>
        <v>39981.513365555642</v>
      </c>
      <c r="AA1861">
        <v>202312</v>
      </c>
      <c r="AB1861" s="20" t="s">
        <v>31</v>
      </c>
      <c r="AC1861" s="20" t="s">
        <v>7371</v>
      </c>
      <c r="AD1861">
        <v>129798.51</v>
      </c>
      <c r="AE1861" s="21">
        <v>0.72</v>
      </c>
      <c r="AF1861">
        <v>343.72719999999998</v>
      </c>
      <c r="AG1861" s="22">
        <v>3.7000000000000002E-3</v>
      </c>
      <c r="AH1861" s="11">
        <f t="shared" si="590"/>
        <v>345.78323064</v>
      </c>
      <c r="AI1861" s="23">
        <f t="shared" si="591"/>
        <v>5674.1149621637178</v>
      </c>
      <c r="AJ1861" s="23">
        <f t="shared" si="592"/>
        <v>32195580.603850167</v>
      </c>
      <c r="AK1861" s="23">
        <f t="shared" si="593"/>
        <v>363.07239217200004</v>
      </c>
      <c r="AL1861" s="23">
        <f t="shared" si="594"/>
        <v>11694.013154967435</v>
      </c>
      <c r="AN1861">
        <v>202312</v>
      </c>
      <c r="AO1861" s="20" t="s">
        <v>33</v>
      </c>
      <c r="AP1861" s="20" t="s">
        <v>7372</v>
      </c>
      <c r="AQ1861">
        <v>1817.01</v>
      </c>
      <c r="AR1861" s="21">
        <v>0.86</v>
      </c>
      <c r="AS1861">
        <v>37.659999999999997</v>
      </c>
      <c r="AT1861">
        <v>2.41E-2</v>
      </c>
      <c r="AU1861" s="11">
        <f t="shared" si="595"/>
        <v>37.659349259999999</v>
      </c>
      <c r="AV1861" s="23">
        <f t="shared" si="596"/>
        <v>239.6442146691177</v>
      </c>
      <c r="AW1861" s="23">
        <f t="shared" si="597"/>
        <v>57429.34962437817</v>
      </c>
      <c r="AX1861" s="23">
        <f t="shared" si="598"/>
        <v>39.542316722999999</v>
      </c>
      <c r="AY1861" s="23">
        <f t="shared" si="599"/>
        <v>516.94777859823535</v>
      </c>
      <c r="AZ1861" s="23"/>
      <c r="BA1861" s="23"/>
    </row>
    <row r="1862" spans="1:53">
      <c r="A1862">
        <v>202312</v>
      </c>
      <c r="B1862" s="20" t="s">
        <v>27</v>
      </c>
      <c r="C1862" s="20" t="s">
        <v>7373</v>
      </c>
      <c r="D1862">
        <v>337095.34</v>
      </c>
      <c r="E1862" s="21">
        <v>0.68</v>
      </c>
      <c r="F1862">
        <v>11102.35</v>
      </c>
      <c r="G1862" s="22">
        <v>4.8399999999999999E-2</v>
      </c>
      <c r="H1862" s="11">
        <f t="shared" si="580"/>
        <v>11094.481830080002</v>
      </c>
      <c r="I1862" s="23">
        <f t="shared" si="581"/>
        <v>49193.934561829679</v>
      </c>
      <c r="J1862" s="23">
        <f t="shared" si="582"/>
        <v>2420043197.6735806</v>
      </c>
      <c r="K1862" s="23">
        <f t="shared" si="583"/>
        <v>11649.205921584002</v>
      </c>
      <c r="L1862" s="23">
        <f t="shared" si="584"/>
        <v>109482.35095373935</v>
      </c>
      <c r="N1862">
        <v>202312</v>
      </c>
      <c r="O1862" s="20" t="s">
        <v>29</v>
      </c>
      <c r="P1862" s="20" t="s">
        <v>7374</v>
      </c>
      <c r="Q1862">
        <v>9657.84</v>
      </c>
      <c r="R1862" s="21">
        <v>0.71</v>
      </c>
      <c r="S1862">
        <v>365.48</v>
      </c>
      <c r="T1862" s="21">
        <v>0.05</v>
      </c>
      <c r="U1862" s="11">
        <f t="shared" si="585"/>
        <v>342.85332</v>
      </c>
      <c r="V1862" s="23">
        <f t="shared" si="586"/>
        <v>1494.4629743374123</v>
      </c>
      <c r="W1862" s="23">
        <f t="shared" si="587"/>
        <v>2233419.5816654251</v>
      </c>
      <c r="X1862" s="23">
        <f t="shared" si="588"/>
        <v>359.99598600000002</v>
      </c>
      <c r="Y1862" s="23">
        <f t="shared" si="589"/>
        <v>3331.7792686748248</v>
      </c>
      <c r="AA1862">
        <v>202312</v>
      </c>
      <c r="AB1862" s="20" t="s">
        <v>31</v>
      </c>
      <c r="AC1862" s="20" t="s">
        <v>7375</v>
      </c>
      <c r="AD1862">
        <v>157766.14000000001</v>
      </c>
      <c r="AE1862" s="21">
        <v>0.72</v>
      </c>
      <c r="AF1862">
        <v>417.79</v>
      </c>
      <c r="AG1862" s="22">
        <v>3.7000000000000002E-3</v>
      </c>
      <c r="AH1862" s="11">
        <f t="shared" si="590"/>
        <v>420.28899696000002</v>
      </c>
      <c r="AI1862" s="23">
        <f t="shared" si="591"/>
        <v>6896.7141109463882</v>
      </c>
      <c r="AJ1862" s="23">
        <f t="shared" si="592"/>
        <v>47564665.52812703</v>
      </c>
      <c r="AK1862" s="23">
        <f t="shared" si="593"/>
        <v>441.30344680800005</v>
      </c>
      <c r="AL1862" s="23">
        <f t="shared" si="594"/>
        <v>14213.717218852777</v>
      </c>
      <c r="AN1862">
        <v>202312</v>
      </c>
      <c r="AO1862" s="20" t="s">
        <v>33</v>
      </c>
      <c r="AP1862" s="20" t="s">
        <v>7376</v>
      </c>
      <c r="AQ1862">
        <v>332.93</v>
      </c>
      <c r="AR1862" s="21">
        <v>0.86</v>
      </c>
      <c r="AS1862">
        <v>8.65</v>
      </c>
      <c r="AT1862">
        <v>3.0200000000000001E-2</v>
      </c>
      <c r="AU1862" s="11">
        <f t="shared" si="595"/>
        <v>8.6468579600000002</v>
      </c>
      <c r="AV1862" s="23">
        <f t="shared" si="596"/>
        <v>48.999984583213823</v>
      </c>
      <c r="AW1862" s="23">
        <f t="shared" si="597"/>
        <v>2400.9984891551926</v>
      </c>
      <c r="AX1862" s="23">
        <f t="shared" si="598"/>
        <v>9.0792008580000001</v>
      </c>
      <c r="AY1862" s="23">
        <f t="shared" si="599"/>
        <v>106.64682712642765</v>
      </c>
      <c r="AZ1862" s="23"/>
      <c r="BA1862" s="23"/>
    </row>
    <row r="1863" spans="1:53">
      <c r="A1863">
        <v>202312</v>
      </c>
      <c r="B1863" s="20" t="s">
        <v>27</v>
      </c>
      <c r="C1863" s="20" t="s">
        <v>7377</v>
      </c>
      <c r="D1863">
        <v>134385.96</v>
      </c>
      <c r="E1863" s="21">
        <v>0.68</v>
      </c>
      <c r="F1863">
        <v>4426.05</v>
      </c>
      <c r="G1863" s="22">
        <v>4.8399999999999999E-2</v>
      </c>
      <c r="H1863" s="11">
        <f t="shared" si="580"/>
        <v>4422.9107155199999</v>
      </c>
      <c r="I1863" s="23">
        <f t="shared" si="581"/>
        <v>19611.585619275127</v>
      </c>
      <c r="J1863" s="23">
        <f t="shared" si="582"/>
        <v>384614290.502159</v>
      </c>
      <c r="K1863" s="23">
        <f t="shared" si="583"/>
        <v>4644.0562512960005</v>
      </c>
      <c r="L1863" s="23">
        <f t="shared" si="584"/>
        <v>43646.081954070251</v>
      </c>
      <c r="N1863">
        <v>202312</v>
      </c>
      <c r="O1863" s="20" t="s">
        <v>29</v>
      </c>
      <c r="P1863" s="20" t="s">
        <v>7378</v>
      </c>
      <c r="Q1863">
        <v>15865.57</v>
      </c>
      <c r="R1863" s="21">
        <v>0.71</v>
      </c>
      <c r="S1863">
        <v>600.4</v>
      </c>
      <c r="T1863" s="21">
        <v>0.05</v>
      </c>
      <c r="U1863" s="11">
        <f t="shared" si="585"/>
        <v>563.22773499999994</v>
      </c>
      <c r="V1863" s="23">
        <f t="shared" si="586"/>
        <v>2455.0527790643059</v>
      </c>
      <c r="W1863" s="23">
        <f t="shared" si="587"/>
        <v>6027284.1479913713</v>
      </c>
      <c r="X1863" s="23">
        <f t="shared" si="588"/>
        <v>591.38912174999996</v>
      </c>
      <c r="Y1863" s="23">
        <f t="shared" si="589"/>
        <v>5473.3332931286113</v>
      </c>
      <c r="AA1863">
        <v>202312</v>
      </c>
      <c r="AB1863" s="20" t="s">
        <v>31</v>
      </c>
      <c r="AC1863" s="20" t="s">
        <v>7379</v>
      </c>
      <c r="AD1863">
        <v>130021.17</v>
      </c>
      <c r="AE1863" s="21">
        <v>0.72</v>
      </c>
      <c r="AF1863">
        <v>344.31689999999998</v>
      </c>
      <c r="AG1863" s="22">
        <v>3.7000000000000002E-3</v>
      </c>
      <c r="AH1863" s="11">
        <f t="shared" si="590"/>
        <v>346.37639687999996</v>
      </c>
      <c r="AI1863" s="23">
        <f t="shared" si="591"/>
        <v>5683.8484979144387</v>
      </c>
      <c r="AJ1863" s="23">
        <f t="shared" si="592"/>
        <v>32306133.74724422</v>
      </c>
      <c r="AK1863" s="23">
        <f t="shared" si="593"/>
        <v>363.69521672399998</v>
      </c>
      <c r="AL1863" s="23">
        <f t="shared" si="594"/>
        <v>11714.073392708877</v>
      </c>
      <c r="AN1863">
        <v>202312</v>
      </c>
      <c r="AO1863" s="20" t="s">
        <v>33</v>
      </c>
      <c r="AP1863" s="20" t="s">
        <v>7380</v>
      </c>
      <c r="AQ1863">
        <v>449.6</v>
      </c>
      <c r="AR1863" s="21">
        <v>0.86</v>
      </c>
      <c r="AS1863">
        <v>7.93</v>
      </c>
      <c r="AT1863">
        <v>2.0499999999999997E-2</v>
      </c>
      <c r="AU1863" s="11">
        <f t="shared" si="595"/>
        <v>7.9264479999999988</v>
      </c>
      <c r="AV1863" s="23">
        <f t="shared" si="596"/>
        <v>54.790328526039112</v>
      </c>
      <c r="AW1863" s="23">
        <f t="shared" si="597"/>
        <v>3001.980099991295</v>
      </c>
      <c r="AX1863" s="23">
        <f t="shared" si="598"/>
        <v>8.3227703999999996</v>
      </c>
      <c r="AY1863" s="23">
        <f t="shared" si="599"/>
        <v>117.50710505207822</v>
      </c>
      <c r="AZ1863" s="23"/>
      <c r="BA1863" s="23"/>
    </row>
    <row r="1864" spans="1:53">
      <c r="A1864">
        <v>202312</v>
      </c>
      <c r="B1864" s="20" t="s">
        <v>27</v>
      </c>
      <c r="C1864" s="20" t="s">
        <v>7381</v>
      </c>
      <c r="D1864">
        <v>6654.05</v>
      </c>
      <c r="E1864" s="21">
        <v>0.68</v>
      </c>
      <c r="F1864">
        <v>219.15</v>
      </c>
      <c r="G1864" s="22">
        <v>4.8399999999999999E-2</v>
      </c>
      <c r="H1864" s="11">
        <f t="shared" si="580"/>
        <v>218.99809360000003</v>
      </c>
      <c r="I1864" s="23">
        <f t="shared" si="581"/>
        <v>971.05732838413837</v>
      </c>
      <c r="J1864" s="23">
        <f t="shared" si="582"/>
        <v>942952.33500854031</v>
      </c>
      <c r="K1864" s="23">
        <f t="shared" si="583"/>
        <v>229.94799828000004</v>
      </c>
      <c r="L1864" s="23">
        <f t="shared" si="584"/>
        <v>2161.1127503682769</v>
      </c>
      <c r="N1864">
        <v>202312</v>
      </c>
      <c r="O1864" s="20" t="s">
        <v>29</v>
      </c>
      <c r="P1864" s="20" t="s">
        <v>7382</v>
      </c>
      <c r="Q1864">
        <v>91933.33</v>
      </c>
      <c r="R1864" s="21">
        <v>0.71</v>
      </c>
      <c r="S1864">
        <v>3339.87</v>
      </c>
      <c r="T1864" s="21">
        <v>0.05</v>
      </c>
      <c r="U1864" s="11">
        <f t="shared" si="585"/>
        <v>3263.6332149999998</v>
      </c>
      <c r="V1864" s="23">
        <f t="shared" si="586"/>
        <v>14225.84737296775</v>
      </c>
      <c r="W1864" s="23">
        <f t="shared" si="587"/>
        <v>202374733.47897342</v>
      </c>
      <c r="X1864" s="23">
        <f t="shared" si="588"/>
        <v>3426.8148757499998</v>
      </c>
      <c r="Y1864" s="23">
        <f t="shared" si="589"/>
        <v>31715.327960935501</v>
      </c>
      <c r="AA1864">
        <v>202312</v>
      </c>
      <c r="AB1864" s="20" t="s">
        <v>31</v>
      </c>
      <c r="AC1864" s="20" t="s">
        <v>7383</v>
      </c>
      <c r="AD1864">
        <v>129201.21</v>
      </c>
      <c r="AE1864" s="21">
        <v>0.72</v>
      </c>
      <c r="AF1864">
        <v>342.14550000000003</v>
      </c>
      <c r="AG1864" s="22">
        <v>3.7000000000000002E-3</v>
      </c>
      <c r="AH1864" s="11">
        <f t="shared" si="590"/>
        <v>344.19202344000001</v>
      </c>
      <c r="AI1864" s="23">
        <f t="shared" si="591"/>
        <v>5648.0041164621734</v>
      </c>
      <c r="AJ1864" s="23">
        <f t="shared" si="592"/>
        <v>31899950.499573655</v>
      </c>
      <c r="AK1864" s="23">
        <f t="shared" si="593"/>
        <v>361.40162461200003</v>
      </c>
      <c r="AL1864" s="23">
        <f t="shared" si="594"/>
        <v>11640.200256364347</v>
      </c>
      <c r="AN1864">
        <v>202312</v>
      </c>
      <c r="AO1864" s="20" t="s">
        <v>33</v>
      </c>
      <c r="AP1864" s="20" t="s">
        <v>7384</v>
      </c>
      <c r="AQ1864">
        <v>2136.41</v>
      </c>
      <c r="AR1864" s="21">
        <v>0.86</v>
      </c>
      <c r="AS1864">
        <v>80.84</v>
      </c>
      <c r="AT1864">
        <v>4.4000000000000004E-2</v>
      </c>
      <c r="AU1864" s="11">
        <f t="shared" si="595"/>
        <v>80.841754399999999</v>
      </c>
      <c r="AV1864" s="23">
        <f t="shared" si="596"/>
        <v>376.82381123113163</v>
      </c>
      <c r="AW1864" s="23">
        <f t="shared" si="597"/>
        <v>141996.18471075554</v>
      </c>
      <c r="AX1864" s="23">
        <f t="shared" si="598"/>
        <v>84.883842119999997</v>
      </c>
      <c r="AY1864" s="23">
        <f t="shared" si="599"/>
        <v>834.48937686226327</v>
      </c>
      <c r="AZ1864" s="23"/>
      <c r="BA1864" s="23"/>
    </row>
    <row r="1865" spans="1:53">
      <c r="A1865">
        <v>202312</v>
      </c>
      <c r="B1865" s="20" t="s">
        <v>27</v>
      </c>
      <c r="C1865" s="20" t="s">
        <v>7385</v>
      </c>
      <c r="D1865">
        <v>61469.94</v>
      </c>
      <c r="E1865" s="21">
        <v>0.68</v>
      </c>
      <c r="F1865">
        <v>2024.53</v>
      </c>
      <c r="G1865" s="22">
        <v>4.8399999999999999E-2</v>
      </c>
      <c r="H1865" s="11">
        <f t="shared" si="580"/>
        <v>2023.0986652800002</v>
      </c>
      <c r="I1865" s="23">
        <f t="shared" si="581"/>
        <v>8970.6022215542835</v>
      </c>
      <c r="J1865" s="23">
        <f t="shared" si="582"/>
        <v>80471704.21735464</v>
      </c>
      <c r="K1865" s="23">
        <f t="shared" si="583"/>
        <v>2124.2535985440004</v>
      </c>
      <c r="L1865" s="23">
        <f t="shared" si="584"/>
        <v>19964.303108388565</v>
      </c>
      <c r="N1865">
        <v>202312</v>
      </c>
      <c r="O1865" s="20" t="s">
        <v>29</v>
      </c>
      <c r="P1865" s="20" t="s">
        <v>7386</v>
      </c>
      <c r="Q1865">
        <v>133866.13</v>
      </c>
      <c r="R1865" s="21">
        <v>0.71</v>
      </c>
      <c r="S1865">
        <v>5065.8900000000003</v>
      </c>
      <c r="T1865" s="21">
        <v>0.05</v>
      </c>
      <c r="U1865" s="11">
        <f t="shared" si="585"/>
        <v>4752.2476150000002</v>
      </c>
      <c r="V1865" s="23">
        <f t="shared" si="586"/>
        <v>20714.567108467185</v>
      </c>
      <c r="W1865" s="23">
        <f t="shared" si="587"/>
        <v>429093290.49119055</v>
      </c>
      <c r="X1865" s="23">
        <f t="shared" si="588"/>
        <v>4989.8599957500001</v>
      </c>
      <c r="Y1865" s="23">
        <f t="shared" si="589"/>
        <v>46181.38183193437</v>
      </c>
      <c r="AA1865">
        <v>202312</v>
      </c>
      <c r="AB1865" s="20" t="s">
        <v>31</v>
      </c>
      <c r="AC1865" s="20" t="s">
        <v>7387</v>
      </c>
      <c r="AD1865">
        <v>109351.29</v>
      </c>
      <c r="AE1865" s="21">
        <v>0.72</v>
      </c>
      <c r="AF1865">
        <v>289.5797</v>
      </c>
      <c r="AG1865" s="22">
        <v>3.7000000000000002E-3</v>
      </c>
      <c r="AH1865" s="11">
        <f t="shared" si="590"/>
        <v>291.31183656000002</v>
      </c>
      <c r="AI1865" s="23">
        <f t="shared" si="591"/>
        <v>4780.2689778249669</v>
      </c>
      <c r="AJ1865" s="23">
        <f t="shared" si="592"/>
        <v>22850971.500355754</v>
      </c>
      <c r="AK1865" s="23">
        <f t="shared" si="593"/>
        <v>305.87742838800006</v>
      </c>
      <c r="AL1865" s="23">
        <f t="shared" si="594"/>
        <v>9851.8497922099341</v>
      </c>
      <c r="AN1865">
        <v>202312</v>
      </c>
      <c r="AO1865" s="20" t="s">
        <v>33</v>
      </c>
      <c r="AP1865" s="20" t="s">
        <v>7388</v>
      </c>
      <c r="AQ1865">
        <v>979.88</v>
      </c>
      <c r="AR1865" s="21">
        <v>0.86</v>
      </c>
      <c r="AS1865">
        <v>6.66</v>
      </c>
      <c r="AT1865">
        <v>7.9000000000000008E-3</v>
      </c>
      <c r="AU1865" s="11">
        <f t="shared" si="595"/>
        <v>6.65730472</v>
      </c>
      <c r="AV1865" s="23">
        <f t="shared" si="596"/>
        <v>74.604086201990043</v>
      </c>
      <c r="AW1865" s="23">
        <f t="shared" si="597"/>
        <v>5565.7696780339611</v>
      </c>
      <c r="AX1865" s="23">
        <f t="shared" si="598"/>
        <v>6.9901699559999999</v>
      </c>
      <c r="AY1865" s="23">
        <f t="shared" si="599"/>
        <v>155.8654771239801</v>
      </c>
      <c r="AZ1865" s="23"/>
      <c r="BA1865" s="23"/>
    </row>
    <row r="1866" spans="1:53">
      <c r="A1866">
        <v>202312</v>
      </c>
      <c r="B1866" s="20" t="s">
        <v>27</v>
      </c>
      <c r="C1866" s="20" t="s">
        <v>7389</v>
      </c>
      <c r="D1866">
        <v>46130.68</v>
      </c>
      <c r="E1866" s="21">
        <v>0.68</v>
      </c>
      <c r="F1866">
        <v>1519.33</v>
      </c>
      <c r="G1866" s="22">
        <v>4.8399999999999999E-2</v>
      </c>
      <c r="H1866" s="11">
        <f t="shared" si="580"/>
        <v>1518.25294016</v>
      </c>
      <c r="I1866" s="23">
        <f t="shared" si="581"/>
        <v>6732.0706753546483</v>
      </c>
      <c r="J1866" s="23">
        <f t="shared" si="582"/>
        <v>45320775.577969991</v>
      </c>
      <c r="K1866" s="23">
        <f t="shared" si="583"/>
        <v>1594.165587168</v>
      </c>
      <c r="L1866" s="23">
        <f t="shared" si="584"/>
        <v>14982.394290869297</v>
      </c>
      <c r="N1866">
        <v>202312</v>
      </c>
      <c r="O1866" s="20" t="s">
        <v>29</v>
      </c>
      <c r="P1866" s="20" t="s">
        <v>7390</v>
      </c>
      <c r="Q1866">
        <v>35201.769999999997</v>
      </c>
      <c r="R1866" s="21">
        <v>0.71</v>
      </c>
      <c r="S1866">
        <v>1332.14</v>
      </c>
      <c r="T1866" s="21">
        <v>0.05</v>
      </c>
      <c r="U1866" s="11">
        <f t="shared" si="585"/>
        <v>1249.6628350000001</v>
      </c>
      <c r="V1866" s="23">
        <f t="shared" si="586"/>
        <v>5447.1540112635421</v>
      </c>
      <c r="W1866" s="23">
        <f t="shared" si="587"/>
        <v>29671486.822424497</v>
      </c>
      <c r="X1866" s="23">
        <f t="shared" si="588"/>
        <v>1312.14597675</v>
      </c>
      <c r="Y1866" s="23">
        <f t="shared" si="589"/>
        <v>12143.970857527085</v>
      </c>
      <c r="AA1866">
        <v>202312</v>
      </c>
      <c r="AB1866" s="20" t="s">
        <v>31</v>
      </c>
      <c r="AC1866" s="20" t="s">
        <v>5102</v>
      </c>
      <c r="AD1866">
        <v>129113.36</v>
      </c>
      <c r="AE1866" s="21">
        <v>0.72</v>
      </c>
      <c r="AF1866">
        <v>341.9128</v>
      </c>
      <c r="AG1866" s="22">
        <v>3.7000000000000002E-3</v>
      </c>
      <c r="AH1866" s="11">
        <f t="shared" si="590"/>
        <v>343.95799104000002</v>
      </c>
      <c r="AI1866" s="23">
        <f t="shared" si="591"/>
        <v>5644.1637719202672</v>
      </c>
      <c r="AJ1866" s="23">
        <f t="shared" si="592"/>
        <v>31856584.684257217</v>
      </c>
      <c r="AK1866" s="23">
        <f t="shared" si="593"/>
        <v>361.15589059200005</v>
      </c>
      <c r="AL1866" s="23">
        <f t="shared" si="594"/>
        <v>11632.285534880535</v>
      </c>
      <c r="AN1866">
        <v>202312</v>
      </c>
      <c r="AO1866" s="20" t="s">
        <v>33</v>
      </c>
      <c r="AP1866" s="20" t="s">
        <v>7391</v>
      </c>
      <c r="AQ1866">
        <v>1221.3800000000001</v>
      </c>
      <c r="AR1866" s="21">
        <v>0.86</v>
      </c>
      <c r="AS1866">
        <v>2</v>
      </c>
      <c r="AT1866">
        <v>1.9E-3</v>
      </c>
      <c r="AU1866" s="11">
        <f t="shared" si="595"/>
        <v>1.9957349200000001</v>
      </c>
      <c r="AV1866" s="23">
        <f t="shared" si="596"/>
        <v>45.741782413851659</v>
      </c>
      <c r="AW1866" s="23">
        <f t="shared" si="597"/>
        <v>2092.3106583961489</v>
      </c>
      <c r="AX1866" s="23">
        <f t="shared" si="598"/>
        <v>2.0955216660000002</v>
      </c>
      <c r="AY1866" s="23">
        <f t="shared" si="599"/>
        <v>93.479299747703323</v>
      </c>
      <c r="AZ1866" s="23"/>
      <c r="BA1866" s="23"/>
    </row>
    <row r="1867" spans="1:53">
      <c r="A1867">
        <v>202312</v>
      </c>
      <c r="B1867" s="20" t="s">
        <v>27</v>
      </c>
      <c r="C1867" s="20" t="s">
        <v>7392</v>
      </c>
      <c r="D1867">
        <v>7946.63</v>
      </c>
      <c r="E1867" s="21">
        <v>0.68</v>
      </c>
      <c r="F1867">
        <v>261.72000000000003</v>
      </c>
      <c r="G1867" s="22">
        <v>4.8399999999999999E-2</v>
      </c>
      <c r="H1867" s="11">
        <f t="shared" si="580"/>
        <v>261.53948656</v>
      </c>
      <c r="I1867" s="23">
        <f t="shared" si="581"/>
        <v>1159.6897073898219</v>
      </c>
      <c r="J1867" s="23">
        <f t="shared" si="582"/>
        <v>1344880.2174258907</v>
      </c>
      <c r="K1867" s="23">
        <f t="shared" si="583"/>
        <v>274.61646088800001</v>
      </c>
      <c r="L1867" s="23">
        <f t="shared" si="584"/>
        <v>2580.918901339644</v>
      </c>
      <c r="N1867">
        <v>202312</v>
      </c>
      <c r="O1867" s="20" t="s">
        <v>29</v>
      </c>
      <c r="P1867" s="20" t="s">
        <v>7393</v>
      </c>
      <c r="Q1867">
        <v>69686.87</v>
      </c>
      <c r="R1867" s="21">
        <v>0.71</v>
      </c>
      <c r="S1867">
        <v>2637.16</v>
      </c>
      <c r="T1867" s="21">
        <v>0.05</v>
      </c>
      <c r="U1867" s="11">
        <f t="shared" si="585"/>
        <v>2473.8838849999997</v>
      </c>
      <c r="V1867" s="23">
        <f t="shared" si="586"/>
        <v>10783.409852768795</v>
      </c>
      <c r="W1867" s="23">
        <f t="shared" si="587"/>
        <v>116281928.05279112</v>
      </c>
      <c r="X1867" s="23">
        <f t="shared" si="588"/>
        <v>2597.57807925</v>
      </c>
      <c r="Y1867" s="23">
        <f t="shared" si="589"/>
        <v>24040.703590537589</v>
      </c>
      <c r="AA1867">
        <v>202312</v>
      </c>
      <c r="AB1867" s="20" t="s">
        <v>31</v>
      </c>
      <c r="AC1867" s="20" t="s">
        <v>7394</v>
      </c>
      <c r="AD1867">
        <v>201809.72</v>
      </c>
      <c r="AE1867" s="21">
        <v>0.72</v>
      </c>
      <c r="AF1867">
        <v>534.42439999999999</v>
      </c>
      <c r="AG1867" s="22">
        <v>3.7000000000000002E-3</v>
      </c>
      <c r="AH1867" s="11">
        <f t="shared" si="590"/>
        <v>537.62109407999992</v>
      </c>
      <c r="AI1867" s="23">
        <f t="shared" si="591"/>
        <v>8822.0700820222864</v>
      </c>
      <c r="AJ1867" s="23">
        <f t="shared" si="592"/>
        <v>77828920.532112718</v>
      </c>
      <c r="AK1867" s="23">
        <f t="shared" si="593"/>
        <v>564.50214878399993</v>
      </c>
      <c r="AL1867" s="23">
        <f t="shared" si="594"/>
        <v>18181.761258124574</v>
      </c>
      <c r="AN1867">
        <v>202312</v>
      </c>
      <c r="AO1867" s="20" t="s">
        <v>33</v>
      </c>
      <c r="AP1867" s="20" t="s">
        <v>7395</v>
      </c>
      <c r="AQ1867">
        <v>4915.13</v>
      </c>
      <c r="AR1867" s="21">
        <v>0.86</v>
      </c>
      <c r="AS1867">
        <v>116.67</v>
      </c>
      <c r="AT1867">
        <v>2.76E-2</v>
      </c>
      <c r="AU1867" s="11">
        <f t="shared" si="595"/>
        <v>116.66552568</v>
      </c>
      <c r="AV1867" s="23">
        <f t="shared" si="596"/>
        <v>692.48516866455145</v>
      </c>
      <c r="AW1867" s="23">
        <f t="shared" si="597"/>
        <v>479535.7088203723</v>
      </c>
      <c r="AX1867" s="23">
        <f t="shared" si="598"/>
        <v>122.49880196400001</v>
      </c>
      <c r="AY1867" s="23">
        <f t="shared" si="599"/>
        <v>1501.6358630091029</v>
      </c>
      <c r="AZ1867" s="23"/>
      <c r="BA1867" s="23"/>
    </row>
    <row r="1868" spans="1:53">
      <c r="A1868">
        <v>202312</v>
      </c>
      <c r="B1868" s="20" t="s">
        <v>27</v>
      </c>
      <c r="C1868" s="20" t="s">
        <v>7396</v>
      </c>
      <c r="D1868">
        <v>123823.65</v>
      </c>
      <c r="E1868" s="21">
        <v>0.68</v>
      </c>
      <c r="F1868">
        <v>4078.17</v>
      </c>
      <c r="G1868" s="22">
        <v>4.8399999999999999E-2</v>
      </c>
      <c r="H1868" s="11">
        <f t="shared" si="580"/>
        <v>4075.2839687999995</v>
      </c>
      <c r="I1868" s="23">
        <f t="shared" si="581"/>
        <v>18070.177224362997</v>
      </c>
      <c r="J1868" s="23">
        <f t="shared" si="582"/>
        <v>326531304.91988719</v>
      </c>
      <c r="K1868" s="23">
        <f t="shared" si="583"/>
        <v>4279.0481672399992</v>
      </c>
      <c r="L1868" s="23">
        <f t="shared" si="584"/>
        <v>40215.638417525995</v>
      </c>
      <c r="N1868">
        <v>202312</v>
      </c>
      <c r="O1868" s="20" t="s">
        <v>29</v>
      </c>
      <c r="P1868" s="20" t="s">
        <v>7397</v>
      </c>
      <c r="Q1868">
        <v>20764.419999999998</v>
      </c>
      <c r="R1868" s="21">
        <v>0.71</v>
      </c>
      <c r="S1868">
        <v>754.35</v>
      </c>
      <c r="T1868" s="21">
        <v>0.05</v>
      </c>
      <c r="U1868" s="11">
        <f t="shared" si="585"/>
        <v>737.13690999999994</v>
      </c>
      <c r="V1868" s="23">
        <f t="shared" si="586"/>
        <v>3213.1052982438359</v>
      </c>
      <c r="W1868" s="23">
        <f t="shared" si="587"/>
        <v>10324045.65760261</v>
      </c>
      <c r="X1868" s="23">
        <f t="shared" si="588"/>
        <v>773.99375550000002</v>
      </c>
      <c r="Y1868" s="23">
        <f t="shared" si="589"/>
        <v>7163.347506487672</v>
      </c>
      <c r="AA1868">
        <v>202312</v>
      </c>
      <c r="AB1868" s="20" t="s">
        <v>31</v>
      </c>
      <c r="AC1868" s="20" t="s">
        <v>1646</v>
      </c>
      <c r="AD1868">
        <v>167134.60999999999</v>
      </c>
      <c r="AE1868" s="21">
        <v>0.72</v>
      </c>
      <c r="AF1868">
        <v>442.5992</v>
      </c>
      <c r="AG1868" s="22">
        <v>3.7000000000000002E-3</v>
      </c>
      <c r="AH1868" s="11">
        <f t="shared" si="590"/>
        <v>445.24660103999997</v>
      </c>
      <c r="AI1868" s="23">
        <f t="shared" si="591"/>
        <v>7306.2548352550248</v>
      </c>
      <c r="AJ1868" s="23">
        <f t="shared" si="592"/>
        <v>53381359.717687428</v>
      </c>
      <c r="AK1868" s="23">
        <f t="shared" si="593"/>
        <v>467.50893109200001</v>
      </c>
      <c r="AL1868" s="23">
        <f t="shared" si="594"/>
        <v>15057.75627155005</v>
      </c>
      <c r="AN1868">
        <v>202312</v>
      </c>
      <c r="AO1868" s="20" t="s">
        <v>33</v>
      </c>
      <c r="AP1868" s="20" t="s">
        <v>7398</v>
      </c>
      <c r="AQ1868">
        <v>670.31</v>
      </c>
      <c r="AR1868" s="21">
        <v>0.86</v>
      </c>
      <c r="AS1868">
        <v>22.37</v>
      </c>
      <c r="AT1868">
        <v>3.8800000000000001E-2</v>
      </c>
      <c r="AU1868" s="11">
        <f t="shared" si="595"/>
        <v>22.366904080000001</v>
      </c>
      <c r="AV1868" s="23">
        <f t="shared" si="596"/>
        <v>111.32607398718329</v>
      </c>
      <c r="AW1868" s="23">
        <f t="shared" si="597"/>
        <v>12393.494749399808</v>
      </c>
      <c r="AX1868" s="23">
        <f t="shared" si="598"/>
        <v>23.485249284000002</v>
      </c>
      <c r="AY1868" s="23">
        <f t="shared" si="599"/>
        <v>245.0190520543666</v>
      </c>
      <c r="AZ1868" s="23"/>
      <c r="BA1868" s="23"/>
    </row>
    <row r="1869" spans="1:53">
      <c r="A1869">
        <v>202312</v>
      </c>
      <c r="B1869" s="20" t="s">
        <v>27</v>
      </c>
      <c r="C1869" s="20" t="s">
        <v>7399</v>
      </c>
      <c r="D1869">
        <v>108910.38</v>
      </c>
      <c r="E1869" s="21">
        <v>0.68</v>
      </c>
      <c r="F1869">
        <v>3587</v>
      </c>
      <c r="G1869" s="22">
        <v>4.8399999999999999E-2</v>
      </c>
      <c r="H1869" s="11">
        <f t="shared" si="580"/>
        <v>3584.4584265600001</v>
      </c>
      <c r="I1869" s="23">
        <f t="shared" si="581"/>
        <v>15893.812435449281</v>
      </c>
      <c r="J1869" s="23">
        <f t="shared" si="582"/>
        <v>252613273.73324221</v>
      </c>
      <c r="K1869" s="23">
        <f t="shared" si="583"/>
        <v>3763.6813478880003</v>
      </c>
      <c r="L1869" s="23">
        <f t="shared" si="584"/>
        <v>35372.083297458565</v>
      </c>
      <c r="N1869">
        <v>202312</v>
      </c>
      <c r="O1869" s="20" t="s">
        <v>29</v>
      </c>
      <c r="P1869" s="20" t="s">
        <v>7400</v>
      </c>
      <c r="Q1869">
        <v>58504.47</v>
      </c>
      <c r="R1869" s="21">
        <v>0.71</v>
      </c>
      <c r="S1869">
        <v>2213.98</v>
      </c>
      <c r="T1869" s="21">
        <v>0.05</v>
      </c>
      <c r="U1869" s="11">
        <f t="shared" si="585"/>
        <v>2076.9086849999999</v>
      </c>
      <c r="V1869" s="23">
        <f t="shared" si="586"/>
        <v>9053.0350728769481</v>
      </c>
      <c r="W1869" s="23">
        <f t="shared" si="587"/>
        <v>81957444.030740127</v>
      </c>
      <c r="X1869" s="23">
        <f t="shared" si="588"/>
        <v>2180.7541192499998</v>
      </c>
      <c r="Y1869" s="23">
        <f t="shared" si="589"/>
        <v>20182.978830753895</v>
      </c>
      <c r="AA1869">
        <v>202312</v>
      </c>
      <c r="AB1869" s="20" t="s">
        <v>31</v>
      </c>
      <c r="AC1869" s="20" t="s">
        <v>7401</v>
      </c>
      <c r="AD1869">
        <v>159425.35</v>
      </c>
      <c r="AE1869" s="21">
        <v>0.72</v>
      </c>
      <c r="AF1869">
        <v>422.18380000000002</v>
      </c>
      <c r="AG1869" s="22">
        <v>3.7000000000000002E-3</v>
      </c>
      <c r="AH1869" s="11">
        <f t="shared" si="590"/>
        <v>424.70913239999999</v>
      </c>
      <c r="AI1869" s="23">
        <f t="shared" si="591"/>
        <v>6969.2461322028084</v>
      </c>
      <c r="AJ1869" s="23">
        <f t="shared" si="592"/>
        <v>48570391.651223809</v>
      </c>
      <c r="AK1869" s="23">
        <f t="shared" si="593"/>
        <v>445.94458902000002</v>
      </c>
      <c r="AL1869" s="23">
        <f t="shared" si="594"/>
        <v>14363.201396805616</v>
      </c>
      <c r="AN1869">
        <v>202312</v>
      </c>
      <c r="AO1869" s="20" t="s">
        <v>33</v>
      </c>
      <c r="AP1869" s="20" t="s">
        <v>7402</v>
      </c>
      <c r="AQ1869">
        <v>2107.9299999999998</v>
      </c>
      <c r="AR1869" s="21">
        <v>0.86</v>
      </c>
      <c r="AS1869">
        <v>62.54</v>
      </c>
      <c r="AT1869">
        <v>3.4500000000000003E-2</v>
      </c>
      <c r="AU1869" s="11">
        <f t="shared" si="595"/>
        <v>62.542283099999999</v>
      </c>
      <c r="AV1869" s="23">
        <f t="shared" si="596"/>
        <v>330.85699624690545</v>
      </c>
      <c r="AW1869" s="23">
        <f t="shared" si="597"/>
        <v>109466.35196552481</v>
      </c>
      <c r="AX1869" s="23">
        <f t="shared" si="598"/>
        <v>65.669397255000007</v>
      </c>
      <c r="AY1869" s="23">
        <f t="shared" si="599"/>
        <v>724.25627559381087</v>
      </c>
      <c r="AZ1869" s="23"/>
      <c r="BA1869" s="23"/>
    </row>
    <row r="1870" spans="1:53">
      <c r="A1870">
        <v>202312</v>
      </c>
      <c r="B1870" s="20" t="s">
        <v>27</v>
      </c>
      <c r="C1870" s="20" t="s">
        <v>7403</v>
      </c>
      <c r="D1870">
        <v>194176.73</v>
      </c>
      <c r="E1870" s="21">
        <v>0.68</v>
      </c>
      <c r="F1870">
        <v>6395.28</v>
      </c>
      <c r="G1870" s="22">
        <v>4.8399999999999999E-2</v>
      </c>
      <c r="H1870" s="11">
        <f t="shared" si="580"/>
        <v>6390.7445377600006</v>
      </c>
      <c r="I1870" s="23">
        <f t="shared" si="581"/>
        <v>28337.138534902529</v>
      </c>
      <c r="J1870" s="23">
        <f t="shared" si="582"/>
        <v>802993420.34625793</v>
      </c>
      <c r="K1870" s="23">
        <f t="shared" si="583"/>
        <v>6710.2817646480007</v>
      </c>
      <c r="L1870" s="23">
        <f t="shared" si="584"/>
        <v>63065.021607565061</v>
      </c>
      <c r="N1870">
        <v>202312</v>
      </c>
      <c r="O1870" s="20" t="s">
        <v>29</v>
      </c>
      <c r="P1870" s="20" t="s">
        <v>7404</v>
      </c>
      <c r="Q1870">
        <v>81477.119999999995</v>
      </c>
      <c r="R1870" s="21">
        <v>0.71</v>
      </c>
      <c r="S1870">
        <v>2960</v>
      </c>
      <c r="T1870" s="21">
        <v>0.05</v>
      </c>
      <c r="U1870" s="11">
        <f t="shared" si="585"/>
        <v>2892.4377599999998</v>
      </c>
      <c r="V1870" s="23">
        <f t="shared" si="586"/>
        <v>12607.84389632115</v>
      </c>
      <c r="W1870" s="23">
        <f t="shared" si="587"/>
        <v>158957727.71400249</v>
      </c>
      <c r="X1870" s="23">
        <f t="shared" si="588"/>
        <v>3037.0596479999999</v>
      </c>
      <c r="Y1870" s="23">
        <f t="shared" si="589"/>
        <v>28108.125552642301</v>
      </c>
      <c r="AA1870">
        <v>202312</v>
      </c>
      <c r="AB1870" s="20" t="s">
        <v>31</v>
      </c>
      <c r="AC1870" s="20" t="s">
        <v>4470</v>
      </c>
      <c r="AD1870">
        <v>177750.54</v>
      </c>
      <c r="AE1870" s="21">
        <v>0.72</v>
      </c>
      <c r="AF1870">
        <v>470.71190000000001</v>
      </c>
      <c r="AG1870" s="22">
        <v>3.7000000000000002E-3</v>
      </c>
      <c r="AH1870" s="11">
        <f t="shared" si="590"/>
        <v>473.52743856000001</v>
      </c>
      <c r="AI1870" s="23">
        <f t="shared" si="591"/>
        <v>7770.3280149108068</v>
      </c>
      <c r="AJ1870" s="23">
        <f t="shared" si="592"/>
        <v>60377997.459307723</v>
      </c>
      <c r="AK1870" s="23">
        <f t="shared" si="593"/>
        <v>497.20381048800004</v>
      </c>
      <c r="AL1870" s="23">
        <f t="shared" si="594"/>
        <v>16014.183468381614</v>
      </c>
      <c r="AN1870">
        <v>202312</v>
      </c>
      <c r="AO1870" s="20" t="s">
        <v>33</v>
      </c>
      <c r="AP1870" s="20" t="s">
        <v>7405</v>
      </c>
      <c r="AQ1870">
        <v>1156.3599999999999</v>
      </c>
      <c r="AR1870" s="21">
        <v>0.86</v>
      </c>
      <c r="AS1870">
        <v>36.799999999999997</v>
      </c>
      <c r="AT1870">
        <v>3.7000000000000005E-2</v>
      </c>
      <c r="AU1870" s="11">
        <f t="shared" si="595"/>
        <v>36.795375200000002</v>
      </c>
      <c r="AV1870" s="23">
        <f t="shared" si="596"/>
        <v>187.71782659322778</v>
      </c>
      <c r="AW1870" s="23">
        <f t="shared" si="597"/>
        <v>35237.982420885135</v>
      </c>
      <c r="AX1870" s="23">
        <f t="shared" si="598"/>
        <v>38.635143960000001</v>
      </c>
      <c r="AY1870" s="23">
        <f t="shared" si="599"/>
        <v>412.23102838645559</v>
      </c>
      <c r="AZ1870" s="23"/>
      <c r="BA1870" s="23"/>
    </row>
    <row r="1871" spans="1:53">
      <c r="A1871">
        <v>202312</v>
      </c>
      <c r="B1871" s="20" t="s">
        <v>27</v>
      </c>
      <c r="C1871" s="20" t="s">
        <v>7406</v>
      </c>
      <c r="D1871">
        <v>76287.83</v>
      </c>
      <c r="E1871" s="21">
        <v>0.68</v>
      </c>
      <c r="F1871">
        <v>2512.5700000000002</v>
      </c>
      <c r="G1871" s="22">
        <v>4.8399999999999999E-2</v>
      </c>
      <c r="H1871" s="11">
        <f t="shared" si="580"/>
        <v>2510.7850609600005</v>
      </c>
      <c r="I1871" s="23">
        <f t="shared" si="581"/>
        <v>11133.047751072403</v>
      </c>
      <c r="J1871" s="23">
        <f t="shared" si="582"/>
        <v>123944752.22765829</v>
      </c>
      <c r="K1871" s="23">
        <f t="shared" si="583"/>
        <v>2636.3243140080008</v>
      </c>
      <c r="L1871" s="23">
        <f t="shared" si="584"/>
        <v>24776.880563104805</v>
      </c>
      <c r="N1871">
        <v>202312</v>
      </c>
      <c r="O1871" s="20" t="s">
        <v>29</v>
      </c>
      <c r="P1871" s="20" t="s">
        <v>7407</v>
      </c>
      <c r="Q1871">
        <v>8771.74</v>
      </c>
      <c r="R1871" s="21">
        <v>0.71</v>
      </c>
      <c r="S1871">
        <v>331.94</v>
      </c>
      <c r="T1871" s="21">
        <v>0.05</v>
      </c>
      <c r="U1871" s="11">
        <f t="shared" si="585"/>
        <v>311.39677</v>
      </c>
      <c r="V1871" s="23">
        <f t="shared" si="586"/>
        <v>1357.3470517749779</v>
      </c>
      <c r="W1871" s="23">
        <f t="shared" si="587"/>
        <v>1842391.0189622245</v>
      </c>
      <c r="X1871" s="23">
        <f t="shared" si="588"/>
        <v>326.96660850000001</v>
      </c>
      <c r="Y1871" s="23">
        <f t="shared" si="589"/>
        <v>3026.0908735499556</v>
      </c>
      <c r="AA1871">
        <v>202312</v>
      </c>
      <c r="AB1871" s="20" t="s">
        <v>31</v>
      </c>
      <c r="AC1871" s="20" t="s">
        <v>7408</v>
      </c>
      <c r="AD1871">
        <v>194820.31</v>
      </c>
      <c r="AE1871" s="21">
        <v>0.72</v>
      </c>
      <c r="AF1871">
        <v>515.91539999999998</v>
      </c>
      <c r="AG1871" s="22">
        <v>3.7000000000000002E-3</v>
      </c>
      <c r="AH1871" s="11">
        <f t="shared" si="590"/>
        <v>519.00130583999999</v>
      </c>
      <c r="AI1871" s="23">
        <f t="shared" si="591"/>
        <v>8516.529472521479</v>
      </c>
      <c r="AJ1871" s="23">
        <f t="shared" si="592"/>
        <v>72531274.256326973</v>
      </c>
      <c r="AK1871" s="23">
        <f t="shared" si="593"/>
        <v>544.95137113199996</v>
      </c>
      <c r="AL1871" s="23">
        <f t="shared" si="594"/>
        <v>17552.060250882958</v>
      </c>
      <c r="AN1871">
        <v>202312</v>
      </c>
      <c r="AO1871" s="20" t="s">
        <v>33</v>
      </c>
      <c r="AP1871" s="20" t="s">
        <v>7409</v>
      </c>
      <c r="AQ1871">
        <v>7940.09</v>
      </c>
      <c r="AR1871" s="21">
        <v>0.86</v>
      </c>
      <c r="AS1871">
        <v>108.57</v>
      </c>
      <c r="AT1871">
        <v>1.5900000000000001E-2</v>
      </c>
      <c r="AU1871" s="11">
        <f t="shared" si="595"/>
        <v>108.57279066000001</v>
      </c>
      <c r="AV1871" s="23">
        <f t="shared" si="596"/>
        <v>854.16555561848838</v>
      </c>
      <c r="AW1871" s="23">
        <f t="shared" si="597"/>
        <v>729598.79640504101</v>
      </c>
      <c r="AX1871" s="23">
        <f t="shared" si="598"/>
        <v>114.00143019300002</v>
      </c>
      <c r="AY1871" s="23">
        <f t="shared" si="599"/>
        <v>1816.9039018969768</v>
      </c>
      <c r="AZ1871" s="23"/>
      <c r="BA1871" s="23"/>
    </row>
    <row r="1872" spans="1:53">
      <c r="A1872">
        <v>202312</v>
      </c>
      <c r="B1872" s="20" t="s">
        <v>27</v>
      </c>
      <c r="C1872" s="20" t="s">
        <v>7410</v>
      </c>
      <c r="D1872">
        <v>10093.06</v>
      </c>
      <c r="E1872" s="21">
        <v>0.68</v>
      </c>
      <c r="F1872">
        <v>332.42</v>
      </c>
      <c r="G1872" s="22">
        <v>4.8399999999999999E-2</v>
      </c>
      <c r="H1872" s="11">
        <f t="shared" si="580"/>
        <v>332.18279072000001</v>
      </c>
      <c r="I1872" s="23">
        <f t="shared" si="581"/>
        <v>1472.9284990074932</v>
      </c>
      <c r="J1872" s="23">
        <f t="shared" si="582"/>
        <v>2169518.363188467</v>
      </c>
      <c r="K1872" s="23">
        <f t="shared" si="583"/>
        <v>348.79193025600006</v>
      </c>
      <c r="L1872" s="23">
        <f t="shared" si="584"/>
        <v>3278.0397887349864</v>
      </c>
      <c r="N1872">
        <v>202312</v>
      </c>
      <c r="O1872" s="20" t="s">
        <v>29</v>
      </c>
      <c r="P1872" s="20" t="s">
        <v>7411</v>
      </c>
      <c r="Q1872">
        <v>10233.75</v>
      </c>
      <c r="R1872" s="21">
        <v>0.71</v>
      </c>
      <c r="S1872">
        <v>387.27</v>
      </c>
      <c r="T1872" s="21">
        <v>0.05</v>
      </c>
      <c r="U1872" s="11">
        <f t="shared" si="585"/>
        <v>363.29812500000003</v>
      </c>
      <c r="V1872" s="23">
        <f t="shared" si="586"/>
        <v>1583.5798132528073</v>
      </c>
      <c r="W1872" s="23">
        <f t="shared" si="587"/>
        <v>2507725.024941796</v>
      </c>
      <c r="X1872" s="23">
        <f t="shared" si="588"/>
        <v>381.46303125000003</v>
      </c>
      <c r="Y1872" s="23">
        <f t="shared" si="589"/>
        <v>3530.4577515056144</v>
      </c>
      <c r="AA1872">
        <v>202312</v>
      </c>
      <c r="AB1872" s="20" t="s">
        <v>31</v>
      </c>
      <c r="AC1872" s="20" t="s">
        <v>7412</v>
      </c>
      <c r="AD1872">
        <v>164607.45000000001</v>
      </c>
      <c r="AE1872" s="21">
        <v>0.72</v>
      </c>
      <c r="AF1872">
        <v>435.90690000000001</v>
      </c>
      <c r="AG1872" s="22">
        <v>3.7000000000000002E-3</v>
      </c>
      <c r="AH1872" s="11">
        <f t="shared" si="590"/>
        <v>438.51424680000002</v>
      </c>
      <c r="AI1872" s="23">
        <f t="shared" si="591"/>
        <v>7195.7805596429125</v>
      </c>
      <c r="AJ1872" s="23">
        <f t="shared" si="592"/>
        <v>51779257.862534866</v>
      </c>
      <c r="AK1872" s="23">
        <f t="shared" si="593"/>
        <v>460.43995914000004</v>
      </c>
      <c r="AL1872" s="23">
        <f t="shared" si="594"/>
        <v>14830.075366085824</v>
      </c>
      <c r="AN1872">
        <v>202312</v>
      </c>
      <c r="AO1872" s="20" t="s">
        <v>33</v>
      </c>
      <c r="AP1872" s="20" t="s">
        <v>7413</v>
      </c>
      <c r="AQ1872">
        <v>2400.44</v>
      </c>
      <c r="AR1872" s="21">
        <v>0.86</v>
      </c>
      <c r="AS1872">
        <v>23.53</v>
      </c>
      <c r="AT1872">
        <v>1.1399999999999999E-2</v>
      </c>
      <c r="AU1872" s="11">
        <f t="shared" si="595"/>
        <v>23.533913759999997</v>
      </c>
      <c r="AV1872" s="23">
        <f t="shared" si="596"/>
        <v>219.15532878929426</v>
      </c>
      <c r="AW1872" s="23">
        <f t="shared" si="597"/>
        <v>48029.058136743668</v>
      </c>
      <c r="AX1872" s="23">
        <f t="shared" si="598"/>
        <v>24.710609448</v>
      </c>
      <c r="AY1872" s="23">
        <f t="shared" si="599"/>
        <v>461.84457133858854</v>
      </c>
      <c r="AZ1872" s="23"/>
      <c r="BA1872" s="23"/>
    </row>
    <row r="1873" spans="1:53">
      <c r="A1873">
        <v>202312</v>
      </c>
      <c r="B1873" s="20" t="s">
        <v>27</v>
      </c>
      <c r="C1873" s="20" t="s">
        <v>7414</v>
      </c>
      <c r="D1873">
        <v>106193.43</v>
      </c>
      <c r="E1873" s="21">
        <v>0.68</v>
      </c>
      <c r="F1873">
        <v>3497.52</v>
      </c>
      <c r="G1873" s="22">
        <v>4.8399999999999999E-2</v>
      </c>
      <c r="H1873" s="11">
        <f t="shared" si="580"/>
        <v>3495.0381681599997</v>
      </c>
      <c r="I1873" s="23">
        <f t="shared" si="581"/>
        <v>15497.314932672281</v>
      </c>
      <c r="J1873" s="23">
        <f t="shared" si="582"/>
        <v>240166770.12242728</v>
      </c>
      <c r="K1873" s="23">
        <f t="shared" si="583"/>
        <v>3669.7900765679997</v>
      </c>
      <c r="L1873" s="23">
        <f t="shared" si="584"/>
        <v>34489.66803350456</v>
      </c>
      <c r="N1873">
        <v>202312</v>
      </c>
      <c r="O1873" s="20" t="s">
        <v>29</v>
      </c>
      <c r="P1873" s="20" t="s">
        <v>7415</v>
      </c>
      <c r="Q1873">
        <v>19664.93</v>
      </c>
      <c r="R1873" s="21">
        <v>0.71</v>
      </c>
      <c r="S1873">
        <v>744.17</v>
      </c>
      <c r="T1873" s="21">
        <v>0.05</v>
      </c>
      <c r="U1873" s="11">
        <f t="shared" si="585"/>
        <v>698.10501500000009</v>
      </c>
      <c r="V1873" s="23">
        <f t="shared" si="586"/>
        <v>3042.9692123639461</v>
      </c>
      <c r="W1873" s="23">
        <f t="shared" si="587"/>
        <v>9259661.627394855</v>
      </c>
      <c r="X1873" s="23">
        <f t="shared" si="588"/>
        <v>733.01026575000014</v>
      </c>
      <c r="Y1873" s="23">
        <f t="shared" si="589"/>
        <v>6784.0434397278923</v>
      </c>
      <c r="AA1873">
        <v>202312</v>
      </c>
      <c r="AB1873" s="20" t="s">
        <v>31</v>
      </c>
      <c r="AC1873" s="20" t="s">
        <v>7416</v>
      </c>
      <c r="AD1873">
        <v>126268.7</v>
      </c>
      <c r="AE1873" s="21">
        <v>0.72</v>
      </c>
      <c r="AF1873">
        <v>334.37970000000001</v>
      </c>
      <c r="AG1873" s="22">
        <v>3.7000000000000002E-3</v>
      </c>
      <c r="AH1873" s="11">
        <f t="shared" si="590"/>
        <v>336.37981680000001</v>
      </c>
      <c r="AI1873" s="23">
        <f t="shared" si="591"/>
        <v>5519.810049614297</v>
      </c>
      <c r="AJ1873" s="23">
        <f t="shared" si="592"/>
        <v>30468302.983822986</v>
      </c>
      <c r="AK1873" s="23">
        <f t="shared" si="593"/>
        <v>353.19880764000004</v>
      </c>
      <c r="AL1873" s="23">
        <f t="shared" si="594"/>
        <v>11375.999916028593</v>
      </c>
      <c r="AN1873">
        <v>202312</v>
      </c>
      <c r="AO1873" s="20" t="s">
        <v>33</v>
      </c>
      <c r="AP1873" s="20" t="s">
        <v>7417</v>
      </c>
      <c r="AQ1873">
        <v>5124.0600000000004</v>
      </c>
      <c r="AR1873" s="21">
        <v>0.86</v>
      </c>
      <c r="AS1873">
        <v>18.07</v>
      </c>
      <c r="AT1873">
        <v>4.0999999999999995E-3</v>
      </c>
      <c r="AU1873" s="11">
        <f t="shared" si="595"/>
        <v>18.06743556</v>
      </c>
      <c r="AV1873" s="23">
        <f t="shared" si="596"/>
        <v>281.58690361605693</v>
      </c>
      <c r="AW1873" s="23">
        <f t="shared" si="597"/>
        <v>79291.184288078541</v>
      </c>
      <c r="AX1873" s="23">
        <f t="shared" si="598"/>
        <v>18.970807338</v>
      </c>
      <c r="AY1873" s="23">
        <f t="shared" si="599"/>
        <v>581.24124279211389</v>
      </c>
      <c r="AZ1873" s="23"/>
      <c r="BA1873" s="23"/>
    </row>
    <row r="1874" spans="1:53">
      <c r="A1874">
        <v>202312</v>
      </c>
      <c r="B1874" s="20" t="s">
        <v>27</v>
      </c>
      <c r="C1874" s="20" t="s">
        <v>7418</v>
      </c>
      <c r="D1874">
        <v>51231.23</v>
      </c>
      <c r="E1874" s="21">
        <v>0.68</v>
      </c>
      <c r="F1874">
        <v>1687.32</v>
      </c>
      <c r="G1874" s="22">
        <v>4.8399999999999999E-2</v>
      </c>
      <c r="H1874" s="11">
        <f t="shared" si="580"/>
        <v>1686.12224176</v>
      </c>
      <c r="I1874" s="23">
        <f t="shared" si="581"/>
        <v>7476.4183217188502</v>
      </c>
      <c r="J1874" s="23">
        <f t="shared" si="582"/>
        <v>55896830.921333306</v>
      </c>
      <c r="K1874" s="23">
        <f t="shared" si="583"/>
        <v>1770.4283538479999</v>
      </c>
      <c r="L1874" s="23">
        <f t="shared" si="584"/>
        <v>16638.958885197699</v>
      </c>
      <c r="N1874">
        <v>202312</v>
      </c>
      <c r="O1874" s="20" t="s">
        <v>29</v>
      </c>
      <c r="P1874" s="20" t="s">
        <v>7419</v>
      </c>
      <c r="Q1874">
        <v>8771.74</v>
      </c>
      <c r="R1874" s="21">
        <v>0.71</v>
      </c>
      <c r="S1874">
        <v>318.67</v>
      </c>
      <c r="T1874" s="21">
        <v>0.05</v>
      </c>
      <c r="U1874" s="11">
        <f t="shared" si="585"/>
        <v>311.39677</v>
      </c>
      <c r="V1874" s="23">
        <f t="shared" si="586"/>
        <v>1357.3470517749779</v>
      </c>
      <c r="W1874" s="23">
        <f t="shared" si="587"/>
        <v>1842391.0189622245</v>
      </c>
      <c r="X1874" s="23">
        <f t="shared" si="588"/>
        <v>326.96660850000001</v>
      </c>
      <c r="Y1874" s="23">
        <f t="shared" si="589"/>
        <v>3026.0908735499556</v>
      </c>
      <c r="AA1874">
        <v>202312</v>
      </c>
      <c r="AB1874" s="20" t="s">
        <v>31</v>
      </c>
      <c r="AC1874" s="20" t="s">
        <v>7420</v>
      </c>
      <c r="AD1874">
        <v>212455.08</v>
      </c>
      <c r="AE1874" s="21">
        <v>0.72</v>
      </c>
      <c r="AF1874">
        <v>562.61500000000001</v>
      </c>
      <c r="AG1874" s="22">
        <v>3.7000000000000002E-3</v>
      </c>
      <c r="AH1874" s="11">
        <f t="shared" si="590"/>
        <v>565.98033311999995</v>
      </c>
      <c r="AI1874" s="23">
        <f t="shared" si="591"/>
        <v>9287.4297880283029</v>
      </c>
      <c r="AJ1874" s="23">
        <f t="shared" si="592"/>
        <v>86256352.067555442</v>
      </c>
      <c r="AK1874" s="23">
        <f t="shared" si="593"/>
        <v>594.279349776</v>
      </c>
      <c r="AL1874" s="23">
        <f t="shared" si="594"/>
        <v>19140.839909176604</v>
      </c>
      <c r="AN1874">
        <v>202312</v>
      </c>
      <c r="AO1874" s="20" t="s">
        <v>33</v>
      </c>
      <c r="AP1874" s="20" t="s">
        <v>7421</v>
      </c>
      <c r="AQ1874">
        <v>1508.98</v>
      </c>
      <c r="AR1874" s="21">
        <v>0.86</v>
      </c>
      <c r="AS1874">
        <v>30.89</v>
      </c>
      <c r="AT1874">
        <v>2.3799999999999998E-2</v>
      </c>
      <c r="AU1874" s="11">
        <f t="shared" si="595"/>
        <v>30.885802639999998</v>
      </c>
      <c r="AV1874" s="23">
        <f t="shared" si="596"/>
        <v>197.80616137398542</v>
      </c>
      <c r="AW1874" s="23">
        <f t="shared" si="597"/>
        <v>39127.277477511161</v>
      </c>
      <c r="AX1874" s="23">
        <f t="shared" si="598"/>
        <v>32.430092772000002</v>
      </c>
      <c r="AY1874" s="23">
        <f t="shared" si="599"/>
        <v>426.49812538797084</v>
      </c>
      <c r="AZ1874" s="23"/>
      <c r="BA1874" s="23"/>
    </row>
    <row r="1875" spans="1:53">
      <c r="A1875">
        <v>202312</v>
      </c>
      <c r="B1875" s="20" t="s">
        <v>27</v>
      </c>
      <c r="C1875" s="20" t="s">
        <v>7422</v>
      </c>
      <c r="D1875">
        <v>57360.21</v>
      </c>
      <c r="E1875" s="21">
        <v>0.68</v>
      </c>
      <c r="F1875">
        <v>1889.18</v>
      </c>
      <c r="G1875" s="22">
        <v>4.8399999999999999E-2</v>
      </c>
      <c r="H1875" s="11">
        <f t="shared" si="580"/>
        <v>1887.8392315200001</v>
      </c>
      <c r="I1875" s="23">
        <f t="shared" si="581"/>
        <v>8370.8496747324007</v>
      </c>
      <c r="J1875" s="23">
        <f t="shared" si="582"/>
        <v>70071124.27696754</v>
      </c>
      <c r="K1875" s="23">
        <f t="shared" si="583"/>
        <v>1982.2311930960002</v>
      </c>
      <c r="L1875" s="23">
        <f t="shared" si="584"/>
        <v>18629.538580984801</v>
      </c>
      <c r="N1875">
        <v>202312</v>
      </c>
      <c r="O1875" s="20" t="s">
        <v>29</v>
      </c>
      <c r="P1875" s="20" t="s">
        <v>7423</v>
      </c>
      <c r="Q1875">
        <v>52059.040000000001</v>
      </c>
      <c r="R1875" s="21">
        <v>0.71</v>
      </c>
      <c r="S1875">
        <v>1891.26</v>
      </c>
      <c r="T1875" s="21">
        <v>0.05</v>
      </c>
      <c r="U1875" s="11">
        <f t="shared" si="585"/>
        <v>1848.0959200000002</v>
      </c>
      <c r="V1875" s="23">
        <f t="shared" si="586"/>
        <v>8055.663353249829</v>
      </c>
      <c r="W1875" s="23">
        <f t="shared" si="587"/>
        <v>64893712.060892276</v>
      </c>
      <c r="X1875" s="23">
        <f t="shared" si="588"/>
        <v>1940.5007160000002</v>
      </c>
      <c r="Y1875" s="23">
        <f t="shared" si="589"/>
        <v>17959.422626499658</v>
      </c>
      <c r="AA1875">
        <v>202312</v>
      </c>
      <c r="AB1875" s="20" t="s">
        <v>31</v>
      </c>
      <c r="AC1875" s="20" t="s">
        <v>7424</v>
      </c>
      <c r="AD1875">
        <v>178498.69</v>
      </c>
      <c r="AE1875" s="21">
        <v>0.72</v>
      </c>
      <c r="AF1875">
        <v>472.69310000000002</v>
      </c>
      <c r="AG1875" s="22">
        <v>3.7000000000000002E-3</v>
      </c>
      <c r="AH1875" s="11">
        <f t="shared" si="590"/>
        <v>475.52051016000001</v>
      </c>
      <c r="AI1875" s="23">
        <f t="shared" si="591"/>
        <v>7803.0332370966598</v>
      </c>
      <c r="AJ1875" s="23">
        <f t="shared" si="592"/>
        <v>60887327.699235179</v>
      </c>
      <c r="AK1875" s="23">
        <f t="shared" si="593"/>
        <v>499.29653566800005</v>
      </c>
      <c r="AL1875" s="23">
        <f t="shared" si="594"/>
        <v>16081.58698435332</v>
      </c>
      <c r="AN1875">
        <v>202312</v>
      </c>
      <c r="AO1875" s="20" t="s">
        <v>33</v>
      </c>
      <c r="AP1875" s="20" t="s">
        <v>7425</v>
      </c>
      <c r="AQ1875">
        <v>1667.94</v>
      </c>
      <c r="AR1875" s="21">
        <v>0.86</v>
      </c>
      <c r="AS1875">
        <v>18.93</v>
      </c>
      <c r="AT1875">
        <v>1.32E-2</v>
      </c>
      <c r="AU1875" s="11">
        <f t="shared" si="595"/>
        <v>18.934454880000001</v>
      </c>
      <c r="AV1875" s="23">
        <f t="shared" si="596"/>
        <v>163.71196119034136</v>
      </c>
      <c r="AW1875" s="23">
        <f t="shared" si="597"/>
        <v>26801.606236787833</v>
      </c>
      <c r="AX1875" s="23">
        <f t="shared" si="598"/>
        <v>19.881177624000003</v>
      </c>
      <c r="AY1875" s="23">
        <f t="shared" si="599"/>
        <v>346.35837726068269</v>
      </c>
      <c r="AZ1875" s="23"/>
      <c r="BA1875" s="23"/>
    </row>
    <row r="1876" spans="1:53">
      <c r="A1876">
        <v>202312</v>
      </c>
      <c r="B1876" s="20" t="s">
        <v>27</v>
      </c>
      <c r="C1876" s="20" t="s">
        <v>7426</v>
      </c>
      <c r="D1876">
        <v>57164.98</v>
      </c>
      <c r="E1876" s="21">
        <v>0.68</v>
      </c>
      <c r="F1876">
        <v>1882.75</v>
      </c>
      <c r="G1876" s="22">
        <v>4.8399999999999999E-2</v>
      </c>
      <c r="H1876" s="11">
        <f t="shared" si="580"/>
        <v>1881.4138217600002</v>
      </c>
      <c r="I1876" s="23">
        <f t="shared" si="581"/>
        <v>8342.3588274708945</v>
      </c>
      <c r="J1876" s="23">
        <f t="shared" si="582"/>
        <v>69594950.806281552</v>
      </c>
      <c r="K1876" s="23">
        <f t="shared" si="583"/>
        <v>1975.4845128480003</v>
      </c>
      <c r="L1876" s="23">
        <f t="shared" si="584"/>
        <v>18566.13147670179</v>
      </c>
      <c r="N1876">
        <v>202312</v>
      </c>
      <c r="O1876" s="20" t="s">
        <v>29</v>
      </c>
      <c r="P1876" s="20" t="s">
        <v>7427</v>
      </c>
      <c r="Q1876">
        <v>62470.87</v>
      </c>
      <c r="R1876" s="21">
        <v>0.71</v>
      </c>
      <c r="S1876">
        <v>2269.52</v>
      </c>
      <c r="T1876" s="21">
        <v>0.05</v>
      </c>
      <c r="U1876" s="11">
        <f t="shared" si="585"/>
        <v>2217.7158850000001</v>
      </c>
      <c r="V1876" s="23">
        <f t="shared" si="586"/>
        <v>9666.799428199869</v>
      </c>
      <c r="W1876" s="23">
        <f t="shared" si="587"/>
        <v>93447011.185045317</v>
      </c>
      <c r="X1876" s="23">
        <f t="shared" si="588"/>
        <v>2328.60167925</v>
      </c>
      <c r="Y1876" s="23">
        <f t="shared" si="589"/>
        <v>21551.314741399739</v>
      </c>
      <c r="AA1876">
        <v>202312</v>
      </c>
      <c r="AB1876" s="20" t="s">
        <v>31</v>
      </c>
      <c r="AC1876" s="20" t="s">
        <v>7428</v>
      </c>
      <c r="AD1876">
        <v>214731.35</v>
      </c>
      <c r="AE1876" s="21">
        <v>0.72</v>
      </c>
      <c r="AF1876">
        <v>568.64300000000003</v>
      </c>
      <c r="AG1876" s="22">
        <v>3.7000000000000002E-3</v>
      </c>
      <c r="AH1876" s="11">
        <f t="shared" si="590"/>
        <v>572.04431639999996</v>
      </c>
      <c r="AI1876" s="23">
        <f t="shared" si="591"/>
        <v>9386.9364592907423</v>
      </c>
      <c r="AJ1876" s="23">
        <f t="shared" si="592"/>
        <v>88114576.090761811</v>
      </c>
      <c r="AK1876" s="23">
        <f t="shared" si="593"/>
        <v>600.64653221999993</v>
      </c>
      <c r="AL1876" s="23">
        <f t="shared" si="594"/>
        <v>19345.917234981483</v>
      </c>
      <c r="AN1876">
        <v>202312</v>
      </c>
      <c r="AO1876" s="20" t="s">
        <v>33</v>
      </c>
      <c r="AP1876" s="20" t="s">
        <v>7429</v>
      </c>
      <c r="AQ1876">
        <v>1374.74</v>
      </c>
      <c r="AR1876" s="21">
        <v>0.86</v>
      </c>
      <c r="AS1876">
        <v>30.27</v>
      </c>
      <c r="AT1876">
        <v>2.5600000000000001E-2</v>
      </c>
      <c r="AU1876" s="11">
        <f t="shared" si="595"/>
        <v>30.266275840000002</v>
      </c>
      <c r="AV1876" s="23">
        <f t="shared" si="596"/>
        <v>186.72722401486936</v>
      </c>
      <c r="AW1876" s="23">
        <f t="shared" si="597"/>
        <v>34867.056188299204</v>
      </c>
      <c r="AX1876" s="23">
        <f t="shared" si="598"/>
        <v>31.779589632000004</v>
      </c>
      <c r="AY1876" s="23">
        <f t="shared" si="599"/>
        <v>403.72072386973872</v>
      </c>
      <c r="AZ1876" s="23"/>
      <c r="BA1876" s="23"/>
    </row>
    <row r="1877" spans="1:53">
      <c r="A1877">
        <v>202312</v>
      </c>
      <c r="B1877" s="20" t="s">
        <v>27</v>
      </c>
      <c r="C1877" s="20" t="s">
        <v>7430</v>
      </c>
      <c r="D1877">
        <v>43353</v>
      </c>
      <c r="E1877" s="21">
        <v>0.68</v>
      </c>
      <c r="F1877">
        <v>1427.85</v>
      </c>
      <c r="G1877" s="22">
        <v>4.8399999999999999E-2</v>
      </c>
      <c r="H1877" s="11">
        <f t="shared" si="580"/>
        <v>1426.833936</v>
      </c>
      <c r="I1877" s="23">
        <f t="shared" si="581"/>
        <v>6326.7105533378235</v>
      </c>
      <c r="J1877" s="23">
        <f t="shared" si="582"/>
        <v>40027266.425716192</v>
      </c>
      <c r="K1877" s="23">
        <f t="shared" si="583"/>
        <v>1498.1756328000001</v>
      </c>
      <c r="L1877" s="23">
        <f t="shared" si="584"/>
        <v>14080.255042675646</v>
      </c>
      <c r="N1877">
        <v>202312</v>
      </c>
      <c r="O1877" s="20" t="s">
        <v>29</v>
      </c>
      <c r="P1877" s="20" t="s">
        <v>7431</v>
      </c>
      <c r="Q1877">
        <v>41548.019999999997</v>
      </c>
      <c r="R1877" s="21">
        <v>0.71</v>
      </c>
      <c r="S1877">
        <v>1509.4</v>
      </c>
      <c r="T1877" s="21">
        <v>0.05</v>
      </c>
      <c r="U1877" s="11">
        <f t="shared" si="585"/>
        <v>1474.95471</v>
      </c>
      <c r="V1877" s="23">
        <f t="shared" si="586"/>
        <v>6429.1785271893395</v>
      </c>
      <c r="W1877" s="23">
        <f t="shared" si="587"/>
        <v>41334336.534472488</v>
      </c>
      <c r="X1877" s="23">
        <f t="shared" si="588"/>
        <v>1548.7024455000001</v>
      </c>
      <c r="Y1877" s="23">
        <f t="shared" si="589"/>
        <v>14333.311764378679</v>
      </c>
      <c r="AA1877">
        <v>202312</v>
      </c>
      <c r="AB1877" s="20" t="s">
        <v>31</v>
      </c>
      <c r="AC1877" s="20" t="s">
        <v>7432</v>
      </c>
      <c r="AD1877">
        <v>100200.54</v>
      </c>
      <c r="AE1877" s="21">
        <v>0.72</v>
      </c>
      <c r="AF1877">
        <v>265.34710000000001</v>
      </c>
      <c r="AG1877" s="22">
        <v>3.7000000000000002E-3</v>
      </c>
      <c r="AH1877" s="11">
        <f t="shared" si="590"/>
        <v>266.93423855999998</v>
      </c>
      <c r="AI1877" s="23">
        <f t="shared" si="591"/>
        <v>4380.2458381909319</v>
      </c>
      <c r="AJ1877" s="23">
        <f t="shared" si="592"/>
        <v>19186553.602988981</v>
      </c>
      <c r="AK1877" s="23">
        <f t="shared" si="593"/>
        <v>280.28095048799997</v>
      </c>
      <c r="AL1877" s="23">
        <f t="shared" si="594"/>
        <v>9027.4259149418631</v>
      </c>
      <c r="AN1877">
        <v>202312</v>
      </c>
      <c r="AO1877" s="20" t="s">
        <v>33</v>
      </c>
      <c r="AP1877" s="20" t="s">
        <v>7433</v>
      </c>
      <c r="AQ1877">
        <v>1081.5</v>
      </c>
      <c r="AR1877" s="21">
        <v>0.86</v>
      </c>
      <c r="AS1877">
        <v>2.33</v>
      </c>
      <c r="AT1877">
        <v>2.5000000000000001E-3</v>
      </c>
      <c r="AU1877" s="11">
        <f t="shared" si="595"/>
        <v>2.3252250000000001</v>
      </c>
      <c r="AV1877" s="23">
        <f t="shared" si="596"/>
        <v>46.446332997873746</v>
      </c>
      <c r="AW1877" s="23">
        <f t="shared" si="597"/>
        <v>2157.2618489493757</v>
      </c>
      <c r="AX1877" s="23">
        <f t="shared" si="598"/>
        <v>2.4414862500000001</v>
      </c>
      <c r="AY1877" s="23">
        <f t="shared" si="599"/>
        <v>95.217890995747496</v>
      </c>
      <c r="AZ1877" s="23"/>
      <c r="BA1877" s="23"/>
    </row>
    <row r="1878" spans="1:53">
      <c r="A1878">
        <v>202312</v>
      </c>
      <c r="B1878" s="20" t="s">
        <v>27</v>
      </c>
      <c r="C1878" s="20" t="s">
        <v>7434</v>
      </c>
      <c r="D1878">
        <v>10043.219999999999</v>
      </c>
      <c r="E1878" s="21">
        <v>0.68</v>
      </c>
      <c r="F1878">
        <v>330.78</v>
      </c>
      <c r="G1878" s="22">
        <v>4.8399999999999999E-2</v>
      </c>
      <c r="H1878" s="11">
        <f t="shared" si="580"/>
        <v>330.54245664000001</v>
      </c>
      <c r="I1878" s="23">
        <f t="shared" si="581"/>
        <v>1465.6551095309089</v>
      </c>
      <c r="J1878" s="23">
        <f t="shared" si="582"/>
        <v>2148144.9000940607</v>
      </c>
      <c r="K1878" s="23">
        <f t="shared" si="583"/>
        <v>347.06957947200004</v>
      </c>
      <c r="L1878" s="23">
        <f t="shared" si="584"/>
        <v>3261.852675701818</v>
      </c>
      <c r="N1878">
        <v>202312</v>
      </c>
      <c r="O1878" s="20" t="s">
        <v>29</v>
      </c>
      <c r="P1878" s="20" t="s">
        <v>7435</v>
      </c>
      <c r="Q1878">
        <v>15369.8</v>
      </c>
      <c r="R1878" s="21">
        <v>0.71</v>
      </c>
      <c r="S1878">
        <v>581.63</v>
      </c>
      <c r="T1878" s="21">
        <v>0.05</v>
      </c>
      <c r="U1878" s="11">
        <f t="shared" si="585"/>
        <v>545.62789999999995</v>
      </c>
      <c r="V1878" s="23">
        <f t="shared" si="586"/>
        <v>2378.3368768763157</v>
      </c>
      <c r="W1878" s="23">
        <f t="shared" si="587"/>
        <v>5656486.2999097873</v>
      </c>
      <c r="X1878" s="23">
        <f t="shared" si="588"/>
        <v>572.90929499999993</v>
      </c>
      <c r="Y1878" s="23">
        <f t="shared" si="589"/>
        <v>5302.301653752631</v>
      </c>
      <c r="AA1878">
        <v>202312</v>
      </c>
      <c r="AB1878" s="20" t="s">
        <v>31</v>
      </c>
      <c r="AC1878" s="20" t="s">
        <v>7436</v>
      </c>
      <c r="AD1878">
        <v>109133.58</v>
      </c>
      <c r="AE1878" s="21">
        <v>0.72</v>
      </c>
      <c r="AF1878">
        <v>289.00319999999999</v>
      </c>
      <c r="AG1878" s="22">
        <v>3.7000000000000002E-3</v>
      </c>
      <c r="AH1878" s="11">
        <f t="shared" si="590"/>
        <v>290.73185711999997</v>
      </c>
      <c r="AI1878" s="23">
        <f t="shared" si="591"/>
        <v>4770.7518302982917</v>
      </c>
      <c r="AJ1878" s="23">
        <f t="shared" si="592"/>
        <v>22760073.0262945</v>
      </c>
      <c r="AK1878" s="23">
        <f t="shared" si="593"/>
        <v>305.268449976</v>
      </c>
      <c r="AL1878" s="23">
        <f t="shared" si="594"/>
        <v>9832.2355177165828</v>
      </c>
      <c r="AN1878">
        <v>202312</v>
      </c>
      <c r="AO1878" s="20" t="s">
        <v>33</v>
      </c>
      <c r="AP1878" s="20" t="s">
        <v>7437</v>
      </c>
      <c r="AQ1878">
        <v>4892.2</v>
      </c>
      <c r="AR1878" s="21">
        <v>0.86</v>
      </c>
      <c r="AS1878">
        <v>217.94</v>
      </c>
      <c r="AT1878">
        <v>5.1799999999999999E-2</v>
      </c>
      <c r="AU1878" s="11">
        <f t="shared" si="595"/>
        <v>217.93772559999996</v>
      </c>
      <c r="AV1878" s="23">
        <f t="shared" si="596"/>
        <v>932.4327306435431</v>
      </c>
      <c r="AW1878" s="23">
        <f t="shared" si="597"/>
        <v>869430.79717537423</v>
      </c>
      <c r="AX1878" s="23">
        <f t="shared" si="598"/>
        <v>228.83461187999998</v>
      </c>
      <c r="AY1878" s="23">
        <f t="shared" si="599"/>
        <v>2082.8031868870862</v>
      </c>
      <c r="AZ1878" s="23"/>
      <c r="BA1878" s="23"/>
    </row>
    <row r="1879" spans="1:53">
      <c r="A1879">
        <v>202312</v>
      </c>
      <c r="B1879" s="20" t="s">
        <v>27</v>
      </c>
      <c r="C1879" s="20" t="s">
        <v>7438</v>
      </c>
      <c r="D1879">
        <v>73696.02</v>
      </c>
      <c r="E1879" s="21">
        <v>0.68</v>
      </c>
      <c r="F1879">
        <v>2427.1999999999998</v>
      </c>
      <c r="G1879" s="22">
        <v>4.8399999999999999E-2</v>
      </c>
      <c r="H1879" s="11">
        <f t="shared" si="580"/>
        <v>2425.48341024</v>
      </c>
      <c r="I1879" s="23">
        <f t="shared" si="581"/>
        <v>10754.812526768514</v>
      </c>
      <c r="J1879" s="23">
        <f t="shared" si="582"/>
        <v>115665992.48593694</v>
      </c>
      <c r="K1879" s="23">
        <f t="shared" si="583"/>
        <v>2546.7575807520002</v>
      </c>
      <c r="L1879" s="23">
        <f t="shared" si="584"/>
        <v>23935.108463777025</v>
      </c>
      <c r="N1879">
        <v>202312</v>
      </c>
      <c r="O1879" s="20" t="s">
        <v>29</v>
      </c>
      <c r="P1879" s="20" t="s">
        <v>7439</v>
      </c>
      <c r="Q1879">
        <v>6391.11</v>
      </c>
      <c r="R1879" s="21">
        <v>0.71</v>
      </c>
      <c r="S1879">
        <v>241.85</v>
      </c>
      <c r="T1879" s="21">
        <v>0.05</v>
      </c>
      <c r="U1879" s="11">
        <f t="shared" si="585"/>
        <v>226.88440499999999</v>
      </c>
      <c r="V1879" s="23">
        <f t="shared" si="586"/>
        <v>988.96619326035409</v>
      </c>
      <c r="W1879" s="23">
        <f t="shared" si="587"/>
        <v>978054.13141187606</v>
      </c>
      <c r="X1879" s="23">
        <f t="shared" si="588"/>
        <v>238.22862524999999</v>
      </c>
      <c r="Y1879" s="23">
        <f t="shared" si="589"/>
        <v>2204.8167915207082</v>
      </c>
      <c r="AA1879">
        <v>202312</v>
      </c>
      <c r="AB1879" s="20" t="s">
        <v>31</v>
      </c>
      <c r="AC1879" s="20" t="s">
        <v>7440</v>
      </c>
      <c r="AD1879">
        <v>196630.91</v>
      </c>
      <c r="AE1879" s="21">
        <v>0.72</v>
      </c>
      <c r="AF1879">
        <v>520.71010000000001</v>
      </c>
      <c r="AG1879" s="22">
        <v>3.7000000000000002E-3</v>
      </c>
      <c r="AH1879" s="11">
        <f t="shared" si="590"/>
        <v>523.82474423999997</v>
      </c>
      <c r="AI1879" s="23">
        <f t="shared" si="591"/>
        <v>8595.679476250285</v>
      </c>
      <c r="AJ1879" s="23">
        <f t="shared" si="592"/>
        <v>73885705.658430368</v>
      </c>
      <c r="AK1879" s="23">
        <f t="shared" si="593"/>
        <v>550.01598145200001</v>
      </c>
      <c r="AL1879" s="23">
        <f t="shared" si="594"/>
        <v>17715.183696740569</v>
      </c>
      <c r="AN1879">
        <v>202312</v>
      </c>
      <c r="AO1879" s="20" t="s">
        <v>33</v>
      </c>
      <c r="AP1879" s="20" t="s">
        <v>7441</v>
      </c>
      <c r="AQ1879">
        <v>4920.74</v>
      </c>
      <c r="AR1879" s="21">
        <v>0.86</v>
      </c>
      <c r="AS1879">
        <v>23.28</v>
      </c>
      <c r="AT1879">
        <v>5.5000000000000005E-3</v>
      </c>
      <c r="AU1879" s="11">
        <f t="shared" si="595"/>
        <v>23.275100200000004</v>
      </c>
      <c r="AV1879" s="23">
        <f t="shared" si="596"/>
        <v>312.97713327124592</v>
      </c>
      <c r="AW1879" s="23">
        <f t="shared" si="597"/>
        <v>97954.685950687228</v>
      </c>
      <c r="AX1879" s="23">
        <f t="shared" si="598"/>
        <v>24.438855210000007</v>
      </c>
      <c r="AY1879" s="23">
        <f t="shared" si="599"/>
        <v>649.22936674249183</v>
      </c>
      <c r="AZ1879" s="23"/>
      <c r="BA1879" s="23"/>
    </row>
    <row r="1880" spans="1:53">
      <c r="A1880">
        <v>202312</v>
      </c>
      <c r="B1880" s="20" t="s">
        <v>27</v>
      </c>
      <c r="C1880" s="20" t="s">
        <v>7442</v>
      </c>
      <c r="D1880">
        <v>118962.07</v>
      </c>
      <c r="E1880" s="21">
        <v>0.68</v>
      </c>
      <c r="F1880">
        <v>3918.06</v>
      </c>
      <c r="G1880" s="22">
        <v>4.8399999999999999E-2</v>
      </c>
      <c r="H1880" s="11">
        <f t="shared" si="580"/>
        <v>3915.2796478400005</v>
      </c>
      <c r="I1880" s="23">
        <f t="shared" si="581"/>
        <v>17360.703612573823</v>
      </c>
      <c r="J1880" s="23">
        <f t="shared" si="582"/>
        <v>301394029.92363381</v>
      </c>
      <c r="K1880" s="23">
        <f t="shared" si="583"/>
        <v>4111.0436302320004</v>
      </c>
      <c r="L1880" s="23">
        <f t="shared" si="584"/>
        <v>38636.686872987644</v>
      </c>
      <c r="N1880">
        <v>202312</v>
      </c>
      <c r="O1880" s="20" t="s">
        <v>29</v>
      </c>
      <c r="P1880" s="20" t="s">
        <v>7443</v>
      </c>
      <c r="Q1880">
        <v>7865.92</v>
      </c>
      <c r="R1880" s="21">
        <v>0.71</v>
      </c>
      <c r="S1880">
        <v>297.67</v>
      </c>
      <c r="T1880" s="21">
        <v>0.05</v>
      </c>
      <c r="U1880" s="11">
        <f t="shared" si="585"/>
        <v>279.24016</v>
      </c>
      <c r="V1880" s="23">
        <f t="shared" si="586"/>
        <v>1217.1796384181284</v>
      </c>
      <c r="W1880" s="23">
        <f t="shared" si="587"/>
        <v>1481526.2721796858</v>
      </c>
      <c r="X1880" s="23">
        <f t="shared" si="588"/>
        <v>293.20216800000003</v>
      </c>
      <c r="Y1880" s="23">
        <f t="shared" si="589"/>
        <v>2713.5994368362567</v>
      </c>
      <c r="AA1880">
        <v>202312</v>
      </c>
      <c r="AB1880" s="20" t="s">
        <v>31</v>
      </c>
      <c r="AC1880" s="20" t="s">
        <v>2470</v>
      </c>
      <c r="AD1880">
        <v>109146.73</v>
      </c>
      <c r="AE1880" s="21">
        <v>0.72</v>
      </c>
      <c r="AF1880">
        <v>289.03800000000001</v>
      </c>
      <c r="AG1880" s="22">
        <v>3.7000000000000002E-3</v>
      </c>
      <c r="AH1880" s="11">
        <f t="shared" si="590"/>
        <v>290.76688872</v>
      </c>
      <c r="AI1880" s="23">
        <f t="shared" si="591"/>
        <v>4771.3266798227769</v>
      </c>
      <c r="AJ1880" s="23">
        <f t="shared" si="592"/>
        <v>22765558.285588644</v>
      </c>
      <c r="AK1880" s="23">
        <f t="shared" si="593"/>
        <v>305.30523315599999</v>
      </c>
      <c r="AL1880" s="23">
        <f t="shared" si="594"/>
        <v>9833.4202483655536</v>
      </c>
      <c r="AN1880">
        <v>202312</v>
      </c>
      <c r="AO1880" s="20" t="s">
        <v>33</v>
      </c>
      <c r="AP1880" s="20" t="s">
        <v>7444</v>
      </c>
      <c r="AQ1880">
        <v>4949.9799999999996</v>
      </c>
      <c r="AR1880" s="21">
        <v>0.86</v>
      </c>
      <c r="AS1880">
        <v>24.26</v>
      </c>
      <c r="AT1880">
        <v>5.6999999999999993E-3</v>
      </c>
      <c r="AU1880" s="11">
        <f t="shared" si="595"/>
        <v>24.264801959999996</v>
      </c>
      <c r="AV1880" s="23">
        <f t="shared" si="596"/>
        <v>320.47786815155928</v>
      </c>
      <c r="AW1880" s="23">
        <f t="shared" si="597"/>
        <v>102706.06397496822</v>
      </c>
      <c r="AX1880" s="23">
        <f t="shared" si="598"/>
        <v>25.478042057999996</v>
      </c>
      <c r="AY1880" s="23">
        <f t="shared" si="599"/>
        <v>665.22053826311856</v>
      </c>
      <c r="AZ1880" s="23"/>
      <c r="BA1880" s="23"/>
    </row>
    <row r="1881" spans="1:53">
      <c r="A1881">
        <v>202312</v>
      </c>
      <c r="B1881" s="20" t="s">
        <v>27</v>
      </c>
      <c r="C1881" s="20" t="s">
        <v>7445</v>
      </c>
      <c r="D1881">
        <v>6083.17</v>
      </c>
      <c r="E1881" s="21">
        <v>0.68</v>
      </c>
      <c r="F1881">
        <v>200.35</v>
      </c>
      <c r="G1881" s="22">
        <v>4.8399999999999999E-2</v>
      </c>
      <c r="H1881" s="11">
        <f t="shared" si="580"/>
        <v>200.20929104000001</v>
      </c>
      <c r="I1881" s="23">
        <f t="shared" si="581"/>
        <v>887.74608070371266</v>
      </c>
      <c r="J1881" s="23">
        <f t="shared" si="582"/>
        <v>788093.10380480275</v>
      </c>
      <c r="K1881" s="23">
        <f t="shared" si="583"/>
        <v>210.21975559200001</v>
      </c>
      <c r="L1881" s="23">
        <f t="shared" si="584"/>
        <v>1975.7014524474253</v>
      </c>
      <c r="N1881">
        <v>202312</v>
      </c>
      <c r="O1881" s="20" t="s">
        <v>29</v>
      </c>
      <c r="P1881" s="20" t="s">
        <v>7446</v>
      </c>
      <c r="Q1881">
        <v>60995.98</v>
      </c>
      <c r="R1881" s="21">
        <v>0.71</v>
      </c>
      <c r="S1881">
        <v>2308.27</v>
      </c>
      <c r="T1881" s="21">
        <v>0.05</v>
      </c>
      <c r="U1881" s="11">
        <f t="shared" si="585"/>
        <v>2165.3572899999999</v>
      </c>
      <c r="V1881" s="23">
        <f t="shared" si="586"/>
        <v>9438.5736037690949</v>
      </c>
      <c r="W1881" s="23">
        <f t="shared" si="587"/>
        <v>89086671.673766717</v>
      </c>
      <c r="X1881" s="23">
        <f t="shared" si="588"/>
        <v>2273.6251545</v>
      </c>
      <c r="Y1881" s="23">
        <f t="shared" si="589"/>
        <v>21042.50449753819</v>
      </c>
      <c r="AA1881">
        <v>202312</v>
      </c>
      <c r="AB1881" s="20" t="s">
        <v>31</v>
      </c>
      <c r="AC1881" s="20" t="s">
        <v>7447</v>
      </c>
      <c r="AD1881">
        <v>110266.79</v>
      </c>
      <c r="AE1881" s="21">
        <v>0.72</v>
      </c>
      <c r="AF1881">
        <v>292.00409999999999</v>
      </c>
      <c r="AG1881" s="22">
        <v>3.7000000000000002E-3</v>
      </c>
      <c r="AH1881" s="11">
        <f t="shared" si="590"/>
        <v>293.75072856000003</v>
      </c>
      <c r="AI1881" s="23">
        <f t="shared" si="591"/>
        <v>4820.2898705752832</v>
      </c>
      <c r="AJ1881" s="23">
        <f t="shared" si="592"/>
        <v>23235194.436370682</v>
      </c>
      <c r="AK1881" s="23">
        <f t="shared" si="593"/>
        <v>308.43826498800001</v>
      </c>
      <c r="AL1881" s="23">
        <f t="shared" si="594"/>
        <v>9934.3304697105668</v>
      </c>
      <c r="AN1881">
        <v>202312</v>
      </c>
      <c r="AO1881" s="20" t="s">
        <v>33</v>
      </c>
      <c r="AP1881" s="20" t="s">
        <v>7448</v>
      </c>
      <c r="AQ1881">
        <v>4715.29</v>
      </c>
      <c r="AR1881" s="21">
        <v>0.86</v>
      </c>
      <c r="AS1881">
        <v>45.01</v>
      </c>
      <c r="AT1881">
        <v>1.11E-2</v>
      </c>
      <c r="AU1881" s="11">
        <f t="shared" si="595"/>
        <v>45.012158339999999</v>
      </c>
      <c r="AV1881" s="23">
        <f t="shared" si="596"/>
        <v>424.85872061984406</v>
      </c>
      <c r="AW1881" s="23">
        <f t="shared" si="597"/>
        <v>180504.93248673072</v>
      </c>
      <c r="AX1881" s="23">
        <f t="shared" si="598"/>
        <v>47.262766257000003</v>
      </c>
      <c r="AY1881" s="23">
        <f t="shared" si="599"/>
        <v>894.72959957968817</v>
      </c>
      <c r="AZ1881" s="23"/>
      <c r="BA1881" s="23"/>
    </row>
    <row r="1882" spans="1:53">
      <c r="A1882">
        <v>202312</v>
      </c>
      <c r="B1882" s="20" t="s">
        <v>27</v>
      </c>
      <c r="C1882" s="20" t="s">
        <v>7449</v>
      </c>
      <c r="D1882">
        <v>37721.89</v>
      </c>
      <c r="E1882" s="21">
        <v>0.68</v>
      </c>
      <c r="F1882">
        <v>1242.3800000000001</v>
      </c>
      <c r="G1882" s="22">
        <v>4.8399999999999999E-2</v>
      </c>
      <c r="H1882" s="11">
        <f t="shared" si="580"/>
        <v>1241.5028436800001</v>
      </c>
      <c r="I1882" s="23">
        <f t="shared" si="581"/>
        <v>5504.9357496562752</v>
      </c>
      <c r="J1882" s="23">
        <f t="shared" si="582"/>
        <v>30304317.607843697</v>
      </c>
      <c r="K1882" s="23">
        <f t="shared" si="583"/>
        <v>1303.5779858640001</v>
      </c>
      <c r="L1882" s="23">
        <f t="shared" si="584"/>
        <v>12251.374342992551</v>
      </c>
      <c r="N1882">
        <v>202312</v>
      </c>
      <c r="O1882" s="20" t="s">
        <v>29</v>
      </c>
      <c r="P1882" s="20" t="s">
        <v>7450</v>
      </c>
      <c r="Q1882">
        <v>47757.43</v>
      </c>
      <c r="R1882" s="21">
        <v>0.71</v>
      </c>
      <c r="S1882">
        <v>1734.99</v>
      </c>
      <c r="T1882" s="21">
        <v>0.05</v>
      </c>
      <c r="U1882" s="11">
        <f t="shared" si="585"/>
        <v>1695.3887650000001</v>
      </c>
      <c r="V1882" s="23">
        <f t="shared" si="586"/>
        <v>7390.0282966492268</v>
      </c>
      <c r="W1882" s="23">
        <f t="shared" si="587"/>
        <v>54612518.225276276</v>
      </c>
      <c r="X1882" s="23">
        <f t="shared" si="588"/>
        <v>1780.1582032500003</v>
      </c>
      <c r="Y1882" s="23">
        <f t="shared" si="589"/>
        <v>16475.445358298453</v>
      </c>
      <c r="AA1882">
        <v>202312</v>
      </c>
      <c r="AB1882" s="20" t="s">
        <v>31</v>
      </c>
      <c r="AC1882" s="20" t="s">
        <v>7451</v>
      </c>
      <c r="AD1882">
        <v>116549.99</v>
      </c>
      <c r="AE1882" s="21">
        <v>0.72</v>
      </c>
      <c r="AF1882">
        <v>308.64299999999997</v>
      </c>
      <c r="AG1882" s="22">
        <v>3.7000000000000002E-3</v>
      </c>
      <c r="AH1882" s="11">
        <f t="shared" si="590"/>
        <v>310.48917336000005</v>
      </c>
      <c r="AI1882" s="23">
        <f t="shared" si="591"/>
        <v>5094.9586562976092</v>
      </c>
      <c r="AJ1882" s="23">
        <f t="shared" si="592"/>
        <v>25958603.709381938</v>
      </c>
      <c r="AK1882" s="23">
        <f t="shared" si="593"/>
        <v>326.01363202800007</v>
      </c>
      <c r="AL1882" s="23">
        <f t="shared" si="594"/>
        <v>10500.406485955218</v>
      </c>
      <c r="AN1882">
        <v>202312</v>
      </c>
      <c r="AO1882" s="20" t="s">
        <v>33</v>
      </c>
      <c r="AP1882" s="20" t="s">
        <v>7452</v>
      </c>
      <c r="AQ1882">
        <v>6176.49</v>
      </c>
      <c r="AR1882" s="21">
        <v>0.86</v>
      </c>
      <c r="AS1882">
        <v>209.28</v>
      </c>
      <c r="AT1882">
        <v>3.9399999999999998E-2</v>
      </c>
      <c r="AU1882" s="11">
        <f t="shared" si="595"/>
        <v>209.28418715999999</v>
      </c>
      <c r="AV1882" s="23">
        <f t="shared" si="596"/>
        <v>1033.3789148591065</v>
      </c>
      <c r="AW1882" s="23">
        <f t="shared" si="597"/>
        <v>1067871.9816753846</v>
      </c>
      <c r="AX1882" s="23">
        <f t="shared" si="598"/>
        <v>219.74839651799999</v>
      </c>
      <c r="AY1882" s="23">
        <f t="shared" si="599"/>
        <v>2276.042016878213</v>
      </c>
      <c r="AZ1882" s="23"/>
      <c r="BA1882" s="23"/>
    </row>
    <row r="1883" spans="1:53">
      <c r="A1883">
        <v>202312</v>
      </c>
      <c r="B1883" s="20" t="s">
        <v>27</v>
      </c>
      <c r="C1883" s="20" t="s">
        <v>7453</v>
      </c>
      <c r="D1883">
        <v>56822.53</v>
      </c>
      <c r="E1883" s="21">
        <v>0.68</v>
      </c>
      <c r="F1883">
        <v>1871.47</v>
      </c>
      <c r="G1883" s="22">
        <v>4.8399999999999999E-2</v>
      </c>
      <c r="H1883" s="11">
        <f t="shared" si="580"/>
        <v>1870.1431073600002</v>
      </c>
      <c r="I1883" s="23">
        <f t="shared" si="581"/>
        <v>8292.3834617755438</v>
      </c>
      <c r="J1883" s="23">
        <f t="shared" si="582"/>
        <v>68763623.47712855</v>
      </c>
      <c r="K1883" s="23">
        <f t="shared" si="583"/>
        <v>1963.6502627280001</v>
      </c>
      <c r="L1883" s="23">
        <f t="shared" si="584"/>
        <v>18454.910030911087</v>
      </c>
      <c r="N1883">
        <v>202312</v>
      </c>
      <c r="O1883" s="20" t="s">
        <v>29</v>
      </c>
      <c r="P1883" s="20" t="s">
        <v>7454</v>
      </c>
      <c r="Q1883">
        <v>28264.639999999999</v>
      </c>
      <c r="R1883" s="21">
        <v>0.71</v>
      </c>
      <c r="S1883">
        <v>1069.6099999999999</v>
      </c>
      <c r="T1883" s="21">
        <v>0.05</v>
      </c>
      <c r="U1883" s="11">
        <f t="shared" si="585"/>
        <v>1003.3947199999999</v>
      </c>
      <c r="V1883" s="23">
        <f t="shared" si="586"/>
        <v>4373.6961849622894</v>
      </c>
      <c r="W1883" s="23">
        <f t="shared" si="587"/>
        <v>19129218.318353686</v>
      </c>
      <c r="X1883" s="23">
        <f t="shared" si="588"/>
        <v>1053.5644559999998</v>
      </c>
      <c r="Y1883" s="23">
        <f t="shared" si="589"/>
        <v>9750.787089924579</v>
      </c>
      <c r="AA1883">
        <v>202312</v>
      </c>
      <c r="AB1883" s="20" t="s">
        <v>31</v>
      </c>
      <c r="AC1883" s="20" t="s">
        <v>7455</v>
      </c>
      <c r="AD1883">
        <v>177951.78</v>
      </c>
      <c r="AE1883" s="21">
        <v>0.72</v>
      </c>
      <c r="AF1883">
        <v>471.2448</v>
      </c>
      <c r="AG1883" s="22">
        <v>3.7000000000000002E-3</v>
      </c>
      <c r="AH1883" s="11">
        <f t="shared" si="590"/>
        <v>474.06354191999998</v>
      </c>
      <c r="AI1883" s="23">
        <f t="shared" si="591"/>
        <v>7779.1251798011108</v>
      </c>
      <c r="AJ1883" s="23">
        <f t="shared" si="592"/>
        <v>60514788.563015662</v>
      </c>
      <c r="AK1883" s="23">
        <f t="shared" si="593"/>
        <v>497.76671901600002</v>
      </c>
      <c r="AL1883" s="23">
        <f t="shared" si="594"/>
        <v>16032.313901522222</v>
      </c>
      <c r="AN1883">
        <v>202312</v>
      </c>
      <c r="AO1883" s="20" t="s">
        <v>33</v>
      </c>
      <c r="AP1883" s="20" t="s">
        <v>7456</v>
      </c>
      <c r="AQ1883">
        <v>8711.23</v>
      </c>
      <c r="AR1883" s="21">
        <v>0.86</v>
      </c>
      <c r="AS1883">
        <v>164.82</v>
      </c>
      <c r="AT1883">
        <v>2.2000000000000002E-2</v>
      </c>
      <c r="AU1883" s="11">
        <f t="shared" si="595"/>
        <v>164.81647160000003</v>
      </c>
      <c r="AV1883" s="23">
        <f t="shared" si="596"/>
        <v>1098.9013312031</v>
      </c>
      <c r="AW1883" s="23">
        <f t="shared" si="597"/>
        <v>1207584.1357199452</v>
      </c>
      <c r="AX1883" s="23">
        <f t="shared" si="598"/>
        <v>173.05729518000004</v>
      </c>
      <c r="AY1883" s="23">
        <f t="shared" si="599"/>
        <v>2362.6191340062001</v>
      </c>
      <c r="AZ1883" s="23"/>
      <c r="BA1883" s="23"/>
    </row>
    <row r="1884" spans="1:53">
      <c r="A1884">
        <v>202312</v>
      </c>
      <c r="B1884" s="20" t="s">
        <v>27</v>
      </c>
      <c r="C1884" s="20" t="s">
        <v>7457</v>
      </c>
      <c r="D1884">
        <v>20130.43</v>
      </c>
      <c r="E1884" s="21">
        <v>0.68</v>
      </c>
      <c r="F1884">
        <v>663</v>
      </c>
      <c r="G1884" s="22">
        <v>4.8399999999999999E-2</v>
      </c>
      <c r="H1884" s="11">
        <f t="shared" si="580"/>
        <v>662.53271216000007</v>
      </c>
      <c r="I1884" s="23">
        <f t="shared" si="581"/>
        <v>2937.729890070545</v>
      </c>
      <c r="J1884" s="23">
        <f t="shared" si="582"/>
        <v>8630256.9070138969</v>
      </c>
      <c r="K1884" s="23">
        <f t="shared" si="583"/>
        <v>695.65934776800009</v>
      </c>
      <c r="L1884" s="23">
        <f t="shared" si="584"/>
        <v>6537.9924923010904</v>
      </c>
      <c r="N1884">
        <v>202312</v>
      </c>
      <c r="O1884" s="20" t="s">
        <v>29</v>
      </c>
      <c r="P1884" s="20" t="s">
        <v>7458</v>
      </c>
      <c r="Q1884">
        <v>17206.77</v>
      </c>
      <c r="R1884" s="21">
        <v>0.71</v>
      </c>
      <c r="S1884">
        <v>651.15</v>
      </c>
      <c r="T1884" s="21">
        <v>0.05</v>
      </c>
      <c r="U1884" s="11">
        <f t="shared" si="585"/>
        <v>610.84033499999998</v>
      </c>
      <c r="V1884" s="23">
        <f t="shared" si="586"/>
        <v>2662.591290903531</v>
      </c>
      <c r="W1884" s="23">
        <f t="shared" si="587"/>
        <v>7089392.3823953317</v>
      </c>
      <c r="X1884" s="23">
        <f t="shared" si="588"/>
        <v>641.38235175</v>
      </c>
      <c r="Y1884" s="23">
        <f t="shared" si="589"/>
        <v>5936.0229168070618</v>
      </c>
      <c r="AA1884">
        <v>202312</v>
      </c>
      <c r="AB1884" s="20" t="s">
        <v>31</v>
      </c>
      <c r="AC1884" s="20" t="s">
        <v>7459</v>
      </c>
      <c r="AD1884">
        <v>129864.07</v>
      </c>
      <c r="AE1884" s="21">
        <v>0.72</v>
      </c>
      <c r="AF1884">
        <v>343.9008</v>
      </c>
      <c r="AG1884" s="22">
        <v>3.7000000000000002E-3</v>
      </c>
      <c r="AH1884" s="11">
        <f t="shared" si="590"/>
        <v>345.95788248000002</v>
      </c>
      <c r="AI1884" s="23">
        <f t="shared" si="591"/>
        <v>5676.9809039755264</v>
      </c>
      <c r="AJ1884" s="23">
        <f t="shared" si="592"/>
        <v>32228112.184102785</v>
      </c>
      <c r="AK1884" s="23">
        <f t="shared" si="593"/>
        <v>363.25577660400006</v>
      </c>
      <c r="AL1884" s="23">
        <f t="shared" si="594"/>
        <v>11699.919690431052</v>
      </c>
      <c r="AN1884">
        <v>202312</v>
      </c>
      <c r="AO1884" s="20" t="s">
        <v>33</v>
      </c>
      <c r="AP1884" s="20" t="s">
        <v>7460</v>
      </c>
      <c r="AQ1884">
        <v>1468.52</v>
      </c>
      <c r="AR1884" s="21">
        <v>0.86</v>
      </c>
      <c r="AS1884">
        <v>40.92</v>
      </c>
      <c r="AT1884">
        <v>3.2400000000000005E-2</v>
      </c>
      <c r="AU1884" s="11">
        <f t="shared" si="595"/>
        <v>40.918841280000002</v>
      </c>
      <c r="AV1884" s="23">
        <f t="shared" si="596"/>
        <v>223.61387719302436</v>
      </c>
      <c r="AW1884" s="23">
        <f t="shared" si="597"/>
        <v>50003.166073296983</v>
      </c>
      <c r="AX1884" s="23">
        <f t="shared" si="598"/>
        <v>42.964783344000004</v>
      </c>
      <c r="AY1884" s="23">
        <f t="shared" si="599"/>
        <v>488.14659566604871</v>
      </c>
      <c r="AZ1884" s="23"/>
      <c r="BA1884" s="23"/>
    </row>
    <row r="1885" spans="1:53">
      <c r="A1885">
        <v>202312</v>
      </c>
      <c r="B1885" s="20" t="s">
        <v>27</v>
      </c>
      <c r="C1885" s="20" t="s">
        <v>7461</v>
      </c>
      <c r="D1885">
        <v>50950.69</v>
      </c>
      <c r="E1885" s="21">
        <v>0.68</v>
      </c>
      <c r="F1885">
        <v>1678.08</v>
      </c>
      <c r="G1885" s="22">
        <v>4.8399999999999999E-2</v>
      </c>
      <c r="H1885" s="11">
        <f t="shared" si="580"/>
        <v>1676.8891092800002</v>
      </c>
      <c r="I1885" s="23">
        <f t="shared" si="581"/>
        <v>7435.4777783047075</v>
      </c>
      <c r="J1885" s="23">
        <f t="shared" si="582"/>
        <v>55286329.79166311</v>
      </c>
      <c r="K1885" s="23">
        <f t="shared" si="583"/>
        <v>1760.7335647440002</v>
      </c>
      <c r="L1885" s="23">
        <f t="shared" si="584"/>
        <v>16547.844665889414</v>
      </c>
      <c r="N1885">
        <v>202312</v>
      </c>
      <c r="O1885" s="20" t="s">
        <v>29</v>
      </c>
      <c r="P1885" s="20" t="s">
        <v>7462</v>
      </c>
      <c r="Q1885">
        <v>99160.11</v>
      </c>
      <c r="R1885" s="21">
        <v>0.71</v>
      </c>
      <c r="S1885">
        <v>3752.51</v>
      </c>
      <c r="T1885" s="21">
        <v>0.05</v>
      </c>
      <c r="U1885" s="11">
        <f t="shared" si="585"/>
        <v>3520.1839049999999</v>
      </c>
      <c r="V1885" s="23">
        <f t="shared" si="586"/>
        <v>15344.12590457338</v>
      </c>
      <c r="W1885" s="23">
        <f t="shared" si="587"/>
        <v>235442199.77539986</v>
      </c>
      <c r="X1885" s="23">
        <f t="shared" si="588"/>
        <v>3696.19310025</v>
      </c>
      <c r="Y1885" s="23">
        <f t="shared" si="589"/>
        <v>34208.435714146763</v>
      </c>
      <c r="AA1885">
        <v>202312</v>
      </c>
      <c r="AB1885" s="20" t="s">
        <v>31</v>
      </c>
      <c r="AC1885" s="20" t="s">
        <v>7463</v>
      </c>
      <c r="AD1885">
        <v>105435.37</v>
      </c>
      <c r="AE1885" s="21">
        <v>0.72</v>
      </c>
      <c r="AF1885">
        <v>279.2097</v>
      </c>
      <c r="AG1885" s="22">
        <v>3.7000000000000002E-3</v>
      </c>
      <c r="AH1885" s="11">
        <f t="shared" si="590"/>
        <v>280.87982567999995</v>
      </c>
      <c r="AI1885" s="23">
        <f t="shared" si="591"/>
        <v>4609.0853466520348</v>
      </c>
      <c r="AJ1885" s="23">
        <f t="shared" si="592"/>
        <v>21243667.732722506</v>
      </c>
      <c r="AK1885" s="23">
        <f t="shared" si="593"/>
        <v>294.92381696399997</v>
      </c>
      <c r="AL1885" s="23">
        <f t="shared" si="594"/>
        <v>9499.0505189840696</v>
      </c>
      <c r="AN1885">
        <v>202312</v>
      </c>
      <c r="AO1885" s="20" t="s">
        <v>33</v>
      </c>
      <c r="AP1885" s="20" t="s">
        <v>7464</v>
      </c>
      <c r="AQ1885">
        <v>3214.61</v>
      </c>
      <c r="AR1885" s="21">
        <v>0.86</v>
      </c>
      <c r="AS1885">
        <v>121.92</v>
      </c>
      <c r="AT1885">
        <v>4.41E-2</v>
      </c>
      <c r="AU1885" s="11">
        <f t="shared" si="595"/>
        <v>121.91729886</v>
      </c>
      <c r="AV1885" s="23">
        <f t="shared" si="596"/>
        <v>567.61291457705386</v>
      </c>
      <c r="AW1885" s="23">
        <f t="shared" si="597"/>
        <v>322184.42079465784</v>
      </c>
      <c r="AX1885" s="23">
        <f t="shared" si="598"/>
        <v>128.013163803</v>
      </c>
      <c r="AY1885" s="23">
        <f t="shared" si="599"/>
        <v>1257.1431280141078</v>
      </c>
      <c r="AZ1885" s="23"/>
      <c r="BA1885" s="23"/>
    </row>
    <row r="1886" spans="1:53">
      <c r="A1886">
        <v>202312</v>
      </c>
      <c r="B1886" s="20" t="s">
        <v>27</v>
      </c>
      <c r="C1886" s="20" t="s">
        <v>7465</v>
      </c>
      <c r="D1886">
        <v>23084.78</v>
      </c>
      <c r="E1886" s="21">
        <v>0.68</v>
      </c>
      <c r="F1886">
        <v>760.31</v>
      </c>
      <c r="G1886" s="22">
        <v>4.8399999999999999E-2</v>
      </c>
      <c r="H1886" s="11">
        <f t="shared" si="580"/>
        <v>759.76627936</v>
      </c>
      <c r="I1886" s="23">
        <f t="shared" si="581"/>
        <v>3368.8723098166661</v>
      </c>
      <c r="J1886" s="23">
        <f t="shared" si="582"/>
        <v>11349300.639849478</v>
      </c>
      <c r="K1886" s="23">
        <f t="shared" si="583"/>
        <v>797.75459332800006</v>
      </c>
      <c r="L1886" s="23">
        <f t="shared" si="584"/>
        <v>7497.5108989933324</v>
      </c>
      <c r="N1886">
        <v>202312</v>
      </c>
      <c r="O1886" s="20" t="s">
        <v>29</v>
      </c>
      <c r="P1886" s="20" t="s">
        <v>7466</v>
      </c>
      <c r="Q1886">
        <v>25072.69</v>
      </c>
      <c r="R1886" s="21">
        <v>0.71</v>
      </c>
      <c r="S1886">
        <v>948.82</v>
      </c>
      <c r="T1886" s="21">
        <v>0.05</v>
      </c>
      <c r="U1886" s="11">
        <f t="shared" si="585"/>
        <v>890.08049500000004</v>
      </c>
      <c r="V1886" s="23">
        <f t="shared" si="586"/>
        <v>3879.7709293216594</v>
      </c>
      <c r="W1886" s="23">
        <f t="shared" si="587"/>
        <v>15052622.464009453</v>
      </c>
      <c r="X1886" s="23">
        <f t="shared" si="588"/>
        <v>934.58451975000003</v>
      </c>
      <c r="Y1886" s="23">
        <f t="shared" si="589"/>
        <v>8649.622353643319</v>
      </c>
      <c r="AA1886">
        <v>202312</v>
      </c>
      <c r="AB1886" s="20" t="s">
        <v>31</v>
      </c>
      <c r="AC1886" s="20" t="s">
        <v>7467</v>
      </c>
      <c r="AD1886">
        <v>156277.46</v>
      </c>
      <c r="AE1886" s="21">
        <v>0.72</v>
      </c>
      <c r="AF1886">
        <v>413.84769999999997</v>
      </c>
      <c r="AG1886" s="22">
        <v>3.7000000000000002E-3</v>
      </c>
      <c r="AH1886" s="11">
        <f t="shared" si="590"/>
        <v>416.32315344</v>
      </c>
      <c r="AI1886" s="23">
        <f t="shared" si="591"/>
        <v>6831.6367732953322</v>
      </c>
      <c r="AJ1886" s="23">
        <f t="shared" si="592"/>
        <v>46671261.00224106</v>
      </c>
      <c r="AK1886" s="23">
        <f t="shared" si="593"/>
        <v>437.13931111200003</v>
      </c>
      <c r="AL1886" s="23">
        <f t="shared" si="594"/>
        <v>14079.596700030665</v>
      </c>
      <c r="AN1886">
        <v>202312</v>
      </c>
      <c r="AO1886" s="20" t="s">
        <v>33</v>
      </c>
      <c r="AP1886" s="20" t="s">
        <v>7468</v>
      </c>
      <c r="AQ1886">
        <v>2457.9499999999998</v>
      </c>
      <c r="AR1886" s="21">
        <v>0.86</v>
      </c>
      <c r="AS1886">
        <v>8.8800000000000008</v>
      </c>
      <c r="AT1886">
        <v>4.1999999999999997E-3</v>
      </c>
      <c r="AU1886" s="11">
        <f t="shared" si="595"/>
        <v>8.8781153999999987</v>
      </c>
      <c r="AV1886" s="23">
        <f t="shared" si="596"/>
        <v>136.70430823399124</v>
      </c>
      <c r="AW1886" s="23">
        <f t="shared" si="597"/>
        <v>18688.067889734084</v>
      </c>
      <c r="AX1886" s="23">
        <f t="shared" si="598"/>
        <v>9.3220211699999993</v>
      </c>
      <c r="AY1886" s="23">
        <f t="shared" si="599"/>
        <v>282.2867318679825</v>
      </c>
      <c r="AZ1886" s="23"/>
      <c r="BA1886" s="23"/>
    </row>
    <row r="1887" spans="1:53">
      <c r="A1887">
        <v>202312</v>
      </c>
      <c r="B1887" s="20" t="s">
        <v>27</v>
      </c>
      <c r="C1887" s="20" t="s">
        <v>7469</v>
      </c>
      <c r="D1887">
        <v>7149.21</v>
      </c>
      <c r="E1887" s="21">
        <v>0.68</v>
      </c>
      <c r="F1887">
        <v>235.46</v>
      </c>
      <c r="G1887" s="22">
        <v>4.8399999999999999E-2</v>
      </c>
      <c r="H1887" s="11">
        <f t="shared" si="580"/>
        <v>235.29479952</v>
      </c>
      <c r="I1887" s="23">
        <f t="shared" si="581"/>
        <v>1043.3183944600905</v>
      </c>
      <c r="J1887" s="23">
        <f t="shared" si="582"/>
        <v>1088513.2722187811</v>
      </c>
      <c r="K1887" s="23">
        <f t="shared" si="583"/>
        <v>247.05953949600001</v>
      </c>
      <c r="L1887" s="23">
        <f t="shared" si="584"/>
        <v>2321.9315884401813</v>
      </c>
      <c r="N1887">
        <v>202312</v>
      </c>
      <c r="O1887" s="20" t="s">
        <v>29</v>
      </c>
      <c r="P1887" s="20" t="s">
        <v>7470</v>
      </c>
      <c r="Q1887">
        <v>40804.67</v>
      </c>
      <c r="R1887" s="21">
        <v>0.71</v>
      </c>
      <c r="S1887">
        <v>1482.4</v>
      </c>
      <c r="T1887" s="21">
        <v>0.05</v>
      </c>
      <c r="U1887" s="11">
        <f t="shared" si="585"/>
        <v>1448.5657849999998</v>
      </c>
      <c r="V1887" s="23">
        <f t="shared" si="586"/>
        <v>6314.1518698856653</v>
      </c>
      <c r="W1887" s="23">
        <f t="shared" si="587"/>
        <v>39868513.835980646</v>
      </c>
      <c r="X1887" s="23">
        <f t="shared" si="588"/>
        <v>1520.9940742499998</v>
      </c>
      <c r="Y1887" s="23">
        <f t="shared" si="589"/>
        <v>14076.869524771329</v>
      </c>
      <c r="AA1887">
        <v>202312</v>
      </c>
      <c r="AB1887" s="20" t="s">
        <v>31</v>
      </c>
      <c r="AC1887" s="20" t="s">
        <v>7471</v>
      </c>
      <c r="AD1887">
        <v>125440.58</v>
      </c>
      <c r="AE1887" s="21">
        <v>0.72</v>
      </c>
      <c r="AF1887">
        <v>332.18669999999997</v>
      </c>
      <c r="AG1887" s="22">
        <v>3.7000000000000002E-3</v>
      </c>
      <c r="AH1887" s="11">
        <f t="shared" si="590"/>
        <v>334.17370512000002</v>
      </c>
      <c r="AI1887" s="23">
        <f t="shared" si="591"/>
        <v>5483.6089554533019</v>
      </c>
      <c r="AJ1887" s="23">
        <f t="shared" si="592"/>
        <v>30069967.176327653</v>
      </c>
      <c r="AK1887" s="23">
        <f t="shared" si="593"/>
        <v>350.88239037600005</v>
      </c>
      <c r="AL1887" s="23">
        <f t="shared" si="594"/>
        <v>11301.391616026604</v>
      </c>
      <c r="AN1887">
        <v>202312</v>
      </c>
      <c r="AO1887" s="20" t="s">
        <v>33</v>
      </c>
      <c r="AP1887" s="20" t="s">
        <v>7472</v>
      </c>
      <c r="AQ1887">
        <v>3841.1</v>
      </c>
      <c r="AR1887" s="21">
        <v>0.86</v>
      </c>
      <c r="AS1887">
        <v>12.88</v>
      </c>
      <c r="AT1887">
        <v>3.9000000000000003E-3</v>
      </c>
      <c r="AU1887" s="11">
        <f t="shared" si="595"/>
        <v>12.883049400000001</v>
      </c>
      <c r="AV1887" s="23">
        <f t="shared" si="596"/>
        <v>205.89122550863979</v>
      </c>
      <c r="AW1887" s="23">
        <f t="shared" si="597"/>
        <v>42391.196741449567</v>
      </c>
      <c r="AX1887" s="23">
        <f t="shared" si="598"/>
        <v>13.527201870000001</v>
      </c>
      <c r="AY1887" s="23">
        <f t="shared" si="599"/>
        <v>424.66550041727959</v>
      </c>
      <c r="AZ1887" s="23"/>
      <c r="BA1887" s="23"/>
    </row>
    <row r="1888" spans="1:53">
      <c r="A1888">
        <v>202312</v>
      </c>
      <c r="B1888" s="20" t="s">
        <v>27</v>
      </c>
      <c r="C1888" s="20" t="s">
        <v>7473</v>
      </c>
      <c r="D1888">
        <v>60781.69</v>
      </c>
      <c r="E1888" s="21">
        <v>0.68</v>
      </c>
      <c r="F1888">
        <v>2001.87</v>
      </c>
      <c r="G1888" s="22">
        <v>4.8399999999999999E-2</v>
      </c>
      <c r="H1888" s="11">
        <f t="shared" si="580"/>
        <v>2000.44698128</v>
      </c>
      <c r="I1888" s="23">
        <f t="shared" si="581"/>
        <v>8870.1626086477991</v>
      </c>
      <c r="J1888" s="23">
        <f t="shared" si="582"/>
        <v>78679784.703853533</v>
      </c>
      <c r="K1888" s="23">
        <f t="shared" si="583"/>
        <v>2100.4693303440004</v>
      </c>
      <c r="L1888" s="23">
        <f t="shared" si="584"/>
        <v>19740.7721985756</v>
      </c>
      <c r="N1888">
        <v>202312</v>
      </c>
      <c r="O1888" s="20" t="s">
        <v>29</v>
      </c>
      <c r="P1888" s="20" t="s">
        <v>7474</v>
      </c>
      <c r="Q1888">
        <v>19895.259999999998</v>
      </c>
      <c r="R1888" s="21">
        <v>0.71</v>
      </c>
      <c r="S1888">
        <v>722.78</v>
      </c>
      <c r="T1888" s="21">
        <v>0.05</v>
      </c>
      <c r="U1888" s="11">
        <f t="shared" si="585"/>
        <v>706.28172999999992</v>
      </c>
      <c r="V1888" s="23">
        <f t="shared" si="586"/>
        <v>3078.6106867390786</v>
      </c>
      <c r="W1888" s="23">
        <f t="shared" si="587"/>
        <v>9477843.7605040614</v>
      </c>
      <c r="X1888" s="23">
        <f t="shared" si="588"/>
        <v>741.59581649999996</v>
      </c>
      <c r="Y1888" s="23">
        <f t="shared" si="589"/>
        <v>6863.5031034781568</v>
      </c>
      <c r="AA1888">
        <v>202312</v>
      </c>
      <c r="AB1888" s="20" t="s">
        <v>31</v>
      </c>
      <c r="AC1888" s="20" t="s">
        <v>7475</v>
      </c>
      <c r="AD1888">
        <v>200538.15</v>
      </c>
      <c r="AE1888" s="21">
        <v>0.72</v>
      </c>
      <c r="AF1888">
        <v>531.05709999999999</v>
      </c>
      <c r="AG1888" s="22">
        <v>3.7000000000000002E-3</v>
      </c>
      <c r="AH1888" s="11">
        <f t="shared" si="590"/>
        <v>534.23363159999997</v>
      </c>
      <c r="AI1888" s="23">
        <f t="shared" si="591"/>
        <v>8766.4836630222653</v>
      </c>
      <c r="AJ1888" s="23">
        <f t="shared" si="592"/>
        <v>76851235.81403628</v>
      </c>
      <c r="AK1888" s="23">
        <f t="shared" si="593"/>
        <v>560.94531317999997</v>
      </c>
      <c r="AL1888" s="23">
        <f t="shared" si="594"/>
        <v>18067.200957644531</v>
      </c>
      <c r="AN1888">
        <v>202312</v>
      </c>
      <c r="AO1888" s="20" t="s">
        <v>33</v>
      </c>
      <c r="AP1888" s="20" t="s">
        <v>7476</v>
      </c>
      <c r="AQ1888">
        <v>413.92</v>
      </c>
      <c r="AR1888" s="21">
        <v>0.86</v>
      </c>
      <c r="AS1888">
        <v>7.4</v>
      </c>
      <c r="AT1888">
        <v>2.0799999999999999E-2</v>
      </c>
      <c r="AU1888" s="11">
        <f t="shared" si="595"/>
        <v>7.4042009599999998</v>
      </c>
      <c r="AV1888" s="23">
        <f t="shared" si="596"/>
        <v>50.802166380148471</v>
      </c>
      <c r="AW1888" s="23">
        <f t="shared" si="597"/>
        <v>2580.8601089162876</v>
      </c>
      <c r="AX1888" s="23">
        <f t="shared" si="598"/>
        <v>7.7744110080000004</v>
      </c>
      <c r="AY1888" s="23">
        <f t="shared" si="599"/>
        <v>109.00853372029694</v>
      </c>
      <c r="AZ1888" s="23"/>
      <c r="BA1888" s="23"/>
    </row>
    <row r="1889" spans="1:53">
      <c r="A1889">
        <v>202312</v>
      </c>
      <c r="B1889" s="20" t="s">
        <v>27</v>
      </c>
      <c r="C1889" s="20" t="s">
        <v>7477</v>
      </c>
      <c r="D1889">
        <v>110834.83</v>
      </c>
      <c r="E1889" s="21">
        <v>0.68</v>
      </c>
      <c r="F1889">
        <v>3650.38</v>
      </c>
      <c r="G1889" s="22">
        <v>4.8399999999999999E-2</v>
      </c>
      <c r="H1889" s="11">
        <f t="shared" si="580"/>
        <v>3647.7959249600003</v>
      </c>
      <c r="I1889" s="23">
        <f t="shared" si="581"/>
        <v>16174.656624418234</v>
      </c>
      <c r="J1889" s="23">
        <f t="shared" si="582"/>
        <v>261619516.91783667</v>
      </c>
      <c r="K1889" s="23">
        <f t="shared" si="583"/>
        <v>3830.1857212080004</v>
      </c>
      <c r="L1889" s="23">
        <f t="shared" si="584"/>
        <v>35997.109173796467</v>
      </c>
      <c r="N1889">
        <v>202312</v>
      </c>
      <c r="O1889" s="20" t="s">
        <v>29</v>
      </c>
      <c r="P1889" s="20" t="s">
        <v>7478</v>
      </c>
      <c r="Q1889">
        <v>23106.22</v>
      </c>
      <c r="R1889" s="21">
        <v>0.71</v>
      </c>
      <c r="S1889">
        <v>839.43</v>
      </c>
      <c r="T1889" s="21">
        <v>0.05</v>
      </c>
      <c r="U1889" s="11">
        <f t="shared" si="585"/>
        <v>820.27080999999998</v>
      </c>
      <c r="V1889" s="23">
        <f t="shared" si="586"/>
        <v>3575.4775671262523</v>
      </c>
      <c r="W1889" s="23">
        <f t="shared" si="587"/>
        <v>12784039.833023064</v>
      </c>
      <c r="X1889" s="23">
        <f t="shared" si="588"/>
        <v>861.28435050000007</v>
      </c>
      <c r="Y1889" s="23">
        <f t="shared" si="589"/>
        <v>7971.2259442525046</v>
      </c>
      <c r="AA1889">
        <v>202312</v>
      </c>
      <c r="AB1889" s="20" t="s">
        <v>31</v>
      </c>
      <c r="AC1889" s="20" t="s">
        <v>7479</v>
      </c>
      <c r="AD1889">
        <v>128661.13</v>
      </c>
      <c r="AE1889" s="21">
        <v>0.72</v>
      </c>
      <c r="AF1889">
        <v>340.71530000000001</v>
      </c>
      <c r="AG1889" s="22">
        <v>3.7000000000000002E-3</v>
      </c>
      <c r="AH1889" s="11">
        <f t="shared" si="590"/>
        <v>342.75325032000006</v>
      </c>
      <c r="AI1889" s="23">
        <f t="shared" si="591"/>
        <v>5624.3946312010157</v>
      </c>
      <c r="AJ1889" s="23">
        <f t="shared" si="592"/>
        <v>31633814.967482809</v>
      </c>
      <c r="AK1889" s="23">
        <f t="shared" si="593"/>
        <v>359.8909128360001</v>
      </c>
      <c r="AL1889" s="23">
        <f t="shared" si="594"/>
        <v>11591.542512722031</v>
      </c>
      <c r="AN1889">
        <v>202312</v>
      </c>
      <c r="AO1889" s="20" t="s">
        <v>33</v>
      </c>
      <c r="AP1889" s="20" t="s">
        <v>7480</v>
      </c>
      <c r="AQ1889">
        <v>4278.83</v>
      </c>
      <c r="AR1889" s="21">
        <v>0.86</v>
      </c>
      <c r="AS1889">
        <v>187.67</v>
      </c>
      <c r="AT1889">
        <v>5.0999999999999997E-2</v>
      </c>
      <c r="AU1889" s="11">
        <f t="shared" si="595"/>
        <v>187.66948379999999</v>
      </c>
      <c r="AV1889" s="23">
        <f t="shared" si="596"/>
        <v>809.54627278907401</v>
      </c>
      <c r="AW1889" s="23">
        <f t="shared" si="597"/>
        <v>655365.16778668179</v>
      </c>
      <c r="AX1889" s="23">
        <f t="shared" si="598"/>
        <v>197.05295799000001</v>
      </c>
      <c r="AY1889" s="23">
        <f t="shared" si="599"/>
        <v>1806.7620293781481</v>
      </c>
      <c r="AZ1889" s="23"/>
      <c r="BA1889" s="23"/>
    </row>
    <row r="1890" spans="1:53">
      <c r="A1890">
        <v>202312</v>
      </c>
      <c r="B1890" s="20" t="s">
        <v>27</v>
      </c>
      <c r="C1890" s="20" t="s">
        <v>7481</v>
      </c>
      <c r="D1890">
        <v>42279.42</v>
      </c>
      <c r="E1890" s="21">
        <v>0.68</v>
      </c>
      <c r="F1890">
        <v>1392.49</v>
      </c>
      <c r="G1890" s="22">
        <v>4.8399999999999999E-2</v>
      </c>
      <c r="H1890" s="11">
        <f t="shared" si="580"/>
        <v>1391.5002710399999</v>
      </c>
      <c r="I1890" s="23">
        <f t="shared" si="581"/>
        <v>6170.0378913339846</v>
      </c>
      <c r="J1890" s="23">
        <f t="shared" si="582"/>
        <v>38069367.580497123</v>
      </c>
      <c r="K1890" s="23">
        <f t="shared" si="583"/>
        <v>1461.0752845919999</v>
      </c>
      <c r="L1890" s="23">
        <f t="shared" si="584"/>
        <v>13731.57605370797</v>
      </c>
      <c r="N1890">
        <v>202312</v>
      </c>
      <c r="O1890" s="20" t="s">
        <v>29</v>
      </c>
      <c r="P1890" s="20" t="s">
        <v>7482</v>
      </c>
      <c r="Q1890">
        <v>237984.24</v>
      </c>
      <c r="R1890" s="21">
        <v>0.71</v>
      </c>
      <c r="S1890">
        <v>8645.7900000000009</v>
      </c>
      <c r="T1890" s="21">
        <v>0.05</v>
      </c>
      <c r="U1890" s="11">
        <f t="shared" si="585"/>
        <v>8448.4405200000001</v>
      </c>
      <c r="V1890" s="23">
        <f t="shared" si="586"/>
        <v>36825.898457194213</v>
      </c>
      <c r="W1890" s="23">
        <f t="shared" si="587"/>
        <v>1356146797.179579</v>
      </c>
      <c r="X1890" s="23">
        <f t="shared" si="588"/>
        <v>8870.8625460000003</v>
      </c>
      <c r="Y1890" s="23">
        <f t="shared" si="589"/>
        <v>82100.237434388429</v>
      </c>
      <c r="AA1890">
        <v>202312</v>
      </c>
      <c r="AB1890" s="20" t="s">
        <v>31</v>
      </c>
      <c r="AC1890" s="20" t="s">
        <v>7483</v>
      </c>
      <c r="AD1890">
        <v>138568.31</v>
      </c>
      <c r="AE1890" s="21">
        <v>0.72</v>
      </c>
      <c r="AF1890">
        <v>366.9511</v>
      </c>
      <c r="AG1890" s="22">
        <v>3.7000000000000002E-3</v>
      </c>
      <c r="AH1890" s="11">
        <f t="shared" si="590"/>
        <v>369.14597784</v>
      </c>
      <c r="AI1890" s="23">
        <f t="shared" si="591"/>
        <v>6057.4849515047626</v>
      </c>
      <c r="AJ1890" s="23">
        <f t="shared" si="592"/>
        <v>36693123.937706657</v>
      </c>
      <c r="AK1890" s="23">
        <f t="shared" si="593"/>
        <v>387.60327673200004</v>
      </c>
      <c r="AL1890" s="23">
        <f t="shared" si="594"/>
        <v>12484.115880849526</v>
      </c>
      <c r="AN1890">
        <v>202312</v>
      </c>
      <c r="AO1890" s="20" t="s">
        <v>33</v>
      </c>
      <c r="AP1890" s="20" t="s">
        <v>7484</v>
      </c>
      <c r="AQ1890">
        <v>2276.2800000000002</v>
      </c>
      <c r="AR1890" s="21">
        <v>0.86</v>
      </c>
      <c r="AS1890">
        <v>15.66</v>
      </c>
      <c r="AT1890">
        <v>8.0000000000000002E-3</v>
      </c>
      <c r="AU1890" s="11">
        <f t="shared" si="595"/>
        <v>15.660806400000002</v>
      </c>
      <c r="AV1890" s="23">
        <f t="shared" si="596"/>
        <v>174.39135953420069</v>
      </c>
      <c r="AW1890" s="23">
        <f t="shared" si="597"/>
        <v>30412.346280186848</v>
      </c>
      <c r="AX1890" s="23">
        <f t="shared" si="598"/>
        <v>16.443846720000003</v>
      </c>
      <c r="AY1890" s="23">
        <f t="shared" si="599"/>
        <v>364.44352546840139</v>
      </c>
      <c r="AZ1890" s="23"/>
      <c r="BA1890" s="23"/>
    </row>
    <row r="1891" spans="1:53">
      <c r="A1891">
        <v>202312</v>
      </c>
      <c r="B1891" s="20" t="s">
        <v>27</v>
      </c>
      <c r="C1891" s="20" t="s">
        <v>7485</v>
      </c>
      <c r="D1891">
        <v>8264.02</v>
      </c>
      <c r="E1891" s="21">
        <v>0.68</v>
      </c>
      <c r="F1891">
        <v>272.18</v>
      </c>
      <c r="G1891" s="22">
        <v>4.8399999999999999E-2</v>
      </c>
      <c r="H1891" s="11">
        <f t="shared" si="580"/>
        <v>271.98542624000004</v>
      </c>
      <c r="I1891" s="23">
        <f t="shared" si="581"/>
        <v>1206.0079474775644</v>
      </c>
      <c r="J1891" s="23">
        <f t="shared" si="582"/>
        <v>1454455.1693790476</v>
      </c>
      <c r="K1891" s="23">
        <f t="shared" si="583"/>
        <v>285.58469755200008</v>
      </c>
      <c r="L1891" s="23">
        <f t="shared" si="584"/>
        <v>2684.0013211951286</v>
      </c>
      <c r="N1891">
        <v>202312</v>
      </c>
      <c r="O1891" s="20" t="s">
        <v>29</v>
      </c>
      <c r="P1891" s="20" t="s">
        <v>7486</v>
      </c>
      <c r="Q1891">
        <v>6882.68</v>
      </c>
      <c r="R1891" s="21">
        <v>0.71</v>
      </c>
      <c r="S1891">
        <v>250.04</v>
      </c>
      <c r="T1891" s="21">
        <v>0.05</v>
      </c>
      <c r="U1891" s="11">
        <f t="shared" si="585"/>
        <v>244.33514000000002</v>
      </c>
      <c r="V1891" s="23">
        <f t="shared" si="586"/>
        <v>1065.0321836158626</v>
      </c>
      <c r="W1891" s="23">
        <f t="shared" si="587"/>
        <v>1134293.5521375723</v>
      </c>
      <c r="X1891" s="23">
        <f t="shared" si="588"/>
        <v>256.55189700000005</v>
      </c>
      <c r="Y1891" s="23">
        <f t="shared" si="589"/>
        <v>2374.3995072317252</v>
      </c>
      <c r="AA1891">
        <v>202312</v>
      </c>
      <c r="AB1891" s="20" t="s">
        <v>31</v>
      </c>
      <c r="AC1891" s="20" t="s">
        <v>7487</v>
      </c>
      <c r="AD1891">
        <v>129284.59</v>
      </c>
      <c r="AE1891" s="21">
        <v>0.72</v>
      </c>
      <c r="AF1891">
        <v>342.36630000000002</v>
      </c>
      <c r="AG1891" s="22">
        <v>3.7000000000000002E-3</v>
      </c>
      <c r="AH1891" s="11">
        <f t="shared" si="590"/>
        <v>344.41414775999999</v>
      </c>
      <c r="AI1891" s="23">
        <f t="shared" si="591"/>
        <v>5651.6490558805472</v>
      </c>
      <c r="AJ1891" s="23">
        <f t="shared" si="592"/>
        <v>31941137.050835479</v>
      </c>
      <c r="AK1891" s="23">
        <f t="shared" si="593"/>
        <v>361.63485514799999</v>
      </c>
      <c r="AL1891" s="23">
        <f t="shared" si="594"/>
        <v>11647.712259521095</v>
      </c>
      <c r="AN1891">
        <v>202312</v>
      </c>
      <c r="AO1891" s="20" t="s">
        <v>33</v>
      </c>
      <c r="AP1891" s="20" t="s">
        <v>7488</v>
      </c>
      <c r="AQ1891">
        <v>4542.72</v>
      </c>
      <c r="AR1891" s="21">
        <v>0.86</v>
      </c>
      <c r="AS1891">
        <v>112.9</v>
      </c>
      <c r="AT1891">
        <v>2.8900000000000002E-2</v>
      </c>
      <c r="AU1891" s="11">
        <f t="shared" si="595"/>
        <v>112.90476288000001</v>
      </c>
      <c r="AV1891" s="23">
        <f t="shared" si="596"/>
        <v>654.47840111726521</v>
      </c>
      <c r="AW1891" s="23">
        <f t="shared" si="597"/>
        <v>428341.9775290119</v>
      </c>
      <c r="AX1891" s="23">
        <f t="shared" si="598"/>
        <v>118.55000102400001</v>
      </c>
      <c r="AY1891" s="23">
        <f t="shared" si="599"/>
        <v>1421.8615651145303</v>
      </c>
      <c r="AZ1891" s="23"/>
      <c r="BA1891" s="23"/>
    </row>
    <row r="1892" spans="1:53">
      <c r="A1892">
        <v>202312</v>
      </c>
      <c r="B1892" s="20" t="s">
        <v>27</v>
      </c>
      <c r="C1892" s="20" t="s">
        <v>7489</v>
      </c>
      <c r="D1892">
        <v>63231.13</v>
      </c>
      <c r="E1892" s="21">
        <v>0.68</v>
      </c>
      <c r="F1892">
        <v>2082.54</v>
      </c>
      <c r="G1892" s="22">
        <v>4.8399999999999999E-2</v>
      </c>
      <c r="H1892" s="11">
        <f t="shared" si="580"/>
        <v>2081.06295056</v>
      </c>
      <c r="I1892" s="23">
        <f t="shared" si="581"/>
        <v>9227.6210982048724</v>
      </c>
      <c r="J1892" s="23">
        <f t="shared" si="582"/>
        <v>85148991.132035702</v>
      </c>
      <c r="K1892" s="23">
        <f t="shared" si="583"/>
        <v>2185.1160980879999</v>
      </c>
      <c r="L1892" s="23">
        <f t="shared" si="584"/>
        <v>20536.305146969746</v>
      </c>
      <c r="N1892">
        <v>202312</v>
      </c>
      <c r="O1892" s="20" t="s">
        <v>29</v>
      </c>
      <c r="P1892" s="20" t="s">
        <v>7490</v>
      </c>
      <c r="Q1892">
        <v>11798.89</v>
      </c>
      <c r="R1892" s="21">
        <v>0.71</v>
      </c>
      <c r="S1892">
        <v>428.64</v>
      </c>
      <c r="T1892" s="21">
        <v>0.05</v>
      </c>
      <c r="U1892" s="11">
        <f t="shared" si="585"/>
        <v>418.86059499999993</v>
      </c>
      <c r="V1892" s="23">
        <f t="shared" si="586"/>
        <v>1825.7710050363175</v>
      </c>
      <c r="W1892" s="23">
        <f t="shared" si="587"/>
        <v>3333439.7628313252</v>
      </c>
      <c r="X1892" s="23">
        <f t="shared" si="588"/>
        <v>439.80362474999993</v>
      </c>
      <c r="Y1892" s="23">
        <f t="shared" si="589"/>
        <v>4070.4026050726352</v>
      </c>
      <c r="AA1892">
        <v>202312</v>
      </c>
      <c r="AB1892" s="20" t="s">
        <v>31</v>
      </c>
      <c r="AC1892" s="20" t="s">
        <v>7491</v>
      </c>
      <c r="AD1892">
        <v>150682.54</v>
      </c>
      <c r="AE1892" s="21">
        <v>0.72</v>
      </c>
      <c r="AF1892">
        <v>399.03149999999999</v>
      </c>
      <c r="AG1892" s="22">
        <v>3.7000000000000002E-3</v>
      </c>
      <c r="AH1892" s="11">
        <f t="shared" si="590"/>
        <v>401.41828656000007</v>
      </c>
      <c r="AI1892" s="23">
        <f t="shared" si="591"/>
        <v>6587.0560051177245</v>
      </c>
      <c r="AJ1892" s="23">
        <f t="shared" si="592"/>
        <v>43389306.814557478</v>
      </c>
      <c r="AK1892" s="23">
        <f t="shared" si="593"/>
        <v>421.48920088800008</v>
      </c>
      <c r="AL1892" s="23">
        <f t="shared" si="594"/>
        <v>13575.530296795449</v>
      </c>
      <c r="AN1892">
        <v>202312</v>
      </c>
      <c r="AO1892" s="20" t="s">
        <v>33</v>
      </c>
      <c r="AP1892" s="20" t="s">
        <v>7492</v>
      </c>
      <c r="AQ1892">
        <v>3986.97</v>
      </c>
      <c r="AR1892" s="21">
        <v>0.86</v>
      </c>
      <c r="AS1892">
        <v>121.04</v>
      </c>
      <c r="AT1892">
        <v>3.5299999999999998E-2</v>
      </c>
      <c r="AU1892" s="11">
        <f t="shared" si="595"/>
        <v>121.03643525999999</v>
      </c>
      <c r="AV1892" s="23">
        <f t="shared" si="596"/>
        <v>632.73944759886376</v>
      </c>
      <c r="AW1892" s="23">
        <f t="shared" si="597"/>
        <v>400359.20854771527</v>
      </c>
      <c r="AX1892" s="23">
        <f t="shared" si="598"/>
        <v>127.088257023</v>
      </c>
      <c r="AY1892" s="23">
        <f t="shared" si="599"/>
        <v>1386.5153304577275</v>
      </c>
      <c r="AZ1892" s="23"/>
      <c r="BA1892" s="23"/>
    </row>
    <row r="1893" spans="1:53">
      <c r="A1893">
        <v>202312</v>
      </c>
      <c r="B1893" s="20" t="s">
        <v>27</v>
      </c>
      <c r="C1893" s="20" t="s">
        <v>7493</v>
      </c>
      <c r="D1893">
        <v>93470.17</v>
      </c>
      <c r="E1893" s="21">
        <v>0.68</v>
      </c>
      <c r="F1893">
        <v>3078.47</v>
      </c>
      <c r="G1893" s="22">
        <v>4.8399999999999999E-2</v>
      </c>
      <c r="H1893" s="11">
        <f t="shared" si="580"/>
        <v>3076.29023504</v>
      </c>
      <c r="I1893" s="23">
        <f t="shared" si="581"/>
        <v>13640.548773124823</v>
      </c>
      <c r="J1893" s="23">
        <f t="shared" si="582"/>
        <v>186064570.83199713</v>
      </c>
      <c r="K1893" s="23">
        <f t="shared" si="583"/>
        <v>3230.1047467920002</v>
      </c>
      <c r="L1893" s="23">
        <f t="shared" si="584"/>
        <v>30357.387781289646</v>
      </c>
      <c r="N1893">
        <v>202312</v>
      </c>
      <c r="O1893" s="20" t="s">
        <v>29</v>
      </c>
      <c r="P1893" s="20" t="s">
        <v>7494</v>
      </c>
      <c r="Q1893">
        <v>15240.28</v>
      </c>
      <c r="R1893" s="21">
        <v>0.71</v>
      </c>
      <c r="S1893">
        <v>576.73</v>
      </c>
      <c r="T1893" s="21">
        <v>0.05</v>
      </c>
      <c r="U1893" s="11">
        <f t="shared" si="585"/>
        <v>541.02994000000001</v>
      </c>
      <c r="V1893" s="23">
        <f t="shared" si="586"/>
        <v>2358.2948338898736</v>
      </c>
      <c r="W1893" s="23">
        <f t="shared" si="587"/>
        <v>5561554.5235516671</v>
      </c>
      <c r="X1893" s="23">
        <f t="shared" si="588"/>
        <v>568.08143700000005</v>
      </c>
      <c r="Y1893" s="23">
        <f t="shared" si="589"/>
        <v>5257.6196077797476</v>
      </c>
      <c r="AA1893">
        <v>202312</v>
      </c>
      <c r="AB1893" s="20" t="s">
        <v>31</v>
      </c>
      <c r="AC1893" s="20" t="s">
        <v>7495</v>
      </c>
      <c r="AD1893">
        <v>100046.05</v>
      </c>
      <c r="AE1893" s="21">
        <v>0.72</v>
      </c>
      <c r="AF1893">
        <v>264.93790000000001</v>
      </c>
      <c r="AG1893" s="22">
        <v>3.7000000000000002E-3</v>
      </c>
      <c r="AH1893" s="11">
        <f t="shared" si="590"/>
        <v>266.52267720000003</v>
      </c>
      <c r="AI1893" s="23">
        <f t="shared" si="591"/>
        <v>4373.4923398610626</v>
      </c>
      <c r="AJ1893" s="23">
        <f t="shared" si="592"/>
        <v>19127435.246823393</v>
      </c>
      <c r="AK1893" s="23">
        <f t="shared" si="593"/>
        <v>279.84881106000006</v>
      </c>
      <c r="AL1893" s="23">
        <f t="shared" si="594"/>
        <v>9013.5073569221258</v>
      </c>
      <c r="AN1893">
        <v>202312</v>
      </c>
      <c r="AO1893" s="20" t="s">
        <v>33</v>
      </c>
      <c r="AP1893" s="20" t="s">
        <v>7496</v>
      </c>
      <c r="AQ1893">
        <v>682.08</v>
      </c>
      <c r="AR1893" s="21">
        <v>0.86</v>
      </c>
      <c r="AS1893">
        <v>7.98</v>
      </c>
      <c r="AT1893">
        <v>1.3600000000000001E-2</v>
      </c>
      <c r="AU1893" s="11">
        <f t="shared" si="595"/>
        <v>7.9776076800000002</v>
      </c>
      <c r="AV1893" s="23">
        <f t="shared" si="596"/>
        <v>67.9406586042996</v>
      </c>
      <c r="AW1893" s="23">
        <f t="shared" si="597"/>
        <v>4615.9330915859891</v>
      </c>
      <c r="AX1893" s="23">
        <f t="shared" si="598"/>
        <v>8.3764880640000001</v>
      </c>
      <c r="AY1893" s="23">
        <f t="shared" si="599"/>
        <v>143.8589248885992</v>
      </c>
      <c r="AZ1893" s="23"/>
      <c r="BA1893" s="23"/>
    </row>
    <row r="1894" spans="1:53">
      <c r="A1894">
        <v>202312</v>
      </c>
      <c r="B1894" s="20" t="s">
        <v>27</v>
      </c>
      <c r="C1894" s="20" t="s">
        <v>7497</v>
      </c>
      <c r="D1894">
        <v>50840.54</v>
      </c>
      <c r="E1894" s="21">
        <v>0.68</v>
      </c>
      <c r="F1894">
        <v>1674.45</v>
      </c>
      <c r="G1894" s="22">
        <v>4.8399999999999999E-2</v>
      </c>
      <c r="H1894" s="11">
        <f t="shared" si="580"/>
        <v>1673.2638524800002</v>
      </c>
      <c r="I1894" s="23">
        <f t="shared" si="581"/>
        <v>7419.4030621962447</v>
      </c>
      <c r="J1894" s="23">
        <f t="shared" si="582"/>
        <v>55047541.799327016</v>
      </c>
      <c r="K1894" s="23">
        <f t="shared" si="583"/>
        <v>1756.9270451040002</v>
      </c>
      <c r="L1894" s="23">
        <f t="shared" si="584"/>
        <v>16512.069976872488</v>
      </c>
      <c r="N1894">
        <v>202312</v>
      </c>
      <c r="O1894" s="20" t="s">
        <v>29</v>
      </c>
      <c r="P1894" s="20" t="s">
        <v>7498</v>
      </c>
      <c r="Q1894">
        <v>4916.2</v>
      </c>
      <c r="R1894" s="21">
        <v>0.71</v>
      </c>
      <c r="S1894">
        <v>186.04</v>
      </c>
      <c r="T1894" s="21">
        <v>0.05</v>
      </c>
      <c r="U1894" s="11">
        <f t="shared" si="585"/>
        <v>174.52509999999998</v>
      </c>
      <c r="V1894" s="23">
        <f t="shared" si="586"/>
        <v>760.73727401133021</v>
      </c>
      <c r="W1894" s="23">
        <f t="shared" si="587"/>
        <v>578721.20007018966</v>
      </c>
      <c r="X1894" s="23">
        <f t="shared" si="588"/>
        <v>183.25135499999999</v>
      </c>
      <c r="Y1894" s="23">
        <f t="shared" si="589"/>
        <v>1695.9996480226605</v>
      </c>
      <c r="AA1894">
        <v>202312</v>
      </c>
      <c r="AB1894" s="20" t="s">
        <v>31</v>
      </c>
      <c r="AC1894" s="20" t="s">
        <v>7499</v>
      </c>
      <c r="AD1894">
        <v>111557.89</v>
      </c>
      <c r="AE1894" s="21">
        <v>0.72</v>
      </c>
      <c r="AF1894">
        <v>295.42309999999998</v>
      </c>
      <c r="AG1894" s="22">
        <v>3.7000000000000002E-3</v>
      </c>
      <c r="AH1894" s="11">
        <f t="shared" si="590"/>
        <v>297.19021896000004</v>
      </c>
      <c r="AI1894" s="23">
        <f t="shared" si="591"/>
        <v>4876.7300394774502</v>
      </c>
      <c r="AJ1894" s="23">
        <f t="shared" si="592"/>
        <v>23782495.877941731</v>
      </c>
      <c r="AK1894" s="23">
        <f t="shared" si="593"/>
        <v>312.04972990800007</v>
      </c>
      <c r="AL1894" s="23">
        <f t="shared" si="594"/>
        <v>10050.650297914901</v>
      </c>
      <c r="AN1894">
        <v>202312</v>
      </c>
      <c r="AO1894" s="20" t="s">
        <v>33</v>
      </c>
      <c r="AP1894" s="20" t="s">
        <v>7500</v>
      </c>
      <c r="AQ1894">
        <v>3927.37</v>
      </c>
      <c r="AR1894" s="21">
        <v>0.86</v>
      </c>
      <c r="AS1894">
        <v>178.33</v>
      </c>
      <c r="AT1894">
        <v>5.28E-2</v>
      </c>
      <c r="AU1894" s="11">
        <f t="shared" si="595"/>
        <v>178.33401695999999</v>
      </c>
      <c r="AV1894" s="23">
        <f t="shared" si="596"/>
        <v>755.33233284214589</v>
      </c>
      <c r="AW1894" s="23">
        <f t="shared" si="597"/>
        <v>570526.93303675822</v>
      </c>
      <c r="AX1894" s="23">
        <f t="shared" si="598"/>
        <v>187.25071780799999</v>
      </c>
      <c r="AY1894" s="23">
        <f t="shared" si="599"/>
        <v>1688.9986826442919</v>
      </c>
      <c r="AZ1894" s="23"/>
      <c r="BA1894" s="23"/>
    </row>
    <row r="1895" spans="1:53">
      <c r="A1895">
        <v>202312</v>
      </c>
      <c r="B1895" s="20" t="s">
        <v>27</v>
      </c>
      <c r="C1895" s="20" t="s">
        <v>7501</v>
      </c>
      <c r="D1895">
        <v>50600.72</v>
      </c>
      <c r="E1895" s="21">
        <v>0.68</v>
      </c>
      <c r="F1895">
        <v>1666.55</v>
      </c>
      <c r="G1895" s="22">
        <v>4.8399999999999999E-2</v>
      </c>
      <c r="H1895" s="11">
        <f t="shared" si="580"/>
        <v>1665.37089664</v>
      </c>
      <c r="I1895" s="23">
        <f t="shared" si="581"/>
        <v>7384.4049830575113</v>
      </c>
      <c r="J1895" s="23">
        <f t="shared" si="582"/>
        <v>54529436.953804605</v>
      </c>
      <c r="K1895" s="23">
        <f t="shared" si="583"/>
        <v>1748.639441472</v>
      </c>
      <c r="L1895" s="23">
        <f t="shared" si="584"/>
        <v>16434.180862755024</v>
      </c>
      <c r="N1895">
        <v>202312</v>
      </c>
      <c r="O1895" s="20" t="s">
        <v>29</v>
      </c>
      <c r="P1895" s="20" t="s">
        <v>7502</v>
      </c>
      <c r="Q1895">
        <v>10964.76</v>
      </c>
      <c r="R1895" s="21">
        <v>0.71</v>
      </c>
      <c r="S1895">
        <v>398.34</v>
      </c>
      <c r="T1895" s="21">
        <v>0.05</v>
      </c>
      <c r="U1895" s="11">
        <f t="shared" si="585"/>
        <v>389.24898000000002</v>
      </c>
      <c r="V1895" s="23">
        <f t="shared" si="586"/>
        <v>1696.6969676962847</v>
      </c>
      <c r="W1895" s="23">
        <f t="shared" si="587"/>
        <v>2878780.6001897673</v>
      </c>
      <c r="X1895" s="23">
        <f t="shared" si="588"/>
        <v>408.71142900000001</v>
      </c>
      <c r="Y1895" s="23">
        <f t="shared" si="589"/>
        <v>3782.6429153925692</v>
      </c>
      <c r="AA1895">
        <v>202312</v>
      </c>
      <c r="AB1895" s="20" t="s">
        <v>31</v>
      </c>
      <c r="AC1895" s="20" t="s">
        <v>7503</v>
      </c>
      <c r="AD1895">
        <v>133533.75</v>
      </c>
      <c r="AE1895" s="21">
        <v>0.72</v>
      </c>
      <c r="AF1895">
        <v>353.61869999999999</v>
      </c>
      <c r="AG1895" s="22">
        <v>3.7000000000000002E-3</v>
      </c>
      <c r="AH1895" s="11">
        <f t="shared" si="590"/>
        <v>355.73391000000004</v>
      </c>
      <c r="AI1895" s="23">
        <f t="shared" si="591"/>
        <v>5837.4002045850102</v>
      </c>
      <c r="AJ1895" s="23">
        <f t="shared" si="592"/>
        <v>34075241.148489118</v>
      </c>
      <c r="AK1895" s="23">
        <f t="shared" si="593"/>
        <v>373.52060550000004</v>
      </c>
      <c r="AL1895" s="23">
        <f t="shared" si="594"/>
        <v>12030.534319170021</v>
      </c>
      <c r="AN1895">
        <v>202312</v>
      </c>
      <c r="AO1895" s="20" t="s">
        <v>33</v>
      </c>
      <c r="AP1895" s="20" t="s">
        <v>7504</v>
      </c>
      <c r="AQ1895">
        <v>748.78</v>
      </c>
      <c r="AR1895" s="21">
        <v>0.86</v>
      </c>
      <c r="AS1895">
        <v>0.84</v>
      </c>
      <c r="AT1895">
        <v>1.2999999999999999E-3</v>
      </c>
      <c r="AU1895" s="11">
        <f t="shared" si="595"/>
        <v>0.83713603999999986</v>
      </c>
      <c r="AV1895" s="23">
        <f t="shared" si="596"/>
        <v>23.202879690188567</v>
      </c>
      <c r="AW1895" s="23">
        <f t="shared" si="597"/>
        <v>538.37362591736508</v>
      </c>
      <c r="AX1895" s="23">
        <f t="shared" si="598"/>
        <v>0.87899284199999994</v>
      </c>
      <c r="AY1895" s="23">
        <f t="shared" si="599"/>
        <v>47.242895420377131</v>
      </c>
      <c r="AZ1895" s="23"/>
      <c r="BA1895" s="23"/>
    </row>
    <row r="1896" spans="1:53">
      <c r="A1896">
        <v>202312</v>
      </c>
      <c r="B1896" s="20" t="s">
        <v>27</v>
      </c>
      <c r="C1896" s="20" t="s">
        <v>7505</v>
      </c>
      <c r="D1896">
        <v>77355.360000000001</v>
      </c>
      <c r="E1896" s="21">
        <v>0.68</v>
      </c>
      <c r="F1896">
        <v>2547.73</v>
      </c>
      <c r="G1896" s="22">
        <v>4.8399999999999999E-2</v>
      </c>
      <c r="H1896" s="11">
        <f t="shared" si="580"/>
        <v>2545.91960832</v>
      </c>
      <c r="I1896" s="23">
        <f t="shared" si="581"/>
        <v>11288.837507652217</v>
      </c>
      <c r="J1896" s="23">
        <f t="shared" si="582"/>
        <v>127437852.27417552</v>
      </c>
      <c r="K1896" s="23">
        <f t="shared" si="583"/>
        <v>2673.215588736</v>
      </c>
      <c r="L1896" s="23">
        <f t="shared" si="584"/>
        <v>25123.594623624434</v>
      </c>
      <c r="N1896">
        <v>202312</v>
      </c>
      <c r="O1896" s="20" t="s">
        <v>29</v>
      </c>
      <c r="P1896" s="20" t="s">
        <v>7506</v>
      </c>
      <c r="Q1896">
        <v>11403.28</v>
      </c>
      <c r="R1896" s="21">
        <v>0.71</v>
      </c>
      <c r="S1896">
        <v>414.27</v>
      </c>
      <c r="T1896" s="21">
        <v>0.05</v>
      </c>
      <c r="U1896" s="11">
        <f t="shared" si="585"/>
        <v>404.81644000000006</v>
      </c>
      <c r="V1896" s="23">
        <f t="shared" si="586"/>
        <v>1764.5539526438963</v>
      </c>
      <c r="W1896" s="23">
        <f t="shared" si="587"/>
        <v>3113650.6517911977</v>
      </c>
      <c r="X1896" s="23">
        <f t="shared" si="588"/>
        <v>425.05726200000009</v>
      </c>
      <c r="Y1896" s="23">
        <f t="shared" si="589"/>
        <v>3933.9243452877927</v>
      </c>
      <c r="AA1896">
        <v>202312</v>
      </c>
      <c r="AB1896" s="20" t="s">
        <v>31</v>
      </c>
      <c r="AC1896" s="20" t="s">
        <v>7507</v>
      </c>
      <c r="AD1896">
        <v>120683.8</v>
      </c>
      <c r="AE1896" s="21">
        <v>0.72</v>
      </c>
      <c r="AF1896">
        <v>319.58999999999997</v>
      </c>
      <c r="AG1896" s="22">
        <v>3.7000000000000002E-3</v>
      </c>
      <c r="AH1896" s="11">
        <f t="shared" si="590"/>
        <v>321.50164319999999</v>
      </c>
      <c r="AI1896" s="23">
        <f t="shared" si="591"/>
        <v>5275.6673036599086</v>
      </c>
      <c r="AJ1896" s="23">
        <f t="shared" si="592"/>
        <v>27832665.49890621</v>
      </c>
      <c r="AK1896" s="23">
        <f t="shared" si="593"/>
        <v>337.57672536000001</v>
      </c>
      <c r="AL1896" s="23">
        <f t="shared" si="594"/>
        <v>10872.836250519817</v>
      </c>
      <c r="AN1896">
        <v>202312</v>
      </c>
      <c r="AO1896" s="20" t="s">
        <v>33</v>
      </c>
      <c r="AP1896" s="20" t="s">
        <v>7508</v>
      </c>
      <c r="AQ1896">
        <v>6541.6</v>
      </c>
      <c r="AR1896" s="21">
        <v>0.86</v>
      </c>
      <c r="AS1896">
        <v>251.47</v>
      </c>
      <c r="AT1896">
        <v>4.4699999999999997E-2</v>
      </c>
      <c r="AU1896" s="11">
        <f t="shared" si="595"/>
        <v>251.47218719999998</v>
      </c>
      <c r="AV1896" s="23">
        <f t="shared" si="596"/>
        <v>1162.5351325797062</v>
      </c>
      <c r="AW1896" s="23">
        <f t="shared" si="597"/>
        <v>1351487.9344821151</v>
      </c>
      <c r="AX1896" s="23">
        <f t="shared" si="598"/>
        <v>264.04579655999999</v>
      </c>
      <c r="AY1896" s="23">
        <f t="shared" si="599"/>
        <v>2576.5424523594124</v>
      </c>
      <c r="AZ1896" s="23"/>
      <c r="BA1896" s="23"/>
    </row>
    <row r="1897" spans="1:53">
      <c r="A1897">
        <v>202312</v>
      </c>
      <c r="B1897" s="20" t="s">
        <v>27</v>
      </c>
      <c r="C1897" s="20" t="s">
        <v>7509</v>
      </c>
      <c r="D1897">
        <v>81747.59</v>
      </c>
      <c r="E1897" s="21">
        <v>0.68</v>
      </c>
      <c r="F1897">
        <v>2692.38</v>
      </c>
      <c r="G1897" s="22">
        <v>4.8399999999999999E-2</v>
      </c>
      <c r="H1897" s="11">
        <f t="shared" si="580"/>
        <v>2690.47668208</v>
      </c>
      <c r="I1897" s="23">
        <f t="shared" si="581"/>
        <v>11929.816630058671</v>
      </c>
      <c r="J1897" s="23">
        <f t="shared" si="582"/>
        <v>142320524.82682443</v>
      </c>
      <c r="K1897" s="23">
        <f t="shared" si="583"/>
        <v>2825.0005161840004</v>
      </c>
      <c r="L1897" s="23">
        <f t="shared" si="584"/>
        <v>26550.109942197341</v>
      </c>
      <c r="N1897">
        <v>202312</v>
      </c>
      <c r="O1897" s="20" t="s">
        <v>29</v>
      </c>
      <c r="P1897" s="20" t="s">
        <v>7510</v>
      </c>
      <c r="Q1897">
        <v>66368.94</v>
      </c>
      <c r="R1897" s="21">
        <v>0.71</v>
      </c>
      <c r="S1897">
        <v>2511.59</v>
      </c>
      <c r="T1897" s="21">
        <v>0.05</v>
      </c>
      <c r="U1897" s="11">
        <f t="shared" si="585"/>
        <v>2356.09737</v>
      </c>
      <c r="V1897" s="23">
        <f t="shared" si="586"/>
        <v>10269.990336971958</v>
      </c>
      <c r="W1897" s="23">
        <f t="shared" si="587"/>
        <v>105472701.52149738</v>
      </c>
      <c r="X1897" s="23">
        <f t="shared" si="588"/>
        <v>2473.9022384999998</v>
      </c>
      <c r="Y1897" s="23">
        <f t="shared" si="589"/>
        <v>22896.078043943915</v>
      </c>
      <c r="AA1897">
        <v>202312</v>
      </c>
      <c r="AB1897" s="20" t="s">
        <v>31</v>
      </c>
      <c r="AC1897" s="20" t="s">
        <v>7511</v>
      </c>
      <c r="AD1897">
        <v>111246.63</v>
      </c>
      <c r="AE1897" s="21">
        <v>0.72</v>
      </c>
      <c r="AF1897">
        <v>294.59890000000001</v>
      </c>
      <c r="AG1897" s="22">
        <v>3.7000000000000002E-3</v>
      </c>
      <c r="AH1897" s="11">
        <f t="shared" si="590"/>
        <v>296.36102232000002</v>
      </c>
      <c r="AI1897" s="23">
        <f t="shared" si="591"/>
        <v>4863.1233730902704</v>
      </c>
      <c r="AJ1897" s="23">
        <f t="shared" si="592"/>
        <v>23649968.941896889</v>
      </c>
      <c r="AK1897" s="23">
        <f t="shared" si="593"/>
        <v>311.17907343600001</v>
      </c>
      <c r="AL1897" s="23">
        <f t="shared" si="594"/>
        <v>10022.60776850054</v>
      </c>
      <c r="AN1897">
        <v>202312</v>
      </c>
      <c r="AO1897" s="20" t="s">
        <v>33</v>
      </c>
      <c r="AP1897" s="20" t="s">
        <v>7512</v>
      </c>
      <c r="AQ1897">
        <v>5935.75</v>
      </c>
      <c r="AR1897" s="21">
        <v>0.86</v>
      </c>
      <c r="AS1897">
        <v>196.02</v>
      </c>
      <c r="AT1897">
        <v>3.8399999999999997E-2</v>
      </c>
      <c r="AU1897" s="11">
        <f t="shared" si="595"/>
        <v>196.02220799999998</v>
      </c>
      <c r="AV1897" s="23">
        <f t="shared" si="596"/>
        <v>980.92745916696856</v>
      </c>
      <c r="AW1897" s="23">
        <f t="shared" si="597"/>
        <v>962218.68014776474</v>
      </c>
      <c r="AX1897" s="23">
        <f t="shared" si="598"/>
        <v>205.82331839999998</v>
      </c>
      <c r="AY1897" s="23">
        <f t="shared" si="599"/>
        <v>2157.8771263339372</v>
      </c>
      <c r="AZ1897" s="23"/>
      <c r="BA1897" s="23"/>
    </row>
    <row r="1898" spans="1:53">
      <c r="A1898">
        <v>202312</v>
      </c>
      <c r="B1898" s="20" t="s">
        <v>27</v>
      </c>
      <c r="C1898" s="20" t="s">
        <v>7513</v>
      </c>
      <c r="D1898">
        <v>22033.03</v>
      </c>
      <c r="E1898" s="21">
        <v>0.68</v>
      </c>
      <c r="F1898">
        <v>725.67</v>
      </c>
      <c r="G1898" s="22">
        <v>4.8399999999999999E-2</v>
      </c>
      <c r="H1898" s="11">
        <f t="shared" si="580"/>
        <v>725.15108336000003</v>
      </c>
      <c r="I1898" s="23">
        <f t="shared" si="581"/>
        <v>3215.3854040783535</v>
      </c>
      <c r="J1898" s="23">
        <f t="shared" si="582"/>
        <v>10338703.296760118</v>
      </c>
      <c r="K1898" s="23">
        <f t="shared" si="583"/>
        <v>761.4086375280001</v>
      </c>
      <c r="L1898" s="23">
        <f t="shared" si="584"/>
        <v>7155.9218915167075</v>
      </c>
      <c r="N1898">
        <v>202312</v>
      </c>
      <c r="O1898" s="20" t="s">
        <v>29</v>
      </c>
      <c r="P1898" s="20" t="s">
        <v>7514</v>
      </c>
      <c r="Q1898">
        <v>49653.84</v>
      </c>
      <c r="R1898" s="21">
        <v>0.71</v>
      </c>
      <c r="S1898">
        <v>1879.05</v>
      </c>
      <c r="T1898" s="21">
        <v>0.05</v>
      </c>
      <c r="U1898" s="11">
        <f t="shared" si="585"/>
        <v>1762.7113199999997</v>
      </c>
      <c r="V1898" s="23">
        <f t="shared" si="586"/>
        <v>7683.4805105151836</v>
      </c>
      <c r="W1898" s="23">
        <f t="shared" si="587"/>
        <v>59035872.75546667</v>
      </c>
      <c r="X1898" s="23">
        <f t="shared" si="588"/>
        <v>1850.8468859999998</v>
      </c>
      <c r="Y1898" s="23">
        <f t="shared" si="589"/>
        <v>17129.672341030368</v>
      </c>
      <c r="AA1898">
        <v>202312</v>
      </c>
      <c r="AB1898" s="20" t="s">
        <v>31</v>
      </c>
      <c r="AC1898" s="20" t="s">
        <v>7515</v>
      </c>
      <c r="AD1898">
        <v>222623.85</v>
      </c>
      <c r="AE1898" s="21">
        <v>0.72</v>
      </c>
      <c r="AF1898">
        <v>589.54359999999997</v>
      </c>
      <c r="AG1898" s="22">
        <v>3.7000000000000002E-3</v>
      </c>
      <c r="AH1898" s="11">
        <f t="shared" si="590"/>
        <v>593.06993639999996</v>
      </c>
      <c r="AI1898" s="23">
        <f t="shared" si="591"/>
        <v>9731.9554609640072</v>
      </c>
      <c r="AJ1898" s="23">
        <f t="shared" si="592"/>
        <v>94710957.094187155</v>
      </c>
      <c r="AK1898" s="23">
        <f t="shared" si="593"/>
        <v>622.72343321999995</v>
      </c>
      <c r="AL1898" s="23">
        <f t="shared" si="594"/>
        <v>20056.980858328014</v>
      </c>
      <c r="AN1898">
        <v>202312</v>
      </c>
      <c r="AO1898" s="20" t="s">
        <v>33</v>
      </c>
      <c r="AP1898" s="20" t="s">
        <v>7516</v>
      </c>
      <c r="AQ1898">
        <v>1614.79</v>
      </c>
      <c r="AR1898" s="21">
        <v>0.86</v>
      </c>
      <c r="AS1898">
        <v>4.8600000000000003</v>
      </c>
      <c r="AT1898">
        <v>3.4999999999999996E-3</v>
      </c>
      <c r="AU1898" s="11">
        <f t="shared" si="595"/>
        <v>4.8605178999999996</v>
      </c>
      <c r="AV1898" s="23">
        <f t="shared" si="596"/>
        <v>82.013845584273383</v>
      </c>
      <c r="AW1898" s="23">
        <f t="shared" si="597"/>
        <v>6726.2708675210388</v>
      </c>
      <c r="AX1898" s="23">
        <f t="shared" si="598"/>
        <v>5.1035437950000002</v>
      </c>
      <c r="AY1898" s="23">
        <f t="shared" si="599"/>
        <v>168.88820906854676</v>
      </c>
      <c r="AZ1898" s="23"/>
      <c r="BA1898" s="23"/>
    </row>
    <row r="1899" spans="1:53">
      <c r="A1899">
        <v>202312</v>
      </c>
      <c r="B1899" s="20" t="s">
        <v>27</v>
      </c>
      <c r="C1899" s="20" t="s">
        <v>7517</v>
      </c>
      <c r="D1899">
        <v>52195.25</v>
      </c>
      <c r="E1899" s="21">
        <v>0.68</v>
      </c>
      <c r="F1899">
        <v>1719.07</v>
      </c>
      <c r="G1899" s="22">
        <v>4.8399999999999999E-2</v>
      </c>
      <c r="H1899" s="11">
        <f t="shared" si="580"/>
        <v>1717.8500680000002</v>
      </c>
      <c r="I1899" s="23">
        <f t="shared" si="581"/>
        <v>7617.1023691349174</v>
      </c>
      <c r="J1899" s="23">
        <f t="shared" si="582"/>
        <v>58020248.501880772</v>
      </c>
      <c r="K1899" s="23">
        <f t="shared" si="583"/>
        <v>1803.7425714000003</v>
      </c>
      <c r="L1899" s="23">
        <f t="shared" si="584"/>
        <v>16952.054806269836</v>
      </c>
      <c r="N1899">
        <v>202312</v>
      </c>
      <c r="O1899" s="20" t="s">
        <v>29</v>
      </c>
      <c r="P1899" s="20" t="s">
        <v>7518</v>
      </c>
      <c r="Q1899">
        <v>37680.81</v>
      </c>
      <c r="R1899" s="21">
        <v>0.71</v>
      </c>
      <c r="S1899">
        <v>1368.91</v>
      </c>
      <c r="T1899" s="21">
        <v>0.05</v>
      </c>
      <c r="U1899" s="11">
        <f t="shared" si="585"/>
        <v>1337.6687549999999</v>
      </c>
      <c r="V1899" s="23">
        <f t="shared" si="586"/>
        <v>5830.7629229768672</v>
      </c>
      <c r="W1899" s="23">
        <f t="shared" si="587"/>
        <v>33997796.26396174</v>
      </c>
      <c r="X1899" s="23">
        <f t="shared" si="588"/>
        <v>1404.5521927499999</v>
      </c>
      <c r="Y1899" s="23">
        <f t="shared" si="589"/>
        <v>12999.194600953735</v>
      </c>
      <c r="AA1899">
        <v>202312</v>
      </c>
      <c r="AB1899" s="20" t="s">
        <v>31</v>
      </c>
      <c r="AC1899" s="20" t="s">
        <v>3118</v>
      </c>
      <c r="AD1899">
        <v>148623.12</v>
      </c>
      <c r="AE1899" s="21">
        <v>0.72</v>
      </c>
      <c r="AF1899">
        <v>393.57780000000002</v>
      </c>
      <c r="AG1899" s="22">
        <v>3.7000000000000002E-3</v>
      </c>
      <c r="AH1899" s="11">
        <f t="shared" si="590"/>
        <v>395.93199168000001</v>
      </c>
      <c r="AI1899" s="23">
        <f t="shared" si="591"/>
        <v>6497.0288866602068</v>
      </c>
      <c r="AJ1899" s="23">
        <f t="shared" si="592"/>
        <v>42211384.354097165</v>
      </c>
      <c r="AK1899" s="23">
        <f t="shared" si="593"/>
        <v>415.72859126400004</v>
      </c>
      <c r="AL1899" s="23">
        <f t="shared" si="594"/>
        <v>13389.989765000413</v>
      </c>
      <c r="AN1899">
        <v>202312</v>
      </c>
      <c r="AO1899" s="20" t="s">
        <v>33</v>
      </c>
      <c r="AP1899" s="20" t="s">
        <v>7519</v>
      </c>
      <c r="AQ1899">
        <v>5224.87</v>
      </c>
      <c r="AR1899" s="21">
        <v>0.86</v>
      </c>
      <c r="AS1899">
        <v>11.23</v>
      </c>
      <c r="AT1899">
        <v>2.5000000000000001E-3</v>
      </c>
      <c r="AU1899" s="11">
        <f t="shared" si="595"/>
        <v>11.233470499999999</v>
      </c>
      <c r="AV1899" s="23">
        <f t="shared" si="596"/>
        <v>224.38839749477629</v>
      </c>
      <c r="AW1899" s="23">
        <f t="shared" si="597"/>
        <v>50350.152930273725</v>
      </c>
      <c r="AX1899" s="23">
        <f t="shared" si="598"/>
        <v>11.795144024999999</v>
      </c>
      <c r="AY1899" s="23">
        <f t="shared" si="599"/>
        <v>460.01026548955258</v>
      </c>
      <c r="AZ1899" s="23"/>
      <c r="BA1899" s="23"/>
    </row>
    <row r="1900" spans="1:53">
      <c r="A1900">
        <v>202312</v>
      </c>
      <c r="B1900" s="20" t="s">
        <v>27</v>
      </c>
      <c r="C1900" s="20" t="s">
        <v>7520</v>
      </c>
      <c r="D1900">
        <v>18425.22</v>
      </c>
      <c r="E1900" s="21">
        <v>0.68</v>
      </c>
      <c r="F1900">
        <v>606.84</v>
      </c>
      <c r="G1900" s="22">
        <v>4.8399999999999999E-2</v>
      </c>
      <c r="H1900" s="11">
        <f t="shared" si="580"/>
        <v>606.41084064000006</v>
      </c>
      <c r="I1900" s="23">
        <f t="shared" si="581"/>
        <v>2688.8804424508376</v>
      </c>
      <c r="J1900" s="23">
        <f t="shared" si="582"/>
        <v>7230078.0337946117</v>
      </c>
      <c r="K1900" s="23">
        <f t="shared" si="583"/>
        <v>636.73138267200011</v>
      </c>
      <c r="L1900" s="23">
        <f t="shared" si="584"/>
        <v>5984.1717255416752</v>
      </c>
      <c r="N1900">
        <v>202312</v>
      </c>
      <c r="O1900" s="20" t="s">
        <v>29</v>
      </c>
      <c r="P1900" s="20" t="s">
        <v>7521</v>
      </c>
      <c r="Q1900">
        <v>83476.55</v>
      </c>
      <c r="R1900" s="21">
        <v>0.71</v>
      </c>
      <c r="S1900">
        <v>3032.64</v>
      </c>
      <c r="T1900" s="21">
        <v>0.05</v>
      </c>
      <c r="U1900" s="11">
        <f t="shared" si="585"/>
        <v>2963.4175250000003</v>
      </c>
      <c r="V1900" s="23">
        <f t="shared" si="586"/>
        <v>12917.237518992417</v>
      </c>
      <c r="W1900" s="23">
        <f t="shared" si="587"/>
        <v>166855025.12206537</v>
      </c>
      <c r="X1900" s="23">
        <f t="shared" si="588"/>
        <v>3111.5884012500005</v>
      </c>
      <c r="Y1900" s="23">
        <f t="shared" si="589"/>
        <v>28797.892562984835</v>
      </c>
      <c r="AA1900">
        <v>202312</v>
      </c>
      <c r="AB1900" s="20" t="s">
        <v>31</v>
      </c>
      <c r="AC1900" s="20" t="s">
        <v>7522</v>
      </c>
      <c r="AD1900">
        <v>107335.41</v>
      </c>
      <c r="AE1900" s="21">
        <v>0.72</v>
      </c>
      <c r="AF1900">
        <v>284.24130000000002</v>
      </c>
      <c r="AG1900" s="22">
        <v>3.7000000000000002E-3</v>
      </c>
      <c r="AH1900" s="11">
        <f t="shared" si="590"/>
        <v>285.94153224000002</v>
      </c>
      <c r="AI1900" s="23">
        <f t="shared" si="591"/>
        <v>4692.1452014431998</v>
      </c>
      <c r="AJ1900" s="23">
        <f t="shared" si="592"/>
        <v>22016226.591426447</v>
      </c>
      <c r="AK1900" s="23">
        <f t="shared" si="593"/>
        <v>300.23860885200003</v>
      </c>
      <c r="AL1900" s="23">
        <f t="shared" si="594"/>
        <v>9670.2319351263995</v>
      </c>
      <c r="AN1900">
        <v>202312</v>
      </c>
      <c r="AO1900" s="20" t="s">
        <v>33</v>
      </c>
      <c r="AP1900" s="20" t="s">
        <v>7523</v>
      </c>
      <c r="AQ1900">
        <v>5504.23</v>
      </c>
      <c r="AR1900" s="21">
        <v>0.86</v>
      </c>
      <c r="AS1900">
        <v>54.91</v>
      </c>
      <c r="AT1900">
        <v>1.1599999999999999E-2</v>
      </c>
      <c r="AU1900" s="11">
        <f t="shared" si="595"/>
        <v>54.910198479999991</v>
      </c>
      <c r="AV1900" s="23">
        <f t="shared" si="596"/>
        <v>506.86276370761095</v>
      </c>
      <c r="AW1900" s="23">
        <f t="shared" si="597"/>
        <v>256909.86123331747</v>
      </c>
      <c r="AX1900" s="23">
        <f t="shared" si="598"/>
        <v>57.655708403999995</v>
      </c>
      <c r="AY1900" s="23">
        <f t="shared" si="599"/>
        <v>1068.6357258952219</v>
      </c>
      <c r="AZ1900" s="23"/>
      <c r="BA1900" s="23"/>
    </row>
    <row r="1901" spans="1:53">
      <c r="A1901">
        <v>202312</v>
      </c>
      <c r="B1901" s="20" t="s">
        <v>27</v>
      </c>
      <c r="C1901" s="20" t="s">
        <v>7524</v>
      </c>
      <c r="D1901">
        <v>64462.81</v>
      </c>
      <c r="E1901" s="21">
        <v>0.68</v>
      </c>
      <c r="F1901">
        <v>2123.1</v>
      </c>
      <c r="G1901" s="22">
        <v>4.8399999999999999E-2</v>
      </c>
      <c r="H1901" s="11">
        <f t="shared" si="580"/>
        <v>2121.6000027199998</v>
      </c>
      <c r="I1901" s="23">
        <f t="shared" si="581"/>
        <v>9407.3660490579896</v>
      </c>
      <c r="J1901" s="23">
        <f t="shared" si="582"/>
        <v>88498535.980968922</v>
      </c>
      <c r="K1901" s="23">
        <f t="shared" si="583"/>
        <v>2227.6800028560001</v>
      </c>
      <c r="L1901" s="23">
        <f t="shared" si="584"/>
        <v>20936.332100835978</v>
      </c>
      <c r="N1901">
        <v>202312</v>
      </c>
      <c r="O1901" s="20" t="s">
        <v>29</v>
      </c>
      <c r="P1901" s="20" t="s">
        <v>7525</v>
      </c>
      <c r="Q1901">
        <v>52059.040000000001</v>
      </c>
      <c r="R1901" s="21">
        <v>0.71</v>
      </c>
      <c r="S1901">
        <v>1970.07</v>
      </c>
      <c r="T1901" s="21">
        <v>0.05</v>
      </c>
      <c r="U1901" s="11">
        <f t="shared" si="585"/>
        <v>1848.0959200000002</v>
      </c>
      <c r="V1901" s="23">
        <f t="shared" si="586"/>
        <v>8055.663353249829</v>
      </c>
      <c r="W1901" s="23">
        <f t="shared" si="587"/>
        <v>64893712.060892276</v>
      </c>
      <c r="X1901" s="23">
        <f t="shared" si="588"/>
        <v>1940.5007160000002</v>
      </c>
      <c r="Y1901" s="23">
        <f t="shared" si="589"/>
        <v>17959.422626499658</v>
      </c>
      <c r="AA1901">
        <v>202312</v>
      </c>
      <c r="AB1901" s="20" t="s">
        <v>31</v>
      </c>
      <c r="AC1901" s="20" t="s">
        <v>7526</v>
      </c>
      <c r="AD1901">
        <v>105879.46</v>
      </c>
      <c r="AE1901" s="21">
        <v>0.72</v>
      </c>
      <c r="AF1901">
        <v>280.38580000000002</v>
      </c>
      <c r="AG1901" s="22">
        <v>3.7000000000000002E-3</v>
      </c>
      <c r="AH1901" s="11">
        <f t="shared" si="590"/>
        <v>282.06288144000001</v>
      </c>
      <c r="AI1901" s="23">
        <f t="shared" si="591"/>
        <v>4628.4986489584126</v>
      </c>
      <c r="AJ1901" s="23">
        <f t="shared" si="592"/>
        <v>21422999.74340985</v>
      </c>
      <c r="AK1901" s="23">
        <f t="shared" si="593"/>
        <v>296.16602551200003</v>
      </c>
      <c r="AL1901" s="23">
        <f t="shared" si="594"/>
        <v>9539.0601793568258</v>
      </c>
      <c r="AN1901">
        <v>202312</v>
      </c>
      <c r="AO1901" s="20" t="s">
        <v>33</v>
      </c>
      <c r="AP1901" s="20" t="s">
        <v>7527</v>
      </c>
      <c r="AQ1901">
        <v>198.66</v>
      </c>
      <c r="AR1901" s="21">
        <v>0.86</v>
      </c>
      <c r="AS1901">
        <v>0.68</v>
      </c>
      <c r="AT1901">
        <v>4.0000000000000001E-3</v>
      </c>
      <c r="AU1901" s="11">
        <f t="shared" si="595"/>
        <v>0.68339040000000006</v>
      </c>
      <c r="AV1901" s="23">
        <f t="shared" si="596"/>
        <v>10.783718619485018</v>
      </c>
      <c r="AW1901" s="23">
        <f t="shared" si="597"/>
        <v>116.28858726422787</v>
      </c>
      <c r="AX1901" s="23">
        <f t="shared" si="598"/>
        <v>0.71755992000000013</v>
      </c>
      <c r="AY1901" s="23">
        <f t="shared" si="599"/>
        <v>22.250827638970037</v>
      </c>
      <c r="AZ1901" s="23"/>
      <c r="BA1901" s="23"/>
    </row>
    <row r="1902" spans="1:53">
      <c r="A1902">
        <v>202312</v>
      </c>
      <c r="B1902" s="20" t="s">
        <v>27</v>
      </c>
      <c r="C1902" s="20" t="s">
        <v>7528</v>
      </c>
      <c r="D1902">
        <v>72325.31</v>
      </c>
      <c r="E1902" s="21">
        <v>0.68</v>
      </c>
      <c r="F1902">
        <v>2382.06</v>
      </c>
      <c r="G1902" s="22">
        <v>4.8399999999999999E-2</v>
      </c>
      <c r="H1902" s="11">
        <f t="shared" si="580"/>
        <v>2380.3706027200001</v>
      </c>
      <c r="I1902" s="23">
        <f t="shared" si="581"/>
        <v>10554.778263336553</v>
      </c>
      <c r="J1902" s="23">
        <f t="shared" si="582"/>
        <v>111403344.18820179</v>
      </c>
      <c r="K1902" s="23">
        <f t="shared" si="583"/>
        <v>2499.3891328560003</v>
      </c>
      <c r="L1902" s="23">
        <f t="shared" si="584"/>
        <v>23489.927129393105</v>
      </c>
      <c r="N1902">
        <v>202312</v>
      </c>
      <c r="O1902" s="20" t="s">
        <v>29</v>
      </c>
      <c r="P1902" s="20" t="s">
        <v>7529</v>
      </c>
      <c r="Q1902">
        <v>47886.57</v>
      </c>
      <c r="R1902" s="21">
        <v>0.71</v>
      </c>
      <c r="S1902">
        <v>1739.68</v>
      </c>
      <c r="T1902" s="21">
        <v>0.05</v>
      </c>
      <c r="U1902" s="11">
        <f t="shared" si="585"/>
        <v>1699.9732349999999</v>
      </c>
      <c r="V1902" s="23">
        <f t="shared" si="586"/>
        <v>7410.0115380889201</v>
      </c>
      <c r="W1902" s="23">
        <f t="shared" si="587"/>
        <v>54908270.994610921</v>
      </c>
      <c r="X1902" s="23">
        <f t="shared" si="588"/>
        <v>1784.97189675</v>
      </c>
      <c r="Y1902" s="23">
        <f t="shared" si="589"/>
        <v>16519.996311177842</v>
      </c>
      <c r="AA1902">
        <v>202312</v>
      </c>
      <c r="AB1902" s="20" t="s">
        <v>31</v>
      </c>
      <c r="AC1902" s="20" t="s">
        <v>7530</v>
      </c>
      <c r="AD1902">
        <v>168388.36</v>
      </c>
      <c r="AE1902" s="21">
        <v>0.72</v>
      </c>
      <c r="AF1902">
        <v>445.91930000000002</v>
      </c>
      <c r="AG1902" s="22">
        <v>3.7000000000000002E-3</v>
      </c>
      <c r="AH1902" s="11">
        <f t="shared" si="590"/>
        <v>448.58659103999997</v>
      </c>
      <c r="AI1902" s="23">
        <f t="shared" si="591"/>
        <v>7361.0622566484817</v>
      </c>
      <c r="AJ1902" s="23">
        <f t="shared" si="592"/>
        <v>54185237.546254836</v>
      </c>
      <c r="AK1902" s="23">
        <f t="shared" si="593"/>
        <v>471.01592059199999</v>
      </c>
      <c r="AL1902" s="23">
        <f t="shared" si="594"/>
        <v>15170.711104336964</v>
      </c>
      <c r="AN1902">
        <v>202312</v>
      </c>
      <c r="AO1902" s="20" t="s">
        <v>33</v>
      </c>
      <c r="AP1902" s="20" t="s">
        <v>7531</v>
      </c>
      <c r="AQ1902">
        <v>4079.4</v>
      </c>
      <c r="AR1902" s="21">
        <v>0.86</v>
      </c>
      <c r="AS1902">
        <v>160.33000000000001</v>
      </c>
      <c r="AT1902">
        <v>4.5700000000000005E-2</v>
      </c>
      <c r="AU1902" s="11">
        <f t="shared" si="595"/>
        <v>160.32857880000003</v>
      </c>
      <c r="AV1902" s="23">
        <f t="shared" si="596"/>
        <v>732.6478926242479</v>
      </c>
      <c r="AW1902" s="23">
        <f t="shared" si="597"/>
        <v>536772.93456675147</v>
      </c>
      <c r="AX1902" s="23">
        <f t="shared" si="598"/>
        <v>168.34500774000003</v>
      </c>
      <c r="AY1902" s="23">
        <f t="shared" si="599"/>
        <v>1625.6243640484959</v>
      </c>
      <c r="AZ1902" s="23"/>
      <c r="BA1902" s="23"/>
    </row>
    <row r="1903" spans="1:53">
      <c r="A1903">
        <v>202312</v>
      </c>
      <c r="B1903" s="20" t="s">
        <v>27</v>
      </c>
      <c r="C1903" s="20" t="s">
        <v>7532</v>
      </c>
      <c r="D1903">
        <v>76455.31</v>
      </c>
      <c r="E1903" s="21">
        <v>0.68</v>
      </c>
      <c r="F1903">
        <v>2518.08</v>
      </c>
      <c r="G1903" s="22">
        <v>4.8399999999999999E-2</v>
      </c>
      <c r="H1903" s="11">
        <f t="shared" si="580"/>
        <v>2516.29716272</v>
      </c>
      <c r="I1903" s="23">
        <f t="shared" si="581"/>
        <v>11157.488908165868</v>
      </c>
      <c r="J1903" s="23">
        <f t="shared" si="582"/>
        <v>124489558.73584436</v>
      </c>
      <c r="K1903" s="23">
        <f t="shared" si="583"/>
        <v>2642.1120208560001</v>
      </c>
      <c r="L1903" s="23">
        <f t="shared" si="584"/>
        <v>24831.274979051734</v>
      </c>
      <c r="N1903">
        <v>202312</v>
      </c>
      <c r="O1903" s="20" t="s">
        <v>29</v>
      </c>
      <c r="P1903" s="20" t="s">
        <v>7533</v>
      </c>
      <c r="Q1903">
        <v>20823.650000000001</v>
      </c>
      <c r="R1903" s="21">
        <v>0.71</v>
      </c>
      <c r="S1903">
        <v>788.02</v>
      </c>
      <c r="T1903" s="21">
        <v>0.05</v>
      </c>
      <c r="U1903" s="11">
        <f t="shared" si="585"/>
        <v>739.23957500000006</v>
      </c>
      <c r="V1903" s="23">
        <f t="shared" si="586"/>
        <v>3222.2706024909567</v>
      </c>
      <c r="W1903" s="23">
        <f t="shared" si="587"/>
        <v>10383027.835677434</v>
      </c>
      <c r="X1903" s="23">
        <f t="shared" si="588"/>
        <v>776.20155375000013</v>
      </c>
      <c r="Y1903" s="23">
        <f t="shared" si="589"/>
        <v>7183.7807799819129</v>
      </c>
      <c r="AA1903">
        <v>202312</v>
      </c>
      <c r="AB1903" s="20" t="s">
        <v>31</v>
      </c>
      <c r="AC1903" s="20" t="s">
        <v>7534</v>
      </c>
      <c r="AD1903">
        <v>116911.9</v>
      </c>
      <c r="AE1903" s="21">
        <v>0.72</v>
      </c>
      <c r="AF1903">
        <v>309.60140000000001</v>
      </c>
      <c r="AG1903" s="22">
        <v>3.7000000000000002E-3</v>
      </c>
      <c r="AH1903" s="11">
        <f t="shared" si="590"/>
        <v>311.45330160000003</v>
      </c>
      <c r="AI1903" s="23">
        <f t="shared" si="591"/>
        <v>5110.7794769368957</v>
      </c>
      <c r="AJ1903" s="23">
        <f t="shared" si="592"/>
        <v>26120066.861879367</v>
      </c>
      <c r="AK1903" s="23">
        <f t="shared" si="593"/>
        <v>327.02596668000007</v>
      </c>
      <c r="AL1903" s="23">
        <f t="shared" si="594"/>
        <v>10533.012255473792</v>
      </c>
      <c r="AN1903">
        <v>202312</v>
      </c>
      <c r="AO1903" s="20" t="s">
        <v>33</v>
      </c>
      <c r="AP1903" s="20" t="s">
        <v>7535</v>
      </c>
      <c r="AQ1903">
        <v>1626.78</v>
      </c>
      <c r="AR1903" s="21">
        <v>0.86</v>
      </c>
      <c r="AS1903">
        <v>4.34</v>
      </c>
      <c r="AT1903">
        <v>3.0999999999999999E-3</v>
      </c>
      <c r="AU1903" s="11">
        <f t="shared" si="595"/>
        <v>4.3369954799999997</v>
      </c>
      <c r="AV1903" s="23">
        <f t="shared" si="596"/>
        <v>77.773907746668115</v>
      </c>
      <c r="AW1903" s="23">
        <f t="shared" si="597"/>
        <v>6048.7807261872431</v>
      </c>
      <c r="AX1903" s="23">
        <f t="shared" si="598"/>
        <v>4.5538452539999996</v>
      </c>
      <c r="AY1903" s="23">
        <f t="shared" si="599"/>
        <v>159.88481097333624</v>
      </c>
      <c r="AZ1903" s="23"/>
      <c r="BA1903" s="23"/>
    </row>
    <row r="1904" spans="1:53">
      <c r="A1904">
        <v>202312</v>
      </c>
      <c r="B1904" s="20" t="s">
        <v>27</v>
      </c>
      <c r="C1904" s="20" t="s">
        <v>7536</v>
      </c>
      <c r="D1904">
        <v>145996.95000000001</v>
      </c>
      <c r="E1904" s="21">
        <v>0.68</v>
      </c>
      <c r="F1904">
        <v>4808.46</v>
      </c>
      <c r="G1904" s="22">
        <v>4.8399999999999999E-2</v>
      </c>
      <c r="H1904" s="11">
        <f t="shared" si="580"/>
        <v>4805.0516184000007</v>
      </c>
      <c r="I1904" s="23">
        <f t="shared" si="581"/>
        <v>21306.032900148428</v>
      </c>
      <c r="J1904" s="23">
        <f t="shared" si="582"/>
        <v>453947037.94220722</v>
      </c>
      <c r="K1904" s="23">
        <f t="shared" si="583"/>
        <v>5045.3041993200013</v>
      </c>
      <c r="L1904" s="23">
        <f t="shared" si="584"/>
        <v>47417.117418696856</v>
      </c>
      <c r="N1904">
        <v>202312</v>
      </c>
      <c r="O1904" s="20" t="s">
        <v>29</v>
      </c>
      <c r="P1904" s="20" t="s">
        <v>7537</v>
      </c>
      <c r="Q1904">
        <v>11208.4</v>
      </c>
      <c r="R1904" s="21">
        <v>0.71</v>
      </c>
      <c r="S1904">
        <v>424.15</v>
      </c>
      <c r="T1904" s="21">
        <v>0.05</v>
      </c>
      <c r="U1904" s="11">
        <f t="shared" si="585"/>
        <v>397.89819999999997</v>
      </c>
      <c r="V1904" s="23">
        <f t="shared" si="586"/>
        <v>1734.3980436167353</v>
      </c>
      <c r="W1904" s="23">
        <f t="shared" si="587"/>
        <v>3008136.5737015591</v>
      </c>
      <c r="X1904" s="23">
        <f t="shared" si="588"/>
        <v>417.79311000000001</v>
      </c>
      <c r="Y1904" s="23">
        <f t="shared" si="589"/>
        <v>3866.6942872334707</v>
      </c>
      <c r="AA1904">
        <v>202312</v>
      </c>
      <c r="AB1904" s="20" t="s">
        <v>31</v>
      </c>
      <c r="AC1904" s="20" t="s">
        <v>7538</v>
      </c>
      <c r="AD1904">
        <v>117427.98</v>
      </c>
      <c r="AE1904" s="21">
        <v>0.72</v>
      </c>
      <c r="AF1904">
        <v>310.96809999999999</v>
      </c>
      <c r="AG1904" s="22">
        <v>3.7000000000000002E-3</v>
      </c>
      <c r="AH1904" s="11">
        <f t="shared" si="590"/>
        <v>312.82813871999997</v>
      </c>
      <c r="AI1904" s="23">
        <f t="shared" si="591"/>
        <v>5133.3398071723768</v>
      </c>
      <c r="AJ1904" s="23">
        <f t="shared" si="592"/>
        <v>26351177.575900536</v>
      </c>
      <c r="AK1904" s="23">
        <f t="shared" si="593"/>
        <v>328.46954565599998</v>
      </c>
      <c r="AL1904" s="23">
        <f t="shared" si="594"/>
        <v>10579.507753064754</v>
      </c>
      <c r="AN1904">
        <v>202312</v>
      </c>
      <c r="AO1904" s="20" t="s">
        <v>33</v>
      </c>
      <c r="AP1904" s="20" t="s">
        <v>7539</v>
      </c>
      <c r="AQ1904">
        <v>433.22</v>
      </c>
      <c r="AR1904" s="21">
        <v>0.86</v>
      </c>
      <c r="AS1904">
        <v>7.82</v>
      </c>
      <c r="AT1904">
        <v>2.1000000000000001E-2</v>
      </c>
      <c r="AU1904" s="11">
        <f t="shared" si="595"/>
        <v>7.8239532000000009</v>
      </c>
      <c r="AV1904" s="23">
        <f t="shared" si="596"/>
        <v>53.420499257173276</v>
      </c>
      <c r="AW1904" s="23">
        <f t="shared" si="597"/>
        <v>2853.7497408856507</v>
      </c>
      <c r="AX1904" s="23">
        <f t="shared" si="598"/>
        <v>8.2151508600000014</v>
      </c>
      <c r="AY1904" s="23">
        <f t="shared" si="599"/>
        <v>114.66495171434656</v>
      </c>
      <c r="AZ1904" s="23"/>
      <c r="BA1904" s="23"/>
    </row>
    <row r="1905" spans="1:53">
      <c r="A1905">
        <v>202312</v>
      </c>
      <c r="B1905" s="20" t="s">
        <v>27</v>
      </c>
      <c r="C1905" s="20" t="s">
        <v>7540</v>
      </c>
      <c r="D1905">
        <v>34643.46</v>
      </c>
      <c r="E1905" s="21">
        <v>0.68</v>
      </c>
      <c r="F1905">
        <v>1140.99</v>
      </c>
      <c r="G1905" s="22">
        <v>4.8399999999999999E-2</v>
      </c>
      <c r="H1905" s="11">
        <f t="shared" si="580"/>
        <v>1140.18555552</v>
      </c>
      <c r="I1905" s="23">
        <f t="shared" si="581"/>
        <v>5055.6857423047259</v>
      </c>
      <c r="J1905" s="23">
        <f t="shared" si="582"/>
        <v>25559958.324943285</v>
      </c>
      <c r="K1905" s="23">
        <f t="shared" si="583"/>
        <v>1197.1948332960001</v>
      </c>
      <c r="L1905" s="23">
        <f t="shared" si="584"/>
        <v>11251.557040129452</v>
      </c>
      <c r="N1905">
        <v>202312</v>
      </c>
      <c r="O1905" s="20" t="s">
        <v>29</v>
      </c>
      <c r="P1905" s="20" t="s">
        <v>7541</v>
      </c>
      <c r="Q1905">
        <v>46109.45</v>
      </c>
      <c r="R1905" s="21">
        <v>0.71</v>
      </c>
      <c r="S1905">
        <v>1744.91</v>
      </c>
      <c r="T1905" s="21">
        <v>0.05</v>
      </c>
      <c r="U1905" s="11">
        <f t="shared" si="585"/>
        <v>1636.885475</v>
      </c>
      <c r="V1905" s="23">
        <f t="shared" si="586"/>
        <v>7135.0183676745728</v>
      </c>
      <c r="W1905" s="23">
        <f t="shared" si="587"/>
        <v>50908487.107053526</v>
      </c>
      <c r="X1905" s="23">
        <f t="shared" si="588"/>
        <v>1718.7297487500002</v>
      </c>
      <c r="Y1905" s="23">
        <f t="shared" si="589"/>
        <v>15906.922210349145</v>
      </c>
      <c r="AA1905">
        <v>202312</v>
      </c>
      <c r="AB1905" s="20" t="s">
        <v>31</v>
      </c>
      <c r="AC1905" s="20" t="s">
        <v>7542</v>
      </c>
      <c r="AD1905">
        <v>104617.96</v>
      </c>
      <c r="AE1905" s="21">
        <v>0.72</v>
      </c>
      <c r="AF1905">
        <v>277.04509999999999</v>
      </c>
      <c r="AG1905" s="22">
        <v>3.7000000000000002E-3</v>
      </c>
      <c r="AH1905" s="11">
        <f t="shared" si="590"/>
        <v>278.70224544000001</v>
      </c>
      <c r="AI1905" s="23">
        <f t="shared" si="591"/>
        <v>4573.3524379212477</v>
      </c>
      <c r="AJ1905" s="23">
        <f t="shared" si="592"/>
        <v>20915552.521440219</v>
      </c>
      <c r="AK1905" s="23">
        <f t="shared" si="593"/>
        <v>292.63735771200004</v>
      </c>
      <c r="AL1905" s="23">
        <f t="shared" si="594"/>
        <v>9425.4071212824947</v>
      </c>
      <c r="AN1905">
        <v>202312</v>
      </c>
      <c r="AO1905" s="20" t="s">
        <v>33</v>
      </c>
      <c r="AP1905" s="20" t="s">
        <v>7543</v>
      </c>
      <c r="AQ1905">
        <v>728.1</v>
      </c>
      <c r="AR1905" s="21">
        <v>0.86</v>
      </c>
      <c r="AS1905">
        <v>4.32</v>
      </c>
      <c r="AT1905">
        <v>6.8999999999999999E-3</v>
      </c>
      <c r="AU1905" s="11">
        <f t="shared" si="595"/>
        <v>4.3205454000000003</v>
      </c>
      <c r="AV1905" s="23">
        <f t="shared" si="596"/>
        <v>51.833498033443</v>
      </c>
      <c r="AW1905" s="23">
        <f t="shared" si="597"/>
        <v>2686.7115183829392</v>
      </c>
      <c r="AX1905" s="23">
        <f t="shared" si="598"/>
        <v>4.5365726700000009</v>
      </c>
      <c r="AY1905" s="23">
        <f t="shared" si="599"/>
        <v>107.987541466886</v>
      </c>
      <c r="AZ1905" s="23"/>
      <c r="BA1905" s="23"/>
    </row>
    <row r="1906" spans="1:53">
      <c r="A1906">
        <v>202312</v>
      </c>
      <c r="B1906" s="20" t="s">
        <v>27</v>
      </c>
      <c r="C1906" s="20" t="s">
        <v>7544</v>
      </c>
      <c r="D1906">
        <v>57300.42</v>
      </c>
      <c r="E1906" s="21">
        <v>0.68</v>
      </c>
      <c r="F1906">
        <v>1887.21</v>
      </c>
      <c r="G1906" s="22">
        <v>4.8399999999999999E-2</v>
      </c>
      <c r="H1906" s="11">
        <f t="shared" si="580"/>
        <v>1885.8714230400001</v>
      </c>
      <c r="I1906" s="23">
        <f t="shared" si="581"/>
        <v>8362.1242341865545</v>
      </c>
      <c r="J1906" s="23">
        <f t="shared" si="582"/>
        <v>69925121.707970068</v>
      </c>
      <c r="K1906" s="23">
        <f t="shared" si="583"/>
        <v>1980.1649941920002</v>
      </c>
      <c r="L1906" s="23">
        <f t="shared" si="584"/>
        <v>18610.119891413109</v>
      </c>
      <c r="N1906">
        <v>202312</v>
      </c>
      <c r="O1906" s="20" t="s">
        <v>29</v>
      </c>
      <c r="P1906" s="20" t="s">
        <v>7545</v>
      </c>
      <c r="Q1906">
        <v>14873.96</v>
      </c>
      <c r="R1906" s="21">
        <v>0.71</v>
      </c>
      <c r="S1906">
        <v>540.36</v>
      </c>
      <c r="T1906" s="21">
        <v>0.05</v>
      </c>
      <c r="U1906" s="11">
        <f t="shared" si="585"/>
        <v>528.02557999999988</v>
      </c>
      <c r="V1906" s="23">
        <f t="shared" si="586"/>
        <v>2301.610142824451</v>
      </c>
      <c r="W1906" s="23">
        <f t="shared" si="587"/>
        <v>5297409.2495523896</v>
      </c>
      <c r="X1906" s="23">
        <f t="shared" si="588"/>
        <v>554.42685899999992</v>
      </c>
      <c r="Y1906" s="23">
        <f t="shared" si="589"/>
        <v>5131.2458656489016</v>
      </c>
      <c r="AA1906">
        <v>202312</v>
      </c>
      <c r="AB1906" s="20" t="s">
        <v>31</v>
      </c>
      <c r="AC1906" s="20" t="s">
        <v>7546</v>
      </c>
      <c r="AD1906">
        <v>175631.12</v>
      </c>
      <c r="AE1906" s="21">
        <v>0.72</v>
      </c>
      <c r="AF1906">
        <v>465.09930000000003</v>
      </c>
      <c r="AG1906" s="22">
        <v>3.7000000000000002E-3</v>
      </c>
      <c r="AH1906" s="11">
        <f t="shared" si="590"/>
        <v>467.88130367999997</v>
      </c>
      <c r="AI1906" s="23">
        <f t="shared" si="591"/>
        <v>7677.6780088890964</v>
      </c>
      <c r="AJ1906" s="23">
        <f t="shared" si="592"/>
        <v>58946739.608179241</v>
      </c>
      <c r="AK1906" s="23">
        <f t="shared" si="593"/>
        <v>491.27536886399997</v>
      </c>
      <c r="AL1906" s="23">
        <f t="shared" si="594"/>
        <v>15823.237321458193</v>
      </c>
      <c r="AN1906">
        <v>202312</v>
      </c>
      <c r="AO1906" s="20" t="s">
        <v>33</v>
      </c>
      <c r="AP1906" s="20" t="s">
        <v>7547</v>
      </c>
      <c r="AQ1906">
        <v>480.99</v>
      </c>
      <c r="AR1906" s="21">
        <v>0.86</v>
      </c>
      <c r="AS1906">
        <v>2.77</v>
      </c>
      <c r="AT1906">
        <v>6.7000000000000002E-3</v>
      </c>
      <c r="AU1906" s="11">
        <f t="shared" si="595"/>
        <v>2.7714643800000003</v>
      </c>
      <c r="AV1906" s="23">
        <f t="shared" si="596"/>
        <v>33.745208638079617</v>
      </c>
      <c r="AW1906" s="23">
        <f t="shared" si="597"/>
        <v>1138.7391060275231</v>
      </c>
      <c r="AX1906" s="23">
        <f t="shared" si="598"/>
        <v>2.9100375990000003</v>
      </c>
      <c r="AY1906" s="23">
        <f t="shared" si="599"/>
        <v>70.261881656159233</v>
      </c>
      <c r="AZ1906" s="23"/>
      <c r="BA1906" s="23"/>
    </row>
    <row r="1907" spans="1:53">
      <c r="A1907">
        <v>202312</v>
      </c>
      <c r="B1907" s="20" t="s">
        <v>27</v>
      </c>
      <c r="C1907" s="20" t="s">
        <v>7548</v>
      </c>
      <c r="D1907">
        <v>10209.56</v>
      </c>
      <c r="E1907" s="21">
        <v>0.68</v>
      </c>
      <c r="F1907">
        <v>336.26</v>
      </c>
      <c r="G1907" s="22">
        <v>4.8399999999999999E-2</v>
      </c>
      <c r="H1907" s="11">
        <f t="shared" si="580"/>
        <v>336.01703871999996</v>
      </c>
      <c r="I1907" s="23">
        <f t="shared" si="581"/>
        <v>1489.9299009742281</v>
      </c>
      <c r="J1907" s="23">
        <f t="shared" si="582"/>
        <v>2219891.1098170732</v>
      </c>
      <c r="K1907" s="23">
        <f t="shared" si="583"/>
        <v>352.81789065599997</v>
      </c>
      <c r="L1907" s="23">
        <f t="shared" si="584"/>
        <v>3315.8768406684562</v>
      </c>
      <c r="N1907">
        <v>202312</v>
      </c>
      <c r="O1907" s="20" t="s">
        <v>29</v>
      </c>
      <c r="P1907" s="20" t="s">
        <v>7549</v>
      </c>
      <c r="Q1907">
        <v>13684.08</v>
      </c>
      <c r="R1907" s="21">
        <v>0.71</v>
      </c>
      <c r="S1907">
        <v>517.84</v>
      </c>
      <c r="T1907" s="21">
        <v>0.05</v>
      </c>
      <c r="U1907" s="11">
        <f t="shared" si="585"/>
        <v>485.78484000000003</v>
      </c>
      <c r="V1907" s="23">
        <f t="shared" si="586"/>
        <v>2117.4870258640749</v>
      </c>
      <c r="W1907" s="23">
        <f t="shared" si="587"/>
        <v>4483751.3047026852</v>
      </c>
      <c r="X1907" s="23">
        <f t="shared" si="588"/>
        <v>510.07408200000003</v>
      </c>
      <c r="Y1907" s="23">
        <f t="shared" si="589"/>
        <v>4720.75889172815</v>
      </c>
      <c r="AA1907">
        <v>202312</v>
      </c>
      <c r="AB1907" s="20" t="s">
        <v>31</v>
      </c>
      <c r="AC1907" s="20" t="s">
        <v>7550</v>
      </c>
      <c r="AD1907">
        <v>176889.64</v>
      </c>
      <c r="AE1907" s="21">
        <v>0.72</v>
      </c>
      <c r="AF1907">
        <v>468.43209999999999</v>
      </c>
      <c r="AG1907" s="22">
        <v>3.7000000000000002E-3</v>
      </c>
      <c r="AH1907" s="11">
        <f t="shared" si="590"/>
        <v>471.23400096</v>
      </c>
      <c r="AI1907" s="23">
        <f t="shared" si="591"/>
        <v>7732.693949843906</v>
      </c>
      <c r="AJ1907" s="23">
        <f t="shared" si="592"/>
        <v>59794555.72195255</v>
      </c>
      <c r="AK1907" s="23">
        <f t="shared" si="593"/>
        <v>494.79570100800004</v>
      </c>
      <c r="AL1907" s="23">
        <f t="shared" si="594"/>
        <v>15936.621900647811</v>
      </c>
      <c r="AN1907">
        <v>202312</v>
      </c>
      <c r="AO1907" s="20" t="s">
        <v>33</v>
      </c>
      <c r="AP1907" s="20" t="s">
        <v>7551</v>
      </c>
      <c r="AQ1907">
        <v>1687.23</v>
      </c>
      <c r="AR1907" s="21">
        <v>0.86</v>
      </c>
      <c r="AS1907">
        <v>37.44</v>
      </c>
      <c r="AT1907">
        <v>2.58E-2</v>
      </c>
      <c r="AU1907" s="11">
        <f t="shared" si="595"/>
        <v>37.436259240000005</v>
      </c>
      <c r="AV1907" s="23">
        <f t="shared" si="596"/>
        <v>230.04174624787126</v>
      </c>
      <c r="AW1907" s="23">
        <f t="shared" si="597"/>
        <v>52919.205016769993</v>
      </c>
      <c r="AX1907" s="23">
        <f t="shared" si="598"/>
        <v>39.308072202000005</v>
      </c>
      <c r="AY1907" s="23">
        <f t="shared" si="599"/>
        <v>497.51975173574255</v>
      </c>
      <c r="AZ1907" s="23"/>
      <c r="BA1907" s="23"/>
    </row>
    <row r="1908" spans="1:53">
      <c r="A1908">
        <v>202312</v>
      </c>
      <c r="B1908" s="20" t="s">
        <v>27</v>
      </c>
      <c r="C1908" s="20" t="s">
        <v>7552</v>
      </c>
      <c r="D1908">
        <v>3067.33</v>
      </c>
      <c r="E1908" s="21">
        <v>0.68</v>
      </c>
      <c r="F1908">
        <v>101.02</v>
      </c>
      <c r="G1908" s="22">
        <v>4.8399999999999999E-2</v>
      </c>
      <c r="H1908" s="11">
        <f t="shared" si="580"/>
        <v>100.95196496</v>
      </c>
      <c r="I1908" s="23">
        <f t="shared" si="581"/>
        <v>447.6301312843334</v>
      </c>
      <c r="J1908" s="23">
        <f t="shared" si="582"/>
        <v>200372.73443362955</v>
      </c>
      <c r="K1908" s="23">
        <f t="shared" si="583"/>
        <v>105.999563208</v>
      </c>
      <c r="L1908" s="23">
        <f t="shared" si="584"/>
        <v>996.21222752866674</v>
      </c>
      <c r="N1908">
        <v>202312</v>
      </c>
      <c r="O1908" s="20" t="s">
        <v>29</v>
      </c>
      <c r="P1908" s="20" t="s">
        <v>7553</v>
      </c>
      <c r="Q1908">
        <v>14873.96</v>
      </c>
      <c r="R1908" s="21">
        <v>0.71</v>
      </c>
      <c r="S1908">
        <v>540.36</v>
      </c>
      <c r="T1908" s="21">
        <v>0.05</v>
      </c>
      <c r="U1908" s="11">
        <f t="shared" si="585"/>
        <v>528.02557999999988</v>
      </c>
      <c r="V1908" s="23">
        <f t="shared" si="586"/>
        <v>2301.610142824451</v>
      </c>
      <c r="W1908" s="23">
        <f t="shared" si="587"/>
        <v>5297409.2495523896</v>
      </c>
      <c r="X1908" s="23">
        <f t="shared" si="588"/>
        <v>554.42685899999992</v>
      </c>
      <c r="Y1908" s="23">
        <f t="shared" si="589"/>
        <v>5131.2458656489016</v>
      </c>
      <c r="AA1908">
        <v>202312</v>
      </c>
      <c r="AB1908" s="20" t="s">
        <v>31</v>
      </c>
      <c r="AC1908" s="20" t="s">
        <v>1434</v>
      </c>
      <c r="AD1908">
        <v>107153.93</v>
      </c>
      <c r="AE1908" s="21">
        <v>0.72</v>
      </c>
      <c r="AF1908">
        <v>283.76080000000002</v>
      </c>
      <c r="AG1908" s="22">
        <v>3.7000000000000002E-3</v>
      </c>
      <c r="AH1908" s="11">
        <f t="shared" si="590"/>
        <v>285.45806951999998</v>
      </c>
      <c r="AI1908" s="23">
        <f t="shared" si="591"/>
        <v>4684.2118408573697</v>
      </c>
      <c r="AJ1908" s="23">
        <f t="shared" si="592"/>
        <v>21941840.570028387</v>
      </c>
      <c r="AK1908" s="23">
        <f t="shared" si="593"/>
        <v>299.73097299599999</v>
      </c>
      <c r="AL1908" s="23">
        <f t="shared" si="594"/>
        <v>9653.8817512347396</v>
      </c>
      <c r="AN1908">
        <v>202312</v>
      </c>
      <c r="AO1908" s="20" t="s">
        <v>33</v>
      </c>
      <c r="AP1908" s="20" t="s">
        <v>7554</v>
      </c>
      <c r="AQ1908">
        <v>2951.47</v>
      </c>
      <c r="AR1908" s="21">
        <v>0.86</v>
      </c>
      <c r="AS1908">
        <v>42.14</v>
      </c>
      <c r="AT1908">
        <v>1.66E-2</v>
      </c>
      <c r="AU1908" s="11">
        <f t="shared" si="595"/>
        <v>42.135185719999996</v>
      </c>
      <c r="AV1908" s="23">
        <f t="shared" si="596"/>
        <v>324.30673689852375</v>
      </c>
      <c r="AW1908" s="23">
        <f t="shared" si="597"/>
        <v>105174.85959776831</v>
      </c>
      <c r="AX1908" s="23">
        <f t="shared" si="598"/>
        <v>44.241945005999995</v>
      </c>
      <c r="AY1908" s="23">
        <f t="shared" si="599"/>
        <v>690.74865951704749</v>
      </c>
      <c r="AZ1908" s="23"/>
      <c r="BA1908" s="23"/>
    </row>
    <row r="1909" spans="1:53">
      <c r="A1909">
        <v>202312</v>
      </c>
      <c r="B1909" s="20" t="s">
        <v>27</v>
      </c>
      <c r="C1909" s="20" t="s">
        <v>7555</v>
      </c>
      <c r="D1909">
        <v>77791.12</v>
      </c>
      <c r="E1909" s="21">
        <v>0.68</v>
      </c>
      <c r="F1909">
        <v>2562.08</v>
      </c>
      <c r="G1909" s="22">
        <v>4.8399999999999999E-2</v>
      </c>
      <c r="H1909" s="11">
        <f t="shared" si="580"/>
        <v>2560.2613414400003</v>
      </c>
      <c r="I1909" s="23">
        <f t="shared" si="581"/>
        <v>11352.430047746846</v>
      </c>
      <c r="J1909" s="23">
        <f t="shared" si="582"/>
        <v>128877667.98898545</v>
      </c>
      <c r="K1909" s="23">
        <f t="shared" si="583"/>
        <v>2688.2744085120003</v>
      </c>
      <c r="L1909" s="23">
        <f t="shared" si="584"/>
        <v>25265.121436933692</v>
      </c>
      <c r="N1909">
        <v>202312</v>
      </c>
      <c r="O1909" s="20" t="s">
        <v>29</v>
      </c>
      <c r="P1909" s="20" t="s">
        <v>7556</v>
      </c>
      <c r="Q1909">
        <v>51558.61</v>
      </c>
      <c r="R1909" s="21">
        <v>0.71</v>
      </c>
      <c r="S1909">
        <v>1951.13</v>
      </c>
      <c r="T1909" s="21">
        <v>0.05</v>
      </c>
      <c r="U1909" s="11">
        <f t="shared" si="585"/>
        <v>1830.3306549999998</v>
      </c>
      <c r="V1909" s="23">
        <f t="shared" si="586"/>
        <v>7978.2263584096072</v>
      </c>
      <c r="W1909" s="23">
        <f t="shared" si="587"/>
        <v>63652095.82602182</v>
      </c>
      <c r="X1909" s="23">
        <f t="shared" si="588"/>
        <v>1921.8471877499999</v>
      </c>
      <c r="Y1909" s="23">
        <f t="shared" si="589"/>
        <v>17786.783371819212</v>
      </c>
      <c r="AA1909">
        <v>202312</v>
      </c>
      <c r="AB1909" s="20" t="s">
        <v>31</v>
      </c>
      <c r="AC1909" s="20" t="s">
        <v>7557</v>
      </c>
      <c r="AD1909">
        <v>122924.24</v>
      </c>
      <c r="AE1909" s="21">
        <v>0.72</v>
      </c>
      <c r="AF1909">
        <v>325.5231</v>
      </c>
      <c r="AG1909" s="22">
        <v>3.7000000000000002E-3</v>
      </c>
      <c r="AH1909" s="11">
        <f t="shared" si="590"/>
        <v>327.47017535999998</v>
      </c>
      <c r="AI1909" s="23">
        <f t="shared" si="591"/>
        <v>5373.6076738985976</v>
      </c>
      <c r="AJ1909" s="23">
        <f t="shared" si="592"/>
        <v>28875659.432981897</v>
      </c>
      <c r="AK1909" s="23">
        <f t="shared" si="593"/>
        <v>343.84368412800001</v>
      </c>
      <c r="AL1909" s="23">
        <f t="shared" si="594"/>
        <v>11074.685523157195</v>
      </c>
      <c r="AN1909">
        <v>202312</v>
      </c>
      <c r="AO1909" s="20" t="s">
        <v>33</v>
      </c>
      <c r="AP1909" s="20" t="s">
        <v>7558</v>
      </c>
      <c r="AQ1909">
        <v>580.58000000000004</v>
      </c>
      <c r="AR1909" s="21">
        <v>0.86</v>
      </c>
      <c r="AS1909">
        <v>0.75</v>
      </c>
      <c r="AT1909">
        <v>1.5E-3</v>
      </c>
      <c r="AU1909" s="11">
        <f t="shared" si="595"/>
        <v>0.74894820000000006</v>
      </c>
      <c r="AV1909" s="23">
        <f t="shared" si="596"/>
        <v>19.32325060945691</v>
      </c>
      <c r="AW1909" s="23">
        <f t="shared" si="597"/>
        <v>373.38801411587684</v>
      </c>
      <c r="AX1909" s="23">
        <f t="shared" si="598"/>
        <v>0.78639561000000013</v>
      </c>
      <c r="AY1909" s="23">
        <f t="shared" si="599"/>
        <v>39.39544941891382</v>
      </c>
      <c r="AZ1909" s="23"/>
      <c r="BA1909" s="23"/>
    </row>
    <row r="1910" spans="1:53">
      <c r="A1910">
        <v>202312</v>
      </c>
      <c r="B1910" s="20" t="s">
        <v>27</v>
      </c>
      <c r="C1910" s="20" t="s">
        <v>7559</v>
      </c>
      <c r="D1910">
        <v>51528.91</v>
      </c>
      <c r="E1910" s="21">
        <v>0.68</v>
      </c>
      <c r="F1910">
        <v>1697.12</v>
      </c>
      <c r="G1910" s="22">
        <v>4.8399999999999999E-2</v>
      </c>
      <c r="H1910" s="11">
        <f t="shared" si="580"/>
        <v>1695.9194859200002</v>
      </c>
      <c r="I1910" s="23">
        <f t="shared" si="581"/>
        <v>7519.8601872764275</v>
      </c>
      <c r="J1910" s="23">
        <f t="shared" si="582"/>
        <v>56548297.236185066</v>
      </c>
      <c r="K1910" s="23">
        <f t="shared" si="583"/>
        <v>1780.7154602160003</v>
      </c>
      <c r="L1910" s="23">
        <f t="shared" si="584"/>
        <v>16735.639860472857</v>
      </c>
      <c r="N1910">
        <v>202312</v>
      </c>
      <c r="O1910" s="20" t="s">
        <v>29</v>
      </c>
      <c r="P1910" s="20" t="s">
        <v>7560</v>
      </c>
      <c r="Q1910">
        <v>133962.37</v>
      </c>
      <c r="R1910" s="21">
        <v>0.71</v>
      </c>
      <c r="S1910">
        <v>5069.53</v>
      </c>
      <c r="T1910" s="21">
        <v>0.05</v>
      </c>
      <c r="U1910" s="11">
        <f t="shared" si="585"/>
        <v>4755.664135</v>
      </c>
      <c r="V1910" s="23">
        <f t="shared" si="586"/>
        <v>20729.459373885769</v>
      </c>
      <c r="W1910" s="23">
        <f t="shared" si="587"/>
        <v>429710485.93358058</v>
      </c>
      <c r="X1910" s="23">
        <f t="shared" si="588"/>
        <v>4993.4473417500003</v>
      </c>
      <c r="Y1910" s="23">
        <f t="shared" si="589"/>
        <v>46214.582882771538</v>
      </c>
      <c r="AA1910">
        <v>202312</v>
      </c>
      <c r="AB1910" s="20" t="s">
        <v>31</v>
      </c>
      <c r="AC1910" s="20" t="s">
        <v>7561</v>
      </c>
      <c r="AD1910">
        <v>100992.84</v>
      </c>
      <c r="AE1910" s="21">
        <v>0.72</v>
      </c>
      <c r="AF1910">
        <v>267.4452</v>
      </c>
      <c r="AG1910" s="22">
        <v>3.7000000000000002E-3</v>
      </c>
      <c r="AH1910" s="11">
        <f t="shared" si="590"/>
        <v>269.04492575999996</v>
      </c>
      <c r="AI1910" s="23">
        <f t="shared" si="591"/>
        <v>4414.8810684761047</v>
      </c>
      <c r="AJ1910" s="23">
        <f t="shared" si="592"/>
        <v>19491174.848788712</v>
      </c>
      <c r="AK1910" s="23">
        <f t="shared" si="593"/>
        <v>282.49717204799998</v>
      </c>
      <c r="AL1910" s="23">
        <f t="shared" si="594"/>
        <v>9098.8070627122088</v>
      </c>
      <c r="AN1910">
        <v>202312</v>
      </c>
      <c r="AO1910" s="20" t="s">
        <v>33</v>
      </c>
      <c r="AP1910" s="20" t="s">
        <v>7562</v>
      </c>
      <c r="AQ1910">
        <v>7741.6</v>
      </c>
      <c r="AR1910" s="21">
        <v>0.86</v>
      </c>
      <c r="AS1910">
        <v>49.93</v>
      </c>
      <c r="AT1910">
        <v>7.4999999999999997E-3</v>
      </c>
      <c r="AU1910" s="11">
        <f t="shared" si="595"/>
        <v>49.933319999999995</v>
      </c>
      <c r="AV1910" s="23">
        <f t="shared" si="596"/>
        <v>574.41406933509006</v>
      </c>
      <c r="AW1910" s="23">
        <f t="shared" si="597"/>
        <v>329951.52305009763</v>
      </c>
      <c r="AX1910" s="23">
        <f t="shared" si="598"/>
        <v>52.429986</v>
      </c>
      <c r="AY1910" s="23">
        <f t="shared" si="599"/>
        <v>1198.7614586701802</v>
      </c>
      <c r="AZ1910" s="23"/>
      <c r="BA1910" s="23"/>
    </row>
    <row r="1911" spans="1:53">
      <c r="A1911">
        <v>202312</v>
      </c>
      <c r="B1911" s="20" t="s">
        <v>27</v>
      </c>
      <c r="C1911" s="20" t="s">
        <v>7563</v>
      </c>
      <c r="D1911">
        <v>144180</v>
      </c>
      <c r="E1911" s="21">
        <v>0.68</v>
      </c>
      <c r="F1911">
        <v>4748.62</v>
      </c>
      <c r="G1911" s="22">
        <v>4.8399999999999999E-2</v>
      </c>
      <c r="H1911" s="11">
        <f t="shared" si="580"/>
        <v>4745.25216</v>
      </c>
      <c r="I1911" s="23">
        <f t="shared" si="581"/>
        <v>21040.876700118733</v>
      </c>
      <c r="J1911" s="23">
        <f t="shared" si="582"/>
        <v>442718492.3095994</v>
      </c>
      <c r="K1911" s="23">
        <f t="shared" si="583"/>
        <v>4982.514768</v>
      </c>
      <c r="L1911" s="23">
        <f t="shared" si="584"/>
        <v>46827.005560237463</v>
      </c>
      <c r="N1911">
        <v>202312</v>
      </c>
      <c r="O1911" s="20" t="s">
        <v>29</v>
      </c>
      <c r="P1911" s="20" t="s">
        <v>7564</v>
      </c>
      <c r="Q1911">
        <v>16080.43</v>
      </c>
      <c r="R1911" s="21">
        <v>0.71</v>
      </c>
      <c r="S1911">
        <v>608.53</v>
      </c>
      <c r="T1911" s="21">
        <v>0.05</v>
      </c>
      <c r="U1911" s="11">
        <f t="shared" si="585"/>
        <v>570.85526500000003</v>
      </c>
      <c r="V1911" s="23">
        <f t="shared" si="586"/>
        <v>2488.3004115231311</v>
      </c>
      <c r="W1911" s="23">
        <f t="shared" si="587"/>
        <v>6191638.937986183</v>
      </c>
      <c r="X1911" s="23">
        <f t="shared" si="588"/>
        <v>599.39802825000004</v>
      </c>
      <c r="Y1911" s="23">
        <f t="shared" si="589"/>
        <v>5547.4560880462623</v>
      </c>
      <c r="AA1911">
        <v>202312</v>
      </c>
      <c r="AB1911" s="20" t="s">
        <v>31</v>
      </c>
      <c r="AC1911" s="20" t="s">
        <v>7565</v>
      </c>
      <c r="AD1911">
        <v>200085.48</v>
      </c>
      <c r="AE1911" s="21">
        <v>0.72</v>
      </c>
      <c r="AF1911">
        <v>529.85839999999996</v>
      </c>
      <c r="AG1911" s="22">
        <v>3.7000000000000002E-3</v>
      </c>
      <c r="AH1911" s="11">
        <f t="shared" si="590"/>
        <v>533.02771872000005</v>
      </c>
      <c r="AI1911" s="23">
        <f t="shared" si="591"/>
        <v>8746.6952877942094</v>
      </c>
      <c r="AJ1911" s="23">
        <f t="shared" si="592"/>
        <v>76504678.457521424</v>
      </c>
      <c r="AK1911" s="23">
        <f t="shared" si="593"/>
        <v>559.67910465600005</v>
      </c>
      <c r="AL1911" s="23">
        <f t="shared" si="594"/>
        <v>18026.41829430842</v>
      </c>
      <c r="AN1911">
        <v>202312</v>
      </c>
      <c r="AO1911" s="20" t="s">
        <v>33</v>
      </c>
      <c r="AP1911" s="20" t="s">
        <v>7566</v>
      </c>
      <c r="AQ1911">
        <v>1557.15</v>
      </c>
      <c r="AR1911" s="21">
        <v>0.86</v>
      </c>
      <c r="AS1911">
        <v>29.33</v>
      </c>
      <c r="AT1911">
        <v>2.1899999999999999E-2</v>
      </c>
      <c r="AU1911" s="11">
        <f t="shared" si="595"/>
        <v>29.327363100000003</v>
      </c>
      <c r="AV1911" s="23">
        <f t="shared" si="596"/>
        <v>195.99391506269438</v>
      </c>
      <c r="AW1911" s="23">
        <f t="shared" si="597"/>
        <v>38413.614741602658</v>
      </c>
      <c r="AX1911" s="23">
        <f t="shared" si="598"/>
        <v>30.793731255000004</v>
      </c>
      <c r="AY1911" s="23">
        <f t="shared" si="599"/>
        <v>421.31519322538878</v>
      </c>
      <c r="AZ1911" s="23"/>
      <c r="BA1911" s="23"/>
    </row>
    <row r="1912" spans="1:53">
      <c r="A1912">
        <v>202312</v>
      </c>
      <c r="B1912" s="20" t="s">
        <v>27</v>
      </c>
      <c r="C1912" s="20" t="s">
        <v>7567</v>
      </c>
      <c r="D1912">
        <v>160563.32999999999</v>
      </c>
      <c r="E1912" s="21">
        <v>0.68</v>
      </c>
      <c r="F1912">
        <v>5288.21</v>
      </c>
      <c r="G1912" s="22">
        <v>4.8399999999999999E-2</v>
      </c>
      <c r="H1912" s="11">
        <f t="shared" si="580"/>
        <v>5284.4603169599995</v>
      </c>
      <c r="I1912" s="23">
        <f t="shared" si="581"/>
        <v>23431.774372939901</v>
      </c>
      <c r="J1912" s="23">
        <f t="shared" si="582"/>
        <v>549048050.26436305</v>
      </c>
      <c r="K1912" s="23">
        <f t="shared" si="583"/>
        <v>5548.6833328080002</v>
      </c>
      <c r="L1912" s="23">
        <f t="shared" si="584"/>
        <v>52148.009062839803</v>
      </c>
      <c r="N1912">
        <v>202312</v>
      </c>
      <c r="O1912" s="20" t="s">
        <v>29</v>
      </c>
      <c r="P1912" s="20" t="s">
        <v>7568</v>
      </c>
      <c r="Q1912">
        <v>8357.6</v>
      </c>
      <c r="R1912" s="21">
        <v>0.71</v>
      </c>
      <c r="S1912">
        <v>316.27</v>
      </c>
      <c r="T1912" s="21">
        <v>0.05</v>
      </c>
      <c r="U1912" s="11">
        <f t="shared" si="585"/>
        <v>296.69479999999999</v>
      </c>
      <c r="V1912" s="23">
        <f t="shared" si="586"/>
        <v>1293.2626502740113</v>
      </c>
      <c r="W1912" s="23">
        <f t="shared" si="587"/>
        <v>1672528.2825937597</v>
      </c>
      <c r="X1912" s="23">
        <f t="shared" si="588"/>
        <v>311.52954</v>
      </c>
      <c r="Y1912" s="23">
        <f t="shared" si="589"/>
        <v>2883.2201005480229</v>
      </c>
      <c r="AA1912">
        <v>202312</v>
      </c>
      <c r="AB1912" s="20" t="s">
        <v>31</v>
      </c>
      <c r="AC1912" s="20" t="s">
        <v>7569</v>
      </c>
      <c r="AD1912">
        <v>138559.5</v>
      </c>
      <c r="AE1912" s="21">
        <v>0.72</v>
      </c>
      <c r="AF1912">
        <v>366.92770000000002</v>
      </c>
      <c r="AG1912" s="22">
        <v>3.7000000000000002E-3</v>
      </c>
      <c r="AH1912" s="11">
        <f t="shared" si="590"/>
        <v>369.12250799999998</v>
      </c>
      <c r="AI1912" s="23">
        <f t="shared" si="591"/>
        <v>6057.0998241807529</v>
      </c>
      <c r="AJ1912" s="23">
        <f t="shared" si="592"/>
        <v>36688458.280090511</v>
      </c>
      <c r="AK1912" s="23">
        <f t="shared" si="593"/>
        <v>387.5786334</v>
      </c>
      <c r="AL1912" s="23">
        <f t="shared" si="594"/>
        <v>12483.322156361506</v>
      </c>
      <c r="AN1912">
        <v>202312</v>
      </c>
      <c r="AO1912" s="20" t="s">
        <v>33</v>
      </c>
      <c r="AP1912" s="20" t="s">
        <v>7570</v>
      </c>
      <c r="AQ1912">
        <v>3286.86</v>
      </c>
      <c r="AR1912" s="21">
        <v>0.86</v>
      </c>
      <c r="AS1912">
        <v>104.31</v>
      </c>
      <c r="AT1912">
        <v>3.6900000000000002E-2</v>
      </c>
      <c r="AU1912" s="11">
        <f t="shared" si="595"/>
        <v>104.30521524000001</v>
      </c>
      <c r="AV1912" s="23">
        <f t="shared" si="596"/>
        <v>532.87890957567379</v>
      </c>
      <c r="AW1912" s="23">
        <f t="shared" si="597"/>
        <v>283959.93227055913</v>
      </c>
      <c r="AX1912" s="23">
        <f t="shared" si="598"/>
        <v>109.52047600200001</v>
      </c>
      <c r="AY1912" s="23">
        <f t="shared" si="599"/>
        <v>1170.0630343913476</v>
      </c>
      <c r="AZ1912" s="23"/>
      <c r="BA1912" s="23"/>
    </row>
    <row r="1913" spans="1:53">
      <c r="A1913">
        <v>202312</v>
      </c>
      <c r="B1913" s="20" t="s">
        <v>27</v>
      </c>
      <c r="C1913" s="20" t="s">
        <v>7571</v>
      </c>
      <c r="D1913">
        <v>55676.78</v>
      </c>
      <c r="E1913" s="21">
        <v>0.68</v>
      </c>
      <c r="F1913">
        <v>1833.73</v>
      </c>
      <c r="G1913" s="22">
        <v>4.8399999999999999E-2</v>
      </c>
      <c r="H1913" s="11">
        <f t="shared" si="580"/>
        <v>1832.4341833600001</v>
      </c>
      <c r="I1913" s="23">
        <f t="shared" si="581"/>
        <v>8125.1786866391785</v>
      </c>
      <c r="J1913" s="23">
        <f t="shared" si="582"/>
        <v>66018528.689815566</v>
      </c>
      <c r="K1913" s="23">
        <f t="shared" si="583"/>
        <v>1924.0558925280002</v>
      </c>
      <c r="L1913" s="23">
        <f t="shared" si="584"/>
        <v>18082.791556638356</v>
      </c>
      <c r="N1913">
        <v>202312</v>
      </c>
      <c r="O1913" s="20" t="s">
        <v>29</v>
      </c>
      <c r="P1913" s="20" t="s">
        <v>7572</v>
      </c>
      <c r="Q1913">
        <v>41349.74</v>
      </c>
      <c r="R1913" s="21">
        <v>0.71</v>
      </c>
      <c r="S1913">
        <v>1502.2</v>
      </c>
      <c r="T1913" s="21">
        <v>0.05</v>
      </c>
      <c r="U1913" s="11">
        <f t="shared" si="585"/>
        <v>1467.9157699999998</v>
      </c>
      <c r="V1913" s="23">
        <f t="shared" si="586"/>
        <v>6398.4964990596927</v>
      </c>
      <c r="W1913" s="23">
        <f t="shared" si="587"/>
        <v>40940757.448479146</v>
      </c>
      <c r="X1913" s="23">
        <f t="shared" si="588"/>
        <v>1541.3115584999998</v>
      </c>
      <c r="Y1913" s="23">
        <f t="shared" si="589"/>
        <v>14264.908768119385</v>
      </c>
      <c r="AA1913">
        <v>202312</v>
      </c>
      <c r="AB1913" s="20" t="s">
        <v>31</v>
      </c>
      <c r="AC1913" s="20" t="s">
        <v>7573</v>
      </c>
      <c r="AD1913">
        <v>109013.46</v>
      </c>
      <c r="AE1913" s="21">
        <v>0.72</v>
      </c>
      <c r="AF1913">
        <v>288.68509999999998</v>
      </c>
      <c r="AG1913" s="22">
        <v>3.7000000000000002E-3</v>
      </c>
      <c r="AH1913" s="11">
        <f t="shared" si="590"/>
        <v>290.41185744000001</v>
      </c>
      <c r="AI1913" s="23">
        <f t="shared" si="591"/>
        <v>4765.5008093947772</v>
      </c>
      <c r="AJ1913" s="23">
        <f t="shared" si="592"/>
        <v>22709997.964342277</v>
      </c>
      <c r="AK1913" s="23">
        <f t="shared" si="593"/>
        <v>304.93245031200001</v>
      </c>
      <c r="AL1913" s="23">
        <f t="shared" si="594"/>
        <v>9821.4134762295544</v>
      </c>
      <c r="AN1913">
        <v>202312</v>
      </c>
      <c r="AO1913" s="20" t="s">
        <v>33</v>
      </c>
      <c r="AP1913" s="20" t="s">
        <v>7574</v>
      </c>
      <c r="AQ1913">
        <v>2485.46</v>
      </c>
      <c r="AR1913" s="21">
        <v>0.86</v>
      </c>
      <c r="AS1913">
        <v>24.37</v>
      </c>
      <c r="AT1913">
        <v>1.1399999999999999E-2</v>
      </c>
      <c r="AU1913" s="11">
        <f t="shared" si="595"/>
        <v>24.367449839999999</v>
      </c>
      <c r="AV1913" s="23">
        <f t="shared" si="596"/>
        <v>226.9174832500039</v>
      </c>
      <c r="AW1913" s="23">
        <f t="shared" si="597"/>
        <v>51491.544204515798</v>
      </c>
      <c r="AX1913" s="23">
        <f t="shared" si="598"/>
        <v>25.585822331999999</v>
      </c>
      <c r="AY1913" s="23">
        <f t="shared" si="599"/>
        <v>478.2024163400078</v>
      </c>
      <c r="AZ1913" s="23"/>
      <c r="BA1913" s="23"/>
    </row>
    <row r="1914" spans="1:53">
      <c r="A1914">
        <v>202312</v>
      </c>
      <c r="B1914" s="20" t="s">
        <v>27</v>
      </c>
      <c r="C1914" s="20" t="s">
        <v>7575</v>
      </c>
      <c r="D1914">
        <v>154578.4</v>
      </c>
      <c r="E1914" s="21">
        <v>0.68</v>
      </c>
      <c r="F1914">
        <v>5091.09</v>
      </c>
      <c r="G1914" s="22">
        <v>4.8399999999999999E-2</v>
      </c>
      <c r="H1914" s="11">
        <f t="shared" si="580"/>
        <v>5087.4843007999998</v>
      </c>
      <c r="I1914" s="23">
        <f t="shared" si="581"/>
        <v>22558.364925104965</v>
      </c>
      <c r="J1914" s="23">
        <f t="shared" si="582"/>
        <v>508879828.09420592</v>
      </c>
      <c r="K1914" s="23">
        <f t="shared" si="583"/>
        <v>5341.8585158400001</v>
      </c>
      <c r="L1914" s="23">
        <f t="shared" si="584"/>
        <v>50204.214151009932</v>
      </c>
      <c r="N1914">
        <v>202312</v>
      </c>
      <c r="O1914" s="20" t="s">
        <v>29</v>
      </c>
      <c r="P1914" s="20" t="s">
        <v>7576</v>
      </c>
      <c r="Q1914">
        <v>61889.760000000002</v>
      </c>
      <c r="R1914" s="21">
        <v>0.71</v>
      </c>
      <c r="S1914">
        <v>2342.09</v>
      </c>
      <c r="T1914" s="21">
        <v>0.05</v>
      </c>
      <c r="U1914" s="11">
        <f t="shared" si="585"/>
        <v>2197.0864799999999</v>
      </c>
      <c r="V1914" s="23">
        <f t="shared" si="586"/>
        <v>9576.8779365394967</v>
      </c>
      <c r="W1914" s="23">
        <f t="shared" si="587"/>
        <v>91716591.011377007</v>
      </c>
      <c r="X1914" s="23">
        <f t="shared" si="588"/>
        <v>2306.9408039999998</v>
      </c>
      <c r="Y1914" s="23">
        <f t="shared" si="589"/>
        <v>21350.842353078995</v>
      </c>
      <c r="AA1914">
        <v>202312</v>
      </c>
      <c r="AB1914" s="20" t="s">
        <v>31</v>
      </c>
      <c r="AC1914" s="20" t="s">
        <v>7577</v>
      </c>
      <c r="AD1914">
        <v>112782.75</v>
      </c>
      <c r="AE1914" s="21">
        <v>0.72</v>
      </c>
      <c r="AF1914">
        <v>298.66680000000002</v>
      </c>
      <c r="AG1914" s="22">
        <v>3.7000000000000002E-3</v>
      </c>
      <c r="AH1914" s="11">
        <f t="shared" si="590"/>
        <v>300.45324600000004</v>
      </c>
      <c r="AI1914" s="23">
        <f t="shared" si="591"/>
        <v>4930.274540508748</v>
      </c>
      <c r="AJ1914" s="23">
        <f t="shared" si="592"/>
        <v>24307607.044788748</v>
      </c>
      <c r="AK1914" s="23">
        <f t="shared" si="593"/>
        <v>315.47590830000007</v>
      </c>
      <c r="AL1914" s="23">
        <f t="shared" si="594"/>
        <v>10161.002327017497</v>
      </c>
      <c r="AN1914">
        <v>202312</v>
      </c>
      <c r="AO1914" s="20" t="s">
        <v>33</v>
      </c>
      <c r="AP1914" s="20" t="s">
        <v>7578</v>
      </c>
      <c r="AQ1914">
        <v>692.67</v>
      </c>
      <c r="AR1914" s="21">
        <v>0.86</v>
      </c>
      <c r="AS1914">
        <v>10.07</v>
      </c>
      <c r="AT1914">
        <v>1.6899999999999998E-2</v>
      </c>
      <c r="AU1914" s="11">
        <f t="shared" si="595"/>
        <v>10.067265779999998</v>
      </c>
      <c r="AV1914" s="23">
        <f t="shared" si="596"/>
        <v>76.783345389810123</v>
      </c>
      <c r="AW1914" s="23">
        <f t="shared" si="597"/>
        <v>5895.6821292508757</v>
      </c>
      <c r="AX1914" s="23">
        <f t="shared" si="598"/>
        <v>10.570629068999999</v>
      </c>
      <c r="AY1914" s="23">
        <f t="shared" si="599"/>
        <v>163.63395655962023</v>
      </c>
      <c r="AZ1914" s="23"/>
      <c r="BA1914" s="23"/>
    </row>
    <row r="1915" spans="1:53">
      <c r="A1915">
        <v>202312</v>
      </c>
      <c r="B1915" s="20" t="s">
        <v>27</v>
      </c>
      <c r="C1915" s="20" t="s">
        <v>7579</v>
      </c>
      <c r="D1915">
        <v>67168.34</v>
      </c>
      <c r="E1915" s="21">
        <v>0.68</v>
      </c>
      <c r="F1915">
        <v>2212.21</v>
      </c>
      <c r="G1915" s="22">
        <v>4.8399999999999999E-2</v>
      </c>
      <c r="H1915" s="11">
        <f t="shared" si="580"/>
        <v>2210.64440608</v>
      </c>
      <c r="I1915" s="23">
        <f t="shared" si="581"/>
        <v>9802.1969766379043</v>
      </c>
      <c r="J1915" s="23">
        <f t="shared" si="582"/>
        <v>96083065.568809271</v>
      </c>
      <c r="K1915" s="23">
        <f t="shared" si="583"/>
        <v>2321.176626384</v>
      </c>
      <c r="L1915" s="23">
        <f t="shared" si="584"/>
        <v>21815.038359355807</v>
      </c>
      <c r="N1915">
        <v>202312</v>
      </c>
      <c r="O1915" s="20" t="s">
        <v>29</v>
      </c>
      <c r="P1915" s="20" t="s">
        <v>7580</v>
      </c>
      <c r="Q1915">
        <v>10233.75</v>
      </c>
      <c r="R1915" s="21">
        <v>0.71</v>
      </c>
      <c r="S1915">
        <v>371.78</v>
      </c>
      <c r="T1915" s="21">
        <v>0.05</v>
      </c>
      <c r="U1915" s="11">
        <f t="shared" si="585"/>
        <v>363.29812500000003</v>
      </c>
      <c r="V1915" s="23">
        <f t="shared" si="586"/>
        <v>1583.5798132528073</v>
      </c>
      <c r="W1915" s="23">
        <f t="shared" si="587"/>
        <v>2507725.024941796</v>
      </c>
      <c r="X1915" s="23">
        <f t="shared" si="588"/>
        <v>381.46303125000003</v>
      </c>
      <c r="Y1915" s="23">
        <f t="shared" si="589"/>
        <v>3530.4577515056144</v>
      </c>
      <c r="AA1915">
        <v>202312</v>
      </c>
      <c r="AB1915" s="20" t="s">
        <v>31</v>
      </c>
      <c r="AC1915" s="20" t="s">
        <v>7581</v>
      </c>
      <c r="AD1915">
        <v>146168.31</v>
      </c>
      <c r="AE1915" s="21">
        <v>0.72</v>
      </c>
      <c r="AF1915">
        <v>387.07709999999997</v>
      </c>
      <c r="AG1915" s="22">
        <v>3.7000000000000002E-3</v>
      </c>
      <c r="AH1915" s="11">
        <f t="shared" si="590"/>
        <v>389.39237783999999</v>
      </c>
      <c r="AI1915" s="23">
        <f t="shared" si="591"/>
        <v>6389.7173763025839</v>
      </c>
      <c r="AJ1915" s="23">
        <f t="shared" si="592"/>
        <v>40828488.149023175</v>
      </c>
      <c r="AK1915" s="23">
        <f t="shared" si="593"/>
        <v>408.86199673200002</v>
      </c>
      <c r="AL1915" s="23">
        <f t="shared" si="594"/>
        <v>13168.827130445168</v>
      </c>
      <c r="AN1915">
        <v>202312</v>
      </c>
      <c r="AO1915" s="20" t="s">
        <v>33</v>
      </c>
      <c r="AP1915" s="20" t="s">
        <v>7582</v>
      </c>
      <c r="AQ1915">
        <v>331.48</v>
      </c>
      <c r="AR1915" s="21">
        <v>0.86</v>
      </c>
      <c r="AS1915">
        <v>8.07</v>
      </c>
      <c r="AT1915">
        <v>2.8300000000000002E-2</v>
      </c>
      <c r="AU1915" s="11">
        <f t="shared" si="595"/>
        <v>8.0675602400000006</v>
      </c>
      <c r="AV1915" s="23">
        <f t="shared" si="596"/>
        <v>47.273210791731124</v>
      </c>
      <c r="AW1915" s="23">
        <f t="shared" si="597"/>
        <v>2234.7564585594441</v>
      </c>
      <c r="AX1915" s="23">
        <f t="shared" si="598"/>
        <v>8.4709382520000016</v>
      </c>
      <c r="AY1915" s="23">
        <f t="shared" si="599"/>
        <v>102.61398182346225</v>
      </c>
      <c r="AZ1915" s="23"/>
      <c r="BA1915" s="23"/>
    </row>
    <row r="1916" spans="1:53">
      <c r="A1916">
        <v>202312</v>
      </c>
      <c r="B1916" s="20" t="s">
        <v>27</v>
      </c>
      <c r="C1916" s="20" t="s">
        <v>7583</v>
      </c>
      <c r="D1916">
        <v>39337.81</v>
      </c>
      <c r="E1916" s="21">
        <v>0.68</v>
      </c>
      <c r="F1916">
        <v>1295.5999999999999</v>
      </c>
      <c r="G1916" s="22">
        <v>4.8399999999999999E-2</v>
      </c>
      <c r="H1916" s="11">
        <f t="shared" si="580"/>
        <v>1294.68600272</v>
      </c>
      <c r="I1916" s="23">
        <f t="shared" si="581"/>
        <v>5740.7546806956425</v>
      </c>
      <c r="J1916" s="23">
        <f t="shared" si="582"/>
        <v>32956264.303928927</v>
      </c>
      <c r="K1916" s="23">
        <f t="shared" si="583"/>
        <v>1359.420302856</v>
      </c>
      <c r="L1916" s="23">
        <f t="shared" si="584"/>
        <v>12776.195364111285</v>
      </c>
      <c r="N1916">
        <v>202312</v>
      </c>
      <c r="O1916" s="20" t="s">
        <v>29</v>
      </c>
      <c r="P1916" s="20" t="s">
        <v>7584</v>
      </c>
      <c r="Q1916">
        <v>26559.14</v>
      </c>
      <c r="R1916" s="21">
        <v>0.71</v>
      </c>
      <c r="S1916">
        <v>1005.07</v>
      </c>
      <c r="T1916" s="21">
        <v>0.05</v>
      </c>
      <c r="U1916" s="11">
        <f t="shared" si="585"/>
        <v>942.84947</v>
      </c>
      <c r="V1916" s="23">
        <f t="shared" si="586"/>
        <v>4109.7855587008835</v>
      </c>
      <c r="W1916" s="23">
        <f t="shared" si="587"/>
        <v>16890337.338506334</v>
      </c>
      <c r="X1916" s="23">
        <f t="shared" si="588"/>
        <v>989.99194350000005</v>
      </c>
      <c r="Y1916" s="23">
        <f t="shared" si="589"/>
        <v>9162.4205874017662</v>
      </c>
      <c r="AA1916">
        <v>202312</v>
      </c>
      <c r="AB1916" s="20" t="s">
        <v>31</v>
      </c>
      <c r="AC1916" s="20" t="s">
        <v>7585</v>
      </c>
      <c r="AD1916">
        <v>123098.71</v>
      </c>
      <c r="AE1916" s="21">
        <v>0.72</v>
      </c>
      <c r="AF1916">
        <v>325.98509999999999</v>
      </c>
      <c r="AG1916" s="22">
        <v>3.7000000000000002E-3</v>
      </c>
      <c r="AH1916" s="11">
        <f t="shared" si="590"/>
        <v>327.93496344000005</v>
      </c>
      <c r="AI1916" s="23">
        <f t="shared" si="591"/>
        <v>5381.2345937873442</v>
      </c>
      <c r="AJ1916" s="23">
        <f t="shared" si="592"/>
        <v>28957685.753373645</v>
      </c>
      <c r="AK1916" s="23">
        <f t="shared" si="593"/>
        <v>344.33171161200005</v>
      </c>
      <c r="AL1916" s="23">
        <f t="shared" si="594"/>
        <v>11090.404151014689</v>
      </c>
      <c r="AN1916">
        <v>202312</v>
      </c>
      <c r="AO1916" s="20" t="s">
        <v>33</v>
      </c>
      <c r="AP1916" s="20" t="s">
        <v>7586</v>
      </c>
      <c r="AQ1916">
        <v>5165.28</v>
      </c>
      <c r="AR1916" s="21">
        <v>0.86</v>
      </c>
      <c r="AS1916">
        <v>69.3</v>
      </c>
      <c r="AT1916">
        <v>1.5600000000000001E-2</v>
      </c>
      <c r="AU1916" s="11">
        <f t="shared" si="595"/>
        <v>69.297396480000003</v>
      </c>
      <c r="AV1916" s="23">
        <f t="shared" si="596"/>
        <v>550.47857640300424</v>
      </c>
      <c r="AW1916" s="23">
        <f t="shared" si="597"/>
        <v>303026.66307867819</v>
      </c>
      <c r="AX1916" s="23">
        <f t="shared" si="598"/>
        <v>72.762266304000008</v>
      </c>
      <c r="AY1916" s="23">
        <f t="shared" si="599"/>
        <v>1170.2545492860086</v>
      </c>
      <c r="AZ1916" s="23"/>
      <c r="BA1916" s="23"/>
    </row>
    <row r="1917" spans="1:53">
      <c r="A1917">
        <v>202312</v>
      </c>
      <c r="B1917" s="20" t="s">
        <v>27</v>
      </c>
      <c r="C1917" s="20" t="s">
        <v>7587</v>
      </c>
      <c r="D1917">
        <v>15094.79</v>
      </c>
      <c r="E1917" s="21">
        <v>0.68</v>
      </c>
      <c r="F1917">
        <v>497.15</v>
      </c>
      <c r="G1917" s="22">
        <v>4.8399999999999999E-2</v>
      </c>
      <c r="H1917" s="11">
        <f t="shared" ref="H1917:H1980" si="600">D1917*E1917*G1917</f>
        <v>496.79972848</v>
      </c>
      <c r="I1917" s="23">
        <f t="shared" ref="I1917:I1980" si="601">D1917*E1917*SQRT(G1917*(1-G1917))</f>
        <v>2202.8548703300407</v>
      </c>
      <c r="J1917" s="23">
        <f t="shared" ref="J1917:J1980" si="602">I1917^2</f>
        <v>4852569.5797367804</v>
      </c>
      <c r="K1917" s="23">
        <f t="shared" ref="K1917:K1980" si="603">H1917*(1+$BB$10)</f>
        <v>521.63971490400002</v>
      </c>
      <c r="L1917" s="23">
        <f t="shared" ref="L1917:L1980" si="604">H1917+$BB$9*I1917</f>
        <v>4902.5094691400818</v>
      </c>
      <c r="N1917">
        <v>202312</v>
      </c>
      <c r="O1917" s="20" t="s">
        <v>29</v>
      </c>
      <c r="P1917" s="20" t="s">
        <v>7588</v>
      </c>
      <c r="Q1917">
        <v>18190.009999999998</v>
      </c>
      <c r="R1917" s="21">
        <v>0.71</v>
      </c>
      <c r="S1917">
        <v>688.36</v>
      </c>
      <c r="T1917" s="21">
        <v>0.05</v>
      </c>
      <c r="U1917" s="11">
        <f t="shared" ref="U1917:U1980" si="605">Q1917*R1917*T1917</f>
        <v>645.74535500000002</v>
      </c>
      <c r="V1917" s="23">
        <f t="shared" ref="V1917:V1980" si="606">Q1917*R1917*SQRT(T1917*(1-T1917))</f>
        <v>2814.7387457057966</v>
      </c>
      <c r="W1917" s="23">
        <f t="shared" ref="W1917:W1980" si="607">V1917^2</f>
        <v>7922754.2065774417</v>
      </c>
      <c r="X1917" s="23">
        <f t="shared" ref="X1917:X1980" si="608">U1917*(1+$BB$10)</f>
        <v>678.03262275000009</v>
      </c>
      <c r="Y1917" s="23">
        <f t="shared" ref="Y1917:Y1980" si="609">U1917+$BB$9*V1917</f>
        <v>6275.2228464115933</v>
      </c>
      <c r="AA1917">
        <v>202312</v>
      </c>
      <c r="AB1917" s="20" t="s">
        <v>31</v>
      </c>
      <c r="AC1917" s="20" t="s">
        <v>7589</v>
      </c>
      <c r="AD1917">
        <v>163933.07</v>
      </c>
      <c r="AE1917" s="21">
        <v>0.72</v>
      </c>
      <c r="AF1917">
        <v>434.12099999999998</v>
      </c>
      <c r="AG1917" s="22">
        <v>3.7000000000000002E-3</v>
      </c>
      <c r="AH1917" s="11">
        <f t="shared" ref="AH1917:AH1980" si="610">AD1917*AE1917*AG1917</f>
        <v>436.71769848000002</v>
      </c>
      <c r="AI1917" s="23">
        <f t="shared" ref="AI1917:AI1980" si="611">AD1917*AE1917*SQRT(AG1917*(1-AG1917))</f>
        <v>7166.300177717234</v>
      </c>
      <c r="AJ1917" s="23">
        <f t="shared" ref="AJ1917:AJ1980" si="612">AI1917^2</f>
        <v>51355858.237150058</v>
      </c>
      <c r="AK1917" s="23">
        <f t="shared" ref="AK1917:AK1980" si="613">AH1917*(1+$BB$10)</f>
        <v>458.55358340400005</v>
      </c>
      <c r="AL1917" s="23">
        <f t="shared" ref="AL1917:AL1980" si="614">AH1917+$BB$9*AI1917</f>
        <v>14769.318053914469</v>
      </c>
      <c r="AN1917">
        <v>202312</v>
      </c>
      <c r="AO1917" s="20" t="s">
        <v>33</v>
      </c>
      <c r="AP1917" s="20" t="s">
        <v>7590</v>
      </c>
      <c r="AQ1917">
        <v>2042.3</v>
      </c>
      <c r="AR1917" s="21">
        <v>0.86</v>
      </c>
      <c r="AS1917">
        <v>9.84</v>
      </c>
      <c r="AT1917">
        <v>5.6000000000000008E-3</v>
      </c>
      <c r="AU1917" s="11">
        <f t="shared" ref="AU1917:AU1980" si="615">AQ1917*AR1917*AT1917</f>
        <v>9.8357168000000001</v>
      </c>
      <c r="AV1917" s="23">
        <f t="shared" ref="AV1917:AV1980" si="616">AQ1917*AR1917*SQRT(AT1917*(1-AT1917))</f>
        <v>131.06675885509873</v>
      </c>
      <c r="AW1917" s="23">
        <f t="shared" ref="AW1917:AW1980" si="617">AV1917^2</f>
        <v>17178.495276780599</v>
      </c>
      <c r="AX1917" s="23">
        <f t="shared" ref="AX1917:AX1980" si="618">AU1917*(1+$BB$10)</f>
        <v>10.327502640000001</v>
      </c>
      <c r="AY1917" s="23">
        <f t="shared" ref="AY1917:AY1980" si="619">AU1917+$BB$9*AV1917</f>
        <v>271.96923451019745</v>
      </c>
      <c r="AZ1917" s="23"/>
      <c r="BA1917" s="23"/>
    </row>
    <row r="1918" spans="1:53">
      <c r="A1918">
        <v>202312</v>
      </c>
      <c r="B1918" s="20" t="s">
        <v>27</v>
      </c>
      <c r="C1918" s="20" t="s">
        <v>7591</v>
      </c>
      <c r="D1918">
        <v>77933.03</v>
      </c>
      <c r="E1918" s="21">
        <v>0.68</v>
      </c>
      <c r="F1918">
        <v>2566.75</v>
      </c>
      <c r="G1918" s="22">
        <v>4.8399999999999999E-2</v>
      </c>
      <c r="H1918" s="11">
        <f t="shared" si="600"/>
        <v>2564.93188336</v>
      </c>
      <c r="I1918" s="23">
        <f t="shared" si="601"/>
        <v>11373.139652494481</v>
      </c>
      <c r="J1918" s="23">
        <f t="shared" si="602"/>
        <v>129348305.55514228</v>
      </c>
      <c r="K1918" s="23">
        <f t="shared" si="603"/>
        <v>2693.1784775280003</v>
      </c>
      <c r="L1918" s="23">
        <f t="shared" si="604"/>
        <v>25311.211188348963</v>
      </c>
      <c r="N1918">
        <v>202312</v>
      </c>
      <c r="O1918" s="20" t="s">
        <v>29</v>
      </c>
      <c r="P1918" s="20" t="s">
        <v>7592</v>
      </c>
      <c r="Q1918">
        <v>25781.64</v>
      </c>
      <c r="R1918" s="21">
        <v>0.71</v>
      </c>
      <c r="S1918">
        <v>975.65</v>
      </c>
      <c r="T1918" s="21">
        <v>0.05</v>
      </c>
      <c r="U1918" s="11">
        <f t="shared" si="605"/>
        <v>915.24821999999995</v>
      </c>
      <c r="V1918" s="23">
        <f t="shared" si="606"/>
        <v>3989.4744992354813</v>
      </c>
      <c r="W1918" s="23">
        <f t="shared" si="607"/>
        <v>15915906.780050194</v>
      </c>
      <c r="X1918" s="23">
        <f t="shared" si="608"/>
        <v>961.01063099999999</v>
      </c>
      <c r="Y1918" s="23">
        <f t="shared" si="609"/>
        <v>8894.197218470963</v>
      </c>
      <c r="AA1918">
        <v>202312</v>
      </c>
      <c r="AB1918" s="20" t="s">
        <v>31</v>
      </c>
      <c r="AC1918" s="20" t="s">
        <v>7593</v>
      </c>
      <c r="AD1918">
        <v>122039.49</v>
      </c>
      <c r="AE1918" s="21">
        <v>0.72</v>
      </c>
      <c r="AF1918">
        <v>323.18009999999998</v>
      </c>
      <c r="AG1918" s="22">
        <v>3.7000000000000002E-3</v>
      </c>
      <c r="AH1918" s="11">
        <f t="shared" si="610"/>
        <v>325.11320136000001</v>
      </c>
      <c r="AI1918" s="23">
        <f t="shared" si="611"/>
        <v>5334.9310110249298</v>
      </c>
      <c r="AJ1918" s="23">
        <f t="shared" si="612"/>
        <v>28461488.892395481</v>
      </c>
      <c r="AK1918" s="23">
        <f t="shared" si="613"/>
        <v>341.368861428</v>
      </c>
      <c r="AL1918" s="23">
        <f t="shared" si="614"/>
        <v>10994.97522340986</v>
      </c>
      <c r="AN1918">
        <v>202312</v>
      </c>
      <c r="AO1918" s="20" t="s">
        <v>33</v>
      </c>
      <c r="AP1918" s="20" t="s">
        <v>7594</v>
      </c>
      <c r="AQ1918">
        <v>397.95</v>
      </c>
      <c r="AR1918" s="21">
        <v>0.86</v>
      </c>
      <c r="AS1918">
        <v>7.46</v>
      </c>
      <c r="AT1918">
        <v>2.18E-2</v>
      </c>
      <c r="AU1918" s="11">
        <f t="shared" si="615"/>
        <v>7.4607665999999995</v>
      </c>
      <c r="AV1918" s="23">
        <f t="shared" si="616"/>
        <v>49.976868055376613</v>
      </c>
      <c r="AW1918" s="23">
        <f t="shared" si="617"/>
        <v>2497.6873406245236</v>
      </c>
      <c r="AX1918" s="23">
        <f t="shared" si="618"/>
        <v>7.8338049299999994</v>
      </c>
      <c r="AY1918" s="23">
        <f t="shared" si="619"/>
        <v>107.41450271075323</v>
      </c>
      <c r="AZ1918" s="23"/>
      <c r="BA1918" s="23"/>
    </row>
    <row r="1919" spans="1:53">
      <c r="A1919">
        <v>202312</v>
      </c>
      <c r="B1919" s="20" t="s">
        <v>27</v>
      </c>
      <c r="C1919" s="20" t="s">
        <v>7595</v>
      </c>
      <c r="D1919">
        <v>29100.29</v>
      </c>
      <c r="E1919" s="21">
        <v>0.68</v>
      </c>
      <c r="F1919">
        <v>958.43</v>
      </c>
      <c r="G1919" s="22">
        <v>4.8399999999999999E-2</v>
      </c>
      <c r="H1919" s="11">
        <f t="shared" si="600"/>
        <v>957.74874448000014</v>
      </c>
      <c r="I1919" s="23">
        <f t="shared" si="601"/>
        <v>4246.7444432493976</v>
      </c>
      <c r="J1919" s="23">
        <f t="shared" si="602"/>
        <v>18034838.366269637</v>
      </c>
      <c r="K1919" s="23">
        <f t="shared" si="603"/>
        <v>1005.6361817040001</v>
      </c>
      <c r="L1919" s="23">
        <f t="shared" si="604"/>
        <v>9451.237630978796</v>
      </c>
      <c r="N1919">
        <v>202312</v>
      </c>
      <c r="O1919" s="20" t="s">
        <v>29</v>
      </c>
      <c r="P1919" s="20" t="s">
        <v>7596</v>
      </c>
      <c r="Q1919">
        <v>29748.03</v>
      </c>
      <c r="R1919" s="21">
        <v>0.71</v>
      </c>
      <c r="S1919">
        <v>1125.75</v>
      </c>
      <c r="T1919" s="21">
        <v>0.05</v>
      </c>
      <c r="U1919" s="11">
        <f t="shared" si="605"/>
        <v>1056.055065</v>
      </c>
      <c r="V1919" s="23">
        <f t="shared" si="606"/>
        <v>4603.2373071492766</v>
      </c>
      <c r="W1919" s="23">
        <f t="shared" si="607"/>
        <v>21189793.705930922</v>
      </c>
      <c r="X1919" s="23">
        <f t="shared" si="608"/>
        <v>1108.85781825</v>
      </c>
      <c r="Y1919" s="23">
        <f t="shared" si="609"/>
        <v>10262.529679298554</v>
      </c>
      <c r="AA1919">
        <v>202312</v>
      </c>
      <c r="AB1919" s="20" t="s">
        <v>31</v>
      </c>
      <c r="AC1919" s="20" t="s">
        <v>7597</v>
      </c>
      <c r="AD1919">
        <v>106740.46</v>
      </c>
      <c r="AE1919" s="21">
        <v>0.72</v>
      </c>
      <c r="AF1919">
        <v>282.66579999999999</v>
      </c>
      <c r="AG1919" s="22">
        <v>3.7000000000000002E-3</v>
      </c>
      <c r="AH1919" s="11">
        <f t="shared" si="610"/>
        <v>284.35658544</v>
      </c>
      <c r="AI1919" s="23">
        <f t="shared" si="611"/>
        <v>4666.1370855045861</v>
      </c>
      <c r="AJ1919" s="23">
        <f t="shared" si="612"/>
        <v>21772835.300721232</v>
      </c>
      <c r="AK1919" s="23">
        <f t="shared" si="613"/>
        <v>298.57441471200002</v>
      </c>
      <c r="AL1919" s="23">
        <f t="shared" si="614"/>
        <v>9616.6307564491726</v>
      </c>
      <c r="AN1919">
        <v>202312</v>
      </c>
      <c r="AO1919" s="20" t="s">
        <v>33</v>
      </c>
      <c r="AP1919" s="20" t="s">
        <v>7598</v>
      </c>
      <c r="AQ1919">
        <v>3561.47</v>
      </c>
      <c r="AR1919" s="21">
        <v>0.86</v>
      </c>
      <c r="AS1919">
        <v>34.61</v>
      </c>
      <c r="AT1919">
        <v>1.1299999999999999E-2</v>
      </c>
      <c r="AU1919" s="11">
        <f t="shared" si="615"/>
        <v>34.610365459999997</v>
      </c>
      <c r="AV1919" s="23">
        <f t="shared" si="616"/>
        <v>323.7421380034977</v>
      </c>
      <c r="AW1919" s="23">
        <f t="shared" si="617"/>
        <v>104808.97191907575</v>
      </c>
      <c r="AX1919" s="23">
        <f t="shared" si="618"/>
        <v>36.340883732999998</v>
      </c>
      <c r="AY1919" s="23">
        <f t="shared" si="619"/>
        <v>682.09464146699543</v>
      </c>
      <c r="AZ1919" s="23"/>
      <c r="BA1919" s="23"/>
    </row>
    <row r="1920" spans="1:53">
      <c r="A1920">
        <v>202312</v>
      </c>
      <c r="B1920" s="20" t="s">
        <v>27</v>
      </c>
      <c r="C1920" s="20" t="s">
        <v>7599</v>
      </c>
      <c r="D1920">
        <v>76346.880000000005</v>
      </c>
      <c r="E1920" s="21">
        <v>0.68</v>
      </c>
      <c r="F1920">
        <v>2514.5100000000002</v>
      </c>
      <c r="G1920" s="22">
        <v>4.8399999999999999E-2</v>
      </c>
      <c r="H1920" s="11">
        <f t="shared" si="600"/>
        <v>2512.7285145600003</v>
      </c>
      <c r="I1920" s="23">
        <f t="shared" si="601"/>
        <v>11141.665199880435</v>
      </c>
      <c r="J1920" s="23">
        <f t="shared" si="602"/>
        <v>124136703.42622675</v>
      </c>
      <c r="K1920" s="23">
        <f t="shared" si="603"/>
        <v>2638.3649402880005</v>
      </c>
      <c r="L1920" s="23">
        <f t="shared" si="604"/>
        <v>24796.058914320871</v>
      </c>
      <c r="N1920">
        <v>202312</v>
      </c>
      <c r="O1920" s="20" t="s">
        <v>29</v>
      </c>
      <c r="P1920" s="20" t="s">
        <v>7600</v>
      </c>
      <c r="Q1920">
        <v>33218.58</v>
      </c>
      <c r="R1920" s="21">
        <v>0.71</v>
      </c>
      <c r="S1920">
        <v>1257.0899999999999</v>
      </c>
      <c r="T1920" s="21">
        <v>0.05</v>
      </c>
      <c r="U1920" s="11">
        <f t="shared" si="605"/>
        <v>1179.2595900000001</v>
      </c>
      <c r="V1920" s="23">
        <f t="shared" si="606"/>
        <v>5140.2733810112077</v>
      </c>
      <c r="W1920" s="23">
        <f t="shared" si="607"/>
        <v>26422410.43153239</v>
      </c>
      <c r="X1920" s="23">
        <f t="shared" si="608"/>
        <v>1238.2225695000002</v>
      </c>
      <c r="Y1920" s="23">
        <f t="shared" si="609"/>
        <v>11459.806352022415</v>
      </c>
      <c r="AA1920">
        <v>202312</v>
      </c>
      <c r="AB1920" s="20" t="s">
        <v>31</v>
      </c>
      <c r="AC1920" s="20" t="s">
        <v>7601</v>
      </c>
      <c r="AD1920">
        <v>110477.93</v>
      </c>
      <c r="AE1920" s="21">
        <v>0.72</v>
      </c>
      <c r="AF1920">
        <v>292.56319999999999</v>
      </c>
      <c r="AG1920" s="22">
        <v>3.7000000000000002E-3</v>
      </c>
      <c r="AH1920" s="11">
        <f t="shared" si="610"/>
        <v>294.31320552</v>
      </c>
      <c r="AI1920" s="23">
        <f t="shared" si="611"/>
        <v>4829.5198119136803</v>
      </c>
      <c r="AJ1920" s="23">
        <f t="shared" si="612"/>
        <v>23324261.61366675</v>
      </c>
      <c r="AK1920" s="23">
        <f t="shared" si="613"/>
        <v>309.02886579599999</v>
      </c>
      <c r="AL1920" s="23">
        <f t="shared" si="614"/>
        <v>9953.352829347361</v>
      </c>
      <c r="AN1920">
        <v>202312</v>
      </c>
      <c r="AO1920" s="20" t="s">
        <v>33</v>
      </c>
      <c r="AP1920" s="20" t="s">
        <v>7602</v>
      </c>
      <c r="AQ1920">
        <v>877.63</v>
      </c>
      <c r="AR1920" s="21">
        <v>0.86</v>
      </c>
      <c r="AS1920">
        <v>22.42</v>
      </c>
      <c r="AT1920">
        <v>2.9700000000000001E-2</v>
      </c>
      <c r="AU1920" s="11">
        <f t="shared" si="615"/>
        <v>22.416425459999999</v>
      </c>
      <c r="AV1920" s="23">
        <f t="shared" si="616"/>
        <v>128.12714583315937</v>
      </c>
      <c r="AW1920" s="23">
        <f t="shared" si="617"/>
        <v>16416.565499351691</v>
      </c>
      <c r="AX1920" s="23">
        <f t="shared" si="618"/>
        <v>23.537246733</v>
      </c>
      <c r="AY1920" s="23">
        <f t="shared" si="619"/>
        <v>278.67071712631878</v>
      </c>
      <c r="AZ1920" s="23"/>
      <c r="BA1920" s="23"/>
    </row>
    <row r="1921" spans="1:53">
      <c r="A1921">
        <v>202312</v>
      </c>
      <c r="B1921" s="20" t="s">
        <v>27</v>
      </c>
      <c r="C1921" s="20" t="s">
        <v>7603</v>
      </c>
      <c r="D1921">
        <v>64100.04</v>
      </c>
      <c r="E1921" s="21">
        <v>0.68</v>
      </c>
      <c r="F1921">
        <v>2111.16</v>
      </c>
      <c r="G1921" s="22">
        <v>4.8399999999999999E-2</v>
      </c>
      <c r="H1921" s="11">
        <f t="shared" si="600"/>
        <v>2109.6605164800003</v>
      </c>
      <c r="I1921" s="23">
        <f t="shared" si="601"/>
        <v>9354.4252886161667</v>
      </c>
      <c r="J1921" s="23">
        <f t="shared" si="602"/>
        <v>87505272.480301648</v>
      </c>
      <c r="K1921" s="23">
        <f t="shared" si="603"/>
        <v>2215.1435423040002</v>
      </c>
      <c r="L1921" s="23">
        <f t="shared" si="604"/>
        <v>20818.511093712332</v>
      </c>
      <c r="N1921">
        <v>202312</v>
      </c>
      <c r="O1921" s="20" t="s">
        <v>29</v>
      </c>
      <c r="P1921" s="20" t="s">
        <v>7604</v>
      </c>
      <c r="Q1921">
        <v>68420.460000000006</v>
      </c>
      <c r="R1921" s="21">
        <v>0.71</v>
      </c>
      <c r="S1921">
        <v>2589.23</v>
      </c>
      <c r="T1921" s="21">
        <v>0.05</v>
      </c>
      <c r="U1921" s="11">
        <f t="shared" si="605"/>
        <v>2428.9263300000002</v>
      </c>
      <c r="V1921" s="23">
        <f t="shared" si="606"/>
        <v>10587.444413775125</v>
      </c>
      <c r="W1921" s="23">
        <f t="shared" si="607"/>
        <v>112093979.21477811</v>
      </c>
      <c r="X1921" s="23">
        <f t="shared" si="608"/>
        <v>2550.3726465000004</v>
      </c>
      <c r="Y1921" s="23">
        <f t="shared" si="609"/>
        <v>23603.815157550249</v>
      </c>
      <c r="AA1921">
        <v>202312</v>
      </c>
      <c r="AB1921" s="20" t="s">
        <v>31</v>
      </c>
      <c r="AC1921" s="20" t="s">
        <v>7605</v>
      </c>
      <c r="AD1921">
        <v>109184.23</v>
      </c>
      <c r="AE1921" s="21">
        <v>0.72</v>
      </c>
      <c r="AF1921">
        <v>289.13729999999998</v>
      </c>
      <c r="AG1921" s="22">
        <v>3.7000000000000002E-3</v>
      </c>
      <c r="AH1921" s="11">
        <f t="shared" si="610"/>
        <v>290.86678871999999</v>
      </c>
      <c r="AI1921" s="23">
        <f t="shared" si="611"/>
        <v>4772.9659845503975</v>
      </c>
      <c r="AJ1921" s="23">
        <f t="shared" si="612"/>
        <v>22781204.289675146</v>
      </c>
      <c r="AK1921" s="23">
        <f t="shared" si="613"/>
        <v>305.41012815599998</v>
      </c>
      <c r="AL1921" s="23">
        <f t="shared" si="614"/>
        <v>9836.7987578207958</v>
      </c>
      <c r="AN1921">
        <v>202312</v>
      </c>
      <c r="AO1921" s="20" t="s">
        <v>33</v>
      </c>
      <c r="AP1921" s="20" t="s">
        <v>7606</v>
      </c>
      <c r="AQ1921">
        <v>931.26</v>
      </c>
      <c r="AR1921" s="21">
        <v>0.86</v>
      </c>
      <c r="AS1921">
        <v>17.86</v>
      </c>
      <c r="AT1921">
        <v>2.23E-2</v>
      </c>
      <c r="AU1921" s="11">
        <f t="shared" si="615"/>
        <v>17.859704279999999</v>
      </c>
      <c r="AV1921" s="23">
        <f t="shared" si="616"/>
        <v>118.25639611341434</v>
      </c>
      <c r="AW1921" s="23">
        <f t="shared" si="617"/>
        <v>13984.575221732759</v>
      </c>
      <c r="AX1921" s="23">
        <f t="shared" si="618"/>
        <v>18.752689493999998</v>
      </c>
      <c r="AY1921" s="23">
        <f t="shared" si="619"/>
        <v>254.37249650682867</v>
      </c>
      <c r="AZ1921" s="23"/>
      <c r="BA1921" s="23"/>
    </row>
    <row r="1922" spans="1:53">
      <c r="A1922">
        <v>202312</v>
      </c>
      <c r="B1922" s="20" t="s">
        <v>27</v>
      </c>
      <c r="C1922" s="20" t="s">
        <v>7607</v>
      </c>
      <c r="D1922">
        <v>188953.62</v>
      </c>
      <c r="E1922" s="21">
        <v>0.68</v>
      </c>
      <c r="F1922">
        <v>6223.25</v>
      </c>
      <c r="G1922" s="22">
        <v>4.8399999999999999E-2</v>
      </c>
      <c r="H1922" s="11">
        <f t="shared" si="600"/>
        <v>6218.8415414400006</v>
      </c>
      <c r="I1922" s="23">
        <f t="shared" si="601"/>
        <v>27574.905121799758</v>
      </c>
      <c r="J1922" s="23">
        <f t="shared" si="602"/>
        <v>760375392.47625852</v>
      </c>
      <c r="K1922" s="23">
        <f t="shared" si="603"/>
        <v>6529.7836185120013</v>
      </c>
      <c r="L1922" s="23">
        <f t="shared" si="604"/>
        <v>61368.651785039518</v>
      </c>
      <c r="N1922">
        <v>202312</v>
      </c>
      <c r="O1922" s="20" t="s">
        <v>29</v>
      </c>
      <c r="P1922" s="20" t="s">
        <v>7608</v>
      </c>
      <c r="Q1922">
        <v>41151.449999999997</v>
      </c>
      <c r="R1922" s="21">
        <v>0.71</v>
      </c>
      <c r="S1922">
        <v>1495</v>
      </c>
      <c r="T1922" s="21">
        <v>0.05</v>
      </c>
      <c r="U1922" s="11">
        <f t="shared" si="605"/>
        <v>1460.876475</v>
      </c>
      <c r="V1922" s="23">
        <f t="shared" si="606"/>
        <v>6367.8129235209226</v>
      </c>
      <c r="W1922" s="23">
        <f t="shared" si="607"/>
        <v>40549041.428960077</v>
      </c>
      <c r="X1922" s="23">
        <f t="shared" si="608"/>
        <v>1533.92029875</v>
      </c>
      <c r="Y1922" s="23">
        <f t="shared" si="609"/>
        <v>14196.502322041844</v>
      </c>
      <c r="AA1922">
        <v>202312</v>
      </c>
      <c r="AB1922" s="20" t="s">
        <v>31</v>
      </c>
      <c r="AC1922" s="20" t="s">
        <v>7609</v>
      </c>
      <c r="AD1922">
        <v>213987.23</v>
      </c>
      <c r="AE1922" s="21">
        <v>0.72</v>
      </c>
      <c r="AF1922">
        <v>566.67240000000004</v>
      </c>
      <c r="AG1922" s="22">
        <v>3.7000000000000002E-3</v>
      </c>
      <c r="AH1922" s="11">
        <f t="shared" si="610"/>
        <v>570.06198071999995</v>
      </c>
      <c r="AI1922" s="23">
        <f t="shared" si="611"/>
        <v>9354.4074077196183</v>
      </c>
      <c r="AJ1922" s="23">
        <f t="shared" si="612"/>
        <v>87504937.949599668</v>
      </c>
      <c r="AK1922" s="23">
        <f t="shared" si="613"/>
        <v>598.56507975599993</v>
      </c>
      <c r="AL1922" s="23">
        <f t="shared" si="614"/>
        <v>19278.876796159235</v>
      </c>
      <c r="AN1922">
        <v>202312</v>
      </c>
      <c r="AO1922" s="20" t="s">
        <v>33</v>
      </c>
      <c r="AP1922" s="20" t="s">
        <v>7610</v>
      </c>
      <c r="AQ1922">
        <v>2944.25</v>
      </c>
      <c r="AR1922" s="21">
        <v>0.86</v>
      </c>
      <c r="AS1922">
        <v>77.989999999999995</v>
      </c>
      <c r="AT1922">
        <v>3.0800000000000001E-2</v>
      </c>
      <c r="AU1922" s="11">
        <f t="shared" si="615"/>
        <v>77.987293999999991</v>
      </c>
      <c r="AV1922" s="23">
        <f t="shared" si="616"/>
        <v>437.47697046099188</v>
      </c>
      <c r="AW1922" s="23">
        <f t="shared" si="617"/>
        <v>191386.09968372757</v>
      </c>
      <c r="AX1922" s="23">
        <f t="shared" si="618"/>
        <v>81.886658699999998</v>
      </c>
      <c r="AY1922" s="23">
        <f t="shared" si="619"/>
        <v>952.94123492198378</v>
      </c>
      <c r="AZ1922" s="23"/>
      <c r="BA1922" s="23"/>
    </row>
    <row r="1923" spans="1:53">
      <c r="A1923">
        <v>202312</v>
      </c>
      <c r="B1923" s="20" t="s">
        <v>27</v>
      </c>
      <c r="C1923" s="20" t="s">
        <v>7611</v>
      </c>
      <c r="D1923">
        <v>69453.600000000006</v>
      </c>
      <c r="E1923" s="21">
        <v>0.68</v>
      </c>
      <c r="F1923">
        <v>2287.48</v>
      </c>
      <c r="G1923" s="22">
        <v>4.8399999999999999E-2</v>
      </c>
      <c r="H1923" s="11">
        <f t="shared" si="600"/>
        <v>2285.8568832000001</v>
      </c>
      <c r="I1923" s="23">
        <f t="shared" si="601"/>
        <v>10135.695893878254</v>
      </c>
      <c r="J1923" s="23">
        <f t="shared" si="602"/>
        <v>102732331.25318049</v>
      </c>
      <c r="K1923" s="23">
        <f t="shared" si="603"/>
        <v>2400.1497273600003</v>
      </c>
      <c r="L1923" s="23">
        <f t="shared" si="604"/>
        <v>22557.248670956506</v>
      </c>
      <c r="N1923">
        <v>202312</v>
      </c>
      <c r="O1923" s="20" t="s">
        <v>29</v>
      </c>
      <c r="P1923" s="20" t="s">
        <v>7612</v>
      </c>
      <c r="Q1923">
        <v>27524.91</v>
      </c>
      <c r="R1923" s="21">
        <v>0.71</v>
      </c>
      <c r="S1923">
        <v>999.96</v>
      </c>
      <c r="T1923" s="21">
        <v>0.05</v>
      </c>
      <c r="U1923" s="11">
        <f t="shared" si="605"/>
        <v>977.13430500000004</v>
      </c>
      <c r="V1923" s="23">
        <f t="shared" si="606"/>
        <v>4259.2296897618498</v>
      </c>
      <c r="W1923" s="23">
        <f t="shared" si="607"/>
        <v>18141037.550148822</v>
      </c>
      <c r="X1923" s="23">
        <f t="shared" si="608"/>
        <v>1025.99102025</v>
      </c>
      <c r="Y1923" s="23">
        <f t="shared" si="609"/>
        <v>9495.5936845236993</v>
      </c>
      <c r="AA1923">
        <v>202312</v>
      </c>
      <c r="AB1923" s="20" t="s">
        <v>31</v>
      </c>
      <c r="AC1923" s="20" t="s">
        <v>7613</v>
      </c>
      <c r="AD1923">
        <v>188924.04</v>
      </c>
      <c r="AE1923" s="21">
        <v>0.72</v>
      </c>
      <c r="AF1923">
        <v>500.30110000000002</v>
      </c>
      <c r="AG1923" s="22">
        <v>3.7000000000000002E-3</v>
      </c>
      <c r="AH1923" s="11">
        <f t="shared" si="610"/>
        <v>503.29364256000002</v>
      </c>
      <c r="AI1923" s="23">
        <f t="shared" si="611"/>
        <v>8258.7752515527081</v>
      </c>
      <c r="AJ1923" s="23">
        <f t="shared" si="612"/>
        <v>68207368.655659497</v>
      </c>
      <c r="AK1923" s="23">
        <f t="shared" si="613"/>
        <v>528.45832468800006</v>
      </c>
      <c r="AL1923" s="23">
        <f t="shared" si="614"/>
        <v>17020.844145665415</v>
      </c>
      <c r="AN1923">
        <v>202312</v>
      </c>
      <c r="AO1923" s="20" t="s">
        <v>33</v>
      </c>
      <c r="AP1923" s="20" t="s">
        <v>7614</v>
      </c>
      <c r="AQ1923">
        <v>891.51</v>
      </c>
      <c r="AR1923" s="21">
        <v>0.86</v>
      </c>
      <c r="AS1923">
        <v>16.329999999999998</v>
      </c>
      <c r="AT1923">
        <v>2.1299999999999999E-2</v>
      </c>
      <c r="AU1923" s="11">
        <f t="shared" si="615"/>
        <v>16.330680179999998</v>
      </c>
      <c r="AV1923" s="23">
        <f t="shared" si="616"/>
        <v>110.6978704217579</v>
      </c>
      <c r="AW1923" s="23">
        <f t="shared" si="617"/>
        <v>12254.018515912303</v>
      </c>
      <c r="AX1923" s="23">
        <f t="shared" si="618"/>
        <v>17.147214189</v>
      </c>
      <c r="AY1923" s="23">
        <f t="shared" si="619"/>
        <v>237.7264210235158</v>
      </c>
      <c r="AZ1923" s="23"/>
      <c r="BA1923" s="23"/>
    </row>
    <row r="1924" spans="1:53">
      <c r="A1924">
        <v>202312</v>
      </c>
      <c r="B1924" s="20" t="s">
        <v>27</v>
      </c>
      <c r="C1924" s="20" t="s">
        <v>7615</v>
      </c>
      <c r="D1924">
        <v>89957.07</v>
      </c>
      <c r="E1924" s="21">
        <v>0.68</v>
      </c>
      <c r="F1924">
        <v>2962.77</v>
      </c>
      <c r="G1924" s="22">
        <v>4.8399999999999999E-2</v>
      </c>
      <c r="H1924" s="11">
        <f t="shared" si="600"/>
        <v>2960.6670878400005</v>
      </c>
      <c r="I1924" s="23">
        <f t="shared" si="601"/>
        <v>13127.865294589748</v>
      </c>
      <c r="J1924" s="23">
        <f t="shared" si="602"/>
        <v>172340847.19289398</v>
      </c>
      <c r="K1924" s="23">
        <f t="shared" si="603"/>
        <v>3108.7004422320006</v>
      </c>
      <c r="L1924" s="23">
        <f t="shared" si="604"/>
        <v>29216.397677019497</v>
      </c>
      <c r="N1924">
        <v>202312</v>
      </c>
      <c r="O1924" s="20" t="s">
        <v>29</v>
      </c>
      <c r="P1924" s="20" t="s">
        <v>7616</v>
      </c>
      <c r="Q1924">
        <v>103126.49</v>
      </c>
      <c r="R1924" s="21">
        <v>0.71</v>
      </c>
      <c r="S1924">
        <v>3902.61</v>
      </c>
      <c r="T1924" s="21">
        <v>0.05</v>
      </c>
      <c r="U1924" s="11">
        <f t="shared" si="605"/>
        <v>3660.9903950000003</v>
      </c>
      <c r="V1924" s="23">
        <f t="shared" si="606"/>
        <v>15957.887165078053</v>
      </c>
      <c r="W1924" s="23">
        <f t="shared" si="607"/>
        <v>254654162.77336285</v>
      </c>
      <c r="X1924" s="23">
        <f t="shared" si="608"/>
        <v>3844.0399147500007</v>
      </c>
      <c r="Y1924" s="23">
        <f t="shared" si="609"/>
        <v>35576.764725156107</v>
      </c>
      <c r="AA1924">
        <v>202312</v>
      </c>
      <c r="AB1924" s="20" t="s">
        <v>31</v>
      </c>
      <c r="AC1924" s="20" t="s">
        <v>1162</v>
      </c>
      <c r="AD1924">
        <v>154116.54</v>
      </c>
      <c r="AE1924" s="21">
        <v>0.72</v>
      </c>
      <c r="AF1924">
        <v>408.12529999999998</v>
      </c>
      <c r="AG1924" s="22">
        <v>3.7000000000000002E-3</v>
      </c>
      <c r="AH1924" s="11">
        <f t="shared" si="610"/>
        <v>410.56646256000005</v>
      </c>
      <c r="AI1924" s="23">
        <f t="shared" si="611"/>
        <v>6737.1726033750556</v>
      </c>
      <c r="AJ1924" s="23">
        <f t="shared" si="612"/>
        <v>45389494.687667422</v>
      </c>
      <c r="AK1924" s="23">
        <f t="shared" si="613"/>
        <v>431.09478568800006</v>
      </c>
      <c r="AL1924" s="23">
        <f t="shared" si="614"/>
        <v>13884.911669310111</v>
      </c>
      <c r="AN1924">
        <v>202312</v>
      </c>
      <c r="AO1924" s="20" t="s">
        <v>33</v>
      </c>
      <c r="AP1924" s="20" t="s">
        <v>7617</v>
      </c>
      <c r="AQ1924">
        <v>128.76</v>
      </c>
      <c r="AR1924" s="21">
        <v>0.86</v>
      </c>
      <c r="AS1924">
        <v>0.57999999999999996</v>
      </c>
      <c r="AT1924">
        <v>5.1999999999999998E-3</v>
      </c>
      <c r="AU1924" s="11">
        <f t="shared" si="615"/>
        <v>0.57581472</v>
      </c>
      <c r="AV1924" s="23">
        <f t="shared" si="616"/>
        <v>7.9643250992675645</v>
      </c>
      <c r="AW1924" s="23">
        <f t="shared" si="617"/>
        <v>63.430474286823298</v>
      </c>
      <c r="AX1924" s="23">
        <f t="shared" si="618"/>
        <v>0.60460545600000004</v>
      </c>
      <c r="AY1924" s="23">
        <f t="shared" si="619"/>
        <v>16.504464918535128</v>
      </c>
      <c r="AZ1924" s="23"/>
      <c r="BA1924" s="23"/>
    </row>
    <row r="1925" spans="1:53">
      <c r="A1925">
        <v>202312</v>
      </c>
      <c r="B1925" s="20" t="s">
        <v>27</v>
      </c>
      <c r="C1925" s="20" t="s">
        <v>7618</v>
      </c>
      <c r="D1925">
        <v>35841.61</v>
      </c>
      <c r="E1925" s="21">
        <v>0.68</v>
      </c>
      <c r="F1925">
        <v>1180.46</v>
      </c>
      <c r="G1925" s="22">
        <v>4.8399999999999999E-2</v>
      </c>
      <c r="H1925" s="11">
        <f t="shared" si="600"/>
        <v>1179.6190683200002</v>
      </c>
      <c r="I1925" s="23">
        <f t="shared" si="601"/>
        <v>5230.5374999566002</v>
      </c>
      <c r="J1925" s="23">
        <f t="shared" si="602"/>
        <v>27358522.538452242</v>
      </c>
      <c r="K1925" s="23">
        <f t="shared" si="603"/>
        <v>1238.6000217360004</v>
      </c>
      <c r="L1925" s="23">
        <f t="shared" si="604"/>
        <v>11640.694068233201</v>
      </c>
      <c r="N1925">
        <v>202312</v>
      </c>
      <c r="O1925" s="20" t="s">
        <v>29</v>
      </c>
      <c r="P1925" s="20" t="s">
        <v>7619</v>
      </c>
      <c r="Q1925">
        <v>52059.040000000001</v>
      </c>
      <c r="R1925" s="21">
        <v>0.71</v>
      </c>
      <c r="S1925">
        <v>1891.26</v>
      </c>
      <c r="T1925" s="21">
        <v>0.05</v>
      </c>
      <c r="U1925" s="11">
        <f t="shared" si="605"/>
        <v>1848.0959200000002</v>
      </c>
      <c r="V1925" s="23">
        <f t="shared" si="606"/>
        <v>8055.663353249829</v>
      </c>
      <c r="W1925" s="23">
        <f t="shared" si="607"/>
        <v>64893712.060892276</v>
      </c>
      <c r="X1925" s="23">
        <f t="shared" si="608"/>
        <v>1940.5007160000002</v>
      </c>
      <c r="Y1925" s="23">
        <f t="shared" si="609"/>
        <v>17959.422626499658</v>
      </c>
      <c r="AA1925">
        <v>202312</v>
      </c>
      <c r="AB1925" s="20" t="s">
        <v>31</v>
      </c>
      <c r="AC1925" s="20" t="s">
        <v>7620</v>
      </c>
      <c r="AD1925">
        <v>196373.69</v>
      </c>
      <c r="AE1925" s="21">
        <v>0.72</v>
      </c>
      <c r="AF1925">
        <v>520.029</v>
      </c>
      <c r="AG1925" s="22">
        <v>3.7000000000000002E-3</v>
      </c>
      <c r="AH1925" s="11">
        <f t="shared" si="610"/>
        <v>523.13951015999999</v>
      </c>
      <c r="AI1925" s="23">
        <f t="shared" si="611"/>
        <v>8584.4351572625892</v>
      </c>
      <c r="AJ1925" s="23">
        <f t="shared" si="612"/>
        <v>73692526.96924597</v>
      </c>
      <c r="AK1925" s="23">
        <f t="shared" si="613"/>
        <v>549.29648566800006</v>
      </c>
      <c r="AL1925" s="23">
        <f t="shared" si="614"/>
        <v>17692.009824685178</v>
      </c>
      <c r="AN1925">
        <v>202312</v>
      </c>
      <c r="AO1925" s="20" t="s">
        <v>33</v>
      </c>
      <c r="AP1925" s="20" t="s">
        <v>7621</v>
      </c>
      <c r="AQ1925">
        <v>1538.35</v>
      </c>
      <c r="AR1925" s="21">
        <v>0.86</v>
      </c>
      <c r="AS1925">
        <v>4.5</v>
      </c>
      <c r="AT1925">
        <v>3.4000000000000002E-3</v>
      </c>
      <c r="AU1925" s="11">
        <f t="shared" si="615"/>
        <v>4.4981354000000007</v>
      </c>
      <c r="AV1925" s="23">
        <f t="shared" si="616"/>
        <v>77.011131971622561</v>
      </c>
      <c r="AW1925" s="23">
        <f t="shared" si="617"/>
        <v>5930.7144475506666</v>
      </c>
      <c r="AX1925" s="23">
        <f t="shared" si="618"/>
        <v>4.7230421700000011</v>
      </c>
      <c r="AY1925" s="23">
        <f t="shared" si="619"/>
        <v>158.52039934324512</v>
      </c>
      <c r="AZ1925" s="23"/>
      <c r="BA1925" s="23"/>
    </row>
    <row r="1926" spans="1:53">
      <c r="A1926">
        <v>202312</v>
      </c>
      <c r="B1926" s="20" t="s">
        <v>27</v>
      </c>
      <c r="C1926" s="20" t="s">
        <v>7622</v>
      </c>
      <c r="D1926">
        <v>34315.49</v>
      </c>
      <c r="E1926" s="21">
        <v>0.68</v>
      </c>
      <c r="F1926">
        <v>1130.19</v>
      </c>
      <c r="G1926" s="22">
        <v>4.8399999999999999E-2</v>
      </c>
      <c r="H1926" s="11">
        <f t="shared" si="600"/>
        <v>1129.39140688</v>
      </c>
      <c r="I1926" s="23">
        <f t="shared" si="601"/>
        <v>5007.8235122357983</v>
      </c>
      <c r="J1926" s="23">
        <f t="shared" si="602"/>
        <v>25078296.329701688</v>
      </c>
      <c r="K1926" s="23">
        <f t="shared" si="603"/>
        <v>1185.860977224</v>
      </c>
      <c r="L1926" s="23">
        <f t="shared" si="604"/>
        <v>11145.038431351597</v>
      </c>
      <c r="N1926">
        <v>202312</v>
      </c>
      <c r="O1926" s="20" t="s">
        <v>29</v>
      </c>
      <c r="P1926" s="20" t="s">
        <v>7623</v>
      </c>
      <c r="Q1926">
        <v>17867.07</v>
      </c>
      <c r="R1926" s="21">
        <v>0.71</v>
      </c>
      <c r="S1926">
        <v>649.09</v>
      </c>
      <c r="T1926" s="21">
        <v>0.05</v>
      </c>
      <c r="U1926" s="11">
        <f t="shared" si="605"/>
        <v>634.28098499999999</v>
      </c>
      <c r="V1926" s="23">
        <f t="shared" si="606"/>
        <v>2764.7667154244373</v>
      </c>
      <c r="W1926" s="23">
        <f t="shared" si="607"/>
        <v>7643934.9907188313</v>
      </c>
      <c r="X1926" s="23">
        <f t="shared" si="608"/>
        <v>665.99503425</v>
      </c>
      <c r="Y1926" s="23">
        <f t="shared" si="609"/>
        <v>6163.8144158488749</v>
      </c>
      <c r="AA1926">
        <v>202312</v>
      </c>
      <c r="AB1926" s="20" t="s">
        <v>31</v>
      </c>
      <c r="AC1926" s="20" t="s">
        <v>7624</v>
      </c>
      <c r="AD1926">
        <v>131471.57999999999</v>
      </c>
      <c r="AE1926" s="21">
        <v>0.72</v>
      </c>
      <c r="AF1926">
        <v>348.15780000000001</v>
      </c>
      <c r="AG1926" s="22">
        <v>3.7000000000000002E-3</v>
      </c>
      <c r="AH1926" s="11">
        <f t="shared" si="610"/>
        <v>350.24028911999994</v>
      </c>
      <c r="AI1926" s="23">
        <f t="shared" si="611"/>
        <v>5747.2528704474662</v>
      </c>
      <c r="AJ1926" s="23">
        <f t="shared" si="612"/>
        <v>33030915.556866638</v>
      </c>
      <c r="AK1926" s="23">
        <f t="shared" si="613"/>
        <v>367.75230357599997</v>
      </c>
      <c r="AL1926" s="23">
        <f t="shared" si="614"/>
        <v>11844.746030014932</v>
      </c>
      <c r="AN1926">
        <v>202312</v>
      </c>
      <c r="AO1926" s="20" t="s">
        <v>33</v>
      </c>
      <c r="AP1926" s="20" t="s">
        <v>7625</v>
      </c>
      <c r="AQ1926">
        <v>947.15</v>
      </c>
      <c r="AR1926" s="21">
        <v>0.86</v>
      </c>
      <c r="AS1926">
        <v>2.77</v>
      </c>
      <c r="AT1926">
        <v>3.4000000000000002E-3</v>
      </c>
      <c r="AU1926" s="11">
        <f t="shared" si="615"/>
        <v>2.7694666000000003</v>
      </c>
      <c r="AV1926" s="23">
        <f t="shared" si="616"/>
        <v>47.415148468763483</v>
      </c>
      <c r="AW1926" s="23">
        <f t="shared" si="617"/>
        <v>2248.1963043148839</v>
      </c>
      <c r="AX1926" s="23">
        <f t="shared" si="618"/>
        <v>2.9079399300000004</v>
      </c>
      <c r="AY1926" s="23">
        <f t="shared" si="619"/>
        <v>97.599763537526968</v>
      </c>
      <c r="AZ1926" s="23"/>
      <c r="BA1926" s="23"/>
    </row>
    <row r="1927" spans="1:53">
      <c r="A1927">
        <v>202312</v>
      </c>
      <c r="B1927" s="20" t="s">
        <v>27</v>
      </c>
      <c r="C1927" s="20" t="s">
        <v>7626</v>
      </c>
      <c r="D1927">
        <v>4626.05</v>
      </c>
      <c r="E1927" s="21">
        <v>0.68</v>
      </c>
      <c r="F1927">
        <v>152.36000000000001</v>
      </c>
      <c r="G1927" s="22">
        <v>4.8399999999999999E-2</v>
      </c>
      <c r="H1927" s="11">
        <f t="shared" si="600"/>
        <v>152.25255760000002</v>
      </c>
      <c r="I1927" s="23">
        <f t="shared" si="601"/>
        <v>675.10159286020439</v>
      </c>
      <c r="J1927" s="23">
        <f t="shared" si="602"/>
        <v>455762.16068238515</v>
      </c>
      <c r="K1927" s="23">
        <f t="shared" si="603"/>
        <v>159.86518548000004</v>
      </c>
      <c r="L1927" s="23">
        <f t="shared" si="604"/>
        <v>1502.4557433204088</v>
      </c>
      <c r="N1927">
        <v>202312</v>
      </c>
      <c r="O1927" s="20" t="s">
        <v>29</v>
      </c>
      <c r="P1927" s="20" t="s">
        <v>7627</v>
      </c>
      <c r="Q1927">
        <v>29252.18</v>
      </c>
      <c r="R1927" s="21">
        <v>0.71</v>
      </c>
      <c r="S1927">
        <v>1106.99</v>
      </c>
      <c r="T1927" s="21">
        <v>0.05</v>
      </c>
      <c r="U1927" s="11">
        <f t="shared" si="605"/>
        <v>1038.4523900000002</v>
      </c>
      <c r="V1927" s="23">
        <f t="shared" si="606"/>
        <v>4526.5090256882877</v>
      </c>
      <c r="W1927" s="23">
        <f t="shared" si="607"/>
        <v>20489283.95963753</v>
      </c>
      <c r="X1927" s="23">
        <f t="shared" si="608"/>
        <v>1090.3750095000003</v>
      </c>
      <c r="Y1927" s="23">
        <f t="shared" si="609"/>
        <v>10091.470441376576</v>
      </c>
      <c r="AA1927">
        <v>202312</v>
      </c>
      <c r="AB1927" s="20" t="s">
        <v>31</v>
      </c>
      <c r="AC1927" s="20" t="s">
        <v>7628</v>
      </c>
      <c r="AD1927">
        <v>160098.07</v>
      </c>
      <c r="AE1927" s="21">
        <v>0.72</v>
      </c>
      <c r="AF1927">
        <v>423.96530000000001</v>
      </c>
      <c r="AG1927" s="22">
        <v>3.7000000000000002E-3</v>
      </c>
      <c r="AH1927" s="11">
        <f t="shared" si="610"/>
        <v>426.50125848000005</v>
      </c>
      <c r="AI1927" s="23">
        <f t="shared" si="611"/>
        <v>6998.653947572544</v>
      </c>
      <c r="AJ1927" s="23">
        <f t="shared" si="612"/>
        <v>48981157.077872753</v>
      </c>
      <c r="AK1927" s="23">
        <f t="shared" si="613"/>
        <v>447.82632140400005</v>
      </c>
      <c r="AL1927" s="23">
        <f t="shared" si="614"/>
        <v>14423.809153625089</v>
      </c>
      <c r="AN1927">
        <v>202312</v>
      </c>
      <c r="AO1927" s="20" t="s">
        <v>33</v>
      </c>
      <c r="AP1927" s="20" t="s">
        <v>7629</v>
      </c>
      <c r="AQ1927">
        <v>695.62</v>
      </c>
      <c r="AR1927" s="21">
        <v>0.86</v>
      </c>
      <c r="AS1927">
        <v>21.96</v>
      </c>
      <c r="AT1927">
        <v>3.6699999999999997E-2</v>
      </c>
      <c r="AU1927" s="11">
        <f t="shared" si="615"/>
        <v>21.955158439999998</v>
      </c>
      <c r="AV1927" s="23">
        <f t="shared" si="616"/>
        <v>112.48233509286116</v>
      </c>
      <c r="AW1927" s="23">
        <f t="shared" si="617"/>
        <v>12652.275707942707</v>
      </c>
      <c r="AX1927" s="23">
        <f t="shared" si="618"/>
        <v>23.052916361999998</v>
      </c>
      <c r="AY1927" s="23">
        <f t="shared" si="619"/>
        <v>246.91982862572232</v>
      </c>
      <c r="AZ1927" s="23"/>
      <c r="BA1927" s="23"/>
    </row>
    <row r="1928" spans="1:53">
      <c r="A1928">
        <v>202312</v>
      </c>
      <c r="B1928" s="20" t="s">
        <v>27</v>
      </c>
      <c r="C1928" s="20" t="s">
        <v>7630</v>
      </c>
      <c r="D1928">
        <v>20912.599999999999</v>
      </c>
      <c r="E1928" s="21">
        <v>0.68</v>
      </c>
      <c r="F1928">
        <v>688.76</v>
      </c>
      <c r="G1928" s="22">
        <v>4.8399999999999999E-2</v>
      </c>
      <c r="H1928" s="11">
        <f t="shared" si="600"/>
        <v>688.27549119999992</v>
      </c>
      <c r="I1928" s="23">
        <f t="shared" si="601"/>
        <v>3051.8756975926131</v>
      </c>
      <c r="J1928" s="23">
        <f t="shared" si="602"/>
        <v>9313945.2735563982</v>
      </c>
      <c r="K1928" s="23">
        <f t="shared" si="603"/>
        <v>722.6892657599999</v>
      </c>
      <c r="L1928" s="23">
        <f t="shared" si="604"/>
        <v>6792.0268863852261</v>
      </c>
      <c r="N1928">
        <v>202312</v>
      </c>
      <c r="O1928" s="20" t="s">
        <v>29</v>
      </c>
      <c r="P1928" s="20" t="s">
        <v>7631</v>
      </c>
      <c r="Q1928">
        <v>45229.21</v>
      </c>
      <c r="R1928" s="21">
        <v>0.71</v>
      </c>
      <c r="S1928">
        <v>1643.14</v>
      </c>
      <c r="T1928" s="21">
        <v>0.05</v>
      </c>
      <c r="U1928" s="11">
        <f t="shared" si="605"/>
        <v>1605.6369549999999</v>
      </c>
      <c r="V1928" s="23">
        <f t="shared" si="606"/>
        <v>6998.8092268593637</v>
      </c>
      <c r="W1928" s="23">
        <f t="shared" si="607"/>
        <v>48983330.593971767</v>
      </c>
      <c r="X1928" s="23">
        <f t="shared" si="608"/>
        <v>1685.9188027499999</v>
      </c>
      <c r="Y1928" s="23">
        <f t="shared" si="609"/>
        <v>15603.255408718727</v>
      </c>
      <c r="AA1928">
        <v>202312</v>
      </c>
      <c r="AB1928" s="20" t="s">
        <v>31</v>
      </c>
      <c r="AC1928" s="20" t="s">
        <v>590</v>
      </c>
      <c r="AD1928">
        <v>199975.65</v>
      </c>
      <c r="AE1928" s="21">
        <v>0.72</v>
      </c>
      <c r="AF1928">
        <v>529.5675</v>
      </c>
      <c r="AG1928" s="22">
        <v>3.7000000000000002E-3</v>
      </c>
      <c r="AH1928" s="11">
        <f t="shared" si="610"/>
        <v>532.73513160000005</v>
      </c>
      <c r="AI1928" s="23">
        <f t="shared" si="611"/>
        <v>8741.894092107952</v>
      </c>
      <c r="AJ1928" s="23">
        <f t="shared" si="612"/>
        <v>76420712.317631915</v>
      </c>
      <c r="AK1928" s="23">
        <f t="shared" si="613"/>
        <v>559.37188818000004</v>
      </c>
      <c r="AL1928" s="23">
        <f t="shared" si="614"/>
        <v>18016.523315815903</v>
      </c>
      <c r="AN1928">
        <v>202312</v>
      </c>
      <c r="AO1928" s="20" t="s">
        <v>33</v>
      </c>
      <c r="AP1928" s="20" t="s">
        <v>7632</v>
      </c>
      <c r="AQ1928">
        <v>2829.44</v>
      </c>
      <c r="AR1928" s="21">
        <v>0.86</v>
      </c>
      <c r="AS1928">
        <v>6.33</v>
      </c>
      <c r="AT1928">
        <v>2.5999999999999999E-3</v>
      </c>
      <c r="AU1928" s="11">
        <f t="shared" si="615"/>
        <v>6.3266278399999996</v>
      </c>
      <c r="AV1928" s="23">
        <f t="shared" si="616"/>
        <v>123.91397706957191</v>
      </c>
      <c r="AW1928" s="23">
        <f t="shared" si="617"/>
        <v>15354.673713198394</v>
      </c>
      <c r="AX1928" s="23">
        <f t="shared" si="618"/>
        <v>6.6429592319999999</v>
      </c>
      <c r="AY1928" s="23">
        <f t="shared" si="619"/>
        <v>254.15458197914381</v>
      </c>
      <c r="AZ1928" s="23"/>
      <c r="BA1928" s="23"/>
    </row>
    <row r="1929" spans="1:53">
      <c r="A1929">
        <v>202312</v>
      </c>
      <c r="B1929" s="20" t="s">
        <v>27</v>
      </c>
      <c r="C1929" s="20" t="s">
        <v>7633</v>
      </c>
      <c r="D1929">
        <v>134560.03</v>
      </c>
      <c r="E1929" s="21">
        <v>0.68</v>
      </c>
      <c r="F1929">
        <v>4431.78</v>
      </c>
      <c r="G1929" s="22">
        <v>4.8399999999999999E-2</v>
      </c>
      <c r="H1929" s="11">
        <f t="shared" si="600"/>
        <v>4428.6397073600001</v>
      </c>
      <c r="I1929" s="23">
        <f t="shared" si="601"/>
        <v>19636.988486574268</v>
      </c>
      <c r="J1929" s="23">
        <f t="shared" si="602"/>
        <v>385611316.82185036</v>
      </c>
      <c r="K1929" s="23">
        <f t="shared" si="603"/>
        <v>4650.071692728</v>
      </c>
      <c r="L1929" s="23">
        <f t="shared" si="604"/>
        <v>43702.616680508538</v>
      </c>
      <c r="N1929">
        <v>202312</v>
      </c>
      <c r="O1929" s="20" t="s">
        <v>29</v>
      </c>
      <c r="P1929" s="20" t="s">
        <v>7634</v>
      </c>
      <c r="Q1929">
        <v>14873.96</v>
      </c>
      <c r="R1929" s="21">
        <v>0.71</v>
      </c>
      <c r="S1929">
        <v>562.87</v>
      </c>
      <c r="T1929" s="21">
        <v>0.05</v>
      </c>
      <c r="U1929" s="11">
        <f t="shared" si="605"/>
        <v>528.02557999999988</v>
      </c>
      <c r="V1929" s="23">
        <f t="shared" si="606"/>
        <v>2301.610142824451</v>
      </c>
      <c r="W1929" s="23">
        <f t="shared" si="607"/>
        <v>5297409.2495523896</v>
      </c>
      <c r="X1929" s="23">
        <f t="shared" si="608"/>
        <v>554.42685899999992</v>
      </c>
      <c r="Y1929" s="23">
        <f t="shared" si="609"/>
        <v>5131.2458656489016</v>
      </c>
      <c r="AA1929">
        <v>202312</v>
      </c>
      <c r="AB1929" s="20" t="s">
        <v>31</v>
      </c>
      <c r="AC1929" s="20" t="s">
        <v>3042</v>
      </c>
      <c r="AD1929">
        <v>158343.1</v>
      </c>
      <c r="AE1929" s="21">
        <v>0.72</v>
      </c>
      <c r="AF1929">
        <v>419.31790000000001</v>
      </c>
      <c r="AG1929" s="22">
        <v>3.7000000000000002E-3</v>
      </c>
      <c r="AH1929" s="11">
        <f t="shared" si="610"/>
        <v>421.82601840000007</v>
      </c>
      <c r="AI1929" s="23">
        <f t="shared" si="611"/>
        <v>6921.9357977636719</v>
      </c>
      <c r="AJ1929" s="23">
        <f t="shared" si="612"/>
        <v>47913195.188362204</v>
      </c>
      <c r="AK1929" s="23">
        <f t="shared" si="613"/>
        <v>442.9173193200001</v>
      </c>
      <c r="AL1929" s="23">
        <f t="shared" si="614"/>
        <v>14265.697613927343</v>
      </c>
      <c r="AN1929">
        <v>202312</v>
      </c>
      <c r="AO1929" s="20" t="s">
        <v>33</v>
      </c>
      <c r="AP1929" s="20" t="s">
        <v>7635</v>
      </c>
      <c r="AQ1929">
        <v>2803.55</v>
      </c>
      <c r="AR1929" s="21">
        <v>0.86</v>
      </c>
      <c r="AS1929">
        <v>21.46</v>
      </c>
      <c r="AT1929">
        <v>8.8999999999999999E-3</v>
      </c>
      <c r="AU1929" s="11">
        <f t="shared" si="615"/>
        <v>21.458371700000004</v>
      </c>
      <c r="AV1929" s="23">
        <f t="shared" si="616"/>
        <v>226.44383353579042</v>
      </c>
      <c r="AW1929" s="23">
        <f t="shared" si="617"/>
        <v>51276.809746384759</v>
      </c>
      <c r="AX1929" s="23">
        <f t="shared" si="618"/>
        <v>22.531290285000004</v>
      </c>
      <c r="AY1929" s="23">
        <f t="shared" si="619"/>
        <v>474.34603877158082</v>
      </c>
      <c r="AZ1929" s="23"/>
      <c r="BA1929" s="23"/>
    </row>
    <row r="1930" spans="1:53">
      <c r="A1930">
        <v>202312</v>
      </c>
      <c r="B1930" s="20" t="s">
        <v>27</v>
      </c>
      <c r="C1930" s="20" t="s">
        <v>7636</v>
      </c>
      <c r="D1930">
        <v>14147</v>
      </c>
      <c r="E1930" s="21">
        <v>0.68</v>
      </c>
      <c r="F1930">
        <v>465.94</v>
      </c>
      <c r="G1930" s="22">
        <v>4.8399999999999999E-2</v>
      </c>
      <c r="H1930" s="11">
        <f t="shared" si="600"/>
        <v>465.60606400000006</v>
      </c>
      <c r="I1930" s="23">
        <f t="shared" si="601"/>
        <v>2064.5393444068509</v>
      </c>
      <c r="J1930" s="23">
        <f t="shared" si="602"/>
        <v>4262322.7046038695</v>
      </c>
      <c r="K1930" s="23">
        <f t="shared" si="603"/>
        <v>488.88636720000011</v>
      </c>
      <c r="L1930" s="23">
        <f t="shared" si="604"/>
        <v>4594.6847528137023</v>
      </c>
      <c r="N1930">
        <v>202312</v>
      </c>
      <c r="O1930" s="20" t="s">
        <v>29</v>
      </c>
      <c r="P1930" s="20" t="s">
        <v>7637</v>
      </c>
      <c r="Q1930">
        <v>29748.03</v>
      </c>
      <c r="R1930" s="21">
        <v>0.71</v>
      </c>
      <c r="S1930">
        <v>1125.75</v>
      </c>
      <c r="T1930" s="21">
        <v>0.05</v>
      </c>
      <c r="U1930" s="11">
        <f t="shared" si="605"/>
        <v>1056.055065</v>
      </c>
      <c r="V1930" s="23">
        <f t="shared" si="606"/>
        <v>4603.2373071492766</v>
      </c>
      <c r="W1930" s="23">
        <f t="shared" si="607"/>
        <v>21189793.705930922</v>
      </c>
      <c r="X1930" s="23">
        <f t="shared" si="608"/>
        <v>1108.85781825</v>
      </c>
      <c r="Y1930" s="23">
        <f t="shared" si="609"/>
        <v>10262.529679298554</v>
      </c>
      <c r="AA1930">
        <v>202312</v>
      </c>
      <c r="AB1930" s="20" t="s">
        <v>31</v>
      </c>
      <c r="AC1930" s="20" t="s">
        <v>7638</v>
      </c>
      <c r="AD1930">
        <v>192388.52</v>
      </c>
      <c r="AE1930" s="21">
        <v>0.72</v>
      </c>
      <c r="AF1930">
        <v>509.47559999999999</v>
      </c>
      <c r="AG1930" s="22">
        <v>3.7000000000000002E-3</v>
      </c>
      <c r="AH1930" s="11">
        <f t="shared" si="610"/>
        <v>512.52301727999998</v>
      </c>
      <c r="AI1930" s="23">
        <f t="shared" si="611"/>
        <v>8410.2242766926502</v>
      </c>
      <c r="AJ1930" s="23">
        <f t="shared" si="612"/>
        <v>70731872.384270415</v>
      </c>
      <c r="AK1930" s="23">
        <f t="shared" si="613"/>
        <v>538.14916814399999</v>
      </c>
      <c r="AL1930" s="23">
        <f t="shared" si="614"/>
        <v>17332.971570665301</v>
      </c>
      <c r="AN1930">
        <v>202312</v>
      </c>
      <c r="AO1930" s="20" t="s">
        <v>33</v>
      </c>
      <c r="AP1930" s="20" t="s">
        <v>7639</v>
      </c>
      <c r="AQ1930">
        <v>1777.09</v>
      </c>
      <c r="AR1930" s="21">
        <v>0.86</v>
      </c>
      <c r="AS1930">
        <v>12.38</v>
      </c>
      <c r="AT1930">
        <v>8.1000000000000013E-3</v>
      </c>
      <c r="AU1930" s="11">
        <f t="shared" si="615"/>
        <v>12.379208940000002</v>
      </c>
      <c r="AV1930" s="23">
        <f t="shared" si="616"/>
        <v>136.98856895040032</v>
      </c>
      <c r="AW1930" s="23">
        <f t="shared" si="617"/>
        <v>18765.868023078583</v>
      </c>
      <c r="AX1930" s="23">
        <f t="shared" si="618"/>
        <v>12.998169387000003</v>
      </c>
      <c r="AY1930" s="23">
        <f t="shared" si="619"/>
        <v>286.35634684080065</v>
      </c>
      <c r="AZ1930" s="23"/>
      <c r="BA1930" s="23"/>
    </row>
    <row r="1931" spans="1:53">
      <c r="A1931">
        <v>202312</v>
      </c>
      <c r="B1931" s="20" t="s">
        <v>27</v>
      </c>
      <c r="C1931" s="20" t="s">
        <v>7640</v>
      </c>
      <c r="D1931">
        <v>12148.3</v>
      </c>
      <c r="E1931" s="21">
        <v>0.68</v>
      </c>
      <c r="F1931">
        <v>400.11</v>
      </c>
      <c r="G1931" s="22">
        <v>4.8399999999999999E-2</v>
      </c>
      <c r="H1931" s="11">
        <f t="shared" si="600"/>
        <v>399.82484960000005</v>
      </c>
      <c r="I1931" s="23">
        <f t="shared" si="601"/>
        <v>1772.8594979612458</v>
      </c>
      <c r="J1931" s="23">
        <f t="shared" si="602"/>
        <v>3143030.7995114005</v>
      </c>
      <c r="K1931" s="23">
        <f t="shared" si="603"/>
        <v>419.81609208000009</v>
      </c>
      <c r="L1931" s="23">
        <f t="shared" si="604"/>
        <v>3945.5438455224917</v>
      </c>
      <c r="N1931">
        <v>202312</v>
      </c>
      <c r="O1931" s="20" t="s">
        <v>29</v>
      </c>
      <c r="P1931" s="20" t="s">
        <v>7641</v>
      </c>
      <c r="Q1931">
        <v>7932.77</v>
      </c>
      <c r="R1931" s="21">
        <v>0.71</v>
      </c>
      <c r="S1931">
        <v>288.19</v>
      </c>
      <c r="T1931" s="21">
        <v>0.05</v>
      </c>
      <c r="U1931" s="11">
        <f t="shared" si="605"/>
        <v>281.61333500000001</v>
      </c>
      <c r="V1931" s="23">
        <f t="shared" si="606"/>
        <v>1227.5240684184657</v>
      </c>
      <c r="W1931" s="23">
        <f t="shared" si="607"/>
        <v>1506815.3385466221</v>
      </c>
      <c r="X1931" s="23">
        <f t="shared" si="608"/>
        <v>295.69400175000004</v>
      </c>
      <c r="Y1931" s="23">
        <f t="shared" si="609"/>
        <v>2736.6614718369315</v>
      </c>
      <c r="AA1931">
        <v>202312</v>
      </c>
      <c r="AB1931" s="20" t="s">
        <v>31</v>
      </c>
      <c r="AC1931" s="20" t="s">
        <v>7642</v>
      </c>
      <c r="AD1931">
        <v>170167.87</v>
      </c>
      <c r="AE1931" s="21">
        <v>0.72</v>
      </c>
      <c r="AF1931">
        <v>450.63170000000002</v>
      </c>
      <c r="AG1931" s="22">
        <v>3.7000000000000002E-3</v>
      </c>
      <c r="AH1931" s="11">
        <f t="shared" si="610"/>
        <v>453.32720568000002</v>
      </c>
      <c r="AI1931" s="23">
        <f t="shared" si="611"/>
        <v>7438.8531674711103</v>
      </c>
      <c r="AJ1931" s="23">
        <f t="shared" si="612"/>
        <v>55336536.447194971</v>
      </c>
      <c r="AK1931" s="23">
        <f t="shared" si="613"/>
        <v>475.99356596400003</v>
      </c>
      <c r="AL1931" s="23">
        <f t="shared" si="614"/>
        <v>15331.03354062222</v>
      </c>
      <c r="AN1931">
        <v>202312</v>
      </c>
      <c r="AO1931" s="20" t="s">
        <v>33</v>
      </c>
      <c r="AP1931" s="20" t="s">
        <v>7643</v>
      </c>
      <c r="AQ1931">
        <v>1771.86</v>
      </c>
      <c r="AR1931" s="21">
        <v>0.86</v>
      </c>
      <c r="AS1931">
        <v>17.829999999999998</v>
      </c>
      <c r="AT1931">
        <v>1.1699999999999999E-2</v>
      </c>
      <c r="AU1931" s="11">
        <f t="shared" si="615"/>
        <v>17.828455319999996</v>
      </c>
      <c r="AV1931" s="23">
        <f t="shared" si="616"/>
        <v>163.85706962513589</v>
      </c>
      <c r="AW1931" s="23">
        <f t="shared" si="617"/>
        <v>26849.13926613663</v>
      </c>
      <c r="AX1931" s="23">
        <f t="shared" si="618"/>
        <v>18.719878085999998</v>
      </c>
      <c r="AY1931" s="23">
        <f t="shared" si="619"/>
        <v>345.54259457027177</v>
      </c>
      <c r="AZ1931" s="23"/>
      <c r="BA1931" s="23"/>
    </row>
    <row r="1932" spans="1:53">
      <c r="A1932">
        <v>202312</v>
      </c>
      <c r="B1932" s="20" t="s">
        <v>27</v>
      </c>
      <c r="C1932" s="20" t="s">
        <v>7644</v>
      </c>
      <c r="D1932">
        <v>154203.35</v>
      </c>
      <c r="E1932" s="21">
        <v>0.68</v>
      </c>
      <c r="F1932">
        <v>5078.74</v>
      </c>
      <c r="G1932" s="22">
        <v>4.8399999999999999E-2</v>
      </c>
      <c r="H1932" s="11">
        <f t="shared" si="600"/>
        <v>5075.1406551999999</v>
      </c>
      <c r="I1932" s="23">
        <f t="shared" si="601"/>
        <v>22503.632085554542</v>
      </c>
      <c r="J1932" s="23">
        <f t="shared" si="602"/>
        <v>506413457.04199988</v>
      </c>
      <c r="K1932" s="23">
        <f t="shared" si="603"/>
        <v>5328.8976879600004</v>
      </c>
      <c r="L1932" s="23">
        <f t="shared" si="604"/>
        <v>50082.404826309081</v>
      </c>
      <c r="N1932">
        <v>202312</v>
      </c>
      <c r="O1932" s="20" t="s">
        <v>29</v>
      </c>
      <c r="P1932" s="20" t="s">
        <v>7645</v>
      </c>
      <c r="Q1932">
        <v>58994.68</v>
      </c>
      <c r="R1932" s="21">
        <v>0.71</v>
      </c>
      <c r="S1932">
        <v>2232.5300000000002</v>
      </c>
      <c r="T1932" s="21">
        <v>0.05</v>
      </c>
      <c r="U1932" s="11">
        <f t="shared" si="605"/>
        <v>2094.3111399999998</v>
      </c>
      <c r="V1932" s="23">
        <f t="shared" si="606"/>
        <v>9128.8906155914628</v>
      </c>
      <c r="W1932" s="23">
        <f t="shared" si="607"/>
        <v>83336643.871433884</v>
      </c>
      <c r="X1932" s="23">
        <f t="shared" si="608"/>
        <v>2199.0266969999998</v>
      </c>
      <c r="Y1932" s="23">
        <f t="shared" si="609"/>
        <v>20352.092371182924</v>
      </c>
      <c r="AA1932">
        <v>202312</v>
      </c>
      <c r="AB1932" s="20" t="s">
        <v>31</v>
      </c>
      <c r="AC1932" s="20" t="s">
        <v>2046</v>
      </c>
      <c r="AD1932">
        <v>142625.96</v>
      </c>
      <c r="AE1932" s="21">
        <v>0.72</v>
      </c>
      <c r="AF1932">
        <v>377.69639999999998</v>
      </c>
      <c r="AG1932" s="22">
        <v>3.7000000000000002E-3</v>
      </c>
      <c r="AH1932" s="11">
        <f t="shared" si="610"/>
        <v>379.95555743999995</v>
      </c>
      <c r="AI1932" s="23">
        <f t="shared" si="611"/>
        <v>6234.8642802522454</v>
      </c>
      <c r="AJ1932" s="23">
        <f t="shared" si="612"/>
        <v>38873532.593165353</v>
      </c>
      <c r="AK1932" s="23">
        <f t="shared" si="613"/>
        <v>398.95333531199998</v>
      </c>
      <c r="AL1932" s="23">
        <f t="shared" si="614"/>
        <v>12849.684117944491</v>
      </c>
      <c r="AN1932">
        <v>202312</v>
      </c>
      <c r="AO1932" s="20" t="s">
        <v>33</v>
      </c>
      <c r="AP1932" s="20" t="s">
        <v>7646</v>
      </c>
      <c r="AQ1932">
        <v>4687.6099999999997</v>
      </c>
      <c r="AR1932" s="21">
        <v>0.86</v>
      </c>
      <c r="AS1932">
        <v>166.49</v>
      </c>
      <c r="AT1932">
        <v>4.1299999999999996E-2</v>
      </c>
      <c r="AU1932" s="11">
        <f t="shared" si="615"/>
        <v>166.49453197999998</v>
      </c>
      <c r="AV1932" s="23">
        <f t="shared" si="616"/>
        <v>802.16980948416449</v>
      </c>
      <c r="AW1932" s="23">
        <f t="shared" si="617"/>
        <v>643476.40324786073</v>
      </c>
      <c r="AX1932" s="23">
        <f t="shared" si="618"/>
        <v>174.81925857899998</v>
      </c>
      <c r="AY1932" s="23">
        <f t="shared" si="619"/>
        <v>1770.8341509483289</v>
      </c>
      <c r="AZ1932" s="23"/>
      <c r="BA1932" s="23"/>
    </row>
    <row r="1933" spans="1:53">
      <c r="A1933">
        <v>202312</v>
      </c>
      <c r="B1933" s="20" t="s">
        <v>27</v>
      </c>
      <c r="C1933" s="20" t="s">
        <v>7647</v>
      </c>
      <c r="D1933">
        <v>78776.37</v>
      </c>
      <c r="E1933" s="21">
        <v>0.68</v>
      </c>
      <c r="F1933">
        <v>2594.5300000000002</v>
      </c>
      <c r="G1933" s="22">
        <v>4.8399999999999999E-2</v>
      </c>
      <c r="H1933" s="11">
        <f t="shared" si="600"/>
        <v>2592.6878894400002</v>
      </c>
      <c r="I1933" s="23">
        <f t="shared" si="601"/>
        <v>11496.212290559941</v>
      </c>
      <c r="J1933" s="23">
        <f t="shared" si="602"/>
        <v>132162897.02962144</v>
      </c>
      <c r="K1933" s="23">
        <f t="shared" si="603"/>
        <v>2722.3222839120003</v>
      </c>
      <c r="L1933" s="23">
        <f t="shared" si="604"/>
        <v>25585.112470559881</v>
      </c>
      <c r="N1933">
        <v>202312</v>
      </c>
      <c r="O1933" s="20" t="s">
        <v>29</v>
      </c>
      <c r="P1933" s="20" t="s">
        <v>7648</v>
      </c>
      <c r="Q1933">
        <v>65941.41</v>
      </c>
      <c r="R1933" s="21">
        <v>0.71</v>
      </c>
      <c r="S1933">
        <v>2395.6</v>
      </c>
      <c r="T1933" s="21">
        <v>0.05</v>
      </c>
      <c r="U1933" s="11">
        <f t="shared" si="605"/>
        <v>2340.920055</v>
      </c>
      <c r="V1933" s="23">
        <f t="shared" si="606"/>
        <v>10203.833954652675</v>
      </c>
      <c r="W1933" s="23">
        <f t="shared" si="607"/>
        <v>104118227.37412284</v>
      </c>
      <c r="X1933" s="23">
        <f t="shared" si="608"/>
        <v>2457.9660577500003</v>
      </c>
      <c r="Y1933" s="23">
        <f t="shared" si="609"/>
        <v>22748.587964305349</v>
      </c>
      <c r="AA1933">
        <v>202312</v>
      </c>
      <c r="AB1933" s="20" t="s">
        <v>31</v>
      </c>
      <c r="AC1933" s="20" t="s">
        <v>7649</v>
      </c>
      <c r="AD1933">
        <v>186740.19</v>
      </c>
      <c r="AE1933" s="21">
        <v>0.72</v>
      </c>
      <c r="AF1933">
        <v>494.5179</v>
      </c>
      <c r="AG1933" s="22">
        <v>3.7000000000000002E-3</v>
      </c>
      <c r="AH1933" s="11">
        <f t="shared" si="610"/>
        <v>497.47586616000001</v>
      </c>
      <c r="AI1933" s="23">
        <f t="shared" si="611"/>
        <v>8163.3087014349821</v>
      </c>
      <c r="AJ1933" s="23">
        <f t="shared" si="612"/>
        <v>66639608.954924092</v>
      </c>
      <c r="AK1933" s="23">
        <f t="shared" si="613"/>
        <v>522.34965946800003</v>
      </c>
      <c r="AL1933" s="23">
        <f t="shared" si="614"/>
        <v>16824.093269029963</v>
      </c>
      <c r="AN1933">
        <v>202312</v>
      </c>
      <c r="AO1933" s="20" t="s">
        <v>33</v>
      </c>
      <c r="AP1933" s="20" t="s">
        <v>7650</v>
      </c>
      <c r="AQ1933">
        <v>6274.42</v>
      </c>
      <c r="AR1933" s="21">
        <v>0.86</v>
      </c>
      <c r="AS1933">
        <v>19.43</v>
      </c>
      <c r="AT1933">
        <v>3.5999999999999999E-3</v>
      </c>
      <c r="AU1933" s="11">
        <f t="shared" si="615"/>
        <v>19.425604319999998</v>
      </c>
      <c r="AV1933" s="23">
        <f t="shared" si="616"/>
        <v>323.17677843286936</v>
      </c>
      <c r="AW1933" s="23">
        <f t="shared" si="617"/>
        <v>104443.23011824793</v>
      </c>
      <c r="AX1933" s="23">
        <f t="shared" si="618"/>
        <v>20.396884535999998</v>
      </c>
      <c r="AY1933" s="23">
        <f t="shared" si="619"/>
        <v>665.77916118573876</v>
      </c>
      <c r="AZ1933" s="23"/>
      <c r="BA1933" s="23"/>
    </row>
    <row r="1934" spans="1:53">
      <c r="A1934">
        <v>202312</v>
      </c>
      <c r="B1934" s="20" t="s">
        <v>27</v>
      </c>
      <c r="C1934" s="20" t="s">
        <v>7651</v>
      </c>
      <c r="D1934">
        <v>96390.43</v>
      </c>
      <c r="E1934" s="21">
        <v>0.68</v>
      </c>
      <c r="F1934">
        <v>3174.65</v>
      </c>
      <c r="G1934" s="22">
        <v>4.8399999999999999E-2</v>
      </c>
      <c r="H1934" s="11">
        <f t="shared" si="600"/>
        <v>3172.4018321600001</v>
      </c>
      <c r="I1934" s="23">
        <f t="shared" si="601"/>
        <v>14066.716276192437</v>
      </c>
      <c r="J1934" s="23">
        <f t="shared" si="602"/>
        <v>197872506.79489723</v>
      </c>
      <c r="K1934" s="23">
        <f t="shared" si="603"/>
        <v>3331.0219237680003</v>
      </c>
      <c r="L1934" s="23">
        <f t="shared" si="604"/>
        <v>31305.834384544876</v>
      </c>
      <c r="N1934">
        <v>202312</v>
      </c>
      <c r="O1934" s="20" t="s">
        <v>29</v>
      </c>
      <c r="P1934" s="20" t="s">
        <v>7652</v>
      </c>
      <c r="Q1934">
        <v>47596.800000000003</v>
      </c>
      <c r="R1934" s="21">
        <v>0.71</v>
      </c>
      <c r="S1934">
        <v>1801.2</v>
      </c>
      <c r="T1934" s="21">
        <v>0.05</v>
      </c>
      <c r="U1934" s="11">
        <f t="shared" si="605"/>
        <v>1689.6864000000003</v>
      </c>
      <c r="V1934" s="23">
        <f t="shared" si="606"/>
        <v>7365.1722638750443</v>
      </c>
      <c r="W1934" s="23">
        <f t="shared" si="607"/>
        <v>54245762.476554245</v>
      </c>
      <c r="X1934" s="23">
        <f t="shared" si="608"/>
        <v>1774.1707200000003</v>
      </c>
      <c r="Y1934" s="23">
        <f t="shared" si="609"/>
        <v>16420.030927750089</v>
      </c>
      <c r="AA1934">
        <v>202312</v>
      </c>
      <c r="AB1934" s="20" t="s">
        <v>31</v>
      </c>
      <c r="AC1934" s="20" t="s">
        <v>7653</v>
      </c>
      <c r="AD1934">
        <v>149345.23000000001</v>
      </c>
      <c r="AE1934" s="21">
        <v>0.72</v>
      </c>
      <c r="AF1934">
        <v>395.49009999999998</v>
      </c>
      <c r="AG1934" s="22">
        <v>3.7000000000000002E-3</v>
      </c>
      <c r="AH1934" s="11">
        <f t="shared" si="610"/>
        <v>397.85569272000004</v>
      </c>
      <c r="AI1934" s="23">
        <f t="shared" si="611"/>
        <v>6528.5957756432017</v>
      </c>
      <c r="AJ1934" s="23">
        <f t="shared" si="612"/>
        <v>42622562.801746257</v>
      </c>
      <c r="AK1934" s="23">
        <f t="shared" si="613"/>
        <v>417.74847735600008</v>
      </c>
      <c r="AL1934" s="23">
        <f t="shared" si="614"/>
        <v>13455.047244006404</v>
      </c>
      <c r="AN1934">
        <v>202312</v>
      </c>
      <c r="AO1934" s="20" t="s">
        <v>33</v>
      </c>
      <c r="AP1934" s="20" t="s">
        <v>7654</v>
      </c>
      <c r="AQ1934">
        <v>1413</v>
      </c>
      <c r="AR1934" s="21">
        <v>0.86</v>
      </c>
      <c r="AS1934">
        <v>48.97</v>
      </c>
      <c r="AT1934">
        <v>4.0300000000000002E-2</v>
      </c>
      <c r="AU1934" s="11">
        <f t="shared" si="615"/>
        <v>48.971754000000004</v>
      </c>
      <c r="AV1934" s="23">
        <f t="shared" si="616"/>
        <v>238.97962954169023</v>
      </c>
      <c r="AW1934" s="23">
        <f t="shared" si="617"/>
        <v>57111.263335883501</v>
      </c>
      <c r="AX1934" s="23">
        <f t="shared" si="618"/>
        <v>51.420341700000009</v>
      </c>
      <c r="AY1934" s="23">
        <f t="shared" si="619"/>
        <v>526.93101308338044</v>
      </c>
      <c r="AZ1934" s="23"/>
      <c r="BA1934" s="23"/>
    </row>
    <row r="1935" spans="1:53">
      <c r="A1935">
        <v>202312</v>
      </c>
      <c r="B1935" s="20" t="s">
        <v>27</v>
      </c>
      <c r="C1935" s="20" t="s">
        <v>7655</v>
      </c>
      <c r="D1935">
        <v>35885.440000000002</v>
      </c>
      <c r="E1935" s="21">
        <v>0.68</v>
      </c>
      <c r="F1935">
        <v>1181.9000000000001</v>
      </c>
      <c r="G1935" s="22">
        <v>4.8399999999999999E-2</v>
      </c>
      <c r="H1935" s="11">
        <f t="shared" si="600"/>
        <v>1181.0616012800001</v>
      </c>
      <c r="I1935" s="23">
        <f t="shared" si="601"/>
        <v>5236.9338214003947</v>
      </c>
      <c r="J1935" s="23">
        <f t="shared" si="602"/>
        <v>27425475.84972734</v>
      </c>
      <c r="K1935" s="23">
        <f t="shared" si="603"/>
        <v>1240.1146813440002</v>
      </c>
      <c r="L1935" s="23">
        <f t="shared" si="604"/>
        <v>11654.929244080789</v>
      </c>
      <c r="N1935">
        <v>202312</v>
      </c>
      <c r="O1935" s="20" t="s">
        <v>29</v>
      </c>
      <c r="P1935" s="20" t="s">
        <v>7656</v>
      </c>
      <c r="Q1935">
        <v>16361.4</v>
      </c>
      <c r="R1935" s="21">
        <v>0.71</v>
      </c>
      <c r="S1935">
        <v>594.39</v>
      </c>
      <c r="T1935" s="21">
        <v>0.05</v>
      </c>
      <c r="U1935" s="11">
        <f t="shared" si="605"/>
        <v>580.8297</v>
      </c>
      <c r="V1935" s="23">
        <f t="shared" si="606"/>
        <v>2531.777965707046</v>
      </c>
      <c r="W1935" s="23">
        <f t="shared" si="607"/>
        <v>6409899.6676397081</v>
      </c>
      <c r="X1935" s="23">
        <f t="shared" si="608"/>
        <v>609.87118500000008</v>
      </c>
      <c r="Y1935" s="23">
        <f t="shared" si="609"/>
        <v>5644.3856314140921</v>
      </c>
      <c r="AA1935">
        <v>202312</v>
      </c>
      <c r="AB1935" s="20" t="s">
        <v>31</v>
      </c>
      <c r="AC1935" s="20" t="s">
        <v>7657</v>
      </c>
      <c r="AD1935">
        <v>150678.95000000001</v>
      </c>
      <c r="AE1935" s="21">
        <v>0.72</v>
      </c>
      <c r="AF1935">
        <v>399.02199999999999</v>
      </c>
      <c r="AG1935" s="22">
        <v>3.7000000000000002E-3</v>
      </c>
      <c r="AH1935" s="11">
        <f t="shared" si="610"/>
        <v>401.40872280000002</v>
      </c>
      <c r="AI1935" s="23">
        <f t="shared" si="611"/>
        <v>6586.8990690117998</v>
      </c>
      <c r="AJ1935" s="23">
        <f t="shared" si="612"/>
        <v>43387239.345348515</v>
      </c>
      <c r="AK1935" s="23">
        <f t="shared" si="613"/>
        <v>421.47915894000005</v>
      </c>
      <c r="AL1935" s="23">
        <f t="shared" si="614"/>
        <v>13575.2068608236</v>
      </c>
      <c r="AN1935">
        <v>202312</v>
      </c>
      <c r="AO1935" s="20" t="s">
        <v>33</v>
      </c>
      <c r="AP1935" s="20" t="s">
        <v>7658</v>
      </c>
      <c r="AQ1935">
        <v>278.95</v>
      </c>
      <c r="AR1935" s="21">
        <v>0.86</v>
      </c>
      <c r="AS1935">
        <v>9.33</v>
      </c>
      <c r="AT1935">
        <v>3.8900000000000004E-2</v>
      </c>
      <c r="AU1935" s="11">
        <f t="shared" si="615"/>
        <v>9.3319933000000006</v>
      </c>
      <c r="AV1935" s="23">
        <f t="shared" si="616"/>
        <v>46.385677722103566</v>
      </c>
      <c r="AW1935" s="23">
        <f t="shared" si="617"/>
        <v>2151.6310977388553</v>
      </c>
      <c r="AX1935" s="23">
        <f t="shared" si="618"/>
        <v>9.798592965000001</v>
      </c>
      <c r="AY1935" s="23">
        <f t="shared" si="619"/>
        <v>102.10334874420712</v>
      </c>
      <c r="AZ1935" s="23"/>
      <c r="BA1935" s="23"/>
    </row>
    <row r="1936" spans="1:53">
      <c r="A1936">
        <v>202312</v>
      </c>
      <c r="B1936" s="20" t="s">
        <v>27</v>
      </c>
      <c r="C1936" s="20" t="s">
        <v>7659</v>
      </c>
      <c r="D1936">
        <v>20530.91</v>
      </c>
      <c r="E1936" s="21">
        <v>0.68</v>
      </c>
      <c r="F1936">
        <v>676.19</v>
      </c>
      <c r="G1936" s="22">
        <v>4.8399999999999999E-2</v>
      </c>
      <c r="H1936" s="11">
        <f t="shared" si="600"/>
        <v>675.71330992000003</v>
      </c>
      <c r="I1936" s="23">
        <f t="shared" si="601"/>
        <v>2996.1738510974806</v>
      </c>
      <c r="J1936" s="23">
        <f t="shared" si="602"/>
        <v>8977057.7460003085</v>
      </c>
      <c r="K1936" s="23">
        <f t="shared" si="603"/>
        <v>709.49897541600001</v>
      </c>
      <c r="L1936" s="23">
        <f t="shared" si="604"/>
        <v>6668.0610121149612</v>
      </c>
      <c r="N1936">
        <v>202312</v>
      </c>
      <c r="O1936" s="20" t="s">
        <v>29</v>
      </c>
      <c r="P1936" s="20" t="s">
        <v>7660</v>
      </c>
      <c r="Q1936">
        <v>29748.03</v>
      </c>
      <c r="R1936" s="21">
        <v>0.71</v>
      </c>
      <c r="S1936">
        <v>1080.72</v>
      </c>
      <c r="T1936" s="21">
        <v>0.05</v>
      </c>
      <c r="U1936" s="11">
        <f t="shared" si="605"/>
        <v>1056.055065</v>
      </c>
      <c r="V1936" s="23">
        <f t="shared" si="606"/>
        <v>4603.2373071492766</v>
      </c>
      <c r="W1936" s="23">
        <f t="shared" si="607"/>
        <v>21189793.705930922</v>
      </c>
      <c r="X1936" s="23">
        <f t="shared" si="608"/>
        <v>1108.85781825</v>
      </c>
      <c r="Y1936" s="23">
        <f t="shared" si="609"/>
        <v>10262.529679298554</v>
      </c>
      <c r="AA1936">
        <v>202312</v>
      </c>
      <c r="AB1936" s="20" t="s">
        <v>31</v>
      </c>
      <c r="AC1936" s="20" t="s">
        <v>7661</v>
      </c>
      <c r="AD1936">
        <v>137202.76</v>
      </c>
      <c r="AE1936" s="21">
        <v>0.72</v>
      </c>
      <c r="AF1936">
        <v>363.3349</v>
      </c>
      <c r="AG1936" s="22">
        <v>3.7000000000000002E-3</v>
      </c>
      <c r="AH1936" s="11">
        <f t="shared" si="610"/>
        <v>365.50815264000005</v>
      </c>
      <c r="AI1936" s="23">
        <f t="shared" si="611"/>
        <v>5997.7902162833589</v>
      </c>
      <c r="AJ1936" s="23">
        <f t="shared" si="612"/>
        <v>35973487.478544384</v>
      </c>
      <c r="AK1936" s="23">
        <f t="shared" si="613"/>
        <v>383.78356027200005</v>
      </c>
      <c r="AL1936" s="23">
        <f t="shared" si="614"/>
        <v>12361.088585206719</v>
      </c>
      <c r="AN1936">
        <v>202312</v>
      </c>
      <c r="AO1936" s="20" t="s">
        <v>33</v>
      </c>
      <c r="AP1936" s="20" t="s">
        <v>7662</v>
      </c>
      <c r="AQ1936">
        <v>2198.2199999999998</v>
      </c>
      <c r="AR1936" s="21">
        <v>0.86</v>
      </c>
      <c r="AS1936">
        <v>40.46</v>
      </c>
      <c r="AT1936">
        <v>2.1400000000000002E-2</v>
      </c>
      <c r="AU1936" s="11">
        <f t="shared" si="615"/>
        <v>40.456040879999996</v>
      </c>
      <c r="AV1936" s="23">
        <f t="shared" si="616"/>
        <v>273.57669490272133</v>
      </c>
      <c r="AW1936" s="23">
        <f t="shared" si="617"/>
        <v>74844.207993896664</v>
      </c>
      <c r="AX1936" s="23">
        <f t="shared" si="618"/>
        <v>42.478842923999999</v>
      </c>
      <c r="AY1936" s="23">
        <f t="shared" si="619"/>
        <v>587.6094306854427</v>
      </c>
      <c r="AZ1936" s="23"/>
      <c r="BA1936" s="23"/>
    </row>
    <row r="1937" spans="1:53">
      <c r="A1937">
        <v>202312</v>
      </c>
      <c r="B1937" s="20" t="s">
        <v>27</v>
      </c>
      <c r="C1937" s="20" t="s">
        <v>7663</v>
      </c>
      <c r="D1937">
        <v>43919.71</v>
      </c>
      <c r="E1937" s="21">
        <v>0.68</v>
      </c>
      <c r="F1937">
        <v>1446.51</v>
      </c>
      <c r="G1937" s="22">
        <v>4.8399999999999999E-2</v>
      </c>
      <c r="H1937" s="11">
        <f t="shared" si="600"/>
        <v>1445.4854955199999</v>
      </c>
      <c r="I1937" s="23">
        <f t="shared" si="601"/>
        <v>6409.4132529821863</v>
      </c>
      <c r="J1937" s="23">
        <f t="shared" si="602"/>
        <v>41080578.24750369</v>
      </c>
      <c r="K1937" s="23">
        <f t="shared" si="603"/>
        <v>1517.7597702959999</v>
      </c>
      <c r="L1937" s="23">
        <f t="shared" si="604"/>
        <v>14264.312001484373</v>
      </c>
      <c r="N1937">
        <v>202312</v>
      </c>
      <c r="O1937" s="20" t="s">
        <v>29</v>
      </c>
      <c r="P1937" s="20" t="s">
        <v>7664</v>
      </c>
      <c r="Q1937">
        <v>19664.93</v>
      </c>
      <c r="R1937" s="21">
        <v>0.71</v>
      </c>
      <c r="S1937">
        <v>714.41</v>
      </c>
      <c r="T1937" s="21">
        <v>0.05</v>
      </c>
      <c r="U1937" s="11">
        <f t="shared" si="605"/>
        <v>698.10501500000009</v>
      </c>
      <c r="V1937" s="23">
        <f t="shared" si="606"/>
        <v>3042.9692123639461</v>
      </c>
      <c r="W1937" s="23">
        <f t="shared" si="607"/>
        <v>9259661.627394855</v>
      </c>
      <c r="X1937" s="23">
        <f t="shared" si="608"/>
        <v>733.01026575000014</v>
      </c>
      <c r="Y1937" s="23">
        <f t="shared" si="609"/>
        <v>6784.0434397278923</v>
      </c>
      <c r="AA1937">
        <v>202312</v>
      </c>
      <c r="AB1937" s="20" t="s">
        <v>31</v>
      </c>
      <c r="AC1937" s="20" t="s">
        <v>7665</v>
      </c>
      <c r="AD1937">
        <v>129454.04</v>
      </c>
      <c r="AE1937" s="21">
        <v>0.72</v>
      </c>
      <c r="AF1937">
        <v>342.815</v>
      </c>
      <c r="AG1937" s="22">
        <v>3.7000000000000002E-3</v>
      </c>
      <c r="AH1937" s="11">
        <f t="shared" si="610"/>
        <v>344.86556256</v>
      </c>
      <c r="AI1937" s="23">
        <f t="shared" si="611"/>
        <v>5659.056527509757</v>
      </c>
      <c r="AJ1937" s="23">
        <f t="shared" si="612"/>
        <v>32024920.781550787</v>
      </c>
      <c r="AK1937" s="23">
        <f t="shared" si="613"/>
        <v>362.10884068800004</v>
      </c>
      <c r="AL1937" s="23">
        <f t="shared" si="614"/>
        <v>11662.978617579514</v>
      </c>
      <c r="AN1937">
        <v>202312</v>
      </c>
      <c r="AO1937" s="20" t="s">
        <v>33</v>
      </c>
      <c r="AP1937" s="20" t="s">
        <v>7666</v>
      </c>
      <c r="AQ1937">
        <v>4768.6000000000004</v>
      </c>
      <c r="AR1937" s="21">
        <v>0.86</v>
      </c>
      <c r="AS1937">
        <v>41.42</v>
      </c>
      <c r="AT1937">
        <v>1.01E-2</v>
      </c>
      <c r="AU1937" s="11">
        <f t="shared" si="615"/>
        <v>41.420059600000002</v>
      </c>
      <c r="AV1937" s="23">
        <f t="shared" si="616"/>
        <v>410.05838291893758</v>
      </c>
      <c r="AW1937" s="23">
        <f t="shared" si="617"/>
        <v>168147.87740209405</v>
      </c>
      <c r="AX1937" s="23">
        <f t="shared" si="618"/>
        <v>43.491062580000005</v>
      </c>
      <c r="AY1937" s="23">
        <f t="shared" si="619"/>
        <v>861.53682543787522</v>
      </c>
      <c r="AZ1937" s="23"/>
      <c r="BA1937" s="23"/>
    </row>
    <row r="1938" spans="1:53">
      <c r="A1938">
        <v>202312</v>
      </c>
      <c r="B1938" s="20" t="s">
        <v>27</v>
      </c>
      <c r="C1938" s="20" t="s">
        <v>7667</v>
      </c>
      <c r="D1938">
        <v>36459.660000000003</v>
      </c>
      <c r="E1938" s="21">
        <v>0.68</v>
      </c>
      <c r="F1938">
        <v>1200.81</v>
      </c>
      <c r="G1938" s="22">
        <v>4.8399999999999999E-2</v>
      </c>
      <c r="H1938" s="11">
        <f t="shared" si="600"/>
        <v>1199.9603299200003</v>
      </c>
      <c r="I1938" s="23">
        <f t="shared" si="601"/>
        <v>5320.7324912487938</v>
      </c>
      <c r="J1938" s="23">
        <f t="shared" si="602"/>
        <v>28310194.243430596</v>
      </c>
      <c r="K1938" s="23">
        <f t="shared" si="603"/>
        <v>1259.9583464160003</v>
      </c>
      <c r="L1938" s="23">
        <f t="shared" si="604"/>
        <v>11841.425312417588</v>
      </c>
      <c r="N1938">
        <v>202312</v>
      </c>
      <c r="O1938" s="20" t="s">
        <v>29</v>
      </c>
      <c r="P1938" s="20" t="s">
        <v>7668</v>
      </c>
      <c r="Q1938">
        <v>6391.11</v>
      </c>
      <c r="R1938" s="21">
        <v>0.71</v>
      </c>
      <c r="S1938">
        <v>232.18</v>
      </c>
      <c r="T1938" s="21">
        <v>0.05</v>
      </c>
      <c r="U1938" s="11">
        <f t="shared" si="605"/>
        <v>226.88440499999999</v>
      </c>
      <c r="V1938" s="23">
        <f t="shared" si="606"/>
        <v>988.96619326035409</v>
      </c>
      <c r="W1938" s="23">
        <f t="shared" si="607"/>
        <v>978054.13141187606</v>
      </c>
      <c r="X1938" s="23">
        <f t="shared" si="608"/>
        <v>238.22862524999999</v>
      </c>
      <c r="Y1938" s="23">
        <f t="shared" si="609"/>
        <v>2204.8167915207082</v>
      </c>
      <c r="AA1938">
        <v>202312</v>
      </c>
      <c r="AB1938" s="20" t="s">
        <v>31</v>
      </c>
      <c r="AC1938" s="20" t="s">
        <v>7669</v>
      </c>
      <c r="AD1938">
        <v>102484.52</v>
      </c>
      <c r="AE1938" s="21">
        <v>0.72</v>
      </c>
      <c r="AF1938">
        <v>271.3954</v>
      </c>
      <c r="AG1938" s="22">
        <v>3.7000000000000002E-3</v>
      </c>
      <c r="AH1938" s="11">
        <f t="shared" si="610"/>
        <v>273.01876127999998</v>
      </c>
      <c r="AI1938" s="23">
        <f t="shared" si="611"/>
        <v>4480.0895505053704</v>
      </c>
      <c r="AJ1938" s="23">
        <f t="shared" si="612"/>
        <v>20071202.380547412</v>
      </c>
      <c r="AK1938" s="23">
        <f t="shared" si="613"/>
        <v>286.66969934399998</v>
      </c>
      <c r="AL1938" s="23">
        <f t="shared" si="614"/>
        <v>9233.1978622907409</v>
      </c>
      <c r="AN1938">
        <v>202312</v>
      </c>
      <c r="AO1938" s="20" t="s">
        <v>33</v>
      </c>
      <c r="AP1938" s="20" t="s">
        <v>7670</v>
      </c>
      <c r="AQ1938">
        <v>1342.5</v>
      </c>
      <c r="AR1938" s="21">
        <v>0.86</v>
      </c>
      <c r="AS1938">
        <v>4.62</v>
      </c>
      <c r="AT1938">
        <v>4.0000000000000001E-3</v>
      </c>
      <c r="AU1938" s="11">
        <f t="shared" si="615"/>
        <v>4.6181999999999999</v>
      </c>
      <c r="AV1938" s="23">
        <f t="shared" si="616"/>
        <v>72.87396681092639</v>
      </c>
      <c r="AW1938" s="23">
        <f t="shared" si="617"/>
        <v>5310.615038760001</v>
      </c>
      <c r="AX1938" s="23">
        <f t="shared" si="618"/>
        <v>4.8491100000000005</v>
      </c>
      <c r="AY1938" s="23">
        <f t="shared" si="619"/>
        <v>150.36613362185278</v>
      </c>
      <c r="AZ1938" s="23"/>
      <c r="BA1938" s="23"/>
    </row>
    <row r="1939" spans="1:53">
      <c r="A1939">
        <v>202312</v>
      </c>
      <c r="B1939" s="20" t="s">
        <v>27</v>
      </c>
      <c r="C1939" s="20" t="s">
        <v>7671</v>
      </c>
      <c r="D1939">
        <v>327490.81</v>
      </c>
      <c r="E1939" s="21">
        <v>0.68</v>
      </c>
      <c r="F1939">
        <v>10786.02</v>
      </c>
      <c r="G1939" s="22">
        <v>4.8399999999999999E-2</v>
      </c>
      <c r="H1939" s="11">
        <f t="shared" si="600"/>
        <v>10778.37753872</v>
      </c>
      <c r="I1939" s="23">
        <f t="shared" si="601"/>
        <v>47792.299581301224</v>
      </c>
      <c r="J1939" s="23">
        <f t="shared" si="602"/>
        <v>2284103899.2688451</v>
      </c>
      <c r="K1939" s="23">
        <f t="shared" si="603"/>
        <v>11317.296415656001</v>
      </c>
      <c r="L1939" s="23">
        <f t="shared" si="604"/>
        <v>106362.97670132245</v>
      </c>
      <c r="N1939">
        <v>202312</v>
      </c>
      <c r="O1939" s="20" t="s">
        <v>29</v>
      </c>
      <c r="P1939" s="20" t="s">
        <v>7672</v>
      </c>
      <c r="Q1939">
        <v>45819.12</v>
      </c>
      <c r="R1939" s="21">
        <v>0.71</v>
      </c>
      <c r="S1939">
        <v>1664.57</v>
      </c>
      <c r="T1939" s="21">
        <v>0.05</v>
      </c>
      <c r="U1939" s="11">
        <f t="shared" si="605"/>
        <v>1626.5787600000001</v>
      </c>
      <c r="V1939" s="23">
        <f t="shared" si="606"/>
        <v>7090.0924385496983</v>
      </c>
      <c r="W1939" s="23">
        <f t="shared" si="607"/>
        <v>50269410.787179604</v>
      </c>
      <c r="X1939" s="23">
        <f t="shared" si="608"/>
        <v>1707.9076980000002</v>
      </c>
      <c r="Y1939" s="23">
        <f t="shared" si="609"/>
        <v>15806.763637099397</v>
      </c>
      <c r="AA1939">
        <v>202312</v>
      </c>
      <c r="AB1939" s="20" t="s">
        <v>31</v>
      </c>
      <c r="AC1939" s="20" t="s">
        <v>7673</v>
      </c>
      <c r="AD1939">
        <v>204261.91</v>
      </c>
      <c r="AE1939" s="21">
        <v>0.72</v>
      </c>
      <c r="AF1939">
        <v>540.91819999999996</v>
      </c>
      <c r="AG1939" s="22">
        <v>3.7000000000000002E-3</v>
      </c>
      <c r="AH1939" s="11">
        <f t="shared" si="610"/>
        <v>544.15372823999996</v>
      </c>
      <c r="AI1939" s="23">
        <f t="shared" si="611"/>
        <v>8929.26705962294</v>
      </c>
      <c r="AJ1939" s="23">
        <f t="shared" si="612"/>
        <v>79731810.222067311</v>
      </c>
      <c r="AK1939" s="23">
        <f t="shared" si="613"/>
        <v>571.36141465200001</v>
      </c>
      <c r="AL1939" s="23">
        <f t="shared" si="614"/>
        <v>18402.687847485879</v>
      </c>
      <c r="AN1939">
        <v>202312</v>
      </c>
      <c r="AO1939" s="20" t="s">
        <v>33</v>
      </c>
      <c r="AP1939" s="20" t="s">
        <v>7674</v>
      </c>
      <c r="AQ1939">
        <v>760.15</v>
      </c>
      <c r="AR1939" s="21">
        <v>0.86</v>
      </c>
      <c r="AS1939">
        <v>11.24</v>
      </c>
      <c r="AT1939">
        <v>1.72E-2</v>
      </c>
      <c r="AU1939" s="11">
        <f t="shared" si="615"/>
        <v>11.244138799999998</v>
      </c>
      <c r="AV1939" s="23">
        <f t="shared" si="616"/>
        <v>84.995229020407578</v>
      </c>
      <c r="AW1939" s="23">
        <f t="shared" si="617"/>
        <v>7224.1889562315346</v>
      </c>
      <c r="AX1939" s="23">
        <f t="shared" si="618"/>
        <v>11.806345739999999</v>
      </c>
      <c r="AY1939" s="23">
        <f t="shared" si="619"/>
        <v>181.23459684081516</v>
      </c>
      <c r="AZ1939" s="23"/>
      <c r="BA1939" s="23"/>
    </row>
    <row r="1940" spans="1:53">
      <c r="A1940">
        <v>202312</v>
      </c>
      <c r="B1940" s="20" t="s">
        <v>27</v>
      </c>
      <c r="C1940" s="20" t="s">
        <v>7675</v>
      </c>
      <c r="D1940">
        <v>108808.62</v>
      </c>
      <c r="E1940" s="21">
        <v>0.68</v>
      </c>
      <c r="F1940">
        <v>3583.65</v>
      </c>
      <c r="G1940" s="22">
        <v>4.8399999999999999E-2</v>
      </c>
      <c r="H1940" s="11">
        <f t="shared" si="600"/>
        <v>3581.1093014399999</v>
      </c>
      <c r="I1940" s="23">
        <f t="shared" si="601"/>
        <v>15878.962112151985</v>
      </c>
      <c r="J1940" s="23">
        <f t="shared" si="602"/>
        <v>252141437.75915822</v>
      </c>
      <c r="K1940" s="23">
        <f t="shared" si="603"/>
        <v>3760.1647665119999</v>
      </c>
      <c r="L1940" s="23">
        <f t="shared" si="604"/>
        <v>35339.033525743973</v>
      </c>
      <c r="N1940">
        <v>202312</v>
      </c>
      <c r="O1940" s="20" t="s">
        <v>29</v>
      </c>
      <c r="P1940" s="20" t="s">
        <v>7676</v>
      </c>
      <c r="Q1940">
        <v>64894.13</v>
      </c>
      <c r="R1940" s="21">
        <v>0.71</v>
      </c>
      <c r="S1940">
        <v>2455.7800000000002</v>
      </c>
      <c r="T1940" s="21">
        <v>0.05</v>
      </c>
      <c r="U1940" s="11">
        <f t="shared" si="605"/>
        <v>2303.7416149999999</v>
      </c>
      <c r="V1940" s="23">
        <f t="shared" si="606"/>
        <v>10041.776891814183</v>
      </c>
      <c r="W1940" s="23">
        <f t="shared" si="607"/>
        <v>100837283.14497331</v>
      </c>
      <c r="X1940" s="23">
        <f t="shared" si="608"/>
        <v>2418.9286957499999</v>
      </c>
      <c r="Y1940" s="23">
        <f t="shared" si="609"/>
        <v>22387.295398628365</v>
      </c>
      <c r="AA1940">
        <v>202312</v>
      </c>
      <c r="AB1940" s="20" t="s">
        <v>31</v>
      </c>
      <c r="AC1940" s="20" t="s">
        <v>7677</v>
      </c>
      <c r="AD1940">
        <v>111454.1</v>
      </c>
      <c r="AE1940" s="21">
        <v>0.72</v>
      </c>
      <c r="AF1940">
        <v>295.14830000000001</v>
      </c>
      <c r="AG1940" s="22">
        <v>3.7000000000000002E-3</v>
      </c>
      <c r="AH1940" s="11">
        <f t="shared" si="610"/>
        <v>296.91372240000004</v>
      </c>
      <c r="AI1940" s="23">
        <f t="shared" si="611"/>
        <v>4872.1928811393236</v>
      </c>
      <c r="AJ1940" s="23">
        <f t="shared" si="612"/>
        <v>23738263.471024703</v>
      </c>
      <c r="AK1940" s="23">
        <f t="shared" si="613"/>
        <v>311.75940852000008</v>
      </c>
      <c r="AL1940" s="23">
        <f t="shared" si="614"/>
        <v>10041.299484678648</v>
      </c>
      <c r="AN1940">
        <v>202312</v>
      </c>
      <c r="AO1940" s="20" t="s">
        <v>33</v>
      </c>
      <c r="AP1940" s="20" t="s">
        <v>7678</v>
      </c>
      <c r="AQ1940">
        <v>260.04000000000002</v>
      </c>
      <c r="AR1940" s="21">
        <v>0.86</v>
      </c>
      <c r="AS1940">
        <v>1.1399999999999999</v>
      </c>
      <c r="AT1940">
        <v>5.1000000000000004E-3</v>
      </c>
      <c r="AU1940" s="11">
        <f t="shared" si="615"/>
        <v>1.1405354400000003</v>
      </c>
      <c r="AV1940" s="23">
        <f t="shared" si="616"/>
        <v>15.929913298986913</v>
      </c>
      <c r="AW1940" s="23">
        <f t="shared" si="617"/>
        <v>253.76213771324009</v>
      </c>
      <c r="AX1940" s="23">
        <f t="shared" si="618"/>
        <v>1.1975622120000005</v>
      </c>
      <c r="AY1940" s="23">
        <f t="shared" si="619"/>
        <v>33.000362037973822</v>
      </c>
      <c r="AZ1940" s="23"/>
      <c r="BA1940" s="23"/>
    </row>
    <row r="1941" spans="1:53">
      <c r="A1941">
        <v>202312</v>
      </c>
      <c r="B1941" s="20" t="s">
        <v>27</v>
      </c>
      <c r="C1941" s="20" t="s">
        <v>7679</v>
      </c>
      <c r="D1941">
        <v>121462.76</v>
      </c>
      <c r="E1941" s="21">
        <v>0.68</v>
      </c>
      <c r="F1941">
        <v>4000.42</v>
      </c>
      <c r="G1941" s="22">
        <v>4.8399999999999999E-2</v>
      </c>
      <c r="H1941" s="11">
        <f t="shared" si="600"/>
        <v>3997.5823571199999</v>
      </c>
      <c r="I1941" s="23">
        <f t="shared" si="601"/>
        <v>17725.641259648452</v>
      </c>
      <c r="J1941" s="23">
        <f t="shared" si="602"/>
        <v>314198358.06575155</v>
      </c>
      <c r="K1941" s="23">
        <f t="shared" si="603"/>
        <v>4197.4614749760003</v>
      </c>
      <c r="L1941" s="23">
        <f t="shared" si="604"/>
        <v>39448.864876416905</v>
      </c>
      <c r="N1941">
        <v>202312</v>
      </c>
      <c r="O1941" s="20" t="s">
        <v>29</v>
      </c>
      <c r="P1941" s="20" t="s">
        <v>7680</v>
      </c>
      <c r="Q1941">
        <v>18190.009999999998</v>
      </c>
      <c r="R1941" s="21">
        <v>0.71</v>
      </c>
      <c r="S1941">
        <v>660.82</v>
      </c>
      <c r="T1941" s="21">
        <v>0.05</v>
      </c>
      <c r="U1941" s="11">
        <f t="shared" si="605"/>
        <v>645.74535500000002</v>
      </c>
      <c r="V1941" s="23">
        <f t="shared" si="606"/>
        <v>2814.7387457057966</v>
      </c>
      <c r="W1941" s="23">
        <f t="shared" si="607"/>
        <v>7922754.2065774417</v>
      </c>
      <c r="X1941" s="23">
        <f t="shared" si="608"/>
        <v>678.03262275000009</v>
      </c>
      <c r="Y1941" s="23">
        <f t="shared" si="609"/>
        <v>6275.2228464115933</v>
      </c>
      <c r="AA1941">
        <v>202312</v>
      </c>
      <c r="AB1941" s="20" t="s">
        <v>31</v>
      </c>
      <c r="AC1941" s="20" t="s">
        <v>2110</v>
      </c>
      <c r="AD1941">
        <v>158007</v>
      </c>
      <c r="AE1941" s="21">
        <v>0.72</v>
      </c>
      <c r="AF1941">
        <v>418.42779999999999</v>
      </c>
      <c r="AG1941" s="22">
        <v>3.7000000000000002E-3</v>
      </c>
      <c r="AH1941" s="11">
        <f t="shared" si="610"/>
        <v>420.93064800000002</v>
      </c>
      <c r="AI1941" s="23">
        <f t="shared" si="611"/>
        <v>6907.2432559249146</v>
      </c>
      <c r="AJ1941" s="23">
        <f t="shared" si="612"/>
        <v>47710009.396520212</v>
      </c>
      <c r="AK1941" s="23">
        <f t="shared" si="613"/>
        <v>441.97718040000007</v>
      </c>
      <c r="AL1941" s="23">
        <f t="shared" si="614"/>
        <v>14235.417159849829</v>
      </c>
      <c r="AN1941">
        <v>202312</v>
      </c>
      <c r="AO1941" s="20" t="s">
        <v>33</v>
      </c>
      <c r="AP1941" s="20" t="s">
        <v>7681</v>
      </c>
      <c r="AQ1941">
        <v>8004.42</v>
      </c>
      <c r="AR1941" s="21">
        <v>0.86</v>
      </c>
      <c r="AS1941">
        <v>19.27</v>
      </c>
      <c r="AT1941">
        <v>2.8000000000000004E-3</v>
      </c>
      <c r="AU1941" s="11">
        <f t="shared" si="615"/>
        <v>19.274643360000002</v>
      </c>
      <c r="AV1941" s="23">
        <f t="shared" si="616"/>
        <v>363.74620439873297</v>
      </c>
      <c r="AW1941" s="23">
        <f t="shared" si="617"/>
        <v>132311.30121448482</v>
      </c>
      <c r="AX1941" s="23">
        <f t="shared" si="618"/>
        <v>20.238375528000002</v>
      </c>
      <c r="AY1941" s="23">
        <f t="shared" si="619"/>
        <v>746.76705215746597</v>
      </c>
      <c r="AZ1941" s="23"/>
      <c r="BA1941" s="23"/>
    </row>
    <row r="1942" spans="1:53">
      <c r="A1942">
        <v>202312</v>
      </c>
      <c r="B1942" s="20" t="s">
        <v>27</v>
      </c>
      <c r="C1942" s="20" t="s">
        <v>7682</v>
      </c>
      <c r="D1942">
        <v>161657.32999999999</v>
      </c>
      <c r="E1942" s="21">
        <v>0.68</v>
      </c>
      <c r="F1942">
        <v>5324.24</v>
      </c>
      <c r="G1942" s="22">
        <v>4.8399999999999999E-2</v>
      </c>
      <c r="H1942" s="11">
        <f t="shared" si="600"/>
        <v>5320.4660449599996</v>
      </c>
      <c r="I1942" s="23">
        <f t="shared" si="601"/>
        <v>23591.427023168297</v>
      </c>
      <c r="J1942" s="23">
        <f t="shared" si="602"/>
        <v>556555428.98947537</v>
      </c>
      <c r="K1942" s="23">
        <f t="shared" si="603"/>
        <v>5586.4893472080003</v>
      </c>
      <c r="L1942" s="23">
        <f t="shared" si="604"/>
        <v>52503.320091296591</v>
      </c>
      <c r="N1942">
        <v>202312</v>
      </c>
      <c r="O1942" s="20" t="s">
        <v>29</v>
      </c>
      <c r="P1942" s="20" t="s">
        <v>7683</v>
      </c>
      <c r="Q1942">
        <v>48092.65</v>
      </c>
      <c r="R1942" s="21">
        <v>0.71</v>
      </c>
      <c r="S1942">
        <v>1819.97</v>
      </c>
      <c r="T1942" s="21">
        <v>0.05</v>
      </c>
      <c r="U1942" s="11">
        <f t="shared" si="605"/>
        <v>1707.2890749999999</v>
      </c>
      <c r="V1942" s="23">
        <f t="shared" si="606"/>
        <v>7441.9005453360323</v>
      </c>
      <c r="W1942" s="23">
        <f t="shared" si="607"/>
        <v>55381883.726672739</v>
      </c>
      <c r="X1942" s="23">
        <f t="shared" si="608"/>
        <v>1792.6535287500001</v>
      </c>
      <c r="Y1942" s="23">
        <f t="shared" si="609"/>
        <v>16591.090165672063</v>
      </c>
      <c r="AA1942">
        <v>202312</v>
      </c>
      <c r="AB1942" s="20" t="s">
        <v>31</v>
      </c>
      <c r="AC1942" s="20" t="s">
        <v>7684</v>
      </c>
      <c r="AD1942">
        <v>133437.42000000001</v>
      </c>
      <c r="AE1942" s="21">
        <v>0.72</v>
      </c>
      <c r="AF1942">
        <v>353.36360000000002</v>
      </c>
      <c r="AG1942" s="22">
        <v>3.7000000000000002E-3</v>
      </c>
      <c r="AH1942" s="11">
        <f t="shared" si="610"/>
        <v>355.47728688000001</v>
      </c>
      <c r="AI1942" s="23">
        <f t="shared" si="611"/>
        <v>5833.1891586006977</v>
      </c>
      <c r="AJ1942" s="23">
        <f t="shared" si="612"/>
        <v>34026095.760016717</v>
      </c>
      <c r="AK1942" s="23">
        <f t="shared" si="613"/>
        <v>373.25115122400001</v>
      </c>
      <c r="AL1942" s="23">
        <f t="shared" si="614"/>
        <v>12021.855604081395</v>
      </c>
      <c r="AN1942">
        <v>202312</v>
      </c>
      <c r="AO1942" s="20" t="s">
        <v>33</v>
      </c>
      <c r="AP1942" s="20" t="s">
        <v>7685</v>
      </c>
      <c r="AQ1942">
        <v>1883.43</v>
      </c>
      <c r="AR1942" s="21">
        <v>0.86</v>
      </c>
      <c r="AS1942">
        <v>21.38</v>
      </c>
      <c r="AT1942">
        <v>1.32E-2</v>
      </c>
      <c r="AU1942" s="11">
        <f t="shared" si="615"/>
        <v>21.380697359999999</v>
      </c>
      <c r="AV1942" s="23">
        <f t="shared" si="616"/>
        <v>184.86277627775857</v>
      </c>
      <c r="AW1942" s="23">
        <f t="shared" si="617"/>
        <v>34174.246053120616</v>
      </c>
      <c r="AX1942" s="23">
        <f t="shared" si="618"/>
        <v>22.449732227999998</v>
      </c>
      <c r="AY1942" s="23">
        <f t="shared" si="619"/>
        <v>391.10624991551714</v>
      </c>
      <c r="AZ1942" s="23"/>
      <c r="BA1942" s="23"/>
    </row>
    <row r="1943" spans="1:53">
      <c r="A1943">
        <v>202312</v>
      </c>
      <c r="B1943" s="20" t="s">
        <v>27</v>
      </c>
      <c r="C1943" s="20" t="s">
        <v>7686</v>
      </c>
      <c r="D1943">
        <v>73968.87</v>
      </c>
      <c r="E1943" s="21">
        <v>0.68</v>
      </c>
      <c r="F1943">
        <v>2436.19</v>
      </c>
      <c r="G1943" s="22">
        <v>4.8399999999999999E-2</v>
      </c>
      <c r="H1943" s="11">
        <f t="shared" si="600"/>
        <v>2434.4634494399997</v>
      </c>
      <c r="I1943" s="23">
        <f t="shared" si="601"/>
        <v>10794.63083171807</v>
      </c>
      <c r="J1943" s="23">
        <f t="shared" si="602"/>
        <v>116524054.79307835</v>
      </c>
      <c r="K1943" s="23">
        <f t="shared" si="603"/>
        <v>2556.1866219119997</v>
      </c>
      <c r="L1943" s="23">
        <f t="shared" si="604"/>
        <v>24023.725112876142</v>
      </c>
      <c r="N1943">
        <v>202312</v>
      </c>
      <c r="O1943" s="20" t="s">
        <v>29</v>
      </c>
      <c r="P1943" s="20" t="s">
        <v>7687</v>
      </c>
      <c r="Q1943">
        <v>24144.74</v>
      </c>
      <c r="R1943" s="21">
        <v>0.71</v>
      </c>
      <c r="S1943">
        <v>913.7</v>
      </c>
      <c r="T1943" s="21">
        <v>0.05</v>
      </c>
      <c r="U1943" s="11">
        <f t="shared" si="605"/>
        <v>857.13827000000003</v>
      </c>
      <c r="V1943" s="23">
        <f t="shared" si="606"/>
        <v>3736.1790995712804</v>
      </c>
      <c r="W1943" s="23">
        <f t="shared" si="607"/>
        <v>13959034.264073264</v>
      </c>
      <c r="X1943" s="23">
        <f t="shared" si="608"/>
        <v>899.99518350000005</v>
      </c>
      <c r="Y1943" s="23">
        <f t="shared" si="609"/>
        <v>8329.4964691425612</v>
      </c>
      <c r="AA1943">
        <v>202312</v>
      </c>
      <c r="AB1943" s="20" t="s">
        <v>31</v>
      </c>
      <c r="AC1943" s="20" t="s">
        <v>7688</v>
      </c>
      <c r="AD1943">
        <v>160622.41</v>
      </c>
      <c r="AE1943" s="21">
        <v>0.72</v>
      </c>
      <c r="AF1943">
        <v>425.35379999999998</v>
      </c>
      <c r="AG1943" s="22">
        <v>3.7000000000000002E-3</v>
      </c>
      <c r="AH1943" s="11">
        <f t="shared" si="610"/>
        <v>427.89810024000002</v>
      </c>
      <c r="AI1943" s="23">
        <f t="shared" si="611"/>
        <v>7021.5753619960296</v>
      </c>
      <c r="AJ1943" s="23">
        <f t="shared" si="612"/>
        <v>49302520.564189672</v>
      </c>
      <c r="AK1943" s="23">
        <f t="shared" si="613"/>
        <v>449.29300525200006</v>
      </c>
      <c r="AL1943" s="23">
        <f t="shared" si="614"/>
        <v>14471.048824232059</v>
      </c>
      <c r="AN1943">
        <v>202312</v>
      </c>
      <c r="AO1943" s="20" t="s">
        <v>33</v>
      </c>
      <c r="AP1943" s="20" t="s">
        <v>7689</v>
      </c>
      <c r="AQ1943">
        <v>1576.9</v>
      </c>
      <c r="AR1943" s="21">
        <v>0.86</v>
      </c>
      <c r="AS1943">
        <v>15.46</v>
      </c>
      <c r="AT1943">
        <v>1.1399999999999999E-2</v>
      </c>
      <c r="AU1943" s="11">
        <f t="shared" si="615"/>
        <v>15.459927599999999</v>
      </c>
      <c r="AV1943" s="23">
        <f t="shared" si="616"/>
        <v>143.96778839206067</v>
      </c>
      <c r="AW1943" s="23">
        <f t="shared" si="617"/>
        <v>20726.724094501158</v>
      </c>
      <c r="AX1943" s="23">
        <f t="shared" si="618"/>
        <v>16.232923979999999</v>
      </c>
      <c r="AY1943" s="23">
        <f t="shared" si="619"/>
        <v>303.39550438412135</v>
      </c>
      <c r="AZ1943" s="23"/>
      <c r="BA1943" s="23"/>
    </row>
    <row r="1944" spans="1:53">
      <c r="A1944">
        <v>202312</v>
      </c>
      <c r="B1944" s="20" t="s">
        <v>27</v>
      </c>
      <c r="C1944" s="20" t="s">
        <v>7690</v>
      </c>
      <c r="D1944">
        <v>45055.14</v>
      </c>
      <c r="E1944" s="21">
        <v>0.68</v>
      </c>
      <c r="F1944">
        <v>1483.91</v>
      </c>
      <c r="G1944" s="22">
        <v>4.8399999999999999E-2</v>
      </c>
      <c r="H1944" s="11">
        <f t="shared" si="600"/>
        <v>1482.8547676800001</v>
      </c>
      <c r="I1944" s="23">
        <f t="shared" si="601"/>
        <v>6575.1119811803819</v>
      </c>
      <c r="J1944" s="23">
        <f t="shared" si="602"/>
        <v>43232097.565061808</v>
      </c>
      <c r="K1944" s="23">
        <f t="shared" si="603"/>
        <v>1556.9975060640002</v>
      </c>
      <c r="L1944" s="23">
        <f t="shared" si="604"/>
        <v>14633.078730040765</v>
      </c>
      <c r="N1944">
        <v>202312</v>
      </c>
      <c r="O1944" s="20" t="s">
        <v>29</v>
      </c>
      <c r="P1944" s="20" t="s">
        <v>7691</v>
      </c>
      <c r="Q1944">
        <v>14486.75</v>
      </c>
      <c r="R1944" s="21">
        <v>0.71</v>
      </c>
      <c r="S1944">
        <v>526.29</v>
      </c>
      <c r="T1944" s="21">
        <v>0.05</v>
      </c>
      <c r="U1944" s="11">
        <f t="shared" si="605"/>
        <v>514.27962500000001</v>
      </c>
      <c r="V1944" s="23">
        <f t="shared" si="606"/>
        <v>2241.6929140969933</v>
      </c>
      <c r="W1944" s="23">
        <f t="shared" si="607"/>
        <v>5025187.1211126698</v>
      </c>
      <c r="X1944" s="23">
        <f t="shared" si="608"/>
        <v>539.99360625000008</v>
      </c>
      <c r="Y1944" s="23">
        <f t="shared" si="609"/>
        <v>4997.6654531939867</v>
      </c>
      <c r="AA1944">
        <v>202312</v>
      </c>
      <c r="AB1944" s="20" t="s">
        <v>31</v>
      </c>
      <c r="AC1944" s="20" t="s">
        <v>7692</v>
      </c>
      <c r="AD1944">
        <v>157588.81</v>
      </c>
      <c r="AE1944" s="21">
        <v>0.72</v>
      </c>
      <c r="AF1944">
        <v>417.32040000000001</v>
      </c>
      <c r="AG1944" s="22">
        <v>3.7000000000000002E-3</v>
      </c>
      <c r="AH1944" s="11">
        <f t="shared" si="610"/>
        <v>419.81658984000001</v>
      </c>
      <c r="AI1944" s="23">
        <f t="shared" si="611"/>
        <v>6888.9621667504143</v>
      </c>
      <c r="AJ1944" s="23">
        <f t="shared" si="612"/>
        <v>47457799.734918565</v>
      </c>
      <c r="AK1944" s="23">
        <f t="shared" si="613"/>
        <v>440.80741933200005</v>
      </c>
      <c r="AL1944" s="23">
        <f t="shared" si="614"/>
        <v>14197.740923340829</v>
      </c>
      <c r="AN1944">
        <v>202312</v>
      </c>
      <c r="AO1944" s="20" t="s">
        <v>33</v>
      </c>
      <c r="AP1944" s="20" t="s">
        <v>7693</v>
      </c>
      <c r="AQ1944">
        <v>1663.13</v>
      </c>
      <c r="AR1944" s="21">
        <v>0.86</v>
      </c>
      <c r="AS1944">
        <v>6.29</v>
      </c>
      <c r="AT1944">
        <v>4.4000000000000003E-3</v>
      </c>
      <c r="AU1944" s="11">
        <f t="shared" si="615"/>
        <v>6.2932839200000004</v>
      </c>
      <c r="AV1944" s="23">
        <f t="shared" si="616"/>
        <v>94.665870108239787</v>
      </c>
      <c r="AW1944" s="23">
        <f t="shared" si="617"/>
        <v>8961.626963350127</v>
      </c>
      <c r="AX1944" s="23">
        <f t="shared" si="618"/>
        <v>6.6079481160000011</v>
      </c>
      <c r="AY1944" s="23">
        <f t="shared" si="619"/>
        <v>195.62502413647957</v>
      </c>
      <c r="AZ1944" s="23"/>
      <c r="BA1944" s="23"/>
    </row>
    <row r="1945" spans="1:53">
      <c r="A1945">
        <v>202312</v>
      </c>
      <c r="B1945" s="20" t="s">
        <v>27</v>
      </c>
      <c r="C1945" s="20" t="s">
        <v>7694</v>
      </c>
      <c r="D1945">
        <v>56005.32</v>
      </c>
      <c r="E1945" s="21">
        <v>0.68</v>
      </c>
      <c r="F1945">
        <v>1844.55</v>
      </c>
      <c r="G1945" s="22">
        <v>4.8399999999999999E-2</v>
      </c>
      <c r="H1945" s="11">
        <f t="shared" si="600"/>
        <v>1843.2470918400002</v>
      </c>
      <c r="I1945" s="23">
        <f t="shared" si="601"/>
        <v>8173.1240995331791</v>
      </c>
      <c r="J1945" s="23">
        <f t="shared" si="602"/>
        <v>66799957.546370037</v>
      </c>
      <c r="K1945" s="23">
        <f t="shared" si="603"/>
        <v>1935.4094464320003</v>
      </c>
      <c r="L1945" s="23">
        <f t="shared" si="604"/>
        <v>18189.495290906358</v>
      </c>
      <c r="N1945">
        <v>202312</v>
      </c>
      <c r="O1945" s="20" t="s">
        <v>29</v>
      </c>
      <c r="P1945" s="20" t="s">
        <v>7695</v>
      </c>
      <c r="Q1945">
        <v>253918.52</v>
      </c>
      <c r="R1945" s="21">
        <v>0.71</v>
      </c>
      <c r="S1945">
        <v>9609.0300000000007</v>
      </c>
      <c r="T1945" s="21">
        <v>0.05</v>
      </c>
      <c r="U1945" s="11">
        <f t="shared" si="605"/>
        <v>9014.1074599999993</v>
      </c>
      <c r="V1945" s="23">
        <f t="shared" si="606"/>
        <v>39291.583484356102</v>
      </c>
      <c r="W1945" s="23">
        <f t="shared" si="607"/>
        <v>1543828532.7081254</v>
      </c>
      <c r="X1945" s="23">
        <f t="shared" si="608"/>
        <v>9464.812833</v>
      </c>
      <c r="Y1945" s="23">
        <f t="shared" si="609"/>
        <v>87597.274428712204</v>
      </c>
      <c r="AA1945">
        <v>202312</v>
      </c>
      <c r="AB1945" s="20" t="s">
        <v>31</v>
      </c>
      <c r="AC1945" s="20" t="s">
        <v>1922</v>
      </c>
      <c r="AD1945">
        <v>172644.72</v>
      </c>
      <c r="AE1945" s="21">
        <v>0.72</v>
      </c>
      <c r="AF1945">
        <v>457.19080000000002</v>
      </c>
      <c r="AG1945" s="22">
        <v>3.7000000000000002E-3</v>
      </c>
      <c r="AH1945" s="11">
        <f t="shared" si="610"/>
        <v>459.92553407999998</v>
      </c>
      <c r="AI1945" s="23">
        <f t="shared" si="611"/>
        <v>7547.1281518606465</v>
      </c>
      <c r="AJ1945" s="23">
        <f t="shared" si="612"/>
        <v>56959143.340607502</v>
      </c>
      <c r="AK1945" s="23">
        <f t="shared" si="613"/>
        <v>482.921810784</v>
      </c>
      <c r="AL1945" s="23">
        <f t="shared" si="614"/>
        <v>15554.181837801292</v>
      </c>
      <c r="AN1945">
        <v>202312</v>
      </c>
      <c r="AO1945" s="20" t="s">
        <v>33</v>
      </c>
      <c r="AP1945" s="20" t="s">
        <v>7696</v>
      </c>
      <c r="AQ1945">
        <v>5002.1400000000003</v>
      </c>
      <c r="AR1945" s="21">
        <v>0.86</v>
      </c>
      <c r="AS1945">
        <v>216.38</v>
      </c>
      <c r="AT1945">
        <v>5.0300000000000004E-2</v>
      </c>
      <c r="AU1945" s="11">
        <f t="shared" si="615"/>
        <v>216.38257212000002</v>
      </c>
      <c r="AV1945" s="23">
        <f t="shared" si="616"/>
        <v>940.22437379833048</v>
      </c>
      <c r="AW1945" s="23">
        <f t="shared" si="617"/>
        <v>884021.87308446271</v>
      </c>
      <c r="AX1945" s="23">
        <f t="shared" si="618"/>
        <v>227.20170072600004</v>
      </c>
      <c r="AY1945" s="23">
        <f t="shared" si="619"/>
        <v>2096.8313197166608</v>
      </c>
      <c r="AZ1945" s="23"/>
      <c r="BA1945" s="23"/>
    </row>
    <row r="1946" spans="1:53">
      <c r="A1946">
        <v>202312</v>
      </c>
      <c r="B1946" s="20" t="s">
        <v>27</v>
      </c>
      <c r="C1946" s="20" t="s">
        <v>7697</v>
      </c>
      <c r="D1946">
        <v>46636.66</v>
      </c>
      <c r="E1946" s="21">
        <v>0.68</v>
      </c>
      <c r="F1946">
        <v>1535.99</v>
      </c>
      <c r="G1946" s="22">
        <v>4.8399999999999999E-2</v>
      </c>
      <c r="H1946" s="11">
        <f t="shared" si="600"/>
        <v>1534.9057539200003</v>
      </c>
      <c r="I1946" s="23">
        <f t="shared" si="601"/>
        <v>6805.910755759186</v>
      </c>
      <c r="J1946" s="23">
        <f t="shared" si="602"/>
        <v>46320421.215358578</v>
      </c>
      <c r="K1946" s="23">
        <f t="shared" si="603"/>
        <v>1611.6510416160004</v>
      </c>
      <c r="L1946" s="23">
        <f t="shared" si="604"/>
        <v>15146.727265438372</v>
      </c>
      <c r="N1946">
        <v>202312</v>
      </c>
      <c r="O1946" s="20" t="s">
        <v>29</v>
      </c>
      <c r="P1946" s="20" t="s">
        <v>7698</v>
      </c>
      <c r="Q1946">
        <v>256941.36</v>
      </c>
      <c r="R1946" s="21">
        <v>0.71</v>
      </c>
      <c r="S1946">
        <v>9723.43</v>
      </c>
      <c r="T1946" s="21">
        <v>0.05</v>
      </c>
      <c r="U1946" s="11">
        <f t="shared" si="605"/>
        <v>9121.4182799999999</v>
      </c>
      <c r="V1946" s="23">
        <f t="shared" si="606"/>
        <v>39759.340504284584</v>
      </c>
      <c r="W1946" s="23">
        <f t="shared" si="607"/>
        <v>1580805157.3356447</v>
      </c>
      <c r="X1946" s="23">
        <f t="shared" si="608"/>
        <v>9577.4891939999998</v>
      </c>
      <c r="Y1946" s="23">
        <f t="shared" si="609"/>
        <v>88640.099288569167</v>
      </c>
      <c r="AA1946">
        <v>202312</v>
      </c>
      <c r="AB1946" s="20" t="s">
        <v>31</v>
      </c>
      <c r="AC1946" s="20" t="s">
        <v>7699</v>
      </c>
      <c r="AD1946">
        <v>197356.93</v>
      </c>
      <c r="AE1946" s="21">
        <v>0.72</v>
      </c>
      <c r="AF1946">
        <v>522.6327</v>
      </c>
      <c r="AG1946" s="22">
        <v>3.7000000000000002E-3</v>
      </c>
      <c r="AH1946" s="11">
        <f t="shared" si="610"/>
        <v>525.75886151999998</v>
      </c>
      <c r="AI1946" s="23">
        <f t="shared" si="611"/>
        <v>8627.4172900728809</v>
      </c>
      <c r="AJ1946" s="23">
        <f t="shared" si="612"/>
        <v>74432329.097048491</v>
      </c>
      <c r="AK1946" s="23">
        <f t="shared" si="613"/>
        <v>552.04680459600002</v>
      </c>
      <c r="AL1946" s="23">
        <f t="shared" si="614"/>
        <v>17780.593441665762</v>
      </c>
      <c r="AN1946">
        <v>202312</v>
      </c>
      <c r="AO1946" s="20" t="s">
        <v>33</v>
      </c>
      <c r="AP1946" s="20" t="s">
        <v>7700</v>
      </c>
      <c r="AQ1946">
        <v>612.35</v>
      </c>
      <c r="AR1946" s="21">
        <v>0.86</v>
      </c>
      <c r="AS1946">
        <v>16.38</v>
      </c>
      <c r="AT1946">
        <v>3.1099999999999999E-2</v>
      </c>
      <c r="AU1946" s="11">
        <f t="shared" si="615"/>
        <v>16.377913100000001</v>
      </c>
      <c r="AV1946" s="23">
        <f t="shared" si="616"/>
        <v>91.415080468837033</v>
      </c>
      <c r="AW1946" s="23">
        <f t="shared" si="617"/>
        <v>8356.7169371239506</v>
      </c>
      <c r="AX1946" s="23">
        <f t="shared" si="618"/>
        <v>17.196808755000003</v>
      </c>
      <c r="AY1946" s="23">
        <f t="shared" si="619"/>
        <v>199.20807403767407</v>
      </c>
      <c r="AZ1946" s="23"/>
      <c r="BA1946" s="23"/>
    </row>
    <row r="1947" spans="1:53">
      <c r="A1947">
        <v>202312</v>
      </c>
      <c r="B1947" s="20" t="s">
        <v>27</v>
      </c>
      <c r="C1947" s="20" t="s">
        <v>7701</v>
      </c>
      <c r="D1947">
        <v>16287.52</v>
      </c>
      <c r="E1947" s="21">
        <v>0.68</v>
      </c>
      <c r="F1947">
        <v>536.44000000000005</v>
      </c>
      <c r="G1947" s="22">
        <v>4.8399999999999999E-2</v>
      </c>
      <c r="H1947" s="11">
        <f t="shared" si="600"/>
        <v>536.05485824000004</v>
      </c>
      <c r="I1947" s="23">
        <f t="shared" si="601"/>
        <v>2376.9156614698145</v>
      </c>
      <c r="J1947" s="23">
        <f t="shared" si="602"/>
        <v>5649728.061740486</v>
      </c>
      <c r="K1947" s="23">
        <f t="shared" si="603"/>
        <v>562.85760115200003</v>
      </c>
      <c r="L1947" s="23">
        <f t="shared" si="604"/>
        <v>5289.8861811796287</v>
      </c>
      <c r="N1947">
        <v>202312</v>
      </c>
      <c r="O1947" s="20" t="s">
        <v>29</v>
      </c>
      <c r="P1947" s="20" t="s">
        <v>7702</v>
      </c>
      <c r="Q1947">
        <v>34706.03</v>
      </c>
      <c r="R1947" s="21">
        <v>0.71</v>
      </c>
      <c r="S1947">
        <v>1313.38</v>
      </c>
      <c r="T1947" s="21">
        <v>0.05</v>
      </c>
      <c r="U1947" s="11">
        <f t="shared" si="605"/>
        <v>1232.064065</v>
      </c>
      <c r="V1947" s="23">
        <f t="shared" si="606"/>
        <v>5370.4427513029268</v>
      </c>
      <c r="W1947" s="23">
        <f t="shared" si="607"/>
        <v>28841655.345022149</v>
      </c>
      <c r="X1947" s="23">
        <f t="shared" si="608"/>
        <v>1293.66726825</v>
      </c>
      <c r="Y1947" s="23">
        <f t="shared" si="609"/>
        <v>11972.949567605854</v>
      </c>
      <c r="AA1947">
        <v>202312</v>
      </c>
      <c r="AB1947" s="20" t="s">
        <v>31</v>
      </c>
      <c r="AC1947" s="20" t="s">
        <v>7703</v>
      </c>
      <c r="AD1947">
        <v>131909.87</v>
      </c>
      <c r="AE1947" s="21">
        <v>0.72</v>
      </c>
      <c r="AF1947">
        <v>349.3184</v>
      </c>
      <c r="AG1947" s="22">
        <v>3.7000000000000002E-3</v>
      </c>
      <c r="AH1947" s="11">
        <f t="shared" si="610"/>
        <v>351.40789367999997</v>
      </c>
      <c r="AI1947" s="23">
        <f t="shared" si="611"/>
        <v>5766.4126269559711</v>
      </c>
      <c r="AJ1947" s="23">
        <f t="shared" si="612"/>
        <v>33251514.584317263</v>
      </c>
      <c r="AK1947" s="23">
        <f t="shared" si="613"/>
        <v>368.97828836399998</v>
      </c>
      <c r="AL1947" s="23">
        <f t="shared" si="614"/>
        <v>11884.233147591942</v>
      </c>
      <c r="AN1947">
        <v>202312</v>
      </c>
      <c r="AO1947" s="20" t="s">
        <v>33</v>
      </c>
      <c r="AP1947" s="20" t="s">
        <v>7704</v>
      </c>
      <c r="AQ1947">
        <v>8218.7999999999993</v>
      </c>
      <c r="AR1947" s="21">
        <v>0.86</v>
      </c>
      <c r="AS1947">
        <v>18.38</v>
      </c>
      <c r="AT1947">
        <v>2.5999999999999999E-3</v>
      </c>
      <c r="AU1947" s="11">
        <f t="shared" si="615"/>
        <v>18.377236799999999</v>
      </c>
      <c r="AV1947" s="23">
        <f t="shared" si="616"/>
        <v>359.93843118758394</v>
      </c>
      <c r="AW1947" s="23">
        <f t="shared" si="617"/>
        <v>129555.6742457791</v>
      </c>
      <c r="AX1947" s="23">
        <f t="shared" si="618"/>
        <v>19.29609864</v>
      </c>
      <c r="AY1947" s="23">
        <f t="shared" si="619"/>
        <v>738.25409917516788</v>
      </c>
      <c r="AZ1947" s="23"/>
      <c r="BA1947" s="23"/>
    </row>
    <row r="1948" spans="1:53">
      <c r="A1948">
        <v>202312</v>
      </c>
      <c r="B1948" s="20" t="s">
        <v>27</v>
      </c>
      <c r="C1948" s="20" t="s">
        <v>7705</v>
      </c>
      <c r="D1948">
        <v>22226.31</v>
      </c>
      <c r="E1948" s="21">
        <v>0.68</v>
      </c>
      <c r="F1948">
        <v>732.03</v>
      </c>
      <c r="G1948" s="22">
        <v>4.8399999999999999E-2</v>
      </c>
      <c r="H1948" s="11">
        <f t="shared" si="600"/>
        <v>731.51231472000006</v>
      </c>
      <c r="I1948" s="23">
        <f t="shared" si="601"/>
        <v>3243.5916785172426</v>
      </c>
      <c r="J1948" s="23">
        <f t="shared" si="602"/>
        <v>10520886.976946304</v>
      </c>
      <c r="K1948" s="23">
        <f t="shared" si="603"/>
        <v>768.08793045600009</v>
      </c>
      <c r="L1948" s="23">
        <f t="shared" si="604"/>
        <v>7218.6956717544854</v>
      </c>
      <c r="N1948">
        <v>202312</v>
      </c>
      <c r="O1948" s="20" t="s">
        <v>29</v>
      </c>
      <c r="P1948" s="20" t="s">
        <v>7706</v>
      </c>
      <c r="Q1948">
        <v>31235.38</v>
      </c>
      <c r="R1948" s="21">
        <v>0.71</v>
      </c>
      <c r="S1948">
        <v>1134.75</v>
      </c>
      <c r="T1948" s="21">
        <v>0.05</v>
      </c>
      <c r="U1948" s="11">
        <f t="shared" si="605"/>
        <v>1108.85599</v>
      </c>
      <c r="V1948" s="23">
        <f t="shared" si="606"/>
        <v>4833.3912033497472</v>
      </c>
      <c r="W1948" s="23">
        <f t="shared" si="607"/>
        <v>23361670.524618719</v>
      </c>
      <c r="X1948" s="23">
        <f t="shared" si="608"/>
        <v>1164.2987895000001</v>
      </c>
      <c r="Y1948" s="23">
        <f t="shared" si="609"/>
        <v>10775.638396699494</v>
      </c>
      <c r="AA1948">
        <v>202312</v>
      </c>
      <c r="AB1948" s="20" t="s">
        <v>31</v>
      </c>
      <c r="AC1948" s="20" t="s">
        <v>7707</v>
      </c>
      <c r="AD1948">
        <v>109984.94</v>
      </c>
      <c r="AE1948" s="21">
        <v>0.72</v>
      </c>
      <c r="AF1948">
        <v>291.2577</v>
      </c>
      <c r="AG1948" s="22">
        <v>3.7000000000000002E-3</v>
      </c>
      <c r="AH1948" s="11">
        <f t="shared" si="610"/>
        <v>292.99988015999998</v>
      </c>
      <c r="AI1948" s="23">
        <f t="shared" si="611"/>
        <v>4807.9688562424853</v>
      </c>
      <c r="AJ1948" s="23">
        <f t="shared" si="612"/>
        <v>23116564.522597674</v>
      </c>
      <c r="AK1948" s="23">
        <f t="shared" si="613"/>
        <v>307.649874168</v>
      </c>
      <c r="AL1948" s="23">
        <f t="shared" si="614"/>
        <v>9908.9375926449702</v>
      </c>
      <c r="AN1948">
        <v>202312</v>
      </c>
      <c r="AO1948" s="20" t="s">
        <v>33</v>
      </c>
      <c r="AP1948" s="20" t="s">
        <v>7708</v>
      </c>
      <c r="AQ1948">
        <v>2257.92</v>
      </c>
      <c r="AR1948" s="21">
        <v>0.86</v>
      </c>
      <c r="AS1948">
        <v>86.41</v>
      </c>
      <c r="AT1948">
        <v>4.4500000000000005E-2</v>
      </c>
      <c r="AU1948" s="11">
        <f t="shared" si="615"/>
        <v>86.410598400000012</v>
      </c>
      <c r="AV1948" s="23">
        <f t="shared" si="616"/>
        <v>400.40763760944424</v>
      </c>
      <c r="AW1948" s="23">
        <f t="shared" si="617"/>
        <v>160326.27625597603</v>
      </c>
      <c r="AX1948" s="23">
        <f t="shared" si="618"/>
        <v>90.73112832000001</v>
      </c>
      <c r="AY1948" s="23">
        <f t="shared" si="619"/>
        <v>887.2258736188885</v>
      </c>
      <c r="AZ1948" s="23"/>
      <c r="BA1948" s="23"/>
    </row>
    <row r="1949" spans="1:53">
      <c r="A1949">
        <v>202312</v>
      </c>
      <c r="B1949" s="20" t="s">
        <v>27</v>
      </c>
      <c r="C1949" s="20" t="s">
        <v>7709</v>
      </c>
      <c r="D1949">
        <v>23757.01</v>
      </c>
      <c r="E1949" s="21">
        <v>0.68</v>
      </c>
      <c r="F1949">
        <v>782.45</v>
      </c>
      <c r="G1949" s="22">
        <v>4.8399999999999999E-2</v>
      </c>
      <c r="H1949" s="11">
        <f t="shared" si="600"/>
        <v>781.89071311999999</v>
      </c>
      <c r="I1949" s="23">
        <f t="shared" si="601"/>
        <v>3466.9740475342469</v>
      </c>
      <c r="J1949" s="23">
        <f t="shared" si="602"/>
        <v>12019909.046275998</v>
      </c>
      <c r="K1949" s="23">
        <f t="shared" si="603"/>
        <v>820.98524877600005</v>
      </c>
      <c r="L1949" s="23">
        <f t="shared" si="604"/>
        <v>7715.8388081884941</v>
      </c>
      <c r="N1949">
        <v>202312</v>
      </c>
      <c r="O1949" s="20" t="s">
        <v>29</v>
      </c>
      <c r="P1949" s="20" t="s">
        <v>7710</v>
      </c>
      <c r="Q1949">
        <v>33137.839999999997</v>
      </c>
      <c r="R1949" s="21">
        <v>0.71</v>
      </c>
      <c r="S1949">
        <v>1203.8699999999999</v>
      </c>
      <c r="T1949" s="21">
        <v>0.05</v>
      </c>
      <c r="U1949" s="11">
        <f t="shared" si="605"/>
        <v>1176.3933199999999</v>
      </c>
      <c r="V1949" s="23">
        <f t="shared" si="606"/>
        <v>5127.7795997363046</v>
      </c>
      <c r="W1949" s="23">
        <f t="shared" si="607"/>
        <v>26294123.623471815</v>
      </c>
      <c r="X1949" s="23">
        <f t="shared" si="608"/>
        <v>1235.212986</v>
      </c>
      <c r="Y1949" s="23">
        <f t="shared" si="609"/>
        <v>11431.952519472608</v>
      </c>
      <c r="AA1949">
        <v>202312</v>
      </c>
      <c r="AB1949" s="20" t="s">
        <v>31</v>
      </c>
      <c r="AC1949" s="20" t="s">
        <v>2730</v>
      </c>
      <c r="AD1949">
        <v>142294.09</v>
      </c>
      <c r="AE1949" s="21">
        <v>0.72</v>
      </c>
      <c r="AF1949">
        <v>376.8175</v>
      </c>
      <c r="AG1949" s="22">
        <v>3.7000000000000002E-3</v>
      </c>
      <c r="AH1949" s="11">
        <f t="shared" si="610"/>
        <v>379.07145575999999</v>
      </c>
      <c r="AI1949" s="23">
        <f t="shared" si="611"/>
        <v>6220.3566519867654</v>
      </c>
      <c r="AJ1949" s="23">
        <f t="shared" si="612"/>
        <v>38692836.877916001</v>
      </c>
      <c r="AK1949" s="23">
        <f t="shared" si="613"/>
        <v>398.02502854800002</v>
      </c>
      <c r="AL1949" s="23">
        <f t="shared" si="614"/>
        <v>12819.784759733531</v>
      </c>
      <c r="AN1949">
        <v>202312</v>
      </c>
      <c r="AO1949" s="20" t="s">
        <v>33</v>
      </c>
      <c r="AP1949" s="20" t="s">
        <v>7711</v>
      </c>
      <c r="AQ1949">
        <v>4475.7299999999996</v>
      </c>
      <c r="AR1949" s="21">
        <v>0.86</v>
      </c>
      <c r="AS1949">
        <v>120.09</v>
      </c>
      <c r="AT1949">
        <v>3.1200000000000002E-2</v>
      </c>
      <c r="AU1949" s="11">
        <f t="shared" si="615"/>
        <v>120.09278736</v>
      </c>
      <c r="AV1949" s="23">
        <f t="shared" si="616"/>
        <v>669.20117216795916</v>
      </c>
      <c r="AW1949" s="23">
        <f t="shared" si="617"/>
        <v>447830.20883097051</v>
      </c>
      <c r="AX1949" s="23">
        <f t="shared" si="618"/>
        <v>126.097426728</v>
      </c>
      <c r="AY1949" s="23">
        <f t="shared" si="619"/>
        <v>1458.4951316959184</v>
      </c>
      <c r="AZ1949" s="23"/>
      <c r="BA1949" s="23"/>
    </row>
    <row r="1950" spans="1:53">
      <c r="A1950">
        <v>202312</v>
      </c>
      <c r="B1950" s="20" t="s">
        <v>27</v>
      </c>
      <c r="C1950" s="20" t="s">
        <v>7712</v>
      </c>
      <c r="D1950">
        <v>55996.45</v>
      </c>
      <c r="E1950" s="21">
        <v>0.68</v>
      </c>
      <c r="F1950">
        <v>1844.26</v>
      </c>
      <c r="G1950" s="22">
        <v>4.8399999999999999E-2</v>
      </c>
      <c r="H1950" s="11">
        <f t="shared" si="600"/>
        <v>1842.9551624000001</v>
      </c>
      <c r="I1950" s="23">
        <f t="shared" si="601"/>
        <v>8171.8296580272136</v>
      </c>
      <c r="J1950" s="23">
        <f t="shared" si="602"/>
        <v>66778799.959813163</v>
      </c>
      <c r="K1950" s="23">
        <f t="shared" si="603"/>
        <v>1935.1029205200002</v>
      </c>
      <c r="L1950" s="23">
        <f t="shared" si="604"/>
        <v>18186.614478454427</v>
      </c>
      <c r="N1950">
        <v>202312</v>
      </c>
      <c r="O1950" s="20" t="s">
        <v>29</v>
      </c>
      <c r="P1950" s="20" t="s">
        <v>7713</v>
      </c>
      <c r="Q1950">
        <v>51985.35</v>
      </c>
      <c r="R1950" s="21">
        <v>0.71</v>
      </c>
      <c r="S1950">
        <v>1967.28</v>
      </c>
      <c r="T1950" s="21">
        <v>0.05</v>
      </c>
      <c r="U1950" s="11">
        <f t="shared" si="605"/>
        <v>1845.4799250000001</v>
      </c>
      <c r="V1950" s="23">
        <f t="shared" si="606"/>
        <v>8044.2604954080207</v>
      </c>
      <c r="W1950" s="23">
        <f t="shared" si="607"/>
        <v>64710126.917982094</v>
      </c>
      <c r="X1950" s="23">
        <f t="shared" si="608"/>
        <v>1937.7539212500001</v>
      </c>
      <c r="Y1950" s="23">
        <f t="shared" si="609"/>
        <v>17934.000915816043</v>
      </c>
      <c r="AA1950">
        <v>202312</v>
      </c>
      <c r="AB1950" s="20" t="s">
        <v>31</v>
      </c>
      <c r="AC1950" s="20" t="s">
        <v>7714</v>
      </c>
      <c r="AD1950">
        <v>216328.99</v>
      </c>
      <c r="AE1950" s="21">
        <v>0.72</v>
      </c>
      <c r="AF1950">
        <v>572.87379999999996</v>
      </c>
      <c r="AG1950" s="22">
        <v>3.7000000000000002E-3</v>
      </c>
      <c r="AH1950" s="11">
        <f t="shared" si="610"/>
        <v>576.30042935999995</v>
      </c>
      <c r="AI1950" s="23">
        <f t="shared" si="611"/>
        <v>9456.7769607583723</v>
      </c>
      <c r="AJ1950" s="23">
        <f t="shared" si="612"/>
        <v>89430630.485530362</v>
      </c>
      <c r="AK1950" s="23">
        <f t="shared" si="613"/>
        <v>605.11545082800001</v>
      </c>
      <c r="AL1950" s="23">
        <f t="shared" si="614"/>
        <v>19489.854350876743</v>
      </c>
      <c r="AN1950">
        <v>202312</v>
      </c>
      <c r="AO1950" s="20" t="s">
        <v>33</v>
      </c>
      <c r="AP1950" s="20" t="s">
        <v>7715</v>
      </c>
      <c r="AQ1950">
        <v>2014.53</v>
      </c>
      <c r="AR1950" s="21">
        <v>0.86</v>
      </c>
      <c r="AS1950">
        <v>26.33</v>
      </c>
      <c r="AT1950">
        <v>1.52E-2</v>
      </c>
      <c r="AU1950" s="11">
        <f t="shared" si="615"/>
        <v>26.33393616</v>
      </c>
      <c r="AV1950" s="23">
        <f t="shared" si="616"/>
        <v>211.96687854707199</v>
      </c>
      <c r="AW1950" s="23">
        <f t="shared" si="617"/>
        <v>44929.957600989168</v>
      </c>
      <c r="AX1950" s="23">
        <f t="shared" si="618"/>
        <v>27.650632968</v>
      </c>
      <c r="AY1950" s="23">
        <f t="shared" si="619"/>
        <v>450.26769325414398</v>
      </c>
      <c r="AZ1950" s="23"/>
      <c r="BA1950" s="23"/>
    </row>
    <row r="1951" spans="1:53">
      <c r="A1951">
        <v>202312</v>
      </c>
      <c r="B1951" s="20" t="s">
        <v>27</v>
      </c>
      <c r="C1951" s="20" t="s">
        <v>7716</v>
      </c>
      <c r="D1951">
        <v>502987.5</v>
      </c>
      <c r="E1951" s="21">
        <v>0.68</v>
      </c>
      <c r="F1951">
        <v>16566.060000000001</v>
      </c>
      <c r="G1951" s="22">
        <v>4.8399999999999999E-2</v>
      </c>
      <c r="H1951" s="11">
        <f t="shared" si="600"/>
        <v>16554.3246</v>
      </c>
      <c r="I1951" s="23">
        <f t="shared" si="601"/>
        <v>73403.370572901724</v>
      </c>
      <c r="J1951" s="23">
        <f t="shared" si="602"/>
        <v>5388054811.4627352</v>
      </c>
      <c r="K1951" s="23">
        <f t="shared" si="603"/>
        <v>17382.040830000002</v>
      </c>
      <c r="L1951" s="23">
        <f t="shared" si="604"/>
        <v>163361.06574580344</v>
      </c>
      <c r="N1951">
        <v>202312</v>
      </c>
      <c r="O1951" s="20" t="s">
        <v>29</v>
      </c>
      <c r="P1951" s="20" t="s">
        <v>7717</v>
      </c>
      <c r="Q1951">
        <v>36689.21</v>
      </c>
      <c r="R1951" s="21">
        <v>0.71</v>
      </c>
      <c r="S1951">
        <v>1332.89</v>
      </c>
      <c r="T1951" s="21">
        <v>0.05</v>
      </c>
      <c r="U1951" s="11">
        <f t="shared" si="605"/>
        <v>1302.4669549999999</v>
      </c>
      <c r="V1951" s="23">
        <f t="shared" si="606"/>
        <v>5677.321834146137</v>
      </c>
      <c r="W1951" s="23">
        <f t="shared" si="607"/>
        <v>32231983.208472457</v>
      </c>
      <c r="X1951" s="23">
        <f t="shared" si="608"/>
        <v>1367.5903027499999</v>
      </c>
      <c r="Y1951" s="23">
        <f t="shared" si="609"/>
        <v>12657.110623292274</v>
      </c>
      <c r="AA1951">
        <v>202312</v>
      </c>
      <c r="AB1951" s="20" t="s">
        <v>31</v>
      </c>
      <c r="AC1951" s="20" t="s">
        <v>7718</v>
      </c>
      <c r="AD1951">
        <v>138865.62</v>
      </c>
      <c r="AE1951" s="21">
        <v>0.72</v>
      </c>
      <c r="AF1951">
        <v>367.73840000000001</v>
      </c>
      <c r="AG1951" s="22">
        <v>3.7000000000000002E-3</v>
      </c>
      <c r="AH1951" s="11">
        <f t="shared" si="610"/>
        <v>369.93801167999999</v>
      </c>
      <c r="AI1951" s="23">
        <f t="shared" si="611"/>
        <v>6070.4817965332668</v>
      </c>
      <c r="AJ1951" s="23">
        <f t="shared" si="612"/>
        <v>36850749.242041759</v>
      </c>
      <c r="AK1951" s="23">
        <f t="shared" si="613"/>
        <v>388.43491226399999</v>
      </c>
      <c r="AL1951" s="23">
        <f t="shared" si="614"/>
        <v>12510.901604746534</v>
      </c>
      <c r="AN1951">
        <v>202312</v>
      </c>
      <c r="AO1951" s="20" t="s">
        <v>33</v>
      </c>
      <c r="AP1951" s="20" t="s">
        <v>7719</v>
      </c>
      <c r="AQ1951">
        <v>4266.3999999999996</v>
      </c>
      <c r="AR1951" s="21">
        <v>0.86</v>
      </c>
      <c r="AS1951">
        <v>93.93</v>
      </c>
      <c r="AT1951">
        <v>2.5600000000000001E-2</v>
      </c>
      <c r="AU1951" s="11">
        <f t="shared" si="615"/>
        <v>93.929062400000007</v>
      </c>
      <c r="AV1951" s="23">
        <f t="shared" si="616"/>
        <v>579.49359772541618</v>
      </c>
      <c r="AW1951" s="23">
        <f t="shared" si="617"/>
        <v>335812.82980474649</v>
      </c>
      <c r="AX1951" s="23">
        <f t="shared" si="618"/>
        <v>98.625515520000008</v>
      </c>
      <c r="AY1951" s="23">
        <f t="shared" si="619"/>
        <v>1252.9162578508324</v>
      </c>
      <c r="AZ1951" s="23"/>
      <c r="BA1951" s="23"/>
    </row>
    <row r="1952" spans="1:53">
      <c r="A1952">
        <v>202312</v>
      </c>
      <c r="B1952" s="20" t="s">
        <v>27</v>
      </c>
      <c r="C1952" s="20" t="s">
        <v>7720</v>
      </c>
      <c r="D1952">
        <v>12447.29</v>
      </c>
      <c r="E1952" s="21">
        <v>0.68</v>
      </c>
      <c r="F1952">
        <v>409.96</v>
      </c>
      <c r="G1952" s="22">
        <v>4.8399999999999999E-2</v>
      </c>
      <c r="H1952" s="11">
        <f t="shared" si="600"/>
        <v>409.66520848000005</v>
      </c>
      <c r="I1952" s="23">
        <f t="shared" si="601"/>
        <v>1816.4925380817099</v>
      </c>
      <c r="J1952" s="23">
        <f t="shared" si="602"/>
        <v>3299645.1409065323</v>
      </c>
      <c r="K1952" s="23">
        <f t="shared" si="603"/>
        <v>430.14846890400008</v>
      </c>
      <c r="L1952" s="23">
        <f t="shared" si="604"/>
        <v>4042.6502846434196</v>
      </c>
      <c r="N1952">
        <v>202312</v>
      </c>
      <c r="O1952" s="20" t="s">
        <v>29</v>
      </c>
      <c r="P1952" s="20" t="s">
        <v>7721</v>
      </c>
      <c r="Q1952">
        <v>384891.89</v>
      </c>
      <c r="R1952" s="21">
        <v>0.71</v>
      </c>
      <c r="S1952">
        <v>14565.46</v>
      </c>
      <c r="T1952" s="21">
        <v>0.05</v>
      </c>
      <c r="U1952" s="11">
        <f t="shared" si="605"/>
        <v>13663.662095000002</v>
      </c>
      <c r="V1952" s="23">
        <f t="shared" si="606"/>
        <v>59558.522270792251</v>
      </c>
      <c r="W1952" s="23">
        <f t="shared" si="607"/>
        <v>3547217575.0804567</v>
      </c>
      <c r="X1952" s="23">
        <f t="shared" si="608"/>
        <v>14346.845199750001</v>
      </c>
      <c r="Y1952" s="23">
        <f t="shared" si="609"/>
        <v>132780.70663658451</v>
      </c>
      <c r="AA1952">
        <v>202312</v>
      </c>
      <c r="AB1952" s="20" t="s">
        <v>31</v>
      </c>
      <c r="AC1952" s="20" t="s">
        <v>7722</v>
      </c>
      <c r="AD1952">
        <v>156947.48000000001</v>
      </c>
      <c r="AE1952" s="21">
        <v>0.72</v>
      </c>
      <c r="AF1952">
        <v>415.62200000000001</v>
      </c>
      <c r="AG1952" s="22">
        <v>3.7000000000000002E-3</v>
      </c>
      <c r="AH1952" s="11">
        <f t="shared" si="610"/>
        <v>418.10808672000002</v>
      </c>
      <c r="AI1952" s="23">
        <f t="shared" si="611"/>
        <v>6860.92655872468</v>
      </c>
      <c r="AJ1952" s="23">
        <f t="shared" si="612"/>
        <v>47072313.244213678</v>
      </c>
      <c r="AK1952" s="23">
        <f t="shared" si="613"/>
        <v>439.01349105600002</v>
      </c>
      <c r="AL1952" s="23">
        <f t="shared" si="614"/>
        <v>14139.96120416936</v>
      </c>
      <c r="AN1952">
        <v>202312</v>
      </c>
      <c r="AO1952" s="20" t="s">
        <v>33</v>
      </c>
      <c r="AP1952" s="20" t="s">
        <v>7723</v>
      </c>
      <c r="AQ1952">
        <v>1577.63</v>
      </c>
      <c r="AR1952" s="21">
        <v>0.86</v>
      </c>
      <c r="AS1952">
        <v>68.92</v>
      </c>
      <c r="AT1952">
        <v>5.0799999999999998E-2</v>
      </c>
      <c r="AU1952" s="11">
        <f t="shared" si="615"/>
        <v>68.923499440000001</v>
      </c>
      <c r="AV1952" s="23">
        <f t="shared" si="616"/>
        <v>297.93006291319062</v>
      </c>
      <c r="AW1952" s="23">
        <f t="shared" si="617"/>
        <v>88762.322387457723</v>
      </c>
      <c r="AX1952" s="23">
        <f t="shared" si="618"/>
        <v>72.369674412000009</v>
      </c>
      <c r="AY1952" s="23">
        <f t="shared" si="619"/>
        <v>664.78362526638125</v>
      </c>
      <c r="AZ1952" s="23"/>
      <c r="BA1952" s="23"/>
    </row>
    <row r="1953" spans="1:53">
      <c r="A1953">
        <v>202312</v>
      </c>
      <c r="B1953" s="20" t="s">
        <v>27</v>
      </c>
      <c r="C1953" s="20" t="s">
        <v>7724</v>
      </c>
      <c r="D1953">
        <v>139199.06</v>
      </c>
      <c r="E1953" s="21">
        <v>0.68</v>
      </c>
      <c r="F1953">
        <v>4584.57</v>
      </c>
      <c r="G1953" s="22">
        <v>4.8399999999999999E-2</v>
      </c>
      <c r="H1953" s="11">
        <f t="shared" si="600"/>
        <v>4581.31946272</v>
      </c>
      <c r="I1953" s="23">
        <f t="shared" si="601"/>
        <v>20313.98431288965</v>
      </c>
      <c r="J1953" s="23">
        <f t="shared" si="602"/>
        <v>412657958.66432679</v>
      </c>
      <c r="K1953" s="23">
        <f t="shared" si="603"/>
        <v>4810.3854358560002</v>
      </c>
      <c r="L1953" s="23">
        <f t="shared" si="604"/>
        <v>45209.288088499299</v>
      </c>
      <c r="N1953">
        <v>202312</v>
      </c>
      <c r="O1953" s="20" t="s">
        <v>29</v>
      </c>
      <c r="P1953" s="20" t="s">
        <v>7725</v>
      </c>
      <c r="Q1953">
        <v>15240.28</v>
      </c>
      <c r="R1953" s="21">
        <v>0.71</v>
      </c>
      <c r="S1953">
        <v>576.73</v>
      </c>
      <c r="T1953" s="21">
        <v>0.05</v>
      </c>
      <c r="U1953" s="11">
        <f t="shared" si="605"/>
        <v>541.02994000000001</v>
      </c>
      <c r="V1953" s="23">
        <f t="shared" si="606"/>
        <v>2358.2948338898736</v>
      </c>
      <c r="W1953" s="23">
        <f t="shared" si="607"/>
        <v>5561554.5235516671</v>
      </c>
      <c r="X1953" s="23">
        <f t="shared" si="608"/>
        <v>568.08143700000005</v>
      </c>
      <c r="Y1953" s="23">
        <f t="shared" si="609"/>
        <v>5257.6196077797476</v>
      </c>
      <c r="AA1953">
        <v>202312</v>
      </c>
      <c r="AB1953" s="20" t="s">
        <v>31</v>
      </c>
      <c r="AC1953" s="20" t="s">
        <v>1938</v>
      </c>
      <c r="AD1953">
        <v>112131.54</v>
      </c>
      <c r="AE1953" s="21">
        <v>0.72</v>
      </c>
      <c r="AF1953">
        <v>296.94229999999999</v>
      </c>
      <c r="AG1953" s="22">
        <v>3.7000000000000002E-3</v>
      </c>
      <c r="AH1953" s="11">
        <f t="shared" si="610"/>
        <v>298.71842255999996</v>
      </c>
      <c r="AI1953" s="23">
        <f t="shared" si="611"/>
        <v>4901.807030330775</v>
      </c>
      <c r="AJ1953" s="23">
        <f t="shared" si="612"/>
        <v>24027712.162600212</v>
      </c>
      <c r="AK1953" s="23">
        <f t="shared" si="613"/>
        <v>313.65434368799998</v>
      </c>
      <c r="AL1953" s="23">
        <f t="shared" si="614"/>
        <v>10102.332483221549</v>
      </c>
      <c r="AN1953">
        <v>202312</v>
      </c>
      <c r="AO1953" s="20" t="s">
        <v>33</v>
      </c>
      <c r="AP1953" s="20" t="s">
        <v>7726</v>
      </c>
      <c r="AQ1953">
        <v>1388.8</v>
      </c>
      <c r="AR1953" s="21">
        <v>0.86</v>
      </c>
      <c r="AS1953">
        <v>2.63</v>
      </c>
      <c r="AT1953">
        <v>2.2000000000000001E-3</v>
      </c>
      <c r="AU1953" s="11">
        <f t="shared" si="615"/>
        <v>2.6276096</v>
      </c>
      <c r="AV1953" s="23">
        <f t="shared" si="616"/>
        <v>55.959168064963123</v>
      </c>
      <c r="AW1953" s="23">
        <f t="shared" si="617"/>
        <v>3131.4284905227887</v>
      </c>
      <c r="AX1953" s="23">
        <f t="shared" si="618"/>
        <v>2.7589900800000002</v>
      </c>
      <c r="AY1953" s="23">
        <f t="shared" si="619"/>
        <v>114.54594572992625</v>
      </c>
      <c r="AZ1953" s="23"/>
      <c r="BA1953" s="23"/>
    </row>
    <row r="1954" spans="1:53">
      <c r="A1954">
        <v>202312</v>
      </c>
      <c r="B1954" s="20" t="s">
        <v>27</v>
      </c>
      <c r="C1954" s="20" t="s">
        <v>7727</v>
      </c>
      <c r="D1954">
        <v>32137.33</v>
      </c>
      <c r="E1954" s="21">
        <v>0.68</v>
      </c>
      <c r="F1954">
        <v>1058.45</v>
      </c>
      <c r="G1954" s="22">
        <v>4.8399999999999999E-2</v>
      </c>
      <c r="H1954" s="11">
        <f t="shared" si="600"/>
        <v>1057.7038049600001</v>
      </c>
      <c r="I1954" s="23">
        <f t="shared" si="601"/>
        <v>4689.9542100223807</v>
      </c>
      <c r="J1954" s="23">
        <f t="shared" si="602"/>
        <v>21995670.492106654</v>
      </c>
      <c r="K1954" s="23">
        <f t="shared" si="603"/>
        <v>1110.5889952080001</v>
      </c>
      <c r="L1954" s="23">
        <f t="shared" si="604"/>
        <v>10437.612225004761</v>
      </c>
      <c r="N1954">
        <v>202312</v>
      </c>
      <c r="O1954" s="20" t="s">
        <v>29</v>
      </c>
      <c r="P1954" s="20" t="s">
        <v>7728</v>
      </c>
      <c r="Q1954">
        <v>15240.28</v>
      </c>
      <c r="R1954" s="21">
        <v>0.71</v>
      </c>
      <c r="S1954">
        <v>576.73</v>
      </c>
      <c r="T1954" s="21">
        <v>0.05</v>
      </c>
      <c r="U1954" s="11">
        <f t="shared" si="605"/>
        <v>541.02994000000001</v>
      </c>
      <c r="V1954" s="23">
        <f t="shared" si="606"/>
        <v>2358.2948338898736</v>
      </c>
      <c r="W1954" s="23">
        <f t="shared" si="607"/>
        <v>5561554.5235516671</v>
      </c>
      <c r="X1954" s="23">
        <f t="shared" si="608"/>
        <v>568.08143700000005</v>
      </c>
      <c r="Y1954" s="23">
        <f t="shared" si="609"/>
        <v>5257.6196077797476</v>
      </c>
      <c r="AA1954">
        <v>202312</v>
      </c>
      <c r="AB1954" s="20" t="s">
        <v>31</v>
      </c>
      <c r="AC1954" s="20" t="s">
        <v>7729</v>
      </c>
      <c r="AD1954">
        <v>116479.81</v>
      </c>
      <c r="AE1954" s="21">
        <v>0.72</v>
      </c>
      <c r="AF1954">
        <v>308.4572</v>
      </c>
      <c r="AG1954" s="22">
        <v>3.7000000000000002E-3</v>
      </c>
      <c r="AH1954" s="11">
        <f t="shared" si="610"/>
        <v>310.30221384000004</v>
      </c>
      <c r="AI1954" s="23">
        <f t="shared" si="611"/>
        <v>5091.8907521433575</v>
      </c>
      <c r="AJ1954" s="23">
        <f t="shared" si="612"/>
        <v>25927351.431763045</v>
      </c>
      <c r="AK1954" s="23">
        <f t="shared" si="613"/>
        <v>325.81732453200004</v>
      </c>
      <c r="AL1954" s="23">
        <f t="shared" si="614"/>
        <v>10494.083718126714</v>
      </c>
      <c r="AN1954">
        <v>202312</v>
      </c>
      <c r="AO1954" s="20" t="s">
        <v>33</v>
      </c>
      <c r="AP1954" s="20" t="s">
        <v>7730</v>
      </c>
      <c r="AQ1954">
        <v>2368.0300000000002</v>
      </c>
      <c r="AR1954" s="21">
        <v>0.86</v>
      </c>
      <c r="AS1954">
        <v>11</v>
      </c>
      <c r="AT1954">
        <v>5.4000000000000003E-3</v>
      </c>
      <c r="AU1954" s="11">
        <f t="shared" si="615"/>
        <v>10.997131320000001</v>
      </c>
      <c r="AV1954" s="23">
        <f t="shared" si="616"/>
        <v>149.24739468169062</v>
      </c>
      <c r="AW1954" s="23">
        <f t="shared" si="617"/>
        <v>22274.784819272336</v>
      </c>
      <c r="AX1954" s="23">
        <f t="shared" si="618"/>
        <v>11.546987886000002</v>
      </c>
      <c r="AY1954" s="23">
        <f t="shared" si="619"/>
        <v>309.49192068338124</v>
      </c>
      <c r="AZ1954" s="23"/>
      <c r="BA1954" s="23"/>
    </row>
    <row r="1955" spans="1:53">
      <c r="A1955">
        <v>202312</v>
      </c>
      <c r="B1955" s="20" t="s">
        <v>27</v>
      </c>
      <c r="C1955" s="20" t="s">
        <v>7731</v>
      </c>
      <c r="D1955">
        <v>22017.599999999999</v>
      </c>
      <c r="E1955" s="21">
        <v>0.68</v>
      </c>
      <c r="F1955">
        <v>725.16</v>
      </c>
      <c r="G1955" s="22">
        <v>4.8399999999999999E-2</v>
      </c>
      <c r="H1955" s="11">
        <f t="shared" si="600"/>
        <v>724.64325120000001</v>
      </c>
      <c r="I1955" s="23">
        <f t="shared" si="601"/>
        <v>3213.1336304101414</v>
      </c>
      <c r="J1955" s="23">
        <f t="shared" si="602"/>
        <v>10324227.726872655</v>
      </c>
      <c r="K1955" s="23">
        <f t="shared" si="603"/>
        <v>760.87541376000001</v>
      </c>
      <c r="L1955" s="23">
        <f t="shared" si="604"/>
        <v>7150.910512020283</v>
      </c>
      <c r="N1955">
        <v>202312</v>
      </c>
      <c r="O1955" s="20" t="s">
        <v>29</v>
      </c>
      <c r="P1955" s="20" t="s">
        <v>7732</v>
      </c>
      <c r="Q1955">
        <v>87260.82</v>
      </c>
      <c r="R1955" s="21">
        <v>0.71</v>
      </c>
      <c r="S1955">
        <v>3302.21</v>
      </c>
      <c r="T1955" s="21">
        <v>0.05</v>
      </c>
      <c r="U1955" s="11">
        <f t="shared" si="605"/>
        <v>3097.7591100000004</v>
      </c>
      <c r="V1955" s="23">
        <f t="shared" si="606"/>
        <v>13502.818911922497</v>
      </c>
      <c r="W1955" s="23">
        <f t="shared" si="607"/>
        <v>182326118.56817186</v>
      </c>
      <c r="X1955" s="23">
        <f t="shared" si="608"/>
        <v>3252.6470655000007</v>
      </c>
      <c r="Y1955" s="23">
        <f t="shared" si="609"/>
        <v>30103.396933844993</v>
      </c>
      <c r="AA1955">
        <v>202312</v>
      </c>
      <c r="AB1955" s="20" t="s">
        <v>31</v>
      </c>
      <c r="AC1955" s="20" t="s">
        <v>7733</v>
      </c>
      <c r="AD1955">
        <v>219117.29</v>
      </c>
      <c r="AE1955" s="21">
        <v>0.72</v>
      </c>
      <c r="AF1955">
        <v>580.25760000000002</v>
      </c>
      <c r="AG1955" s="22">
        <v>3.7000000000000002E-3</v>
      </c>
      <c r="AH1955" s="11">
        <f t="shared" si="610"/>
        <v>583.72846056000003</v>
      </c>
      <c r="AI1955" s="23">
        <f t="shared" si="611"/>
        <v>9578.6669173457121</v>
      </c>
      <c r="AJ1955" s="23">
        <f t="shared" si="612"/>
        <v>91750859.913453206</v>
      </c>
      <c r="AK1955" s="23">
        <f t="shared" si="613"/>
        <v>612.91488358800007</v>
      </c>
      <c r="AL1955" s="23">
        <f t="shared" si="614"/>
        <v>19741.062295251424</v>
      </c>
      <c r="AN1955">
        <v>202312</v>
      </c>
      <c r="AO1955" s="20" t="s">
        <v>33</v>
      </c>
      <c r="AP1955" s="20" t="s">
        <v>7734</v>
      </c>
      <c r="AQ1955">
        <v>1237</v>
      </c>
      <c r="AR1955" s="21">
        <v>0.86</v>
      </c>
      <c r="AS1955">
        <v>12.13</v>
      </c>
      <c r="AT1955">
        <v>1.1399999999999999E-2</v>
      </c>
      <c r="AU1955" s="11">
        <f t="shared" si="615"/>
        <v>12.127547999999997</v>
      </c>
      <c r="AV1955" s="23">
        <f t="shared" si="616"/>
        <v>112.93560418604797</v>
      </c>
      <c r="AW1955" s="23">
        <f t="shared" si="617"/>
        <v>12754.450692867695</v>
      </c>
      <c r="AX1955" s="23">
        <f t="shared" si="618"/>
        <v>12.733925399999999</v>
      </c>
      <c r="AY1955" s="23">
        <f t="shared" si="619"/>
        <v>237.99875637209593</v>
      </c>
      <c r="AZ1955" s="23"/>
      <c r="BA1955" s="23"/>
    </row>
    <row r="1956" spans="1:53">
      <c r="A1956">
        <v>202312</v>
      </c>
      <c r="B1956" s="20" t="s">
        <v>27</v>
      </c>
      <c r="C1956" s="20" t="s">
        <v>7735</v>
      </c>
      <c r="D1956">
        <v>36831.29</v>
      </c>
      <c r="E1956" s="21">
        <v>0.68</v>
      </c>
      <c r="F1956">
        <v>1213.05</v>
      </c>
      <c r="G1956" s="22">
        <v>4.8399999999999999E-2</v>
      </c>
      <c r="H1956" s="11">
        <f t="shared" si="600"/>
        <v>1212.1914164800003</v>
      </c>
      <c r="I1956" s="23">
        <f t="shared" si="601"/>
        <v>5374.9662338487733</v>
      </c>
      <c r="J1956" s="23">
        <f t="shared" si="602"/>
        <v>28890262.015014466</v>
      </c>
      <c r="K1956" s="23">
        <f t="shared" si="603"/>
        <v>1272.8009873040003</v>
      </c>
      <c r="L1956" s="23">
        <f t="shared" si="604"/>
        <v>11962.123884177547</v>
      </c>
      <c r="N1956">
        <v>202312</v>
      </c>
      <c r="O1956" s="20" t="s">
        <v>29</v>
      </c>
      <c r="P1956" s="20" t="s">
        <v>7736</v>
      </c>
      <c r="Q1956">
        <v>51168.72</v>
      </c>
      <c r="R1956" s="21">
        <v>0.71</v>
      </c>
      <c r="S1956">
        <v>1936.37</v>
      </c>
      <c r="T1956" s="21">
        <v>0.05</v>
      </c>
      <c r="U1956" s="11">
        <f t="shared" si="605"/>
        <v>1816.48956</v>
      </c>
      <c r="V1956" s="23">
        <f t="shared" si="606"/>
        <v>7917.8944240366627</v>
      </c>
      <c r="W1956" s="23">
        <f t="shared" si="607"/>
        <v>62693052.110190876</v>
      </c>
      <c r="X1956" s="23">
        <f t="shared" si="608"/>
        <v>1907.314038</v>
      </c>
      <c r="Y1956" s="23">
        <f t="shared" si="609"/>
        <v>17652.278408073325</v>
      </c>
      <c r="AA1956">
        <v>202312</v>
      </c>
      <c r="AB1956" s="20" t="s">
        <v>31</v>
      </c>
      <c r="AC1956" s="20" t="s">
        <v>5558</v>
      </c>
      <c r="AD1956">
        <v>145578.9</v>
      </c>
      <c r="AE1956" s="21">
        <v>0.72</v>
      </c>
      <c r="AF1956">
        <v>385.51620000000003</v>
      </c>
      <c r="AG1956" s="22">
        <v>3.7000000000000002E-3</v>
      </c>
      <c r="AH1956" s="11">
        <f t="shared" si="610"/>
        <v>387.8221896</v>
      </c>
      <c r="AI1956" s="23">
        <f t="shared" si="611"/>
        <v>6363.95144031573</v>
      </c>
      <c r="AJ1956" s="23">
        <f t="shared" si="612"/>
        <v>40499877.934696652</v>
      </c>
      <c r="AK1956" s="23">
        <f t="shared" si="613"/>
        <v>407.21329908000001</v>
      </c>
      <c r="AL1956" s="23">
        <f t="shared" si="614"/>
        <v>13115.72507023146</v>
      </c>
      <c r="AN1956">
        <v>202312</v>
      </c>
      <c r="AO1956" s="20" t="s">
        <v>33</v>
      </c>
      <c r="AP1956" s="20" t="s">
        <v>7737</v>
      </c>
      <c r="AQ1956">
        <v>787.98</v>
      </c>
      <c r="AR1956" s="21">
        <v>0.86</v>
      </c>
      <c r="AS1956">
        <v>15.72</v>
      </c>
      <c r="AT1956">
        <v>2.3199999999999998E-2</v>
      </c>
      <c r="AU1956" s="11">
        <f t="shared" si="615"/>
        <v>15.72177696</v>
      </c>
      <c r="AV1956" s="23">
        <f t="shared" si="616"/>
        <v>102.01416139394129</v>
      </c>
      <c r="AW1956" s="23">
        <f t="shared" si="617"/>
        <v>10406.889124909103</v>
      </c>
      <c r="AX1956" s="23">
        <f t="shared" si="618"/>
        <v>16.507865808000002</v>
      </c>
      <c r="AY1956" s="23">
        <f t="shared" si="619"/>
        <v>219.75009974788259</v>
      </c>
      <c r="AZ1956" s="23"/>
      <c r="BA1956" s="23"/>
    </row>
    <row r="1957" spans="1:53">
      <c r="A1957">
        <v>202312</v>
      </c>
      <c r="B1957" s="20" t="s">
        <v>27</v>
      </c>
      <c r="C1957" s="20" t="s">
        <v>7738</v>
      </c>
      <c r="D1957">
        <v>130918.87</v>
      </c>
      <c r="E1957" s="21">
        <v>0.68</v>
      </c>
      <c r="F1957">
        <v>4311.8599999999997</v>
      </c>
      <c r="G1957" s="22">
        <v>4.8399999999999999E-2</v>
      </c>
      <c r="H1957" s="11">
        <f t="shared" si="600"/>
        <v>4308.8018494400003</v>
      </c>
      <c r="I1957" s="23">
        <f t="shared" si="601"/>
        <v>19105.616600006058</v>
      </c>
      <c r="J1957" s="23">
        <f t="shared" si="602"/>
        <v>365024585.66642708</v>
      </c>
      <c r="K1957" s="23">
        <f t="shared" si="603"/>
        <v>4524.2419419120006</v>
      </c>
      <c r="L1957" s="23">
        <f t="shared" si="604"/>
        <v>42520.035049452119</v>
      </c>
      <c r="N1957">
        <v>202312</v>
      </c>
      <c r="O1957" s="20" t="s">
        <v>29</v>
      </c>
      <c r="P1957" s="20" t="s">
        <v>7739</v>
      </c>
      <c r="Q1957">
        <v>22310.99</v>
      </c>
      <c r="R1957" s="21">
        <v>0.71</v>
      </c>
      <c r="S1957">
        <v>810.54</v>
      </c>
      <c r="T1957" s="21">
        <v>0.05</v>
      </c>
      <c r="U1957" s="11">
        <f t="shared" si="605"/>
        <v>792.04014500000005</v>
      </c>
      <c r="V1957" s="23">
        <f t="shared" si="606"/>
        <v>3452.4229512823017</v>
      </c>
      <c r="W1957" s="23">
        <f t="shared" si="607"/>
        <v>11919224.234540798</v>
      </c>
      <c r="X1957" s="23">
        <f t="shared" si="608"/>
        <v>831.64215225000009</v>
      </c>
      <c r="Y1957" s="23">
        <f t="shared" si="609"/>
        <v>7696.8860475646034</v>
      </c>
      <c r="AA1957">
        <v>202312</v>
      </c>
      <c r="AB1957" s="20" t="s">
        <v>31</v>
      </c>
      <c r="AC1957" s="20" t="s">
        <v>7740</v>
      </c>
      <c r="AD1957">
        <v>161477.12</v>
      </c>
      <c r="AE1957" s="21">
        <v>0.72</v>
      </c>
      <c r="AF1957">
        <v>427.6173</v>
      </c>
      <c r="AG1957" s="22">
        <v>3.7000000000000002E-3</v>
      </c>
      <c r="AH1957" s="11">
        <f t="shared" si="610"/>
        <v>430.17504767999998</v>
      </c>
      <c r="AI1957" s="23">
        <f t="shared" si="611"/>
        <v>7058.93883249589</v>
      </c>
      <c r="AJ1957" s="23">
        <f t="shared" si="612"/>
        <v>49828617.440918438</v>
      </c>
      <c r="AK1957" s="23">
        <f t="shared" si="613"/>
        <v>451.68380006399997</v>
      </c>
      <c r="AL1957" s="23">
        <f t="shared" si="614"/>
        <v>14548.052712671781</v>
      </c>
      <c r="AN1957">
        <v>202312</v>
      </c>
      <c r="AO1957" s="20" t="s">
        <v>33</v>
      </c>
      <c r="AP1957" s="20" t="s">
        <v>7741</v>
      </c>
      <c r="AQ1957">
        <v>2134.34</v>
      </c>
      <c r="AR1957" s="21">
        <v>0.86</v>
      </c>
      <c r="AS1957">
        <v>34.880000000000003</v>
      </c>
      <c r="AT1957">
        <v>1.9E-2</v>
      </c>
      <c r="AU1957" s="11">
        <f t="shared" si="615"/>
        <v>34.875115600000001</v>
      </c>
      <c r="AV1957" s="23">
        <f t="shared" si="616"/>
        <v>250.59555253322452</v>
      </c>
      <c r="AW1957" s="23">
        <f t="shared" si="617"/>
        <v>62798.130949432089</v>
      </c>
      <c r="AX1957" s="23">
        <f t="shared" si="618"/>
        <v>36.618871380000002</v>
      </c>
      <c r="AY1957" s="23">
        <f t="shared" si="619"/>
        <v>536.066220666449</v>
      </c>
      <c r="AZ1957" s="23"/>
      <c r="BA1957" s="23"/>
    </row>
    <row r="1958" spans="1:53">
      <c r="A1958">
        <v>202312</v>
      </c>
      <c r="B1958" s="20" t="s">
        <v>27</v>
      </c>
      <c r="C1958" s="20" t="s">
        <v>7742</v>
      </c>
      <c r="D1958">
        <v>83901.7</v>
      </c>
      <c r="E1958" s="21">
        <v>0.68</v>
      </c>
      <c r="F1958">
        <v>2763.33</v>
      </c>
      <c r="G1958" s="22">
        <v>4.8399999999999999E-2</v>
      </c>
      <c r="H1958" s="11">
        <f t="shared" si="600"/>
        <v>2761.3727503999999</v>
      </c>
      <c r="I1958" s="23">
        <f t="shared" si="601"/>
        <v>12244.176200793119</v>
      </c>
      <c r="J1958" s="23">
        <f t="shared" si="602"/>
        <v>149919850.83606863</v>
      </c>
      <c r="K1958" s="23">
        <f t="shared" si="603"/>
        <v>2899.4413879200001</v>
      </c>
      <c r="L1958" s="23">
        <f t="shared" si="604"/>
        <v>27249.72515198624</v>
      </c>
      <c r="N1958">
        <v>202312</v>
      </c>
      <c r="O1958" s="20" t="s">
        <v>29</v>
      </c>
      <c r="P1958" s="20" t="s">
        <v>7743</v>
      </c>
      <c r="Q1958">
        <v>41722.1</v>
      </c>
      <c r="R1958" s="21">
        <v>0.71</v>
      </c>
      <c r="S1958">
        <v>1578.88</v>
      </c>
      <c r="T1958" s="21">
        <v>0.05</v>
      </c>
      <c r="U1958" s="11">
        <f t="shared" si="605"/>
        <v>1481.13455</v>
      </c>
      <c r="V1958" s="23">
        <f t="shared" si="606"/>
        <v>6456.1158252365904</v>
      </c>
      <c r="W1958" s="23">
        <f t="shared" si="607"/>
        <v>41681431.54887034</v>
      </c>
      <c r="X1958" s="23">
        <f t="shared" si="608"/>
        <v>1555.1912775000001</v>
      </c>
      <c r="Y1958" s="23">
        <f t="shared" si="609"/>
        <v>14393.366200473181</v>
      </c>
      <c r="AA1958">
        <v>202312</v>
      </c>
      <c r="AB1958" s="20" t="s">
        <v>31</v>
      </c>
      <c r="AC1958" s="20" t="s">
        <v>5618</v>
      </c>
      <c r="AD1958">
        <v>176952.13</v>
      </c>
      <c r="AE1958" s="21">
        <v>0.72</v>
      </c>
      <c r="AF1958">
        <v>468.5976</v>
      </c>
      <c r="AG1958" s="22">
        <v>3.7000000000000002E-3</v>
      </c>
      <c r="AH1958" s="11">
        <f t="shared" si="610"/>
        <v>471.40047432</v>
      </c>
      <c r="AI1958" s="23">
        <f t="shared" si="611"/>
        <v>7735.4256872420137</v>
      </c>
      <c r="AJ1958" s="23">
        <f t="shared" si="612"/>
        <v>59836810.562843584</v>
      </c>
      <c r="AK1958" s="23">
        <f t="shared" si="613"/>
        <v>494.97049803600004</v>
      </c>
      <c r="AL1958" s="23">
        <f t="shared" si="614"/>
        <v>15942.251848804028</v>
      </c>
      <c r="AN1958">
        <v>202312</v>
      </c>
      <c r="AO1958" s="20" t="s">
        <v>33</v>
      </c>
      <c r="AP1958" s="20" t="s">
        <v>7744</v>
      </c>
      <c r="AQ1958">
        <v>1266.6600000000001</v>
      </c>
      <c r="AR1958" s="21">
        <v>0.86</v>
      </c>
      <c r="AS1958">
        <v>17.21</v>
      </c>
      <c r="AT1958">
        <v>1.5800000000000002E-2</v>
      </c>
      <c r="AU1958" s="11">
        <f t="shared" si="615"/>
        <v>17.211376080000004</v>
      </c>
      <c r="AV1958" s="23">
        <f t="shared" si="616"/>
        <v>135.84033101901886</v>
      </c>
      <c r="AW1958" s="23">
        <f t="shared" si="617"/>
        <v>18452.595531356619</v>
      </c>
      <c r="AX1958" s="23">
        <f t="shared" si="618"/>
        <v>18.071944884000004</v>
      </c>
      <c r="AY1958" s="23">
        <f t="shared" si="619"/>
        <v>288.8920381180377</v>
      </c>
      <c r="AZ1958" s="23"/>
      <c r="BA1958" s="23"/>
    </row>
    <row r="1959" spans="1:53">
      <c r="A1959">
        <v>202312</v>
      </c>
      <c r="B1959" s="20" t="s">
        <v>27</v>
      </c>
      <c r="C1959" s="20" t="s">
        <v>7745</v>
      </c>
      <c r="D1959">
        <v>30047.5</v>
      </c>
      <c r="E1959" s="21">
        <v>0.68</v>
      </c>
      <c r="F1959">
        <v>989.62</v>
      </c>
      <c r="G1959" s="22">
        <v>4.8399999999999999E-2</v>
      </c>
      <c r="H1959" s="11">
        <f t="shared" si="600"/>
        <v>988.9233200000001</v>
      </c>
      <c r="I1959" s="23">
        <f t="shared" si="601"/>
        <v>4384.9753269997063</v>
      </c>
      <c r="J1959" s="23">
        <f t="shared" si="602"/>
        <v>19228008.618396182</v>
      </c>
      <c r="K1959" s="23">
        <f t="shared" si="603"/>
        <v>1038.3694860000001</v>
      </c>
      <c r="L1959" s="23">
        <f t="shared" si="604"/>
        <v>9758.8739739994126</v>
      </c>
      <c r="N1959">
        <v>202312</v>
      </c>
      <c r="O1959" s="20" t="s">
        <v>29</v>
      </c>
      <c r="P1959" s="20" t="s">
        <v>7746</v>
      </c>
      <c r="Q1959">
        <v>38176.67</v>
      </c>
      <c r="R1959" s="21">
        <v>0.71</v>
      </c>
      <c r="S1959">
        <v>1444.71</v>
      </c>
      <c r="T1959" s="21">
        <v>0.05</v>
      </c>
      <c r="U1959" s="11">
        <f t="shared" si="605"/>
        <v>1355.2717849999999</v>
      </c>
      <c r="V1959" s="23">
        <f t="shared" si="606"/>
        <v>5907.4927518469822</v>
      </c>
      <c r="W1959" s="23">
        <f t="shared" si="607"/>
        <v>34898470.613124631</v>
      </c>
      <c r="X1959" s="23">
        <f t="shared" si="608"/>
        <v>1423.0353742499999</v>
      </c>
      <c r="Y1959" s="23">
        <f t="shared" si="609"/>
        <v>13170.257288693963</v>
      </c>
      <c r="AA1959">
        <v>202312</v>
      </c>
      <c r="AB1959" s="20" t="s">
        <v>31</v>
      </c>
      <c r="AC1959" s="20" t="s">
        <v>7747</v>
      </c>
      <c r="AD1959">
        <v>114603.75</v>
      </c>
      <c r="AE1959" s="21">
        <v>0.72</v>
      </c>
      <c r="AF1959">
        <v>303.48910000000001</v>
      </c>
      <c r="AG1959" s="22">
        <v>3.7000000000000002E-3</v>
      </c>
      <c r="AH1959" s="11">
        <f t="shared" si="610"/>
        <v>305.30439000000001</v>
      </c>
      <c r="AI1959" s="23">
        <f t="shared" si="611"/>
        <v>5009.8791780820147</v>
      </c>
      <c r="AJ1959" s="23">
        <f t="shared" si="612"/>
        <v>25098889.378979724</v>
      </c>
      <c r="AK1959" s="23">
        <f t="shared" si="613"/>
        <v>320.56960950000001</v>
      </c>
      <c r="AL1959" s="23">
        <f t="shared" si="614"/>
        <v>10325.062746164029</v>
      </c>
      <c r="AN1959">
        <v>202312</v>
      </c>
      <c r="AO1959" s="20" t="s">
        <v>33</v>
      </c>
      <c r="AP1959" s="20" t="s">
        <v>7748</v>
      </c>
      <c r="AQ1959">
        <v>2507.9699999999998</v>
      </c>
      <c r="AR1959" s="21">
        <v>0.86</v>
      </c>
      <c r="AS1959">
        <v>22</v>
      </c>
      <c r="AT1959">
        <v>1.0200000000000001E-2</v>
      </c>
      <c r="AU1959" s="11">
        <f t="shared" si="615"/>
        <v>21.99991284</v>
      </c>
      <c r="AV1959" s="23">
        <f t="shared" si="616"/>
        <v>216.71780785994568</v>
      </c>
      <c r="AW1959" s="23">
        <f t="shared" si="617"/>
        <v>46966.608243620336</v>
      </c>
      <c r="AX1959" s="23">
        <f t="shared" si="618"/>
        <v>23.099908482</v>
      </c>
      <c r="AY1959" s="23">
        <f t="shared" si="619"/>
        <v>455.43552855989134</v>
      </c>
      <c r="AZ1959" s="23"/>
      <c r="BA1959" s="23"/>
    </row>
    <row r="1960" spans="1:53">
      <c r="A1960">
        <v>202312</v>
      </c>
      <c r="B1960" s="20" t="s">
        <v>27</v>
      </c>
      <c r="C1960" s="20" t="s">
        <v>7749</v>
      </c>
      <c r="D1960">
        <v>40622.379999999997</v>
      </c>
      <c r="E1960" s="21">
        <v>0.68</v>
      </c>
      <c r="F1960">
        <v>1337.91</v>
      </c>
      <c r="G1960" s="22">
        <v>4.8399999999999999E-2</v>
      </c>
      <c r="H1960" s="11">
        <f t="shared" si="600"/>
        <v>1336.9637705600001</v>
      </c>
      <c r="I1960" s="23">
        <f t="shared" si="601"/>
        <v>5928.2181221068749</v>
      </c>
      <c r="J1960" s="23">
        <f t="shared" si="602"/>
        <v>35143770.103276365</v>
      </c>
      <c r="K1960" s="23">
        <f t="shared" si="603"/>
        <v>1403.8119590880001</v>
      </c>
      <c r="L1960" s="23">
        <f t="shared" si="604"/>
        <v>13193.40001477375</v>
      </c>
      <c r="N1960">
        <v>202312</v>
      </c>
      <c r="O1960" s="20" t="s">
        <v>29</v>
      </c>
      <c r="P1960" s="20" t="s">
        <v>7750</v>
      </c>
      <c r="Q1960">
        <v>132874.53</v>
      </c>
      <c r="R1960" s="21">
        <v>0.71</v>
      </c>
      <c r="S1960">
        <v>5028.37</v>
      </c>
      <c r="T1960" s="21">
        <v>0.05</v>
      </c>
      <c r="U1960" s="11">
        <f t="shared" si="605"/>
        <v>4717.0458150000004</v>
      </c>
      <c r="V1960" s="23">
        <f t="shared" si="606"/>
        <v>20561.126019636453</v>
      </c>
      <c r="W1960" s="23">
        <f t="shared" si="607"/>
        <v>422759903.19537115</v>
      </c>
      <c r="X1960" s="23">
        <f t="shared" si="608"/>
        <v>4952.8981057500005</v>
      </c>
      <c r="Y1960" s="23">
        <f t="shared" si="609"/>
        <v>45839.297854272903</v>
      </c>
      <c r="AA1960">
        <v>202312</v>
      </c>
      <c r="AB1960" s="20" t="s">
        <v>31</v>
      </c>
      <c r="AC1960" s="20" t="s">
        <v>7751</v>
      </c>
      <c r="AD1960">
        <v>143015.19</v>
      </c>
      <c r="AE1960" s="21">
        <v>0.72</v>
      </c>
      <c r="AF1960">
        <v>378.72710000000001</v>
      </c>
      <c r="AG1960" s="22">
        <v>3.7000000000000002E-3</v>
      </c>
      <c r="AH1960" s="11">
        <f t="shared" si="610"/>
        <v>380.99246615999999</v>
      </c>
      <c r="AI1960" s="23">
        <f t="shared" si="611"/>
        <v>6251.8793890290954</v>
      </c>
      <c r="AJ1960" s="23">
        <f t="shared" si="612"/>
        <v>39085995.894966818</v>
      </c>
      <c r="AK1960" s="23">
        <f t="shared" si="613"/>
        <v>400.04208946800003</v>
      </c>
      <c r="AL1960" s="23">
        <f t="shared" si="614"/>
        <v>12884.751244218191</v>
      </c>
      <c r="AN1960">
        <v>202312</v>
      </c>
      <c r="AO1960" s="20" t="s">
        <v>33</v>
      </c>
      <c r="AP1960" s="20" t="s">
        <v>7752</v>
      </c>
      <c r="AQ1960">
        <v>385.32</v>
      </c>
      <c r="AR1960" s="21">
        <v>0.86</v>
      </c>
      <c r="AS1960">
        <v>0.99</v>
      </c>
      <c r="AT1960">
        <v>3.0000000000000001E-3</v>
      </c>
      <c r="AU1960" s="11">
        <f t="shared" si="615"/>
        <v>0.99412560000000005</v>
      </c>
      <c r="AV1960" s="23">
        <f t="shared" si="616"/>
        <v>18.122921503348863</v>
      </c>
      <c r="AW1960" s="23">
        <f t="shared" si="617"/>
        <v>328.44028381654459</v>
      </c>
      <c r="AX1960" s="23">
        <f t="shared" si="618"/>
        <v>1.0438318800000002</v>
      </c>
      <c r="AY1960" s="23">
        <f t="shared" si="619"/>
        <v>37.239968606697722</v>
      </c>
      <c r="AZ1960" s="23"/>
      <c r="BA1960" s="23"/>
    </row>
    <row r="1961" spans="1:53">
      <c r="A1961">
        <v>202312</v>
      </c>
      <c r="B1961" s="20" t="s">
        <v>27</v>
      </c>
      <c r="C1961" s="20" t="s">
        <v>7753</v>
      </c>
      <c r="D1961">
        <v>52825.09</v>
      </c>
      <c r="E1961" s="21">
        <v>0.68</v>
      </c>
      <c r="F1961">
        <v>1739.81</v>
      </c>
      <c r="G1961" s="22">
        <v>4.8399999999999999E-2</v>
      </c>
      <c r="H1961" s="11">
        <f t="shared" si="600"/>
        <v>1738.5793620800002</v>
      </c>
      <c r="I1961" s="23">
        <f t="shared" si="601"/>
        <v>7709.0179314931001</v>
      </c>
      <c r="J1961" s="23">
        <f t="shared" si="602"/>
        <v>59428957.46808216</v>
      </c>
      <c r="K1961" s="23">
        <f t="shared" si="603"/>
        <v>1825.5083301840002</v>
      </c>
      <c r="L1961" s="23">
        <f t="shared" si="604"/>
        <v>17156.615225066202</v>
      </c>
      <c r="N1961">
        <v>202312</v>
      </c>
      <c r="O1961" s="20" t="s">
        <v>29</v>
      </c>
      <c r="P1961" s="20" t="s">
        <v>7754</v>
      </c>
      <c r="Q1961">
        <v>99160.11</v>
      </c>
      <c r="R1961" s="21">
        <v>0.71</v>
      </c>
      <c r="S1961">
        <v>3752.51</v>
      </c>
      <c r="T1961" s="21">
        <v>0.05</v>
      </c>
      <c r="U1961" s="11">
        <f t="shared" si="605"/>
        <v>3520.1839049999999</v>
      </c>
      <c r="V1961" s="23">
        <f t="shared" si="606"/>
        <v>15344.12590457338</v>
      </c>
      <c r="W1961" s="23">
        <f t="shared" si="607"/>
        <v>235442199.77539986</v>
      </c>
      <c r="X1961" s="23">
        <f t="shared" si="608"/>
        <v>3696.19310025</v>
      </c>
      <c r="Y1961" s="23">
        <f t="shared" si="609"/>
        <v>34208.435714146763</v>
      </c>
      <c r="AA1961">
        <v>202312</v>
      </c>
      <c r="AB1961" s="20" t="s">
        <v>31</v>
      </c>
      <c r="AC1961" s="20" t="s">
        <v>7755</v>
      </c>
      <c r="AD1961">
        <v>114124.26</v>
      </c>
      <c r="AE1961" s="21">
        <v>0.72</v>
      </c>
      <c r="AF1961">
        <v>302.21929999999998</v>
      </c>
      <c r="AG1961" s="22">
        <v>3.7000000000000002E-3</v>
      </c>
      <c r="AH1961" s="11">
        <f t="shared" si="610"/>
        <v>304.02702864000003</v>
      </c>
      <c r="AI1961" s="23">
        <f t="shared" si="611"/>
        <v>4988.9183721127638</v>
      </c>
      <c r="AJ1961" s="23">
        <f t="shared" si="612"/>
        <v>24889306.52360427</v>
      </c>
      <c r="AK1961" s="23">
        <f t="shared" si="613"/>
        <v>319.22838007200005</v>
      </c>
      <c r="AL1961" s="23">
        <f t="shared" si="614"/>
        <v>10281.863772865527</v>
      </c>
      <c r="AN1961">
        <v>202312</v>
      </c>
      <c r="AO1961" s="20" t="s">
        <v>33</v>
      </c>
      <c r="AP1961" s="20" t="s">
        <v>7756</v>
      </c>
      <c r="AQ1961">
        <v>2452.63</v>
      </c>
      <c r="AR1961" s="21">
        <v>0.86</v>
      </c>
      <c r="AS1961">
        <v>32.06</v>
      </c>
      <c r="AT1961">
        <v>1.52E-2</v>
      </c>
      <c r="AU1961" s="11">
        <f t="shared" si="615"/>
        <v>32.060779360000005</v>
      </c>
      <c r="AV1961" s="23">
        <f t="shared" si="616"/>
        <v>258.06333255444457</v>
      </c>
      <c r="AW1961" s="23">
        <f t="shared" si="617"/>
        <v>66596.68360910585</v>
      </c>
      <c r="AX1961" s="23">
        <f t="shared" si="618"/>
        <v>33.663818328000005</v>
      </c>
      <c r="AY1961" s="23">
        <f t="shared" si="619"/>
        <v>548.18744446888911</v>
      </c>
      <c r="AZ1961" s="23"/>
      <c r="BA1961" s="23"/>
    </row>
    <row r="1962" spans="1:53">
      <c r="A1962">
        <v>202312</v>
      </c>
      <c r="B1962" s="20" t="s">
        <v>27</v>
      </c>
      <c r="C1962" s="20" t="s">
        <v>7757</v>
      </c>
      <c r="D1962">
        <v>38237.410000000003</v>
      </c>
      <c r="E1962" s="21">
        <v>0.68</v>
      </c>
      <c r="F1962">
        <v>1259.3599999999999</v>
      </c>
      <c r="G1962" s="22">
        <v>4.8399999999999999E-2</v>
      </c>
      <c r="H1962" s="11">
        <f t="shared" si="600"/>
        <v>1258.4696379200002</v>
      </c>
      <c r="I1962" s="23">
        <f t="shared" si="601"/>
        <v>5580.1680478699345</v>
      </c>
      <c r="J1962" s="23">
        <f t="shared" si="602"/>
        <v>31138275.442468558</v>
      </c>
      <c r="K1962" s="23">
        <f t="shared" si="603"/>
        <v>1321.3931198160003</v>
      </c>
      <c r="L1962" s="23">
        <f t="shared" si="604"/>
        <v>12418.805733659869</v>
      </c>
      <c r="N1962">
        <v>202312</v>
      </c>
      <c r="O1962" s="20" t="s">
        <v>29</v>
      </c>
      <c r="P1962" s="20" t="s">
        <v>7758</v>
      </c>
      <c r="Q1962">
        <v>195440.43</v>
      </c>
      <c r="R1962" s="21">
        <v>0.71</v>
      </c>
      <c r="S1962">
        <v>7100.21</v>
      </c>
      <c r="T1962" s="21">
        <v>0.05</v>
      </c>
      <c r="U1962" s="11">
        <f t="shared" si="605"/>
        <v>6938.1352650000008</v>
      </c>
      <c r="V1962" s="23">
        <f t="shared" si="606"/>
        <v>30242.63047675079</v>
      </c>
      <c r="W1962" s="23">
        <f t="shared" si="607"/>
        <v>914616698.15329576</v>
      </c>
      <c r="X1962" s="23">
        <f t="shared" si="608"/>
        <v>7285.0420282500008</v>
      </c>
      <c r="Y1962" s="23">
        <f t="shared" si="609"/>
        <v>67423.396218501584</v>
      </c>
      <c r="AA1962">
        <v>202312</v>
      </c>
      <c r="AB1962" s="20" t="s">
        <v>31</v>
      </c>
      <c r="AC1962" s="20" t="s">
        <v>7759</v>
      </c>
      <c r="AD1962">
        <v>163272.81</v>
      </c>
      <c r="AE1962" s="21">
        <v>0.72</v>
      </c>
      <c r="AF1962">
        <v>432.3725</v>
      </c>
      <c r="AG1962" s="22">
        <v>3.7000000000000002E-3</v>
      </c>
      <c r="AH1962" s="11">
        <f t="shared" si="610"/>
        <v>434.95876583999996</v>
      </c>
      <c r="AI1962" s="23">
        <f t="shared" si="611"/>
        <v>7137.437048664995</v>
      </c>
      <c r="AJ1962" s="23">
        <f t="shared" si="612"/>
        <v>50943007.623655677</v>
      </c>
      <c r="AK1962" s="23">
        <f t="shared" si="613"/>
        <v>456.70670413199997</v>
      </c>
      <c r="AL1962" s="23">
        <f t="shared" si="614"/>
        <v>14709.83286316999</v>
      </c>
      <c r="AN1962">
        <v>202312</v>
      </c>
      <c r="AO1962" s="20" t="s">
        <v>33</v>
      </c>
      <c r="AP1962" s="20" t="s">
        <v>7760</v>
      </c>
      <c r="AQ1962">
        <v>4352.21</v>
      </c>
      <c r="AR1962" s="21">
        <v>0.86</v>
      </c>
      <c r="AS1962">
        <v>61.76</v>
      </c>
      <c r="AT1962">
        <v>1.6500000000000001E-2</v>
      </c>
      <c r="AU1962" s="11">
        <f t="shared" si="615"/>
        <v>61.7578599</v>
      </c>
      <c r="AV1962" s="23">
        <f t="shared" si="616"/>
        <v>476.80131880585014</v>
      </c>
      <c r="AW1962" s="23">
        <f t="shared" si="617"/>
        <v>227339.49761499793</v>
      </c>
      <c r="AX1962" s="23">
        <f t="shared" si="618"/>
        <v>64.845752895000004</v>
      </c>
      <c r="AY1962" s="23">
        <f t="shared" si="619"/>
        <v>1015.3604975117003</v>
      </c>
      <c r="AZ1962" s="23"/>
      <c r="BA1962" s="23"/>
    </row>
    <row r="1963" spans="1:53">
      <c r="A1963">
        <v>202312</v>
      </c>
      <c r="B1963" s="20" t="s">
        <v>27</v>
      </c>
      <c r="C1963" s="20" t="s">
        <v>7761</v>
      </c>
      <c r="D1963">
        <v>55261.56</v>
      </c>
      <c r="E1963" s="21">
        <v>0.68</v>
      </c>
      <c r="F1963">
        <v>1820.06</v>
      </c>
      <c r="G1963" s="22">
        <v>4.8399999999999999E-2</v>
      </c>
      <c r="H1963" s="11">
        <f t="shared" si="600"/>
        <v>1818.7684627200001</v>
      </c>
      <c r="I1963" s="23">
        <f t="shared" si="601"/>
        <v>8064.5836469428032</v>
      </c>
      <c r="J1963" s="23">
        <f t="shared" si="602"/>
        <v>65037509.398537286</v>
      </c>
      <c r="K1963" s="23">
        <f t="shared" si="603"/>
        <v>1909.7068858560001</v>
      </c>
      <c r="L1963" s="23">
        <f t="shared" si="604"/>
        <v>17947.935756605606</v>
      </c>
      <c r="N1963">
        <v>202312</v>
      </c>
      <c r="O1963" s="20" t="s">
        <v>29</v>
      </c>
      <c r="P1963" s="20" t="s">
        <v>7762</v>
      </c>
      <c r="Q1963">
        <v>8771.74</v>
      </c>
      <c r="R1963" s="21">
        <v>0.71</v>
      </c>
      <c r="S1963">
        <v>331.94</v>
      </c>
      <c r="T1963" s="21">
        <v>0.05</v>
      </c>
      <c r="U1963" s="11">
        <f t="shared" si="605"/>
        <v>311.39677</v>
      </c>
      <c r="V1963" s="23">
        <f t="shared" si="606"/>
        <v>1357.3470517749779</v>
      </c>
      <c r="W1963" s="23">
        <f t="shared" si="607"/>
        <v>1842391.0189622245</v>
      </c>
      <c r="X1963" s="23">
        <f t="shared" si="608"/>
        <v>326.96660850000001</v>
      </c>
      <c r="Y1963" s="23">
        <f t="shared" si="609"/>
        <v>3026.0908735499556</v>
      </c>
      <c r="AA1963">
        <v>202312</v>
      </c>
      <c r="AB1963" s="20" t="s">
        <v>31</v>
      </c>
      <c r="AC1963" s="20" t="s">
        <v>7763</v>
      </c>
      <c r="AD1963">
        <v>141680.21</v>
      </c>
      <c r="AE1963" s="21">
        <v>0.72</v>
      </c>
      <c r="AF1963">
        <v>375.19189999999998</v>
      </c>
      <c r="AG1963" s="22">
        <v>3.7000000000000002E-3</v>
      </c>
      <c r="AH1963" s="11">
        <f t="shared" si="610"/>
        <v>377.43607943999996</v>
      </c>
      <c r="AI1963" s="23">
        <f t="shared" si="611"/>
        <v>6193.5210150216481</v>
      </c>
      <c r="AJ1963" s="23">
        <f t="shared" si="612"/>
        <v>38359702.563514784</v>
      </c>
      <c r="AK1963" s="23">
        <f t="shared" si="613"/>
        <v>396.30788341199997</v>
      </c>
      <c r="AL1963" s="23">
        <f t="shared" si="614"/>
        <v>12764.478109483296</v>
      </c>
      <c r="AN1963">
        <v>202312</v>
      </c>
      <c r="AO1963" s="20" t="s">
        <v>33</v>
      </c>
      <c r="AP1963" s="20" t="s">
        <v>7764</v>
      </c>
      <c r="AQ1963">
        <v>475.72</v>
      </c>
      <c r="AR1963" s="21">
        <v>0.86</v>
      </c>
      <c r="AS1963">
        <v>15.46</v>
      </c>
      <c r="AT1963">
        <v>3.78E-2</v>
      </c>
      <c r="AU1963" s="11">
        <f t="shared" si="615"/>
        <v>15.464705760000001</v>
      </c>
      <c r="AV1963" s="23">
        <f t="shared" si="616"/>
        <v>78.024040683133137</v>
      </c>
      <c r="AW1963" s="23">
        <f t="shared" si="617"/>
        <v>6087.750924523215</v>
      </c>
      <c r="AX1963" s="23">
        <f t="shared" si="618"/>
        <v>16.237941048000003</v>
      </c>
      <c r="AY1963" s="23">
        <f t="shared" si="619"/>
        <v>171.51278712626629</v>
      </c>
      <c r="AZ1963" s="23"/>
      <c r="BA1963" s="23"/>
    </row>
    <row r="1964" spans="1:53">
      <c r="A1964">
        <v>202312</v>
      </c>
      <c r="B1964" s="20" t="s">
        <v>27</v>
      </c>
      <c r="C1964" s="20" t="s">
        <v>7765</v>
      </c>
      <c r="D1964">
        <v>34495.129999999997</v>
      </c>
      <c r="E1964" s="21">
        <v>0.68</v>
      </c>
      <c r="F1964">
        <v>1136.1099999999999</v>
      </c>
      <c r="G1964" s="22">
        <v>4.8399999999999999E-2</v>
      </c>
      <c r="H1964" s="11">
        <f t="shared" si="600"/>
        <v>1135.3037185599999</v>
      </c>
      <c r="I1964" s="23">
        <f t="shared" si="601"/>
        <v>5034.0392362641605</v>
      </c>
      <c r="J1964" s="23">
        <f t="shared" si="602"/>
        <v>25341551.032247052</v>
      </c>
      <c r="K1964" s="23">
        <f t="shared" si="603"/>
        <v>1192.0689044879998</v>
      </c>
      <c r="L1964" s="23">
        <f t="shared" si="604"/>
        <v>11203.382191088322</v>
      </c>
      <c r="N1964">
        <v>202312</v>
      </c>
      <c r="O1964" s="20" t="s">
        <v>29</v>
      </c>
      <c r="P1964" s="20" t="s">
        <v>7766</v>
      </c>
      <c r="Q1964">
        <v>15935.5</v>
      </c>
      <c r="R1964" s="21">
        <v>0.71</v>
      </c>
      <c r="S1964">
        <v>578.91999999999996</v>
      </c>
      <c r="T1964" s="21">
        <v>0.05</v>
      </c>
      <c r="U1964" s="11">
        <f t="shared" si="605"/>
        <v>565.71024999999997</v>
      </c>
      <c r="V1964" s="23">
        <f t="shared" si="606"/>
        <v>2465.8738110751301</v>
      </c>
      <c r="W1964" s="23">
        <f t="shared" si="607"/>
        <v>6080533.6521461867</v>
      </c>
      <c r="X1964" s="23">
        <f t="shared" si="608"/>
        <v>593.99576249999996</v>
      </c>
      <c r="Y1964" s="23">
        <f t="shared" si="609"/>
        <v>5497.4578721502603</v>
      </c>
      <c r="AA1964">
        <v>202312</v>
      </c>
      <c r="AB1964" s="20" t="s">
        <v>31</v>
      </c>
      <c r="AC1964" s="20" t="s">
        <v>7767</v>
      </c>
      <c r="AD1964">
        <v>111268.53</v>
      </c>
      <c r="AE1964" s="21">
        <v>0.72</v>
      </c>
      <c r="AF1964">
        <v>294.65690000000001</v>
      </c>
      <c r="AG1964" s="22">
        <v>3.7000000000000002E-3</v>
      </c>
      <c r="AH1964" s="11">
        <f t="shared" si="610"/>
        <v>296.41936392000002</v>
      </c>
      <c r="AI1964" s="23">
        <f t="shared" si="611"/>
        <v>4864.0807270512005</v>
      </c>
      <c r="AJ1964" s="23">
        <f t="shared" si="612"/>
        <v>23659281.319270935</v>
      </c>
      <c r="AK1964" s="23">
        <f t="shared" si="613"/>
        <v>311.24033211600005</v>
      </c>
      <c r="AL1964" s="23">
        <f t="shared" si="614"/>
        <v>10024.580818022401</v>
      </c>
      <c r="AN1964">
        <v>202312</v>
      </c>
      <c r="AO1964" s="20" t="s">
        <v>33</v>
      </c>
      <c r="AP1964" s="20" t="s">
        <v>7768</v>
      </c>
      <c r="AQ1964">
        <v>1907.01</v>
      </c>
      <c r="AR1964" s="21">
        <v>0.86</v>
      </c>
      <c r="AS1964">
        <v>5.58</v>
      </c>
      <c r="AT1964">
        <v>3.4000000000000002E-3</v>
      </c>
      <c r="AU1964" s="11">
        <f t="shared" si="615"/>
        <v>5.5760972400000002</v>
      </c>
      <c r="AV1964" s="23">
        <f t="shared" si="616"/>
        <v>95.466570534146285</v>
      </c>
      <c r="AW1964" s="23">
        <f t="shared" si="617"/>
        <v>9113.8660895511275</v>
      </c>
      <c r="AX1964" s="23">
        <f t="shared" si="618"/>
        <v>5.8549021020000005</v>
      </c>
      <c r="AY1964" s="23">
        <f t="shared" si="619"/>
        <v>196.50923830829257</v>
      </c>
      <c r="AZ1964" s="23"/>
      <c r="BA1964" s="23"/>
    </row>
    <row r="1965" spans="1:53">
      <c r="A1965">
        <v>202312</v>
      </c>
      <c r="B1965" s="20" t="s">
        <v>27</v>
      </c>
      <c r="C1965" s="20" t="s">
        <v>7769</v>
      </c>
      <c r="D1965">
        <v>30189.58</v>
      </c>
      <c r="E1965" s="21">
        <v>0.68</v>
      </c>
      <c r="F1965">
        <v>994.3</v>
      </c>
      <c r="G1965" s="22">
        <v>4.8399999999999999E-2</v>
      </c>
      <c r="H1965" s="11">
        <f t="shared" si="600"/>
        <v>993.59945696</v>
      </c>
      <c r="I1965" s="23">
        <f t="shared" si="601"/>
        <v>4405.7097406600815</v>
      </c>
      <c r="J1965" s="23">
        <f t="shared" si="602"/>
        <v>19410278.318947122</v>
      </c>
      <c r="K1965" s="23">
        <f t="shared" si="603"/>
        <v>1043.279429808</v>
      </c>
      <c r="L1965" s="23">
        <f t="shared" si="604"/>
        <v>9805.0189382801636</v>
      </c>
      <c r="N1965">
        <v>202312</v>
      </c>
      <c r="O1965" s="20" t="s">
        <v>29</v>
      </c>
      <c r="P1965" s="20" t="s">
        <v>7770</v>
      </c>
      <c r="Q1965">
        <v>19315.82</v>
      </c>
      <c r="R1965" s="21">
        <v>0.71</v>
      </c>
      <c r="S1965">
        <v>730.96</v>
      </c>
      <c r="T1965" s="21">
        <v>0.05</v>
      </c>
      <c r="U1965" s="11">
        <f t="shared" si="605"/>
        <v>685.71160999999995</v>
      </c>
      <c r="V1965" s="23">
        <f t="shared" si="606"/>
        <v>2988.9476124025737</v>
      </c>
      <c r="W1965" s="23">
        <f t="shared" si="607"/>
        <v>8933807.8296870459</v>
      </c>
      <c r="X1965" s="23">
        <f t="shared" si="608"/>
        <v>719.99719049999999</v>
      </c>
      <c r="Y1965" s="23">
        <f t="shared" si="609"/>
        <v>6663.6068348051476</v>
      </c>
      <c r="AA1965">
        <v>202312</v>
      </c>
      <c r="AB1965" s="20" t="s">
        <v>31</v>
      </c>
      <c r="AC1965" s="20" t="s">
        <v>7771</v>
      </c>
      <c r="AD1965">
        <v>125233.72</v>
      </c>
      <c r="AE1965" s="21">
        <v>0.72</v>
      </c>
      <c r="AF1965">
        <v>331.63889999999998</v>
      </c>
      <c r="AG1965" s="22">
        <v>3.7000000000000002E-3</v>
      </c>
      <c r="AH1965" s="11">
        <f t="shared" si="610"/>
        <v>333.62263008000002</v>
      </c>
      <c r="AI1965" s="23">
        <f t="shared" si="611"/>
        <v>5474.5661134278171</v>
      </c>
      <c r="AJ1965" s="23">
        <f t="shared" si="612"/>
        <v>29970874.130292155</v>
      </c>
      <c r="AK1965" s="23">
        <f t="shared" si="613"/>
        <v>350.30376158400003</v>
      </c>
      <c r="AL1965" s="23">
        <f t="shared" si="614"/>
        <v>11282.754856935635</v>
      </c>
      <c r="AN1965">
        <v>202312</v>
      </c>
      <c r="AO1965" s="20" t="s">
        <v>33</v>
      </c>
      <c r="AP1965" s="20" t="s">
        <v>7772</v>
      </c>
      <c r="AQ1965">
        <v>3762.58</v>
      </c>
      <c r="AR1965" s="21">
        <v>0.86</v>
      </c>
      <c r="AS1965">
        <v>6.47</v>
      </c>
      <c r="AT1965">
        <v>2E-3</v>
      </c>
      <c r="AU1965" s="11">
        <f t="shared" si="615"/>
        <v>6.4716376000000002</v>
      </c>
      <c r="AV1965" s="23">
        <f t="shared" si="616"/>
        <v>144.56543334988882</v>
      </c>
      <c r="AW1965" s="23">
        <f t="shared" si="617"/>
        <v>20899.164519641148</v>
      </c>
      <c r="AX1965" s="23">
        <f t="shared" si="618"/>
        <v>6.7952194800000001</v>
      </c>
      <c r="AY1965" s="23">
        <f t="shared" si="619"/>
        <v>295.60250429977765</v>
      </c>
      <c r="AZ1965" s="23"/>
      <c r="BA1965" s="23"/>
    </row>
    <row r="1966" spans="1:53">
      <c r="A1966">
        <v>202312</v>
      </c>
      <c r="B1966" s="20" t="s">
        <v>27</v>
      </c>
      <c r="C1966" s="20" t="s">
        <v>7773</v>
      </c>
      <c r="D1966">
        <v>50648.61</v>
      </c>
      <c r="E1966" s="21">
        <v>0.68</v>
      </c>
      <c r="F1966">
        <v>1668.13</v>
      </c>
      <c r="G1966" s="22">
        <v>4.8399999999999999E-2</v>
      </c>
      <c r="H1966" s="11">
        <f t="shared" si="600"/>
        <v>1666.9470523200002</v>
      </c>
      <c r="I1966" s="23">
        <f t="shared" si="601"/>
        <v>7391.3937997114772</v>
      </c>
      <c r="J1966" s="23">
        <f t="shared" si="602"/>
        <v>54632702.30241327</v>
      </c>
      <c r="K1966" s="23">
        <f t="shared" si="603"/>
        <v>1750.2944049360003</v>
      </c>
      <c r="L1966" s="23">
        <f t="shared" si="604"/>
        <v>16449.734651742954</v>
      </c>
      <c r="N1966">
        <v>202312</v>
      </c>
      <c r="O1966" s="20" t="s">
        <v>29</v>
      </c>
      <c r="P1966" s="20" t="s">
        <v>7774</v>
      </c>
      <c r="Q1966">
        <v>8849.15</v>
      </c>
      <c r="R1966" s="21">
        <v>0.71</v>
      </c>
      <c r="S1966">
        <v>334.87</v>
      </c>
      <c r="T1966" s="21">
        <v>0.05</v>
      </c>
      <c r="U1966" s="11">
        <f t="shared" si="605"/>
        <v>314.14482500000003</v>
      </c>
      <c r="V1966" s="23">
        <f t="shared" si="606"/>
        <v>1369.3255458112696</v>
      </c>
      <c r="W1966" s="23">
        <f t="shared" si="607"/>
        <v>1875052.4504113316</v>
      </c>
      <c r="X1966" s="23">
        <f t="shared" si="608"/>
        <v>329.85206625000006</v>
      </c>
      <c r="Y1966" s="23">
        <f t="shared" si="609"/>
        <v>3052.7959166225392</v>
      </c>
      <c r="AA1966">
        <v>202312</v>
      </c>
      <c r="AB1966" s="20" t="s">
        <v>31</v>
      </c>
      <c r="AC1966" s="20" t="s">
        <v>3838</v>
      </c>
      <c r="AD1966">
        <v>149836.75</v>
      </c>
      <c r="AE1966" s="21">
        <v>0.72</v>
      </c>
      <c r="AF1966">
        <v>396.79169999999999</v>
      </c>
      <c r="AG1966" s="22">
        <v>3.7000000000000002E-3</v>
      </c>
      <c r="AH1966" s="11">
        <f t="shared" si="610"/>
        <v>399.16510199999999</v>
      </c>
      <c r="AI1966" s="23">
        <f t="shared" si="611"/>
        <v>6550.0824705690729</v>
      </c>
      <c r="AJ1966" s="23">
        <f t="shared" si="612"/>
        <v>42903580.371256247</v>
      </c>
      <c r="AK1966" s="23">
        <f t="shared" si="613"/>
        <v>419.12335710000002</v>
      </c>
      <c r="AL1966" s="23">
        <f t="shared" si="614"/>
        <v>13499.330043138147</v>
      </c>
      <c r="AN1966">
        <v>202312</v>
      </c>
      <c r="AO1966" s="20" t="s">
        <v>33</v>
      </c>
      <c r="AP1966" s="20" t="s">
        <v>7775</v>
      </c>
      <c r="AQ1966">
        <v>3675.67</v>
      </c>
      <c r="AR1966" s="21">
        <v>0.86</v>
      </c>
      <c r="AS1966">
        <v>55</v>
      </c>
      <c r="AT1966">
        <v>1.7399999999999999E-2</v>
      </c>
      <c r="AU1966" s="11">
        <f t="shared" si="615"/>
        <v>55.002725879999993</v>
      </c>
      <c r="AV1966" s="23">
        <f t="shared" si="616"/>
        <v>413.33099068441703</v>
      </c>
      <c r="AW1966" s="23">
        <f t="shared" si="617"/>
        <v>170842.50786016163</v>
      </c>
      <c r="AX1966" s="23">
        <f t="shared" si="618"/>
        <v>57.752862173999993</v>
      </c>
      <c r="AY1966" s="23">
        <f t="shared" si="619"/>
        <v>881.66470724883402</v>
      </c>
      <c r="AZ1966" s="23"/>
      <c r="BA1966" s="23"/>
    </row>
    <row r="1967" spans="1:53">
      <c r="A1967">
        <v>202312</v>
      </c>
      <c r="B1967" s="20" t="s">
        <v>27</v>
      </c>
      <c r="C1967" s="20" t="s">
        <v>7776</v>
      </c>
      <c r="D1967">
        <v>15273.75</v>
      </c>
      <c r="E1967" s="21">
        <v>0.68</v>
      </c>
      <c r="F1967">
        <v>503.05</v>
      </c>
      <c r="G1967" s="22">
        <v>4.8399999999999999E-2</v>
      </c>
      <c r="H1967" s="11">
        <f t="shared" si="600"/>
        <v>502.68966000000006</v>
      </c>
      <c r="I1967" s="23">
        <f t="shared" si="601"/>
        <v>2228.9713587074389</v>
      </c>
      <c r="J1967" s="23">
        <f t="shared" si="602"/>
        <v>4968313.3179380856</v>
      </c>
      <c r="K1967" s="23">
        <f t="shared" si="603"/>
        <v>527.82414300000005</v>
      </c>
      <c r="L1967" s="23">
        <f t="shared" si="604"/>
        <v>4960.6323774148777</v>
      </c>
      <c r="N1967">
        <v>202312</v>
      </c>
      <c r="O1967" s="20" t="s">
        <v>29</v>
      </c>
      <c r="P1967" s="20" t="s">
        <v>7777</v>
      </c>
      <c r="Q1967">
        <v>13060.18</v>
      </c>
      <c r="R1967" s="21">
        <v>0.71</v>
      </c>
      <c r="S1967">
        <v>474.46</v>
      </c>
      <c r="T1967" s="21">
        <v>0.05</v>
      </c>
      <c r="U1967" s="11">
        <f t="shared" si="605"/>
        <v>463.63639000000006</v>
      </c>
      <c r="V1967" s="23">
        <f t="shared" si="606"/>
        <v>2020.9441705580118</v>
      </c>
      <c r="W1967" s="23">
        <f t="shared" si="607"/>
        <v>4084215.3405124103</v>
      </c>
      <c r="X1967" s="23">
        <f t="shared" si="608"/>
        <v>486.81820950000008</v>
      </c>
      <c r="Y1967" s="23">
        <f t="shared" si="609"/>
        <v>4505.5247311160238</v>
      </c>
      <c r="AA1967">
        <v>202312</v>
      </c>
      <c r="AB1967" s="20" t="s">
        <v>31</v>
      </c>
      <c r="AC1967" s="20" t="s">
        <v>7778</v>
      </c>
      <c r="AD1967">
        <v>123556.82</v>
      </c>
      <c r="AE1967" s="21">
        <v>0.72</v>
      </c>
      <c r="AF1967">
        <v>327.19819999999999</v>
      </c>
      <c r="AG1967" s="22">
        <v>3.7000000000000002E-3</v>
      </c>
      <c r="AH1967" s="11">
        <f t="shared" si="610"/>
        <v>329.15536848000005</v>
      </c>
      <c r="AI1967" s="23">
        <f t="shared" si="611"/>
        <v>5401.2607774878879</v>
      </c>
      <c r="AJ1967" s="23">
        <f t="shared" si="612"/>
        <v>29173617.986429065</v>
      </c>
      <c r="AK1967" s="23">
        <f t="shared" si="613"/>
        <v>345.61313690400004</v>
      </c>
      <c r="AL1967" s="23">
        <f t="shared" si="614"/>
        <v>11131.676923455776</v>
      </c>
      <c r="AN1967">
        <v>202312</v>
      </c>
      <c r="AO1967" s="20" t="s">
        <v>33</v>
      </c>
      <c r="AP1967" s="20" t="s">
        <v>7779</v>
      </c>
      <c r="AQ1967">
        <v>1094.54</v>
      </c>
      <c r="AR1967" s="21">
        <v>0.86</v>
      </c>
      <c r="AS1967">
        <v>2.73</v>
      </c>
      <c r="AT1967">
        <v>2.8999999999999998E-3</v>
      </c>
      <c r="AU1967" s="11">
        <f t="shared" si="615"/>
        <v>2.72978276</v>
      </c>
      <c r="AV1967" s="23">
        <f t="shared" si="616"/>
        <v>50.617238260451849</v>
      </c>
      <c r="AW1967" s="23">
        <f t="shared" si="617"/>
        <v>2562.1048091153507</v>
      </c>
      <c r="AX1967" s="23">
        <f t="shared" si="618"/>
        <v>2.8662718979999999</v>
      </c>
      <c r="AY1967" s="23">
        <f t="shared" si="619"/>
        <v>103.9642592809037</v>
      </c>
      <c r="AZ1967" s="23"/>
      <c r="BA1967" s="23"/>
    </row>
    <row r="1968" spans="1:53">
      <c r="A1968">
        <v>202312</v>
      </c>
      <c r="B1968" s="20" t="s">
        <v>27</v>
      </c>
      <c r="C1968" s="20" t="s">
        <v>7780</v>
      </c>
      <c r="D1968">
        <v>75292.84</v>
      </c>
      <c r="E1968" s="21">
        <v>0.68</v>
      </c>
      <c r="F1968">
        <v>2479.8000000000002</v>
      </c>
      <c r="G1968" s="22">
        <v>4.8399999999999999E-2</v>
      </c>
      <c r="H1968" s="11">
        <f t="shared" si="600"/>
        <v>2478.03795008</v>
      </c>
      <c r="I1968" s="23">
        <f t="shared" si="601"/>
        <v>10987.844103494021</v>
      </c>
      <c r="J1968" s="23">
        <f t="shared" si="602"/>
        <v>120732718.04268831</v>
      </c>
      <c r="K1968" s="23">
        <f t="shared" si="603"/>
        <v>2601.9398475840003</v>
      </c>
      <c r="L1968" s="23">
        <f t="shared" si="604"/>
        <v>24453.726157068042</v>
      </c>
      <c r="N1968">
        <v>202312</v>
      </c>
      <c r="O1968" s="20" t="s">
        <v>29</v>
      </c>
      <c r="P1968" s="20" t="s">
        <v>7781</v>
      </c>
      <c r="Q1968">
        <v>7309.84</v>
      </c>
      <c r="R1968" s="21">
        <v>0.71</v>
      </c>
      <c r="S1968">
        <v>265.56</v>
      </c>
      <c r="T1968" s="21">
        <v>0.05</v>
      </c>
      <c r="U1968" s="11">
        <f t="shared" si="605"/>
        <v>259.49932000000001</v>
      </c>
      <c r="V1968" s="23">
        <f t="shared" si="606"/>
        <v>1131.131311797523</v>
      </c>
      <c r="W1968" s="23">
        <f t="shared" si="607"/>
        <v>1279458.0445287854</v>
      </c>
      <c r="X1968" s="23">
        <f t="shared" si="608"/>
        <v>272.47428600000001</v>
      </c>
      <c r="Y1968" s="23">
        <f t="shared" si="609"/>
        <v>2521.761943595046</v>
      </c>
      <c r="AA1968">
        <v>202312</v>
      </c>
      <c r="AB1968" s="20" t="s">
        <v>31</v>
      </c>
      <c r="AC1968" s="20" t="s">
        <v>7782</v>
      </c>
      <c r="AD1968">
        <v>139596.76999999999</v>
      </c>
      <c r="AE1968" s="21">
        <v>0.72</v>
      </c>
      <c r="AF1968">
        <v>369.6746</v>
      </c>
      <c r="AG1968" s="22">
        <v>3.7000000000000002E-3</v>
      </c>
      <c r="AH1968" s="11">
        <f t="shared" si="610"/>
        <v>371.88579527999997</v>
      </c>
      <c r="AI1968" s="23">
        <f t="shared" si="611"/>
        <v>6102.4438672425995</v>
      </c>
      <c r="AJ1968" s="23">
        <f t="shared" si="612"/>
        <v>37239821.152846813</v>
      </c>
      <c r="AK1968" s="23">
        <f t="shared" si="613"/>
        <v>390.48008504399996</v>
      </c>
      <c r="AL1968" s="23">
        <f t="shared" si="614"/>
        <v>12576.7735297652</v>
      </c>
      <c r="AN1968">
        <v>202312</v>
      </c>
      <c r="AO1968" s="20" t="s">
        <v>33</v>
      </c>
      <c r="AP1968" s="20" t="s">
        <v>7783</v>
      </c>
      <c r="AQ1968">
        <v>1438.13</v>
      </c>
      <c r="AR1968" s="21">
        <v>0.86</v>
      </c>
      <c r="AS1968">
        <v>33.39</v>
      </c>
      <c r="AT1968">
        <v>2.7000000000000003E-2</v>
      </c>
      <c r="AU1968" s="11">
        <f t="shared" si="615"/>
        <v>33.393378600000005</v>
      </c>
      <c r="AV1968" s="23">
        <f t="shared" si="616"/>
        <v>200.46331108822017</v>
      </c>
      <c r="AW1968" s="23">
        <f t="shared" si="617"/>
        <v>40185.539092452535</v>
      </c>
      <c r="AX1968" s="23">
        <f t="shared" si="618"/>
        <v>35.063047530000006</v>
      </c>
      <c r="AY1968" s="23">
        <f t="shared" si="619"/>
        <v>434.32000077644034</v>
      </c>
      <c r="AZ1968" s="23"/>
      <c r="BA1968" s="23"/>
    </row>
    <row r="1969" spans="1:53">
      <c r="A1969">
        <v>202312</v>
      </c>
      <c r="B1969" s="20" t="s">
        <v>27</v>
      </c>
      <c r="C1969" s="20" t="s">
        <v>7784</v>
      </c>
      <c r="D1969">
        <v>68439.570000000007</v>
      </c>
      <c r="E1969" s="21">
        <v>0.68</v>
      </c>
      <c r="F1969">
        <v>2254.08</v>
      </c>
      <c r="G1969" s="22">
        <v>4.8399999999999999E-2</v>
      </c>
      <c r="H1969" s="11">
        <f t="shared" si="600"/>
        <v>2252.4831278400002</v>
      </c>
      <c r="I1969" s="23">
        <f t="shared" si="601"/>
        <v>9987.7136480728605</v>
      </c>
      <c r="J1969" s="23">
        <f t="shared" si="602"/>
        <v>99754423.915900886</v>
      </c>
      <c r="K1969" s="23">
        <f t="shared" si="603"/>
        <v>2365.1072842320004</v>
      </c>
      <c r="L1969" s="23">
        <f t="shared" si="604"/>
        <v>22227.910423985722</v>
      </c>
      <c r="N1969">
        <v>202312</v>
      </c>
      <c r="O1969" s="20" t="s">
        <v>29</v>
      </c>
      <c r="P1969" s="20" t="s">
        <v>7785</v>
      </c>
      <c r="Q1969">
        <v>13157.68</v>
      </c>
      <c r="R1969" s="21">
        <v>0.71</v>
      </c>
      <c r="S1969">
        <v>478</v>
      </c>
      <c r="T1969" s="21">
        <v>0.05</v>
      </c>
      <c r="U1969" s="11">
        <f t="shared" si="605"/>
        <v>467.09763999999996</v>
      </c>
      <c r="V1969" s="23">
        <f t="shared" si="606"/>
        <v>2036.0314095263416</v>
      </c>
      <c r="W1969" s="23">
        <f t="shared" si="607"/>
        <v>4145423.9005778213</v>
      </c>
      <c r="X1969" s="23">
        <f t="shared" si="608"/>
        <v>490.45252199999999</v>
      </c>
      <c r="Y1969" s="23">
        <f t="shared" si="609"/>
        <v>4539.1604590526831</v>
      </c>
      <c r="AA1969">
        <v>202312</v>
      </c>
      <c r="AB1969" s="20" t="s">
        <v>31</v>
      </c>
      <c r="AC1969" s="20" t="s">
        <v>7786</v>
      </c>
      <c r="AD1969">
        <v>153222.88</v>
      </c>
      <c r="AE1969" s="21">
        <v>0.72</v>
      </c>
      <c r="AF1969">
        <v>405.75869999999998</v>
      </c>
      <c r="AG1969" s="22">
        <v>3.7000000000000002E-3</v>
      </c>
      <c r="AH1969" s="11">
        <f t="shared" si="610"/>
        <v>408.18575232000001</v>
      </c>
      <c r="AI1969" s="23">
        <f t="shared" si="611"/>
        <v>6698.1064416981053</v>
      </c>
      <c r="AJ1969" s="23">
        <f t="shared" si="612"/>
        <v>44864629.904317655</v>
      </c>
      <c r="AK1969" s="23">
        <f t="shared" si="613"/>
        <v>428.59503993600003</v>
      </c>
      <c r="AL1969" s="23">
        <f t="shared" si="614"/>
        <v>13804.39863571621</v>
      </c>
      <c r="AN1969">
        <v>202312</v>
      </c>
      <c r="AO1969" s="20" t="s">
        <v>33</v>
      </c>
      <c r="AP1969" s="20" t="s">
        <v>7787</v>
      </c>
      <c r="AQ1969">
        <v>924.68</v>
      </c>
      <c r="AR1969" s="21">
        <v>0.86</v>
      </c>
      <c r="AS1969">
        <v>7.79</v>
      </c>
      <c r="AT1969">
        <v>9.7999999999999997E-3</v>
      </c>
      <c r="AU1969" s="11">
        <f t="shared" si="615"/>
        <v>7.793203039999999</v>
      </c>
      <c r="AV1969" s="23">
        <f t="shared" si="616"/>
        <v>78.336545208610815</v>
      </c>
      <c r="AW1969" s="23">
        <f t="shared" si="617"/>
        <v>6136.614315220726</v>
      </c>
      <c r="AX1969" s="23">
        <f t="shared" si="618"/>
        <v>8.1828631919999992</v>
      </c>
      <c r="AY1969" s="23">
        <f t="shared" si="619"/>
        <v>164.46629345722164</v>
      </c>
      <c r="AZ1969" s="23"/>
      <c r="BA1969" s="23"/>
    </row>
    <row r="1970" spans="1:53">
      <c r="A1970">
        <v>202312</v>
      </c>
      <c r="B1970" s="20" t="s">
        <v>27</v>
      </c>
      <c r="C1970" s="20" t="s">
        <v>7788</v>
      </c>
      <c r="D1970">
        <v>70039.41</v>
      </c>
      <c r="E1970" s="21">
        <v>0.68</v>
      </c>
      <c r="F1970">
        <v>2306.77</v>
      </c>
      <c r="G1970" s="22">
        <v>4.8399999999999999E-2</v>
      </c>
      <c r="H1970" s="11">
        <f t="shared" si="600"/>
        <v>2305.1370619200002</v>
      </c>
      <c r="I1970" s="23">
        <f t="shared" si="601"/>
        <v>10221.185947836475</v>
      </c>
      <c r="J1970" s="23">
        <f t="shared" si="602"/>
        <v>104472642.18024983</v>
      </c>
      <c r="K1970" s="23">
        <f t="shared" si="603"/>
        <v>2420.3939150160004</v>
      </c>
      <c r="L1970" s="23">
        <f t="shared" si="604"/>
        <v>22747.508957592949</v>
      </c>
      <c r="N1970">
        <v>202312</v>
      </c>
      <c r="O1970" s="20" t="s">
        <v>29</v>
      </c>
      <c r="P1970" s="20" t="s">
        <v>7789</v>
      </c>
      <c r="Q1970">
        <v>6919.96</v>
      </c>
      <c r="R1970" s="21">
        <v>0.71</v>
      </c>
      <c r="S1970">
        <v>261.87</v>
      </c>
      <c r="T1970" s="21">
        <v>0.05</v>
      </c>
      <c r="U1970" s="11">
        <f t="shared" si="605"/>
        <v>245.65858</v>
      </c>
      <c r="V1970" s="23">
        <f t="shared" si="606"/>
        <v>1070.8009248337019</v>
      </c>
      <c r="W1970" s="23">
        <f t="shared" si="607"/>
        <v>1146614.6206247113</v>
      </c>
      <c r="X1970" s="23">
        <f t="shared" si="608"/>
        <v>257.941509</v>
      </c>
      <c r="Y1970" s="23">
        <f t="shared" si="609"/>
        <v>2387.2604296674035</v>
      </c>
      <c r="AA1970">
        <v>202312</v>
      </c>
      <c r="AB1970" s="20" t="s">
        <v>31</v>
      </c>
      <c r="AC1970" s="20" t="s">
        <v>7790</v>
      </c>
      <c r="AD1970">
        <v>157310.70000000001</v>
      </c>
      <c r="AE1970" s="21">
        <v>0.72</v>
      </c>
      <c r="AF1970">
        <v>416.58390000000003</v>
      </c>
      <c r="AG1970" s="22">
        <v>3.7000000000000002E-3</v>
      </c>
      <c r="AH1970" s="11">
        <f t="shared" si="610"/>
        <v>419.07570479999998</v>
      </c>
      <c r="AI1970" s="23">
        <f t="shared" si="611"/>
        <v>6876.8046457424516</v>
      </c>
      <c r="AJ1970" s="23">
        <f t="shared" si="612"/>
        <v>47290442.135704964</v>
      </c>
      <c r="AK1970" s="23">
        <f t="shared" si="613"/>
        <v>440.02949003999998</v>
      </c>
      <c r="AL1970" s="23">
        <f t="shared" si="614"/>
        <v>14172.684996284903</v>
      </c>
      <c r="AN1970">
        <v>202312</v>
      </c>
      <c r="AO1970" s="20" t="s">
        <v>33</v>
      </c>
      <c r="AP1970" s="20" t="s">
        <v>7791</v>
      </c>
      <c r="AQ1970">
        <v>3549.39</v>
      </c>
      <c r="AR1970" s="21">
        <v>0.86</v>
      </c>
      <c r="AS1970">
        <v>10.07</v>
      </c>
      <c r="AT1970">
        <v>3.3E-3</v>
      </c>
      <c r="AU1970" s="11">
        <f t="shared" si="615"/>
        <v>10.073168819999999</v>
      </c>
      <c r="AV1970" s="23">
        <f t="shared" si="616"/>
        <v>175.06179278477873</v>
      </c>
      <c r="AW1970" s="23">
        <f t="shared" si="617"/>
        <v>30646.631293020808</v>
      </c>
      <c r="AX1970" s="23">
        <f t="shared" si="618"/>
        <v>10.576827261</v>
      </c>
      <c r="AY1970" s="23">
        <f t="shared" si="619"/>
        <v>360.19675438955744</v>
      </c>
      <c r="AZ1970" s="23"/>
      <c r="BA1970" s="23"/>
    </row>
    <row r="1971" spans="1:53">
      <c r="A1971">
        <v>202312</v>
      </c>
      <c r="B1971" s="20" t="s">
        <v>27</v>
      </c>
      <c r="C1971" s="20" t="s">
        <v>7792</v>
      </c>
      <c r="D1971">
        <v>35615.56</v>
      </c>
      <c r="E1971" s="21">
        <v>0.68</v>
      </c>
      <c r="F1971">
        <v>1173.01</v>
      </c>
      <c r="G1971" s="22">
        <v>4.8399999999999999E-2</v>
      </c>
      <c r="H1971" s="11">
        <f t="shared" si="600"/>
        <v>1172.1793107199999</v>
      </c>
      <c r="I1971" s="23">
        <f t="shared" si="601"/>
        <v>5197.5489427499006</v>
      </c>
      <c r="J1971" s="23">
        <f t="shared" si="602"/>
        <v>27014515.012280609</v>
      </c>
      <c r="K1971" s="23">
        <f t="shared" si="603"/>
        <v>1230.788276256</v>
      </c>
      <c r="L1971" s="23">
        <f t="shared" si="604"/>
        <v>11567.2771962198</v>
      </c>
      <c r="N1971">
        <v>202312</v>
      </c>
      <c r="O1971" s="20" t="s">
        <v>29</v>
      </c>
      <c r="P1971" s="20" t="s">
        <v>7793</v>
      </c>
      <c r="Q1971">
        <v>38498.42</v>
      </c>
      <c r="R1971" s="21">
        <v>0.71</v>
      </c>
      <c r="S1971">
        <v>1456.89</v>
      </c>
      <c r="T1971" s="21">
        <v>0.05</v>
      </c>
      <c r="U1971" s="11">
        <f t="shared" si="605"/>
        <v>1366.69391</v>
      </c>
      <c r="V1971" s="23">
        <f t="shared" si="606"/>
        <v>5957.2806404424718</v>
      </c>
      <c r="W1971" s="23">
        <f t="shared" si="607"/>
        <v>35489192.628990665</v>
      </c>
      <c r="X1971" s="23">
        <f t="shared" si="608"/>
        <v>1435.0286054999999</v>
      </c>
      <c r="Y1971" s="23">
        <f t="shared" si="609"/>
        <v>13281.255190884944</v>
      </c>
      <c r="AA1971">
        <v>202312</v>
      </c>
      <c r="AB1971" s="20" t="s">
        <v>31</v>
      </c>
      <c r="AC1971" s="20" t="s">
        <v>7794</v>
      </c>
      <c r="AD1971">
        <v>117047.21</v>
      </c>
      <c r="AE1971" s="21">
        <v>0.72</v>
      </c>
      <c r="AF1971">
        <v>309.9597</v>
      </c>
      <c r="AG1971" s="22">
        <v>3.7000000000000002E-3</v>
      </c>
      <c r="AH1971" s="11">
        <f t="shared" si="610"/>
        <v>311.81376744000005</v>
      </c>
      <c r="AI1971" s="23">
        <f t="shared" si="611"/>
        <v>5116.6945255420796</v>
      </c>
      <c r="AJ1971" s="23">
        <f t="shared" si="612"/>
        <v>26180562.867712289</v>
      </c>
      <c r="AK1971" s="23">
        <f t="shared" si="613"/>
        <v>327.40445581200004</v>
      </c>
      <c r="AL1971" s="23">
        <f t="shared" si="614"/>
        <v>10545.20281852416</v>
      </c>
      <c r="AN1971">
        <v>202312</v>
      </c>
      <c r="AO1971" s="20" t="s">
        <v>33</v>
      </c>
      <c r="AP1971" s="20" t="s">
        <v>7795</v>
      </c>
      <c r="AQ1971">
        <v>3042.19</v>
      </c>
      <c r="AR1971" s="21">
        <v>0.86</v>
      </c>
      <c r="AS1971">
        <v>60.44</v>
      </c>
      <c r="AT1971">
        <v>2.3099999999999999E-2</v>
      </c>
      <c r="AU1971" s="11">
        <f t="shared" si="615"/>
        <v>60.436146539999996</v>
      </c>
      <c r="AV1971" s="23">
        <f t="shared" si="616"/>
        <v>393.02106704852986</v>
      </c>
      <c r="AW1971" s="23">
        <f t="shared" si="617"/>
        <v>154465.55914396502</v>
      </c>
      <c r="AX1971" s="23">
        <f t="shared" si="618"/>
        <v>63.457953867000001</v>
      </c>
      <c r="AY1971" s="23">
        <f t="shared" si="619"/>
        <v>846.4782806370597</v>
      </c>
      <c r="AZ1971" s="23"/>
      <c r="BA1971" s="23"/>
    </row>
    <row r="1972" spans="1:53">
      <c r="A1972">
        <v>202312</v>
      </c>
      <c r="B1972" s="20" t="s">
        <v>27</v>
      </c>
      <c r="C1972" s="20" t="s">
        <v>7796</v>
      </c>
      <c r="D1972">
        <v>42115.67</v>
      </c>
      <c r="E1972" s="21">
        <v>0.68</v>
      </c>
      <c r="F1972">
        <v>1387.09</v>
      </c>
      <c r="G1972" s="22">
        <v>4.8399999999999999E-2</v>
      </c>
      <c r="H1972" s="11">
        <f t="shared" si="600"/>
        <v>1386.11093104</v>
      </c>
      <c r="I1972" s="23">
        <f t="shared" si="601"/>
        <v>6146.1410709730162</v>
      </c>
      <c r="J1972" s="23">
        <f t="shared" si="602"/>
        <v>37775050.064301334</v>
      </c>
      <c r="K1972" s="23">
        <f t="shared" si="603"/>
        <v>1455.4164775920001</v>
      </c>
      <c r="L1972" s="23">
        <f t="shared" si="604"/>
        <v>13678.393072986033</v>
      </c>
      <c r="N1972">
        <v>202312</v>
      </c>
      <c r="O1972" s="20" t="s">
        <v>29</v>
      </c>
      <c r="P1972" s="20" t="s">
        <v>7797</v>
      </c>
      <c r="Q1972">
        <v>6822.46</v>
      </c>
      <c r="R1972" s="21">
        <v>0.71</v>
      </c>
      <c r="S1972">
        <v>247.85</v>
      </c>
      <c r="T1972" s="21">
        <v>0.05</v>
      </c>
      <c r="U1972" s="11">
        <f t="shared" si="605"/>
        <v>242.19733000000002</v>
      </c>
      <c r="V1972" s="23">
        <f t="shared" si="606"/>
        <v>1055.7136858653719</v>
      </c>
      <c r="W1972" s="23">
        <f t="shared" si="607"/>
        <v>1114531.3865234491</v>
      </c>
      <c r="X1972" s="23">
        <f t="shared" si="608"/>
        <v>254.30719650000003</v>
      </c>
      <c r="Y1972" s="23">
        <f t="shared" si="609"/>
        <v>2353.6247017307437</v>
      </c>
      <c r="AA1972">
        <v>202312</v>
      </c>
      <c r="AB1972" s="20" t="s">
        <v>31</v>
      </c>
      <c r="AC1972" s="20" t="s">
        <v>7798</v>
      </c>
      <c r="AD1972">
        <v>114605.49</v>
      </c>
      <c r="AE1972" s="21">
        <v>0.72</v>
      </c>
      <c r="AF1972">
        <v>303.49369999999999</v>
      </c>
      <c r="AG1972" s="22">
        <v>3.7000000000000002E-3</v>
      </c>
      <c r="AH1972" s="11">
        <f t="shared" si="610"/>
        <v>305.30902536000002</v>
      </c>
      <c r="AI1972" s="23">
        <f t="shared" si="611"/>
        <v>5009.9552418213771</v>
      </c>
      <c r="AJ1972" s="23">
        <f t="shared" si="612"/>
        <v>25099651.525053494</v>
      </c>
      <c r="AK1972" s="23">
        <f t="shared" si="613"/>
        <v>320.57447662800001</v>
      </c>
      <c r="AL1972" s="23">
        <f t="shared" si="614"/>
        <v>10325.219509002754</v>
      </c>
      <c r="AN1972">
        <v>202312</v>
      </c>
      <c r="AO1972" s="20" t="s">
        <v>33</v>
      </c>
      <c r="AP1972" s="20" t="s">
        <v>7799</v>
      </c>
      <c r="AQ1972">
        <v>4698.2299999999996</v>
      </c>
      <c r="AR1972" s="21">
        <v>0.86</v>
      </c>
      <c r="AS1972">
        <v>204.85</v>
      </c>
      <c r="AT1972">
        <v>5.0700000000000002E-2</v>
      </c>
      <c r="AU1972" s="11">
        <f t="shared" si="615"/>
        <v>204.85222446</v>
      </c>
      <c r="AV1972" s="23">
        <f t="shared" si="616"/>
        <v>886.41775216036638</v>
      </c>
      <c r="AW1972" s="23">
        <f t="shared" si="617"/>
        <v>785736.43134503672</v>
      </c>
      <c r="AX1972" s="23">
        <f t="shared" si="618"/>
        <v>215.09483568300001</v>
      </c>
      <c r="AY1972" s="23">
        <f t="shared" si="619"/>
        <v>1977.6877287807329</v>
      </c>
      <c r="AZ1972" s="23"/>
      <c r="BA1972" s="23"/>
    </row>
    <row r="1973" spans="1:53">
      <c r="A1973">
        <v>202312</v>
      </c>
      <c r="B1973" s="20" t="s">
        <v>27</v>
      </c>
      <c r="C1973" s="20" t="s">
        <v>7800</v>
      </c>
      <c r="D1973">
        <v>31507.95</v>
      </c>
      <c r="E1973" s="21">
        <v>0.68</v>
      </c>
      <c r="F1973">
        <v>1037.73</v>
      </c>
      <c r="G1973" s="22">
        <v>4.8399999999999999E-2</v>
      </c>
      <c r="H1973" s="11">
        <f t="shared" si="600"/>
        <v>1036.9896504000001</v>
      </c>
      <c r="I1973" s="23">
        <f t="shared" si="601"/>
        <v>4598.1057776633797</v>
      </c>
      <c r="J1973" s="23">
        <f t="shared" si="602"/>
        <v>21142576.742581353</v>
      </c>
      <c r="K1973" s="23">
        <f t="shared" si="603"/>
        <v>1088.8391329200001</v>
      </c>
      <c r="L1973" s="23">
        <f t="shared" si="604"/>
        <v>10233.20120572676</v>
      </c>
      <c r="N1973">
        <v>202312</v>
      </c>
      <c r="O1973" s="20" t="s">
        <v>29</v>
      </c>
      <c r="P1973" s="20" t="s">
        <v>7801</v>
      </c>
      <c r="Q1973">
        <v>149245.41</v>
      </c>
      <c r="R1973" s="21">
        <v>0.71</v>
      </c>
      <c r="S1973">
        <v>5421.97</v>
      </c>
      <c r="T1973" s="21">
        <v>0.05</v>
      </c>
      <c r="U1973" s="11">
        <f t="shared" si="605"/>
        <v>5298.212055</v>
      </c>
      <c r="V1973" s="23">
        <f t="shared" si="606"/>
        <v>23094.370929193959</v>
      </c>
      <c r="W1973" s="23">
        <f t="shared" si="607"/>
        <v>533349968.61519909</v>
      </c>
      <c r="X1973" s="23">
        <f t="shared" si="608"/>
        <v>5563.1226577500001</v>
      </c>
      <c r="Y1973" s="23">
        <f t="shared" si="609"/>
        <v>51486.953913387915</v>
      </c>
      <c r="AA1973">
        <v>202312</v>
      </c>
      <c r="AB1973" s="20" t="s">
        <v>31</v>
      </c>
      <c r="AC1973" s="20" t="s">
        <v>7802</v>
      </c>
      <c r="AD1973">
        <v>147467</v>
      </c>
      <c r="AE1973" s="21">
        <v>0.72</v>
      </c>
      <c r="AF1973">
        <v>390.51620000000003</v>
      </c>
      <c r="AG1973" s="22">
        <v>3.7000000000000002E-3</v>
      </c>
      <c r="AH1973" s="11">
        <f t="shared" si="610"/>
        <v>392.85208799999998</v>
      </c>
      <c r="AI1973" s="23">
        <f t="shared" si="611"/>
        <v>6446.4893404816203</v>
      </c>
      <c r="AJ1973" s="23">
        <f t="shared" si="612"/>
        <v>41557224.816943154</v>
      </c>
      <c r="AK1973" s="23">
        <f t="shared" si="613"/>
        <v>412.49469240000002</v>
      </c>
      <c r="AL1973" s="23">
        <f t="shared" si="614"/>
        <v>13285.83076896324</v>
      </c>
      <c r="AN1973">
        <v>202312</v>
      </c>
      <c r="AO1973" s="20" t="s">
        <v>33</v>
      </c>
      <c r="AP1973" s="20" t="s">
        <v>7803</v>
      </c>
      <c r="AQ1973">
        <v>1628.88</v>
      </c>
      <c r="AR1973" s="21">
        <v>0.86</v>
      </c>
      <c r="AS1973">
        <v>5.88</v>
      </c>
      <c r="AT1973">
        <v>4.1999999999999997E-3</v>
      </c>
      <c r="AU1973" s="11">
        <f t="shared" si="615"/>
        <v>5.8835145600000001</v>
      </c>
      <c r="AV1973" s="23">
        <f t="shared" si="616"/>
        <v>90.593752353051784</v>
      </c>
      <c r="AW1973" s="23">
        <f t="shared" si="617"/>
        <v>8207.2279654060749</v>
      </c>
      <c r="AX1973" s="23">
        <f t="shared" si="618"/>
        <v>6.177690288</v>
      </c>
      <c r="AY1973" s="23">
        <f t="shared" si="619"/>
        <v>187.07101926610358</v>
      </c>
      <c r="AZ1973" s="23"/>
      <c r="BA1973" s="23"/>
    </row>
    <row r="1974" spans="1:53">
      <c r="A1974">
        <v>202312</v>
      </c>
      <c r="B1974" s="20" t="s">
        <v>27</v>
      </c>
      <c r="C1974" s="20" t="s">
        <v>7804</v>
      </c>
      <c r="D1974">
        <v>22446.05</v>
      </c>
      <c r="E1974" s="21">
        <v>0.68</v>
      </c>
      <c r="F1974">
        <v>739.27</v>
      </c>
      <c r="G1974" s="22">
        <v>4.8399999999999999E-2</v>
      </c>
      <c r="H1974" s="11">
        <f t="shared" si="600"/>
        <v>738.74439759999996</v>
      </c>
      <c r="I1974" s="23">
        <f t="shared" si="601"/>
        <v>3275.6593872569015</v>
      </c>
      <c r="J1974" s="23">
        <f t="shared" si="602"/>
        <v>10729944.421324259</v>
      </c>
      <c r="K1974" s="23">
        <f t="shared" si="603"/>
        <v>775.68161748</v>
      </c>
      <c r="L1974" s="23">
        <f t="shared" si="604"/>
        <v>7290.0631721138034</v>
      </c>
      <c r="N1974">
        <v>202312</v>
      </c>
      <c r="O1974" s="20" t="s">
        <v>29</v>
      </c>
      <c r="P1974" s="20" t="s">
        <v>7805</v>
      </c>
      <c r="Q1974">
        <v>52059.040000000001</v>
      </c>
      <c r="R1974" s="21">
        <v>0.71</v>
      </c>
      <c r="S1974">
        <v>1891.26</v>
      </c>
      <c r="T1974" s="21">
        <v>0.05</v>
      </c>
      <c r="U1974" s="11">
        <f t="shared" si="605"/>
        <v>1848.0959200000002</v>
      </c>
      <c r="V1974" s="23">
        <f t="shared" si="606"/>
        <v>8055.663353249829</v>
      </c>
      <c r="W1974" s="23">
        <f t="shared" si="607"/>
        <v>64893712.060892276</v>
      </c>
      <c r="X1974" s="23">
        <f t="shared" si="608"/>
        <v>1940.5007160000002</v>
      </c>
      <c r="Y1974" s="23">
        <f t="shared" si="609"/>
        <v>17959.422626499658</v>
      </c>
      <c r="AA1974">
        <v>202312</v>
      </c>
      <c r="AB1974" s="20" t="s">
        <v>31</v>
      </c>
      <c r="AC1974" s="20" t="s">
        <v>7806</v>
      </c>
      <c r="AD1974">
        <v>179819.51999999999</v>
      </c>
      <c r="AE1974" s="21">
        <v>0.72</v>
      </c>
      <c r="AF1974">
        <v>476.1909</v>
      </c>
      <c r="AG1974" s="22">
        <v>3.7000000000000002E-3</v>
      </c>
      <c r="AH1974" s="11">
        <f t="shared" si="610"/>
        <v>479.03920127999999</v>
      </c>
      <c r="AI1974" s="23">
        <f t="shared" si="611"/>
        <v>7860.7730467868851</v>
      </c>
      <c r="AJ1974" s="23">
        <f t="shared" si="612"/>
        <v>61791752.893091165</v>
      </c>
      <c r="AK1974" s="23">
        <f t="shared" si="613"/>
        <v>502.99116134400003</v>
      </c>
      <c r="AL1974" s="23">
        <f t="shared" si="614"/>
        <v>16200.58529485377</v>
      </c>
      <c r="AN1974">
        <v>202312</v>
      </c>
      <c r="AO1974" s="20" t="s">
        <v>33</v>
      </c>
      <c r="AP1974" s="20" t="s">
        <v>7807</v>
      </c>
      <c r="AQ1974">
        <v>5635.98</v>
      </c>
      <c r="AR1974" s="21">
        <v>0.86</v>
      </c>
      <c r="AS1974">
        <v>142.02000000000001</v>
      </c>
      <c r="AT1974">
        <v>2.9300000000000003E-2</v>
      </c>
      <c r="AU1974" s="11">
        <f t="shared" si="615"/>
        <v>142.01542404</v>
      </c>
      <c r="AV1974" s="23">
        <f t="shared" si="616"/>
        <v>817.41804260388324</v>
      </c>
      <c r="AW1974" s="23">
        <f t="shared" si="617"/>
        <v>668172.2563743639</v>
      </c>
      <c r="AX1974" s="23">
        <f t="shared" si="618"/>
        <v>149.116195242</v>
      </c>
      <c r="AY1974" s="23">
        <f t="shared" si="619"/>
        <v>1776.8515092477664</v>
      </c>
      <c r="AZ1974" s="23"/>
      <c r="BA1974" s="23"/>
    </row>
    <row r="1975" spans="1:53">
      <c r="A1975">
        <v>202312</v>
      </c>
      <c r="B1975" s="20" t="s">
        <v>27</v>
      </c>
      <c r="C1975" s="20" t="s">
        <v>7808</v>
      </c>
      <c r="D1975">
        <v>10286.93</v>
      </c>
      <c r="E1975" s="21">
        <v>0.68</v>
      </c>
      <c r="F1975">
        <v>338.8</v>
      </c>
      <c r="G1975" s="22">
        <v>4.8399999999999999E-2</v>
      </c>
      <c r="H1975" s="11">
        <f t="shared" si="600"/>
        <v>338.56344016000003</v>
      </c>
      <c r="I1975" s="23">
        <f t="shared" si="601"/>
        <v>1501.2208749670717</v>
      </c>
      <c r="J1975" s="23">
        <f t="shared" si="602"/>
        <v>2253664.1154369004</v>
      </c>
      <c r="K1975" s="23">
        <f t="shared" si="603"/>
        <v>355.49161216800002</v>
      </c>
      <c r="L1975" s="23">
        <f t="shared" si="604"/>
        <v>3341.0051900941435</v>
      </c>
      <c r="N1975">
        <v>202312</v>
      </c>
      <c r="O1975" s="20" t="s">
        <v>29</v>
      </c>
      <c r="P1975" s="20" t="s">
        <v>7809</v>
      </c>
      <c r="Q1975">
        <v>41909.599999999999</v>
      </c>
      <c r="R1975" s="21">
        <v>0.71</v>
      </c>
      <c r="S1975">
        <v>1522.54</v>
      </c>
      <c r="T1975" s="21">
        <v>0.05</v>
      </c>
      <c r="U1975" s="11">
        <f t="shared" si="605"/>
        <v>1487.7908</v>
      </c>
      <c r="V1975" s="23">
        <f t="shared" si="606"/>
        <v>6485.1297463295332</v>
      </c>
      <c r="W1975" s="23">
        <f t="shared" si="607"/>
        <v>42056907.826728158</v>
      </c>
      <c r="X1975" s="23">
        <f t="shared" si="608"/>
        <v>1562.1803400000001</v>
      </c>
      <c r="Y1975" s="23">
        <f t="shared" si="609"/>
        <v>14458.050292659067</v>
      </c>
      <c r="AA1975">
        <v>202312</v>
      </c>
      <c r="AB1975" s="20" t="s">
        <v>31</v>
      </c>
      <c r="AC1975" s="20" t="s">
        <v>7810</v>
      </c>
      <c r="AD1975">
        <v>119274.25</v>
      </c>
      <c r="AE1975" s="21">
        <v>0.72</v>
      </c>
      <c r="AF1975">
        <v>315.85730000000001</v>
      </c>
      <c r="AG1975" s="22">
        <v>3.7000000000000002E-3</v>
      </c>
      <c r="AH1975" s="11">
        <f t="shared" si="610"/>
        <v>317.746602</v>
      </c>
      <c r="AI1975" s="23">
        <f t="shared" si="611"/>
        <v>5214.0491175580974</v>
      </c>
      <c r="AJ1975" s="23">
        <f t="shared" si="612"/>
        <v>27186308.200308375</v>
      </c>
      <c r="AK1975" s="23">
        <f t="shared" si="613"/>
        <v>333.63393209999998</v>
      </c>
      <c r="AL1975" s="23">
        <f t="shared" si="614"/>
        <v>10745.844837116194</v>
      </c>
      <c r="AN1975">
        <v>202312</v>
      </c>
      <c r="AO1975" s="20" t="s">
        <v>33</v>
      </c>
      <c r="AP1975" s="20" t="s">
        <v>7811</v>
      </c>
      <c r="AQ1975">
        <v>4338.93</v>
      </c>
      <c r="AR1975" s="21">
        <v>0.86</v>
      </c>
      <c r="AS1975">
        <v>142.54</v>
      </c>
      <c r="AT1975">
        <v>3.8199999999999998E-2</v>
      </c>
      <c r="AU1975" s="11">
        <f t="shared" si="615"/>
        <v>142.54252836000001</v>
      </c>
      <c r="AV1975" s="23">
        <f t="shared" si="616"/>
        <v>715.2455472248713</v>
      </c>
      <c r="AW1975" s="23">
        <f t="shared" si="617"/>
        <v>511576.19282500562</v>
      </c>
      <c r="AX1975" s="23">
        <f t="shared" si="618"/>
        <v>149.66965477800002</v>
      </c>
      <c r="AY1975" s="23">
        <f t="shared" si="619"/>
        <v>1573.0336228097426</v>
      </c>
      <c r="AZ1975" s="23"/>
      <c r="BA1975" s="23"/>
    </row>
    <row r="1976" spans="1:53">
      <c r="A1976">
        <v>202312</v>
      </c>
      <c r="B1976" s="20" t="s">
        <v>27</v>
      </c>
      <c r="C1976" s="20" t="s">
        <v>7812</v>
      </c>
      <c r="D1976">
        <v>85781.58</v>
      </c>
      <c r="E1976" s="21">
        <v>0.68</v>
      </c>
      <c r="F1976">
        <v>2825.25</v>
      </c>
      <c r="G1976" s="22">
        <v>4.8399999999999999E-2</v>
      </c>
      <c r="H1976" s="11">
        <f t="shared" si="600"/>
        <v>2823.2433609600002</v>
      </c>
      <c r="I1976" s="23">
        <f t="shared" si="601"/>
        <v>12518.516076580463</v>
      </c>
      <c r="J1976" s="23">
        <f t="shared" si="602"/>
        <v>156713244.7596035</v>
      </c>
      <c r="K1976" s="23">
        <f t="shared" si="603"/>
        <v>2964.4055290080005</v>
      </c>
      <c r="L1976" s="23">
        <f t="shared" si="604"/>
        <v>27860.275514120927</v>
      </c>
      <c r="N1976">
        <v>202312</v>
      </c>
      <c r="O1976" s="20" t="s">
        <v>29</v>
      </c>
      <c r="P1976" s="20" t="s">
        <v>7813</v>
      </c>
      <c r="Q1976">
        <v>4957.9799999999996</v>
      </c>
      <c r="R1976" s="21">
        <v>0.71</v>
      </c>
      <c r="S1976">
        <v>180.11</v>
      </c>
      <c r="T1976" s="21">
        <v>0.05</v>
      </c>
      <c r="U1976" s="11">
        <f t="shared" si="605"/>
        <v>176.00828999999999</v>
      </c>
      <c r="V1976" s="23">
        <f t="shared" si="606"/>
        <v>767.2023493354003</v>
      </c>
      <c r="W1976" s="23">
        <f t="shared" si="607"/>
        <v>588599.44482575764</v>
      </c>
      <c r="X1976" s="23">
        <f t="shared" si="608"/>
        <v>184.8087045</v>
      </c>
      <c r="Y1976" s="23">
        <f t="shared" si="609"/>
        <v>1710.4129886708006</v>
      </c>
      <c r="AA1976">
        <v>202312</v>
      </c>
      <c r="AB1976" s="20" t="s">
        <v>31</v>
      </c>
      <c r="AC1976" s="20" t="s">
        <v>7814</v>
      </c>
      <c r="AD1976">
        <v>142606.63</v>
      </c>
      <c r="AE1976" s="21">
        <v>0.72</v>
      </c>
      <c r="AF1976">
        <v>377.64519999999999</v>
      </c>
      <c r="AG1976" s="22">
        <v>3.7000000000000002E-3</v>
      </c>
      <c r="AH1976" s="11">
        <f t="shared" si="610"/>
        <v>379.90406232000004</v>
      </c>
      <c r="AI1976" s="23">
        <f t="shared" si="611"/>
        <v>6234.0192733086487</v>
      </c>
      <c r="AJ1976" s="23">
        <f t="shared" si="612"/>
        <v>38862996.299983695</v>
      </c>
      <c r="AK1976" s="23">
        <f t="shared" si="613"/>
        <v>398.89926543600006</v>
      </c>
      <c r="AL1976" s="23">
        <f t="shared" si="614"/>
        <v>12847.942608937297</v>
      </c>
      <c r="AN1976">
        <v>202312</v>
      </c>
      <c r="AO1976" s="20" t="s">
        <v>33</v>
      </c>
      <c r="AP1976" s="20" t="s">
        <v>7815</v>
      </c>
      <c r="AQ1976">
        <v>7080.39</v>
      </c>
      <c r="AR1976" s="21">
        <v>0.86</v>
      </c>
      <c r="AS1976">
        <v>185.11</v>
      </c>
      <c r="AT1976">
        <v>3.04E-2</v>
      </c>
      <c r="AU1976" s="11">
        <f t="shared" si="615"/>
        <v>185.10971616</v>
      </c>
      <c r="AV1976" s="23">
        <f t="shared" si="616"/>
        <v>1045.4149982360941</v>
      </c>
      <c r="AW1976" s="23">
        <f t="shared" si="617"/>
        <v>1092892.5185369726</v>
      </c>
      <c r="AX1976" s="23">
        <f t="shared" si="618"/>
        <v>194.36520196800001</v>
      </c>
      <c r="AY1976" s="23">
        <f t="shared" si="619"/>
        <v>2275.9397126321883</v>
      </c>
      <c r="AZ1976" s="23"/>
      <c r="BA1976" s="23"/>
    </row>
    <row r="1977" spans="1:53">
      <c r="A1977">
        <v>202312</v>
      </c>
      <c r="B1977" s="20" t="s">
        <v>27</v>
      </c>
      <c r="C1977" s="20" t="s">
        <v>7816</v>
      </c>
      <c r="D1977">
        <v>209039.22</v>
      </c>
      <c r="E1977" s="21">
        <v>0.68</v>
      </c>
      <c r="F1977">
        <v>6884.78</v>
      </c>
      <c r="G1977" s="22">
        <v>4.8399999999999999E-2</v>
      </c>
      <c r="H1977" s="11">
        <f t="shared" si="600"/>
        <v>6879.8988086400013</v>
      </c>
      <c r="I1977" s="23">
        <f t="shared" si="601"/>
        <v>30506.092755645681</v>
      </c>
      <c r="J1977" s="23">
        <f t="shared" si="602"/>
        <v>930621695.2160579</v>
      </c>
      <c r="K1977" s="23">
        <f t="shared" si="603"/>
        <v>7223.8937490720018</v>
      </c>
      <c r="L1977" s="23">
        <f t="shared" si="604"/>
        <v>67892.084319931368</v>
      </c>
      <c r="N1977">
        <v>202312</v>
      </c>
      <c r="O1977" s="20" t="s">
        <v>29</v>
      </c>
      <c r="P1977" s="20" t="s">
        <v>7817</v>
      </c>
      <c r="Q1977">
        <v>49580</v>
      </c>
      <c r="R1977" s="21">
        <v>0.71</v>
      </c>
      <c r="S1977">
        <v>1876.25</v>
      </c>
      <c r="T1977" s="21">
        <v>0.05</v>
      </c>
      <c r="U1977" s="11">
        <f t="shared" si="605"/>
        <v>1760.09</v>
      </c>
      <c r="V1977" s="23">
        <f t="shared" si="606"/>
        <v>7672.054441536503</v>
      </c>
      <c r="W1977" s="23">
        <f t="shared" si="607"/>
        <v>58860419.353899986</v>
      </c>
      <c r="X1977" s="23">
        <f t="shared" si="608"/>
        <v>1848.0944999999999</v>
      </c>
      <c r="Y1977" s="23">
        <f t="shared" si="609"/>
        <v>17104.198883073004</v>
      </c>
      <c r="AA1977">
        <v>202312</v>
      </c>
      <c r="AB1977" s="20" t="s">
        <v>31</v>
      </c>
      <c r="AC1977" s="20" t="s">
        <v>2114</v>
      </c>
      <c r="AD1977">
        <v>136937.21</v>
      </c>
      <c r="AE1977" s="21">
        <v>0.72</v>
      </c>
      <c r="AF1977">
        <v>362.63159999999999</v>
      </c>
      <c r="AG1977" s="22">
        <v>3.7000000000000002E-3</v>
      </c>
      <c r="AH1977" s="11">
        <f t="shared" si="610"/>
        <v>364.80072744</v>
      </c>
      <c r="AI1977" s="23">
        <f t="shared" si="611"/>
        <v>5986.1817530721664</v>
      </c>
      <c r="AJ1977" s="23">
        <f t="shared" si="612"/>
        <v>35834371.980814159</v>
      </c>
      <c r="AK1977" s="23">
        <f t="shared" si="613"/>
        <v>383.04076381200002</v>
      </c>
      <c r="AL1977" s="23">
        <f t="shared" si="614"/>
        <v>12337.164233584333</v>
      </c>
      <c r="AN1977">
        <v>202312</v>
      </c>
      <c r="AO1977" s="20" t="s">
        <v>33</v>
      </c>
      <c r="AP1977" s="20" t="s">
        <v>7818</v>
      </c>
      <c r="AQ1977">
        <v>802.86</v>
      </c>
      <c r="AR1977" s="21">
        <v>0.86</v>
      </c>
      <c r="AS1977">
        <v>25.41</v>
      </c>
      <c r="AT1977">
        <v>3.6799999999999999E-2</v>
      </c>
      <c r="AU1977" s="11">
        <f t="shared" si="615"/>
        <v>25.40891328</v>
      </c>
      <c r="AV1977" s="23">
        <f t="shared" si="616"/>
        <v>129.99313530211097</v>
      </c>
      <c r="AW1977" s="23">
        <f t="shared" si="617"/>
        <v>16898.215225672931</v>
      </c>
      <c r="AX1977" s="23">
        <f t="shared" si="618"/>
        <v>26.679358944000001</v>
      </c>
      <c r="AY1977" s="23">
        <f t="shared" si="619"/>
        <v>285.39518388422192</v>
      </c>
      <c r="AZ1977" s="23"/>
      <c r="BA1977" s="23"/>
    </row>
    <row r="1978" spans="1:53">
      <c r="A1978">
        <v>202312</v>
      </c>
      <c r="B1978" s="20" t="s">
        <v>27</v>
      </c>
      <c r="C1978" s="20" t="s">
        <v>7819</v>
      </c>
      <c r="D1978">
        <v>50724.34</v>
      </c>
      <c r="E1978" s="21">
        <v>0.68</v>
      </c>
      <c r="F1978">
        <v>1670.62</v>
      </c>
      <c r="G1978" s="22">
        <v>4.8399999999999999E-2</v>
      </c>
      <c r="H1978" s="11">
        <f t="shared" si="600"/>
        <v>1669.4394780800001</v>
      </c>
      <c r="I1978" s="23">
        <f t="shared" si="601"/>
        <v>7402.4454406637578</v>
      </c>
      <c r="J1978" s="23">
        <f t="shared" si="602"/>
        <v>54796198.502003655</v>
      </c>
      <c r="K1978" s="23">
        <f t="shared" si="603"/>
        <v>1752.9114519840002</v>
      </c>
      <c r="L1978" s="23">
        <f t="shared" si="604"/>
        <v>16474.330359407515</v>
      </c>
      <c r="N1978">
        <v>202312</v>
      </c>
      <c r="O1978" s="20" t="s">
        <v>29</v>
      </c>
      <c r="P1978" s="20" t="s">
        <v>7820</v>
      </c>
      <c r="Q1978">
        <v>15452.55</v>
      </c>
      <c r="R1978" s="21">
        <v>0.71</v>
      </c>
      <c r="S1978">
        <v>584.77</v>
      </c>
      <c r="T1978" s="21">
        <v>0.05</v>
      </c>
      <c r="U1978" s="11">
        <f t="shared" si="605"/>
        <v>548.56552499999998</v>
      </c>
      <c r="V1978" s="23">
        <f t="shared" si="606"/>
        <v>2391.1416873853345</v>
      </c>
      <c r="W1978" s="23">
        <f t="shared" si="607"/>
        <v>5717558.5691519845</v>
      </c>
      <c r="X1978" s="23">
        <f t="shared" si="608"/>
        <v>575.99380125000005</v>
      </c>
      <c r="Y1978" s="23">
        <f t="shared" si="609"/>
        <v>5330.848899770669</v>
      </c>
      <c r="AA1978">
        <v>202312</v>
      </c>
      <c r="AB1978" s="20" t="s">
        <v>31</v>
      </c>
      <c r="AC1978" s="20" t="s">
        <v>998</v>
      </c>
      <c r="AD1978">
        <v>132884.12</v>
      </c>
      <c r="AE1978" s="21">
        <v>0.72</v>
      </c>
      <c r="AF1978">
        <v>351.89839999999998</v>
      </c>
      <c r="AG1978" s="22">
        <v>3.7000000000000002E-3</v>
      </c>
      <c r="AH1978" s="11">
        <f t="shared" si="610"/>
        <v>354.00329568000001</v>
      </c>
      <c r="AI1978" s="23">
        <f t="shared" si="611"/>
        <v>5809.0017637795609</v>
      </c>
      <c r="AJ1978" s="23">
        <f t="shared" si="612"/>
        <v>33744501.491594046</v>
      </c>
      <c r="AK1978" s="23">
        <f t="shared" si="613"/>
        <v>371.70346046400005</v>
      </c>
      <c r="AL1978" s="23">
        <f t="shared" si="614"/>
        <v>11972.006823239122</v>
      </c>
      <c r="AN1978">
        <v>202312</v>
      </c>
      <c r="AO1978" s="20" t="s">
        <v>33</v>
      </c>
      <c r="AP1978" s="20" t="s">
        <v>7821</v>
      </c>
      <c r="AQ1978">
        <v>2003.42</v>
      </c>
      <c r="AR1978" s="21">
        <v>0.86</v>
      </c>
      <c r="AS1978">
        <v>2.93</v>
      </c>
      <c r="AT1978">
        <v>1.7000000000000001E-3</v>
      </c>
      <c r="AU1978" s="11">
        <f t="shared" si="615"/>
        <v>2.92900004</v>
      </c>
      <c r="AV1978" s="23">
        <f t="shared" si="616"/>
        <v>70.97827697601096</v>
      </c>
      <c r="AW1978" s="23">
        <f t="shared" si="617"/>
        <v>5037.9158024833278</v>
      </c>
      <c r="AX1978" s="23">
        <f t="shared" si="618"/>
        <v>3.0754500419999999</v>
      </c>
      <c r="AY1978" s="23">
        <f t="shared" si="619"/>
        <v>144.88555399202193</v>
      </c>
      <c r="AZ1978" s="23"/>
      <c r="BA1978" s="23"/>
    </row>
    <row r="1979" spans="1:53">
      <c r="A1979">
        <v>202312</v>
      </c>
      <c r="B1979" s="20" t="s">
        <v>27</v>
      </c>
      <c r="C1979" s="20" t="s">
        <v>7822</v>
      </c>
      <c r="D1979">
        <v>316358.61</v>
      </c>
      <c r="E1979" s="21">
        <v>0.68</v>
      </c>
      <c r="F1979">
        <v>10419.379999999999</v>
      </c>
      <c r="G1979" s="22">
        <v>4.8399999999999999E-2</v>
      </c>
      <c r="H1979" s="11">
        <f t="shared" si="600"/>
        <v>10411.99457232</v>
      </c>
      <c r="I1979" s="23">
        <f t="shared" si="601"/>
        <v>46167.724414141689</v>
      </c>
      <c r="J1979" s="23">
        <f t="shared" si="602"/>
        <v>2131458777.5801346</v>
      </c>
      <c r="K1979" s="23">
        <f t="shared" si="603"/>
        <v>10932.594300936</v>
      </c>
      <c r="L1979" s="23">
        <f t="shared" si="604"/>
        <v>102747.44340060337</v>
      </c>
      <c r="N1979">
        <v>202312</v>
      </c>
      <c r="O1979" s="20" t="s">
        <v>29</v>
      </c>
      <c r="P1979" s="20" t="s">
        <v>7823</v>
      </c>
      <c r="Q1979">
        <v>21442.17</v>
      </c>
      <c r="R1979" s="21">
        <v>0.71</v>
      </c>
      <c r="S1979">
        <v>778.97</v>
      </c>
      <c r="T1979" s="21">
        <v>0.05</v>
      </c>
      <c r="U1979" s="11">
        <f t="shared" si="605"/>
        <v>761.19703499999991</v>
      </c>
      <c r="V1979" s="23">
        <f t="shared" si="606"/>
        <v>3317.9809516877922</v>
      </c>
      <c r="W1979" s="23">
        <f t="shared" si="607"/>
        <v>11008997.595763028</v>
      </c>
      <c r="X1979" s="23">
        <f t="shared" si="608"/>
        <v>799.25688674999992</v>
      </c>
      <c r="Y1979" s="23">
        <f t="shared" si="609"/>
        <v>7397.1589383755845</v>
      </c>
      <c r="AA1979">
        <v>202312</v>
      </c>
      <c r="AB1979" s="20" t="s">
        <v>31</v>
      </c>
      <c r="AC1979" s="20" t="s">
        <v>7824</v>
      </c>
      <c r="AD1979">
        <v>163092.29999999999</v>
      </c>
      <c r="AE1979" s="21">
        <v>0.72</v>
      </c>
      <c r="AF1979">
        <v>431.89449999999999</v>
      </c>
      <c r="AG1979" s="22">
        <v>3.7000000000000002E-3</v>
      </c>
      <c r="AH1979" s="11">
        <f t="shared" si="610"/>
        <v>434.4778872</v>
      </c>
      <c r="AI1979" s="23">
        <f t="shared" si="611"/>
        <v>7129.5460914281202</v>
      </c>
      <c r="AJ1979" s="23">
        <f t="shared" si="612"/>
        <v>50830427.469797984</v>
      </c>
      <c r="AK1979" s="23">
        <f t="shared" si="613"/>
        <v>456.20178156000003</v>
      </c>
      <c r="AL1979" s="23">
        <f t="shared" si="614"/>
        <v>14693.570070056241</v>
      </c>
      <c r="AN1979">
        <v>202312</v>
      </c>
      <c r="AO1979" s="20" t="s">
        <v>33</v>
      </c>
      <c r="AP1979" s="20" t="s">
        <v>7825</v>
      </c>
      <c r="AQ1979">
        <v>3711.79</v>
      </c>
      <c r="AR1979" s="21">
        <v>0.86</v>
      </c>
      <c r="AS1979">
        <v>148.12</v>
      </c>
      <c r="AT1979">
        <v>4.6399999999999997E-2</v>
      </c>
      <c r="AU1979" s="11">
        <f t="shared" si="615"/>
        <v>148.11526816</v>
      </c>
      <c r="AV1979" s="23">
        <f t="shared" si="616"/>
        <v>671.46589680563284</v>
      </c>
      <c r="AW1979" s="23">
        <f t="shared" si="617"/>
        <v>450866.45057299279</v>
      </c>
      <c r="AX1979" s="23">
        <f t="shared" si="618"/>
        <v>155.52103156800001</v>
      </c>
      <c r="AY1979" s="23">
        <f t="shared" si="619"/>
        <v>1491.0470617712656</v>
      </c>
      <c r="AZ1979" s="23"/>
      <c r="BA1979" s="23"/>
    </row>
    <row r="1980" spans="1:53">
      <c r="A1980">
        <v>202312</v>
      </c>
      <c r="B1980" s="20" t="s">
        <v>27</v>
      </c>
      <c r="C1980" s="20" t="s">
        <v>7826</v>
      </c>
      <c r="D1980">
        <v>96981.27</v>
      </c>
      <c r="E1980" s="21">
        <v>0.68</v>
      </c>
      <c r="F1980">
        <v>3194.11</v>
      </c>
      <c r="G1980" s="22">
        <v>4.8399999999999999E-2</v>
      </c>
      <c r="H1980" s="11">
        <f t="shared" si="600"/>
        <v>3191.8475582400001</v>
      </c>
      <c r="I1980" s="23">
        <f t="shared" si="601"/>
        <v>14152.940382098239</v>
      </c>
      <c r="J1980" s="23">
        <f t="shared" si="602"/>
        <v>200305721.45922706</v>
      </c>
      <c r="K1980" s="23">
        <f t="shared" si="603"/>
        <v>3351.4399361520004</v>
      </c>
      <c r="L1980" s="23">
        <f t="shared" si="604"/>
        <v>31497.728322436476</v>
      </c>
      <c r="N1980">
        <v>202312</v>
      </c>
      <c r="O1980" s="20" t="s">
        <v>29</v>
      </c>
      <c r="P1980" s="20" t="s">
        <v>7827</v>
      </c>
      <c r="Q1980">
        <v>20467.54</v>
      </c>
      <c r="R1980" s="21">
        <v>0.71</v>
      </c>
      <c r="S1980">
        <v>774.55</v>
      </c>
      <c r="T1980" s="21">
        <v>0.05</v>
      </c>
      <c r="U1980" s="11">
        <f t="shared" si="605"/>
        <v>726.59767000000011</v>
      </c>
      <c r="V1980" s="23">
        <f t="shared" si="606"/>
        <v>3167.1658161421146</v>
      </c>
      <c r="W1980" s="23">
        <f t="shared" si="607"/>
        <v>10030939.306939147</v>
      </c>
      <c r="X1980" s="23">
        <f t="shared" si="608"/>
        <v>762.92755350000016</v>
      </c>
      <c r="Y1980" s="23">
        <f t="shared" si="609"/>
        <v>7060.9293022842294</v>
      </c>
      <c r="AA1980">
        <v>202312</v>
      </c>
      <c r="AB1980" s="20" t="s">
        <v>31</v>
      </c>
      <c r="AC1980" s="20" t="s">
        <v>7828</v>
      </c>
      <c r="AD1980">
        <v>131164.94</v>
      </c>
      <c r="AE1980" s="21">
        <v>0.72</v>
      </c>
      <c r="AF1980">
        <v>347.34570000000002</v>
      </c>
      <c r="AG1980" s="22">
        <v>3.7000000000000002E-3</v>
      </c>
      <c r="AH1980" s="11">
        <f t="shared" si="610"/>
        <v>349.42340016000003</v>
      </c>
      <c r="AI1980" s="23">
        <f t="shared" si="611"/>
        <v>5733.8481664027304</v>
      </c>
      <c r="AJ1980" s="23">
        <f t="shared" si="612"/>
        <v>32877014.795359954</v>
      </c>
      <c r="AK1980" s="23">
        <f t="shared" si="613"/>
        <v>366.89457016800003</v>
      </c>
      <c r="AL1980" s="23">
        <f t="shared" si="614"/>
        <v>11817.119732965461</v>
      </c>
      <c r="AN1980">
        <v>202312</v>
      </c>
      <c r="AO1980" s="20" t="s">
        <v>33</v>
      </c>
      <c r="AP1980" s="20" t="s">
        <v>7829</v>
      </c>
      <c r="AQ1980">
        <v>239.37</v>
      </c>
      <c r="AR1980" s="21">
        <v>0.86</v>
      </c>
      <c r="AS1980">
        <v>3.97</v>
      </c>
      <c r="AT1980">
        <v>1.9299999999999998E-2</v>
      </c>
      <c r="AU1980" s="11">
        <f t="shared" si="615"/>
        <v>3.9730632599999995</v>
      </c>
      <c r="AV1980" s="23">
        <f t="shared" si="616"/>
        <v>28.321412738805428</v>
      </c>
      <c r="AW1980" s="23">
        <f t="shared" si="617"/>
        <v>802.10241952177034</v>
      </c>
      <c r="AX1980" s="23">
        <f t="shared" si="618"/>
        <v>4.1717164229999995</v>
      </c>
      <c r="AY1980" s="23">
        <f t="shared" si="619"/>
        <v>60.615888737610852</v>
      </c>
      <c r="AZ1980" s="23"/>
      <c r="BA1980" s="23"/>
    </row>
    <row r="1981" spans="1:53">
      <c r="A1981">
        <v>202312</v>
      </c>
      <c r="B1981" s="20" t="s">
        <v>27</v>
      </c>
      <c r="C1981" s="20" t="s">
        <v>7830</v>
      </c>
      <c r="D1981">
        <v>10099.719999999999</v>
      </c>
      <c r="E1981" s="21">
        <v>0.68</v>
      </c>
      <c r="F1981">
        <v>332.64</v>
      </c>
      <c r="G1981" s="22">
        <v>4.8399999999999999E-2</v>
      </c>
      <c r="H1981" s="11">
        <f t="shared" ref="H1981:H2044" si="620">D1981*E1981*G1981</f>
        <v>332.40198464000002</v>
      </c>
      <c r="I1981" s="23">
        <f t="shared" ref="I1981:I2044" si="621">D1981*E1981*SQRT(G1981*(1-G1981))</f>
        <v>1473.9004246478235</v>
      </c>
      <c r="J1981" s="23">
        <f t="shared" ref="J1981:J2044" si="622">I1981^2</f>
        <v>2172382.4617770342</v>
      </c>
      <c r="K1981" s="23">
        <f t="shared" ref="K1981:K2044" si="623">H1981*(1+$BB$10)</f>
        <v>349.02208387200005</v>
      </c>
      <c r="L1981" s="23">
        <f t="shared" ref="L1981:L2044" si="624">H1981+$BB$9*I1981</f>
        <v>3280.202833935647</v>
      </c>
      <c r="N1981">
        <v>202312</v>
      </c>
      <c r="O1981" s="20" t="s">
        <v>29</v>
      </c>
      <c r="P1981" s="20" t="s">
        <v>7831</v>
      </c>
      <c r="Q1981">
        <v>7309.84</v>
      </c>
      <c r="R1981" s="21">
        <v>0.71</v>
      </c>
      <c r="S1981">
        <v>276.62</v>
      </c>
      <c r="T1981" s="21">
        <v>0.05</v>
      </c>
      <c r="U1981" s="11">
        <f t="shared" ref="U1981:U2044" si="625">Q1981*R1981*T1981</f>
        <v>259.49932000000001</v>
      </c>
      <c r="V1981" s="23">
        <f t="shared" ref="V1981:V2044" si="626">Q1981*R1981*SQRT(T1981*(1-T1981))</f>
        <v>1131.131311797523</v>
      </c>
      <c r="W1981" s="23">
        <f t="shared" ref="W1981:W2044" si="627">V1981^2</f>
        <v>1279458.0445287854</v>
      </c>
      <c r="X1981" s="23">
        <f t="shared" ref="X1981:X2044" si="628">U1981*(1+$BB$10)</f>
        <v>272.47428600000001</v>
      </c>
      <c r="Y1981" s="23">
        <f t="shared" ref="Y1981:Y2044" si="629">U1981+$BB$9*V1981</f>
        <v>2521.761943595046</v>
      </c>
      <c r="AA1981">
        <v>202312</v>
      </c>
      <c r="AB1981" s="20" t="s">
        <v>31</v>
      </c>
      <c r="AC1981" s="20" t="s">
        <v>7832</v>
      </c>
      <c r="AD1981">
        <v>150646.91</v>
      </c>
      <c r="AE1981" s="21">
        <v>0.72</v>
      </c>
      <c r="AF1981">
        <v>398.93709999999999</v>
      </c>
      <c r="AG1981" s="22">
        <v>3.7000000000000002E-3</v>
      </c>
      <c r="AH1981" s="11">
        <f t="shared" ref="AH1981:AH2044" si="630">AD1981*AE1981*AG1981</f>
        <v>401.32336824000004</v>
      </c>
      <c r="AI1981" s="23">
        <f t="shared" ref="AI1981:AI2044" si="631">AD1981*AE1981*SQRT(AG1981*(1-AG1981))</f>
        <v>6585.4984470525205</v>
      </c>
      <c r="AJ1981" s="23">
        <f t="shared" ref="AJ1981:AJ2044" si="632">AI1981^2</f>
        <v>43368789.796131156</v>
      </c>
      <c r="AK1981" s="23">
        <f t="shared" ref="AK1981:AK2044" si="633">AH1981*(1+$BB$10)</f>
        <v>421.38953665200006</v>
      </c>
      <c r="AL1981" s="23">
        <f t="shared" ref="AL1981:AL2044" si="634">AH1981+$BB$9*AI1981</f>
        <v>13572.320262345042</v>
      </c>
      <c r="AN1981">
        <v>202312</v>
      </c>
      <c r="AO1981" s="20" t="s">
        <v>33</v>
      </c>
      <c r="AP1981" s="20" t="s">
        <v>7833</v>
      </c>
      <c r="AQ1981">
        <v>3755.84</v>
      </c>
      <c r="AR1981" s="21">
        <v>0.86</v>
      </c>
      <c r="AS1981">
        <v>19.38</v>
      </c>
      <c r="AT1981">
        <v>6.0000000000000001E-3</v>
      </c>
      <c r="AU1981" s="11">
        <f t="shared" ref="AU1981:AU2044" si="635">AQ1981*AR1981*AT1981</f>
        <v>19.380134400000003</v>
      </c>
      <c r="AV1981" s="23">
        <f t="shared" ref="AV1981:AV2044" si="636">AQ1981*AR1981*SQRT(AT1981*(1-AT1981))</f>
        <v>249.44474060931515</v>
      </c>
      <c r="AW1981" s="23">
        <f t="shared" ref="AW1981:AW2044" si="637">AV1981^2</f>
        <v>62222.678617648518</v>
      </c>
      <c r="AX1981" s="23">
        <f t="shared" ref="AX1981:AX2044" si="638">AU1981*(1+$BB$10)</f>
        <v>20.349141120000002</v>
      </c>
      <c r="AY1981" s="23">
        <f t="shared" ref="AY1981:AY2044" si="639">AU1981+$BB$9*AV1981</f>
        <v>518.26961561863027</v>
      </c>
      <c r="AZ1981" s="23"/>
      <c r="BA1981" s="23"/>
    </row>
    <row r="1982" spans="1:53">
      <c r="A1982">
        <v>202312</v>
      </c>
      <c r="B1982" s="20" t="s">
        <v>27</v>
      </c>
      <c r="C1982" s="20" t="s">
        <v>7834</v>
      </c>
      <c r="D1982">
        <v>92341.87</v>
      </c>
      <c r="E1982" s="21">
        <v>0.68</v>
      </c>
      <c r="F1982">
        <v>3041.31</v>
      </c>
      <c r="G1982" s="22">
        <v>4.8399999999999999E-2</v>
      </c>
      <c r="H1982" s="11">
        <f t="shared" si="620"/>
        <v>3039.1556254400002</v>
      </c>
      <c r="I1982" s="23">
        <f t="shared" si="621"/>
        <v>13475.890559913949</v>
      </c>
      <c r="J1982" s="23">
        <f t="shared" si="622"/>
        <v>181599626.38277787</v>
      </c>
      <c r="K1982" s="23">
        <f t="shared" si="623"/>
        <v>3191.1134067120001</v>
      </c>
      <c r="L1982" s="23">
        <f t="shared" si="624"/>
        <v>29990.9367452679</v>
      </c>
      <c r="N1982">
        <v>202312</v>
      </c>
      <c r="O1982" s="20" t="s">
        <v>29</v>
      </c>
      <c r="P1982" s="20" t="s">
        <v>7835</v>
      </c>
      <c r="Q1982">
        <v>13644.94</v>
      </c>
      <c r="R1982" s="21">
        <v>0.71</v>
      </c>
      <c r="S1982">
        <v>516.36</v>
      </c>
      <c r="T1982" s="21">
        <v>0.05</v>
      </c>
      <c r="U1982" s="11">
        <f t="shared" si="625"/>
        <v>484.39537000000001</v>
      </c>
      <c r="V1982" s="23">
        <f t="shared" si="626"/>
        <v>2111.4304665489935</v>
      </c>
      <c r="W1982" s="23">
        <f t="shared" si="627"/>
        <v>4458138.6150713004</v>
      </c>
      <c r="X1982" s="23">
        <f t="shared" si="628"/>
        <v>508.61513850000006</v>
      </c>
      <c r="Y1982" s="23">
        <f t="shared" si="629"/>
        <v>4707.2563030979873</v>
      </c>
      <c r="AA1982">
        <v>202312</v>
      </c>
      <c r="AB1982" s="20" t="s">
        <v>31</v>
      </c>
      <c r="AC1982" s="20" t="s">
        <v>7836</v>
      </c>
      <c r="AD1982">
        <v>180315.38</v>
      </c>
      <c r="AE1982" s="21">
        <v>0.72</v>
      </c>
      <c r="AF1982">
        <v>477.50400000000002</v>
      </c>
      <c r="AG1982" s="22">
        <v>3.7000000000000002E-3</v>
      </c>
      <c r="AH1982" s="11">
        <f t="shared" si="630"/>
        <v>480.36017232000006</v>
      </c>
      <c r="AI1982" s="23">
        <f t="shared" si="631"/>
        <v>7882.4494639132336</v>
      </c>
      <c r="AJ1982" s="23">
        <f t="shared" si="632"/>
        <v>62133009.551146023</v>
      </c>
      <c r="AK1982" s="23">
        <f t="shared" si="633"/>
        <v>504.37818093600009</v>
      </c>
      <c r="AL1982" s="23">
        <f t="shared" si="634"/>
        <v>16245.259100146468</v>
      </c>
      <c r="AN1982">
        <v>202312</v>
      </c>
      <c r="AO1982" s="20" t="s">
        <v>33</v>
      </c>
      <c r="AP1982" s="20" t="s">
        <v>7837</v>
      </c>
      <c r="AQ1982">
        <v>1834.38</v>
      </c>
      <c r="AR1982" s="21">
        <v>0.86</v>
      </c>
      <c r="AS1982">
        <v>47.17</v>
      </c>
      <c r="AT1982">
        <v>2.9900000000000003E-2</v>
      </c>
      <c r="AU1982" s="11">
        <f t="shared" si="635"/>
        <v>47.169247320000004</v>
      </c>
      <c r="AV1982" s="23">
        <f t="shared" si="636"/>
        <v>268.67768917475388</v>
      </c>
      <c r="AW1982" s="23">
        <f t="shared" si="637"/>
        <v>72187.700660285656</v>
      </c>
      <c r="AX1982" s="23">
        <f t="shared" si="638"/>
        <v>49.527709686000009</v>
      </c>
      <c r="AY1982" s="23">
        <f t="shared" si="639"/>
        <v>584.52462566950771</v>
      </c>
      <c r="AZ1982" s="23"/>
      <c r="BA1982" s="23"/>
    </row>
    <row r="1983" spans="1:53">
      <c r="A1983">
        <v>202312</v>
      </c>
      <c r="B1983" s="20" t="s">
        <v>27</v>
      </c>
      <c r="C1983" s="20" t="s">
        <v>7838</v>
      </c>
      <c r="D1983">
        <v>64403.83</v>
      </c>
      <c r="E1983" s="21">
        <v>0.68</v>
      </c>
      <c r="F1983">
        <v>2121.16</v>
      </c>
      <c r="G1983" s="22">
        <v>4.8399999999999999E-2</v>
      </c>
      <c r="H1983" s="11">
        <f t="shared" si="620"/>
        <v>2119.6588529600003</v>
      </c>
      <c r="I1983" s="23">
        <f t="shared" si="621"/>
        <v>9398.7588156846159</v>
      </c>
      <c r="J1983" s="23">
        <f t="shared" si="622"/>
        <v>88336667.275409281</v>
      </c>
      <c r="K1983" s="23">
        <f t="shared" si="623"/>
        <v>2225.6417956080004</v>
      </c>
      <c r="L1983" s="23">
        <f t="shared" si="624"/>
        <v>20917.176484329233</v>
      </c>
      <c r="N1983">
        <v>202312</v>
      </c>
      <c r="O1983" s="20" t="s">
        <v>29</v>
      </c>
      <c r="P1983" s="20" t="s">
        <v>7839</v>
      </c>
      <c r="Q1983">
        <v>116957.07</v>
      </c>
      <c r="R1983" s="21">
        <v>0.71</v>
      </c>
      <c r="S1983">
        <v>4248.96</v>
      </c>
      <c r="T1983" s="21">
        <v>0.05</v>
      </c>
      <c r="U1983" s="11">
        <f t="shared" si="625"/>
        <v>4151.975985</v>
      </c>
      <c r="V1983" s="23">
        <f t="shared" si="626"/>
        <v>18098.043734622748</v>
      </c>
      <c r="W1983" s="23">
        <f t="shared" si="627"/>
        <v>327539187.02031773</v>
      </c>
      <c r="X1983" s="23">
        <f t="shared" si="628"/>
        <v>4359.5747842500004</v>
      </c>
      <c r="Y1983" s="23">
        <f t="shared" si="629"/>
        <v>40348.063454245494</v>
      </c>
      <c r="AA1983">
        <v>202312</v>
      </c>
      <c r="AB1983" s="20" t="s">
        <v>31</v>
      </c>
      <c r="AC1983" s="20" t="s">
        <v>7840</v>
      </c>
      <c r="AD1983">
        <v>128378.41</v>
      </c>
      <c r="AE1983" s="21">
        <v>0.72</v>
      </c>
      <c r="AF1983">
        <v>339.96660000000003</v>
      </c>
      <c r="AG1983" s="22">
        <v>3.7000000000000002E-3</v>
      </c>
      <c r="AH1983" s="11">
        <f t="shared" si="630"/>
        <v>342.00008423999998</v>
      </c>
      <c r="AI1983" s="23">
        <f t="shared" si="631"/>
        <v>5612.0355849985353</v>
      </c>
      <c r="AJ1983" s="23">
        <f t="shared" si="632"/>
        <v>31494943.407289851</v>
      </c>
      <c r="AK1983" s="23">
        <f t="shared" si="633"/>
        <v>359.10008845199997</v>
      </c>
      <c r="AL1983" s="23">
        <f t="shared" si="634"/>
        <v>11566.071254237071</v>
      </c>
      <c r="AN1983">
        <v>202312</v>
      </c>
      <c r="AO1983" s="20" t="s">
        <v>33</v>
      </c>
      <c r="AP1983" s="20" t="s">
        <v>7841</v>
      </c>
      <c r="AQ1983">
        <v>6547.01</v>
      </c>
      <c r="AR1983" s="21">
        <v>0.86</v>
      </c>
      <c r="AS1983">
        <v>18.02</v>
      </c>
      <c r="AT1983">
        <v>3.2000000000000002E-3</v>
      </c>
      <c r="AU1983" s="11">
        <f t="shared" si="635"/>
        <v>18.017371520000001</v>
      </c>
      <c r="AV1983" s="23">
        <f t="shared" si="636"/>
        <v>317.99512296031173</v>
      </c>
      <c r="AW1983" s="23">
        <f t="shared" si="637"/>
        <v>101120.89822654378</v>
      </c>
      <c r="AX1983" s="23">
        <f t="shared" si="638"/>
        <v>18.918240096000002</v>
      </c>
      <c r="AY1983" s="23">
        <f t="shared" si="639"/>
        <v>654.00761744062345</v>
      </c>
      <c r="AZ1983" s="23"/>
      <c r="BA1983" s="23"/>
    </row>
    <row r="1984" spans="1:53">
      <c r="A1984">
        <v>202312</v>
      </c>
      <c r="B1984" s="20" t="s">
        <v>27</v>
      </c>
      <c r="C1984" s="20" t="s">
        <v>7842</v>
      </c>
      <c r="D1984">
        <v>109486.08</v>
      </c>
      <c r="E1984" s="21">
        <v>0.68</v>
      </c>
      <c r="F1984">
        <v>3605.96</v>
      </c>
      <c r="G1984" s="22">
        <v>4.8399999999999999E-2</v>
      </c>
      <c r="H1984" s="11">
        <f t="shared" si="620"/>
        <v>3603.4058649600001</v>
      </c>
      <c r="I1984" s="23">
        <f t="shared" si="621"/>
        <v>15977.827088773309</v>
      </c>
      <c r="J1984" s="23">
        <f t="shared" si="622"/>
        <v>255290958.47873816</v>
      </c>
      <c r="K1984" s="23">
        <f t="shared" si="623"/>
        <v>3783.5761582080004</v>
      </c>
      <c r="L1984" s="23">
        <f t="shared" si="624"/>
        <v>35559.060042506615</v>
      </c>
      <c r="N1984">
        <v>202312</v>
      </c>
      <c r="O1984" s="20" t="s">
        <v>29</v>
      </c>
      <c r="P1984" s="20" t="s">
        <v>7843</v>
      </c>
      <c r="Q1984">
        <v>8284.48</v>
      </c>
      <c r="R1984" s="21">
        <v>0.71</v>
      </c>
      <c r="S1984">
        <v>300.95999999999998</v>
      </c>
      <c r="T1984" s="21">
        <v>0.05</v>
      </c>
      <c r="U1984" s="11">
        <f t="shared" si="625"/>
        <v>294.09904</v>
      </c>
      <c r="V1984" s="23">
        <f t="shared" si="626"/>
        <v>1281.9479947523262</v>
      </c>
      <c r="W1984" s="23">
        <f t="shared" si="627"/>
        <v>1643390.66124951</v>
      </c>
      <c r="X1984" s="23">
        <f t="shared" si="628"/>
        <v>308.80399199999999</v>
      </c>
      <c r="Y1984" s="23">
        <f t="shared" si="629"/>
        <v>2857.9950295046524</v>
      </c>
      <c r="AA1984">
        <v>202312</v>
      </c>
      <c r="AB1984" s="20" t="s">
        <v>31</v>
      </c>
      <c r="AC1984" s="20" t="s">
        <v>7844</v>
      </c>
      <c r="AD1984">
        <v>157740.18</v>
      </c>
      <c r="AE1984" s="21">
        <v>0.72</v>
      </c>
      <c r="AF1984">
        <v>417.72120000000001</v>
      </c>
      <c r="AG1984" s="22">
        <v>3.7000000000000002E-3</v>
      </c>
      <c r="AH1984" s="11">
        <f t="shared" si="630"/>
        <v>420.21983951999999</v>
      </c>
      <c r="AI1984" s="23">
        <f t="shared" si="631"/>
        <v>6895.5792749269467</v>
      </c>
      <c r="AJ1984" s="23">
        <f t="shared" si="632"/>
        <v>47549013.536802039</v>
      </c>
      <c r="AK1984" s="23">
        <f t="shared" si="633"/>
        <v>441.23083149600001</v>
      </c>
      <c r="AL1984" s="23">
        <f t="shared" si="634"/>
        <v>14211.378389373893</v>
      </c>
      <c r="AN1984">
        <v>202312</v>
      </c>
      <c r="AO1984" s="20" t="s">
        <v>33</v>
      </c>
      <c r="AP1984" s="20" t="s">
        <v>7845</v>
      </c>
      <c r="AQ1984">
        <v>3110.31</v>
      </c>
      <c r="AR1984" s="21">
        <v>0.86</v>
      </c>
      <c r="AS1984">
        <v>84.53</v>
      </c>
      <c r="AT1984">
        <v>3.1600000000000003E-2</v>
      </c>
      <c r="AU1984" s="11">
        <f t="shared" si="635"/>
        <v>84.525784560000005</v>
      </c>
      <c r="AV1984" s="23">
        <f t="shared" si="636"/>
        <v>467.92156362242616</v>
      </c>
      <c r="AW1984" s="23">
        <f t="shared" si="637"/>
        <v>218950.5897028562</v>
      </c>
      <c r="AX1984" s="23">
        <f t="shared" si="638"/>
        <v>88.752073788000004</v>
      </c>
      <c r="AY1984" s="23">
        <f t="shared" si="639"/>
        <v>1020.3689118048524</v>
      </c>
      <c r="AZ1984" s="23"/>
      <c r="BA1984" s="23"/>
    </row>
    <row r="1985" spans="1:53">
      <c r="A1985">
        <v>202312</v>
      </c>
      <c r="B1985" s="20" t="s">
        <v>27</v>
      </c>
      <c r="C1985" s="20" t="s">
        <v>7846</v>
      </c>
      <c r="D1985">
        <v>73603.08</v>
      </c>
      <c r="E1985" s="21">
        <v>0.68</v>
      </c>
      <c r="F1985">
        <v>2424.14</v>
      </c>
      <c r="G1985" s="22">
        <v>4.8399999999999999E-2</v>
      </c>
      <c r="H1985" s="11">
        <f t="shared" si="620"/>
        <v>2422.4245689600002</v>
      </c>
      <c r="I1985" s="23">
        <f t="shared" si="621"/>
        <v>10741.24934823814</v>
      </c>
      <c r="J1985" s="23">
        <f t="shared" si="622"/>
        <v>115374437.56102626</v>
      </c>
      <c r="K1985" s="23">
        <f t="shared" si="623"/>
        <v>2543.5457974080005</v>
      </c>
      <c r="L1985" s="23">
        <f t="shared" si="624"/>
        <v>23904.923265436279</v>
      </c>
      <c r="N1985">
        <v>202312</v>
      </c>
      <c r="O1985" s="20" t="s">
        <v>29</v>
      </c>
      <c r="P1985" s="20" t="s">
        <v>7847</v>
      </c>
      <c r="Q1985">
        <v>79328.05</v>
      </c>
      <c r="R1985" s="21">
        <v>0.71</v>
      </c>
      <c r="S1985">
        <v>2881.93</v>
      </c>
      <c r="T1985" s="21">
        <v>0.05</v>
      </c>
      <c r="U1985" s="11">
        <f t="shared" si="625"/>
        <v>2816.1457750000004</v>
      </c>
      <c r="V1985" s="23">
        <f t="shared" si="626"/>
        <v>12275.294843504031</v>
      </c>
      <c r="W1985" s="23">
        <f t="shared" si="627"/>
        <v>150682863.49495664</v>
      </c>
      <c r="X1985" s="23">
        <f t="shared" si="628"/>
        <v>2956.9530637500006</v>
      </c>
      <c r="Y1985" s="23">
        <f t="shared" si="629"/>
        <v>27366.735462008062</v>
      </c>
      <c r="AA1985">
        <v>202312</v>
      </c>
      <c r="AB1985" s="20" t="s">
        <v>31</v>
      </c>
      <c r="AC1985" s="20" t="s">
        <v>7848</v>
      </c>
      <c r="AD1985">
        <v>142078.42000000001</v>
      </c>
      <c r="AE1985" s="21">
        <v>0.72</v>
      </c>
      <c r="AF1985">
        <v>376.24639999999999</v>
      </c>
      <c r="AG1985" s="22">
        <v>3.7000000000000002E-3</v>
      </c>
      <c r="AH1985" s="11">
        <f t="shared" si="630"/>
        <v>378.49691088000003</v>
      </c>
      <c r="AI1985" s="23">
        <f t="shared" si="631"/>
        <v>6210.9286826372727</v>
      </c>
      <c r="AJ1985" s="23">
        <f t="shared" si="632"/>
        <v>38575635.10080637</v>
      </c>
      <c r="AK1985" s="23">
        <f t="shared" si="633"/>
        <v>397.42175642400002</v>
      </c>
      <c r="AL1985" s="23">
        <f t="shared" si="634"/>
        <v>12800.354276154545</v>
      </c>
      <c r="AN1985">
        <v>202312</v>
      </c>
      <c r="AO1985" s="20" t="s">
        <v>33</v>
      </c>
      <c r="AP1985" s="20" t="s">
        <v>7849</v>
      </c>
      <c r="AQ1985">
        <v>1504.81</v>
      </c>
      <c r="AR1985" s="21">
        <v>0.86</v>
      </c>
      <c r="AS1985">
        <v>70.66</v>
      </c>
      <c r="AT1985">
        <v>5.4600000000000003E-2</v>
      </c>
      <c r="AU1985" s="11">
        <f t="shared" si="635"/>
        <v>70.659858360000001</v>
      </c>
      <c r="AV1985" s="23">
        <f t="shared" si="636"/>
        <v>294.02498749432289</v>
      </c>
      <c r="AW1985" s="23">
        <f t="shared" si="637"/>
        <v>86450.693271036725</v>
      </c>
      <c r="AX1985" s="23">
        <f t="shared" si="638"/>
        <v>74.192851278000006</v>
      </c>
      <c r="AY1985" s="23">
        <f t="shared" si="639"/>
        <v>658.70983334864582</v>
      </c>
      <c r="AZ1985" s="23"/>
      <c r="BA1985" s="23"/>
    </row>
    <row r="1986" spans="1:53">
      <c r="A1986">
        <v>202312</v>
      </c>
      <c r="B1986" s="20" t="s">
        <v>27</v>
      </c>
      <c r="C1986" s="20" t="s">
        <v>7850</v>
      </c>
      <c r="D1986">
        <v>64490.15</v>
      </c>
      <c r="E1986" s="21">
        <v>0.68</v>
      </c>
      <c r="F1986">
        <v>2124</v>
      </c>
      <c r="G1986" s="22">
        <v>4.8399999999999999E-2</v>
      </c>
      <c r="H1986" s="11">
        <f t="shared" si="620"/>
        <v>2122.4998168000002</v>
      </c>
      <c r="I1986" s="23">
        <f t="shared" si="621"/>
        <v>9411.355905965891</v>
      </c>
      <c r="J1986" s="23">
        <f t="shared" si="622"/>
        <v>88573619.988759056</v>
      </c>
      <c r="K1986" s="23">
        <f t="shared" si="623"/>
        <v>2228.6248076400002</v>
      </c>
      <c r="L1986" s="23">
        <f t="shared" si="624"/>
        <v>20945.211628731784</v>
      </c>
      <c r="N1986">
        <v>202312</v>
      </c>
      <c r="O1986" s="20" t="s">
        <v>29</v>
      </c>
      <c r="P1986" s="20" t="s">
        <v>7851</v>
      </c>
      <c r="Q1986">
        <v>46109.45</v>
      </c>
      <c r="R1986" s="21">
        <v>0.71</v>
      </c>
      <c r="S1986">
        <v>1675.12</v>
      </c>
      <c r="T1986" s="21">
        <v>0.05</v>
      </c>
      <c r="U1986" s="11">
        <f t="shared" si="625"/>
        <v>1636.885475</v>
      </c>
      <c r="V1986" s="23">
        <f t="shared" si="626"/>
        <v>7135.0183676745728</v>
      </c>
      <c r="W1986" s="23">
        <f t="shared" si="627"/>
        <v>50908487.107053526</v>
      </c>
      <c r="X1986" s="23">
        <f t="shared" si="628"/>
        <v>1718.7297487500002</v>
      </c>
      <c r="Y1986" s="23">
        <f t="shared" si="629"/>
        <v>15906.922210349145</v>
      </c>
      <c r="AA1986">
        <v>202312</v>
      </c>
      <c r="AB1986" s="20" t="s">
        <v>31</v>
      </c>
      <c r="AC1986" s="20" t="s">
        <v>7852</v>
      </c>
      <c r="AD1986">
        <v>141486.93</v>
      </c>
      <c r="AE1986" s="21">
        <v>0.72</v>
      </c>
      <c r="AF1986">
        <v>374.68</v>
      </c>
      <c r="AG1986" s="22">
        <v>3.7000000000000002E-3</v>
      </c>
      <c r="AH1986" s="11">
        <f t="shared" si="630"/>
        <v>376.92118152</v>
      </c>
      <c r="AI1986" s="23">
        <f t="shared" si="631"/>
        <v>6185.0718198815275</v>
      </c>
      <c r="AJ1986" s="23">
        <f t="shared" si="632"/>
        <v>38255113.417092592</v>
      </c>
      <c r="AK1986" s="23">
        <f t="shared" si="633"/>
        <v>395.76724059600002</v>
      </c>
      <c r="AL1986" s="23">
        <f t="shared" si="634"/>
        <v>12747.064821283055</v>
      </c>
      <c r="AN1986">
        <v>202312</v>
      </c>
      <c r="AO1986" s="20" t="s">
        <v>33</v>
      </c>
      <c r="AP1986" s="20" t="s">
        <v>7853</v>
      </c>
      <c r="AQ1986">
        <v>4303.95</v>
      </c>
      <c r="AR1986" s="21">
        <v>0.86</v>
      </c>
      <c r="AS1986">
        <v>25.91</v>
      </c>
      <c r="AT1986">
        <v>6.9999999999999993E-3</v>
      </c>
      <c r="AU1986" s="11">
        <f t="shared" si="635"/>
        <v>25.909778999999997</v>
      </c>
      <c r="AV1986" s="23">
        <f t="shared" si="636"/>
        <v>308.59530393937325</v>
      </c>
      <c r="AW1986" s="23">
        <f t="shared" si="637"/>
        <v>95231.061613434154</v>
      </c>
      <c r="AX1986" s="23">
        <f t="shared" si="638"/>
        <v>27.205267949999996</v>
      </c>
      <c r="AY1986" s="23">
        <f t="shared" si="639"/>
        <v>643.10038687874646</v>
      </c>
      <c r="AZ1986" s="23"/>
      <c r="BA1986" s="23"/>
    </row>
    <row r="1987" spans="1:53">
      <c r="A1987">
        <v>202312</v>
      </c>
      <c r="B1987" s="20" t="s">
        <v>27</v>
      </c>
      <c r="C1987" s="20" t="s">
        <v>7854</v>
      </c>
      <c r="D1987">
        <v>49152.67</v>
      </c>
      <c r="E1987" s="21">
        <v>0.68</v>
      </c>
      <c r="F1987">
        <v>1618.86</v>
      </c>
      <c r="G1987" s="22">
        <v>4.8399999999999999E-2</v>
      </c>
      <c r="H1987" s="11">
        <f t="shared" si="620"/>
        <v>1617.71267504</v>
      </c>
      <c r="I1987" s="23">
        <f t="shared" si="621"/>
        <v>7173.0841236761344</v>
      </c>
      <c r="J1987" s="23">
        <f t="shared" si="622"/>
        <v>51453135.845334619</v>
      </c>
      <c r="K1987" s="23">
        <f t="shared" si="623"/>
        <v>1698.5983087920001</v>
      </c>
      <c r="L1987" s="23">
        <f t="shared" si="624"/>
        <v>15963.880922392269</v>
      </c>
      <c r="N1987">
        <v>202312</v>
      </c>
      <c r="O1987" s="20" t="s">
        <v>29</v>
      </c>
      <c r="P1987" s="20" t="s">
        <v>7855</v>
      </c>
      <c r="Q1987">
        <v>18350.03</v>
      </c>
      <c r="R1987" s="21">
        <v>0.71</v>
      </c>
      <c r="S1987">
        <v>694.42</v>
      </c>
      <c r="T1987" s="21">
        <v>0.05</v>
      </c>
      <c r="U1987" s="11">
        <f t="shared" si="625"/>
        <v>651.42606499999999</v>
      </c>
      <c r="V1987" s="23">
        <f t="shared" si="626"/>
        <v>2839.5003865233575</v>
      </c>
      <c r="W1987" s="23">
        <f t="shared" si="627"/>
        <v>8062762.4450662965</v>
      </c>
      <c r="X1987" s="23">
        <f t="shared" si="628"/>
        <v>683.99736825000002</v>
      </c>
      <c r="Y1987" s="23">
        <f t="shared" si="629"/>
        <v>6330.4268380467147</v>
      </c>
      <c r="AA1987">
        <v>202312</v>
      </c>
      <c r="AB1987" s="20" t="s">
        <v>31</v>
      </c>
      <c r="AC1987" s="20" t="s">
        <v>3930</v>
      </c>
      <c r="AD1987">
        <v>153127.07999999999</v>
      </c>
      <c r="AE1987" s="21">
        <v>0.72</v>
      </c>
      <c r="AF1987">
        <v>405.505</v>
      </c>
      <c r="AG1987" s="22">
        <v>3.7000000000000002E-3</v>
      </c>
      <c r="AH1987" s="11">
        <f t="shared" si="630"/>
        <v>407.93054111999999</v>
      </c>
      <c r="AI1987" s="23">
        <f t="shared" si="631"/>
        <v>6693.9185645539428</v>
      </c>
      <c r="AJ1987" s="23">
        <f t="shared" si="632"/>
        <v>44808545.748879917</v>
      </c>
      <c r="AK1987" s="23">
        <f t="shared" si="633"/>
        <v>428.32706817600001</v>
      </c>
      <c r="AL1987" s="23">
        <f t="shared" si="634"/>
        <v>13795.767670227886</v>
      </c>
      <c r="AN1987">
        <v>202312</v>
      </c>
      <c r="AO1987" s="20" t="s">
        <v>33</v>
      </c>
      <c r="AP1987" s="20" t="s">
        <v>7856</v>
      </c>
      <c r="AQ1987">
        <v>685.23</v>
      </c>
      <c r="AR1987" s="21">
        <v>0.86</v>
      </c>
      <c r="AS1987">
        <v>13.44</v>
      </c>
      <c r="AT1987">
        <v>2.2799999999999997E-2</v>
      </c>
      <c r="AU1987" s="11">
        <f t="shared" si="635"/>
        <v>13.43598984</v>
      </c>
      <c r="AV1987" s="23">
        <f t="shared" si="636"/>
        <v>87.961772552363726</v>
      </c>
      <c r="AW1987" s="23">
        <f t="shared" si="637"/>
        <v>7737.2734305537688</v>
      </c>
      <c r="AX1987" s="23">
        <f t="shared" si="638"/>
        <v>14.107789331999999</v>
      </c>
      <c r="AY1987" s="23">
        <f t="shared" si="639"/>
        <v>189.35953494472744</v>
      </c>
      <c r="AZ1987" s="23"/>
      <c r="BA1987" s="23"/>
    </row>
    <row r="1988" spans="1:53">
      <c r="A1988">
        <v>202312</v>
      </c>
      <c r="B1988" s="20" t="s">
        <v>27</v>
      </c>
      <c r="C1988" s="20" t="s">
        <v>7857</v>
      </c>
      <c r="D1988">
        <v>106421.49</v>
      </c>
      <c r="E1988" s="21">
        <v>0.68</v>
      </c>
      <c r="F1988">
        <v>3505.03</v>
      </c>
      <c r="G1988" s="22">
        <v>4.8399999999999999E-2</v>
      </c>
      <c r="H1988" s="11">
        <f t="shared" si="620"/>
        <v>3502.5440788800001</v>
      </c>
      <c r="I1988" s="23">
        <f t="shared" si="621"/>
        <v>15530.59681878845</v>
      </c>
      <c r="J1988" s="23">
        <f t="shared" si="622"/>
        <v>241199437.54776192</v>
      </c>
      <c r="K1988" s="23">
        <f t="shared" si="623"/>
        <v>3677.6712828240002</v>
      </c>
      <c r="L1988" s="23">
        <f t="shared" si="624"/>
        <v>34563.737716456897</v>
      </c>
      <c r="N1988">
        <v>202312</v>
      </c>
      <c r="O1988" s="20" t="s">
        <v>29</v>
      </c>
      <c r="P1988" s="20" t="s">
        <v>7858</v>
      </c>
      <c r="Q1988">
        <v>61944.41</v>
      </c>
      <c r="R1988" s="21">
        <v>0.71</v>
      </c>
      <c r="S1988">
        <v>2344.16</v>
      </c>
      <c r="T1988" s="21">
        <v>0.05</v>
      </c>
      <c r="U1988" s="11">
        <f t="shared" si="625"/>
        <v>2199.0265549999999</v>
      </c>
      <c r="V1988" s="23">
        <f t="shared" si="626"/>
        <v>9585.3345274073872</v>
      </c>
      <c r="W1988" s="23">
        <f t="shared" si="627"/>
        <v>91878638.002308205</v>
      </c>
      <c r="X1988" s="23">
        <f t="shared" si="628"/>
        <v>2308.9778827499999</v>
      </c>
      <c r="Y1988" s="23">
        <f t="shared" si="629"/>
        <v>21369.695609814775</v>
      </c>
      <c r="AA1988">
        <v>202312</v>
      </c>
      <c r="AB1988" s="20" t="s">
        <v>31</v>
      </c>
      <c r="AC1988" s="20" t="s">
        <v>7859</v>
      </c>
      <c r="AD1988">
        <v>105402.99</v>
      </c>
      <c r="AE1988" s="21">
        <v>0.72</v>
      </c>
      <c r="AF1988">
        <v>279.12400000000002</v>
      </c>
      <c r="AG1988" s="22">
        <v>3.7000000000000002E-3</v>
      </c>
      <c r="AH1988" s="11">
        <f t="shared" si="630"/>
        <v>280.79356536</v>
      </c>
      <c r="AI1988" s="23">
        <f t="shared" si="631"/>
        <v>4607.6698616632248</v>
      </c>
      <c r="AJ1988" s="23">
        <f t="shared" si="632"/>
        <v>21230621.5540796</v>
      </c>
      <c r="AK1988" s="23">
        <f t="shared" si="633"/>
        <v>294.83324362799999</v>
      </c>
      <c r="AL1988" s="23">
        <f t="shared" si="634"/>
        <v>9496.1332886864493</v>
      </c>
      <c r="AN1988">
        <v>202312</v>
      </c>
      <c r="AO1988" s="20" t="s">
        <v>33</v>
      </c>
      <c r="AP1988" s="20" t="s">
        <v>7860</v>
      </c>
      <c r="AQ1988">
        <v>196.75</v>
      </c>
      <c r="AR1988" s="21">
        <v>0.86</v>
      </c>
      <c r="AS1988">
        <v>4.97</v>
      </c>
      <c r="AT1988">
        <v>2.9399999999999999E-2</v>
      </c>
      <c r="AU1988" s="11">
        <f t="shared" si="635"/>
        <v>4.974626999999999</v>
      </c>
      <c r="AV1988" s="23">
        <f t="shared" si="636"/>
        <v>28.582946799549394</v>
      </c>
      <c r="AW1988" s="23">
        <f t="shared" si="637"/>
        <v>816.98484774587087</v>
      </c>
      <c r="AX1988" s="23">
        <f t="shared" si="638"/>
        <v>5.2233583499999989</v>
      </c>
      <c r="AY1988" s="23">
        <f t="shared" si="639"/>
        <v>62.140520599098785</v>
      </c>
      <c r="AZ1988" s="23"/>
      <c r="BA1988" s="23"/>
    </row>
    <row r="1989" spans="1:53">
      <c r="A1989">
        <v>202312</v>
      </c>
      <c r="B1989" s="20" t="s">
        <v>27</v>
      </c>
      <c r="C1989" s="20" t="s">
        <v>7861</v>
      </c>
      <c r="D1989">
        <v>113387.56</v>
      </c>
      <c r="E1989" s="21">
        <v>0.68</v>
      </c>
      <c r="F1989">
        <v>3734.46</v>
      </c>
      <c r="G1989" s="22">
        <v>4.8399999999999999E-2</v>
      </c>
      <c r="H1989" s="11">
        <f t="shared" si="620"/>
        <v>3731.81137472</v>
      </c>
      <c r="I1989" s="23">
        <f t="shared" si="621"/>
        <v>16547.188717487272</v>
      </c>
      <c r="J1989" s="23">
        <f t="shared" si="622"/>
        <v>273809454.45213807</v>
      </c>
      <c r="K1989" s="23">
        <f t="shared" si="623"/>
        <v>3918.401943456</v>
      </c>
      <c r="L1989" s="23">
        <f t="shared" si="624"/>
        <v>36826.18880969454</v>
      </c>
      <c r="N1989">
        <v>202312</v>
      </c>
      <c r="O1989" s="20" t="s">
        <v>29</v>
      </c>
      <c r="P1989" s="20" t="s">
        <v>7862</v>
      </c>
      <c r="Q1989">
        <v>26547.61</v>
      </c>
      <c r="R1989" s="21">
        <v>0.71</v>
      </c>
      <c r="S1989">
        <v>964.45</v>
      </c>
      <c r="T1989" s="21">
        <v>0.05</v>
      </c>
      <c r="U1989" s="11">
        <f t="shared" si="625"/>
        <v>942.44015500000012</v>
      </c>
      <c r="V1989" s="23">
        <f t="shared" si="626"/>
        <v>4108.0013959798089</v>
      </c>
      <c r="W1989" s="23">
        <f t="shared" si="627"/>
        <v>16875675.46937206</v>
      </c>
      <c r="X1989" s="23">
        <f t="shared" si="628"/>
        <v>989.5621627500002</v>
      </c>
      <c r="Y1989" s="23">
        <f t="shared" si="629"/>
        <v>9158.442946959618</v>
      </c>
      <c r="AA1989">
        <v>202312</v>
      </c>
      <c r="AB1989" s="20" t="s">
        <v>31</v>
      </c>
      <c r="AC1989" s="20" t="s">
        <v>7863</v>
      </c>
      <c r="AD1989">
        <v>175723</v>
      </c>
      <c r="AE1989" s="21">
        <v>0.72</v>
      </c>
      <c r="AF1989">
        <v>465.3426</v>
      </c>
      <c r="AG1989" s="22">
        <v>3.7000000000000002E-3</v>
      </c>
      <c r="AH1989" s="11">
        <f t="shared" si="630"/>
        <v>468.12607200000002</v>
      </c>
      <c r="AI1989" s="23">
        <f t="shared" si="631"/>
        <v>7681.6945240457308</v>
      </c>
      <c r="AJ1989" s="23">
        <f t="shared" si="632"/>
        <v>59008430.760754168</v>
      </c>
      <c r="AK1989" s="23">
        <f t="shared" si="633"/>
        <v>491.53237560000002</v>
      </c>
      <c r="AL1989" s="23">
        <f t="shared" si="634"/>
        <v>15831.515120091462</v>
      </c>
      <c r="AN1989">
        <v>202312</v>
      </c>
      <c r="AO1989" s="20" t="s">
        <v>33</v>
      </c>
      <c r="AP1989" s="20" t="s">
        <v>7864</v>
      </c>
      <c r="AQ1989">
        <v>10637.07</v>
      </c>
      <c r="AR1989" s="21">
        <v>0.86</v>
      </c>
      <c r="AS1989">
        <v>387.87</v>
      </c>
      <c r="AT1989">
        <v>4.24E-2</v>
      </c>
      <c r="AU1989" s="11">
        <f t="shared" si="635"/>
        <v>387.87012047999997</v>
      </c>
      <c r="AV1989" s="23">
        <f t="shared" si="636"/>
        <v>1843.2976333054401</v>
      </c>
      <c r="AW1989" s="23">
        <f t="shared" si="637"/>
        <v>3397746.1649494367</v>
      </c>
      <c r="AX1989" s="23">
        <f t="shared" si="638"/>
        <v>407.263626504</v>
      </c>
      <c r="AY1989" s="23">
        <f t="shared" si="639"/>
        <v>4074.4653870908801</v>
      </c>
      <c r="AZ1989" s="23"/>
      <c r="BA1989" s="23"/>
    </row>
    <row r="1990" spans="1:53">
      <c r="A1990">
        <v>202312</v>
      </c>
      <c r="B1990" s="20" t="s">
        <v>27</v>
      </c>
      <c r="C1990" s="20" t="s">
        <v>7865</v>
      </c>
      <c r="D1990">
        <v>10049.86</v>
      </c>
      <c r="E1990" s="21">
        <v>0.68</v>
      </c>
      <c r="F1990">
        <v>331</v>
      </c>
      <c r="G1990" s="22">
        <v>4.8399999999999999E-2</v>
      </c>
      <c r="H1990" s="11">
        <f t="shared" si="620"/>
        <v>330.76099232000007</v>
      </c>
      <c r="I1990" s="23">
        <f t="shared" si="621"/>
        <v>1466.6241164756227</v>
      </c>
      <c r="J1990" s="23">
        <f t="shared" si="622"/>
        <v>2150986.2990279011</v>
      </c>
      <c r="K1990" s="23">
        <f t="shared" si="623"/>
        <v>347.29904193600009</v>
      </c>
      <c r="L1990" s="23">
        <f t="shared" si="624"/>
        <v>3264.0092252712457</v>
      </c>
      <c r="N1990">
        <v>202312</v>
      </c>
      <c r="O1990" s="20" t="s">
        <v>29</v>
      </c>
      <c r="P1990" s="20" t="s">
        <v>7866</v>
      </c>
      <c r="Q1990">
        <v>45720.87</v>
      </c>
      <c r="R1990" s="21">
        <v>0.71</v>
      </c>
      <c r="S1990">
        <v>1661</v>
      </c>
      <c r="T1990" s="21">
        <v>0.05</v>
      </c>
      <c r="U1990" s="11">
        <f t="shared" si="625"/>
        <v>1623.0908850000001</v>
      </c>
      <c r="V1990" s="23">
        <f t="shared" si="626"/>
        <v>7074.8891438969968</v>
      </c>
      <c r="W1990" s="23">
        <f t="shared" si="627"/>
        <v>50054056.398431577</v>
      </c>
      <c r="X1990" s="23">
        <f t="shared" si="628"/>
        <v>1704.2454292500001</v>
      </c>
      <c r="Y1990" s="23">
        <f t="shared" si="629"/>
        <v>15772.869172793993</v>
      </c>
      <c r="AA1990">
        <v>202312</v>
      </c>
      <c r="AB1990" s="20" t="s">
        <v>31</v>
      </c>
      <c r="AC1990" s="20" t="s">
        <v>7867</v>
      </c>
      <c r="AD1990">
        <v>205364.75</v>
      </c>
      <c r="AE1990" s="21">
        <v>0.72</v>
      </c>
      <c r="AF1990">
        <v>543.83870000000002</v>
      </c>
      <c r="AG1990" s="22">
        <v>3.7000000000000002E-3</v>
      </c>
      <c r="AH1990" s="11">
        <f t="shared" si="630"/>
        <v>547.09169399999996</v>
      </c>
      <c r="AI1990" s="23">
        <f t="shared" si="631"/>
        <v>8977.4774816445224</v>
      </c>
      <c r="AJ1990" s="23">
        <f t="shared" si="632"/>
        <v>80595101.933434471</v>
      </c>
      <c r="AK1990" s="23">
        <f t="shared" si="633"/>
        <v>574.44627869999999</v>
      </c>
      <c r="AL1990" s="23">
        <f t="shared" si="634"/>
        <v>18502.046657289044</v>
      </c>
      <c r="AN1990">
        <v>202312</v>
      </c>
      <c r="AO1990" s="20" t="s">
        <v>33</v>
      </c>
      <c r="AP1990" s="20" t="s">
        <v>7868</v>
      </c>
      <c r="AQ1990">
        <v>576.49</v>
      </c>
      <c r="AR1990" s="21">
        <v>0.86</v>
      </c>
      <c r="AS1990">
        <v>0.69</v>
      </c>
      <c r="AT1990">
        <v>1.4000000000000002E-3</v>
      </c>
      <c r="AU1990" s="11">
        <f t="shared" si="635"/>
        <v>0.69409396000000012</v>
      </c>
      <c r="AV1990" s="23">
        <f t="shared" si="636"/>
        <v>18.537451518346195</v>
      </c>
      <c r="AW1990" s="23">
        <f t="shared" si="637"/>
        <v>343.63710879503566</v>
      </c>
      <c r="AX1990" s="23">
        <f t="shared" si="638"/>
        <v>0.72879865800000021</v>
      </c>
      <c r="AY1990" s="23">
        <f t="shared" si="639"/>
        <v>37.768996996692394</v>
      </c>
      <c r="AZ1990" s="23"/>
      <c r="BA1990" s="23"/>
    </row>
    <row r="1991" spans="1:53">
      <c r="A1991">
        <v>202312</v>
      </c>
      <c r="B1991" s="20" t="s">
        <v>27</v>
      </c>
      <c r="C1991" s="20" t="s">
        <v>7869</v>
      </c>
      <c r="D1991">
        <v>16412.97</v>
      </c>
      <c r="E1991" s="21">
        <v>0.68</v>
      </c>
      <c r="F1991">
        <v>540.57000000000005</v>
      </c>
      <c r="G1991" s="22">
        <v>4.8399999999999999E-2</v>
      </c>
      <c r="H1991" s="11">
        <f t="shared" si="620"/>
        <v>540.18366864000006</v>
      </c>
      <c r="I1991" s="23">
        <f t="shared" si="621"/>
        <v>2395.223179724981</v>
      </c>
      <c r="J1991" s="23">
        <f t="shared" si="622"/>
        <v>5737094.0806918489</v>
      </c>
      <c r="K1991" s="23">
        <f t="shared" si="623"/>
        <v>567.19285207200005</v>
      </c>
      <c r="L1991" s="23">
        <f t="shared" si="624"/>
        <v>5330.6300280899623</v>
      </c>
      <c r="N1991">
        <v>202312</v>
      </c>
      <c r="O1991" s="20" t="s">
        <v>29</v>
      </c>
      <c r="P1991" s="20" t="s">
        <v>7870</v>
      </c>
      <c r="Q1991">
        <v>98324.45</v>
      </c>
      <c r="R1991" s="21">
        <v>0.71</v>
      </c>
      <c r="S1991">
        <v>3720.89</v>
      </c>
      <c r="T1991" s="21">
        <v>0.05</v>
      </c>
      <c r="U1991" s="11">
        <f t="shared" si="625"/>
        <v>3490.5179749999998</v>
      </c>
      <c r="V1991" s="23">
        <f t="shared" si="626"/>
        <v>15214.815113637229</v>
      </c>
      <c r="W1991" s="23">
        <f t="shared" si="627"/>
        <v>231490598.94216385</v>
      </c>
      <c r="X1991" s="23">
        <f t="shared" si="628"/>
        <v>3665.0438737499999</v>
      </c>
      <c r="Y1991" s="23">
        <f t="shared" si="629"/>
        <v>33920.14820227446</v>
      </c>
      <c r="AA1991">
        <v>202312</v>
      </c>
      <c r="AB1991" s="20" t="s">
        <v>31</v>
      </c>
      <c r="AC1991" s="20" t="s">
        <v>7871</v>
      </c>
      <c r="AD1991">
        <v>145380.84</v>
      </c>
      <c r="AE1991" s="21">
        <v>0.72</v>
      </c>
      <c r="AF1991">
        <v>384.99169999999998</v>
      </c>
      <c r="AG1991" s="22">
        <v>3.7000000000000002E-3</v>
      </c>
      <c r="AH1991" s="11">
        <f t="shared" si="630"/>
        <v>387.29455775999998</v>
      </c>
      <c r="AI1991" s="23">
        <f t="shared" si="631"/>
        <v>6355.2932884663278</v>
      </c>
      <c r="AJ1991" s="23">
        <f t="shared" si="632"/>
        <v>40389752.78242515</v>
      </c>
      <c r="AK1991" s="23">
        <f t="shared" si="633"/>
        <v>406.65928564799998</v>
      </c>
      <c r="AL1991" s="23">
        <f t="shared" si="634"/>
        <v>13097.881134692656</v>
      </c>
      <c r="AN1991">
        <v>202312</v>
      </c>
      <c r="AO1991" s="20" t="s">
        <v>33</v>
      </c>
      <c r="AP1991" s="20" t="s">
        <v>7872</v>
      </c>
      <c r="AQ1991">
        <v>2649</v>
      </c>
      <c r="AR1991" s="21">
        <v>0.86</v>
      </c>
      <c r="AS1991">
        <v>31.89</v>
      </c>
      <c r="AT1991">
        <v>1.3999999999999999E-2</v>
      </c>
      <c r="AU1991" s="11">
        <f t="shared" si="635"/>
        <v>31.893959999999996</v>
      </c>
      <c r="AV1991" s="23">
        <f t="shared" si="636"/>
        <v>267.65963713253143</v>
      </c>
      <c r="AW1991" s="23">
        <f t="shared" si="637"/>
        <v>71641.681349918392</v>
      </c>
      <c r="AX1991" s="23">
        <f t="shared" si="638"/>
        <v>33.488658000000001</v>
      </c>
      <c r="AY1991" s="23">
        <f t="shared" si="639"/>
        <v>567.21323426506285</v>
      </c>
      <c r="AZ1991" s="23"/>
      <c r="BA1991" s="23"/>
    </row>
    <row r="1992" spans="1:53">
      <c r="A1992">
        <v>202312</v>
      </c>
      <c r="B1992" s="20" t="s">
        <v>27</v>
      </c>
      <c r="C1992" s="20" t="s">
        <v>7873</v>
      </c>
      <c r="D1992">
        <v>33879.81</v>
      </c>
      <c r="E1992" s="21">
        <v>0.68</v>
      </c>
      <c r="F1992">
        <v>1115.8399999999999</v>
      </c>
      <c r="G1992" s="22">
        <v>4.8399999999999999E-2</v>
      </c>
      <c r="H1992" s="11">
        <f t="shared" si="620"/>
        <v>1115.0523067199999</v>
      </c>
      <c r="I1992" s="23">
        <f t="shared" si="621"/>
        <v>4944.2426469236343</v>
      </c>
      <c r="J1992" s="23">
        <f t="shared" si="622"/>
        <v>24445535.351658426</v>
      </c>
      <c r="K1992" s="23">
        <f t="shared" si="623"/>
        <v>1170.8049220559999</v>
      </c>
      <c r="L1992" s="23">
        <f t="shared" si="624"/>
        <v>11003.537600567268</v>
      </c>
      <c r="N1992">
        <v>202312</v>
      </c>
      <c r="O1992" s="20" t="s">
        <v>29</v>
      </c>
      <c r="P1992" s="20" t="s">
        <v>7874</v>
      </c>
      <c r="Q1992">
        <v>21929.43</v>
      </c>
      <c r="R1992" s="21">
        <v>0.71</v>
      </c>
      <c r="S1992">
        <v>796.68</v>
      </c>
      <c r="T1992" s="21">
        <v>0.05</v>
      </c>
      <c r="U1992" s="11">
        <f t="shared" si="625"/>
        <v>778.49476500000003</v>
      </c>
      <c r="V1992" s="23">
        <f t="shared" si="626"/>
        <v>3393.3800087104446</v>
      </c>
      <c r="W1992" s="23">
        <f t="shared" si="627"/>
        <v>11515027.883515697</v>
      </c>
      <c r="X1992" s="23">
        <f t="shared" si="628"/>
        <v>817.41950325000005</v>
      </c>
      <c r="Y1992" s="23">
        <f t="shared" si="629"/>
        <v>7565.2547824208896</v>
      </c>
      <c r="AA1992">
        <v>202312</v>
      </c>
      <c r="AB1992" s="20" t="s">
        <v>31</v>
      </c>
      <c r="AC1992" s="20" t="s">
        <v>7875</v>
      </c>
      <c r="AD1992">
        <v>228274.68</v>
      </c>
      <c r="AE1992" s="21">
        <v>0.72</v>
      </c>
      <c r="AF1992">
        <v>604.50789999999995</v>
      </c>
      <c r="AG1992" s="22">
        <v>3.7000000000000002E-3</v>
      </c>
      <c r="AH1992" s="11">
        <f t="shared" si="630"/>
        <v>608.12374752000005</v>
      </c>
      <c r="AI1992" s="23">
        <f t="shared" si="631"/>
        <v>9978.9803232035174</v>
      </c>
      <c r="AJ1992" s="23">
        <f t="shared" si="632"/>
        <v>99580048.290882975</v>
      </c>
      <c r="AK1992" s="23">
        <f t="shared" si="633"/>
        <v>638.5299348960001</v>
      </c>
      <c r="AL1992" s="23">
        <f t="shared" si="634"/>
        <v>20566.084393927034</v>
      </c>
      <c r="AN1992">
        <v>202312</v>
      </c>
      <c r="AO1992" s="20" t="s">
        <v>33</v>
      </c>
      <c r="AP1992" s="20" t="s">
        <v>7876</v>
      </c>
      <c r="AQ1992">
        <v>3839.77</v>
      </c>
      <c r="AR1992" s="21">
        <v>0.86</v>
      </c>
      <c r="AS1992">
        <v>38.31</v>
      </c>
      <c r="AT1992">
        <v>1.1599999999999999E-2</v>
      </c>
      <c r="AU1992" s="11">
        <f t="shared" si="635"/>
        <v>38.305545519999995</v>
      </c>
      <c r="AV1992" s="23">
        <f t="shared" si="636"/>
        <v>353.58922759433625</v>
      </c>
      <c r="AW1992" s="23">
        <f t="shared" si="637"/>
        <v>125025.34187075932</v>
      </c>
      <c r="AX1992" s="23">
        <f t="shared" si="638"/>
        <v>40.220822796</v>
      </c>
      <c r="AY1992" s="23">
        <f t="shared" si="639"/>
        <v>745.48400070867251</v>
      </c>
      <c r="AZ1992" s="23"/>
      <c r="BA1992" s="23"/>
    </row>
    <row r="1993" spans="1:53">
      <c r="A1993">
        <v>202312</v>
      </c>
      <c r="B1993" s="20" t="s">
        <v>27</v>
      </c>
      <c r="C1993" s="20" t="s">
        <v>7877</v>
      </c>
      <c r="D1993">
        <v>203447.22</v>
      </c>
      <c r="E1993" s="21">
        <v>0.68</v>
      </c>
      <c r="F1993">
        <v>6700.6</v>
      </c>
      <c r="G1993" s="22">
        <v>4.8399999999999999E-2</v>
      </c>
      <c r="H1993" s="11">
        <f t="shared" si="620"/>
        <v>6695.8549046400012</v>
      </c>
      <c r="I1993" s="23">
        <f t="shared" si="621"/>
        <v>29690.025461242407</v>
      </c>
      <c r="J1993" s="23">
        <f t="shared" si="622"/>
        <v>881497611.88922238</v>
      </c>
      <c r="K1993" s="23">
        <f t="shared" si="623"/>
        <v>7030.6476498720012</v>
      </c>
      <c r="L1993" s="23">
        <f t="shared" si="624"/>
        <v>66075.905827124821</v>
      </c>
      <c r="N1993">
        <v>202312</v>
      </c>
      <c r="O1993" s="20" t="s">
        <v>29</v>
      </c>
      <c r="P1993" s="20" t="s">
        <v>7878</v>
      </c>
      <c r="Q1993">
        <v>17056.240000000002</v>
      </c>
      <c r="R1993" s="21">
        <v>0.71</v>
      </c>
      <c r="S1993">
        <v>645.45000000000005</v>
      </c>
      <c r="T1993" s="21">
        <v>0.05</v>
      </c>
      <c r="U1993" s="11">
        <f t="shared" si="625"/>
        <v>605.49652000000003</v>
      </c>
      <c r="V1993" s="23">
        <f t="shared" si="626"/>
        <v>2639.2981413455545</v>
      </c>
      <c r="W1993" s="23">
        <f t="shared" si="627"/>
        <v>6965894.678910099</v>
      </c>
      <c r="X1993" s="23">
        <f t="shared" si="628"/>
        <v>635.77134600000011</v>
      </c>
      <c r="Y1993" s="23">
        <f t="shared" si="629"/>
        <v>5884.0928026911088</v>
      </c>
      <c r="AA1993">
        <v>202312</v>
      </c>
      <c r="AB1993" s="20" t="s">
        <v>31</v>
      </c>
      <c r="AC1993" s="20" t="s">
        <v>7879</v>
      </c>
      <c r="AD1993">
        <v>160496.26999999999</v>
      </c>
      <c r="AE1993" s="21">
        <v>0.72</v>
      </c>
      <c r="AF1993">
        <v>425.01979999999998</v>
      </c>
      <c r="AG1993" s="22">
        <v>3.7000000000000002E-3</v>
      </c>
      <c r="AH1993" s="11">
        <f t="shared" si="630"/>
        <v>427.56206327999996</v>
      </c>
      <c r="AI1993" s="23">
        <f t="shared" si="631"/>
        <v>7016.0611780402396</v>
      </c>
      <c r="AJ1993" s="23">
        <f t="shared" si="632"/>
        <v>49225114.454003394</v>
      </c>
      <c r="AK1993" s="23">
        <f t="shared" si="633"/>
        <v>448.940166444</v>
      </c>
      <c r="AL1993" s="23">
        <f t="shared" si="634"/>
        <v>14459.684419360479</v>
      </c>
      <c r="AN1993">
        <v>202312</v>
      </c>
      <c r="AO1993" s="20" t="s">
        <v>33</v>
      </c>
      <c r="AP1993" s="20" t="s">
        <v>7880</v>
      </c>
      <c r="AQ1993">
        <v>3084.72</v>
      </c>
      <c r="AR1993" s="21">
        <v>0.86</v>
      </c>
      <c r="AS1993">
        <v>65.260000000000005</v>
      </c>
      <c r="AT1993">
        <v>2.46E-2</v>
      </c>
      <c r="AU1993" s="11">
        <f t="shared" si="635"/>
        <v>65.260336319999993</v>
      </c>
      <c r="AV1993" s="23">
        <f t="shared" si="636"/>
        <v>410.93499742052467</v>
      </c>
      <c r="AW1993" s="23">
        <f t="shared" si="637"/>
        <v>168867.57210500661</v>
      </c>
      <c r="AX1993" s="23">
        <f t="shared" si="638"/>
        <v>68.523353135999997</v>
      </c>
      <c r="AY1993" s="23">
        <f t="shared" si="639"/>
        <v>887.1303311610493</v>
      </c>
      <c r="AZ1993" s="23"/>
      <c r="BA1993" s="23"/>
    </row>
    <row r="1994" spans="1:53">
      <c r="A1994">
        <v>202312</v>
      </c>
      <c r="B1994" s="20" t="s">
        <v>27</v>
      </c>
      <c r="C1994" s="20" t="s">
        <v>7881</v>
      </c>
      <c r="D1994">
        <v>77010.149999999994</v>
      </c>
      <c r="E1994" s="21">
        <v>0.68</v>
      </c>
      <c r="F1994">
        <v>2536.36</v>
      </c>
      <c r="G1994" s="22">
        <v>4.8399999999999999E-2</v>
      </c>
      <c r="H1994" s="11">
        <f t="shared" si="620"/>
        <v>2534.5580568</v>
      </c>
      <c r="I1994" s="23">
        <f t="shared" si="621"/>
        <v>11238.459361961774</v>
      </c>
      <c r="J1994" s="23">
        <f t="shared" si="622"/>
        <v>126302968.83046624</v>
      </c>
      <c r="K1994" s="23">
        <f t="shared" si="623"/>
        <v>2661.2859596400003</v>
      </c>
      <c r="L1994" s="23">
        <f t="shared" si="624"/>
        <v>25011.476780723548</v>
      </c>
      <c r="N1994">
        <v>202312</v>
      </c>
      <c r="O1994" s="20" t="s">
        <v>29</v>
      </c>
      <c r="P1994" s="20" t="s">
        <v>7882</v>
      </c>
      <c r="Q1994">
        <v>41151.449999999997</v>
      </c>
      <c r="R1994" s="21">
        <v>0.71</v>
      </c>
      <c r="S1994">
        <v>1495</v>
      </c>
      <c r="T1994" s="21">
        <v>0.05</v>
      </c>
      <c r="U1994" s="11">
        <f t="shared" si="625"/>
        <v>1460.876475</v>
      </c>
      <c r="V1994" s="23">
        <f t="shared" si="626"/>
        <v>6367.8129235209226</v>
      </c>
      <c r="W1994" s="23">
        <f t="shared" si="627"/>
        <v>40549041.428960077</v>
      </c>
      <c r="X1994" s="23">
        <f t="shared" si="628"/>
        <v>1533.92029875</v>
      </c>
      <c r="Y1994" s="23">
        <f t="shared" si="629"/>
        <v>14196.502322041844</v>
      </c>
      <c r="AA1994">
        <v>202312</v>
      </c>
      <c r="AB1994" s="20" t="s">
        <v>31</v>
      </c>
      <c r="AC1994" s="20" t="s">
        <v>7883</v>
      </c>
      <c r="AD1994">
        <v>195562.9</v>
      </c>
      <c r="AE1994" s="21">
        <v>0.72</v>
      </c>
      <c r="AF1994">
        <v>517.8818</v>
      </c>
      <c r="AG1994" s="22">
        <v>3.7000000000000002E-3</v>
      </c>
      <c r="AH1994" s="11">
        <f t="shared" si="630"/>
        <v>520.9795656</v>
      </c>
      <c r="AI1994" s="23">
        <f t="shared" si="631"/>
        <v>8548.991640459717</v>
      </c>
      <c r="AJ1994" s="23">
        <f t="shared" si="632"/>
        <v>73085258.068650126</v>
      </c>
      <c r="AK1994" s="23">
        <f t="shared" si="633"/>
        <v>547.02854388000003</v>
      </c>
      <c r="AL1994" s="23">
        <f t="shared" si="634"/>
        <v>17618.962846519433</v>
      </c>
      <c r="AN1994">
        <v>202312</v>
      </c>
      <c r="AO1994" s="20" t="s">
        <v>33</v>
      </c>
      <c r="AP1994" s="20" t="s">
        <v>7884</v>
      </c>
      <c r="AQ1994">
        <v>3076.24</v>
      </c>
      <c r="AR1994" s="21">
        <v>0.86</v>
      </c>
      <c r="AS1994">
        <v>109</v>
      </c>
      <c r="AT1994">
        <v>4.1200000000000001E-2</v>
      </c>
      <c r="AU1994" s="11">
        <f t="shared" si="635"/>
        <v>108.99733567999999</v>
      </c>
      <c r="AV1994" s="23">
        <f t="shared" si="636"/>
        <v>525.81296083226255</v>
      </c>
      <c r="AW1994" s="23">
        <f t="shared" si="637"/>
        <v>276479.26977919048</v>
      </c>
      <c r="AX1994" s="23">
        <f t="shared" si="638"/>
        <v>114.447202464</v>
      </c>
      <c r="AY1994" s="23">
        <f t="shared" si="639"/>
        <v>1160.623257344525</v>
      </c>
      <c r="AZ1994" s="23"/>
      <c r="BA1994" s="23"/>
    </row>
    <row r="1995" spans="1:53">
      <c r="A1995">
        <v>202312</v>
      </c>
      <c r="B1995" s="20" t="s">
        <v>27</v>
      </c>
      <c r="C1995" s="20" t="s">
        <v>7885</v>
      </c>
      <c r="D1995">
        <v>173457.87</v>
      </c>
      <c r="E1995" s="21">
        <v>0.68</v>
      </c>
      <c r="F1995">
        <v>5712.89</v>
      </c>
      <c r="G1995" s="22">
        <v>4.8399999999999999E-2</v>
      </c>
      <c r="H1995" s="11">
        <f t="shared" si="620"/>
        <v>5708.8454174400003</v>
      </c>
      <c r="I1995" s="23">
        <f t="shared" si="621"/>
        <v>25313.536241747985</v>
      </c>
      <c r="J1995" s="23">
        <f t="shared" si="622"/>
        <v>640775117.06228864</v>
      </c>
      <c r="K1995" s="23">
        <f t="shared" si="623"/>
        <v>5994.2876883120007</v>
      </c>
      <c r="L1995" s="23">
        <f t="shared" si="624"/>
        <v>56335.917900935972</v>
      </c>
      <c r="N1995">
        <v>202312</v>
      </c>
      <c r="O1995" s="20" t="s">
        <v>29</v>
      </c>
      <c r="P1995" s="20" t="s">
        <v>7886</v>
      </c>
      <c r="Q1995">
        <v>52059.040000000001</v>
      </c>
      <c r="R1995" s="21">
        <v>0.71</v>
      </c>
      <c r="S1995">
        <v>1970.07</v>
      </c>
      <c r="T1995" s="21">
        <v>0.05</v>
      </c>
      <c r="U1995" s="11">
        <f t="shared" si="625"/>
        <v>1848.0959200000002</v>
      </c>
      <c r="V1995" s="23">
        <f t="shared" si="626"/>
        <v>8055.663353249829</v>
      </c>
      <c r="W1995" s="23">
        <f t="shared" si="627"/>
        <v>64893712.060892276</v>
      </c>
      <c r="X1995" s="23">
        <f t="shared" si="628"/>
        <v>1940.5007160000002</v>
      </c>
      <c r="Y1995" s="23">
        <f t="shared" si="629"/>
        <v>17959.422626499658</v>
      </c>
      <c r="AA1995">
        <v>202312</v>
      </c>
      <c r="AB1995" s="20" t="s">
        <v>31</v>
      </c>
      <c r="AC1995" s="20" t="s">
        <v>7887</v>
      </c>
      <c r="AD1995">
        <v>115302.47</v>
      </c>
      <c r="AE1995" s="21">
        <v>0.72</v>
      </c>
      <c r="AF1995">
        <v>305.33940000000001</v>
      </c>
      <c r="AG1995" s="22">
        <v>3.7000000000000002E-3</v>
      </c>
      <c r="AH1995" s="11">
        <f t="shared" si="630"/>
        <v>307.16578007999999</v>
      </c>
      <c r="AI1995" s="23">
        <f t="shared" si="631"/>
        <v>5040.4235780629006</v>
      </c>
      <c r="AJ1995" s="23">
        <f t="shared" si="632"/>
        <v>25405869.846292414</v>
      </c>
      <c r="AK1995" s="23">
        <f t="shared" si="633"/>
        <v>322.52406908400002</v>
      </c>
      <c r="AL1995" s="23">
        <f t="shared" si="634"/>
        <v>10388.012936205801</v>
      </c>
      <c r="AN1995">
        <v>202312</v>
      </c>
      <c r="AO1995" s="20" t="s">
        <v>33</v>
      </c>
      <c r="AP1995" s="20" t="s">
        <v>7888</v>
      </c>
      <c r="AQ1995">
        <v>4605.2700000000004</v>
      </c>
      <c r="AR1995" s="21">
        <v>0.86</v>
      </c>
      <c r="AS1995">
        <v>50.3</v>
      </c>
      <c r="AT1995">
        <v>1.2699999999999999E-2</v>
      </c>
      <c r="AU1995" s="11">
        <f t="shared" si="635"/>
        <v>50.298758939999999</v>
      </c>
      <c r="AV1995" s="23">
        <f t="shared" si="636"/>
        <v>443.48606432559262</v>
      </c>
      <c r="AW1995" s="23">
        <f t="shared" si="637"/>
        <v>196679.88925100368</v>
      </c>
      <c r="AX1995" s="23">
        <f t="shared" si="638"/>
        <v>52.813696886999999</v>
      </c>
      <c r="AY1995" s="23">
        <f t="shared" si="639"/>
        <v>937.27088759118521</v>
      </c>
      <c r="AZ1995" s="23"/>
      <c r="BA1995" s="23"/>
    </row>
    <row r="1996" spans="1:53">
      <c r="A1996">
        <v>202312</v>
      </c>
      <c r="B1996" s="20" t="s">
        <v>27</v>
      </c>
      <c r="C1996" s="20" t="s">
        <v>7889</v>
      </c>
      <c r="D1996">
        <v>218187.37</v>
      </c>
      <c r="E1996" s="21">
        <v>0.68</v>
      </c>
      <c r="F1996">
        <v>7186.08</v>
      </c>
      <c r="G1996" s="22">
        <v>4.8399999999999999E-2</v>
      </c>
      <c r="H1996" s="11">
        <f t="shared" si="620"/>
        <v>7180.9827214400011</v>
      </c>
      <c r="I1996" s="23">
        <f t="shared" si="621"/>
        <v>31841.126020898777</v>
      </c>
      <c r="J1996" s="23">
        <f t="shared" si="622"/>
        <v>1013857306.2787572</v>
      </c>
      <c r="K1996" s="23">
        <f t="shared" si="623"/>
        <v>7540.0318575120018</v>
      </c>
      <c r="L1996" s="23">
        <f t="shared" si="624"/>
        <v>70863.23476323756</v>
      </c>
      <c r="N1996">
        <v>202312</v>
      </c>
      <c r="O1996" s="20" t="s">
        <v>29</v>
      </c>
      <c r="P1996" s="20" t="s">
        <v>7890</v>
      </c>
      <c r="Q1996">
        <v>47757.43</v>
      </c>
      <c r="R1996" s="21">
        <v>0.71</v>
      </c>
      <c r="S1996">
        <v>1807.28</v>
      </c>
      <c r="T1996" s="21">
        <v>0.05</v>
      </c>
      <c r="U1996" s="11">
        <f t="shared" si="625"/>
        <v>1695.3887650000001</v>
      </c>
      <c r="V1996" s="23">
        <f t="shared" si="626"/>
        <v>7390.0282966492268</v>
      </c>
      <c r="W1996" s="23">
        <f t="shared" si="627"/>
        <v>54612518.225276276</v>
      </c>
      <c r="X1996" s="23">
        <f t="shared" si="628"/>
        <v>1780.1582032500003</v>
      </c>
      <c r="Y1996" s="23">
        <f t="shared" si="629"/>
        <v>16475.445358298453</v>
      </c>
      <c r="AA1996">
        <v>202312</v>
      </c>
      <c r="AB1996" s="20" t="s">
        <v>31</v>
      </c>
      <c r="AC1996" s="20" t="s">
        <v>1882</v>
      </c>
      <c r="AD1996">
        <v>147460.1</v>
      </c>
      <c r="AE1996" s="21">
        <v>0.72</v>
      </c>
      <c r="AF1996">
        <v>390.49790000000002</v>
      </c>
      <c r="AG1996" s="22">
        <v>3.7000000000000002E-3</v>
      </c>
      <c r="AH1996" s="11">
        <f t="shared" si="630"/>
        <v>392.83370639999998</v>
      </c>
      <c r="AI1996" s="23">
        <f t="shared" si="631"/>
        <v>6446.1877084117386</v>
      </c>
      <c r="AJ1996" s="23">
        <f t="shared" si="632"/>
        <v>41553335.972078584</v>
      </c>
      <c r="AK1996" s="23">
        <f t="shared" si="633"/>
        <v>412.47539172</v>
      </c>
      <c r="AL1996" s="23">
        <f t="shared" si="634"/>
        <v>13285.209123223478</v>
      </c>
      <c r="AN1996">
        <v>202312</v>
      </c>
      <c r="AO1996" s="20" t="s">
        <v>33</v>
      </c>
      <c r="AP1996" s="20" t="s">
        <v>7891</v>
      </c>
      <c r="AQ1996">
        <v>865.14</v>
      </c>
      <c r="AR1996" s="21">
        <v>0.86</v>
      </c>
      <c r="AS1996">
        <v>4.91</v>
      </c>
      <c r="AT1996">
        <v>6.6E-3</v>
      </c>
      <c r="AU1996" s="11">
        <f t="shared" si="635"/>
        <v>4.9105346399999998</v>
      </c>
      <c r="AV1996" s="23">
        <f t="shared" si="636"/>
        <v>60.244705963395788</v>
      </c>
      <c r="AW1996" s="23">
        <f t="shared" si="637"/>
        <v>3629.4245966160161</v>
      </c>
      <c r="AX1996" s="23">
        <f t="shared" si="638"/>
        <v>5.1560613719999999</v>
      </c>
      <c r="AY1996" s="23">
        <f t="shared" si="639"/>
        <v>125.39994656679157</v>
      </c>
      <c r="AZ1996" s="23"/>
      <c r="BA1996" s="23"/>
    </row>
    <row r="1997" spans="1:53">
      <c r="A1997">
        <v>202312</v>
      </c>
      <c r="B1997" s="20" t="s">
        <v>27</v>
      </c>
      <c r="C1997" s="20" t="s">
        <v>7892</v>
      </c>
      <c r="D1997">
        <v>51926.04</v>
      </c>
      <c r="E1997" s="21">
        <v>0.68</v>
      </c>
      <c r="F1997">
        <v>1710.2</v>
      </c>
      <c r="G1997" s="22">
        <v>4.8399999999999999E-2</v>
      </c>
      <c r="H1997" s="11">
        <f t="shared" si="620"/>
        <v>1708.9898284800001</v>
      </c>
      <c r="I1997" s="23">
        <f t="shared" si="621"/>
        <v>7577.8152667875811</v>
      </c>
      <c r="J1997" s="23">
        <f t="shared" si="622"/>
        <v>57423284.217558935</v>
      </c>
      <c r="K1997" s="23">
        <f t="shared" si="623"/>
        <v>1794.4393199040003</v>
      </c>
      <c r="L1997" s="23">
        <f t="shared" si="624"/>
        <v>16864.620362055161</v>
      </c>
      <c r="N1997">
        <v>202312</v>
      </c>
      <c r="O1997" s="20" t="s">
        <v>29</v>
      </c>
      <c r="P1997" s="20" t="s">
        <v>7893</v>
      </c>
      <c r="Q1997">
        <v>93681.5</v>
      </c>
      <c r="R1997" s="21">
        <v>0.71</v>
      </c>
      <c r="S1997">
        <v>3545.18</v>
      </c>
      <c r="T1997" s="21">
        <v>0.05</v>
      </c>
      <c r="U1997" s="11">
        <f t="shared" si="625"/>
        <v>3325.6932499999998</v>
      </c>
      <c r="V1997" s="23">
        <f t="shared" si="626"/>
        <v>14496.360793965347</v>
      </c>
      <c r="W1997" s="23">
        <f t="shared" si="627"/>
        <v>210144476.26881561</v>
      </c>
      <c r="X1997" s="23">
        <f t="shared" si="628"/>
        <v>3491.9779125</v>
      </c>
      <c r="Y1997" s="23">
        <f t="shared" si="629"/>
        <v>32318.414837930693</v>
      </c>
      <c r="AA1997">
        <v>202312</v>
      </c>
      <c r="AB1997" s="20" t="s">
        <v>31</v>
      </c>
      <c r="AC1997" s="20" t="s">
        <v>4162</v>
      </c>
      <c r="AD1997">
        <v>176963.9</v>
      </c>
      <c r="AE1997" s="21">
        <v>0.72</v>
      </c>
      <c r="AF1997">
        <v>468.62869999999998</v>
      </c>
      <c r="AG1997" s="22">
        <v>3.7000000000000002E-3</v>
      </c>
      <c r="AH1997" s="11">
        <f t="shared" si="630"/>
        <v>471.43182959999996</v>
      </c>
      <c r="AI1997" s="23">
        <f t="shared" si="631"/>
        <v>7735.9402103525217</v>
      </c>
      <c r="AJ1997" s="23">
        <f t="shared" si="632"/>
        <v>59844770.93814902</v>
      </c>
      <c r="AK1997" s="23">
        <f t="shared" si="633"/>
        <v>495.00342107999995</v>
      </c>
      <c r="AL1997" s="23">
        <f t="shared" si="634"/>
        <v>15943.312250305044</v>
      </c>
      <c r="AN1997">
        <v>202312</v>
      </c>
      <c r="AO1997" s="20" t="s">
        <v>33</v>
      </c>
      <c r="AP1997" s="20" t="s">
        <v>7894</v>
      </c>
      <c r="AQ1997">
        <v>2675.86</v>
      </c>
      <c r="AR1997" s="21">
        <v>0.86</v>
      </c>
      <c r="AS1997">
        <v>39.35</v>
      </c>
      <c r="AT1997">
        <v>1.7100000000000001E-2</v>
      </c>
      <c r="AU1997" s="11">
        <f t="shared" si="635"/>
        <v>39.351197159999998</v>
      </c>
      <c r="AV1997" s="23">
        <f t="shared" si="636"/>
        <v>298.34211317558629</v>
      </c>
      <c r="AW1997" s="23">
        <f t="shared" si="637"/>
        <v>89008.016494074342</v>
      </c>
      <c r="AX1997" s="23">
        <f t="shared" si="638"/>
        <v>41.318757017999999</v>
      </c>
      <c r="AY1997" s="23">
        <f t="shared" si="639"/>
        <v>636.03542351117255</v>
      </c>
      <c r="AZ1997" s="23"/>
      <c r="BA1997" s="23"/>
    </row>
    <row r="1998" spans="1:53">
      <c r="A1998">
        <v>202312</v>
      </c>
      <c r="B1998" s="20" t="s">
        <v>27</v>
      </c>
      <c r="C1998" s="20" t="s">
        <v>7895</v>
      </c>
      <c r="D1998">
        <v>25063.19</v>
      </c>
      <c r="E1998" s="21">
        <v>0.68</v>
      </c>
      <c r="F1998">
        <v>825.46</v>
      </c>
      <c r="G1998" s="22">
        <v>4.8399999999999999E-2</v>
      </c>
      <c r="H1998" s="11">
        <f t="shared" si="620"/>
        <v>824.87970927999993</v>
      </c>
      <c r="I1998" s="23">
        <f t="shared" si="621"/>
        <v>3657.5911395592229</v>
      </c>
      <c r="J1998" s="23">
        <f t="shared" si="622"/>
        <v>13377972.944182135</v>
      </c>
      <c r="K1998" s="23">
        <f t="shared" si="623"/>
        <v>866.12369474399998</v>
      </c>
      <c r="L1998" s="23">
        <f t="shared" si="624"/>
        <v>8140.0619883984455</v>
      </c>
      <c r="N1998">
        <v>202312</v>
      </c>
      <c r="O1998" s="20" t="s">
        <v>29</v>
      </c>
      <c r="P1998" s="20" t="s">
        <v>7896</v>
      </c>
      <c r="Q1998">
        <v>47323.57</v>
      </c>
      <c r="R1998" s="21">
        <v>0.71</v>
      </c>
      <c r="S1998">
        <v>1790.86</v>
      </c>
      <c r="T1998" s="21">
        <v>0.05</v>
      </c>
      <c r="U1998" s="11">
        <f t="shared" si="625"/>
        <v>1679.9867350000002</v>
      </c>
      <c r="V1998" s="23">
        <f t="shared" si="626"/>
        <v>7322.8924043538454</v>
      </c>
      <c r="W1998" s="23">
        <f t="shared" si="627"/>
        <v>53624753.165743247</v>
      </c>
      <c r="X1998" s="23">
        <f t="shared" si="628"/>
        <v>1763.9860717500003</v>
      </c>
      <c r="Y1998" s="23">
        <f t="shared" si="629"/>
        <v>16325.771543707691</v>
      </c>
      <c r="AA1998">
        <v>202312</v>
      </c>
      <c r="AB1998" s="20" t="s">
        <v>31</v>
      </c>
      <c r="AC1998" s="20" t="s">
        <v>5178</v>
      </c>
      <c r="AD1998">
        <v>126924.45</v>
      </c>
      <c r="AE1998" s="21">
        <v>0.72</v>
      </c>
      <c r="AF1998">
        <v>336.11630000000002</v>
      </c>
      <c r="AG1998" s="22">
        <v>3.7000000000000002E-3</v>
      </c>
      <c r="AH1998" s="11">
        <f t="shared" si="630"/>
        <v>338.12673480000001</v>
      </c>
      <c r="AI1998" s="23">
        <f t="shared" si="631"/>
        <v>5548.4760249512938</v>
      </c>
      <c r="AJ1998" s="23">
        <f t="shared" si="632"/>
        <v>30785586.199459311</v>
      </c>
      <c r="AK1998" s="23">
        <f t="shared" si="633"/>
        <v>355.03307154000004</v>
      </c>
      <c r="AL1998" s="23">
        <f t="shared" si="634"/>
        <v>11435.078784702588</v>
      </c>
      <c r="AN1998">
        <v>202312</v>
      </c>
      <c r="AO1998" s="20" t="s">
        <v>33</v>
      </c>
      <c r="AP1998" s="20" t="s">
        <v>7897</v>
      </c>
      <c r="AQ1998">
        <v>1561.65</v>
      </c>
      <c r="AR1998" s="21">
        <v>0.86</v>
      </c>
      <c r="AS1998">
        <v>6.45</v>
      </c>
      <c r="AT1998">
        <v>4.7999999999999996E-3</v>
      </c>
      <c r="AU1998" s="11">
        <f t="shared" si="635"/>
        <v>6.4464911999999996</v>
      </c>
      <c r="AV1998" s="23">
        <f t="shared" si="636"/>
        <v>92.823504114750591</v>
      </c>
      <c r="AW1998" s="23">
        <f t="shared" si="637"/>
        <v>8616.2029161411192</v>
      </c>
      <c r="AX1998" s="23">
        <f t="shared" si="638"/>
        <v>6.7688157599999998</v>
      </c>
      <c r="AY1998" s="23">
        <f t="shared" si="639"/>
        <v>192.09349942950118</v>
      </c>
      <c r="AZ1998" s="23"/>
      <c r="BA1998" s="23"/>
    </row>
    <row r="1999" spans="1:53">
      <c r="A1999">
        <v>202312</v>
      </c>
      <c r="B1999" s="20" t="s">
        <v>27</v>
      </c>
      <c r="C1999" s="20" t="s">
        <v>7898</v>
      </c>
      <c r="D1999">
        <v>61087.05</v>
      </c>
      <c r="E1999" s="21">
        <v>0.68</v>
      </c>
      <c r="F1999">
        <v>2011.92</v>
      </c>
      <c r="G1999" s="22">
        <v>4.8399999999999999E-2</v>
      </c>
      <c r="H1999" s="11">
        <f t="shared" si="620"/>
        <v>2010.4969896</v>
      </c>
      <c r="I1999" s="23">
        <f t="shared" si="621"/>
        <v>8914.7252533221526</v>
      </c>
      <c r="J1999" s="23">
        <f t="shared" si="622"/>
        <v>79472326.342219725</v>
      </c>
      <c r="K1999" s="23">
        <f t="shared" si="623"/>
        <v>2111.0218390800001</v>
      </c>
      <c r="L1999" s="23">
        <f t="shared" si="624"/>
        <v>19839.947496244306</v>
      </c>
      <c r="N1999">
        <v>202312</v>
      </c>
      <c r="O1999" s="20" t="s">
        <v>29</v>
      </c>
      <c r="P1999" s="20" t="s">
        <v>7899</v>
      </c>
      <c r="Q1999">
        <v>176983.98</v>
      </c>
      <c r="R1999" s="21">
        <v>0.71</v>
      </c>
      <c r="S1999">
        <v>6697.6</v>
      </c>
      <c r="T1999" s="21">
        <v>0.05</v>
      </c>
      <c r="U1999" s="11">
        <f t="shared" si="625"/>
        <v>6282.9312900000004</v>
      </c>
      <c r="V1999" s="23">
        <f t="shared" si="626"/>
        <v>27386.662562319638</v>
      </c>
      <c r="W1999" s="23">
        <f t="shared" si="627"/>
        <v>750029286.30236006</v>
      </c>
      <c r="X1999" s="23">
        <f t="shared" si="628"/>
        <v>6597.0778545000012</v>
      </c>
      <c r="Y1999" s="23">
        <f t="shared" si="629"/>
        <v>61056.256414639276</v>
      </c>
      <c r="AA1999">
        <v>202312</v>
      </c>
      <c r="AB1999" s="20" t="s">
        <v>31</v>
      </c>
      <c r="AC1999" s="20" t="s">
        <v>7900</v>
      </c>
      <c r="AD1999">
        <v>118756.5</v>
      </c>
      <c r="AE1999" s="21">
        <v>0.72</v>
      </c>
      <c r="AF1999">
        <v>314.4862</v>
      </c>
      <c r="AG1999" s="22">
        <v>3.7000000000000002E-3</v>
      </c>
      <c r="AH1999" s="11">
        <f t="shared" si="630"/>
        <v>316.36731599999996</v>
      </c>
      <c r="AI1999" s="23">
        <f t="shared" si="631"/>
        <v>5191.4157836187451</v>
      </c>
      <c r="AJ1999" s="23">
        <f t="shared" si="632"/>
        <v>26950797.838405829</v>
      </c>
      <c r="AK1999" s="23">
        <f t="shared" si="633"/>
        <v>332.1856818</v>
      </c>
      <c r="AL1999" s="23">
        <f t="shared" si="634"/>
        <v>10699.19888323749</v>
      </c>
      <c r="AN1999">
        <v>202312</v>
      </c>
      <c r="AO1999" s="20" t="s">
        <v>33</v>
      </c>
      <c r="AP1999" s="20" t="s">
        <v>7901</v>
      </c>
      <c r="AQ1999">
        <v>2236.2399999999998</v>
      </c>
      <c r="AR1999" s="21">
        <v>0.86</v>
      </c>
      <c r="AS1999">
        <v>97.5</v>
      </c>
      <c r="AT1999">
        <v>5.0700000000000002E-2</v>
      </c>
      <c r="AU1999" s="11">
        <f t="shared" si="635"/>
        <v>97.504536479999999</v>
      </c>
      <c r="AV1999" s="23">
        <f t="shared" si="636"/>
        <v>421.91268500926896</v>
      </c>
      <c r="AW1999" s="23">
        <f t="shared" si="637"/>
        <v>178010.31377173061</v>
      </c>
      <c r="AX1999" s="23">
        <f t="shared" si="638"/>
        <v>102.37976330400001</v>
      </c>
      <c r="AY1999" s="23">
        <f t="shared" si="639"/>
        <v>941.32990649853787</v>
      </c>
      <c r="AZ1999" s="23"/>
      <c r="BA1999" s="23"/>
    </row>
    <row r="2000" spans="1:53">
      <c r="A2000">
        <v>202312</v>
      </c>
      <c r="B2000" s="20" t="s">
        <v>27</v>
      </c>
      <c r="C2000" s="20" t="s">
        <v>7902</v>
      </c>
      <c r="D2000">
        <v>66920.240000000005</v>
      </c>
      <c r="E2000" s="21">
        <v>0.68</v>
      </c>
      <c r="F2000">
        <v>2204.04</v>
      </c>
      <c r="G2000" s="22">
        <v>4.8399999999999999E-2</v>
      </c>
      <c r="H2000" s="11">
        <f t="shared" si="620"/>
        <v>2202.4789388800004</v>
      </c>
      <c r="I2000" s="23">
        <f t="shared" si="621"/>
        <v>9765.9905575138982</v>
      </c>
      <c r="J2000" s="23">
        <f t="shared" si="622"/>
        <v>95374571.569450617</v>
      </c>
      <c r="K2000" s="23">
        <f t="shared" si="623"/>
        <v>2312.6028858240006</v>
      </c>
      <c r="L2000" s="23">
        <f t="shared" si="624"/>
        <v>21734.460053907798</v>
      </c>
      <c r="N2000">
        <v>202312</v>
      </c>
      <c r="O2000" s="20" t="s">
        <v>29</v>
      </c>
      <c r="P2000" s="20" t="s">
        <v>7903</v>
      </c>
      <c r="Q2000">
        <v>16063.94</v>
      </c>
      <c r="R2000" s="21">
        <v>0.71</v>
      </c>
      <c r="S2000">
        <v>607.9</v>
      </c>
      <c r="T2000" s="21">
        <v>0.05</v>
      </c>
      <c r="U2000" s="11">
        <f t="shared" si="625"/>
        <v>570.26986999999997</v>
      </c>
      <c r="V2000" s="23">
        <f t="shared" si="626"/>
        <v>2485.748733876077</v>
      </c>
      <c r="W2000" s="23">
        <f t="shared" si="627"/>
        <v>6178946.76796652</v>
      </c>
      <c r="X2000" s="23">
        <f t="shared" si="628"/>
        <v>598.78336349999995</v>
      </c>
      <c r="Y2000" s="23">
        <f t="shared" si="629"/>
        <v>5541.7673377521542</v>
      </c>
      <c r="AA2000">
        <v>202312</v>
      </c>
      <c r="AB2000" s="20" t="s">
        <v>31</v>
      </c>
      <c r="AC2000" s="20" t="s">
        <v>7904</v>
      </c>
      <c r="AD2000">
        <v>188385.25</v>
      </c>
      <c r="AE2000" s="21">
        <v>0.72</v>
      </c>
      <c r="AF2000">
        <v>498.87430000000001</v>
      </c>
      <c r="AG2000" s="22">
        <v>3.7000000000000002E-3</v>
      </c>
      <c r="AH2000" s="11">
        <f t="shared" si="630"/>
        <v>501.85830600000003</v>
      </c>
      <c r="AI2000" s="23">
        <f t="shared" si="631"/>
        <v>8235.2221583741812</v>
      </c>
      <c r="AJ2000" s="23">
        <f t="shared" si="632"/>
        <v>67818883.997777104</v>
      </c>
      <c r="AK2000" s="23">
        <f t="shared" si="633"/>
        <v>526.95122130000004</v>
      </c>
      <c r="AL2000" s="23">
        <f t="shared" si="634"/>
        <v>16972.302622748361</v>
      </c>
      <c r="AN2000">
        <v>202312</v>
      </c>
      <c r="AO2000" s="20" t="s">
        <v>33</v>
      </c>
      <c r="AP2000" s="20" t="s">
        <v>7905</v>
      </c>
      <c r="AQ2000">
        <v>607.67999999999995</v>
      </c>
      <c r="AR2000" s="21">
        <v>0.86</v>
      </c>
      <c r="AS2000">
        <v>7.63</v>
      </c>
      <c r="AT2000">
        <v>1.46E-2</v>
      </c>
      <c r="AU2000" s="11">
        <f t="shared" si="635"/>
        <v>7.6300300799999992</v>
      </c>
      <c r="AV2000" s="23">
        <f t="shared" si="636"/>
        <v>62.683913286669323</v>
      </c>
      <c r="AW2000" s="23">
        <f t="shared" si="637"/>
        <v>3929.2729849306788</v>
      </c>
      <c r="AX2000" s="23">
        <f t="shared" si="638"/>
        <v>8.0115315840000001</v>
      </c>
      <c r="AY2000" s="23">
        <f t="shared" si="639"/>
        <v>132.99785665333866</v>
      </c>
      <c r="AZ2000" s="23"/>
      <c r="BA2000" s="23"/>
    </row>
    <row r="2001" spans="1:53">
      <c r="A2001">
        <v>202312</v>
      </c>
      <c r="B2001" s="20" t="s">
        <v>27</v>
      </c>
      <c r="C2001" s="20" t="s">
        <v>7906</v>
      </c>
      <c r="D2001">
        <v>41265.839999999997</v>
      </c>
      <c r="E2001" s="21">
        <v>0.68</v>
      </c>
      <c r="F2001">
        <v>1359.1</v>
      </c>
      <c r="G2001" s="22">
        <v>4.8399999999999999E-2</v>
      </c>
      <c r="H2001" s="11">
        <f t="shared" si="620"/>
        <v>1358.14132608</v>
      </c>
      <c r="I2001" s="23">
        <f t="shared" si="621"/>
        <v>6022.121316179966</v>
      </c>
      <c r="J2001" s="23">
        <f t="shared" si="622"/>
        <v>36265945.146789126</v>
      </c>
      <c r="K2001" s="23">
        <f t="shared" si="623"/>
        <v>1426.048392384</v>
      </c>
      <c r="L2001" s="23">
        <f t="shared" si="624"/>
        <v>13402.383958439932</v>
      </c>
      <c r="N2001">
        <v>202312</v>
      </c>
      <c r="O2001" s="20" t="s">
        <v>29</v>
      </c>
      <c r="P2001" s="20" t="s">
        <v>7907</v>
      </c>
      <c r="Q2001">
        <v>20648.16</v>
      </c>
      <c r="R2001" s="21">
        <v>0.71</v>
      </c>
      <c r="S2001">
        <v>781.38</v>
      </c>
      <c r="T2001" s="21">
        <v>0.05</v>
      </c>
      <c r="U2001" s="11">
        <f t="shared" si="625"/>
        <v>733.00968</v>
      </c>
      <c r="V2001" s="23">
        <f t="shared" si="626"/>
        <v>3195.1151197570866</v>
      </c>
      <c r="W2001" s="23">
        <f t="shared" si="627"/>
        <v>10208760.628500342</v>
      </c>
      <c r="X2001" s="23">
        <f t="shared" si="628"/>
        <v>769.66016400000001</v>
      </c>
      <c r="Y2001" s="23">
        <f t="shared" si="629"/>
        <v>7123.2399195141734</v>
      </c>
      <c r="AA2001">
        <v>202312</v>
      </c>
      <c r="AB2001" s="20" t="s">
        <v>31</v>
      </c>
      <c r="AC2001" s="20" t="s">
        <v>7908</v>
      </c>
      <c r="AD2001">
        <v>195982.21</v>
      </c>
      <c r="AE2001" s="21">
        <v>0.72</v>
      </c>
      <c r="AF2001">
        <v>518.99220000000003</v>
      </c>
      <c r="AG2001" s="22">
        <v>3.7000000000000002E-3</v>
      </c>
      <c r="AH2001" s="11">
        <f t="shared" si="630"/>
        <v>522.09660744000007</v>
      </c>
      <c r="AI2001" s="23">
        <f t="shared" si="631"/>
        <v>8567.3216902020831</v>
      </c>
      <c r="AJ2001" s="23">
        <f t="shared" si="632"/>
        <v>73399000.943407074</v>
      </c>
      <c r="AK2001" s="23">
        <f t="shared" si="633"/>
        <v>548.20143781200011</v>
      </c>
      <c r="AL2001" s="23">
        <f t="shared" si="634"/>
        <v>17656.739987844165</v>
      </c>
      <c r="AN2001">
        <v>202312</v>
      </c>
      <c r="AO2001" s="20" t="s">
        <v>33</v>
      </c>
      <c r="AP2001" s="20" t="s">
        <v>7909</v>
      </c>
      <c r="AQ2001">
        <v>663.9</v>
      </c>
      <c r="AR2001" s="21">
        <v>0.86</v>
      </c>
      <c r="AS2001">
        <v>15.47</v>
      </c>
      <c r="AT2001">
        <v>2.7099999999999999E-2</v>
      </c>
      <c r="AU2001" s="11">
        <f t="shared" si="635"/>
        <v>15.472853399999998</v>
      </c>
      <c r="AV2001" s="23">
        <f t="shared" si="636"/>
        <v>92.708566744426079</v>
      </c>
      <c r="AW2001" s="23">
        <f t="shared" si="637"/>
        <v>8594.8783478057048</v>
      </c>
      <c r="AX2001" s="23">
        <f t="shared" si="638"/>
        <v>16.246496069999999</v>
      </c>
      <c r="AY2001" s="23">
        <f t="shared" si="639"/>
        <v>200.88998688885215</v>
      </c>
      <c r="AZ2001" s="23"/>
      <c r="BA2001" s="23"/>
    </row>
    <row r="2002" spans="1:53">
      <c r="A2002">
        <v>202312</v>
      </c>
      <c r="B2002" s="20" t="s">
        <v>27</v>
      </c>
      <c r="C2002" s="20" t="s">
        <v>7910</v>
      </c>
      <c r="D2002">
        <v>41099.03</v>
      </c>
      <c r="E2002" s="21">
        <v>0.68</v>
      </c>
      <c r="F2002">
        <v>1353.61</v>
      </c>
      <c r="G2002" s="22">
        <v>4.8399999999999999E-2</v>
      </c>
      <c r="H2002" s="11">
        <f t="shared" si="620"/>
        <v>1352.65127536</v>
      </c>
      <c r="I2002" s="23">
        <f t="shared" si="621"/>
        <v>5997.7779353896576</v>
      </c>
      <c r="J2002" s="23">
        <f t="shared" si="622"/>
        <v>35973340.162247024</v>
      </c>
      <c r="K2002" s="23">
        <f t="shared" si="623"/>
        <v>1420.283839128</v>
      </c>
      <c r="L2002" s="23">
        <f t="shared" si="624"/>
        <v>13348.207146139315</v>
      </c>
      <c r="N2002">
        <v>202312</v>
      </c>
      <c r="O2002" s="20" t="s">
        <v>29</v>
      </c>
      <c r="P2002" s="20" t="s">
        <v>7911</v>
      </c>
      <c r="Q2002">
        <v>28069.64</v>
      </c>
      <c r="R2002" s="21">
        <v>0.71</v>
      </c>
      <c r="S2002">
        <v>1062.23</v>
      </c>
      <c r="T2002" s="21">
        <v>0.05</v>
      </c>
      <c r="U2002" s="11">
        <f t="shared" si="625"/>
        <v>996.47222000000011</v>
      </c>
      <c r="V2002" s="23">
        <f t="shared" si="626"/>
        <v>4343.5217070256294</v>
      </c>
      <c r="W2002" s="23">
        <f t="shared" si="627"/>
        <v>18866180.819402836</v>
      </c>
      <c r="X2002" s="23">
        <f t="shared" si="628"/>
        <v>1046.2958310000001</v>
      </c>
      <c r="Y2002" s="23">
        <f t="shared" si="629"/>
        <v>9683.5156340512585</v>
      </c>
      <c r="AA2002">
        <v>202312</v>
      </c>
      <c r="AB2002" s="20" t="s">
        <v>31</v>
      </c>
      <c r="AC2002" s="20" t="s">
        <v>7912</v>
      </c>
      <c r="AD2002">
        <v>205996.86</v>
      </c>
      <c r="AE2002" s="21">
        <v>0.72</v>
      </c>
      <c r="AF2002">
        <v>545.51260000000002</v>
      </c>
      <c r="AG2002" s="22">
        <v>3.7000000000000002E-3</v>
      </c>
      <c r="AH2002" s="11">
        <f t="shared" si="630"/>
        <v>548.77563504</v>
      </c>
      <c r="AI2002" s="23">
        <f t="shared" si="631"/>
        <v>9005.1100392812259</v>
      </c>
      <c r="AJ2002" s="23">
        <f t="shared" si="632"/>
        <v>81092006.819563523</v>
      </c>
      <c r="AK2002" s="23">
        <f t="shared" si="633"/>
        <v>576.21441679200007</v>
      </c>
      <c r="AL2002" s="23">
        <f t="shared" si="634"/>
        <v>18558.995713602453</v>
      </c>
      <c r="AN2002">
        <v>202312</v>
      </c>
      <c r="AO2002" s="20" t="s">
        <v>33</v>
      </c>
      <c r="AP2002" s="20" t="s">
        <v>7913</v>
      </c>
      <c r="AQ2002">
        <v>4003.79</v>
      </c>
      <c r="AR2002" s="21">
        <v>0.86</v>
      </c>
      <c r="AS2002">
        <v>16.18</v>
      </c>
      <c r="AT2002">
        <v>4.6999999999999993E-3</v>
      </c>
      <c r="AU2002" s="11">
        <f t="shared" si="635"/>
        <v>16.183319179999998</v>
      </c>
      <c r="AV2002" s="23">
        <f t="shared" si="636"/>
        <v>235.50258187555724</v>
      </c>
      <c r="AW2002" s="23">
        <f t="shared" si="637"/>
        <v>55461.466070053539</v>
      </c>
      <c r="AX2002" s="23">
        <f t="shared" si="638"/>
        <v>16.992485138999999</v>
      </c>
      <c r="AY2002" s="23">
        <f t="shared" si="639"/>
        <v>487.18848293111449</v>
      </c>
      <c r="AZ2002" s="23"/>
      <c r="BA2002" s="23"/>
    </row>
    <row r="2003" spans="1:53">
      <c r="A2003">
        <v>202312</v>
      </c>
      <c r="B2003" s="20" t="s">
        <v>27</v>
      </c>
      <c r="C2003" s="20" t="s">
        <v>7914</v>
      </c>
      <c r="D2003">
        <v>58328</v>
      </c>
      <c r="E2003" s="21">
        <v>0.68</v>
      </c>
      <c r="F2003">
        <v>1921.05</v>
      </c>
      <c r="G2003" s="22">
        <v>4.8399999999999999E-2</v>
      </c>
      <c r="H2003" s="11">
        <f t="shared" si="620"/>
        <v>1919.6911359999999</v>
      </c>
      <c r="I2003" s="23">
        <f t="shared" si="621"/>
        <v>8512.0838962721973</v>
      </c>
      <c r="J2003" s="23">
        <f t="shared" si="622"/>
        <v>72455572.257176474</v>
      </c>
      <c r="K2003" s="23">
        <f t="shared" si="623"/>
        <v>2015.6756928</v>
      </c>
      <c r="L2003" s="23">
        <f t="shared" si="624"/>
        <v>18943.858928544396</v>
      </c>
      <c r="N2003">
        <v>202312</v>
      </c>
      <c r="O2003" s="20" t="s">
        <v>29</v>
      </c>
      <c r="P2003" s="20" t="s">
        <v>7915</v>
      </c>
      <c r="Q2003">
        <v>26315.37</v>
      </c>
      <c r="R2003" s="21">
        <v>0.71</v>
      </c>
      <c r="S2003">
        <v>995.85</v>
      </c>
      <c r="T2003" s="21">
        <v>0.05</v>
      </c>
      <c r="U2003" s="11">
        <f t="shared" si="625"/>
        <v>934.19563499999992</v>
      </c>
      <c r="V2003" s="23">
        <f t="shared" si="626"/>
        <v>4072.0643664618078</v>
      </c>
      <c r="W2003" s="23">
        <f t="shared" si="627"/>
        <v>16581708.204608005</v>
      </c>
      <c r="X2003" s="23">
        <f t="shared" si="628"/>
        <v>980.90541674999997</v>
      </c>
      <c r="Y2003" s="23">
        <f t="shared" si="629"/>
        <v>9078.3243679236148</v>
      </c>
      <c r="AA2003">
        <v>202312</v>
      </c>
      <c r="AB2003" s="20" t="s">
        <v>31</v>
      </c>
      <c r="AC2003" s="20" t="s">
        <v>7916</v>
      </c>
      <c r="AD2003">
        <v>190252.12</v>
      </c>
      <c r="AE2003" s="21">
        <v>0.72</v>
      </c>
      <c r="AF2003">
        <v>503.81810000000002</v>
      </c>
      <c r="AG2003" s="22">
        <v>3.7000000000000002E-3</v>
      </c>
      <c r="AH2003" s="11">
        <f t="shared" si="630"/>
        <v>506.83164768</v>
      </c>
      <c r="AI2003" s="23">
        <f t="shared" si="631"/>
        <v>8316.8319934902738</v>
      </c>
      <c r="AJ2003" s="23">
        <f t="shared" si="632"/>
        <v>69169694.407943398</v>
      </c>
      <c r="AK2003" s="23">
        <f t="shared" si="633"/>
        <v>532.17323006399999</v>
      </c>
      <c r="AL2003" s="23">
        <f t="shared" si="634"/>
        <v>17140.495634660547</v>
      </c>
      <c r="AN2003">
        <v>202312</v>
      </c>
      <c r="AO2003" s="20" t="s">
        <v>33</v>
      </c>
      <c r="AP2003" s="20" t="s">
        <v>7917</v>
      </c>
      <c r="AQ2003">
        <v>867.26</v>
      </c>
      <c r="AR2003" s="21">
        <v>0.86</v>
      </c>
      <c r="AS2003">
        <v>14.69</v>
      </c>
      <c r="AT2003">
        <v>1.9699999999999999E-2</v>
      </c>
      <c r="AU2003" s="11">
        <f t="shared" si="635"/>
        <v>14.693118919999998</v>
      </c>
      <c r="AV2003" s="23">
        <f t="shared" si="636"/>
        <v>103.64787005492995</v>
      </c>
      <c r="AW2003" s="23">
        <f t="shared" si="637"/>
        <v>10742.880966923645</v>
      </c>
      <c r="AX2003" s="23">
        <f t="shared" si="638"/>
        <v>15.427774865999998</v>
      </c>
      <c r="AY2003" s="23">
        <f t="shared" si="639"/>
        <v>221.9888590298599</v>
      </c>
      <c r="AZ2003" s="23"/>
      <c r="BA2003" s="23"/>
    </row>
    <row r="2004" spans="1:53">
      <c r="A2004">
        <v>202312</v>
      </c>
      <c r="B2004" s="20" t="s">
        <v>27</v>
      </c>
      <c r="C2004" s="20" t="s">
        <v>7918</v>
      </c>
      <c r="D2004">
        <v>57285.51</v>
      </c>
      <c r="E2004" s="21">
        <v>0.68</v>
      </c>
      <c r="F2004">
        <v>1886.72</v>
      </c>
      <c r="G2004" s="22">
        <v>4.8399999999999999E-2</v>
      </c>
      <c r="H2004" s="11">
        <f t="shared" si="620"/>
        <v>1885.3807051200001</v>
      </c>
      <c r="I2004" s="23">
        <f t="shared" si="621"/>
        <v>8359.9483466043748</v>
      </c>
      <c r="J2004" s="23">
        <f t="shared" si="622"/>
        <v>69888736.357893214</v>
      </c>
      <c r="K2004" s="23">
        <f t="shared" si="623"/>
        <v>1979.6497403760002</v>
      </c>
      <c r="L2004" s="23">
        <f t="shared" si="624"/>
        <v>18605.277398328748</v>
      </c>
      <c r="N2004">
        <v>202312</v>
      </c>
      <c r="O2004" s="20" t="s">
        <v>29</v>
      </c>
      <c r="P2004" s="20" t="s">
        <v>7919</v>
      </c>
      <c r="Q2004">
        <v>22310.99</v>
      </c>
      <c r="R2004" s="21">
        <v>0.71</v>
      </c>
      <c r="S2004">
        <v>810.54</v>
      </c>
      <c r="T2004" s="21">
        <v>0.05</v>
      </c>
      <c r="U2004" s="11">
        <f t="shared" si="625"/>
        <v>792.04014500000005</v>
      </c>
      <c r="V2004" s="23">
        <f t="shared" si="626"/>
        <v>3452.4229512823017</v>
      </c>
      <c r="W2004" s="23">
        <f t="shared" si="627"/>
        <v>11919224.234540798</v>
      </c>
      <c r="X2004" s="23">
        <f t="shared" si="628"/>
        <v>831.64215225000009</v>
      </c>
      <c r="Y2004" s="23">
        <f t="shared" si="629"/>
        <v>7696.8860475646034</v>
      </c>
      <c r="AA2004">
        <v>202312</v>
      </c>
      <c r="AB2004" s="20" t="s">
        <v>31</v>
      </c>
      <c r="AC2004" s="20" t="s">
        <v>7920</v>
      </c>
      <c r="AD2004">
        <v>130272.25</v>
      </c>
      <c r="AE2004" s="21">
        <v>0.72</v>
      </c>
      <c r="AF2004">
        <v>344.98180000000002</v>
      </c>
      <c r="AG2004" s="22">
        <v>3.7000000000000002E-3</v>
      </c>
      <c r="AH2004" s="11">
        <f t="shared" si="630"/>
        <v>347.04527399999995</v>
      </c>
      <c r="AI2004" s="23">
        <f t="shared" si="631"/>
        <v>5694.8244080747336</v>
      </c>
      <c r="AJ2004" s="23">
        <f t="shared" si="632"/>
        <v>32431025.038803741</v>
      </c>
      <c r="AK2004" s="23">
        <f t="shared" si="633"/>
        <v>364.39753769999999</v>
      </c>
      <c r="AL2004" s="23">
        <f t="shared" si="634"/>
        <v>11736.694090149467</v>
      </c>
      <c r="AN2004">
        <v>202312</v>
      </c>
      <c r="AO2004" s="20" t="s">
        <v>33</v>
      </c>
      <c r="AP2004" s="20" t="s">
        <v>7921</v>
      </c>
      <c r="AQ2004">
        <v>1329</v>
      </c>
      <c r="AR2004" s="21">
        <v>0.86</v>
      </c>
      <c r="AS2004">
        <v>1.94</v>
      </c>
      <c r="AT2004">
        <v>1.7000000000000001E-3</v>
      </c>
      <c r="AU2004" s="11">
        <f t="shared" si="635"/>
        <v>1.9429980000000002</v>
      </c>
      <c r="AV2004" s="23">
        <f t="shared" si="636"/>
        <v>47.084550469256861</v>
      </c>
      <c r="AW2004" s="23">
        <f t="shared" si="637"/>
        <v>2216.9548928919967</v>
      </c>
      <c r="AX2004" s="23">
        <f t="shared" si="638"/>
        <v>2.0401479000000005</v>
      </c>
      <c r="AY2004" s="23">
        <f t="shared" si="639"/>
        <v>96.112098938513725</v>
      </c>
      <c r="AZ2004" s="23"/>
      <c r="BA2004" s="23"/>
    </row>
    <row r="2005" spans="1:53">
      <c r="A2005">
        <v>202312</v>
      </c>
      <c r="B2005" s="20" t="s">
        <v>27</v>
      </c>
      <c r="C2005" s="20" t="s">
        <v>7922</v>
      </c>
      <c r="D2005">
        <v>26337.64</v>
      </c>
      <c r="E2005" s="21">
        <v>0.68</v>
      </c>
      <c r="F2005">
        <v>867.44</v>
      </c>
      <c r="G2005" s="22">
        <v>4.8399999999999999E-2</v>
      </c>
      <c r="H2005" s="11">
        <f t="shared" si="620"/>
        <v>866.82440767999992</v>
      </c>
      <c r="I2005" s="23">
        <f t="shared" si="621"/>
        <v>3843.5777209884527</v>
      </c>
      <c r="J2005" s="23">
        <f t="shared" si="622"/>
        <v>14773089.697278788</v>
      </c>
      <c r="K2005" s="23">
        <f t="shared" si="623"/>
        <v>910.16562806399997</v>
      </c>
      <c r="L2005" s="23">
        <f t="shared" si="624"/>
        <v>8553.9798496569056</v>
      </c>
      <c r="N2005">
        <v>202312</v>
      </c>
      <c r="O2005" s="20" t="s">
        <v>29</v>
      </c>
      <c r="P2005" s="20" t="s">
        <v>7923</v>
      </c>
      <c r="Q2005">
        <v>39329.760000000002</v>
      </c>
      <c r="R2005" s="21">
        <v>0.71</v>
      </c>
      <c r="S2005">
        <v>1488.35</v>
      </c>
      <c r="T2005" s="21">
        <v>0.05</v>
      </c>
      <c r="U2005" s="11">
        <f t="shared" si="625"/>
        <v>1396.2064800000001</v>
      </c>
      <c r="V2005" s="23">
        <f t="shared" si="626"/>
        <v>6085.9229506366419</v>
      </c>
      <c r="W2005" s="23">
        <f t="shared" si="627"/>
        <v>37038458.161085807</v>
      </c>
      <c r="X2005" s="23">
        <f t="shared" si="628"/>
        <v>1466.0168040000001</v>
      </c>
      <c r="Y2005" s="23">
        <f t="shared" si="629"/>
        <v>13568.052381273284</v>
      </c>
      <c r="AA2005">
        <v>202312</v>
      </c>
      <c r="AB2005" s="20" t="s">
        <v>31</v>
      </c>
      <c r="AC2005" s="20" t="s">
        <v>7924</v>
      </c>
      <c r="AD2005">
        <v>222715.09</v>
      </c>
      <c r="AE2005" s="21">
        <v>0.72</v>
      </c>
      <c r="AF2005">
        <v>589.78520000000003</v>
      </c>
      <c r="AG2005" s="22">
        <v>3.7000000000000002E-3</v>
      </c>
      <c r="AH2005" s="11">
        <f t="shared" si="630"/>
        <v>593.31299975999991</v>
      </c>
      <c r="AI2005" s="23">
        <f t="shared" si="631"/>
        <v>9735.9439986532889</v>
      </c>
      <c r="AJ2005" s="23">
        <f t="shared" si="632"/>
        <v>94788605.544912994</v>
      </c>
      <c r="AK2005" s="23">
        <f t="shared" si="633"/>
        <v>622.97864974799995</v>
      </c>
      <c r="AL2005" s="23">
        <f t="shared" si="634"/>
        <v>20065.200997066579</v>
      </c>
      <c r="AN2005">
        <v>202312</v>
      </c>
      <c r="AO2005" s="20" t="s">
        <v>33</v>
      </c>
      <c r="AP2005" s="20" t="s">
        <v>7925</v>
      </c>
      <c r="AQ2005">
        <v>2740.4</v>
      </c>
      <c r="AR2005" s="21">
        <v>0.86</v>
      </c>
      <c r="AS2005">
        <v>96.63</v>
      </c>
      <c r="AT2005">
        <v>4.0999999999999995E-2</v>
      </c>
      <c r="AU2005" s="11">
        <f t="shared" si="635"/>
        <v>96.626503999999997</v>
      </c>
      <c r="AV2005" s="23">
        <f t="shared" si="636"/>
        <v>467.31921880842219</v>
      </c>
      <c r="AW2005" s="23">
        <f t="shared" si="637"/>
        <v>218387.25226771398</v>
      </c>
      <c r="AX2005" s="23">
        <f t="shared" si="638"/>
        <v>101.45782920000001</v>
      </c>
      <c r="AY2005" s="23">
        <f t="shared" si="639"/>
        <v>1031.2649416168445</v>
      </c>
      <c r="AZ2005" s="23"/>
      <c r="BA2005" s="23"/>
    </row>
    <row r="2006" spans="1:53">
      <c r="A2006">
        <v>202312</v>
      </c>
      <c r="B2006" s="20" t="s">
        <v>27</v>
      </c>
      <c r="C2006" s="20" t="s">
        <v>7926</v>
      </c>
      <c r="D2006">
        <v>28532.91</v>
      </c>
      <c r="E2006" s="21">
        <v>0.68</v>
      </c>
      <c r="F2006">
        <v>939.74</v>
      </c>
      <c r="G2006" s="22">
        <v>4.8399999999999999E-2</v>
      </c>
      <c r="H2006" s="11">
        <f t="shared" si="620"/>
        <v>939.0751339200001</v>
      </c>
      <c r="I2006" s="23">
        <f t="shared" si="621"/>
        <v>4163.9439673018787</v>
      </c>
      <c r="J2006" s="23">
        <f t="shared" si="622"/>
        <v>17338429.362829708</v>
      </c>
      <c r="K2006" s="23">
        <f t="shared" si="623"/>
        <v>986.02889061600013</v>
      </c>
      <c r="L2006" s="23">
        <f t="shared" si="624"/>
        <v>9266.9630685237571</v>
      </c>
      <c r="N2006">
        <v>202312</v>
      </c>
      <c r="O2006" s="20" t="s">
        <v>29</v>
      </c>
      <c r="P2006" s="20" t="s">
        <v>7927</v>
      </c>
      <c r="Q2006">
        <v>7374.35</v>
      </c>
      <c r="R2006" s="21">
        <v>0.71</v>
      </c>
      <c r="S2006">
        <v>279.06</v>
      </c>
      <c r="T2006" s="21">
        <v>0.05</v>
      </c>
      <c r="U2006" s="11">
        <f t="shared" si="625"/>
        <v>261.78942499999999</v>
      </c>
      <c r="V2006" s="23">
        <f t="shared" si="626"/>
        <v>1141.1136480626203</v>
      </c>
      <c r="W2006" s="23">
        <f t="shared" si="627"/>
        <v>1302140.3577947817</v>
      </c>
      <c r="X2006" s="23">
        <f t="shared" si="628"/>
        <v>274.87889625000003</v>
      </c>
      <c r="Y2006" s="23">
        <f t="shared" si="629"/>
        <v>2544.0167211252406</v>
      </c>
      <c r="AA2006">
        <v>202312</v>
      </c>
      <c r="AB2006" s="20" t="s">
        <v>31</v>
      </c>
      <c r="AC2006" s="20" t="s">
        <v>7928</v>
      </c>
      <c r="AD2006">
        <v>208409.88</v>
      </c>
      <c r="AE2006" s="21">
        <v>0.72</v>
      </c>
      <c r="AF2006">
        <v>551.90269999999998</v>
      </c>
      <c r="AG2006" s="22">
        <v>3.7000000000000002E-3</v>
      </c>
      <c r="AH2006" s="11">
        <f t="shared" si="630"/>
        <v>555.20392032000007</v>
      </c>
      <c r="AI2006" s="23">
        <f t="shared" si="631"/>
        <v>9110.5947084503914</v>
      </c>
      <c r="AJ2006" s="23">
        <f t="shared" si="632"/>
        <v>83002935.941644266</v>
      </c>
      <c r="AK2006" s="23">
        <f t="shared" si="633"/>
        <v>582.96411633600007</v>
      </c>
      <c r="AL2006" s="23">
        <f t="shared" si="634"/>
        <v>18776.393337220783</v>
      </c>
      <c r="AN2006">
        <v>202312</v>
      </c>
      <c r="AO2006" s="20" t="s">
        <v>33</v>
      </c>
      <c r="AP2006" s="20" t="s">
        <v>7929</v>
      </c>
      <c r="AQ2006">
        <v>1228.53</v>
      </c>
      <c r="AR2006" s="21">
        <v>0.86</v>
      </c>
      <c r="AS2006">
        <v>35.18</v>
      </c>
      <c r="AT2006">
        <v>3.3300000000000003E-2</v>
      </c>
      <c r="AU2006" s="11">
        <f t="shared" si="635"/>
        <v>35.182642139999999</v>
      </c>
      <c r="AV2006" s="23">
        <f t="shared" si="636"/>
        <v>189.5623977785344</v>
      </c>
      <c r="AW2006" s="23">
        <f t="shared" si="637"/>
        <v>35933.902651547302</v>
      </c>
      <c r="AX2006" s="23">
        <f t="shared" si="638"/>
        <v>36.941774246999998</v>
      </c>
      <c r="AY2006" s="23">
        <f t="shared" si="639"/>
        <v>414.30743769706879</v>
      </c>
      <c r="AZ2006" s="23"/>
      <c r="BA2006" s="23"/>
    </row>
    <row r="2007" spans="1:53">
      <c r="A2007">
        <v>202312</v>
      </c>
      <c r="B2007" s="20" t="s">
        <v>27</v>
      </c>
      <c r="C2007" s="20" t="s">
        <v>7930</v>
      </c>
      <c r="D2007">
        <v>86241.39</v>
      </c>
      <c r="E2007" s="21">
        <v>0.68</v>
      </c>
      <c r="F2007">
        <v>2840.39</v>
      </c>
      <c r="G2007" s="22">
        <v>4.8399999999999999E-2</v>
      </c>
      <c r="H2007" s="11">
        <f t="shared" si="620"/>
        <v>2838.3766276800002</v>
      </c>
      <c r="I2007" s="23">
        <f t="shared" si="621"/>
        <v>12585.618348154063</v>
      </c>
      <c r="J2007" s="23">
        <f t="shared" si="622"/>
        <v>158397789.20539221</v>
      </c>
      <c r="K2007" s="23">
        <f t="shared" si="623"/>
        <v>2980.2954590640002</v>
      </c>
      <c r="L2007" s="23">
        <f t="shared" si="624"/>
        <v>28009.613323988127</v>
      </c>
      <c r="N2007">
        <v>202312</v>
      </c>
      <c r="O2007" s="20" t="s">
        <v>29</v>
      </c>
      <c r="P2007" s="20" t="s">
        <v>7931</v>
      </c>
      <c r="Q2007">
        <v>7374.35</v>
      </c>
      <c r="R2007" s="21">
        <v>0.71</v>
      </c>
      <c r="S2007">
        <v>267.89999999999998</v>
      </c>
      <c r="T2007" s="21">
        <v>0.05</v>
      </c>
      <c r="U2007" s="11">
        <f t="shared" si="625"/>
        <v>261.78942499999999</v>
      </c>
      <c r="V2007" s="23">
        <f t="shared" si="626"/>
        <v>1141.1136480626203</v>
      </c>
      <c r="W2007" s="23">
        <f t="shared" si="627"/>
        <v>1302140.3577947817</v>
      </c>
      <c r="X2007" s="23">
        <f t="shared" si="628"/>
        <v>274.87889625000003</v>
      </c>
      <c r="Y2007" s="23">
        <f t="shared" si="629"/>
        <v>2544.0167211252406</v>
      </c>
      <c r="AA2007">
        <v>202312</v>
      </c>
      <c r="AB2007" s="20" t="s">
        <v>31</v>
      </c>
      <c r="AC2007" s="20" t="s">
        <v>7932</v>
      </c>
      <c r="AD2007">
        <v>191375.77</v>
      </c>
      <c r="AE2007" s="21">
        <v>0.72</v>
      </c>
      <c r="AF2007">
        <v>506.7937</v>
      </c>
      <c r="AG2007" s="22">
        <v>3.7000000000000002E-3</v>
      </c>
      <c r="AH2007" s="11">
        <f t="shared" si="630"/>
        <v>509.82505128000003</v>
      </c>
      <c r="AI2007" s="23">
        <f t="shared" si="631"/>
        <v>8365.9521203487038</v>
      </c>
      <c r="AJ2007" s="23">
        <f t="shared" si="632"/>
        <v>69989154.879966974</v>
      </c>
      <c r="AK2007" s="23">
        <f t="shared" si="633"/>
        <v>535.316303844</v>
      </c>
      <c r="AL2007" s="23">
        <f t="shared" si="634"/>
        <v>17241.729291977408</v>
      </c>
      <c r="AN2007">
        <v>202312</v>
      </c>
      <c r="AO2007" s="20" t="s">
        <v>33</v>
      </c>
      <c r="AP2007" s="20" t="s">
        <v>7933</v>
      </c>
      <c r="AQ2007">
        <v>4224.49</v>
      </c>
      <c r="AR2007" s="21">
        <v>0.86</v>
      </c>
      <c r="AS2007">
        <v>105</v>
      </c>
      <c r="AT2007">
        <v>2.8900000000000002E-2</v>
      </c>
      <c r="AU2007" s="11">
        <f t="shared" si="635"/>
        <v>104.99547446</v>
      </c>
      <c r="AV2007" s="23">
        <f t="shared" si="636"/>
        <v>608.63039340656599</v>
      </c>
      <c r="AW2007" s="23">
        <f t="shared" si="637"/>
        <v>370430.95577823126</v>
      </c>
      <c r="AX2007" s="23">
        <f t="shared" si="638"/>
        <v>110.245248183</v>
      </c>
      <c r="AY2007" s="23">
        <f t="shared" si="639"/>
        <v>1322.2562612731319</v>
      </c>
      <c r="AZ2007" s="23"/>
      <c r="BA2007" s="23"/>
    </row>
    <row r="2008" spans="1:53">
      <c r="A2008">
        <v>202312</v>
      </c>
      <c r="B2008" s="20" t="s">
        <v>27</v>
      </c>
      <c r="C2008" s="20" t="s">
        <v>7934</v>
      </c>
      <c r="D2008">
        <v>55138.43</v>
      </c>
      <c r="E2008" s="21">
        <v>0.68</v>
      </c>
      <c r="F2008">
        <v>1816</v>
      </c>
      <c r="G2008" s="22">
        <v>4.8399999999999999E-2</v>
      </c>
      <c r="H2008" s="11">
        <f t="shared" si="620"/>
        <v>1814.71600816</v>
      </c>
      <c r="I2008" s="23">
        <f t="shared" si="621"/>
        <v>8046.6146973791629</v>
      </c>
      <c r="J2008" s="23">
        <f t="shared" si="622"/>
        <v>64748008.088078357</v>
      </c>
      <c r="K2008" s="23">
        <f t="shared" si="623"/>
        <v>1905.4518085680002</v>
      </c>
      <c r="L2008" s="23">
        <f t="shared" si="624"/>
        <v>17907.945402918325</v>
      </c>
      <c r="N2008">
        <v>202312</v>
      </c>
      <c r="O2008" s="20" t="s">
        <v>29</v>
      </c>
      <c r="P2008" s="20" t="s">
        <v>7935</v>
      </c>
      <c r="Q2008">
        <v>28751.91</v>
      </c>
      <c r="R2008" s="21">
        <v>0.71</v>
      </c>
      <c r="S2008">
        <v>1044.53</v>
      </c>
      <c r="T2008" s="21">
        <v>0.05</v>
      </c>
      <c r="U2008" s="11">
        <f t="shared" si="625"/>
        <v>1020.6928049999999</v>
      </c>
      <c r="V2008" s="23">
        <f t="shared" si="626"/>
        <v>4449.096789394066</v>
      </c>
      <c r="W2008" s="23">
        <f t="shared" si="627"/>
        <v>19794462.241396587</v>
      </c>
      <c r="X2008" s="23">
        <f t="shared" si="628"/>
        <v>1071.7274452499998</v>
      </c>
      <c r="Y2008" s="23">
        <f t="shared" si="629"/>
        <v>9918.8863837881327</v>
      </c>
      <c r="AA2008">
        <v>202312</v>
      </c>
      <c r="AB2008" s="20" t="s">
        <v>31</v>
      </c>
      <c r="AC2008" s="20" t="s">
        <v>7936</v>
      </c>
      <c r="AD2008">
        <v>148144.82999999999</v>
      </c>
      <c r="AE2008" s="21">
        <v>0.72</v>
      </c>
      <c r="AF2008">
        <v>392.31119999999999</v>
      </c>
      <c r="AG2008" s="22">
        <v>3.7000000000000002E-3</v>
      </c>
      <c r="AH2008" s="11">
        <f t="shared" si="630"/>
        <v>394.65782711999998</v>
      </c>
      <c r="AI2008" s="23">
        <f t="shared" si="631"/>
        <v>6476.1205384422392</v>
      </c>
      <c r="AJ2008" s="23">
        <f t="shared" si="632"/>
        <v>41940137.2284334</v>
      </c>
      <c r="AK2008" s="23">
        <f t="shared" si="633"/>
        <v>414.39071847600002</v>
      </c>
      <c r="AL2008" s="23">
        <f t="shared" si="634"/>
        <v>13346.898904004478</v>
      </c>
      <c r="AN2008">
        <v>202312</v>
      </c>
      <c r="AO2008" s="20" t="s">
        <v>33</v>
      </c>
      <c r="AP2008" s="20" t="s">
        <v>7937</v>
      </c>
      <c r="AQ2008">
        <v>4697.3500000000004</v>
      </c>
      <c r="AR2008" s="21">
        <v>0.86</v>
      </c>
      <c r="AS2008">
        <v>122</v>
      </c>
      <c r="AT2008">
        <v>3.0200000000000001E-2</v>
      </c>
      <c r="AU2008" s="11">
        <f t="shared" si="635"/>
        <v>121.99957420000001</v>
      </c>
      <c r="AV2008" s="23">
        <f t="shared" si="636"/>
        <v>691.34676232829565</v>
      </c>
      <c r="AW2008" s="23">
        <f t="shared" si="637"/>
        <v>477960.34578181693</v>
      </c>
      <c r="AX2008" s="23">
        <f t="shared" si="638"/>
        <v>128.09955291000003</v>
      </c>
      <c r="AY2008" s="23">
        <f t="shared" si="639"/>
        <v>1504.6930988565914</v>
      </c>
      <c r="AZ2008" s="23"/>
      <c r="BA2008" s="23"/>
    </row>
    <row r="2009" spans="1:53">
      <c r="A2009">
        <v>202312</v>
      </c>
      <c r="B2009" s="20" t="s">
        <v>27</v>
      </c>
      <c r="C2009" s="20" t="s">
        <v>7938</v>
      </c>
      <c r="D2009">
        <v>31220.37</v>
      </c>
      <c r="E2009" s="21">
        <v>0.68</v>
      </c>
      <c r="F2009">
        <v>1028.25</v>
      </c>
      <c r="G2009" s="22">
        <v>4.8399999999999999E-2</v>
      </c>
      <c r="H2009" s="11">
        <f t="shared" si="620"/>
        <v>1027.5248174400001</v>
      </c>
      <c r="I2009" s="23">
        <f t="shared" si="621"/>
        <v>4556.1378533921898</v>
      </c>
      <c r="J2009" s="23">
        <f t="shared" si="622"/>
        <v>20758392.139113192</v>
      </c>
      <c r="K2009" s="23">
        <f t="shared" si="623"/>
        <v>1078.9010583120003</v>
      </c>
      <c r="L2009" s="23">
        <f t="shared" si="624"/>
        <v>10139.80052422438</v>
      </c>
      <c r="N2009">
        <v>202312</v>
      </c>
      <c r="O2009" s="20" t="s">
        <v>29</v>
      </c>
      <c r="P2009" s="20" t="s">
        <v>7939</v>
      </c>
      <c r="Q2009">
        <v>4957.9799999999996</v>
      </c>
      <c r="R2009" s="21">
        <v>0.71</v>
      </c>
      <c r="S2009">
        <v>180.11</v>
      </c>
      <c r="T2009" s="21">
        <v>0.05</v>
      </c>
      <c r="U2009" s="11">
        <f t="shared" si="625"/>
        <v>176.00828999999999</v>
      </c>
      <c r="V2009" s="23">
        <f t="shared" si="626"/>
        <v>767.2023493354003</v>
      </c>
      <c r="W2009" s="23">
        <f t="shared" si="627"/>
        <v>588599.44482575764</v>
      </c>
      <c r="X2009" s="23">
        <f t="shared" si="628"/>
        <v>184.8087045</v>
      </c>
      <c r="Y2009" s="23">
        <f t="shared" si="629"/>
        <v>1710.4129886708006</v>
      </c>
      <c r="AA2009">
        <v>202312</v>
      </c>
      <c r="AB2009" s="20" t="s">
        <v>31</v>
      </c>
      <c r="AC2009" s="20" t="s">
        <v>7940</v>
      </c>
      <c r="AD2009">
        <v>231912.16</v>
      </c>
      <c r="AE2009" s="21">
        <v>0.72</v>
      </c>
      <c r="AF2009">
        <v>614.14049999999997</v>
      </c>
      <c r="AG2009" s="22">
        <v>3.7000000000000002E-3</v>
      </c>
      <c r="AH2009" s="11">
        <f t="shared" si="630"/>
        <v>617.81399423999994</v>
      </c>
      <c r="AI2009" s="23">
        <f t="shared" si="631"/>
        <v>10137.992007486882</v>
      </c>
      <c r="AJ2009" s="23">
        <f t="shared" si="632"/>
        <v>102778881.94386791</v>
      </c>
      <c r="AK2009" s="23">
        <f t="shared" si="633"/>
        <v>648.70469395199996</v>
      </c>
      <c r="AL2009" s="23">
        <f t="shared" si="634"/>
        <v>20893.798009213766</v>
      </c>
      <c r="AN2009">
        <v>202312</v>
      </c>
      <c r="AO2009" s="20" t="s">
        <v>33</v>
      </c>
      <c r="AP2009" s="20" t="s">
        <v>7941</v>
      </c>
      <c r="AQ2009">
        <v>3419.82</v>
      </c>
      <c r="AR2009" s="21">
        <v>0.86</v>
      </c>
      <c r="AS2009">
        <v>71.760000000000005</v>
      </c>
      <c r="AT2009">
        <v>2.4399999999999998E-2</v>
      </c>
      <c r="AU2009" s="11">
        <f t="shared" si="635"/>
        <v>71.761502879999995</v>
      </c>
      <c r="AV2009" s="23">
        <f t="shared" si="636"/>
        <v>453.76658128867746</v>
      </c>
      <c r="AW2009" s="23">
        <f t="shared" si="637"/>
        <v>205904.11029441393</v>
      </c>
      <c r="AX2009" s="23">
        <f t="shared" si="638"/>
        <v>75.349578023999996</v>
      </c>
      <c r="AY2009" s="23">
        <f t="shared" si="639"/>
        <v>979.29466545735488</v>
      </c>
      <c r="AZ2009" s="23"/>
      <c r="BA2009" s="23"/>
    </row>
    <row r="2010" spans="1:53">
      <c r="A2010">
        <v>202312</v>
      </c>
      <c r="B2010" s="20" t="s">
        <v>27</v>
      </c>
      <c r="C2010" s="20" t="s">
        <v>7942</v>
      </c>
      <c r="D2010">
        <v>25918.98</v>
      </c>
      <c r="E2010" s="21">
        <v>0.68</v>
      </c>
      <c r="F2010">
        <v>853.65</v>
      </c>
      <c r="G2010" s="22">
        <v>4.8399999999999999E-2</v>
      </c>
      <c r="H2010" s="11">
        <f t="shared" si="620"/>
        <v>853.04546975999995</v>
      </c>
      <c r="I2010" s="23">
        <f t="shared" si="621"/>
        <v>3782.4806656460219</v>
      </c>
      <c r="J2010" s="23">
        <f t="shared" si="622"/>
        <v>14307159.985985972</v>
      </c>
      <c r="K2010" s="23">
        <f t="shared" si="623"/>
        <v>895.69774324799994</v>
      </c>
      <c r="L2010" s="23">
        <f t="shared" si="624"/>
        <v>8418.0068010520445</v>
      </c>
      <c r="N2010">
        <v>202312</v>
      </c>
      <c r="O2010" s="20" t="s">
        <v>29</v>
      </c>
      <c r="P2010" s="20" t="s">
        <v>7943</v>
      </c>
      <c r="Q2010">
        <v>45720.87</v>
      </c>
      <c r="R2010" s="21">
        <v>0.71</v>
      </c>
      <c r="S2010">
        <v>1661</v>
      </c>
      <c r="T2010" s="21">
        <v>0.05</v>
      </c>
      <c r="U2010" s="11">
        <f t="shared" si="625"/>
        <v>1623.0908850000001</v>
      </c>
      <c r="V2010" s="23">
        <f t="shared" si="626"/>
        <v>7074.8891438969968</v>
      </c>
      <c r="W2010" s="23">
        <f t="shared" si="627"/>
        <v>50054056.398431577</v>
      </c>
      <c r="X2010" s="23">
        <f t="shared" si="628"/>
        <v>1704.2454292500001</v>
      </c>
      <c r="Y2010" s="23">
        <f t="shared" si="629"/>
        <v>15772.869172793993</v>
      </c>
      <c r="AA2010">
        <v>202312</v>
      </c>
      <c r="AB2010" s="20" t="s">
        <v>31</v>
      </c>
      <c r="AC2010" s="20" t="s">
        <v>7944</v>
      </c>
      <c r="AD2010">
        <v>117224.68</v>
      </c>
      <c r="AE2010" s="21">
        <v>0.72</v>
      </c>
      <c r="AF2010">
        <v>310.42970000000003</v>
      </c>
      <c r="AG2010" s="22">
        <v>3.7000000000000002E-3</v>
      </c>
      <c r="AH2010" s="11">
        <f t="shared" si="630"/>
        <v>312.28654751999994</v>
      </c>
      <c r="AI2010" s="23">
        <f t="shared" si="631"/>
        <v>5124.4525898090342</v>
      </c>
      <c r="AJ2010" s="23">
        <f t="shared" si="632"/>
        <v>26260014.345200516</v>
      </c>
      <c r="AK2010" s="23">
        <f t="shared" si="633"/>
        <v>327.90087489599995</v>
      </c>
      <c r="AL2010" s="23">
        <f t="shared" si="634"/>
        <v>10561.191727138068</v>
      </c>
      <c r="AN2010">
        <v>202312</v>
      </c>
      <c r="AO2010" s="20" t="s">
        <v>33</v>
      </c>
      <c r="AP2010" s="20" t="s">
        <v>7945</v>
      </c>
      <c r="AQ2010">
        <v>1105.5999999999999</v>
      </c>
      <c r="AR2010" s="21">
        <v>0.86</v>
      </c>
      <c r="AS2010">
        <v>2.95</v>
      </c>
      <c r="AT2010">
        <v>3.0999999999999999E-3</v>
      </c>
      <c r="AU2010" s="11">
        <f t="shared" si="635"/>
        <v>2.9475295999999997</v>
      </c>
      <c r="AV2010" s="23">
        <f t="shared" si="636"/>
        <v>52.857074960791422</v>
      </c>
      <c r="AW2010" s="23">
        <f t="shared" si="637"/>
        <v>2793.8703734107235</v>
      </c>
      <c r="AX2010" s="23">
        <f t="shared" si="638"/>
        <v>3.0949060799999999</v>
      </c>
      <c r="AY2010" s="23">
        <f t="shared" si="639"/>
        <v>108.66167952158284</v>
      </c>
      <c r="AZ2010" s="23"/>
      <c r="BA2010" s="23"/>
    </row>
    <row r="2011" spans="1:53">
      <c r="A2011">
        <v>202312</v>
      </c>
      <c r="B2011" s="20" t="s">
        <v>27</v>
      </c>
      <c r="C2011" s="20" t="s">
        <v>7946</v>
      </c>
      <c r="D2011">
        <v>159505.12</v>
      </c>
      <c r="E2011" s="21">
        <v>0.68</v>
      </c>
      <c r="F2011">
        <v>5253.36</v>
      </c>
      <c r="G2011" s="22">
        <v>4.8399999999999999E-2</v>
      </c>
      <c r="H2011" s="11">
        <f t="shared" si="620"/>
        <v>5249.6325094399999</v>
      </c>
      <c r="I2011" s="23">
        <f t="shared" si="621"/>
        <v>23277.344728517426</v>
      </c>
      <c r="J2011" s="23">
        <f t="shared" si="622"/>
        <v>541834777.61023796</v>
      </c>
      <c r="K2011" s="23">
        <f t="shared" si="623"/>
        <v>5512.1141349119998</v>
      </c>
      <c r="L2011" s="23">
        <f t="shared" si="624"/>
        <v>51804.321966474854</v>
      </c>
      <c r="N2011">
        <v>202312</v>
      </c>
      <c r="O2011" s="20" t="s">
        <v>29</v>
      </c>
      <c r="P2011" s="20" t="s">
        <v>7947</v>
      </c>
      <c r="Q2011">
        <v>29252.18</v>
      </c>
      <c r="R2011" s="21">
        <v>0.71</v>
      </c>
      <c r="S2011">
        <v>1062.71</v>
      </c>
      <c r="T2011" s="21">
        <v>0.05</v>
      </c>
      <c r="U2011" s="11">
        <f t="shared" si="625"/>
        <v>1038.4523900000002</v>
      </c>
      <c r="V2011" s="23">
        <f t="shared" si="626"/>
        <v>4526.5090256882877</v>
      </c>
      <c r="W2011" s="23">
        <f t="shared" si="627"/>
        <v>20489283.95963753</v>
      </c>
      <c r="X2011" s="23">
        <f t="shared" si="628"/>
        <v>1090.3750095000003</v>
      </c>
      <c r="Y2011" s="23">
        <f t="shared" si="629"/>
        <v>10091.470441376576</v>
      </c>
      <c r="AA2011">
        <v>202312</v>
      </c>
      <c r="AB2011" s="20" t="s">
        <v>31</v>
      </c>
      <c r="AC2011" s="20" t="s">
        <v>7948</v>
      </c>
      <c r="AD2011">
        <v>224377.34</v>
      </c>
      <c r="AE2011" s="21">
        <v>0.72</v>
      </c>
      <c r="AF2011">
        <v>594.18709999999999</v>
      </c>
      <c r="AG2011" s="22">
        <v>3.7000000000000002E-3</v>
      </c>
      <c r="AH2011" s="11">
        <f t="shared" si="630"/>
        <v>597.74123376</v>
      </c>
      <c r="AI2011" s="23">
        <f t="shared" si="631"/>
        <v>9808.6089128796284</v>
      </c>
      <c r="AJ2011" s="23">
        <f t="shared" si="632"/>
        <v>96208808.805821687</v>
      </c>
      <c r="AK2011" s="23">
        <f t="shared" si="633"/>
        <v>627.62829544800002</v>
      </c>
      <c r="AL2011" s="23">
        <f t="shared" si="634"/>
        <v>20214.959059519257</v>
      </c>
      <c r="AN2011">
        <v>202312</v>
      </c>
      <c r="AO2011" s="20" t="s">
        <v>33</v>
      </c>
      <c r="AP2011" s="20" t="s">
        <v>7949</v>
      </c>
      <c r="AQ2011">
        <v>3921.75</v>
      </c>
      <c r="AR2011" s="21">
        <v>0.86</v>
      </c>
      <c r="AS2011">
        <v>125.46</v>
      </c>
      <c r="AT2011">
        <v>3.7200000000000004E-2</v>
      </c>
      <c r="AU2011" s="11">
        <f t="shared" si="635"/>
        <v>125.46462600000001</v>
      </c>
      <c r="AV2011" s="23">
        <f t="shared" si="636"/>
        <v>638.28974537901695</v>
      </c>
      <c r="AW2011" s="23">
        <f t="shared" si="637"/>
        <v>407413.79905601026</v>
      </c>
      <c r="AX2011" s="23">
        <f t="shared" si="638"/>
        <v>131.7378573</v>
      </c>
      <c r="AY2011" s="23">
        <f t="shared" si="639"/>
        <v>1402.0441167580339</v>
      </c>
      <c r="AZ2011" s="23"/>
      <c r="BA2011" s="23"/>
    </row>
    <row r="2012" spans="1:53">
      <c r="A2012">
        <v>202312</v>
      </c>
      <c r="B2012" s="20" t="s">
        <v>27</v>
      </c>
      <c r="C2012" s="20" t="s">
        <v>7950</v>
      </c>
      <c r="D2012">
        <v>101466.42</v>
      </c>
      <c r="E2012" s="21">
        <v>0.68</v>
      </c>
      <c r="F2012">
        <v>3341.83</v>
      </c>
      <c r="G2012" s="22">
        <v>4.8399999999999999E-2</v>
      </c>
      <c r="H2012" s="11">
        <f t="shared" si="620"/>
        <v>3339.4628150400004</v>
      </c>
      <c r="I2012" s="23">
        <f t="shared" si="621"/>
        <v>14807.479764339447</v>
      </c>
      <c r="J2012" s="23">
        <f t="shared" si="622"/>
        <v>219261456.97132221</v>
      </c>
      <c r="K2012" s="23">
        <f t="shared" si="623"/>
        <v>3506.4359557920006</v>
      </c>
      <c r="L2012" s="23">
        <f t="shared" si="624"/>
        <v>32954.422343718892</v>
      </c>
      <c r="N2012">
        <v>202312</v>
      </c>
      <c r="O2012" s="20" t="s">
        <v>29</v>
      </c>
      <c r="P2012" s="20" t="s">
        <v>7951</v>
      </c>
      <c r="Q2012">
        <v>27290</v>
      </c>
      <c r="R2012" s="21">
        <v>0.71</v>
      </c>
      <c r="S2012">
        <v>1032.73</v>
      </c>
      <c r="T2012" s="21">
        <v>0.05</v>
      </c>
      <c r="U2012" s="11">
        <f t="shared" si="625"/>
        <v>968.79499999999996</v>
      </c>
      <c r="V2012" s="23">
        <f t="shared" si="626"/>
        <v>4222.8795020074858</v>
      </c>
      <c r="W2012" s="23">
        <f t="shared" si="627"/>
        <v>17832711.288474992</v>
      </c>
      <c r="X2012" s="23">
        <f t="shared" si="628"/>
        <v>1017.23475</v>
      </c>
      <c r="Y2012" s="23">
        <f t="shared" si="629"/>
        <v>9414.5540040149717</v>
      </c>
      <c r="AA2012">
        <v>202312</v>
      </c>
      <c r="AB2012" s="20" t="s">
        <v>31</v>
      </c>
      <c r="AC2012" s="20" t="s">
        <v>7952</v>
      </c>
      <c r="AD2012">
        <v>153777.48000000001</v>
      </c>
      <c r="AE2012" s="21">
        <v>0.72</v>
      </c>
      <c r="AF2012">
        <v>407.22739999999999</v>
      </c>
      <c r="AG2012" s="22">
        <v>3.7000000000000002E-3</v>
      </c>
      <c r="AH2012" s="11">
        <f t="shared" si="630"/>
        <v>409.66320672000001</v>
      </c>
      <c r="AI2012" s="23">
        <f t="shared" si="631"/>
        <v>6722.3506657497992</v>
      </c>
      <c r="AJ2012" s="23">
        <f t="shared" si="632"/>
        <v>45189998.473306768</v>
      </c>
      <c r="AK2012" s="23">
        <f t="shared" si="633"/>
        <v>430.14636705600003</v>
      </c>
      <c r="AL2012" s="23">
        <f t="shared" si="634"/>
        <v>13854.364538219599</v>
      </c>
      <c r="AN2012">
        <v>202312</v>
      </c>
      <c r="AO2012" s="20" t="s">
        <v>33</v>
      </c>
      <c r="AP2012" s="20" t="s">
        <v>7953</v>
      </c>
      <c r="AQ2012">
        <v>186.66</v>
      </c>
      <c r="AR2012" s="21">
        <v>0.86</v>
      </c>
      <c r="AS2012">
        <v>1.28</v>
      </c>
      <c r="AT2012">
        <v>8.0000000000000002E-3</v>
      </c>
      <c r="AU2012" s="11">
        <f t="shared" si="635"/>
        <v>1.2842208000000002</v>
      </c>
      <c r="AV2012" s="23">
        <f t="shared" si="636"/>
        <v>14.300477608490123</v>
      </c>
      <c r="AW2012" s="23">
        <f t="shared" si="637"/>
        <v>204.50365983092738</v>
      </c>
      <c r="AX2012" s="23">
        <f t="shared" si="638"/>
        <v>1.3484318400000002</v>
      </c>
      <c r="AY2012" s="23">
        <f t="shared" si="639"/>
        <v>29.885176016980246</v>
      </c>
      <c r="AZ2012" s="23"/>
      <c r="BA2012" s="23"/>
    </row>
    <row r="2013" spans="1:53">
      <c r="A2013">
        <v>202312</v>
      </c>
      <c r="B2013" s="20" t="s">
        <v>27</v>
      </c>
      <c r="C2013" s="20" t="s">
        <v>7954</v>
      </c>
      <c r="D2013">
        <v>505626.96</v>
      </c>
      <c r="E2013" s="21">
        <v>0.68</v>
      </c>
      <c r="F2013">
        <v>16653</v>
      </c>
      <c r="G2013" s="22">
        <v>4.8399999999999999E-2</v>
      </c>
      <c r="H2013" s="11">
        <f t="shared" si="620"/>
        <v>16641.194507520002</v>
      </c>
      <c r="I2013" s="23">
        <f t="shared" si="621"/>
        <v>73788.559589512181</v>
      </c>
      <c r="J2013" s="23">
        <f t="shared" si="622"/>
        <v>5444751526.2949896</v>
      </c>
      <c r="K2013" s="23">
        <f t="shared" si="623"/>
        <v>17473.254232896004</v>
      </c>
      <c r="L2013" s="23">
        <f t="shared" si="624"/>
        <v>164218.31368654437</v>
      </c>
      <c r="N2013">
        <v>202312</v>
      </c>
      <c r="O2013" s="20" t="s">
        <v>29</v>
      </c>
      <c r="P2013" s="20" t="s">
        <v>7955</v>
      </c>
      <c r="Q2013">
        <v>21442.17</v>
      </c>
      <c r="R2013" s="21">
        <v>0.71</v>
      </c>
      <c r="S2013">
        <v>811.43</v>
      </c>
      <c r="T2013" s="21">
        <v>0.05</v>
      </c>
      <c r="U2013" s="11">
        <f t="shared" si="625"/>
        <v>761.19703499999991</v>
      </c>
      <c r="V2013" s="23">
        <f t="shared" si="626"/>
        <v>3317.9809516877922</v>
      </c>
      <c r="W2013" s="23">
        <f t="shared" si="627"/>
        <v>11008997.595763028</v>
      </c>
      <c r="X2013" s="23">
        <f t="shared" si="628"/>
        <v>799.25688674999992</v>
      </c>
      <c r="Y2013" s="23">
        <f t="shared" si="629"/>
        <v>7397.1589383755845</v>
      </c>
      <c r="AA2013">
        <v>202312</v>
      </c>
      <c r="AB2013" s="20" t="s">
        <v>31</v>
      </c>
      <c r="AC2013" s="20" t="s">
        <v>7956</v>
      </c>
      <c r="AD2013">
        <v>202369.7</v>
      </c>
      <c r="AE2013" s="21">
        <v>0.72</v>
      </c>
      <c r="AF2013">
        <v>535.90729999999996</v>
      </c>
      <c r="AG2013" s="22">
        <v>3.7000000000000002E-3</v>
      </c>
      <c r="AH2013" s="11">
        <f t="shared" si="630"/>
        <v>539.11288080000008</v>
      </c>
      <c r="AI2013" s="23">
        <f t="shared" si="631"/>
        <v>8846.5494916589032</v>
      </c>
      <c r="AJ2013" s="23">
        <f t="shared" si="632"/>
        <v>78261437.908370405</v>
      </c>
      <c r="AK2013" s="23">
        <f t="shared" si="633"/>
        <v>566.06852484000012</v>
      </c>
      <c r="AL2013" s="23">
        <f t="shared" si="634"/>
        <v>18232.211864117806</v>
      </c>
      <c r="AN2013">
        <v>202312</v>
      </c>
      <c r="AO2013" s="20" t="s">
        <v>33</v>
      </c>
      <c r="AP2013" s="20" t="s">
        <v>7957</v>
      </c>
      <c r="AQ2013">
        <v>1166.55</v>
      </c>
      <c r="AR2013" s="21">
        <v>0.86</v>
      </c>
      <c r="AS2013">
        <v>1.91</v>
      </c>
      <c r="AT2013">
        <v>1.9E-3</v>
      </c>
      <c r="AU2013" s="11">
        <f t="shared" si="635"/>
        <v>1.9061427</v>
      </c>
      <c r="AV2013" s="23">
        <f t="shared" si="636"/>
        <v>43.688349469353227</v>
      </c>
      <c r="AW2013" s="23">
        <f t="shared" si="637"/>
        <v>1908.6718793563364</v>
      </c>
      <c r="AX2013" s="23">
        <f t="shared" si="638"/>
        <v>2.0014498349999998</v>
      </c>
      <c r="AY2013" s="23">
        <f t="shared" si="639"/>
        <v>89.282841638706458</v>
      </c>
      <c r="AZ2013" s="23"/>
      <c r="BA2013" s="23"/>
    </row>
    <row r="2014" spans="1:53">
      <c r="A2014">
        <v>202312</v>
      </c>
      <c r="B2014" s="20" t="s">
        <v>27</v>
      </c>
      <c r="C2014" s="20" t="s">
        <v>7958</v>
      </c>
      <c r="D2014">
        <v>13065.72</v>
      </c>
      <c r="E2014" s="21">
        <v>0.68</v>
      </c>
      <c r="F2014">
        <v>430.32</v>
      </c>
      <c r="G2014" s="22">
        <v>4.8399999999999999E-2</v>
      </c>
      <c r="H2014" s="11">
        <f t="shared" si="620"/>
        <v>430.01897663999995</v>
      </c>
      <c r="I2014" s="23">
        <f t="shared" si="621"/>
        <v>1906.7429845906181</v>
      </c>
      <c r="J2014" s="23">
        <f t="shared" si="622"/>
        <v>3635668.8092855383</v>
      </c>
      <c r="K2014" s="23">
        <f t="shared" si="623"/>
        <v>451.51992547199995</v>
      </c>
      <c r="L2014" s="23">
        <f t="shared" si="624"/>
        <v>4243.5049458212361</v>
      </c>
      <c r="N2014">
        <v>202312</v>
      </c>
      <c r="O2014" s="20" t="s">
        <v>29</v>
      </c>
      <c r="P2014" s="20" t="s">
        <v>7959</v>
      </c>
      <c r="Q2014">
        <v>128805.05</v>
      </c>
      <c r="R2014" s="21">
        <v>0.71</v>
      </c>
      <c r="S2014">
        <v>4874.3599999999997</v>
      </c>
      <c r="T2014" s="21">
        <v>0.05</v>
      </c>
      <c r="U2014" s="11">
        <f t="shared" si="625"/>
        <v>4572.5792750000001</v>
      </c>
      <c r="V2014" s="23">
        <f t="shared" si="626"/>
        <v>19931.410971053479</v>
      </c>
      <c r="W2014" s="23">
        <f t="shared" si="627"/>
        <v>397261143.29703099</v>
      </c>
      <c r="X2014" s="23">
        <f t="shared" si="628"/>
        <v>4801.2082387500004</v>
      </c>
      <c r="Y2014" s="23">
        <f t="shared" si="629"/>
        <v>44435.401217106963</v>
      </c>
      <c r="AA2014">
        <v>202312</v>
      </c>
      <c r="AB2014" s="20" t="s">
        <v>31</v>
      </c>
      <c r="AC2014" s="20" t="s">
        <v>7960</v>
      </c>
      <c r="AD2014">
        <v>197031.81</v>
      </c>
      <c r="AE2014" s="21">
        <v>0.72</v>
      </c>
      <c r="AF2014">
        <v>521.77179999999998</v>
      </c>
      <c r="AG2014" s="22">
        <v>3.7000000000000002E-3</v>
      </c>
      <c r="AH2014" s="11">
        <f t="shared" si="630"/>
        <v>524.89274183999999</v>
      </c>
      <c r="AI2014" s="23">
        <f t="shared" si="631"/>
        <v>8613.204736658372</v>
      </c>
      <c r="AJ2014" s="23">
        <f t="shared" si="632"/>
        <v>74187295.835594222</v>
      </c>
      <c r="AK2014" s="23">
        <f t="shared" si="633"/>
        <v>551.13737893200005</v>
      </c>
      <c r="AL2014" s="23">
        <f t="shared" si="634"/>
        <v>17751.302215156746</v>
      </c>
      <c r="AN2014">
        <v>202312</v>
      </c>
      <c r="AO2014" s="20" t="s">
        <v>33</v>
      </c>
      <c r="AP2014" s="20" t="s">
        <v>7961</v>
      </c>
      <c r="AQ2014">
        <v>2924.35</v>
      </c>
      <c r="AR2014" s="21">
        <v>0.86</v>
      </c>
      <c r="AS2014">
        <v>24.9</v>
      </c>
      <c r="AT2014">
        <v>9.8999999999999991E-3</v>
      </c>
      <c r="AU2014" s="11">
        <f t="shared" si="635"/>
        <v>24.897915899999997</v>
      </c>
      <c r="AV2014" s="23">
        <f t="shared" si="636"/>
        <v>248.99173338747295</v>
      </c>
      <c r="AW2014" s="23">
        <f t="shared" si="637"/>
        <v>61996.883295298408</v>
      </c>
      <c r="AX2014" s="23">
        <f t="shared" si="638"/>
        <v>26.142811694999999</v>
      </c>
      <c r="AY2014" s="23">
        <f t="shared" si="639"/>
        <v>522.88138267494594</v>
      </c>
      <c r="AZ2014" s="23"/>
      <c r="BA2014" s="23"/>
    </row>
    <row r="2015" spans="1:53">
      <c r="A2015">
        <v>202312</v>
      </c>
      <c r="B2015" s="20" t="s">
        <v>27</v>
      </c>
      <c r="C2015" s="20" t="s">
        <v>7962</v>
      </c>
      <c r="D2015">
        <v>59897.17</v>
      </c>
      <c r="E2015" s="21">
        <v>0.68</v>
      </c>
      <c r="F2015">
        <v>1972.73</v>
      </c>
      <c r="G2015" s="22">
        <v>4.8399999999999999E-2</v>
      </c>
      <c r="H2015" s="11">
        <f t="shared" si="620"/>
        <v>1971.3356590400001</v>
      </c>
      <c r="I2015" s="23">
        <f t="shared" si="621"/>
        <v>8741.0803763077456</v>
      </c>
      <c r="J2015" s="23">
        <f t="shared" si="622"/>
        <v>76406486.145072356</v>
      </c>
      <c r="K2015" s="23">
        <f t="shared" si="623"/>
        <v>2069.9024419920001</v>
      </c>
      <c r="L2015" s="23">
        <f t="shared" si="624"/>
        <v>19453.496411655491</v>
      </c>
      <c r="N2015">
        <v>202312</v>
      </c>
      <c r="O2015" s="20" t="s">
        <v>29</v>
      </c>
      <c r="P2015" s="20" t="s">
        <v>7963</v>
      </c>
      <c r="Q2015">
        <v>19980.150000000001</v>
      </c>
      <c r="R2015" s="21">
        <v>0.71</v>
      </c>
      <c r="S2015">
        <v>756.1</v>
      </c>
      <c r="T2015" s="21">
        <v>0.05</v>
      </c>
      <c r="U2015" s="11">
        <f t="shared" si="625"/>
        <v>709.29532500000005</v>
      </c>
      <c r="V2015" s="23">
        <f t="shared" si="626"/>
        <v>3091.7466428008388</v>
      </c>
      <c r="W2015" s="23">
        <f t="shared" si="627"/>
        <v>9558897.303270258</v>
      </c>
      <c r="X2015" s="23">
        <f t="shared" si="628"/>
        <v>744.76009125000007</v>
      </c>
      <c r="Y2015" s="23">
        <f t="shared" si="629"/>
        <v>6892.7886106016776</v>
      </c>
      <c r="AA2015">
        <v>202312</v>
      </c>
      <c r="AB2015" s="20" t="s">
        <v>31</v>
      </c>
      <c r="AC2015" s="20" t="s">
        <v>7964</v>
      </c>
      <c r="AD2015">
        <v>128260.85</v>
      </c>
      <c r="AE2015" s="21">
        <v>0.72</v>
      </c>
      <c r="AF2015">
        <v>339.65530000000001</v>
      </c>
      <c r="AG2015" s="22">
        <v>3.7000000000000002E-3</v>
      </c>
      <c r="AH2015" s="11">
        <f t="shared" si="630"/>
        <v>341.68690440000006</v>
      </c>
      <c r="AI2015" s="23">
        <f t="shared" si="631"/>
        <v>5606.8964739644271</v>
      </c>
      <c r="AJ2015" s="23">
        <f t="shared" si="632"/>
        <v>31437288.069754723</v>
      </c>
      <c r="AK2015" s="23">
        <f t="shared" si="633"/>
        <v>358.77124962000011</v>
      </c>
      <c r="AL2015" s="23">
        <f t="shared" si="634"/>
        <v>11555.479852328854</v>
      </c>
      <c r="AN2015">
        <v>202312</v>
      </c>
      <c r="AO2015" s="20" t="s">
        <v>33</v>
      </c>
      <c r="AP2015" s="20" t="s">
        <v>7965</v>
      </c>
      <c r="AQ2015">
        <v>7911.69</v>
      </c>
      <c r="AR2015" s="21">
        <v>0.86</v>
      </c>
      <c r="AS2015">
        <v>29.26</v>
      </c>
      <c r="AT2015">
        <v>4.3E-3</v>
      </c>
      <c r="AU2015" s="11">
        <f t="shared" si="635"/>
        <v>29.25742962</v>
      </c>
      <c r="AV2015" s="23">
        <f t="shared" si="636"/>
        <v>445.21131644787789</v>
      </c>
      <c r="AW2015" s="23">
        <f t="shared" si="637"/>
        <v>198213.11629325247</v>
      </c>
      <c r="AX2015" s="23">
        <f t="shared" si="638"/>
        <v>30.720301101</v>
      </c>
      <c r="AY2015" s="23">
        <f t="shared" si="639"/>
        <v>919.68006251575582</v>
      </c>
      <c r="AZ2015" s="23"/>
      <c r="BA2015" s="23"/>
    </row>
    <row r="2016" spans="1:53">
      <c r="A2016">
        <v>202312</v>
      </c>
      <c r="B2016" s="20" t="s">
        <v>27</v>
      </c>
      <c r="C2016" s="20" t="s">
        <v>7966</v>
      </c>
      <c r="D2016">
        <v>60803.93</v>
      </c>
      <c r="E2016" s="21">
        <v>0.68</v>
      </c>
      <c r="F2016">
        <v>2002.6</v>
      </c>
      <c r="G2016" s="22">
        <v>4.8399999999999999E-2</v>
      </c>
      <c r="H2016" s="11">
        <f t="shared" si="620"/>
        <v>2001.1789441600001</v>
      </c>
      <c r="I2016" s="23">
        <f t="shared" si="621"/>
        <v>8873.4081981734671</v>
      </c>
      <c r="J2016" s="23">
        <f t="shared" si="622"/>
        <v>78737373.051412091</v>
      </c>
      <c r="K2016" s="23">
        <f t="shared" si="623"/>
        <v>2101.2378913680004</v>
      </c>
      <c r="L2016" s="23">
        <f t="shared" si="624"/>
        <v>19747.995340506935</v>
      </c>
      <c r="N2016">
        <v>202312</v>
      </c>
      <c r="O2016" s="20" t="s">
        <v>29</v>
      </c>
      <c r="P2016" s="20" t="s">
        <v>7967</v>
      </c>
      <c r="Q2016">
        <v>6335.2</v>
      </c>
      <c r="R2016" s="21">
        <v>0.71</v>
      </c>
      <c r="S2016">
        <v>239.74</v>
      </c>
      <c r="T2016" s="21">
        <v>0.05</v>
      </c>
      <c r="U2016" s="11">
        <f t="shared" si="625"/>
        <v>224.89959999999996</v>
      </c>
      <c r="V2016" s="23">
        <f t="shared" si="626"/>
        <v>980.3146288427198</v>
      </c>
      <c r="W2016" s="23">
        <f t="shared" si="627"/>
        <v>961016.77152303944</v>
      </c>
      <c r="X2016" s="23">
        <f t="shared" si="628"/>
        <v>236.14457999999996</v>
      </c>
      <c r="Y2016" s="23">
        <f t="shared" si="629"/>
        <v>2185.5288576854396</v>
      </c>
      <c r="AA2016">
        <v>202312</v>
      </c>
      <c r="AB2016" s="20" t="s">
        <v>31</v>
      </c>
      <c r="AC2016" s="20" t="s">
        <v>7968</v>
      </c>
      <c r="AD2016">
        <v>183403.16</v>
      </c>
      <c r="AE2016" s="21">
        <v>0.72</v>
      </c>
      <c r="AF2016">
        <v>485.68090000000001</v>
      </c>
      <c r="AG2016" s="22">
        <v>3.7000000000000002E-3</v>
      </c>
      <c r="AH2016" s="11">
        <f t="shared" si="630"/>
        <v>488.58601824000004</v>
      </c>
      <c r="AI2016" s="23">
        <f t="shared" si="631"/>
        <v>8017.4311266293153</v>
      </c>
      <c r="AJ2016" s="23">
        <f t="shared" si="632"/>
        <v>64279201.870244615</v>
      </c>
      <c r="AK2016" s="23">
        <f t="shared" si="633"/>
        <v>513.01531915200007</v>
      </c>
      <c r="AL2016" s="23">
        <f t="shared" si="634"/>
        <v>16523.44827149863</v>
      </c>
      <c r="AN2016">
        <v>202312</v>
      </c>
      <c r="AO2016" s="20" t="s">
        <v>33</v>
      </c>
      <c r="AP2016" s="20" t="s">
        <v>7969</v>
      </c>
      <c r="AQ2016">
        <v>434.82</v>
      </c>
      <c r="AR2016" s="21">
        <v>0.86</v>
      </c>
      <c r="AS2016">
        <v>4.5999999999999996</v>
      </c>
      <c r="AT2016">
        <v>1.23E-2</v>
      </c>
      <c r="AU2016" s="11">
        <f t="shared" si="635"/>
        <v>4.5995259600000002</v>
      </c>
      <c r="AV2016" s="23">
        <f t="shared" si="636"/>
        <v>41.21668370891426</v>
      </c>
      <c r="AW2016" s="23">
        <f t="shared" si="637"/>
        <v>1698.8150159606782</v>
      </c>
      <c r="AX2016" s="23">
        <f t="shared" si="638"/>
        <v>4.8295022580000007</v>
      </c>
      <c r="AY2016" s="23">
        <f t="shared" si="639"/>
        <v>87.032893377828515</v>
      </c>
      <c r="AZ2016" s="23"/>
      <c r="BA2016" s="23"/>
    </row>
    <row r="2017" spans="1:53">
      <c r="A2017">
        <v>202312</v>
      </c>
      <c r="B2017" s="20" t="s">
        <v>27</v>
      </c>
      <c r="C2017" s="20" t="s">
        <v>7970</v>
      </c>
      <c r="D2017">
        <v>108279.97</v>
      </c>
      <c r="E2017" s="21">
        <v>0.68</v>
      </c>
      <c r="F2017">
        <v>3566.24</v>
      </c>
      <c r="G2017" s="22">
        <v>4.8399999999999999E-2</v>
      </c>
      <c r="H2017" s="11">
        <f t="shared" si="620"/>
        <v>3563.7103726400001</v>
      </c>
      <c r="I2017" s="23">
        <f t="shared" si="621"/>
        <v>15801.813690266024</v>
      </c>
      <c r="J2017" s="23">
        <f t="shared" si="622"/>
        <v>249697315.90187874</v>
      </c>
      <c r="K2017" s="23">
        <f t="shared" si="623"/>
        <v>3741.8958912720004</v>
      </c>
      <c r="L2017" s="23">
        <f t="shared" si="624"/>
        <v>35167.337753172047</v>
      </c>
      <c r="N2017">
        <v>202312</v>
      </c>
      <c r="O2017" s="20" t="s">
        <v>29</v>
      </c>
      <c r="P2017" s="20" t="s">
        <v>7971</v>
      </c>
      <c r="Q2017">
        <v>23878.71</v>
      </c>
      <c r="R2017" s="21">
        <v>0.71</v>
      </c>
      <c r="S2017">
        <v>903.64</v>
      </c>
      <c r="T2017" s="21">
        <v>0.05</v>
      </c>
      <c r="U2017" s="11">
        <f t="shared" si="625"/>
        <v>847.69420500000001</v>
      </c>
      <c r="V2017" s="23">
        <f t="shared" si="626"/>
        <v>3695.0133746200509</v>
      </c>
      <c r="W2017" s="23">
        <f t="shared" si="627"/>
        <v>13653123.838621056</v>
      </c>
      <c r="X2017" s="23">
        <f t="shared" si="628"/>
        <v>890.07891525000002</v>
      </c>
      <c r="Y2017" s="23">
        <f t="shared" si="629"/>
        <v>8237.7209542401015</v>
      </c>
      <c r="AA2017">
        <v>202312</v>
      </c>
      <c r="AB2017" s="20" t="s">
        <v>31</v>
      </c>
      <c r="AC2017" s="20" t="s">
        <v>7972</v>
      </c>
      <c r="AD2017">
        <v>224292.27</v>
      </c>
      <c r="AE2017" s="21">
        <v>0.72</v>
      </c>
      <c r="AF2017">
        <v>593.96180000000004</v>
      </c>
      <c r="AG2017" s="22">
        <v>3.7000000000000002E-3</v>
      </c>
      <c r="AH2017" s="11">
        <f t="shared" si="630"/>
        <v>597.51460728000006</v>
      </c>
      <c r="AI2017" s="23">
        <f t="shared" si="631"/>
        <v>9804.890095461531</v>
      </c>
      <c r="AJ2017" s="23">
        <f t="shared" si="632"/>
        <v>96135869.784079626</v>
      </c>
      <c r="AK2017" s="23">
        <f t="shared" si="633"/>
        <v>627.39033764400006</v>
      </c>
      <c r="AL2017" s="23">
        <f t="shared" si="634"/>
        <v>20207.294798203064</v>
      </c>
      <c r="AN2017">
        <v>202312</v>
      </c>
      <c r="AO2017" s="20" t="s">
        <v>33</v>
      </c>
      <c r="AP2017" s="20" t="s">
        <v>7973</v>
      </c>
      <c r="AQ2017">
        <v>485.87</v>
      </c>
      <c r="AR2017" s="21">
        <v>0.86</v>
      </c>
      <c r="AS2017">
        <v>4.68</v>
      </c>
      <c r="AT2017">
        <v>1.1200000000000002E-2</v>
      </c>
      <c r="AU2017" s="11">
        <f t="shared" si="635"/>
        <v>4.6798998400000009</v>
      </c>
      <c r="AV2017" s="23">
        <f t="shared" si="636"/>
        <v>43.97256260228481</v>
      </c>
      <c r="AW2017" s="23">
        <f t="shared" si="637"/>
        <v>1933.5862618118567</v>
      </c>
      <c r="AX2017" s="23">
        <f t="shared" si="638"/>
        <v>4.9138948320000013</v>
      </c>
      <c r="AY2017" s="23">
        <f t="shared" si="639"/>
        <v>92.625025044569625</v>
      </c>
      <c r="AZ2017" s="23"/>
      <c r="BA2017" s="23"/>
    </row>
    <row r="2018" spans="1:53">
      <c r="A2018">
        <v>202312</v>
      </c>
      <c r="B2018" s="20" t="s">
        <v>27</v>
      </c>
      <c r="C2018" s="20" t="s">
        <v>7974</v>
      </c>
      <c r="D2018">
        <v>28332.81</v>
      </c>
      <c r="E2018" s="21">
        <v>0.68</v>
      </c>
      <c r="F2018">
        <v>933.15</v>
      </c>
      <c r="G2018" s="22">
        <v>4.8399999999999999E-2</v>
      </c>
      <c r="H2018" s="11">
        <f t="shared" si="620"/>
        <v>932.48944272000017</v>
      </c>
      <c r="I2018" s="23">
        <f t="shared" si="621"/>
        <v>4134.7424176577269</v>
      </c>
      <c r="J2018" s="23">
        <f t="shared" si="622"/>
        <v>17096094.860378064</v>
      </c>
      <c r="K2018" s="23">
        <f t="shared" si="623"/>
        <v>979.11391485600018</v>
      </c>
      <c r="L2018" s="23">
        <f t="shared" si="624"/>
        <v>9201.9742780354536</v>
      </c>
      <c r="N2018">
        <v>202312</v>
      </c>
      <c r="O2018" s="20" t="s">
        <v>29</v>
      </c>
      <c r="P2018" s="20" t="s">
        <v>7975</v>
      </c>
      <c r="Q2018">
        <v>96772.78</v>
      </c>
      <c r="R2018" s="21">
        <v>0.71</v>
      </c>
      <c r="S2018">
        <v>3515.68</v>
      </c>
      <c r="T2018" s="21">
        <v>0.05</v>
      </c>
      <c r="U2018" s="11">
        <f t="shared" si="625"/>
        <v>3435.4336899999998</v>
      </c>
      <c r="V2018" s="23">
        <f t="shared" si="626"/>
        <v>14974.708281945035</v>
      </c>
      <c r="W2018" s="23">
        <f t="shared" si="627"/>
        <v>224241888.12935323</v>
      </c>
      <c r="X2018" s="23">
        <f t="shared" si="628"/>
        <v>3607.2053744999998</v>
      </c>
      <c r="Y2018" s="23">
        <f t="shared" si="629"/>
        <v>33384.850253890072</v>
      </c>
      <c r="AA2018">
        <v>202312</v>
      </c>
      <c r="AB2018" s="20" t="s">
        <v>31</v>
      </c>
      <c r="AC2018" s="20" t="s">
        <v>7976</v>
      </c>
      <c r="AD2018">
        <v>174917.78</v>
      </c>
      <c r="AE2018" s="21">
        <v>0.72</v>
      </c>
      <c r="AF2018">
        <v>463.21030000000002</v>
      </c>
      <c r="AG2018" s="22">
        <v>3.7000000000000002E-3</v>
      </c>
      <c r="AH2018" s="11">
        <f t="shared" si="630"/>
        <v>465.98096592000002</v>
      </c>
      <c r="AI2018" s="23">
        <f t="shared" si="631"/>
        <v>7646.4944986384016</v>
      </c>
      <c r="AJ2018" s="23">
        <f t="shared" si="632"/>
        <v>58468878.117707342</v>
      </c>
      <c r="AK2018" s="23">
        <f t="shared" si="633"/>
        <v>489.28001421600004</v>
      </c>
      <c r="AL2018" s="23">
        <f t="shared" si="634"/>
        <v>15758.969963196803</v>
      </c>
      <c r="AN2018">
        <v>202312</v>
      </c>
      <c r="AO2018" s="20" t="s">
        <v>33</v>
      </c>
      <c r="AP2018" s="20" t="s">
        <v>7977</v>
      </c>
      <c r="AQ2018">
        <v>2265.63</v>
      </c>
      <c r="AR2018" s="21">
        <v>0.86</v>
      </c>
      <c r="AS2018">
        <v>16.760000000000002</v>
      </c>
      <c r="AT2018">
        <v>8.6E-3</v>
      </c>
      <c r="AU2018" s="11">
        <f t="shared" si="635"/>
        <v>16.756599480000002</v>
      </c>
      <c r="AV2018" s="23">
        <f t="shared" si="636"/>
        <v>179.91240987368585</v>
      </c>
      <c r="AW2018" s="23">
        <f t="shared" si="637"/>
        <v>32368.475226557133</v>
      </c>
      <c r="AX2018" s="23">
        <f t="shared" si="638"/>
        <v>17.594429454000004</v>
      </c>
      <c r="AY2018" s="23">
        <f t="shared" si="639"/>
        <v>376.58141922737167</v>
      </c>
      <c r="AZ2018" s="23"/>
      <c r="BA2018" s="23"/>
    </row>
    <row r="2019" spans="1:53">
      <c r="A2019">
        <v>202312</v>
      </c>
      <c r="B2019" s="20" t="s">
        <v>27</v>
      </c>
      <c r="C2019" s="20" t="s">
        <v>7978</v>
      </c>
      <c r="D2019">
        <v>39339.43</v>
      </c>
      <c r="E2019" s="21">
        <v>0.68</v>
      </c>
      <c r="F2019">
        <v>1295.6600000000001</v>
      </c>
      <c r="G2019" s="22">
        <v>4.8399999999999999E-2</v>
      </c>
      <c r="H2019" s="11">
        <f t="shared" si="620"/>
        <v>1294.73932016</v>
      </c>
      <c r="I2019" s="23">
        <f t="shared" si="621"/>
        <v>5740.9910950405874</v>
      </c>
      <c r="J2019" s="23">
        <f t="shared" si="622"/>
        <v>32958978.753335323</v>
      </c>
      <c r="K2019" s="23">
        <f t="shared" si="623"/>
        <v>1359.4762861680001</v>
      </c>
      <c r="L2019" s="23">
        <f t="shared" si="624"/>
        <v>12776.721510241176</v>
      </c>
      <c r="N2019">
        <v>202312</v>
      </c>
      <c r="O2019" s="20" t="s">
        <v>29</v>
      </c>
      <c r="P2019" s="20" t="s">
        <v>7979</v>
      </c>
      <c r="Q2019">
        <v>19832.05</v>
      </c>
      <c r="R2019" s="21">
        <v>0.71</v>
      </c>
      <c r="S2019">
        <v>750.5</v>
      </c>
      <c r="T2019" s="21">
        <v>0.05</v>
      </c>
      <c r="U2019" s="11">
        <f t="shared" si="625"/>
        <v>704.03777500000001</v>
      </c>
      <c r="V2019" s="23">
        <f t="shared" si="626"/>
        <v>3068.829513660226</v>
      </c>
      <c r="W2019" s="23">
        <f t="shared" si="627"/>
        <v>9417714.5839120597</v>
      </c>
      <c r="X2019" s="23">
        <f t="shared" si="628"/>
        <v>739.23966375000009</v>
      </c>
      <c r="Y2019" s="23">
        <f t="shared" si="629"/>
        <v>6841.6968023204518</v>
      </c>
      <c r="AA2019">
        <v>202312</v>
      </c>
      <c r="AB2019" s="20" t="s">
        <v>31</v>
      </c>
      <c r="AC2019" s="20" t="s">
        <v>7980</v>
      </c>
      <c r="AD2019">
        <v>180423.99</v>
      </c>
      <c r="AE2019" s="21">
        <v>0.72</v>
      </c>
      <c r="AF2019">
        <v>477.79160000000002</v>
      </c>
      <c r="AG2019" s="22">
        <v>3.7000000000000002E-3</v>
      </c>
      <c r="AH2019" s="11">
        <f t="shared" si="630"/>
        <v>480.64950935999997</v>
      </c>
      <c r="AI2019" s="23">
        <f t="shared" si="631"/>
        <v>7887.1973275523505</v>
      </c>
      <c r="AJ2019" s="23">
        <f t="shared" si="632"/>
        <v>62207881.683748938</v>
      </c>
      <c r="AK2019" s="23">
        <f t="shared" si="633"/>
        <v>504.681984828</v>
      </c>
      <c r="AL2019" s="23">
        <f t="shared" si="634"/>
        <v>16255.044164464702</v>
      </c>
      <c r="AN2019">
        <v>202312</v>
      </c>
      <c r="AO2019" s="20" t="s">
        <v>33</v>
      </c>
      <c r="AP2019" s="20" t="s">
        <v>7981</v>
      </c>
      <c r="AQ2019">
        <v>2074.0500000000002</v>
      </c>
      <c r="AR2019" s="21">
        <v>0.86</v>
      </c>
      <c r="AS2019">
        <v>69.56</v>
      </c>
      <c r="AT2019">
        <v>3.9E-2</v>
      </c>
      <c r="AU2019" s="11">
        <f t="shared" si="635"/>
        <v>69.563637000000014</v>
      </c>
      <c r="AV2019" s="23">
        <f t="shared" si="636"/>
        <v>345.31199970809479</v>
      </c>
      <c r="AW2019" s="23">
        <f t="shared" si="637"/>
        <v>119240.37714240326</v>
      </c>
      <c r="AX2019" s="23">
        <f t="shared" si="638"/>
        <v>73.041818850000013</v>
      </c>
      <c r="AY2019" s="23">
        <f t="shared" si="639"/>
        <v>760.18763641618955</v>
      </c>
      <c r="AZ2019" s="23"/>
      <c r="BA2019" s="23"/>
    </row>
    <row r="2020" spans="1:53">
      <c r="A2020">
        <v>202312</v>
      </c>
      <c r="B2020" s="20" t="s">
        <v>27</v>
      </c>
      <c r="C2020" s="20" t="s">
        <v>7982</v>
      </c>
      <c r="D2020">
        <v>6282.49</v>
      </c>
      <c r="E2020" s="21">
        <v>0.68</v>
      </c>
      <c r="F2020">
        <v>206.92</v>
      </c>
      <c r="G2020" s="22">
        <v>4.8399999999999999E-2</v>
      </c>
      <c r="H2020" s="11">
        <f t="shared" si="620"/>
        <v>206.76931088000001</v>
      </c>
      <c r="I2020" s="23">
        <f t="shared" si="621"/>
        <v>916.83380121881635</v>
      </c>
      <c r="J2020" s="23">
        <f t="shared" si="622"/>
        <v>840584.21905734402</v>
      </c>
      <c r="K2020" s="23">
        <f t="shared" si="623"/>
        <v>217.10777642400001</v>
      </c>
      <c r="L2020" s="23">
        <f t="shared" si="624"/>
        <v>2040.4369133176326</v>
      </c>
      <c r="N2020">
        <v>202312</v>
      </c>
      <c r="O2020" s="20" t="s">
        <v>29</v>
      </c>
      <c r="P2020" s="20" t="s">
        <v>7983</v>
      </c>
      <c r="Q2020">
        <v>14873.96</v>
      </c>
      <c r="R2020" s="21">
        <v>0.71</v>
      </c>
      <c r="S2020">
        <v>562.87</v>
      </c>
      <c r="T2020" s="21">
        <v>0.05</v>
      </c>
      <c r="U2020" s="11">
        <f t="shared" si="625"/>
        <v>528.02557999999988</v>
      </c>
      <c r="V2020" s="23">
        <f t="shared" si="626"/>
        <v>2301.610142824451</v>
      </c>
      <c r="W2020" s="23">
        <f t="shared" si="627"/>
        <v>5297409.2495523896</v>
      </c>
      <c r="X2020" s="23">
        <f t="shared" si="628"/>
        <v>554.42685899999992</v>
      </c>
      <c r="Y2020" s="23">
        <f t="shared" si="629"/>
        <v>5131.2458656489016</v>
      </c>
      <c r="AA2020">
        <v>202312</v>
      </c>
      <c r="AB2020" s="20" t="s">
        <v>31</v>
      </c>
      <c r="AC2020" s="20" t="s">
        <v>7984</v>
      </c>
      <c r="AD2020">
        <v>134405.70000000001</v>
      </c>
      <c r="AE2020" s="21">
        <v>0.72</v>
      </c>
      <c r="AF2020">
        <v>355.92779999999999</v>
      </c>
      <c r="AG2020" s="22">
        <v>3.7000000000000002E-3</v>
      </c>
      <c r="AH2020" s="11">
        <f t="shared" si="630"/>
        <v>358.05678480000006</v>
      </c>
      <c r="AI2020" s="23">
        <f t="shared" si="631"/>
        <v>5875.5173181116497</v>
      </c>
      <c r="AJ2020" s="23">
        <f t="shared" si="632"/>
        <v>34521703.755429916</v>
      </c>
      <c r="AK2020" s="23">
        <f t="shared" si="633"/>
        <v>375.95962404000005</v>
      </c>
      <c r="AL2020" s="23">
        <f t="shared" si="634"/>
        <v>12109.091421023299</v>
      </c>
      <c r="AN2020">
        <v>202312</v>
      </c>
      <c r="AO2020" s="20" t="s">
        <v>33</v>
      </c>
      <c r="AP2020" s="20" t="s">
        <v>7985</v>
      </c>
      <c r="AQ2020">
        <v>4279.21</v>
      </c>
      <c r="AR2020" s="21">
        <v>0.86</v>
      </c>
      <c r="AS2020">
        <v>16.190000000000001</v>
      </c>
      <c r="AT2020">
        <v>4.4000000000000003E-3</v>
      </c>
      <c r="AU2020" s="11">
        <f t="shared" si="635"/>
        <v>16.192530640000001</v>
      </c>
      <c r="AV2020" s="23">
        <f t="shared" si="636"/>
        <v>243.57394673049058</v>
      </c>
      <c r="AW2020" s="23">
        <f t="shared" si="637"/>
        <v>59328.267525867857</v>
      </c>
      <c r="AX2020" s="23">
        <f t="shared" si="638"/>
        <v>17.002157172</v>
      </c>
      <c r="AY2020" s="23">
        <f t="shared" si="639"/>
        <v>503.34042410098118</v>
      </c>
      <c r="AZ2020" s="23"/>
      <c r="BA2020" s="23"/>
    </row>
    <row r="2021" spans="1:53">
      <c r="A2021">
        <v>202312</v>
      </c>
      <c r="B2021" s="20" t="s">
        <v>27</v>
      </c>
      <c r="C2021" s="20" t="s">
        <v>7986</v>
      </c>
      <c r="D2021">
        <v>97088.37</v>
      </c>
      <c r="E2021" s="21">
        <v>0.68</v>
      </c>
      <c r="F2021">
        <v>3197.64</v>
      </c>
      <c r="G2021" s="22">
        <v>4.8399999999999999E-2</v>
      </c>
      <c r="H2021" s="11">
        <f t="shared" si="620"/>
        <v>3195.3724334399999</v>
      </c>
      <c r="I2021" s="23">
        <f t="shared" si="621"/>
        <v>14168.569997125167</v>
      </c>
      <c r="J2021" s="23">
        <f t="shared" si="622"/>
        <v>200748375.76343545</v>
      </c>
      <c r="K2021" s="23">
        <f t="shared" si="623"/>
        <v>3355.1410551120002</v>
      </c>
      <c r="L2021" s="23">
        <f t="shared" si="624"/>
        <v>31532.512427690333</v>
      </c>
      <c r="N2021">
        <v>202312</v>
      </c>
      <c r="O2021" s="20" t="s">
        <v>29</v>
      </c>
      <c r="P2021" s="20" t="s">
        <v>7987</v>
      </c>
      <c r="Q2021">
        <v>49162.17</v>
      </c>
      <c r="R2021" s="21">
        <v>0.71</v>
      </c>
      <c r="S2021">
        <v>1860.44</v>
      </c>
      <c r="T2021" s="21">
        <v>0.05</v>
      </c>
      <c r="U2021" s="11">
        <f t="shared" si="625"/>
        <v>1745.2570349999999</v>
      </c>
      <c r="V2021" s="23">
        <f t="shared" si="626"/>
        <v>7607.3990460684272</v>
      </c>
      <c r="W2021" s="23">
        <f t="shared" si="627"/>
        <v>57872520.246122815</v>
      </c>
      <c r="X2021" s="23">
        <f t="shared" si="628"/>
        <v>1832.5198867499998</v>
      </c>
      <c r="Y2021" s="23">
        <f t="shared" si="629"/>
        <v>16960.055127136853</v>
      </c>
      <c r="AA2021">
        <v>202312</v>
      </c>
      <c r="AB2021" s="20" t="s">
        <v>31</v>
      </c>
      <c r="AC2021" s="20" t="s">
        <v>7988</v>
      </c>
      <c r="AD2021">
        <v>123884.22</v>
      </c>
      <c r="AE2021" s="21">
        <v>0.72</v>
      </c>
      <c r="AF2021">
        <v>328.0652</v>
      </c>
      <c r="AG2021" s="22">
        <v>3.7000000000000002E-3</v>
      </c>
      <c r="AH2021" s="11">
        <f t="shared" si="630"/>
        <v>330.02756208</v>
      </c>
      <c r="AI2021" s="23">
        <f t="shared" si="631"/>
        <v>5415.5730006298354</v>
      </c>
      <c r="AJ2021" s="23">
        <f t="shared" si="632"/>
        <v>29328430.925150838</v>
      </c>
      <c r="AK2021" s="23">
        <f t="shared" si="633"/>
        <v>346.52894018400002</v>
      </c>
      <c r="AL2021" s="23">
        <f t="shared" si="634"/>
        <v>11161.173563339671</v>
      </c>
      <c r="AN2021">
        <v>202312</v>
      </c>
      <c r="AO2021" s="20" t="s">
        <v>33</v>
      </c>
      <c r="AP2021" s="20" t="s">
        <v>7989</v>
      </c>
      <c r="AQ2021">
        <v>2514.08</v>
      </c>
      <c r="AR2021" s="21">
        <v>0.86</v>
      </c>
      <c r="AS2021">
        <v>60.11</v>
      </c>
      <c r="AT2021">
        <v>2.7799999999999998E-2</v>
      </c>
      <c r="AU2021" s="11">
        <f t="shared" si="635"/>
        <v>60.106624639999993</v>
      </c>
      <c r="AV2021" s="23">
        <f t="shared" si="636"/>
        <v>355.44937156622876</v>
      </c>
      <c r="AW2021" s="23">
        <f t="shared" si="637"/>
        <v>126344.25574682695</v>
      </c>
      <c r="AX2021" s="23">
        <f t="shared" si="638"/>
        <v>63.111955871999996</v>
      </c>
      <c r="AY2021" s="23">
        <f t="shared" si="639"/>
        <v>771.00536777245748</v>
      </c>
      <c r="AZ2021" s="23"/>
      <c r="BA2021" s="23"/>
    </row>
    <row r="2022" spans="1:53">
      <c r="A2022">
        <v>202312</v>
      </c>
      <c r="B2022" s="20" t="s">
        <v>27</v>
      </c>
      <c r="C2022" s="20" t="s">
        <v>7990</v>
      </c>
      <c r="D2022">
        <v>51217.279999999999</v>
      </c>
      <c r="E2022" s="21">
        <v>0.68</v>
      </c>
      <c r="F2022">
        <v>1686.86</v>
      </c>
      <c r="G2022" s="22">
        <v>4.8399999999999999E-2</v>
      </c>
      <c r="H2022" s="11">
        <f t="shared" si="620"/>
        <v>1685.6631193600001</v>
      </c>
      <c r="I2022" s="23">
        <f t="shared" si="621"/>
        <v>7474.3825315262675</v>
      </c>
      <c r="J2022" s="23">
        <f t="shared" si="622"/>
        <v>55866394.227585018</v>
      </c>
      <c r="K2022" s="23">
        <f t="shared" si="623"/>
        <v>1769.9462753280002</v>
      </c>
      <c r="L2022" s="23">
        <f t="shared" si="624"/>
        <v>16634.428182412536</v>
      </c>
      <c r="N2022">
        <v>202312</v>
      </c>
      <c r="O2022" s="20" t="s">
        <v>29</v>
      </c>
      <c r="P2022" s="20" t="s">
        <v>7991</v>
      </c>
      <c r="Q2022">
        <v>79328.05</v>
      </c>
      <c r="R2022" s="21">
        <v>0.71</v>
      </c>
      <c r="S2022">
        <v>3002.01</v>
      </c>
      <c r="T2022" s="21">
        <v>0.05</v>
      </c>
      <c r="U2022" s="11">
        <f t="shared" si="625"/>
        <v>2816.1457750000004</v>
      </c>
      <c r="V2022" s="23">
        <f t="shared" si="626"/>
        <v>12275.294843504031</v>
      </c>
      <c r="W2022" s="23">
        <f t="shared" si="627"/>
        <v>150682863.49495664</v>
      </c>
      <c r="X2022" s="23">
        <f t="shared" si="628"/>
        <v>2956.9530637500006</v>
      </c>
      <c r="Y2022" s="23">
        <f t="shared" si="629"/>
        <v>27366.735462008062</v>
      </c>
      <c r="AA2022">
        <v>202312</v>
      </c>
      <c r="AB2022" s="20" t="s">
        <v>31</v>
      </c>
      <c r="AC2022" s="20" t="s">
        <v>7992</v>
      </c>
      <c r="AD2022">
        <v>111093.41</v>
      </c>
      <c r="AE2022" s="21">
        <v>0.72</v>
      </c>
      <c r="AF2022">
        <v>294.19310000000002</v>
      </c>
      <c r="AG2022" s="22">
        <v>3.7000000000000002E-3</v>
      </c>
      <c r="AH2022" s="11">
        <f t="shared" si="630"/>
        <v>295.95284423999999</v>
      </c>
      <c r="AI2022" s="23">
        <f t="shared" si="631"/>
        <v>4856.4253925471749</v>
      </c>
      <c r="AJ2022" s="23">
        <f t="shared" si="632"/>
        <v>23584867.593376983</v>
      </c>
      <c r="AK2022" s="23">
        <f t="shared" si="633"/>
        <v>310.75048645200002</v>
      </c>
      <c r="AL2022" s="23">
        <f t="shared" si="634"/>
        <v>10008.80362933435</v>
      </c>
      <c r="AN2022">
        <v>202312</v>
      </c>
      <c r="AO2022" s="20" t="s">
        <v>33</v>
      </c>
      <c r="AP2022" s="20" t="s">
        <v>7993</v>
      </c>
      <c r="AQ2022">
        <v>896.13</v>
      </c>
      <c r="AR2022" s="21">
        <v>0.86</v>
      </c>
      <c r="AS2022">
        <v>20.81</v>
      </c>
      <c r="AT2022">
        <v>2.7000000000000003E-2</v>
      </c>
      <c r="AU2022" s="11">
        <f t="shared" si="635"/>
        <v>20.808138600000003</v>
      </c>
      <c r="AV2022" s="23">
        <f t="shared" si="636"/>
        <v>124.91303774032023</v>
      </c>
      <c r="AW2022" s="23">
        <f t="shared" si="637"/>
        <v>15603.266997514667</v>
      </c>
      <c r="AX2022" s="23">
        <f t="shared" si="638"/>
        <v>21.848545530000003</v>
      </c>
      <c r="AY2022" s="23">
        <f t="shared" si="639"/>
        <v>270.63421408064045</v>
      </c>
      <c r="AZ2022" s="23"/>
      <c r="BA2022" s="23"/>
    </row>
    <row r="2023" spans="1:53">
      <c r="A2023">
        <v>202312</v>
      </c>
      <c r="B2023" s="20" t="s">
        <v>27</v>
      </c>
      <c r="C2023" s="20" t="s">
        <v>7994</v>
      </c>
      <c r="D2023">
        <v>86142.61</v>
      </c>
      <c r="E2023" s="21">
        <v>0.68</v>
      </c>
      <c r="F2023">
        <v>2837.14</v>
      </c>
      <c r="G2023" s="22">
        <v>4.8399999999999999E-2</v>
      </c>
      <c r="H2023" s="11">
        <f t="shared" si="620"/>
        <v>2835.1255803200002</v>
      </c>
      <c r="I2023" s="23">
        <f t="shared" si="621"/>
        <v>12571.202910503642</v>
      </c>
      <c r="J2023" s="23">
        <f t="shared" si="622"/>
        <v>158035142.61705524</v>
      </c>
      <c r="K2023" s="23">
        <f t="shared" si="623"/>
        <v>2976.8818593360002</v>
      </c>
      <c r="L2023" s="23">
        <f t="shared" si="624"/>
        <v>27977.531401327284</v>
      </c>
      <c r="N2023">
        <v>202312</v>
      </c>
      <c r="O2023" s="20" t="s">
        <v>29</v>
      </c>
      <c r="P2023" s="20" t="s">
        <v>7995</v>
      </c>
      <c r="Q2023">
        <v>21716.05</v>
      </c>
      <c r="R2023" s="21">
        <v>0.71</v>
      </c>
      <c r="S2023">
        <v>788.92</v>
      </c>
      <c r="T2023" s="21">
        <v>0.05</v>
      </c>
      <c r="U2023" s="11">
        <f t="shared" si="625"/>
        <v>770.91977499999996</v>
      </c>
      <c r="V2023" s="23">
        <f t="shared" si="626"/>
        <v>3360.3613928021132</v>
      </c>
      <c r="W2023" s="23">
        <f t="shared" si="627"/>
        <v>11292028.690234957</v>
      </c>
      <c r="X2023" s="23">
        <f t="shared" si="628"/>
        <v>809.46576374999995</v>
      </c>
      <c r="Y2023" s="23">
        <f t="shared" si="629"/>
        <v>7491.6425606042267</v>
      </c>
      <c r="AA2023">
        <v>202312</v>
      </c>
      <c r="AB2023" s="20" t="s">
        <v>31</v>
      </c>
      <c r="AC2023" s="20" t="s">
        <v>7996</v>
      </c>
      <c r="AD2023">
        <v>111633.23</v>
      </c>
      <c r="AE2023" s="21">
        <v>0.72</v>
      </c>
      <c r="AF2023">
        <v>295.62270000000001</v>
      </c>
      <c r="AG2023" s="22">
        <v>3.7000000000000002E-3</v>
      </c>
      <c r="AH2023" s="11">
        <f t="shared" si="630"/>
        <v>297.39092471999999</v>
      </c>
      <c r="AI2023" s="23">
        <f t="shared" si="631"/>
        <v>4880.0235119622221</v>
      </c>
      <c r="AJ2023" s="23">
        <f t="shared" si="632"/>
        <v>23814629.477304101</v>
      </c>
      <c r="AK2023" s="23">
        <f t="shared" si="633"/>
        <v>312.26047095600001</v>
      </c>
      <c r="AL2023" s="23">
        <f t="shared" si="634"/>
        <v>10057.437948644445</v>
      </c>
      <c r="AN2023">
        <v>202312</v>
      </c>
      <c r="AO2023" s="20" t="s">
        <v>33</v>
      </c>
      <c r="AP2023" s="20" t="s">
        <v>7997</v>
      </c>
      <c r="AQ2023">
        <v>2260.9699999999998</v>
      </c>
      <c r="AR2023" s="21">
        <v>0.86</v>
      </c>
      <c r="AS2023">
        <v>11.86</v>
      </c>
      <c r="AT2023">
        <v>6.0999999999999995E-3</v>
      </c>
      <c r="AU2023" s="11">
        <f t="shared" si="635"/>
        <v>11.861048619999996</v>
      </c>
      <c r="AV2023" s="23">
        <f t="shared" si="636"/>
        <v>151.40126852250873</v>
      </c>
      <c r="AW2023" s="23">
        <f t="shared" si="637"/>
        <v>22922.344110224793</v>
      </c>
      <c r="AX2023" s="23">
        <f t="shared" si="638"/>
        <v>12.454101050999997</v>
      </c>
      <c r="AY2023" s="23">
        <f t="shared" si="639"/>
        <v>314.66358566501748</v>
      </c>
      <c r="AZ2023" s="23"/>
      <c r="BA2023" s="23"/>
    </row>
    <row r="2024" spans="1:53">
      <c r="A2024">
        <v>202312</v>
      </c>
      <c r="B2024" s="20" t="s">
        <v>27</v>
      </c>
      <c r="C2024" s="20" t="s">
        <v>7998</v>
      </c>
      <c r="D2024">
        <v>29377.97</v>
      </c>
      <c r="E2024" s="21">
        <v>0.68</v>
      </c>
      <c r="F2024">
        <v>967.57</v>
      </c>
      <c r="G2024" s="22">
        <v>4.8399999999999999E-2</v>
      </c>
      <c r="H2024" s="11">
        <f t="shared" si="620"/>
        <v>966.88774864000015</v>
      </c>
      <c r="I2024" s="23">
        <f t="shared" si="621"/>
        <v>4287.2676131903672</v>
      </c>
      <c r="J2024" s="23">
        <f t="shared" si="622"/>
        <v>18380663.58711103</v>
      </c>
      <c r="K2024" s="23">
        <f t="shared" si="623"/>
        <v>1015.2321360720002</v>
      </c>
      <c r="L2024" s="23">
        <f t="shared" si="624"/>
        <v>9541.4229750207342</v>
      </c>
      <c r="N2024">
        <v>202312</v>
      </c>
      <c r="O2024" s="20" t="s">
        <v>29</v>
      </c>
      <c r="P2024" s="20" t="s">
        <v>7999</v>
      </c>
      <c r="Q2024">
        <v>24581.14</v>
      </c>
      <c r="R2024" s="21">
        <v>0.71</v>
      </c>
      <c r="S2024">
        <v>930.22</v>
      </c>
      <c r="T2024" s="21">
        <v>0.05</v>
      </c>
      <c r="U2024" s="11">
        <f t="shared" si="625"/>
        <v>872.63046999999995</v>
      </c>
      <c r="V2024" s="23">
        <f t="shared" si="626"/>
        <v>3803.7080337844009</v>
      </c>
      <c r="W2024" s="23">
        <f t="shared" si="627"/>
        <v>14468194.806275994</v>
      </c>
      <c r="X2024" s="23">
        <f t="shared" si="628"/>
        <v>916.26199350000002</v>
      </c>
      <c r="Y2024" s="23">
        <f t="shared" si="629"/>
        <v>8480.0465375688018</v>
      </c>
      <c r="AA2024">
        <v>202312</v>
      </c>
      <c r="AB2024" s="20" t="s">
        <v>31</v>
      </c>
      <c r="AC2024" s="20" t="s">
        <v>8000</v>
      </c>
      <c r="AD2024">
        <v>233138.15</v>
      </c>
      <c r="AE2024" s="21">
        <v>0.72</v>
      </c>
      <c r="AF2024">
        <v>617.38710000000003</v>
      </c>
      <c r="AG2024" s="22">
        <v>3.7000000000000002E-3</v>
      </c>
      <c r="AH2024" s="11">
        <f t="shared" si="630"/>
        <v>621.08003159999998</v>
      </c>
      <c r="AI2024" s="23">
        <f t="shared" si="631"/>
        <v>10191.585906233971</v>
      </c>
      <c r="AJ2024" s="23">
        <f t="shared" si="632"/>
        <v>103868423.28414692</v>
      </c>
      <c r="AK2024" s="23">
        <f t="shared" si="633"/>
        <v>652.13403317999996</v>
      </c>
      <c r="AL2024" s="23">
        <f t="shared" si="634"/>
        <v>21004.251844067941</v>
      </c>
      <c r="AN2024">
        <v>202312</v>
      </c>
      <c r="AO2024" s="20" t="s">
        <v>33</v>
      </c>
      <c r="AP2024" s="20" t="s">
        <v>8001</v>
      </c>
      <c r="AQ2024">
        <v>182.12</v>
      </c>
      <c r="AR2024" s="21">
        <v>0.86</v>
      </c>
      <c r="AS2024">
        <v>0.47</v>
      </c>
      <c r="AT2024">
        <v>3.0000000000000001E-3</v>
      </c>
      <c r="AU2024" s="11">
        <f t="shared" si="635"/>
        <v>0.4698696</v>
      </c>
      <c r="AV2024" s="23">
        <f t="shared" si="636"/>
        <v>8.5657283924787055</v>
      </c>
      <c r="AW2024" s="23">
        <f t="shared" si="637"/>
        <v>73.371702893715835</v>
      </c>
      <c r="AX2024" s="23">
        <f t="shared" si="638"/>
        <v>0.49336308000000001</v>
      </c>
      <c r="AY2024" s="23">
        <f t="shared" si="639"/>
        <v>17.60132638495741</v>
      </c>
      <c r="AZ2024" s="23"/>
      <c r="BA2024" s="23"/>
    </row>
    <row r="2025" spans="1:53">
      <c r="A2025">
        <v>202312</v>
      </c>
      <c r="B2025" s="20" t="s">
        <v>27</v>
      </c>
      <c r="C2025" s="20" t="s">
        <v>8002</v>
      </c>
      <c r="D2025">
        <v>151485.92000000001</v>
      </c>
      <c r="E2025" s="21">
        <v>0.68</v>
      </c>
      <c r="F2025">
        <v>4989.24</v>
      </c>
      <c r="G2025" s="22">
        <v>4.8399999999999999E-2</v>
      </c>
      <c r="H2025" s="11">
        <f t="shared" si="620"/>
        <v>4985.7045990400011</v>
      </c>
      <c r="I2025" s="23">
        <f t="shared" si="621"/>
        <v>22107.06453408275</v>
      </c>
      <c r="J2025" s="23">
        <f t="shared" si="622"/>
        <v>488722302.31409937</v>
      </c>
      <c r="K2025" s="23">
        <f t="shared" si="623"/>
        <v>5234.9898289920011</v>
      </c>
      <c r="L2025" s="23">
        <f t="shared" si="624"/>
        <v>49199.833667205501</v>
      </c>
      <c r="N2025">
        <v>202312</v>
      </c>
      <c r="O2025" s="20" t="s">
        <v>29</v>
      </c>
      <c r="P2025" s="20" t="s">
        <v>8003</v>
      </c>
      <c r="Q2025">
        <v>35697.629999999997</v>
      </c>
      <c r="R2025" s="21">
        <v>0.71</v>
      </c>
      <c r="S2025">
        <v>1350.9</v>
      </c>
      <c r="T2025" s="21">
        <v>0.05</v>
      </c>
      <c r="U2025" s="11">
        <f t="shared" si="625"/>
        <v>1267.2658649999998</v>
      </c>
      <c r="V2025" s="23">
        <f t="shared" si="626"/>
        <v>5523.8838401336561</v>
      </c>
      <c r="W2025" s="23">
        <f t="shared" si="627"/>
        <v>30513292.679289747</v>
      </c>
      <c r="X2025" s="23">
        <f t="shared" si="628"/>
        <v>1330.6291582499998</v>
      </c>
      <c r="Y2025" s="23">
        <f t="shared" si="629"/>
        <v>12315.033545267312</v>
      </c>
      <c r="AA2025">
        <v>202312</v>
      </c>
      <c r="AB2025" s="20" t="s">
        <v>31</v>
      </c>
      <c r="AC2025" s="20" t="s">
        <v>8004</v>
      </c>
      <c r="AD2025">
        <v>172663.01</v>
      </c>
      <c r="AE2025" s="21">
        <v>0.72</v>
      </c>
      <c r="AF2025">
        <v>457.23930000000001</v>
      </c>
      <c r="AG2025" s="22">
        <v>3.7000000000000002E-3</v>
      </c>
      <c r="AH2025" s="11">
        <f t="shared" si="630"/>
        <v>459.97425864000007</v>
      </c>
      <c r="AI2025" s="23">
        <f t="shared" si="631"/>
        <v>7547.9276954197994</v>
      </c>
      <c r="AJ2025" s="23">
        <f t="shared" si="632"/>
        <v>56971212.495285243</v>
      </c>
      <c r="AK2025" s="23">
        <f t="shared" si="633"/>
        <v>482.97297157200012</v>
      </c>
      <c r="AL2025" s="23">
        <f t="shared" si="634"/>
        <v>15555.8296494796</v>
      </c>
      <c r="AN2025">
        <v>202312</v>
      </c>
      <c r="AO2025" s="20" t="s">
        <v>33</v>
      </c>
      <c r="AP2025" s="20" t="s">
        <v>8005</v>
      </c>
      <c r="AQ2025">
        <v>977.49</v>
      </c>
      <c r="AR2025" s="21">
        <v>0.86</v>
      </c>
      <c r="AS2025">
        <v>18.66</v>
      </c>
      <c r="AT2025">
        <v>2.2200000000000001E-2</v>
      </c>
      <c r="AU2025" s="11">
        <f t="shared" si="635"/>
        <v>18.662239079999999</v>
      </c>
      <c r="AV2025" s="23">
        <f t="shared" si="636"/>
        <v>123.8546390728536</v>
      </c>
      <c r="AW2025" s="23">
        <f t="shared" si="637"/>
        <v>15339.971619866834</v>
      </c>
      <c r="AX2025" s="23">
        <f t="shared" si="638"/>
        <v>19.595351034</v>
      </c>
      <c r="AY2025" s="23">
        <f t="shared" si="639"/>
        <v>266.37151722570718</v>
      </c>
      <c r="AZ2025" s="23"/>
      <c r="BA2025" s="23"/>
    </row>
    <row r="2026" spans="1:53">
      <c r="A2026">
        <v>202312</v>
      </c>
      <c r="B2026" s="20" t="s">
        <v>27</v>
      </c>
      <c r="C2026" s="20" t="s">
        <v>8006</v>
      </c>
      <c r="D2026">
        <v>13680.98</v>
      </c>
      <c r="E2026" s="21">
        <v>0.68</v>
      </c>
      <c r="F2026">
        <v>450.59</v>
      </c>
      <c r="G2026" s="22">
        <v>4.8399999999999999E-2</v>
      </c>
      <c r="H2026" s="11">
        <f t="shared" si="620"/>
        <v>450.26841375999999</v>
      </c>
      <c r="I2026" s="23">
        <f t="shared" si="621"/>
        <v>1996.5308178442945</v>
      </c>
      <c r="J2026" s="23">
        <f t="shared" si="622"/>
        <v>3986135.3066020072</v>
      </c>
      <c r="K2026" s="23">
        <f t="shared" si="623"/>
        <v>472.78183444799998</v>
      </c>
      <c r="L2026" s="23">
        <f t="shared" si="624"/>
        <v>4443.3300494485893</v>
      </c>
      <c r="N2026">
        <v>202312</v>
      </c>
      <c r="O2026" s="20" t="s">
        <v>29</v>
      </c>
      <c r="P2026" s="20" t="s">
        <v>8007</v>
      </c>
      <c r="Q2026">
        <v>31955.39</v>
      </c>
      <c r="R2026" s="21">
        <v>0.71</v>
      </c>
      <c r="S2026">
        <v>1209.28</v>
      </c>
      <c r="T2026" s="21">
        <v>0.05</v>
      </c>
      <c r="U2026" s="11">
        <f t="shared" si="625"/>
        <v>1134.4163450000001</v>
      </c>
      <c r="V2026" s="23">
        <f t="shared" si="626"/>
        <v>4944.8062077557715</v>
      </c>
      <c r="W2026" s="23">
        <f t="shared" si="627"/>
        <v>24451108.432260014</v>
      </c>
      <c r="X2026" s="23">
        <f t="shared" si="628"/>
        <v>1191.1371622500001</v>
      </c>
      <c r="Y2026" s="23">
        <f t="shared" si="629"/>
        <v>11024.028760511543</v>
      </c>
      <c r="AA2026">
        <v>202312</v>
      </c>
      <c r="AB2026" s="20" t="s">
        <v>31</v>
      </c>
      <c r="AC2026" s="20" t="s">
        <v>3998</v>
      </c>
      <c r="AD2026">
        <v>113365.58</v>
      </c>
      <c r="AE2026" s="21">
        <v>0.72</v>
      </c>
      <c r="AF2026">
        <v>300.21019999999999</v>
      </c>
      <c r="AG2026" s="22">
        <v>3.7000000000000002E-3</v>
      </c>
      <c r="AH2026" s="11">
        <f t="shared" si="630"/>
        <v>302.00590512000002</v>
      </c>
      <c r="AI2026" s="23">
        <f t="shared" si="631"/>
        <v>4955.7528331593949</v>
      </c>
      <c r="AJ2026" s="23">
        <f t="shared" si="632"/>
        <v>24559486.143367369</v>
      </c>
      <c r="AK2026" s="23">
        <f t="shared" si="633"/>
        <v>317.10620037600006</v>
      </c>
      <c r="AL2026" s="23">
        <f t="shared" si="634"/>
        <v>10213.51157143879</v>
      </c>
      <c r="AN2026">
        <v>202312</v>
      </c>
      <c r="AO2026" s="20" t="s">
        <v>33</v>
      </c>
      <c r="AP2026" s="20" t="s">
        <v>8008</v>
      </c>
      <c r="AQ2026">
        <v>4501.84</v>
      </c>
      <c r="AR2026" s="21">
        <v>0.86</v>
      </c>
      <c r="AS2026">
        <v>58.46</v>
      </c>
      <c r="AT2026">
        <v>1.5100000000000001E-2</v>
      </c>
      <c r="AU2026" s="11">
        <f t="shared" si="635"/>
        <v>58.460894240000009</v>
      </c>
      <c r="AV2026" s="23">
        <f t="shared" si="636"/>
        <v>472.14244997935202</v>
      </c>
      <c r="AW2026" s="23">
        <f t="shared" si="637"/>
        <v>222918.49307250493</v>
      </c>
      <c r="AX2026" s="23">
        <f t="shared" si="638"/>
        <v>61.383938952000015</v>
      </c>
      <c r="AY2026" s="23">
        <f t="shared" si="639"/>
        <v>1002.7457941987041</v>
      </c>
      <c r="AZ2026" s="23"/>
      <c r="BA2026" s="23"/>
    </row>
    <row r="2027" spans="1:53">
      <c r="A2027">
        <v>202312</v>
      </c>
      <c r="B2027" s="20" t="s">
        <v>27</v>
      </c>
      <c r="C2027" s="20" t="s">
        <v>8009</v>
      </c>
      <c r="D2027">
        <v>15207.92</v>
      </c>
      <c r="E2027" s="21">
        <v>0.68</v>
      </c>
      <c r="F2027">
        <v>500.88</v>
      </c>
      <c r="G2027" s="22">
        <v>4.8399999999999999E-2</v>
      </c>
      <c r="H2027" s="11">
        <f t="shared" si="620"/>
        <v>500.52306304000007</v>
      </c>
      <c r="I2027" s="23">
        <f t="shared" si="621"/>
        <v>2219.3644720853772</v>
      </c>
      <c r="J2027" s="23">
        <f t="shared" si="622"/>
        <v>4925578.6599548049</v>
      </c>
      <c r="K2027" s="23">
        <f t="shared" si="623"/>
        <v>525.54921619200013</v>
      </c>
      <c r="L2027" s="23">
        <f t="shared" si="624"/>
        <v>4939.2520072107545</v>
      </c>
      <c r="N2027">
        <v>202312</v>
      </c>
      <c r="O2027" s="20" t="s">
        <v>29</v>
      </c>
      <c r="P2027" s="20" t="s">
        <v>8010</v>
      </c>
      <c r="Q2027">
        <v>90950.09</v>
      </c>
      <c r="R2027" s="21">
        <v>0.71</v>
      </c>
      <c r="S2027">
        <v>3304.15</v>
      </c>
      <c r="T2027" s="21">
        <v>0.05</v>
      </c>
      <c r="U2027" s="11">
        <f t="shared" si="625"/>
        <v>3228.7281949999997</v>
      </c>
      <c r="V2027" s="23">
        <f t="shared" si="626"/>
        <v>14073.699918165483</v>
      </c>
      <c r="W2027" s="23">
        <f t="shared" si="627"/>
        <v>198069029.38657111</v>
      </c>
      <c r="X2027" s="23">
        <f t="shared" si="628"/>
        <v>3390.1646047499999</v>
      </c>
      <c r="Y2027" s="23">
        <f t="shared" si="629"/>
        <v>31376.128031330965</v>
      </c>
      <c r="AA2027">
        <v>202312</v>
      </c>
      <c r="AB2027" s="20" t="s">
        <v>31</v>
      </c>
      <c r="AC2027" s="20" t="s">
        <v>8011</v>
      </c>
      <c r="AD2027">
        <v>115083.66</v>
      </c>
      <c r="AE2027" s="21">
        <v>0.72</v>
      </c>
      <c r="AF2027">
        <v>304.75990000000002</v>
      </c>
      <c r="AG2027" s="22">
        <v>3.7000000000000002E-3</v>
      </c>
      <c r="AH2027" s="11">
        <f t="shared" si="630"/>
        <v>306.58287023999998</v>
      </c>
      <c r="AI2027" s="23">
        <f t="shared" si="631"/>
        <v>5030.8583442642157</v>
      </c>
      <c r="AJ2027" s="23">
        <f t="shared" si="632"/>
        <v>25309535.680052888</v>
      </c>
      <c r="AK2027" s="23">
        <f t="shared" si="633"/>
        <v>321.91201375200001</v>
      </c>
      <c r="AL2027" s="23">
        <f t="shared" si="634"/>
        <v>10368.299558768431</v>
      </c>
      <c r="AN2027">
        <v>202312</v>
      </c>
      <c r="AO2027" s="20" t="s">
        <v>33</v>
      </c>
      <c r="AP2027" s="20" t="s">
        <v>8012</v>
      </c>
      <c r="AQ2027">
        <v>2126.38</v>
      </c>
      <c r="AR2027" s="21">
        <v>0.86</v>
      </c>
      <c r="AS2027">
        <v>3.84</v>
      </c>
      <c r="AT2027">
        <v>2.0999999999999999E-3</v>
      </c>
      <c r="AU2027" s="11">
        <f t="shared" si="635"/>
        <v>3.84024228</v>
      </c>
      <c r="AV2027" s="23">
        <f t="shared" si="636"/>
        <v>83.712919585144121</v>
      </c>
      <c r="AW2027" s="23">
        <f t="shared" si="637"/>
        <v>7007.8529054688061</v>
      </c>
      <c r="AX2027" s="23">
        <f t="shared" si="638"/>
        <v>4.0322543939999997</v>
      </c>
      <c r="AY2027" s="23">
        <f t="shared" si="639"/>
        <v>171.26608145028825</v>
      </c>
      <c r="AZ2027" s="23"/>
      <c r="BA2027" s="23"/>
    </row>
    <row r="2028" spans="1:53">
      <c r="A2028">
        <v>202312</v>
      </c>
      <c r="B2028" s="20" t="s">
        <v>27</v>
      </c>
      <c r="C2028" s="20" t="s">
        <v>8013</v>
      </c>
      <c r="D2028">
        <v>57844.85</v>
      </c>
      <c r="E2028" s="21">
        <v>0.68</v>
      </c>
      <c r="F2028">
        <v>1905.14</v>
      </c>
      <c r="G2028" s="22">
        <v>4.8399999999999999E-2</v>
      </c>
      <c r="H2028" s="11">
        <f t="shared" si="620"/>
        <v>1903.7897031999998</v>
      </c>
      <c r="I2028" s="23">
        <f t="shared" si="621"/>
        <v>8441.5755069140178</v>
      </c>
      <c r="J2028" s="23">
        <f t="shared" si="622"/>
        <v>71260197.038930655</v>
      </c>
      <c r="K2028" s="23">
        <f t="shared" si="623"/>
        <v>1998.9791883599999</v>
      </c>
      <c r="L2028" s="23">
        <f t="shared" si="624"/>
        <v>18786.940717028036</v>
      </c>
      <c r="N2028">
        <v>202312</v>
      </c>
      <c r="O2028" s="20" t="s">
        <v>29</v>
      </c>
      <c r="P2028" s="20" t="s">
        <v>8014</v>
      </c>
      <c r="Q2028">
        <v>88000.36</v>
      </c>
      <c r="R2028" s="21">
        <v>0.71</v>
      </c>
      <c r="S2028">
        <v>3330.19</v>
      </c>
      <c r="T2028" s="21">
        <v>0.05</v>
      </c>
      <c r="U2028" s="11">
        <f t="shared" si="625"/>
        <v>3124.01278</v>
      </c>
      <c r="V2028" s="23">
        <f t="shared" si="626"/>
        <v>13617.25600634956</v>
      </c>
      <c r="W2028" s="23">
        <f t="shared" si="627"/>
        <v>185429661.14246318</v>
      </c>
      <c r="X2028" s="23">
        <f t="shared" si="628"/>
        <v>3280.2134190000002</v>
      </c>
      <c r="Y2028" s="23">
        <f t="shared" si="629"/>
        <v>30358.524792699121</v>
      </c>
      <c r="AA2028">
        <v>202312</v>
      </c>
      <c r="AB2028" s="20" t="s">
        <v>31</v>
      </c>
      <c r="AC2028" s="20" t="s">
        <v>8015</v>
      </c>
      <c r="AD2028">
        <v>134660.89000000001</v>
      </c>
      <c r="AE2028" s="21">
        <v>0.72</v>
      </c>
      <c r="AF2028">
        <v>356.60359999999997</v>
      </c>
      <c r="AG2028" s="22">
        <v>3.7000000000000002E-3</v>
      </c>
      <c r="AH2028" s="11">
        <f t="shared" si="630"/>
        <v>358.73661096000006</v>
      </c>
      <c r="AI2028" s="23">
        <f t="shared" si="631"/>
        <v>5886.6728960700912</v>
      </c>
      <c r="AJ2028" s="23">
        <f t="shared" si="632"/>
        <v>34652917.785326235</v>
      </c>
      <c r="AK2028" s="23">
        <f t="shared" si="633"/>
        <v>376.67344150800011</v>
      </c>
      <c r="AL2028" s="23">
        <f t="shared" si="634"/>
        <v>12132.082403100183</v>
      </c>
      <c r="AN2028">
        <v>202312</v>
      </c>
      <c r="AO2028" s="20" t="s">
        <v>33</v>
      </c>
      <c r="AP2028" s="20" t="s">
        <v>8016</v>
      </c>
      <c r="AQ2028">
        <v>2182.4899999999998</v>
      </c>
      <c r="AR2028" s="21">
        <v>0.86</v>
      </c>
      <c r="AS2028">
        <v>5.82</v>
      </c>
      <c r="AT2028">
        <v>3.0999999999999999E-3</v>
      </c>
      <c r="AU2028" s="11">
        <f t="shared" si="635"/>
        <v>5.8185183399999989</v>
      </c>
      <c r="AV2028" s="23">
        <f t="shared" si="636"/>
        <v>104.34156795511727</v>
      </c>
      <c r="AW2028" s="23">
        <f t="shared" si="637"/>
        <v>10887.162803332356</v>
      </c>
      <c r="AX2028" s="23">
        <f t="shared" si="638"/>
        <v>6.1094442569999989</v>
      </c>
      <c r="AY2028" s="23">
        <f t="shared" si="639"/>
        <v>214.50165425023454</v>
      </c>
      <c r="AZ2028" s="23"/>
      <c r="BA2028" s="23"/>
    </row>
    <row r="2029" spans="1:53">
      <c r="A2029">
        <v>202312</v>
      </c>
      <c r="B2029" s="20" t="s">
        <v>27</v>
      </c>
      <c r="C2029" s="20" t="s">
        <v>8017</v>
      </c>
      <c r="D2029">
        <v>40496.01</v>
      </c>
      <c r="E2029" s="21">
        <v>0.68</v>
      </c>
      <c r="F2029">
        <v>1333.75</v>
      </c>
      <c r="G2029" s="22">
        <v>4.8399999999999999E-2</v>
      </c>
      <c r="H2029" s="11">
        <f t="shared" si="620"/>
        <v>1332.8046811199999</v>
      </c>
      <c r="I2029" s="23">
        <f t="shared" si="621"/>
        <v>5909.7763438533448</v>
      </c>
      <c r="J2029" s="23">
        <f t="shared" si="622"/>
        <v>34925456.43436861</v>
      </c>
      <c r="K2029" s="23">
        <f t="shared" si="623"/>
        <v>1399.444915176</v>
      </c>
      <c r="L2029" s="23">
        <f t="shared" si="624"/>
        <v>13152.35736882669</v>
      </c>
      <c r="N2029">
        <v>202312</v>
      </c>
      <c r="O2029" s="20" t="s">
        <v>29</v>
      </c>
      <c r="P2029" s="20" t="s">
        <v>8018</v>
      </c>
      <c r="Q2029">
        <v>17543.490000000002</v>
      </c>
      <c r="R2029" s="21">
        <v>0.71</v>
      </c>
      <c r="S2029">
        <v>637.34</v>
      </c>
      <c r="T2029" s="21">
        <v>0.05</v>
      </c>
      <c r="U2029" s="11">
        <f t="shared" si="625"/>
        <v>622.79389500000013</v>
      </c>
      <c r="V2029" s="23">
        <f t="shared" si="626"/>
        <v>2714.6956509590814</v>
      </c>
      <c r="W2029" s="23">
        <f t="shared" si="627"/>
        <v>7369572.4773361506</v>
      </c>
      <c r="X2029" s="23">
        <f t="shared" si="628"/>
        <v>653.93358975000012</v>
      </c>
      <c r="Y2029" s="23">
        <f t="shared" si="629"/>
        <v>6052.1851969181625</v>
      </c>
      <c r="AA2029">
        <v>202312</v>
      </c>
      <c r="AB2029" s="20" t="s">
        <v>31</v>
      </c>
      <c r="AC2029" s="20" t="s">
        <v>3326</v>
      </c>
      <c r="AD2029">
        <v>121779.53</v>
      </c>
      <c r="AE2029" s="21">
        <v>0.72</v>
      </c>
      <c r="AF2029">
        <v>322.49169999999998</v>
      </c>
      <c r="AG2029" s="22">
        <v>3.7000000000000002E-3</v>
      </c>
      <c r="AH2029" s="11">
        <f t="shared" si="630"/>
        <v>324.42066792000003</v>
      </c>
      <c r="AI2029" s="23">
        <f t="shared" si="631"/>
        <v>5323.5669135051348</v>
      </c>
      <c r="AJ2029" s="23">
        <f t="shared" si="632"/>
        <v>28340364.682566587</v>
      </c>
      <c r="AK2029" s="23">
        <f t="shared" si="633"/>
        <v>340.64170131600002</v>
      </c>
      <c r="AL2029" s="23">
        <f t="shared" si="634"/>
        <v>10971.554494930269</v>
      </c>
      <c r="AN2029">
        <v>202312</v>
      </c>
      <c r="AO2029" s="20" t="s">
        <v>33</v>
      </c>
      <c r="AP2029" s="20" t="s">
        <v>8019</v>
      </c>
      <c r="AQ2029">
        <v>2437.3000000000002</v>
      </c>
      <c r="AR2029" s="21">
        <v>0.86</v>
      </c>
      <c r="AS2029">
        <v>113.4</v>
      </c>
      <c r="AT2029">
        <v>5.4100000000000002E-2</v>
      </c>
      <c r="AU2029" s="11">
        <f t="shared" si="635"/>
        <v>113.39781980000001</v>
      </c>
      <c r="AV2029" s="23">
        <f t="shared" si="636"/>
        <v>474.16411694196256</v>
      </c>
      <c r="AW2029" s="23">
        <f t="shared" si="637"/>
        <v>224831.60979535113</v>
      </c>
      <c r="AX2029" s="23">
        <f t="shared" si="638"/>
        <v>119.06771079000001</v>
      </c>
      <c r="AY2029" s="23">
        <f t="shared" si="639"/>
        <v>1061.7260536839251</v>
      </c>
      <c r="AZ2029" s="23"/>
      <c r="BA2029" s="23"/>
    </row>
    <row r="2030" spans="1:53">
      <c r="A2030">
        <v>202312</v>
      </c>
      <c r="B2030" s="20" t="s">
        <v>27</v>
      </c>
      <c r="C2030" s="20" t="s">
        <v>8020</v>
      </c>
      <c r="D2030">
        <v>94428.7</v>
      </c>
      <c r="E2030" s="21">
        <v>0.68</v>
      </c>
      <c r="F2030">
        <v>3110.04</v>
      </c>
      <c r="G2030" s="22">
        <v>4.8399999999999999E-2</v>
      </c>
      <c r="H2030" s="11">
        <f t="shared" si="620"/>
        <v>3107.8373744</v>
      </c>
      <c r="I2030" s="23">
        <f t="shared" si="621"/>
        <v>13780.431638594131</v>
      </c>
      <c r="J2030" s="23">
        <f t="shared" si="622"/>
        <v>189900296.14596614</v>
      </c>
      <c r="K2030" s="23">
        <f t="shared" si="623"/>
        <v>3263.2292431200003</v>
      </c>
      <c r="L2030" s="23">
        <f t="shared" si="624"/>
        <v>30668.70065158826</v>
      </c>
      <c r="N2030">
        <v>202312</v>
      </c>
      <c r="O2030" s="20" t="s">
        <v>29</v>
      </c>
      <c r="P2030" s="20" t="s">
        <v>8021</v>
      </c>
      <c r="Q2030">
        <v>216253.56</v>
      </c>
      <c r="R2030" s="21">
        <v>0.71</v>
      </c>
      <c r="S2030">
        <v>8183.68</v>
      </c>
      <c r="T2030" s="21">
        <v>0.05</v>
      </c>
      <c r="U2030" s="11">
        <f t="shared" si="625"/>
        <v>7677.0013800000006</v>
      </c>
      <c r="V2030" s="23">
        <f t="shared" si="626"/>
        <v>33463.273204842291</v>
      </c>
      <c r="W2030" s="23">
        <f t="shared" si="627"/>
        <v>1119790653.5819161</v>
      </c>
      <c r="X2030" s="23">
        <f t="shared" si="628"/>
        <v>8060.8514490000007</v>
      </c>
      <c r="Y2030" s="23">
        <f t="shared" si="629"/>
        <v>74603.547789684584</v>
      </c>
      <c r="AA2030">
        <v>202312</v>
      </c>
      <c r="AB2030" s="20" t="s">
        <v>31</v>
      </c>
      <c r="AC2030" s="20" t="s">
        <v>3434</v>
      </c>
      <c r="AD2030">
        <v>116270.66</v>
      </c>
      <c r="AE2030" s="21">
        <v>0.72</v>
      </c>
      <c r="AF2030">
        <v>307.9033</v>
      </c>
      <c r="AG2030" s="22">
        <v>3.7000000000000002E-3</v>
      </c>
      <c r="AH2030" s="11">
        <f t="shared" si="630"/>
        <v>309.74503823999999</v>
      </c>
      <c r="AI2030" s="23">
        <f t="shared" si="631"/>
        <v>5082.747803242507</v>
      </c>
      <c r="AJ2030" s="23">
        <f t="shared" si="632"/>
        <v>25834325.23136653</v>
      </c>
      <c r="AK2030" s="23">
        <f t="shared" si="633"/>
        <v>325.23229015200002</v>
      </c>
      <c r="AL2030" s="23">
        <f t="shared" si="634"/>
        <v>10475.240644725014</v>
      </c>
      <c r="AN2030">
        <v>202312</v>
      </c>
      <c r="AO2030" s="20" t="s">
        <v>33</v>
      </c>
      <c r="AP2030" s="20" t="s">
        <v>8022</v>
      </c>
      <c r="AQ2030">
        <v>958.59</v>
      </c>
      <c r="AR2030" s="21">
        <v>0.86</v>
      </c>
      <c r="AS2030">
        <v>8.24</v>
      </c>
      <c r="AT2030">
        <v>0.01</v>
      </c>
      <c r="AU2030" s="11">
        <f t="shared" si="635"/>
        <v>8.2438740000000017</v>
      </c>
      <c r="AV2030" s="23">
        <f t="shared" si="636"/>
        <v>82.025510630899007</v>
      </c>
      <c r="AW2030" s="23">
        <f t="shared" si="637"/>
        <v>6728.1843942597261</v>
      </c>
      <c r="AX2030" s="23">
        <f t="shared" si="638"/>
        <v>8.656067700000003</v>
      </c>
      <c r="AY2030" s="23">
        <f t="shared" si="639"/>
        <v>172.29489526179802</v>
      </c>
      <c r="AZ2030" s="23"/>
      <c r="BA2030" s="23"/>
    </row>
    <row r="2031" spans="1:53">
      <c r="A2031">
        <v>202312</v>
      </c>
      <c r="B2031" s="20" t="s">
        <v>27</v>
      </c>
      <c r="C2031" s="20" t="s">
        <v>8023</v>
      </c>
      <c r="D2031">
        <v>32381.33</v>
      </c>
      <c r="E2031" s="21">
        <v>0.68</v>
      </c>
      <c r="F2031">
        <v>1066.49</v>
      </c>
      <c r="G2031" s="22">
        <v>4.8399999999999999E-2</v>
      </c>
      <c r="H2031" s="11">
        <f t="shared" si="620"/>
        <v>1065.7343329600003</v>
      </c>
      <c r="I2031" s="23">
        <f t="shared" si="621"/>
        <v>4725.5622965449847</v>
      </c>
      <c r="J2031" s="23">
        <f t="shared" si="622"/>
        <v>22330939.018527512</v>
      </c>
      <c r="K2031" s="23">
        <f t="shared" si="623"/>
        <v>1119.0210496080003</v>
      </c>
      <c r="L2031" s="23">
        <f t="shared" si="624"/>
        <v>10516.85892604997</v>
      </c>
      <c r="N2031">
        <v>202312</v>
      </c>
      <c r="O2031" s="20" t="s">
        <v>29</v>
      </c>
      <c r="P2031" s="20" t="s">
        <v>8024</v>
      </c>
      <c r="Q2031">
        <v>5407.87</v>
      </c>
      <c r="R2031" s="21">
        <v>0.71</v>
      </c>
      <c r="S2031">
        <v>204.65</v>
      </c>
      <c r="T2031" s="21">
        <v>0.05</v>
      </c>
      <c r="U2031" s="11">
        <f t="shared" si="625"/>
        <v>191.97938499999998</v>
      </c>
      <c r="V2031" s="23">
        <f t="shared" si="626"/>
        <v>836.81873845808809</v>
      </c>
      <c r="W2031" s="23">
        <f t="shared" si="627"/>
        <v>700265.60103458609</v>
      </c>
      <c r="X2031" s="23">
        <f t="shared" si="628"/>
        <v>201.57835424999999</v>
      </c>
      <c r="Y2031" s="23">
        <f t="shared" si="629"/>
        <v>1865.6168619161763</v>
      </c>
      <c r="AA2031">
        <v>202312</v>
      </c>
      <c r="AB2031" s="20" t="s">
        <v>31</v>
      </c>
      <c r="AC2031" s="20" t="s">
        <v>8025</v>
      </c>
      <c r="AD2031">
        <v>121299.39</v>
      </c>
      <c r="AE2031" s="21">
        <v>0.72</v>
      </c>
      <c r="AF2031">
        <v>321.22019999999998</v>
      </c>
      <c r="AG2031" s="22">
        <v>3.7000000000000002E-3</v>
      </c>
      <c r="AH2031" s="11">
        <f t="shared" si="630"/>
        <v>323.14157495999996</v>
      </c>
      <c r="AI2031" s="23">
        <f t="shared" si="631"/>
        <v>5302.5776929206049</v>
      </c>
      <c r="AJ2031" s="23">
        <f t="shared" si="632"/>
        <v>28117330.189459205</v>
      </c>
      <c r="AK2031" s="23">
        <f t="shared" si="633"/>
        <v>339.29865370799996</v>
      </c>
      <c r="AL2031" s="23">
        <f t="shared" si="634"/>
        <v>10928.29696080121</v>
      </c>
      <c r="AN2031">
        <v>202312</v>
      </c>
      <c r="AO2031" s="20" t="s">
        <v>33</v>
      </c>
      <c r="AP2031" s="20" t="s">
        <v>8026</v>
      </c>
      <c r="AQ2031">
        <v>626.52</v>
      </c>
      <c r="AR2031" s="21">
        <v>0.86</v>
      </c>
      <c r="AS2031">
        <v>5.0599999999999996</v>
      </c>
      <c r="AT2031">
        <v>9.3999999999999986E-3</v>
      </c>
      <c r="AU2031" s="11">
        <f t="shared" si="635"/>
        <v>5.0647876799999993</v>
      </c>
      <c r="AV2031" s="23">
        <f t="shared" si="636"/>
        <v>51.993191806349181</v>
      </c>
      <c r="AW2031" s="23">
        <f t="shared" si="637"/>
        <v>2703.2919942118156</v>
      </c>
      <c r="AX2031" s="23">
        <f t="shared" si="638"/>
        <v>5.3180270639999998</v>
      </c>
      <c r="AY2031" s="23">
        <f t="shared" si="639"/>
        <v>109.05117129269836</v>
      </c>
      <c r="AZ2031" s="23"/>
      <c r="BA2031" s="23"/>
    </row>
    <row r="2032" spans="1:53">
      <c r="A2032">
        <v>202312</v>
      </c>
      <c r="B2032" s="20" t="s">
        <v>27</v>
      </c>
      <c r="C2032" s="20" t="s">
        <v>8027</v>
      </c>
      <c r="D2032">
        <v>236566.85</v>
      </c>
      <c r="E2032" s="21">
        <v>0.68</v>
      </c>
      <c r="F2032">
        <v>7791.41</v>
      </c>
      <c r="G2032" s="22">
        <v>4.8399999999999999E-2</v>
      </c>
      <c r="H2032" s="11">
        <f t="shared" si="620"/>
        <v>7785.8881672000007</v>
      </c>
      <c r="I2032" s="23">
        <f t="shared" si="621"/>
        <v>34523.331406474434</v>
      </c>
      <c r="J2032" s="23">
        <f t="shared" si="622"/>
        <v>1191860411.401264</v>
      </c>
      <c r="K2032" s="23">
        <f t="shared" si="623"/>
        <v>8175.1825755600012</v>
      </c>
      <c r="L2032" s="23">
        <f t="shared" si="624"/>
        <v>76832.550980148866</v>
      </c>
      <c r="N2032">
        <v>202312</v>
      </c>
      <c r="O2032" s="20" t="s">
        <v>29</v>
      </c>
      <c r="P2032" s="20" t="s">
        <v>8028</v>
      </c>
      <c r="Q2032">
        <v>17698.330000000002</v>
      </c>
      <c r="R2032" s="21">
        <v>0.71</v>
      </c>
      <c r="S2032">
        <v>669.75</v>
      </c>
      <c r="T2032" s="21">
        <v>0.05</v>
      </c>
      <c r="U2032" s="11">
        <f t="shared" si="625"/>
        <v>628.29071500000009</v>
      </c>
      <c r="V2032" s="23">
        <f t="shared" si="626"/>
        <v>2738.6557338499142</v>
      </c>
      <c r="W2032" s="23">
        <f t="shared" si="627"/>
        <v>7500235.228549012</v>
      </c>
      <c r="X2032" s="23">
        <f t="shared" si="628"/>
        <v>659.70525075000012</v>
      </c>
      <c r="Y2032" s="23">
        <f t="shared" si="629"/>
        <v>6105.6021826998285</v>
      </c>
      <c r="AA2032">
        <v>202312</v>
      </c>
      <c r="AB2032" s="20" t="s">
        <v>31</v>
      </c>
      <c r="AC2032" s="20" t="s">
        <v>8029</v>
      </c>
      <c r="AD2032">
        <v>124824.76</v>
      </c>
      <c r="AE2032" s="21">
        <v>0.72</v>
      </c>
      <c r="AF2032">
        <v>330.55590000000001</v>
      </c>
      <c r="AG2032" s="22">
        <v>3.7000000000000002E-3</v>
      </c>
      <c r="AH2032" s="11">
        <f t="shared" si="630"/>
        <v>332.53316064000001</v>
      </c>
      <c r="AI2032" s="23">
        <f t="shared" si="631"/>
        <v>5456.6885117902757</v>
      </c>
      <c r="AJ2032" s="23">
        <f t="shared" si="632"/>
        <v>29775449.514703974</v>
      </c>
      <c r="AK2032" s="23">
        <f t="shared" si="633"/>
        <v>349.15981867200003</v>
      </c>
      <c r="AL2032" s="23">
        <f t="shared" si="634"/>
        <v>11245.910184220551</v>
      </c>
      <c r="AN2032">
        <v>202312</v>
      </c>
      <c r="AO2032" s="20" t="s">
        <v>33</v>
      </c>
      <c r="AP2032" s="20" t="s">
        <v>8030</v>
      </c>
      <c r="AQ2032">
        <v>2593.71</v>
      </c>
      <c r="AR2032" s="21">
        <v>0.86</v>
      </c>
      <c r="AS2032">
        <v>67.59</v>
      </c>
      <c r="AT2032">
        <v>3.0299999999999997E-2</v>
      </c>
      <c r="AU2032" s="11">
        <f t="shared" si="635"/>
        <v>67.586895179999999</v>
      </c>
      <c r="AV2032" s="23">
        <f t="shared" si="636"/>
        <v>382.34893052239732</v>
      </c>
      <c r="AW2032" s="23">
        <f t="shared" si="637"/>
        <v>146190.704671621</v>
      </c>
      <c r="AX2032" s="23">
        <f t="shared" si="638"/>
        <v>70.966239939000005</v>
      </c>
      <c r="AY2032" s="23">
        <f t="shared" si="639"/>
        <v>832.28475622479459</v>
      </c>
      <c r="AZ2032" s="23"/>
      <c r="BA2032" s="23"/>
    </row>
    <row r="2033" spans="1:53">
      <c r="A2033">
        <v>202312</v>
      </c>
      <c r="B2033" s="20" t="s">
        <v>27</v>
      </c>
      <c r="C2033" s="20" t="s">
        <v>8031</v>
      </c>
      <c r="D2033">
        <v>21656.38</v>
      </c>
      <c r="E2033" s="21">
        <v>0.68</v>
      </c>
      <c r="F2033">
        <v>713.26</v>
      </c>
      <c r="G2033" s="22">
        <v>4.8399999999999999E-2</v>
      </c>
      <c r="H2033" s="11">
        <f t="shared" si="620"/>
        <v>712.75477856000009</v>
      </c>
      <c r="I2033" s="23">
        <f t="shared" si="621"/>
        <v>3160.4190688786057</v>
      </c>
      <c r="J2033" s="23">
        <f t="shared" si="622"/>
        <v>9988248.690931512</v>
      </c>
      <c r="K2033" s="23">
        <f t="shared" si="623"/>
        <v>748.39251748800018</v>
      </c>
      <c r="L2033" s="23">
        <f t="shared" si="624"/>
        <v>7033.5929163172113</v>
      </c>
      <c r="N2033">
        <v>202312</v>
      </c>
      <c r="O2033" s="20" t="s">
        <v>29</v>
      </c>
      <c r="P2033" s="20" t="s">
        <v>8032</v>
      </c>
      <c r="Q2033">
        <v>27039.18</v>
      </c>
      <c r="R2033" s="21">
        <v>0.71</v>
      </c>
      <c r="S2033">
        <v>1023.24</v>
      </c>
      <c r="T2033" s="21">
        <v>0.05</v>
      </c>
      <c r="U2033" s="11">
        <f t="shared" si="625"/>
        <v>959.89089000000013</v>
      </c>
      <c r="V2033" s="23">
        <f t="shared" si="626"/>
        <v>4184.0673863353168</v>
      </c>
      <c r="W2033" s="23">
        <f t="shared" si="627"/>
        <v>17506419.89339485</v>
      </c>
      <c r="X2033" s="23">
        <f t="shared" si="628"/>
        <v>1007.8854345000002</v>
      </c>
      <c r="Y2033" s="23">
        <f t="shared" si="629"/>
        <v>9328.0256626706341</v>
      </c>
      <c r="AA2033">
        <v>202312</v>
      </c>
      <c r="AB2033" s="20" t="s">
        <v>31</v>
      </c>
      <c r="AC2033" s="20" t="s">
        <v>702</v>
      </c>
      <c r="AD2033">
        <v>156689.26999999999</v>
      </c>
      <c r="AE2033" s="21">
        <v>0.72</v>
      </c>
      <c r="AF2033">
        <v>414.93830000000003</v>
      </c>
      <c r="AG2033" s="22">
        <v>3.7000000000000002E-3</v>
      </c>
      <c r="AH2033" s="11">
        <f t="shared" si="630"/>
        <v>417.42021527999998</v>
      </c>
      <c r="AI2033" s="23">
        <f t="shared" si="631"/>
        <v>6849.6389620921736</v>
      </c>
      <c r="AJ2033" s="23">
        <f t="shared" si="632"/>
        <v>46917553.911011152</v>
      </c>
      <c r="AK2033" s="23">
        <f t="shared" si="633"/>
        <v>438.29122604399998</v>
      </c>
      <c r="AL2033" s="23">
        <f t="shared" si="634"/>
        <v>14116.698139464348</v>
      </c>
      <c r="AN2033">
        <v>202312</v>
      </c>
      <c r="AO2033" s="20" t="s">
        <v>33</v>
      </c>
      <c r="AP2033" s="20" t="s">
        <v>8033</v>
      </c>
      <c r="AQ2033">
        <v>411.43</v>
      </c>
      <c r="AR2033" s="21">
        <v>0.86</v>
      </c>
      <c r="AS2033">
        <v>8.81</v>
      </c>
      <c r="AT2033">
        <v>2.4900000000000002E-2</v>
      </c>
      <c r="AU2033" s="11">
        <f t="shared" si="635"/>
        <v>8.8103620199999995</v>
      </c>
      <c r="AV2033" s="23">
        <f t="shared" si="636"/>
        <v>55.13389295651757</v>
      </c>
      <c r="AW2033" s="23">
        <f t="shared" si="637"/>
        <v>3039.746152540738</v>
      </c>
      <c r="AX2033" s="23">
        <f t="shared" si="638"/>
        <v>9.2508801209999998</v>
      </c>
      <c r="AY2033" s="23">
        <f t="shared" si="639"/>
        <v>119.07814793303514</v>
      </c>
      <c r="AZ2033" s="23"/>
      <c r="BA2033" s="23"/>
    </row>
    <row r="2034" spans="1:53">
      <c r="A2034">
        <v>202312</v>
      </c>
      <c r="B2034" s="20" t="s">
        <v>27</v>
      </c>
      <c r="C2034" s="20" t="s">
        <v>8034</v>
      </c>
      <c r="D2034">
        <v>53330.21</v>
      </c>
      <c r="E2034" s="21">
        <v>0.68</v>
      </c>
      <c r="F2034">
        <v>1756.45</v>
      </c>
      <c r="G2034" s="22">
        <v>4.8399999999999999E-2</v>
      </c>
      <c r="H2034" s="11">
        <f t="shared" si="620"/>
        <v>1755.2038715200001</v>
      </c>
      <c r="I2034" s="23">
        <f t="shared" si="621"/>
        <v>7782.7325079861221</v>
      </c>
      <c r="J2034" s="23">
        <f t="shared" si="622"/>
        <v>60570925.290863954</v>
      </c>
      <c r="K2034" s="23">
        <f t="shared" si="623"/>
        <v>1842.9640650960002</v>
      </c>
      <c r="L2034" s="23">
        <f t="shared" si="624"/>
        <v>17320.668887492244</v>
      </c>
      <c r="N2034">
        <v>202312</v>
      </c>
      <c r="O2034" s="20" t="s">
        <v>29</v>
      </c>
      <c r="P2034" s="20" t="s">
        <v>8035</v>
      </c>
      <c r="Q2034">
        <v>92916.57</v>
      </c>
      <c r="R2034" s="21">
        <v>0.71</v>
      </c>
      <c r="S2034">
        <v>3516.24</v>
      </c>
      <c r="T2034" s="21">
        <v>0.05</v>
      </c>
      <c r="U2034" s="11">
        <f t="shared" si="625"/>
        <v>3298.538235</v>
      </c>
      <c r="V2034" s="23">
        <f t="shared" si="626"/>
        <v>14377.994827770017</v>
      </c>
      <c r="W2034" s="23">
        <f t="shared" si="627"/>
        <v>206726735.26738137</v>
      </c>
      <c r="X2034" s="23">
        <f t="shared" si="628"/>
        <v>3463.4651467500003</v>
      </c>
      <c r="Y2034" s="23">
        <f t="shared" si="629"/>
        <v>32054.527890540034</v>
      </c>
      <c r="AA2034">
        <v>202312</v>
      </c>
      <c r="AB2034" s="20" t="s">
        <v>31</v>
      </c>
      <c r="AC2034" s="20" t="s">
        <v>8036</v>
      </c>
      <c r="AD2034">
        <v>152199.81</v>
      </c>
      <c r="AE2034" s="21">
        <v>0.72</v>
      </c>
      <c r="AF2034">
        <v>403.04939999999999</v>
      </c>
      <c r="AG2034" s="22">
        <v>3.7000000000000002E-3</v>
      </c>
      <c r="AH2034" s="11">
        <f t="shared" si="630"/>
        <v>405.46029383999996</v>
      </c>
      <c r="AI2034" s="23">
        <f t="shared" si="631"/>
        <v>6653.3831486931176</v>
      </c>
      <c r="AJ2034" s="23">
        <f t="shared" si="632"/>
        <v>44267507.323313542</v>
      </c>
      <c r="AK2034" s="23">
        <f t="shared" si="633"/>
        <v>425.73330853199997</v>
      </c>
      <c r="AL2034" s="23">
        <f t="shared" si="634"/>
        <v>13712.226591226236</v>
      </c>
      <c r="AN2034">
        <v>202312</v>
      </c>
      <c r="AO2034" s="20" t="s">
        <v>33</v>
      </c>
      <c r="AP2034" s="20" t="s">
        <v>8037</v>
      </c>
      <c r="AQ2034">
        <v>1683.88</v>
      </c>
      <c r="AR2034" s="21">
        <v>0.86</v>
      </c>
      <c r="AS2034">
        <v>16.940000000000001</v>
      </c>
      <c r="AT2034">
        <v>1.1699999999999999E-2</v>
      </c>
      <c r="AU2034" s="11">
        <f t="shared" si="635"/>
        <v>16.943200559999998</v>
      </c>
      <c r="AV2034" s="23">
        <f t="shared" si="636"/>
        <v>155.72090481210358</v>
      </c>
      <c r="AW2034" s="23">
        <f t="shared" si="637"/>
        <v>24249.000195500226</v>
      </c>
      <c r="AX2034" s="23">
        <f t="shared" si="638"/>
        <v>17.790360587999999</v>
      </c>
      <c r="AY2034" s="23">
        <f t="shared" si="639"/>
        <v>328.38501018420715</v>
      </c>
      <c r="AZ2034" s="23"/>
      <c r="BA2034" s="23"/>
    </row>
    <row r="2035" spans="1:53">
      <c r="A2035">
        <v>202312</v>
      </c>
      <c r="B2035" s="20" t="s">
        <v>27</v>
      </c>
      <c r="C2035" s="20" t="s">
        <v>8038</v>
      </c>
      <c r="D2035">
        <v>57207.42</v>
      </c>
      <c r="E2035" s="21">
        <v>0.68</v>
      </c>
      <c r="F2035">
        <v>1884.15</v>
      </c>
      <c r="G2035" s="22">
        <v>4.8399999999999999E-2</v>
      </c>
      <c r="H2035" s="11">
        <f t="shared" si="620"/>
        <v>1882.8106070400001</v>
      </c>
      <c r="I2035" s="23">
        <f t="shared" si="621"/>
        <v>8348.5522995693336</v>
      </c>
      <c r="J2035" s="23">
        <f t="shared" si="622"/>
        <v>69698325.498644412</v>
      </c>
      <c r="K2035" s="23">
        <f t="shared" si="623"/>
        <v>1976.9511373920002</v>
      </c>
      <c r="L2035" s="23">
        <f t="shared" si="624"/>
        <v>18579.915206178666</v>
      </c>
      <c r="N2035">
        <v>202312</v>
      </c>
      <c r="O2035" s="20" t="s">
        <v>29</v>
      </c>
      <c r="P2035" s="20" t="s">
        <v>8039</v>
      </c>
      <c r="Q2035">
        <v>45720.87</v>
      </c>
      <c r="R2035" s="21">
        <v>0.71</v>
      </c>
      <c r="S2035">
        <v>1730.21</v>
      </c>
      <c r="T2035" s="21">
        <v>0.05</v>
      </c>
      <c r="U2035" s="11">
        <f t="shared" si="625"/>
        <v>1623.0908850000001</v>
      </c>
      <c r="V2035" s="23">
        <f t="shared" si="626"/>
        <v>7074.8891438969968</v>
      </c>
      <c r="W2035" s="23">
        <f t="shared" si="627"/>
        <v>50054056.398431577</v>
      </c>
      <c r="X2035" s="23">
        <f t="shared" si="628"/>
        <v>1704.2454292500001</v>
      </c>
      <c r="Y2035" s="23">
        <f t="shared" si="629"/>
        <v>15772.869172793993</v>
      </c>
      <c r="AA2035">
        <v>202312</v>
      </c>
      <c r="AB2035" s="20" t="s">
        <v>31</v>
      </c>
      <c r="AC2035" s="20" t="s">
        <v>870</v>
      </c>
      <c r="AD2035">
        <v>180727.18</v>
      </c>
      <c r="AE2035" s="21">
        <v>0.72</v>
      </c>
      <c r="AF2035">
        <v>478.59449999999998</v>
      </c>
      <c r="AG2035" s="22">
        <v>3.7000000000000002E-3</v>
      </c>
      <c r="AH2035" s="11">
        <f t="shared" si="630"/>
        <v>481.45720752</v>
      </c>
      <c r="AI2035" s="23">
        <f t="shared" si="631"/>
        <v>7900.4512155621469</v>
      </c>
      <c r="AJ2035" s="23">
        <f t="shared" si="632"/>
        <v>62417129.409477405</v>
      </c>
      <c r="AK2035" s="23">
        <f t="shared" si="633"/>
        <v>505.53006789599999</v>
      </c>
      <c r="AL2035" s="23">
        <f t="shared" si="634"/>
        <v>16282.359638644293</v>
      </c>
      <c r="AN2035">
        <v>202312</v>
      </c>
      <c r="AO2035" s="20" t="s">
        <v>33</v>
      </c>
      <c r="AP2035" s="20" t="s">
        <v>8040</v>
      </c>
      <c r="AQ2035">
        <v>7189.12</v>
      </c>
      <c r="AR2035" s="21">
        <v>0.86</v>
      </c>
      <c r="AS2035">
        <v>146.53</v>
      </c>
      <c r="AT2035">
        <v>2.3700000000000002E-2</v>
      </c>
      <c r="AU2035" s="11">
        <f t="shared" si="635"/>
        <v>146.52864384</v>
      </c>
      <c r="AV2035" s="23">
        <f t="shared" si="636"/>
        <v>940.45929203608182</v>
      </c>
      <c r="AW2035" s="23">
        <f t="shared" si="637"/>
        <v>884463.67997700826</v>
      </c>
      <c r="AX2035" s="23">
        <f t="shared" si="638"/>
        <v>153.855076032</v>
      </c>
      <c r="AY2035" s="23">
        <f t="shared" si="639"/>
        <v>2027.4472279121637</v>
      </c>
      <c r="AZ2035" s="23"/>
      <c r="BA2035" s="23"/>
    </row>
    <row r="2036" spans="1:53">
      <c r="A2036">
        <v>202312</v>
      </c>
      <c r="B2036" s="20" t="s">
        <v>27</v>
      </c>
      <c r="C2036" s="20" t="s">
        <v>8041</v>
      </c>
      <c r="D2036">
        <v>28132.9</v>
      </c>
      <c r="E2036" s="21">
        <v>0.68</v>
      </c>
      <c r="F2036">
        <v>926.57</v>
      </c>
      <c r="G2036" s="22">
        <v>4.8399999999999999E-2</v>
      </c>
      <c r="H2036" s="11">
        <f t="shared" si="620"/>
        <v>925.91000480000014</v>
      </c>
      <c r="I2036" s="23">
        <f t="shared" si="621"/>
        <v>4105.5685956219331</v>
      </c>
      <c r="J2036" s="23">
        <f t="shared" si="622"/>
        <v>16855693.493357051</v>
      </c>
      <c r="K2036" s="23">
        <f t="shared" si="623"/>
        <v>972.20550504000016</v>
      </c>
      <c r="L2036" s="23">
        <f t="shared" si="624"/>
        <v>9137.0471960438663</v>
      </c>
      <c r="N2036">
        <v>202312</v>
      </c>
      <c r="O2036" s="20" t="s">
        <v>29</v>
      </c>
      <c r="P2036" s="20" t="s">
        <v>8042</v>
      </c>
      <c r="Q2036">
        <v>58994.68</v>
      </c>
      <c r="R2036" s="21">
        <v>0.71</v>
      </c>
      <c r="S2036">
        <v>2232.5300000000002</v>
      </c>
      <c r="T2036" s="21">
        <v>0.05</v>
      </c>
      <c r="U2036" s="11">
        <f t="shared" si="625"/>
        <v>2094.3111399999998</v>
      </c>
      <c r="V2036" s="23">
        <f t="shared" si="626"/>
        <v>9128.8906155914628</v>
      </c>
      <c r="W2036" s="23">
        <f t="shared" si="627"/>
        <v>83336643.871433884</v>
      </c>
      <c r="X2036" s="23">
        <f t="shared" si="628"/>
        <v>2199.0266969999998</v>
      </c>
      <c r="Y2036" s="23">
        <f t="shared" si="629"/>
        <v>20352.092371182924</v>
      </c>
      <c r="AA2036">
        <v>202312</v>
      </c>
      <c r="AB2036" s="20" t="s">
        <v>31</v>
      </c>
      <c r="AC2036" s="20" t="s">
        <v>1474</v>
      </c>
      <c r="AD2036">
        <v>114678.56</v>
      </c>
      <c r="AE2036" s="21">
        <v>0.72</v>
      </c>
      <c r="AF2036">
        <v>303.68720000000002</v>
      </c>
      <c r="AG2036" s="22">
        <v>3.7000000000000002E-3</v>
      </c>
      <c r="AH2036" s="11">
        <f t="shared" si="630"/>
        <v>305.50368383999995</v>
      </c>
      <c r="AI2036" s="23">
        <f t="shared" si="631"/>
        <v>5013.1494817266366</v>
      </c>
      <c r="AJ2036" s="23">
        <f t="shared" si="632"/>
        <v>25131667.726136044</v>
      </c>
      <c r="AK2036" s="23">
        <f t="shared" si="633"/>
        <v>320.77886803199993</v>
      </c>
      <c r="AL2036" s="23">
        <f t="shared" si="634"/>
        <v>10331.802647293272</v>
      </c>
      <c r="AN2036">
        <v>202312</v>
      </c>
      <c r="AO2036" s="20" t="s">
        <v>33</v>
      </c>
      <c r="AP2036" s="20" t="s">
        <v>8043</v>
      </c>
      <c r="AQ2036">
        <v>2022.95</v>
      </c>
      <c r="AR2036" s="21">
        <v>0.86</v>
      </c>
      <c r="AS2036">
        <v>82.29</v>
      </c>
      <c r="AT2036">
        <v>4.7300000000000002E-2</v>
      </c>
      <c r="AU2036" s="11">
        <f t="shared" si="635"/>
        <v>82.289560100000003</v>
      </c>
      <c r="AV2036" s="23">
        <f t="shared" si="636"/>
        <v>369.31100811950108</v>
      </c>
      <c r="AW2036" s="23">
        <f t="shared" si="637"/>
        <v>136390.62071824219</v>
      </c>
      <c r="AX2036" s="23">
        <f t="shared" si="638"/>
        <v>86.404038105000012</v>
      </c>
      <c r="AY2036" s="23">
        <f t="shared" si="639"/>
        <v>820.91157633900218</v>
      </c>
      <c r="AZ2036" s="23"/>
      <c r="BA2036" s="23"/>
    </row>
    <row r="2037" spans="1:53">
      <c r="A2037">
        <v>202312</v>
      </c>
      <c r="B2037" s="20" t="s">
        <v>27</v>
      </c>
      <c r="C2037" s="20" t="s">
        <v>8044</v>
      </c>
      <c r="D2037">
        <v>264731.65999999997</v>
      </c>
      <c r="E2037" s="21">
        <v>0.68</v>
      </c>
      <c r="F2037">
        <v>8719.0300000000007</v>
      </c>
      <c r="G2037" s="22">
        <v>4.8399999999999999E-2</v>
      </c>
      <c r="H2037" s="11">
        <f t="shared" si="620"/>
        <v>8712.8483939199996</v>
      </c>
      <c r="I2037" s="23">
        <f t="shared" si="621"/>
        <v>38633.556780952655</v>
      </c>
      <c r="J2037" s="23">
        <f t="shared" si="622"/>
        <v>1492551709.5470929</v>
      </c>
      <c r="K2037" s="23">
        <f t="shared" si="623"/>
        <v>9148.4908136159993</v>
      </c>
      <c r="L2037" s="23">
        <f t="shared" si="624"/>
        <v>85979.961955825303</v>
      </c>
      <c r="N2037">
        <v>202312</v>
      </c>
      <c r="O2037" s="20" t="s">
        <v>29</v>
      </c>
      <c r="P2037" s="20" t="s">
        <v>8045</v>
      </c>
      <c r="Q2037">
        <v>44245.95</v>
      </c>
      <c r="R2037" s="21">
        <v>0.71</v>
      </c>
      <c r="S2037">
        <v>1674.39</v>
      </c>
      <c r="T2037" s="21">
        <v>0.05</v>
      </c>
      <c r="U2037" s="11">
        <f t="shared" si="625"/>
        <v>1570.731225</v>
      </c>
      <c r="V2037" s="23">
        <f t="shared" si="626"/>
        <v>6846.6586772388473</v>
      </c>
      <c r="W2037" s="23">
        <f t="shared" si="627"/>
        <v>46876735.042610005</v>
      </c>
      <c r="X2037" s="23">
        <f t="shared" si="628"/>
        <v>1649.26778625</v>
      </c>
      <c r="Y2037" s="23">
        <f t="shared" si="629"/>
        <v>15264.048579477694</v>
      </c>
      <c r="AA2037">
        <v>202312</v>
      </c>
      <c r="AB2037" s="20" t="s">
        <v>31</v>
      </c>
      <c r="AC2037" s="20" t="s">
        <v>118</v>
      </c>
      <c r="AD2037">
        <v>193433.87</v>
      </c>
      <c r="AE2037" s="21">
        <v>0.72</v>
      </c>
      <c r="AF2037">
        <v>512.24379999999996</v>
      </c>
      <c r="AG2037" s="22">
        <v>3.7000000000000002E-3</v>
      </c>
      <c r="AH2037" s="11">
        <f t="shared" si="630"/>
        <v>515.30782967999994</v>
      </c>
      <c r="AI2037" s="23">
        <f t="shared" si="631"/>
        <v>8455.9215352798074</v>
      </c>
      <c r="AJ2037" s="23">
        <f t="shared" si="632"/>
        <v>71502609.010808811</v>
      </c>
      <c r="AK2037" s="23">
        <f t="shared" si="633"/>
        <v>541.07322116399996</v>
      </c>
      <c r="AL2037" s="23">
        <f t="shared" si="634"/>
        <v>17427.150900239616</v>
      </c>
      <c r="AN2037">
        <v>202312</v>
      </c>
      <c r="AO2037" s="20" t="s">
        <v>33</v>
      </c>
      <c r="AP2037" s="20" t="s">
        <v>8046</v>
      </c>
      <c r="AQ2037">
        <v>825.14</v>
      </c>
      <c r="AR2037" s="21">
        <v>0.86</v>
      </c>
      <c r="AS2037">
        <v>27.96</v>
      </c>
      <c r="AT2037">
        <v>3.9399999999999998E-2</v>
      </c>
      <c r="AU2037" s="11">
        <f t="shared" si="635"/>
        <v>27.95904376</v>
      </c>
      <c r="AV2037" s="23">
        <f t="shared" si="636"/>
        <v>138.0528872882241</v>
      </c>
      <c r="AW2037" s="23">
        <f t="shared" si="637"/>
        <v>19058.599688615108</v>
      </c>
      <c r="AX2037" s="23">
        <f t="shared" si="638"/>
        <v>29.356995948000002</v>
      </c>
      <c r="AY2037" s="23">
        <f t="shared" si="639"/>
        <v>304.06481833644818</v>
      </c>
      <c r="AZ2037" s="23"/>
      <c r="BA2037" s="23"/>
    </row>
    <row r="2038" spans="1:53">
      <c r="A2038">
        <v>202312</v>
      </c>
      <c r="B2038" s="20" t="s">
        <v>27</v>
      </c>
      <c r="C2038" s="20" t="s">
        <v>8047</v>
      </c>
      <c r="D2038">
        <v>13329.37</v>
      </c>
      <c r="E2038" s="21">
        <v>0.68</v>
      </c>
      <c r="F2038">
        <v>439.01</v>
      </c>
      <c r="G2038" s="22">
        <v>4.8399999999999999E-2</v>
      </c>
      <c r="H2038" s="11">
        <f t="shared" si="620"/>
        <v>438.69622544000003</v>
      </c>
      <c r="I2038" s="23">
        <f t="shared" si="621"/>
        <v>1945.218689556538</v>
      </c>
      <c r="J2038" s="23">
        <f t="shared" si="622"/>
        <v>3783875.7502000551</v>
      </c>
      <c r="K2038" s="23">
        <f t="shared" si="623"/>
        <v>460.63103671200008</v>
      </c>
      <c r="L2038" s="23">
        <f t="shared" si="624"/>
        <v>4329.1336045530761</v>
      </c>
      <c r="N2038">
        <v>202312</v>
      </c>
      <c r="O2038" s="20" t="s">
        <v>29</v>
      </c>
      <c r="P2038" s="20" t="s">
        <v>8048</v>
      </c>
      <c r="Q2038">
        <v>5014.55</v>
      </c>
      <c r="R2038" s="21">
        <v>0.71</v>
      </c>
      <c r="S2038">
        <v>182.17</v>
      </c>
      <c r="T2038" s="21">
        <v>0.05</v>
      </c>
      <c r="U2038" s="11">
        <f t="shared" si="625"/>
        <v>178.016525</v>
      </c>
      <c r="V2038" s="23">
        <f t="shared" si="626"/>
        <v>775.95604275528183</v>
      </c>
      <c r="W2038" s="23">
        <f t="shared" si="627"/>
        <v>602107.7802884368</v>
      </c>
      <c r="X2038" s="23">
        <f t="shared" si="628"/>
        <v>186.91735125</v>
      </c>
      <c r="Y2038" s="23">
        <f t="shared" si="629"/>
        <v>1729.9286105105637</v>
      </c>
      <c r="AA2038">
        <v>202312</v>
      </c>
      <c r="AB2038" s="20" t="s">
        <v>31</v>
      </c>
      <c r="AC2038" s="20" t="s">
        <v>8049</v>
      </c>
      <c r="AD2038">
        <v>135894.26</v>
      </c>
      <c r="AE2038" s="21">
        <v>0.72</v>
      </c>
      <c r="AF2038">
        <v>359.86970000000002</v>
      </c>
      <c r="AG2038" s="22">
        <v>3.7000000000000002E-3</v>
      </c>
      <c r="AH2038" s="11">
        <f t="shared" si="630"/>
        <v>362.02230864000006</v>
      </c>
      <c r="AI2038" s="23">
        <f t="shared" si="631"/>
        <v>5940.5894099875768</v>
      </c>
      <c r="AJ2038" s="23">
        <f t="shared" si="632"/>
        <v>35290602.538056545</v>
      </c>
      <c r="AK2038" s="23">
        <f t="shared" si="633"/>
        <v>380.12342407200009</v>
      </c>
      <c r="AL2038" s="23">
        <f t="shared" si="634"/>
        <v>12243.201128615154</v>
      </c>
      <c r="AN2038">
        <v>202312</v>
      </c>
      <c r="AO2038" s="20" t="s">
        <v>33</v>
      </c>
      <c r="AP2038" s="20" t="s">
        <v>8050</v>
      </c>
      <c r="AQ2038">
        <v>1716.57</v>
      </c>
      <c r="AR2038" s="21">
        <v>0.86</v>
      </c>
      <c r="AS2038">
        <v>5.31</v>
      </c>
      <c r="AT2038">
        <v>3.5999999999999999E-3</v>
      </c>
      <c r="AU2038" s="11">
        <f t="shared" si="635"/>
        <v>5.3145007199999998</v>
      </c>
      <c r="AV2038" s="23">
        <f t="shared" si="636"/>
        <v>88.4154332280132</v>
      </c>
      <c r="AW2038" s="23">
        <f t="shared" si="637"/>
        <v>7817.2888328972604</v>
      </c>
      <c r="AX2038" s="23">
        <f t="shared" si="638"/>
        <v>5.5802257559999999</v>
      </c>
      <c r="AY2038" s="23">
        <f t="shared" si="639"/>
        <v>182.14536717602641</v>
      </c>
      <c r="AZ2038" s="23"/>
      <c r="BA2038" s="23"/>
    </row>
    <row r="2039" spans="1:53">
      <c r="A2039">
        <v>202312</v>
      </c>
      <c r="B2039" s="20" t="s">
        <v>27</v>
      </c>
      <c r="C2039" s="20" t="s">
        <v>8051</v>
      </c>
      <c r="D2039">
        <v>81112.22</v>
      </c>
      <c r="E2039" s="21">
        <v>0.68</v>
      </c>
      <c r="F2039">
        <v>2671.46</v>
      </c>
      <c r="G2039" s="22">
        <v>4.8399999999999999E-2</v>
      </c>
      <c r="H2039" s="11">
        <f t="shared" si="620"/>
        <v>2669.5653846400005</v>
      </c>
      <c r="I2039" s="23">
        <f t="shared" si="621"/>
        <v>11837.094048362498</v>
      </c>
      <c r="J2039" s="23">
        <f t="shared" si="622"/>
        <v>140116795.50977889</v>
      </c>
      <c r="K2039" s="23">
        <f t="shared" si="623"/>
        <v>2803.0436538720005</v>
      </c>
      <c r="L2039" s="23">
        <f t="shared" si="624"/>
        <v>26343.753481364998</v>
      </c>
      <c r="N2039">
        <v>202312</v>
      </c>
      <c r="O2039" s="20" t="s">
        <v>29</v>
      </c>
      <c r="P2039" s="20" t="s">
        <v>8052</v>
      </c>
      <c r="Q2039">
        <v>14748.6</v>
      </c>
      <c r="R2039" s="21">
        <v>0.71</v>
      </c>
      <c r="S2039">
        <v>535.79999999999995</v>
      </c>
      <c r="T2039" s="21">
        <v>0.05</v>
      </c>
      <c r="U2039" s="11">
        <f t="shared" si="625"/>
        <v>523.57529999999997</v>
      </c>
      <c r="V2039" s="23">
        <f t="shared" si="626"/>
        <v>2282.2118220339908</v>
      </c>
      <c r="W2039" s="23">
        <f t="shared" si="627"/>
        <v>5208490.8006317075</v>
      </c>
      <c r="X2039" s="23">
        <f t="shared" si="628"/>
        <v>549.75406499999997</v>
      </c>
      <c r="Y2039" s="23">
        <f t="shared" si="629"/>
        <v>5087.9989440679819</v>
      </c>
      <c r="AA2039">
        <v>202312</v>
      </c>
      <c r="AB2039" s="20" t="s">
        <v>31</v>
      </c>
      <c r="AC2039" s="20" t="s">
        <v>8053</v>
      </c>
      <c r="AD2039">
        <v>126566.62</v>
      </c>
      <c r="AE2039" s="21">
        <v>0.72</v>
      </c>
      <c r="AF2039">
        <v>335.1687</v>
      </c>
      <c r="AG2039" s="22">
        <v>3.7000000000000002E-3</v>
      </c>
      <c r="AH2039" s="11">
        <f t="shared" si="630"/>
        <v>337.17347567999997</v>
      </c>
      <c r="AI2039" s="23">
        <f t="shared" si="631"/>
        <v>5532.8335606663713</v>
      </c>
      <c r="AJ2039" s="23">
        <f t="shared" si="632"/>
        <v>30612247.210036118</v>
      </c>
      <c r="AK2039" s="23">
        <f t="shared" si="633"/>
        <v>354.03214946399999</v>
      </c>
      <c r="AL2039" s="23">
        <f t="shared" si="634"/>
        <v>11402.840597012742</v>
      </c>
      <c r="AN2039">
        <v>202312</v>
      </c>
      <c r="AO2039" s="20" t="s">
        <v>33</v>
      </c>
      <c r="AP2039" s="20" t="s">
        <v>8054</v>
      </c>
      <c r="AQ2039">
        <v>1160.02</v>
      </c>
      <c r="AR2039" s="21">
        <v>0.86</v>
      </c>
      <c r="AS2039">
        <v>30.03</v>
      </c>
      <c r="AT2039">
        <v>3.0099999999999998E-2</v>
      </c>
      <c r="AU2039" s="11">
        <f t="shared" si="635"/>
        <v>30.028277719999998</v>
      </c>
      <c r="AV2039" s="23">
        <f t="shared" si="636"/>
        <v>170.45535743126214</v>
      </c>
      <c r="AW2039" s="23">
        <f t="shared" si="637"/>
        <v>29055.028877019333</v>
      </c>
      <c r="AX2039" s="23">
        <f t="shared" si="638"/>
        <v>31.529691606</v>
      </c>
      <c r="AY2039" s="23">
        <f t="shared" si="639"/>
        <v>370.93899258252429</v>
      </c>
      <c r="AZ2039" s="23"/>
      <c r="BA2039" s="23"/>
    </row>
    <row r="2040" spans="1:53">
      <c r="A2040">
        <v>202312</v>
      </c>
      <c r="B2040" s="20" t="s">
        <v>27</v>
      </c>
      <c r="C2040" s="20" t="s">
        <v>8055</v>
      </c>
      <c r="D2040">
        <v>95866.42</v>
      </c>
      <c r="E2040" s="21">
        <v>0.68</v>
      </c>
      <c r="F2040">
        <v>3157.39</v>
      </c>
      <c r="G2040" s="22">
        <v>4.8399999999999999E-2</v>
      </c>
      <c r="H2040" s="11">
        <f t="shared" si="620"/>
        <v>3155.1556150399997</v>
      </c>
      <c r="I2040" s="23">
        <f t="shared" si="621"/>
        <v>13990.244991689529</v>
      </c>
      <c r="J2040" s="23">
        <f t="shared" si="622"/>
        <v>195726954.92749396</v>
      </c>
      <c r="K2040" s="23">
        <f t="shared" si="623"/>
        <v>3312.9133957919998</v>
      </c>
      <c r="L2040" s="23">
        <f t="shared" si="624"/>
        <v>31135.645598419058</v>
      </c>
      <c r="N2040">
        <v>202312</v>
      </c>
      <c r="O2040" s="20" t="s">
        <v>29</v>
      </c>
      <c r="P2040" s="20" t="s">
        <v>8056</v>
      </c>
      <c r="Q2040">
        <v>49162.17</v>
      </c>
      <c r="R2040" s="21">
        <v>0.71</v>
      </c>
      <c r="S2040">
        <v>1860.44</v>
      </c>
      <c r="T2040" s="21">
        <v>0.05</v>
      </c>
      <c r="U2040" s="11">
        <f t="shared" si="625"/>
        <v>1745.2570349999999</v>
      </c>
      <c r="V2040" s="23">
        <f t="shared" si="626"/>
        <v>7607.3990460684272</v>
      </c>
      <c r="W2040" s="23">
        <f t="shared" si="627"/>
        <v>57872520.246122815</v>
      </c>
      <c r="X2040" s="23">
        <f t="shared" si="628"/>
        <v>1832.5198867499998</v>
      </c>
      <c r="Y2040" s="23">
        <f t="shared" si="629"/>
        <v>16960.055127136853</v>
      </c>
      <c r="AA2040">
        <v>202312</v>
      </c>
      <c r="AB2040" s="20" t="s">
        <v>31</v>
      </c>
      <c r="AC2040" s="20" t="s">
        <v>8057</v>
      </c>
      <c r="AD2040">
        <v>209113.94</v>
      </c>
      <c r="AE2040" s="21">
        <v>0.72</v>
      </c>
      <c r="AF2040">
        <v>553.7672</v>
      </c>
      <c r="AG2040" s="22">
        <v>3.7000000000000002E-3</v>
      </c>
      <c r="AH2040" s="11">
        <f t="shared" si="630"/>
        <v>557.07953615999998</v>
      </c>
      <c r="AI2040" s="23">
        <f t="shared" si="631"/>
        <v>9141.3725454244905</v>
      </c>
      <c r="AJ2040" s="23">
        <f t="shared" si="632"/>
        <v>83564692.014240623</v>
      </c>
      <c r="AK2040" s="23">
        <f t="shared" si="633"/>
        <v>584.93351296799995</v>
      </c>
      <c r="AL2040" s="23">
        <f t="shared" si="634"/>
        <v>18839.82462700898</v>
      </c>
      <c r="AN2040">
        <v>202312</v>
      </c>
      <c r="AO2040" s="20" t="s">
        <v>33</v>
      </c>
      <c r="AP2040" s="20" t="s">
        <v>8058</v>
      </c>
      <c r="AQ2040">
        <v>3132.46</v>
      </c>
      <c r="AR2040" s="21">
        <v>0.86</v>
      </c>
      <c r="AS2040">
        <v>91.05</v>
      </c>
      <c r="AT2040">
        <v>3.3799999999999997E-2</v>
      </c>
      <c r="AU2040" s="11">
        <f t="shared" si="635"/>
        <v>91.054347279999988</v>
      </c>
      <c r="AV2040" s="23">
        <f t="shared" si="636"/>
        <v>486.8283397942468</v>
      </c>
      <c r="AW2040" s="23">
        <f t="shared" si="637"/>
        <v>237001.83242682263</v>
      </c>
      <c r="AX2040" s="23">
        <f t="shared" si="638"/>
        <v>95.60706464399999</v>
      </c>
      <c r="AY2040" s="23">
        <f t="shared" si="639"/>
        <v>1064.7110268684935</v>
      </c>
      <c r="AZ2040" s="23"/>
      <c r="BA2040" s="23"/>
    </row>
    <row r="2041" spans="1:53">
      <c r="A2041">
        <v>202312</v>
      </c>
      <c r="B2041" s="20" t="s">
        <v>27</v>
      </c>
      <c r="C2041" s="20" t="s">
        <v>8059</v>
      </c>
      <c r="D2041">
        <v>132732.81</v>
      </c>
      <c r="E2041" s="21">
        <v>0.68</v>
      </c>
      <c r="F2041">
        <v>4371.6000000000004</v>
      </c>
      <c r="G2041" s="22">
        <v>4.8399999999999999E-2</v>
      </c>
      <c r="H2041" s="11">
        <f t="shared" si="620"/>
        <v>4368.5022427200001</v>
      </c>
      <c r="I2041" s="23">
        <f t="shared" si="621"/>
        <v>19370.33353634545</v>
      </c>
      <c r="J2041" s="23">
        <f t="shared" si="622"/>
        <v>375209821.30926925</v>
      </c>
      <c r="K2041" s="23">
        <f t="shared" si="623"/>
        <v>4586.9273548560004</v>
      </c>
      <c r="L2041" s="23">
        <f t="shared" si="624"/>
        <v>43109.169315410902</v>
      </c>
      <c r="N2041">
        <v>202312</v>
      </c>
      <c r="O2041" s="20" t="s">
        <v>29</v>
      </c>
      <c r="P2041" s="20" t="s">
        <v>8060</v>
      </c>
      <c r="Q2041">
        <v>32163.200000000001</v>
      </c>
      <c r="R2041" s="21">
        <v>0.71</v>
      </c>
      <c r="S2041">
        <v>1217.1500000000001</v>
      </c>
      <c r="T2041" s="21">
        <v>0.05</v>
      </c>
      <c r="U2041" s="11">
        <f t="shared" si="625"/>
        <v>1141.7936</v>
      </c>
      <c r="V2041" s="23">
        <f t="shared" si="626"/>
        <v>4976.9629167815019</v>
      </c>
      <c r="W2041" s="23">
        <f t="shared" si="627"/>
        <v>24770159.875018235</v>
      </c>
      <c r="X2041" s="23">
        <f t="shared" si="628"/>
        <v>1198.88328</v>
      </c>
      <c r="Y2041" s="23">
        <f t="shared" si="629"/>
        <v>11095.719433563005</v>
      </c>
      <c r="AA2041">
        <v>202312</v>
      </c>
      <c r="AB2041" s="20" t="s">
        <v>31</v>
      </c>
      <c r="AC2041" s="20" t="s">
        <v>8061</v>
      </c>
      <c r="AD2041">
        <v>194636.72</v>
      </c>
      <c r="AE2041" s="21">
        <v>0.72</v>
      </c>
      <c r="AF2041">
        <v>515.42920000000004</v>
      </c>
      <c r="AG2041" s="22">
        <v>3.7000000000000002E-3</v>
      </c>
      <c r="AH2041" s="11">
        <f t="shared" si="630"/>
        <v>518.51222208000002</v>
      </c>
      <c r="AI2041" s="23">
        <f t="shared" si="631"/>
        <v>8508.5038737229734</v>
      </c>
      <c r="AJ2041" s="23">
        <f t="shared" si="632"/>
        <v>72394638.169158846</v>
      </c>
      <c r="AK2041" s="23">
        <f t="shared" si="633"/>
        <v>544.43783318400006</v>
      </c>
      <c r="AL2041" s="23">
        <f t="shared" si="634"/>
        <v>17535.519969525947</v>
      </c>
      <c r="AN2041">
        <v>202312</v>
      </c>
      <c r="AO2041" s="20" t="s">
        <v>33</v>
      </c>
      <c r="AP2041" s="20" t="s">
        <v>8062</v>
      </c>
      <c r="AQ2041">
        <v>382.09</v>
      </c>
      <c r="AR2041" s="21">
        <v>0.86</v>
      </c>
      <c r="AS2041">
        <v>4.83</v>
      </c>
      <c r="AT2041">
        <v>1.47E-2</v>
      </c>
      <c r="AU2041" s="11">
        <f t="shared" si="635"/>
        <v>4.8303817799999997</v>
      </c>
      <c r="AV2041" s="23">
        <f t="shared" si="636"/>
        <v>39.54640698944489</v>
      </c>
      <c r="AW2041" s="23">
        <f t="shared" si="637"/>
        <v>1563.9183057748157</v>
      </c>
      <c r="AX2041" s="23">
        <f t="shared" si="638"/>
        <v>5.0719008690000003</v>
      </c>
      <c r="AY2041" s="23">
        <f t="shared" si="639"/>
        <v>83.923195758889776</v>
      </c>
      <c r="AZ2041" s="23"/>
      <c r="BA2041" s="23"/>
    </row>
    <row r="2042" spans="1:53">
      <c r="A2042">
        <v>202312</v>
      </c>
      <c r="B2042" s="20" t="s">
        <v>27</v>
      </c>
      <c r="C2042" s="20" t="s">
        <v>8063</v>
      </c>
      <c r="D2042">
        <v>84702.31</v>
      </c>
      <c r="E2042" s="21">
        <v>0.68</v>
      </c>
      <c r="F2042">
        <v>2789.7</v>
      </c>
      <c r="G2042" s="22">
        <v>4.8399999999999999E-2</v>
      </c>
      <c r="H2042" s="11">
        <f t="shared" si="620"/>
        <v>2787.7224267199999</v>
      </c>
      <c r="I2042" s="23">
        <f t="shared" si="621"/>
        <v>12361.013045673699</v>
      </c>
      <c r="J2042" s="23">
        <f t="shared" si="622"/>
        <v>152794643.51531538</v>
      </c>
      <c r="K2042" s="23">
        <f t="shared" si="623"/>
        <v>2927.108548056</v>
      </c>
      <c r="L2042" s="23">
        <f t="shared" si="624"/>
        <v>27509.748518067398</v>
      </c>
      <c r="N2042">
        <v>202312</v>
      </c>
      <c r="O2042" s="20" t="s">
        <v>29</v>
      </c>
      <c r="P2042" s="20" t="s">
        <v>8064</v>
      </c>
      <c r="Q2042">
        <v>19492.900000000001</v>
      </c>
      <c r="R2042" s="21">
        <v>0.71</v>
      </c>
      <c r="S2042">
        <v>737.66</v>
      </c>
      <c r="T2042" s="21">
        <v>0.05</v>
      </c>
      <c r="U2042" s="11">
        <f t="shared" si="625"/>
        <v>691.99795000000006</v>
      </c>
      <c r="V2042" s="23">
        <f t="shared" si="626"/>
        <v>3016.349133187312</v>
      </c>
      <c r="W2042" s="23">
        <f t="shared" si="627"/>
        <v>9098362.0932798479</v>
      </c>
      <c r="X2042" s="23">
        <f t="shared" si="628"/>
        <v>726.59784750000006</v>
      </c>
      <c r="Y2042" s="23">
        <f t="shared" si="629"/>
        <v>6724.6962163746239</v>
      </c>
      <c r="AA2042">
        <v>202312</v>
      </c>
      <c r="AB2042" s="20" t="s">
        <v>31</v>
      </c>
      <c r="AC2042" s="20" t="s">
        <v>8065</v>
      </c>
      <c r="AD2042">
        <v>156027.6</v>
      </c>
      <c r="AE2042" s="21">
        <v>0.72</v>
      </c>
      <c r="AF2042">
        <v>413.18599999999998</v>
      </c>
      <c r="AG2042" s="22">
        <v>3.7000000000000002E-3</v>
      </c>
      <c r="AH2042" s="11">
        <f t="shared" si="630"/>
        <v>415.65752640000005</v>
      </c>
      <c r="AI2042" s="23">
        <f t="shared" si="631"/>
        <v>6820.7141951821777</v>
      </c>
      <c r="AJ2042" s="23">
        <f t="shared" si="632"/>
        <v>46522142.132359661</v>
      </c>
      <c r="AK2042" s="23">
        <f t="shared" si="633"/>
        <v>436.44040272000007</v>
      </c>
      <c r="AL2042" s="23">
        <f t="shared" si="634"/>
        <v>14057.085916764356</v>
      </c>
      <c r="AN2042">
        <v>202312</v>
      </c>
      <c r="AO2042" s="20" t="s">
        <v>33</v>
      </c>
      <c r="AP2042" s="20" t="s">
        <v>8066</v>
      </c>
      <c r="AQ2042">
        <v>1401.04</v>
      </c>
      <c r="AR2042" s="21">
        <v>0.86</v>
      </c>
      <c r="AS2042">
        <v>5.18</v>
      </c>
      <c r="AT2042">
        <v>4.3E-3</v>
      </c>
      <c r="AU2042" s="11">
        <f t="shared" si="635"/>
        <v>5.1810459199999999</v>
      </c>
      <c r="AV2042" s="23">
        <f t="shared" si="636"/>
        <v>78.840154606175773</v>
      </c>
      <c r="AW2042" s="23">
        <f t="shared" si="637"/>
        <v>6215.7699783256985</v>
      </c>
      <c r="AX2042" s="23">
        <f t="shared" si="638"/>
        <v>5.440098216</v>
      </c>
      <c r="AY2042" s="23">
        <f t="shared" si="639"/>
        <v>162.86135513235155</v>
      </c>
      <c r="AZ2042" s="23"/>
      <c r="BA2042" s="23"/>
    </row>
    <row r="2043" spans="1:53">
      <c r="A2043">
        <v>202312</v>
      </c>
      <c r="B2043" s="20" t="s">
        <v>27</v>
      </c>
      <c r="C2043" s="20" t="s">
        <v>8067</v>
      </c>
      <c r="D2043">
        <v>23793.16</v>
      </c>
      <c r="E2043" s="21">
        <v>0.68</v>
      </c>
      <c r="F2043">
        <v>783.64</v>
      </c>
      <c r="G2043" s="22">
        <v>4.8399999999999999E-2</v>
      </c>
      <c r="H2043" s="11">
        <f t="shared" si="620"/>
        <v>783.08048192000001</v>
      </c>
      <c r="I2043" s="23">
        <f t="shared" si="621"/>
        <v>3472.2495898612642</v>
      </c>
      <c r="J2043" s="23">
        <f t="shared" si="622"/>
        <v>12056517.214291718</v>
      </c>
      <c r="K2043" s="23">
        <f t="shared" si="623"/>
        <v>822.23450601600007</v>
      </c>
      <c r="L2043" s="23">
        <f t="shared" si="624"/>
        <v>7727.5796616425287</v>
      </c>
      <c r="N2043">
        <v>202312</v>
      </c>
      <c r="O2043" s="20" t="s">
        <v>29</v>
      </c>
      <c r="P2043" s="20" t="s">
        <v>8068</v>
      </c>
      <c r="Q2043">
        <v>58478.58</v>
      </c>
      <c r="R2043" s="21">
        <v>0.71</v>
      </c>
      <c r="S2043">
        <v>2213</v>
      </c>
      <c r="T2043" s="21">
        <v>0.05</v>
      </c>
      <c r="U2043" s="11">
        <f t="shared" si="625"/>
        <v>2075.9895900000001</v>
      </c>
      <c r="V2043" s="23">
        <f t="shared" si="626"/>
        <v>9049.0288306524362</v>
      </c>
      <c r="W2043" s="23">
        <f t="shared" si="627"/>
        <v>81884922.777979001</v>
      </c>
      <c r="X2043" s="23">
        <f t="shared" si="628"/>
        <v>2179.7890695000001</v>
      </c>
      <c r="Y2043" s="23">
        <f t="shared" si="629"/>
        <v>20174.047251304873</v>
      </c>
      <c r="AA2043">
        <v>202312</v>
      </c>
      <c r="AB2043" s="20" t="s">
        <v>31</v>
      </c>
      <c r="AC2043" s="20" t="s">
        <v>8069</v>
      </c>
      <c r="AD2043">
        <v>238902.26</v>
      </c>
      <c r="AE2043" s="21">
        <v>0.72</v>
      </c>
      <c r="AF2043">
        <v>632.65139999999997</v>
      </c>
      <c r="AG2043" s="22">
        <v>3.7000000000000002E-3</v>
      </c>
      <c r="AH2043" s="11">
        <f t="shared" si="630"/>
        <v>636.43562064000002</v>
      </c>
      <c r="AI2043" s="23">
        <f t="shared" si="631"/>
        <v>10443.562780194678</v>
      </c>
      <c r="AJ2043" s="23">
        <f t="shared" si="632"/>
        <v>109068003.54386759</v>
      </c>
      <c r="AK2043" s="23">
        <f t="shared" si="633"/>
        <v>668.25740167200001</v>
      </c>
      <c r="AL2043" s="23">
        <f t="shared" si="634"/>
        <v>21523.561181029356</v>
      </c>
      <c r="AN2043">
        <v>202312</v>
      </c>
      <c r="AO2043" s="20" t="s">
        <v>33</v>
      </c>
      <c r="AP2043" s="20" t="s">
        <v>8070</v>
      </c>
      <c r="AQ2043">
        <v>3201.38</v>
      </c>
      <c r="AR2043" s="21">
        <v>0.86</v>
      </c>
      <c r="AS2043">
        <v>14.87</v>
      </c>
      <c r="AT2043">
        <v>5.4000000000000003E-3</v>
      </c>
      <c r="AU2043" s="11">
        <f t="shared" si="635"/>
        <v>14.867208720000001</v>
      </c>
      <c r="AV2043" s="23">
        <f t="shared" si="636"/>
        <v>201.77008922440623</v>
      </c>
      <c r="AW2043" s="23">
        <f t="shared" si="637"/>
        <v>40711.168905624851</v>
      </c>
      <c r="AX2043" s="23">
        <f t="shared" si="638"/>
        <v>15.610569156000002</v>
      </c>
      <c r="AY2043" s="23">
        <f t="shared" si="639"/>
        <v>418.40738716881248</v>
      </c>
      <c r="AZ2043" s="23"/>
      <c r="BA2043" s="23"/>
    </row>
    <row r="2044" spans="1:53">
      <c r="A2044">
        <v>202312</v>
      </c>
      <c r="B2044" s="20" t="s">
        <v>27</v>
      </c>
      <c r="C2044" s="20" t="s">
        <v>8071</v>
      </c>
      <c r="D2044">
        <v>171533.63</v>
      </c>
      <c r="E2044" s="21">
        <v>0.68</v>
      </c>
      <c r="F2044">
        <v>5649.52</v>
      </c>
      <c r="G2044" s="22">
        <v>4.8399999999999999E-2</v>
      </c>
      <c r="H2044" s="11">
        <f t="shared" si="620"/>
        <v>5645.5148305600005</v>
      </c>
      <c r="I2044" s="23">
        <f t="shared" si="621"/>
        <v>25032.722699083006</v>
      </c>
      <c r="J2044" s="23">
        <f t="shared" si="622"/>
        <v>626637205.72918558</v>
      </c>
      <c r="K2044" s="23">
        <f t="shared" si="623"/>
        <v>5927.7905720880008</v>
      </c>
      <c r="L2044" s="23">
        <f t="shared" si="624"/>
        <v>55710.960228726013</v>
      </c>
      <c r="N2044">
        <v>202312</v>
      </c>
      <c r="O2044" s="20" t="s">
        <v>29</v>
      </c>
      <c r="P2044" s="20" t="s">
        <v>8072</v>
      </c>
      <c r="Q2044">
        <v>22904.07</v>
      </c>
      <c r="R2044" s="21">
        <v>0.71</v>
      </c>
      <c r="S2044">
        <v>866.75</v>
      </c>
      <c r="T2044" s="21">
        <v>0.05</v>
      </c>
      <c r="U2044" s="11">
        <f t="shared" si="625"/>
        <v>813.09448500000008</v>
      </c>
      <c r="V2044" s="23">
        <f t="shared" si="626"/>
        <v>3544.1966916652477</v>
      </c>
      <c r="W2044" s="23">
        <f t="shared" si="627"/>
        <v>12561330.189210886</v>
      </c>
      <c r="X2044" s="23">
        <f t="shared" si="628"/>
        <v>853.74920925000015</v>
      </c>
      <c r="Y2044" s="23">
        <f t="shared" si="629"/>
        <v>7901.487868330496</v>
      </c>
      <c r="AA2044">
        <v>202312</v>
      </c>
      <c r="AB2044" s="20" t="s">
        <v>31</v>
      </c>
      <c r="AC2044" s="20" t="s">
        <v>8073</v>
      </c>
      <c r="AD2044">
        <v>175239.6</v>
      </c>
      <c r="AE2044" s="21">
        <v>0.72</v>
      </c>
      <c r="AF2044">
        <v>464.0625</v>
      </c>
      <c r="AG2044" s="22">
        <v>3.7000000000000002E-3</v>
      </c>
      <c r="AH2044" s="11">
        <f t="shared" si="630"/>
        <v>466.83829440000005</v>
      </c>
      <c r="AI2044" s="23">
        <f t="shared" si="631"/>
        <v>7660.5627932368807</v>
      </c>
      <c r="AJ2044" s="23">
        <f t="shared" si="632"/>
        <v>58684222.309125237</v>
      </c>
      <c r="AK2044" s="23">
        <f t="shared" si="633"/>
        <v>490.18020912000009</v>
      </c>
      <c r="AL2044" s="23">
        <f t="shared" si="634"/>
        <v>15787.963880873762</v>
      </c>
      <c r="AN2044">
        <v>202312</v>
      </c>
      <c r="AO2044" s="20" t="s">
        <v>33</v>
      </c>
      <c r="AP2044" s="20" t="s">
        <v>8074</v>
      </c>
      <c r="AQ2044">
        <v>1082.8900000000001</v>
      </c>
      <c r="AR2044" s="21">
        <v>0.86</v>
      </c>
      <c r="AS2044">
        <v>23.47</v>
      </c>
      <c r="AT2044">
        <v>2.52E-2</v>
      </c>
      <c r="AU2044" s="11">
        <f t="shared" si="635"/>
        <v>23.468392080000001</v>
      </c>
      <c r="AV2044" s="23">
        <f t="shared" si="636"/>
        <v>145.96234267357806</v>
      </c>
      <c r="AW2044" s="23">
        <f t="shared" si="637"/>
        <v>21305.005478759027</v>
      </c>
      <c r="AX2044" s="23">
        <f t="shared" si="638"/>
        <v>24.641811684</v>
      </c>
      <c r="AY2044" s="23">
        <f t="shared" si="639"/>
        <v>315.39307742715613</v>
      </c>
      <c r="AZ2044" s="23"/>
      <c r="BA2044" s="23"/>
    </row>
    <row r="2045" spans="1:53">
      <c r="A2045">
        <v>202312</v>
      </c>
      <c r="B2045" s="20" t="s">
        <v>27</v>
      </c>
      <c r="C2045" s="20" t="s">
        <v>8075</v>
      </c>
      <c r="D2045">
        <v>23100.65</v>
      </c>
      <c r="E2045" s="21">
        <v>0.68</v>
      </c>
      <c r="F2045">
        <v>760.83</v>
      </c>
      <c r="G2045" s="22">
        <v>4.8399999999999999E-2</v>
      </c>
      <c r="H2045" s="11">
        <f t="shared" ref="H2045:H2108" si="640">D2045*E2045*G2045</f>
        <v>760.28859280000006</v>
      </c>
      <c r="I2045" s="23">
        <f t="shared" ref="I2045:I2108" si="641">D2045*E2045*SQRT(G2045*(1-G2045))</f>
        <v>3371.1882947884442</v>
      </c>
      <c r="J2045" s="23">
        <f t="shared" ref="J2045:J2108" si="642">I2045^2</f>
        <v>11364910.518918619</v>
      </c>
      <c r="K2045" s="23">
        <f t="shared" ref="K2045:K2108" si="643">H2045*(1+$BB$10)</f>
        <v>798.30302244000006</v>
      </c>
      <c r="L2045" s="23">
        <f t="shared" ref="L2045:L2108" si="644">H2045+$BB$9*I2045</f>
        <v>7502.665182376888</v>
      </c>
      <c r="N2045">
        <v>202312</v>
      </c>
      <c r="O2045" s="20" t="s">
        <v>29</v>
      </c>
      <c r="P2045" s="20" t="s">
        <v>8076</v>
      </c>
      <c r="Q2045">
        <v>20648.16</v>
      </c>
      <c r="R2045" s="21">
        <v>0.71</v>
      </c>
      <c r="S2045">
        <v>750.13</v>
      </c>
      <c r="T2045" s="21">
        <v>0.05</v>
      </c>
      <c r="U2045" s="11">
        <f t="shared" ref="U2045:U2108" si="645">Q2045*R2045*T2045</f>
        <v>733.00968</v>
      </c>
      <c r="V2045" s="23">
        <f t="shared" ref="V2045:V2108" si="646">Q2045*R2045*SQRT(T2045*(1-T2045))</f>
        <v>3195.1151197570866</v>
      </c>
      <c r="W2045" s="23">
        <f t="shared" ref="W2045:W2108" si="647">V2045^2</f>
        <v>10208760.628500342</v>
      </c>
      <c r="X2045" s="23">
        <f t="shared" ref="X2045:X2108" si="648">U2045*(1+$BB$10)</f>
        <v>769.66016400000001</v>
      </c>
      <c r="Y2045" s="23">
        <f t="shared" ref="Y2045:Y2108" si="649">U2045+$BB$9*V2045</f>
        <v>7123.2399195141734</v>
      </c>
      <c r="AA2045">
        <v>202312</v>
      </c>
      <c r="AB2045" s="20" t="s">
        <v>31</v>
      </c>
      <c r="AC2045" s="20" t="s">
        <v>8077</v>
      </c>
      <c r="AD2045">
        <v>150843.07999999999</v>
      </c>
      <c r="AE2045" s="21">
        <v>0.72</v>
      </c>
      <c r="AF2045">
        <v>399.45659999999998</v>
      </c>
      <c r="AG2045" s="22">
        <v>3.7000000000000002E-3</v>
      </c>
      <c r="AH2045" s="11">
        <f t="shared" ref="AH2045:AH2108" si="650">AD2045*AE2045*AG2045</f>
        <v>401.84596511999996</v>
      </c>
      <c r="AI2045" s="23">
        <f t="shared" ref="AI2045:AI2108" si="651">AD2045*AE2045*SQRT(AG2045*(1-AG2045))</f>
        <v>6594.0739779436508</v>
      </c>
      <c r="AJ2045" s="23">
        <f t="shared" ref="AJ2045:AJ2108" si="652">AI2045^2</f>
        <v>43481811.626593605</v>
      </c>
      <c r="AK2045" s="23">
        <f t="shared" ref="AK2045:AK2108" si="653">AH2045*(1+$BB$10)</f>
        <v>421.93826337599995</v>
      </c>
      <c r="AL2045" s="23">
        <f t="shared" ref="AL2045:AL2108" si="654">AH2045+$BB$9*AI2045</f>
        <v>13589.993921007301</v>
      </c>
      <c r="AN2045">
        <v>202312</v>
      </c>
      <c r="AO2045" s="20" t="s">
        <v>33</v>
      </c>
      <c r="AP2045" s="20" t="s">
        <v>8078</v>
      </c>
      <c r="AQ2045">
        <v>8120.35</v>
      </c>
      <c r="AR2045" s="21">
        <v>0.86</v>
      </c>
      <c r="AS2045">
        <v>15.36</v>
      </c>
      <c r="AT2045">
        <v>2.2000000000000001E-3</v>
      </c>
      <c r="AU2045" s="11">
        <f t="shared" ref="AU2045:AU2108" si="655">AQ2045*AR2045*AT2045</f>
        <v>15.363702200000001</v>
      </c>
      <c r="AV2045" s="23">
        <f t="shared" ref="AV2045:AV2108" si="656">AQ2045*AR2045*SQRT(AT2045*(1-AT2045))</f>
        <v>327.19472234758302</v>
      </c>
      <c r="AW2045" s="23">
        <f t="shared" ref="AW2045:AW2108" si="657">AV2045^2</f>
        <v>107056.38633211194</v>
      </c>
      <c r="AX2045" s="23">
        <f t="shared" ref="AX2045:AX2108" si="658">AU2045*(1+$BB$10)</f>
        <v>16.13188731</v>
      </c>
      <c r="AY2045" s="23">
        <f t="shared" ref="AY2045:AY2108" si="659">AU2045+$BB$9*AV2045</f>
        <v>669.75314689516608</v>
      </c>
      <c r="AZ2045" s="23"/>
      <c r="BA2045" s="23"/>
    </row>
    <row r="2046" spans="1:53">
      <c r="A2046">
        <v>202312</v>
      </c>
      <c r="B2046" s="20" t="s">
        <v>27</v>
      </c>
      <c r="C2046" s="20" t="s">
        <v>8079</v>
      </c>
      <c r="D2046">
        <v>55942.43</v>
      </c>
      <c r="E2046" s="21">
        <v>0.68</v>
      </c>
      <c r="F2046">
        <v>1842.48</v>
      </c>
      <c r="G2046" s="22">
        <v>4.8399999999999999E-2</v>
      </c>
      <c r="H2046" s="11">
        <f t="shared" si="640"/>
        <v>1841.1772561600001</v>
      </c>
      <c r="I2046" s="23">
        <f t="shared" si="641"/>
        <v>8163.9462611667586</v>
      </c>
      <c r="J2046" s="23">
        <f t="shared" si="642"/>
        <v>66650018.555218697</v>
      </c>
      <c r="K2046" s="23">
        <f t="shared" si="643"/>
        <v>1933.2361189680003</v>
      </c>
      <c r="L2046" s="23">
        <f t="shared" si="644"/>
        <v>18169.069778493518</v>
      </c>
      <c r="N2046">
        <v>202312</v>
      </c>
      <c r="O2046" s="20" t="s">
        <v>29</v>
      </c>
      <c r="P2046" s="20" t="s">
        <v>8080</v>
      </c>
      <c r="Q2046">
        <v>14873.96</v>
      </c>
      <c r="R2046" s="21">
        <v>0.71</v>
      </c>
      <c r="S2046">
        <v>562.87</v>
      </c>
      <c r="T2046" s="21">
        <v>0.05</v>
      </c>
      <c r="U2046" s="11">
        <f t="shared" si="645"/>
        <v>528.02557999999988</v>
      </c>
      <c r="V2046" s="23">
        <f t="shared" si="646"/>
        <v>2301.610142824451</v>
      </c>
      <c r="W2046" s="23">
        <f t="shared" si="647"/>
        <v>5297409.2495523896</v>
      </c>
      <c r="X2046" s="23">
        <f t="shared" si="648"/>
        <v>554.42685899999992</v>
      </c>
      <c r="Y2046" s="23">
        <f t="shared" si="649"/>
        <v>5131.2458656489016</v>
      </c>
      <c r="AA2046">
        <v>202312</v>
      </c>
      <c r="AB2046" s="20" t="s">
        <v>31</v>
      </c>
      <c r="AC2046" s="20" t="s">
        <v>8081</v>
      </c>
      <c r="AD2046">
        <v>171904.13</v>
      </c>
      <c r="AE2046" s="21">
        <v>0.72</v>
      </c>
      <c r="AF2046">
        <v>455.2296</v>
      </c>
      <c r="AG2046" s="22">
        <v>3.7000000000000002E-3</v>
      </c>
      <c r="AH2046" s="11">
        <f t="shared" si="650"/>
        <v>457.95260232000004</v>
      </c>
      <c r="AI2046" s="23">
        <f t="shared" si="651"/>
        <v>7514.7534135078813</v>
      </c>
      <c r="AJ2046" s="23">
        <f t="shared" si="652"/>
        <v>56471518.865828358</v>
      </c>
      <c r="AK2046" s="23">
        <f t="shared" si="653"/>
        <v>480.85023243600006</v>
      </c>
      <c r="AL2046" s="23">
        <f t="shared" si="654"/>
        <v>15487.459429335762</v>
      </c>
      <c r="AN2046">
        <v>202312</v>
      </c>
      <c r="AO2046" s="20" t="s">
        <v>33</v>
      </c>
      <c r="AP2046" s="20" t="s">
        <v>8082</v>
      </c>
      <c r="AQ2046">
        <v>111.09</v>
      </c>
      <c r="AR2046" s="21">
        <v>0.86</v>
      </c>
      <c r="AS2046">
        <v>0.7</v>
      </c>
      <c r="AT2046">
        <v>7.3000000000000001E-3</v>
      </c>
      <c r="AU2046" s="11">
        <f t="shared" si="655"/>
        <v>0.69742302</v>
      </c>
      <c r="AV2046" s="23">
        <f t="shared" si="656"/>
        <v>8.1328705364171441</v>
      </c>
      <c r="AW2046" s="23">
        <f t="shared" si="657"/>
        <v>66.143583162122084</v>
      </c>
      <c r="AX2046" s="23">
        <f t="shared" si="658"/>
        <v>0.73229417100000005</v>
      </c>
      <c r="AY2046" s="23">
        <f t="shared" si="659"/>
        <v>16.963164092834287</v>
      </c>
      <c r="AZ2046" s="23"/>
      <c r="BA2046" s="23"/>
    </row>
    <row r="2047" spans="1:53">
      <c r="A2047">
        <v>202312</v>
      </c>
      <c r="B2047" s="20" t="s">
        <v>27</v>
      </c>
      <c r="C2047" s="20" t="s">
        <v>8083</v>
      </c>
      <c r="D2047">
        <v>86368.53</v>
      </c>
      <c r="E2047" s="21">
        <v>0.68</v>
      </c>
      <c r="F2047">
        <v>2844.58</v>
      </c>
      <c r="G2047" s="22">
        <v>4.8399999999999999E-2</v>
      </c>
      <c r="H2047" s="11">
        <f t="shared" si="640"/>
        <v>2842.5610593599999</v>
      </c>
      <c r="I2047" s="23">
        <f t="shared" si="641"/>
        <v>12604.172496188832</v>
      </c>
      <c r="J2047" s="23">
        <f t="shared" si="642"/>
        <v>158865164.313683</v>
      </c>
      <c r="K2047" s="23">
        <f t="shared" si="643"/>
        <v>2984.6891123280002</v>
      </c>
      <c r="L2047" s="23">
        <f t="shared" si="644"/>
        <v>28050.906051737664</v>
      </c>
      <c r="N2047">
        <v>202312</v>
      </c>
      <c r="O2047" s="20" t="s">
        <v>29</v>
      </c>
      <c r="P2047" s="20" t="s">
        <v>8084</v>
      </c>
      <c r="Q2047">
        <v>22310.99</v>
      </c>
      <c r="R2047" s="21">
        <v>0.71</v>
      </c>
      <c r="S2047">
        <v>844.31</v>
      </c>
      <c r="T2047" s="21">
        <v>0.05</v>
      </c>
      <c r="U2047" s="11">
        <f t="shared" si="645"/>
        <v>792.04014500000005</v>
      </c>
      <c r="V2047" s="23">
        <f t="shared" si="646"/>
        <v>3452.4229512823017</v>
      </c>
      <c r="W2047" s="23">
        <f t="shared" si="647"/>
        <v>11919224.234540798</v>
      </c>
      <c r="X2047" s="23">
        <f t="shared" si="648"/>
        <v>831.64215225000009</v>
      </c>
      <c r="Y2047" s="23">
        <f t="shared" si="649"/>
        <v>7696.8860475646034</v>
      </c>
      <c r="AA2047">
        <v>202312</v>
      </c>
      <c r="AB2047" s="20" t="s">
        <v>31</v>
      </c>
      <c r="AC2047" s="20" t="s">
        <v>8085</v>
      </c>
      <c r="AD2047">
        <v>100846.44</v>
      </c>
      <c r="AE2047" s="21">
        <v>0.72</v>
      </c>
      <c r="AF2047">
        <v>267.0575</v>
      </c>
      <c r="AG2047" s="22">
        <v>3.7000000000000002E-3</v>
      </c>
      <c r="AH2047" s="11">
        <f t="shared" si="650"/>
        <v>268.65491615999997</v>
      </c>
      <c r="AI2047" s="23">
        <f t="shared" si="651"/>
        <v>4408.4812228194733</v>
      </c>
      <c r="AJ2047" s="23">
        <f t="shared" si="652"/>
        <v>19434706.691951878</v>
      </c>
      <c r="AK2047" s="23">
        <f t="shared" si="653"/>
        <v>282.08766196799996</v>
      </c>
      <c r="AL2047" s="23">
        <f t="shared" si="654"/>
        <v>9085.6173617989461</v>
      </c>
      <c r="AN2047">
        <v>202312</v>
      </c>
      <c r="AO2047" s="20" t="s">
        <v>33</v>
      </c>
      <c r="AP2047" s="20" t="s">
        <v>8086</v>
      </c>
      <c r="AQ2047">
        <v>179.14</v>
      </c>
      <c r="AR2047" s="21">
        <v>0.86</v>
      </c>
      <c r="AS2047">
        <v>6.38</v>
      </c>
      <c r="AT2047">
        <v>4.1399999999999999E-2</v>
      </c>
      <c r="AU2047" s="11">
        <f t="shared" si="655"/>
        <v>6.3781005599999991</v>
      </c>
      <c r="AV2047" s="23">
        <f t="shared" si="656"/>
        <v>30.690919777034239</v>
      </c>
      <c r="AW2047" s="23">
        <f t="shared" si="657"/>
        <v>941.93255676035142</v>
      </c>
      <c r="AX2047" s="23">
        <f t="shared" si="658"/>
        <v>6.6970055879999997</v>
      </c>
      <c r="AY2047" s="23">
        <f t="shared" si="659"/>
        <v>67.759940114068471</v>
      </c>
      <c r="AZ2047" s="23"/>
      <c r="BA2047" s="23"/>
    </row>
    <row r="2048" spans="1:53">
      <c r="A2048">
        <v>202312</v>
      </c>
      <c r="B2048" s="20" t="s">
        <v>27</v>
      </c>
      <c r="C2048" s="20" t="s">
        <v>8087</v>
      </c>
      <c r="D2048">
        <v>96853.04</v>
      </c>
      <c r="E2048" s="21">
        <v>0.68</v>
      </c>
      <c r="F2048">
        <v>3189.89</v>
      </c>
      <c r="G2048" s="22">
        <v>4.8399999999999999E-2</v>
      </c>
      <c r="H2048" s="11">
        <f t="shared" si="640"/>
        <v>3187.6272524800002</v>
      </c>
      <c r="I2048" s="23">
        <f t="shared" si="641"/>
        <v>14134.227165152362</v>
      </c>
      <c r="J2048" s="23">
        <f t="shared" si="642"/>
        <v>199776377.55613098</v>
      </c>
      <c r="K2048" s="23">
        <f t="shared" si="643"/>
        <v>3347.0086151040005</v>
      </c>
      <c r="L2048" s="23">
        <f t="shared" si="644"/>
        <v>31456.081582784725</v>
      </c>
      <c r="N2048">
        <v>202312</v>
      </c>
      <c r="O2048" s="20" t="s">
        <v>29</v>
      </c>
      <c r="P2048" s="20" t="s">
        <v>8088</v>
      </c>
      <c r="Q2048">
        <v>41197.870000000003</v>
      </c>
      <c r="R2048" s="21">
        <v>0.71</v>
      </c>
      <c r="S2048">
        <v>1496.68</v>
      </c>
      <c r="T2048" s="21">
        <v>0.05</v>
      </c>
      <c r="U2048" s="11">
        <f t="shared" si="645"/>
        <v>1462.5243850000002</v>
      </c>
      <c r="V2048" s="23">
        <f t="shared" si="646"/>
        <v>6374.9959966789729</v>
      </c>
      <c r="W2048" s="23">
        <f t="shared" si="647"/>
        <v>40640573.957672931</v>
      </c>
      <c r="X2048" s="23">
        <f t="shared" si="648"/>
        <v>1535.6506042500002</v>
      </c>
      <c r="Y2048" s="23">
        <f t="shared" si="649"/>
        <v>14212.516378357946</v>
      </c>
      <c r="AA2048">
        <v>202312</v>
      </c>
      <c r="AB2048" s="20" t="s">
        <v>31</v>
      </c>
      <c r="AC2048" s="20" t="s">
        <v>8089</v>
      </c>
      <c r="AD2048">
        <v>199164.05</v>
      </c>
      <c r="AE2048" s="21">
        <v>0.72</v>
      </c>
      <c r="AF2048">
        <v>527.41830000000004</v>
      </c>
      <c r="AG2048" s="22">
        <v>3.7000000000000002E-3</v>
      </c>
      <c r="AH2048" s="11">
        <f t="shared" si="650"/>
        <v>530.57302919999995</v>
      </c>
      <c r="AI2048" s="23">
        <f t="shared" si="651"/>
        <v>8706.4151663229622</v>
      </c>
      <c r="AJ2048" s="23">
        <f t="shared" si="652"/>
        <v>75801665.048378497</v>
      </c>
      <c r="AK2048" s="23">
        <f t="shared" si="653"/>
        <v>557.10168065999994</v>
      </c>
      <c r="AL2048" s="23">
        <f t="shared" si="654"/>
        <v>17943.403361845925</v>
      </c>
      <c r="AN2048">
        <v>202312</v>
      </c>
      <c r="AO2048" s="20" t="s">
        <v>33</v>
      </c>
      <c r="AP2048" s="20" t="s">
        <v>8090</v>
      </c>
      <c r="AQ2048">
        <v>2254.9899999999998</v>
      </c>
      <c r="AR2048" s="21">
        <v>0.86</v>
      </c>
      <c r="AS2048">
        <v>54.49</v>
      </c>
      <c r="AT2048">
        <v>2.81E-2</v>
      </c>
      <c r="AU2048" s="11">
        <f t="shared" si="655"/>
        <v>54.494088339999998</v>
      </c>
      <c r="AV2048" s="23">
        <f t="shared" si="656"/>
        <v>320.48449448388999</v>
      </c>
      <c r="AW2048" s="23">
        <f t="shared" si="657"/>
        <v>102710.31120459452</v>
      </c>
      <c r="AX2048" s="23">
        <f t="shared" si="658"/>
        <v>57.218792757000003</v>
      </c>
      <c r="AY2048" s="23">
        <f t="shared" si="659"/>
        <v>695.46307730777994</v>
      </c>
      <c r="AZ2048" s="23"/>
      <c r="BA2048" s="23"/>
    </row>
    <row r="2049" spans="1:53">
      <c r="A2049">
        <v>202312</v>
      </c>
      <c r="B2049" s="20" t="s">
        <v>27</v>
      </c>
      <c r="C2049" s="20" t="s">
        <v>8091</v>
      </c>
      <c r="D2049">
        <v>39246.46</v>
      </c>
      <c r="E2049" s="21">
        <v>0.68</v>
      </c>
      <c r="F2049">
        <v>1292.5999999999999</v>
      </c>
      <c r="G2049" s="22">
        <v>4.8399999999999999E-2</v>
      </c>
      <c r="H2049" s="11">
        <f t="shared" si="640"/>
        <v>1291.6794915200001</v>
      </c>
      <c r="I2049" s="23">
        <f t="shared" si="641"/>
        <v>5727.4235384667909</v>
      </c>
      <c r="J2049" s="23">
        <f t="shared" si="642"/>
        <v>32803380.388983455</v>
      </c>
      <c r="K2049" s="23">
        <f t="shared" si="643"/>
        <v>1356.2634660960002</v>
      </c>
      <c r="L2049" s="23">
        <f t="shared" si="644"/>
        <v>12746.526568453583</v>
      </c>
      <c r="N2049">
        <v>202312</v>
      </c>
      <c r="O2049" s="20" t="s">
        <v>29</v>
      </c>
      <c r="P2049" s="20" t="s">
        <v>8092</v>
      </c>
      <c r="Q2049">
        <v>19832.05</v>
      </c>
      <c r="R2049" s="21">
        <v>0.71</v>
      </c>
      <c r="S2049">
        <v>750.5</v>
      </c>
      <c r="T2049" s="21">
        <v>0.05</v>
      </c>
      <c r="U2049" s="11">
        <f t="shared" si="645"/>
        <v>704.03777500000001</v>
      </c>
      <c r="V2049" s="23">
        <f t="shared" si="646"/>
        <v>3068.829513660226</v>
      </c>
      <c r="W2049" s="23">
        <f t="shared" si="647"/>
        <v>9417714.5839120597</v>
      </c>
      <c r="X2049" s="23">
        <f t="shared" si="648"/>
        <v>739.23966375000009</v>
      </c>
      <c r="Y2049" s="23">
        <f t="shared" si="649"/>
        <v>6841.6968023204518</v>
      </c>
      <c r="AA2049">
        <v>202312</v>
      </c>
      <c r="AB2049" s="20" t="s">
        <v>31</v>
      </c>
      <c r="AC2049" s="20" t="s">
        <v>8093</v>
      </c>
      <c r="AD2049">
        <v>222221.06</v>
      </c>
      <c r="AE2049" s="21">
        <v>0.72</v>
      </c>
      <c r="AF2049">
        <v>588.4769</v>
      </c>
      <c r="AG2049" s="22">
        <v>3.7000000000000002E-3</v>
      </c>
      <c r="AH2049" s="11">
        <f t="shared" si="650"/>
        <v>591.99690383999996</v>
      </c>
      <c r="AI2049" s="23">
        <f t="shared" si="651"/>
        <v>9714.3475795976483</v>
      </c>
      <c r="AJ2049" s="23">
        <f t="shared" si="652"/>
        <v>94368548.897234693</v>
      </c>
      <c r="AK2049" s="23">
        <f t="shared" si="653"/>
        <v>621.59674903199993</v>
      </c>
      <c r="AL2049" s="23">
        <f t="shared" si="654"/>
        <v>20020.692063035298</v>
      </c>
      <c r="AN2049">
        <v>202312</v>
      </c>
      <c r="AO2049" s="20" t="s">
        <v>33</v>
      </c>
      <c r="AP2049" s="20" t="s">
        <v>8094</v>
      </c>
      <c r="AQ2049">
        <v>2449.58</v>
      </c>
      <c r="AR2049" s="21">
        <v>0.86</v>
      </c>
      <c r="AS2049">
        <v>28.86</v>
      </c>
      <c r="AT2049">
        <v>1.37E-2</v>
      </c>
      <c r="AU2049" s="11">
        <f t="shared" si="655"/>
        <v>28.860951559999997</v>
      </c>
      <c r="AV2049" s="23">
        <f t="shared" si="656"/>
        <v>244.88088091206274</v>
      </c>
      <c r="AW2049" s="23">
        <f t="shared" si="657"/>
        <v>59966.645836267853</v>
      </c>
      <c r="AX2049" s="23">
        <f t="shared" si="658"/>
        <v>30.303999137999998</v>
      </c>
      <c r="AY2049" s="23">
        <f t="shared" si="659"/>
        <v>518.62271338412552</v>
      </c>
      <c r="AZ2049" s="23"/>
      <c r="BA2049" s="23"/>
    </row>
    <row r="2050" spans="1:53">
      <c r="A2050">
        <v>202312</v>
      </c>
      <c r="B2050" s="20" t="s">
        <v>27</v>
      </c>
      <c r="C2050" s="20" t="s">
        <v>8095</v>
      </c>
      <c r="D2050">
        <v>233936.96</v>
      </c>
      <c r="E2050" s="21">
        <v>0.68</v>
      </c>
      <c r="F2050">
        <v>7704.79</v>
      </c>
      <c r="G2050" s="22">
        <v>4.8399999999999999E-2</v>
      </c>
      <c r="H2050" s="11">
        <f t="shared" si="640"/>
        <v>7699.3332275199991</v>
      </c>
      <c r="I2050" s="23">
        <f t="shared" si="641"/>
        <v>34139.538985716521</v>
      </c>
      <c r="J2050" s="23">
        <f t="shared" si="642"/>
        <v>1165508122.1572583</v>
      </c>
      <c r="K2050" s="23">
        <f t="shared" si="643"/>
        <v>8084.2998888959992</v>
      </c>
      <c r="L2050" s="23">
        <f t="shared" si="644"/>
        <v>75978.411198953036</v>
      </c>
      <c r="N2050">
        <v>202312</v>
      </c>
      <c r="O2050" s="20" t="s">
        <v>29</v>
      </c>
      <c r="P2050" s="20" t="s">
        <v>8096</v>
      </c>
      <c r="Q2050">
        <v>56322.9</v>
      </c>
      <c r="R2050" s="21">
        <v>0.71</v>
      </c>
      <c r="S2050">
        <v>2131.42</v>
      </c>
      <c r="T2050" s="21">
        <v>0.05</v>
      </c>
      <c r="U2050" s="11">
        <f t="shared" si="645"/>
        <v>1999.4629500000001</v>
      </c>
      <c r="V2050" s="23">
        <f t="shared" si="646"/>
        <v>8715.4569404037175</v>
      </c>
      <c r="W2050" s="23">
        <f t="shared" si="647"/>
        <v>75959189.680031329</v>
      </c>
      <c r="X2050" s="23">
        <f t="shared" si="648"/>
        <v>2099.4360975</v>
      </c>
      <c r="Y2050" s="23">
        <f t="shared" si="649"/>
        <v>19430.376830807436</v>
      </c>
      <c r="AA2050">
        <v>202312</v>
      </c>
      <c r="AB2050" s="20" t="s">
        <v>31</v>
      </c>
      <c r="AC2050" s="20" t="s">
        <v>8097</v>
      </c>
      <c r="AD2050">
        <v>129455.3</v>
      </c>
      <c r="AE2050" s="21">
        <v>0.72</v>
      </c>
      <c r="AF2050">
        <v>342.81830000000002</v>
      </c>
      <c r="AG2050" s="22">
        <v>3.7000000000000002E-3</v>
      </c>
      <c r="AH2050" s="11">
        <f t="shared" si="650"/>
        <v>344.86891919999999</v>
      </c>
      <c r="AI2050" s="23">
        <f t="shared" si="651"/>
        <v>5659.1116081486043</v>
      </c>
      <c r="AJ2050" s="23">
        <f t="shared" si="652"/>
        <v>32025544.193482284</v>
      </c>
      <c r="AK2050" s="23">
        <f t="shared" si="653"/>
        <v>362.11236516000002</v>
      </c>
      <c r="AL2050" s="23">
        <f t="shared" si="654"/>
        <v>11663.092135497209</v>
      </c>
      <c r="AN2050">
        <v>202312</v>
      </c>
      <c r="AO2050" s="20" t="s">
        <v>33</v>
      </c>
      <c r="AP2050" s="20" t="s">
        <v>8098</v>
      </c>
      <c r="AQ2050">
        <v>997.68</v>
      </c>
      <c r="AR2050" s="21">
        <v>0.86</v>
      </c>
      <c r="AS2050">
        <v>36.119999999999997</v>
      </c>
      <c r="AT2050">
        <v>4.2099999999999999E-2</v>
      </c>
      <c r="AU2050" s="11">
        <f t="shared" si="655"/>
        <v>36.122002079999994</v>
      </c>
      <c r="AV2050" s="23">
        <f t="shared" si="656"/>
        <v>172.30221163984649</v>
      </c>
      <c r="AW2050" s="23">
        <f t="shared" si="657"/>
        <v>29688.052135982452</v>
      </c>
      <c r="AX2050" s="23">
        <f t="shared" si="658"/>
        <v>37.928102183999997</v>
      </c>
      <c r="AY2050" s="23">
        <f t="shared" si="659"/>
        <v>380.726425359693</v>
      </c>
      <c r="AZ2050" s="23"/>
      <c r="BA2050" s="23"/>
    </row>
    <row r="2051" spans="1:53">
      <c r="A2051">
        <v>202312</v>
      </c>
      <c r="B2051" s="20" t="s">
        <v>27</v>
      </c>
      <c r="C2051" s="20" t="s">
        <v>8099</v>
      </c>
      <c r="D2051">
        <v>150400</v>
      </c>
      <c r="E2051" s="21">
        <v>0.68</v>
      </c>
      <c r="F2051">
        <v>4953.4799999999996</v>
      </c>
      <c r="G2051" s="22">
        <v>4.8399999999999999E-2</v>
      </c>
      <c r="H2051" s="11">
        <f t="shared" si="640"/>
        <v>4949.9648000000007</v>
      </c>
      <c r="I2051" s="23">
        <f t="shared" si="641"/>
        <v>21948.591036883463</v>
      </c>
      <c r="J2051" s="23">
        <f t="shared" si="642"/>
        <v>481740648.50436109</v>
      </c>
      <c r="K2051" s="23">
        <f t="shared" si="643"/>
        <v>5197.4630400000005</v>
      </c>
      <c r="L2051" s="23">
        <f t="shared" si="644"/>
        <v>48847.146873766927</v>
      </c>
      <c r="N2051">
        <v>202312</v>
      </c>
      <c r="O2051" s="20" t="s">
        <v>29</v>
      </c>
      <c r="P2051" s="20" t="s">
        <v>8100</v>
      </c>
      <c r="Q2051">
        <v>39231.39</v>
      </c>
      <c r="R2051" s="21">
        <v>0.71</v>
      </c>
      <c r="S2051">
        <v>1484.63</v>
      </c>
      <c r="T2051" s="21">
        <v>0.05</v>
      </c>
      <c r="U2051" s="11">
        <f t="shared" si="645"/>
        <v>1392.7143450000001</v>
      </c>
      <c r="V2051" s="23">
        <f t="shared" si="646"/>
        <v>6070.7010870744407</v>
      </c>
      <c r="W2051" s="23">
        <f t="shared" si="647"/>
        <v>36853411.688606799</v>
      </c>
      <c r="X2051" s="23">
        <f t="shared" si="648"/>
        <v>1462.3500622500001</v>
      </c>
      <c r="Y2051" s="23">
        <f t="shared" si="649"/>
        <v>13534.116519148882</v>
      </c>
      <c r="AA2051">
        <v>202312</v>
      </c>
      <c r="AB2051" s="20" t="s">
        <v>31</v>
      </c>
      <c r="AC2051" s="20" t="s">
        <v>1994</v>
      </c>
      <c r="AD2051">
        <v>164556.75</v>
      </c>
      <c r="AE2051" s="21">
        <v>0.72</v>
      </c>
      <c r="AF2051">
        <v>435.77260000000001</v>
      </c>
      <c r="AG2051" s="22">
        <v>3.7000000000000002E-3</v>
      </c>
      <c r="AH2051" s="11">
        <f t="shared" si="650"/>
        <v>438.37918200000001</v>
      </c>
      <c r="AI2051" s="23">
        <f t="shared" si="651"/>
        <v>7193.564219651169</v>
      </c>
      <c r="AJ2051" s="23">
        <f t="shared" si="652"/>
        <v>51747366.18224553</v>
      </c>
      <c r="AK2051" s="23">
        <f t="shared" si="653"/>
        <v>460.29814110000001</v>
      </c>
      <c r="AL2051" s="23">
        <f t="shared" si="654"/>
        <v>14825.507621302339</v>
      </c>
      <c r="AN2051">
        <v>202312</v>
      </c>
      <c r="AO2051" s="20" t="s">
        <v>33</v>
      </c>
      <c r="AP2051" s="20" t="s">
        <v>8101</v>
      </c>
      <c r="AQ2051">
        <v>4049.91</v>
      </c>
      <c r="AR2051" s="21">
        <v>0.86</v>
      </c>
      <c r="AS2051">
        <v>176.58</v>
      </c>
      <c r="AT2051">
        <v>5.0700000000000002E-2</v>
      </c>
      <c r="AU2051" s="11">
        <f t="shared" si="655"/>
        <v>176.58417582000001</v>
      </c>
      <c r="AV2051" s="23">
        <f t="shared" si="656"/>
        <v>764.09884544856027</v>
      </c>
      <c r="AW2051" s="23">
        <f t="shared" si="657"/>
        <v>583847.04561582278</v>
      </c>
      <c r="AX2051" s="23">
        <f t="shared" si="658"/>
        <v>185.41338461100003</v>
      </c>
      <c r="AY2051" s="23">
        <f t="shared" si="659"/>
        <v>1704.7818667171205</v>
      </c>
      <c r="AZ2051" s="23"/>
      <c r="BA2051" s="23"/>
    </row>
    <row r="2052" spans="1:53">
      <c r="A2052">
        <v>202312</v>
      </c>
      <c r="B2052" s="20" t="s">
        <v>27</v>
      </c>
      <c r="C2052" s="20" t="s">
        <v>8102</v>
      </c>
      <c r="D2052">
        <v>87119.7</v>
      </c>
      <c r="E2052" s="21">
        <v>0.68</v>
      </c>
      <c r="F2052">
        <v>2869.32</v>
      </c>
      <c r="G2052" s="22">
        <v>4.8399999999999999E-2</v>
      </c>
      <c r="H2052" s="11">
        <f t="shared" si="640"/>
        <v>2867.2835663999999</v>
      </c>
      <c r="I2052" s="23">
        <f t="shared" si="641"/>
        <v>12713.79432550516</v>
      </c>
      <c r="J2052" s="23">
        <f t="shared" si="642"/>
        <v>161640566.1512472</v>
      </c>
      <c r="K2052" s="23">
        <f t="shared" si="643"/>
        <v>3010.64774472</v>
      </c>
      <c r="L2052" s="23">
        <f t="shared" si="644"/>
        <v>28294.87221741032</v>
      </c>
      <c r="N2052">
        <v>202312</v>
      </c>
      <c r="O2052" s="20" t="s">
        <v>29</v>
      </c>
      <c r="P2052" s="20" t="s">
        <v>8103</v>
      </c>
      <c r="Q2052">
        <v>26842.57</v>
      </c>
      <c r="R2052" s="21">
        <v>0.71</v>
      </c>
      <c r="S2052">
        <v>975.17</v>
      </c>
      <c r="T2052" s="21">
        <v>0.05</v>
      </c>
      <c r="U2052" s="11">
        <f t="shared" si="645"/>
        <v>952.91123500000003</v>
      </c>
      <c r="V2052" s="23">
        <f t="shared" si="646"/>
        <v>4153.6437755295383</v>
      </c>
      <c r="W2052" s="23">
        <f t="shared" si="647"/>
        <v>17252756.613995276</v>
      </c>
      <c r="X2052" s="23">
        <f t="shared" si="648"/>
        <v>1000.5567967500001</v>
      </c>
      <c r="Y2052" s="23">
        <f t="shared" si="649"/>
        <v>9260.1987860590762</v>
      </c>
      <c r="AA2052">
        <v>202312</v>
      </c>
      <c r="AB2052" s="20" t="s">
        <v>31</v>
      </c>
      <c r="AC2052" s="20" t="s">
        <v>8104</v>
      </c>
      <c r="AD2052">
        <v>169175.82</v>
      </c>
      <c r="AE2052" s="21">
        <v>0.72</v>
      </c>
      <c r="AF2052">
        <v>448.00459999999998</v>
      </c>
      <c r="AG2052" s="22">
        <v>3.7000000000000002E-3</v>
      </c>
      <c r="AH2052" s="11">
        <f t="shared" si="650"/>
        <v>450.68438448000001</v>
      </c>
      <c r="AI2052" s="23">
        <f t="shared" si="651"/>
        <v>7395.4859073368107</v>
      </c>
      <c r="AJ2052" s="23">
        <f t="shared" si="652"/>
        <v>54693211.80561737</v>
      </c>
      <c r="AK2052" s="23">
        <f t="shared" si="653"/>
        <v>473.21860370400003</v>
      </c>
      <c r="AL2052" s="23">
        <f t="shared" si="654"/>
        <v>15241.656199153622</v>
      </c>
      <c r="AN2052">
        <v>202312</v>
      </c>
      <c r="AO2052" s="20" t="s">
        <v>33</v>
      </c>
      <c r="AP2052" s="20" t="s">
        <v>8105</v>
      </c>
      <c r="AQ2052">
        <v>1775.09</v>
      </c>
      <c r="AR2052" s="21">
        <v>0.86</v>
      </c>
      <c r="AS2052">
        <v>51.6</v>
      </c>
      <c r="AT2052">
        <v>3.3799999999999997E-2</v>
      </c>
      <c r="AU2052" s="11">
        <f t="shared" si="655"/>
        <v>51.598316119999993</v>
      </c>
      <c r="AV2052" s="23">
        <f t="shared" si="656"/>
        <v>275.87395136262541</v>
      </c>
      <c r="AW2052" s="23">
        <f t="shared" si="657"/>
        <v>76106.437040428209</v>
      </c>
      <c r="AX2052" s="23">
        <f t="shared" si="658"/>
        <v>54.178231925999995</v>
      </c>
      <c r="AY2052" s="23">
        <f t="shared" si="659"/>
        <v>603.34621884525086</v>
      </c>
      <c r="AZ2052" s="23"/>
      <c r="BA2052" s="23"/>
    </row>
    <row r="2053" spans="1:53">
      <c r="A2053">
        <v>202312</v>
      </c>
      <c r="B2053" s="20" t="s">
        <v>27</v>
      </c>
      <c r="C2053" s="20" t="s">
        <v>8106</v>
      </c>
      <c r="D2053">
        <v>143686.73000000001</v>
      </c>
      <c r="E2053" s="21">
        <v>0.68</v>
      </c>
      <c r="F2053">
        <v>4732.37</v>
      </c>
      <c r="G2053" s="22">
        <v>4.8399999999999999E-2</v>
      </c>
      <c r="H2053" s="11">
        <f t="shared" si="640"/>
        <v>4729.0176577600005</v>
      </c>
      <c r="I2053" s="23">
        <f t="shared" si="641"/>
        <v>20968.891450778552</v>
      </c>
      <c r="J2053" s="23">
        <f t="shared" si="642"/>
        <v>439694408.67453384</v>
      </c>
      <c r="K2053" s="23">
        <f t="shared" si="643"/>
        <v>4965.4685406480003</v>
      </c>
      <c r="L2053" s="23">
        <f t="shared" si="644"/>
        <v>46666.800559317104</v>
      </c>
      <c r="N2053">
        <v>202312</v>
      </c>
      <c r="O2053" s="20" t="s">
        <v>29</v>
      </c>
      <c r="P2053" s="20" t="s">
        <v>8107</v>
      </c>
      <c r="Q2053">
        <v>102971.07</v>
      </c>
      <c r="R2053" s="21">
        <v>0.71</v>
      </c>
      <c r="S2053">
        <v>3896.73</v>
      </c>
      <c r="T2053" s="21">
        <v>0.05</v>
      </c>
      <c r="U2053" s="11">
        <f t="shared" si="645"/>
        <v>3655.4729850000003</v>
      </c>
      <c r="V2053" s="23">
        <f t="shared" si="646"/>
        <v>15933.837332457973</v>
      </c>
      <c r="W2053" s="23">
        <f t="shared" si="647"/>
        <v>253887172.13723144</v>
      </c>
      <c r="X2053" s="23">
        <f t="shared" si="648"/>
        <v>3838.2466342500006</v>
      </c>
      <c r="Y2053" s="23">
        <f t="shared" si="649"/>
        <v>35523.147649915947</v>
      </c>
      <c r="AA2053">
        <v>202312</v>
      </c>
      <c r="AB2053" s="20" t="s">
        <v>31</v>
      </c>
      <c r="AC2053" s="20" t="s">
        <v>8108</v>
      </c>
      <c r="AD2053">
        <v>139396.43</v>
      </c>
      <c r="AE2053" s="21">
        <v>0.72</v>
      </c>
      <c r="AF2053">
        <v>369.14409999999998</v>
      </c>
      <c r="AG2053" s="22">
        <v>3.7000000000000002E-3</v>
      </c>
      <c r="AH2053" s="11">
        <f t="shared" si="650"/>
        <v>371.35208951999999</v>
      </c>
      <c r="AI2053" s="23">
        <f t="shared" si="651"/>
        <v>6093.6860456657578</v>
      </c>
      <c r="AJ2053" s="23">
        <f t="shared" si="652"/>
        <v>37133009.623141579</v>
      </c>
      <c r="AK2053" s="23">
        <f t="shared" si="653"/>
        <v>389.91969399600003</v>
      </c>
      <c r="AL2053" s="23">
        <f t="shared" si="654"/>
        <v>12558.724180851515</v>
      </c>
      <c r="AN2053">
        <v>202312</v>
      </c>
      <c r="AO2053" s="20" t="s">
        <v>33</v>
      </c>
      <c r="AP2053" s="20" t="s">
        <v>8109</v>
      </c>
      <c r="AQ2053">
        <v>2263.5300000000002</v>
      </c>
      <c r="AR2053" s="21">
        <v>0.86</v>
      </c>
      <c r="AS2053">
        <v>59.37</v>
      </c>
      <c r="AT2053">
        <v>3.0499999999999999E-2</v>
      </c>
      <c r="AU2053" s="11">
        <f t="shared" si="655"/>
        <v>59.372391900000004</v>
      </c>
      <c r="AV2053" s="23">
        <f t="shared" si="656"/>
        <v>334.74070963096625</v>
      </c>
      <c r="AW2053" s="23">
        <f t="shared" si="657"/>
        <v>112051.34268424286</v>
      </c>
      <c r="AX2053" s="23">
        <f t="shared" si="658"/>
        <v>62.341011495000004</v>
      </c>
      <c r="AY2053" s="23">
        <f t="shared" si="659"/>
        <v>728.85381116193253</v>
      </c>
      <c r="AZ2053" s="23"/>
      <c r="BA2053" s="23"/>
    </row>
    <row r="2054" spans="1:53">
      <c r="A2054">
        <v>202312</v>
      </c>
      <c r="B2054" s="20" t="s">
        <v>27</v>
      </c>
      <c r="C2054" s="20" t="s">
        <v>8110</v>
      </c>
      <c r="D2054">
        <v>46739.67</v>
      </c>
      <c r="E2054" s="21">
        <v>0.68</v>
      </c>
      <c r="F2054">
        <v>1539.39</v>
      </c>
      <c r="G2054" s="22">
        <v>4.8399999999999999E-2</v>
      </c>
      <c r="H2054" s="11">
        <f t="shared" si="640"/>
        <v>1538.2960190399999</v>
      </c>
      <c r="I2054" s="23">
        <f t="shared" si="641"/>
        <v>6820.9434975325184</v>
      </c>
      <c r="J2054" s="23">
        <f t="shared" si="642"/>
        <v>46525270.196531147</v>
      </c>
      <c r="K2054" s="23">
        <f t="shared" si="643"/>
        <v>1615.2108199920001</v>
      </c>
      <c r="L2054" s="23">
        <f t="shared" si="644"/>
        <v>15180.183014105038</v>
      </c>
      <c r="N2054">
        <v>202312</v>
      </c>
      <c r="O2054" s="20" t="s">
        <v>29</v>
      </c>
      <c r="P2054" s="20" t="s">
        <v>8111</v>
      </c>
      <c r="Q2054">
        <v>20954.78</v>
      </c>
      <c r="R2054" s="21">
        <v>0.71</v>
      </c>
      <c r="S2054">
        <v>792.99</v>
      </c>
      <c r="T2054" s="21">
        <v>0.05</v>
      </c>
      <c r="U2054" s="11">
        <f t="shared" si="645"/>
        <v>743.89468999999997</v>
      </c>
      <c r="V2054" s="23">
        <f t="shared" si="646"/>
        <v>3242.5617783465163</v>
      </c>
      <c r="W2054" s="23">
        <f t="shared" si="647"/>
        <v>10514206.886393722</v>
      </c>
      <c r="X2054" s="23">
        <f t="shared" si="648"/>
        <v>781.08942449999995</v>
      </c>
      <c r="Y2054" s="23">
        <f t="shared" si="649"/>
        <v>7229.0182466930328</v>
      </c>
      <c r="AA2054">
        <v>202312</v>
      </c>
      <c r="AB2054" s="20" t="s">
        <v>31</v>
      </c>
      <c r="AC2054" s="20" t="s">
        <v>8112</v>
      </c>
      <c r="AD2054">
        <v>133131.51999999999</v>
      </c>
      <c r="AE2054" s="21">
        <v>0.72</v>
      </c>
      <c r="AF2054">
        <v>352.55360000000002</v>
      </c>
      <c r="AG2054" s="22">
        <v>3.7000000000000002E-3</v>
      </c>
      <c r="AH2054" s="11">
        <f t="shared" si="650"/>
        <v>354.66236928000001</v>
      </c>
      <c r="AI2054" s="23">
        <f t="shared" si="651"/>
        <v>5819.8168035025847</v>
      </c>
      <c r="AJ2054" s="23">
        <f t="shared" si="652"/>
        <v>33870267.626331039</v>
      </c>
      <c r="AK2054" s="23">
        <f t="shared" si="653"/>
        <v>372.39548774400004</v>
      </c>
      <c r="AL2054" s="23">
        <f t="shared" si="654"/>
        <v>11994.29597628517</v>
      </c>
      <c r="AN2054">
        <v>202312</v>
      </c>
      <c r="AO2054" s="20" t="s">
        <v>33</v>
      </c>
      <c r="AP2054" s="20" t="s">
        <v>8113</v>
      </c>
      <c r="AQ2054">
        <v>1489.84</v>
      </c>
      <c r="AR2054" s="21">
        <v>0.86</v>
      </c>
      <c r="AS2054">
        <v>3.72</v>
      </c>
      <c r="AT2054">
        <v>2.8999999999999998E-3</v>
      </c>
      <c r="AU2054" s="11">
        <f t="shared" si="655"/>
        <v>3.7156609599999992</v>
      </c>
      <c r="AV2054" s="23">
        <f t="shared" si="656"/>
        <v>68.897971979052002</v>
      </c>
      <c r="AW2054" s="23">
        <f t="shared" si="657"/>
        <v>4746.9305428262351</v>
      </c>
      <c r="AX2054" s="23">
        <f t="shared" si="658"/>
        <v>3.9014440079999995</v>
      </c>
      <c r="AY2054" s="23">
        <f t="shared" si="659"/>
        <v>141.51160491810401</v>
      </c>
      <c r="AZ2054" s="23"/>
      <c r="BA2054" s="23"/>
    </row>
    <row r="2055" spans="1:53">
      <c r="A2055">
        <v>202312</v>
      </c>
      <c r="B2055" s="20" t="s">
        <v>27</v>
      </c>
      <c r="C2055" s="20" t="s">
        <v>8114</v>
      </c>
      <c r="D2055">
        <v>295205.90000000002</v>
      </c>
      <c r="E2055" s="21">
        <v>0.68</v>
      </c>
      <c r="F2055">
        <v>9722.7099999999991</v>
      </c>
      <c r="G2055" s="22">
        <v>4.8399999999999999E-2</v>
      </c>
      <c r="H2055" s="11">
        <f t="shared" si="640"/>
        <v>9715.8165808000012</v>
      </c>
      <c r="I2055" s="23">
        <f t="shared" si="641"/>
        <v>43080.808316323906</v>
      </c>
      <c r="J2055" s="23">
        <f t="shared" si="642"/>
        <v>1855956045.1878431</v>
      </c>
      <c r="K2055" s="23">
        <f t="shared" si="643"/>
        <v>10201.607409840002</v>
      </c>
      <c r="L2055" s="23">
        <f t="shared" si="644"/>
        <v>95877.433213447817</v>
      </c>
      <c r="N2055">
        <v>202312</v>
      </c>
      <c r="O2055" s="20" t="s">
        <v>29</v>
      </c>
      <c r="P2055" s="20" t="s">
        <v>8115</v>
      </c>
      <c r="Q2055">
        <v>25827.99</v>
      </c>
      <c r="R2055" s="21">
        <v>0.71</v>
      </c>
      <c r="S2055">
        <v>977.4</v>
      </c>
      <c r="T2055" s="21">
        <v>0.05</v>
      </c>
      <c r="U2055" s="11">
        <f t="shared" si="645"/>
        <v>916.89364499999999</v>
      </c>
      <c r="V2055" s="23">
        <f t="shared" si="646"/>
        <v>3996.6467405296567</v>
      </c>
      <c r="W2055" s="23">
        <f t="shared" si="647"/>
        <v>15973185.168586329</v>
      </c>
      <c r="X2055" s="23">
        <f t="shared" si="648"/>
        <v>962.73832725</v>
      </c>
      <c r="Y2055" s="23">
        <f t="shared" si="649"/>
        <v>8910.1871260593125</v>
      </c>
      <c r="AA2055">
        <v>202312</v>
      </c>
      <c r="AB2055" s="20" t="s">
        <v>31</v>
      </c>
      <c r="AC2055" s="20" t="s">
        <v>8116</v>
      </c>
      <c r="AD2055">
        <v>172784.76</v>
      </c>
      <c r="AE2055" s="21">
        <v>0.72</v>
      </c>
      <c r="AF2055">
        <v>457.56169999999997</v>
      </c>
      <c r="AG2055" s="22">
        <v>3.7000000000000002E-3</v>
      </c>
      <c r="AH2055" s="11">
        <f t="shared" si="650"/>
        <v>460.29860064000002</v>
      </c>
      <c r="AI2055" s="23">
        <f t="shared" si="651"/>
        <v>7553.2499714354744</v>
      </c>
      <c r="AJ2055" s="23">
        <f t="shared" si="652"/>
        <v>57051585.130989999</v>
      </c>
      <c r="AK2055" s="23">
        <f t="shared" si="653"/>
        <v>483.31353067200001</v>
      </c>
      <c r="AL2055" s="23">
        <f t="shared" si="654"/>
        <v>15566.798543510949</v>
      </c>
      <c r="AN2055">
        <v>202312</v>
      </c>
      <c r="AO2055" s="20" t="s">
        <v>33</v>
      </c>
      <c r="AP2055" s="20" t="s">
        <v>8117</v>
      </c>
      <c r="AQ2055">
        <v>499.12</v>
      </c>
      <c r="AR2055" s="21">
        <v>0.86</v>
      </c>
      <c r="AS2055">
        <v>12.23</v>
      </c>
      <c r="AT2055">
        <v>2.8500000000000001E-2</v>
      </c>
      <c r="AU2055" s="11">
        <f t="shared" si="655"/>
        <v>12.2334312</v>
      </c>
      <c r="AV2055" s="23">
        <f t="shared" si="656"/>
        <v>71.424507813093868</v>
      </c>
      <c r="AW2055" s="23">
        <f t="shared" si="657"/>
        <v>5101.4603163427073</v>
      </c>
      <c r="AX2055" s="23">
        <f t="shared" si="658"/>
        <v>12.845102760000001</v>
      </c>
      <c r="AY2055" s="23">
        <f t="shared" si="659"/>
        <v>155.08244682618775</v>
      </c>
      <c r="AZ2055" s="23"/>
      <c r="BA2055" s="23"/>
    </row>
    <row r="2056" spans="1:53">
      <c r="A2056">
        <v>202312</v>
      </c>
      <c r="B2056" s="20" t="s">
        <v>27</v>
      </c>
      <c r="C2056" s="20" t="s">
        <v>8118</v>
      </c>
      <c r="D2056">
        <v>64265.15</v>
      </c>
      <c r="E2056" s="21">
        <v>0.68</v>
      </c>
      <c r="F2056">
        <v>2116.59</v>
      </c>
      <c r="G2056" s="22">
        <v>4.8399999999999999E-2</v>
      </c>
      <c r="H2056" s="11">
        <f t="shared" si="640"/>
        <v>2115.0946168</v>
      </c>
      <c r="I2056" s="23">
        <f t="shared" si="641"/>
        <v>9378.5205802790642</v>
      </c>
      <c r="J2056" s="23">
        <f t="shared" si="642"/>
        <v>87956648.274717957</v>
      </c>
      <c r="K2056" s="23">
        <f t="shared" si="643"/>
        <v>2220.8493476400004</v>
      </c>
      <c r="L2056" s="23">
        <f t="shared" si="644"/>
        <v>20872.135777358129</v>
      </c>
      <c r="N2056">
        <v>202312</v>
      </c>
      <c r="O2056" s="20" t="s">
        <v>29</v>
      </c>
      <c r="P2056" s="20" t="s">
        <v>8119</v>
      </c>
      <c r="Q2056">
        <v>14619.57</v>
      </c>
      <c r="R2056" s="21">
        <v>0.71</v>
      </c>
      <c r="S2056">
        <v>553.24</v>
      </c>
      <c r="T2056" s="21">
        <v>0.05</v>
      </c>
      <c r="U2056" s="11">
        <f t="shared" si="645"/>
        <v>518.99473499999999</v>
      </c>
      <c r="V2056" s="23">
        <f t="shared" si="646"/>
        <v>2262.2456020946715</v>
      </c>
      <c r="W2056" s="23">
        <f t="shared" si="647"/>
        <v>5117755.1641966831</v>
      </c>
      <c r="X2056" s="23">
        <f t="shared" si="648"/>
        <v>544.94447175000005</v>
      </c>
      <c r="Y2056" s="23">
        <f t="shared" si="649"/>
        <v>5043.4859391893433</v>
      </c>
      <c r="AA2056">
        <v>202312</v>
      </c>
      <c r="AB2056" s="20" t="s">
        <v>31</v>
      </c>
      <c r="AC2056" s="20" t="s">
        <v>8120</v>
      </c>
      <c r="AD2056">
        <v>231369.4</v>
      </c>
      <c r="AE2056" s="21">
        <v>0.72</v>
      </c>
      <c r="AF2056">
        <v>612.70320000000004</v>
      </c>
      <c r="AG2056" s="22">
        <v>3.7000000000000002E-3</v>
      </c>
      <c r="AH2056" s="11">
        <f t="shared" si="650"/>
        <v>616.36808159999998</v>
      </c>
      <c r="AI2056" s="23">
        <f t="shared" si="651"/>
        <v>10114.265366581189</v>
      </c>
      <c r="AJ2056" s="23">
        <f t="shared" si="652"/>
        <v>102298363.9056237</v>
      </c>
      <c r="AK2056" s="23">
        <f t="shared" si="653"/>
        <v>647.18648568000003</v>
      </c>
      <c r="AL2056" s="23">
        <f t="shared" si="654"/>
        <v>20844.898814762379</v>
      </c>
      <c r="AN2056">
        <v>202312</v>
      </c>
      <c r="AO2056" s="20" t="s">
        <v>33</v>
      </c>
      <c r="AP2056" s="20" t="s">
        <v>8121</v>
      </c>
      <c r="AQ2056">
        <v>1170.48</v>
      </c>
      <c r="AR2056" s="21">
        <v>0.86</v>
      </c>
      <c r="AS2056">
        <v>26.27</v>
      </c>
      <c r="AT2056">
        <v>2.6099999999999998E-2</v>
      </c>
      <c r="AU2056" s="11">
        <f t="shared" si="655"/>
        <v>26.272594079999998</v>
      </c>
      <c r="AV2056" s="23">
        <f t="shared" si="656"/>
        <v>160.48700972489883</v>
      </c>
      <c r="AW2056" s="23">
        <f t="shared" si="657"/>
        <v>25756.080290439771</v>
      </c>
      <c r="AX2056" s="23">
        <f t="shared" si="658"/>
        <v>27.586223783999998</v>
      </c>
      <c r="AY2056" s="23">
        <f t="shared" si="659"/>
        <v>347.24661352979763</v>
      </c>
      <c r="AZ2056" s="23"/>
      <c r="BA2056" s="23"/>
    </row>
    <row r="2057" spans="1:53">
      <c r="A2057">
        <v>202312</v>
      </c>
      <c r="B2057" s="20" t="s">
        <v>27</v>
      </c>
      <c r="C2057" s="20" t="s">
        <v>8122</v>
      </c>
      <c r="D2057">
        <v>19600.77</v>
      </c>
      <c r="E2057" s="21">
        <v>0.68</v>
      </c>
      <c r="F2057">
        <v>645.55999999999995</v>
      </c>
      <c r="G2057" s="22">
        <v>4.8399999999999999E-2</v>
      </c>
      <c r="H2057" s="11">
        <f t="shared" si="640"/>
        <v>645.10054223999998</v>
      </c>
      <c r="I2057" s="23">
        <f t="shared" si="641"/>
        <v>2860.4340740559455</v>
      </c>
      <c r="J2057" s="23">
        <f t="shared" si="642"/>
        <v>8182083.0920202946</v>
      </c>
      <c r="K2057" s="23">
        <f t="shared" si="643"/>
        <v>677.35556935199997</v>
      </c>
      <c r="L2057" s="23">
        <f t="shared" si="644"/>
        <v>6365.9686903518914</v>
      </c>
      <c r="N2057">
        <v>202312</v>
      </c>
      <c r="O2057" s="20" t="s">
        <v>29</v>
      </c>
      <c r="P2057" s="20" t="s">
        <v>8123</v>
      </c>
      <c r="Q2057">
        <v>52013.64</v>
      </c>
      <c r="R2057" s="21">
        <v>0.71</v>
      </c>
      <c r="S2057">
        <v>1968.35</v>
      </c>
      <c r="T2057" s="21">
        <v>0.05</v>
      </c>
      <c r="U2057" s="11">
        <f t="shared" si="645"/>
        <v>1846.4842200000001</v>
      </c>
      <c r="V2057" s="23">
        <f t="shared" si="646"/>
        <v>8048.638115822524</v>
      </c>
      <c r="W2057" s="23">
        <f t="shared" si="647"/>
        <v>64780575.519471146</v>
      </c>
      <c r="X2057" s="23">
        <f t="shared" si="648"/>
        <v>1938.8084310000002</v>
      </c>
      <c r="Y2057" s="23">
        <f t="shared" si="649"/>
        <v>17943.760451645048</v>
      </c>
      <c r="AA2057">
        <v>202312</v>
      </c>
      <c r="AB2057" s="20" t="s">
        <v>31</v>
      </c>
      <c r="AC2057" s="20" t="s">
        <v>8124</v>
      </c>
      <c r="AD2057">
        <v>177674.77</v>
      </c>
      <c r="AE2057" s="21">
        <v>0.72</v>
      </c>
      <c r="AF2057">
        <v>470.51119999999997</v>
      </c>
      <c r="AG2057" s="22">
        <v>3.7000000000000002E-3</v>
      </c>
      <c r="AH2057" s="11">
        <f t="shared" si="650"/>
        <v>473.32558727999998</v>
      </c>
      <c r="AI2057" s="23">
        <f t="shared" si="651"/>
        <v>7767.0157450651577</v>
      </c>
      <c r="AJ2057" s="23">
        <f t="shared" si="652"/>
        <v>60326533.584090069</v>
      </c>
      <c r="AK2057" s="23">
        <f t="shared" si="653"/>
        <v>496.99186664400003</v>
      </c>
      <c r="AL2057" s="23">
        <f t="shared" si="654"/>
        <v>16007.357077410315</v>
      </c>
      <c r="AN2057">
        <v>202312</v>
      </c>
      <c r="AO2057" s="20" t="s">
        <v>33</v>
      </c>
      <c r="AP2057" s="20" t="s">
        <v>8125</v>
      </c>
      <c r="AQ2057">
        <v>2696.43</v>
      </c>
      <c r="AR2057" s="21">
        <v>0.86</v>
      </c>
      <c r="AS2057">
        <v>23.88</v>
      </c>
      <c r="AT2057">
        <v>1.03E-2</v>
      </c>
      <c r="AU2057" s="11">
        <f t="shared" si="655"/>
        <v>23.884976939999998</v>
      </c>
      <c r="AV2057" s="23">
        <f t="shared" si="656"/>
        <v>234.13050351258053</v>
      </c>
      <c r="AW2057" s="23">
        <f t="shared" si="657"/>
        <v>54817.092675054482</v>
      </c>
      <c r="AX2057" s="23">
        <f t="shared" si="658"/>
        <v>25.079225786999999</v>
      </c>
      <c r="AY2057" s="23">
        <f t="shared" si="659"/>
        <v>492.14598396516107</v>
      </c>
      <c r="AZ2057" s="23"/>
      <c r="BA2057" s="23"/>
    </row>
    <row r="2058" spans="1:53">
      <c r="A2058">
        <v>202312</v>
      </c>
      <c r="B2058" s="20" t="s">
        <v>27</v>
      </c>
      <c r="C2058" s="20" t="s">
        <v>8126</v>
      </c>
      <c r="D2058">
        <v>149619.59</v>
      </c>
      <c r="E2058" s="21">
        <v>0.68</v>
      </c>
      <c r="F2058">
        <v>4927.7700000000004</v>
      </c>
      <c r="G2058" s="22">
        <v>4.8399999999999999E-2</v>
      </c>
      <c r="H2058" s="11">
        <f t="shared" si="640"/>
        <v>4924.2799460799997</v>
      </c>
      <c r="I2058" s="23">
        <f t="shared" si="641"/>
        <v>21834.702074575653</v>
      </c>
      <c r="J2058" s="23">
        <f t="shared" si="642"/>
        <v>476754214.68547833</v>
      </c>
      <c r="K2058" s="23">
        <f t="shared" si="643"/>
        <v>5170.493943384</v>
      </c>
      <c r="L2058" s="23">
        <f t="shared" si="644"/>
        <v>48593.684095231307</v>
      </c>
      <c r="N2058">
        <v>202312</v>
      </c>
      <c r="O2058" s="20" t="s">
        <v>29</v>
      </c>
      <c r="P2058" s="20" t="s">
        <v>8127</v>
      </c>
      <c r="Q2058">
        <v>24366.1</v>
      </c>
      <c r="R2058" s="21">
        <v>0.71</v>
      </c>
      <c r="S2058">
        <v>922.08</v>
      </c>
      <c r="T2058" s="21">
        <v>0.05</v>
      </c>
      <c r="U2058" s="11">
        <f t="shared" si="645"/>
        <v>864.99654999999984</v>
      </c>
      <c r="V2058" s="23">
        <f t="shared" si="646"/>
        <v>3770.4325479613267</v>
      </c>
      <c r="W2058" s="23">
        <f t="shared" si="647"/>
        <v>14216161.598726142</v>
      </c>
      <c r="X2058" s="23">
        <f t="shared" si="648"/>
        <v>908.24637749999988</v>
      </c>
      <c r="Y2058" s="23">
        <f t="shared" si="649"/>
        <v>8405.8616459226541</v>
      </c>
      <c r="AA2058">
        <v>202312</v>
      </c>
      <c r="AB2058" s="20" t="s">
        <v>31</v>
      </c>
      <c r="AC2058" s="20" t="s">
        <v>8128</v>
      </c>
      <c r="AD2058">
        <v>222268.12</v>
      </c>
      <c r="AE2058" s="21">
        <v>0.72</v>
      </c>
      <c r="AF2058">
        <v>588.60149999999999</v>
      </c>
      <c r="AG2058" s="22">
        <v>3.7000000000000002E-3</v>
      </c>
      <c r="AH2058" s="11">
        <f t="shared" si="650"/>
        <v>592.12227168000004</v>
      </c>
      <c r="AI2058" s="23">
        <f t="shared" si="651"/>
        <v>9716.4047977438313</v>
      </c>
      <c r="AJ2058" s="23">
        <f t="shared" si="652"/>
        <v>94408522.193619341</v>
      </c>
      <c r="AK2058" s="23">
        <f t="shared" si="653"/>
        <v>621.72838526400005</v>
      </c>
      <c r="AL2058" s="23">
        <f t="shared" si="654"/>
        <v>20024.931867167663</v>
      </c>
      <c r="AN2058">
        <v>202312</v>
      </c>
      <c r="AO2058" s="20" t="s">
        <v>33</v>
      </c>
      <c r="AP2058" s="20" t="s">
        <v>8129</v>
      </c>
      <c r="AQ2058">
        <v>1785.84</v>
      </c>
      <c r="AR2058" s="21">
        <v>0.86</v>
      </c>
      <c r="AS2058">
        <v>13.98</v>
      </c>
      <c r="AT2058">
        <v>9.1000000000000004E-3</v>
      </c>
      <c r="AU2058" s="11">
        <f t="shared" si="655"/>
        <v>13.975983840000001</v>
      </c>
      <c r="AV2058" s="23">
        <f t="shared" si="656"/>
        <v>145.83998395232385</v>
      </c>
      <c r="AW2058" s="23">
        <f t="shared" si="657"/>
        <v>21269.300919214078</v>
      </c>
      <c r="AX2058" s="23">
        <f t="shared" si="658"/>
        <v>14.674783032000002</v>
      </c>
      <c r="AY2058" s="23">
        <f t="shared" si="659"/>
        <v>305.65595174464772</v>
      </c>
      <c r="AZ2058" s="23"/>
      <c r="BA2058" s="23"/>
    </row>
    <row r="2059" spans="1:53">
      <c r="A2059">
        <v>202312</v>
      </c>
      <c r="B2059" s="20" t="s">
        <v>27</v>
      </c>
      <c r="C2059" s="20" t="s">
        <v>8130</v>
      </c>
      <c r="D2059">
        <v>22071.32</v>
      </c>
      <c r="E2059" s="21">
        <v>0.68</v>
      </c>
      <c r="F2059">
        <v>726.93</v>
      </c>
      <c r="G2059" s="22">
        <v>4.8399999999999999E-2</v>
      </c>
      <c r="H2059" s="11">
        <f t="shared" si="640"/>
        <v>726.41128384000001</v>
      </c>
      <c r="I2059" s="23">
        <f t="shared" si="641"/>
        <v>3220.9732468363477</v>
      </c>
      <c r="J2059" s="23">
        <f t="shared" si="642"/>
        <v>10374668.656835483</v>
      </c>
      <c r="K2059" s="23">
        <f t="shared" si="643"/>
        <v>762.73184803200002</v>
      </c>
      <c r="L2059" s="23">
        <f t="shared" si="644"/>
        <v>7168.3577775126951</v>
      </c>
      <c r="N2059">
        <v>202312</v>
      </c>
      <c r="O2059" s="20" t="s">
        <v>29</v>
      </c>
      <c r="P2059" s="20" t="s">
        <v>8131</v>
      </c>
      <c r="Q2059">
        <v>51030.39</v>
      </c>
      <c r="R2059" s="21">
        <v>0.71</v>
      </c>
      <c r="S2059">
        <v>1853.89</v>
      </c>
      <c r="T2059" s="21">
        <v>0.05</v>
      </c>
      <c r="U2059" s="11">
        <f t="shared" si="645"/>
        <v>1811.578845</v>
      </c>
      <c r="V2059" s="23">
        <f t="shared" si="646"/>
        <v>7896.4891136111328</v>
      </c>
      <c r="W2059" s="23">
        <f t="shared" si="647"/>
        <v>62354540.321379133</v>
      </c>
      <c r="X2059" s="23">
        <f t="shared" si="648"/>
        <v>1902.1577872500002</v>
      </c>
      <c r="Y2059" s="23">
        <f t="shared" si="649"/>
        <v>17604.557072222266</v>
      </c>
      <c r="AA2059">
        <v>202312</v>
      </c>
      <c r="AB2059" s="20" t="s">
        <v>31</v>
      </c>
      <c r="AC2059" s="20" t="s">
        <v>8132</v>
      </c>
      <c r="AD2059">
        <v>186790.54</v>
      </c>
      <c r="AE2059" s="21">
        <v>0.72</v>
      </c>
      <c r="AF2059">
        <v>494.65120000000002</v>
      </c>
      <c r="AG2059" s="22">
        <v>3.7000000000000002E-3</v>
      </c>
      <c r="AH2059" s="11">
        <f t="shared" si="650"/>
        <v>497.60999856000001</v>
      </c>
      <c r="AI2059" s="23">
        <f t="shared" si="651"/>
        <v>8165.5097412492678</v>
      </c>
      <c r="AJ2059" s="23">
        <f t="shared" si="652"/>
        <v>66675549.334436685</v>
      </c>
      <c r="AK2059" s="23">
        <f t="shared" si="653"/>
        <v>522.49049848800007</v>
      </c>
      <c r="AL2059" s="23">
        <f t="shared" si="654"/>
        <v>16828.629481058535</v>
      </c>
      <c r="AN2059">
        <v>202312</v>
      </c>
      <c r="AO2059" s="20" t="s">
        <v>33</v>
      </c>
      <c r="AP2059" s="20" t="s">
        <v>8133</v>
      </c>
      <c r="AQ2059">
        <v>808.28</v>
      </c>
      <c r="AR2059" s="21">
        <v>0.86</v>
      </c>
      <c r="AS2059">
        <v>36.22</v>
      </c>
      <c r="AT2059">
        <v>5.21E-2</v>
      </c>
      <c r="AU2059" s="11">
        <f t="shared" si="655"/>
        <v>36.215793679999997</v>
      </c>
      <c r="AV2059" s="23">
        <f t="shared" si="656"/>
        <v>154.47578374491002</v>
      </c>
      <c r="AW2059" s="23">
        <f t="shared" si="657"/>
        <v>23862.767763604206</v>
      </c>
      <c r="AX2059" s="23">
        <f t="shared" si="658"/>
        <v>38.026583363999997</v>
      </c>
      <c r="AY2059" s="23">
        <f t="shared" si="659"/>
        <v>345.16736116982003</v>
      </c>
      <c r="AZ2059" s="23"/>
      <c r="BA2059" s="23"/>
    </row>
    <row r="2060" spans="1:53">
      <c r="A2060">
        <v>202312</v>
      </c>
      <c r="B2060" s="20" t="s">
        <v>27</v>
      </c>
      <c r="C2060" s="20" t="s">
        <v>8134</v>
      </c>
      <c r="D2060">
        <v>143534.39000000001</v>
      </c>
      <c r="E2060" s="21">
        <v>0.68</v>
      </c>
      <c r="F2060">
        <v>4727.3500000000004</v>
      </c>
      <c r="G2060" s="22">
        <v>4.8399999999999999E-2</v>
      </c>
      <c r="H2060" s="11">
        <f t="shared" si="640"/>
        <v>4724.0038436800005</v>
      </c>
      <c r="I2060" s="23">
        <f t="shared" si="641"/>
        <v>20946.659746266858</v>
      </c>
      <c r="J2060" s="23">
        <f t="shared" si="642"/>
        <v>438762554.52587634</v>
      </c>
      <c r="K2060" s="23">
        <f t="shared" si="643"/>
        <v>4960.2040358640006</v>
      </c>
      <c r="L2060" s="23">
        <f t="shared" si="644"/>
        <v>46617.323336213718</v>
      </c>
      <c r="N2060">
        <v>202312</v>
      </c>
      <c r="O2060" s="20" t="s">
        <v>29</v>
      </c>
      <c r="P2060" s="20" t="s">
        <v>8135</v>
      </c>
      <c r="Q2060">
        <v>16715.09</v>
      </c>
      <c r="R2060" s="21">
        <v>0.71</v>
      </c>
      <c r="S2060">
        <v>632.54</v>
      </c>
      <c r="T2060" s="21">
        <v>0.05</v>
      </c>
      <c r="U2060" s="11">
        <f t="shared" si="645"/>
        <v>593.38569499999994</v>
      </c>
      <c r="V2060" s="23">
        <f t="shared" si="646"/>
        <v>2586.5082790476481</v>
      </c>
      <c r="W2060" s="23">
        <f t="shared" si="647"/>
        <v>6690025.0775820259</v>
      </c>
      <c r="X2060" s="23">
        <f t="shared" si="648"/>
        <v>623.05497974999992</v>
      </c>
      <c r="Y2060" s="23">
        <f t="shared" si="649"/>
        <v>5766.4022530952961</v>
      </c>
      <c r="AA2060">
        <v>202312</v>
      </c>
      <c r="AB2060" s="20" t="s">
        <v>31</v>
      </c>
      <c r="AC2060" s="20" t="s">
        <v>8136</v>
      </c>
      <c r="AD2060">
        <v>156595.29</v>
      </c>
      <c r="AE2060" s="21">
        <v>0.72</v>
      </c>
      <c r="AF2060">
        <v>414.68939999999998</v>
      </c>
      <c r="AG2060" s="22">
        <v>3.7000000000000002E-3</v>
      </c>
      <c r="AH2060" s="11">
        <f t="shared" si="650"/>
        <v>417.16985256000004</v>
      </c>
      <c r="AI2060" s="23">
        <f t="shared" si="651"/>
        <v>6845.5306458707928</v>
      </c>
      <c r="AJ2060" s="23">
        <f t="shared" si="652"/>
        <v>46861289.823556192</v>
      </c>
      <c r="AK2060" s="23">
        <f t="shared" si="653"/>
        <v>438.02834518800006</v>
      </c>
      <c r="AL2060" s="23">
        <f t="shared" si="654"/>
        <v>14108.231144301586</v>
      </c>
      <c r="AN2060">
        <v>202312</v>
      </c>
      <c r="AO2060" s="20" t="s">
        <v>33</v>
      </c>
      <c r="AP2060" s="20" t="s">
        <v>8137</v>
      </c>
      <c r="AQ2060">
        <v>2315.84</v>
      </c>
      <c r="AR2060" s="21">
        <v>0.86</v>
      </c>
      <c r="AS2060">
        <v>23.1</v>
      </c>
      <c r="AT2060">
        <v>1.1599999999999999E-2</v>
      </c>
      <c r="AU2060" s="11">
        <f t="shared" si="655"/>
        <v>23.102819840000002</v>
      </c>
      <c r="AV2060" s="23">
        <f t="shared" si="656"/>
        <v>213.25654318671894</v>
      </c>
      <c r="AW2060" s="23">
        <f t="shared" si="657"/>
        <v>45478.353211948925</v>
      </c>
      <c r="AX2060" s="23">
        <f t="shared" si="658"/>
        <v>24.257960832000002</v>
      </c>
      <c r="AY2060" s="23">
        <f t="shared" si="659"/>
        <v>449.61590621343788</v>
      </c>
      <c r="AZ2060" s="23"/>
      <c r="BA2060" s="23"/>
    </row>
    <row r="2061" spans="1:53">
      <c r="A2061">
        <v>202312</v>
      </c>
      <c r="B2061" s="20" t="s">
        <v>27</v>
      </c>
      <c r="C2061" s="20" t="s">
        <v>8138</v>
      </c>
      <c r="D2061">
        <v>35485.14</v>
      </c>
      <c r="E2061" s="21">
        <v>0.68</v>
      </c>
      <c r="F2061">
        <v>1168.72</v>
      </c>
      <c r="G2061" s="22">
        <v>4.8399999999999999E-2</v>
      </c>
      <c r="H2061" s="11">
        <f t="shared" si="640"/>
        <v>1167.8869276800001</v>
      </c>
      <c r="I2061" s="23">
        <f t="shared" si="641"/>
        <v>5178.5161286340081</v>
      </c>
      <c r="J2061" s="23">
        <f t="shared" si="642"/>
        <v>26817029.294522554</v>
      </c>
      <c r="K2061" s="23">
        <f t="shared" si="643"/>
        <v>1226.2812740640002</v>
      </c>
      <c r="L2061" s="23">
        <f t="shared" si="644"/>
        <v>11524.919184948016</v>
      </c>
      <c r="N2061">
        <v>202312</v>
      </c>
      <c r="O2061" s="20" t="s">
        <v>29</v>
      </c>
      <c r="P2061" s="20" t="s">
        <v>8139</v>
      </c>
      <c r="Q2061">
        <v>12782.13</v>
      </c>
      <c r="R2061" s="21">
        <v>0.71</v>
      </c>
      <c r="S2061">
        <v>483.71</v>
      </c>
      <c r="T2061" s="21">
        <v>0.05</v>
      </c>
      <c r="U2061" s="11">
        <f t="shared" si="645"/>
        <v>453.76561500000003</v>
      </c>
      <c r="V2061" s="23">
        <f t="shared" si="646"/>
        <v>1977.9184598385839</v>
      </c>
      <c r="W2061" s="23">
        <f t="shared" si="647"/>
        <v>3912161.4337702356</v>
      </c>
      <c r="X2061" s="23">
        <f t="shared" si="648"/>
        <v>476.45389575000007</v>
      </c>
      <c r="Y2061" s="23">
        <f t="shared" si="649"/>
        <v>4409.6025346771676</v>
      </c>
      <c r="AA2061">
        <v>202312</v>
      </c>
      <c r="AB2061" s="20" t="s">
        <v>31</v>
      </c>
      <c r="AC2061" s="20" t="s">
        <v>8140</v>
      </c>
      <c r="AD2061">
        <v>149329.03</v>
      </c>
      <c r="AE2061" s="21">
        <v>0.72</v>
      </c>
      <c r="AF2061">
        <v>395.44720000000001</v>
      </c>
      <c r="AG2061" s="22">
        <v>3.7000000000000002E-3</v>
      </c>
      <c r="AH2061" s="11">
        <f t="shared" si="650"/>
        <v>397.81253592000002</v>
      </c>
      <c r="AI2061" s="23">
        <f t="shared" si="651"/>
        <v>6527.8875960008691</v>
      </c>
      <c r="AJ2061" s="23">
        <f t="shared" si="652"/>
        <v>42613316.466022007</v>
      </c>
      <c r="AK2061" s="23">
        <f t="shared" si="653"/>
        <v>417.70316271600001</v>
      </c>
      <c r="AL2061" s="23">
        <f t="shared" si="654"/>
        <v>13453.587727921738</v>
      </c>
      <c r="AN2061">
        <v>202312</v>
      </c>
      <c r="AO2061" s="20" t="s">
        <v>33</v>
      </c>
      <c r="AP2061" s="20" t="s">
        <v>8141</v>
      </c>
      <c r="AQ2061">
        <v>634.04999999999995</v>
      </c>
      <c r="AR2061" s="21">
        <v>0.86</v>
      </c>
      <c r="AS2061">
        <v>25.03</v>
      </c>
      <c r="AT2061">
        <v>4.5899999999999996E-2</v>
      </c>
      <c r="AU2061" s="11">
        <f t="shared" si="655"/>
        <v>25.028489699999994</v>
      </c>
      <c r="AV2061" s="23">
        <f t="shared" si="656"/>
        <v>114.11040553964432</v>
      </c>
      <c r="AW2061" s="23">
        <f t="shared" si="657"/>
        <v>13021.184652422089</v>
      </c>
      <c r="AX2061" s="23">
        <f t="shared" si="658"/>
        <v>26.279914184999996</v>
      </c>
      <c r="AY2061" s="23">
        <f t="shared" si="659"/>
        <v>253.24930077928863</v>
      </c>
      <c r="AZ2061" s="23"/>
      <c r="BA2061" s="23"/>
    </row>
    <row r="2062" spans="1:53">
      <c r="A2062">
        <v>202312</v>
      </c>
      <c r="B2062" s="20" t="s">
        <v>27</v>
      </c>
      <c r="C2062" s="20" t="s">
        <v>8142</v>
      </c>
      <c r="D2062">
        <v>34471.279999999999</v>
      </c>
      <c r="E2062" s="21">
        <v>0.68</v>
      </c>
      <c r="F2062">
        <v>1135.32</v>
      </c>
      <c r="G2062" s="22">
        <v>4.8399999999999999E-2</v>
      </c>
      <c r="H2062" s="11">
        <f t="shared" si="640"/>
        <v>1134.5187673600001</v>
      </c>
      <c r="I2062" s="23">
        <f t="shared" si="641"/>
        <v>5030.5586917413575</v>
      </c>
      <c r="J2062" s="23">
        <f t="shared" si="642"/>
        <v>25306520.751054518</v>
      </c>
      <c r="K2062" s="23">
        <f t="shared" si="643"/>
        <v>1191.2447057280001</v>
      </c>
      <c r="L2062" s="23">
        <f t="shared" si="644"/>
        <v>11195.636150842714</v>
      </c>
      <c r="N2062">
        <v>202312</v>
      </c>
      <c r="O2062" s="20" t="s">
        <v>29</v>
      </c>
      <c r="P2062" s="20" t="s">
        <v>8143</v>
      </c>
      <c r="Q2062">
        <v>44245.95</v>
      </c>
      <c r="R2062" s="21">
        <v>0.71</v>
      </c>
      <c r="S2062">
        <v>1607.42</v>
      </c>
      <c r="T2062" s="21">
        <v>0.05</v>
      </c>
      <c r="U2062" s="11">
        <f t="shared" si="645"/>
        <v>1570.731225</v>
      </c>
      <c r="V2062" s="23">
        <f t="shared" si="646"/>
        <v>6846.6586772388473</v>
      </c>
      <c r="W2062" s="23">
        <f t="shared" si="647"/>
        <v>46876735.042610005</v>
      </c>
      <c r="X2062" s="23">
        <f t="shared" si="648"/>
        <v>1649.26778625</v>
      </c>
      <c r="Y2062" s="23">
        <f t="shared" si="649"/>
        <v>15264.048579477694</v>
      </c>
      <c r="AA2062">
        <v>202312</v>
      </c>
      <c r="AB2062" s="20" t="s">
        <v>31</v>
      </c>
      <c r="AC2062" s="20" t="s">
        <v>8144</v>
      </c>
      <c r="AD2062">
        <v>111882.15</v>
      </c>
      <c r="AE2062" s="21">
        <v>0.72</v>
      </c>
      <c r="AF2062">
        <v>296.28179999999998</v>
      </c>
      <c r="AG2062" s="22">
        <v>3.7000000000000002E-3</v>
      </c>
      <c r="AH2062" s="11">
        <f t="shared" si="650"/>
        <v>298.05404759999999</v>
      </c>
      <c r="AI2062" s="23">
        <f t="shared" si="651"/>
        <v>4890.9049981702055</v>
      </c>
      <c r="AJ2062" s="23">
        <f t="shared" si="652"/>
        <v>23920951.7011263</v>
      </c>
      <c r="AK2062" s="23">
        <f t="shared" si="653"/>
        <v>312.95674997999998</v>
      </c>
      <c r="AL2062" s="23">
        <f t="shared" si="654"/>
        <v>10079.864043940412</v>
      </c>
      <c r="AN2062">
        <v>202312</v>
      </c>
      <c r="AO2062" s="20" t="s">
        <v>33</v>
      </c>
      <c r="AP2062" s="20" t="s">
        <v>8145</v>
      </c>
      <c r="AQ2062">
        <v>1190.67</v>
      </c>
      <c r="AR2062" s="21">
        <v>0.86</v>
      </c>
      <c r="AS2062">
        <v>5.0199999999999996</v>
      </c>
      <c r="AT2062">
        <v>4.8999999999999998E-3</v>
      </c>
      <c r="AU2062" s="11">
        <f t="shared" si="655"/>
        <v>5.0174833799999998</v>
      </c>
      <c r="AV2062" s="23">
        <f t="shared" si="656"/>
        <v>71.502506428425164</v>
      </c>
      <c r="AW2062" s="23">
        <f t="shared" si="657"/>
        <v>5112.6084255469823</v>
      </c>
      <c r="AX2062" s="23">
        <f t="shared" si="658"/>
        <v>5.2683575490000001</v>
      </c>
      <c r="AY2062" s="23">
        <f t="shared" si="659"/>
        <v>148.02249623685032</v>
      </c>
      <c r="AZ2062" s="23"/>
      <c r="BA2062" s="23"/>
    </row>
    <row r="2063" spans="1:53">
      <c r="A2063">
        <v>202312</v>
      </c>
      <c r="B2063" s="20" t="s">
        <v>27</v>
      </c>
      <c r="C2063" s="20" t="s">
        <v>8146</v>
      </c>
      <c r="D2063">
        <v>452408.61</v>
      </c>
      <c r="E2063" s="21">
        <v>0.68</v>
      </c>
      <c r="F2063">
        <v>14900.23</v>
      </c>
      <c r="G2063" s="22">
        <v>4.8399999999999999E-2</v>
      </c>
      <c r="H2063" s="11">
        <f t="shared" si="640"/>
        <v>14889.672172320001</v>
      </c>
      <c r="I2063" s="23">
        <f t="shared" si="641"/>
        <v>66022.151346109749</v>
      </c>
      <c r="J2063" s="23">
        <f t="shared" si="642"/>
        <v>4358924468.3686218</v>
      </c>
      <c r="K2063" s="23">
        <f t="shared" si="643"/>
        <v>15634.155780936002</v>
      </c>
      <c r="L2063" s="23">
        <f t="shared" si="644"/>
        <v>146933.97486453949</v>
      </c>
      <c r="N2063">
        <v>202312</v>
      </c>
      <c r="O2063" s="20" t="s">
        <v>29</v>
      </c>
      <c r="P2063" s="20" t="s">
        <v>8147</v>
      </c>
      <c r="Q2063">
        <v>20943.13</v>
      </c>
      <c r="R2063" s="21">
        <v>0.71</v>
      </c>
      <c r="S2063">
        <v>792.55</v>
      </c>
      <c r="T2063" s="21">
        <v>0.05</v>
      </c>
      <c r="U2063" s="11">
        <f t="shared" si="645"/>
        <v>743.48111500000005</v>
      </c>
      <c r="V2063" s="23">
        <f t="shared" si="646"/>
        <v>3240.7590467159416</v>
      </c>
      <c r="W2063" s="23">
        <f t="shared" si="647"/>
        <v>10502519.19887122</v>
      </c>
      <c r="X2063" s="23">
        <f t="shared" si="648"/>
        <v>780.65517075000002</v>
      </c>
      <c r="Y2063" s="23">
        <f t="shared" si="649"/>
        <v>7224.9992084318837</v>
      </c>
      <c r="AA2063">
        <v>202312</v>
      </c>
      <c r="AB2063" s="20" t="s">
        <v>31</v>
      </c>
      <c r="AC2063" s="20" t="s">
        <v>4618</v>
      </c>
      <c r="AD2063">
        <v>155669.6</v>
      </c>
      <c r="AE2063" s="21">
        <v>0.72</v>
      </c>
      <c r="AF2063">
        <v>412.238</v>
      </c>
      <c r="AG2063" s="22">
        <v>3.7000000000000002E-3</v>
      </c>
      <c r="AH2063" s="11">
        <f t="shared" si="650"/>
        <v>414.7038144</v>
      </c>
      <c r="AI2063" s="23">
        <f t="shared" si="651"/>
        <v>6805.0642993824904</v>
      </c>
      <c r="AJ2063" s="23">
        <f t="shared" si="652"/>
        <v>46308900.118730105</v>
      </c>
      <c r="AK2063" s="23">
        <f t="shared" si="653"/>
        <v>435.43900511999999</v>
      </c>
      <c r="AL2063" s="23">
        <f t="shared" si="654"/>
        <v>14024.832413164981</v>
      </c>
      <c r="AN2063">
        <v>202312</v>
      </c>
      <c r="AO2063" s="20" t="s">
        <v>33</v>
      </c>
      <c r="AP2063" s="20" t="s">
        <v>8148</v>
      </c>
      <c r="AQ2063">
        <v>2390.5300000000002</v>
      </c>
      <c r="AR2063" s="21">
        <v>0.86</v>
      </c>
      <c r="AS2063">
        <v>3.08</v>
      </c>
      <c r="AT2063">
        <v>1.5E-3</v>
      </c>
      <c r="AU2063" s="11">
        <f t="shared" si="655"/>
        <v>3.0837837000000006</v>
      </c>
      <c r="AV2063" s="23">
        <f t="shared" si="656"/>
        <v>79.563213130705563</v>
      </c>
      <c r="AW2063" s="23">
        <f t="shared" si="657"/>
        <v>6330.3048836820781</v>
      </c>
      <c r="AX2063" s="23">
        <f t="shared" si="658"/>
        <v>3.2379728850000009</v>
      </c>
      <c r="AY2063" s="23">
        <f t="shared" si="659"/>
        <v>162.21020996141112</v>
      </c>
      <c r="AZ2063" s="23"/>
      <c r="BA2063" s="23"/>
    </row>
    <row r="2064" spans="1:53">
      <c r="A2064">
        <v>202312</v>
      </c>
      <c r="B2064" s="20" t="s">
        <v>27</v>
      </c>
      <c r="C2064" s="20" t="s">
        <v>8149</v>
      </c>
      <c r="D2064">
        <v>15820.57</v>
      </c>
      <c r="E2064" s="21">
        <v>0.68</v>
      </c>
      <c r="F2064">
        <v>521.05999999999995</v>
      </c>
      <c r="G2064" s="22">
        <v>4.8399999999999999E-2</v>
      </c>
      <c r="H2064" s="11">
        <f t="shared" si="640"/>
        <v>520.68659983999999</v>
      </c>
      <c r="I2064" s="23">
        <f t="shared" si="641"/>
        <v>2308.7714155610861</v>
      </c>
      <c r="J2064" s="23">
        <f t="shared" si="642"/>
        <v>5330425.4493119409</v>
      </c>
      <c r="K2064" s="23">
        <f t="shared" si="643"/>
        <v>546.72092983200002</v>
      </c>
      <c r="L2064" s="23">
        <f t="shared" si="644"/>
        <v>5138.229430962172</v>
      </c>
      <c r="N2064">
        <v>202312</v>
      </c>
      <c r="O2064" s="20" t="s">
        <v>29</v>
      </c>
      <c r="P2064" s="20" t="s">
        <v>8150</v>
      </c>
      <c r="Q2064">
        <v>27764.83</v>
      </c>
      <c r="R2064" s="21">
        <v>0.71</v>
      </c>
      <c r="S2064">
        <v>1050.7</v>
      </c>
      <c r="T2064" s="21">
        <v>0.05</v>
      </c>
      <c r="U2064" s="11">
        <f t="shared" si="645"/>
        <v>985.65146500000014</v>
      </c>
      <c r="V2064" s="23">
        <f t="shared" si="646"/>
        <v>4296.3551294878171</v>
      </c>
      <c r="W2064" s="23">
        <f t="shared" si="647"/>
        <v>18458667.398676276</v>
      </c>
      <c r="X2064" s="23">
        <f t="shared" si="648"/>
        <v>1034.9340382500002</v>
      </c>
      <c r="Y2064" s="23">
        <f t="shared" si="649"/>
        <v>9578.361723975635</v>
      </c>
      <c r="AA2064">
        <v>202312</v>
      </c>
      <c r="AB2064" s="20" t="s">
        <v>31</v>
      </c>
      <c r="AC2064" s="20" t="s">
        <v>8151</v>
      </c>
      <c r="AD2064">
        <v>121277.44</v>
      </c>
      <c r="AE2064" s="21">
        <v>0.72</v>
      </c>
      <c r="AF2064">
        <v>321.16210000000001</v>
      </c>
      <c r="AG2064" s="22">
        <v>3.7000000000000002E-3</v>
      </c>
      <c r="AH2064" s="11">
        <f t="shared" si="650"/>
        <v>323.08310016000001</v>
      </c>
      <c r="AI2064" s="23">
        <f t="shared" si="651"/>
        <v>5301.618153220038</v>
      </c>
      <c r="AJ2064" s="23">
        <f t="shared" si="652"/>
        <v>28107155.042552248</v>
      </c>
      <c r="AK2064" s="23">
        <f t="shared" si="653"/>
        <v>339.23725516800005</v>
      </c>
      <c r="AL2064" s="23">
        <f t="shared" si="654"/>
        <v>10926.319406600076</v>
      </c>
      <c r="AN2064">
        <v>202312</v>
      </c>
      <c r="AO2064" s="20" t="s">
        <v>33</v>
      </c>
      <c r="AP2064" s="20" t="s">
        <v>8152</v>
      </c>
      <c r="AQ2064">
        <v>2301.3200000000002</v>
      </c>
      <c r="AR2064" s="21">
        <v>0.86</v>
      </c>
      <c r="AS2064">
        <v>14.65</v>
      </c>
      <c r="AT2064">
        <v>7.4000000000000003E-3</v>
      </c>
      <c r="AU2064" s="11">
        <f t="shared" si="655"/>
        <v>14.645600480000002</v>
      </c>
      <c r="AV2064" s="23">
        <f t="shared" si="656"/>
        <v>169.62054657878309</v>
      </c>
      <c r="AW2064" s="23">
        <f t="shared" si="657"/>
        <v>28771.129821685125</v>
      </c>
      <c r="AX2064" s="23">
        <f t="shared" si="658"/>
        <v>15.377880504000004</v>
      </c>
      <c r="AY2064" s="23">
        <f t="shared" si="659"/>
        <v>353.88669363756617</v>
      </c>
      <c r="AZ2064" s="23"/>
      <c r="BA2064" s="23"/>
    </row>
    <row r="2065" spans="1:53">
      <c r="A2065">
        <v>202312</v>
      </c>
      <c r="B2065" s="20" t="s">
        <v>27</v>
      </c>
      <c r="C2065" s="20" t="s">
        <v>8153</v>
      </c>
      <c r="D2065">
        <v>44713.11</v>
      </c>
      <c r="E2065" s="21">
        <v>0.68</v>
      </c>
      <c r="F2065">
        <v>1472.64</v>
      </c>
      <c r="G2065" s="22">
        <v>4.8399999999999999E-2</v>
      </c>
      <c r="H2065" s="11">
        <f t="shared" si="640"/>
        <v>1471.5978763200001</v>
      </c>
      <c r="I2065" s="23">
        <f t="shared" si="641"/>
        <v>6525.1979080929805</v>
      </c>
      <c r="J2065" s="23">
        <f t="shared" si="642"/>
        <v>42578207.739781007</v>
      </c>
      <c r="K2065" s="23">
        <f t="shared" si="643"/>
        <v>1545.1777701360002</v>
      </c>
      <c r="L2065" s="23">
        <f t="shared" si="644"/>
        <v>14521.993692505961</v>
      </c>
      <c r="N2065">
        <v>202312</v>
      </c>
      <c r="O2065" s="20" t="s">
        <v>29</v>
      </c>
      <c r="P2065" s="20" t="s">
        <v>8154</v>
      </c>
      <c r="Q2065">
        <v>25781.64</v>
      </c>
      <c r="R2065" s="21">
        <v>0.71</v>
      </c>
      <c r="S2065">
        <v>975.65</v>
      </c>
      <c r="T2065" s="21">
        <v>0.05</v>
      </c>
      <c r="U2065" s="11">
        <f t="shared" si="645"/>
        <v>915.24821999999995</v>
      </c>
      <c r="V2065" s="23">
        <f t="shared" si="646"/>
        <v>3989.4744992354813</v>
      </c>
      <c r="W2065" s="23">
        <f t="shared" si="647"/>
        <v>15915906.780050194</v>
      </c>
      <c r="X2065" s="23">
        <f t="shared" si="648"/>
        <v>961.01063099999999</v>
      </c>
      <c r="Y2065" s="23">
        <f t="shared" si="649"/>
        <v>8894.197218470963</v>
      </c>
      <c r="AA2065">
        <v>202312</v>
      </c>
      <c r="AB2065" s="20" t="s">
        <v>31</v>
      </c>
      <c r="AC2065" s="20" t="s">
        <v>8155</v>
      </c>
      <c r="AD2065">
        <v>117131.56</v>
      </c>
      <c r="AE2065" s="21">
        <v>0.72</v>
      </c>
      <c r="AF2065">
        <v>310.18310000000002</v>
      </c>
      <c r="AG2065" s="22">
        <v>3.7000000000000002E-3</v>
      </c>
      <c r="AH2065" s="11">
        <f t="shared" si="650"/>
        <v>312.03847583999999</v>
      </c>
      <c r="AI2065" s="23">
        <f t="shared" si="651"/>
        <v>5120.3818683094069</v>
      </c>
      <c r="AJ2065" s="23">
        <f t="shared" si="652"/>
        <v>26218310.47731173</v>
      </c>
      <c r="AK2065" s="23">
        <f t="shared" si="653"/>
        <v>327.64039963200003</v>
      </c>
      <c r="AL2065" s="23">
        <f t="shared" si="654"/>
        <v>10552.802212458813</v>
      </c>
      <c r="AN2065">
        <v>202312</v>
      </c>
      <c r="AO2065" s="20" t="s">
        <v>33</v>
      </c>
      <c r="AP2065" s="20" t="s">
        <v>8156</v>
      </c>
      <c r="AQ2065">
        <v>5090.54</v>
      </c>
      <c r="AR2065" s="21">
        <v>0.86</v>
      </c>
      <c r="AS2065">
        <v>84.93</v>
      </c>
      <c r="AT2065">
        <v>1.9400000000000001E-2</v>
      </c>
      <c r="AU2065" s="11">
        <f t="shared" si="655"/>
        <v>84.930569359999993</v>
      </c>
      <c r="AV2065" s="23">
        <f t="shared" si="656"/>
        <v>603.82225402933011</v>
      </c>
      <c r="AW2065" s="23">
        <f t="shared" si="657"/>
        <v>364601.31446106086</v>
      </c>
      <c r="AX2065" s="23">
        <f t="shared" si="658"/>
        <v>89.177097828000001</v>
      </c>
      <c r="AY2065" s="23">
        <f t="shared" si="659"/>
        <v>1292.5750774186602</v>
      </c>
      <c r="AZ2065" s="23"/>
      <c r="BA2065" s="23"/>
    </row>
    <row r="2066" spans="1:53">
      <c r="A2066">
        <v>202312</v>
      </c>
      <c r="B2066" s="20" t="s">
        <v>27</v>
      </c>
      <c r="C2066" s="20" t="s">
        <v>8157</v>
      </c>
      <c r="D2066">
        <v>121299.81</v>
      </c>
      <c r="E2066" s="21">
        <v>0.68</v>
      </c>
      <c r="F2066">
        <v>3995.05</v>
      </c>
      <c r="G2066" s="22">
        <v>4.8399999999999999E-2</v>
      </c>
      <c r="H2066" s="11">
        <f t="shared" si="640"/>
        <v>3992.21934672</v>
      </c>
      <c r="I2066" s="23">
        <f t="shared" si="641"/>
        <v>17701.861187112147</v>
      </c>
      <c r="J2066" s="23">
        <f t="shared" si="642"/>
        <v>313355889.48778749</v>
      </c>
      <c r="K2066" s="23">
        <f t="shared" si="643"/>
        <v>4191.8303140560001</v>
      </c>
      <c r="L2066" s="23">
        <f t="shared" si="644"/>
        <v>39395.941720944291</v>
      </c>
      <c r="N2066">
        <v>202312</v>
      </c>
      <c r="O2066" s="20" t="s">
        <v>29</v>
      </c>
      <c r="P2066" s="20" t="s">
        <v>8158</v>
      </c>
      <c r="Q2066">
        <v>8089.48</v>
      </c>
      <c r="R2066" s="21">
        <v>0.71</v>
      </c>
      <c r="S2066">
        <v>306.13</v>
      </c>
      <c r="T2066" s="21">
        <v>0.05</v>
      </c>
      <c r="U2066" s="11">
        <f t="shared" si="645"/>
        <v>287.17653999999999</v>
      </c>
      <c r="V2066" s="23">
        <f t="shared" si="646"/>
        <v>1251.7735168156657</v>
      </c>
      <c r="W2066" s="23">
        <f t="shared" si="647"/>
        <v>1566936.9374010598</v>
      </c>
      <c r="X2066" s="23">
        <f t="shared" si="648"/>
        <v>301.53536700000001</v>
      </c>
      <c r="Y2066" s="23">
        <f t="shared" si="649"/>
        <v>2790.7235736313314</v>
      </c>
      <c r="AA2066">
        <v>202312</v>
      </c>
      <c r="AB2066" s="20" t="s">
        <v>31</v>
      </c>
      <c r="AC2066" s="20" t="s">
        <v>8159</v>
      </c>
      <c r="AD2066">
        <v>182996.69</v>
      </c>
      <c r="AE2066" s="21">
        <v>0.72</v>
      </c>
      <c r="AF2066">
        <v>484.60449999999997</v>
      </c>
      <c r="AG2066" s="22">
        <v>3.7000000000000002E-3</v>
      </c>
      <c r="AH2066" s="11">
        <f t="shared" si="650"/>
        <v>487.50318215999999</v>
      </c>
      <c r="AI2066" s="23">
        <f t="shared" si="651"/>
        <v>7999.6623748256861</v>
      </c>
      <c r="AJ2066" s="23">
        <f t="shared" si="652"/>
        <v>63994598.111201733</v>
      </c>
      <c r="AK2066" s="23">
        <f t="shared" si="653"/>
        <v>511.87834126800004</v>
      </c>
      <c r="AL2066" s="23">
        <f t="shared" si="654"/>
        <v>16486.827931811371</v>
      </c>
      <c r="AN2066">
        <v>202312</v>
      </c>
      <c r="AO2066" s="20" t="s">
        <v>33</v>
      </c>
      <c r="AP2066" s="20" t="s">
        <v>8160</v>
      </c>
      <c r="AQ2066">
        <v>4444.03</v>
      </c>
      <c r="AR2066" s="21">
        <v>0.86</v>
      </c>
      <c r="AS2066">
        <v>31.72</v>
      </c>
      <c r="AT2066">
        <v>8.3000000000000001E-3</v>
      </c>
      <c r="AU2066" s="11">
        <f t="shared" si="655"/>
        <v>31.721486139999996</v>
      </c>
      <c r="AV2066" s="23">
        <f t="shared" si="656"/>
        <v>346.74055188383977</v>
      </c>
      <c r="AW2066" s="23">
        <f t="shared" si="657"/>
        <v>120229.01032070979</v>
      </c>
      <c r="AX2066" s="23">
        <f t="shared" si="658"/>
        <v>33.307560447</v>
      </c>
      <c r="AY2066" s="23">
        <f t="shared" si="659"/>
        <v>725.20258990767957</v>
      </c>
      <c r="AZ2066" s="23"/>
      <c r="BA2066" s="23"/>
    </row>
    <row r="2067" spans="1:53">
      <c r="A2067">
        <v>202312</v>
      </c>
      <c r="B2067" s="20" t="s">
        <v>27</v>
      </c>
      <c r="C2067" s="20" t="s">
        <v>8161</v>
      </c>
      <c r="D2067">
        <v>102015.42</v>
      </c>
      <c r="E2067" s="21">
        <v>0.68</v>
      </c>
      <c r="F2067">
        <v>3359.91</v>
      </c>
      <c r="G2067" s="22">
        <v>4.8399999999999999E-2</v>
      </c>
      <c r="H2067" s="11">
        <f t="shared" si="640"/>
        <v>3357.5315030399997</v>
      </c>
      <c r="I2067" s="23">
        <f t="shared" si="641"/>
        <v>14887.597959015304</v>
      </c>
      <c r="J2067" s="23">
        <f t="shared" si="642"/>
        <v>221640572.98927665</v>
      </c>
      <c r="K2067" s="23">
        <f t="shared" si="643"/>
        <v>3525.4080781919997</v>
      </c>
      <c r="L2067" s="23">
        <f t="shared" si="644"/>
        <v>33132.727421070609</v>
      </c>
      <c r="N2067">
        <v>202312</v>
      </c>
      <c r="O2067" s="20" t="s">
        <v>29</v>
      </c>
      <c r="P2067" s="20" t="s">
        <v>8162</v>
      </c>
      <c r="Q2067">
        <v>22806.84</v>
      </c>
      <c r="R2067" s="21">
        <v>0.71</v>
      </c>
      <c r="S2067">
        <v>828.55</v>
      </c>
      <c r="T2067" s="21">
        <v>0.05</v>
      </c>
      <c r="U2067" s="11">
        <f t="shared" si="645"/>
        <v>809.64282000000003</v>
      </c>
      <c r="V2067" s="23">
        <f t="shared" si="646"/>
        <v>3529.1512327432911</v>
      </c>
      <c r="W2067" s="23">
        <f t="shared" si="647"/>
        <v>12454908.42357349</v>
      </c>
      <c r="X2067" s="23">
        <f t="shared" si="648"/>
        <v>850.1249610000001</v>
      </c>
      <c r="Y2067" s="23">
        <f t="shared" si="649"/>
        <v>7867.9452854865822</v>
      </c>
      <c r="AA2067">
        <v>202312</v>
      </c>
      <c r="AB2067" s="20" t="s">
        <v>31</v>
      </c>
      <c r="AC2067" s="20" t="s">
        <v>8163</v>
      </c>
      <c r="AD2067">
        <v>187701.44</v>
      </c>
      <c r="AE2067" s="21">
        <v>0.72</v>
      </c>
      <c r="AF2067">
        <v>497.0634</v>
      </c>
      <c r="AG2067" s="22">
        <v>3.7000000000000002E-3</v>
      </c>
      <c r="AH2067" s="11">
        <f t="shared" si="650"/>
        <v>500.03663616</v>
      </c>
      <c r="AI2067" s="23">
        <f t="shared" si="651"/>
        <v>8205.3295459529963</v>
      </c>
      <c r="AJ2067" s="23">
        <f t="shared" si="652"/>
        <v>67327432.957689211</v>
      </c>
      <c r="AK2067" s="23">
        <f t="shared" si="653"/>
        <v>525.03846796800008</v>
      </c>
      <c r="AL2067" s="23">
        <f t="shared" si="654"/>
        <v>16910.695728065992</v>
      </c>
      <c r="AN2067">
        <v>202312</v>
      </c>
      <c r="AO2067" s="20" t="s">
        <v>33</v>
      </c>
      <c r="AP2067" s="20" t="s">
        <v>8164</v>
      </c>
      <c r="AQ2067">
        <v>196.81</v>
      </c>
      <c r="AR2067" s="21">
        <v>0.86</v>
      </c>
      <c r="AS2067">
        <v>0.59</v>
      </c>
      <c r="AT2067">
        <v>3.4999999999999996E-3</v>
      </c>
      <c r="AU2067" s="11">
        <f t="shared" si="655"/>
        <v>0.59239809999999993</v>
      </c>
      <c r="AV2067" s="23">
        <f t="shared" si="656"/>
        <v>9.9958167622048961</v>
      </c>
      <c r="AW2067" s="23">
        <f t="shared" si="657"/>
        <v>99.916352743576368</v>
      </c>
      <c r="AX2067" s="23">
        <f t="shared" si="658"/>
        <v>0.62201800499999993</v>
      </c>
      <c r="AY2067" s="23">
        <f t="shared" si="659"/>
        <v>20.584031624409793</v>
      </c>
      <c r="AZ2067" s="23"/>
      <c r="BA2067" s="23"/>
    </row>
    <row r="2068" spans="1:53">
      <c r="A2068">
        <v>202312</v>
      </c>
      <c r="B2068" s="20" t="s">
        <v>27</v>
      </c>
      <c r="C2068" s="20" t="s">
        <v>8165</v>
      </c>
      <c r="D2068">
        <v>8887.76</v>
      </c>
      <c r="E2068" s="21">
        <v>0.68</v>
      </c>
      <c r="F2068">
        <v>292.72000000000003</v>
      </c>
      <c r="G2068" s="22">
        <v>4.8399999999999999E-2</v>
      </c>
      <c r="H2068" s="11">
        <f t="shared" si="640"/>
        <v>292.51395711999999</v>
      </c>
      <c r="I2068" s="23">
        <f t="shared" si="641"/>
        <v>1297.0333076726818</v>
      </c>
      <c r="J2068" s="23">
        <f t="shared" si="642"/>
        <v>1682295.4012123374</v>
      </c>
      <c r="K2068" s="23">
        <f t="shared" si="643"/>
        <v>307.13965497599997</v>
      </c>
      <c r="L2068" s="23">
        <f t="shared" si="644"/>
        <v>2886.5805724653637</v>
      </c>
      <c r="N2068">
        <v>202312</v>
      </c>
      <c r="O2068" s="20" t="s">
        <v>29</v>
      </c>
      <c r="P2068" s="20" t="s">
        <v>8166</v>
      </c>
      <c r="Q2068">
        <v>151714.9</v>
      </c>
      <c r="R2068" s="21">
        <v>0.71</v>
      </c>
      <c r="S2068">
        <v>5741.34</v>
      </c>
      <c r="T2068" s="21">
        <v>0.05</v>
      </c>
      <c r="U2068" s="11">
        <f t="shared" si="645"/>
        <v>5385.8789499999993</v>
      </c>
      <c r="V2068" s="23">
        <f t="shared" si="646"/>
        <v>23476.502065192948</v>
      </c>
      <c r="W2068" s="23">
        <f t="shared" si="647"/>
        <v>551146149.21700871</v>
      </c>
      <c r="X2068" s="23">
        <f t="shared" si="648"/>
        <v>5655.1728974999996</v>
      </c>
      <c r="Y2068" s="23">
        <f t="shared" si="649"/>
        <v>52338.883080385895</v>
      </c>
      <c r="AA2068">
        <v>202312</v>
      </c>
      <c r="AB2068" s="20" t="s">
        <v>31</v>
      </c>
      <c r="AC2068" s="20" t="s">
        <v>8167</v>
      </c>
      <c r="AD2068">
        <v>180991.06</v>
      </c>
      <c r="AE2068" s="21">
        <v>0.72</v>
      </c>
      <c r="AF2068">
        <v>479.29329999999999</v>
      </c>
      <c r="AG2068" s="22">
        <v>3.7000000000000002E-3</v>
      </c>
      <c r="AH2068" s="11">
        <f t="shared" si="650"/>
        <v>482.16018384</v>
      </c>
      <c r="AI2068" s="23">
        <f t="shared" si="651"/>
        <v>7911.9866750694691</v>
      </c>
      <c r="AJ2068" s="23">
        <f t="shared" si="652"/>
        <v>62599533.146476835</v>
      </c>
      <c r="AK2068" s="23">
        <f t="shared" si="653"/>
        <v>506.268193032</v>
      </c>
      <c r="AL2068" s="23">
        <f t="shared" si="654"/>
        <v>16306.133533978938</v>
      </c>
      <c r="AN2068">
        <v>202312</v>
      </c>
      <c r="AO2068" s="20" t="s">
        <v>33</v>
      </c>
      <c r="AP2068" s="20" t="s">
        <v>8168</v>
      </c>
      <c r="AQ2068">
        <v>1489.79</v>
      </c>
      <c r="AR2068" s="21">
        <v>0.86</v>
      </c>
      <c r="AS2068">
        <v>44.59</v>
      </c>
      <c r="AT2068">
        <v>3.4799999999999998E-2</v>
      </c>
      <c r="AU2068" s="11">
        <f t="shared" si="655"/>
        <v>44.586435119999997</v>
      </c>
      <c r="AV2068" s="23">
        <f t="shared" si="656"/>
        <v>234.81280939479294</v>
      </c>
      <c r="AW2068" s="23">
        <f t="shared" si="657"/>
        <v>55137.055455875357</v>
      </c>
      <c r="AX2068" s="23">
        <f t="shared" si="658"/>
        <v>46.815756876000002</v>
      </c>
      <c r="AY2068" s="23">
        <f t="shared" si="659"/>
        <v>514.21205390958585</v>
      </c>
      <c r="AZ2068" s="23"/>
      <c r="BA2068" s="23"/>
    </row>
    <row r="2069" spans="1:53">
      <c r="A2069">
        <v>202312</v>
      </c>
      <c r="B2069" s="20" t="s">
        <v>27</v>
      </c>
      <c r="C2069" s="20" t="s">
        <v>8169</v>
      </c>
      <c r="D2069">
        <v>6241.25</v>
      </c>
      <c r="E2069" s="21">
        <v>0.68</v>
      </c>
      <c r="F2069">
        <v>205.56</v>
      </c>
      <c r="G2069" s="22">
        <v>4.8399999999999999E-2</v>
      </c>
      <c r="H2069" s="11">
        <f t="shared" si="640"/>
        <v>205.41202000000001</v>
      </c>
      <c r="I2069" s="23">
        <f t="shared" si="641"/>
        <v>910.81545085737298</v>
      </c>
      <c r="J2069" s="23">
        <f t="shared" si="642"/>
        <v>829584.7855205196</v>
      </c>
      <c r="K2069" s="23">
        <f t="shared" si="643"/>
        <v>215.68262100000001</v>
      </c>
      <c r="L2069" s="23">
        <f t="shared" si="644"/>
        <v>2027.0429217147459</v>
      </c>
      <c r="N2069">
        <v>202312</v>
      </c>
      <c r="O2069" s="20" t="s">
        <v>29</v>
      </c>
      <c r="P2069" s="20" t="s">
        <v>8170</v>
      </c>
      <c r="Q2069">
        <v>46109.45</v>
      </c>
      <c r="R2069" s="21">
        <v>0.71</v>
      </c>
      <c r="S2069">
        <v>1744.91</v>
      </c>
      <c r="T2069" s="21">
        <v>0.05</v>
      </c>
      <c r="U2069" s="11">
        <f t="shared" si="645"/>
        <v>1636.885475</v>
      </c>
      <c r="V2069" s="23">
        <f t="shared" si="646"/>
        <v>7135.0183676745728</v>
      </c>
      <c r="W2069" s="23">
        <f t="shared" si="647"/>
        <v>50908487.107053526</v>
      </c>
      <c r="X2069" s="23">
        <f t="shared" si="648"/>
        <v>1718.7297487500002</v>
      </c>
      <c r="Y2069" s="23">
        <f t="shared" si="649"/>
        <v>15906.922210349145</v>
      </c>
      <c r="AA2069">
        <v>202312</v>
      </c>
      <c r="AB2069" s="20" t="s">
        <v>31</v>
      </c>
      <c r="AC2069" s="20" t="s">
        <v>8171</v>
      </c>
      <c r="AD2069">
        <v>213528.76</v>
      </c>
      <c r="AE2069" s="21">
        <v>0.72</v>
      </c>
      <c r="AF2069">
        <v>565.45830000000001</v>
      </c>
      <c r="AG2069" s="22">
        <v>3.7000000000000002E-3</v>
      </c>
      <c r="AH2069" s="11">
        <f t="shared" si="650"/>
        <v>568.84061664000001</v>
      </c>
      <c r="AI2069" s="23">
        <f t="shared" si="651"/>
        <v>9334.3654866936904</v>
      </c>
      <c r="AJ2069" s="23">
        <f t="shared" si="652"/>
        <v>87130379.039178342</v>
      </c>
      <c r="AK2069" s="23">
        <f t="shared" si="653"/>
        <v>597.28264747200001</v>
      </c>
      <c r="AL2069" s="23">
        <f t="shared" si="654"/>
        <v>19237.571590027379</v>
      </c>
      <c r="AN2069">
        <v>202312</v>
      </c>
      <c r="AO2069" s="20" t="s">
        <v>33</v>
      </c>
      <c r="AP2069" s="20" t="s">
        <v>8172</v>
      </c>
      <c r="AQ2069">
        <v>4881.5</v>
      </c>
      <c r="AR2069" s="21">
        <v>0.86</v>
      </c>
      <c r="AS2069">
        <v>38.619999999999997</v>
      </c>
      <c r="AT2069">
        <v>9.1999999999999998E-3</v>
      </c>
      <c r="AU2069" s="11">
        <f t="shared" si="655"/>
        <v>38.622427999999999</v>
      </c>
      <c r="AV2069" s="23">
        <f t="shared" si="656"/>
        <v>400.81010069346411</v>
      </c>
      <c r="AW2069" s="23">
        <f t="shared" si="657"/>
        <v>160648.73681790484</v>
      </c>
      <c r="AX2069" s="23">
        <f t="shared" si="658"/>
        <v>40.553549400000001</v>
      </c>
      <c r="AY2069" s="23">
        <f t="shared" si="659"/>
        <v>840.24262938692823</v>
      </c>
      <c r="AZ2069" s="23"/>
      <c r="BA2069" s="23"/>
    </row>
    <row r="2070" spans="1:53">
      <c r="A2070">
        <v>202312</v>
      </c>
      <c r="B2070" s="20" t="s">
        <v>27</v>
      </c>
      <c r="C2070" s="20" t="s">
        <v>8173</v>
      </c>
      <c r="D2070">
        <v>24028.51</v>
      </c>
      <c r="E2070" s="21">
        <v>0.68</v>
      </c>
      <c r="F2070">
        <v>791.39</v>
      </c>
      <c r="G2070" s="22">
        <v>4.8399999999999999E-2</v>
      </c>
      <c r="H2070" s="11">
        <f t="shared" si="640"/>
        <v>790.82632111999999</v>
      </c>
      <c r="I2070" s="23">
        <f t="shared" si="641"/>
        <v>3506.595340529685</v>
      </c>
      <c r="J2070" s="23">
        <f t="shared" si="642"/>
        <v>12296210.882224498</v>
      </c>
      <c r="K2070" s="23">
        <f t="shared" si="643"/>
        <v>830.36763717600002</v>
      </c>
      <c r="L2070" s="23">
        <f t="shared" si="644"/>
        <v>7804.0170021793701</v>
      </c>
      <c r="N2070">
        <v>202312</v>
      </c>
      <c r="O2070" s="20" t="s">
        <v>29</v>
      </c>
      <c r="P2070" s="20" t="s">
        <v>8174</v>
      </c>
      <c r="Q2070">
        <v>16715.09</v>
      </c>
      <c r="R2070" s="21">
        <v>0.71</v>
      </c>
      <c r="S2070">
        <v>632.54</v>
      </c>
      <c r="T2070" s="21">
        <v>0.05</v>
      </c>
      <c r="U2070" s="11">
        <f t="shared" si="645"/>
        <v>593.38569499999994</v>
      </c>
      <c r="V2070" s="23">
        <f t="shared" si="646"/>
        <v>2586.5082790476481</v>
      </c>
      <c r="W2070" s="23">
        <f t="shared" si="647"/>
        <v>6690025.0775820259</v>
      </c>
      <c r="X2070" s="23">
        <f t="shared" si="648"/>
        <v>623.05497974999992</v>
      </c>
      <c r="Y2070" s="23">
        <f t="shared" si="649"/>
        <v>5766.4022530952961</v>
      </c>
      <c r="AA2070">
        <v>202312</v>
      </c>
      <c r="AB2070" s="20" t="s">
        <v>31</v>
      </c>
      <c r="AC2070" s="20" t="s">
        <v>8175</v>
      </c>
      <c r="AD2070">
        <v>175214.61</v>
      </c>
      <c r="AE2070" s="21">
        <v>0.72</v>
      </c>
      <c r="AF2070">
        <v>463.99630000000002</v>
      </c>
      <c r="AG2070" s="22">
        <v>3.7000000000000002E-3</v>
      </c>
      <c r="AH2070" s="11">
        <f t="shared" si="650"/>
        <v>466.77172103999993</v>
      </c>
      <c r="AI2070" s="23">
        <f t="shared" si="651"/>
        <v>7659.4703605663926</v>
      </c>
      <c r="AJ2070" s="23">
        <f t="shared" si="652"/>
        <v>58667486.204395063</v>
      </c>
      <c r="AK2070" s="23">
        <f t="shared" si="653"/>
        <v>490.11030709199997</v>
      </c>
      <c r="AL2070" s="23">
        <f t="shared" si="654"/>
        <v>15785.712442172786</v>
      </c>
      <c r="AN2070">
        <v>202312</v>
      </c>
      <c r="AO2070" s="20" t="s">
        <v>33</v>
      </c>
      <c r="AP2070" s="20" t="s">
        <v>8176</v>
      </c>
      <c r="AQ2070">
        <v>2139.38</v>
      </c>
      <c r="AR2070" s="21">
        <v>0.86</v>
      </c>
      <c r="AS2070">
        <v>28.52</v>
      </c>
      <c r="AT2070">
        <v>1.55E-2</v>
      </c>
      <c r="AU2070" s="11">
        <f t="shared" si="655"/>
        <v>28.517935399999999</v>
      </c>
      <c r="AV2070" s="23">
        <f t="shared" si="656"/>
        <v>227.27940933469128</v>
      </c>
      <c r="AW2070" s="23">
        <f t="shared" si="657"/>
        <v>51655.929907526152</v>
      </c>
      <c r="AX2070" s="23">
        <f t="shared" si="658"/>
        <v>29.94383217</v>
      </c>
      <c r="AY2070" s="23">
        <f t="shared" si="659"/>
        <v>483.07675406938256</v>
      </c>
      <c r="AZ2070" s="23"/>
      <c r="BA2070" s="23"/>
    </row>
    <row r="2071" spans="1:53">
      <c r="A2071">
        <v>202312</v>
      </c>
      <c r="B2071" s="20" t="s">
        <v>27</v>
      </c>
      <c r="C2071" s="20" t="s">
        <v>8177</v>
      </c>
      <c r="D2071">
        <v>75288.600000000006</v>
      </c>
      <c r="E2071" s="21">
        <v>0.68</v>
      </c>
      <c r="F2071">
        <v>2479.66</v>
      </c>
      <c r="G2071" s="22">
        <v>4.8399999999999999E-2</v>
      </c>
      <c r="H2071" s="11">
        <f t="shared" si="640"/>
        <v>2477.8984032000003</v>
      </c>
      <c r="I2071" s="23">
        <f t="shared" si="641"/>
        <v>10987.2253400233</v>
      </c>
      <c r="J2071" s="23">
        <f t="shared" si="642"/>
        <v>120719120.67245013</v>
      </c>
      <c r="K2071" s="23">
        <f t="shared" si="643"/>
        <v>2601.7933233600006</v>
      </c>
      <c r="L2071" s="23">
        <f t="shared" si="644"/>
        <v>24452.349083246601</v>
      </c>
      <c r="N2071">
        <v>202312</v>
      </c>
      <c r="O2071" s="20" t="s">
        <v>29</v>
      </c>
      <c r="P2071" s="20" t="s">
        <v>8178</v>
      </c>
      <c r="Q2071">
        <v>13273.81</v>
      </c>
      <c r="R2071" s="21">
        <v>0.71</v>
      </c>
      <c r="S2071">
        <v>502.32</v>
      </c>
      <c r="T2071" s="21">
        <v>0.05</v>
      </c>
      <c r="U2071" s="11">
        <f t="shared" si="645"/>
        <v>471.22025500000001</v>
      </c>
      <c r="V2071" s="23">
        <f t="shared" si="646"/>
        <v>2054.0014716944665</v>
      </c>
      <c r="W2071" s="23">
        <f t="shared" si="647"/>
        <v>4218922.0457230341</v>
      </c>
      <c r="X2071" s="23">
        <f t="shared" si="648"/>
        <v>494.78126775000004</v>
      </c>
      <c r="Y2071" s="23">
        <f t="shared" si="649"/>
        <v>4579.2231983889333</v>
      </c>
      <c r="AA2071">
        <v>202312</v>
      </c>
      <c r="AB2071" s="20" t="s">
        <v>31</v>
      </c>
      <c r="AC2071" s="20" t="s">
        <v>8179</v>
      </c>
      <c r="AD2071">
        <v>132392.01999999999</v>
      </c>
      <c r="AE2071" s="21">
        <v>0.72</v>
      </c>
      <c r="AF2071">
        <v>350.59530000000001</v>
      </c>
      <c r="AG2071" s="22">
        <v>3.7000000000000002E-3</v>
      </c>
      <c r="AH2071" s="11">
        <f t="shared" si="650"/>
        <v>352.69234127999999</v>
      </c>
      <c r="AI2071" s="23">
        <f t="shared" si="651"/>
        <v>5787.4897142739019</v>
      </c>
      <c r="AJ2071" s="23">
        <f t="shared" si="652"/>
        <v>33495037.192826211</v>
      </c>
      <c r="AK2071" s="23">
        <f t="shared" si="653"/>
        <v>370.32695834399999</v>
      </c>
      <c r="AL2071" s="23">
        <f t="shared" si="654"/>
        <v>11927.671769827804</v>
      </c>
      <c r="AN2071">
        <v>202312</v>
      </c>
      <c r="AO2071" s="20" t="s">
        <v>33</v>
      </c>
      <c r="AP2071" s="20" t="s">
        <v>8180</v>
      </c>
      <c r="AQ2071">
        <v>380.05</v>
      </c>
      <c r="AR2071" s="21">
        <v>0.86</v>
      </c>
      <c r="AS2071">
        <v>0.88</v>
      </c>
      <c r="AT2071">
        <v>2.7000000000000001E-3</v>
      </c>
      <c r="AU2071" s="11">
        <f t="shared" si="655"/>
        <v>0.8824761000000001</v>
      </c>
      <c r="AV2071" s="23">
        <f t="shared" si="656"/>
        <v>16.960317564398043</v>
      </c>
      <c r="AW2071" s="23">
        <f t="shared" si="657"/>
        <v>287.65237188522877</v>
      </c>
      <c r="AX2071" s="23">
        <f t="shared" si="658"/>
        <v>0.92659990500000011</v>
      </c>
      <c r="AY2071" s="23">
        <f t="shared" si="659"/>
        <v>34.803111228796084</v>
      </c>
      <c r="AZ2071" s="23"/>
      <c r="BA2071" s="23"/>
    </row>
    <row r="2072" spans="1:53">
      <c r="A2072">
        <v>202312</v>
      </c>
      <c r="B2072" s="20" t="s">
        <v>27</v>
      </c>
      <c r="C2072" s="20" t="s">
        <v>8181</v>
      </c>
      <c r="D2072">
        <v>107322.88</v>
      </c>
      <c r="E2072" s="21">
        <v>0.68</v>
      </c>
      <c r="F2072">
        <v>3534.72</v>
      </c>
      <c r="G2072" s="22">
        <v>4.8399999999999999E-2</v>
      </c>
      <c r="H2072" s="11">
        <f t="shared" si="640"/>
        <v>3532.2106265600005</v>
      </c>
      <c r="I2072" s="23">
        <f t="shared" si="641"/>
        <v>15662.140970881113</v>
      </c>
      <c r="J2072" s="23">
        <f t="shared" si="642"/>
        <v>245302659.79175279</v>
      </c>
      <c r="K2072" s="23">
        <f t="shared" si="643"/>
        <v>3708.8211578880005</v>
      </c>
      <c r="L2072" s="23">
        <f t="shared" si="644"/>
        <v>34856.492568322225</v>
      </c>
      <c r="N2072">
        <v>202312</v>
      </c>
      <c r="O2072" s="20" t="s">
        <v>29</v>
      </c>
      <c r="P2072" s="20" t="s">
        <v>8182</v>
      </c>
      <c r="Q2072">
        <v>23106.22</v>
      </c>
      <c r="R2072" s="21">
        <v>0.71</v>
      </c>
      <c r="S2072">
        <v>874.4</v>
      </c>
      <c r="T2072" s="21">
        <v>0.05</v>
      </c>
      <c r="U2072" s="11">
        <f t="shared" si="645"/>
        <v>820.27080999999998</v>
      </c>
      <c r="V2072" s="23">
        <f t="shared" si="646"/>
        <v>3575.4775671262523</v>
      </c>
      <c r="W2072" s="23">
        <f t="shared" si="647"/>
        <v>12784039.833023064</v>
      </c>
      <c r="X2072" s="23">
        <f t="shared" si="648"/>
        <v>861.28435050000007</v>
      </c>
      <c r="Y2072" s="23">
        <f t="shared" si="649"/>
        <v>7971.2259442525046</v>
      </c>
      <c r="AA2072">
        <v>202312</v>
      </c>
      <c r="AB2072" s="20" t="s">
        <v>31</v>
      </c>
      <c r="AC2072" s="20" t="s">
        <v>8183</v>
      </c>
      <c r="AD2072">
        <v>171872.94</v>
      </c>
      <c r="AE2072" s="21">
        <v>0.72</v>
      </c>
      <c r="AF2072">
        <v>455.14699999999999</v>
      </c>
      <c r="AG2072" s="22">
        <v>3.7000000000000002E-3</v>
      </c>
      <c r="AH2072" s="11">
        <f t="shared" si="650"/>
        <v>457.86951216</v>
      </c>
      <c r="AI2072" s="23">
        <f t="shared" si="651"/>
        <v>7513.3899491224283</v>
      </c>
      <c r="AJ2072" s="23">
        <f t="shared" si="652"/>
        <v>56451028.527573928</v>
      </c>
      <c r="AK2072" s="23">
        <f t="shared" si="653"/>
        <v>480.76298776800002</v>
      </c>
      <c r="AL2072" s="23">
        <f t="shared" si="654"/>
        <v>15484.649410404856</v>
      </c>
      <c r="AN2072">
        <v>202312</v>
      </c>
      <c r="AO2072" s="20" t="s">
        <v>33</v>
      </c>
      <c r="AP2072" s="20" t="s">
        <v>8184</v>
      </c>
      <c r="AQ2072">
        <v>1940.41</v>
      </c>
      <c r="AR2072" s="21">
        <v>0.86</v>
      </c>
      <c r="AS2072">
        <v>18.02</v>
      </c>
      <c r="AT2072">
        <v>1.0800000000000001E-2</v>
      </c>
      <c r="AU2072" s="11">
        <f t="shared" si="655"/>
        <v>18.022528080000001</v>
      </c>
      <c r="AV2072" s="23">
        <f t="shared" si="656"/>
        <v>172.48283704090275</v>
      </c>
      <c r="AW2072" s="23">
        <f t="shared" si="657"/>
        <v>29750.329073678615</v>
      </c>
      <c r="AX2072" s="23">
        <f t="shared" si="658"/>
        <v>18.923654484</v>
      </c>
      <c r="AY2072" s="23">
        <f t="shared" si="659"/>
        <v>362.98820216180548</v>
      </c>
      <c r="AZ2072" s="23"/>
      <c r="BA2072" s="23"/>
    </row>
    <row r="2073" spans="1:53">
      <c r="A2073">
        <v>202312</v>
      </c>
      <c r="B2073" s="20" t="s">
        <v>27</v>
      </c>
      <c r="C2073" s="20" t="s">
        <v>8185</v>
      </c>
      <c r="D2073">
        <v>70212.820000000007</v>
      </c>
      <c r="E2073" s="21">
        <v>0.68</v>
      </c>
      <c r="F2073">
        <v>2312.48</v>
      </c>
      <c r="G2073" s="22">
        <v>4.8399999999999999E-2</v>
      </c>
      <c r="H2073" s="11">
        <f t="shared" si="640"/>
        <v>2310.8443318400005</v>
      </c>
      <c r="I2073" s="23">
        <f t="shared" si="641"/>
        <v>10246.492498180267</v>
      </c>
      <c r="J2073" s="23">
        <f t="shared" si="642"/>
        <v>104990608.51526448</v>
      </c>
      <c r="K2073" s="23">
        <f t="shared" si="643"/>
        <v>2426.3865484320004</v>
      </c>
      <c r="L2073" s="23">
        <f t="shared" si="644"/>
        <v>22803.829328200532</v>
      </c>
      <c r="N2073">
        <v>202312</v>
      </c>
      <c r="O2073" s="20" t="s">
        <v>29</v>
      </c>
      <c r="P2073" s="20" t="s">
        <v>8186</v>
      </c>
      <c r="Q2073">
        <v>375839.7</v>
      </c>
      <c r="R2073" s="21">
        <v>0.71</v>
      </c>
      <c r="S2073">
        <v>14222.9</v>
      </c>
      <c r="T2073" s="21">
        <v>0.05</v>
      </c>
      <c r="U2073" s="11">
        <f t="shared" si="645"/>
        <v>13342.30935</v>
      </c>
      <c r="V2073" s="23">
        <f t="shared" si="646"/>
        <v>58157.778130107843</v>
      </c>
      <c r="W2073" s="23">
        <f t="shared" si="647"/>
        <v>3382327157.0308499</v>
      </c>
      <c r="X2073" s="23">
        <f t="shared" si="648"/>
        <v>14009.424817499999</v>
      </c>
      <c r="Y2073" s="23">
        <f t="shared" si="649"/>
        <v>129657.86561021568</v>
      </c>
      <c r="AA2073">
        <v>202312</v>
      </c>
      <c r="AB2073" s="20" t="s">
        <v>31</v>
      </c>
      <c r="AC2073" s="20" t="s">
        <v>8187</v>
      </c>
      <c r="AD2073">
        <v>224715.87</v>
      </c>
      <c r="AE2073" s="21">
        <v>0.72</v>
      </c>
      <c r="AF2073">
        <v>595.08360000000005</v>
      </c>
      <c r="AG2073" s="22">
        <v>3.7000000000000002E-3</v>
      </c>
      <c r="AH2073" s="11">
        <f t="shared" si="650"/>
        <v>598.64307768000003</v>
      </c>
      <c r="AI2073" s="23">
        <f t="shared" si="651"/>
        <v>9823.4076816647357</v>
      </c>
      <c r="AJ2073" s="23">
        <f t="shared" si="652"/>
        <v>96499338.480189741</v>
      </c>
      <c r="AK2073" s="23">
        <f t="shared" si="653"/>
        <v>628.57523156400009</v>
      </c>
      <c r="AL2073" s="23">
        <f t="shared" si="654"/>
        <v>20245.458441009472</v>
      </c>
      <c r="AN2073">
        <v>202312</v>
      </c>
      <c r="AO2073" s="20" t="s">
        <v>33</v>
      </c>
      <c r="AP2073" s="20" t="s">
        <v>8188</v>
      </c>
      <c r="AQ2073">
        <v>996.9</v>
      </c>
      <c r="AR2073" s="21">
        <v>0.86</v>
      </c>
      <c r="AS2073">
        <v>6.09</v>
      </c>
      <c r="AT2073">
        <v>7.0999999999999995E-3</v>
      </c>
      <c r="AU2073" s="11">
        <f t="shared" si="655"/>
        <v>6.0870713999999992</v>
      </c>
      <c r="AV2073" s="23">
        <f t="shared" si="656"/>
        <v>71.983337192845553</v>
      </c>
      <c r="AW2073" s="23">
        <f t="shared" si="657"/>
        <v>5181.6008334189019</v>
      </c>
      <c r="AX2073" s="23">
        <f t="shared" si="658"/>
        <v>6.3914249699999992</v>
      </c>
      <c r="AY2073" s="23">
        <f t="shared" si="659"/>
        <v>150.05374578569109</v>
      </c>
      <c r="AZ2073" s="23"/>
      <c r="BA2073" s="23"/>
    </row>
    <row r="2074" spans="1:53">
      <c r="A2074">
        <v>202312</v>
      </c>
      <c r="B2074" s="20" t="s">
        <v>27</v>
      </c>
      <c r="C2074" s="20" t="s">
        <v>8189</v>
      </c>
      <c r="D2074">
        <v>57356.25</v>
      </c>
      <c r="E2074" s="21">
        <v>0.68</v>
      </c>
      <c r="F2074">
        <v>1889.05</v>
      </c>
      <c r="G2074" s="22">
        <v>4.8399999999999999E-2</v>
      </c>
      <c r="H2074" s="11">
        <f t="shared" si="640"/>
        <v>1887.7088999999999</v>
      </c>
      <c r="I2074" s="23">
        <f t="shared" si="641"/>
        <v>8370.2717730003114</v>
      </c>
      <c r="J2074" s="23">
        <f t="shared" si="642"/>
        <v>70061449.553885773</v>
      </c>
      <c r="K2074" s="23">
        <f t="shared" si="643"/>
        <v>1982.094345</v>
      </c>
      <c r="L2074" s="23">
        <f t="shared" si="644"/>
        <v>18628.252446000624</v>
      </c>
      <c r="N2074">
        <v>202312</v>
      </c>
      <c r="O2074" s="20" t="s">
        <v>29</v>
      </c>
      <c r="P2074" s="20" t="s">
        <v>8190</v>
      </c>
      <c r="Q2074">
        <v>5623.72</v>
      </c>
      <c r="R2074" s="21">
        <v>0.71</v>
      </c>
      <c r="S2074">
        <v>212.81</v>
      </c>
      <c r="T2074" s="21">
        <v>0.05</v>
      </c>
      <c r="U2074" s="11">
        <f t="shared" si="645"/>
        <v>199.64206000000001</v>
      </c>
      <c r="V2074" s="23">
        <f t="shared" si="646"/>
        <v>870.21956442028363</v>
      </c>
      <c r="W2074" s="23">
        <f t="shared" si="647"/>
        <v>757282.09029982821</v>
      </c>
      <c r="X2074" s="23">
        <f t="shared" si="648"/>
        <v>209.62416300000004</v>
      </c>
      <c r="Y2074" s="23">
        <f t="shared" si="649"/>
        <v>1940.0811888405674</v>
      </c>
      <c r="AA2074">
        <v>202312</v>
      </c>
      <c r="AB2074" s="20" t="s">
        <v>31</v>
      </c>
      <c r="AC2074" s="20" t="s">
        <v>8191</v>
      </c>
      <c r="AD2074">
        <v>112040.06</v>
      </c>
      <c r="AE2074" s="21">
        <v>0.72</v>
      </c>
      <c r="AF2074">
        <v>296.7</v>
      </c>
      <c r="AG2074" s="22">
        <v>3.7000000000000002E-3</v>
      </c>
      <c r="AH2074" s="11">
        <f t="shared" si="650"/>
        <v>298.47471983999998</v>
      </c>
      <c r="AI2074" s="23">
        <f t="shared" si="651"/>
        <v>4897.8080010912345</v>
      </c>
      <c r="AJ2074" s="23">
        <f t="shared" si="652"/>
        <v>23988523.215553313</v>
      </c>
      <c r="AK2074" s="23">
        <f t="shared" si="653"/>
        <v>313.39845583199997</v>
      </c>
      <c r="AL2074" s="23">
        <f t="shared" si="654"/>
        <v>10094.090722022469</v>
      </c>
      <c r="AN2074">
        <v>202312</v>
      </c>
      <c r="AO2074" s="20" t="s">
        <v>33</v>
      </c>
      <c r="AP2074" s="20" t="s">
        <v>8192</v>
      </c>
      <c r="AQ2074">
        <v>2380.02</v>
      </c>
      <c r="AR2074" s="21">
        <v>0.86</v>
      </c>
      <c r="AS2074">
        <v>36.43</v>
      </c>
      <c r="AT2074">
        <v>1.78E-2</v>
      </c>
      <c r="AU2074" s="11">
        <f t="shared" si="655"/>
        <v>36.433346159999999</v>
      </c>
      <c r="AV2074" s="23">
        <f t="shared" si="656"/>
        <v>270.63815485150565</v>
      </c>
      <c r="AW2074" s="23">
        <f t="shared" si="657"/>
        <v>73245.010861427552</v>
      </c>
      <c r="AX2074" s="23">
        <f t="shared" si="658"/>
        <v>38.255013468000001</v>
      </c>
      <c r="AY2074" s="23">
        <f t="shared" si="659"/>
        <v>577.70965586301133</v>
      </c>
      <c r="AZ2074" s="23"/>
      <c r="BA2074" s="23"/>
    </row>
    <row r="2075" spans="1:53">
      <c r="A2075">
        <v>202312</v>
      </c>
      <c r="B2075" s="20" t="s">
        <v>27</v>
      </c>
      <c r="C2075" s="20" t="s">
        <v>8193</v>
      </c>
      <c r="D2075">
        <v>181883</v>
      </c>
      <c r="E2075" s="21">
        <v>0.68</v>
      </c>
      <c r="F2075">
        <v>5990.38</v>
      </c>
      <c r="G2075" s="22">
        <v>4.8399999999999999E-2</v>
      </c>
      <c r="H2075" s="11">
        <f t="shared" si="640"/>
        <v>5986.133296</v>
      </c>
      <c r="I2075" s="23">
        <f t="shared" si="641"/>
        <v>26543.055741765122</v>
      </c>
      <c r="J2075" s="23">
        <f t="shared" si="642"/>
        <v>704533808.11045039</v>
      </c>
      <c r="K2075" s="23">
        <f t="shared" si="643"/>
        <v>6285.4399608000003</v>
      </c>
      <c r="L2075" s="23">
        <f t="shared" si="644"/>
        <v>59072.244779530243</v>
      </c>
      <c r="N2075">
        <v>202312</v>
      </c>
      <c r="O2075" s="20" t="s">
        <v>29</v>
      </c>
      <c r="P2075" s="20" t="s">
        <v>8194</v>
      </c>
      <c r="Q2075">
        <v>112083.87</v>
      </c>
      <c r="R2075" s="21">
        <v>0.71</v>
      </c>
      <c r="S2075">
        <v>4241.58</v>
      </c>
      <c r="T2075" s="21">
        <v>0.05</v>
      </c>
      <c r="U2075" s="11">
        <f t="shared" si="645"/>
        <v>3978.9773850000001</v>
      </c>
      <c r="V2075" s="23">
        <f t="shared" si="646"/>
        <v>17343.960319848731</v>
      </c>
      <c r="W2075" s="23">
        <f t="shared" si="647"/>
        <v>300812959.5764873</v>
      </c>
      <c r="X2075" s="23">
        <f t="shared" si="648"/>
        <v>4177.9262542500001</v>
      </c>
      <c r="Y2075" s="23">
        <f t="shared" si="649"/>
        <v>38666.898024697461</v>
      </c>
      <c r="AA2075">
        <v>202312</v>
      </c>
      <c r="AB2075" s="20" t="s">
        <v>31</v>
      </c>
      <c r="AC2075" s="20" t="s">
        <v>3194</v>
      </c>
      <c r="AD2075">
        <v>162226.64000000001</v>
      </c>
      <c r="AE2075" s="21">
        <v>0.72</v>
      </c>
      <c r="AF2075">
        <v>429.60210000000001</v>
      </c>
      <c r="AG2075" s="22">
        <v>3.7000000000000002E-3</v>
      </c>
      <c r="AH2075" s="11">
        <f t="shared" si="650"/>
        <v>432.17176896000001</v>
      </c>
      <c r="AI2075" s="23">
        <f t="shared" si="651"/>
        <v>7091.703943947794</v>
      </c>
      <c r="AJ2075" s="23">
        <f t="shared" si="652"/>
        <v>50292264.828604698</v>
      </c>
      <c r="AK2075" s="23">
        <f t="shared" si="653"/>
        <v>453.78035740800004</v>
      </c>
      <c r="AL2075" s="23">
        <f t="shared" si="654"/>
        <v>14615.579656855589</v>
      </c>
      <c r="AN2075">
        <v>202312</v>
      </c>
      <c r="AO2075" s="20" t="s">
        <v>33</v>
      </c>
      <c r="AP2075" s="20" t="s">
        <v>8195</v>
      </c>
      <c r="AQ2075">
        <v>1629.97</v>
      </c>
      <c r="AR2075" s="21">
        <v>0.86</v>
      </c>
      <c r="AS2075">
        <v>50.18</v>
      </c>
      <c r="AT2075">
        <v>3.5799999999999998E-2</v>
      </c>
      <c r="AU2075" s="11">
        <f t="shared" si="655"/>
        <v>50.183516359999999</v>
      </c>
      <c r="AV2075" s="23">
        <f t="shared" si="656"/>
        <v>260.43727303224387</v>
      </c>
      <c r="AW2075" s="23">
        <f t="shared" si="657"/>
        <v>67827.573184471534</v>
      </c>
      <c r="AX2075" s="23">
        <f t="shared" si="658"/>
        <v>52.692692178000001</v>
      </c>
      <c r="AY2075" s="23">
        <f t="shared" si="659"/>
        <v>571.05806242448773</v>
      </c>
      <c r="AZ2075" s="23"/>
      <c r="BA2075" s="23"/>
    </row>
    <row r="2076" spans="1:53">
      <c r="A2076">
        <v>202312</v>
      </c>
      <c r="B2076" s="20" t="s">
        <v>27</v>
      </c>
      <c r="C2076" s="20" t="s">
        <v>8196</v>
      </c>
      <c r="D2076">
        <v>81922.73</v>
      </c>
      <c r="E2076" s="21">
        <v>0.68</v>
      </c>
      <c r="F2076">
        <v>2698.15</v>
      </c>
      <c r="G2076" s="22">
        <v>4.8399999999999999E-2</v>
      </c>
      <c r="H2076" s="11">
        <f t="shared" si="640"/>
        <v>2696.2408897599998</v>
      </c>
      <c r="I2076" s="23">
        <f t="shared" si="641"/>
        <v>11955.375647573297</v>
      </c>
      <c r="J2076" s="23">
        <f t="shared" si="642"/>
        <v>142931006.87458864</v>
      </c>
      <c r="K2076" s="23">
        <f t="shared" si="643"/>
        <v>2831.0529342479999</v>
      </c>
      <c r="L2076" s="23">
        <f t="shared" si="644"/>
        <v>26606.992184906594</v>
      </c>
      <c r="N2076">
        <v>202312</v>
      </c>
      <c r="O2076" s="20" t="s">
        <v>29</v>
      </c>
      <c r="P2076" s="20" t="s">
        <v>8197</v>
      </c>
      <c r="Q2076">
        <v>52013.64</v>
      </c>
      <c r="R2076" s="21">
        <v>0.71</v>
      </c>
      <c r="S2076">
        <v>1968.35</v>
      </c>
      <c r="T2076" s="21">
        <v>0.05</v>
      </c>
      <c r="U2076" s="11">
        <f t="shared" si="645"/>
        <v>1846.4842200000001</v>
      </c>
      <c r="V2076" s="23">
        <f t="shared" si="646"/>
        <v>8048.638115822524</v>
      </c>
      <c r="W2076" s="23">
        <f t="shared" si="647"/>
        <v>64780575.519471146</v>
      </c>
      <c r="X2076" s="23">
        <f t="shared" si="648"/>
        <v>1938.8084310000002</v>
      </c>
      <c r="Y2076" s="23">
        <f t="shared" si="649"/>
        <v>17943.760451645048</v>
      </c>
      <c r="AA2076">
        <v>202312</v>
      </c>
      <c r="AB2076" s="20" t="s">
        <v>31</v>
      </c>
      <c r="AC2076" s="20" t="s">
        <v>8198</v>
      </c>
      <c r="AD2076">
        <v>180608.71</v>
      </c>
      <c r="AE2076" s="21">
        <v>0.72</v>
      </c>
      <c r="AF2076">
        <v>478.2808</v>
      </c>
      <c r="AG2076" s="22">
        <v>3.7000000000000002E-3</v>
      </c>
      <c r="AH2076" s="11">
        <f t="shared" si="650"/>
        <v>481.14160343999998</v>
      </c>
      <c r="AI2076" s="23">
        <f t="shared" si="651"/>
        <v>7895.2723240666464</v>
      </c>
      <c r="AJ2076" s="23">
        <f t="shared" si="652"/>
        <v>62335325.071172744</v>
      </c>
      <c r="AK2076" s="23">
        <f t="shared" si="653"/>
        <v>505.19868361200002</v>
      </c>
      <c r="AL2076" s="23">
        <f t="shared" si="654"/>
        <v>16271.686251573294</v>
      </c>
      <c r="AN2076">
        <v>202312</v>
      </c>
      <c r="AO2076" s="20" t="s">
        <v>33</v>
      </c>
      <c r="AP2076" s="20" t="s">
        <v>8199</v>
      </c>
      <c r="AQ2076">
        <v>617.91999999999996</v>
      </c>
      <c r="AR2076" s="21">
        <v>0.86</v>
      </c>
      <c r="AS2076">
        <v>22.53</v>
      </c>
      <c r="AT2076">
        <v>4.24E-2</v>
      </c>
      <c r="AU2076" s="11">
        <f t="shared" si="655"/>
        <v>22.531834880000002</v>
      </c>
      <c r="AV2076" s="23">
        <f t="shared" si="656"/>
        <v>107.07934361361706</v>
      </c>
      <c r="AW2076" s="23">
        <f t="shared" si="657"/>
        <v>11465.985828723071</v>
      </c>
      <c r="AX2076" s="23">
        <f t="shared" si="658"/>
        <v>23.658426624000004</v>
      </c>
      <c r="AY2076" s="23">
        <f t="shared" si="659"/>
        <v>236.6905221072341</v>
      </c>
      <c r="AZ2076" s="23"/>
      <c r="BA2076" s="23"/>
    </row>
    <row r="2077" spans="1:53">
      <c r="A2077">
        <v>202312</v>
      </c>
      <c r="B2077" s="20" t="s">
        <v>27</v>
      </c>
      <c r="C2077" s="20" t="s">
        <v>8200</v>
      </c>
      <c r="D2077">
        <v>60648.33</v>
      </c>
      <c r="E2077" s="21">
        <v>0.68</v>
      </c>
      <c r="F2077">
        <v>1997.47</v>
      </c>
      <c r="G2077" s="22">
        <v>4.8399999999999999E-2</v>
      </c>
      <c r="H2077" s="11">
        <f t="shared" si="640"/>
        <v>1996.0578369600003</v>
      </c>
      <c r="I2077" s="23">
        <f t="shared" si="641"/>
        <v>8850.7007462762667</v>
      </c>
      <c r="J2077" s="23">
        <f t="shared" si="642"/>
        <v>78334903.700135261</v>
      </c>
      <c r="K2077" s="23">
        <f t="shared" si="643"/>
        <v>2095.8607288080002</v>
      </c>
      <c r="L2077" s="23">
        <f t="shared" si="644"/>
        <v>19697.459329512534</v>
      </c>
      <c r="N2077">
        <v>202312</v>
      </c>
      <c r="O2077" s="20" t="s">
        <v>29</v>
      </c>
      <c r="P2077" s="20" t="s">
        <v>8201</v>
      </c>
      <c r="Q2077">
        <v>4916.2</v>
      </c>
      <c r="R2077" s="21">
        <v>0.71</v>
      </c>
      <c r="S2077">
        <v>186.04</v>
      </c>
      <c r="T2077" s="21">
        <v>0.05</v>
      </c>
      <c r="U2077" s="11">
        <f t="shared" si="645"/>
        <v>174.52509999999998</v>
      </c>
      <c r="V2077" s="23">
        <f t="shared" si="646"/>
        <v>760.73727401133021</v>
      </c>
      <c r="W2077" s="23">
        <f t="shared" si="647"/>
        <v>578721.20007018966</v>
      </c>
      <c r="X2077" s="23">
        <f t="shared" si="648"/>
        <v>183.25135499999999</v>
      </c>
      <c r="Y2077" s="23">
        <f t="shared" si="649"/>
        <v>1695.9996480226605</v>
      </c>
      <c r="AA2077">
        <v>202312</v>
      </c>
      <c r="AB2077" s="20" t="s">
        <v>31</v>
      </c>
      <c r="AC2077" s="20" t="s">
        <v>8202</v>
      </c>
      <c r="AD2077">
        <v>177455.5</v>
      </c>
      <c r="AE2077" s="21">
        <v>0.72</v>
      </c>
      <c r="AF2077">
        <v>469.93060000000003</v>
      </c>
      <c r="AG2077" s="22">
        <v>3.7000000000000002E-3</v>
      </c>
      <c r="AH2077" s="11">
        <f t="shared" si="650"/>
        <v>472.74145199999998</v>
      </c>
      <c r="AI2077" s="23">
        <f t="shared" si="651"/>
        <v>7757.4304024618132</v>
      </c>
      <c r="AJ2077" s="23">
        <f t="shared" si="652"/>
        <v>60177726.449038848</v>
      </c>
      <c r="AK2077" s="23">
        <f t="shared" si="653"/>
        <v>496.37852459999999</v>
      </c>
      <c r="AL2077" s="23">
        <f t="shared" si="654"/>
        <v>15987.602256923627</v>
      </c>
      <c r="AN2077">
        <v>202312</v>
      </c>
      <c r="AO2077" s="20" t="s">
        <v>33</v>
      </c>
      <c r="AP2077" s="20" t="s">
        <v>8203</v>
      </c>
      <c r="AQ2077">
        <v>1504.79</v>
      </c>
      <c r="AR2077" s="21">
        <v>0.86</v>
      </c>
      <c r="AS2077">
        <v>73.510000000000005</v>
      </c>
      <c r="AT2077">
        <v>5.6799999999999996E-2</v>
      </c>
      <c r="AU2077" s="11">
        <f t="shared" si="655"/>
        <v>73.505981919999996</v>
      </c>
      <c r="AV2077" s="23">
        <f t="shared" si="656"/>
        <v>299.5369557178177</v>
      </c>
      <c r="AW2077" s="23">
        <f t="shared" si="657"/>
        <v>89722.387840697891</v>
      </c>
      <c r="AX2077" s="23">
        <f t="shared" si="658"/>
        <v>77.181281016</v>
      </c>
      <c r="AY2077" s="23">
        <f t="shared" si="659"/>
        <v>672.57989335563536</v>
      </c>
      <c r="AZ2077" s="23"/>
      <c r="BA2077" s="23"/>
    </row>
    <row r="2078" spans="1:53">
      <c r="A2078">
        <v>202312</v>
      </c>
      <c r="B2078" s="20" t="s">
        <v>27</v>
      </c>
      <c r="C2078" s="20" t="s">
        <v>8204</v>
      </c>
      <c r="D2078">
        <v>76990.820000000007</v>
      </c>
      <c r="E2078" s="21">
        <v>0.68</v>
      </c>
      <c r="F2078">
        <v>2535.7199999999998</v>
      </c>
      <c r="G2078" s="22">
        <v>4.8399999999999999E-2</v>
      </c>
      <c r="H2078" s="11">
        <f t="shared" si="640"/>
        <v>2533.9218678400007</v>
      </c>
      <c r="I2078" s="23">
        <f t="shared" si="641"/>
        <v>11235.638442648326</v>
      </c>
      <c r="J2078" s="23">
        <f t="shared" si="642"/>
        <v>126239571.21391688</v>
      </c>
      <c r="K2078" s="23">
        <f t="shared" si="643"/>
        <v>2660.6179612320007</v>
      </c>
      <c r="L2078" s="23">
        <f t="shared" si="644"/>
        <v>25005.19875313665</v>
      </c>
      <c r="N2078">
        <v>202312</v>
      </c>
      <c r="O2078" s="20" t="s">
        <v>29</v>
      </c>
      <c r="P2078" s="20" t="s">
        <v>8205</v>
      </c>
      <c r="Q2078">
        <v>64454.07</v>
      </c>
      <c r="R2078" s="21">
        <v>0.71</v>
      </c>
      <c r="S2078">
        <v>2341.56</v>
      </c>
      <c r="T2078" s="21">
        <v>0.05</v>
      </c>
      <c r="U2078" s="11">
        <f t="shared" si="645"/>
        <v>2288.1194850000002</v>
      </c>
      <c r="V2078" s="23">
        <f t="shared" si="646"/>
        <v>9973.6816058613294</v>
      </c>
      <c r="W2078" s="23">
        <f t="shared" si="647"/>
        <v>99474324.775096625</v>
      </c>
      <c r="X2078" s="23">
        <f t="shared" si="648"/>
        <v>2402.5254592500005</v>
      </c>
      <c r="Y2078" s="23">
        <f t="shared" si="649"/>
        <v>22235.482696722658</v>
      </c>
      <c r="AA2078">
        <v>202312</v>
      </c>
      <c r="AB2078" s="20" t="s">
        <v>31</v>
      </c>
      <c r="AC2078" s="20" t="s">
        <v>8206</v>
      </c>
      <c r="AD2078">
        <v>148156.31</v>
      </c>
      <c r="AE2078" s="21">
        <v>0.72</v>
      </c>
      <c r="AF2078">
        <v>392.34160000000003</v>
      </c>
      <c r="AG2078" s="22">
        <v>3.7000000000000002E-3</v>
      </c>
      <c r="AH2078" s="11">
        <f t="shared" si="650"/>
        <v>394.68840984000002</v>
      </c>
      <c r="AI2078" s="23">
        <f t="shared" si="651"/>
        <v>6476.622384262856</v>
      </c>
      <c r="AJ2078" s="23">
        <f t="shared" si="652"/>
        <v>41946637.508334681</v>
      </c>
      <c r="AK2078" s="23">
        <f t="shared" si="653"/>
        <v>414.42283033200005</v>
      </c>
      <c r="AL2078" s="23">
        <f t="shared" si="654"/>
        <v>13347.933178365713</v>
      </c>
      <c r="AN2078">
        <v>202312</v>
      </c>
      <c r="AO2078" s="20" t="s">
        <v>33</v>
      </c>
      <c r="AP2078" s="20" t="s">
        <v>8207</v>
      </c>
      <c r="AQ2078">
        <v>980.2</v>
      </c>
      <c r="AR2078" s="21">
        <v>0.86</v>
      </c>
      <c r="AS2078">
        <v>7.17</v>
      </c>
      <c r="AT2078">
        <v>8.5000000000000006E-3</v>
      </c>
      <c r="AU2078" s="11">
        <f t="shared" si="655"/>
        <v>7.1652620000000002</v>
      </c>
      <c r="AV2078" s="23">
        <f t="shared" si="656"/>
        <v>77.387171153462873</v>
      </c>
      <c r="AW2078" s="23">
        <f t="shared" si="657"/>
        <v>5988.7742591353563</v>
      </c>
      <c r="AX2078" s="23">
        <f t="shared" si="658"/>
        <v>7.5235251000000005</v>
      </c>
      <c r="AY2078" s="23">
        <f t="shared" si="659"/>
        <v>161.93960430692576</v>
      </c>
      <c r="AZ2078" s="23"/>
      <c r="BA2078" s="23"/>
    </row>
    <row r="2079" spans="1:53">
      <c r="A2079">
        <v>202312</v>
      </c>
      <c r="B2079" s="20" t="s">
        <v>27</v>
      </c>
      <c r="C2079" s="20" t="s">
        <v>8208</v>
      </c>
      <c r="D2079">
        <v>74548.39</v>
      </c>
      <c r="E2079" s="21">
        <v>0.68</v>
      </c>
      <c r="F2079">
        <v>2455.2800000000002</v>
      </c>
      <c r="G2079" s="22">
        <v>4.8399999999999999E-2</v>
      </c>
      <c r="H2079" s="11">
        <f t="shared" si="640"/>
        <v>2453.5366116800001</v>
      </c>
      <c r="I2079" s="23">
        <f t="shared" si="641"/>
        <v>10879.202955904871</v>
      </c>
      <c r="J2079" s="23">
        <f t="shared" si="642"/>
        <v>118357056.9557693</v>
      </c>
      <c r="K2079" s="23">
        <f t="shared" si="643"/>
        <v>2576.2134422640002</v>
      </c>
      <c r="L2079" s="23">
        <f t="shared" si="644"/>
        <v>24211.942523489743</v>
      </c>
      <c r="N2079">
        <v>202312</v>
      </c>
      <c r="O2079" s="20" t="s">
        <v>29</v>
      </c>
      <c r="P2079" s="20" t="s">
        <v>8209</v>
      </c>
      <c r="Q2079">
        <v>14873.96</v>
      </c>
      <c r="R2079" s="21">
        <v>0.71</v>
      </c>
      <c r="S2079">
        <v>562.87</v>
      </c>
      <c r="T2079" s="21">
        <v>0.05</v>
      </c>
      <c r="U2079" s="11">
        <f t="shared" si="645"/>
        <v>528.02557999999988</v>
      </c>
      <c r="V2079" s="23">
        <f t="shared" si="646"/>
        <v>2301.610142824451</v>
      </c>
      <c r="W2079" s="23">
        <f t="shared" si="647"/>
        <v>5297409.2495523896</v>
      </c>
      <c r="X2079" s="23">
        <f t="shared" si="648"/>
        <v>554.42685899999992</v>
      </c>
      <c r="Y2079" s="23">
        <f t="shared" si="649"/>
        <v>5131.2458656489016</v>
      </c>
      <c r="AA2079">
        <v>202312</v>
      </c>
      <c r="AB2079" s="20" t="s">
        <v>31</v>
      </c>
      <c r="AC2079" s="20" t="s">
        <v>8210</v>
      </c>
      <c r="AD2079">
        <v>110521.92</v>
      </c>
      <c r="AE2079" s="21">
        <v>0.72</v>
      </c>
      <c r="AF2079">
        <v>292.67970000000003</v>
      </c>
      <c r="AG2079" s="22">
        <v>3.7000000000000002E-3</v>
      </c>
      <c r="AH2079" s="11">
        <f t="shared" si="650"/>
        <v>294.43039487999999</v>
      </c>
      <c r="AI2079" s="23">
        <f t="shared" si="651"/>
        <v>4831.4428256461606</v>
      </c>
      <c r="AJ2079" s="23">
        <f t="shared" si="652"/>
        <v>23342839.777487755</v>
      </c>
      <c r="AK2079" s="23">
        <f t="shared" si="653"/>
        <v>309.15191462400003</v>
      </c>
      <c r="AL2079" s="23">
        <f t="shared" si="654"/>
        <v>9957.3160461723219</v>
      </c>
      <c r="AN2079">
        <v>202312</v>
      </c>
      <c r="AO2079" s="20" t="s">
        <v>33</v>
      </c>
      <c r="AP2079" s="20" t="s">
        <v>8211</v>
      </c>
      <c r="AQ2079">
        <v>2125.4699999999998</v>
      </c>
      <c r="AR2079" s="21">
        <v>0.86</v>
      </c>
      <c r="AS2079">
        <v>101.08</v>
      </c>
      <c r="AT2079">
        <v>5.5300000000000002E-2</v>
      </c>
      <c r="AU2079" s="11">
        <f t="shared" si="655"/>
        <v>101.08310225999999</v>
      </c>
      <c r="AV2079" s="23">
        <f t="shared" si="656"/>
        <v>417.79472663926464</v>
      </c>
      <c r="AW2079" s="23">
        <f t="shared" si="657"/>
        <v>174552.43360757787</v>
      </c>
      <c r="AX2079" s="23">
        <f t="shared" si="658"/>
        <v>106.137257373</v>
      </c>
      <c r="AY2079" s="23">
        <f t="shared" si="659"/>
        <v>936.67255553852931</v>
      </c>
      <c r="AZ2079" s="23"/>
      <c r="BA2079" s="23"/>
    </row>
    <row r="2080" spans="1:53">
      <c r="A2080">
        <v>202312</v>
      </c>
      <c r="B2080" s="20" t="s">
        <v>27</v>
      </c>
      <c r="C2080" s="20" t="s">
        <v>8212</v>
      </c>
      <c r="D2080">
        <v>39417.589999999997</v>
      </c>
      <c r="E2080" s="21">
        <v>0.68</v>
      </c>
      <c r="F2080">
        <v>1298.23</v>
      </c>
      <c r="G2080" s="22">
        <v>4.8399999999999999E-2</v>
      </c>
      <c r="H2080" s="11">
        <f t="shared" si="640"/>
        <v>1297.3117220799998</v>
      </c>
      <c r="I2080" s="23">
        <f t="shared" si="641"/>
        <v>5752.3973575102864</v>
      </c>
      <c r="J2080" s="23">
        <f t="shared" si="642"/>
        <v>33090075.358691327</v>
      </c>
      <c r="K2080" s="23">
        <f t="shared" si="643"/>
        <v>1362.1773081839999</v>
      </c>
      <c r="L2080" s="23">
        <f t="shared" si="644"/>
        <v>12802.106437100572</v>
      </c>
      <c r="N2080">
        <v>202312</v>
      </c>
      <c r="O2080" s="20" t="s">
        <v>29</v>
      </c>
      <c r="P2080" s="20" t="s">
        <v>8213</v>
      </c>
      <c r="Q2080">
        <v>14748.6</v>
      </c>
      <c r="R2080" s="21">
        <v>0.71</v>
      </c>
      <c r="S2080">
        <v>558.13</v>
      </c>
      <c r="T2080" s="21">
        <v>0.05</v>
      </c>
      <c r="U2080" s="11">
        <f t="shared" si="645"/>
        <v>523.57529999999997</v>
      </c>
      <c r="V2080" s="23">
        <f t="shared" si="646"/>
        <v>2282.2118220339908</v>
      </c>
      <c r="W2080" s="23">
        <f t="shared" si="647"/>
        <v>5208490.8006317075</v>
      </c>
      <c r="X2080" s="23">
        <f t="shared" si="648"/>
        <v>549.75406499999997</v>
      </c>
      <c r="Y2080" s="23">
        <f t="shared" si="649"/>
        <v>5087.9989440679819</v>
      </c>
      <c r="AA2080">
        <v>202312</v>
      </c>
      <c r="AB2080" s="20" t="s">
        <v>31</v>
      </c>
      <c r="AC2080" s="20" t="s">
        <v>8214</v>
      </c>
      <c r="AD2080">
        <v>199134.07999999999</v>
      </c>
      <c r="AE2080" s="21">
        <v>0.72</v>
      </c>
      <c r="AF2080">
        <v>527.33889999999997</v>
      </c>
      <c r="AG2080" s="22">
        <v>3.7000000000000002E-3</v>
      </c>
      <c r="AH2080" s="11">
        <f t="shared" si="650"/>
        <v>530.49318912000001</v>
      </c>
      <c r="AI2080" s="23">
        <f t="shared" si="651"/>
        <v>8705.1050339846479</v>
      </c>
      <c r="AJ2080" s="23">
        <f t="shared" si="652"/>
        <v>75778853.652704865</v>
      </c>
      <c r="AK2080" s="23">
        <f t="shared" si="653"/>
        <v>557.01784857600001</v>
      </c>
      <c r="AL2080" s="23">
        <f t="shared" si="654"/>
        <v>17940.703257089295</v>
      </c>
      <c r="AN2080">
        <v>202312</v>
      </c>
      <c r="AO2080" s="20" t="s">
        <v>33</v>
      </c>
      <c r="AP2080" s="20" t="s">
        <v>8215</v>
      </c>
      <c r="AQ2080">
        <v>2527.39</v>
      </c>
      <c r="AR2080" s="21">
        <v>0.86</v>
      </c>
      <c r="AS2080">
        <v>26.3</v>
      </c>
      <c r="AT2080">
        <v>1.21E-2</v>
      </c>
      <c r="AU2080" s="11">
        <f t="shared" si="655"/>
        <v>26.300020339999996</v>
      </c>
      <c r="AV2080" s="23">
        <f t="shared" si="656"/>
        <v>237.64019054072568</v>
      </c>
      <c r="AW2080" s="23">
        <f t="shared" si="657"/>
        <v>56472.860160232405</v>
      </c>
      <c r="AX2080" s="23">
        <f t="shared" si="658"/>
        <v>27.615021356999996</v>
      </c>
      <c r="AY2080" s="23">
        <f t="shared" si="659"/>
        <v>501.58040142145137</v>
      </c>
      <c r="AZ2080" s="23"/>
      <c r="BA2080" s="23"/>
    </row>
    <row r="2081" spans="1:53">
      <c r="A2081">
        <v>202312</v>
      </c>
      <c r="B2081" s="20" t="s">
        <v>27</v>
      </c>
      <c r="C2081" s="20" t="s">
        <v>8216</v>
      </c>
      <c r="D2081">
        <v>12977.44</v>
      </c>
      <c r="E2081" s="21">
        <v>0.68</v>
      </c>
      <c r="F2081">
        <v>427.42</v>
      </c>
      <c r="G2081" s="22">
        <v>4.8399999999999999E-2</v>
      </c>
      <c r="H2081" s="11">
        <f t="shared" si="640"/>
        <v>427.11350528000008</v>
      </c>
      <c r="I2081" s="23">
        <f t="shared" si="641"/>
        <v>1893.859862138916</v>
      </c>
      <c r="J2081" s="23">
        <f t="shared" si="642"/>
        <v>3586705.1774208341</v>
      </c>
      <c r="K2081" s="23">
        <f t="shared" si="643"/>
        <v>448.4691805440001</v>
      </c>
      <c r="L2081" s="23">
        <f t="shared" si="644"/>
        <v>4214.8332295578321</v>
      </c>
      <c r="N2081">
        <v>202312</v>
      </c>
      <c r="O2081" s="20" t="s">
        <v>29</v>
      </c>
      <c r="P2081" s="20" t="s">
        <v>8217</v>
      </c>
      <c r="Q2081">
        <v>18840.439999999999</v>
      </c>
      <c r="R2081" s="21">
        <v>0.71</v>
      </c>
      <c r="S2081">
        <v>684.45</v>
      </c>
      <c r="T2081" s="21">
        <v>0.05</v>
      </c>
      <c r="U2081" s="11">
        <f t="shared" si="645"/>
        <v>668.83561999999995</v>
      </c>
      <c r="V2081" s="23">
        <f t="shared" si="646"/>
        <v>2915.3868774203711</v>
      </c>
      <c r="W2081" s="23">
        <f t="shared" si="647"/>
        <v>8499480.6450349018</v>
      </c>
      <c r="X2081" s="23">
        <f t="shared" si="648"/>
        <v>702.27740099999994</v>
      </c>
      <c r="Y2081" s="23">
        <f t="shared" si="649"/>
        <v>6499.609374840742</v>
      </c>
      <c r="AA2081">
        <v>202312</v>
      </c>
      <c r="AB2081" s="20" t="s">
        <v>31</v>
      </c>
      <c r="AC2081" s="20" t="s">
        <v>8218</v>
      </c>
      <c r="AD2081">
        <v>177901.76</v>
      </c>
      <c r="AE2081" s="21">
        <v>0.72</v>
      </c>
      <c r="AF2081">
        <v>471.1123</v>
      </c>
      <c r="AG2081" s="22">
        <v>3.7000000000000002E-3</v>
      </c>
      <c r="AH2081" s="11">
        <f t="shared" si="650"/>
        <v>473.93028864000001</v>
      </c>
      <c r="AI2081" s="23">
        <f t="shared" si="651"/>
        <v>7776.9385658684287</v>
      </c>
      <c r="AJ2081" s="23">
        <f t="shared" si="652"/>
        <v>60480773.457291692</v>
      </c>
      <c r="AK2081" s="23">
        <f t="shared" si="653"/>
        <v>497.62680307200003</v>
      </c>
      <c r="AL2081" s="23">
        <f t="shared" si="654"/>
        <v>16027.807420376857</v>
      </c>
      <c r="AN2081">
        <v>202312</v>
      </c>
      <c r="AO2081" s="20" t="s">
        <v>33</v>
      </c>
      <c r="AP2081" s="20" t="s">
        <v>8219</v>
      </c>
      <c r="AQ2081">
        <v>1245.44</v>
      </c>
      <c r="AR2081" s="21">
        <v>0.86</v>
      </c>
      <c r="AS2081">
        <v>16.170000000000002</v>
      </c>
      <c r="AT2081">
        <v>1.5100000000000001E-2</v>
      </c>
      <c r="AU2081" s="11">
        <f t="shared" si="655"/>
        <v>16.173283840000003</v>
      </c>
      <c r="AV2081" s="23">
        <f t="shared" si="656"/>
        <v>130.61883427715873</v>
      </c>
      <c r="AW2081" s="23">
        <f t="shared" si="657"/>
        <v>17061.279867923855</v>
      </c>
      <c r="AX2081" s="23">
        <f t="shared" si="658"/>
        <v>16.981948032000005</v>
      </c>
      <c r="AY2081" s="23">
        <f t="shared" si="659"/>
        <v>277.41095239431746</v>
      </c>
      <c r="AZ2081" s="23"/>
      <c r="BA2081" s="23"/>
    </row>
    <row r="2082" spans="1:53">
      <c r="A2082">
        <v>202312</v>
      </c>
      <c r="B2082" s="20" t="s">
        <v>27</v>
      </c>
      <c r="C2082" s="20" t="s">
        <v>8220</v>
      </c>
      <c r="D2082">
        <v>66476.429999999993</v>
      </c>
      <c r="E2082" s="21">
        <v>0.68</v>
      </c>
      <c r="F2082">
        <v>2189.42</v>
      </c>
      <c r="G2082" s="22">
        <v>4.8399999999999999E-2</v>
      </c>
      <c r="H2082" s="11">
        <f t="shared" si="640"/>
        <v>2187.8722641599998</v>
      </c>
      <c r="I2082" s="23">
        <f t="shared" si="641"/>
        <v>9701.2232424335816</v>
      </c>
      <c r="J2082" s="23">
        <f t="shared" si="642"/>
        <v>94113732.39953354</v>
      </c>
      <c r="K2082" s="23">
        <f t="shared" si="643"/>
        <v>2297.265877368</v>
      </c>
      <c r="L2082" s="23">
        <f t="shared" si="644"/>
        <v>21590.318749027163</v>
      </c>
      <c r="N2082">
        <v>202312</v>
      </c>
      <c r="O2082" s="20" t="s">
        <v>29</v>
      </c>
      <c r="P2082" s="20" t="s">
        <v>8221</v>
      </c>
      <c r="Q2082">
        <v>18681.68</v>
      </c>
      <c r="R2082" s="21">
        <v>0.71</v>
      </c>
      <c r="S2082">
        <v>706.97</v>
      </c>
      <c r="T2082" s="21">
        <v>0.05</v>
      </c>
      <c r="U2082" s="11">
        <f t="shared" si="645"/>
        <v>663.19964000000004</v>
      </c>
      <c r="V2082" s="23">
        <f t="shared" si="646"/>
        <v>2890.8202101525549</v>
      </c>
      <c r="W2082" s="23">
        <f t="shared" si="647"/>
        <v>8356841.4874264617</v>
      </c>
      <c r="X2082" s="23">
        <f t="shared" si="648"/>
        <v>696.35962200000006</v>
      </c>
      <c r="Y2082" s="23">
        <f t="shared" si="649"/>
        <v>6444.8400603051095</v>
      </c>
      <c r="AA2082">
        <v>202312</v>
      </c>
      <c r="AB2082" s="20" t="s">
        <v>31</v>
      </c>
      <c r="AC2082" s="20" t="s">
        <v>8222</v>
      </c>
      <c r="AD2082">
        <v>193081.16</v>
      </c>
      <c r="AE2082" s="21">
        <v>0.72</v>
      </c>
      <c r="AF2082">
        <v>511.3098</v>
      </c>
      <c r="AG2082" s="22">
        <v>3.7000000000000002E-3</v>
      </c>
      <c r="AH2082" s="11">
        <f t="shared" si="650"/>
        <v>514.36821024000005</v>
      </c>
      <c r="AI2082" s="23">
        <f t="shared" si="651"/>
        <v>8440.5028907336982</v>
      </c>
      <c r="AJ2082" s="23">
        <f t="shared" si="652"/>
        <v>71242089.048483923</v>
      </c>
      <c r="AK2082" s="23">
        <f t="shared" si="653"/>
        <v>540.08662075200004</v>
      </c>
      <c r="AL2082" s="23">
        <f t="shared" si="654"/>
        <v>17395.373991707398</v>
      </c>
      <c r="AN2082">
        <v>202312</v>
      </c>
      <c r="AO2082" s="20" t="s">
        <v>33</v>
      </c>
      <c r="AP2082" s="20" t="s">
        <v>8223</v>
      </c>
      <c r="AQ2082">
        <v>3330.17</v>
      </c>
      <c r="AR2082" s="21">
        <v>0.86</v>
      </c>
      <c r="AS2082">
        <v>32.65</v>
      </c>
      <c r="AT2082">
        <v>1.1399999999999999E-2</v>
      </c>
      <c r="AU2082" s="11">
        <f t="shared" si="655"/>
        <v>32.648986679999993</v>
      </c>
      <c r="AV2082" s="23">
        <f t="shared" si="656"/>
        <v>304.03780193391378</v>
      </c>
      <c r="AW2082" s="23">
        <f t="shared" si="657"/>
        <v>92438.985004805785</v>
      </c>
      <c r="AX2082" s="23">
        <f t="shared" si="658"/>
        <v>34.281436013999993</v>
      </c>
      <c r="AY2082" s="23">
        <f t="shared" si="659"/>
        <v>640.72459054782757</v>
      </c>
      <c r="AZ2082" s="23"/>
      <c r="BA2082" s="23"/>
    </row>
    <row r="2083" spans="1:53">
      <c r="A2083">
        <v>202312</v>
      </c>
      <c r="B2083" s="20" t="s">
        <v>27</v>
      </c>
      <c r="C2083" s="20" t="s">
        <v>8224</v>
      </c>
      <c r="D2083">
        <v>32992.92</v>
      </c>
      <c r="E2083" s="21">
        <v>0.68</v>
      </c>
      <c r="F2083">
        <v>1086.6300000000001</v>
      </c>
      <c r="G2083" s="22">
        <v>4.8399999999999999E-2</v>
      </c>
      <c r="H2083" s="11">
        <f t="shared" si="640"/>
        <v>1085.86298304</v>
      </c>
      <c r="I2083" s="23">
        <f t="shared" si="641"/>
        <v>4814.8145491530122</v>
      </c>
      <c r="J2083" s="23">
        <f t="shared" si="642"/>
        <v>23182439.142735522</v>
      </c>
      <c r="K2083" s="23">
        <f t="shared" si="643"/>
        <v>1140.1561321920001</v>
      </c>
      <c r="L2083" s="23">
        <f t="shared" si="644"/>
        <v>10715.492081346025</v>
      </c>
      <c r="N2083">
        <v>202312</v>
      </c>
      <c r="O2083" s="20" t="s">
        <v>29</v>
      </c>
      <c r="P2083" s="20" t="s">
        <v>8225</v>
      </c>
      <c r="Q2083">
        <v>8357.6</v>
      </c>
      <c r="R2083" s="21">
        <v>0.71</v>
      </c>
      <c r="S2083">
        <v>316.27</v>
      </c>
      <c r="T2083" s="21">
        <v>0.05</v>
      </c>
      <c r="U2083" s="11">
        <f t="shared" si="645"/>
        <v>296.69479999999999</v>
      </c>
      <c r="V2083" s="23">
        <f t="shared" si="646"/>
        <v>1293.2626502740113</v>
      </c>
      <c r="W2083" s="23">
        <f t="shared" si="647"/>
        <v>1672528.2825937597</v>
      </c>
      <c r="X2083" s="23">
        <f t="shared" si="648"/>
        <v>311.52954</v>
      </c>
      <c r="Y2083" s="23">
        <f t="shared" si="649"/>
        <v>2883.2201005480229</v>
      </c>
      <c r="AA2083">
        <v>202312</v>
      </c>
      <c r="AB2083" s="20" t="s">
        <v>31</v>
      </c>
      <c r="AC2083" s="20" t="s">
        <v>8226</v>
      </c>
      <c r="AD2083">
        <v>192783.04</v>
      </c>
      <c r="AE2083" s="21">
        <v>0.72</v>
      </c>
      <c r="AF2083">
        <v>510.52030000000002</v>
      </c>
      <c r="AG2083" s="22">
        <v>3.7000000000000002E-3</v>
      </c>
      <c r="AH2083" s="11">
        <f t="shared" si="650"/>
        <v>513.57401856000001</v>
      </c>
      <c r="AI2083" s="23">
        <f t="shared" si="651"/>
        <v>8427.4706367230774</v>
      </c>
      <c r="AJ2083" s="23">
        <f t="shared" si="652"/>
        <v>71022261.332829669</v>
      </c>
      <c r="AK2083" s="23">
        <f t="shared" si="653"/>
        <v>539.25271948800003</v>
      </c>
      <c r="AL2083" s="23">
        <f t="shared" si="654"/>
        <v>17368.515292006156</v>
      </c>
      <c r="AN2083">
        <v>202312</v>
      </c>
      <c r="AO2083" s="20" t="s">
        <v>33</v>
      </c>
      <c r="AP2083" s="20" t="s">
        <v>8227</v>
      </c>
      <c r="AQ2083">
        <v>2286.94</v>
      </c>
      <c r="AR2083" s="21">
        <v>0.86</v>
      </c>
      <c r="AS2083">
        <v>4.92</v>
      </c>
      <c r="AT2083">
        <v>2.5000000000000001E-3</v>
      </c>
      <c r="AU2083" s="11">
        <f t="shared" si="655"/>
        <v>4.9169210000000003</v>
      </c>
      <c r="AV2083" s="23">
        <f t="shared" si="656"/>
        <v>98.215420051925449</v>
      </c>
      <c r="AW2083" s="23">
        <f t="shared" si="657"/>
        <v>9646.2687359761603</v>
      </c>
      <c r="AX2083" s="23">
        <f t="shared" si="658"/>
        <v>5.1627670500000002</v>
      </c>
      <c r="AY2083" s="23">
        <f t="shared" si="659"/>
        <v>201.3477611038509</v>
      </c>
      <c r="AZ2083" s="23"/>
      <c r="BA2083" s="23"/>
    </row>
    <row r="2084" spans="1:53">
      <c r="A2084">
        <v>202312</v>
      </c>
      <c r="B2084" s="20" t="s">
        <v>27</v>
      </c>
      <c r="C2084" s="20" t="s">
        <v>8228</v>
      </c>
      <c r="D2084">
        <v>47651.47</v>
      </c>
      <c r="E2084" s="21">
        <v>0.68</v>
      </c>
      <c r="F2084">
        <v>1569.42</v>
      </c>
      <c r="G2084" s="22">
        <v>4.8399999999999999E-2</v>
      </c>
      <c r="H2084" s="11">
        <f t="shared" si="640"/>
        <v>1568.3051806400001</v>
      </c>
      <c r="I2084" s="23">
        <f t="shared" si="641"/>
        <v>6954.0068306936246</v>
      </c>
      <c r="J2084" s="23">
        <f t="shared" si="642"/>
        <v>48358211.001333587</v>
      </c>
      <c r="K2084" s="23">
        <f t="shared" si="643"/>
        <v>1646.7204396720001</v>
      </c>
      <c r="L2084" s="23">
        <f t="shared" si="644"/>
        <v>15476.318842027249</v>
      </c>
      <c r="N2084">
        <v>202312</v>
      </c>
      <c r="O2084" s="20" t="s">
        <v>29</v>
      </c>
      <c r="P2084" s="20" t="s">
        <v>8229</v>
      </c>
      <c r="Q2084">
        <v>8284.48</v>
      </c>
      <c r="R2084" s="21">
        <v>0.71</v>
      </c>
      <c r="S2084">
        <v>313.5</v>
      </c>
      <c r="T2084" s="21">
        <v>0.05</v>
      </c>
      <c r="U2084" s="11">
        <f t="shared" si="645"/>
        <v>294.09904</v>
      </c>
      <c r="V2084" s="23">
        <f t="shared" si="646"/>
        <v>1281.9479947523262</v>
      </c>
      <c r="W2084" s="23">
        <f t="shared" si="647"/>
        <v>1643390.66124951</v>
      </c>
      <c r="X2084" s="23">
        <f t="shared" si="648"/>
        <v>308.80399199999999</v>
      </c>
      <c r="Y2084" s="23">
        <f t="shared" si="649"/>
        <v>2857.9950295046524</v>
      </c>
      <c r="AA2084">
        <v>202312</v>
      </c>
      <c r="AB2084" s="20" t="s">
        <v>31</v>
      </c>
      <c r="AC2084" s="20" t="s">
        <v>8230</v>
      </c>
      <c r="AD2084">
        <v>163113.53</v>
      </c>
      <c r="AE2084" s="21">
        <v>0.72</v>
      </c>
      <c r="AF2084">
        <v>431.95069999999998</v>
      </c>
      <c r="AG2084" s="22">
        <v>3.7000000000000002E-3</v>
      </c>
      <c r="AH2084" s="11">
        <f t="shared" si="650"/>
        <v>434.53444392</v>
      </c>
      <c r="AI2084" s="23">
        <f t="shared" si="651"/>
        <v>7130.4741564779169</v>
      </c>
      <c r="AJ2084" s="23">
        <f t="shared" si="652"/>
        <v>50843661.696199462</v>
      </c>
      <c r="AK2084" s="23">
        <f t="shared" si="653"/>
        <v>456.26116611600003</v>
      </c>
      <c r="AL2084" s="23">
        <f t="shared" si="654"/>
        <v>14695.482756875834</v>
      </c>
      <c r="AN2084">
        <v>202312</v>
      </c>
      <c r="AO2084" s="20" t="s">
        <v>33</v>
      </c>
      <c r="AP2084" s="20" t="s">
        <v>8231</v>
      </c>
      <c r="AQ2084">
        <v>1387.96</v>
      </c>
      <c r="AR2084" s="21">
        <v>0.86</v>
      </c>
      <c r="AS2084">
        <v>42.26</v>
      </c>
      <c r="AT2084">
        <v>3.5400000000000001E-2</v>
      </c>
      <c r="AU2084" s="11">
        <f t="shared" si="655"/>
        <v>42.25505424</v>
      </c>
      <c r="AV2084" s="23">
        <f t="shared" si="656"/>
        <v>220.57214230838855</v>
      </c>
      <c r="AW2084" s="23">
        <f t="shared" si="657"/>
        <v>48652.069962512011</v>
      </c>
      <c r="AX2084" s="23">
        <f t="shared" si="658"/>
        <v>44.367806952000002</v>
      </c>
      <c r="AY2084" s="23">
        <f t="shared" si="659"/>
        <v>483.39933885677709</v>
      </c>
      <c r="AZ2084" s="23"/>
      <c r="BA2084" s="23"/>
    </row>
    <row r="2085" spans="1:53">
      <c r="A2085">
        <v>202312</v>
      </c>
      <c r="B2085" s="20" t="s">
        <v>27</v>
      </c>
      <c r="C2085" s="20" t="s">
        <v>8232</v>
      </c>
      <c r="D2085">
        <v>9316.2800000000007</v>
      </c>
      <c r="E2085" s="21">
        <v>0.68</v>
      </c>
      <c r="F2085">
        <v>306.83</v>
      </c>
      <c r="G2085" s="22">
        <v>4.8399999999999999E-2</v>
      </c>
      <c r="H2085" s="11">
        <f t="shared" si="640"/>
        <v>306.61740736000002</v>
      </c>
      <c r="I2085" s="23">
        <f t="shared" si="641"/>
        <v>1359.5692799541002</v>
      </c>
      <c r="J2085" s="23">
        <f t="shared" si="642"/>
        <v>1848428.6269949106</v>
      </c>
      <c r="K2085" s="23">
        <f t="shared" si="643"/>
        <v>321.94827772800005</v>
      </c>
      <c r="L2085" s="23">
        <f t="shared" si="644"/>
        <v>3025.7559672682005</v>
      </c>
      <c r="N2085">
        <v>202312</v>
      </c>
      <c r="O2085" s="20" t="s">
        <v>29</v>
      </c>
      <c r="P2085" s="20" t="s">
        <v>8233</v>
      </c>
      <c r="Q2085">
        <v>20954.78</v>
      </c>
      <c r="R2085" s="21">
        <v>0.71</v>
      </c>
      <c r="S2085">
        <v>792.99</v>
      </c>
      <c r="T2085" s="21">
        <v>0.05</v>
      </c>
      <c r="U2085" s="11">
        <f t="shared" si="645"/>
        <v>743.89468999999997</v>
      </c>
      <c r="V2085" s="23">
        <f t="shared" si="646"/>
        <v>3242.5617783465163</v>
      </c>
      <c r="W2085" s="23">
        <f t="shared" si="647"/>
        <v>10514206.886393722</v>
      </c>
      <c r="X2085" s="23">
        <f t="shared" si="648"/>
        <v>781.08942449999995</v>
      </c>
      <c r="Y2085" s="23">
        <f t="shared" si="649"/>
        <v>7229.0182466930328</v>
      </c>
      <c r="AA2085">
        <v>202312</v>
      </c>
      <c r="AB2085" s="20" t="s">
        <v>31</v>
      </c>
      <c r="AC2085" s="20" t="s">
        <v>8234</v>
      </c>
      <c r="AD2085">
        <v>201329.86</v>
      </c>
      <c r="AE2085" s="21">
        <v>0.72</v>
      </c>
      <c r="AF2085">
        <v>533.15369999999996</v>
      </c>
      <c r="AG2085" s="22">
        <v>3.7000000000000002E-3</v>
      </c>
      <c r="AH2085" s="11">
        <f t="shared" si="650"/>
        <v>536.34274703999995</v>
      </c>
      <c r="AI2085" s="23">
        <f t="shared" si="651"/>
        <v>8801.0931015797232</v>
      </c>
      <c r="AJ2085" s="23">
        <f t="shared" si="652"/>
        <v>77459239.782674193</v>
      </c>
      <c r="AK2085" s="23">
        <f t="shared" si="653"/>
        <v>563.15988439199998</v>
      </c>
      <c r="AL2085" s="23">
        <f t="shared" si="654"/>
        <v>18138.528950199445</v>
      </c>
      <c r="AN2085">
        <v>202312</v>
      </c>
      <c r="AO2085" s="20" t="s">
        <v>33</v>
      </c>
      <c r="AP2085" s="20" t="s">
        <v>8235</v>
      </c>
      <c r="AQ2085">
        <v>443.39</v>
      </c>
      <c r="AR2085" s="21">
        <v>0.86</v>
      </c>
      <c r="AS2085">
        <v>10.87</v>
      </c>
      <c r="AT2085">
        <v>2.8500000000000001E-2</v>
      </c>
      <c r="AU2085" s="11">
        <f t="shared" si="655"/>
        <v>10.8674889</v>
      </c>
      <c r="AV2085" s="23">
        <f t="shared" si="656"/>
        <v>63.4494961517224</v>
      </c>
      <c r="AW2085" s="23">
        <f t="shared" si="657"/>
        <v>4025.8385619074356</v>
      </c>
      <c r="AX2085" s="23">
        <f t="shared" si="658"/>
        <v>11.410863345000001</v>
      </c>
      <c r="AY2085" s="23">
        <f t="shared" si="659"/>
        <v>137.76648120344481</v>
      </c>
      <c r="AZ2085" s="23"/>
      <c r="BA2085" s="23"/>
    </row>
    <row r="2086" spans="1:53">
      <c r="A2086">
        <v>202312</v>
      </c>
      <c r="B2086" s="20" t="s">
        <v>27</v>
      </c>
      <c r="C2086" s="20" t="s">
        <v>8236</v>
      </c>
      <c r="D2086">
        <v>108160.21</v>
      </c>
      <c r="E2086" s="21">
        <v>0.68</v>
      </c>
      <c r="F2086">
        <v>3562.29</v>
      </c>
      <c r="G2086" s="22">
        <v>4.8399999999999999E-2</v>
      </c>
      <c r="H2086" s="11">
        <f t="shared" si="640"/>
        <v>3559.7688315200003</v>
      </c>
      <c r="I2086" s="23">
        <f t="shared" si="641"/>
        <v>15784.336540913782</v>
      </c>
      <c r="J2086" s="23">
        <f t="shared" si="642"/>
        <v>249145280.03682607</v>
      </c>
      <c r="K2086" s="23">
        <f t="shared" si="643"/>
        <v>3737.7572730960005</v>
      </c>
      <c r="L2086" s="23">
        <f t="shared" si="644"/>
        <v>35128.441913347568</v>
      </c>
      <c r="N2086">
        <v>202312</v>
      </c>
      <c r="O2086" s="20" t="s">
        <v>29</v>
      </c>
      <c r="P2086" s="20" t="s">
        <v>8237</v>
      </c>
      <c r="Q2086">
        <v>134962.1</v>
      </c>
      <c r="R2086" s="21">
        <v>0.71</v>
      </c>
      <c r="S2086">
        <v>5107.37</v>
      </c>
      <c r="T2086" s="21">
        <v>0.05</v>
      </c>
      <c r="U2086" s="11">
        <f t="shared" si="645"/>
        <v>4791.1545500000002</v>
      </c>
      <c r="V2086" s="23">
        <f t="shared" si="646"/>
        <v>20884.15850633509</v>
      </c>
      <c r="W2086" s="23">
        <f t="shared" si="647"/>
        <v>436148076.51772833</v>
      </c>
      <c r="X2086" s="23">
        <f t="shared" si="648"/>
        <v>5030.7122775000007</v>
      </c>
      <c r="Y2086" s="23">
        <f t="shared" si="649"/>
        <v>46559.47156267018</v>
      </c>
      <c r="AA2086">
        <v>202312</v>
      </c>
      <c r="AB2086" s="20" t="s">
        <v>31</v>
      </c>
      <c r="AC2086" s="20" t="s">
        <v>8238</v>
      </c>
      <c r="AD2086">
        <v>214680.62</v>
      </c>
      <c r="AE2086" s="21">
        <v>0.72</v>
      </c>
      <c r="AF2086">
        <v>568.5086</v>
      </c>
      <c r="AG2086" s="22">
        <v>3.7000000000000002E-3</v>
      </c>
      <c r="AH2086" s="11">
        <f t="shared" si="650"/>
        <v>571.90917167999999</v>
      </c>
      <c r="AI2086" s="23">
        <f t="shared" si="651"/>
        <v>9384.7188078552172</v>
      </c>
      <c r="AJ2086" s="23">
        <f t="shared" si="652"/>
        <v>88072947.102511451</v>
      </c>
      <c r="AK2086" s="23">
        <f t="shared" si="653"/>
        <v>600.50463026399996</v>
      </c>
      <c r="AL2086" s="23">
        <f t="shared" si="654"/>
        <v>19341.346787390434</v>
      </c>
      <c r="AN2086">
        <v>202312</v>
      </c>
      <c r="AO2086" s="20" t="s">
        <v>33</v>
      </c>
      <c r="AP2086" s="20" t="s">
        <v>8239</v>
      </c>
      <c r="AQ2086">
        <v>1028.1300000000001</v>
      </c>
      <c r="AR2086" s="21">
        <v>0.86</v>
      </c>
      <c r="AS2086">
        <v>2.48</v>
      </c>
      <c r="AT2086">
        <v>2.8000000000000004E-3</v>
      </c>
      <c r="AU2086" s="11">
        <f t="shared" si="655"/>
        <v>2.4757370400000007</v>
      </c>
      <c r="AV2086" s="23">
        <f t="shared" si="656"/>
        <v>46.721484520860898</v>
      </c>
      <c r="AW2086" s="23">
        <f t="shared" si="657"/>
        <v>2182.8971158330446</v>
      </c>
      <c r="AX2086" s="23">
        <f t="shared" si="658"/>
        <v>2.599523892000001</v>
      </c>
      <c r="AY2086" s="23">
        <f t="shared" si="659"/>
        <v>95.918706081721794</v>
      </c>
      <c r="AZ2086" s="23"/>
      <c r="BA2086" s="23"/>
    </row>
    <row r="2087" spans="1:53">
      <c r="A2087">
        <v>202312</v>
      </c>
      <c r="B2087" s="20" t="s">
        <v>27</v>
      </c>
      <c r="C2087" s="20" t="s">
        <v>8240</v>
      </c>
      <c r="D2087">
        <v>37452.449999999997</v>
      </c>
      <c r="E2087" s="21">
        <v>0.68</v>
      </c>
      <c r="F2087">
        <v>1233.51</v>
      </c>
      <c r="G2087" s="22">
        <v>4.8399999999999999E-2</v>
      </c>
      <c r="H2087" s="11">
        <f t="shared" si="640"/>
        <v>1232.6350344</v>
      </c>
      <c r="I2087" s="23">
        <f t="shared" si="641"/>
        <v>5465.6150823093485</v>
      </c>
      <c r="J2087" s="23">
        <f t="shared" si="642"/>
        <v>29872948.227967426</v>
      </c>
      <c r="K2087" s="23">
        <f t="shared" si="643"/>
        <v>1294.26678612</v>
      </c>
      <c r="L2087" s="23">
        <f t="shared" si="644"/>
        <v>12163.865199018697</v>
      </c>
      <c r="N2087">
        <v>202312</v>
      </c>
      <c r="O2087" s="20" t="s">
        <v>29</v>
      </c>
      <c r="P2087" s="20" t="s">
        <v>8241</v>
      </c>
      <c r="Q2087">
        <v>29239.27</v>
      </c>
      <c r="R2087" s="21">
        <v>0.71</v>
      </c>
      <c r="S2087">
        <v>1106.5</v>
      </c>
      <c r="T2087" s="21">
        <v>0.05</v>
      </c>
      <c r="U2087" s="11">
        <f t="shared" si="645"/>
        <v>1037.994085</v>
      </c>
      <c r="V2087" s="23">
        <f t="shared" si="646"/>
        <v>4524.5113205079679</v>
      </c>
      <c r="W2087" s="23">
        <f t="shared" si="647"/>
        <v>20471202.689404756</v>
      </c>
      <c r="X2087" s="23">
        <f t="shared" si="648"/>
        <v>1089.8937892500001</v>
      </c>
      <c r="Y2087" s="23">
        <f t="shared" si="649"/>
        <v>10087.016726015936</v>
      </c>
      <c r="AA2087">
        <v>202312</v>
      </c>
      <c r="AB2087" s="20" t="s">
        <v>31</v>
      </c>
      <c r="AC2087" s="20" t="s">
        <v>8242</v>
      </c>
      <c r="AD2087">
        <v>147692.5</v>
      </c>
      <c r="AE2087" s="21">
        <v>0.72</v>
      </c>
      <c r="AF2087">
        <v>391.11340000000001</v>
      </c>
      <c r="AG2087" s="22">
        <v>3.7000000000000002E-3</v>
      </c>
      <c r="AH2087" s="11">
        <f t="shared" si="650"/>
        <v>393.45281999999997</v>
      </c>
      <c r="AI2087" s="23">
        <f t="shared" si="651"/>
        <v>6456.3470262437131</v>
      </c>
      <c r="AJ2087" s="23">
        <f t="shared" si="652"/>
        <v>41684416.923286036</v>
      </c>
      <c r="AK2087" s="23">
        <f t="shared" si="653"/>
        <v>413.12546099999997</v>
      </c>
      <c r="AL2087" s="23">
        <f t="shared" si="654"/>
        <v>13306.146872487427</v>
      </c>
      <c r="AN2087">
        <v>202312</v>
      </c>
      <c r="AO2087" s="20" t="s">
        <v>33</v>
      </c>
      <c r="AP2087" s="20" t="s">
        <v>8243</v>
      </c>
      <c r="AQ2087">
        <v>1139.1300000000001</v>
      </c>
      <c r="AR2087" s="21">
        <v>0.86</v>
      </c>
      <c r="AS2087">
        <v>6.07</v>
      </c>
      <c r="AT2087">
        <v>6.1999999999999998E-3</v>
      </c>
      <c r="AU2087" s="11">
        <f t="shared" si="655"/>
        <v>6.0738411600000006</v>
      </c>
      <c r="AV2087" s="23">
        <f t="shared" si="656"/>
        <v>76.898360703406269</v>
      </c>
      <c r="AW2087" s="23">
        <f t="shared" si="657"/>
        <v>5913.3578788711775</v>
      </c>
      <c r="AX2087" s="23">
        <f t="shared" si="658"/>
        <v>6.3775332180000008</v>
      </c>
      <c r="AY2087" s="23">
        <f t="shared" si="659"/>
        <v>159.87056256681254</v>
      </c>
      <c r="AZ2087" s="23"/>
      <c r="BA2087" s="23"/>
    </row>
    <row r="2088" spans="1:53">
      <c r="A2088">
        <v>202312</v>
      </c>
      <c r="B2088" s="20" t="s">
        <v>27</v>
      </c>
      <c r="C2088" s="20" t="s">
        <v>8244</v>
      </c>
      <c r="D2088">
        <v>86039.52</v>
      </c>
      <c r="E2088" s="21">
        <v>0.68</v>
      </c>
      <c r="F2088">
        <v>2833.74</v>
      </c>
      <c r="G2088" s="22">
        <v>4.8399999999999999E-2</v>
      </c>
      <c r="H2088" s="11">
        <f t="shared" si="640"/>
        <v>2831.73268224</v>
      </c>
      <c r="I2088" s="23">
        <f t="shared" si="641"/>
        <v>12556.158493947842</v>
      </c>
      <c r="J2088" s="23">
        <f t="shared" si="642"/>
        <v>157657116.12513852</v>
      </c>
      <c r="K2088" s="23">
        <f t="shared" si="643"/>
        <v>2973.319316352</v>
      </c>
      <c r="L2088" s="23">
        <f t="shared" si="644"/>
        <v>27944.049670135682</v>
      </c>
      <c r="N2088">
        <v>202312</v>
      </c>
      <c r="O2088" s="20" t="s">
        <v>29</v>
      </c>
      <c r="P2088" s="20" t="s">
        <v>8245</v>
      </c>
      <c r="Q2088">
        <v>42396.97</v>
      </c>
      <c r="R2088" s="21">
        <v>0.71</v>
      </c>
      <c r="S2088">
        <v>1604.42</v>
      </c>
      <c r="T2088" s="21">
        <v>0.05</v>
      </c>
      <c r="U2088" s="11">
        <f t="shared" si="645"/>
        <v>1505.092435</v>
      </c>
      <c r="V2088" s="23">
        <f t="shared" si="646"/>
        <v>6560.5458248525592</v>
      </c>
      <c r="W2088" s="23">
        <f t="shared" si="647"/>
        <v>43040761.519990347</v>
      </c>
      <c r="X2088" s="23">
        <f t="shared" si="648"/>
        <v>1580.3470567500001</v>
      </c>
      <c r="Y2088" s="23">
        <f t="shared" si="649"/>
        <v>14626.184084705119</v>
      </c>
      <c r="AA2088">
        <v>202312</v>
      </c>
      <c r="AB2088" s="20" t="s">
        <v>31</v>
      </c>
      <c r="AC2088" s="20" t="s">
        <v>8246</v>
      </c>
      <c r="AD2088">
        <v>166019.87</v>
      </c>
      <c r="AE2088" s="21">
        <v>0.72</v>
      </c>
      <c r="AF2088">
        <v>439.6472</v>
      </c>
      <c r="AG2088" s="22">
        <v>3.7000000000000002E-3</v>
      </c>
      <c r="AH2088" s="11">
        <f t="shared" si="650"/>
        <v>442.27693367999996</v>
      </c>
      <c r="AI2088" s="23">
        <f t="shared" si="651"/>
        <v>7257.5242071998773</v>
      </c>
      <c r="AJ2088" s="23">
        <f t="shared" si="652"/>
        <v>52671657.618092209</v>
      </c>
      <c r="AK2088" s="23">
        <f t="shared" si="653"/>
        <v>464.39078036399997</v>
      </c>
      <c r="AL2088" s="23">
        <f t="shared" si="654"/>
        <v>14957.325348079754</v>
      </c>
      <c r="AN2088">
        <v>202312</v>
      </c>
      <c r="AO2088" s="20" t="s">
        <v>33</v>
      </c>
      <c r="AP2088" s="20" t="s">
        <v>8247</v>
      </c>
      <c r="AQ2088">
        <v>2060.96</v>
      </c>
      <c r="AR2088" s="21">
        <v>0.86</v>
      </c>
      <c r="AS2088">
        <v>8.33</v>
      </c>
      <c r="AT2088">
        <v>4.6999999999999993E-3</v>
      </c>
      <c r="AU2088" s="11">
        <f t="shared" si="655"/>
        <v>8.330400319999999</v>
      </c>
      <c r="AV2088" s="23">
        <f t="shared" si="656"/>
        <v>121.22548913460707</v>
      </c>
      <c r="AW2088" s="23">
        <f t="shared" si="657"/>
        <v>14695.619215924738</v>
      </c>
      <c r="AX2088" s="23">
        <f t="shared" si="658"/>
        <v>8.7469203359999987</v>
      </c>
      <c r="AY2088" s="23">
        <f t="shared" si="659"/>
        <v>250.78137858921414</v>
      </c>
      <c r="AZ2088" s="23"/>
      <c r="BA2088" s="23"/>
    </row>
    <row r="2089" spans="1:53">
      <c r="A2089">
        <v>202312</v>
      </c>
      <c r="B2089" s="20" t="s">
        <v>27</v>
      </c>
      <c r="C2089" s="20" t="s">
        <v>8248</v>
      </c>
      <c r="D2089">
        <v>95407.53</v>
      </c>
      <c r="E2089" s="21">
        <v>0.68</v>
      </c>
      <c r="F2089">
        <v>3142.28</v>
      </c>
      <c r="G2089" s="22">
        <v>4.8399999999999999E-2</v>
      </c>
      <c r="H2089" s="11">
        <f t="shared" si="640"/>
        <v>3140.0526273600003</v>
      </c>
      <c r="I2089" s="23">
        <f t="shared" si="641"/>
        <v>13923.276980114295</v>
      </c>
      <c r="J2089" s="23">
        <f t="shared" si="642"/>
        <v>193857641.86498064</v>
      </c>
      <c r="K2089" s="23">
        <f t="shared" si="643"/>
        <v>3297.0552587280004</v>
      </c>
      <c r="L2089" s="23">
        <f t="shared" si="644"/>
        <v>30986.606587588591</v>
      </c>
      <c r="N2089">
        <v>202312</v>
      </c>
      <c r="O2089" s="20" t="s">
        <v>29</v>
      </c>
      <c r="P2089" s="20" t="s">
        <v>8249</v>
      </c>
      <c r="Q2089">
        <v>51128.65</v>
      </c>
      <c r="R2089" s="21">
        <v>0.71</v>
      </c>
      <c r="S2089">
        <v>1857.46</v>
      </c>
      <c r="T2089" s="21">
        <v>0.05</v>
      </c>
      <c r="U2089" s="11">
        <f t="shared" si="645"/>
        <v>1815.0670750000002</v>
      </c>
      <c r="V2089" s="23">
        <f t="shared" si="646"/>
        <v>7911.6939556729603</v>
      </c>
      <c r="W2089" s="23">
        <f t="shared" si="647"/>
        <v>62594901.248232052</v>
      </c>
      <c r="X2089" s="23">
        <f t="shared" si="648"/>
        <v>1905.8204287500002</v>
      </c>
      <c r="Y2089" s="23">
        <f t="shared" si="649"/>
        <v>17638.454986345921</v>
      </c>
      <c r="AA2089">
        <v>202312</v>
      </c>
      <c r="AB2089" s="20" t="s">
        <v>31</v>
      </c>
      <c r="AC2089" s="20" t="s">
        <v>8250</v>
      </c>
      <c r="AD2089">
        <v>116334.56</v>
      </c>
      <c r="AE2089" s="21">
        <v>0.72</v>
      </c>
      <c r="AF2089">
        <v>308.07249999999999</v>
      </c>
      <c r="AG2089" s="22">
        <v>3.7000000000000002E-3</v>
      </c>
      <c r="AH2089" s="11">
        <f t="shared" si="650"/>
        <v>309.91526784000001</v>
      </c>
      <c r="AI2089" s="23">
        <f t="shared" si="651"/>
        <v>5085.5411784983726</v>
      </c>
      <c r="AJ2089" s="23">
        <f t="shared" si="652"/>
        <v>25862729.078202616</v>
      </c>
      <c r="AK2089" s="23">
        <f t="shared" si="653"/>
        <v>325.41103123200003</v>
      </c>
      <c r="AL2089" s="23">
        <f t="shared" si="654"/>
        <v>10480.997624836746</v>
      </c>
      <c r="AN2089">
        <v>202312</v>
      </c>
      <c r="AO2089" s="20" t="s">
        <v>33</v>
      </c>
      <c r="AP2089" s="20" t="s">
        <v>8251</v>
      </c>
      <c r="AQ2089">
        <v>8588.92</v>
      </c>
      <c r="AR2089" s="21">
        <v>0.86</v>
      </c>
      <c r="AS2089">
        <v>36.93</v>
      </c>
      <c r="AT2089">
        <v>5.0000000000000001E-3</v>
      </c>
      <c r="AU2089" s="11">
        <f t="shared" si="655"/>
        <v>36.932355999999999</v>
      </c>
      <c r="AV2089" s="23">
        <f t="shared" si="656"/>
        <v>520.99499519902929</v>
      </c>
      <c r="AW2089" s="23">
        <f t="shared" si="657"/>
        <v>271435.78502243652</v>
      </c>
      <c r="AX2089" s="23">
        <f t="shared" si="658"/>
        <v>38.778973800000003</v>
      </c>
      <c r="AY2089" s="23">
        <f t="shared" si="659"/>
        <v>1078.9223463980586</v>
      </c>
      <c r="AZ2089" s="23"/>
      <c r="BA2089" s="23"/>
    </row>
    <row r="2090" spans="1:53">
      <c r="A2090">
        <v>202312</v>
      </c>
      <c r="B2090" s="20" t="s">
        <v>27</v>
      </c>
      <c r="C2090" s="20" t="s">
        <v>8252</v>
      </c>
      <c r="D2090">
        <v>41379.35</v>
      </c>
      <c r="E2090" s="21">
        <v>0.68</v>
      </c>
      <c r="F2090">
        <v>1362.84</v>
      </c>
      <c r="G2090" s="22">
        <v>4.8399999999999999E-2</v>
      </c>
      <c r="H2090" s="11">
        <f t="shared" si="640"/>
        <v>1361.8771672</v>
      </c>
      <c r="I2090" s="23">
        <f t="shared" si="641"/>
        <v>6038.6863731520189</v>
      </c>
      <c r="J2090" s="23">
        <f t="shared" si="642"/>
        <v>36465733.113291882</v>
      </c>
      <c r="K2090" s="23">
        <f t="shared" si="643"/>
        <v>1429.97102556</v>
      </c>
      <c r="L2090" s="23">
        <f t="shared" si="644"/>
        <v>13439.249913504038</v>
      </c>
      <c r="N2090">
        <v>202312</v>
      </c>
      <c r="O2090" s="20" t="s">
        <v>29</v>
      </c>
      <c r="P2090" s="20" t="s">
        <v>8253</v>
      </c>
      <c r="Q2090">
        <v>46109.45</v>
      </c>
      <c r="R2090" s="21">
        <v>0.71</v>
      </c>
      <c r="S2090">
        <v>1675.12</v>
      </c>
      <c r="T2090" s="21">
        <v>0.05</v>
      </c>
      <c r="U2090" s="11">
        <f t="shared" si="645"/>
        <v>1636.885475</v>
      </c>
      <c r="V2090" s="23">
        <f t="shared" si="646"/>
        <v>7135.0183676745728</v>
      </c>
      <c r="W2090" s="23">
        <f t="shared" si="647"/>
        <v>50908487.107053526</v>
      </c>
      <c r="X2090" s="23">
        <f t="shared" si="648"/>
        <v>1718.7297487500002</v>
      </c>
      <c r="Y2090" s="23">
        <f t="shared" si="649"/>
        <v>15906.922210349145</v>
      </c>
      <c r="AA2090">
        <v>202312</v>
      </c>
      <c r="AB2090" s="20" t="s">
        <v>31</v>
      </c>
      <c r="AC2090" s="20" t="s">
        <v>8254</v>
      </c>
      <c r="AD2090">
        <v>162955.44</v>
      </c>
      <c r="AE2090" s="21">
        <v>0.72</v>
      </c>
      <c r="AF2090">
        <v>431.53210000000001</v>
      </c>
      <c r="AG2090" s="22">
        <v>3.7000000000000002E-3</v>
      </c>
      <c r="AH2090" s="11">
        <f t="shared" si="650"/>
        <v>434.11329216000001</v>
      </c>
      <c r="AI2090" s="23">
        <f t="shared" si="651"/>
        <v>7123.563284894195</v>
      </c>
      <c r="AJ2090" s="23">
        <f t="shared" si="652"/>
        <v>50745153.873892576</v>
      </c>
      <c r="AK2090" s="23">
        <f t="shared" si="653"/>
        <v>455.81895676800002</v>
      </c>
      <c r="AL2090" s="23">
        <f t="shared" si="654"/>
        <v>14681.23986194839</v>
      </c>
      <c r="AN2090">
        <v>202312</v>
      </c>
      <c r="AO2090" s="20" t="s">
        <v>33</v>
      </c>
      <c r="AP2090" s="20" t="s">
        <v>8255</v>
      </c>
      <c r="AQ2090">
        <v>383.19</v>
      </c>
      <c r="AR2090" s="21">
        <v>0.86</v>
      </c>
      <c r="AS2090">
        <v>16.11</v>
      </c>
      <c r="AT2090">
        <v>4.8899999999999999E-2</v>
      </c>
      <c r="AU2090" s="11">
        <f t="shared" si="655"/>
        <v>16.114672259999999</v>
      </c>
      <c r="AV2090" s="23">
        <f t="shared" si="656"/>
        <v>71.068989189370569</v>
      </c>
      <c r="AW2090" s="23">
        <f t="shared" si="657"/>
        <v>5050.8012243988705</v>
      </c>
      <c r="AX2090" s="23">
        <f t="shared" si="658"/>
        <v>16.920405873</v>
      </c>
      <c r="AY2090" s="23">
        <f t="shared" si="659"/>
        <v>158.25265063874113</v>
      </c>
      <c r="AZ2090" s="23"/>
      <c r="BA2090" s="23"/>
    </row>
    <row r="2091" spans="1:53">
      <c r="A2091">
        <v>202312</v>
      </c>
      <c r="B2091" s="20" t="s">
        <v>27</v>
      </c>
      <c r="C2091" s="20" t="s">
        <v>8256</v>
      </c>
      <c r="D2091">
        <v>151412.5</v>
      </c>
      <c r="E2091" s="21">
        <v>0.68</v>
      </c>
      <c r="F2091">
        <v>4986.82</v>
      </c>
      <c r="G2091" s="22">
        <v>4.8399999999999999E-2</v>
      </c>
      <c r="H2091" s="11">
        <f t="shared" si="640"/>
        <v>4983.2882000000009</v>
      </c>
      <c r="I2091" s="23">
        <f t="shared" si="641"/>
        <v>22096.350002474184</v>
      </c>
      <c r="J2091" s="23">
        <f t="shared" si="642"/>
        <v>488248683.4318409</v>
      </c>
      <c r="K2091" s="23">
        <f t="shared" si="643"/>
        <v>5232.4526100000012</v>
      </c>
      <c r="L2091" s="23">
        <f t="shared" si="644"/>
        <v>49175.988204948371</v>
      </c>
      <c r="N2091">
        <v>202312</v>
      </c>
      <c r="O2091" s="20" t="s">
        <v>29</v>
      </c>
      <c r="P2091" s="20" t="s">
        <v>8257</v>
      </c>
      <c r="Q2091">
        <v>32163.200000000001</v>
      </c>
      <c r="R2091" s="21">
        <v>0.71</v>
      </c>
      <c r="S2091">
        <v>1168.46</v>
      </c>
      <c r="T2091" s="21">
        <v>0.05</v>
      </c>
      <c r="U2091" s="11">
        <f t="shared" si="645"/>
        <v>1141.7936</v>
      </c>
      <c r="V2091" s="23">
        <f t="shared" si="646"/>
        <v>4976.9629167815019</v>
      </c>
      <c r="W2091" s="23">
        <f t="shared" si="647"/>
        <v>24770159.875018235</v>
      </c>
      <c r="X2091" s="23">
        <f t="shared" si="648"/>
        <v>1198.88328</v>
      </c>
      <c r="Y2091" s="23">
        <f t="shared" si="649"/>
        <v>11095.719433563005</v>
      </c>
      <c r="AA2091">
        <v>202312</v>
      </c>
      <c r="AB2091" s="20" t="s">
        <v>31</v>
      </c>
      <c r="AC2091" s="20" t="s">
        <v>8258</v>
      </c>
      <c r="AD2091">
        <v>179819.03</v>
      </c>
      <c r="AE2091" s="21">
        <v>0.72</v>
      </c>
      <c r="AF2091">
        <v>476.18959999999998</v>
      </c>
      <c r="AG2091" s="22">
        <v>3.7000000000000002E-3</v>
      </c>
      <c r="AH2091" s="11">
        <f t="shared" si="650"/>
        <v>479.03789592000004</v>
      </c>
      <c r="AI2091" s="23">
        <f t="shared" si="651"/>
        <v>7860.7516265384447</v>
      </c>
      <c r="AJ2091" s="23">
        <f t="shared" si="652"/>
        <v>61791416.134126805</v>
      </c>
      <c r="AK2091" s="23">
        <f t="shared" si="653"/>
        <v>502.98979071600007</v>
      </c>
      <c r="AL2091" s="23">
        <f t="shared" si="654"/>
        <v>16200.54114899689</v>
      </c>
      <c r="AN2091">
        <v>202312</v>
      </c>
      <c r="AO2091" s="20" t="s">
        <v>33</v>
      </c>
      <c r="AP2091" s="20" t="s">
        <v>8259</v>
      </c>
      <c r="AQ2091">
        <v>3122.79</v>
      </c>
      <c r="AR2091" s="21">
        <v>0.86</v>
      </c>
      <c r="AS2091">
        <v>85.94</v>
      </c>
      <c r="AT2091">
        <v>3.2000000000000001E-2</v>
      </c>
      <c r="AU2091" s="11">
        <f t="shared" si="655"/>
        <v>85.939180800000003</v>
      </c>
      <c r="AV2091" s="23">
        <f t="shared" si="656"/>
        <v>472.6654944</v>
      </c>
      <c r="AW2091" s="23">
        <f t="shared" si="657"/>
        <v>223412.66959639644</v>
      </c>
      <c r="AX2091" s="23">
        <f t="shared" si="658"/>
        <v>90.236139840000007</v>
      </c>
      <c r="AY2091" s="23">
        <f t="shared" si="659"/>
        <v>1031.2701695999999</v>
      </c>
      <c r="AZ2091" s="23"/>
      <c r="BA2091" s="23"/>
    </row>
    <row r="2092" spans="1:53">
      <c r="A2092">
        <v>202312</v>
      </c>
      <c r="B2092" s="20" t="s">
        <v>27</v>
      </c>
      <c r="C2092" s="20" t="s">
        <v>8260</v>
      </c>
      <c r="D2092">
        <v>267712.57</v>
      </c>
      <c r="E2092" s="21">
        <v>0.68</v>
      </c>
      <c r="F2092">
        <v>8817.2000000000007</v>
      </c>
      <c r="G2092" s="22">
        <v>4.8399999999999999E-2</v>
      </c>
      <c r="H2092" s="11">
        <f t="shared" si="640"/>
        <v>8810.9561038400007</v>
      </c>
      <c r="I2092" s="23">
        <f t="shared" si="641"/>
        <v>39068.575228477639</v>
      </c>
      <c r="J2092" s="23">
        <f t="shared" si="642"/>
        <v>1526353570.3832166</v>
      </c>
      <c r="K2092" s="23">
        <f t="shared" si="643"/>
        <v>9251.5039090320006</v>
      </c>
      <c r="L2092" s="23">
        <f t="shared" si="644"/>
        <v>86948.106560795277</v>
      </c>
      <c r="N2092">
        <v>202312</v>
      </c>
      <c r="O2092" s="20" t="s">
        <v>29</v>
      </c>
      <c r="P2092" s="20" t="s">
        <v>8261</v>
      </c>
      <c r="Q2092">
        <v>19664.93</v>
      </c>
      <c r="R2092" s="21">
        <v>0.71</v>
      </c>
      <c r="S2092">
        <v>744.17</v>
      </c>
      <c r="T2092" s="21">
        <v>0.05</v>
      </c>
      <c r="U2092" s="11">
        <f t="shared" si="645"/>
        <v>698.10501500000009</v>
      </c>
      <c r="V2092" s="23">
        <f t="shared" si="646"/>
        <v>3042.9692123639461</v>
      </c>
      <c r="W2092" s="23">
        <f t="shared" si="647"/>
        <v>9259661.627394855</v>
      </c>
      <c r="X2092" s="23">
        <f t="shared" si="648"/>
        <v>733.01026575000014</v>
      </c>
      <c r="Y2092" s="23">
        <f t="shared" si="649"/>
        <v>6784.0434397278923</v>
      </c>
      <c r="AA2092">
        <v>202312</v>
      </c>
      <c r="AB2092" s="20" t="s">
        <v>31</v>
      </c>
      <c r="AC2092" s="20" t="s">
        <v>8262</v>
      </c>
      <c r="AD2092">
        <v>155034.49</v>
      </c>
      <c r="AE2092" s="21">
        <v>0.72</v>
      </c>
      <c r="AF2092">
        <v>410.55610000000001</v>
      </c>
      <c r="AG2092" s="22">
        <v>3.7000000000000002E-3</v>
      </c>
      <c r="AH2092" s="11">
        <f t="shared" si="650"/>
        <v>413.01188135999996</v>
      </c>
      <c r="AI2092" s="23">
        <f t="shared" si="651"/>
        <v>6777.3005973675763</v>
      </c>
      <c r="AJ2092" s="23">
        <f t="shared" si="652"/>
        <v>45931803.387078904</v>
      </c>
      <c r="AK2092" s="23">
        <f t="shared" si="653"/>
        <v>433.66247542799999</v>
      </c>
      <c r="AL2092" s="23">
        <f t="shared" si="654"/>
        <v>13967.613076095153</v>
      </c>
      <c r="AN2092">
        <v>202312</v>
      </c>
      <c r="AO2092" s="20" t="s">
        <v>33</v>
      </c>
      <c r="AP2092" s="20" t="s">
        <v>8263</v>
      </c>
      <c r="AQ2092">
        <v>5236.07</v>
      </c>
      <c r="AR2092" s="21">
        <v>0.86</v>
      </c>
      <c r="AS2092">
        <v>152.65</v>
      </c>
      <c r="AT2092">
        <v>3.39E-2</v>
      </c>
      <c r="AU2092" s="11">
        <f t="shared" si="655"/>
        <v>152.65238478000001</v>
      </c>
      <c r="AV2092" s="23">
        <f t="shared" si="656"/>
        <v>814.91964123064997</v>
      </c>
      <c r="AW2092" s="23">
        <f t="shared" si="657"/>
        <v>664094.02166349126</v>
      </c>
      <c r="AX2092" s="23">
        <f t="shared" si="658"/>
        <v>160.28500401900001</v>
      </c>
      <c r="AY2092" s="23">
        <f t="shared" si="659"/>
        <v>1782.4916672412999</v>
      </c>
      <c r="AZ2092" s="23"/>
      <c r="BA2092" s="23"/>
    </row>
    <row r="2093" spans="1:53">
      <c r="A2093">
        <v>202312</v>
      </c>
      <c r="B2093" s="20" t="s">
        <v>27</v>
      </c>
      <c r="C2093" s="20" t="s">
        <v>8264</v>
      </c>
      <c r="D2093">
        <v>226224.44</v>
      </c>
      <c r="E2093" s="21">
        <v>0.68</v>
      </c>
      <c r="F2093">
        <v>7450.78</v>
      </c>
      <c r="G2093" s="22">
        <v>4.8399999999999999E-2</v>
      </c>
      <c r="H2093" s="11">
        <f t="shared" si="640"/>
        <v>7445.4987692800005</v>
      </c>
      <c r="I2093" s="23">
        <f t="shared" si="641"/>
        <v>33014.014069866891</v>
      </c>
      <c r="J2093" s="23">
        <f t="shared" si="642"/>
        <v>1089925125.0053689</v>
      </c>
      <c r="K2093" s="23">
        <f t="shared" si="643"/>
        <v>7817.7737077440006</v>
      </c>
      <c r="L2093" s="23">
        <f t="shared" si="644"/>
        <v>73473.526909013788</v>
      </c>
      <c r="N2093">
        <v>202312</v>
      </c>
      <c r="O2093" s="20" t="s">
        <v>29</v>
      </c>
      <c r="P2093" s="20" t="s">
        <v>8265</v>
      </c>
      <c r="Q2093">
        <v>22811.25</v>
      </c>
      <c r="R2093" s="21">
        <v>0.71</v>
      </c>
      <c r="S2093">
        <v>828.71</v>
      </c>
      <c r="T2093" s="21">
        <v>0.05</v>
      </c>
      <c r="U2093" s="11">
        <f t="shared" si="645"/>
        <v>809.79937500000005</v>
      </c>
      <c r="V2093" s="23">
        <f t="shared" si="646"/>
        <v>3529.8336401673973</v>
      </c>
      <c r="W2093" s="23">
        <f t="shared" si="647"/>
        <v>12459725.527257418</v>
      </c>
      <c r="X2093" s="23">
        <f t="shared" si="648"/>
        <v>850.28934375000006</v>
      </c>
      <c r="Y2093" s="23">
        <f t="shared" si="649"/>
        <v>7869.4666553347943</v>
      </c>
      <c r="AA2093">
        <v>202312</v>
      </c>
      <c r="AB2093" s="20" t="s">
        <v>31</v>
      </c>
      <c r="AC2093" s="20" t="s">
        <v>8266</v>
      </c>
      <c r="AD2093">
        <v>180348.08</v>
      </c>
      <c r="AE2093" s="21">
        <v>0.72</v>
      </c>
      <c r="AF2093">
        <v>477.59059999999999</v>
      </c>
      <c r="AG2093" s="22">
        <v>3.7000000000000002E-3</v>
      </c>
      <c r="AH2093" s="11">
        <f t="shared" si="650"/>
        <v>480.44728511999995</v>
      </c>
      <c r="AI2093" s="23">
        <f t="shared" si="651"/>
        <v>7883.8789376357181</v>
      </c>
      <c r="AJ2093" s="23">
        <f t="shared" si="652"/>
        <v>62155547.103296101</v>
      </c>
      <c r="AK2093" s="23">
        <f t="shared" si="653"/>
        <v>504.46964937599995</v>
      </c>
      <c r="AL2093" s="23">
        <f t="shared" si="654"/>
        <v>16248.205160391437</v>
      </c>
      <c r="AN2093">
        <v>202312</v>
      </c>
      <c r="AO2093" s="20" t="s">
        <v>33</v>
      </c>
      <c r="AP2093" s="20" t="s">
        <v>8267</v>
      </c>
      <c r="AQ2093">
        <v>540.69000000000005</v>
      </c>
      <c r="AR2093" s="21">
        <v>0.86</v>
      </c>
      <c r="AS2093">
        <v>4</v>
      </c>
      <c r="AT2093">
        <v>8.6E-3</v>
      </c>
      <c r="AU2093" s="11">
        <f t="shared" si="655"/>
        <v>3.9989432400000005</v>
      </c>
      <c r="AV2093" s="23">
        <f t="shared" si="656"/>
        <v>42.935890191515476</v>
      </c>
      <c r="AW2093" s="23">
        <f t="shared" si="657"/>
        <v>1843.4906665378749</v>
      </c>
      <c r="AX2093" s="23">
        <f t="shared" si="658"/>
        <v>4.1988904020000009</v>
      </c>
      <c r="AY2093" s="23">
        <f t="shared" si="659"/>
        <v>89.870723623030955</v>
      </c>
      <c r="AZ2093" s="23"/>
      <c r="BA2093" s="23"/>
    </row>
    <row r="2094" spans="1:53">
      <c r="A2094">
        <v>202312</v>
      </c>
      <c r="B2094" s="20" t="s">
        <v>27</v>
      </c>
      <c r="C2094" s="20" t="s">
        <v>8268</v>
      </c>
      <c r="D2094">
        <v>100152.83</v>
      </c>
      <c r="E2094" s="21">
        <v>0.68</v>
      </c>
      <c r="F2094">
        <v>3298.57</v>
      </c>
      <c r="G2094" s="22">
        <v>4.8399999999999999E-2</v>
      </c>
      <c r="H2094" s="11">
        <f t="shared" si="640"/>
        <v>3296.22994096</v>
      </c>
      <c r="I2094" s="23">
        <f t="shared" si="641"/>
        <v>14615.781295588518</v>
      </c>
      <c r="J2094" s="23">
        <f t="shared" si="642"/>
        <v>213621062.88047519</v>
      </c>
      <c r="K2094" s="23">
        <f t="shared" si="643"/>
        <v>3461.0414380080001</v>
      </c>
      <c r="L2094" s="23">
        <f t="shared" si="644"/>
        <v>32527.792532137035</v>
      </c>
      <c r="N2094">
        <v>202312</v>
      </c>
      <c r="O2094" s="20" t="s">
        <v>29</v>
      </c>
      <c r="P2094" s="20" t="s">
        <v>8269</v>
      </c>
      <c r="Q2094">
        <v>14748.6</v>
      </c>
      <c r="R2094" s="21">
        <v>0.71</v>
      </c>
      <c r="S2094">
        <v>558.13</v>
      </c>
      <c r="T2094" s="21">
        <v>0.05</v>
      </c>
      <c r="U2094" s="11">
        <f t="shared" si="645"/>
        <v>523.57529999999997</v>
      </c>
      <c r="V2094" s="23">
        <f t="shared" si="646"/>
        <v>2282.2118220339908</v>
      </c>
      <c r="W2094" s="23">
        <f t="shared" si="647"/>
        <v>5208490.8006317075</v>
      </c>
      <c r="X2094" s="23">
        <f t="shared" si="648"/>
        <v>549.75406499999997</v>
      </c>
      <c r="Y2094" s="23">
        <f t="shared" si="649"/>
        <v>5087.9989440679819</v>
      </c>
      <c r="AA2094">
        <v>202312</v>
      </c>
      <c r="AB2094" s="20" t="s">
        <v>31</v>
      </c>
      <c r="AC2094" s="20" t="s">
        <v>8270</v>
      </c>
      <c r="AD2094">
        <v>173616.43</v>
      </c>
      <c r="AE2094" s="21">
        <v>0.72</v>
      </c>
      <c r="AF2094">
        <v>459.76409999999998</v>
      </c>
      <c r="AG2094" s="22">
        <v>3.7000000000000002E-3</v>
      </c>
      <c r="AH2094" s="11">
        <f t="shared" si="650"/>
        <v>462.51416952</v>
      </c>
      <c r="AI2094" s="23">
        <f t="shared" si="651"/>
        <v>7589.6062531106854</v>
      </c>
      <c r="AJ2094" s="23">
        <f t="shared" si="652"/>
        <v>57602123.077256821</v>
      </c>
      <c r="AK2094" s="23">
        <f t="shared" si="653"/>
        <v>485.639877996</v>
      </c>
      <c r="AL2094" s="23">
        <f t="shared" si="654"/>
        <v>15641.726675741371</v>
      </c>
      <c r="AN2094">
        <v>202312</v>
      </c>
      <c r="AO2094" s="20" t="s">
        <v>33</v>
      </c>
      <c r="AP2094" s="20" t="s">
        <v>8271</v>
      </c>
      <c r="AQ2094">
        <v>3570.9</v>
      </c>
      <c r="AR2094" s="21">
        <v>0.86</v>
      </c>
      <c r="AS2094">
        <v>30.4</v>
      </c>
      <c r="AT2094">
        <v>9.8999999999999991E-3</v>
      </c>
      <c r="AU2094" s="11">
        <f t="shared" si="655"/>
        <v>30.4026426</v>
      </c>
      <c r="AV2094" s="23">
        <f t="shared" si="656"/>
        <v>304.04178048227033</v>
      </c>
      <c r="AW2094" s="23">
        <f t="shared" si="657"/>
        <v>92441.404278829054</v>
      </c>
      <c r="AX2094" s="23">
        <f t="shared" si="658"/>
        <v>31.92277473</v>
      </c>
      <c r="AY2094" s="23">
        <f t="shared" si="659"/>
        <v>638.48620356454069</v>
      </c>
      <c r="AZ2094" s="23"/>
      <c r="BA2094" s="23"/>
    </row>
    <row r="2095" spans="1:53">
      <c r="A2095">
        <v>202312</v>
      </c>
      <c r="B2095" s="20" t="s">
        <v>27</v>
      </c>
      <c r="C2095" s="20" t="s">
        <v>8272</v>
      </c>
      <c r="D2095">
        <v>58200.59</v>
      </c>
      <c r="E2095" s="21">
        <v>0.68</v>
      </c>
      <c r="F2095">
        <v>1916.86</v>
      </c>
      <c r="G2095" s="22">
        <v>4.8399999999999999E-2</v>
      </c>
      <c r="H2095" s="11">
        <f t="shared" si="640"/>
        <v>1915.4978180799999</v>
      </c>
      <c r="I2095" s="23">
        <f t="shared" si="641"/>
        <v>8493.4903458466033</v>
      </c>
      <c r="J2095" s="23">
        <f t="shared" si="642"/>
        <v>72139378.25498946</v>
      </c>
      <c r="K2095" s="23">
        <f t="shared" si="643"/>
        <v>2011.272708984</v>
      </c>
      <c r="L2095" s="23">
        <f t="shared" si="644"/>
        <v>18902.478509773206</v>
      </c>
      <c r="N2095">
        <v>202312</v>
      </c>
      <c r="O2095" s="20" t="s">
        <v>29</v>
      </c>
      <c r="P2095" s="20" t="s">
        <v>8273</v>
      </c>
      <c r="Q2095">
        <v>14486.75</v>
      </c>
      <c r="R2095" s="21">
        <v>0.71</v>
      </c>
      <c r="S2095">
        <v>526.29</v>
      </c>
      <c r="T2095" s="21">
        <v>0.05</v>
      </c>
      <c r="U2095" s="11">
        <f t="shared" si="645"/>
        <v>514.27962500000001</v>
      </c>
      <c r="V2095" s="23">
        <f t="shared" si="646"/>
        <v>2241.6929140969933</v>
      </c>
      <c r="W2095" s="23">
        <f t="shared" si="647"/>
        <v>5025187.1211126698</v>
      </c>
      <c r="X2095" s="23">
        <f t="shared" si="648"/>
        <v>539.99360625000008</v>
      </c>
      <c r="Y2095" s="23">
        <f t="shared" si="649"/>
        <v>4997.6654531939867</v>
      </c>
      <c r="AA2095">
        <v>202312</v>
      </c>
      <c r="AB2095" s="20" t="s">
        <v>31</v>
      </c>
      <c r="AC2095" s="20" t="s">
        <v>8274</v>
      </c>
      <c r="AD2095">
        <v>162416.43</v>
      </c>
      <c r="AE2095" s="21">
        <v>0.72</v>
      </c>
      <c r="AF2095">
        <v>430.10469999999998</v>
      </c>
      <c r="AG2095" s="22">
        <v>3.7000000000000002E-3</v>
      </c>
      <c r="AH2095" s="11">
        <f t="shared" si="650"/>
        <v>432.67736952000001</v>
      </c>
      <c r="AI2095" s="23">
        <f t="shared" si="651"/>
        <v>7100.0005744612645</v>
      </c>
      <c r="AJ2095" s="23">
        <f t="shared" si="652"/>
        <v>50410008.157350287</v>
      </c>
      <c r="AK2095" s="23">
        <f t="shared" si="653"/>
        <v>454.31123799600005</v>
      </c>
      <c r="AL2095" s="23">
        <f t="shared" si="654"/>
        <v>14632.67851844253</v>
      </c>
      <c r="AN2095">
        <v>202312</v>
      </c>
      <c r="AO2095" s="20" t="s">
        <v>33</v>
      </c>
      <c r="AP2095" s="20" t="s">
        <v>8275</v>
      </c>
      <c r="AQ2095">
        <v>114.26</v>
      </c>
      <c r="AR2095" s="21">
        <v>0.86</v>
      </c>
      <c r="AS2095">
        <v>0.35</v>
      </c>
      <c r="AT2095">
        <v>3.5999999999999999E-3</v>
      </c>
      <c r="AU2095" s="11">
        <f t="shared" si="655"/>
        <v>0.35374896</v>
      </c>
      <c r="AV2095" s="23">
        <f t="shared" si="656"/>
        <v>5.8851939627470999</v>
      </c>
      <c r="AW2095" s="23">
        <f t="shared" si="657"/>
        <v>34.635507979154916</v>
      </c>
      <c r="AX2095" s="23">
        <f t="shared" si="658"/>
        <v>0.371436408</v>
      </c>
      <c r="AY2095" s="23">
        <f t="shared" si="659"/>
        <v>12.124136885494201</v>
      </c>
      <c r="AZ2095" s="23"/>
      <c r="BA2095" s="23"/>
    </row>
    <row r="2096" spans="1:53">
      <c r="A2096">
        <v>202312</v>
      </c>
      <c r="B2096" s="20" t="s">
        <v>27</v>
      </c>
      <c r="C2096" s="20" t="s">
        <v>8276</v>
      </c>
      <c r="D2096">
        <v>56441.120000000003</v>
      </c>
      <c r="E2096" s="21">
        <v>0.68</v>
      </c>
      <c r="F2096">
        <v>1858.91</v>
      </c>
      <c r="G2096" s="22">
        <v>4.8399999999999999E-2</v>
      </c>
      <c r="H2096" s="11">
        <f t="shared" si="640"/>
        <v>1857.59014144</v>
      </c>
      <c r="I2096" s="23">
        <f t="shared" si="641"/>
        <v>8236.7224770190423</v>
      </c>
      <c r="J2096" s="23">
        <f t="shared" si="642"/>
        <v>67843597.163430706</v>
      </c>
      <c r="K2096" s="23">
        <f t="shared" si="643"/>
        <v>1950.469648512</v>
      </c>
      <c r="L2096" s="23">
        <f t="shared" si="644"/>
        <v>18331.035095478084</v>
      </c>
      <c r="N2096">
        <v>202312</v>
      </c>
      <c r="O2096" s="20" t="s">
        <v>29</v>
      </c>
      <c r="P2096" s="20" t="s">
        <v>8277</v>
      </c>
      <c r="Q2096">
        <v>86765.08</v>
      </c>
      <c r="R2096" s="21">
        <v>0.71</v>
      </c>
      <c r="S2096">
        <v>3283.45</v>
      </c>
      <c r="T2096" s="21">
        <v>0.05</v>
      </c>
      <c r="U2096" s="11">
        <f t="shared" si="645"/>
        <v>3080.1603400000004</v>
      </c>
      <c r="V2096" s="23">
        <f t="shared" si="646"/>
        <v>13426.107651961882</v>
      </c>
      <c r="W2096" s="23">
        <f t="shared" si="647"/>
        <v>180260366.68206939</v>
      </c>
      <c r="X2096" s="23">
        <f t="shared" si="648"/>
        <v>3234.1683570000005</v>
      </c>
      <c r="Y2096" s="23">
        <f t="shared" si="649"/>
        <v>29932.375643923762</v>
      </c>
      <c r="AA2096">
        <v>202312</v>
      </c>
      <c r="AB2096" s="20" t="s">
        <v>31</v>
      </c>
      <c r="AC2096" s="20" t="s">
        <v>8278</v>
      </c>
      <c r="AD2096">
        <v>215018.43</v>
      </c>
      <c r="AE2096" s="21">
        <v>0.72</v>
      </c>
      <c r="AF2096">
        <v>569.40319999999997</v>
      </c>
      <c r="AG2096" s="22">
        <v>3.7000000000000002E-3</v>
      </c>
      <c r="AH2096" s="11">
        <f t="shared" si="650"/>
        <v>572.80909752000002</v>
      </c>
      <c r="AI2096" s="23">
        <f t="shared" si="651"/>
        <v>9399.4861019895543</v>
      </c>
      <c r="AJ2096" s="23">
        <f t="shared" si="652"/>
        <v>88350338.981494784</v>
      </c>
      <c r="AK2096" s="23">
        <f t="shared" si="653"/>
        <v>601.44955239600006</v>
      </c>
      <c r="AL2096" s="23">
        <f t="shared" si="654"/>
        <v>19371.781301499108</v>
      </c>
      <c r="AN2096">
        <v>202312</v>
      </c>
      <c r="AO2096" s="20" t="s">
        <v>33</v>
      </c>
      <c r="AP2096" s="20" t="s">
        <v>8279</v>
      </c>
      <c r="AQ2096">
        <v>962.43</v>
      </c>
      <c r="AR2096" s="21">
        <v>0.86</v>
      </c>
      <c r="AS2096">
        <v>27.4</v>
      </c>
      <c r="AT2096">
        <v>3.3099999999999997E-2</v>
      </c>
      <c r="AU2096" s="11">
        <f t="shared" si="655"/>
        <v>27.396532379999996</v>
      </c>
      <c r="AV2096" s="23">
        <f t="shared" si="656"/>
        <v>148.07180832233843</v>
      </c>
      <c r="AW2096" s="23">
        <f t="shared" si="657"/>
        <v>21925.260419847331</v>
      </c>
      <c r="AX2096" s="23">
        <f t="shared" si="658"/>
        <v>28.766358998999998</v>
      </c>
      <c r="AY2096" s="23">
        <f t="shared" si="659"/>
        <v>323.54014902467685</v>
      </c>
      <c r="AZ2096" s="23"/>
      <c r="BA2096" s="23"/>
    </row>
    <row r="2097" spans="1:53">
      <c r="A2097">
        <v>202312</v>
      </c>
      <c r="B2097" s="20" t="s">
        <v>27</v>
      </c>
      <c r="C2097" s="20" t="s">
        <v>8280</v>
      </c>
      <c r="D2097">
        <v>76682.14</v>
      </c>
      <c r="E2097" s="21">
        <v>0.68</v>
      </c>
      <c r="F2097">
        <v>2525.5500000000002</v>
      </c>
      <c r="G2097" s="22">
        <v>4.8399999999999999E-2</v>
      </c>
      <c r="H2097" s="11">
        <f t="shared" si="640"/>
        <v>2523.7625916800002</v>
      </c>
      <c r="I2097" s="23">
        <f t="shared" si="641"/>
        <v>11190.591294501615</v>
      </c>
      <c r="J2097" s="23">
        <f t="shared" si="642"/>
        <v>125229333.52057534</v>
      </c>
      <c r="K2097" s="23">
        <f t="shared" si="643"/>
        <v>2649.9507212640005</v>
      </c>
      <c r="L2097" s="23">
        <f t="shared" si="644"/>
        <v>24904.945180683229</v>
      </c>
      <c r="N2097">
        <v>202312</v>
      </c>
      <c r="O2097" s="20" t="s">
        <v>29</v>
      </c>
      <c r="P2097" s="20" t="s">
        <v>8281</v>
      </c>
      <c r="Q2097">
        <v>116017.27</v>
      </c>
      <c r="R2097" s="21">
        <v>0.71</v>
      </c>
      <c r="S2097">
        <v>4390.4399999999996</v>
      </c>
      <c r="T2097" s="21">
        <v>0.05</v>
      </c>
      <c r="U2097" s="11">
        <f t="shared" si="645"/>
        <v>4118.613085</v>
      </c>
      <c r="V2097" s="23">
        <f t="shared" si="646"/>
        <v>17952.618225059294</v>
      </c>
      <c r="W2097" s="23">
        <f t="shared" si="647"/>
        <v>322296501.13473111</v>
      </c>
      <c r="X2097" s="23">
        <f t="shared" si="648"/>
        <v>4324.5437392499998</v>
      </c>
      <c r="Y2097" s="23">
        <f t="shared" si="649"/>
        <v>40023.849535118585</v>
      </c>
      <c r="AA2097">
        <v>202312</v>
      </c>
      <c r="AB2097" s="20" t="s">
        <v>31</v>
      </c>
      <c r="AC2097" s="20" t="s">
        <v>8282</v>
      </c>
      <c r="AD2097">
        <v>229340.02</v>
      </c>
      <c r="AE2097" s="21">
        <v>0.72</v>
      </c>
      <c r="AF2097">
        <v>607.32910000000004</v>
      </c>
      <c r="AG2097" s="22">
        <v>3.7000000000000002E-3</v>
      </c>
      <c r="AH2097" s="11">
        <f t="shared" si="650"/>
        <v>610.96181327999989</v>
      </c>
      <c r="AI2097" s="23">
        <f t="shared" si="651"/>
        <v>10025.551440497477</v>
      </c>
      <c r="AJ2097" s="23">
        <f t="shared" si="652"/>
        <v>100511681.68606102</v>
      </c>
      <c r="AK2097" s="23">
        <f t="shared" si="653"/>
        <v>641.50990394399992</v>
      </c>
      <c r="AL2097" s="23">
        <f t="shared" si="654"/>
        <v>20662.064694274952</v>
      </c>
      <c r="AN2097">
        <v>202312</v>
      </c>
      <c r="AO2097" s="20" t="s">
        <v>33</v>
      </c>
      <c r="AP2097" s="20" t="s">
        <v>8283</v>
      </c>
      <c r="AQ2097">
        <v>474.82</v>
      </c>
      <c r="AR2097" s="21">
        <v>0.86</v>
      </c>
      <c r="AS2097">
        <v>18.78</v>
      </c>
      <c r="AT2097">
        <v>4.5999999999999999E-2</v>
      </c>
      <c r="AU2097" s="11">
        <f t="shared" si="655"/>
        <v>18.783879199999998</v>
      </c>
      <c r="AV2097" s="23">
        <f t="shared" si="656"/>
        <v>85.542228115122455</v>
      </c>
      <c r="AW2097" s="23">
        <f t="shared" si="657"/>
        <v>7317.4727908996465</v>
      </c>
      <c r="AX2097" s="23">
        <f t="shared" si="658"/>
        <v>19.723073159999998</v>
      </c>
      <c r="AY2097" s="23">
        <f t="shared" si="659"/>
        <v>189.86833543024491</v>
      </c>
      <c r="AZ2097" s="23"/>
      <c r="BA2097" s="23"/>
    </row>
    <row r="2098" spans="1:53">
      <c r="A2098">
        <v>202312</v>
      </c>
      <c r="B2098" s="20" t="s">
        <v>27</v>
      </c>
      <c r="C2098" s="20" t="s">
        <v>8284</v>
      </c>
      <c r="D2098">
        <v>164726.97</v>
      </c>
      <c r="E2098" s="21">
        <v>0.68</v>
      </c>
      <c r="F2098">
        <v>5425.34</v>
      </c>
      <c r="G2098" s="22">
        <v>4.8399999999999999E-2</v>
      </c>
      <c r="H2098" s="11">
        <f t="shared" si="640"/>
        <v>5421.4940366400006</v>
      </c>
      <c r="I2098" s="23">
        <f t="shared" si="641"/>
        <v>24039.394263796348</v>
      </c>
      <c r="J2098" s="23">
        <f t="shared" si="642"/>
        <v>577892476.57024479</v>
      </c>
      <c r="K2098" s="23">
        <f t="shared" si="643"/>
        <v>5692.5687384720004</v>
      </c>
      <c r="L2098" s="23">
        <f t="shared" si="644"/>
        <v>53500.282564232693</v>
      </c>
      <c r="N2098">
        <v>202312</v>
      </c>
      <c r="O2098" s="20" t="s">
        <v>29</v>
      </c>
      <c r="P2098" s="20" t="s">
        <v>8285</v>
      </c>
      <c r="Q2098">
        <v>15369.8</v>
      </c>
      <c r="R2098" s="21">
        <v>0.71</v>
      </c>
      <c r="S2098">
        <v>581.63</v>
      </c>
      <c r="T2098" s="21">
        <v>0.05</v>
      </c>
      <c r="U2098" s="11">
        <f t="shared" si="645"/>
        <v>545.62789999999995</v>
      </c>
      <c r="V2098" s="23">
        <f t="shared" si="646"/>
        <v>2378.3368768763157</v>
      </c>
      <c r="W2098" s="23">
        <f t="shared" si="647"/>
        <v>5656486.2999097873</v>
      </c>
      <c r="X2098" s="23">
        <f t="shared" si="648"/>
        <v>572.90929499999993</v>
      </c>
      <c r="Y2098" s="23">
        <f t="shared" si="649"/>
        <v>5302.301653752631</v>
      </c>
      <c r="AA2098">
        <v>202312</v>
      </c>
      <c r="AB2098" s="20" t="s">
        <v>31</v>
      </c>
      <c r="AC2098" s="20" t="s">
        <v>8286</v>
      </c>
      <c r="AD2098">
        <v>120665.63</v>
      </c>
      <c r="AE2098" s="21">
        <v>0.72</v>
      </c>
      <c r="AF2098">
        <v>319.5419</v>
      </c>
      <c r="AG2098" s="22">
        <v>3.7000000000000002E-3</v>
      </c>
      <c r="AH2098" s="11">
        <f t="shared" si="650"/>
        <v>321.45323832000003</v>
      </c>
      <c r="AI2098" s="23">
        <f t="shared" si="651"/>
        <v>5274.8730058758856</v>
      </c>
      <c r="AJ2098" s="23">
        <f t="shared" si="652"/>
        <v>27824285.228118099</v>
      </c>
      <c r="AK2098" s="23">
        <f t="shared" si="653"/>
        <v>337.52590023600004</v>
      </c>
      <c r="AL2098" s="23">
        <f t="shared" si="654"/>
        <v>10871.199250071772</v>
      </c>
      <c r="AN2098">
        <v>202312</v>
      </c>
      <c r="AO2098" s="20" t="s">
        <v>33</v>
      </c>
      <c r="AP2098" s="20" t="s">
        <v>8287</v>
      </c>
      <c r="AQ2098">
        <v>1067.04</v>
      </c>
      <c r="AR2098" s="21">
        <v>0.86</v>
      </c>
      <c r="AS2098">
        <v>13.58</v>
      </c>
      <c r="AT2098">
        <v>1.4800000000000001E-2</v>
      </c>
      <c r="AU2098" s="11">
        <f t="shared" si="655"/>
        <v>13.58128512</v>
      </c>
      <c r="AV2098" s="23">
        <f t="shared" si="656"/>
        <v>110.80827921464983</v>
      </c>
      <c r="AW2098" s="23">
        <f t="shared" si="657"/>
        <v>12278.474742511797</v>
      </c>
      <c r="AX2098" s="23">
        <f t="shared" si="658"/>
        <v>14.260349376000001</v>
      </c>
      <c r="AY2098" s="23">
        <f t="shared" si="659"/>
        <v>235.19784354929965</v>
      </c>
      <c r="AZ2098" s="23"/>
      <c r="BA2098" s="23"/>
    </row>
    <row r="2099" spans="1:53">
      <c r="A2099">
        <v>202312</v>
      </c>
      <c r="B2099" s="20" t="s">
        <v>27</v>
      </c>
      <c r="C2099" s="20" t="s">
        <v>8288</v>
      </c>
      <c r="D2099">
        <v>49881.97</v>
      </c>
      <c r="E2099" s="21">
        <v>0.68</v>
      </c>
      <c r="F2099">
        <v>1642.88</v>
      </c>
      <c r="G2099" s="22">
        <v>4.8399999999999999E-2</v>
      </c>
      <c r="H2099" s="11">
        <f t="shared" si="640"/>
        <v>1641.7153966399999</v>
      </c>
      <c r="I2099" s="23">
        <f t="shared" si="641"/>
        <v>7279.5143593357025</v>
      </c>
      <c r="J2099" s="23">
        <f t="shared" si="642"/>
        <v>52991329.307774685</v>
      </c>
      <c r="K2099" s="23">
        <f t="shared" si="643"/>
        <v>1723.801166472</v>
      </c>
      <c r="L2099" s="23">
        <f t="shared" si="644"/>
        <v>16200.744115311405</v>
      </c>
      <c r="N2099">
        <v>202312</v>
      </c>
      <c r="O2099" s="20" t="s">
        <v>29</v>
      </c>
      <c r="P2099" s="20" t="s">
        <v>8289</v>
      </c>
      <c r="Q2099">
        <v>5407.87</v>
      </c>
      <c r="R2099" s="21">
        <v>0.71</v>
      </c>
      <c r="S2099">
        <v>196.46</v>
      </c>
      <c r="T2099" s="21">
        <v>0.05</v>
      </c>
      <c r="U2099" s="11">
        <f t="shared" si="645"/>
        <v>191.97938499999998</v>
      </c>
      <c r="V2099" s="23">
        <f t="shared" si="646"/>
        <v>836.81873845808809</v>
      </c>
      <c r="W2099" s="23">
        <f t="shared" si="647"/>
        <v>700265.60103458609</v>
      </c>
      <c r="X2099" s="23">
        <f t="shared" si="648"/>
        <v>201.57835424999999</v>
      </c>
      <c r="Y2099" s="23">
        <f t="shared" si="649"/>
        <v>1865.6168619161763</v>
      </c>
      <c r="AA2099">
        <v>202312</v>
      </c>
      <c r="AB2099" s="20" t="s">
        <v>31</v>
      </c>
      <c r="AC2099" s="20" t="s">
        <v>2422</v>
      </c>
      <c r="AD2099">
        <v>162881.47</v>
      </c>
      <c r="AE2099" s="21">
        <v>0.72</v>
      </c>
      <c r="AF2099">
        <v>431.33620000000002</v>
      </c>
      <c r="AG2099" s="22">
        <v>3.7000000000000002E-3</v>
      </c>
      <c r="AH2099" s="11">
        <f t="shared" si="650"/>
        <v>433.91623608000003</v>
      </c>
      <c r="AI2099" s="23">
        <f t="shared" si="651"/>
        <v>7120.3297016754723</v>
      </c>
      <c r="AJ2099" s="23">
        <f t="shared" si="652"/>
        <v>50699095.060561918</v>
      </c>
      <c r="AK2099" s="23">
        <f t="shared" si="653"/>
        <v>455.61204788400005</v>
      </c>
      <c r="AL2099" s="23">
        <f t="shared" si="654"/>
        <v>14674.575639430945</v>
      </c>
      <c r="AN2099">
        <v>202312</v>
      </c>
      <c r="AO2099" s="20" t="s">
        <v>33</v>
      </c>
      <c r="AP2099" s="20" t="s">
        <v>8290</v>
      </c>
      <c r="AQ2099">
        <v>4819.49</v>
      </c>
      <c r="AR2099" s="21">
        <v>0.86</v>
      </c>
      <c r="AS2099">
        <v>9.1199999999999992</v>
      </c>
      <c r="AT2099">
        <v>2.2000000000000001E-3</v>
      </c>
      <c r="AU2099" s="11">
        <f t="shared" si="655"/>
        <v>9.1184750799999996</v>
      </c>
      <c r="AV2099" s="23">
        <f t="shared" si="656"/>
        <v>194.19257697106067</v>
      </c>
      <c r="AW2099" s="23">
        <f t="shared" si="657"/>
        <v>37710.756950661322</v>
      </c>
      <c r="AX2099" s="23">
        <f t="shared" si="658"/>
        <v>9.5743988340000001</v>
      </c>
      <c r="AY2099" s="23">
        <f t="shared" si="659"/>
        <v>397.50362902212134</v>
      </c>
      <c r="AZ2099" s="23"/>
      <c r="BA2099" s="23"/>
    </row>
    <row r="2100" spans="1:53">
      <c r="A2100">
        <v>202312</v>
      </c>
      <c r="B2100" s="20" t="s">
        <v>27</v>
      </c>
      <c r="C2100" s="20" t="s">
        <v>8291</v>
      </c>
      <c r="D2100">
        <v>212552.9</v>
      </c>
      <c r="E2100" s="21">
        <v>0.68</v>
      </c>
      <c r="F2100">
        <v>7000.5</v>
      </c>
      <c r="G2100" s="22">
        <v>4.8399999999999999E-2</v>
      </c>
      <c r="H2100" s="11">
        <f t="shared" si="640"/>
        <v>6995.5410448000002</v>
      </c>
      <c r="I2100" s="23">
        <f t="shared" si="641"/>
        <v>31018.860876353636</v>
      </c>
      <c r="J2100" s="23">
        <f t="shared" si="642"/>
        <v>962169730.0665822</v>
      </c>
      <c r="K2100" s="23">
        <f t="shared" si="643"/>
        <v>7345.3180970400008</v>
      </c>
      <c r="L2100" s="23">
        <f t="shared" si="644"/>
        <v>69033.262797507268</v>
      </c>
      <c r="N2100">
        <v>202312</v>
      </c>
      <c r="O2100" s="20" t="s">
        <v>29</v>
      </c>
      <c r="P2100" s="20" t="s">
        <v>8292</v>
      </c>
      <c r="Q2100">
        <v>14748.6</v>
      </c>
      <c r="R2100" s="21">
        <v>0.71</v>
      </c>
      <c r="S2100">
        <v>558.13</v>
      </c>
      <c r="T2100" s="21">
        <v>0.05</v>
      </c>
      <c r="U2100" s="11">
        <f t="shared" si="645"/>
        <v>523.57529999999997</v>
      </c>
      <c r="V2100" s="23">
        <f t="shared" si="646"/>
        <v>2282.2118220339908</v>
      </c>
      <c r="W2100" s="23">
        <f t="shared" si="647"/>
        <v>5208490.8006317075</v>
      </c>
      <c r="X2100" s="23">
        <f t="shared" si="648"/>
        <v>549.75406499999997</v>
      </c>
      <c r="Y2100" s="23">
        <f t="shared" si="649"/>
        <v>5087.9989440679819</v>
      </c>
      <c r="AA2100">
        <v>202312</v>
      </c>
      <c r="AB2100" s="20" t="s">
        <v>31</v>
      </c>
      <c r="AC2100" s="20" t="s">
        <v>8293</v>
      </c>
      <c r="AD2100">
        <v>176486.15</v>
      </c>
      <c r="AE2100" s="21">
        <v>0.72</v>
      </c>
      <c r="AF2100">
        <v>467.36360000000002</v>
      </c>
      <c r="AG2100" s="22">
        <v>3.7000000000000002E-3</v>
      </c>
      <c r="AH2100" s="11">
        <f t="shared" si="650"/>
        <v>470.15910359999998</v>
      </c>
      <c r="AI2100" s="23">
        <f t="shared" si="651"/>
        <v>7715.0554681226331</v>
      </c>
      <c r="AJ2100" s="23">
        <f t="shared" si="652"/>
        <v>59522080.876208939</v>
      </c>
      <c r="AK2100" s="23">
        <f t="shared" si="653"/>
        <v>493.66705877999999</v>
      </c>
      <c r="AL2100" s="23">
        <f t="shared" si="654"/>
        <v>15900.270039845265</v>
      </c>
      <c r="AN2100">
        <v>202312</v>
      </c>
      <c r="AO2100" s="20" t="s">
        <v>33</v>
      </c>
      <c r="AP2100" s="20" t="s">
        <v>8294</v>
      </c>
      <c r="AQ2100">
        <v>928.42</v>
      </c>
      <c r="AR2100" s="21">
        <v>0.86</v>
      </c>
      <c r="AS2100">
        <v>31.94</v>
      </c>
      <c r="AT2100">
        <v>0.04</v>
      </c>
      <c r="AU2100" s="11">
        <f t="shared" si="655"/>
        <v>31.937647999999999</v>
      </c>
      <c r="AV2100" s="23">
        <f t="shared" si="656"/>
        <v>156.46188236923933</v>
      </c>
      <c r="AW2100" s="23">
        <f t="shared" si="657"/>
        <v>24480.320634525688</v>
      </c>
      <c r="AX2100" s="23">
        <f t="shared" si="658"/>
        <v>33.534530400000001</v>
      </c>
      <c r="AY2100" s="23">
        <f t="shared" si="659"/>
        <v>344.86141273847869</v>
      </c>
      <c r="AZ2100" s="23"/>
      <c r="BA2100" s="23"/>
    </row>
    <row r="2101" spans="1:53">
      <c r="A2101">
        <v>202312</v>
      </c>
      <c r="B2101" s="20" t="s">
        <v>27</v>
      </c>
      <c r="C2101" s="20" t="s">
        <v>8295</v>
      </c>
      <c r="D2101">
        <v>109877.38</v>
      </c>
      <c r="E2101" s="21">
        <v>0.68</v>
      </c>
      <c r="F2101">
        <v>3618.85</v>
      </c>
      <c r="G2101" s="22">
        <v>4.8399999999999999E-2</v>
      </c>
      <c r="H2101" s="11">
        <f t="shared" si="640"/>
        <v>3616.2843305600004</v>
      </c>
      <c r="I2101" s="23">
        <f t="shared" si="641"/>
        <v>16034.931368512222</v>
      </c>
      <c r="J2101" s="23">
        <f t="shared" si="642"/>
        <v>257119023.99289721</v>
      </c>
      <c r="K2101" s="23">
        <f t="shared" si="643"/>
        <v>3797.0985470880005</v>
      </c>
      <c r="L2101" s="23">
        <f t="shared" si="644"/>
        <v>35686.147067584447</v>
      </c>
      <c r="N2101">
        <v>202312</v>
      </c>
      <c r="O2101" s="20" t="s">
        <v>29</v>
      </c>
      <c r="P2101" s="20" t="s">
        <v>8296</v>
      </c>
      <c r="Q2101">
        <v>19566.560000000001</v>
      </c>
      <c r="R2101" s="21">
        <v>0.71</v>
      </c>
      <c r="S2101">
        <v>710.83</v>
      </c>
      <c r="T2101" s="21">
        <v>0.05</v>
      </c>
      <c r="U2101" s="11">
        <f t="shared" si="645"/>
        <v>694.61288000000013</v>
      </c>
      <c r="V2101" s="23">
        <f t="shared" si="646"/>
        <v>3027.7473488017445</v>
      </c>
      <c r="W2101" s="23">
        <f t="shared" si="647"/>
        <v>9167254.0081759933</v>
      </c>
      <c r="X2101" s="23">
        <f t="shared" si="648"/>
        <v>729.34352400000012</v>
      </c>
      <c r="Y2101" s="23">
        <f t="shared" si="649"/>
        <v>6750.1075776034886</v>
      </c>
      <c r="AA2101">
        <v>202312</v>
      </c>
      <c r="AB2101" s="20" t="s">
        <v>31</v>
      </c>
      <c r="AC2101" s="20" t="s">
        <v>8297</v>
      </c>
      <c r="AD2101">
        <v>226677.28</v>
      </c>
      <c r="AE2101" s="21">
        <v>0.72</v>
      </c>
      <c r="AF2101">
        <v>600.27769999999998</v>
      </c>
      <c r="AG2101" s="22">
        <v>3.7000000000000002E-3</v>
      </c>
      <c r="AH2101" s="11">
        <f t="shared" si="650"/>
        <v>603.86827392000009</v>
      </c>
      <c r="AI2101" s="23">
        <f t="shared" si="651"/>
        <v>9909.1503132861435</v>
      </c>
      <c r="AJ2101" s="23">
        <f t="shared" si="652"/>
        <v>98191259.931298882</v>
      </c>
      <c r="AK2101" s="23">
        <f t="shared" si="653"/>
        <v>634.06168761600009</v>
      </c>
      <c r="AL2101" s="23">
        <f t="shared" si="654"/>
        <v>20422.168900492288</v>
      </c>
      <c r="AN2101">
        <v>202312</v>
      </c>
      <c r="AO2101" s="20" t="s">
        <v>33</v>
      </c>
      <c r="AP2101" s="20" t="s">
        <v>8298</v>
      </c>
      <c r="AQ2101">
        <v>1565.95</v>
      </c>
      <c r="AR2101" s="21">
        <v>0.86</v>
      </c>
      <c r="AS2101">
        <v>46.87</v>
      </c>
      <c r="AT2101">
        <v>3.4799999999999998E-2</v>
      </c>
      <c r="AU2101" s="11">
        <f t="shared" si="655"/>
        <v>46.865751600000003</v>
      </c>
      <c r="AV2101" s="23">
        <f t="shared" si="656"/>
        <v>246.81674522702934</v>
      </c>
      <c r="AW2101" s="23">
        <f t="shared" si="657"/>
        <v>60918.50572446431</v>
      </c>
      <c r="AX2101" s="23">
        <f t="shared" si="658"/>
        <v>49.209039180000005</v>
      </c>
      <c r="AY2101" s="23">
        <f t="shared" si="659"/>
        <v>540.49924205405864</v>
      </c>
      <c r="AZ2101" s="23"/>
      <c r="BA2101" s="23"/>
    </row>
    <row r="2102" spans="1:53">
      <c r="A2102">
        <v>202312</v>
      </c>
      <c r="B2102" s="20" t="s">
        <v>27</v>
      </c>
      <c r="C2102" s="20" t="s">
        <v>8299</v>
      </c>
      <c r="D2102">
        <v>129501.94</v>
      </c>
      <c r="E2102" s="21">
        <v>0.68</v>
      </c>
      <c r="F2102">
        <v>4265.1899999999996</v>
      </c>
      <c r="G2102" s="22">
        <v>4.8399999999999999E-2</v>
      </c>
      <c r="H2102" s="11">
        <f t="shared" si="640"/>
        <v>4262.1678492800002</v>
      </c>
      <c r="I2102" s="23">
        <f t="shared" si="641"/>
        <v>18898.837231004123</v>
      </c>
      <c r="J2102" s="23">
        <f t="shared" si="642"/>
        <v>357166048.68398762</v>
      </c>
      <c r="K2102" s="23">
        <f t="shared" si="643"/>
        <v>4475.2762417440008</v>
      </c>
      <c r="L2102" s="23">
        <f t="shared" si="644"/>
        <v>42059.842311288245</v>
      </c>
      <c r="N2102">
        <v>202312</v>
      </c>
      <c r="O2102" s="20" t="s">
        <v>29</v>
      </c>
      <c r="P2102" s="20" t="s">
        <v>8300</v>
      </c>
      <c r="Q2102">
        <v>25564.37</v>
      </c>
      <c r="R2102" s="21">
        <v>0.71</v>
      </c>
      <c r="S2102">
        <v>967.43</v>
      </c>
      <c r="T2102" s="21">
        <v>0.05</v>
      </c>
      <c r="U2102" s="11">
        <f t="shared" si="645"/>
        <v>907.53513499999997</v>
      </c>
      <c r="V2102" s="23">
        <f t="shared" si="646"/>
        <v>3955.8539411775419</v>
      </c>
      <c r="W2102" s="23">
        <f t="shared" si="647"/>
        <v>15648780.403929891</v>
      </c>
      <c r="X2102" s="23">
        <f t="shared" si="648"/>
        <v>952.91189175</v>
      </c>
      <c r="Y2102" s="23">
        <f t="shared" si="649"/>
        <v>8819.2430173550838</v>
      </c>
      <c r="AA2102">
        <v>202312</v>
      </c>
      <c r="AB2102" s="20" t="s">
        <v>31</v>
      </c>
      <c r="AC2102" s="20" t="s">
        <v>8301</v>
      </c>
      <c r="AD2102">
        <v>128535.85</v>
      </c>
      <c r="AE2102" s="21">
        <v>0.72</v>
      </c>
      <c r="AF2102">
        <v>340.38350000000003</v>
      </c>
      <c r="AG2102" s="22">
        <v>3.7000000000000002E-3</v>
      </c>
      <c r="AH2102" s="11">
        <f t="shared" si="650"/>
        <v>342.41950440000005</v>
      </c>
      <c r="AI2102" s="23">
        <f t="shared" si="651"/>
        <v>5618.9180419669792</v>
      </c>
      <c r="AJ2102" s="23">
        <f t="shared" si="652"/>
        <v>31572239.962342031</v>
      </c>
      <c r="AK2102" s="23">
        <f t="shared" si="653"/>
        <v>359.54047962000004</v>
      </c>
      <c r="AL2102" s="23">
        <f t="shared" si="654"/>
        <v>11580.255588333959</v>
      </c>
      <c r="AN2102">
        <v>202312</v>
      </c>
      <c r="AO2102" s="20" t="s">
        <v>33</v>
      </c>
      <c r="AP2102" s="20" t="s">
        <v>8302</v>
      </c>
      <c r="AQ2102">
        <v>8127.58</v>
      </c>
      <c r="AR2102" s="21">
        <v>0.86</v>
      </c>
      <c r="AS2102">
        <v>94.36</v>
      </c>
      <c r="AT2102">
        <v>1.3500000000000002E-2</v>
      </c>
      <c r="AU2102" s="11">
        <f t="shared" si="655"/>
        <v>94.361203800000013</v>
      </c>
      <c r="AV2102" s="23">
        <f t="shared" si="656"/>
        <v>806.63141732076508</v>
      </c>
      <c r="AW2102" s="23">
        <f t="shared" si="657"/>
        <v>650654.24340890627</v>
      </c>
      <c r="AX2102" s="23">
        <f t="shared" si="658"/>
        <v>99.079263990000015</v>
      </c>
      <c r="AY2102" s="23">
        <f t="shared" si="659"/>
        <v>1707.6240384415303</v>
      </c>
      <c r="AZ2102" s="23"/>
      <c r="BA2102" s="23"/>
    </row>
    <row r="2103" spans="1:53">
      <c r="A2103">
        <v>202312</v>
      </c>
      <c r="B2103" s="20" t="s">
        <v>27</v>
      </c>
      <c r="C2103" s="20" t="s">
        <v>8303</v>
      </c>
      <c r="D2103">
        <v>9838.25</v>
      </c>
      <c r="E2103" s="21">
        <v>0.68</v>
      </c>
      <c r="F2103">
        <v>324.02999999999997</v>
      </c>
      <c r="G2103" s="22">
        <v>4.8399999999999999E-2</v>
      </c>
      <c r="H2103" s="11">
        <f t="shared" si="640"/>
        <v>323.79648400000002</v>
      </c>
      <c r="I2103" s="23">
        <f t="shared" si="641"/>
        <v>1435.7428575041138</v>
      </c>
      <c r="J2103" s="23">
        <f t="shared" si="642"/>
        <v>2061357.552874078</v>
      </c>
      <c r="K2103" s="23">
        <f t="shared" si="643"/>
        <v>339.98630820000005</v>
      </c>
      <c r="L2103" s="23">
        <f t="shared" si="644"/>
        <v>3195.2821990082275</v>
      </c>
      <c r="N2103">
        <v>202312</v>
      </c>
      <c r="O2103" s="20" t="s">
        <v>29</v>
      </c>
      <c r="P2103" s="20" t="s">
        <v>8304</v>
      </c>
      <c r="Q2103">
        <v>18344.61</v>
      </c>
      <c r="R2103" s="21">
        <v>0.71</v>
      </c>
      <c r="S2103">
        <v>694.21</v>
      </c>
      <c r="T2103" s="21">
        <v>0.05</v>
      </c>
      <c r="U2103" s="11">
        <f t="shared" si="645"/>
        <v>651.233655</v>
      </c>
      <c r="V2103" s="23">
        <f t="shared" si="646"/>
        <v>2838.6616907776315</v>
      </c>
      <c r="W2103" s="23">
        <f t="shared" si="647"/>
        <v>8058000.1946885213</v>
      </c>
      <c r="X2103" s="23">
        <f t="shared" si="648"/>
        <v>683.79533775000004</v>
      </c>
      <c r="Y2103" s="23">
        <f t="shared" si="649"/>
        <v>6328.557036555263</v>
      </c>
      <c r="AA2103">
        <v>202312</v>
      </c>
      <c r="AB2103" s="20" t="s">
        <v>31</v>
      </c>
      <c r="AC2103" s="20" t="s">
        <v>8305</v>
      </c>
      <c r="AD2103">
        <v>228400.77</v>
      </c>
      <c r="AE2103" s="21">
        <v>0.72</v>
      </c>
      <c r="AF2103">
        <v>604.84180000000003</v>
      </c>
      <c r="AG2103" s="22">
        <v>3.7000000000000002E-3</v>
      </c>
      <c r="AH2103" s="11">
        <f t="shared" si="650"/>
        <v>608.45965128</v>
      </c>
      <c r="AI2103" s="23">
        <f t="shared" si="651"/>
        <v>9984.4923214196679</v>
      </c>
      <c r="AJ2103" s="23">
        <f t="shared" si="652"/>
        <v>99690086.916488305</v>
      </c>
      <c r="AK2103" s="23">
        <f t="shared" si="653"/>
        <v>638.882633844</v>
      </c>
      <c r="AL2103" s="23">
        <f t="shared" si="654"/>
        <v>20577.444294119337</v>
      </c>
      <c r="AN2103">
        <v>202312</v>
      </c>
      <c r="AO2103" s="20" t="s">
        <v>33</v>
      </c>
      <c r="AP2103" s="20" t="s">
        <v>8306</v>
      </c>
      <c r="AQ2103">
        <v>5411.61</v>
      </c>
      <c r="AR2103" s="21">
        <v>0.86</v>
      </c>
      <c r="AS2103">
        <v>21.41</v>
      </c>
      <c r="AT2103">
        <v>4.5999999999999999E-3</v>
      </c>
      <c r="AU2103" s="11">
        <f t="shared" si="655"/>
        <v>21.408329159999997</v>
      </c>
      <c r="AV2103" s="23">
        <f t="shared" si="656"/>
        <v>314.92176435576505</v>
      </c>
      <c r="AW2103" s="23">
        <f t="shared" si="657"/>
        <v>99175.71766494801</v>
      </c>
      <c r="AX2103" s="23">
        <f t="shared" si="658"/>
        <v>22.478745617999998</v>
      </c>
      <c r="AY2103" s="23">
        <f t="shared" si="659"/>
        <v>651.25185787153009</v>
      </c>
      <c r="AZ2103" s="23"/>
      <c r="BA2103" s="23"/>
    </row>
    <row r="2104" spans="1:53">
      <c r="A2104">
        <v>202312</v>
      </c>
      <c r="B2104" s="20" t="s">
        <v>27</v>
      </c>
      <c r="C2104" s="20" t="s">
        <v>8307</v>
      </c>
      <c r="D2104">
        <v>64547.56</v>
      </c>
      <c r="E2104" s="21">
        <v>0.68</v>
      </c>
      <c r="F2104">
        <v>2125.9</v>
      </c>
      <c r="G2104" s="22">
        <v>4.8399999999999999E-2</v>
      </c>
      <c r="H2104" s="11">
        <f t="shared" si="640"/>
        <v>2124.3892947199997</v>
      </c>
      <c r="I2104" s="23">
        <f t="shared" si="641"/>
        <v>9419.7340217333604</v>
      </c>
      <c r="J2104" s="23">
        <f t="shared" si="642"/>
        <v>88731389.040200949</v>
      </c>
      <c r="K2104" s="23">
        <f t="shared" si="643"/>
        <v>2230.6087594559999</v>
      </c>
      <c r="L2104" s="23">
        <f t="shared" si="644"/>
        <v>20963.857338186721</v>
      </c>
      <c r="N2104">
        <v>202312</v>
      </c>
      <c r="O2104" s="20" t="s">
        <v>29</v>
      </c>
      <c r="P2104" s="20" t="s">
        <v>8308</v>
      </c>
      <c r="Q2104">
        <v>17206.77</v>
      </c>
      <c r="R2104" s="21">
        <v>0.71</v>
      </c>
      <c r="S2104">
        <v>651.15</v>
      </c>
      <c r="T2104" s="21">
        <v>0.05</v>
      </c>
      <c r="U2104" s="11">
        <f t="shared" si="645"/>
        <v>610.84033499999998</v>
      </c>
      <c r="V2104" s="23">
        <f t="shared" si="646"/>
        <v>2662.591290903531</v>
      </c>
      <c r="W2104" s="23">
        <f t="shared" si="647"/>
        <v>7089392.3823953317</v>
      </c>
      <c r="X2104" s="23">
        <f t="shared" si="648"/>
        <v>641.38235175</v>
      </c>
      <c r="Y2104" s="23">
        <f t="shared" si="649"/>
        <v>5936.0229168070618</v>
      </c>
      <c r="AA2104">
        <v>202312</v>
      </c>
      <c r="AB2104" s="20" t="s">
        <v>31</v>
      </c>
      <c r="AC2104" s="20" t="s">
        <v>8309</v>
      </c>
      <c r="AD2104">
        <v>227627.54</v>
      </c>
      <c r="AE2104" s="21">
        <v>0.72</v>
      </c>
      <c r="AF2104">
        <v>602.79409999999996</v>
      </c>
      <c r="AG2104" s="22">
        <v>3.7000000000000002E-3</v>
      </c>
      <c r="AH2104" s="11">
        <f t="shared" si="650"/>
        <v>606.39976655999999</v>
      </c>
      <c r="AI2104" s="23">
        <f t="shared" si="651"/>
        <v>9950.6907322319821</v>
      </c>
      <c r="AJ2104" s="23">
        <f t="shared" si="652"/>
        <v>99016246.048527464</v>
      </c>
      <c r="AK2104" s="23">
        <f t="shared" si="653"/>
        <v>636.71975488800001</v>
      </c>
      <c r="AL2104" s="23">
        <f t="shared" si="654"/>
        <v>20507.781231023964</v>
      </c>
      <c r="AN2104">
        <v>202312</v>
      </c>
      <c r="AO2104" s="20" t="s">
        <v>33</v>
      </c>
      <c r="AP2104" s="20" t="s">
        <v>8310</v>
      </c>
      <c r="AQ2104">
        <v>418.29</v>
      </c>
      <c r="AR2104" s="21">
        <v>0.86</v>
      </c>
      <c r="AS2104">
        <v>8.67</v>
      </c>
      <c r="AT2104">
        <v>2.41E-2</v>
      </c>
      <c r="AU2104" s="11">
        <f t="shared" si="655"/>
        <v>8.6694785400000001</v>
      </c>
      <c r="AV2104" s="23">
        <f t="shared" si="656"/>
        <v>55.167983970338767</v>
      </c>
      <c r="AW2104" s="23">
        <f t="shared" si="657"/>
        <v>3043.5064553515554</v>
      </c>
      <c r="AX2104" s="23">
        <f t="shared" si="658"/>
        <v>9.1029524669999997</v>
      </c>
      <c r="AY2104" s="23">
        <f t="shared" si="659"/>
        <v>119.00544648067753</v>
      </c>
      <c r="AZ2104" s="23"/>
      <c r="BA2104" s="23"/>
    </row>
    <row r="2105" spans="1:53">
      <c r="A2105">
        <v>202312</v>
      </c>
      <c r="B2105" s="20" t="s">
        <v>27</v>
      </c>
      <c r="C2105" s="20" t="s">
        <v>8311</v>
      </c>
      <c r="D2105">
        <v>186257.34</v>
      </c>
      <c r="E2105" s="21">
        <v>0.68</v>
      </c>
      <c r="F2105">
        <v>6134.45</v>
      </c>
      <c r="G2105" s="22">
        <v>4.8399999999999999E-2</v>
      </c>
      <c r="H2105" s="11">
        <f t="shared" si="640"/>
        <v>6130.1015740800003</v>
      </c>
      <c r="I2105" s="23">
        <f t="shared" si="641"/>
        <v>27181.424090942521</v>
      </c>
      <c r="J2105" s="23">
        <f t="shared" si="642"/>
        <v>738829815.61167049</v>
      </c>
      <c r="K2105" s="23">
        <f t="shared" si="643"/>
        <v>6436.6066527840003</v>
      </c>
      <c r="L2105" s="23">
        <f t="shared" si="644"/>
        <v>60492.949755965041</v>
      </c>
      <c r="N2105">
        <v>202312</v>
      </c>
      <c r="O2105" s="20" t="s">
        <v>29</v>
      </c>
      <c r="P2105" s="20" t="s">
        <v>8312</v>
      </c>
      <c r="Q2105">
        <v>52059.040000000001</v>
      </c>
      <c r="R2105" s="21">
        <v>0.71</v>
      </c>
      <c r="S2105">
        <v>1970.07</v>
      </c>
      <c r="T2105" s="21">
        <v>0.05</v>
      </c>
      <c r="U2105" s="11">
        <f t="shared" si="645"/>
        <v>1848.0959200000002</v>
      </c>
      <c r="V2105" s="23">
        <f t="shared" si="646"/>
        <v>8055.663353249829</v>
      </c>
      <c r="W2105" s="23">
        <f t="shared" si="647"/>
        <v>64893712.060892276</v>
      </c>
      <c r="X2105" s="23">
        <f t="shared" si="648"/>
        <v>1940.5007160000002</v>
      </c>
      <c r="Y2105" s="23">
        <f t="shared" si="649"/>
        <v>17959.422626499658</v>
      </c>
      <c r="AA2105">
        <v>202312</v>
      </c>
      <c r="AB2105" s="20" t="s">
        <v>31</v>
      </c>
      <c r="AC2105" s="20" t="s">
        <v>8313</v>
      </c>
      <c r="AD2105">
        <v>218069.45</v>
      </c>
      <c r="AE2105" s="21">
        <v>0.72</v>
      </c>
      <c r="AF2105">
        <v>577.4828</v>
      </c>
      <c r="AG2105" s="22">
        <v>3.7000000000000002E-3</v>
      </c>
      <c r="AH2105" s="11">
        <f t="shared" si="650"/>
        <v>580.93701480000004</v>
      </c>
      <c r="AI2105" s="23">
        <f t="shared" si="651"/>
        <v>9532.8608089246409</v>
      </c>
      <c r="AJ2105" s="23">
        <f t="shared" si="652"/>
        <v>90875435.202331364</v>
      </c>
      <c r="AK2105" s="23">
        <f t="shared" si="653"/>
        <v>609.98386554000012</v>
      </c>
      <c r="AL2105" s="23">
        <f t="shared" si="654"/>
        <v>19646.658632649283</v>
      </c>
      <c r="AN2105">
        <v>202312</v>
      </c>
      <c r="AO2105" s="20" t="s">
        <v>33</v>
      </c>
      <c r="AP2105" s="20" t="s">
        <v>8314</v>
      </c>
      <c r="AQ2105">
        <v>317.97000000000003</v>
      </c>
      <c r="AR2105" s="21">
        <v>0.86</v>
      </c>
      <c r="AS2105">
        <v>8.83</v>
      </c>
      <c r="AT2105">
        <v>3.2300000000000002E-2</v>
      </c>
      <c r="AU2105" s="11">
        <f t="shared" si="655"/>
        <v>8.8325706600000018</v>
      </c>
      <c r="AV2105" s="23">
        <f t="shared" si="656"/>
        <v>48.345519330232449</v>
      </c>
      <c r="AW2105" s="23">
        <f t="shared" si="657"/>
        <v>2337.2892393098796</v>
      </c>
      <c r="AX2105" s="23">
        <f t="shared" si="658"/>
        <v>9.2741991930000029</v>
      </c>
      <c r="AY2105" s="23">
        <f t="shared" si="659"/>
        <v>105.5236093204649</v>
      </c>
      <c r="AZ2105" s="23"/>
      <c r="BA2105" s="23"/>
    </row>
    <row r="2106" spans="1:53">
      <c r="A2106">
        <v>202312</v>
      </c>
      <c r="B2106" s="20" t="s">
        <v>27</v>
      </c>
      <c r="C2106" s="20" t="s">
        <v>8315</v>
      </c>
      <c r="D2106">
        <v>80540</v>
      </c>
      <c r="E2106" s="21">
        <v>0.68</v>
      </c>
      <c r="F2106">
        <v>2652.61</v>
      </c>
      <c r="G2106" s="22">
        <v>4.8399999999999999E-2</v>
      </c>
      <c r="H2106" s="11">
        <f t="shared" si="640"/>
        <v>2650.7324800000001</v>
      </c>
      <c r="I2106" s="23">
        <f t="shared" si="641"/>
        <v>11753.587248075759</v>
      </c>
      <c r="J2106" s="23">
        <f t="shared" si="642"/>
        <v>138146813.19812909</v>
      </c>
      <c r="K2106" s="23">
        <f t="shared" si="643"/>
        <v>2783.2691040000004</v>
      </c>
      <c r="L2106" s="23">
        <f t="shared" si="644"/>
        <v>26157.906976151517</v>
      </c>
      <c r="N2106">
        <v>202312</v>
      </c>
      <c r="O2106" s="20" t="s">
        <v>29</v>
      </c>
      <c r="P2106" s="20" t="s">
        <v>8316</v>
      </c>
      <c r="Q2106">
        <v>14748.6</v>
      </c>
      <c r="R2106" s="21">
        <v>0.71</v>
      </c>
      <c r="S2106">
        <v>558.13</v>
      </c>
      <c r="T2106" s="21">
        <v>0.05</v>
      </c>
      <c r="U2106" s="11">
        <f t="shared" si="645"/>
        <v>523.57529999999997</v>
      </c>
      <c r="V2106" s="23">
        <f t="shared" si="646"/>
        <v>2282.2118220339908</v>
      </c>
      <c r="W2106" s="23">
        <f t="shared" si="647"/>
        <v>5208490.8006317075</v>
      </c>
      <c r="X2106" s="23">
        <f t="shared" si="648"/>
        <v>549.75406499999997</v>
      </c>
      <c r="Y2106" s="23">
        <f t="shared" si="649"/>
        <v>5087.9989440679819</v>
      </c>
      <c r="AA2106">
        <v>202312</v>
      </c>
      <c r="AB2106" s="20" t="s">
        <v>31</v>
      </c>
      <c r="AC2106" s="20" t="s">
        <v>8317</v>
      </c>
      <c r="AD2106">
        <v>152244.5</v>
      </c>
      <c r="AE2106" s="21">
        <v>0.72</v>
      </c>
      <c r="AF2106">
        <v>403.1678</v>
      </c>
      <c r="AG2106" s="22">
        <v>3.7000000000000002E-3</v>
      </c>
      <c r="AH2106" s="11">
        <f t="shared" si="650"/>
        <v>405.57934799999998</v>
      </c>
      <c r="AI2106" s="23">
        <f t="shared" si="651"/>
        <v>6655.3367627805137</v>
      </c>
      <c r="AJ2106" s="23">
        <f t="shared" si="652"/>
        <v>44293507.426017806</v>
      </c>
      <c r="AK2106" s="23">
        <f t="shared" si="653"/>
        <v>425.85831539999998</v>
      </c>
      <c r="AL2106" s="23">
        <f t="shared" si="654"/>
        <v>13716.252873561027</v>
      </c>
      <c r="AN2106">
        <v>202312</v>
      </c>
      <c r="AO2106" s="20" t="s">
        <v>33</v>
      </c>
      <c r="AP2106" s="20" t="s">
        <v>8318</v>
      </c>
      <c r="AQ2106">
        <v>4828.1099999999997</v>
      </c>
      <c r="AR2106" s="21">
        <v>0.86</v>
      </c>
      <c r="AS2106">
        <v>156.54</v>
      </c>
      <c r="AT2106">
        <v>3.7699999999999997E-2</v>
      </c>
      <c r="AU2106" s="11">
        <f t="shared" si="655"/>
        <v>156.53698241999996</v>
      </c>
      <c r="AV2106" s="23">
        <f t="shared" si="656"/>
        <v>790.86348727186225</v>
      </c>
      <c r="AW2106" s="23">
        <f t="shared" si="657"/>
        <v>625465.05549981107</v>
      </c>
      <c r="AX2106" s="23">
        <f t="shared" si="658"/>
        <v>164.36383154099997</v>
      </c>
      <c r="AY2106" s="23">
        <f t="shared" si="659"/>
        <v>1738.2639569637245</v>
      </c>
      <c r="AZ2106" s="23"/>
      <c r="BA2106" s="23"/>
    </row>
    <row r="2107" spans="1:53">
      <c r="A2107">
        <v>202312</v>
      </c>
      <c r="B2107" s="20" t="s">
        <v>27</v>
      </c>
      <c r="C2107" s="20" t="s">
        <v>8319</v>
      </c>
      <c r="D2107">
        <v>41565.089999999997</v>
      </c>
      <c r="E2107" s="21">
        <v>0.68</v>
      </c>
      <c r="F2107">
        <v>1368.96</v>
      </c>
      <c r="G2107" s="22">
        <v>4.8399999999999999E-2</v>
      </c>
      <c r="H2107" s="11">
        <f t="shared" si="640"/>
        <v>1367.9902420799999</v>
      </c>
      <c r="I2107" s="23">
        <f t="shared" si="641"/>
        <v>6065.7922993434468</v>
      </c>
      <c r="J2107" s="23">
        <f t="shared" si="642"/>
        <v>36793836.218774259</v>
      </c>
      <c r="K2107" s="23">
        <f t="shared" si="643"/>
        <v>1436.3897541839999</v>
      </c>
      <c r="L2107" s="23">
        <f t="shared" si="644"/>
        <v>13499.574840766894</v>
      </c>
      <c r="N2107">
        <v>202312</v>
      </c>
      <c r="O2107" s="20" t="s">
        <v>29</v>
      </c>
      <c r="P2107" s="20" t="s">
        <v>8320</v>
      </c>
      <c r="Q2107">
        <v>26055.93</v>
      </c>
      <c r="R2107" s="21">
        <v>0.71</v>
      </c>
      <c r="S2107">
        <v>986.03</v>
      </c>
      <c r="T2107" s="21">
        <v>0.05</v>
      </c>
      <c r="U2107" s="11">
        <f t="shared" si="645"/>
        <v>924.98551499999996</v>
      </c>
      <c r="V2107" s="23">
        <f t="shared" si="646"/>
        <v>4031.9183841239255</v>
      </c>
      <c r="W2107" s="23">
        <f t="shared" si="647"/>
        <v>16256365.856236488</v>
      </c>
      <c r="X2107" s="23">
        <f t="shared" si="648"/>
        <v>971.23479075</v>
      </c>
      <c r="Y2107" s="23">
        <f t="shared" si="649"/>
        <v>8988.8222832478514</v>
      </c>
      <c r="AA2107">
        <v>202312</v>
      </c>
      <c r="AB2107" s="20" t="s">
        <v>31</v>
      </c>
      <c r="AC2107" s="20" t="s">
        <v>8321</v>
      </c>
      <c r="AD2107">
        <v>186636.09</v>
      </c>
      <c r="AE2107" s="21">
        <v>0.72</v>
      </c>
      <c r="AF2107">
        <v>494.24220000000003</v>
      </c>
      <c r="AG2107" s="22">
        <v>3.7000000000000002E-3</v>
      </c>
      <c r="AH2107" s="11">
        <f t="shared" si="650"/>
        <v>497.19854376000006</v>
      </c>
      <c r="AI2107" s="23">
        <f t="shared" si="651"/>
        <v>8158.7579915111073</v>
      </c>
      <c r="AJ2107" s="23">
        <f t="shared" si="652"/>
        <v>66565331.964046359</v>
      </c>
      <c r="AK2107" s="23">
        <f t="shared" si="653"/>
        <v>522.05847094800004</v>
      </c>
      <c r="AL2107" s="23">
        <f t="shared" si="654"/>
        <v>16814.714526782216</v>
      </c>
      <c r="AN2107">
        <v>202312</v>
      </c>
      <c r="AO2107" s="20" t="s">
        <v>33</v>
      </c>
      <c r="AP2107" s="20" t="s">
        <v>8322</v>
      </c>
      <c r="AQ2107">
        <v>486.12</v>
      </c>
      <c r="AR2107" s="21">
        <v>0.86</v>
      </c>
      <c r="AS2107">
        <v>0.88</v>
      </c>
      <c r="AT2107">
        <v>2.0999999999999999E-3</v>
      </c>
      <c r="AU2107" s="11">
        <f t="shared" si="655"/>
        <v>0.87793271999999989</v>
      </c>
      <c r="AV2107" s="23">
        <f t="shared" si="656"/>
        <v>19.137936055046726</v>
      </c>
      <c r="AW2107" s="23">
        <f t="shared" si="657"/>
        <v>366.26059644705742</v>
      </c>
      <c r="AX2107" s="23">
        <f t="shared" si="658"/>
        <v>0.92182935599999993</v>
      </c>
      <c r="AY2107" s="23">
        <f t="shared" si="659"/>
        <v>39.153804830093449</v>
      </c>
      <c r="AZ2107" s="23"/>
      <c r="BA2107" s="23"/>
    </row>
    <row r="2108" spans="1:53">
      <c r="A2108">
        <v>202312</v>
      </c>
      <c r="B2108" s="20" t="s">
        <v>27</v>
      </c>
      <c r="C2108" s="20" t="s">
        <v>8323</v>
      </c>
      <c r="D2108">
        <v>44896.71</v>
      </c>
      <c r="E2108" s="21">
        <v>0.68</v>
      </c>
      <c r="F2108">
        <v>1478.69</v>
      </c>
      <c r="G2108" s="22">
        <v>4.8399999999999999E-2</v>
      </c>
      <c r="H2108" s="11">
        <f t="shared" si="640"/>
        <v>1477.64051952</v>
      </c>
      <c r="I2108" s="23">
        <f t="shared" si="641"/>
        <v>6551.9915338534311</v>
      </c>
      <c r="J2108" s="23">
        <f t="shared" si="642"/>
        <v>42928593.059687033</v>
      </c>
      <c r="K2108" s="23">
        <f t="shared" si="643"/>
        <v>1551.522545496</v>
      </c>
      <c r="L2108" s="23">
        <f t="shared" si="644"/>
        <v>14581.623587226863</v>
      </c>
      <c r="N2108">
        <v>202312</v>
      </c>
      <c r="O2108" s="20" t="s">
        <v>29</v>
      </c>
      <c r="P2108" s="20" t="s">
        <v>8324</v>
      </c>
      <c r="Q2108">
        <v>19664.93</v>
      </c>
      <c r="R2108" s="21">
        <v>0.71</v>
      </c>
      <c r="S2108">
        <v>714.41</v>
      </c>
      <c r="T2108" s="21">
        <v>0.05</v>
      </c>
      <c r="U2108" s="11">
        <f t="shared" si="645"/>
        <v>698.10501500000009</v>
      </c>
      <c r="V2108" s="23">
        <f t="shared" si="646"/>
        <v>3042.9692123639461</v>
      </c>
      <c r="W2108" s="23">
        <f t="shared" si="647"/>
        <v>9259661.627394855</v>
      </c>
      <c r="X2108" s="23">
        <f t="shared" si="648"/>
        <v>733.01026575000014</v>
      </c>
      <c r="Y2108" s="23">
        <f t="shared" si="649"/>
        <v>6784.0434397278923</v>
      </c>
      <c r="AA2108">
        <v>202312</v>
      </c>
      <c r="AB2108" s="20" t="s">
        <v>31</v>
      </c>
      <c r="AC2108" s="20" t="s">
        <v>8325</v>
      </c>
      <c r="AD2108">
        <v>207625.43</v>
      </c>
      <c r="AE2108" s="21">
        <v>0.72</v>
      </c>
      <c r="AF2108">
        <v>549.82539999999995</v>
      </c>
      <c r="AG2108" s="22">
        <v>3.7000000000000002E-3</v>
      </c>
      <c r="AH2108" s="11">
        <f t="shared" si="650"/>
        <v>553.11414551999997</v>
      </c>
      <c r="AI2108" s="23">
        <f t="shared" si="651"/>
        <v>9076.3026392881984</v>
      </c>
      <c r="AJ2108" s="23">
        <f t="shared" si="652"/>
        <v>82379269.599949911</v>
      </c>
      <c r="AK2108" s="23">
        <f t="shared" si="653"/>
        <v>580.76985279600001</v>
      </c>
      <c r="AL2108" s="23">
        <f t="shared" si="654"/>
        <v>18705.719424096398</v>
      </c>
      <c r="AN2108">
        <v>202312</v>
      </c>
      <c r="AO2108" s="20" t="s">
        <v>33</v>
      </c>
      <c r="AP2108" s="20" t="s">
        <v>8326</v>
      </c>
      <c r="AQ2108">
        <v>3478.76</v>
      </c>
      <c r="AR2108" s="21">
        <v>0.86</v>
      </c>
      <c r="AS2108">
        <v>94.84</v>
      </c>
      <c r="AT2108">
        <v>3.1699999999999999E-2</v>
      </c>
      <c r="AU2108" s="11">
        <f t="shared" si="655"/>
        <v>94.837955120000004</v>
      </c>
      <c r="AV2108" s="23">
        <f t="shared" si="656"/>
        <v>524.1523243833351</v>
      </c>
      <c r="AW2108" s="23">
        <f t="shared" si="657"/>
        <v>274735.65915645292</v>
      </c>
      <c r="AX2108" s="23">
        <f t="shared" si="658"/>
        <v>99.579852876000004</v>
      </c>
      <c r="AY2108" s="23">
        <f t="shared" si="659"/>
        <v>1143.1426038866703</v>
      </c>
      <c r="AZ2108" s="23"/>
      <c r="BA2108" s="23"/>
    </row>
    <row r="2109" spans="1:53">
      <c r="A2109">
        <v>202312</v>
      </c>
      <c r="B2109" s="20" t="s">
        <v>27</v>
      </c>
      <c r="C2109" s="20" t="s">
        <v>8327</v>
      </c>
      <c r="D2109">
        <v>279685.32</v>
      </c>
      <c r="E2109" s="21">
        <v>0.68</v>
      </c>
      <c r="F2109">
        <v>9211.5300000000007</v>
      </c>
      <c r="G2109" s="22">
        <v>4.8399999999999999E-2</v>
      </c>
      <c r="H2109" s="11">
        <f t="shared" ref="H2109:H2172" si="660">D2109*E2109*G2109</f>
        <v>9205.0032518400003</v>
      </c>
      <c r="I2109" s="23">
        <f t="shared" ref="I2109:I2172" si="661">D2109*E2109*SQRT(G2109*(1-G2109))</f>
        <v>40815.815875664113</v>
      </c>
      <c r="J2109" s="23">
        <f t="shared" ref="J2109:J2172" si="662">I2109^2</f>
        <v>1665930825.5961146</v>
      </c>
      <c r="K2109" s="23">
        <f t="shared" ref="K2109:K2172" si="663">H2109*(1+$BB$10)</f>
        <v>9665.2534144320016</v>
      </c>
      <c r="L2109" s="23">
        <f t="shared" ref="L2109:L2172" si="664">H2109+$BB$9*I2109</f>
        <v>90836.635003168223</v>
      </c>
      <c r="N2109">
        <v>202312</v>
      </c>
      <c r="O2109" s="20" t="s">
        <v>29</v>
      </c>
      <c r="P2109" s="20" t="s">
        <v>8328</v>
      </c>
      <c r="Q2109">
        <v>17543.490000000002</v>
      </c>
      <c r="R2109" s="21">
        <v>0.71</v>
      </c>
      <c r="S2109">
        <v>663.89</v>
      </c>
      <c r="T2109" s="21">
        <v>0.05</v>
      </c>
      <c r="U2109" s="11">
        <f t="shared" ref="U2109:U2172" si="665">Q2109*R2109*T2109</f>
        <v>622.79389500000013</v>
      </c>
      <c r="V2109" s="23">
        <f t="shared" ref="V2109:V2172" si="666">Q2109*R2109*SQRT(T2109*(1-T2109))</f>
        <v>2714.6956509590814</v>
      </c>
      <c r="W2109" s="23">
        <f t="shared" ref="W2109:W2172" si="667">V2109^2</f>
        <v>7369572.4773361506</v>
      </c>
      <c r="X2109" s="23">
        <f t="shared" ref="X2109:X2172" si="668">U2109*(1+$BB$10)</f>
        <v>653.93358975000012</v>
      </c>
      <c r="Y2109" s="23">
        <f t="shared" ref="Y2109:Y2172" si="669">U2109+$BB$9*V2109</f>
        <v>6052.1851969181625</v>
      </c>
      <c r="AA2109">
        <v>202312</v>
      </c>
      <c r="AB2109" s="20" t="s">
        <v>31</v>
      </c>
      <c r="AC2109" s="20" t="s">
        <v>8329</v>
      </c>
      <c r="AD2109">
        <v>205765.66</v>
      </c>
      <c r="AE2109" s="21">
        <v>0.72</v>
      </c>
      <c r="AF2109">
        <v>544.90039999999999</v>
      </c>
      <c r="AG2109" s="22">
        <v>3.7000000000000002E-3</v>
      </c>
      <c r="AH2109" s="11">
        <f t="shared" ref="AH2109:AH2172" si="670">AD2109*AE2109*AG2109</f>
        <v>548.15971824000007</v>
      </c>
      <c r="AI2109" s="23">
        <f t="shared" ref="AI2109:AI2172" si="671">AD2109*AE2109*SQRT(AG2109*(1-AG2109))</f>
        <v>8995.0031792005357</v>
      </c>
      <c r="AJ2109" s="23">
        <f t="shared" ref="AJ2109:AJ2172" si="672">AI2109^2</f>
        <v>80910082.193827748</v>
      </c>
      <c r="AK2109" s="23">
        <f t="shared" ref="AK2109:AK2172" si="673">AH2109*(1+$BB$10)</f>
        <v>575.56770415200015</v>
      </c>
      <c r="AL2109" s="23">
        <f t="shared" ref="AL2109:AL2172" si="674">AH2109+$BB$9*AI2109</f>
        <v>18538.166076641071</v>
      </c>
      <c r="AN2109">
        <v>202312</v>
      </c>
      <c r="AO2109" s="20" t="s">
        <v>33</v>
      </c>
      <c r="AP2109" s="20" t="s">
        <v>8330</v>
      </c>
      <c r="AQ2109">
        <v>260.04000000000002</v>
      </c>
      <c r="AR2109" s="21">
        <v>0.86</v>
      </c>
      <c r="AS2109">
        <v>11.32</v>
      </c>
      <c r="AT2109">
        <v>5.0599999999999999E-2</v>
      </c>
      <c r="AU2109" s="11">
        <f t="shared" ref="AU2109:AU2172" si="675">AQ2109*AR2109*AT2109</f>
        <v>11.315900640000001</v>
      </c>
      <c r="AV2109" s="23">
        <f t="shared" ref="AV2109:AV2172" si="676">AQ2109*AR2109*SQRT(AT2109*(1-AT2109))</f>
        <v>49.016069230321435</v>
      </c>
      <c r="AW2109" s="23">
        <f t="shared" ref="AW2109:AW2172" si="677">AV2109^2</f>
        <v>2402.5750427916637</v>
      </c>
      <c r="AX2109" s="23">
        <f t="shared" ref="AX2109:AX2172" si="678">AU2109*(1+$BB$10)</f>
        <v>11.881695672000001</v>
      </c>
      <c r="AY2109" s="23">
        <f t="shared" ref="AY2109:AY2172" si="679">AU2109+$BB$9*AV2109</f>
        <v>109.34803910064286</v>
      </c>
      <c r="AZ2109" s="23"/>
      <c r="BA2109" s="23"/>
    </row>
    <row r="2110" spans="1:53">
      <c r="A2110">
        <v>202312</v>
      </c>
      <c r="B2110" s="20" t="s">
        <v>27</v>
      </c>
      <c r="C2110" s="20" t="s">
        <v>8331</v>
      </c>
      <c r="D2110">
        <v>46451.32</v>
      </c>
      <c r="E2110" s="21">
        <v>0.68</v>
      </c>
      <c r="F2110">
        <v>1529.89</v>
      </c>
      <c r="G2110" s="22">
        <v>4.8399999999999999E-2</v>
      </c>
      <c r="H2110" s="11">
        <f t="shared" si="660"/>
        <v>1528.8058438400001</v>
      </c>
      <c r="I2110" s="23">
        <f t="shared" si="661"/>
        <v>6778.8632034800903</v>
      </c>
      <c r="J2110" s="23">
        <f t="shared" si="662"/>
        <v>45952986.33149635</v>
      </c>
      <c r="K2110" s="23">
        <f t="shared" si="663"/>
        <v>1605.2461360320001</v>
      </c>
      <c r="L2110" s="23">
        <f t="shared" si="664"/>
        <v>15086.532250800181</v>
      </c>
      <c r="N2110">
        <v>202312</v>
      </c>
      <c r="O2110" s="20" t="s">
        <v>29</v>
      </c>
      <c r="P2110" s="20" t="s">
        <v>8332</v>
      </c>
      <c r="Q2110">
        <v>26559.14</v>
      </c>
      <c r="R2110" s="21">
        <v>0.71</v>
      </c>
      <c r="S2110">
        <v>964.87</v>
      </c>
      <c r="T2110" s="21">
        <v>0.05</v>
      </c>
      <c r="U2110" s="11">
        <f t="shared" si="665"/>
        <v>942.84947</v>
      </c>
      <c r="V2110" s="23">
        <f t="shared" si="666"/>
        <v>4109.7855587008835</v>
      </c>
      <c r="W2110" s="23">
        <f t="shared" si="667"/>
        <v>16890337.338506334</v>
      </c>
      <c r="X2110" s="23">
        <f t="shared" si="668"/>
        <v>989.99194350000005</v>
      </c>
      <c r="Y2110" s="23">
        <f t="shared" si="669"/>
        <v>9162.4205874017662</v>
      </c>
      <c r="AA2110">
        <v>202312</v>
      </c>
      <c r="AB2110" s="20" t="s">
        <v>31</v>
      </c>
      <c r="AC2110" s="20" t="s">
        <v>8333</v>
      </c>
      <c r="AD2110">
        <v>109088.31</v>
      </c>
      <c r="AE2110" s="21">
        <v>0.72</v>
      </c>
      <c r="AF2110">
        <v>288.88330000000002</v>
      </c>
      <c r="AG2110" s="22">
        <v>3.7000000000000002E-3</v>
      </c>
      <c r="AH2110" s="11">
        <f t="shared" si="670"/>
        <v>290.61125784000001</v>
      </c>
      <c r="AI2110" s="23">
        <f t="shared" si="671"/>
        <v>4768.7728616311078</v>
      </c>
      <c r="AJ2110" s="23">
        <f t="shared" si="672"/>
        <v>22741194.605829347</v>
      </c>
      <c r="AK2110" s="23">
        <f t="shared" si="673"/>
        <v>305.14182073200004</v>
      </c>
      <c r="AL2110" s="23">
        <f t="shared" si="674"/>
        <v>9828.1569811022164</v>
      </c>
      <c r="AN2110">
        <v>202312</v>
      </c>
      <c r="AO2110" s="20" t="s">
        <v>33</v>
      </c>
      <c r="AP2110" s="20" t="s">
        <v>8334</v>
      </c>
      <c r="AQ2110">
        <v>2144.46</v>
      </c>
      <c r="AR2110" s="21">
        <v>0.86</v>
      </c>
      <c r="AS2110">
        <v>9.9600000000000009</v>
      </c>
      <c r="AT2110">
        <v>5.4000000000000003E-3</v>
      </c>
      <c r="AU2110" s="11">
        <f t="shared" si="675"/>
        <v>9.9588722399999998</v>
      </c>
      <c r="AV2110" s="23">
        <f t="shared" si="676"/>
        <v>135.15667791332808</v>
      </c>
      <c r="AW2110" s="23">
        <f t="shared" si="677"/>
        <v>18267.327584567109</v>
      </c>
      <c r="AX2110" s="23">
        <f t="shared" si="678"/>
        <v>10.456815852</v>
      </c>
      <c r="AY2110" s="23">
        <f t="shared" si="679"/>
        <v>280.27222806665617</v>
      </c>
      <c r="AZ2110" s="23"/>
      <c r="BA2110" s="23"/>
    </row>
    <row r="2111" spans="1:53">
      <c r="A2111">
        <v>202312</v>
      </c>
      <c r="B2111" s="20" t="s">
        <v>27</v>
      </c>
      <c r="C2111" s="20" t="s">
        <v>8335</v>
      </c>
      <c r="D2111">
        <v>74497.72</v>
      </c>
      <c r="E2111" s="21">
        <v>0.68</v>
      </c>
      <c r="F2111">
        <v>2453.61</v>
      </c>
      <c r="G2111" s="22">
        <v>4.8399999999999999E-2</v>
      </c>
      <c r="H2111" s="11">
        <f t="shared" si="660"/>
        <v>2451.8689606400003</v>
      </c>
      <c r="I2111" s="23">
        <f t="shared" si="661"/>
        <v>10871.808440560199</v>
      </c>
      <c r="J2111" s="23">
        <f t="shared" si="662"/>
        <v>118196218.76823598</v>
      </c>
      <c r="K2111" s="23">
        <f t="shared" si="663"/>
        <v>2574.4624086720005</v>
      </c>
      <c r="L2111" s="23">
        <f t="shared" si="664"/>
        <v>24195.485841760397</v>
      </c>
      <c r="N2111">
        <v>202312</v>
      </c>
      <c r="O2111" s="20" t="s">
        <v>29</v>
      </c>
      <c r="P2111" s="20" t="s">
        <v>8336</v>
      </c>
      <c r="Q2111">
        <v>28264.639999999999</v>
      </c>
      <c r="R2111" s="21">
        <v>0.71</v>
      </c>
      <c r="S2111">
        <v>1069.6099999999999</v>
      </c>
      <c r="T2111" s="21">
        <v>0.05</v>
      </c>
      <c r="U2111" s="11">
        <f t="shared" si="665"/>
        <v>1003.3947199999999</v>
      </c>
      <c r="V2111" s="23">
        <f t="shared" si="666"/>
        <v>4373.6961849622894</v>
      </c>
      <c r="W2111" s="23">
        <f t="shared" si="667"/>
        <v>19129218.318353686</v>
      </c>
      <c r="X2111" s="23">
        <f t="shared" si="668"/>
        <v>1053.5644559999998</v>
      </c>
      <c r="Y2111" s="23">
        <f t="shared" si="669"/>
        <v>9750.787089924579</v>
      </c>
      <c r="AA2111">
        <v>202312</v>
      </c>
      <c r="AB2111" s="20" t="s">
        <v>31</v>
      </c>
      <c r="AC2111" s="20" t="s">
        <v>8337</v>
      </c>
      <c r="AD2111">
        <v>106942.91</v>
      </c>
      <c r="AE2111" s="21">
        <v>0.72</v>
      </c>
      <c r="AF2111">
        <v>283.20190000000002</v>
      </c>
      <c r="AG2111" s="22">
        <v>3.7000000000000002E-3</v>
      </c>
      <c r="AH2111" s="11">
        <f t="shared" si="670"/>
        <v>284.89591224000003</v>
      </c>
      <c r="AI2111" s="23">
        <f t="shared" si="671"/>
        <v>4674.9871452941015</v>
      </c>
      <c r="AJ2111" s="23">
        <f t="shared" si="672"/>
        <v>21855504.808665093</v>
      </c>
      <c r="AK2111" s="23">
        <f t="shared" si="673"/>
        <v>299.14070785200005</v>
      </c>
      <c r="AL2111" s="23">
        <f t="shared" si="674"/>
        <v>9634.8702028282023</v>
      </c>
      <c r="AN2111">
        <v>202312</v>
      </c>
      <c r="AO2111" s="20" t="s">
        <v>33</v>
      </c>
      <c r="AP2111" s="20" t="s">
        <v>8338</v>
      </c>
      <c r="AQ2111">
        <v>4904.49</v>
      </c>
      <c r="AR2111" s="21">
        <v>0.86</v>
      </c>
      <c r="AS2111">
        <v>10.97</v>
      </c>
      <c r="AT2111">
        <v>2.5999999999999999E-3</v>
      </c>
      <c r="AU2111" s="11">
        <f t="shared" si="675"/>
        <v>10.966439639999999</v>
      </c>
      <c r="AV2111" s="23">
        <f t="shared" si="676"/>
        <v>214.7898034232727</v>
      </c>
      <c r="AW2111" s="23">
        <f t="shared" si="677"/>
        <v>46134.659654608127</v>
      </c>
      <c r="AX2111" s="23">
        <f t="shared" si="678"/>
        <v>11.514761622</v>
      </c>
      <c r="AY2111" s="23">
        <f t="shared" si="679"/>
        <v>440.54604648654538</v>
      </c>
      <c r="AZ2111" s="23"/>
      <c r="BA2111" s="23"/>
    </row>
    <row r="2112" spans="1:53">
      <c r="A2112">
        <v>202312</v>
      </c>
      <c r="B2112" s="20" t="s">
        <v>27</v>
      </c>
      <c r="C2112" s="20" t="s">
        <v>8339</v>
      </c>
      <c r="D2112">
        <v>118408.03</v>
      </c>
      <c r="E2112" s="21">
        <v>0.68</v>
      </c>
      <c r="F2112">
        <v>3899.81</v>
      </c>
      <c r="G2112" s="22">
        <v>4.8399999999999999E-2</v>
      </c>
      <c r="H2112" s="11">
        <f t="shared" si="660"/>
        <v>3897.0450833600003</v>
      </c>
      <c r="I2112" s="23">
        <f t="shared" si="661"/>
        <v>17279.84990660258</v>
      </c>
      <c r="J2112" s="23">
        <f t="shared" si="662"/>
        <v>298593212.7947132</v>
      </c>
      <c r="K2112" s="23">
        <f t="shared" si="663"/>
        <v>4091.8973375280007</v>
      </c>
      <c r="L2112" s="23">
        <f t="shared" si="664"/>
        <v>38456.744896565157</v>
      </c>
      <c r="N2112">
        <v>202312</v>
      </c>
      <c r="O2112" s="20" t="s">
        <v>29</v>
      </c>
      <c r="P2112" s="20" t="s">
        <v>8340</v>
      </c>
      <c r="Q2112">
        <v>6335.2</v>
      </c>
      <c r="R2112" s="21">
        <v>0.71</v>
      </c>
      <c r="S2112">
        <v>239.74</v>
      </c>
      <c r="T2112" s="21">
        <v>0.05</v>
      </c>
      <c r="U2112" s="11">
        <f t="shared" si="665"/>
        <v>224.89959999999996</v>
      </c>
      <c r="V2112" s="23">
        <f t="shared" si="666"/>
        <v>980.3146288427198</v>
      </c>
      <c r="W2112" s="23">
        <f t="shared" si="667"/>
        <v>961016.77152303944</v>
      </c>
      <c r="X2112" s="23">
        <f t="shared" si="668"/>
        <v>236.14457999999996</v>
      </c>
      <c r="Y2112" s="23">
        <f t="shared" si="669"/>
        <v>2185.5288576854396</v>
      </c>
      <c r="AA2112">
        <v>202312</v>
      </c>
      <c r="AB2112" s="20" t="s">
        <v>31</v>
      </c>
      <c r="AC2112" s="20" t="s">
        <v>8341</v>
      </c>
      <c r="AD2112">
        <v>136157.54</v>
      </c>
      <c r="AE2112" s="21">
        <v>0.72</v>
      </c>
      <c r="AF2112">
        <v>360.56700000000001</v>
      </c>
      <c r="AG2112" s="22">
        <v>3.7000000000000002E-3</v>
      </c>
      <c r="AH2112" s="11">
        <f t="shared" si="670"/>
        <v>362.72368656000003</v>
      </c>
      <c r="AI2112" s="23">
        <f t="shared" si="671"/>
        <v>5952.0986406192569</v>
      </c>
      <c r="AJ2112" s="23">
        <f t="shared" si="672"/>
        <v>35427478.22766161</v>
      </c>
      <c r="AK2112" s="23">
        <f t="shared" si="673"/>
        <v>380.85987088800005</v>
      </c>
      <c r="AL2112" s="23">
        <f t="shared" si="674"/>
        <v>12266.920967798515</v>
      </c>
      <c r="AN2112">
        <v>202312</v>
      </c>
      <c r="AO2112" s="20" t="s">
        <v>33</v>
      </c>
      <c r="AP2112" s="20" t="s">
        <v>8342</v>
      </c>
      <c r="AQ2112">
        <v>1247.73</v>
      </c>
      <c r="AR2112" s="21">
        <v>0.86</v>
      </c>
      <c r="AS2112">
        <v>25.65</v>
      </c>
      <c r="AT2112">
        <v>2.3900000000000001E-2</v>
      </c>
      <c r="AU2112" s="11">
        <f t="shared" si="675"/>
        <v>25.645842420000001</v>
      </c>
      <c r="AV2112" s="23">
        <f t="shared" si="676"/>
        <v>163.89480026680593</v>
      </c>
      <c r="AW2112" s="23">
        <f t="shared" si="677"/>
        <v>26861.505554496209</v>
      </c>
      <c r="AX2112" s="23">
        <f t="shared" si="678"/>
        <v>26.928134541000002</v>
      </c>
      <c r="AY2112" s="23">
        <f t="shared" si="679"/>
        <v>353.43544295361187</v>
      </c>
      <c r="AZ2112" s="23"/>
      <c r="BA2112" s="23"/>
    </row>
    <row r="2113" spans="1:53">
      <c r="A2113">
        <v>202312</v>
      </c>
      <c r="B2113" s="20" t="s">
        <v>27</v>
      </c>
      <c r="C2113" s="20" t="s">
        <v>8343</v>
      </c>
      <c r="D2113">
        <v>25620.2</v>
      </c>
      <c r="E2113" s="21">
        <v>0.68</v>
      </c>
      <c r="F2113">
        <v>843.81</v>
      </c>
      <c r="G2113" s="22">
        <v>4.8399999999999999E-2</v>
      </c>
      <c r="H2113" s="11">
        <f t="shared" si="660"/>
        <v>843.21202240000002</v>
      </c>
      <c r="I2113" s="23">
        <f t="shared" si="661"/>
        <v>3738.8782718295324</v>
      </c>
      <c r="J2113" s="23">
        <f t="shared" si="662"/>
        <v>13979210.731558992</v>
      </c>
      <c r="K2113" s="23">
        <f t="shared" si="663"/>
        <v>885.37262352000005</v>
      </c>
      <c r="L2113" s="23">
        <f t="shared" si="664"/>
        <v>8320.9685660590658</v>
      </c>
      <c r="N2113">
        <v>202312</v>
      </c>
      <c r="O2113" s="20" t="s">
        <v>29</v>
      </c>
      <c r="P2113" s="20" t="s">
        <v>8344</v>
      </c>
      <c r="Q2113">
        <v>18518.259999999998</v>
      </c>
      <c r="R2113" s="21">
        <v>0.71</v>
      </c>
      <c r="S2113">
        <v>700.78</v>
      </c>
      <c r="T2113" s="21">
        <v>0.05</v>
      </c>
      <c r="U2113" s="11">
        <f t="shared" si="665"/>
        <v>657.3982299999999</v>
      </c>
      <c r="V2113" s="23">
        <f t="shared" si="666"/>
        <v>2865.5324502325079</v>
      </c>
      <c r="W2113" s="23">
        <f t="shared" si="667"/>
        <v>8211276.2233355204</v>
      </c>
      <c r="X2113" s="23">
        <f t="shared" si="668"/>
        <v>690.26814149999996</v>
      </c>
      <c r="Y2113" s="23">
        <f t="shared" si="669"/>
        <v>6388.4631304650156</v>
      </c>
      <c r="AA2113">
        <v>202312</v>
      </c>
      <c r="AB2113" s="20" t="s">
        <v>31</v>
      </c>
      <c r="AC2113" s="20" t="s">
        <v>8345</v>
      </c>
      <c r="AD2113">
        <v>159162.73000000001</v>
      </c>
      <c r="AE2113" s="21">
        <v>0.72</v>
      </c>
      <c r="AF2113">
        <v>421.48840000000001</v>
      </c>
      <c r="AG2113" s="22">
        <v>3.7000000000000002E-3</v>
      </c>
      <c r="AH2113" s="11">
        <f t="shared" si="670"/>
        <v>424.00951272000003</v>
      </c>
      <c r="AI2113" s="23">
        <f t="shared" si="671"/>
        <v>6957.7657533343345</v>
      </c>
      <c r="AJ2113" s="23">
        <f t="shared" si="672"/>
        <v>48410504.2782721</v>
      </c>
      <c r="AK2113" s="23">
        <f t="shared" si="673"/>
        <v>445.20998835600005</v>
      </c>
      <c r="AL2113" s="23">
        <f t="shared" si="674"/>
        <v>14339.541019388669</v>
      </c>
      <c r="AN2113">
        <v>202312</v>
      </c>
      <c r="AO2113" s="20" t="s">
        <v>33</v>
      </c>
      <c r="AP2113" s="20" t="s">
        <v>8346</v>
      </c>
      <c r="AQ2113">
        <v>141.75</v>
      </c>
      <c r="AR2113" s="21">
        <v>0.86</v>
      </c>
      <c r="AS2113">
        <v>3.41</v>
      </c>
      <c r="AT2113">
        <v>2.7999999999999997E-2</v>
      </c>
      <c r="AU2113" s="11">
        <f t="shared" si="675"/>
        <v>3.4133399999999998</v>
      </c>
      <c r="AV2113" s="23">
        <f t="shared" si="676"/>
        <v>20.111000043369298</v>
      </c>
      <c r="AW2113" s="23">
        <f t="shared" si="677"/>
        <v>404.45232274439991</v>
      </c>
      <c r="AX2113" s="23">
        <f t="shared" si="678"/>
        <v>3.5840070000000002</v>
      </c>
      <c r="AY2113" s="23">
        <f t="shared" si="679"/>
        <v>43.635340086738594</v>
      </c>
      <c r="AZ2113" s="23"/>
      <c r="BA2113" s="23"/>
    </row>
    <row r="2114" spans="1:53">
      <c r="A2114">
        <v>202312</v>
      </c>
      <c r="B2114" s="20" t="s">
        <v>27</v>
      </c>
      <c r="C2114" s="20" t="s">
        <v>8347</v>
      </c>
      <c r="D2114">
        <v>147172.95000000001</v>
      </c>
      <c r="E2114" s="21">
        <v>0.68</v>
      </c>
      <c r="F2114">
        <v>4847.1899999999996</v>
      </c>
      <c r="G2114" s="22">
        <v>4.8399999999999999E-2</v>
      </c>
      <c r="H2114" s="11">
        <f t="shared" si="660"/>
        <v>4843.756130400001</v>
      </c>
      <c r="I2114" s="23">
        <f t="shared" si="661"/>
        <v>21477.652202404908</v>
      </c>
      <c r="J2114" s="23">
        <f t="shared" si="662"/>
        <v>461289544.12746841</v>
      </c>
      <c r="K2114" s="23">
        <f t="shared" si="663"/>
        <v>5085.9439369200009</v>
      </c>
      <c r="L2114" s="23">
        <f t="shared" si="664"/>
        <v>47799.060535209821</v>
      </c>
      <c r="N2114">
        <v>202312</v>
      </c>
      <c r="O2114" s="20" t="s">
        <v>29</v>
      </c>
      <c r="P2114" s="20" t="s">
        <v>8348</v>
      </c>
      <c r="Q2114">
        <v>20954.78</v>
      </c>
      <c r="R2114" s="21">
        <v>0.71</v>
      </c>
      <c r="S2114">
        <v>761.27</v>
      </c>
      <c r="T2114" s="21">
        <v>0.05</v>
      </c>
      <c r="U2114" s="11">
        <f t="shared" si="665"/>
        <v>743.89468999999997</v>
      </c>
      <c r="V2114" s="23">
        <f t="shared" si="666"/>
        <v>3242.5617783465163</v>
      </c>
      <c r="W2114" s="23">
        <f t="shared" si="667"/>
        <v>10514206.886393722</v>
      </c>
      <c r="X2114" s="23">
        <f t="shared" si="668"/>
        <v>781.08942449999995</v>
      </c>
      <c r="Y2114" s="23">
        <f t="shared" si="669"/>
        <v>7229.0182466930328</v>
      </c>
      <c r="AA2114">
        <v>202312</v>
      </c>
      <c r="AB2114" s="20" t="s">
        <v>31</v>
      </c>
      <c r="AC2114" s="20" t="s">
        <v>4042</v>
      </c>
      <c r="AD2114">
        <v>129788.09</v>
      </c>
      <c r="AE2114" s="21">
        <v>0.72</v>
      </c>
      <c r="AF2114">
        <v>343.69959999999998</v>
      </c>
      <c r="AG2114" s="22">
        <v>3.7000000000000002E-3</v>
      </c>
      <c r="AH2114" s="11">
        <f t="shared" si="670"/>
        <v>345.75547175999998</v>
      </c>
      <c r="AI2114" s="23">
        <f t="shared" si="671"/>
        <v>5673.6594540234028</v>
      </c>
      <c r="AJ2114" s="23">
        <f t="shared" si="672"/>
        <v>32190411.600229137</v>
      </c>
      <c r="AK2114" s="23">
        <f t="shared" si="673"/>
        <v>363.04324534799997</v>
      </c>
      <c r="AL2114" s="23">
        <f t="shared" si="674"/>
        <v>11693.074379806805</v>
      </c>
      <c r="AN2114">
        <v>202312</v>
      </c>
      <c r="AO2114" s="20" t="s">
        <v>33</v>
      </c>
      <c r="AP2114" s="20" t="s">
        <v>8349</v>
      </c>
      <c r="AQ2114">
        <v>8924.6200000000008</v>
      </c>
      <c r="AR2114" s="21">
        <v>0.86</v>
      </c>
      <c r="AS2114">
        <v>319.29000000000002</v>
      </c>
      <c r="AT2114">
        <v>4.1599999999999998E-2</v>
      </c>
      <c r="AU2114" s="11">
        <f t="shared" si="675"/>
        <v>319.28720512000001</v>
      </c>
      <c r="AV2114" s="23">
        <f t="shared" si="676"/>
        <v>1532.5274159004746</v>
      </c>
      <c r="AW2114" s="23">
        <f t="shared" si="677"/>
        <v>2348640.280486586</v>
      </c>
      <c r="AX2114" s="23">
        <f t="shared" si="678"/>
        <v>335.25156537600003</v>
      </c>
      <c r="AY2114" s="23">
        <f t="shared" si="679"/>
        <v>3384.3420369209493</v>
      </c>
      <c r="AZ2114" s="23"/>
      <c r="BA2114" s="23"/>
    </row>
    <row r="2115" spans="1:53">
      <c r="A2115">
        <v>202312</v>
      </c>
      <c r="B2115" s="20" t="s">
        <v>27</v>
      </c>
      <c r="C2115" s="20" t="s">
        <v>8350</v>
      </c>
      <c r="D2115">
        <v>85033.99</v>
      </c>
      <c r="E2115" s="21">
        <v>0.68</v>
      </c>
      <c r="F2115">
        <v>2800.62</v>
      </c>
      <c r="G2115" s="22">
        <v>4.8399999999999999E-2</v>
      </c>
      <c r="H2115" s="11">
        <f t="shared" si="660"/>
        <v>2798.63867888</v>
      </c>
      <c r="I2115" s="23">
        <f t="shared" si="661"/>
        <v>12409.416693779509</v>
      </c>
      <c r="J2115" s="23">
        <f t="shared" si="662"/>
        <v>153993622.67985356</v>
      </c>
      <c r="K2115" s="23">
        <f t="shared" si="663"/>
        <v>2938.5706128240004</v>
      </c>
      <c r="L2115" s="23">
        <f t="shared" si="664"/>
        <v>27617.472066439019</v>
      </c>
      <c r="N2115">
        <v>202312</v>
      </c>
      <c r="O2115" s="20" t="s">
        <v>29</v>
      </c>
      <c r="P2115" s="20" t="s">
        <v>8351</v>
      </c>
      <c r="Q2115">
        <v>32163.200000000001</v>
      </c>
      <c r="R2115" s="21">
        <v>0.71</v>
      </c>
      <c r="S2115">
        <v>1168.46</v>
      </c>
      <c r="T2115" s="21">
        <v>0.05</v>
      </c>
      <c r="U2115" s="11">
        <f t="shared" si="665"/>
        <v>1141.7936</v>
      </c>
      <c r="V2115" s="23">
        <f t="shared" si="666"/>
        <v>4976.9629167815019</v>
      </c>
      <c r="W2115" s="23">
        <f t="shared" si="667"/>
        <v>24770159.875018235</v>
      </c>
      <c r="X2115" s="23">
        <f t="shared" si="668"/>
        <v>1198.88328</v>
      </c>
      <c r="Y2115" s="23">
        <f t="shared" si="669"/>
        <v>11095.719433563005</v>
      </c>
      <c r="AA2115">
        <v>202312</v>
      </c>
      <c r="AB2115" s="20" t="s">
        <v>31</v>
      </c>
      <c r="AC2115" s="20" t="s">
        <v>8352</v>
      </c>
      <c r="AD2115">
        <v>219606.05</v>
      </c>
      <c r="AE2115" s="21">
        <v>0.72</v>
      </c>
      <c r="AF2115">
        <v>581.55200000000002</v>
      </c>
      <c r="AG2115" s="22">
        <v>3.7000000000000002E-3</v>
      </c>
      <c r="AH2115" s="11">
        <f t="shared" si="670"/>
        <v>585.03051720000008</v>
      </c>
      <c r="AI2115" s="23">
        <f t="shared" si="671"/>
        <v>9600.0329594436298</v>
      </c>
      <c r="AJ2115" s="23">
        <f t="shared" si="672"/>
        <v>92160632.822404012</v>
      </c>
      <c r="AK2115" s="23">
        <f t="shared" si="673"/>
        <v>614.28204306000009</v>
      </c>
      <c r="AL2115" s="23">
        <f t="shared" si="674"/>
        <v>19785.09643608726</v>
      </c>
      <c r="AN2115">
        <v>202312</v>
      </c>
      <c r="AO2115" s="20" t="s">
        <v>33</v>
      </c>
      <c r="AP2115" s="20" t="s">
        <v>8353</v>
      </c>
      <c r="AQ2115">
        <v>746.37</v>
      </c>
      <c r="AR2115" s="21">
        <v>0.86</v>
      </c>
      <c r="AS2115">
        <v>4.62</v>
      </c>
      <c r="AT2115">
        <v>7.1999999999999998E-3</v>
      </c>
      <c r="AU2115" s="11">
        <f t="shared" si="675"/>
        <v>4.6215230399999996</v>
      </c>
      <c r="AV2115" s="23">
        <f t="shared" si="676"/>
        <v>54.268742522417796</v>
      </c>
      <c r="AW2115" s="23">
        <f t="shared" si="677"/>
        <v>2945.0964149644774</v>
      </c>
      <c r="AX2115" s="23">
        <f t="shared" si="678"/>
        <v>4.8525991919999996</v>
      </c>
      <c r="AY2115" s="23">
        <f t="shared" si="679"/>
        <v>113.15900808483559</v>
      </c>
      <c r="AZ2115" s="23"/>
      <c r="BA2115" s="23"/>
    </row>
    <row r="2116" spans="1:53">
      <c r="A2116">
        <v>202312</v>
      </c>
      <c r="B2116" s="20" t="s">
        <v>27</v>
      </c>
      <c r="C2116" s="20" t="s">
        <v>8354</v>
      </c>
      <c r="D2116">
        <v>126609.1</v>
      </c>
      <c r="E2116" s="21">
        <v>0.68</v>
      </c>
      <c r="F2116">
        <v>4169.91</v>
      </c>
      <c r="G2116" s="22">
        <v>4.8399999999999999E-2</v>
      </c>
      <c r="H2116" s="11">
        <f t="shared" si="660"/>
        <v>4166.9586992000004</v>
      </c>
      <c r="I2116" s="23">
        <f t="shared" si="661"/>
        <v>18476.671259626874</v>
      </c>
      <c r="J2116" s="23">
        <f t="shared" si="662"/>
        <v>341387380.83632171</v>
      </c>
      <c r="K2116" s="23">
        <f t="shared" si="663"/>
        <v>4375.3066341600006</v>
      </c>
      <c r="L2116" s="23">
        <f t="shared" si="664"/>
        <v>41120.301218453751</v>
      </c>
      <c r="N2116">
        <v>202312</v>
      </c>
      <c r="O2116" s="20" t="s">
        <v>29</v>
      </c>
      <c r="P2116" s="20" t="s">
        <v>8355</v>
      </c>
      <c r="Q2116">
        <v>216761.17</v>
      </c>
      <c r="R2116" s="21">
        <v>0.71</v>
      </c>
      <c r="S2116">
        <v>7874.77</v>
      </c>
      <c r="T2116" s="21">
        <v>0.05</v>
      </c>
      <c r="U2116" s="11">
        <f t="shared" si="665"/>
        <v>7695.0215349999999</v>
      </c>
      <c r="V2116" s="23">
        <f t="shared" si="666"/>
        <v>33541.821239434226</v>
      </c>
      <c r="W2116" s="23">
        <f t="shared" si="667"/>
        <v>1125053772.058161</v>
      </c>
      <c r="X2116" s="23">
        <f t="shared" si="668"/>
        <v>8079.7726117500006</v>
      </c>
      <c r="Y2116" s="23">
        <f t="shared" si="669"/>
        <v>74778.66401386846</v>
      </c>
      <c r="AA2116">
        <v>202312</v>
      </c>
      <c r="AB2116" s="20" t="s">
        <v>31</v>
      </c>
      <c r="AC2116" s="20" t="s">
        <v>8356</v>
      </c>
      <c r="AD2116">
        <v>150194.1</v>
      </c>
      <c r="AE2116" s="21">
        <v>0.72</v>
      </c>
      <c r="AF2116">
        <v>397.738</v>
      </c>
      <c r="AG2116" s="22">
        <v>3.7000000000000002E-3</v>
      </c>
      <c r="AH2116" s="11">
        <f t="shared" si="670"/>
        <v>400.11708240000002</v>
      </c>
      <c r="AI2116" s="23">
        <f t="shared" si="671"/>
        <v>6565.7039517534804</v>
      </c>
      <c r="AJ2116" s="23">
        <f t="shared" si="672"/>
        <v>43108468.382071272</v>
      </c>
      <c r="AK2116" s="23">
        <f t="shared" si="673"/>
        <v>420.12293652000005</v>
      </c>
      <c r="AL2116" s="23">
        <f t="shared" si="674"/>
        <v>13531.524985906961</v>
      </c>
      <c r="AN2116">
        <v>202312</v>
      </c>
      <c r="AO2116" s="20" t="s">
        <v>33</v>
      </c>
      <c r="AP2116" s="20" t="s">
        <v>8357</v>
      </c>
      <c r="AQ2116">
        <v>107.32</v>
      </c>
      <c r="AR2116" s="21">
        <v>0.86</v>
      </c>
      <c r="AS2116">
        <v>3.22</v>
      </c>
      <c r="AT2116">
        <v>3.49E-2</v>
      </c>
      <c r="AU2116" s="11">
        <f t="shared" si="675"/>
        <v>3.2211024799999999</v>
      </c>
      <c r="AV2116" s="23">
        <f t="shared" si="676"/>
        <v>16.938618492233473</v>
      </c>
      <c r="AW2116" s="23">
        <f t="shared" si="677"/>
        <v>286.9167964254338</v>
      </c>
      <c r="AX2116" s="23">
        <f t="shared" si="678"/>
        <v>3.3821576040000001</v>
      </c>
      <c r="AY2116" s="23">
        <f t="shared" si="679"/>
        <v>37.098339464466946</v>
      </c>
      <c r="AZ2116" s="23"/>
      <c r="BA2116" s="23"/>
    </row>
    <row r="2117" spans="1:53">
      <c r="A2117">
        <v>202312</v>
      </c>
      <c r="B2117" s="20" t="s">
        <v>27</v>
      </c>
      <c r="C2117" s="20" t="s">
        <v>8358</v>
      </c>
      <c r="D2117">
        <v>17264.66</v>
      </c>
      <c r="E2117" s="21">
        <v>0.68</v>
      </c>
      <c r="F2117">
        <v>568.62</v>
      </c>
      <c r="G2117" s="22">
        <v>4.8399999999999999E-2</v>
      </c>
      <c r="H2117" s="11">
        <f t="shared" si="660"/>
        <v>568.21448992000001</v>
      </c>
      <c r="I2117" s="23">
        <f t="shared" si="661"/>
        <v>2519.5143732103752</v>
      </c>
      <c r="J2117" s="23">
        <f t="shared" si="662"/>
        <v>6347952.6768136695</v>
      </c>
      <c r="K2117" s="23">
        <f t="shared" si="663"/>
        <v>596.62521441600006</v>
      </c>
      <c r="L2117" s="23">
        <f t="shared" si="664"/>
        <v>5607.2432363407506</v>
      </c>
      <c r="N2117">
        <v>202312</v>
      </c>
      <c r="O2117" s="20" t="s">
        <v>29</v>
      </c>
      <c r="P2117" s="20" t="s">
        <v>8359</v>
      </c>
      <c r="Q2117">
        <v>21139.73</v>
      </c>
      <c r="R2117" s="21">
        <v>0.71</v>
      </c>
      <c r="S2117">
        <v>767.99</v>
      </c>
      <c r="T2117" s="21">
        <v>0.05</v>
      </c>
      <c r="U2117" s="11">
        <f t="shared" si="665"/>
        <v>750.46041500000001</v>
      </c>
      <c r="V2117" s="23">
        <f t="shared" si="666"/>
        <v>3271.181110112595</v>
      </c>
      <c r="W2117" s="23">
        <f t="shared" si="667"/>
        <v>10700625.855157468</v>
      </c>
      <c r="X2117" s="23">
        <f t="shared" si="668"/>
        <v>787.98343575000001</v>
      </c>
      <c r="Y2117" s="23">
        <f t="shared" si="669"/>
        <v>7292.8226352251895</v>
      </c>
      <c r="AA2117">
        <v>202312</v>
      </c>
      <c r="AB2117" s="20" t="s">
        <v>31</v>
      </c>
      <c r="AC2117" s="20" t="s">
        <v>8360</v>
      </c>
      <c r="AD2117">
        <v>227457.23</v>
      </c>
      <c r="AE2117" s="21">
        <v>0.72</v>
      </c>
      <c r="AF2117">
        <v>602.34310000000005</v>
      </c>
      <c r="AG2117" s="22">
        <v>3.7000000000000002E-3</v>
      </c>
      <c r="AH2117" s="11">
        <f t="shared" si="670"/>
        <v>605.9460607200001</v>
      </c>
      <c r="AI2117" s="23">
        <f t="shared" si="671"/>
        <v>9943.2456658810206</v>
      </c>
      <c r="AJ2117" s="23">
        <f t="shared" si="672"/>
        <v>98868134.3720617</v>
      </c>
      <c r="AK2117" s="23">
        <f t="shared" si="673"/>
        <v>636.24336375600012</v>
      </c>
      <c r="AL2117" s="23">
        <f t="shared" si="674"/>
        <v>20492.437392482043</v>
      </c>
      <c r="AN2117">
        <v>202312</v>
      </c>
      <c r="AO2117" s="20" t="s">
        <v>33</v>
      </c>
      <c r="AP2117" s="20" t="s">
        <v>8361</v>
      </c>
      <c r="AQ2117">
        <v>483.95</v>
      </c>
      <c r="AR2117" s="21">
        <v>0.86</v>
      </c>
      <c r="AS2117">
        <v>2.83</v>
      </c>
      <c r="AT2117">
        <v>6.8000000000000005E-3</v>
      </c>
      <c r="AU2117" s="11">
        <f t="shared" si="675"/>
        <v>2.8301396000000003</v>
      </c>
      <c r="AV2117" s="23">
        <f t="shared" si="676"/>
        <v>34.20359514650049</v>
      </c>
      <c r="AW2117" s="23">
        <f t="shared" si="677"/>
        <v>1169.8859209457119</v>
      </c>
      <c r="AX2117" s="23">
        <f t="shared" si="678"/>
        <v>2.9716465800000003</v>
      </c>
      <c r="AY2117" s="23">
        <f t="shared" si="679"/>
        <v>71.237329893000975</v>
      </c>
      <c r="AZ2117" s="23"/>
      <c r="BA2117" s="23"/>
    </row>
    <row r="2118" spans="1:53">
      <c r="A2118">
        <v>202312</v>
      </c>
      <c r="B2118" s="20" t="s">
        <v>27</v>
      </c>
      <c r="C2118" s="20" t="s">
        <v>8362</v>
      </c>
      <c r="D2118">
        <v>43520.31</v>
      </c>
      <c r="E2118" s="21">
        <v>0.68</v>
      </c>
      <c r="F2118">
        <v>1433.36</v>
      </c>
      <c r="G2118" s="22">
        <v>4.8399999999999999E-2</v>
      </c>
      <c r="H2118" s="11">
        <f t="shared" si="660"/>
        <v>1432.3404427199998</v>
      </c>
      <c r="I2118" s="23">
        <f t="shared" si="661"/>
        <v>6351.126901518548</v>
      </c>
      <c r="J2118" s="23">
        <f t="shared" si="662"/>
        <v>40336812.91919259</v>
      </c>
      <c r="K2118" s="23">
        <f t="shared" si="663"/>
        <v>1503.9574648559999</v>
      </c>
      <c r="L2118" s="23">
        <f t="shared" si="664"/>
        <v>14134.594245757096</v>
      </c>
      <c r="N2118">
        <v>202312</v>
      </c>
      <c r="O2118" s="20" t="s">
        <v>29</v>
      </c>
      <c r="P2118" s="20" t="s">
        <v>8363</v>
      </c>
      <c r="Q2118">
        <v>4970.68</v>
      </c>
      <c r="R2118" s="21">
        <v>0.71</v>
      </c>
      <c r="S2118">
        <v>180.58</v>
      </c>
      <c r="T2118" s="21">
        <v>0.05</v>
      </c>
      <c r="U2118" s="11">
        <f t="shared" si="665"/>
        <v>176.45914000000002</v>
      </c>
      <c r="V2118" s="23">
        <f t="shared" si="666"/>
        <v>769.16755892409583</v>
      </c>
      <c r="W2118" s="23">
        <f t="shared" si="667"/>
        <v>591618.73370125238</v>
      </c>
      <c r="X2118" s="23">
        <f t="shared" si="668"/>
        <v>185.28209700000002</v>
      </c>
      <c r="Y2118" s="23">
        <f t="shared" si="669"/>
        <v>1714.7942578481916</v>
      </c>
      <c r="AA2118">
        <v>202312</v>
      </c>
      <c r="AB2118" s="20" t="s">
        <v>31</v>
      </c>
      <c r="AC2118" s="20" t="s">
        <v>8364</v>
      </c>
      <c r="AD2118">
        <v>190838.98</v>
      </c>
      <c r="AE2118" s="21">
        <v>0.72</v>
      </c>
      <c r="AF2118">
        <v>505.37220000000002</v>
      </c>
      <c r="AG2118" s="22">
        <v>3.7000000000000002E-3</v>
      </c>
      <c r="AH2118" s="11">
        <f t="shared" si="670"/>
        <v>508.39504272000005</v>
      </c>
      <c r="AI2118" s="23">
        <f t="shared" si="671"/>
        <v>8342.4864567556488</v>
      </c>
      <c r="AJ2118" s="23">
        <f t="shared" si="672"/>
        <v>69597080.281151414</v>
      </c>
      <c r="AK2118" s="23">
        <f t="shared" si="673"/>
        <v>533.81479485600005</v>
      </c>
      <c r="AL2118" s="23">
        <f t="shared" si="674"/>
        <v>17193.367956231297</v>
      </c>
      <c r="AN2118">
        <v>202312</v>
      </c>
      <c r="AO2118" s="20" t="s">
        <v>33</v>
      </c>
      <c r="AP2118" s="20" t="s">
        <v>8365</v>
      </c>
      <c r="AQ2118">
        <v>2821.57</v>
      </c>
      <c r="AR2118" s="21">
        <v>0.86</v>
      </c>
      <c r="AS2118">
        <v>35.67</v>
      </c>
      <c r="AT2118">
        <v>1.47E-2</v>
      </c>
      <c r="AU2118" s="11">
        <f t="shared" si="675"/>
        <v>35.670287940000001</v>
      </c>
      <c r="AV2118" s="23">
        <f t="shared" si="676"/>
        <v>292.03317430241049</v>
      </c>
      <c r="AW2118" s="23">
        <f t="shared" si="677"/>
        <v>85283.374893142071</v>
      </c>
      <c r="AX2118" s="23">
        <f t="shared" si="678"/>
        <v>37.453802337000006</v>
      </c>
      <c r="AY2118" s="23">
        <f t="shared" si="679"/>
        <v>619.73663654482095</v>
      </c>
      <c r="AZ2118" s="23"/>
      <c r="BA2118" s="23"/>
    </row>
    <row r="2119" spans="1:53">
      <c r="A2119">
        <v>202312</v>
      </c>
      <c r="B2119" s="20" t="s">
        <v>27</v>
      </c>
      <c r="C2119" s="20" t="s">
        <v>8366</v>
      </c>
      <c r="D2119">
        <v>53806.52</v>
      </c>
      <c r="E2119" s="21">
        <v>0.68</v>
      </c>
      <c r="F2119">
        <v>1772.14</v>
      </c>
      <c r="G2119" s="22">
        <v>4.8399999999999999E-2</v>
      </c>
      <c r="H2119" s="11">
        <f t="shared" si="660"/>
        <v>1770.8801862400001</v>
      </c>
      <c r="I2119" s="23">
        <f t="shared" si="661"/>
        <v>7852.2427034434222</v>
      </c>
      <c r="J2119" s="23">
        <f t="shared" si="662"/>
        <v>61657715.473780461</v>
      </c>
      <c r="K2119" s="23">
        <f t="shared" si="663"/>
        <v>1859.4241955520001</v>
      </c>
      <c r="L2119" s="23">
        <f t="shared" si="664"/>
        <v>17475.365593126844</v>
      </c>
      <c r="N2119">
        <v>202312</v>
      </c>
      <c r="O2119" s="20" t="s">
        <v>29</v>
      </c>
      <c r="P2119" s="20" t="s">
        <v>8367</v>
      </c>
      <c r="Q2119">
        <v>52059.040000000001</v>
      </c>
      <c r="R2119" s="21">
        <v>0.71</v>
      </c>
      <c r="S2119">
        <v>1970.07</v>
      </c>
      <c r="T2119" s="21">
        <v>0.05</v>
      </c>
      <c r="U2119" s="11">
        <f t="shared" si="665"/>
        <v>1848.0959200000002</v>
      </c>
      <c r="V2119" s="23">
        <f t="shared" si="666"/>
        <v>8055.663353249829</v>
      </c>
      <c r="W2119" s="23">
        <f t="shared" si="667"/>
        <v>64893712.060892276</v>
      </c>
      <c r="X2119" s="23">
        <f t="shared" si="668"/>
        <v>1940.5007160000002</v>
      </c>
      <c r="Y2119" s="23">
        <f t="shared" si="669"/>
        <v>17959.422626499658</v>
      </c>
      <c r="AA2119">
        <v>202312</v>
      </c>
      <c r="AB2119" s="20" t="s">
        <v>31</v>
      </c>
      <c r="AC2119" s="20" t="s">
        <v>8368</v>
      </c>
      <c r="AD2119">
        <v>203343.66</v>
      </c>
      <c r="AE2119" s="21">
        <v>0.72</v>
      </c>
      <c r="AF2119">
        <v>538.48649999999998</v>
      </c>
      <c r="AG2119" s="22">
        <v>3.7000000000000002E-3</v>
      </c>
      <c r="AH2119" s="11">
        <f t="shared" si="670"/>
        <v>541.70751024000003</v>
      </c>
      <c r="AI2119" s="23">
        <f t="shared" si="671"/>
        <v>8889.1259511925982</v>
      </c>
      <c r="AJ2119" s="23">
        <f t="shared" si="672"/>
        <v>79016560.176165715</v>
      </c>
      <c r="AK2119" s="23">
        <f t="shared" si="673"/>
        <v>568.79288575200007</v>
      </c>
      <c r="AL2119" s="23">
        <f t="shared" si="674"/>
        <v>18319.959412625198</v>
      </c>
      <c r="AN2119">
        <v>202312</v>
      </c>
      <c r="AO2119" s="20" t="s">
        <v>33</v>
      </c>
      <c r="AP2119" s="20" t="s">
        <v>8369</v>
      </c>
      <c r="AQ2119">
        <v>3841.1</v>
      </c>
      <c r="AR2119" s="21">
        <v>0.86</v>
      </c>
      <c r="AS2119">
        <v>10.57</v>
      </c>
      <c r="AT2119">
        <v>3.2000000000000002E-3</v>
      </c>
      <c r="AU2119" s="11">
        <f t="shared" si="675"/>
        <v>10.570707200000001</v>
      </c>
      <c r="AV2119" s="23">
        <f t="shared" si="676"/>
        <v>186.56624425544689</v>
      </c>
      <c r="AW2119" s="23">
        <f t="shared" si="677"/>
        <v>34806.96349558307</v>
      </c>
      <c r="AX2119" s="23">
        <f t="shared" si="678"/>
        <v>11.099242560000002</v>
      </c>
      <c r="AY2119" s="23">
        <f t="shared" si="679"/>
        <v>383.70319571089379</v>
      </c>
      <c r="AZ2119" s="23"/>
      <c r="BA2119" s="23"/>
    </row>
    <row r="2120" spans="1:53">
      <c r="A2120">
        <v>202312</v>
      </c>
      <c r="B2120" s="20" t="s">
        <v>27</v>
      </c>
      <c r="C2120" s="20" t="s">
        <v>8370</v>
      </c>
      <c r="D2120">
        <v>65951.350000000006</v>
      </c>
      <c r="E2120" s="21">
        <v>0.68</v>
      </c>
      <c r="F2120">
        <v>2172.13</v>
      </c>
      <c r="G2120" s="22">
        <v>4.8399999999999999E-2</v>
      </c>
      <c r="H2120" s="11">
        <f t="shared" si="660"/>
        <v>2170.5908312000001</v>
      </c>
      <c r="I2120" s="23">
        <f t="shared" si="661"/>
        <v>9624.5958077151881</v>
      </c>
      <c r="J2120" s="23">
        <f t="shared" si="662"/>
        <v>92632844.461888775</v>
      </c>
      <c r="K2120" s="23">
        <f t="shared" si="663"/>
        <v>2279.1203727600005</v>
      </c>
      <c r="L2120" s="23">
        <f t="shared" si="664"/>
        <v>21419.782446630375</v>
      </c>
      <c r="N2120">
        <v>202312</v>
      </c>
      <c r="O2120" s="20" t="s">
        <v>29</v>
      </c>
      <c r="P2120" s="20" t="s">
        <v>8371</v>
      </c>
      <c r="Q2120">
        <v>38176.67</v>
      </c>
      <c r="R2120" s="21">
        <v>0.71</v>
      </c>
      <c r="S2120">
        <v>1386.93</v>
      </c>
      <c r="T2120" s="21">
        <v>0.05</v>
      </c>
      <c r="U2120" s="11">
        <f t="shared" si="665"/>
        <v>1355.2717849999999</v>
      </c>
      <c r="V2120" s="23">
        <f t="shared" si="666"/>
        <v>5907.4927518469822</v>
      </c>
      <c r="W2120" s="23">
        <f t="shared" si="667"/>
        <v>34898470.613124631</v>
      </c>
      <c r="X2120" s="23">
        <f t="shared" si="668"/>
        <v>1423.0353742499999</v>
      </c>
      <c r="Y2120" s="23">
        <f t="shared" si="669"/>
        <v>13170.257288693963</v>
      </c>
      <c r="AA2120">
        <v>202312</v>
      </c>
      <c r="AB2120" s="20" t="s">
        <v>31</v>
      </c>
      <c r="AC2120" s="20" t="s">
        <v>8372</v>
      </c>
      <c r="AD2120">
        <v>237800.12</v>
      </c>
      <c r="AE2120" s="21">
        <v>0.72</v>
      </c>
      <c r="AF2120">
        <v>629.7328</v>
      </c>
      <c r="AG2120" s="22">
        <v>3.7000000000000002E-3</v>
      </c>
      <c r="AH2120" s="11">
        <f t="shared" si="670"/>
        <v>633.49951968000005</v>
      </c>
      <c r="AI2120" s="23">
        <f t="shared" si="671"/>
        <v>10395.382958528011</v>
      </c>
      <c r="AJ2120" s="23">
        <f t="shared" si="672"/>
        <v>108063986.85445458</v>
      </c>
      <c r="AK2120" s="23">
        <f t="shared" si="673"/>
        <v>665.17449566400012</v>
      </c>
      <c r="AL2120" s="23">
        <f t="shared" si="674"/>
        <v>21424.265436736023</v>
      </c>
      <c r="AN2120">
        <v>202312</v>
      </c>
      <c r="AO2120" s="20" t="s">
        <v>33</v>
      </c>
      <c r="AP2120" s="20" t="s">
        <v>8373</v>
      </c>
      <c r="AQ2120">
        <v>4925.34</v>
      </c>
      <c r="AR2120" s="21">
        <v>0.86</v>
      </c>
      <c r="AS2120">
        <v>106.74</v>
      </c>
      <c r="AT2120">
        <v>2.52E-2</v>
      </c>
      <c r="AU2120" s="11">
        <f t="shared" si="675"/>
        <v>106.74196848000001</v>
      </c>
      <c r="AV2120" s="23">
        <f t="shared" si="676"/>
        <v>663.88475732888935</v>
      </c>
      <c r="AW2120" s="23">
        <f t="shared" si="677"/>
        <v>440742.97101363831</v>
      </c>
      <c r="AX2120" s="23">
        <f t="shared" si="678"/>
        <v>112.07906690400002</v>
      </c>
      <c r="AY2120" s="23">
        <f t="shared" si="679"/>
        <v>1434.5114831377787</v>
      </c>
      <c r="AZ2120" s="23"/>
      <c r="BA2120" s="23"/>
    </row>
    <row r="2121" spans="1:53">
      <c r="A2121">
        <v>202312</v>
      </c>
      <c r="B2121" s="20" t="s">
        <v>27</v>
      </c>
      <c r="C2121" s="20" t="s">
        <v>8374</v>
      </c>
      <c r="D2121">
        <v>104941.81</v>
      </c>
      <c r="E2121" s="21">
        <v>0.68</v>
      </c>
      <c r="F2121">
        <v>3456.29</v>
      </c>
      <c r="G2121" s="22">
        <v>4.8399999999999999E-2</v>
      </c>
      <c r="H2121" s="11">
        <f t="shared" si="660"/>
        <v>3453.8448507200001</v>
      </c>
      <c r="I2121" s="23">
        <f t="shared" si="661"/>
        <v>15314.66004228941</v>
      </c>
      <c r="J2121" s="23">
        <f t="shared" si="662"/>
        <v>234538812.21089587</v>
      </c>
      <c r="K2121" s="23">
        <f t="shared" si="663"/>
        <v>3626.5370932560004</v>
      </c>
      <c r="L2121" s="23">
        <f t="shared" si="664"/>
        <v>34083.164935298817</v>
      </c>
      <c r="N2121">
        <v>202312</v>
      </c>
      <c r="O2121" s="20" t="s">
        <v>29</v>
      </c>
      <c r="P2121" s="20" t="s">
        <v>8375</v>
      </c>
      <c r="Q2121">
        <v>21336.33</v>
      </c>
      <c r="R2121" s="21">
        <v>0.71</v>
      </c>
      <c r="S2121">
        <v>775.13</v>
      </c>
      <c r="T2121" s="21">
        <v>0.05</v>
      </c>
      <c r="U2121" s="11">
        <f t="shared" si="665"/>
        <v>757.43971500000009</v>
      </c>
      <c r="V2121" s="23">
        <f t="shared" si="666"/>
        <v>3301.6031735092488</v>
      </c>
      <c r="W2121" s="23">
        <f t="shared" si="667"/>
        <v>10900583.515326343</v>
      </c>
      <c r="X2121" s="23">
        <f t="shared" si="668"/>
        <v>795.31170075000011</v>
      </c>
      <c r="Y2121" s="23">
        <f t="shared" si="669"/>
        <v>7360.646062018498</v>
      </c>
      <c r="AA2121">
        <v>202312</v>
      </c>
      <c r="AB2121" s="20" t="s">
        <v>31</v>
      </c>
      <c r="AC2121" s="20" t="s">
        <v>3942</v>
      </c>
      <c r="AD2121">
        <v>168318.75</v>
      </c>
      <c r="AE2121" s="21">
        <v>0.72</v>
      </c>
      <c r="AF2121">
        <v>445.73500000000001</v>
      </c>
      <c r="AG2121" s="22">
        <v>3.7000000000000002E-3</v>
      </c>
      <c r="AH2121" s="11">
        <f t="shared" si="670"/>
        <v>448.40115000000003</v>
      </c>
      <c r="AI2121" s="23">
        <f t="shared" si="671"/>
        <v>7358.0192699260906</v>
      </c>
      <c r="AJ2121" s="23">
        <f t="shared" si="672"/>
        <v>54140447.576603681</v>
      </c>
      <c r="AK2121" s="23">
        <f t="shared" si="673"/>
        <v>470.82120750000007</v>
      </c>
      <c r="AL2121" s="23">
        <f t="shared" si="674"/>
        <v>15164.439689852181</v>
      </c>
      <c r="AN2121">
        <v>202312</v>
      </c>
      <c r="AO2121" s="20" t="s">
        <v>33</v>
      </c>
      <c r="AP2121" s="20" t="s">
        <v>8376</v>
      </c>
      <c r="AQ2121">
        <v>1002.69</v>
      </c>
      <c r="AR2121" s="21">
        <v>0.86</v>
      </c>
      <c r="AS2121">
        <v>3.54</v>
      </c>
      <c r="AT2121">
        <v>4.0999999999999995E-3</v>
      </c>
      <c r="AU2121" s="11">
        <f t="shared" si="675"/>
        <v>3.5354849399999995</v>
      </c>
      <c r="AV2121" s="23">
        <f t="shared" si="676"/>
        <v>55.101691312510809</v>
      </c>
      <c r="AW2121" s="23">
        <f t="shared" si="677"/>
        <v>3036.1963854992291</v>
      </c>
      <c r="AX2121" s="23">
        <f t="shared" si="678"/>
        <v>3.7122591869999995</v>
      </c>
      <c r="AY2121" s="23">
        <f t="shared" si="679"/>
        <v>113.73886756502162</v>
      </c>
      <c r="AZ2121" s="23"/>
      <c r="BA2121" s="23"/>
    </row>
    <row r="2122" spans="1:53">
      <c r="A2122">
        <v>202312</v>
      </c>
      <c r="B2122" s="20" t="s">
        <v>27</v>
      </c>
      <c r="C2122" s="20" t="s">
        <v>8377</v>
      </c>
      <c r="D2122">
        <v>66245.06</v>
      </c>
      <c r="E2122" s="21">
        <v>0.68</v>
      </c>
      <c r="F2122">
        <v>2181.8000000000002</v>
      </c>
      <c r="G2122" s="22">
        <v>4.8399999999999999E-2</v>
      </c>
      <c r="H2122" s="11">
        <f t="shared" si="660"/>
        <v>2180.2574147199998</v>
      </c>
      <c r="I2122" s="23">
        <f t="shared" si="661"/>
        <v>9667.4583121928663</v>
      </c>
      <c r="J2122" s="23">
        <f t="shared" si="662"/>
        <v>93459750.217986941</v>
      </c>
      <c r="K2122" s="23">
        <f t="shared" si="663"/>
        <v>2289.2702854559998</v>
      </c>
      <c r="L2122" s="23">
        <f t="shared" si="664"/>
        <v>21515.174039105732</v>
      </c>
      <c r="N2122">
        <v>202312</v>
      </c>
      <c r="O2122" s="20" t="s">
        <v>29</v>
      </c>
      <c r="P2122" s="20" t="s">
        <v>8378</v>
      </c>
      <c r="Q2122">
        <v>17698.330000000002</v>
      </c>
      <c r="R2122" s="21">
        <v>0.71</v>
      </c>
      <c r="S2122">
        <v>642.96</v>
      </c>
      <c r="T2122" s="21">
        <v>0.05</v>
      </c>
      <c r="U2122" s="11">
        <f t="shared" si="665"/>
        <v>628.29071500000009</v>
      </c>
      <c r="V2122" s="23">
        <f t="shared" si="666"/>
        <v>2738.6557338499142</v>
      </c>
      <c r="W2122" s="23">
        <f t="shared" si="667"/>
        <v>7500235.228549012</v>
      </c>
      <c r="X2122" s="23">
        <f t="shared" si="668"/>
        <v>659.70525075000012</v>
      </c>
      <c r="Y2122" s="23">
        <f t="shared" si="669"/>
        <v>6105.6021826998285</v>
      </c>
      <c r="AA2122">
        <v>202312</v>
      </c>
      <c r="AB2122" s="20" t="s">
        <v>31</v>
      </c>
      <c r="AC2122" s="20" t="s">
        <v>8379</v>
      </c>
      <c r="AD2122">
        <v>207503.77</v>
      </c>
      <c r="AE2122" s="21">
        <v>0.72</v>
      </c>
      <c r="AF2122">
        <v>549.50319999999999</v>
      </c>
      <c r="AG2122" s="22">
        <v>3.7000000000000002E-3</v>
      </c>
      <c r="AH2122" s="11">
        <f t="shared" si="670"/>
        <v>552.79004327999996</v>
      </c>
      <c r="AI2122" s="23">
        <f t="shared" si="671"/>
        <v>9070.9842976038708</v>
      </c>
      <c r="AJ2122" s="23">
        <f t="shared" si="672"/>
        <v>82282756.12737599</v>
      </c>
      <c r="AK2122" s="23">
        <f t="shared" si="673"/>
        <v>580.42954544400004</v>
      </c>
      <c r="AL2122" s="23">
        <f t="shared" si="674"/>
        <v>18694.758638487743</v>
      </c>
      <c r="AN2122">
        <v>202312</v>
      </c>
      <c r="AO2122" s="20" t="s">
        <v>33</v>
      </c>
      <c r="AP2122" s="20" t="s">
        <v>8380</v>
      </c>
      <c r="AQ2122">
        <v>176.36</v>
      </c>
      <c r="AR2122" s="21">
        <v>0.86</v>
      </c>
      <c r="AS2122">
        <v>0.93</v>
      </c>
      <c r="AT2122">
        <v>6.0999999999999995E-3</v>
      </c>
      <c r="AU2122" s="11">
        <f t="shared" si="675"/>
        <v>0.92518455999999993</v>
      </c>
      <c r="AV2122" s="23">
        <f t="shared" si="676"/>
        <v>11.809589564049785</v>
      </c>
      <c r="AW2122" s="23">
        <f t="shared" si="677"/>
        <v>139.46640567131359</v>
      </c>
      <c r="AX2122" s="23">
        <f t="shared" si="678"/>
        <v>0.97144378799999997</v>
      </c>
      <c r="AY2122" s="23">
        <f t="shared" si="679"/>
        <v>24.544363688099573</v>
      </c>
      <c r="AZ2122" s="23"/>
      <c r="BA2122" s="23"/>
    </row>
    <row r="2123" spans="1:53">
      <c r="A2123">
        <v>202312</v>
      </c>
      <c r="B2123" s="20" t="s">
        <v>27</v>
      </c>
      <c r="C2123" s="20" t="s">
        <v>8381</v>
      </c>
      <c r="D2123">
        <v>18437.189999999999</v>
      </c>
      <c r="E2123" s="21">
        <v>0.68</v>
      </c>
      <c r="F2123">
        <v>607.24</v>
      </c>
      <c r="G2123" s="22">
        <v>4.8399999999999999E-2</v>
      </c>
      <c r="H2123" s="11">
        <f t="shared" si="660"/>
        <v>606.80479728</v>
      </c>
      <c r="I2123" s="23">
        <f t="shared" si="661"/>
        <v>2690.6272817773761</v>
      </c>
      <c r="J2123" s="23">
        <f t="shared" si="662"/>
        <v>7239475.1694447119</v>
      </c>
      <c r="K2123" s="23">
        <f t="shared" si="663"/>
        <v>637.14503714400007</v>
      </c>
      <c r="L2123" s="23">
        <f t="shared" si="664"/>
        <v>5988.0593608347517</v>
      </c>
      <c r="N2123">
        <v>202312</v>
      </c>
      <c r="O2123" s="20" t="s">
        <v>29</v>
      </c>
      <c r="P2123" s="20" t="s">
        <v>8382</v>
      </c>
      <c r="Q2123">
        <v>16125.17</v>
      </c>
      <c r="R2123" s="21">
        <v>0.71</v>
      </c>
      <c r="S2123">
        <v>610.22</v>
      </c>
      <c r="T2123" s="21">
        <v>0.05</v>
      </c>
      <c r="U2123" s="11">
        <f t="shared" si="665"/>
        <v>572.443535</v>
      </c>
      <c r="V2123" s="23">
        <f t="shared" si="666"/>
        <v>2495.2235199481884</v>
      </c>
      <c r="W2123" s="23">
        <f t="shared" si="667"/>
        <v>6226140.4145026272</v>
      </c>
      <c r="X2123" s="23">
        <f t="shared" si="668"/>
        <v>601.06571174999999</v>
      </c>
      <c r="Y2123" s="23">
        <f t="shared" si="669"/>
        <v>5562.8905748963771</v>
      </c>
      <c r="AA2123">
        <v>202312</v>
      </c>
      <c r="AB2123" s="20" t="s">
        <v>31</v>
      </c>
      <c r="AC2123" s="20" t="s">
        <v>8383</v>
      </c>
      <c r="AD2123">
        <v>184581.69</v>
      </c>
      <c r="AE2123" s="21">
        <v>0.72</v>
      </c>
      <c r="AF2123">
        <v>488.80180000000001</v>
      </c>
      <c r="AG2123" s="22">
        <v>3.7000000000000002E-3</v>
      </c>
      <c r="AH2123" s="11">
        <f t="shared" si="670"/>
        <v>491.72562216</v>
      </c>
      <c r="AI2123" s="23">
        <f t="shared" si="671"/>
        <v>8068.9503213131275</v>
      </c>
      <c r="AJ2123" s="23">
        <f t="shared" si="672"/>
        <v>65107959.287819222</v>
      </c>
      <c r="AK2123" s="23">
        <f t="shared" si="673"/>
        <v>516.31190326800004</v>
      </c>
      <c r="AL2123" s="23">
        <f t="shared" si="674"/>
        <v>16629.626264786253</v>
      </c>
      <c r="AN2123">
        <v>202312</v>
      </c>
      <c r="AO2123" s="20" t="s">
        <v>33</v>
      </c>
      <c r="AP2123" s="20" t="s">
        <v>8384</v>
      </c>
      <c r="AQ2123">
        <v>4676.74</v>
      </c>
      <c r="AR2123" s="21">
        <v>0.86</v>
      </c>
      <c r="AS2123">
        <v>151.22999999999999</v>
      </c>
      <c r="AT2123">
        <v>3.7599999999999995E-2</v>
      </c>
      <c r="AU2123" s="11">
        <f t="shared" si="675"/>
        <v>151.22706463999995</v>
      </c>
      <c r="AV2123" s="23">
        <f t="shared" si="676"/>
        <v>765.09155300853797</v>
      </c>
      <c r="AW2123" s="23">
        <f t="shared" si="677"/>
        <v>585365.08448501641</v>
      </c>
      <c r="AX2123" s="23">
        <f t="shared" si="678"/>
        <v>158.78841787199997</v>
      </c>
      <c r="AY2123" s="23">
        <f t="shared" si="679"/>
        <v>1681.4101706570759</v>
      </c>
      <c r="AZ2123" s="23"/>
      <c r="BA2123" s="23"/>
    </row>
    <row r="2124" spans="1:53">
      <c r="A2124">
        <v>202312</v>
      </c>
      <c r="B2124" s="20" t="s">
        <v>27</v>
      </c>
      <c r="C2124" s="20" t="s">
        <v>8385</v>
      </c>
      <c r="D2124">
        <v>59798.06</v>
      </c>
      <c r="E2124" s="21">
        <v>0.68</v>
      </c>
      <c r="F2124">
        <v>1969.47</v>
      </c>
      <c r="G2124" s="22">
        <v>4.8399999999999999E-2</v>
      </c>
      <c r="H2124" s="11">
        <f t="shared" si="660"/>
        <v>1968.0737507200001</v>
      </c>
      <c r="I2124" s="23">
        <f t="shared" si="661"/>
        <v>8726.616780179651</v>
      </c>
      <c r="J2124" s="23">
        <f t="shared" si="662"/>
        <v>76153840.428113058</v>
      </c>
      <c r="K2124" s="23">
        <f t="shared" si="663"/>
        <v>2066.4774382560004</v>
      </c>
      <c r="L2124" s="23">
        <f t="shared" si="664"/>
        <v>19421.307311079301</v>
      </c>
      <c r="N2124">
        <v>202312</v>
      </c>
      <c r="O2124" s="20" t="s">
        <v>29</v>
      </c>
      <c r="P2124" s="20" t="s">
        <v>8386</v>
      </c>
      <c r="Q2124">
        <v>15865.57</v>
      </c>
      <c r="R2124" s="21">
        <v>0.71</v>
      </c>
      <c r="S2124">
        <v>600.4</v>
      </c>
      <c r="T2124" s="21">
        <v>0.05</v>
      </c>
      <c r="U2124" s="11">
        <f t="shared" si="665"/>
        <v>563.22773499999994</v>
      </c>
      <c r="V2124" s="23">
        <f t="shared" si="666"/>
        <v>2455.0527790643059</v>
      </c>
      <c r="W2124" s="23">
        <f t="shared" si="667"/>
        <v>6027284.1479913713</v>
      </c>
      <c r="X2124" s="23">
        <f t="shared" si="668"/>
        <v>591.38912174999996</v>
      </c>
      <c r="Y2124" s="23">
        <f t="shared" si="669"/>
        <v>5473.3332931286113</v>
      </c>
      <c r="AA2124">
        <v>202312</v>
      </c>
      <c r="AB2124" s="20" t="s">
        <v>31</v>
      </c>
      <c r="AC2124" s="20" t="s">
        <v>2314</v>
      </c>
      <c r="AD2124">
        <v>162792.1</v>
      </c>
      <c r="AE2124" s="21">
        <v>0.72</v>
      </c>
      <c r="AF2124">
        <v>431.09949999999998</v>
      </c>
      <c r="AG2124" s="22">
        <v>3.7000000000000002E-3</v>
      </c>
      <c r="AH2124" s="11">
        <f t="shared" si="670"/>
        <v>433.67815440000004</v>
      </c>
      <c r="AI2124" s="23">
        <f t="shared" si="671"/>
        <v>7116.4229106486064</v>
      </c>
      <c r="AJ2124" s="23">
        <f t="shared" si="672"/>
        <v>50643475.043204382</v>
      </c>
      <c r="AK2124" s="23">
        <f t="shared" si="673"/>
        <v>455.36206212000008</v>
      </c>
      <c r="AL2124" s="23">
        <f t="shared" si="674"/>
        <v>14666.523975697213</v>
      </c>
      <c r="AN2124">
        <v>202312</v>
      </c>
      <c r="AO2124" s="20" t="s">
        <v>33</v>
      </c>
      <c r="AP2124" s="20" t="s">
        <v>8387</v>
      </c>
      <c r="AQ2124">
        <v>8286.7999999999993</v>
      </c>
      <c r="AR2124" s="21">
        <v>0.86</v>
      </c>
      <c r="AS2124">
        <v>32.78</v>
      </c>
      <c r="AT2124">
        <v>4.5999999999999999E-3</v>
      </c>
      <c r="AU2124" s="11">
        <f t="shared" si="675"/>
        <v>32.782580799999998</v>
      </c>
      <c r="AV2124" s="23">
        <f t="shared" si="676"/>
        <v>482.23979127530509</v>
      </c>
      <c r="AW2124" s="23">
        <f t="shared" si="677"/>
        <v>232555.21628924983</v>
      </c>
      <c r="AX2124" s="23">
        <f t="shared" si="678"/>
        <v>34.421709839999998</v>
      </c>
      <c r="AY2124" s="23">
        <f t="shared" si="679"/>
        <v>997.26216335061019</v>
      </c>
      <c r="AZ2124" s="23"/>
      <c r="BA2124" s="23"/>
    </row>
    <row r="2125" spans="1:53">
      <c r="A2125">
        <v>202312</v>
      </c>
      <c r="B2125" s="20" t="s">
        <v>27</v>
      </c>
      <c r="C2125" s="20" t="s">
        <v>8388</v>
      </c>
      <c r="D2125">
        <v>47010.74</v>
      </c>
      <c r="E2125" s="21">
        <v>0.68</v>
      </c>
      <c r="F2125">
        <v>1548.31</v>
      </c>
      <c r="G2125" s="22">
        <v>4.8399999999999999E-2</v>
      </c>
      <c r="H2125" s="11">
        <f t="shared" si="660"/>
        <v>1547.2174748800001</v>
      </c>
      <c r="I2125" s="23">
        <f t="shared" si="661"/>
        <v>6860.5020385722</v>
      </c>
      <c r="J2125" s="23">
        <f t="shared" si="662"/>
        <v>47066488.221253313</v>
      </c>
      <c r="K2125" s="23">
        <f t="shared" si="663"/>
        <v>1624.5783486240002</v>
      </c>
      <c r="L2125" s="23">
        <f t="shared" si="664"/>
        <v>15268.221552024401</v>
      </c>
      <c r="N2125">
        <v>202312</v>
      </c>
      <c r="O2125" s="20" t="s">
        <v>29</v>
      </c>
      <c r="P2125" s="20" t="s">
        <v>8389</v>
      </c>
      <c r="Q2125">
        <v>57028.21</v>
      </c>
      <c r="R2125" s="21">
        <v>0.71</v>
      </c>
      <c r="S2125">
        <v>2158.11</v>
      </c>
      <c r="T2125" s="21">
        <v>0.05</v>
      </c>
      <c r="U2125" s="11">
        <f t="shared" si="665"/>
        <v>2024.5014550000001</v>
      </c>
      <c r="V2125" s="23">
        <f t="shared" si="666"/>
        <v>8824.5972533960557</v>
      </c>
      <c r="W2125" s="23">
        <f t="shared" si="667"/>
        <v>77873516.684645206</v>
      </c>
      <c r="X2125" s="23">
        <f t="shared" si="668"/>
        <v>2125.7265277500001</v>
      </c>
      <c r="Y2125" s="23">
        <f t="shared" si="669"/>
        <v>19673.695961792113</v>
      </c>
      <c r="AA2125">
        <v>202312</v>
      </c>
      <c r="AB2125" s="20" t="s">
        <v>31</v>
      </c>
      <c r="AC2125" s="20" t="s">
        <v>8390</v>
      </c>
      <c r="AD2125">
        <v>143126.07999999999</v>
      </c>
      <c r="AE2125" s="21">
        <v>0.72</v>
      </c>
      <c r="AF2125">
        <v>379.02080000000001</v>
      </c>
      <c r="AG2125" s="22">
        <v>3.7000000000000002E-3</v>
      </c>
      <c r="AH2125" s="11">
        <f t="shared" si="670"/>
        <v>381.28787711999996</v>
      </c>
      <c r="AI2125" s="23">
        <f t="shared" si="671"/>
        <v>6256.7269223956519</v>
      </c>
      <c r="AJ2125" s="23">
        <f t="shared" si="672"/>
        <v>39146631.781430565</v>
      </c>
      <c r="AK2125" s="23">
        <f t="shared" si="673"/>
        <v>400.352270976</v>
      </c>
      <c r="AL2125" s="23">
        <f t="shared" si="674"/>
        <v>12894.741721911303</v>
      </c>
      <c r="AN2125">
        <v>202312</v>
      </c>
      <c r="AO2125" s="20" t="s">
        <v>33</v>
      </c>
      <c r="AP2125" s="20" t="s">
        <v>8391</v>
      </c>
      <c r="AQ2125">
        <v>252.06</v>
      </c>
      <c r="AR2125" s="21">
        <v>0.86</v>
      </c>
      <c r="AS2125">
        <v>0.3</v>
      </c>
      <c r="AT2125">
        <v>1.4000000000000002E-3</v>
      </c>
      <c r="AU2125" s="11">
        <f t="shared" si="675"/>
        <v>0.30348024000000007</v>
      </c>
      <c r="AV2125" s="23">
        <f t="shared" si="676"/>
        <v>8.1051709998687613</v>
      </c>
      <c r="AW2125" s="23">
        <f t="shared" si="677"/>
        <v>65.693796937113575</v>
      </c>
      <c r="AX2125" s="23">
        <f t="shared" si="678"/>
        <v>0.31865425200000008</v>
      </c>
      <c r="AY2125" s="23">
        <f t="shared" si="679"/>
        <v>16.513822239737522</v>
      </c>
      <c r="AZ2125" s="23"/>
      <c r="BA2125" s="23"/>
    </row>
    <row r="2126" spans="1:53">
      <c r="A2126">
        <v>202312</v>
      </c>
      <c r="B2126" s="20" t="s">
        <v>27</v>
      </c>
      <c r="C2126" s="20" t="s">
        <v>8392</v>
      </c>
      <c r="D2126">
        <v>177459.86</v>
      </c>
      <c r="E2126" s="21">
        <v>0.68</v>
      </c>
      <c r="F2126">
        <v>5844.7</v>
      </c>
      <c r="G2126" s="22">
        <v>4.8399999999999999E-2</v>
      </c>
      <c r="H2126" s="11">
        <f t="shared" si="660"/>
        <v>5840.5589123199998</v>
      </c>
      <c r="I2126" s="23">
        <f t="shared" si="661"/>
        <v>25897.565775283201</v>
      </c>
      <c r="J2126" s="23">
        <f t="shared" si="662"/>
        <v>670683913.08511984</v>
      </c>
      <c r="K2126" s="23">
        <f t="shared" si="663"/>
        <v>6132.5868579360003</v>
      </c>
      <c r="L2126" s="23">
        <f t="shared" si="664"/>
        <v>57635.690462886399</v>
      </c>
      <c r="N2126">
        <v>202312</v>
      </c>
      <c r="O2126" s="20" t="s">
        <v>29</v>
      </c>
      <c r="P2126" s="20" t="s">
        <v>8393</v>
      </c>
      <c r="Q2126">
        <v>30701.18</v>
      </c>
      <c r="R2126" s="21">
        <v>0.71</v>
      </c>
      <c r="S2126">
        <v>1115.3499999999999</v>
      </c>
      <c r="T2126" s="21">
        <v>0.05</v>
      </c>
      <c r="U2126" s="11">
        <f t="shared" si="665"/>
        <v>1089.8918899999999</v>
      </c>
      <c r="V2126" s="23">
        <f t="shared" si="666"/>
        <v>4750.7286078945472</v>
      </c>
      <c r="W2126" s="23">
        <f t="shared" si="667"/>
        <v>22569422.305867661</v>
      </c>
      <c r="X2126" s="23">
        <f t="shared" si="668"/>
        <v>1144.3864844999998</v>
      </c>
      <c r="Y2126" s="23">
        <f t="shared" si="669"/>
        <v>10591.349105789093</v>
      </c>
      <c r="AA2126">
        <v>202312</v>
      </c>
      <c r="AB2126" s="20" t="s">
        <v>31</v>
      </c>
      <c r="AC2126" s="20" t="s">
        <v>8394</v>
      </c>
      <c r="AD2126">
        <v>178631.45</v>
      </c>
      <c r="AE2126" s="21">
        <v>0.72</v>
      </c>
      <c r="AF2126">
        <v>473.04469999999998</v>
      </c>
      <c r="AG2126" s="22">
        <v>3.7000000000000002E-3</v>
      </c>
      <c r="AH2126" s="11">
        <f t="shared" si="670"/>
        <v>475.87418280000003</v>
      </c>
      <c r="AI2126" s="23">
        <f t="shared" si="671"/>
        <v>7808.8368129803657</v>
      </c>
      <c r="AJ2126" s="23">
        <f t="shared" si="672"/>
        <v>60977932.371757358</v>
      </c>
      <c r="AK2126" s="23">
        <f t="shared" si="673"/>
        <v>499.66789194000006</v>
      </c>
      <c r="AL2126" s="23">
        <f t="shared" si="674"/>
        <v>16093.547808760732</v>
      </c>
      <c r="AN2126">
        <v>202312</v>
      </c>
      <c r="AO2126" s="20" t="s">
        <v>33</v>
      </c>
      <c r="AP2126" s="20" t="s">
        <v>8395</v>
      </c>
      <c r="AQ2126">
        <v>1482.09</v>
      </c>
      <c r="AR2126" s="21">
        <v>0.86</v>
      </c>
      <c r="AS2126">
        <v>60.8</v>
      </c>
      <c r="AT2126">
        <v>4.7699999999999992E-2</v>
      </c>
      <c r="AU2126" s="11">
        <f t="shared" si="675"/>
        <v>60.798295979999985</v>
      </c>
      <c r="AV2126" s="23">
        <f t="shared" si="676"/>
        <v>271.65588008814893</v>
      </c>
      <c r="AW2126" s="23">
        <f t="shared" si="677"/>
        <v>73796.917186466759</v>
      </c>
      <c r="AX2126" s="23">
        <f t="shared" si="678"/>
        <v>63.838210778999986</v>
      </c>
      <c r="AY2126" s="23">
        <f t="shared" si="679"/>
        <v>604.1100561562979</v>
      </c>
      <c r="AZ2126" s="23"/>
      <c r="BA2126" s="23"/>
    </row>
    <row r="2127" spans="1:53">
      <c r="A2127">
        <v>202312</v>
      </c>
      <c r="B2127" s="20" t="s">
        <v>27</v>
      </c>
      <c r="C2127" s="20" t="s">
        <v>8396</v>
      </c>
      <c r="D2127">
        <v>30639.41</v>
      </c>
      <c r="E2127" s="21">
        <v>0.68</v>
      </c>
      <c r="F2127">
        <v>1009.12</v>
      </c>
      <c r="G2127" s="22">
        <v>4.8399999999999999E-2</v>
      </c>
      <c r="H2127" s="11">
        <f t="shared" si="660"/>
        <v>1008.40426192</v>
      </c>
      <c r="I2127" s="23">
        <f t="shared" si="661"/>
        <v>4471.3555831209942</v>
      </c>
      <c r="J2127" s="23">
        <f t="shared" si="662"/>
        <v>19993020.750707287</v>
      </c>
      <c r="K2127" s="23">
        <f t="shared" si="663"/>
        <v>1058.824475016</v>
      </c>
      <c r="L2127" s="23">
        <f t="shared" si="664"/>
        <v>9951.1154281619893</v>
      </c>
      <c r="N2127">
        <v>202312</v>
      </c>
      <c r="O2127" s="20" t="s">
        <v>29</v>
      </c>
      <c r="P2127" s="20" t="s">
        <v>8397</v>
      </c>
      <c r="Q2127">
        <v>5652.94</v>
      </c>
      <c r="R2127" s="21">
        <v>0.71</v>
      </c>
      <c r="S2127">
        <v>213.92</v>
      </c>
      <c r="T2127" s="21">
        <v>0.05</v>
      </c>
      <c r="U2127" s="11">
        <f t="shared" si="665"/>
        <v>200.67936999999998</v>
      </c>
      <c r="V2127" s="23">
        <f t="shared" si="666"/>
        <v>874.74109388340776</v>
      </c>
      <c r="W2127" s="23">
        <f t="shared" si="667"/>
        <v>765171.98132834083</v>
      </c>
      <c r="X2127" s="23">
        <f t="shared" si="668"/>
        <v>210.71333849999999</v>
      </c>
      <c r="Y2127" s="23">
        <f t="shared" si="669"/>
        <v>1950.1615577668156</v>
      </c>
      <c r="AA2127">
        <v>202312</v>
      </c>
      <c r="AB2127" s="20" t="s">
        <v>31</v>
      </c>
      <c r="AC2127" s="20" t="s">
        <v>8398</v>
      </c>
      <c r="AD2127">
        <v>186619.17</v>
      </c>
      <c r="AE2127" s="21">
        <v>0.72</v>
      </c>
      <c r="AF2127">
        <v>494.19740000000002</v>
      </c>
      <c r="AG2127" s="22">
        <v>3.7000000000000002E-3</v>
      </c>
      <c r="AH2127" s="11">
        <f t="shared" si="670"/>
        <v>497.1534688800001</v>
      </c>
      <c r="AI2127" s="23">
        <f t="shared" si="671"/>
        <v>8158.0183372180054</v>
      </c>
      <c r="AJ2127" s="23">
        <f t="shared" si="672"/>
        <v>66553263.19038523</v>
      </c>
      <c r="AK2127" s="23">
        <f t="shared" si="673"/>
        <v>522.01114232400016</v>
      </c>
      <c r="AL2127" s="23">
        <f t="shared" si="674"/>
        <v>16813.190143316009</v>
      </c>
      <c r="AN2127">
        <v>202312</v>
      </c>
      <c r="AO2127" s="20" t="s">
        <v>33</v>
      </c>
      <c r="AP2127" s="20" t="s">
        <v>8399</v>
      </c>
      <c r="AQ2127">
        <v>4939.7299999999996</v>
      </c>
      <c r="AR2127" s="21">
        <v>0.86</v>
      </c>
      <c r="AS2127">
        <v>16.989999999999998</v>
      </c>
      <c r="AT2127">
        <v>4.0000000000000001E-3</v>
      </c>
      <c r="AU2127" s="11">
        <f t="shared" si="675"/>
        <v>16.992671199999997</v>
      </c>
      <c r="AV2127" s="23">
        <f t="shared" si="676"/>
        <v>268.1398287336591</v>
      </c>
      <c r="AW2127" s="23">
        <f t="shared" si="677"/>
        <v>71898.967753316028</v>
      </c>
      <c r="AX2127" s="23">
        <f t="shared" si="678"/>
        <v>17.842304759999998</v>
      </c>
      <c r="AY2127" s="23">
        <f t="shared" si="679"/>
        <v>553.27232866731822</v>
      </c>
      <c r="AZ2127" s="23"/>
      <c r="BA2127" s="23"/>
    </row>
    <row r="2128" spans="1:53">
      <c r="A2128">
        <v>202312</v>
      </c>
      <c r="B2128" s="20" t="s">
        <v>27</v>
      </c>
      <c r="C2128" s="20" t="s">
        <v>8400</v>
      </c>
      <c r="D2128">
        <v>83524.509999999995</v>
      </c>
      <c r="E2128" s="21">
        <v>0.68</v>
      </c>
      <c r="F2128">
        <v>2750.91</v>
      </c>
      <c r="G2128" s="22">
        <v>4.8399999999999999E-2</v>
      </c>
      <c r="H2128" s="11">
        <f t="shared" si="660"/>
        <v>2748.9586731199997</v>
      </c>
      <c r="I2128" s="23">
        <f t="shared" si="661"/>
        <v>12189.131060811722</v>
      </c>
      <c r="J2128" s="23">
        <f t="shared" si="662"/>
        <v>148574916.01764509</v>
      </c>
      <c r="K2128" s="23">
        <f t="shared" si="663"/>
        <v>2886.406606776</v>
      </c>
      <c r="L2128" s="23">
        <f t="shared" si="664"/>
        <v>27127.220794743444</v>
      </c>
      <c r="N2128">
        <v>202312</v>
      </c>
      <c r="O2128" s="20" t="s">
        <v>29</v>
      </c>
      <c r="P2128" s="20" t="s">
        <v>8401</v>
      </c>
      <c r="Q2128">
        <v>38838.18</v>
      </c>
      <c r="R2128" s="21">
        <v>0.71</v>
      </c>
      <c r="S2128">
        <v>1469.75</v>
      </c>
      <c r="T2128" s="21">
        <v>0.05</v>
      </c>
      <c r="U2128" s="11">
        <f t="shared" si="665"/>
        <v>1378.75539</v>
      </c>
      <c r="V2128" s="23">
        <f t="shared" si="666"/>
        <v>6009.8554128720089</v>
      </c>
      <c r="W2128" s="23">
        <f t="shared" si="667"/>
        <v>36118362.083626986</v>
      </c>
      <c r="X2128" s="23">
        <f t="shared" si="668"/>
        <v>1447.6931595000001</v>
      </c>
      <c r="Y2128" s="23">
        <f t="shared" si="669"/>
        <v>13398.466215744018</v>
      </c>
      <c r="AA2128">
        <v>202312</v>
      </c>
      <c r="AB2128" s="20" t="s">
        <v>31</v>
      </c>
      <c r="AC2128" s="20" t="s">
        <v>8402</v>
      </c>
      <c r="AD2128">
        <v>190222.18</v>
      </c>
      <c r="AE2128" s="21">
        <v>0.72</v>
      </c>
      <c r="AF2128">
        <v>503.73880000000003</v>
      </c>
      <c r="AG2128" s="22">
        <v>3.7000000000000002E-3</v>
      </c>
      <c r="AH2128" s="11">
        <f t="shared" si="670"/>
        <v>506.75188751999997</v>
      </c>
      <c r="AI2128" s="23">
        <f t="shared" si="671"/>
        <v>8315.5231725957401</v>
      </c>
      <c r="AJ2128" s="23">
        <f t="shared" si="672"/>
        <v>69147925.633976728</v>
      </c>
      <c r="AK2128" s="23">
        <f t="shared" si="673"/>
        <v>532.08948189599994</v>
      </c>
      <c r="AL2128" s="23">
        <f t="shared" si="674"/>
        <v>17137.798232711481</v>
      </c>
      <c r="AN2128">
        <v>202312</v>
      </c>
      <c r="AO2128" s="20" t="s">
        <v>33</v>
      </c>
      <c r="AP2128" s="20" t="s">
        <v>8403</v>
      </c>
      <c r="AQ2128">
        <v>2317.96</v>
      </c>
      <c r="AR2128" s="21">
        <v>0.86</v>
      </c>
      <c r="AS2128">
        <v>113.23</v>
      </c>
      <c r="AT2128">
        <v>5.6799999999999996E-2</v>
      </c>
      <c r="AU2128" s="11">
        <f t="shared" si="675"/>
        <v>113.22771007999999</v>
      </c>
      <c r="AV2128" s="23">
        <f t="shared" si="676"/>
        <v>461.40304087325984</v>
      </c>
      <c r="AW2128" s="23">
        <f t="shared" si="677"/>
        <v>212892.7661270911</v>
      </c>
      <c r="AX2128" s="23">
        <f t="shared" si="678"/>
        <v>118.889095584</v>
      </c>
      <c r="AY2128" s="23">
        <f t="shared" si="679"/>
        <v>1036.0337918265197</v>
      </c>
      <c r="AZ2128" s="23"/>
      <c r="BA2128" s="23"/>
    </row>
    <row r="2129" spans="1:53">
      <c r="A2129">
        <v>202312</v>
      </c>
      <c r="B2129" s="20" t="s">
        <v>27</v>
      </c>
      <c r="C2129" s="20" t="s">
        <v>8404</v>
      </c>
      <c r="D2129">
        <v>323697.14</v>
      </c>
      <c r="E2129" s="21">
        <v>0.68</v>
      </c>
      <c r="F2129">
        <v>10661.08</v>
      </c>
      <c r="G2129" s="22">
        <v>4.8399999999999999E-2</v>
      </c>
      <c r="H2129" s="11">
        <f t="shared" si="660"/>
        <v>10653.520271680001</v>
      </c>
      <c r="I2129" s="23">
        <f t="shared" si="661"/>
        <v>47238.671181308586</v>
      </c>
      <c r="J2129" s="23">
        <f t="shared" si="662"/>
        <v>2231492054.9757943</v>
      </c>
      <c r="K2129" s="23">
        <f t="shared" si="663"/>
        <v>11186.196285264003</v>
      </c>
      <c r="L2129" s="23">
        <f t="shared" si="664"/>
        <v>105130.86263429717</v>
      </c>
      <c r="N2129">
        <v>202312</v>
      </c>
      <c r="O2129" s="20" t="s">
        <v>29</v>
      </c>
      <c r="P2129" s="20" t="s">
        <v>8405</v>
      </c>
      <c r="Q2129">
        <v>383956.89</v>
      </c>
      <c r="R2129" s="21">
        <v>0.71</v>
      </c>
      <c r="S2129">
        <v>14530.08</v>
      </c>
      <c r="T2129" s="21">
        <v>0.05</v>
      </c>
      <c r="U2129" s="11">
        <f t="shared" si="665"/>
        <v>13630.469595</v>
      </c>
      <c r="V2129" s="23">
        <f t="shared" si="666"/>
        <v>59413.839517608765</v>
      </c>
      <c r="W2129" s="23">
        <f t="shared" si="667"/>
        <v>3530004326.2241688</v>
      </c>
      <c r="X2129" s="23">
        <f t="shared" si="668"/>
        <v>14311.99307475</v>
      </c>
      <c r="Y2129" s="23">
        <f t="shared" si="669"/>
        <v>132458.14863021753</v>
      </c>
      <c r="AA2129">
        <v>202312</v>
      </c>
      <c r="AB2129" s="20" t="s">
        <v>31</v>
      </c>
      <c r="AC2129" s="20" t="s">
        <v>8406</v>
      </c>
      <c r="AD2129">
        <v>198002.05</v>
      </c>
      <c r="AE2129" s="21">
        <v>0.72</v>
      </c>
      <c r="AF2129">
        <v>524.34109999999998</v>
      </c>
      <c r="AG2129" s="22">
        <v>3.7000000000000002E-3</v>
      </c>
      <c r="AH2129" s="11">
        <f t="shared" si="670"/>
        <v>527.47746119999999</v>
      </c>
      <c r="AI2129" s="23">
        <f t="shared" si="671"/>
        <v>8655.6185771630862</v>
      </c>
      <c r="AJ2129" s="23">
        <f t="shared" si="672"/>
        <v>74919732.953330725</v>
      </c>
      <c r="AK2129" s="23">
        <f t="shared" si="673"/>
        <v>553.85133426000004</v>
      </c>
      <c r="AL2129" s="23">
        <f t="shared" si="674"/>
        <v>17838.714615526173</v>
      </c>
      <c r="AN2129">
        <v>202312</v>
      </c>
      <c r="AO2129" s="20" t="s">
        <v>33</v>
      </c>
      <c r="AP2129" s="20" t="s">
        <v>8407</v>
      </c>
      <c r="AQ2129">
        <v>1359.4</v>
      </c>
      <c r="AR2129" s="21">
        <v>0.86</v>
      </c>
      <c r="AS2129">
        <v>44.19</v>
      </c>
      <c r="AT2129">
        <v>3.78E-2</v>
      </c>
      <c r="AU2129" s="11">
        <f t="shared" si="675"/>
        <v>44.191375200000003</v>
      </c>
      <c r="AV2129" s="23">
        <f t="shared" si="676"/>
        <v>222.95863302920034</v>
      </c>
      <c r="AW2129" s="23">
        <f t="shared" si="677"/>
        <v>49710.552042249627</v>
      </c>
      <c r="AX2129" s="23">
        <f t="shared" si="678"/>
        <v>46.400943960000006</v>
      </c>
      <c r="AY2129" s="23">
        <f t="shared" si="679"/>
        <v>490.10864125840067</v>
      </c>
      <c r="AZ2129" s="23"/>
      <c r="BA2129" s="23"/>
    </row>
    <row r="2130" spans="1:53">
      <c r="A2130">
        <v>202312</v>
      </c>
      <c r="B2130" s="20" t="s">
        <v>27</v>
      </c>
      <c r="C2130" s="20" t="s">
        <v>8408</v>
      </c>
      <c r="D2130">
        <v>132111.53</v>
      </c>
      <c r="E2130" s="21">
        <v>0.68</v>
      </c>
      <c r="F2130">
        <v>4351.1400000000003</v>
      </c>
      <c r="G2130" s="22">
        <v>4.8399999999999999E-2</v>
      </c>
      <c r="H2130" s="11">
        <f t="shared" si="660"/>
        <v>4348.0546753600001</v>
      </c>
      <c r="I2130" s="23">
        <f t="shared" si="661"/>
        <v>19279.667175711173</v>
      </c>
      <c r="J2130" s="23">
        <f t="shared" si="662"/>
        <v>371705566.40619481</v>
      </c>
      <c r="K2130" s="23">
        <f t="shared" si="663"/>
        <v>4565.4574091280001</v>
      </c>
      <c r="L2130" s="23">
        <f t="shared" si="664"/>
        <v>42907.389026782344</v>
      </c>
      <c r="N2130">
        <v>202312</v>
      </c>
      <c r="O2130" s="20" t="s">
        <v>29</v>
      </c>
      <c r="P2130" s="20" t="s">
        <v>8409</v>
      </c>
      <c r="Q2130">
        <v>28756.43</v>
      </c>
      <c r="R2130" s="21">
        <v>0.71</v>
      </c>
      <c r="S2130">
        <v>1088.22</v>
      </c>
      <c r="T2130" s="21">
        <v>0.05</v>
      </c>
      <c r="U2130" s="11">
        <f t="shared" si="665"/>
        <v>1020.853265</v>
      </c>
      <c r="V2130" s="23">
        <f t="shared" si="666"/>
        <v>4449.7962183185464</v>
      </c>
      <c r="W2130" s="23">
        <f t="shared" si="667"/>
        <v>19800686.384562038</v>
      </c>
      <c r="X2130" s="23">
        <f t="shared" si="668"/>
        <v>1071.89592825</v>
      </c>
      <c r="Y2130" s="23">
        <f t="shared" si="669"/>
        <v>9920.4457016370925</v>
      </c>
      <c r="AA2130">
        <v>202312</v>
      </c>
      <c r="AB2130" s="20" t="s">
        <v>31</v>
      </c>
      <c r="AC2130" s="20" t="s">
        <v>618</v>
      </c>
      <c r="AD2130">
        <v>134485.73000000001</v>
      </c>
      <c r="AE2130" s="21">
        <v>0.72</v>
      </c>
      <c r="AF2130">
        <v>356.1397</v>
      </c>
      <c r="AG2130" s="22">
        <v>3.7000000000000002E-3</v>
      </c>
      <c r="AH2130" s="11">
        <f t="shared" si="670"/>
        <v>358.26998472000002</v>
      </c>
      <c r="AI2130" s="23">
        <f t="shared" si="671"/>
        <v>5879.0158129743559</v>
      </c>
      <c r="AJ2130" s="23">
        <f t="shared" si="672"/>
        <v>34562826.929202527</v>
      </c>
      <c r="AK2130" s="23">
        <f t="shared" si="673"/>
        <v>376.18348395600003</v>
      </c>
      <c r="AL2130" s="23">
        <f t="shared" si="674"/>
        <v>12116.301610668712</v>
      </c>
      <c r="AN2130">
        <v>202312</v>
      </c>
      <c r="AO2130" s="20" t="s">
        <v>33</v>
      </c>
      <c r="AP2130" s="20" t="s">
        <v>8410</v>
      </c>
      <c r="AQ2130">
        <v>313.64999999999998</v>
      </c>
      <c r="AR2130" s="21">
        <v>0.86</v>
      </c>
      <c r="AS2130">
        <v>0.4</v>
      </c>
      <c r="AT2130">
        <v>1.5E-3</v>
      </c>
      <c r="AU2130" s="11">
        <f t="shared" si="675"/>
        <v>0.40460849999999998</v>
      </c>
      <c r="AV2130" s="23">
        <f t="shared" si="676"/>
        <v>10.439108397905818</v>
      </c>
      <c r="AW2130" s="23">
        <f t="shared" si="677"/>
        <v>108.97498414322777</v>
      </c>
      <c r="AX2130" s="23">
        <f t="shared" si="678"/>
        <v>0.42483892499999998</v>
      </c>
      <c r="AY2130" s="23">
        <f t="shared" si="679"/>
        <v>21.282825295811634</v>
      </c>
      <c r="AZ2130" s="23"/>
      <c r="BA2130" s="23"/>
    </row>
    <row r="2131" spans="1:53">
      <c r="A2131">
        <v>202312</v>
      </c>
      <c r="B2131" s="20" t="s">
        <v>27</v>
      </c>
      <c r="C2131" s="20" t="s">
        <v>8411</v>
      </c>
      <c r="D2131">
        <v>176931.58</v>
      </c>
      <c r="E2131" s="21">
        <v>0.68</v>
      </c>
      <c r="F2131">
        <v>5827.3</v>
      </c>
      <c r="G2131" s="22">
        <v>4.8399999999999999E-2</v>
      </c>
      <c r="H2131" s="11">
        <f t="shared" si="660"/>
        <v>5823.1721609599999</v>
      </c>
      <c r="I2131" s="23">
        <f t="shared" si="661"/>
        <v>25820.47134926615</v>
      </c>
      <c r="J2131" s="23">
        <f t="shared" si="662"/>
        <v>666696740.69827414</v>
      </c>
      <c r="K2131" s="23">
        <f t="shared" si="663"/>
        <v>6114.3307690080001</v>
      </c>
      <c r="L2131" s="23">
        <f t="shared" si="664"/>
        <v>57464.1148594923</v>
      </c>
      <c r="N2131">
        <v>202312</v>
      </c>
      <c r="O2131" s="20" t="s">
        <v>29</v>
      </c>
      <c r="P2131" s="20" t="s">
        <v>8412</v>
      </c>
      <c r="Q2131">
        <v>22806.84</v>
      </c>
      <c r="R2131" s="21">
        <v>0.71</v>
      </c>
      <c r="S2131">
        <v>863.07</v>
      </c>
      <c r="T2131" s="21">
        <v>0.05</v>
      </c>
      <c r="U2131" s="11">
        <f t="shared" si="665"/>
        <v>809.64282000000003</v>
      </c>
      <c r="V2131" s="23">
        <f t="shared" si="666"/>
        <v>3529.1512327432911</v>
      </c>
      <c r="W2131" s="23">
        <f t="shared" si="667"/>
        <v>12454908.42357349</v>
      </c>
      <c r="X2131" s="23">
        <f t="shared" si="668"/>
        <v>850.1249610000001</v>
      </c>
      <c r="Y2131" s="23">
        <f t="shared" si="669"/>
        <v>7867.9452854865822</v>
      </c>
      <c r="AA2131">
        <v>202312</v>
      </c>
      <c r="AB2131" s="20" t="s">
        <v>31</v>
      </c>
      <c r="AC2131" s="20" t="s">
        <v>8413</v>
      </c>
      <c r="AD2131">
        <v>131870.43</v>
      </c>
      <c r="AE2131" s="21">
        <v>0.72</v>
      </c>
      <c r="AF2131">
        <v>349.214</v>
      </c>
      <c r="AG2131" s="22">
        <v>3.7000000000000002E-3</v>
      </c>
      <c r="AH2131" s="11">
        <f t="shared" si="670"/>
        <v>351.30282551999994</v>
      </c>
      <c r="AI2131" s="23">
        <f t="shared" si="671"/>
        <v>5764.6885155304417</v>
      </c>
      <c r="AJ2131" s="23">
        <f t="shared" si="672"/>
        <v>33231633.681088567</v>
      </c>
      <c r="AK2131" s="23">
        <f t="shared" si="673"/>
        <v>368.86796679599996</v>
      </c>
      <c r="AL2131" s="23">
        <f t="shared" si="674"/>
        <v>11880.679856580884</v>
      </c>
      <c r="AN2131">
        <v>202312</v>
      </c>
      <c r="AO2131" s="20" t="s">
        <v>33</v>
      </c>
      <c r="AP2131" s="20" t="s">
        <v>8414</v>
      </c>
      <c r="AQ2131">
        <v>1407.35</v>
      </c>
      <c r="AR2131" s="21">
        <v>0.86</v>
      </c>
      <c r="AS2131">
        <v>18.03</v>
      </c>
      <c r="AT2131">
        <v>1.49E-2</v>
      </c>
      <c r="AU2131" s="11">
        <f t="shared" si="675"/>
        <v>18.033782899999999</v>
      </c>
      <c r="AV2131" s="23">
        <f t="shared" si="676"/>
        <v>146.63372336412442</v>
      </c>
      <c r="AW2131" s="23">
        <f t="shared" si="677"/>
        <v>21501.448827626569</v>
      </c>
      <c r="AX2131" s="23">
        <f t="shared" si="678"/>
        <v>18.935472045000001</v>
      </c>
      <c r="AY2131" s="23">
        <f t="shared" si="679"/>
        <v>311.30122962824885</v>
      </c>
      <c r="AZ2131" s="23"/>
      <c r="BA2131" s="23"/>
    </row>
    <row r="2132" spans="1:53">
      <c r="A2132">
        <v>202312</v>
      </c>
      <c r="B2132" s="20" t="s">
        <v>27</v>
      </c>
      <c r="C2132" s="20" t="s">
        <v>8415</v>
      </c>
      <c r="D2132">
        <v>92687.14</v>
      </c>
      <c r="E2132" s="21">
        <v>0.68</v>
      </c>
      <c r="F2132">
        <v>3052.68</v>
      </c>
      <c r="G2132" s="22">
        <v>4.8399999999999999E-2</v>
      </c>
      <c r="H2132" s="11">
        <f t="shared" si="660"/>
        <v>3050.51915168</v>
      </c>
      <c r="I2132" s="23">
        <f t="shared" si="661"/>
        <v>13526.277461691241</v>
      </c>
      <c r="J2132" s="23">
        <f t="shared" si="662"/>
        <v>182960181.97065645</v>
      </c>
      <c r="K2132" s="23">
        <f t="shared" si="663"/>
        <v>3203.0451092640001</v>
      </c>
      <c r="L2132" s="23">
        <f t="shared" si="664"/>
        <v>30103.074075062483</v>
      </c>
      <c r="N2132">
        <v>202312</v>
      </c>
      <c r="O2132" s="20" t="s">
        <v>29</v>
      </c>
      <c r="P2132" s="20" t="s">
        <v>8416</v>
      </c>
      <c r="Q2132">
        <v>89173.77</v>
      </c>
      <c r="R2132" s="21">
        <v>0.71</v>
      </c>
      <c r="S2132">
        <v>3239.61</v>
      </c>
      <c r="T2132" s="21">
        <v>0.05</v>
      </c>
      <c r="U2132" s="11">
        <f t="shared" si="665"/>
        <v>3165.6688350000004</v>
      </c>
      <c r="V2132" s="23">
        <f t="shared" si="666"/>
        <v>13798.830540481134</v>
      </c>
      <c r="W2132" s="23">
        <f t="shared" si="667"/>
        <v>190407724.28491488</v>
      </c>
      <c r="X2132" s="23">
        <f t="shared" si="668"/>
        <v>3323.9522767500007</v>
      </c>
      <c r="Y2132" s="23">
        <f t="shared" si="669"/>
        <v>30763.329915962269</v>
      </c>
      <c r="AA2132">
        <v>202312</v>
      </c>
      <c r="AB2132" s="20" t="s">
        <v>31</v>
      </c>
      <c r="AC2132" s="20" t="s">
        <v>8417</v>
      </c>
      <c r="AD2132">
        <v>221202.32</v>
      </c>
      <c r="AE2132" s="21">
        <v>0.72</v>
      </c>
      <c r="AF2132">
        <v>585.77909999999997</v>
      </c>
      <c r="AG2132" s="22">
        <v>3.7000000000000002E-3</v>
      </c>
      <c r="AH2132" s="11">
        <f t="shared" si="670"/>
        <v>589.28298047999999</v>
      </c>
      <c r="AI2132" s="23">
        <f t="shared" si="671"/>
        <v>9669.8135716452125</v>
      </c>
      <c r="AJ2132" s="23">
        <f t="shared" si="672"/>
        <v>93505294.510373935</v>
      </c>
      <c r="AK2132" s="23">
        <f t="shared" si="673"/>
        <v>618.74712950399999</v>
      </c>
      <c r="AL2132" s="23">
        <f t="shared" si="674"/>
        <v>19928.910123770424</v>
      </c>
      <c r="AN2132">
        <v>202312</v>
      </c>
      <c r="AO2132" s="20" t="s">
        <v>33</v>
      </c>
      <c r="AP2132" s="20" t="s">
        <v>8418</v>
      </c>
      <c r="AQ2132">
        <v>169.22</v>
      </c>
      <c r="AR2132" s="21">
        <v>0.86</v>
      </c>
      <c r="AS2132">
        <v>6.07</v>
      </c>
      <c r="AT2132">
        <v>4.1700000000000001E-2</v>
      </c>
      <c r="AU2132" s="11">
        <f t="shared" si="675"/>
        <v>6.0685676400000004</v>
      </c>
      <c r="AV2132" s="23">
        <f t="shared" si="676"/>
        <v>29.09168748274725</v>
      </c>
      <c r="AW2132" s="23">
        <f t="shared" si="677"/>
        <v>846.32628059383308</v>
      </c>
      <c r="AX2132" s="23">
        <f t="shared" si="678"/>
        <v>6.3719960220000003</v>
      </c>
      <c r="AY2132" s="23">
        <f t="shared" si="679"/>
        <v>64.251942605494506</v>
      </c>
      <c r="AZ2132" s="23"/>
      <c r="BA2132" s="23"/>
    </row>
    <row r="2133" spans="1:53">
      <c r="A2133">
        <v>202312</v>
      </c>
      <c r="B2133" s="20" t="s">
        <v>27</v>
      </c>
      <c r="C2133" s="20" t="s">
        <v>8419</v>
      </c>
      <c r="D2133">
        <v>25346.53</v>
      </c>
      <c r="E2133" s="21">
        <v>0.68</v>
      </c>
      <c r="F2133">
        <v>834.8</v>
      </c>
      <c r="G2133" s="22">
        <v>4.8399999999999999E-2</v>
      </c>
      <c r="H2133" s="11">
        <f t="shared" si="660"/>
        <v>834.20499536</v>
      </c>
      <c r="I2133" s="23">
        <f t="shared" si="661"/>
        <v>3698.9403003596926</v>
      </c>
      <c r="J2133" s="23">
        <f t="shared" si="662"/>
        <v>13682159.345625052</v>
      </c>
      <c r="K2133" s="23">
        <f t="shared" si="663"/>
        <v>875.91524512800004</v>
      </c>
      <c r="L2133" s="23">
        <f t="shared" si="664"/>
        <v>8232.0855960793851</v>
      </c>
      <c r="N2133">
        <v>202312</v>
      </c>
      <c r="O2133" s="20" t="s">
        <v>29</v>
      </c>
      <c r="P2133" s="20" t="s">
        <v>8420</v>
      </c>
      <c r="Q2133">
        <v>44622</v>
      </c>
      <c r="R2133" s="21">
        <v>0.71</v>
      </c>
      <c r="S2133">
        <v>1688.63</v>
      </c>
      <c r="T2133" s="21">
        <v>0.05</v>
      </c>
      <c r="U2133" s="11">
        <f t="shared" si="665"/>
        <v>1584.0810000000001</v>
      </c>
      <c r="V2133" s="23">
        <f t="shared" si="666"/>
        <v>6904.8489973828528</v>
      </c>
      <c r="W2133" s="23">
        <f t="shared" si="667"/>
        <v>47676939.676658988</v>
      </c>
      <c r="X2133" s="23">
        <f t="shared" si="668"/>
        <v>1663.2850500000002</v>
      </c>
      <c r="Y2133" s="23">
        <f t="shared" si="669"/>
        <v>15393.778994765706</v>
      </c>
      <c r="AA2133">
        <v>202312</v>
      </c>
      <c r="AB2133" s="20" t="s">
        <v>31</v>
      </c>
      <c r="AC2133" s="20" t="s">
        <v>8421</v>
      </c>
      <c r="AD2133">
        <v>188777.7</v>
      </c>
      <c r="AE2133" s="21">
        <v>0.72</v>
      </c>
      <c r="AF2133">
        <v>499.91359999999997</v>
      </c>
      <c r="AG2133" s="22">
        <v>3.7000000000000002E-3</v>
      </c>
      <c r="AH2133" s="11">
        <f t="shared" si="670"/>
        <v>502.90379280000008</v>
      </c>
      <c r="AI2133" s="23">
        <f t="shared" si="671"/>
        <v>8252.3780287836435</v>
      </c>
      <c r="AJ2133" s="23">
        <f t="shared" si="672"/>
        <v>68101743.129951015</v>
      </c>
      <c r="AK2133" s="23">
        <f t="shared" si="673"/>
        <v>528.04898244000015</v>
      </c>
      <c r="AL2133" s="23">
        <f t="shared" si="674"/>
        <v>17007.659850367287</v>
      </c>
      <c r="AN2133">
        <v>202312</v>
      </c>
      <c r="AO2133" s="20" t="s">
        <v>33</v>
      </c>
      <c r="AP2133" s="20" t="s">
        <v>8422</v>
      </c>
      <c r="AQ2133">
        <v>1554.75</v>
      </c>
      <c r="AR2133" s="21">
        <v>0.86</v>
      </c>
      <c r="AS2133">
        <v>15.78</v>
      </c>
      <c r="AT2133">
        <v>1.18E-2</v>
      </c>
      <c r="AU2133" s="11">
        <f t="shared" si="675"/>
        <v>15.777603000000001</v>
      </c>
      <c r="AV2133" s="23">
        <f t="shared" si="676"/>
        <v>144.38512233200964</v>
      </c>
      <c r="AW2133" s="23">
        <f t="shared" si="677"/>
        <v>20847.063550829389</v>
      </c>
      <c r="AX2133" s="23">
        <f t="shared" si="678"/>
        <v>16.566483150000003</v>
      </c>
      <c r="AY2133" s="23">
        <f t="shared" si="679"/>
        <v>304.54784766401929</v>
      </c>
      <c r="AZ2133" s="23"/>
      <c r="BA2133" s="23"/>
    </row>
    <row r="2134" spans="1:53">
      <c r="A2134">
        <v>202312</v>
      </c>
      <c r="B2134" s="20" t="s">
        <v>27</v>
      </c>
      <c r="C2134" s="20" t="s">
        <v>8423</v>
      </c>
      <c r="D2134">
        <v>104504.33</v>
      </c>
      <c r="E2134" s="21">
        <v>0.68</v>
      </c>
      <c r="F2134">
        <v>3441.89</v>
      </c>
      <c r="G2134" s="22">
        <v>4.8399999999999999E-2</v>
      </c>
      <c r="H2134" s="11">
        <f t="shared" si="660"/>
        <v>3439.4465089600003</v>
      </c>
      <c r="I2134" s="23">
        <f t="shared" si="661"/>
        <v>15250.816494371753</v>
      </c>
      <c r="J2134" s="23">
        <f t="shared" si="662"/>
        <v>232587403.74500152</v>
      </c>
      <c r="K2134" s="23">
        <f t="shared" si="663"/>
        <v>3611.4188344080003</v>
      </c>
      <c r="L2134" s="23">
        <f t="shared" si="664"/>
        <v>33941.079497703504</v>
      </c>
      <c r="N2134">
        <v>202312</v>
      </c>
      <c r="O2134" s="20" t="s">
        <v>29</v>
      </c>
      <c r="P2134" s="20" t="s">
        <v>8424</v>
      </c>
      <c r="Q2134">
        <v>34706.03</v>
      </c>
      <c r="R2134" s="21">
        <v>0.71</v>
      </c>
      <c r="S2134">
        <v>1260.8399999999999</v>
      </c>
      <c r="T2134" s="21">
        <v>0.05</v>
      </c>
      <c r="U2134" s="11">
        <f t="shared" si="665"/>
        <v>1232.064065</v>
      </c>
      <c r="V2134" s="23">
        <f t="shared" si="666"/>
        <v>5370.4427513029268</v>
      </c>
      <c r="W2134" s="23">
        <f t="shared" si="667"/>
        <v>28841655.345022149</v>
      </c>
      <c r="X2134" s="23">
        <f t="shared" si="668"/>
        <v>1293.66726825</v>
      </c>
      <c r="Y2134" s="23">
        <f t="shared" si="669"/>
        <v>11972.949567605854</v>
      </c>
      <c r="AA2134">
        <v>202312</v>
      </c>
      <c r="AB2134" s="20" t="s">
        <v>31</v>
      </c>
      <c r="AC2134" s="20" t="s">
        <v>770</v>
      </c>
      <c r="AD2134">
        <v>162217.72</v>
      </c>
      <c r="AE2134" s="21">
        <v>0.72</v>
      </c>
      <c r="AF2134">
        <v>429.57850000000002</v>
      </c>
      <c r="AG2134" s="22">
        <v>3.7000000000000002E-3</v>
      </c>
      <c r="AH2134" s="11">
        <f t="shared" si="670"/>
        <v>432.14800608000002</v>
      </c>
      <c r="AI2134" s="23">
        <f t="shared" si="671"/>
        <v>7091.3140079965833</v>
      </c>
      <c r="AJ2134" s="23">
        <f t="shared" si="672"/>
        <v>50286734.360008568</v>
      </c>
      <c r="AK2134" s="23">
        <f t="shared" si="673"/>
        <v>453.75540638400003</v>
      </c>
      <c r="AL2134" s="23">
        <f t="shared" si="674"/>
        <v>14614.776022073167</v>
      </c>
      <c r="AN2134">
        <v>202312</v>
      </c>
      <c r="AO2134" s="20" t="s">
        <v>33</v>
      </c>
      <c r="AP2134" s="20" t="s">
        <v>8425</v>
      </c>
      <c r="AQ2134">
        <v>1944.94</v>
      </c>
      <c r="AR2134" s="21">
        <v>0.86</v>
      </c>
      <c r="AS2134">
        <v>4.8499999999999996</v>
      </c>
      <c r="AT2134">
        <v>2.8999999999999998E-3</v>
      </c>
      <c r="AU2134" s="11">
        <f t="shared" si="675"/>
        <v>4.8506803600000001</v>
      </c>
      <c r="AV2134" s="23">
        <f t="shared" si="676"/>
        <v>89.944169589309865</v>
      </c>
      <c r="AW2134" s="23">
        <f t="shared" si="677"/>
        <v>8089.9536431105334</v>
      </c>
      <c r="AX2134" s="23">
        <f t="shared" si="678"/>
        <v>5.0932143780000008</v>
      </c>
      <c r="AY2134" s="23">
        <f t="shared" si="679"/>
        <v>184.73901953861974</v>
      </c>
      <c r="AZ2134" s="23"/>
      <c r="BA2134" s="23"/>
    </row>
    <row r="2135" spans="1:53">
      <c r="A2135">
        <v>202312</v>
      </c>
      <c r="B2135" s="20" t="s">
        <v>27</v>
      </c>
      <c r="C2135" s="20" t="s">
        <v>8426</v>
      </c>
      <c r="D2135">
        <v>64123.78</v>
      </c>
      <c r="E2135" s="21">
        <v>0.68</v>
      </c>
      <c r="F2135">
        <v>2111.94</v>
      </c>
      <c r="G2135" s="22">
        <v>4.8399999999999999E-2</v>
      </c>
      <c r="H2135" s="11">
        <f t="shared" si="660"/>
        <v>2110.4418473599999</v>
      </c>
      <c r="I2135" s="23">
        <f t="shared" si="661"/>
        <v>9357.8897803130785</v>
      </c>
      <c r="J2135" s="23">
        <f t="shared" si="662"/>
        <v>87570101.140487954</v>
      </c>
      <c r="K2135" s="23">
        <f t="shared" si="663"/>
        <v>2215.9639397279998</v>
      </c>
      <c r="L2135" s="23">
        <f t="shared" si="664"/>
        <v>20826.221407986159</v>
      </c>
      <c r="N2135">
        <v>202312</v>
      </c>
      <c r="O2135" s="20" t="s">
        <v>29</v>
      </c>
      <c r="P2135" s="20" t="s">
        <v>8427</v>
      </c>
      <c r="Q2135">
        <v>6941.18</v>
      </c>
      <c r="R2135" s="21">
        <v>0.71</v>
      </c>
      <c r="S2135">
        <v>262.67</v>
      </c>
      <c r="T2135" s="21">
        <v>0.05</v>
      </c>
      <c r="U2135" s="11">
        <f t="shared" si="665"/>
        <v>246.41189</v>
      </c>
      <c r="V2135" s="23">
        <f t="shared" si="666"/>
        <v>1074.0845269968606</v>
      </c>
      <c r="W2135" s="23">
        <f t="shared" si="667"/>
        <v>1153657.5711340699</v>
      </c>
      <c r="X2135" s="23">
        <f t="shared" si="668"/>
        <v>258.7324845</v>
      </c>
      <c r="Y2135" s="23">
        <f t="shared" si="669"/>
        <v>2394.5809439937211</v>
      </c>
      <c r="AA2135">
        <v>202312</v>
      </c>
      <c r="AB2135" s="20" t="s">
        <v>31</v>
      </c>
      <c r="AC2135" s="20" t="s">
        <v>8428</v>
      </c>
      <c r="AD2135">
        <v>181986.83</v>
      </c>
      <c r="AE2135" s="21">
        <v>0.72</v>
      </c>
      <c r="AF2135">
        <v>481.93020000000001</v>
      </c>
      <c r="AG2135" s="22">
        <v>3.7000000000000002E-3</v>
      </c>
      <c r="AH2135" s="11">
        <f t="shared" si="670"/>
        <v>484.81291512000001</v>
      </c>
      <c r="AI2135" s="23">
        <f t="shared" si="671"/>
        <v>7955.5165542327486</v>
      </c>
      <c r="AJ2135" s="23">
        <f t="shared" si="672"/>
        <v>63290243.644671306</v>
      </c>
      <c r="AK2135" s="23">
        <f t="shared" si="673"/>
        <v>509.05356087600006</v>
      </c>
      <c r="AL2135" s="23">
        <f t="shared" si="674"/>
        <v>16395.846023585498</v>
      </c>
      <c r="AN2135">
        <v>202312</v>
      </c>
      <c r="AO2135" s="20" t="s">
        <v>33</v>
      </c>
      <c r="AP2135" s="20" t="s">
        <v>8429</v>
      </c>
      <c r="AQ2135">
        <v>2095.88</v>
      </c>
      <c r="AR2135" s="21">
        <v>0.86</v>
      </c>
      <c r="AS2135">
        <v>58.22</v>
      </c>
      <c r="AT2135">
        <v>3.2300000000000002E-2</v>
      </c>
      <c r="AU2135" s="11">
        <f t="shared" si="675"/>
        <v>58.219354640000006</v>
      </c>
      <c r="AV2135" s="23">
        <f t="shared" si="676"/>
        <v>318.66656305263888</v>
      </c>
      <c r="AW2135" s="23">
        <f t="shared" si="677"/>
        <v>101548.37840778146</v>
      </c>
      <c r="AX2135" s="23">
        <f t="shared" si="678"/>
        <v>61.130322372000009</v>
      </c>
      <c r="AY2135" s="23">
        <f t="shared" si="679"/>
        <v>695.55248074527776</v>
      </c>
      <c r="AZ2135" s="23"/>
      <c r="BA2135" s="23"/>
    </row>
    <row r="2136" spans="1:53">
      <c r="A2136">
        <v>202312</v>
      </c>
      <c r="B2136" s="20" t="s">
        <v>27</v>
      </c>
      <c r="C2136" s="20" t="s">
        <v>8430</v>
      </c>
      <c r="D2136">
        <v>33018.21</v>
      </c>
      <c r="E2136" s="21">
        <v>0.68</v>
      </c>
      <c r="F2136">
        <v>1087.47</v>
      </c>
      <c r="G2136" s="22">
        <v>4.8399999999999999E-2</v>
      </c>
      <c r="H2136" s="11">
        <f t="shared" si="660"/>
        <v>1086.6953275199999</v>
      </c>
      <c r="I2136" s="23">
        <f t="shared" si="661"/>
        <v>4818.5052397602112</v>
      </c>
      <c r="J2136" s="23">
        <f t="shared" si="662"/>
        <v>23217992.74559661</v>
      </c>
      <c r="K2136" s="23">
        <f t="shared" si="663"/>
        <v>1141.0300938959999</v>
      </c>
      <c r="L2136" s="23">
        <f t="shared" si="664"/>
        <v>10723.705807040422</v>
      </c>
      <c r="N2136">
        <v>202312</v>
      </c>
      <c r="O2136" s="20" t="s">
        <v>29</v>
      </c>
      <c r="P2136" s="20" t="s">
        <v>8431</v>
      </c>
      <c r="Q2136">
        <v>236933.38</v>
      </c>
      <c r="R2136" s="21">
        <v>0.71</v>
      </c>
      <c r="S2136">
        <v>8966.26</v>
      </c>
      <c r="T2136" s="21">
        <v>0.05</v>
      </c>
      <c r="U2136" s="11">
        <f t="shared" si="665"/>
        <v>8411.1349900000005</v>
      </c>
      <c r="V2136" s="23">
        <f t="shared" si="666"/>
        <v>36663.287421888992</v>
      </c>
      <c r="W2136" s="23">
        <f t="shared" si="667"/>
        <v>1344196644.5800436</v>
      </c>
      <c r="X2136" s="23">
        <f t="shared" si="668"/>
        <v>8831.6917395</v>
      </c>
      <c r="Y2136" s="23">
        <f t="shared" si="669"/>
        <v>81737.70983377799</v>
      </c>
      <c r="AA2136">
        <v>202312</v>
      </c>
      <c r="AB2136" s="20" t="s">
        <v>31</v>
      </c>
      <c r="AC2136" s="20" t="s">
        <v>8432</v>
      </c>
      <c r="AD2136">
        <v>157715.97</v>
      </c>
      <c r="AE2136" s="21">
        <v>0.72</v>
      </c>
      <c r="AF2136">
        <v>417.65710000000001</v>
      </c>
      <c r="AG2136" s="22">
        <v>3.7000000000000002E-3</v>
      </c>
      <c r="AH2136" s="11">
        <f t="shared" si="670"/>
        <v>420.15534408000002</v>
      </c>
      <c r="AI2136" s="23">
        <f t="shared" si="671"/>
        <v>6894.5209397947956</v>
      </c>
      <c r="AJ2136" s="23">
        <f t="shared" si="672"/>
        <v>47534418.989268914</v>
      </c>
      <c r="AK2136" s="23">
        <f t="shared" si="673"/>
        <v>441.16311128400002</v>
      </c>
      <c r="AL2136" s="23">
        <f t="shared" si="674"/>
        <v>14209.197223669591</v>
      </c>
      <c r="AN2136">
        <v>202312</v>
      </c>
      <c r="AO2136" s="20" t="s">
        <v>33</v>
      </c>
      <c r="AP2136" s="20" t="s">
        <v>8433</v>
      </c>
      <c r="AQ2136">
        <v>2839.54</v>
      </c>
      <c r="AR2136" s="21">
        <v>0.86</v>
      </c>
      <c r="AS2136">
        <v>92.8</v>
      </c>
      <c r="AT2136">
        <v>3.7999999999999999E-2</v>
      </c>
      <c r="AU2136" s="11">
        <f t="shared" si="675"/>
        <v>92.796167199999985</v>
      </c>
      <c r="AV2136" s="23">
        <f t="shared" si="676"/>
        <v>466.90204535697347</v>
      </c>
      <c r="AW2136" s="23">
        <f t="shared" si="677"/>
        <v>217997.51995852531</v>
      </c>
      <c r="AX2136" s="23">
        <f t="shared" si="678"/>
        <v>97.435975559999989</v>
      </c>
      <c r="AY2136" s="23">
        <f t="shared" si="679"/>
        <v>1026.600257913947</v>
      </c>
      <c r="AZ2136" s="23"/>
      <c r="BA2136" s="23"/>
    </row>
    <row r="2137" spans="1:53">
      <c r="A2137">
        <v>202312</v>
      </c>
      <c r="B2137" s="20" t="s">
        <v>27</v>
      </c>
      <c r="C2137" s="20" t="s">
        <v>8434</v>
      </c>
      <c r="D2137">
        <v>24004.2</v>
      </c>
      <c r="E2137" s="21">
        <v>0.68</v>
      </c>
      <c r="F2137">
        <v>790.59</v>
      </c>
      <c r="G2137" s="22">
        <v>4.8399999999999999E-2</v>
      </c>
      <c r="H2137" s="11">
        <f t="shared" si="660"/>
        <v>790.02623040000003</v>
      </c>
      <c r="I2137" s="23">
        <f t="shared" si="661"/>
        <v>3503.0476660076997</v>
      </c>
      <c r="J2137" s="23">
        <f t="shared" si="662"/>
        <v>12271342.950321993</v>
      </c>
      <c r="K2137" s="23">
        <f t="shared" si="663"/>
        <v>829.52754192000009</v>
      </c>
      <c r="L2137" s="23">
        <f t="shared" si="664"/>
        <v>7796.1215624153992</v>
      </c>
      <c r="N2137">
        <v>202312</v>
      </c>
      <c r="O2137" s="20" t="s">
        <v>29</v>
      </c>
      <c r="P2137" s="20" t="s">
        <v>8435</v>
      </c>
      <c r="Q2137">
        <v>19832.05</v>
      </c>
      <c r="R2137" s="21">
        <v>0.71</v>
      </c>
      <c r="S2137">
        <v>750.5</v>
      </c>
      <c r="T2137" s="21">
        <v>0.05</v>
      </c>
      <c r="U2137" s="11">
        <f t="shared" si="665"/>
        <v>704.03777500000001</v>
      </c>
      <c r="V2137" s="23">
        <f t="shared" si="666"/>
        <v>3068.829513660226</v>
      </c>
      <c r="W2137" s="23">
        <f t="shared" si="667"/>
        <v>9417714.5839120597</v>
      </c>
      <c r="X2137" s="23">
        <f t="shared" si="668"/>
        <v>739.23966375000009</v>
      </c>
      <c r="Y2137" s="23">
        <f t="shared" si="669"/>
        <v>6841.6968023204518</v>
      </c>
      <c r="AA2137">
        <v>202312</v>
      </c>
      <c r="AB2137" s="20" t="s">
        <v>31</v>
      </c>
      <c r="AC2137" s="20" t="s">
        <v>4978</v>
      </c>
      <c r="AD2137">
        <v>170637.05</v>
      </c>
      <c r="AE2137" s="21">
        <v>0.72</v>
      </c>
      <c r="AF2137">
        <v>451.87419999999997</v>
      </c>
      <c r="AG2137" s="22">
        <v>3.7000000000000002E-3</v>
      </c>
      <c r="AH2137" s="11">
        <f t="shared" si="670"/>
        <v>454.57710120000002</v>
      </c>
      <c r="AI2137" s="23">
        <f t="shared" si="671"/>
        <v>7459.3632739272462</v>
      </c>
      <c r="AJ2137" s="23">
        <f t="shared" si="672"/>
        <v>55642100.452414602</v>
      </c>
      <c r="AK2137" s="23">
        <f t="shared" si="673"/>
        <v>477.30595626000002</v>
      </c>
      <c r="AL2137" s="23">
        <f t="shared" si="674"/>
        <v>15373.303649054493</v>
      </c>
      <c r="AN2137">
        <v>202312</v>
      </c>
      <c r="AO2137" s="20" t="s">
        <v>33</v>
      </c>
      <c r="AP2137" s="20" t="s">
        <v>8436</v>
      </c>
      <c r="AQ2137">
        <v>5415.92</v>
      </c>
      <c r="AR2137" s="21">
        <v>0.86</v>
      </c>
      <c r="AS2137">
        <v>125.76</v>
      </c>
      <c r="AT2137">
        <v>2.7000000000000003E-2</v>
      </c>
      <c r="AU2137" s="11">
        <f t="shared" si="675"/>
        <v>125.75766240000002</v>
      </c>
      <c r="AV2137" s="23">
        <f t="shared" si="676"/>
        <v>754.93401555416654</v>
      </c>
      <c r="AW2137" s="23">
        <f t="shared" si="677"/>
        <v>569925.36784073862</v>
      </c>
      <c r="AX2137" s="23">
        <f t="shared" si="678"/>
        <v>132.04554552000002</v>
      </c>
      <c r="AY2137" s="23">
        <f t="shared" si="679"/>
        <v>1635.6256935083331</v>
      </c>
      <c r="AZ2137" s="23"/>
      <c r="BA2137" s="23"/>
    </row>
    <row r="2138" spans="1:53">
      <c r="A2138">
        <v>202312</v>
      </c>
      <c r="B2138" s="20" t="s">
        <v>27</v>
      </c>
      <c r="C2138" s="20" t="s">
        <v>8437</v>
      </c>
      <c r="D2138">
        <v>54241.57</v>
      </c>
      <c r="E2138" s="21">
        <v>0.68</v>
      </c>
      <c r="F2138">
        <v>1786.46</v>
      </c>
      <c r="G2138" s="22">
        <v>4.8399999999999999E-2</v>
      </c>
      <c r="H2138" s="11">
        <f t="shared" si="660"/>
        <v>1785.1985518399999</v>
      </c>
      <c r="I2138" s="23">
        <f t="shared" si="661"/>
        <v>7915.7316298436617</v>
      </c>
      <c r="J2138" s="23">
        <f t="shared" si="662"/>
        <v>62658807.235707395</v>
      </c>
      <c r="K2138" s="23">
        <f t="shared" si="663"/>
        <v>1874.4584794320001</v>
      </c>
      <c r="L2138" s="23">
        <f t="shared" si="664"/>
        <v>17616.661811527323</v>
      </c>
      <c r="N2138">
        <v>202312</v>
      </c>
      <c r="O2138" s="20" t="s">
        <v>29</v>
      </c>
      <c r="P2138" s="20" t="s">
        <v>8438</v>
      </c>
      <c r="Q2138">
        <v>82100.92</v>
      </c>
      <c r="R2138" s="21">
        <v>0.71</v>
      </c>
      <c r="S2138">
        <v>2982.66</v>
      </c>
      <c r="T2138" s="21">
        <v>0.05</v>
      </c>
      <c r="U2138" s="11">
        <f t="shared" si="665"/>
        <v>2914.58266</v>
      </c>
      <c r="V2138" s="23">
        <f t="shared" si="666"/>
        <v>12704.371277535964</v>
      </c>
      <c r="W2138" s="23">
        <f t="shared" si="667"/>
        <v>161401049.55748078</v>
      </c>
      <c r="X2138" s="23">
        <f t="shared" si="668"/>
        <v>3060.3117930000003</v>
      </c>
      <c r="Y2138" s="23">
        <f t="shared" si="669"/>
        <v>28323.325215071927</v>
      </c>
      <c r="AA2138">
        <v>202312</v>
      </c>
      <c r="AB2138" s="20" t="s">
        <v>31</v>
      </c>
      <c r="AC2138" s="20" t="s">
        <v>8439</v>
      </c>
      <c r="AD2138">
        <v>146863.53</v>
      </c>
      <c r="AE2138" s="21">
        <v>0.72</v>
      </c>
      <c r="AF2138">
        <v>388.91809999999998</v>
      </c>
      <c r="AG2138" s="22">
        <v>3.7000000000000002E-3</v>
      </c>
      <c r="AH2138" s="11">
        <f t="shared" si="670"/>
        <v>391.24444391999998</v>
      </c>
      <c r="AI2138" s="23">
        <f t="shared" si="671"/>
        <v>6420.1087745088917</v>
      </c>
      <c r="AJ2138" s="23">
        <f t="shared" si="672"/>
        <v>41217796.676526062</v>
      </c>
      <c r="AK2138" s="23">
        <f t="shared" si="673"/>
        <v>410.80666611599997</v>
      </c>
      <c r="AL2138" s="23">
        <f t="shared" si="674"/>
        <v>13231.461992937784</v>
      </c>
      <c r="AN2138">
        <v>202312</v>
      </c>
      <c r="AO2138" s="20" t="s">
        <v>33</v>
      </c>
      <c r="AP2138" s="20" t="s">
        <v>8440</v>
      </c>
      <c r="AQ2138">
        <v>2077.66</v>
      </c>
      <c r="AR2138" s="21">
        <v>0.86</v>
      </c>
      <c r="AS2138">
        <v>17.149999999999999</v>
      </c>
      <c r="AT2138">
        <v>9.5999999999999992E-3</v>
      </c>
      <c r="AU2138" s="11">
        <f t="shared" si="675"/>
        <v>17.153160959999997</v>
      </c>
      <c r="AV2138" s="23">
        <f t="shared" si="676"/>
        <v>174.22635958204606</v>
      </c>
      <c r="AW2138" s="23">
        <f t="shared" si="677"/>
        <v>30354.824373212414</v>
      </c>
      <c r="AX2138" s="23">
        <f t="shared" si="678"/>
        <v>18.010819007999999</v>
      </c>
      <c r="AY2138" s="23">
        <f t="shared" si="679"/>
        <v>365.6058801240921</v>
      </c>
      <c r="AZ2138" s="23"/>
      <c r="BA2138" s="23"/>
    </row>
    <row r="2139" spans="1:53">
      <c r="A2139">
        <v>202312</v>
      </c>
      <c r="B2139" s="20" t="s">
        <v>27</v>
      </c>
      <c r="C2139" s="20" t="s">
        <v>8441</v>
      </c>
      <c r="D2139">
        <v>183356.76</v>
      </c>
      <c r="E2139" s="21">
        <v>0.68</v>
      </c>
      <c r="F2139">
        <v>6038.92</v>
      </c>
      <c r="G2139" s="22">
        <v>4.8399999999999999E-2</v>
      </c>
      <c r="H2139" s="11">
        <f t="shared" si="660"/>
        <v>6034.6376851200002</v>
      </c>
      <c r="I2139" s="23">
        <f t="shared" si="661"/>
        <v>26758.12858436165</v>
      </c>
      <c r="J2139" s="23">
        <f t="shared" si="662"/>
        <v>715997445.33723199</v>
      </c>
      <c r="K2139" s="23">
        <f t="shared" si="663"/>
        <v>6336.3695693760001</v>
      </c>
      <c r="L2139" s="23">
        <f t="shared" si="664"/>
        <v>59550.894853843303</v>
      </c>
      <c r="N2139">
        <v>202312</v>
      </c>
      <c r="O2139" s="20" t="s">
        <v>29</v>
      </c>
      <c r="P2139" s="20" t="s">
        <v>8442</v>
      </c>
      <c r="Q2139">
        <v>26315.37</v>
      </c>
      <c r="R2139" s="21">
        <v>0.71</v>
      </c>
      <c r="S2139">
        <v>995.85</v>
      </c>
      <c r="T2139" s="21">
        <v>0.05</v>
      </c>
      <c r="U2139" s="11">
        <f t="shared" si="665"/>
        <v>934.19563499999992</v>
      </c>
      <c r="V2139" s="23">
        <f t="shared" si="666"/>
        <v>4072.0643664618078</v>
      </c>
      <c r="W2139" s="23">
        <f t="shared" si="667"/>
        <v>16581708.204608005</v>
      </c>
      <c r="X2139" s="23">
        <f t="shared" si="668"/>
        <v>980.90541674999997</v>
      </c>
      <c r="Y2139" s="23">
        <f t="shared" si="669"/>
        <v>9078.3243679236148</v>
      </c>
      <c r="AA2139">
        <v>202312</v>
      </c>
      <c r="AB2139" s="20" t="s">
        <v>31</v>
      </c>
      <c r="AC2139" s="20" t="s">
        <v>474</v>
      </c>
      <c r="AD2139">
        <v>121076.82</v>
      </c>
      <c r="AE2139" s="21">
        <v>0.72</v>
      </c>
      <c r="AF2139">
        <v>320.63080000000002</v>
      </c>
      <c r="AG2139" s="22">
        <v>3.7000000000000002E-3</v>
      </c>
      <c r="AH2139" s="11">
        <f t="shared" si="670"/>
        <v>322.54864848</v>
      </c>
      <c r="AI2139" s="23">
        <f t="shared" si="671"/>
        <v>5292.8480915012306</v>
      </c>
      <c r="AJ2139" s="23">
        <f t="shared" si="672"/>
        <v>28014240.919708218</v>
      </c>
      <c r="AK2139" s="23">
        <f t="shared" si="673"/>
        <v>338.676080904</v>
      </c>
      <c r="AL2139" s="23">
        <f t="shared" si="674"/>
        <v>10908.244831482461</v>
      </c>
      <c r="AN2139">
        <v>202312</v>
      </c>
      <c r="AO2139" s="20" t="s">
        <v>33</v>
      </c>
      <c r="AP2139" s="20" t="s">
        <v>8443</v>
      </c>
      <c r="AQ2139">
        <v>5511.46</v>
      </c>
      <c r="AR2139" s="21">
        <v>0.86</v>
      </c>
      <c r="AS2139">
        <v>118.5</v>
      </c>
      <c r="AT2139">
        <v>2.5000000000000001E-2</v>
      </c>
      <c r="AU2139" s="11">
        <f t="shared" si="675"/>
        <v>118.49639000000001</v>
      </c>
      <c r="AV2139" s="23">
        <f t="shared" si="676"/>
        <v>740.00971836743599</v>
      </c>
      <c r="AW2139" s="23">
        <f t="shared" si="677"/>
        <v>547614.38327825197</v>
      </c>
      <c r="AX2139" s="23">
        <f t="shared" si="678"/>
        <v>124.42120950000002</v>
      </c>
      <c r="AY2139" s="23">
        <f t="shared" si="679"/>
        <v>1598.515826734872</v>
      </c>
      <c r="AZ2139" s="23"/>
      <c r="BA2139" s="23"/>
    </row>
    <row r="2140" spans="1:53">
      <c r="A2140">
        <v>202312</v>
      </c>
      <c r="B2140" s="20" t="s">
        <v>27</v>
      </c>
      <c r="C2140" s="20" t="s">
        <v>8444</v>
      </c>
      <c r="D2140">
        <v>86856.72</v>
      </c>
      <c r="E2140" s="21">
        <v>0.68</v>
      </c>
      <c r="F2140">
        <v>2860.66</v>
      </c>
      <c r="G2140" s="22">
        <v>4.8399999999999999E-2</v>
      </c>
      <c r="H2140" s="11">
        <f t="shared" si="660"/>
        <v>2858.6283686400002</v>
      </c>
      <c r="I2140" s="23">
        <f t="shared" si="661"/>
        <v>12675.416396842396</v>
      </c>
      <c r="J2140" s="23">
        <f t="shared" si="662"/>
        <v>160666180.83334109</v>
      </c>
      <c r="K2140" s="23">
        <f t="shared" si="663"/>
        <v>3001.5597870720003</v>
      </c>
      <c r="L2140" s="23">
        <f t="shared" si="664"/>
        <v>28209.461162324791</v>
      </c>
      <c r="N2140">
        <v>202312</v>
      </c>
      <c r="O2140" s="20" t="s">
        <v>29</v>
      </c>
      <c r="P2140" s="20" t="s">
        <v>8445</v>
      </c>
      <c r="Q2140">
        <v>46782.79</v>
      </c>
      <c r="R2140" s="21">
        <v>0.71</v>
      </c>
      <c r="S2140">
        <v>1770.4</v>
      </c>
      <c r="T2140" s="21">
        <v>0.05</v>
      </c>
      <c r="U2140" s="11">
        <f t="shared" si="665"/>
        <v>1660.789045</v>
      </c>
      <c r="V2140" s="23">
        <f t="shared" si="666"/>
        <v>7239.2116136944232</v>
      </c>
      <c r="W2140" s="23">
        <f t="shared" si="667"/>
        <v>52406184.787848212</v>
      </c>
      <c r="X2140" s="23">
        <f t="shared" si="668"/>
        <v>1743.8284972500001</v>
      </c>
      <c r="Y2140" s="23">
        <f t="shared" si="669"/>
        <v>16139.212272388846</v>
      </c>
      <c r="AA2140">
        <v>202312</v>
      </c>
      <c r="AB2140" s="20" t="s">
        <v>31</v>
      </c>
      <c r="AC2140" s="20" t="s">
        <v>4270</v>
      </c>
      <c r="AD2140">
        <v>161330.31</v>
      </c>
      <c r="AE2140" s="21">
        <v>0.72</v>
      </c>
      <c r="AF2140">
        <v>427.2285</v>
      </c>
      <c r="AG2140" s="22">
        <v>3.7000000000000002E-3</v>
      </c>
      <c r="AH2140" s="11">
        <f t="shared" si="670"/>
        <v>429.78394584</v>
      </c>
      <c r="AI2140" s="23">
        <f t="shared" si="671"/>
        <v>7052.5210637742366</v>
      </c>
      <c r="AJ2140" s="23">
        <f t="shared" si="672"/>
        <v>49738053.354979292</v>
      </c>
      <c r="AK2140" s="23">
        <f t="shared" si="673"/>
        <v>451.27314313200003</v>
      </c>
      <c r="AL2140" s="23">
        <f t="shared" si="674"/>
        <v>14534.826073388473</v>
      </c>
      <c r="AN2140">
        <v>202312</v>
      </c>
      <c r="AO2140" s="20" t="s">
        <v>33</v>
      </c>
      <c r="AP2140" s="20" t="s">
        <v>8446</v>
      </c>
      <c r="AQ2140">
        <v>441.55</v>
      </c>
      <c r="AR2140" s="21">
        <v>0.86</v>
      </c>
      <c r="AS2140">
        <v>17.7</v>
      </c>
      <c r="AT2140">
        <v>4.6600000000000003E-2</v>
      </c>
      <c r="AU2140" s="11">
        <f t="shared" si="675"/>
        <v>17.6955578</v>
      </c>
      <c r="AV2140" s="23">
        <f t="shared" si="676"/>
        <v>80.040330360476773</v>
      </c>
      <c r="AW2140" s="23">
        <f t="shared" si="677"/>
        <v>6406.4544842142595</v>
      </c>
      <c r="AX2140" s="23">
        <f t="shared" si="678"/>
        <v>18.580335690000002</v>
      </c>
      <c r="AY2140" s="23">
        <f t="shared" si="679"/>
        <v>177.77621852095353</v>
      </c>
      <c r="AZ2140" s="23"/>
      <c r="BA2140" s="23"/>
    </row>
    <row r="2141" spans="1:53">
      <c r="A2141">
        <v>202312</v>
      </c>
      <c r="B2141" s="20" t="s">
        <v>27</v>
      </c>
      <c r="C2141" s="20" t="s">
        <v>8447</v>
      </c>
      <c r="D2141">
        <v>55462</v>
      </c>
      <c r="E2141" s="21">
        <v>0.68</v>
      </c>
      <c r="F2141">
        <v>1826.66</v>
      </c>
      <c r="G2141" s="22">
        <v>4.8399999999999999E-2</v>
      </c>
      <c r="H2141" s="11">
        <f t="shared" si="660"/>
        <v>1825.3653440000001</v>
      </c>
      <c r="I2141" s="23">
        <f t="shared" si="661"/>
        <v>8093.8348144124375</v>
      </c>
      <c r="J2141" s="23">
        <f t="shared" si="662"/>
        <v>65510162.002994813</v>
      </c>
      <c r="K2141" s="23">
        <f t="shared" si="663"/>
        <v>1916.6336112000001</v>
      </c>
      <c r="L2141" s="23">
        <f t="shared" si="664"/>
        <v>18013.034972824877</v>
      </c>
      <c r="N2141">
        <v>202312</v>
      </c>
      <c r="O2141" s="20" t="s">
        <v>29</v>
      </c>
      <c r="P2141" s="20" t="s">
        <v>8448</v>
      </c>
      <c r="Q2141">
        <v>52059.040000000001</v>
      </c>
      <c r="R2141" s="21">
        <v>0.71</v>
      </c>
      <c r="S2141">
        <v>1970.07</v>
      </c>
      <c r="T2141" s="21">
        <v>0.05</v>
      </c>
      <c r="U2141" s="11">
        <f t="shared" si="665"/>
        <v>1848.0959200000002</v>
      </c>
      <c r="V2141" s="23">
        <f t="shared" si="666"/>
        <v>8055.663353249829</v>
      </c>
      <c r="W2141" s="23">
        <f t="shared" si="667"/>
        <v>64893712.060892276</v>
      </c>
      <c r="X2141" s="23">
        <f t="shared" si="668"/>
        <v>1940.5007160000002</v>
      </c>
      <c r="Y2141" s="23">
        <f t="shared" si="669"/>
        <v>17959.422626499658</v>
      </c>
      <c r="AA2141">
        <v>202312</v>
      </c>
      <c r="AB2141" s="20" t="s">
        <v>31</v>
      </c>
      <c r="AC2141" s="20" t="s">
        <v>8449</v>
      </c>
      <c r="AD2141">
        <v>115131.87</v>
      </c>
      <c r="AE2141" s="21">
        <v>0.72</v>
      </c>
      <c r="AF2141">
        <v>304.88760000000002</v>
      </c>
      <c r="AG2141" s="22">
        <v>3.7000000000000002E-3</v>
      </c>
      <c r="AH2141" s="11">
        <f t="shared" si="670"/>
        <v>306.71130168000002</v>
      </c>
      <c r="AI2141" s="23">
        <f t="shared" si="671"/>
        <v>5032.9658344220452</v>
      </c>
      <c r="AJ2141" s="23">
        <f t="shared" si="672"/>
        <v>25330745.090459593</v>
      </c>
      <c r="AK2141" s="23">
        <f t="shared" si="673"/>
        <v>322.04686676400001</v>
      </c>
      <c r="AL2141" s="23">
        <f t="shared" si="674"/>
        <v>10372.64297052409</v>
      </c>
      <c r="AN2141">
        <v>202312</v>
      </c>
      <c r="AO2141" s="20" t="s">
        <v>33</v>
      </c>
      <c r="AP2141" s="20" t="s">
        <v>8450</v>
      </c>
      <c r="AQ2141">
        <v>1249.3800000000001</v>
      </c>
      <c r="AR2141" s="21">
        <v>0.86</v>
      </c>
      <c r="AS2141">
        <v>33.630000000000003</v>
      </c>
      <c r="AT2141">
        <v>3.1300000000000001E-2</v>
      </c>
      <c r="AU2141" s="11">
        <f t="shared" si="675"/>
        <v>33.630810840000009</v>
      </c>
      <c r="AV2141" s="23">
        <f t="shared" si="676"/>
        <v>187.0939824443968</v>
      </c>
      <c r="AW2141" s="23">
        <f t="shared" si="677"/>
        <v>35004.158266904262</v>
      </c>
      <c r="AX2141" s="23">
        <f t="shared" si="678"/>
        <v>35.31235138200001</v>
      </c>
      <c r="AY2141" s="23">
        <f t="shared" si="679"/>
        <v>407.81877572879364</v>
      </c>
      <c r="AZ2141" s="23"/>
      <c r="BA2141" s="23"/>
    </row>
    <row r="2142" spans="1:53">
      <c r="A2142">
        <v>202312</v>
      </c>
      <c r="B2142" s="20" t="s">
        <v>27</v>
      </c>
      <c r="C2142" s="20" t="s">
        <v>8451</v>
      </c>
      <c r="D2142">
        <v>44570.17</v>
      </c>
      <c r="E2142" s="21">
        <v>0.68</v>
      </c>
      <c r="F2142">
        <v>1467.93</v>
      </c>
      <c r="G2142" s="22">
        <v>4.8399999999999999E-2</v>
      </c>
      <c r="H2142" s="11">
        <f t="shared" si="660"/>
        <v>1466.89343504</v>
      </c>
      <c r="I2142" s="23">
        <f t="shared" si="661"/>
        <v>6504.3379905210913</v>
      </c>
      <c r="J2142" s="23">
        <f t="shared" si="662"/>
        <v>42306412.694935948</v>
      </c>
      <c r="K2142" s="23">
        <f t="shared" si="663"/>
        <v>1540.2381067920001</v>
      </c>
      <c r="L2142" s="23">
        <f t="shared" si="664"/>
        <v>14475.569416082182</v>
      </c>
      <c r="N2142">
        <v>202312</v>
      </c>
      <c r="O2142" s="20" t="s">
        <v>29</v>
      </c>
      <c r="P2142" s="20" t="s">
        <v>8452</v>
      </c>
      <c r="Q2142">
        <v>15731.85</v>
      </c>
      <c r="R2142" s="21">
        <v>0.71</v>
      </c>
      <c r="S2142">
        <v>571.52</v>
      </c>
      <c r="T2142" s="21">
        <v>0.05</v>
      </c>
      <c r="U2142" s="11">
        <f t="shared" si="665"/>
        <v>558.48067500000002</v>
      </c>
      <c r="V2142" s="23">
        <f t="shared" si="666"/>
        <v>2434.360824245382</v>
      </c>
      <c r="W2142" s="23">
        <f t="shared" si="667"/>
        <v>5926112.6226206552</v>
      </c>
      <c r="X2142" s="23">
        <f t="shared" si="668"/>
        <v>586.40470875000005</v>
      </c>
      <c r="Y2142" s="23">
        <f t="shared" si="669"/>
        <v>5427.2023234907638</v>
      </c>
      <c r="AA2142">
        <v>202312</v>
      </c>
      <c r="AB2142" s="20" t="s">
        <v>31</v>
      </c>
      <c r="AC2142" s="20" t="s">
        <v>1178</v>
      </c>
      <c r="AD2142">
        <v>163439.67000000001</v>
      </c>
      <c r="AE2142" s="21">
        <v>0.72</v>
      </c>
      <c r="AF2142">
        <v>432.81439999999998</v>
      </c>
      <c r="AG2142" s="22">
        <v>3.7000000000000002E-3</v>
      </c>
      <c r="AH2142" s="11">
        <f t="shared" si="670"/>
        <v>435.40328088000007</v>
      </c>
      <c r="AI2142" s="23">
        <f t="shared" si="671"/>
        <v>7144.731298981018</v>
      </c>
      <c r="AJ2142" s="23">
        <f t="shared" si="672"/>
        <v>51047185.334638983</v>
      </c>
      <c r="AK2142" s="23">
        <f t="shared" si="673"/>
        <v>457.17344492400008</v>
      </c>
      <c r="AL2142" s="23">
        <f t="shared" si="674"/>
        <v>14724.865878842036</v>
      </c>
      <c r="AN2142">
        <v>202312</v>
      </c>
      <c r="AO2142" s="20" t="s">
        <v>33</v>
      </c>
      <c r="AP2142" s="20" t="s">
        <v>8453</v>
      </c>
      <c r="AQ2142">
        <v>1650.15</v>
      </c>
      <c r="AR2142" s="21">
        <v>0.86</v>
      </c>
      <c r="AS2142">
        <v>14.62</v>
      </c>
      <c r="AT2142">
        <v>1.03E-2</v>
      </c>
      <c r="AU2142" s="11">
        <f t="shared" si="675"/>
        <v>14.617028700000002</v>
      </c>
      <c r="AV2142" s="23">
        <f t="shared" si="676"/>
        <v>143.28221031930545</v>
      </c>
      <c r="AW2142" s="23">
        <f t="shared" si="677"/>
        <v>20529.791793985682</v>
      </c>
      <c r="AX2142" s="23">
        <f t="shared" si="678"/>
        <v>15.347880135000002</v>
      </c>
      <c r="AY2142" s="23">
        <f t="shared" si="679"/>
        <v>301.18144933861089</v>
      </c>
      <c r="AZ2142" s="23"/>
      <c r="BA2142" s="23"/>
    </row>
    <row r="2143" spans="1:53">
      <c r="A2143">
        <v>202312</v>
      </c>
      <c r="B2143" s="20" t="s">
        <v>27</v>
      </c>
      <c r="C2143" s="20" t="s">
        <v>8454</v>
      </c>
      <c r="D2143">
        <v>19122.150000000001</v>
      </c>
      <c r="E2143" s="21">
        <v>0.68</v>
      </c>
      <c r="F2143">
        <v>629.79</v>
      </c>
      <c r="G2143" s="22">
        <v>4.8399999999999999E-2</v>
      </c>
      <c r="H2143" s="11">
        <f t="shared" si="660"/>
        <v>629.34820080000009</v>
      </c>
      <c r="I2143" s="23">
        <f t="shared" si="661"/>
        <v>2790.5867692549277</v>
      </c>
      <c r="J2143" s="23">
        <f t="shared" si="662"/>
        <v>7787374.5167406555</v>
      </c>
      <c r="K2143" s="23">
        <f t="shared" si="663"/>
        <v>660.81561084000009</v>
      </c>
      <c r="L2143" s="23">
        <f t="shared" si="664"/>
        <v>6210.5217393098555</v>
      </c>
      <c r="N2143">
        <v>202312</v>
      </c>
      <c r="O2143" s="20" t="s">
        <v>29</v>
      </c>
      <c r="P2143" s="20" t="s">
        <v>8455</v>
      </c>
      <c r="Q2143">
        <v>354993.11</v>
      </c>
      <c r="R2143" s="21">
        <v>0.71</v>
      </c>
      <c r="S2143">
        <v>12896.64</v>
      </c>
      <c r="T2143" s="21">
        <v>0.05</v>
      </c>
      <c r="U2143" s="11">
        <f t="shared" si="665"/>
        <v>12602.255405</v>
      </c>
      <c r="V2143" s="23">
        <f t="shared" si="666"/>
        <v>54931.957771084235</v>
      </c>
      <c r="W2143" s="23">
        <f t="shared" si="667"/>
        <v>3017519984.5641818</v>
      </c>
      <c r="X2143" s="23">
        <f t="shared" si="668"/>
        <v>13232.36817525</v>
      </c>
      <c r="Y2143" s="23">
        <f t="shared" si="669"/>
        <v>122466.17094716847</v>
      </c>
      <c r="AA2143">
        <v>202312</v>
      </c>
      <c r="AB2143" s="20" t="s">
        <v>31</v>
      </c>
      <c r="AC2143" s="20" t="s">
        <v>4514</v>
      </c>
      <c r="AD2143">
        <v>139498.53</v>
      </c>
      <c r="AE2143" s="21">
        <v>0.72</v>
      </c>
      <c r="AF2143">
        <v>369.4144</v>
      </c>
      <c r="AG2143" s="22">
        <v>3.7000000000000002E-3</v>
      </c>
      <c r="AH2143" s="11">
        <f t="shared" si="670"/>
        <v>371.62408391999998</v>
      </c>
      <c r="AI2143" s="23">
        <f t="shared" si="671"/>
        <v>6098.1493260041607</v>
      </c>
      <c r="AJ2143" s="23">
        <f t="shared" si="672"/>
        <v>37187425.202244997</v>
      </c>
      <c r="AK2143" s="23">
        <f t="shared" si="673"/>
        <v>390.20528811599996</v>
      </c>
      <c r="AL2143" s="23">
        <f t="shared" si="674"/>
        <v>12567.922735928321</v>
      </c>
      <c r="AN2143">
        <v>202312</v>
      </c>
      <c r="AO2143" s="20" t="s">
        <v>33</v>
      </c>
      <c r="AP2143" s="20" t="s">
        <v>8456</v>
      </c>
      <c r="AQ2143">
        <v>4247.3500000000004</v>
      </c>
      <c r="AR2143" s="21">
        <v>0.86</v>
      </c>
      <c r="AS2143">
        <v>44.56</v>
      </c>
      <c r="AT2143">
        <v>1.2199999999999999E-2</v>
      </c>
      <c r="AU2143" s="11">
        <f t="shared" si="675"/>
        <v>44.5631962</v>
      </c>
      <c r="AV2143" s="23">
        <f t="shared" si="676"/>
        <v>400.98758600647545</v>
      </c>
      <c r="AW2143" s="23">
        <f t="shared" si="677"/>
        <v>160791.04413130056</v>
      </c>
      <c r="AX2143" s="23">
        <f t="shared" si="678"/>
        <v>46.791356010000001</v>
      </c>
      <c r="AY2143" s="23">
        <f t="shared" si="679"/>
        <v>846.5383682129509</v>
      </c>
      <c r="AZ2143" s="23"/>
      <c r="BA2143" s="23"/>
    </row>
    <row r="2144" spans="1:53">
      <c r="A2144">
        <v>202312</v>
      </c>
      <c r="B2144" s="20" t="s">
        <v>27</v>
      </c>
      <c r="C2144" s="20" t="s">
        <v>8457</v>
      </c>
      <c r="D2144">
        <v>52153.83</v>
      </c>
      <c r="E2144" s="21">
        <v>0.68</v>
      </c>
      <c r="F2144">
        <v>1717.7</v>
      </c>
      <c r="G2144" s="22">
        <v>4.8399999999999999E-2</v>
      </c>
      <c r="H2144" s="11">
        <f t="shared" si="660"/>
        <v>1716.4868529600001</v>
      </c>
      <c r="I2144" s="23">
        <f t="shared" si="661"/>
        <v>7611.057750512924</v>
      </c>
      <c r="J2144" s="23">
        <f t="shared" si="662"/>
        <v>57928200.081642851</v>
      </c>
      <c r="K2144" s="23">
        <f t="shared" si="663"/>
        <v>1802.3111956080002</v>
      </c>
      <c r="L2144" s="23">
        <f t="shared" si="664"/>
        <v>16938.602353985847</v>
      </c>
      <c r="N2144">
        <v>202312</v>
      </c>
      <c r="O2144" s="20" t="s">
        <v>29</v>
      </c>
      <c r="P2144" s="20" t="s">
        <v>8458</v>
      </c>
      <c r="Q2144">
        <v>21631.4</v>
      </c>
      <c r="R2144" s="21">
        <v>0.71</v>
      </c>
      <c r="S2144">
        <v>785.85</v>
      </c>
      <c r="T2144" s="21">
        <v>0.05</v>
      </c>
      <c r="U2144" s="11">
        <f t="shared" si="665"/>
        <v>767.91470000000004</v>
      </c>
      <c r="V2144" s="23">
        <f t="shared" si="666"/>
        <v>3347.2625745593532</v>
      </c>
      <c r="W2144" s="23">
        <f t="shared" si="667"/>
        <v>11204166.74304571</v>
      </c>
      <c r="X2144" s="23">
        <f t="shared" si="668"/>
        <v>806.3104350000001</v>
      </c>
      <c r="Y2144" s="23">
        <f t="shared" si="669"/>
        <v>7462.4398491187067</v>
      </c>
      <c r="AA2144">
        <v>202312</v>
      </c>
      <c r="AB2144" s="20" t="s">
        <v>31</v>
      </c>
      <c r="AC2144" s="20" t="s">
        <v>8459</v>
      </c>
      <c r="AD2144">
        <v>207524.9</v>
      </c>
      <c r="AE2144" s="21">
        <v>0.72</v>
      </c>
      <c r="AF2144">
        <v>549.55909999999994</v>
      </c>
      <c r="AG2144" s="22">
        <v>3.7000000000000002E-3</v>
      </c>
      <c r="AH2144" s="11">
        <f t="shared" si="670"/>
        <v>552.84633359999998</v>
      </c>
      <c r="AI2144" s="23">
        <f t="shared" si="671"/>
        <v>9071.907991174392</v>
      </c>
      <c r="AJ2144" s="23">
        <f t="shared" si="672"/>
        <v>82299514.600333795</v>
      </c>
      <c r="AK2144" s="23">
        <f t="shared" si="673"/>
        <v>580.48865028</v>
      </c>
      <c r="AL2144" s="23">
        <f t="shared" si="674"/>
        <v>18696.662315948783</v>
      </c>
      <c r="AN2144">
        <v>202312</v>
      </c>
      <c r="AO2144" s="20" t="s">
        <v>33</v>
      </c>
      <c r="AP2144" s="20" t="s">
        <v>8460</v>
      </c>
      <c r="AQ2144">
        <v>1626.69</v>
      </c>
      <c r="AR2144" s="21">
        <v>0.86</v>
      </c>
      <c r="AS2144">
        <v>62.25</v>
      </c>
      <c r="AT2144">
        <v>4.4500000000000005E-2</v>
      </c>
      <c r="AU2144" s="11">
        <f t="shared" si="675"/>
        <v>62.253426300000008</v>
      </c>
      <c r="AV2144" s="23">
        <f t="shared" si="676"/>
        <v>288.46863485991838</v>
      </c>
      <c r="AW2144" s="23">
        <f t="shared" si="677"/>
        <v>83214.153297944926</v>
      </c>
      <c r="AX2144" s="23">
        <f t="shared" si="678"/>
        <v>65.366097615000015</v>
      </c>
      <c r="AY2144" s="23">
        <f t="shared" si="679"/>
        <v>639.19069601983676</v>
      </c>
      <c r="AZ2144" s="23"/>
      <c r="BA2144" s="23"/>
    </row>
    <row r="2145" spans="1:53">
      <c r="A2145">
        <v>202312</v>
      </c>
      <c r="B2145" s="20" t="s">
        <v>27</v>
      </c>
      <c r="C2145" s="20" t="s">
        <v>8461</v>
      </c>
      <c r="D2145">
        <v>86210</v>
      </c>
      <c r="E2145" s="21">
        <v>0.68</v>
      </c>
      <c r="F2145">
        <v>2839.36</v>
      </c>
      <c r="G2145" s="22">
        <v>4.8399999999999999E-2</v>
      </c>
      <c r="H2145" s="11">
        <f t="shared" si="660"/>
        <v>2837.3435199999999</v>
      </c>
      <c r="I2145" s="23">
        <f t="shared" si="661"/>
        <v>12581.037455383797</v>
      </c>
      <c r="J2145" s="23">
        <f t="shared" si="662"/>
        <v>158282503.45377001</v>
      </c>
      <c r="K2145" s="23">
        <f t="shared" si="663"/>
        <v>2979.2106960000001</v>
      </c>
      <c r="L2145" s="23">
        <f t="shared" si="664"/>
        <v>27999.418430767593</v>
      </c>
      <c r="N2145">
        <v>202312</v>
      </c>
      <c r="O2145" s="20" t="s">
        <v>29</v>
      </c>
      <c r="P2145" s="20" t="s">
        <v>8462</v>
      </c>
      <c r="Q2145">
        <v>31675.83</v>
      </c>
      <c r="R2145" s="21">
        <v>0.71</v>
      </c>
      <c r="S2145">
        <v>1198.7</v>
      </c>
      <c r="T2145" s="21">
        <v>0.05</v>
      </c>
      <c r="U2145" s="11">
        <f t="shared" si="665"/>
        <v>1124.4919649999999</v>
      </c>
      <c r="V2145" s="23">
        <f t="shared" si="666"/>
        <v>4901.5468382584759</v>
      </c>
      <c r="W2145" s="23">
        <f t="shared" si="667"/>
        <v>24025161.40764166</v>
      </c>
      <c r="X2145" s="23">
        <f t="shared" si="668"/>
        <v>1180.71656325</v>
      </c>
      <c r="Y2145" s="23">
        <f t="shared" si="669"/>
        <v>10927.585641516951</v>
      </c>
      <c r="AA2145">
        <v>202312</v>
      </c>
      <c r="AB2145" s="20" t="s">
        <v>31</v>
      </c>
      <c r="AC2145" s="20" t="s">
        <v>8463</v>
      </c>
      <c r="AD2145">
        <v>201570.26</v>
      </c>
      <c r="AE2145" s="21">
        <v>0.72</v>
      </c>
      <c r="AF2145">
        <v>533.7903</v>
      </c>
      <c r="AG2145" s="22">
        <v>3.7000000000000002E-3</v>
      </c>
      <c r="AH2145" s="11">
        <f t="shared" si="670"/>
        <v>536.98317264000002</v>
      </c>
      <c r="AI2145" s="23">
        <f t="shared" si="671"/>
        <v>8811.6021377535908</v>
      </c>
      <c r="AJ2145" s="23">
        <f t="shared" si="672"/>
        <v>77644332.234063655</v>
      </c>
      <c r="AK2145" s="23">
        <f t="shared" si="673"/>
        <v>563.83233127200003</v>
      </c>
      <c r="AL2145" s="23">
        <f t="shared" si="674"/>
        <v>18160.187448147182</v>
      </c>
      <c r="AN2145">
        <v>202312</v>
      </c>
      <c r="AO2145" s="20" t="s">
        <v>33</v>
      </c>
      <c r="AP2145" s="20" t="s">
        <v>8464</v>
      </c>
      <c r="AQ2145">
        <v>1253.97</v>
      </c>
      <c r="AR2145" s="21">
        <v>0.86</v>
      </c>
      <c r="AS2145">
        <v>2.91</v>
      </c>
      <c r="AT2145">
        <v>2.7000000000000001E-3</v>
      </c>
      <c r="AU2145" s="11">
        <f t="shared" si="675"/>
        <v>2.9117183400000002</v>
      </c>
      <c r="AV2145" s="23">
        <f t="shared" si="676"/>
        <v>55.960345786681259</v>
      </c>
      <c r="AW2145" s="23">
        <f t="shared" si="677"/>
        <v>3131.560300564935</v>
      </c>
      <c r="AX2145" s="23">
        <f t="shared" si="678"/>
        <v>3.0573042570000002</v>
      </c>
      <c r="AY2145" s="23">
        <f t="shared" si="679"/>
        <v>114.83240991336251</v>
      </c>
      <c r="AZ2145" s="23"/>
      <c r="BA2145" s="23"/>
    </row>
    <row r="2146" spans="1:53">
      <c r="A2146">
        <v>202312</v>
      </c>
      <c r="B2146" s="20" t="s">
        <v>27</v>
      </c>
      <c r="C2146" s="20" t="s">
        <v>8465</v>
      </c>
      <c r="D2146">
        <v>7857.81</v>
      </c>
      <c r="E2146" s="21">
        <v>0.68</v>
      </c>
      <c r="F2146">
        <v>258.8</v>
      </c>
      <c r="G2146" s="22">
        <v>4.8399999999999999E-2</v>
      </c>
      <c r="H2146" s="11">
        <f t="shared" si="660"/>
        <v>258.61624272000006</v>
      </c>
      <c r="I2146" s="23">
        <f t="shared" si="661"/>
        <v>1146.7277801564712</v>
      </c>
      <c r="J2146" s="23">
        <f t="shared" si="662"/>
        <v>1314984.6017825883</v>
      </c>
      <c r="K2146" s="23">
        <f t="shared" si="663"/>
        <v>271.5470548560001</v>
      </c>
      <c r="L2146" s="23">
        <f t="shared" si="664"/>
        <v>2552.0718030329426</v>
      </c>
      <c r="N2146">
        <v>202312</v>
      </c>
      <c r="O2146" s="20" t="s">
        <v>29</v>
      </c>
      <c r="P2146" s="20" t="s">
        <v>8466</v>
      </c>
      <c r="Q2146">
        <v>23106.22</v>
      </c>
      <c r="R2146" s="21">
        <v>0.71</v>
      </c>
      <c r="S2146">
        <v>874.4</v>
      </c>
      <c r="T2146" s="21">
        <v>0.05</v>
      </c>
      <c r="U2146" s="11">
        <f t="shared" si="665"/>
        <v>820.27080999999998</v>
      </c>
      <c r="V2146" s="23">
        <f t="shared" si="666"/>
        <v>3575.4775671262523</v>
      </c>
      <c r="W2146" s="23">
        <f t="shared" si="667"/>
        <v>12784039.833023064</v>
      </c>
      <c r="X2146" s="23">
        <f t="shared" si="668"/>
        <v>861.28435050000007</v>
      </c>
      <c r="Y2146" s="23">
        <f t="shared" si="669"/>
        <v>7971.2259442525046</v>
      </c>
      <c r="AA2146">
        <v>202312</v>
      </c>
      <c r="AB2146" s="20" t="s">
        <v>31</v>
      </c>
      <c r="AC2146" s="20" t="s">
        <v>8467</v>
      </c>
      <c r="AD2146">
        <v>221269.08</v>
      </c>
      <c r="AE2146" s="21">
        <v>0.72</v>
      </c>
      <c r="AF2146">
        <v>585.95590000000004</v>
      </c>
      <c r="AG2146" s="22">
        <v>3.7000000000000002E-3</v>
      </c>
      <c r="AH2146" s="11">
        <f t="shared" si="670"/>
        <v>589.46082911999997</v>
      </c>
      <c r="AI2146" s="23">
        <f t="shared" si="671"/>
        <v>9672.7319712083045</v>
      </c>
      <c r="AJ2146" s="23">
        <f t="shared" si="672"/>
        <v>93561743.786835298</v>
      </c>
      <c r="AK2146" s="23">
        <f t="shared" si="673"/>
        <v>618.933870576</v>
      </c>
      <c r="AL2146" s="23">
        <f t="shared" si="674"/>
        <v>19934.924771536607</v>
      </c>
      <c r="AN2146">
        <v>202312</v>
      </c>
      <c r="AO2146" s="20" t="s">
        <v>33</v>
      </c>
      <c r="AP2146" s="20" t="s">
        <v>8468</v>
      </c>
      <c r="AQ2146">
        <v>1376.07</v>
      </c>
      <c r="AR2146" s="21">
        <v>0.86</v>
      </c>
      <c r="AS2146">
        <v>33.96</v>
      </c>
      <c r="AT2146">
        <v>2.87E-2</v>
      </c>
      <c r="AU2146" s="11">
        <f t="shared" si="675"/>
        <v>33.964159739999999</v>
      </c>
      <c r="AV2146" s="23">
        <f t="shared" si="676"/>
        <v>197.58620540285324</v>
      </c>
      <c r="AW2146" s="23">
        <f t="shared" si="677"/>
        <v>39040.308565498512</v>
      </c>
      <c r="AX2146" s="23">
        <f t="shared" si="678"/>
        <v>35.662367727000003</v>
      </c>
      <c r="AY2146" s="23">
        <f t="shared" si="679"/>
        <v>429.13657054570649</v>
      </c>
      <c r="AZ2146" s="23"/>
      <c r="BA2146" s="23"/>
    </row>
    <row r="2147" spans="1:53">
      <c r="A2147">
        <v>202312</v>
      </c>
      <c r="B2147" s="20" t="s">
        <v>27</v>
      </c>
      <c r="C2147" s="20" t="s">
        <v>8469</v>
      </c>
      <c r="D2147">
        <v>9037</v>
      </c>
      <c r="E2147" s="21">
        <v>0.68</v>
      </c>
      <c r="F2147">
        <v>297.64</v>
      </c>
      <c r="G2147" s="22">
        <v>4.8399999999999999E-2</v>
      </c>
      <c r="H2147" s="11">
        <f t="shared" si="660"/>
        <v>297.42574400000001</v>
      </c>
      <c r="I2147" s="23">
        <f t="shared" si="661"/>
        <v>1318.8126143638021</v>
      </c>
      <c r="J2147" s="23">
        <f t="shared" si="662"/>
        <v>1739266.7118050868</v>
      </c>
      <c r="K2147" s="23">
        <f t="shared" si="663"/>
        <v>312.29703120000005</v>
      </c>
      <c r="L2147" s="23">
        <f t="shared" si="664"/>
        <v>2935.0509727276044</v>
      </c>
      <c r="N2147">
        <v>202312</v>
      </c>
      <c r="O2147" s="20" t="s">
        <v>29</v>
      </c>
      <c r="P2147" s="20" t="s">
        <v>8470</v>
      </c>
      <c r="Q2147">
        <v>63910.89</v>
      </c>
      <c r="R2147" s="21">
        <v>0.71</v>
      </c>
      <c r="S2147">
        <v>2418.5700000000002</v>
      </c>
      <c r="T2147" s="21">
        <v>0.05</v>
      </c>
      <c r="U2147" s="11">
        <f t="shared" si="665"/>
        <v>2268.8365950000002</v>
      </c>
      <c r="V2147" s="23">
        <f t="shared" si="666"/>
        <v>9889.6294370119176</v>
      </c>
      <c r="W2147" s="23">
        <f t="shared" si="667"/>
        <v>97804770.401412666</v>
      </c>
      <c r="X2147" s="23">
        <f t="shared" si="668"/>
        <v>2382.2784247500003</v>
      </c>
      <c r="Y2147" s="23">
        <f t="shared" si="669"/>
        <v>22048.095469023836</v>
      </c>
      <c r="AA2147">
        <v>202312</v>
      </c>
      <c r="AB2147" s="20" t="s">
        <v>31</v>
      </c>
      <c r="AC2147" s="20" t="s">
        <v>518</v>
      </c>
      <c r="AD2147">
        <v>147657.25</v>
      </c>
      <c r="AE2147" s="21">
        <v>0.72</v>
      </c>
      <c r="AF2147">
        <v>391.02</v>
      </c>
      <c r="AG2147" s="22">
        <v>3.7000000000000002E-3</v>
      </c>
      <c r="AH2147" s="11">
        <f t="shared" si="670"/>
        <v>393.35891400000003</v>
      </c>
      <c r="AI2147" s="23">
        <f t="shared" si="671"/>
        <v>6454.8060797997505</v>
      </c>
      <c r="AJ2147" s="23">
        <f t="shared" si="672"/>
        <v>41664521.52781982</v>
      </c>
      <c r="AK2147" s="23">
        <f t="shared" si="673"/>
        <v>413.02685970000005</v>
      </c>
      <c r="AL2147" s="23">
        <f t="shared" si="674"/>
        <v>13302.971073599501</v>
      </c>
      <c r="AN2147">
        <v>202312</v>
      </c>
      <c r="AO2147" s="20" t="s">
        <v>33</v>
      </c>
      <c r="AP2147" s="20" t="s">
        <v>8471</v>
      </c>
      <c r="AQ2147">
        <v>1787.63</v>
      </c>
      <c r="AR2147" s="21">
        <v>0.86</v>
      </c>
      <c r="AS2147">
        <v>2.31</v>
      </c>
      <c r="AT2147">
        <v>1.5E-3</v>
      </c>
      <c r="AU2147" s="11">
        <f t="shared" si="675"/>
        <v>2.3060427000000003</v>
      </c>
      <c r="AV2147" s="23">
        <f t="shared" si="676"/>
        <v>59.49709340139767</v>
      </c>
      <c r="AW2147" s="23">
        <f t="shared" si="677"/>
        <v>3539.9041232146383</v>
      </c>
      <c r="AX2147" s="23">
        <f t="shared" si="678"/>
        <v>2.4213448350000006</v>
      </c>
      <c r="AY2147" s="23">
        <f t="shared" si="679"/>
        <v>121.30022950279535</v>
      </c>
      <c r="AZ2147" s="23"/>
      <c r="BA2147" s="23"/>
    </row>
    <row r="2148" spans="1:53">
      <c r="A2148">
        <v>202312</v>
      </c>
      <c r="B2148" s="20" t="s">
        <v>27</v>
      </c>
      <c r="C2148" s="20" t="s">
        <v>8472</v>
      </c>
      <c r="D2148">
        <v>18680.55</v>
      </c>
      <c r="E2148" s="21">
        <v>0.68</v>
      </c>
      <c r="F2148">
        <v>615.25</v>
      </c>
      <c r="G2148" s="22">
        <v>4.8399999999999999E-2</v>
      </c>
      <c r="H2148" s="11">
        <f t="shared" si="660"/>
        <v>614.81426160000001</v>
      </c>
      <c r="I2148" s="23">
        <f t="shared" si="661"/>
        <v>2726.1419700402485</v>
      </c>
      <c r="J2148" s="23">
        <f t="shared" si="662"/>
        <v>7431850.0408149268</v>
      </c>
      <c r="K2148" s="23">
        <f t="shared" si="663"/>
        <v>645.55497467999999</v>
      </c>
      <c r="L2148" s="23">
        <f t="shared" si="664"/>
        <v>6067.0982016804974</v>
      </c>
      <c r="N2148">
        <v>202312</v>
      </c>
      <c r="O2148" s="20" t="s">
        <v>29</v>
      </c>
      <c r="P2148" s="20" t="s">
        <v>8473</v>
      </c>
      <c r="Q2148">
        <v>14748.6</v>
      </c>
      <c r="R2148" s="21">
        <v>0.71</v>
      </c>
      <c r="S2148">
        <v>558.13</v>
      </c>
      <c r="T2148" s="21">
        <v>0.05</v>
      </c>
      <c r="U2148" s="11">
        <f t="shared" si="665"/>
        <v>523.57529999999997</v>
      </c>
      <c r="V2148" s="23">
        <f t="shared" si="666"/>
        <v>2282.2118220339908</v>
      </c>
      <c r="W2148" s="23">
        <f t="shared" si="667"/>
        <v>5208490.8006317075</v>
      </c>
      <c r="X2148" s="23">
        <f t="shared" si="668"/>
        <v>549.75406499999997</v>
      </c>
      <c r="Y2148" s="23">
        <f t="shared" si="669"/>
        <v>5087.9989440679819</v>
      </c>
      <c r="AA2148">
        <v>202312</v>
      </c>
      <c r="AB2148" s="20" t="s">
        <v>31</v>
      </c>
      <c r="AC2148" s="20" t="s">
        <v>8474</v>
      </c>
      <c r="AD2148">
        <v>227639.13</v>
      </c>
      <c r="AE2148" s="21">
        <v>0.72</v>
      </c>
      <c r="AF2148">
        <v>602.82479999999998</v>
      </c>
      <c r="AG2148" s="22">
        <v>3.7000000000000002E-3</v>
      </c>
      <c r="AH2148" s="11">
        <f t="shared" si="670"/>
        <v>606.43064232000006</v>
      </c>
      <c r="AI2148" s="23">
        <f t="shared" si="671"/>
        <v>9951.1973866797998</v>
      </c>
      <c r="AJ2148" s="23">
        <f t="shared" si="672"/>
        <v>99026329.428662881</v>
      </c>
      <c r="AK2148" s="23">
        <f t="shared" si="673"/>
        <v>636.75217443600013</v>
      </c>
      <c r="AL2148" s="23">
        <f t="shared" si="674"/>
        <v>20508.825415679599</v>
      </c>
      <c r="AN2148">
        <v>202312</v>
      </c>
      <c r="AO2148" s="20" t="s">
        <v>33</v>
      </c>
      <c r="AP2148" s="20" t="s">
        <v>8475</v>
      </c>
      <c r="AQ2148">
        <v>2367.5</v>
      </c>
      <c r="AR2148" s="21">
        <v>0.86</v>
      </c>
      <c r="AS2148">
        <v>85.31</v>
      </c>
      <c r="AT2148">
        <v>4.1900000000000007E-2</v>
      </c>
      <c r="AU2148" s="11">
        <f t="shared" si="675"/>
        <v>85.310495000000017</v>
      </c>
      <c r="AV2148" s="23">
        <f t="shared" si="676"/>
        <v>407.94430108484784</v>
      </c>
      <c r="AW2148" s="23">
        <f t="shared" si="677"/>
        <v>166418.55278760497</v>
      </c>
      <c r="AX2148" s="23">
        <f t="shared" si="678"/>
        <v>89.576019750000029</v>
      </c>
      <c r="AY2148" s="23">
        <f t="shared" si="679"/>
        <v>901.19909716969573</v>
      </c>
      <c r="AZ2148" s="23"/>
      <c r="BA2148" s="23"/>
    </row>
    <row r="2149" spans="1:53">
      <c r="A2149">
        <v>202312</v>
      </c>
      <c r="B2149" s="20" t="s">
        <v>27</v>
      </c>
      <c r="C2149" s="20" t="s">
        <v>8476</v>
      </c>
      <c r="D2149">
        <v>121942.99</v>
      </c>
      <c r="E2149" s="21">
        <v>0.68</v>
      </c>
      <c r="F2149">
        <v>4016.23</v>
      </c>
      <c r="G2149" s="22">
        <v>4.8399999999999999E-2</v>
      </c>
      <c r="H2149" s="11">
        <f t="shared" si="660"/>
        <v>4013.3876868799998</v>
      </c>
      <c r="I2149" s="23">
        <f t="shared" si="661"/>
        <v>17795.723519446605</v>
      </c>
      <c r="J2149" s="23">
        <f t="shared" si="662"/>
        <v>316687775.58058506</v>
      </c>
      <c r="K2149" s="23">
        <f t="shared" si="663"/>
        <v>4214.0570712239996</v>
      </c>
      <c r="L2149" s="23">
        <f t="shared" si="664"/>
        <v>39604.834725773209</v>
      </c>
      <c r="N2149">
        <v>202312</v>
      </c>
      <c r="O2149" s="20" t="s">
        <v>29</v>
      </c>
      <c r="P2149" s="20" t="s">
        <v>8477</v>
      </c>
      <c r="Q2149">
        <v>14486.75</v>
      </c>
      <c r="R2149" s="21">
        <v>0.71</v>
      </c>
      <c r="S2149">
        <v>526.29</v>
      </c>
      <c r="T2149" s="21">
        <v>0.05</v>
      </c>
      <c r="U2149" s="11">
        <f t="shared" si="665"/>
        <v>514.27962500000001</v>
      </c>
      <c r="V2149" s="23">
        <f t="shared" si="666"/>
        <v>2241.6929140969933</v>
      </c>
      <c r="W2149" s="23">
        <f t="shared" si="667"/>
        <v>5025187.1211126698</v>
      </c>
      <c r="X2149" s="23">
        <f t="shared" si="668"/>
        <v>539.99360625000008</v>
      </c>
      <c r="Y2149" s="23">
        <f t="shared" si="669"/>
        <v>4997.6654531939867</v>
      </c>
      <c r="AA2149">
        <v>202312</v>
      </c>
      <c r="AB2149" s="20" t="s">
        <v>31</v>
      </c>
      <c r="AC2149" s="20" t="s">
        <v>8478</v>
      </c>
      <c r="AD2149">
        <v>168621.52</v>
      </c>
      <c r="AE2149" s="21">
        <v>0.72</v>
      </c>
      <c r="AF2149">
        <v>446.53680000000003</v>
      </c>
      <c r="AG2149" s="22">
        <v>3.7000000000000002E-3</v>
      </c>
      <c r="AH2149" s="11">
        <f t="shared" si="670"/>
        <v>449.20772927999997</v>
      </c>
      <c r="AI2149" s="23">
        <f t="shared" si="671"/>
        <v>7371.254797722936</v>
      </c>
      <c r="AJ2149" s="23">
        <f t="shared" si="672"/>
        <v>54335397.292953402</v>
      </c>
      <c r="AK2149" s="23">
        <f t="shared" si="673"/>
        <v>471.66811574399998</v>
      </c>
      <c r="AL2149" s="23">
        <f t="shared" si="674"/>
        <v>15191.717324725872</v>
      </c>
      <c r="AN2149">
        <v>202312</v>
      </c>
      <c r="AO2149" s="20" t="s">
        <v>33</v>
      </c>
      <c r="AP2149" s="20" t="s">
        <v>8479</v>
      </c>
      <c r="AQ2149">
        <v>562.30999999999995</v>
      </c>
      <c r="AR2149" s="21">
        <v>0.86</v>
      </c>
      <c r="AS2149">
        <v>12.28</v>
      </c>
      <c r="AT2149">
        <v>2.5399999999999999E-2</v>
      </c>
      <c r="AU2149" s="11">
        <f t="shared" si="675"/>
        <v>12.283099639999998</v>
      </c>
      <c r="AV2149" s="23">
        <f t="shared" si="676"/>
        <v>76.085924162111965</v>
      </c>
      <c r="AW2149" s="23">
        <f t="shared" si="677"/>
        <v>5789.0678556026533</v>
      </c>
      <c r="AX2149" s="23">
        <f t="shared" si="678"/>
        <v>12.897254621999998</v>
      </c>
      <c r="AY2149" s="23">
        <f t="shared" si="679"/>
        <v>164.45494796422392</v>
      </c>
      <c r="AZ2149" s="23"/>
      <c r="BA2149" s="23"/>
    </row>
    <row r="2150" spans="1:53">
      <c r="A2150">
        <v>202312</v>
      </c>
      <c r="B2150" s="20" t="s">
        <v>27</v>
      </c>
      <c r="C2150" s="20" t="s">
        <v>8480</v>
      </c>
      <c r="D2150">
        <v>17031.75</v>
      </c>
      <c r="E2150" s="21">
        <v>0.68</v>
      </c>
      <c r="F2150">
        <v>560.95000000000005</v>
      </c>
      <c r="G2150" s="22">
        <v>4.8399999999999999E-2</v>
      </c>
      <c r="H2150" s="11">
        <f t="shared" si="660"/>
        <v>560.54895599999998</v>
      </c>
      <c r="I2150" s="23">
        <f t="shared" si="661"/>
        <v>2485.5247034071799</v>
      </c>
      <c r="J2150" s="23">
        <f t="shared" si="662"/>
        <v>6177833.0512473499</v>
      </c>
      <c r="K2150" s="23">
        <f t="shared" si="663"/>
        <v>588.57640379999998</v>
      </c>
      <c r="L2150" s="23">
        <f t="shared" si="664"/>
        <v>5531.5983628143595</v>
      </c>
      <c r="N2150">
        <v>202312</v>
      </c>
      <c r="O2150" s="20" t="s">
        <v>29</v>
      </c>
      <c r="P2150" s="20" t="s">
        <v>8481</v>
      </c>
      <c r="Q2150">
        <v>14486.75</v>
      </c>
      <c r="R2150" s="21">
        <v>0.71</v>
      </c>
      <c r="S2150">
        <v>548.22</v>
      </c>
      <c r="T2150" s="21">
        <v>0.05</v>
      </c>
      <c r="U2150" s="11">
        <f t="shared" si="665"/>
        <v>514.27962500000001</v>
      </c>
      <c r="V2150" s="23">
        <f t="shared" si="666"/>
        <v>2241.6929140969933</v>
      </c>
      <c r="W2150" s="23">
        <f t="shared" si="667"/>
        <v>5025187.1211126698</v>
      </c>
      <c r="X2150" s="23">
        <f t="shared" si="668"/>
        <v>539.99360625000008</v>
      </c>
      <c r="Y2150" s="23">
        <f t="shared" si="669"/>
        <v>4997.6654531939867</v>
      </c>
      <c r="AA2150">
        <v>202312</v>
      </c>
      <c r="AB2150" s="20" t="s">
        <v>31</v>
      </c>
      <c r="AC2150" s="20" t="s">
        <v>8482</v>
      </c>
      <c r="AD2150">
        <v>168596.08</v>
      </c>
      <c r="AE2150" s="21">
        <v>0.72</v>
      </c>
      <c r="AF2150">
        <v>446.46940000000001</v>
      </c>
      <c r="AG2150" s="22">
        <v>3.7000000000000002E-3</v>
      </c>
      <c r="AH2150" s="11">
        <f t="shared" si="670"/>
        <v>449.13995711999996</v>
      </c>
      <c r="AI2150" s="23">
        <f t="shared" si="671"/>
        <v>7370.1426933957182</v>
      </c>
      <c r="AJ2150" s="23">
        <f t="shared" si="672"/>
        <v>54319003.321014293</v>
      </c>
      <c r="AK2150" s="23">
        <f t="shared" si="673"/>
        <v>471.59695497600001</v>
      </c>
      <c r="AL2150" s="23">
        <f t="shared" si="674"/>
        <v>15189.425343911436</v>
      </c>
      <c r="AN2150">
        <v>202312</v>
      </c>
      <c r="AO2150" s="20" t="s">
        <v>33</v>
      </c>
      <c r="AP2150" s="20" t="s">
        <v>8483</v>
      </c>
      <c r="AQ2150">
        <v>813.04</v>
      </c>
      <c r="AR2150" s="21">
        <v>0.86</v>
      </c>
      <c r="AS2150">
        <v>3.08</v>
      </c>
      <c r="AT2150">
        <v>4.4000000000000003E-3</v>
      </c>
      <c r="AU2150" s="11">
        <f t="shared" si="675"/>
        <v>3.0765433600000001</v>
      </c>
      <c r="AV2150" s="23">
        <f t="shared" si="676"/>
        <v>46.27848636775434</v>
      </c>
      <c r="AW2150" s="23">
        <f t="shared" si="677"/>
        <v>2141.6983004904241</v>
      </c>
      <c r="AX2150" s="23">
        <f t="shared" si="678"/>
        <v>3.2303705280000004</v>
      </c>
      <c r="AY2150" s="23">
        <f t="shared" si="679"/>
        <v>95.633516095508682</v>
      </c>
      <c r="AZ2150" s="23"/>
      <c r="BA2150" s="23"/>
    </row>
    <row r="2151" spans="1:53">
      <c r="A2151">
        <v>202312</v>
      </c>
      <c r="B2151" s="20" t="s">
        <v>27</v>
      </c>
      <c r="C2151" s="20" t="s">
        <v>8484</v>
      </c>
      <c r="D2151">
        <v>24420.66</v>
      </c>
      <c r="E2151" s="21">
        <v>0.68</v>
      </c>
      <c r="F2151">
        <v>804.3</v>
      </c>
      <c r="G2151" s="22">
        <v>4.8399999999999999E-2</v>
      </c>
      <c r="H2151" s="11">
        <f t="shared" si="660"/>
        <v>803.73276192000003</v>
      </c>
      <c r="I2151" s="23">
        <f t="shared" si="661"/>
        <v>3563.8236648323036</v>
      </c>
      <c r="J2151" s="23">
        <f t="shared" si="662"/>
        <v>12700839.114018751</v>
      </c>
      <c r="K2151" s="23">
        <f t="shared" si="663"/>
        <v>843.91940001600005</v>
      </c>
      <c r="L2151" s="23">
        <f t="shared" si="664"/>
        <v>7931.3800915846077</v>
      </c>
      <c r="N2151">
        <v>202312</v>
      </c>
      <c r="O2151" s="20" t="s">
        <v>29</v>
      </c>
      <c r="P2151" s="20" t="s">
        <v>8485</v>
      </c>
      <c r="Q2151">
        <v>27524.91</v>
      </c>
      <c r="R2151" s="21">
        <v>0.71</v>
      </c>
      <c r="S2151">
        <v>999.96</v>
      </c>
      <c r="T2151" s="21">
        <v>0.05</v>
      </c>
      <c r="U2151" s="11">
        <f t="shared" si="665"/>
        <v>977.13430500000004</v>
      </c>
      <c r="V2151" s="23">
        <f t="shared" si="666"/>
        <v>4259.2296897618498</v>
      </c>
      <c r="W2151" s="23">
        <f t="shared" si="667"/>
        <v>18141037.550148822</v>
      </c>
      <c r="X2151" s="23">
        <f t="shared" si="668"/>
        <v>1025.99102025</v>
      </c>
      <c r="Y2151" s="23">
        <f t="shared" si="669"/>
        <v>9495.5936845236993</v>
      </c>
      <c r="AA2151">
        <v>202312</v>
      </c>
      <c r="AB2151" s="20" t="s">
        <v>31</v>
      </c>
      <c r="AC2151" s="20" t="s">
        <v>8486</v>
      </c>
      <c r="AD2151">
        <v>234533.23</v>
      </c>
      <c r="AE2151" s="21">
        <v>0.72</v>
      </c>
      <c r="AF2151">
        <v>621.08150000000001</v>
      </c>
      <c r="AG2151" s="22">
        <v>3.7000000000000002E-3</v>
      </c>
      <c r="AH2151" s="11">
        <f t="shared" si="670"/>
        <v>624.79652471999998</v>
      </c>
      <c r="AI2151" s="23">
        <f t="shared" si="671"/>
        <v>10252.571539284885</v>
      </c>
      <c r="AJ2151" s="23">
        <f t="shared" si="672"/>
        <v>105115223.16815443</v>
      </c>
      <c r="AK2151" s="23">
        <f t="shared" si="673"/>
        <v>656.03635095599998</v>
      </c>
      <c r="AL2151" s="23">
        <f t="shared" si="674"/>
        <v>21129.939603289771</v>
      </c>
      <c r="AN2151">
        <v>202312</v>
      </c>
      <c r="AO2151" s="20" t="s">
        <v>33</v>
      </c>
      <c r="AP2151" s="20" t="s">
        <v>8487</v>
      </c>
      <c r="AQ2151">
        <v>983.83</v>
      </c>
      <c r="AR2151" s="21">
        <v>0.86</v>
      </c>
      <c r="AS2151">
        <v>2.37</v>
      </c>
      <c r="AT2151">
        <v>2.8000000000000004E-3</v>
      </c>
      <c r="AU2151" s="11">
        <f t="shared" si="675"/>
        <v>2.3690626400000001</v>
      </c>
      <c r="AV2151" s="23">
        <f t="shared" si="676"/>
        <v>44.708352169626963</v>
      </c>
      <c r="AW2151" s="23">
        <f t="shared" si="677"/>
        <v>1998.836753723388</v>
      </c>
      <c r="AX2151" s="23">
        <f t="shared" si="678"/>
        <v>2.4875157720000001</v>
      </c>
      <c r="AY2151" s="23">
        <f t="shared" si="679"/>
        <v>91.785766979253921</v>
      </c>
      <c r="AZ2151" s="23"/>
      <c r="BA2151" s="23"/>
    </row>
    <row r="2152" spans="1:53">
      <c r="A2152">
        <v>202312</v>
      </c>
      <c r="B2152" s="20" t="s">
        <v>27</v>
      </c>
      <c r="C2152" s="20" t="s">
        <v>8488</v>
      </c>
      <c r="D2152">
        <v>130270.01</v>
      </c>
      <c r="E2152" s="21">
        <v>0.68</v>
      </c>
      <c r="F2152">
        <v>4290.49</v>
      </c>
      <c r="G2152" s="22">
        <v>4.8399999999999999E-2</v>
      </c>
      <c r="H2152" s="11">
        <f t="shared" si="660"/>
        <v>4287.4465691200003</v>
      </c>
      <c r="I2152" s="23">
        <f t="shared" si="661"/>
        <v>19010.925358116481</v>
      </c>
      <c r="J2152" s="23">
        <f t="shared" si="662"/>
        <v>361415282.97187626</v>
      </c>
      <c r="K2152" s="23">
        <f t="shared" si="663"/>
        <v>4501.8188975760004</v>
      </c>
      <c r="L2152" s="23">
        <f t="shared" si="664"/>
        <v>42309.297285352965</v>
      </c>
      <c r="N2152">
        <v>202312</v>
      </c>
      <c r="O2152" s="20" t="s">
        <v>29</v>
      </c>
      <c r="P2152" s="20" t="s">
        <v>8489</v>
      </c>
      <c r="Q2152">
        <v>102630.65</v>
      </c>
      <c r="R2152" s="21">
        <v>0.71</v>
      </c>
      <c r="S2152">
        <v>3728.49</v>
      </c>
      <c r="T2152" s="21">
        <v>0.05</v>
      </c>
      <c r="U2152" s="11">
        <f t="shared" si="665"/>
        <v>3643.3880749999998</v>
      </c>
      <c r="V2152" s="23">
        <f t="shared" si="666"/>
        <v>15881.160431026186</v>
      </c>
      <c r="W2152" s="23">
        <f t="shared" si="667"/>
        <v>252211256.63599184</v>
      </c>
      <c r="X2152" s="23">
        <f t="shared" si="668"/>
        <v>3825.55747875</v>
      </c>
      <c r="Y2152" s="23">
        <f t="shared" si="669"/>
        <v>35405.708937052375</v>
      </c>
      <c r="AA2152">
        <v>202312</v>
      </c>
      <c r="AB2152" s="20" t="s">
        <v>31</v>
      </c>
      <c r="AC2152" s="20" t="s">
        <v>8490</v>
      </c>
      <c r="AD2152">
        <v>232171.75</v>
      </c>
      <c r="AE2152" s="21">
        <v>0.72</v>
      </c>
      <c r="AF2152">
        <v>614.8279</v>
      </c>
      <c r="AG2152" s="22">
        <v>3.7000000000000002E-3</v>
      </c>
      <c r="AH2152" s="11">
        <f t="shared" si="670"/>
        <v>618.50554199999999</v>
      </c>
      <c r="AI2152" s="23">
        <f t="shared" si="671"/>
        <v>10149.339930533366</v>
      </c>
      <c r="AJ2152" s="23">
        <f t="shared" si="672"/>
        <v>103009101.02551903</v>
      </c>
      <c r="AK2152" s="23">
        <f t="shared" si="673"/>
        <v>649.43081910000001</v>
      </c>
      <c r="AL2152" s="23">
        <f t="shared" si="674"/>
        <v>20917.185403066731</v>
      </c>
      <c r="AN2152">
        <v>202312</v>
      </c>
      <c r="AO2152" s="20" t="s">
        <v>33</v>
      </c>
      <c r="AP2152" s="20" t="s">
        <v>8491</v>
      </c>
      <c r="AQ2152">
        <v>5253.69</v>
      </c>
      <c r="AR2152" s="21">
        <v>0.86</v>
      </c>
      <c r="AS2152">
        <v>201.96</v>
      </c>
      <c r="AT2152">
        <v>4.4699999999999997E-2</v>
      </c>
      <c r="AU2152" s="11">
        <f t="shared" si="675"/>
        <v>201.96235097999997</v>
      </c>
      <c r="AV2152" s="23">
        <f t="shared" si="676"/>
        <v>933.65525264196469</v>
      </c>
      <c r="AW2152" s="23">
        <f t="shared" si="677"/>
        <v>871712.1307859309</v>
      </c>
      <c r="AX2152" s="23">
        <f t="shared" si="678"/>
        <v>212.06046852899996</v>
      </c>
      <c r="AY2152" s="23">
        <f t="shared" si="679"/>
        <v>2069.2728562639295</v>
      </c>
      <c r="AZ2152" s="23"/>
      <c r="BA2152" s="23"/>
    </row>
    <row r="2153" spans="1:53">
      <c r="A2153">
        <v>202312</v>
      </c>
      <c r="B2153" s="20" t="s">
        <v>27</v>
      </c>
      <c r="C2153" s="20" t="s">
        <v>8492</v>
      </c>
      <c r="D2153">
        <v>72857.53</v>
      </c>
      <c r="E2153" s="21">
        <v>0.68</v>
      </c>
      <c r="F2153">
        <v>2399.59</v>
      </c>
      <c r="G2153" s="22">
        <v>4.8399999999999999E-2</v>
      </c>
      <c r="H2153" s="11">
        <f t="shared" si="660"/>
        <v>2397.88702736</v>
      </c>
      <c r="I2153" s="23">
        <f t="shared" si="661"/>
        <v>10632.447672390079</v>
      </c>
      <c r="J2153" s="23">
        <f t="shared" si="662"/>
        <v>113048943.5061132</v>
      </c>
      <c r="K2153" s="23">
        <f t="shared" si="663"/>
        <v>2517.7813787280002</v>
      </c>
      <c r="L2153" s="23">
        <f t="shared" si="664"/>
        <v>23662.782372140158</v>
      </c>
      <c r="N2153">
        <v>202312</v>
      </c>
      <c r="O2153" s="20" t="s">
        <v>29</v>
      </c>
      <c r="P2153" s="20" t="s">
        <v>8493</v>
      </c>
      <c r="Q2153">
        <v>5949.58</v>
      </c>
      <c r="R2153" s="21">
        <v>0.71</v>
      </c>
      <c r="S2153">
        <v>225.14</v>
      </c>
      <c r="T2153" s="21">
        <v>0.05</v>
      </c>
      <c r="U2153" s="11">
        <f t="shared" si="665"/>
        <v>211.21009000000001</v>
      </c>
      <c r="V2153" s="23">
        <f t="shared" si="666"/>
        <v>920.64343816613052</v>
      </c>
      <c r="W2153" s="23">
        <f t="shared" si="667"/>
        <v>847584.34023835382</v>
      </c>
      <c r="X2153" s="23">
        <f t="shared" si="668"/>
        <v>221.77059450000002</v>
      </c>
      <c r="Y2153" s="23">
        <f t="shared" si="669"/>
        <v>2052.4969663322609</v>
      </c>
      <c r="AA2153">
        <v>202312</v>
      </c>
      <c r="AB2153" s="20" t="s">
        <v>31</v>
      </c>
      <c r="AC2153" s="20" t="s">
        <v>8494</v>
      </c>
      <c r="AD2153">
        <v>151572.54</v>
      </c>
      <c r="AE2153" s="21">
        <v>0.72</v>
      </c>
      <c r="AF2153">
        <v>401.38830000000002</v>
      </c>
      <c r="AG2153" s="22">
        <v>3.7000000000000002E-3</v>
      </c>
      <c r="AH2153" s="11">
        <f t="shared" si="670"/>
        <v>403.78924655999998</v>
      </c>
      <c r="AI2153" s="23">
        <f t="shared" si="671"/>
        <v>6625.962170653258</v>
      </c>
      <c r="AJ2153" s="23">
        <f t="shared" si="672"/>
        <v>43903374.686928034</v>
      </c>
      <c r="AK2153" s="23">
        <f t="shared" si="673"/>
        <v>423.97870888799997</v>
      </c>
      <c r="AL2153" s="23">
        <f t="shared" si="674"/>
        <v>13655.713587866516</v>
      </c>
      <c r="AN2153">
        <v>202312</v>
      </c>
      <c r="AO2153" s="20" t="s">
        <v>33</v>
      </c>
      <c r="AP2153" s="20" t="s">
        <v>8495</v>
      </c>
      <c r="AQ2153">
        <v>1154.56</v>
      </c>
      <c r="AR2153" s="21">
        <v>0.86</v>
      </c>
      <c r="AS2153">
        <v>5.26</v>
      </c>
      <c r="AT2153">
        <v>5.3E-3</v>
      </c>
      <c r="AU2153" s="11">
        <f t="shared" si="675"/>
        <v>5.2624844799999995</v>
      </c>
      <c r="AV2153" s="23">
        <f t="shared" si="676"/>
        <v>72.093971779577558</v>
      </c>
      <c r="AW2153" s="23">
        <f t="shared" si="677"/>
        <v>5197.5407669545257</v>
      </c>
      <c r="AX2153" s="23">
        <f t="shared" si="678"/>
        <v>5.5256087039999997</v>
      </c>
      <c r="AY2153" s="23">
        <f t="shared" si="679"/>
        <v>149.45042803915513</v>
      </c>
      <c r="AZ2153" s="23"/>
      <c r="BA2153" s="23"/>
    </row>
    <row r="2154" spans="1:53">
      <c r="A2154">
        <v>202312</v>
      </c>
      <c r="B2154" s="20" t="s">
        <v>27</v>
      </c>
      <c r="C2154" s="20" t="s">
        <v>8496</v>
      </c>
      <c r="D2154">
        <v>100581.48</v>
      </c>
      <c r="E2154" s="21">
        <v>0.68</v>
      </c>
      <c r="F2154">
        <v>3312.69</v>
      </c>
      <c r="G2154" s="22">
        <v>4.8399999999999999E-2</v>
      </c>
      <c r="H2154" s="11">
        <f t="shared" si="660"/>
        <v>3310.3376697600002</v>
      </c>
      <c r="I2154" s="23">
        <f t="shared" si="661"/>
        <v>14678.336239391445</v>
      </c>
      <c r="J2154" s="23">
        <f t="shared" si="662"/>
        <v>215453554.75663218</v>
      </c>
      <c r="K2154" s="23">
        <f t="shared" si="663"/>
        <v>3475.8545532480002</v>
      </c>
      <c r="L2154" s="23">
        <f t="shared" si="664"/>
        <v>32667.01014854289</v>
      </c>
      <c r="N2154">
        <v>202312</v>
      </c>
      <c r="O2154" s="20" t="s">
        <v>29</v>
      </c>
      <c r="P2154" s="20" t="s">
        <v>8497</v>
      </c>
      <c r="Q2154">
        <v>21631.4</v>
      </c>
      <c r="R2154" s="21">
        <v>0.71</v>
      </c>
      <c r="S2154">
        <v>818.59</v>
      </c>
      <c r="T2154" s="21">
        <v>0.05</v>
      </c>
      <c r="U2154" s="11">
        <f t="shared" si="665"/>
        <v>767.91470000000004</v>
      </c>
      <c r="V2154" s="23">
        <f t="shared" si="666"/>
        <v>3347.2625745593532</v>
      </c>
      <c r="W2154" s="23">
        <f t="shared" si="667"/>
        <v>11204166.74304571</v>
      </c>
      <c r="X2154" s="23">
        <f t="shared" si="668"/>
        <v>806.3104350000001</v>
      </c>
      <c r="Y2154" s="23">
        <f t="shared" si="669"/>
        <v>7462.4398491187067</v>
      </c>
      <c r="AA2154">
        <v>202312</v>
      </c>
      <c r="AB2154" s="20" t="s">
        <v>31</v>
      </c>
      <c r="AC2154" s="20" t="s">
        <v>1602</v>
      </c>
      <c r="AD2154">
        <v>112527.39</v>
      </c>
      <c r="AE2154" s="21">
        <v>0.72</v>
      </c>
      <c r="AF2154">
        <v>297.9905</v>
      </c>
      <c r="AG2154" s="22">
        <v>3.7000000000000002E-3</v>
      </c>
      <c r="AH2154" s="11">
        <f t="shared" si="670"/>
        <v>299.77296696000002</v>
      </c>
      <c r="AI2154" s="23">
        <f t="shared" si="671"/>
        <v>4919.1115310355408</v>
      </c>
      <c r="AJ2154" s="23">
        <f t="shared" si="672"/>
        <v>24197658.254766822</v>
      </c>
      <c r="AK2154" s="23">
        <f t="shared" si="673"/>
        <v>314.76161530800005</v>
      </c>
      <c r="AL2154" s="23">
        <f t="shared" si="674"/>
        <v>10137.996029031081</v>
      </c>
      <c r="AN2154">
        <v>202312</v>
      </c>
      <c r="AO2154" s="20" t="s">
        <v>33</v>
      </c>
      <c r="AP2154" s="20" t="s">
        <v>8498</v>
      </c>
      <c r="AQ2154">
        <v>1964.66</v>
      </c>
      <c r="AR2154" s="21">
        <v>0.86</v>
      </c>
      <c r="AS2154">
        <v>61.84</v>
      </c>
      <c r="AT2154">
        <v>3.6600000000000001E-2</v>
      </c>
      <c r="AU2154" s="11">
        <f t="shared" si="675"/>
        <v>61.83963816</v>
      </c>
      <c r="AV2154" s="23">
        <f t="shared" si="676"/>
        <v>317.27051827837124</v>
      </c>
      <c r="AW2154" s="23">
        <f t="shared" si="677"/>
        <v>100660.5817686263</v>
      </c>
      <c r="AX2154" s="23">
        <f t="shared" si="678"/>
        <v>64.931620068000001</v>
      </c>
      <c r="AY2154" s="23">
        <f t="shared" si="679"/>
        <v>696.38067471674253</v>
      </c>
      <c r="AZ2154" s="23"/>
      <c r="BA2154" s="23"/>
    </row>
    <row r="2155" spans="1:53">
      <c r="A2155">
        <v>202312</v>
      </c>
      <c r="B2155" s="20" t="s">
        <v>27</v>
      </c>
      <c r="C2155" s="20" t="s">
        <v>8499</v>
      </c>
      <c r="D2155">
        <v>4186.17</v>
      </c>
      <c r="E2155" s="21">
        <v>0.68</v>
      </c>
      <c r="F2155">
        <v>137.87</v>
      </c>
      <c r="G2155" s="22">
        <v>4.8399999999999999E-2</v>
      </c>
      <c r="H2155" s="11">
        <f t="shared" si="660"/>
        <v>137.77522704</v>
      </c>
      <c r="I2155" s="23">
        <f t="shared" si="661"/>
        <v>610.90780146855343</v>
      </c>
      <c r="J2155" s="23">
        <f t="shared" si="662"/>
        <v>373208.34189514146</v>
      </c>
      <c r="K2155" s="23">
        <f t="shared" si="663"/>
        <v>144.66398839200002</v>
      </c>
      <c r="L2155" s="23">
        <f t="shared" si="664"/>
        <v>1359.5908299771068</v>
      </c>
      <c r="N2155">
        <v>202312</v>
      </c>
      <c r="O2155" s="20" t="s">
        <v>29</v>
      </c>
      <c r="P2155" s="20" t="s">
        <v>8500</v>
      </c>
      <c r="Q2155">
        <v>14378.21</v>
      </c>
      <c r="R2155" s="21">
        <v>0.71</v>
      </c>
      <c r="S2155">
        <v>544.11</v>
      </c>
      <c r="T2155" s="21">
        <v>0.05</v>
      </c>
      <c r="U2155" s="11">
        <f t="shared" si="665"/>
        <v>510.42645500000003</v>
      </c>
      <c r="V2155" s="23">
        <f t="shared" si="666"/>
        <v>2224.8973354547111</v>
      </c>
      <c r="W2155" s="23">
        <f t="shared" si="667"/>
        <v>4950168.1533134729</v>
      </c>
      <c r="X2155" s="23">
        <f t="shared" si="668"/>
        <v>535.94777775</v>
      </c>
      <c r="Y2155" s="23">
        <f t="shared" si="669"/>
        <v>4960.221125909422</v>
      </c>
      <c r="AA2155">
        <v>202312</v>
      </c>
      <c r="AB2155" s="20" t="s">
        <v>31</v>
      </c>
      <c r="AC2155" s="20" t="s">
        <v>8501</v>
      </c>
      <c r="AD2155">
        <v>179040.67</v>
      </c>
      <c r="AE2155" s="21">
        <v>0.72</v>
      </c>
      <c r="AF2155">
        <v>474.12830000000002</v>
      </c>
      <c r="AG2155" s="22">
        <v>3.7000000000000002E-3</v>
      </c>
      <c r="AH2155" s="11">
        <f t="shared" si="670"/>
        <v>476.96434488000006</v>
      </c>
      <c r="AI2155" s="23">
        <f t="shared" si="671"/>
        <v>7826.7257804640194</v>
      </c>
      <c r="AJ2155" s="23">
        <f t="shared" si="672"/>
        <v>61257636.442580111</v>
      </c>
      <c r="AK2155" s="23">
        <f t="shared" si="673"/>
        <v>500.81256212400007</v>
      </c>
      <c r="AL2155" s="23">
        <f t="shared" si="674"/>
        <v>16130.415905808039</v>
      </c>
      <c r="AN2155">
        <v>202312</v>
      </c>
      <c r="AO2155" s="20" t="s">
        <v>33</v>
      </c>
      <c r="AP2155" s="20" t="s">
        <v>8502</v>
      </c>
      <c r="AQ2155">
        <v>1333.34</v>
      </c>
      <c r="AR2155" s="21">
        <v>0.86</v>
      </c>
      <c r="AS2155">
        <v>14.91</v>
      </c>
      <c r="AT2155">
        <v>1.3000000000000001E-2</v>
      </c>
      <c r="AU2155" s="11">
        <f t="shared" si="675"/>
        <v>14.906741200000001</v>
      </c>
      <c r="AV2155" s="23">
        <f t="shared" si="676"/>
        <v>129.88817411442469</v>
      </c>
      <c r="AW2155" s="23">
        <f t="shared" si="677"/>
        <v>16870.937774779104</v>
      </c>
      <c r="AX2155" s="23">
        <f t="shared" si="678"/>
        <v>15.652078260000001</v>
      </c>
      <c r="AY2155" s="23">
        <f t="shared" si="679"/>
        <v>274.68308942884937</v>
      </c>
      <c r="AZ2155" s="23"/>
      <c r="BA2155" s="23"/>
    </row>
    <row r="2156" spans="1:53">
      <c r="A2156">
        <v>202312</v>
      </c>
      <c r="B2156" s="20" t="s">
        <v>27</v>
      </c>
      <c r="C2156" s="20" t="s">
        <v>8503</v>
      </c>
      <c r="D2156">
        <v>45607.5</v>
      </c>
      <c r="E2156" s="21">
        <v>0.68</v>
      </c>
      <c r="F2156">
        <v>1502.1</v>
      </c>
      <c r="G2156" s="22">
        <v>4.8399999999999999E-2</v>
      </c>
      <c r="H2156" s="11">
        <f t="shared" si="660"/>
        <v>1501.03404</v>
      </c>
      <c r="I2156" s="23">
        <f t="shared" si="661"/>
        <v>6655.7205167198299</v>
      </c>
      <c r="J2156" s="23">
        <f t="shared" si="662"/>
        <v>44298615.596685283</v>
      </c>
      <c r="K2156" s="23">
        <f t="shared" si="663"/>
        <v>1576.085742</v>
      </c>
      <c r="L2156" s="23">
        <f t="shared" si="664"/>
        <v>14812.47507343966</v>
      </c>
      <c r="N2156">
        <v>202312</v>
      </c>
      <c r="O2156" s="20" t="s">
        <v>29</v>
      </c>
      <c r="P2156" s="20" t="s">
        <v>8504</v>
      </c>
      <c r="Q2156">
        <v>15240.28</v>
      </c>
      <c r="R2156" s="21">
        <v>0.71</v>
      </c>
      <c r="S2156">
        <v>553.66</v>
      </c>
      <c r="T2156" s="21">
        <v>0.05</v>
      </c>
      <c r="U2156" s="11">
        <f t="shared" si="665"/>
        <v>541.02994000000001</v>
      </c>
      <c r="V2156" s="23">
        <f t="shared" si="666"/>
        <v>2358.2948338898736</v>
      </c>
      <c r="W2156" s="23">
        <f t="shared" si="667"/>
        <v>5561554.5235516671</v>
      </c>
      <c r="X2156" s="23">
        <f t="shared" si="668"/>
        <v>568.08143700000005</v>
      </c>
      <c r="Y2156" s="23">
        <f t="shared" si="669"/>
        <v>5257.6196077797476</v>
      </c>
      <c r="AA2156">
        <v>202312</v>
      </c>
      <c r="AB2156" s="20" t="s">
        <v>31</v>
      </c>
      <c r="AC2156" s="20" t="s">
        <v>8505</v>
      </c>
      <c r="AD2156">
        <v>221812.05</v>
      </c>
      <c r="AE2156" s="21">
        <v>0.72</v>
      </c>
      <c r="AF2156">
        <v>587.39380000000006</v>
      </c>
      <c r="AG2156" s="22">
        <v>3.7000000000000002E-3</v>
      </c>
      <c r="AH2156" s="11">
        <f t="shared" si="670"/>
        <v>590.90730119999989</v>
      </c>
      <c r="AI2156" s="23">
        <f t="shared" si="671"/>
        <v>9696.4677922204701</v>
      </c>
      <c r="AJ2156" s="23">
        <f t="shared" si="672"/>
        <v>94021487.645568922</v>
      </c>
      <c r="AK2156" s="23">
        <f t="shared" si="673"/>
        <v>620.45266625999989</v>
      </c>
      <c r="AL2156" s="23">
        <f t="shared" si="674"/>
        <v>19983.842885640941</v>
      </c>
      <c r="AN2156">
        <v>202312</v>
      </c>
      <c r="AO2156" s="20" t="s">
        <v>33</v>
      </c>
      <c r="AP2156" s="20" t="s">
        <v>8506</v>
      </c>
      <c r="AQ2156">
        <v>2202.31</v>
      </c>
      <c r="AR2156" s="21">
        <v>0.86</v>
      </c>
      <c r="AS2156">
        <v>73.3</v>
      </c>
      <c r="AT2156">
        <v>3.8699999999999998E-2</v>
      </c>
      <c r="AU2156" s="11">
        <f t="shared" si="675"/>
        <v>73.29728141999999</v>
      </c>
      <c r="AV2156" s="23">
        <f t="shared" si="676"/>
        <v>365.31024809378988</v>
      </c>
      <c r="AW2156" s="23">
        <f t="shared" si="677"/>
        <v>133451.57736234632</v>
      </c>
      <c r="AX2156" s="23">
        <f t="shared" si="678"/>
        <v>76.962145490999987</v>
      </c>
      <c r="AY2156" s="23">
        <f t="shared" si="679"/>
        <v>803.91777760757975</v>
      </c>
      <c r="AZ2156" s="23"/>
      <c r="BA2156" s="23"/>
    </row>
    <row r="2157" spans="1:53">
      <c r="A2157">
        <v>202312</v>
      </c>
      <c r="B2157" s="20" t="s">
        <v>27</v>
      </c>
      <c r="C2157" s="20" t="s">
        <v>8507</v>
      </c>
      <c r="D2157">
        <v>62309.14</v>
      </c>
      <c r="E2157" s="21">
        <v>0.68</v>
      </c>
      <c r="F2157">
        <v>2052.17</v>
      </c>
      <c r="G2157" s="22">
        <v>4.8399999999999999E-2</v>
      </c>
      <c r="H2157" s="11">
        <f t="shared" si="660"/>
        <v>2050.7184156800004</v>
      </c>
      <c r="I2157" s="23">
        <f t="shared" si="661"/>
        <v>9093.0706896271076</v>
      </c>
      <c r="J2157" s="23">
        <f t="shared" si="662"/>
        <v>82683934.566555604</v>
      </c>
      <c r="K2157" s="23">
        <f t="shared" si="663"/>
        <v>2153.2543364640005</v>
      </c>
      <c r="L2157" s="23">
        <f t="shared" si="664"/>
        <v>20236.859794934215</v>
      </c>
      <c r="N2157">
        <v>202312</v>
      </c>
      <c r="O2157" s="20" t="s">
        <v>29</v>
      </c>
      <c r="P2157" s="20" t="s">
        <v>8508</v>
      </c>
      <c r="Q2157">
        <v>28514.09</v>
      </c>
      <c r="R2157" s="21">
        <v>0.71</v>
      </c>
      <c r="S2157">
        <v>1035.8900000000001</v>
      </c>
      <c r="T2157" s="21">
        <v>0.05</v>
      </c>
      <c r="U2157" s="11">
        <f t="shared" si="665"/>
        <v>1012.2501950000001</v>
      </c>
      <c r="V2157" s="23">
        <f t="shared" si="666"/>
        <v>4412.2963055843402</v>
      </c>
      <c r="W2157" s="23">
        <f t="shared" si="667"/>
        <v>19468358.688273218</v>
      </c>
      <c r="X2157" s="23">
        <f t="shared" si="668"/>
        <v>1062.8627047500001</v>
      </c>
      <c r="Y2157" s="23">
        <f t="shared" si="669"/>
        <v>9836.8428061686809</v>
      </c>
      <c r="AA2157">
        <v>202312</v>
      </c>
      <c r="AB2157" s="20" t="s">
        <v>31</v>
      </c>
      <c r="AC2157" s="20" t="s">
        <v>8509</v>
      </c>
      <c r="AD2157">
        <v>237970.52</v>
      </c>
      <c r="AE2157" s="21">
        <v>0.72</v>
      </c>
      <c r="AF2157">
        <v>630.18399999999997</v>
      </c>
      <c r="AG2157" s="22">
        <v>3.7000000000000002E-3</v>
      </c>
      <c r="AH2157" s="11">
        <f t="shared" si="670"/>
        <v>633.95346528000005</v>
      </c>
      <c r="AI2157" s="23">
        <f t="shared" si="671"/>
        <v>10402.83195921032</v>
      </c>
      <c r="AJ2157" s="23">
        <f t="shared" si="672"/>
        <v>108218912.77156763</v>
      </c>
      <c r="AK2157" s="23">
        <f t="shared" si="673"/>
        <v>665.6511385440001</v>
      </c>
      <c r="AL2157" s="23">
        <f t="shared" si="674"/>
        <v>21439.617383700639</v>
      </c>
      <c r="AN2157">
        <v>202312</v>
      </c>
      <c r="AO2157" s="20" t="s">
        <v>33</v>
      </c>
      <c r="AP2157" s="20" t="s">
        <v>8510</v>
      </c>
      <c r="AQ2157">
        <v>976.34</v>
      </c>
      <c r="AR2157" s="21">
        <v>0.86</v>
      </c>
      <c r="AS2157">
        <v>47.52</v>
      </c>
      <c r="AT2157">
        <v>5.6600000000000004E-2</v>
      </c>
      <c r="AU2157" s="11">
        <f t="shared" si="675"/>
        <v>47.52432584000001</v>
      </c>
      <c r="AV2157" s="23">
        <f t="shared" si="676"/>
        <v>194.02410340829186</v>
      </c>
      <c r="AW2157" s="23">
        <f t="shared" si="677"/>
        <v>37645.352703391538</v>
      </c>
      <c r="AX2157" s="23">
        <f t="shared" si="678"/>
        <v>49.900542132000012</v>
      </c>
      <c r="AY2157" s="23">
        <f t="shared" si="679"/>
        <v>435.57253265658375</v>
      </c>
      <c r="AZ2157" s="23"/>
      <c r="BA2157" s="23"/>
    </row>
    <row r="2158" spans="1:53">
      <c r="A2158">
        <v>202312</v>
      </c>
      <c r="B2158" s="20" t="s">
        <v>27</v>
      </c>
      <c r="C2158" s="20" t="s">
        <v>8511</v>
      </c>
      <c r="D2158">
        <v>60831.67</v>
      </c>
      <c r="E2158" s="21">
        <v>0.68</v>
      </c>
      <c r="F2158">
        <v>2003.51</v>
      </c>
      <c r="G2158" s="22">
        <v>4.8399999999999999E-2</v>
      </c>
      <c r="H2158" s="11">
        <f t="shared" si="660"/>
        <v>2002.09192304</v>
      </c>
      <c r="I2158" s="23">
        <f t="shared" si="661"/>
        <v>8877.4564289937007</v>
      </c>
      <c r="J2158" s="23">
        <f t="shared" si="662"/>
        <v>78809232.648681581</v>
      </c>
      <c r="K2158" s="23">
        <f t="shared" si="663"/>
        <v>2102.1965191919999</v>
      </c>
      <c r="L2158" s="23">
        <f t="shared" si="664"/>
        <v>19757.004781027401</v>
      </c>
      <c r="N2158">
        <v>202312</v>
      </c>
      <c r="O2158" s="20" t="s">
        <v>29</v>
      </c>
      <c r="P2158" s="20" t="s">
        <v>8512</v>
      </c>
      <c r="Q2158">
        <v>70105.3</v>
      </c>
      <c r="R2158" s="21">
        <v>0.71</v>
      </c>
      <c r="S2158">
        <v>2546.87</v>
      </c>
      <c r="T2158" s="21">
        <v>0.05</v>
      </c>
      <c r="U2158" s="11">
        <f t="shared" si="665"/>
        <v>2488.7381500000001</v>
      </c>
      <c r="V2158" s="23">
        <f t="shared" si="666"/>
        <v>10848.15809278437</v>
      </c>
      <c r="W2158" s="23">
        <f t="shared" si="667"/>
        <v>117682534.00604302</v>
      </c>
      <c r="X2158" s="23">
        <f t="shared" si="668"/>
        <v>2613.1750575000001</v>
      </c>
      <c r="Y2158" s="23">
        <f t="shared" si="669"/>
        <v>24185.05433556874</v>
      </c>
      <c r="AA2158">
        <v>202312</v>
      </c>
      <c r="AB2158" s="20" t="s">
        <v>31</v>
      </c>
      <c r="AC2158" s="20" t="s">
        <v>8513</v>
      </c>
      <c r="AD2158">
        <v>205089.42</v>
      </c>
      <c r="AE2158" s="21">
        <v>0.72</v>
      </c>
      <c r="AF2158">
        <v>543.1096</v>
      </c>
      <c r="AG2158" s="22">
        <v>3.7000000000000002E-3</v>
      </c>
      <c r="AH2158" s="11">
        <f t="shared" si="670"/>
        <v>546.35821487999999</v>
      </c>
      <c r="AI2158" s="23">
        <f t="shared" si="671"/>
        <v>8965.4414877603685</v>
      </c>
      <c r="AJ2158" s="23">
        <f t="shared" si="672"/>
        <v>80379141.070454851</v>
      </c>
      <c r="AK2158" s="23">
        <f t="shared" si="673"/>
        <v>573.67612562400006</v>
      </c>
      <c r="AL2158" s="23">
        <f t="shared" si="674"/>
        <v>18477.241190400739</v>
      </c>
      <c r="AN2158">
        <v>202312</v>
      </c>
      <c r="AO2158" s="20" t="s">
        <v>33</v>
      </c>
      <c r="AP2158" s="20" t="s">
        <v>8514</v>
      </c>
      <c r="AQ2158">
        <v>850.89</v>
      </c>
      <c r="AR2158" s="21">
        <v>0.86</v>
      </c>
      <c r="AS2158">
        <v>4.17</v>
      </c>
      <c r="AT2158">
        <v>5.6999999999999993E-3</v>
      </c>
      <c r="AU2158" s="11">
        <f t="shared" si="675"/>
        <v>4.1710627799999997</v>
      </c>
      <c r="AV2158" s="23">
        <f t="shared" si="676"/>
        <v>55.089396973620154</v>
      </c>
      <c r="AW2158" s="23">
        <f t="shared" si="677"/>
        <v>3034.8416589171093</v>
      </c>
      <c r="AX2158" s="23">
        <f t="shared" si="678"/>
        <v>4.3796159189999999</v>
      </c>
      <c r="AY2158" s="23">
        <f t="shared" si="679"/>
        <v>114.34985672724031</v>
      </c>
      <c r="AZ2158" s="23"/>
      <c r="BA2158" s="23"/>
    </row>
    <row r="2159" spans="1:53">
      <c r="A2159">
        <v>202312</v>
      </c>
      <c r="B2159" s="20" t="s">
        <v>27</v>
      </c>
      <c r="C2159" s="20" t="s">
        <v>8515</v>
      </c>
      <c r="D2159">
        <v>74794.3</v>
      </c>
      <c r="E2159" s="21">
        <v>0.68</v>
      </c>
      <c r="F2159">
        <v>2463.38</v>
      </c>
      <c r="G2159" s="22">
        <v>4.8399999999999999E-2</v>
      </c>
      <c r="H2159" s="11">
        <f t="shared" si="660"/>
        <v>2461.6300016</v>
      </c>
      <c r="I2159" s="23">
        <f t="shared" si="661"/>
        <v>10915.089777858861</v>
      </c>
      <c r="J2159" s="23">
        <f t="shared" si="662"/>
        <v>119139184.85871899</v>
      </c>
      <c r="K2159" s="23">
        <f t="shared" si="663"/>
        <v>2584.7115016800003</v>
      </c>
      <c r="L2159" s="23">
        <f t="shared" si="664"/>
        <v>24291.80955731772</v>
      </c>
      <c r="N2159">
        <v>202312</v>
      </c>
      <c r="O2159" s="20" t="s">
        <v>29</v>
      </c>
      <c r="P2159" s="20" t="s">
        <v>8516</v>
      </c>
      <c r="Q2159">
        <v>51563.19</v>
      </c>
      <c r="R2159" s="21">
        <v>0.71</v>
      </c>
      <c r="S2159">
        <v>1951.3</v>
      </c>
      <c r="T2159" s="21">
        <v>0.05</v>
      </c>
      <c r="U2159" s="11">
        <f t="shared" si="665"/>
        <v>1830.4932450000001</v>
      </c>
      <c r="V2159" s="23">
        <f t="shared" si="666"/>
        <v>7978.9350717888392</v>
      </c>
      <c r="W2159" s="23">
        <f t="shared" si="667"/>
        <v>63663404.879821971</v>
      </c>
      <c r="X2159" s="23">
        <f t="shared" si="668"/>
        <v>1922.0179072500002</v>
      </c>
      <c r="Y2159" s="23">
        <f t="shared" si="669"/>
        <v>17788.36338857768</v>
      </c>
      <c r="AA2159">
        <v>202312</v>
      </c>
      <c r="AB2159" s="20" t="s">
        <v>31</v>
      </c>
      <c r="AC2159" s="20" t="s">
        <v>8517</v>
      </c>
      <c r="AD2159">
        <v>143513.60999999999</v>
      </c>
      <c r="AE2159" s="21">
        <v>0.72</v>
      </c>
      <c r="AF2159">
        <v>380.04700000000003</v>
      </c>
      <c r="AG2159" s="22">
        <v>3.7000000000000002E-3</v>
      </c>
      <c r="AH2159" s="11">
        <f t="shared" si="670"/>
        <v>382.32025703999994</v>
      </c>
      <c r="AI2159" s="23">
        <f t="shared" si="671"/>
        <v>6273.6677160248482</v>
      </c>
      <c r="AJ2159" s="23">
        <f t="shared" si="672"/>
        <v>39358906.611092433</v>
      </c>
      <c r="AK2159" s="23">
        <f t="shared" si="673"/>
        <v>401.43626989199998</v>
      </c>
      <c r="AL2159" s="23">
        <f t="shared" si="674"/>
        <v>12929.655689089697</v>
      </c>
      <c r="AN2159">
        <v>202312</v>
      </c>
      <c r="AO2159" s="20" t="s">
        <v>33</v>
      </c>
      <c r="AP2159" s="20" t="s">
        <v>8518</v>
      </c>
      <c r="AQ2159">
        <v>1649.42</v>
      </c>
      <c r="AR2159" s="21">
        <v>0.86</v>
      </c>
      <c r="AS2159">
        <v>46.81</v>
      </c>
      <c r="AT2159">
        <v>3.3000000000000002E-2</v>
      </c>
      <c r="AU2159" s="11">
        <f t="shared" si="675"/>
        <v>46.810539600000006</v>
      </c>
      <c r="AV2159" s="23">
        <f t="shared" si="676"/>
        <v>253.39609305907692</v>
      </c>
      <c r="AW2159" s="23">
        <f t="shared" si="677"/>
        <v>64209.579977604371</v>
      </c>
      <c r="AX2159" s="23">
        <f t="shared" si="678"/>
        <v>49.151066580000006</v>
      </c>
      <c r="AY2159" s="23">
        <f t="shared" si="679"/>
        <v>553.60272571815381</v>
      </c>
      <c r="AZ2159" s="23"/>
      <c r="BA2159" s="23"/>
    </row>
    <row r="2160" spans="1:53">
      <c r="A2160">
        <v>202312</v>
      </c>
      <c r="B2160" s="20" t="s">
        <v>27</v>
      </c>
      <c r="C2160" s="20" t="s">
        <v>8519</v>
      </c>
      <c r="D2160">
        <v>50623.75</v>
      </c>
      <c r="E2160" s="21">
        <v>0.68</v>
      </c>
      <c r="F2160">
        <v>1667.31</v>
      </c>
      <c r="G2160" s="22">
        <v>4.8399999999999999E-2</v>
      </c>
      <c r="H2160" s="11">
        <f t="shared" si="660"/>
        <v>1666.12886</v>
      </c>
      <c r="I2160" s="23">
        <f t="shared" si="661"/>
        <v>7387.7658610600338</v>
      </c>
      <c r="J2160" s="23">
        <f t="shared" si="662"/>
        <v>54579084.417844102</v>
      </c>
      <c r="K2160" s="23">
        <f t="shared" si="663"/>
        <v>1749.4353030000002</v>
      </c>
      <c r="L2160" s="23">
        <f t="shared" si="664"/>
        <v>16441.660582120068</v>
      </c>
      <c r="N2160">
        <v>202312</v>
      </c>
      <c r="O2160" s="20" t="s">
        <v>29</v>
      </c>
      <c r="P2160" s="20" t="s">
        <v>8520</v>
      </c>
      <c r="Q2160">
        <v>24366.1</v>
      </c>
      <c r="R2160" s="21">
        <v>0.71</v>
      </c>
      <c r="S2160">
        <v>922.08</v>
      </c>
      <c r="T2160" s="21">
        <v>0.05</v>
      </c>
      <c r="U2160" s="11">
        <f t="shared" si="665"/>
        <v>864.99654999999984</v>
      </c>
      <c r="V2160" s="23">
        <f t="shared" si="666"/>
        <v>3770.4325479613267</v>
      </c>
      <c r="W2160" s="23">
        <f t="shared" si="667"/>
        <v>14216161.598726142</v>
      </c>
      <c r="X2160" s="23">
        <f t="shared" si="668"/>
        <v>908.24637749999988</v>
      </c>
      <c r="Y2160" s="23">
        <f t="shared" si="669"/>
        <v>8405.8616459226541</v>
      </c>
      <c r="AA2160">
        <v>202312</v>
      </c>
      <c r="AB2160" s="20" t="s">
        <v>31</v>
      </c>
      <c r="AC2160" s="20" t="s">
        <v>8521</v>
      </c>
      <c r="AD2160">
        <v>235806.28</v>
      </c>
      <c r="AE2160" s="21">
        <v>0.72</v>
      </c>
      <c r="AF2160">
        <v>624.45280000000002</v>
      </c>
      <c r="AG2160" s="22">
        <v>3.7000000000000002E-3</v>
      </c>
      <c r="AH2160" s="11">
        <f t="shared" si="670"/>
        <v>628.1879299200001</v>
      </c>
      <c r="AI2160" s="23">
        <f t="shared" si="671"/>
        <v>10308.222656178159</v>
      </c>
      <c r="AJ2160" s="23">
        <f t="shared" si="672"/>
        <v>106259454.3293447</v>
      </c>
      <c r="AK2160" s="23">
        <f t="shared" si="673"/>
        <v>659.5973264160001</v>
      </c>
      <c r="AL2160" s="23">
        <f t="shared" si="674"/>
        <v>21244.633242276319</v>
      </c>
      <c r="AN2160">
        <v>202312</v>
      </c>
      <c r="AO2160" s="20" t="s">
        <v>33</v>
      </c>
      <c r="AP2160" s="20" t="s">
        <v>8522</v>
      </c>
      <c r="AQ2160">
        <v>382.17</v>
      </c>
      <c r="AR2160" s="21">
        <v>0.86</v>
      </c>
      <c r="AS2160">
        <v>2.93</v>
      </c>
      <c r="AT2160">
        <v>8.8999999999999999E-3</v>
      </c>
      <c r="AU2160" s="11">
        <f t="shared" si="675"/>
        <v>2.9251291799999999</v>
      </c>
      <c r="AV2160" s="23">
        <f t="shared" si="676"/>
        <v>30.868020852980333</v>
      </c>
      <c r="AW2160" s="23">
        <f t="shared" si="677"/>
        <v>952.83471138002869</v>
      </c>
      <c r="AX2160" s="23">
        <f t="shared" si="678"/>
        <v>3.0713856389999998</v>
      </c>
      <c r="AY2160" s="23">
        <f t="shared" si="679"/>
        <v>64.661170885960672</v>
      </c>
      <c r="AZ2160" s="23"/>
      <c r="BA2160" s="23"/>
    </row>
    <row r="2161" spans="1:53">
      <c r="A2161">
        <v>202312</v>
      </c>
      <c r="B2161" s="20" t="s">
        <v>27</v>
      </c>
      <c r="C2161" s="20" t="s">
        <v>8523</v>
      </c>
      <c r="D2161">
        <v>50092.91</v>
      </c>
      <c r="E2161" s="21">
        <v>0.68</v>
      </c>
      <c r="F2161">
        <v>1649.83</v>
      </c>
      <c r="G2161" s="22">
        <v>4.8399999999999999E-2</v>
      </c>
      <c r="H2161" s="11">
        <f t="shared" si="660"/>
        <v>1648.65785392</v>
      </c>
      <c r="I2161" s="23">
        <f t="shared" si="661"/>
        <v>7310.2978420040554</v>
      </c>
      <c r="J2161" s="23">
        <f t="shared" si="662"/>
        <v>53440454.53880915</v>
      </c>
      <c r="K2161" s="23">
        <f t="shared" si="663"/>
        <v>1731.0907466160002</v>
      </c>
      <c r="L2161" s="23">
        <f t="shared" si="664"/>
        <v>16269.253537928111</v>
      </c>
      <c r="N2161">
        <v>202312</v>
      </c>
      <c r="O2161" s="20" t="s">
        <v>29</v>
      </c>
      <c r="P2161" s="20" t="s">
        <v>8524</v>
      </c>
      <c r="Q2161">
        <v>31188.57</v>
      </c>
      <c r="R2161" s="21">
        <v>0.71</v>
      </c>
      <c r="S2161">
        <v>1180.26</v>
      </c>
      <c r="T2161" s="21">
        <v>0.05</v>
      </c>
      <c r="U2161" s="11">
        <f t="shared" si="665"/>
        <v>1107.1942349999999</v>
      </c>
      <c r="V2161" s="23">
        <f t="shared" si="666"/>
        <v>4826.1477812358235</v>
      </c>
      <c r="W2161" s="23">
        <f t="shared" si="667"/>
        <v>23291702.40632746</v>
      </c>
      <c r="X2161" s="23">
        <f t="shared" si="668"/>
        <v>1162.55394675</v>
      </c>
      <c r="Y2161" s="23">
        <f t="shared" si="669"/>
        <v>10759.489797471648</v>
      </c>
      <c r="AA2161">
        <v>202312</v>
      </c>
      <c r="AB2161" s="20" t="s">
        <v>31</v>
      </c>
      <c r="AC2161" s="20" t="s">
        <v>8525</v>
      </c>
      <c r="AD2161">
        <v>195747.48</v>
      </c>
      <c r="AE2161" s="21">
        <v>0.72</v>
      </c>
      <c r="AF2161">
        <v>518.37059999999997</v>
      </c>
      <c r="AG2161" s="22">
        <v>3.7000000000000002E-3</v>
      </c>
      <c r="AH2161" s="11">
        <f t="shared" si="670"/>
        <v>521.47128671999997</v>
      </c>
      <c r="AI2161" s="23">
        <f t="shared" si="671"/>
        <v>8557.0605169030314</v>
      </c>
      <c r="AJ2161" s="23">
        <f t="shared" si="672"/>
        <v>73223284.68994078</v>
      </c>
      <c r="AK2161" s="23">
        <f t="shared" si="673"/>
        <v>547.54485105599997</v>
      </c>
      <c r="AL2161" s="23">
        <f t="shared" si="674"/>
        <v>17635.592320526062</v>
      </c>
      <c r="AN2161">
        <v>202312</v>
      </c>
      <c r="AO2161" s="20" t="s">
        <v>33</v>
      </c>
      <c r="AP2161" s="20" t="s">
        <v>8526</v>
      </c>
      <c r="AQ2161">
        <v>3392.38</v>
      </c>
      <c r="AR2161" s="21">
        <v>0.86</v>
      </c>
      <c r="AS2161">
        <v>9.6300000000000008</v>
      </c>
      <c r="AT2161">
        <v>3.3E-3</v>
      </c>
      <c r="AU2161" s="11">
        <f t="shared" si="675"/>
        <v>9.6275744400000001</v>
      </c>
      <c r="AV2161" s="23">
        <f t="shared" si="676"/>
        <v>167.3177995675955</v>
      </c>
      <c r="AW2161" s="23">
        <f t="shared" si="677"/>
        <v>27995.246052142062</v>
      </c>
      <c r="AX2161" s="23">
        <f t="shared" si="678"/>
        <v>10.108953162000001</v>
      </c>
      <c r="AY2161" s="23">
        <f t="shared" si="679"/>
        <v>344.26317357519099</v>
      </c>
      <c r="AZ2161" s="23"/>
      <c r="BA2161" s="23"/>
    </row>
    <row r="2162" spans="1:53">
      <c r="A2162">
        <v>202312</v>
      </c>
      <c r="B2162" s="20" t="s">
        <v>27</v>
      </c>
      <c r="C2162" s="20" t="s">
        <v>8527</v>
      </c>
      <c r="D2162">
        <v>31380.06</v>
      </c>
      <c r="E2162" s="21">
        <v>0.68</v>
      </c>
      <c r="F2162">
        <v>1033.51</v>
      </c>
      <c r="G2162" s="22">
        <v>4.8399999999999999E-2</v>
      </c>
      <c r="H2162" s="11">
        <f t="shared" si="660"/>
        <v>1032.7805347200001</v>
      </c>
      <c r="I2162" s="23">
        <f t="shared" si="661"/>
        <v>4579.4421785429877</v>
      </c>
      <c r="J2162" s="23">
        <f t="shared" si="662"/>
        <v>20971290.666618545</v>
      </c>
      <c r="K2162" s="23">
        <f t="shared" si="663"/>
        <v>1084.4195614560001</v>
      </c>
      <c r="L2162" s="23">
        <f t="shared" si="664"/>
        <v>10191.664891805976</v>
      </c>
      <c r="N2162">
        <v>202312</v>
      </c>
      <c r="O2162" s="20" t="s">
        <v>29</v>
      </c>
      <c r="P2162" s="20" t="s">
        <v>8528</v>
      </c>
      <c r="Q2162">
        <v>216664.73</v>
      </c>
      <c r="R2162" s="21">
        <v>0.71</v>
      </c>
      <c r="S2162">
        <v>8199.24</v>
      </c>
      <c r="T2162" s="21">
        <v>0.05</v>
      </c>
      <c r="U2162" s="11">
        <f t="shared" si="665"/>
        <v>7691.5979150000003</v>
      </c>
      <c r="V2162" s="23">
        <f t="shared" si="666"/>
        <v>33526.898025833143</v>
      </c>
      <c r="W2162" s="23">
        <f t="shared" si="667"/>
        <v>1124052891.2346144</v>
      </c>
      <c r="X2162" s="23">
        <f t="shared" si="668"/>
        <v>8076.1778107500004</v>
      </c>
      <c r="Y2162" s="23">
        <f t="shared" si="669"/>
        <v>74745.393966666292</v>
      </c>
      <c r="AA2162">
        <v>202312</v>
      </c>
      <c r="AB2162" s="20" t="s">
        <v>31</v>
      </c>
      <c r="AC2162" s="20" t="s">
        <v>8529</v>
      </c>
      <c r="AD2162">
        <v>187166.94</v>
      </c>
      <c r="AE2162" s="21">
        <v>0.72</v>
      </c>
      <c r="AF2162">
        <v>495.64800000000002</v>
      </c>
      <c r="AG2162" s="22">
        <v>3.7000000000000002E-3</v>
      </c>
      <c r="AH2162" s="11">
        <f t="shared" si="670"/>
        <v>498.61272816000002</v>
      </c>
      <c r="AI2162" s="23">
        <f t="shared" si="671"/>
        <v>8181.963989235308</v>
      </c>
      <c r="AJ2162" s="23">
        <f t="shared" si="672"/>
        <v>66944534.721143357</v>
      </c>
      <c r="AK2162" s="23">
        <f t="shared" si="673"/>
        <v>523.54336456800002</v>
      </c>
      <c r="AL2162" s="23">
        <f t="shared" si="674"/>
        <v>16862.540706630614</v>
      </c>
      <c r="AN2162">
        <v>202312</v>
      </c>
      <c r="AO2162" s="20" t="s">
        <v>33</v>
      </c>
      <c r="AP2162" s="20" t="s">
        <v>8530</v>
      </c>
      <c r="AQ2162">
        <v>81.38</v>
      </c>
      <c r="AR2162" s="21">
        <v>0.86</v>
      </c>
      <c r="AS2162">
        <v>0.14000000000000001</v>
      </c>
      <c r="AT2162">
        <v>2E-3</v>
      </c>
      <c r="AU2162" s="11">
        <f t="shared" si="675"/>
        <v>0.13997359999999998</v>
      </c>
      <c r="AV2162" s="23">
        <f t="shared" si="676"/>
        <v>3.1267733751877569</v>
      </c>
      <c r="AW2162" s="23">
        <f t="shared" si="677"/>
        <v>9.7767117397830372</v>
      </c>
      <c r="AX2162" s="23">
        <f t="shared" si="678"/>
        <v>0.14697227999999998</v>
      </c>
      <c r="AY2162" s="23">
        <f t="shared" si="679"/>
        <v>6.393520350375514</v>
      </c>
      <c r="AZ2162" s="23"/>
      <c r="BA2162" s="23"/>
    </row>
    <row r="2163" spans="1:53">
      <c r="A2163">
        <v>202312</v>
      </c>
      <c r="B2163" s="20" t="s">
        <v>27</v>
      </c>
      <c r="C2163" s="20" t="s">
        <v>8531</v>
      </c>
      <c r="D2163">
        <v>16678.39</v>
      </c>
      <c r="E2163" s="21">
        <v>0.68</v>
      </c>
      <c r="F2163">
        <v>549.30999999999995</v>
      </c>
      <c r="G2163" s="22">
        <v>4.8399999999999999E-2</v>
      </c>
      <c r="H2163" s="11">
        <f t="shared" si="660"/>
        <v>548.91917167999998</v>
      </c>
      <c r="I2163" s="23">
        <f t="shared" si="661"/>
        <v>2433.9571892529702</v>
      </c>
      <c r="J2163" s="23">
        <f t="shared" si="662"/>
        <v>5924147.5991162192</v>
      </c>
      <c r="K2163" s="23">
        <f t="shared" si="663"/>
        <v>576.36513026399996</v>
      </c>
      <c r="L2163" s="23">
        <f t="shared" si="664"/>
        <v>5416.8335501859401</v>
      </c>
      <c r="N2163">
        <v>202312</v>
      </c>
      <c r="O2163" s="20" t="s">
        <v>29</v>
      </c>
      <c r="P2163" s="20" t="s">
        <v>8532</v>
      </c>
      <c r="Q2163">
        <v>47101.05</v>
      </c>
      <c r="R2163" s="21">
        <v>0.71</v>
      </c>
      <c r="S2163">
        <v>1711.14</v>
      </c>
      <c r="T2163" s="21">
        <v>0.05</v>
      </c>
      <c r="U2163" s="11">
        <f t="shared" si="665"/>
        <v>1672.0872749999999</v>
      </c>
      <c r="V2163" s="23">
        <f t="shared" si="666"/>
        <v>7288.459456505303</v>
      </c>
      <c r="W2163" s="23">
        <f t="shared" si="667"/>
        <v>53121641.249121577</v>
      </c>
      <c r="X2163" s="23">
        <f t="shared" si="668"/>
        <v>1755.69163875</v>
      </c>
      <c r="Y2163" s="23">
        <f t="shared" si="669"/>
        <v>16249.006188010606</v>
      </c>
      <c r="AA2163">
        <v>202312</v>
      </c>
      <c r="AB2163" s="20" t="s">
        <v>31</v>
      </c>
      <c r="AC2163" s="20" t="s">
        <v>2886</v>
      </c>
      <c r="AD2163">
        <v>113638.82</v>
      </c>
      <c r="AE2163" s="21">
        <v>0.72</v>
      </c>
      <c r="AF2163">
        <v>300.93380000000002</v>
      </c>
      <c r="AG2163" s="22">
        <v>3.7000000000000002E-3</v>
      </c>
      <c r="AH2163" s="11">
        <f t="shared" si="670"/>
        <v>302.73381648000003</v>
      </c>
      <c r="AI2163" s="23">
        <f t="shared" si="671"/>
        <v>4967.6974631267312</v>
      </c>
      <c r="AJ2163" s="23">
        <f t="shared" si="672"/>
        <v>24678018.085155763</v>
      </c>
      <c r="AK2163" s="23">
        <f t="shared" si="673"/>
        <v>317.87050730400006</v>
      </c>
      <c r="AL2163" s="23">
        <f t="shared" si="674"/>
        <v>10238.128742733463</v>
      </c>
      <c r="AN2163">
        <v>202312</v>
      </c>
      <c r="AO2163" s="20" t="s">
        <v>33</v>
      </c>
      <c r="AP2163" s="20" t="s">
        <v>8533</v>
      </c>
      <c r="AQ2163">
        <v>348.81</v>
      </c>
      <c r="AR2163" s="21">
        <v>0.86</v>
      </c>
      <c r="AS2163">
        <v>10.11</v>
      </c>
      <c r="AT2163">
        <v>3.3700000000000001E-2</v>
      </c>
      <c r="AU2163" s="11">
        <f t="shared" si="675"/>
        <v>10.109211420000001</v>
      </c>
      <c r="AV2163" s="23">
        <f t="shared" si="676"/>
        <v>54.132529175335179</v>
      </c>
      <c r="AW2163" s="23">
        <f t="shared" si="677"/>
        <v>2930.3307149185143</v>
      </c>
      <c r="AX2163" s="23">
        <f t="shared" si="678"/>
        <v>10.614671991000002</v>
      </c>
      <c r="AY2163" s="23">
        <f t="shared" si="679"/>
        <v>118.37426977067037</v>
      </c>
      <c r="AZ2163" s="23"/>
      <c r="BA2163" s="23"/>
    </row>
    <row r="2164" spans="1:53">
      <c r="A2164">
        <v>202312</v>
      </c>
      <c r="B2164" s="20" t="s">
        <v>27</v>
      </c>
      <c r="C2164" s="20" t="s">
        <v>8534</v>
      </c>
      <c r="D2164">
        <v>89265.82</v>
      </c>
      <c r="E2164" s="21">
        <v>0.68</v>
      </c>
      <c r="F2164">
        <v>2940</v>
      </c>
      <c r="G2164" s="22">
        <v>4.8399999999999999E-2</v>
      </c>
      <c r="H2164" s="11">
        <f t="shared" si="660"/>
        <v>2937.9166678400006</v>
      </c>
      <c r="I2164" s="23">
        <f t="shared" si="661"/>
        <v>13026.987877340776</v>
      </c>
      <c r="J2164" s="23">
        <f t="shared" si="662"/>
        <v>169702413.15638354</v>
      </c>
      <c r="K2164" s="23">
        <f t="shared" si="663"/>
        <v>3084.8125012320006</v>
      </c>
      <c r="L2164" s="23">
        <f t="shared" si="664"/>
        <v>28991.892422521552</v>
      </c>
      <c r="N2164">
        <v>202312</v>
      </c>
      <c r="O2164" s="20" t="s">
        <v>29</v>
      </c>
      <c r="P2164" s="20" t="s">
        <v>8535</v>
      </c>
      <c r="Q2164">
        <v>29748.03</v>
      </c>
      <c r="R2164" s="21">
        <v>0.71</v>
      </c>
      <c r="S2164">
        <v>1125.75</v>
      </c>
      <c r="T2164" s="21">
        <v>0.05</v>
      </c>
      <c r="U2164" s="11">
        <f t="shared" si="665"/>
        <v>1056.055065</v>
      </c>
      <c r="V2164" s="23">
        <f t="shared" si="666"/>
        <v>4603.2373071492766</v>
      </c>
      <c r="W2164" s="23">
        <f t="shared" si="667"/>
        <v>21189793.705930922</v>
      </c>
      <c r="X2164" s="23">
        <f t="shared" si="668"/>
        <v>1108.85781825</v>
      </c>
      <c r="Y2164" s="23">
        <f t="shared" si="669"/>
        <v>10262.529679298554</v>
      </c>
      <c r="AA2164">
        <v>202312</v>
      </c>
      <c r="AB2164" s="20" t="s">
        <v>31</v>
      </c>
      <c r="AC2164" s="20" t="s">
        <v>8536</v>
      </c>
      <c r="AD2164">
        <v>123640.24</v>
      </c>
      <c r="AE2164" s="21">
        <v>0.72</v>
      </c>
      <c r="AF2164">
        <v>327.41910000000001</v>
      </c>
      <c r="AG2164" s="22">
        <v>3.7000000000000002E-3</v>
      </c>
      <c r="AH2164" s="11">
        <f t="shared" si="670"/>
        <v>329.37759936000003</v>
      </c>
      <c r="AI2164" s="23">
        <f t="shared" si="671"/>
        <v>5404.9074654979713</v>
      </c>
      <c r="AJ2164" s="23">
        <f t="shared" si="672"/>
        <v>29213024.710595705</v>
      </c>
      <c r="AK2164" s="23">
        <f t="shared" si="673"/>
        <v>345.84647932800004</v>
      </c>
      <c r="AL2164" s="23">
        <f t="shared" si="674"/>
        <v>11139.192530355942</v>
      </c>
      <c r="AN2164">
        <v>202312</v>
      </c>
      <c r="AO2164" s="20" t="s">
        <v>33</v>
      </c>
      <c r="AP2164" s="20" t="s">
        <v>8537</v>
      </c>
      <c r="AQ2164">
        <v>2667.22</v>
      </c>
      <c r="AR2164" s="21">
        <v>0.86</v>
      </c>
      <c r="AS2164">
        <v>29.82</v>
      </c>
      <c r="AT2164">
        <v>1.3000000000000001E-2</v>
      </c>
      <c r="AU2164" s="11">
        <f t="shared" si="675"/>
        <v>29.8195196</v>
      </c>
      <c r="AV2164" s="23">
        <f t="shared" si="676"/>
        <v>259.82895267634342</v>
      </c>
      <c r="AW2164" s="23">
        <f t="shared" si="677"/>
        <v>67511.084648885502</v>
      </c>
      <c r="AX2164" s="23">
        <f t="shared" si="678"/>
        <v>31.310495580000001</v>
      </c>
      <c r="AY2164" s="23">
        <f t="shared" si="679"/>
        <v>549.47742495268687</v>
      </c>
      <c r="AZ2164" s="23"/>
      <c r="BA2164" s="23"/>
    </row>
    <row r="2165" spans="1:53">
      <c r="A2165">
        <v>202312</v>
      </c>
      <c r="B2165" s="20" t="s">
        <v>27</v>
      </c>
      <c r="C2165" s="20" t="s">
        <v>8538</v>
      </c>
      <c r="D2165">
        <v>30371.25</v>
      </c>
      <c r="E2165" s="21">
        <v>0.68</v>
      </c>
      <c r="F2165">
        <v>1000.29</v>
      </c>
      <c r="G2165" s="22">
        <v>4.8399999999999999E-2</v>
      </c>
      <c r="H2165" s="11">
        <f t="shared" si="660"/>
        <v>999.57857999999999</v>
      </c>
      <c r="I2165" s="23">
        <f t="shared" si="661"/>
        <v>4432.221712293529</v>
      </c>
      <c r="J2165" s="23">
        <f t="shared" si="662"/>
        <v>19644589.306926183</v>
      </c>
      <c r="K2165" s="23">
        <f t="shared" si="663"/>
        <v>1049.557509</v>
      </c>
      <c r="L2165" s="23">
        <f t="shared" si="664"/>
        <v>9864.0220045870574</v>
      </c>
      <c r="N2165">
        <v>202312</v>
      </c>
      <c r="O2165" s="20" t="s">
        <v>29</v>
      </c>
      <c r="P2165" s="20" t="s">
        <v>8539</v>
      </c>
      <c r="Q2165">
        <v>6391.11</v>
      </c>
      <c r="R2165" s="21">
        <v>0.71</v>
      </c>
      <c r="S2165">
        <v>241.85</v>
      </c>
      <c r="T2165" s="21">
        <v>0.05</v>
      </c>
      <c r="U2165" s="11">
        <f t="shared" si="665"/>
        <v>226.88440499999999</v>
      </c>
      <c r="V2165" s="23">
        <f t="shared" si="666"/>
        <v>988.96619326035409</v>
      </c>
      <c r="W2165" s="23">
        <f t="shared" si="667"/>
        <v>978054.13141187606</v>
      </c>
      <c r="X2165" s="23">
        <f t="shared" si="668"/>
        <v>238.22862524999999</v>
      </c>
      <c r="Y2165" s="23">
        <f t="shared" si="669"/>
        <v>2204.8167915207082</v>
      </c>
      <c r="AA2165">
        <v>202312</v>
      </c>
      <c r="AB2165" s="20" t="s">
        <v>31</v>
      </c>
      <c r="AC2165" s="20" t="s">
        <v>8540</v>
      </c>
      <c r="AD2165">
        <v>204338.31</v>
      </c>
      <c r="AE2165" s="21">
        <v>0.72</v>
      </c>
      <c r="AF2165">
        <v>541.12049999999999</v>
      </c>
      <c r="AG2165" s="22">
        <v>3.7000000000000002E-3</v>
      </c>
      <c r="AH2165" s="11">
        <f t="shared" si="670"/>
        <v>544.35725783999999</v>
      </c>
      <c r="AI2165" s="23">
        <f t="shared" si="671"/>
        <v>8932.6068697880128</v>
      </c>
      <c r="AJ2165" s="23">
        <f t="shared" si="672"/>
        <v>79791465.490183994</v>
      </c>
      <c r="AK2165" s="23">
        <f t="shared" si="673"/>
        <v>571.57512073199996</v>
      </c>
      <c r="AL2165" s="23">
        <f t="shared" si="674"/>
        <v>18409.570997416027</v>
      </c>
      <c r="AN2165">
        <v>202312</v>
      </c>
      <c r="AO2165" s="20" t="s">
        <v>33</v>
      </c>
      <c r="AP2165" s="20" t="s">
        <v>8541</v>
      </c>
      <c r="AQ2165">
        <v>2544.62</v>
      </c>
      <c r="AR2165" s="21">
        <v>0.86</v>
      </c>
      <c r="AS2165">
        <v>27.14</v>
      </c>
      <c r="AT2165">
        <v>1.24E-2</v>
      </c>
      <c r="AU2165" s="11">
        <f t="shared" si="675"/>
        <v>27.135827679999998</v>
      </c>
      <c r="AV2165" s="23">
        <f t="shared" si="676"/>
        <v>242.17135443906557</v>
      </c>
      <c r="AW2165" s="23">
        <f t="shared" si="677"/>
        <v>58646.964910851522</v>
      </c>
      <c r="AX2165" s="23">
        <f t="shared" si="678"/>
        <v>28.492619063999999</v>
      </c>
      <c r="AY2165" s="23">
        <f t="shared" si="679"/>
        <v>511.47853655813111</v>
      </c>
      <c r="AZ2165" s="23"/>
      <c r="BA2165" s="23"/>
    </row>
    <row r="2166" spans="1:53">
      <c r="A2166">
        <v>202312</v>
      </c>
      <c r="B2166" s="20" t="s">
        <v>27</v>
      </c>
      <c r="C2166" s="20" t="s">
        <v>8542</v>
      </c>
      <c r="D2166">
        <v>20484.830000000002</v>
      </c>
      <c r="E2166" s="21">
        <v>0.68</v>
      </c>
      <c r="F2166">
        <v>674.67</v>
      </c>
      <c r="G2166" s="22">
        <v>4.8399999999999999E-2</v>
      </c>
      <c r="H2166" s="11">
        <f t="shared" si="660"/>
        <v>674.1967249600001</v>
      </c>
      <c r="I2166" s="23">
        <f t="shared" si="661"/>
        <v>2989.4491763968185</v>
      </c>
      <c r="J2166" s="23">
        <f t="shared" si="662"/>
        <v>8936806.378259616</v>
      </c>
      <c r="K2166" s="23">
        <f t="shared" si="663"/>
        <v>707.90656120800008</v>
      </c>
      <c r="L2166" s="23">
        <f t="shared" si="664"/>
        <v>6653.0950777536373</v>
      </c>
      <c r="N2166">
        <v>202312</v>
      </c>
      <c r="O2166" s="20" t="s">
        <v>29</v>
      </c>
      <c r="P2166" s="20" t="s">
        <v>8543</v>
      </c>
      <c r="Q2166">
        <v>27524.91</v>
      </c>
      <c r="R2166" s="21">
        <v>0.71</v>
      </c>
      <c r="S2166">
        <v>1041.6199999999999</v>
      </c>
      <c r="T2166" s="21">
        <v>0.05</v>
      </c>
      <c r="U2166" s="11">
        <f t="shared" si="665"/>
        <v>977.13430500000004</v>
      </c>
      <c r="V2166" s="23">
        <f t="shared" si="666"/>
        <v>4259.2296897618498</v>
      </c>
      <c r="W2166" s="23">
        <f t="shared" si="667"/>
        <v>18141037.550148822</v>
      </c>
      <c r="X2166" s="23">
        <f t="shared" si="668"/>
        <v>1025.99102025</v>
      </c>
      <c r="Y2166" s="23">
        <f t="shared" si="669"/>
        <v>9495.5936845236993</v>
      </c>
      <c r="AA2166">
        <v>202312</v>
      </c>
      <c r="AB2166" s="20" t="s">
        <v>31</v>
      </c>
      <c r="AC2166" s="20" t="s">
        <v>8544</v>
      </c>
      <c r="AD2166">
        <v>138308.39000000001</v>
      </c>
      <c r="AE2166" s="21">
        <v>0.72</v>
      </c>
      <c r="AF2166">
        <v>366.2627</v>
      </c>
      <c r="AG2166" s="22">
        <v>3.7000000000000002E-3</v>
      </c>
      <c r="AH2166" s="11">
        <f t="shared" si="670"/>
        <v>368.45355096000003</v>
      </c>
      <c r="AI2166" s="23">
        <f t="shared" si="671"/>
        <v>6046.1226025766773</v>
      </c>
      <c r="AJ2166" s="23">
        <f t="shared" si="672"/>
        <v>36555598.525388576</v>
      </c>
      <c r="AK2166" s="23">
        <f t="shared" si="673"/>
        <v>386.87622850800005</v>
      </c>
      <c r="AL2166" s="23">
        <f t="shared" si="674"/>
        <v>12460.698756113354</v>
      </c>
      <c r="AN2166">
        <v>202312</v>
      </c>
      <c r="AO2166" s="20" t="s">
        <v>33</v>
      </c>
      <c r="AP2166" s="20" t="s">
        <v>8545</v>
      </c>
      <c r="AQ2166">
        <v>2852.93</v>
      </c>
      <c r="AR2166" s="21">
        <v>0.86</v>
      </c>
      <c r="AS2166">
        <v>13.74</v>
      </c>
      <c r="AT2166">
        <v>5.6000000000000008E-3</v>
      </c>
      <c r="AU2166" s="11">
        <f t="shared" si="675"/>
        <v>13.739710880000002</v>
      </c>
      <c r="AV2166" s="23">
        <f t="shared" si="676"/>
        <v>183.08979500586437</v>
      </c>
      <c r="AW2166" s="23">
        <f t="shared" si="677"/>
        <v>33521.873035289442</v>
      </c>
      <c r="AX2166" s="23">
        <f t="shared" si="678"/>
        <v>14.426696424000003</v>
      </c>
      <c r="AY2166" s="23">
        <f t="shared" si="679"/>
        <v>379.91930089172877</v>
      </c>
      <c r="AZ2166" s="23"/>
      <c r="BA2166" s="23"/>
    </row>
    <row r="2167" spans="1:53">
      <c r="A2167">
        <v>202312</v>
      </c>
      <c r="B2167" s="20" t="s">
        <v>27</v>
      </c>
      <c r="C2167" s="20" t="s">
        <v>8546</v>
      </c>
      <c r="D2167">
        <v>3108.13</v>
      </c>
      <c r="E2167" s="21">
        <v>0.68</v>
      </c>
      <c r="F2167">
        <v>102.37</v>
      </c>
      <c r="G2167" s="22">
        <v>4.8399999999999999E-2</v>
      </c>
      <c r="H2167" s="11">
        <f t="shared" si="660"/>
        <v>102.29477456000001</v>
      </c>
      <c r="I2167" s="23">
        <f t="shared" si="661"/>
        <v>453.58427034221137</v>
      </c>
      <c r="J2167" s="23">
        <f t="shared" si="662"/>
        <v>205738.69030187628</v>
      </c>
      <c r="K2167" s="23">
        <f t="shared" si="663"/>
        <v>107.40951328800001</v>
      </c>
      <c r="L2167" s="23">
        <f t="shared" si="664"/>
        <v>1009.4633152444228</v>
      </c>
      <c r="N2167">
        <v>202312</v>
      </c>
      <c r="O2167" s="20" t="s">
        <v>29</v>
      </c>
      <c r="P2167" s="20" t="s">
        <v>8547</v>
      </c>
      <c r="Q2167">
        <v>21815.25</v>
      </c>
      <c r="R2167" s="21">
        <v>0.71</v>
      </c>
      <c r="S2167">
        <v>825.55</v>
      </c>
      <c r="T2167" s="21">
        <v>0.05</v>
      </c>
      <c r="U2167" s="11">
        <f t="shared" si="665"/>
        <v>774.44137499999999</v>
      </c>
      <c r="V2167" s="23">
        <f t="shared" si="666"/>
        <v>3375.7116913216864</v>
      </c>
      <c r="W2167" s="23">
        <f t="shared" si="667"/>
        <v>11395429.422925921</v>
      </c>
      <c r="X2167" s="23">
        <f t="shared" si="668"/>
        <v>813.16344375000006</v>
      </c>
      <c r="Y2167" s="23">
        <f t="shared" si="669"/>
        <v>7525.8647576433732</v>
      </c>
      <c r="AA2167">
        <v>202312</v>
      </c>
      <c r="AB2167" s="20" t="s">
        <v>31</v>
      </c>
      <c r="AC2167" s="20" t="s">
        <v>8548</v>
      </c>
      <c r="AD2167">
        <v>130695.21</v>
      </c>
      <c r="AE2167" s="21">
        <v>0.72</v>
      </c>
      <c r="AF2167">
        <v>346.10180000000003</v>
      </c>
      <c r="AG2167" s="22">
        <v>3.7000000000000002E-3</v>
      </c>
      <c r="AH2167" s="11">
        <f t="shared" si="670"/>
        <v>348.17203944000005</v>
      </c>
      <c r="AI2167" s="23">
        <f t="shared" si="671"/>
        <v>5713.3140168105874</v>
      </c>
      <c r="AJ2167" s="23">
        <f t="shared" si="672"/>
        <v>32641957.05468433</v>
      </c>
      <c r="AK2167" s="23">
        <f t="shared" si="673"/>
        <v>365.58064141200009</v>
      </c>
      <c r="AL2167" s="23">
        <f t="shared" si="674"/>
        <v>11774.800073061175</v>
      </c>
      <c r="AN2167">
        <v>202312</v>
      </c>
      <c r="AO2167" s="20" t="s">
        <v>33</v>
      </c>
      <c r="AP2167" s="20" t="s">
        <v>8549</v>
      </c>
      <c r="AQ2167">
        <v>680.52</v>
      </c>
      <c r="AR2167" s="21">
        <v>0.86</v>
      </c>
      <c r="AS2167">
        <v>31.9</v>
      </c>
      <c r="AT2167">
        <v>5.45E-2</v>
      </c>
      <c r="AU2167" s="11">
        <f t="shared" si="675"/>
        <v>31.895972400000002</v>
      </c>
      <c r="AV2167" s="23">
        <f t="shared" si="676"/>
        <v>132.85208121454372</v>
      </c>
      <c r="AW2167" s="23">
        <f t="shared" si="677"/>
        <v>17649.67548303572</v>
      </c>
      <c r="AX2167" s="23">
        <f t="shared" si="678"/>
        <v>33.490771020000004</v>
      </c>
      <c r="AY2167" s="23">
        <f t="shared" si="679"/>
        <v>297.60013482908744</v>
      </c>
      <c r="AZ2167" s="23"/>
      <c r="BA2167" s="23"/>
    </row>
    <row r="2168" spans="1:53">
      <c r="A2168">
        <v>202312</v>
      </c>
      <c r="B2168" s="20" t="s">
        <v>27</v>
      </c>
      <c r="C2168" s="20" t="s">
        <v>8550</v>
      </c>
      <c r="D2168">
        <v>60044.42</v>
      </c>
      <c r="E2168" s="21">
        <v>0.68</v>
      </c>
      <c r="F2168">
        <v>1977.58</v>
      </c>
      <c r="G2168" s="22">
        <v>4.8399999999999999E-2</v>
      </c>
      <c r="H2168" s="11">
        <f t="shared" si="660"/>
        <v>1976.1819510400001</v>
      </c>
      <c r="I2168" s="23">
        <f t="shared" si="661"/>
        <v>8762.5692727850128</v>
      </c>
      <c r="J2168" s="23">
        <f t="shared" si="662"/>
        <v>76782620.260356069</v>
      </c>
      <c r="K2168" s="23">
        <f t="shared" si="663"/>
        <v>2074.991048592</v>
      </c>
      <c r="L2168" s="23">
        <f t="shared" si="664"/>
        <v>19501.320496610024</v>
      </c>
      <c r="N2168">
        <v>202312</v>
      </c>
      <c r="O2168" s="20" t="s">
        <v>29</v>
      </c>
      <c r="P2168" s="20" t="s">
        <v>8551</v>
      </c>
      <c r="Q2168">
        <v>20922.740000000002</v>
      </c>
      <c r="R2168" s="21">
        <v>0.71</v>
      </c>
      <c r="S2168">
        <v>791.77</v>
      </c>
      <c r="T2168" s="21">
        <v>0.05</v>
      </c>
      <c r="U2168" s="11">
        <f t="shared" si="665"/>
        <v>742.75727000000006</v>
      </c>
      <c r="V2168" s="23">
        <f t="shared" si="666"/>
        <v>3237.6038795101549</v>
      </c>
      <c r="W2168" s="23">
        <f t="shared" si="667"/>
        <v>10482078.880619206</v>
      </c>
      <c r="X2168" s="23">
        <f t="shared" si="668"/>
        <v>779.89513350000004</v>
      </c>
      <c r="Y2168" s="23">
        <f t="shared" si="669"/>
        <v>7217.9650290203099</v>
      </c>
      <c r="AA2168">
        <v>202312</v>
      </c>
      <c r="AB2168" s="20" t="s">
        <v>31</v>
      </c>
      <c r="AC2168" s="20" t="s">
        <v>8552</v>
      </c>
      <c r="AD2168">
        <v>187777.93</v>
      </c>
      <c r="AE2168" s="21">
        <v>0.72</v>
      </c>
      <c r="AF2168">
        <v>497.26600000000002</v>
      </c>
      <c r="AG2168" s="22">
        <v>3.7000000000000002E-3</v>
      </c>
      <c r="AH2168" s="11">
        <f t="shared" si="670"/>
        <v>500.24040552000002</v>
      </c>
      <c r="AI2168" s="23">
        <f t="shared" si="671"/>
        <v>8208.6732904494147</v>
      </c>
      <c r="AJ2168" s="23">
        <f t="shared" si="672"/>
        <v>67382317.189337626</v>
      </c>
      <c r="AK2168" s="23">
        <f t="shared" si="673"/>
        <v>525.25242579600001</v>
      </c>
      <c r="AL2168" s="23">
        <f t="shared" si="674"/>
        <v>16917.586986418828</v>
      </c>
      <c r="AN2168">
        <v>202312</v>
      </c>
      <c r="AO2168" s="20" t="s">
        <v>33</v>
      </c>
      <c r="AP2168" s="20" t="s">
        <v>8553</v>
      </c>
      <c r="AQ2168">
        <v>1125.8499999999999</v>
      </c>
      <c r="AR2168" s="21">
        <v>0.86</v>
      </c>
      <c r="AS2168">
        <v>44.64</v>
      </c>
      <c r="AT2168">
        <v>4.6100000000000002E-2</v>
      </c>
      <c r="AU2168" s="11">
        <f t="shared" si="675"/>
        <v>44.635449099999995</v>
      </c>
      <c r="AV2168" s="23">
        <f t="shared" si="676"/>
        <v>203.03965672051211</v>
      </c>
      <c r="AW2168" s="23">
        <f t="shared" si="677"/>
        <v>41225.102201183399</v>
      </c>
      <c r="AX2168" s="23">
        <f t="shared" si="678"/>
        <v>46.867221555</v>
      </c>
      <c r="AY2168" s="23">
        <f t="shared" si="679"/>
        <v>450.71476254102424</v>
      </c>
      <c r="AZ2168" s="23"/>
      <c r="BA2168" s="23"/>
    </row>
    <row r="2169" spans="1:53">
      <c r="A2169">
        <v>202312</v>
      </c>
      <c r="B2169" s="20" t="s">
        <v>27</v>
      </c>
      <c r="C2169" s="20" t="s">
        <v>8554</v>
      </c>
      <c r="D2169">
        <v>118367.65</v>
      </c>
      <c r="E2169" s="21">
        <v>0.68</v>
      </c>
      <c r="F2169">
        <v>3898.48</v>
      </c>
      <c r="G2169" s="22">
        <v>4.8399999999999999E-2</v>
      </c>
      <c r="H2169" s="11">
        <f t="shared" si="660"/>
        <v>3895.7160968000003</v>
      </c>
      <c r="I2169" s="23">
        <f t="shared" si="661"/>
        <v>17273.95706015265</v>
      </c>
      <c r="J2169" s="23">
        <f t="shared" si="662"/>
        <v>298389592.51599759</v>
      </c>
      <c r="K2169" s="23">
        <f t="shared" si="663"/>
        <v>4090.5019016400006</v>
      </c>
      <c r="L2169" s="23">
        <f t="shared" si="664"/>
        <v>38443.630217105303</v>
      </c>
      <c r="N2169">
        <v>202312</v>
      </c>
      <c r="O2169" s="20" t="s">
        <v>29</v>
      </c>
      <c r="P2169" s="20" t="s">
        <v>8555</v>
      </c>
      <c r="Q2169">
        <v>181958.8</v>
      </c>
      <c r="R2169" s="21">
        <v>0.71</v>
      </c>
      <c r="S2169">
        <v>6885.86</v>
      </c>
      <c r="T2169" s="21">
        <v>0.05</v>
      </c>
      <c r="U2169" s="11">
        <f t="shared" si="665"/>
        <v>6459.5374000000002</v>
      </c>
      <c r="V2169" s="23">
        <f t="shared" si="666"/>
        <v>28156.470748621465</v>
      </c>
      <c r="W2169" s="23">
        <f t="shared" si="667"/>
        <v>792786845.01797616</v>
      </c>
      <c r="X2169" s="23">
        <f t="shared" si="668"/>
        <v>6782.5142700000006</v>
      </c>
      <c r="Y2169" s="23">
        <f t="shared" si="669"/>
        <v>62772.478897242931</v>
      </c>
      <c r="AA2169">
        <v>202312</v>
      </c>
      <c r="AB2169" s="20" t="s">
        <v>31</v>
      </c>
      <c r="AC2169" s="20" t="s">
        <v>8556</v>
      </c>
      <c r="AD2169">
        <v>197526.73</v>
      </c>
      <c r="AE2169" s="21">
        <v>0.72</v>
      </c>
      <c r="AF2169">
        <v>523.08240000000001</v>
      </c>
      <c r="AG2169" s="22">
        <v>3.7000000000000002E-3</v>
      </c>
      <c r="AH2169" s="11">
        <f t="shared" si="670"/>
        <v>526.21120872000006</v>
      </c>
      <c r="AI2169" s="23">
        <f t="shared" si="671"/>
        <v>8634.8400618795476</v>
      </c>
      <c r="AJ2169" s="23">
        <f t="shared" si="672"/>
        <v>74560462.894239992</v>
      </c>
      <c r="AK2169" s="23">
        <f t="shared" si="673"/>
        <v>552.52176915600012</v>
      </c>
      <c r="AL2169" s="23">
        <f t="shared" si="674"/>
        <v>17795.891332479096</v>
      </c>
      <c r="AN2169">
        <v>202312</v>
      </c>
      <c r="AO2169" s="20" t="s">
        <v>33</v>
      </c>
      <c r="AP2169" s="20" t="s">
        <v>8557</v>
      </c>
      <c r="AQ2169">
        <v>3757.25</v>
      </c>
      <c r="AR2169" s="21">
        <v>0.86</v>
      </c>
      <c r="AS2169">
        <v>157.68</v>
      </c>
      <c r="AT2169">
        <v>4.8799999999999996E-2</v>
      </c>
      <c r="AU2169" s="11">
        <f t="shared" si="675"/>
        <v>157.684268</v>
      </c>
      <c r="AV2169" s="23">
        <f t="shared" si="676"/>
        <v>696.16851216949203</v>
      </c>
      <c r="AW2169" s="23">
        <f t="shared" si="677"/>
        <v>484650.59733628418</v>
      </c>
      <c r="AX2169" s="23">
        <f t="shared" si="678"/>
        <v>165.5684814</v>
      </c>
      <c r="AY2169" s="23">
        <f t="shared" si="679"/>
        <v>1550.021292338984</v>
      </c>
      <c r="AZ2169" s="23"/>
      <c r="BA2169" s="23"/>
    </row>
    <row r="2170" spans="1:53">
      <c r="A2170">
        <v>202312</v>
      </c>
      <c r="B2170" s="20" t="s">
        <v>27</v>
      </c>
      <c r="C2170" s="20" t="s">
        <v>8558</v>
      </c>
      <c r="D2170">
        <v>27464.69</v>
      </c>
      <c r="E2170" s="21">
        <v>0.68</v>
      </c>
      <c r="F2170">
        <v>904.56</v>
      </c>
      <c r="G2170" s="22">
        <v>4.8399999999999999E-2</v>
      </c>
      <c r="H2170" s="11">
        <f t="shared" si="660"/>
        <v>903.91787727999997</v>
      </c>
      <c r="I2170" s="23">
        <f t="shared" si="661"/>
        <v>4008.0535157232898</v>
      </c>
      <c r="J2170" s="23">
        <f t="shared" si="662"/>
        <v>16064492.984901823</v>
      </c>
      <c r="K2170" s="23">
        <f t="shared" si="663"/>
        <v>949.113771144</v>
      </c>
      <c r="L2170" s="23">
        <f t="shared" si="664"/>
        <v>8920.0249087265802</v>
      </c>
      <c r="N2170">
        <v>202312</v>
      </c>
      <c r="O2170" s="20" t="s">
        <v>29</v>
      </c>
      <c r="P2170" s="20" t="s">
        <v>8559</v>
      </c>
      <c r="Q2170">
        <v>5407.87</v>
      </c>
      <c r="R2170" s="21">
        <v>0.71</v>
      </c>
      <c r="S2170">
        <v>204.65</v>
      </c>
      <c r="T2170" s="21">
        <v>0.05</v>
      </c>
      <c r="U2170" s="11">
        <f t="shared" si="665"/>
        <v>191.97938499999998</v>
      </c>
      <c r="V2170" s="23">
        <f t="shared" si="666"/>
        <v>836.81873845808809</v>
      </c>
      <c r="W2170" s="23">
        <f t="shared" si="667"/>
        <v>700265.60103458609</v>
      </c>
      <c r="X2170" s="23">
        <f t="shared" si="668"/>
        <v>201.57835424999999</v>
      </c>
      <c r="Y2170" s="23">
        <f t="shared" si="669"/>
        <v>1865.6168619161763</v>
      </c>
      <c r="AA2170">
        <v>202312</v>
      </c>
      <c r="AB2170" s="20" t="s">
        <v>31</v>
      </c>
      <c r="AC2170" s="20" t="s">
        <v>8560</v>
      </c>
      <c r="AD2170">
        <v>221193.01</v>
      </c>
      <c r="AE2170" s="21">
        <v>0.72</v>
      </c>
      <c r="AF2170">
        <v>585.75450000000001</v>
      </c>
      <c r="AG2170" s="22">
        <v>3.7000000000000002E-3</v>
      </c>
      <c r="AH2170" s="11">
        <f t="shared" si="670"/>
        <v>589.2581786400001</v>
      </c>
      <c r="AI2170" s="23">
        <f t="shared" si="671"/>
        <v>9669.4065869248352</v>
      </c>
      <c r="AJ2170" s="23">
        <f t="shared" si="672"/>
        <v>93497423.74326539</v>
      </c>
      <c r="AK2170" s="23">
        <f t="shared" si="673"/>
        <v>618.7210875720001</v>
      </c>
      <c r="AL2170" s="23">
        <f t="shared" si="674"/>
        <v>19928.071352489671</v>
      </c>
      <c r="AN2170">
        <v>202312</v>
      </c>
      <c r="AO2170" s="20" t="s">
        <v>33</v>
      </c>
      <c r="AP2170" s="20" t="s">
        <v>8561</v>
      </c>
      <c r="AQ2170">
        <v>5128.16</v>
      </c>
      <c r="AR2170" s="21">
        <v>0.86</v>
      </c>
      <c r="AS2170">
        <v>11.03</v>
      </c>
      <c r="AT2170">
        <v>2.5000000000000001E-3</v>
      </c>
      <c r="AU2170" s="11">
        <f t="shared" si="675"/>
        <v>11.025544</v>
      </c>
      <c r="AV2170" s="23">
        <f t="shared" si="676"/>
        <v>220.23506891019528</v>
      </c>
      <c r="AW2170" s="23">
        <f t="shared" si="677"/>
        <v>48503.485577878462</v>
      </c>
      <c r="AX2170" s="23">
        <f t="shared" si="678"/>
        <v>11.576821200000001</v>
      </c>
      <c r="AY2170" s="23">
        <f t="shared" si="679"/>
        <v>451.49568182039059</v>
      </c>
      <c r="AZ2170" s="23"/>
      <c r="BA2170" s="23"/>
    </row>
    <row r="2171" spans="1:53">
      <c r="A2171">
        <v>202312</v>
      </c>
      <c r="B2171" s="20" t="s">
        <v>27</v>
      </c>
      <c r="C2171" s="20" t="s">
        <v>8562</v>
      </c>
      <c r="D2171">
        <v>25978.81</v>
      </c>
      <c r="E2171" s="21">
        <v>0.68</v>
      </c>
      <c r="F2171">
        <v>855.62</v>
      </c>
      <c r="G2171" s="22">
        <v>4.8399999999999999E-2</v>
      </c>
      <c r="H2171" s="11">
        <f t="shared" si="660"/>
        <v>855.0145947200001</v>
      </c>
      <c r="I2171" s="23">
        <f t="shared" si="661"/>
        <v>3791.2119435831014</v>
      </c>
      <c r="J2171" s="23">
        <f t="shared" si="662"/>
        <v>14373288.001167158</v>
      </c>
      <c r="K2171" s="23">
        <f t="shared" si="663"/>
        <v>897.76532445600014</v>
      </c>
      <c r="L2171" s="23">
        <f t="shared" si="664"/>
        <v>8437.4384818862036</v>
      </c>
      <c r="N2171">
        <v>202312</v>
      </c>
      <c r="O2171" s="20" t="s">
        <v>29</v>
      </c>
      <c r="P2171" s="20" t="s">
        <v>8563</v>
      </c>
      <c r="Q2171">
        <v>14486.75</v>
      </c>
      <c r="R2171" s="21">
        <v>0.71</v>
      </c>
      <c r="S2171">
        <v>548.22</v>
      </c>
      <c r="T2171" s="21">
        <v>0.05</v>
      </c>
      <c r="U2171" s="11">
        <f t="shared" si="665"/>
        <v>514.27962500000001</v>
      </c>
      <c r="V2171" s="23">
        <f t="shared" si="666"/>
        <v>2241.6929140969933</v>
      </c>
      <c r="W2171" s="23">
        <f t="shared" si="667"/>
        <v>5025187.1211126698</v>
      </c>
      <c r="X2171" s="23">
        <f t="shared" si="668"/>
        <v>539.99360625000008</v>
      </c>
      <c r="Y2171" s="23">
        <f t="shared" si="669"/>
        <v>4997.6654531939867</v>
      </c>
      <c r="AA2171">
        <v>202312</v>
      </c>
      <c r="AB2171" s="20" t="s">
        <v>31</v>
      </c>
      <c r="AC2171" s="20" t="s">
        <v>8564</v>
      </c>
      <c r="AD2171">
        <v>146377.35</v>
      </c>
      <c r="AE2171" s="21">
        <v>0.72</v>
      </c>
      <c r="AF2171">
        <v>387.63060000000002</v>
      </c>
      <c r="AG2171" s="22">
        <v>3.7000000000000002E-3</v>
      </c>
      <c r="AH2171" s="11">
        <f t="shared" si="670"/>
        <v>389.94926040000001</v>
      </c>
      <c r="AI2171" s="23">
        <f t="shared" si="671"/>
        <v>6398.8555165762327</v>
      </c>
      <c r="AJ2171" s="23">
        <f t="shared" si="672"/>
        <v>40945351.922018088</v>
      </c>
      <c r="AK2171" s="23">
        <f t="shared" si="673"/>
        <v>409.44672342000001</v>
      </c>
      <c r="AL2171" s="23">
        <f t="shared" si="674"/>
        <v>13187.660293552466</v>
      </c>
      <c r="AN2171">
        <v>202312</v>
      </c>
      <c r="AO2171" s="20" t="s">
        <v>33</v>
      </c>
      <c r="AP2171" s="20" t="s">
        <v>8565</v>
      </c>
      <c r="AQ2171">
        <v>1249.27</v>
      </c>
      <c r="AR2171" s="21">
        <v>0.86</v>
      </c>
      <c r="AS2171">
        <v>12.68</v>
      </c>
      <c r="AT2171">
        <v>1.18E-2</v>
      </c>
      <c r="AU2171" s="11">
        <f t="shared" si="675"/>
        <v>12.677591959999999</v>
      </c>
      <c r="AV2171" s="23">
        <f t="shared" si="676"/>
        <v>116.01608089770683</v>
      </c>
      <c r="AW2171" s="23">
        <f t="shared" si="677"/>
        <v>13459.731026863255</v>
      </c>
      <c r="AX2171" s="23">
        <f t="shared" si="678"/>
        <v>13.311471557999999</v>
      </c>
      <c r="AY2171" s="23">
        <f t="shared" si="679"/>
        <v>244.70975375541366</v>
      </c>
      <c r="AZ2171" s="23"/>
      <c r="BA2171" s="23"/>
    </row>
    <row r="2172" spans="1:53">
      <c r="A2172">
        <v>202312</v>
      </c>
      <c r="B2172" s="20" t="s">
        <v>27</v>
      </c>
      <c r="C2172" s="20" t="s">
        <v>8566</v>
      </c>
      <c r="D2172">
        <v>32849.1</v>
      </c>
      <c r="E2172" s="21">
        <v>0.68</v>
      </c>
      <c r="F2172">
        <v>1081.9000000000001</v>
      </c>
      <c r="G2172" s="22">
        <v>4.8399999999999999E-2</v>
      </c>
      <c r="H2172" s="11">
        <f t="shared" si="660"/>
        <v>1081.1295791999999</v>
      </c>
      <c r="I2172" s="23">
        <f t="shared" si="661"/>
        <v>4793.8262089739919</v>
      </c>
      <c r="J2172" s="23">
        <f t="shared" si="662"/>
        <v>22980769.721845955</v>
      </c>
      <c r="K2172" s="23">
        <f t="shared" si="663"/>
        <v>1135.1860581599999</v>
      </c>
      <c r="L2172" s="23">
        <f t="shared" si="664"/>
        <v>10668.781997147984</v>
      </c>
      <c r="N2172">
        <v>202312</v>
      </c>
      <c r="O2172" s="20" t="s">
        <v>29</v>
      </c>
      <c r="P2172" s="20" t="s">
        <v>8567</v>
      </c>
      <c r="Q2172">
        <v>19832.05</v>
      </c>
      <c r="R2172" s="21">
        <v>0.71</v>
      </c>
      <c r="S2172">
        <v>750.5</v>
      </c>
      <c r="T2172" s="21">
        <v>0.05</v>
      </c>
      <c r="U2172" s="11">
        <f t="shared" si="665"/>
        <v>704.03777500000001</v>
      </c>
      <c r="V2172" s="23">
        <f t="shared" si="666"/>
        <v>3068.829513660226</v>
      </c>
      <c r="W2172" s="23">
        <f t="shared" si="667"/>
        <v>9417714.5839120597</v>
      </c>
      <c r="X2172" s="23">
        <f t="shared" si="668"/>
        <v>739.23966375000009</v>
      </c>
      <c r="Y2172" s="23">
        <f t="shared" si="669"/>
        <v>6841.6968023204518</v>
      </c>
      <c r="AA2172">
        <v>202312</v>
      </c>
      <c r="AB2172" s="20" t="s">
        <v>31</v>
      </c>
      <c r="AC2172" s="20" t="s">
        <v>8568</v>
      </c>
      <c r="AD2172">
        <v>203378.4</v>
      </c>
      <c r="AE2172" s="21">
        <v>0.72</v>
      </c>
      <c r="AF2172">
        <v>538.57849999999996</v>
      </c>
      <c r="AG2172" s="22">
        <v>3.7000000000000002E-3</v>
      </c>
      <c r="AH2172" s="11">
        <f t="shared" si="670"/>
        <v>541.80005760000006</v>
      </c>
      <c r="AI2172" s="23">
        <f t="shared" si="671"/>
        <v>8890.6446030922671</v>
      </c>
      <c r="AJ2172" s="23">
        <f t="shared" si="672"/>
        <v>79043561.45849365</v>
      </c>
      <c r="AK2172" s="23">
        <f t="shared" si="673"/>
        <v>568.8900604800001</v>
      </c>
      <c r="AL2172" s="23">
        <f t="shared" si="674"/>
        <v>18323.089263784535</v>
      </c>
      <c r="AN2172">
        <v>202312</v>
      </c>
      <c r="AO2172" s="20" t="s">
        <v>33</v>
      </c>
      <c r="AP2172" s="20" t="s">
        <v>8569</v>
      </c>
      <c r="AQ2172">
        <v>4696.6099999999997</v>
      </c>
      <c r="AR2172" s="21">
        <v>0.86</v>
      </c>
      <c r="AS2172">
        <v>42.41</v>
      </c>
      <c r="AT2172">
        <v>1.0500000000000001E-2</v>
      </c>
      <c r="AU2172" s="11">
        <f t="shared" si="675"/>
        <v>42.410388300000001</v>
      </c>
      <c r="AV2172" s="23">
        <f t="shared" si="676"/>
        <v>411.70439058479013</v>
      </c>
      <c r="AW2172" s="23">
        <f t="shared" si="677"/>
        <v>169500.50522679344</v>
      </c>
      <c r="AX2172" s="23">
        <f t="shared" si="678"/>
        <v>44.530907715000005</v>
      </c>
      <c r="AY2172" s="23">
        <f t="shared" si="679"/>
        <v>865.81916946958029</v>
      </c>
      <c r="AZ2172" s="23"/>
      <c r="BA2172" s="23"/>
    </row>
    <row r="2173" spans="1:53">
      <c r="A2173">
        <v>202312</v>
      </c>
      <c r="B2173" s="20" t="s">
        <v>27</v>
      </c>
      <c r="C2173" s="20" t="s">
        <v>8570</v>
      </c>
      <c r="D2173">
        <v>167085.42000000001</v>
      </c>
      <c r="E2173" s="21">
        <v>0.68</v>
      </c>
      <c r="F2173">
        <v>5503.02</v>
      </c>
      <c r="G2173" s="22">
        <v>4.8399999999999999E-2</v>
      </c>
      <c r="H2173" s="11">
        <f t="shared" ref="H2173:H2236" si="680">D2173*E2173*G2173</f>
        <v>5499.1153430400009</v>
      </c>
      <c r="I2173" s="23">
        <f t="shared" ref="I2173:I2236" si="681">D2173*E2173*SQRT(G2173*(1-G2173))</f>
        <v>24383.574147645671</v>
      </c>
      <c r="J2173" s="23">
        <f t="shared" ref="J2173:J2236" si="682">I2173^2</f>
        <v>594558688.21373439</v>
      </c>
      <c r="K2173" s="23">
        <f t="shared" ref="K2173:K2236" si="683">H2173*(1+$BB$10)</f>
        <v>5774.0711101920015</v>
      </c>
      <c r="L2173" s="23">
        <f t="shared" ref="L2173:L2236" si="684">H2173+$BB$9*I2173</f>
        <v>54266.263638331344</v>
      </c>
      <c r="N2173">
        <v>202312</v>
      </c>
      <c r="O2173" s="20" t="s">
        <v>29</v>
      </c>
      <c r="P2173" s="20" t="s">
        <v>8571</v>
      </c>
      <c r="Q2173">
        <v>6882.68</v>
      </c>
      <c r="R2173" s="21">
        <v>0.71</v>
      </c>
      <c r="S2173">
        <v>260.45999999999998</v>
      </c>
      <c r="T2173" s="21">
        <v>0.05</v>
      </c>
      <c r="U2173" s="11">
        <f t="shared" ref="U2173:U2236" si="685">Q2173*R2173*T2173</f>
        <v>244.33514000000002</v>
      </c>
      <c r="V2173" s="23">
        <f t="shared" ref="V2173:V2236" si="686">Q2173*R2173*SQRT(T2173*(1-T2173))</f>
        <v>1065.0321836158626</v>
      </c>
      <c r="W2173" s="23">
        <f t="shared" ref="W2173:W2236" si="687">V2173^2</f>
        <v>1134293.5521375723</v>
      </c>
      <c r="X2173" s="23">
        <f t="shared" ref="X2173:X2236" si="688">U2173*(1+$BB$10)</f>
        <v>256.55189700000005</v>
      </c>
      <c r="Y2173" s="23">
        <f t="shared" ref="Y2173:Y2236" si="689">U2173+$BB$9*V2173</f>
        <v>2374.3995072317252</v>
      </c>
      <c r="AA2173">
        <v>202312</v>
      </c>
      <c r="AB2173" s="20" t="s">
        <v>31</v>
      </c>
      <c r="AC2173" s="20" t="s">
        <v>8572</v>
      </c>
      <c r="AD2173">
        <v>228583.14</v>
      </c>
      <c r="AE2173" s="21">
        <v>0.72</v>
      </c>
      <c r="AF2173">
        <v>605.32470000000001</v>
      </c>
      <c r="AG2173" s="22">
        <v>3.7000000000000002E-3</v>
      </c>
      <c r="AH2173" s="11">
        <f t="shared" ref="AH2173:AH2236" si="690">AD2173*AE2173*AG2173</f>
        <v>608.94548496000004</v>
      </c>
      <c r="AI2173" s="23">
        <f t="shared" ref="AI2173:AI2236" si="691">AD2173*AE2173*SQRT(AG2173*(1-AG2173))</f>
        <v>9992.4645881710348</v>
      </c>
      <c r="AJ2173" s="23">
        <f t="shared" ref="AJ2173:AJ2236" si="692">AI2173^2</f>
        <v>99849348.545852125</v>
      </c>
      <c r="AK2173" s="23">
        <f t="shared" ref="AK2173:AK2236" si="693">AH2173*(1+$BB$10)</f>
        <v>639.39275920800003</v>
      </c>
      <c r="AL2173" s="23">
        <f t="shared" ref="AL2173:AL2236" si="694">AH2173+$BB$9*AI2173</f>
        <v>20593.87466130207</v>
      </c>
      <c r="AN2173">
        <v>202312</v>
      </c>
      <c r="AO2173" s="20" t="s">
        <v>33</v>
      </c>
      <c r="AP2173" s="20" t="s">
        <v>8573</v>
      </c>
      <c r="AQ2173">
        <v>3007.97</v>
      </c>
      <c r="AR2173" s="21">
        <v>0.86</v>
      </c>
      <c r="AS2173">
        <v>9.0500000000000007</v>
      </c>
      <c r="AT2173">
        <v>3.4999999999999996E-3</v>
      </c>
      <c r="AU2173" s="11">
        <f t="shared" ref="AU2173:AU2236" si="695">AQ2173*AR2173*AT2173</f>
        <v>9.0539896999999989</v>
      </c>
      <c r="AV2173" s="23">
        <f t="shared" ref="AV2173:AV2236" si="696">AQ2173*AR2173*SQRT(AT2173*(1-AT2173))</f>
        <v>152.77230296331214</v>
      </c>
      <c r="AW2173" s="23">
        <f t="shared" ref="AW2173:AW2236" si="697">AV2173^2</f>
        <v>23339.376552714031</v>
      </c>
      <c r="AX2173" s="23">
        <f t="shared" ref="AX2173:AX2236" si="698">AU2173*(1+$BB$10)</f>
        <v>9.506689184999999</v>
      </c>
      <c r="AY2173" s="23">
        <f t="shared" ref="AY2173:AY2236" si="699">AU2173+$BB$9*AV2173</f>
        <v>314.59859562662427</v>
      </c>
      <c r="AZ2173" s="23"/>
      <c r="BA2173" s="23"/>
    </row>
    <row r="2174" spans="1:53">
      <c r="A2174">
        <v>202312</v>
      </c>
      <c r="B2174" s="20" t="s">
        <v>27</v>
      </c>
      <c r="C2174" s="20" t="s">
        <v>8574</v>
      </c>
      <c r="D2174">
        <v>10623.5</v>
      </c>
      <c r="E2174" s="21">
        <v>0.68</v>
      </c>
      <c r="F2174">
        <v>349.89</v>
      </c>
      <c r="G2174" s="22">
        <v>4.8399999999999999E-2</v>
      </c>
      <c r="H2174" s="11">
        <f t="shared" si="680"/>
        <v>349.64063200000004</v>
      </c>
      <c r="I2174" s="23">
        <f t="shared" si="681"/>
        <v>1550.3381441511399</v>
      </c>
      <c r="J2174" s="23">
        <f t="shared" si="682"/>
        <v>2403548.3612100007</v>
      </c>
      <c r="K2174" s="23">
        <f t="shared" si="683"/>
        <v>367.12266360000007</v>
      </c>
      <c r="L2174" s="23">
        <f t="shared" si="684"/>
        <v>3450.3169203022799</v>
      </c>
      <c r="N2174">
        <v>202312</v>
      </c>
      <c r="O2174" s="20" t="s">
        <v>29</v>
      </c>
      <c r="P2174" s="20" t="s">
        <v>8575</v>
      </c>
      <c r="Q2174">
        <v>8357.6</v>
      </c>
      <c r="R2174" s="21">
        <v>0.71</v>
      </c>
      <c r="S2174">
        <v>316.27</v>
      </c>
      <c r="T2174" s="21">
        <v>0.05</v>
      </c>
      <c r="U2174" s="11">
        <f t="shared" si="685"/>
        <v>296.69479999999999</v>
      </c>
      <c r="V2174" s="23">
        <f t="shared" si="686"/>
        <v>1293.2626502740113</v>
      </c>
      <c r="W2174" s="23">
        <f t="shared" si="687"/>
        <v>1672528.2825937597</v>
      </c>
      <c r="X2174" s="23">
        <f t="shared" si="688"/>
        <v>311.52954</v>
      </c>
      <c r="Y2174" s="23">
        <f t="shared" si="689"/>
        <v>2883.2201005480229</v>
      </c>
      <c r="AA2174">
        <v>202312</v>
      </c>
      <c r="AB2174" s="20" t="s">
        <v>31</v>
      </c>
      <c r="AC2174" s="20" t="s">
        <v>8576</v>
      </c>
      <c r="AD2174">
        <v>219578.64</v>
      </c>
      <c r="AE2174" s="21">
        <v>0.72</v>
      </c>
      <c r="AF2174">
        <v>581.47940000000006</v>
      </c>
      <c r="AG2174" s="22">
        <v>3.7000000000000002E-3</v>
      </c>
      <c r="AH2174" s="11">
        <f t="shared" si="690"/>
        <v>584.95749696000007</v>
      </c>
      <c r="AI2174" s="23">
        <f t="shared" si="691"/>
        <v>9598.8347369747207</v>
      </c>
      <c r="AJ2174" s="23">
        <f t="shared" si="692"/>
        <v>92137628.30775255</v>
      </c>
      <c r="AK2174" s="23">
        <f t="shared" si="693"/>
        <v>614.20537180800011</v>
      </c>
      <c r="AL2174" s="23">
        <f t="shared" si="694"/>
        <v>19782.626970909441</v>
      </c>
      <c r="AN2174">
        <v>202312</v>
      </c>
      <c r="AO2174" s="20" t="s">
        <v>33</v>
      </c>
      <c r="AP2174" s="20" t="s">
        <v>8577</v>
      </c>
      <c r="AQ2174">
        <v>883.33</v>
      </c>
      <c r="AR2174" s="21">
        <v>0.86</v>
      </c>
      <c r="AS2174">
        <v>19.45</v>
      </c>
      <c r="AT2174">
        <v>2.5600000000000001E-2</v>
      </c>
      <c r="AU2174" s="11">
        <f t="shared" si="695"/>
        <v>19.447393280000004</v>
      </c>
      <c r="AV2174" s="23">
        <f t="shared" si="696"/>
        <v>119.98032994533845</v>
      </c>
      <c r="AW2174" s="23">
        <f t="shared" si="697"/>
        <v>14395.279573792279</v>
      </c>
      <c r="AX2174" s="23">
        <f t="shared" si="698"/>
        <v>20.419762944000006</v>
      </c>
      <c r="AY2174" s="23">
        <f t="shared" si="699"/>
        <v>259.40805317067691</v>
      </c>
      <c r="AZ2174" s="23"/>
      <c r="BA2174" s="23"/>
    </row>
    <row r="2175" spans="1:53">
      <c r="A2175">
        <v>202312</v>
      </c>
      <c r="B2175" s="20" t="s">
        <v>27</v>
      </c>
      <c r="C2175" s="20" t="s">
        <v>8578</v>
      </c>
      <c r="D2175">
        <v>24245.67</v>
      </c>
      <c r="E2175" s="21">
        <v>0.68</v>
      </c>
      <c r="F2175">
        <v>798.54</v>
      </c>
      <c r="G2175" s="22">
        <v>4.8399999999999999E-2</v>
      </c>
      <c r="H2175" s="11">
        <f t="shared" si="680"/>
        <v>797.97349104</v>
      </c>
      <c r="I2175" s="23">
        <f t="shared" si="681"/>
        <v>3538.2865375348019</v>
      </c>
      <c r="J2175" s="23">
        <f t="shared" si="682"/>
        <v>12519471.621700017</v>
      </c>
      <c r="K2175" s="23">
        <f t="shared" si="683"/>
        <v>837.87216559199999</v>
      </c>
      <c r="L2175" s="23">
        <f t="shared" si="684"/>
        <v>7874.5465661096041</v>
      </c>
      <c r="N2175">
        <v>202312</v>
      </c>
      <c r="O2175" s="20" t="s">
        <v>29</v>
      </c>
      <c r="P2175" s="20" t="s">
        <v>8579</v>
      </c>
      <c r="Q2175">
        <v>21929.43</v>
      </c>
      <c r="R2175" s="21">
        <v>0.71</v>
      </c>
      <c r="S2175">
        <v>829.87</v>
      </c>
      <c r="T2175" s="21">
        <v>0.05</v>
      </c>
      <c r="U2175" s="11">
        <f t="shared" si="685"/>
        <v>778.49476500000003</v>
      </c>
      <c r="V2175" s="23">
        <f t="shared" si="686"/>
        <v>3393.3800087104446</v>
      </c>
      <c r="W2175" s="23">
        <f t="shared" si="687"/>
        <v>11515027.883515697</v>
      </c>
      <c r="X2175" s="23">
        <f t="shared" si="688"/>
        <v>817.41950325000005</v>
      </c>
      <c r="Y2175" s="23">
        <f t="shared" si="689"/>
        <v>7565.2547824208896</v>
      </c>
      <c r="AA2175">
        <v>202312</v>
      </c>
      <c r="AB2175" s="20" t="s">
        <v>31</v>
      </c>
      <c r="AC2175" s="20" t="s">
        <v>8580</v>
      </c>
      <c r="AD2175">
        <v>183789.42</v>
      </c>
      <c r="AE2175" s="21">
        <v>0.72</v>
      </c>
      <c r="AF2175">
        <v>486.7038</v>
      </c>
      <c r="AG2175" s="22">
        <v>3.7000000000000002E-3</v>
      </c>
      <c r="AH2175" s="11">
        <f t="shared" si="690"/>
        <v>489.61501488000005</v>
      </c>
      <c r="AI2175" s="23">
        <f t="shared" si="691"/>
        <v>8034.3164024717371</v>
      </c>
      <c r="AJ2175" s="23">
        <f t="shared" si="692"/>
        <v>64550240.055026397</v>
      </c>
      <c r="AK2175" s="23">
        <f t="shared" si="693"/>
        <v>514.09576562400002</v>
      </c>
      <c r="AL2175" s="23">
        <f t="shared" si="694"/>
        <v>16558.247819823475</v>
      </c>
      <c r="AN2175">
        <v>202312</v>
      </c>
      <c r="AO2175" s="20" t="s">
        <v>33</v>
      </c>
      <c r="AP2175" s="20" t="s">
        <v>8581</v>
      </c>
      <c r="AQ2175">
        <v>360.26</v>
      </c>
      <c r="AR2175" s="21">
        <v>0.86</v>
      </c>
      <c r="AS2175">
        <v>3.47</v>
      </c>
      <c r="AT2175">
        <v>1.1200000000000002E-2</v>
      </c>
      <c r="AU2175" s="11">
        <f t="shared" si="695"/>
        <v>3.4700243200000003</v>
      </c>
      <c r="AV2175" s="23">
        <f t="shared" si="696"/>
        <v>32.604514382651992</v>
      </c>
      <c r="AW2175" s="23">
        <f t="shared" si="697"/>
        <v>1063.0543581285606</v>
      </c>
      <c r="AX2175" s="23">
        <f t="shared" si="698"/>
        <v>3.6435255360000003</v>
      </c>
      <c r="AY2175" s="23">
        <f t="shared" si="699"/>
        <v>68.679053085303991</v>
      </c>
      <c r="AZ2175" s="23"/>
      <c r="BA2175" s="23"/>
    </row>
    <row r="2176" spans="1:53">
      <c r="A2176">
        <v>202312</v>
      </c>
      <c r="B2176" s="20" t="s">
        <v>27</v>
      </c>
      <c r="C2176" s="20" t="s">
        <v>8582</v>
      </c>
      <c r="D2176">
        <v>103797.08</v>
      </c>
      <c r="E2176" s="21">
        <v>0.68</v>
      </c>
      <c r="F2176">
        <v>3418.59</v>
      </c>
      <c r="G2176" s="22">
        <v>4.8399999999999999E-2</v>
      </c>
      <c r="H2176" s="11">
        <f t="shared" si="680"/>
        <v>3416.1694969599998</v>
      </c>
      <c r="I2176" s="23">
        <f t="shared" si="681"/>
        <v>15147.60412062949</v>
      </c>
      <c r="J2176" s="23">
        <f t="shared" si="682"/>
        <v>229449910.59531152</v>
      </c>
      <c r="K2176" s="23">
        <f t="shared" si="683"/>
        <v>3586.9779718079999</v>
      </c>
      <c r="L2176" s="23">
        <f t="shared" si="684"/>
        <v>33711.37773821898</v>
      </c>
      <c r="N2176">
        <v>202312</v>
      </c>
      <c r="O2176" s="20" t="s">
        <v>29</v>
      </c>
      <c r="P2176" s="20" t="s">
        <v>8583</v>
      </c>
      <c r="Q2176">
        <v>44833.52</v>
      </c>
      <c r="R2176" s="21">
        <v>0.71</v>
      </c>
      <c r="S2176">
        <v>1696.63</v>
      </c>
      <c r="T2176" s="21">
        <v>0.05</v>
      </c>
      <c r="U2176" s="11">
        <f t="shared" si="685"/>
        <v>1591.58996</v>
      </c>
      <c r="V2176" s="23">
        <f t="shared" si="686"/>
        <v>6937.5797951939421</v>
      </c>
      <c r="W2176" s="23">
        <f t="shared" si="687"/>
        <v>48130013.414683223</v>
      </c>
      <c r="X2176" s="23">
        <f t="shared" si="688"/>
        <v>1671.1694580000001</v>
      </c>
      <c r="Y2176" s="23">
        <f t="shared" si="689"/>
        <v>15466.749550387884</v>
      </c>
      <c r="AA2176">
        <v>202312</v>
      </c>
      <c r="AB2176" s="20" t="s">
        <v>31</v>
      </c>
      <c r="AC2176" s="20" t="s">
        <v>8584</v>
      </c>
      <c r="AD2176">
        <v>249153.35</v>
      </c>
      <c r="AE2176" s="21">
        <v>0.72</v>
      </c>
      <c r="AF2176">
        <v>659.79790000000003</v>
      </c>
      <c r="AG2176" s="22">
        <v>3.7000000000000002E-3</v>
      </c>
      <c r="AH2176" s="11">
        <f t="shared" si="690"/>
        <v>663.74452440000005</v>
      </c>
      <c r="AI2176" s="23">
        <f t="shared" si="691"/>
        <v>10891.687054868455</v>
      </c>
      <c r="AJ2176" s="23">
        <f t="shared" si="692"/>
        <v>118628846.90118907</v>
      </c>
      <c r="AK2176" s="23">
        <f t="shared" si="693"/>
        <v>696.93175062000012</v>
      </c>
      <c r="AL2176" s="23">
        <f t="shared" si="694"/>
        <v>22447.11863413691</v>
      </c>
      <c r="AN2176">
        <v>202312</v>
      </c>
      <c r="AO2176" s="20" t="s">
        <v>33</v>
      </c>
      <c r="AP2176" s="20" t="s">
        <v>8585</v>
      </c>
      <c r="AQ2176">
        <v>3164.96</v>
      </c>
      <c r="AR2176" s="21">
        <v>0.86</v>
      </c>
      <c r="AS2176">
        <v>7.62</v>
      </c>
      <c r="AT2176">
        <v>2.8000000000000004E-3</v>
      </c>
      <c r="AU2176" s="11">
        <f t="shared" si="695"/>
        <v>7.6212236800000017</v>
      </c>
      <c r="AV2176" s="23">
        <f t="shared" si="696"/>
        <v>143.82580962440926</v>
      </c>
      <c r="AW2176" s="23">
        <f t="shared" si="697"/>
        <v>20685.863514116816</v>
      </c>
      <c r="AX2176" s="23">
        <f t="shared" si="698"/>
        <v>8.0022848640000017</v>
      </c>
      <c r="AY2176" s="23">
        <f t="shared" si="699"/>
        <v>295.27284292881853</v>
      </c>
      <c r="AZ2176" s="23"/>
      <c r="BA2176" s="23"/>
    </row>
    <row r="2177" spans="1:53">
      <c r="A2177">
        <v>202312</v>
      </c>
      <c r="B2177" s="20" t="s">
        <v>27</v>
      </c>
      <c r="C2177" s="20" t="s">
        <v>8586</v>
      </c>
      <c r="D2177">
        <v>58601.17</v>
      </c>
      <c r="E2177" s="21">
        <v>0.68</v>
      </c>
      <c r="F2177">
        <v>1930.05</v>
      </c>
      <c r="G2177" s="22">
        <v>4.8399999999999999E-2</v>
      </c>
      <c r="H2177" s="11">
        <f t="shared" si="680"/>
        <v>1928.6817070400002</v>
      </c>
      <c r="I2177" s="23">
        <f t="shared" si="681"/>
        <v>8551.9489003516228</v>
      </c>
      <c r="J2177" s="23">
        <f t="shared" si="682"/>
        <v>73135829.994225323</v>
      </c>
      <c r="K2177" s="23">
        <f t="shared" si="683"/>
        <v>2025.1157923920002</v>
      </c>
      <c r="L2177" s="23">
        <f t="shared" si="684"/>
        <v>19032.579507743245</v>
      </c>
      <c r="N2177">
        <v>202312</v>
      </c>
      <c r="O2177" s="20" t="s">
        <v>29</v>
      </c>
      <c r="P2177" s="20" t="s">
        <v>8587</v>
      </c>
      <c r="Q2177">
        <v>28264.639999999999</v>
      </c>
      <c r="R2177" s="21">
        <v>0.71</v>
      </c>
      <c r="S2177">
        <v>1069.6099999999999</v>
      </c>
      <c r="T2177" s="21">
        <v>0.05</v>
      </c>
      <c r="U2177" s="11">
        <f t="shared" si="685"/>
        <v>1003.3947199999999</v>
      </c>
      <c r="V2177" s="23">
        <f t="shared" si="686"/>
        <v>4373.6961849622894</v>
      </c>
      <c r="W2177" s="23">
        <f t="shared" si="687"/>
        <v>19129218.318353686</v>
      </c>
      <c r="X2177" s="23">
        <f t="shared" si="688"/>
        <v>1053.5644559999998</v>
      </c>
      <c r="Y2177" s="23">
        <f t="shared" si="689"/>
        <v>9750.787089924579</v>
      </c>
      <c r="AA2177">
        <v>202312</v>
      </c>
      <c r="AB2177" s="20" t="s">
        <v>31</v>
      </c>
      <c r="AC2177" s="20" t="s">
        <v>5614</v>
      </c>
      <c r="AD2177">
        <v>137665.66</v>
      </c>
      <c r="AE2177" s="21">
        <v>0.72</v>
      </c>
      <c r="AF2177">
        <v>364.5607</v>
      </c>
      <c r="AG2177" s="22">
        <v>3.7000000000000002E-3</v>
      </c>
      <c r="AH2177" s="11">
        <f t="shared" si="690"/>
        <v>366.74131824000006</v>
      </c>
      <c r="AI2177" s="23">
        <f t="shared" si="691"/>
        <v>6018.0257938411105</v>
      </c>
      <c r="AJ2177" s="23">
        <f t="shared" si="692"/>
        <v>36216634.455336928</v>
      </c>
      <c r="AK2177" s="23">
        <f t="shared" si="693"/>
        <v>385.07838415200007</v>
      </c>
      <c r="AL2177" s="23">
        <f t="shared" si="694"/>
        <v>12402.792905922221</v>
      </c>
      <c r="AN2177">
        <v>202312</v>
      </c>
      <c r="AO2177" s="20" t="s">
        <v>33</v>
      </c>
      <c r="AP2177" s="20" t="s">
        <v>8588</v>
      </c>
      <c r="AQ2177">
        <v>1678.68</v>
      </c>
      <c r="AR2177" s="21">
        <v>0.86</v>
      </c>
      <c r="AS2177">
        <v>75.94</v>
      </c>
      <c r="AT2177">
        <v>5.2600000000000001E-2</v>
      </c>
      <c r="AU2177" s="11">
        <f t="shared" si="695"/>
        <v>75.936768479999998</v>
      </c>
      <c r="AV2177" s="23">
        <f t="shared" si="696"/>
        <v>322.27448995094289</v>
      </c>
      <c r="AW2177" s="23">
        <f t="shared" si="697"/>
        <v>103860.8468731404</v>
      </c>
      <c r="AX2177" s="23">
        <f t="shared" si="698"/>
        <v>79.733606903999998</v>
      </c>
      <c r="AY2177" s="23">
        <f t="shared" si="699"/>
        <v>720.48574838188574</v>
      </c>
      <c r="AZ2177" s="23"/>
      <c r="BA2177" s="23"/>
    </row>
    <row r="2178" spans="1:53">
      <c r="A2178">
        <v>202312</v>
      </c>
      <c r="B2178" s="20" t="s">
        <v>27</v>
      </c>
      <c r="C2178" s="20" t="s">
        <v>8589</v>
      </c>
      <c r="D2178">
        <v>340786.04</v>
      </c>
      <c r="E2178" s="21">
        <v>0.68</v>
      </c>
      <c r="F2178">
        <v>11223.9</v>
      </c>
      <c r="G2178" s="22">
        <v>4.8399999999999999E-2</v>
      </c>
      <c r="H2178" s="11">
        <f t="shared" si="680"/>
        <v>11215.950148479998</v>
      </c>
      <c r="I2178" s="23">
        <f t="shared" si="681"/>
        <v>49732.536057440215</v>
      </c>
      <c r="J2178" s="23">
        <f t="shared" si="682"/>
        <v>2473325142.7045913</v>
      </c>
      <c r="K2178" s="23">
        <f t="shared" si="683"/>
        <v>11776.747655903999</v>
      </c>
      <c r="L2178" s="23">
        <f t="shared" si="684"/>
        <v>110681.02226336043</v>
      </c>
      <c r="N2178">
        <v>202312</v>
      </c>
      <c r="O2178" s="20" t="s">
        <v>29</v>
      </c>
      <c r="P2178" s="20" t="s">
        <v>8590</v>
      </c>
      <c r="Q2178">
        <v>19315.82</v>
      </c>
      <c r="R2178" s="21">
        <v>0.71</v>
      </c>
      <c r="S2178">
        <v>730.96</v>
      </c>
      <c r="T2178" s="21">
        <v>0.05</v>
      </c>
      <c r="U2178" s="11">
        <f t="shared" si="685"/>
        <v>685.71160999999995</v>
      </c>
      <c r="V2178" s="23">
        <f t="shared" si="686"/>
        <v>2988.9476124025737</v>
      </c>
      <c r="W2178" s="23">
        <f t="shared" si="687"/>
        <v>8933807.8296870459</v>
      </c>
      <c r="X2178" s="23">
        <f t="shared" si="688"/>
        <v>719.99719049999999</v>
      </c>
      <c r="Y2178" s="23">
        <f t="shared" si="689"/>
        <v>6663.6068348051476</v>
      </c>
      <c r="AA2178">
        <v>202312</v>
      </c>
      <c r="AB2178" s="20" t="s">
        <v>31</v>
      </c>
      <c r="AC2178" s="20" t="s">
        <v>8591</v>
      </c>
      <c r="AD2178">
        <v>165029.14000000001</v>
      </c>
      <c r="AE2178" s="21">
        <v>0.72</v>
      </c>
      <c r="AF2178">
        <v>437.02359999999999</v>
      </c>
      <c r="AG2178" s="22">
        <v>3.7000000000000002E-3</v>
      </c>
      <c r="AH2178" s="11">
        <f t="shared" si="690"/>
        <v>439.63762896000003</v>
      </c>
      <c r="AI2178" s="23">
        <f t="shared" si="691"/>
        <v>7214.2146505919909</v>
      </c>
      <c r="AJ2178" s="23">
        <f t="shared" si="692"/>
        <v>52044893.024816118</v>
      </c>
      <c r="AK2178" s="23">
        <f t="shared" si="693"/>
        <v>461.61951040800005</v>
      </c>
      <c r="AL2178" s="23">
        <f t="shared" si="694"/>
        <v>14868.066930143981</v>
      </c>
      <c r="AN2178">
        <v>202312</v>
      </c>
      <c r="AO2178" s="20" t="s">
        <v>33</v>
      </c>
      <c r="AP2178" s="20" t="s">
        <v>8592</v>
      </c>
      <c r="AQ2178">
        <v>821.63</v>
      </c>
      <c r="AR2178" s="21">
        <v>0.86</v>
      </c>
      <c r="AS2178">
        <v>26.43</v>
      </c>
      <c r="AT2178">
        <v>3.7400000000000003E-2</v>
      </c>
      <c r="AU2178" s="11">
        <f t="shared" si="695"/>
        <v>26.426907320000002</v>
      </c>
      <c r="AV2178" s="23">
        <f t="shared" si="696"/>
        <v>134.07057414005993</v>
      </c>
      <c r="AW2178" s="23">
        <f t="shared" si="697"/>
        <v>17974.918850245307</v>
      </c>
      <c r="AX2178" s="23">
        <f t="shared" si="698"/>
        <v>27.748252686000004</v>
      </c>
      <c r="AY2178" s="23">
        <f t="shared" si="699"/>
        <v>294.56805560011986</v>
      </c>
      <c r="AZ2178" s="23"/>
      <c r="BA2178" s="23"/>
    </row>
    <row r="2179" spans="1:53">
      <c r="A2179">
        <v>202312</v>
      </c>
      <c r="B2179" s="20" t="s">
        <v>27</v>
      </c>
      <c r="C2179" s="20" t="s">
        <v>8593</v>
      </c>
      <c r="D2179">
        <v>123165.6</v>
      </c>
      <c r="E2179" s="21">
        <v>0.68</v>
      </c>
      <c r="F2179">
        <v>4056.5</v>
      </c>
      <c r="G2179" s="22">
        <v>4.8399999999999999E-2</v>
      </c>
      <c r="H2179" s="11">
        <f t="shared" si="680"/>
        <v>4053.6262272000004</v>
      </c>
      <c r="I2179" s="23">
        <f t="shared" si="681"/>
        <v>17974.144841837591</v>
      </c>
      <c r="J2179" s="23">
        <f t="shared" si="682"/>
        <v>323069882.79535687</v>
      </c>
      <c r="K2179" s="23">
        <f t="shared" si="683"/>
        <v>4256.3075385600005</v>
      </c>
      <c r="L2179" s="23">
        <f t="shared" si="684"/>
        <v>40001.915910875185</v>
      </c>
      <c r="N2179">
        <v>202312</v>
      </c>
      <c r="O2179" s="20" t="s">
        <v>29</v>
      </c>
      <c r="P2179" s="20" t="s">
        <v>8594</v>
      </c>
      <c r="Q2179">
        <v>9657.84</v>
      </c>
      <c r="R2179" s="21">
        <v>0.71</v>
      </c>
      <c r="S2179">
        <v>350.86</v>
      </c>
      <c r="T2179" s="21">
        <v>0.05</v>
      </c>
      <c r="U2179" s="11">
        <f t="shared" si="685"/>
        <v>342.85332</v>
      </c>
      <c r="V2179" s="23">
        <f t="shared" si="686"/>
        <v>1494.4629743374123</v>
      </c>
      <c r="W2179" s="23">
        <f t="shared" si="687"/>
        <v>2233419.5816654251</v>
      </c>
      <c r="X2179" s="23">
        <f t="shared" si="688"/>
        <v>359.99598600000002</v>
      </c>
      <c r="Y2179" s="23">
        <f t="shared" si="689"/>
        <v>3331.7792686748248</v>
      </c>
      <c r="AA2179">
        <v>202312</v>
      </c>
      <c r="AB2179" s="20" t="s">
        <v>31</v>
      </c>
      <c r="AC2179" s="20" t="s">
        <v>8595</v>
      </c>
      <c r="AD2179">
        <v>112435.14</v>
      </c>
      <c r="AE2179" s="21">
        <v>0.72</v>
      </c>
      <c r="AF2179">
        <v>297.74619999999999</v>
      </c>
      <c r="AG2179" s="22">
        <v>3.7000000000000002E-3</v>
      </c>
      <c r="AH2179" s="11">
        <f t="shared" si="690"/>
        <v>299.52721295999999</v>
      </c>
      <c r="AI2179" s="23">
        <f t="shared" si="691"/>
        <v>4915.0788414055933</v>
      </c>
      <c r="AJ2179" s="23">
        <f t="shared" si="692"/>
        <v>24158000.017232951</v>
      </c>
      <c r="AK2179" s="23">
        <f t="shared" si="693"/>
        <v>314.50357360800001</v>
      </c>
      <c r="AL2179" s="23">
        <f t="shared" si="694"/>
        <v>10129.684895771186</v>
      </c>
      <c r="AN2179">
        <v>202312</v>
      </c>
      <c r="AO2179" s="20" t="s">
        <v>33</v>
      </c>
      <c r="AP2179" s="20" t="s">
        <v>8596</v>
      </c>
      <c r="AQ2179">
        <v>2902.98</v>
      </c>
      <c r="AR2179" s="21">
        <v>0.86</v>
      </c>
      <c r="AS2179">
        <v>36.450000000000003</v>
      </c>
      <c r="AT2179">
        <v>1.46E-2</v>
      </c>
      <c r="AU2179" s="11">
        <f t="shared" si="695"/>
        <v>36.44981688</v>
      </c>
      <c r="AV2179" s="23">
        <f t="shared" si="696"/>
        <v>299.45060984882724</v>
      </c>
      <c r="AW2179" s="23">
        <f t="shared" si="697"/>
        <v>89670.667738834556</v>
      </c>
      <c r="AX2179" s="23">
        <f t="shared" si="698"/>
        <v>38.272307724000001</v>
      </c>
      <c r="AY2179" s="23">
        <f t="shared" si="699"/>
        <v>635.35103657765444</v>
      </c>
      <c r="AZ2179" s="23"/>
      <c r="BA2179" s="23"/>
    </row>
    <row r="2180" spans="1:53">
      <c r="A2180">
        <v>202312</v>
      </c>
      <c r="B2180" s="20" t="s">
        <v>27</v>
      </c>
      <c r="C2180" s="20" t="s">
        <v>8597</v>
      </c>
      <c r="D2180">
        <v>22161.27</v>
      </c>
      <c r="E2180" s="21">
        <v>0.68</v>
      </c>
      <c r="F2180">
        <v>729.89</v>
      </c>
      <c r="G2180" s="22">
        <v>4.8399999999999999E-2</v>
      </c>
      <c r="H2180" s="11">
        <f t="shared" si="680"/>
        <v>729.37171824000006</v>
      </c>
      <c r="I2180" s="23">
        <f t="shared" si="681"/>
        <v>3234.1000803720372</v>
      </c>
      <c r="J2180" s="23">
        <f t="shared" si="682"/>
        <v>10459403.329862418</v>
      </c>
      <c r="K2180" s="23">
        <f t="shared" si="683"/>
        <v>765.84030415200004</v>
      </c>
      <c r="L2180" s="23">
        <f t="shared" si="684"/>
        <v>7197.5718789840739</v>
      </c>
      <c r="N2180">
        <v>202312</v>
      </c>
      <c r="O2180" s="20" t="s">
        <v>29</v>
      </c>
      <c r="P2180" s="20" t="s">
        <v>8598</v>
      </c>
      <c r="Q2180">
        <v>13060.18</v>
      </c>
      <c r="R2180" s="21">
        <v>0.71</v>
      </c>
      <c r="S2180">
        <v>494.23</v>
      </c>
      <c r="T2180" s="21">
        <v>0.05</v>
      </c>
      <c r="U2180" s="11">
        <f t="shared" si="685"/>
        <v>463.63639000000006</v>
      </c>
      <c r="V2180" s="23">
        <f t="shared" si="686"/>
        <v>2020.9441705580118</v>
      </c>
      <c r="W2180" s="23">
        <f t="shared" si="687"/>
        <v>4084215.3405124103</v>
      </c>
      <c r="X2180" s="23">
        <f t="shared" si="688"/>
        <v>486.81820950000008</v>
      </c>
      <c r="Y2180" s="23">
        <f t="shared" si="689"/>
        <v>4505.5247311160238</v>
      </c>
      <c r="AA2180">
        <v>202312</v>
      </c>
      <c r="AB2180" s="20" t="s">
        <v>31</v>
      </c>
      <c r="AC2180" s="20" t="s">
        <v>8599</v>
      </c>
      <c r="AD2180">
        <v>131373.91</v>
      </c>
      <c r="AE2180" s="21">
        <v>0.72</v>
      </c>
      <c r="AF2180">
        <v>347.89909999999998</v>
      </c>
      <c r="AG2180" s="22">
        <v>3.7000000000000002E-3</v>
      </c>
      <c r="AH2180" s="11">
        <f t="shared" si="690"/>
        <v>349.98009624000002</v>
      </c>
      <c r="AI2180" s="23">
        <f t="shared" si="691"/>
        <v>5742.983246640888</v>
      </c>
      <c r="AJ2180" s="23">
        <f t="shared" si="692"/>
        <v>32981856.571197916</v>
      </c>
      <c r="AK2180" s="23">
        <f t="shared" si="693"/>
        <v>367.47910105200003</v>
      </c>
      <c r="AL2180" s="23">
        <f t="shared" si="694"/>
        <v>11835.946589521776</v>
      </c>
      <c r="AN2180">
        <v>202312</v>
      </c>
      <c r="AO2180" s="20" t="s">
        <v>33</v>
      </c>
      <c r="AP2180" s="20" t="s">
        <v>8600</v>
      </c>
      <c r="AQ2180">
        <v>759.57</v>
      </c>
      <c r="AR2180" s="21">
        <v>0.86</v>
      </c>
      <c r="AS2180">
        <v>12.02</v>
      </c>
      <c r="AT2180">
        <v>1.84E-2</v>
      </c>
      <c r="AU2180" s="11">
        <f t="shared" si="695"/>
        <v>12.019435680000001</v>
      </c>
      <c r="AV2180" s="23">
        <f t="shared" si="696"/>
        <v>87.789472826005053</v>
      </c>
      <c r="AW2180" s="23">
        <f t="shared" si="697"/>
        <v>7706.9915390678798</v>
      </c>
      <c r="AX2180" s="23">
        <f t="shared" si="698"/>
        <v>12.620407464000001</v>
      </c>
      <c r="AY2180" s="23">
        <f t="shared" si="699"/>
        <v>187.59838133201009</v>
      </c>
      <c r="AZ2180" s="23"/>
      <c r="BA2180" s="23"/>
    </row>
    <row r="2181" spans="1:53">
      <c r="A2181">
        <v>202312</v>
      </c>
      <c r="B2181" s="20" t="s">
        <v>27</v>
      </c>
      <c r="C2181" s="20" t="s">
        <v>8601</v>
      </c>
      <c r="D2181">
        <v>53808.1</v>
      </c>
      <c r="E2181" s="21">
        <v>0.68</v>
      </c>
      <c r="F2181">
        <v>1772.19</v>
      </c>
      <c r="G2181" s="22">
        <v>4.8399999999999999E-2</v>
      </c>
      <c r="H2181" s="11">
        <f t="shared" si="680"/>
        <v>1770.9321872</v>
      </c>
      <c r="I2181" s="23">
        <f t="shared" si="681"/>
        <v>7852.4732803971337</v>
      </c>
      <c r="J2181" s="23">
        <f t="shared" si="682"/>
        <v>61661336.619350925</v>
      </c>
      <c r="K2181" s="23">
        <f t="shared" si="683"/>
        <v>1859.4787965600001</v>
      </c>
      <c r="L2181" s="23">
        <f t="shared" si="684"/>
        <v>17475.878747994269</v>
      </c>
      <c r="N2181">
        <v>202312</v>
      </c>
      <c r="O2181" s="20" t="s">
        <v>29</v>
      </c>
      <c r="P2181" s="20" t="s">
        <v>8602</v>
      </c>
      <c r="Q2181">
        <v>45320.89</v>
      </c>
      <c r="R2181" s="21">
        <v>0.71</v>
      </c>
      <c r="S2181">
        <v>1646.47</v>
      </c>
      <c r="T2181" s="21">
        <v>0.05</v>
      </c>
      <c r="U2181" s="11">
        <f t="shared" si="685"/>
        <v>1608.8915950000001</v>
      </c>
      <c r="V2181" s="23">
        <f t="shared" si="686"/>
        <v>7012.9958737169682</v>
      </c>
      <c r="W2181" s="23">
        <f t="shared" si="687"/>
        <v>49182111.124771222</v>
      </c>
      <c r="X2181" s="23">
        <f t="shared" si="688"/>
        <v>1689.3361747500001</v>
      </c>
      <c r="Y2181" s="23">
        <f t="shared" si="689"/>
        <v>15634.883342433935</v>
      </c>
      <c r="AA2181">
        <v>202312</v>
      </c>
      <c r="AB2181" s="20" t="s">
        <v>31</v>
      </c>
      <c r="AC2181" s="20" t="s">
        <v>8603</v>
      </c>
      <c r="AD2181">
        <v>135478.24</v>
      </c>
      <c r="AE2181" s="21">
        <v>0.72</v>
      </c>
      <c r="AF2181">
        <v>358.7681</v>
      </c>
      <c r="AG2181" s="22">
        <v>3.7000000000000002E-3</v>
      </c>
      <c r="AH2181" s="11">
        <f t="shared" si="690"/>
        <v>360.91403135999997</v>
      </c>
      <c r="AI2181" s="23">
        <f t="shared" si="691"/>
        <v>5922.4031819133133</v>
      </c>
      <c r="AJ2181" s="23">
        <f t="shared" si="692"/>
        <v>35074859.449136935</v>
      </c>
      <c r="AK2181" s="23">
        <f t="shared" si="693"/>
        <v>378.95973292799999</v>
      </c>
      <c r="AL2181" s="23">
        <f t="shared" si="694"/>
        <v>12205.720395186627</v>
      </c>
      <c r="AN2181">
        <v>202312</v>
      </c>
      <c r="AO2181" s="20" t="s">
        <v>33</v>
      </c>
      <c r="AP2181" s="20" t="s">
        <v>8604</v>
      </c>
      <c r="AQ2181">
        <v>791.56</v>
      </c>
      <c r="AR2181" s="21">
        <v>0.86</v>
      </c>
      <c r="AS2181">
        <v>1.36</v>
      </c>
      <c r="AT2181">
        <v>2E-3</v>
      </c>
      <c r="AU2181" s="11">
        <f t="shared" si="695"/>
        <v>1.3614831999999999</v>
      </c>
      <c r="AV2181" s="23">
        <f t="shared" si="696"/>
        <v>30.413230927299349</v>
      </c>
      <c r="AW2181" s="23">
        <f t="shared" si="697"/>
        <v>924.96461543723763</v>
      </c>
      <c r="AX2181" s="23">
        <f t="shared" si="698"/>
        <v>1.42955736</v>
      </c>
      <c r="AY2181" s="23">
        <f t="shared" si="699"/>
        <v>62.1879450545987</v>
      </c>
      <c r="AZ2181" s="23"/>
      <c r="BA2181" s="23"/>
    </row>
    <row r="2182" spans="1:53">
      <c r="A2182">
        <v>202312</v>
      </c>
      <c r="B2182" s="20" t="s">
        <v>27</v>
      </c>
      <c r="C2182" s="20" t="s">
        <v>8605</v>
      </c>
      <c r="D2182">
        <v>115860.1</v>
      </c>
      <c r="E2182" s="21">
        <v>0.68</v>
      </c>
      <c r="F2182">
        <v>3815.89</v>
      </c>
      <c r="G2182" s="22">
        <v>4.8399999999999999E-2</v>
      </c>
      <c r="H2182" s="11">
        <f t="shared" si="680"/>
        <v>3813.1876112000009</v>
      </c>
      <c r="I2182" s="23">
        <f t="shared" si="681"/>
        <v>16908.01830048153</v>
      </c>
      <c r="J2182" s="23">
        <f t="shared" si="682"/>
        <v>285881082.84941834</v>
      </c>
      <c r="K2182" s="23">
        <f t="shared" si="683"/>
        <v>4003.8469917600009</v>
      </c>
      <c r="L2182" s="23">
        <f t="shared" si="684"/>
        <v>37629.224212163062</v>
      </c>
      <c r="N2182">
        <v>202312</v>
      </c>
      <c r="O2182" s="20" t="s">
        <v>29</v>
      </c>
      <c r="P2182" s="20" t="s">
        <v>8606</v>
      </c>
      <c r="Q2182">
        <v>21139.73</v>
      </c>
      <c r="R2182" s="21">
        <v>0.71</v>
      </c>
      <c r="S2182">
        <v>799.99</v>
      </c>
      <c r="T2182" s="21">
        <v>0.05</v>
      </c>
      <c r="U2182" s="11">
        <f t="shared" si="685"/>
        <v>750.46041500000001</v>
      </c>
      <c r="V2182" s="23">
        <f t="shared" si="686"/>
        <v>3271.181110112595</v>
      </c>
      <c r="W2182" s="23">
        <f t="shared" si="687"/>
        <v>10700625.855157468</v>
      </c>
      <c r="X2182" s="23">
        <f t="shared" si="688"/>
        <v>787.98343575000001</v>
      </c>
      <c r="Y2182" s="23">
        <f t="shared" si="689"/>
        <v>7292.8226352251895</v>
      </c>
      <c r="AA2182">
        <v>202312</v>
      </c>
      <c r="AB2182" s="20" t="s">
        <v>31</v>
      </c>
      <c r="AC2182" s="20" t="s">
        <v>8607</v>
      </c>
      <c r="AD2182">
        <v>128618.87</v>
      </c>
      <c r="AE2182" s="21">
        <v>0.72</v>
      </c>
      <c r="AF2182">
        <v>340.60329999999999</v>
      </c>
      <c r="AG2182" s="22">
        <v>3.7000000000000002E-3</v>
      </c>
      <c r="AH2182" s="11">
        <f t="shared" si="690"/>
        <v>342.64066968000003</v>
      </c>
      <c r="AI2182" s="23">
        <f t="shared" si="691"/>
        <v>5622.5472440599679</v>
      </c>
      <c r="AJ2182" s="23">
        <f t="shared" si="692"/>
        <v>31613037.51168634</v>
      </c>
      <c r="AK2182" s="23">
        <f t="shared" si="693"/>
        <v>359.77270316400006</v>
      </c>
      <c r="AL2182" s="23">
        <f t="shared" si="694"/>
        <v>11587.735157799936</v>
      </c>
      <c r="AN2182">
        <v>202312</v>
      </c>
      <c r="AO2182" s="20" t="s">
        <v>33</v>
      </c>
      <c r="AP2182" s="20" t="s">
        <v>8608</v>
      </c>
      <c r="AQ2182">
        <v>1350.9</v>
      </c>
      <c r="AR2182" s="21">
        <v>0.86</v>
      </c>
      <c r="AS2182">
        <v>29.51</v>
      </c>
      <c r="AT2182">
        <v>2.5399999999999999E-2</v>
      </c>
      <c r="AU2182" s="11">
        <f t="shared" si="695"/>
        <v>29.509059600000001</v>
      </c>
      <c r="AV2182" s="23">
        <f t="shared" si="696"/>
        <v>182.78969776564011</v>
      </c>
      <c r="AW2182" s="23">
        <f t="shared" si="697"/>
        <v>33412.073609254061</v>
      </c>
      <c r="AX2182" s="23">
        <f t="shared" si="698"/>
        <v>30.984512580000001</v>
      </c>
      <c r="AY2182" s="23">
        <f t="shared" si="699"/>
        <v>395.08845513128023</v>
      </c>
      <c r="AZ2182" s="23"/>
      <c r="BA2182" s="23"/>
    </row>
    <row r="2183" spans="1:53">
      <c r="A2183">
        <v>202312</v>
      </c>
      <c r="B2183" s="20" t="s">
        <v>27</v>
      </c>
      <c r="C2183" s="20" t="s">
        <v>8609</v>
      </c>
      <c r="D2183">
        <v>140019.97</v>
      </c>
      <c r="E2183" s="21">
        <v>0.68</v>
      </c>
      <c r="F2183">
        <v>4611.6099999999997</v>
      </c>
      <c r="G2183" s="22">
        <v>4.8399999999999999E-2</v>
      </c>
      <c r="H2183" s="11">
        <f t="shared" si="680"/>
        <v>4608.3372526400008</v>
      </c>
      <c r="I2183" s="23">
        <f t="shared" si="681"/>
        <v>20433.783633821087</v>
      </c>
      <c r="J2183" s="23">
        <f t="shared" si="682"/>
        <v>417539513.59381449</v>
      </c>
      <c r="K2183" s="23">
        <f t="shared" si="683"/>
        <v>4838.7541152720014</v>
      </c>
      <c r="L2183" s="23">
        <f t="shared" si="684"/>
        <v>45475.904520282173</v>
      </c>
      <c r="N2183">
        <v>202312</v>
      </c>
      <c r="O2183" s="20" t="s">
        <v>29</v>
      </c>
      <c r="P2183" s="20" t="s">
        <v>8610</v>
      </c>
      <c r="Q2183">
        <v>21247.39</v>
      </c>
      <c r="R2183" s="21">
        <v>0.71</v>
      </c>
      <c r="S2183">
        <v>804.06</v>
      </c>
      <c r="T2183" s="21">
        <v>0.05</v>
      </c>
      <c r="U2183" s="11">
        <f t="shared" si="685"/>
        <v>754.28234500000008</v>
      </c>
      <c r="V2183" s="23">
        <f t="shared" si="686"/>
        <v>3287.8405167518818</v>
      </c>
      <c r="W2183" s="23">
        <f t="shared" si="687"/>
        <v>10809895.263595281</v>
      </c>
      <c r="X2183" s="23">
        <f t="shared" si="688"/>
        <v>791.99646225000015</v>
      </c>
      <c r="Y2183" s="23">
        <f t="shared" si="689"/>
        <v>7329.963378503764</v>
      </c>
      <c r="AA2183">
        <v>202312</v>
      </c>
      <c r="AB2183" s="20" t="s">
        <v>31</v>
      </c>
      <c r="AC2183" s="20" t="s">
        <v>8611</v>
      </c>
      <c r="AD2183">
        <v>175241.58</v>
      </c>
      <c r="AE2183" s="21">
        <v>0.72</v>
      </c>
      <c r="AF2183">
        <v>464.0677</v>
      </c>
      <c r="AG2183" s="22">
        <v>3.7000000000000002E-3</v>
      </c>
      <c r="AH2183" s="11">
        <f t="shared" si="690"/>
        <v>466.84356911999998</v>
      </c>
      <c r="AI2183" s="23">
        <f t="shared" si="691"/>
        <v>7660.6493485264982</v>
      </c>
      <c r="AJ2183" s="23">
        <f t="shared" si="692"/>
        <v>58685548.44107946</v>
      </c>
      <c r="AK2183" s="23">
        <f t="shared" si="693"/>
        <v>490.18574757599998</v>
      </c>
      <c r="AL2183" s="23">
        <f t="shared" si="694"/>
        <v>15788.142266172996</v>
      </c>
      <c r="AN2183">
        <v>202312</v>
      </c>
      <c r="AO2183" s="20" t="s">
        <v>33</v>
      </c>
      <c r="AP2183" s="20" t="s">
        <v>8612</v>
      </c>
      <c r="AQ2183">
        <v>2384.2600000000002</v>
      </c>
      <c r="AR2183" s="21">
        <v>0.86</v>
      </c>
      <c r="AS2183">
        <v>28.91</v>
      </c>
      <c r="AT2183">
        <v>1.41E-2</v>
      </c>
      <c r="AU2183" s="11">
        <f t="shared" si="695"/>
        <v>28.911536760000001</v>
      </c>
      <c r="AV2183" s="23">
        <f t="shared" si="696"/>
        <v>241.7564410488728</v>
      </c>
      <c r="AW2183" s="23">
        <f t="shared" si="697"/>
        <v>58446.176788617107</v>
      </c>
      <c r="AX2183" s="23">
        <f t="shared" si="698"/>
        <v>30.357113598000002</v>
      </c>
      <c r="AY2183" s="23">
        <f t="shared" si="699"/>
        <v>512.42441885774565</v>
      </c>
      <c r="AZ2183" s="23"/>
      <c r="BA2183" s="23"/>
    </row>
    <row r="2184" spans="1:53">
      <c r="A2184">
        <v>202312</v>
      </c>
      <c r="B2184" s="20" t="s">
        <v>27</v>
      </c>
      <c r="C2184" s="20" t="s">
        <v>8613</v>
      </c>
      <c r="D2184">
        <v>67747.73</v>
      </c>
      <c r="E2184" s="21">
        <v>0.68</v>
      </c>
      <c r="F2184">
        <v>2231.29</v>
      </c>
      <c r="G2184" s="22">
        <v>4.8399999999999999E-2</v>
      </c>
      <c r="H2184" s="11">
        <f t="shared" si="680"/>
        <v>2229.71328976</v>
      </c>
      <c r="I2184" s="23">
        <f t="shared" si="681"/>
        <v>9886.7501293031964</v>
      </c>
      <c r="J2184" s="23">
        <f t="shared" si="682"/>
        <v>97747828.119276777</v>
      </c>
      <c r="K2184" s="23">
        <f t="shared" si="683"/>
        <v>2341.1989542480001</v>
      </c>
      <c r="L2184" s="23">
        <f t="shared" si="684"/>
        <v>22003.213548366391</v>
      </c>
      <c r="N2184">
        <v>202312</v>
      </c>
      <c r="O2184" s="20" t="s">
        <v>29</v>
      </c>
      <c r="P2184" s="20" t="s">
        <v>8614</v>
      </c>
      <c r="Q2184">
        <v>211177.19</v>
      </c>
      <c r="R2184" s="21">
        <v>0.71</v>
      </c>
      <c r="S2184">
        <v>7991.57</v>
      </c>
      <c r="T2184" s="21">
        <v>0.05</v>
      </c>
      <c r="U2184" s="11">
        <f t="shared" si="685"/>
        <v>7496.7902450000001</v>
      </c>
      <c r="V2184" s="23">
        <f t="shared" si="686"/>
        <v>32677.751078876521</v>
      </c>
      <c r="W2184" s="23">
        <f t="shared" si="687"/>
        <v>1067835415.5730157</v>
      </c>
      <c r="X2184" s="23">
        <f t="shared" si="688"/>
        <v>7871.6297572500007</v>
      </c>
      <c r="Y2184" s="23">
        <f t="shared" si="689"/>
        <v>72852.292402753039</v>
      </c>
      <c r="AA2184">
        <v>202312</v>
      </c>
      <c r="AB2184" s="20" t="s">
        <v>31</v>
      </c>
      <c r="AC2184" s="20" t="s">
        <v>8615</v>
      </c>
      <c r="AD2184">
        <v>141824.94</v>
      </c>
      <c r="AE2184" s="21">
        <v>0.72</v>
      </c>
      <c r="AF2184">
        <v>375.57510000000002</v>
      </c>
      <c r="AG2184" s="22">
        <v>3.7000000000000002E-3</v>
      </c>
      <c r="AH2184" s="11">
        <f t="shared" si="690"/>
        <v>377.82164016000002</v>
      </c>
      <c r="AI2184" s="23">
        <f t="shared" si="691"/>
        <v>6199.8478569744111</v>
      </c>
      <c r="AJ2184" s="23">
        <f t="shared" si="692"/>
        <v>38438113.449630201</v>
      </c>
      <c r="AK2184" s="23">
        <f t="shared" si="693"/>
        <v>396.71272216800003</v>
      </c>
      <c r="AL2184" s="23">
        <f t="shared" si="694"/>
        <v>12777.517354108822</v>
      </c>
      <c r="AN2184">
        <v>202312</v>
      </c>
      <c r="AO2184" s="20" t="s">
        <v>33</v>
      </c>
      <c r="AP2184" s="20" t="s">
        <v>8616</v>
      </c>
      <c r="AQ2184">
        <v>2436.4699999999998</v>
      </c>
      <c r="AR2184" s="21">
        <v>0.86</v>
      </c>
      <c r="AS2184">
        <v>6.08</v>
      </c>
      <c r="AT2184">
        <v>2.8999999999999998E-3</v>
      </c>
      <c r="AU2184" s="11">
        <f t="shared" si="695"/>
        <v>6.0765561799999999</v>
      </c>
      <c r="AV2184" s="23">
        <f t="shared" si="696"/>
        <v>112.6750804031311</v>
      </c>
      <c r="AW2184" s="23">
        <f t="shared" si="697"/>
        <v>12695.673743852059</v>
      </c>
      <c r="AX2184" s="23">
        <f t="shared" si="698"/>
        <v>6.3803839890000003</v>
      </c>
      <c r="AY2184" s="23">
        <f t="shared" si="699"/>
        <v>231.42671698626222</v>
      </c>
      <c r="AZ2184" s="23"/>
      <c r="BA2184" s="23"/>
    </row>
    <row r="2185" spans="1:53">
      <c r="A2185">
        <v>202312</v>
      </c>
      <c r="B2185" s="20" t="s">
        <v>27</v>
      </c>
      <c r="C2185" s="20" t="s">
        <v>8617</v>
      </c>
      <c r="D2185">
        <v>17012.43</v>
      </c>
      <c r="E2185" s="21">
        <v>0.68</v>
      </c>
      <c r="F2185">
        <v>560.30999999999995</v>
      </c>
      <c r="G2185" s="22">
        <v>4.8399999999999999E-2</v>
      </c>
      <c r="H2185" s="11">
        <f t="shared" si="680"/>
        <v>559.91309616000001</v>
      </c>
      <c r="I2185" s="23">
        <f t="shared" si="681"/>
        <v>2482.7052434415377</v>
      </c>
      <c r="J2185" s="23">
        <f t="shared" si="682"/>
        <v>6163825.3258121051</v>
      </c>
      <c r="K2185" s="23">
        <f t="shared" si="683"/>
        <v>587.90875096800005</v>
      </c>
      <c r="L2185" s="23">
        <f t="shared" si="684"/>
        <v>5525.3235830430758</v>
      </c>
      <c r="N2185">
        <v>202312</v>
      </c>
      <c r="O2185" s="20" t="s">
        <v>29</v>
      </c>
      <c r="P2185" s="20" t="s">
        <v>8618</v>
      </c>
      <c r="Q2185">
        <v>232497.93</v>
      </c>
      <c r="R2185" s="21">
        <v>0.71</v>
      </c>
      <c r="S2185">
        <v>8798.41</v>
      </c>
      <c r="T2185" s="21">
        <v>0.05</v>
      </c>
      <c r="U2185" s="11">
        <f t="shared" si="685"/>
        <v>8253.6765149999992</v>
      </c>
      <c r="V2185" s="23">
        <f t="shared" si="686"/>
        <v>35976.941841559965</v>
      </c>
      <c r="W2185" s="23">
        <f t="shared" si="687"/>
        <v>1294340344.2709882</v>
      </c>
      <c r="X2185" s="23">
        <f t="shared" si="688"/>
        <v>8666.3603407499995</v>
      </c>
      <c r="Y2185" s="23">
        <f t="shared" si="689"/>
        <v>80207.560198119929</v>
      </c>
      <c r="AA2185">
        <v>202312</v>
      </c>
      <c r="AB2185" s="20" t="s">
        <v>31</v>
      </c>
      <c r="AC2185" s="20" t="s">
        <v>8619</v>
      </c>
      <c r="AD2185">
        <v>173677.55</v>
      </c>
      <c r="AE2185" s="21">
        <v>0.72</v>
      </c>
      <c r="AF2185">
        <v>459.92590000000001</v>
      </c>
      <c r="AG2185" s="22">
        <v>3.7000000000000002E-3</v>
      </c>
      <c r="AH2185" s="11">
        <f t="shared" si="690"/>
        <v>462.67699319999997</v>
      </c>
      <c r="AI2185" s="23">
        <f t="shared" si="691"/>
        <v>7592.2781012427431</v>
      </c>
      <c r="AJ2185" s="23">
        <f t="shared" si="692"/>
        <v>57642686.766610116</v>
      </c>
      <c r="AK2185" s="23">
        <f t="shared" si="693"/>
        <v>485.81084285999998</v>
      </c>
      <c r="AL2185" s="23">
        <f t="shared" si="694"/>
        <v>15647.233195685487</v>
      </c>
      <c r="AN2185">
        <v>202312</v>
      </c>
      <c r="AO2185" s="20" t="s">
        <v>33</v>
      </c>
      <c r="AP2185" s="20" t="s">
        <v>8620</v>
      </c>
      <c r="AQ2185">
        <v>2771.79</v>
      </c>
      <c r="AR2185" s="21">
        <v>0.86</v>
      </c>
      <c r="AS2185">
        <v>99.64</v>
      </c>
      <c r="AT2185">
        <v>4.1799999999999997E-2</v>
      </c>
      <c r="AU2185" s="11">
        <f t="shared" si="695"/>
        <v>99.640306919999986</v>
      </c>
      <c r="AV2185" s="23">
        <f t="shared" si="696"/>
        <v>477.06219161675858</v>
      </c>
      <c r="AW2185" s="23">
        <f t="shared" si="697"/>
        <v>227588.33467018488</v>
      </c>
      <c r="AX2185" s="23">
        <f t="shared" si="698"/>
        <v>104.62232226599998</v>
      </c>
      <c r="AY2185" s="23">
        <f t="shared" si="699"/>
        <v>1053.7646901535172</v>
      </c>
      <c r="AZ2185" s="23"/>
      <c r="BA2185" s="23"/>
    </row>
    <row r="2186" spans="1:53">
      <c r="A2186">
        <v>202312</v>
      </c>
      <c r="B2186" s="20" t="s">
        <v>27</v>
      </c>
      <c r="C2186" s="20" t="s">
        <v>8621</v>
      </c>
      <c r="D2186">
        <v>25209.19</v>
      </c>
      <c r="E2186" s="21">
        <v>0.68</v>
      </c>
      <c r="F2186">
        <v>830.27</v>
      </c>
      <c r="G2186" s="22">
        <v>4.8399999999999999E-2</v>
      </c>
      <c r="H2186" s="11">
        <f t="shared" si="680"/>
        <v>829.68486128000006</v>
      </c>
      <c r="I2186" s="23">
        <f t="shared" si="681"/>
        <v>3678.8976175604535</v>
      </c>
      <c r="J2186" s="23">
        <f t="shared" si="682"/>
        <v>13534287.68049198</v>
      </c>
      <c r="K2186" s="23">
        <f t="shared" si="683"/>
        <v>871.16910434400006</v>
      </c>
      <c r="L2186" s="23">
        <f t="shared" si="684"/>
        <v>8187.4800964009073</v>
      </c>
      <c r="N2186">
        <v>202312</v>
      </c>
      <c r="O2186" s="20" t="s">
        <v>29</v>
      </c>
      <c r="P2186" s="20" t="s">
        <v>8622</v>
      </c>
      <c r="Q2186">
        <v>60844.68</v>
      </c>
      <c r="R2186" s="21">
        <v>0.71</v>
      </c>
      <c r="S2186">
        <v>2210.44</v>
      </c>
      <c r="T2186" s="21">
        <v>0.05</v>
      </c>
      <c r="U2186" s="11">
        <f t="shared" si="685"/>
        <v>2159.98614</v>
      </c>
      <c r="V2186" s="23">
        <f t="shared" si="686"/>
        <v>9415.1613037084953</v>
      </c>
      <c r="W2186" s="23">
        <f t="shared" si="687"/>
        <v>88645262.374849856</v>
      </c>
      <c r="X2186" s="23">
        <f t="shared" si="688"/>
        <v>2267.985447</v>
      </c>
      <c r="Y2186" s="23">
        <f t="shared" si="689"/>
        <v>20990.308747416992</v>
      </c>
      <c r="AA2186">
        <v>202312</v>
      </c>
      <c r="AB2186" s="20" t="s">
        <v>31</v>
      </c>
      <c r="AC2186" s="20" t="s">
        <v>8623</v>
      </c>
      <c r="AD2186">
        <v>145797.26</v>
      </c>
      <c r="AE2186" s="21">
        <v>0.72</v>
      </c>
      <c r="AF2186">
        <v>386.09449999999998</v>
      </c>
      <c r="AG2186" s="22">
        <v>3.7000000000000002E-3</v>
      </c>
      <c r="AH2186" s="11">
        <f t="shared" si="690"/>
        <v>388.40390064000002</v>
      </c>
      <c r="AI2186" s="23">
        <f t="shared" si="691"/>
        <v>6373.4970024576842</v>
      </c>
      <c r="AJ2186" s="23">
        <f t="shared" si="692"/>
        <v>40621464.040337086</v>
      </c>
      <c r="AK2186" s="23">
        <f t="shared" si="693"/>
        <v>407.82409567200006</v>
      </c>
      <c r="AL2186" s="23">
        <f t="shared" si="694"/>
        <v>13135.397905555368</v>
      </c>
      <c r="AN2186">
        <v>202312</v>
      </c>
      <c r="AO2186" s="20" t="s">
        <v>33</v>
      </c>
      <c r="AP2186" s="20" t="s">
        <v>8624</v>
      </c>
      <c r="AQ2186">
        <v>3843.06</v>
      </c>
      <c r="AR2186" s="21">
        <v>0.86</v>
      </c>
      <c r="AS2186">
        <v>84.94</v>
      </c>
      <c r="AT2186">
        <v>2.5699999999999997E-2</v>
      </c>
      <c r="AU2186" s="11">
        <f t="shared" si="695"/>
        <v>84.939312119999983</v>
      </c>
      <c r="AV2186" s="23">
        <f t="shared" si="696"/>
        <v>522.98415262361834</v>
      </c>
      <c r="AW2186" s="23">
        <f t="shared" si="697"/>
        <v>273512.42389544414</v>
      </c>
      <c r="AX2186" s="23">
        <f t="shared" si="698"/>
        <v>89.186277725999986</v>
      </c>
      <c r="AY2186" s="23">
        <f t="shared" si="699"/>
        <v>1130.9076173672368</v>
      </c>
      <c r="AZ2186" s="23"/>
      <c r="BA2186" s="23"/>
    </row>
    <row r="2187" spans="1:53">
      <c r="A2187">
        <v>202312</v>
      </c>
      <c r="B2187" s="20" t="s">
        <v>27</v>
      </c>
      <c r="C2187" s="20" t="s">
        <v>8625</v>
      </c>
      <c r="D2187">
        <v>81617.78</v>
      </c>
      <c r="E2187" s="21">
        <v>0.68</v>
      </c>
      <c r="F2187">
        <v>2688.11</v>
      </c>
      <c r="G2187" s="22">
        <v>4.8399999999999999E-2</v>
      </c>
      <c r="H2187" s="11">
        <f t="shared" si="680"/>
        <v>2686.2043753600001</v>
      </c>
      <c r="I2187" s="23">
        <f t="shared" si="681"/>
        <v>11910.872836159084</v>
      </c>
      <c r="J2187" s="23">
        <f t="shared" si="682"/>
        <v>141868891.71915233</v>
      </c>
      <c r="K2187" s="23">
        <f t="shared" si="683"/>
        <v>2820.5145941280002</v>
      </c>
      <c r="L2187" s="23">
        <f t="shared" si="684"/>
        <v>26507.950047678169</v>
      </c>
      <c r="N2187">
        <v>202312</v>
      </c>
      <c r="O2187" s="20" t="s">
        <v>29</v>
      </c>
      <c r="P2187" s="20" t="s">
        <v>8626</v>
      </c>
      <c r="Q2187">
        <v>13157.68</v>
      </c>
      <c r="R2187" s="21">
        <v>0.71</v>
      </c>
      <c r="S2187">
        <v>478</v>
      </c>
      <c r="T2187" s="21">
        <v>0.05</v>
      </c>
      <c r="U2187" s="11">
        <f t="shared" si="685"/>
        <v>467.09763999999996</v>
      </c>
      <c r="V2187" s="23">
        <f t="shared" si="686"/>
        <v>2036.0314095263416</v>
      </c>
      <c r="W2187" s="23">
        <f t="shared" si="687"/>
        <v>4145423.9005778213</v>
      </c>
      <c r="X2187" s="23">
        <f t="shared" si="688"/>
        <v>490.45252199999999</v>
      </c>
      <c r="Y2187" s="23">
        <f t="shared" si="689"/>
        <v>4539.1604590526831</v>
      </c>
      <c r="AA2187">
        <v>202312</v>
      </c>
      <c r="AB2187" s="20" t="s">
        <v>31</v>
      </c>
      <c r="AC2187" s="20" t="s">
        <v>8627</v>
      </c>
      <c r="AD2187">
        <v>112435.03</v>
      </c>
      <c r="AE2187" s="21">
        <v>0.72</v>
      </c>
      <c r="AF2187">
        <v>297.74590000000001</v>
      </c>
      <c r="AG2187" s="22">
        <v>3.7000000000000002E-3</v>
      </c>
      <c r="AH2187" s="11">
        <f t="shared" si="690"/>
        <v>299.52691991999995</v>
      </c>
      <c r="AI2187" s="23">
        <f t="shared" si="691"/>
        <v>4915.0740327783924</v>
      </c>
      <c r="AJ2187" s="23">
        <f t="shared" si="692"/>
        <v>24157952.747692451</v>
      </c>
      <c r="AK2187" s="23">
        <f t="shared" si="693"/>
        <v>314.50326591599998</v>
      </c>
      <c r="AL2187" s="23">
        <f t="shared" si="694"/>
        <v>10129.674985476784</v>
      </c>
      <c r="AN2187">
        <v>202312</v>
      </c>
      <c r="AO2187" s="20" t="s">
        <v>33</v>
      </c>
      <c r="AP2187" s="20" t="s">
        <v>8628</v>
      </c>
      <c r="AQ2187">
        <v>2919.96</v>
      </c>
      <c r="AR2187" s="21">
        <v>0.86</v>
      </c>
      <c r="AS2187">
        <v>38.92</v>
      </c>
      <c r="AT2187">
        <v>1.55E-2</v>
      </c>
      <c r="AU2187" s="11">
        <f t="shared" si="695"/>
        <v>38.923066799999994</v>
      </c>
      <c r="AV2187" s="23">
        <f t="shared" si="696"/>
        <v>310.20519219630222</v>
      </c>
      <c r="AW2187" s="23">
        <f t="shared" si="697"/>
        <v>96227.261265544803</v>
      </c>
      <c r="AX2187" s="23">
        <f t="shared" si="698"/>
        <v>40.869220139999996</v>
      </c>
      <c r="AY2187" s="23">
        <f t="shared" si="699"/>
        <v>659.33345119260446</v>
      </c>
      <c r="AZ2187" s="23"/>
      <c r="BA2187" s="23"/>
    </row>
    <row r="2188" spans="1:53">
      <c r="A2188">
        <v>202312</v>
      </c>
      <c r="B2188" s="20" t="s">
        <v>27</v>
      </c>
      <c r="C2188" s="20" t="s">
        <v>8629</v>
      </c>
      <c r="D2188">
        <v>85674.78</v>
      </c>
      <c r="E2188" s="21">
        <v>0.68</v>
      </c>
      <c r="F2188">
        <v>2821.73</v>
      </c>
      <c r="G2188" s="22">
        <v>4.8399999999999999E-2</v>
      </c>
      <c r="H2188" s="11">
        <f t="shared" si="680"/>
        <v>2819.72835936</v>
      </c>
      <c r="I2188" s="23">
        <f t="shared" si="681"/>
        <v>12502.930241987782</v>
      </c>
      <c r="J2188" s="23">
        <f t="shared" si="682"/>
        <v>156323264.63601267</v>
      </c>
      <c r="K2188" s="23">
        <f t="shared" si="683"/>
        <v>2960.7147773280003</v>
      </c>
      <c r="L2188" s="23">
        <f t="shared" si="684"/>
        <v>27825.588843335565</v>
      </c>
      <c r="N2188">
        <v>202312</v>
      </c>
      <c r="O2188" s="20" t="s">
        <v>29</v>
      </c>
      <c r="P2188" s="20" t="s">
        <v>8630</v>
      </c>
      <c r="Q2188">
        <v>29239.27</v>
      </c>
      <c r="R2188" s="21">
        <v>0.71</v>
      </c>
      <c r="S2188">
        <v>1106.5</v>
      </c>
      <c r="T2188" s="21">
        <v>0.05</v>
      </c>
      <c r="U2188" s="11">
        <f t="shared" si="685"/>
        <v>1037.994085</v>
      </c>
      <c r="V2188" s="23">
        <f t="shared" si="686"/>
        <v>4524.5113205079679</v>
      </c>
      <c r="W2188" s="23">
        <f t="shared" si="687"/>
        <v>20471202.689404756</v>
      </c>
      <c r="X2188" s="23">
        <f t="shared" si="688"/>
        <v>1089.8937892500001</v>
      </c>
      <c r="Y2188" s="23">
        <f t="shared" si="689"/>
        <v>10087.016726015936</v>
      </c>
      <c r="AA2188">
        <v>202312</v>
      </c>
      <c r="AB2188" s="20" t="s">
        <v>31</v>
      </c>
      <c r="AC2188" s="20" t="s">
        <v>8631</v>
      </c>
      <c r="AD2188">
        <v>127700.35</v>
      </c>
      <c r="AE2188" s="21">
        <v>0.72</v>
      </c>
      <c r="AF2188">
        <v>338.17099999999999</v>
      </c>
      <c r="AG2188" s="22">
        <v>3.7000000000000002E-3</v>
      </c>
      <c r="AH2188" s="11">
        <f t="shared" si="690"/>
        <v>340.19373240000004</v>
      </c>
      <c r="AI2188" s="23">
        <f t="shared" si="691"/>
        <v>5582.3943326355875</v>
      </c>
      <c r="AJ2188" s="23">
        <f t="shared" si="692"/>
        <v>31163126.485041928</v>
      </c>
      <c r="AK2188" s="23">
        <f t="shared" si="693"/>
        <v>357.20341902000007</v>
      </c>
      <c r="AL2188" s="23">
        <f t="shared" si="694"/>
        <v>11504.982397671174</v>
      </c>
      <c r="AN2188">
        <v>202312</v>
      </c>
      <c r="AO2188" s="20" t="s">
        <v>33</v>
      </c>
      <c r="AP2188" s="20" t="s">
        <v>8632</v>
      </c>
      <c r="AQ2188">
        <v>326.35000000000002</v>
      </c>
      <c r="AR2188" s="21">
        <v>0.86</v>
      </c>
      <c r="AS2188">
        <v>0.51</v>
      </c>
      <c r="AT2188">
        <v>1.8E-3</v>
      </c>
      <c r="AU2188" s="11">
        <f t="shared" si="695"/>
        <v>0.50518980000000002</v>
      </c>
      <c r="AV2188" s="23">
        <f t="shared" si="696"/>
        <v>11.896716258017419</v>
      </c>
      <c r="AW2188" s="23">
        <f t="shared" si="697"/>
        <v>141.53185772377597</v>
      </c>
      <c r="AX2188" s="23">
        <f t="shared" si="698"/>
        <v>0.53044929000000007</v>
      </c>
      <c r="AY2188" s="23">
        <f t="shared" si="699"/>
        <v>24.298622316034837</v>
      </c>
      <c r="AZ2188" s="23"/>
      <c r="BA2188" s="23"/>
    </row>
    <row r="2189" spans="1:53">
      <c r="A2189">
        <v>202312</v>
      </c>
      <c r="B2189" s="20" t="s">
        <v>27</v>
      </c>
      <c r="C2189" s="20" t="s">
        <v>8633</v>
      </c>
      <c r="D2189">
        <v>41754.269999999997</v>
      </c>
      <c r="E2189" s="21">
        <v>0.68</v>
      </c>
      <c r="F2189">
        <v>1375.19</v>
      </c>
      <c r="G2189" s="22">
        <v>4.8399999999999999E-2</v>
      </c>
      <c r="H2189" s="11">
        <f t="shared" si="680"/>
        <v>1374.2165342400001</v>
      </c>
      <c r="I2189" s="23">
        <f t="shared" si="681"/>
        <v>6093.4002411809306</v>
      </c>
      <c r="J2189" s="23">
        <f t="shared" si="682"/>
        <v>37129526.499223821</v>
      </c>
      <c r="K2189" s="23">
        <f t="shared" si="683"/>
        <v>1442.9273609520001</v>
      </c>
      <c r="L2189" s="23">
        <f t="shared" si="684"/>
        <v>13561.017016601862</v>
      </c>
      <c r="N2189">
        <v>202312</v>
      </c>
      <c r="O2189" s="20" t="s">
        <v>29</v>
      </c>
      <c r="P2189" s="20" t="s">
        <v>8634</v>
      </c>
      <c r="Q2189">
        <v>14619.57</v>
      </c>
      <c r="R2189" s="21">
        <v>0.71</v>
      </c>
      <c r="S2189">
        <v>553.24</v>
      </c>
      <c r="T2189" s="21">
        <v>0.05</v>
      </c>
      <c r="U2189" s="11">
        <f t="shared" si="685"/>
        <v>518.99473499999999</v>
      </c>
      <c r="V2189" s="23">
        <f t="shared" si="686"/>
        <v>2262.2456020946715</v>
      </c>
      <c r="W2189" s="23">
        <f t="shared" si="687"/>
        <v>5117755.1641966831</v>
      </c>
      <c r="X2189" s="23">
        <f t="shared" si="688"/>
        <v>544.94447175000005</v>
      </c>
      <c r="Y2189" s="23">
        <f t="shared" si="689"/>
        <v>5043.4859391893433</v>
      </c>
      <c r="AA2189">
        <v>202312</v>
      </c>
      <c r="AB2189" s="20" t="s">
        <v>31</v>
      </c>
      <c r="AC2189" s="20" t="s">
        <v>8635</v>
      </c>
      <c r="AD2189">
        <v>141729.01</v>
      </c>
      <c r="AE2189" s="21">
        <v>0.72</v>
      </c>
      <c r="AF2189">
        <v>375.3211</v>
      </c>
      <c r="AG2189" s="22">
        <v>3.7000000000000002E-3</v>
      </c>
      <c r="AH2189" s="11">
        <f t="shared" si="690"/>
        <v>377.56608263999999</v>
      </c>
      <c r="AI2189" s="23">
        <f t="shared" si="691"/>
        <v>6195.6542969071925</v>
      </c>
      <c r="AJ2189" s="23">
        <f t="shared" si="692"/>
        <v>38386132.166784555</v>
      </c>
      <c r="AK2189" s="23">
        <f t="shared" si="693"/>
        <v>396.44438677200003</v>
      </c>
      <c r="AL2189" s="23">
        <f t="shared" si="694"/>
        <v>12768.874676454385</v>
      </c>
      <c r="AN2189">
        <v>202312</v>
      </c>
      <c r="AO2189" s="20" t="s">
        <v>33</v>
      </c>
      <c r="AP2189" s="20" t="s">
        <v>8636</v>
      </c>
      <c r="AQ2189">
        <v>2559.9299999999998</v>
      </c>
      <c r="AR2189" s="21">
        <v>0.86</v>
      </c>
      <c r="AS2189">
        <v>71.33</v>
      </c>
      <c r="AT2189">
        <v>3.2400000000000005E-2</v>
      </c>
      <c r="AU2189" s="11">
        <f t="shared" si="695"/>
        <v>71.329889520000009</v>
      </c>
      <c r="AV2189" s="23">
        <f t="shared" si="696"/>
        <v>389.80461460704583</v>
      </c>
      <c r="AW2189" s="23">
        <f t="shared" si="697"/>
        <v>151947.63756894754</v>
      </c>
      <c r="AX2189" s="23">
        <f t="shared" si="698"/>
        <v>74.896383996000012</v>
      </c>
      <c r="AY2189" s="23">
        <f t="shared" si="699"/>
        <v>850.93911873409172</v>
      </c>
      <c r="AZ2189" s="23"/>
      <c r="BA2189" s="23"/>
    </row>
    <row r="2190" spans="1:53">
      <c r="A2190">
        <v>202312</v>
      </c>
      <c r="B2190" s="20" t="s">
        <v>27</v>
      </c>
      <c r="C2190" s="20" t="s">
        <v>8637</v>
      </c>
      <c r="D2190">
        <v>28277.58</v>
      </c>
      <c r="E2190" s="21">
        <v>0.68</v>
      </c>
      <c r="F2190">
        <v>931.33</v>
      </c>
      <c r="G2190" s="22">
        <v>4.8399999999999999E-2</v>
      </c>
      <c r="H2190" s="11">
        <f t="shared" si="680"/>
        <v>930.67171296000004</v>
      </c>
      <c r="I2190" s="23">
        <f t="shared" si="681"/>
        <v>4126.6824397124674</v>
      </c>
      <c r="J2190" s="23">
        <f t="shared" si="682"/>
        <v>17029507.958231241</v>
      </c>
      <c r="K2190" s="23">
        <f t="shared" si="683"/>
        <v>977.20529860800013</v>
      </c>
      <c r="L2190" s="23">
        <f t="shared" si="684"/>
        <v>9184.0365923849349</v>
      </c>
      <c r="N2190">
        <v>202312</v>
      </c>
      <c r="O2190" s="20" t="s">
        <v>29</v>
      </c>
      <c r="P2190" s="20" t="s">
        <v>8638</v>
      </c>
      <c r="Q2190">
        <v>14619.57</v>
      </c>
      <c r="R2190" s="21">
        <v>0.71</v>
      </c>
      <c r="S2190">
        <v>553.24</v>
      </c>
      <c r="T2190" s="21">
        <v>0.05</v>
      </c>
      <c r="U2190" s="11">
        <f t="shared" si="685"/>
        <v>518.99473499999999</v>
      </c>
      <c r="V2190" s="23">
        <f t="shared" si="686"/>
        <v>2262.2456020946715</v>
      </c>
      <c r="W2190" s="23">
        <f t="shared" si="687"/>
        <v>5117755.1641966831</v>
      </c>
      <c r="X2190" s="23">
        <f t="shared" si="688"/>
        <v>544.94447175000005</v>
      </c>
      <c r="Y2190" s="23">
        <f t="shared" si="689"/>
        <v>5043.4859391893433</v>
      </c>
      <c r="AA2190">
        <v>202312</v>
      </c>
      <c r="AB2190" s="20" t="s">
        <v>31</v>
      </c>
      <c r="AC2190" s="20" t="s">
        <v>8639</v>
      </c>
      <c r="AD2190">
        <v>168934.76</v>
      </c>
      <c r="AE2190" s="21">
        <v>0.72</v>
      </c>
      <c r="AF2190">
        <v>447.36630000000002</v>
      </c>
      <c r="AG2190" s="22">
        <v>3.7000000000000002E-3</v>
      </c>
      <c r="AH2190" s="11">
        <f t="shared" si="690"/>
        <v>450.04220064000003</v>
      </c>
      <c r="AI2190" s="23">
        <f t="shared" si="691"/>
        <v>7384.948019399736</v>
      </c>
      <c r="AJ2190" s="23">
        <f t="shared" si="692"/>
        <v>54537457.249236085</v>
      </c>
      <c r="AK2190" s="23">
        <f t="shared" si="693"/>
        <v>472.54431067200005</v>
      </c>
      <c r="AL2190" s="23">
        <f t="shared" si="694"/>
        <v>15219.938239439472</v>
      </c>
      <c r="AN2190">
        <v>202312</v>
      </c>
      <c r="AO2190" s="20" t="s">
        <v>33</v>
      </c>
      <c r="AP2190" s="20" t="s">
        <v>8640</v>
      </c>
      <c r="AQ2190">
        <v>343.23</v>
      </c>
      <c r="AR2190" s="21">
        <v>0.86</v>
      </c>
      <c r="AS2190">
        <v>2.5099999999999998</v>
      </c>
      <c r="AT2190">
        <v>8.5000000000000006E-3</v>
      </c>
      <c r="AU2190" s="11">
        <f t="shared" si="695"/>
        <v>2.5090113000000001</v>
      </c>
      <c r="AV2190" s="23">
        <f t="shared" si="696"/>
        <v>27.098141965928445</v>
      </c>
      <c r="AW2190" s="23">
        <f t="shared" si="697"/>
        <v>734.30929800561228</v>
      </c>
      <c r="AX2190" s="23">
        <f t="shared" si="698"/>
        <v>2.634461865</v>
      </c>
      <c r="AY2190" s="23">
        <f t="shared" si="699"/>
        <v>56.705295231856887</v>
      </c>
      <c r="AZ2190" s="23"/>
      <c r="BA2190" s="23"/>
    </row>
    <row r="2191" spans="1:53">
      <c r="A2191">
        <v>202312</v>
      </c>
      <c r="B2191" s="20" t="s">
        <v>27</v>
      </c>
      <c r="C2191" s="20" t="s">
        <v>8641</v>
      </c>
      <c r="D2191">
        <v>32136.13</v>
      </c>
      <c r="E2191" s="21">
        <v>0.68</v>
      </c>
      <c r="F2191">
        <v>1058.4100000000001</v>
      </c>
      <c r="G2191" s="22">
        <v>4.8399999999999999E-2</v>
      </c>
      <c r="H2191" s="11">
        <f t="shared" si="680"/>
        <v>1057.6643105600001</v>
      </c>
      <c r="I2191" s="23">
        <f t="shared" si="681"/>
        <v>4689.7790882853842</v>
      </c>
      <c r="J2191" s="23">
        <f t="shared" si="682"/>
        <v>21994027.896918889</v>
      </c>
      <c r="K2191" s="23">
        <f t="shared" si="683"/>
        <v>1110.5475260880003</v>
      </c>
      <c r="L2191" s="23">
        <f t="shared" si="684"/>
        <v>10437.222487130768</v>
      </c>
      <c r="N2191">
        <v>202312</v>
      </c>
      <c r="O2191" s="20" t="s">
        <v>29</v>
      </c>
      <c r="P2191" s="20" t="s">
        <v>8642</v>
      </c>
      <c r="Q2191">
        <v>391318.95</v>
      </c>
      <c r="R2191" s="21">
        <v>0.71</v>
      </c>
      <c r="S2191">
        <v>14808.68</v>
      </c>
      <c r="T2191" s="21">
        <v>0.05</v>
      </c>
      <c r="U2191" s="11">
        <f t="shared" si="685"/>
        <v>13891.822725</v>
      </c>
      <c r="V2191" s="23">
        <f t="shared" si="686"/>
        <v>60553.051399856813</v>
      </c>
      <c r="W2191" s="23">
        <f t="shared" si="687"/>
        <v>3666672033.8337011</v>
      </c>
      <c r="X2191" s="23">
        <f t="shared" si="688"/>
        <v>14586.413861250001</v>
      </c>
      <c r="Y2191" s="23">
        <f t="shared" si="689"/>
        <v>134997.92552471362</v>
      </c>
      <c r="AA2191">
        <v>202312</v>
      </c>
      <c r="AB2191" s="20" t="s">
        <v>31</v>
      </c>
      <c r="AC2191" s="20" t="s">
        <v>8643</v>
      </c>
      <c r="AD2191">
        <v>128226.98</v>
      </c>
      <c r="AE2191" s="21">
        <v>0.72</v>
      </c>
      <c r="AF2191">
        <v>339.56560000000002</v>
      </c>
      <c r="AG2191" s="22">
        <v>3.7000000000000002E-3</v>
      </c>
      <c r="AH2191" s="11">
        <f t="shared" si="690"/>
        <v>341.59667471999995</v>
      </c>
      <c r="AI2191" s="23">
        <f t="shared" si="691"/>
        <v>5605.4158539344389</v>
      </c>
      <c r="AJ2191" s="23">
        <f t="shared" si="692"/>
        <v>31420686.895539556</v>
      </c>
      <c r="AK2191" s="23">
        <f t="shared" si="693"/>
        <v>358.67650845599997</v>
      </c>
      <c r="AL2191" s="23">
        <f t="shared" si="694"/>
        <v>11552.428382588878</v>
      </c>
      <c r="AN2191">
        <v>202312</v>
      </c>
      <c r="AO2191" s="20" t="s">
        <v>33</v>
      </c>
      <c r="AP2191" s="20" t="s">
        <v>8644</v>
      </c>
      <c r="AQ2191">
        <v>3959.71</v>
      </c>
      <c r="AR2191" s="21">
        <v>0.86</v>
      </c>
      <c r="AS2191">
        <v>20.43</v>
      </c>
      <c r="AT2191">
        <v>6.0000000000000001E-3</v>
      </c>
      <c r="AU2191" s="11">
        <f t="shared" si="695"/>
        <v>20.432103599999998</v>
      </c>
      <c r="AV2191" s="23">
        <f t="shared" si="696"/>
        <v>262.98480069388233</v>
      </c>
      <c r="AW2191" s="23">
        <f t="shared" si="697"/>
        <v>69161.005396001012</v>
      </c>
      <c r="AX2191" s="23">
        <f t="shared" si="698"/>
        <v>21.453708779999999</v>
      </c>
      <c r="AY2191" s="23">
        <f t="shared" si="699"/>
        <v>546.40170498776467</v>
      </c>
      <c r="AZ2191" s="23"/>
      <c r="BA2191" s="23"/>
    </row>
    <row r="2192" spans="1:53">
      <c r="A2192">
        <v>202312</v>
      </c>
      <c r="B2192" s="20" t="s">
        <v>27</v>
      </c>
      <c r="C2192" s="20" t="s">
        <v>8645</v>
      </c>
      <c r="D2192">
        <v>22960.94</v>
      </c>
      <c r="E2192" s="21">
        <v>0.68</v>
      </c>
      <c r="F2192">
        <v>756.23</v>
      </c>
      <c r="G2192" s="22">
        <v>4.8399999999999999E-2</v>
      </c>
      <c r="H2192" s="11">
        <f t="shared" si="680"/>
        <v>755.69045728000003</v>
      </c>
      <c r="I2192" s="23">
        <f t="shared" si="681"/>
        <v>3350.7997465586363</v>
      </c>
      <c r="J2192" s="23">
        <f t="shared" si="682"/>
        <v>11227858.941537421</v>
      </c>
      <c r="K2192" s="23">
        <f t="shared" si="683"/>
        <v>793.47498014400003</v>
      </c>
      <c r="L2192" s="23">
        <f t="shared" si="684"/>
        <v>7457.2899503972731</v>
      </c>
      <c r="N2192">
        <v>202312</v>
      </c>
      <c r="O2192" s="20" t="s">
        <v>29</v>
      </c>
      <c r="P2192" s="20" t="s">
        <v>8646</v>
      </c>
      <c r="Q2192">
        <v>12670.3</v>
      </c>
      <c r="R2192" s="21">
        <v>0.71</v>
      </c>
      <c r="S2192">
        <v>479.48</v>
      </c>
      <c r="T2192" s="21">
        <v>0.05</v>
      </c>
      <c r="U2192" s="11">
        <f t="shared" si="685"/>
        <v>449.79564999999997</v>
      </c>
      <c r="V2192" s="23">
        <f t="shared" si="686"/>
        <v>1960.6137835941902</v>
      </c>
      <c r="W2192" s="23">
        <f t="shared" si="687"/>
        <v>3844006.4084195262</v>
      </c>
      <c r="X2192" s="23">
        <f t="shared" si="688"/>
        <v>472.28543250000001</v>
      </c>
      <c r="Y2192" s="23">
        <f t="shared" si="689"/>
        <v>4371.0232171883799</v>
      </c>
      <c r="AA2192">
        <v>202312</v>
      </c>
      <c r="AB2192" s="20" t="s">
        <v>31</v>
      </c>
      <c r="AC2192" s="20" t="s">
        <v>8647</v>
      </c>
      <c r="AD2192">
        <v>246991.78</v>
      </c>
      <c r="AE2192" s="21">
        <v>0.72</v>
      </c>
      <c r="AF2192">
        <v>654.07380000000001</v>
      </c>
      <c r="AG2192" s="22">
        <v>3.7000000000000002E-3</v>
      </c>
      <c r="AH2192" s="11">
        <f t="shared" si="690"/>
        <v>657.98610192000001</v>
      </c>
      <c r="AI2192" s="23">
        <f t="shared" si="691"/>
        <v>10797.194470332899</v>
      </c>
      <c r="AJ2192" s="23">
        <f t="shared" si="692"/>
        <v>116579408.43018733</v>
      </c>
      <c r="AK2192" s="23">
        <f t="shared" si="693"/>
        <v>690.88540701600004</v>
      </c>
      <c r="AL2192" s="23">
        <f t="shared" si="694"/>
        <v>22252.375042585798</v>
      </c>
      <c r="AN2192">
        <v>202312</v>
      </c>
      <c r="AO2192" s="20" t="s">
        <v>33</v>
      </c>
      <c r="AP2192" s="20" t="s">
        <v>8648</v>
      </c>
      <c r="AQ2192">
        <v>1887.06</v>
      </c>
      <c r="AR2192" s="21">
        <v>0.86</v>
      </c>
      <c r="AS2192">
        <v>16.23</v>
      </c>
      <c r="AT2192">
        <v>0.01</v>
      </c>
      <c r="AU2192" s="11">
        <f t="shared" si="695"/>
        <v>16.228715999999999</v>
      </c>
      <c r="AV2192" s="23">
        <f t="shared" si="696"/>
        <v>161.47368540371198</v>
      </c>
      <c r="AW2192" s="23">
        <f t="shared" si="697"/>
        <v>26073.751077856949</v>
      </c>
      <c r="AX2192" s="23">
        <f t="shared" si="698"/>
        <v>17.0401518</v>
      </c>
      <c r="AY2192" s="23">
        <f t="shared" si="699"/>
        <v>339.17608680742399</v>
      </c>
      <c r="AZ2192" s="23"/>
      <c r="BA2192" s="23"/>
    </row>
    <row r="2193" spans="1:53">
      <c r="A2193">
        <v>202312</v>
      </c>
      <c r="B2193" s="20" t="s">
        <v>27</v>
      </c>
      <c r="C2193" s="20" t="s">
        <v>8649</v>
      </c>
      <c r="D2193">
        <v>34978.050000000003</v>
      </c>
      <c r="E2193" s="21">
        <v>0.68</v>
      </c>
      <c r="F2193">
        <v>1152.01</v>
      </c>
      <c r="G2193" s="22">
        <v>4.8399999999999999E-2</v>
      </c>
      <c r="H2193" s="11">
        <f t="shared" si="680"/>
        <v>1151.1975816000001</v>
      </c>
      <c r="I2193" s="23">
        <f t="shared" si="681"/>
        <v>5104.5140606227505</v>
      </c>
      <c r="J2193" s="23">
        <f t="shared" si="682"/>
        <v>26056063.795095362</v>
      </c>
      <c r="K2193" s="23">
        <f t="shared" si="683"/>
        <v>1208.7574606800001</v>
      </c>
      <c r="L2193" s="23">
        <f t="shared" si="684"/>
        <v>11360.225702845501</v>
      </c>
      <c r="N2193">
        <v>202312</v>
      </c>
      <c r="O2193" s="20" t="s">
        <v>29</v>
      </c>
      <c r="P2193" s="20" t="s">
        <v>8650</v>
      </c>
      <c r="Q2193">
        <v>45819.12</v>
      </c>
      <c r="R2193" s="21">
        <v>0.71</v>
      </c>
      <c r="S2193">
        <v>1733.93</v>
      </c>
      <c r="T2193" s="21">
        <v>0.05</v>
      </c>
      <c r="U2193" s="11">
        <f t="shared" si="685"/>
        <v>1626.5787600000001</v>
      </c>
      <c r="V2193" s="23">
        <f t="shared" si="686"/>
        <v>7090.0924385496983</v>
      </c>
      <c r="W2193" s="23">
        <f t="shared" si="687"/>
        <v>50269410.787179604</v>
      </c>
      <c r="X2193" s="23">
        <f t="shared" si="688"/>
        <v>1707.9076980000002</v>
      </c>
      <c r="Y2193" s="23">
        <f t="shared" si="689"/>
        <v>15806.763637099397</v>
      </c>
      <c r="AA2193">
        <v>202312</v>
      </c>
      <c r="AB2193" s="20" t="s">
        <v>31</v>
      </c>
      <c r="AC2193" s="20" t="s">
        <v>8651</v>
      </c>
      <c r="AD2193">
        <v>166201.48000000001</v>
      </c>
      <c r="AE2193" s="21">
        <v>0.72</v>
      </c>
      <c r="AF2193">
        <v>440.12810000000002</v>
      </c>
      <c r="AG2193" s="22">
        <v>3.7000000000000002E-3</v>
      </c>
      <c r="AH2193" s="11">
        <f t="shared" si="690"/>
        <v>442.76074272000005</v>
      </c>
      <c r="AI2193" s="23">
        <f t="shared" si="691"/>
        <v>7265.4632507087636</v>
      </c>
      <c r="AJ2193" s="23">
        <f t="shared" si="692"/>
        <v>52786956.247399554</v>
      </c>
      <c r="AK2193" s="23">
        <f t="shared" si="693"/>
        <v>464.89877985600009</v>
      </c>
      <c r="AL2193" s="23">
        <f t="shared" si="694"/>
        <v>14973.687244137527</v>
      </c>
      <c r="AN2193">
        <v>202312</v>
      </c>
      <c r="AO2193" s="20" t="s">
        <v>33</v>
      </c>
      <c r="AP2193" s="20" t="s">
        <v>8652</v>
      </c>
      <c r="AQ2193">
        <v>332.62</v>
      </c>
      <c r="AR2193" s="21">
        <v>0.86</v>
      </c>
      <c r="AS2193">
        <v>1.26</v>
      </c>
      <c r="AT2193">
        <v>4.4000000000000003E-3</v>
      </c>
      <c r="AU2193" s="11">
        <f t="shared" si="695"/>
        <v>1.25863408</v>
      </c>
      <c r="AV2193" s="23">
        <f t="shared" si="696"/>
        <v>18.932832499806221</v>
      </c>
      <c r="AW2193" s="23">
        <f t="shared" si="697"/>
        <v>358.45214646571867</v>
      </c>
      <c r="AX2193" s="23">
        <f t="shared" si="698"/>
        <v>1.3215657840000001</v>
      </c>
      <c r="AY2193" s="23">
        <f t="shared" si="699"/>
        <v>39.124299079612442</v>
      </c>
      <c r="AZ2193" s="23"/>
      <c r="BA2193" s="23"/>
    </row>
    <row r="2194" spans="1:53">
      <c r="A2194">
        <v>202312</v>
      </c>
      <c r="B2194" s="20" t="s">
        <v>27</v>
      </c>
      <c r="C2194" s="20" t="s">
        <v>8653</v>
      </c>
      <c r="D2194">
        <v>118510.02</v>
      </c>
      <c r="E2194" s="21">
        <v>0.68</v>
      </c>
      <c r="F2194">
        <v>3903.17</v>
      </c>
      <c r="G2194" s="22">
        <v>4.8399999999999999E-2</v>
      </c>
      <c r="H2194" s="11">
        <f t="shared" si="680"/>
        <v>3900.4017782400001</v>
      </c>
      <c r="I2194" s="23">
        <f t="shared" si="681"/>
        <v>17294.733794899468</v>
      </c>
      <c r="J2194" s="23">
        <f t="shared" si="682"/>
        <v>299107817.03643775</v>
      </c>
      <c r="K2194" s="23">
        <f t="shared" si="683"/>
        <v>4095.4218671520002</v>
      </c>
      <c r="L2194" s="23">
        <f t="shared" si="684"/>
        <v>38489.869368038933</v>
      </c>
      <c r="N2194">
        <v>202312</v>
      </c>
      <c r="O2194" s="20" t="s">
        <v>29</v>
      </c>
      <c r="P2194" s="20" t="s">
        <v>8654</v>
      </c>
      <c r="Q2194">
        <v>31955.39</v>
      </c>
      <c r="R2194" s="21">
        <v>0.71</v>
      </c>
      <c r="S2194">
        <v>1209.28</v>
      </c>
      <c r="T2194" s="21">
        <v>0.05</v>
      </c>
      <c r="U2194" s="11">
        <f t="shared" si="685"/>
        <v>1134.4163450000001</v>
      </c>
      <c r="V2194" s="23">
        <f t="shared" si="686"/>
        <v>4944.8062077557715</v>
      </c>
      <c r="W2194" s="23">
        <f t="shared" si="687"/>
        <v>24451108.432260014</v>
      </c>
      <c r="X2194" s="23">
        <f t="shared" si="688"/>
        <v>1191.1371622500001</v>
      </c>
      <c r="Y2194" s="23">
        <f t="shared" si="689"/>
        <v>11024.028760511543</v>
      </c>
      <c r="AA2194">
        <v>202312</v>
      </c>
      <c r="AB2194" s="20" t="s">
        <v>31</v>
      </c>
      <c r="AC2194" s="20" t="s">
        <v>8655</v>
      </c>
      <c r="AD2194">
        <v>188271.52</v>
      </c>
      <c r="AE2194" s="21">
        <v>0.72</v>
      </c>
      <c r="AF2194">
        <v>498.57310000000001</v>
      </c>
      <c r="AG2194" s="22">
        <v>3.7000000000000002E-3</v>
      </c>
      <c r="AH2194" s="11">
        <f t="shared" si="690"/>
        <v>501.55532928000002</v>
      </c>
      <c r="AI2194" s="23">
        <f t="shared" si="691"/>
        <v>8230.2504749962518</v>
      </c>
      <c r="AJ2194" s="23">
        <f t="shared" si="692"/>
        <v>67737022.881176025</v>
      </c>
      <c r="AK2194" s="23">
        <f t="shared" si="693"/>
        <v>526.633095744</v>
      </c>
      <c r="AL2194" s="23">
        <f t="shared" si="694"/>
        <v>16962.056279272503</v>
      </c>
      <c r="AN2194">
        <v>202312</v>
      </c>
      <c r="AO2194" s="20" t="s">
        <v>33</v>
      </c>
      <c r="AP2194" s="20" t="s">
        <v>8656</v>
      </c>
      <c r="AQ2194">
        <v>1559.01</v>
      </c>
      <c r="AR2194" s="21">
        <v>0.86</v>
      </c>
      <c r="AS2194">
        <v>5.23</v>
      </c>
      <c r="AT2194">
        <v>3.9000000000000003E-3</v>
      </c>
      <c r="AU2194" s="11">
        <f t="shared" si="695"/>
        <v>5.2289195399999997</v>
      </c>
      <c r="AV2194" s="23">
        <f t="shared" si="696"/>
        <v>83.566290770931374</v>
      </c>
      <c r="AW2194" s="23">
        <f t="shared" si="697"/>
        <v>6983.3249532118498</v>
      </c>
      <c r="AX2194" s="23">
        <f t="shared" si="698"/>
        <v>5.4903655169999999</v>
      </c>
      <c r="AY2194" s="23">
        <f t="shared" si="699"/>
        <v>172.36150108186274</v>
      </c>
      <c r="AZ2194" s="23"/>
      <c r="BA2194" s="23"/>
    </row>
    <row r="2195" spans="1:53">
      <c r="A2195">
        <v>202312</v>
      </c>
      <c r="B2195" s="20" t="s">
        <v>27</v>
      </c>
      <c r="C2195" s="20" t="s">
        <v>8657</v>
      </c>
      <c r="D2195">
        <v>37152.44</v>
      </c>
      <c r="E2195" s="21">
        <v>0.68</v>
      </c>
      <c r="F2195">
        <v>1223.6300000000001</v>
      </c>
      <c r="G2195" s="22">
        <v>4.8399999999999999E-2</v>
      </c>
      <c r="H2195" s="11">
        <f t="shared" si="680"/>
        <v>1222.76110528</v>
      </c>
      <c r="I2195" s="23">
        <f t="shared" si="681"/>
        <v>5421.8331887124377</v>
      </c>
      <c r="J2195" s="23">
        <f t="shared" si="682"/>
        <v>29396275.12622368</v>
      </c>
      <c r="K2195" s="23">
        <f t="shared" si="683"/>
        <v>1283.8991605440001</v>
      </c>
      <c r="L2195" s="23">
        <f t="shared" si="684"/>
        <v>12066.427482704876</v>
      </c>
      <c r="N2195">
        <v>202312</v>
      </c>
      <c r="O2195" s="20" t="s">
        <v>29</v>
      </c>
      <c r="P2195" s="20" t="s">
        <v>8658</v>
      </c>
      <c r="Q2195">
        <v>48732.07</v>
      </c>
      <c r="R2195" s="21">
        <v>0.71</v>
      </c>
      <c r="S2195">
        <v>1844.16</v>
      </c>
      <c r="T2195" s="21">
        <v>0.05</v>
      </c>
      <c r="U2195" s="11">
        <f t="shared" si="685"/>
        <v>1729.9884849999999</v>
      </c>
      <c r="V2195" s="23">
        <f t="shared" si="686"/>
        <v>7540.8449796040295</v>
      </c>
      <c r="W2195" s="23">
        <f t="shared" si="687"/>
        <v>56864343.006419294</v>
      </c>
      <c r="X2195" s="23">
        <f t="shared" si="688"/>
        <v>1816.48790925</v>
      </c>
      <c r="Y2195" s="23">
        <f t="shared" si="689"/>
        <v>16811.678444208061</v>
      </c>
      <c r="AA2195">
        <v>202312</v>
      </c>
      <c r="AB2195" s="20" t="s">
        <v>31</v>
      </c>
      <c r="AC2195" s="20" t="s">
        <v>8659</v>
      </c>
      <c r="AD2195">
        <v>141928.10999999999</v>
      </c>
      <c r="AE2195" s="21">
        <v>0.72</v>
      </c>
      <c r="AF2195">
        <v>375.84829999999999</v>
      </c>
      <c r="AG2195" s="22">
        <v>3.7000000000000002E-3</v>
      </c>
      <c r="AH2195" s="11">
        <f t="shared" si="690"/>
        <v>378.09648503999995</v>
      </c>
      <c r="AI2195" s="23">
        <f t="shared" si="691"/>
        <v>6204.3579121410403</v>
      </c>
      <c r="AJ2195" s="23">
        <f t="shared" si="692"/>
        <v>38494057.101947129</v>
      </c>
      <c r="AK2195" s="23">
        <f t="shared" si="693"/>
        <v>397.00130929199997</v>
      </c>
      <c r="AL2195" s="23">
        <f t="shared" si="694"/>
        <v>12786.81230932208</v>
      </c>
      <c r="AN2195">
        <v>202312</v>
      </c>
      <c r="AO2195" s="20" t="s">
        <v>33</v>
      </c>
      <c r="AP2195" s="20" t="s">
        <v>8660</v>
      </c>
      <c r="AQ2195">
        <v>5245.66</v>
      </c>
      <c r="AR2195" s="21">
        <v>0.86</v>
      </c>
      <c r="AS2195">
        <v>74.89</v>
      </c>
      <c r="AT2195">
        <v>1.66E-2</v>
      </c>
      <c r="AU2195" s="11">
        <f t="shared" si="695"/>
        <v>74.887042160000007</v>
      </c>
      <c r="AV2195" s="23">
        <f t="shared" si="696"/>
        <v>576.39172259216946</v>
      </c>
      <c r="AW2195" s="23">
        <f t="shared" si="697"/>
        <v>332227.41787276842</v>
      </c>
      <c r="AX2195" s="23">
        <f t="shared" si="698"/>
        <v>78.631394268000008</v>
      </c>
      <c r="AY2195" s="23">
        <f t="shared" si="699"/>
        <v>1227.6704873443389</v>
      </c>
      <c r="AZ2195" s="23"/>
      <c r="BA2195" s="23"/>
    </row>
    <row r="2196" spans="1:53">
      <c r="A2196">
        <v>202312</v>
      </c>
      <c r="B2196" s="20" t="s">
        <v>27</v>
      </c>
      <c r="C2196" s="20" t="s">
        <v>8661</v>
      </c>
      <c r="D2196">
        <v>62783.61</v>
      </c>
      <c r="E2196" s="21">
        <v>0.68</v>
      </c>
      <c r="F2196">
        <v>2067.8000000000002</v>
      </c>
      <c r="G2196" s="22">
        <v>4.8399999999999999E-2</v>
      </c>
      <c r="H2196" s="11">
        <f t="shared" si="680"/>
        <v>2066.3341723200001</v>
      </c>
      <c r="I2196" s="23">
        <f t="shared" si="681"/>
        <v>9162.3123650876787</v>
      </c>
      <c r="J2196" s="23">
        <f t="shared" si="682"/>
        <v>83947967.875438571</v>
      </c>
      <c r="K2196" s="23">
        <f t="shared" si="683"/>
        <v>2169.6508809360002</v>
      </c>
      <c r="L2196" s="23">
        <f t="shared" si="684"/>
        <v>20390.958902495357</v>
      </c>
      <c r="N2196">
        <v>202312</v>
      </c>
      <c r="O2196" s="20" t="s">
        <v>29</v>
      </c>
      <c r="P2196" s="20" t="s">
        <v>8662</v>
      </c>
      <c r="Q2196">
        <v>26076.31</v>
      </c>
      <c r="R2196" s="21">
        <v>0.71</v>
      </c>
      <c r="S2196">
        <v>986.8</v>
      </c>
      <c r="T2196" s="21">
        <v>0.05</v>
      </c>
      <c r="U2196" s="11">
        <f t="shared" si="685"/>
        <v>925.70900500000016</v>
      </c>
      <c r="V2196" s="23">
        <f t="shared" si="686"/>
        <v>4035.072003920588</v>
      </c>
      <c r="W2196" s="23">
        <f t="shared" si="687"/>
        <v>16281806.07682371</v>
      </c>
      <c r="X2196" s="23">
        <f t="shared" si="688"/>
        <v>971.99445525000021</v>
      </c>
      <c r="Y2196" s="23">
        <f t="shared" si="689"/>
        <v>8995.8530128411767</v>
      </c>
      <c r="AA2196">
        <v>202312</v>
      </c>
      <c r="AB2196" s="20" t="s">
        <v>31</v>
      </c>
      <c r="AC2196" s="20" t="s">
        <v>8663</v>
      </c>
      <c r="AD2196">
        <v>159555.10999999999</v>
      </c>
      <c r="AE2196" s="21">
        <v>0.72</v>
      </c>
      <c r="AF2196">
        <v>422.52749999999997</v>
      </c>
      <c r="AG2196" s="22">
        <v>3.7000000000000002E-3</v>
      </c>
      <c r="AH2196" s="11">
        <f t="shared" si="690"/>
        <v>425.05481303999994</v>
      </c>
      <c r="AI2196" s="23">
        <f t="shared" si="691"/>
        <v>6974.9185637083028</v>
      </c>
      <c r="AJ2196" s="23">
        <f t="shared" si="692"/>
        <v>48649488.970362693</v>
      </c>
      <c r="AK2196" s="23">
        <f t="shared" si="693"/>
        <v>446.30755369199994</v>
      </c>
      <c r="AL2196" s="23">
        <f t="shared" si="694"/>
        <v>14374.891940456606</v>
      </c>
      <c r="AN2196">
        <v>202312</v>
      </c>
      <c r="AO2196" s="20" t="s">
        <v>33</v>
      </c>
      <c r="AP2196" s="20" t="s">
        <v>8664</v>
      </c>
      <c r="AQ2196">
        <v>3162.73</v>
      </c>
      <c r="AR2196" s="21">
        <v>0.86</v>
      </c>
      <c r="AS2196">
        <v>75.61</v>
      </c>
      <c r="AT2196">
        <v>2.7799999999999998E-2</v>
      </c>
      <c r="AU2196" s="11">
        <f t="shared" si="695"/>
        <v>75.614548839999998</v>
      </c>
      <c r="AV2196" s="23">
        <f t="shared" si="696"/>
        <v>447.15776384747448</v>
      </c>
      <c r="AW2196" s="23">
        <f t="shared" si="697"/>
        <v>199950.06576907376</v>
      </c>
      <c r="AX2196" s="23">
        <f t="shared" si="698"/>
        <v>79.395276281999998</v>
      </c>
      <c r="AY2196" s="23">
        <f t="shared" si="699"/>
        <v>969.93007653494897</v>
      </c>
      <c r="AZ2196" s="23"/>
      <c r="BA2196" s="23"/>
    </row>
    <row r="2197" spans="1:53">
      <c r="A2197">
        <v>202312</v>
      </c>
      <c r="B2197" s="20" t="s">
        <v>27</v>
      </c>
      <c r="C2197" s="20" t="s">
        <v>8665</v>
      </c>
      <c r="D2197">
        <v>39754.11</v>
      </c>
      <c r="E2197" s="21">
        <v>0.68</v>
      </c>
      <c r="F2197">
        <v>1309.32</v>
      </c>
      <c r="G2197" s="22">
        <v>4.8399999999999999E-2</v>
      </c>
      <c r="H2197" s="11">
        <f t="shared" si="680"/>
        <v>1308.3872683200002</v>
      </c>
      <c r="I2197" s="23">
        <f t="shared" si="681"/>
        <v>5801.5073299553142</v>
      </c>
      <c r="J2197" s="23">
        <f t="shared" si="682"/>
        <v>33657487.299525239</v>
      </c>
      <c r="K2197" s="23">
        <f t="shared" si="683"/>
        <v>1373.8066317360003</v>
      </c>
      <c r="L2197" s="23">
        <f t="shared" si="684"/>
        <v>12911.401928230629</v>
      </c>
      <c r="N2197">
        <v>202312</v>
      </c>
      <c r="O2197" s="20" t="s">
        <v>29</v>
      </c>
      <c r="P2197" s="20" t="s">
        <v>8666</v>
      </c>
      <c r="Q2197">
        <v>22310.99</v>
      </c>
      <c r="R2197" s="21">
        <v>0.71</v>
      </c>
      <c r="S2197">
        <v>844.31</v>
      </c>
      <c r="T2197" s="21">
        <v>0.05</v>
      </c>
      <c r="U2197" s="11">
        <f t="shared" si="685"/>
        <v>792.04014500000005</v>
      </c>
      <c r="V2197" s="23">
        <f t="shared" si="686"/>
        <v>3452.4229512823017</v>
      </c>
      <c r="W2197" s="23">
        <f t="shared" si="687"/>
        <v>11919224.234540798</v>
      </c>
      <c r="X2197" s="23">
        <f t="shared" si="688"/>
        <v>831.64215225000009</v>
      </c>
      <c r="Y2197" s="23">
        <f t="shared" si="689"/>
        <v>7696.8860475646034</v>
      </c>
      <c r="AA2197">
        <v>202312</v>
      </c>
      <c r="AB2197" s="20" t="s">
        <v>31</v>
      </c>
      <c r="AC2197" s="20" t="s">
        <v>8667</v>
      </c>
      <c r="AD2197">
        <v>169581.39</v>
      </c>
      <c r="AE2197" s="21">
        <v>0.72</v>
      </c>
      <c r="AF2197">
        <v>449.07870000000003</v>
      </c>
      <c r="AG2197" s="22">
        <v>3.7000000000000002E-3</v>
      </c>
      <c r="AH2197" s="11">
        <f t="shared" si="690"/>
        <v>451.76482296</v>
      </c>
      <c r="AI2197" s="23">
        <f t="shared" si="691"/>
        <v>7413.2153158269748</v>
      </c>
      <c r="AJ2197" s="23">
        <f t="shared" si="692"/>
        <v>54955761.318811633</v>
      </c>
      <c r="AK2197" s="23">
        <f t="shared" si="693"/>
        <v>474.35306410800001</v>
      </c>
      <c r="AL2197" s="23">
        <f t="shared" si="694"/>
        <v>15278.19545461395</v>
      </c>
      <c r="AN2197">
        <v>202312</v>
      </c>
      <c r="AO2197" s="20" t="s">
        <v>33</v>
      </c>
      <c r="AP2197" s="20" t="s">
        <v>8668</v>
      </c>
      <c r="AQ2197">
        <v>825.03</v>
      </c>
      <c r="AR2197" s="21">
        <v>0.86</v>
      </c>
      <c r="AS2197">
        <v>8.16</v>
      </c>
      <c r="AT2197">
        <v>1.15E-2</v>
      </c>
      <c r="AU2197" s="11">
        <f t="shared" si="695"/>
        <v>8.1595466999999999</v>
      </c>
      <c r="AV2197" s="23">
        <f t="shared" si="696"/>
        <v>75.649393240166702</v>
      </c>
      <c r="AW2197" s="23">
        <f t="shared" si="697"/>
        <v>5722.83069760538</v>
      </c>
      <c r="AX2197" s="23">
        <f t="shared" si="698"/>
        <v>8.5675240349999999</v>
      </c>
      <c r="AY2197" s="23">
        <f t="shared" si="699"/>
        <v>159.4583331803334</v>
      </c>
      <c r="AZ2197" s="23"/>
      <c r="BA2197" s="23"/>
    </row>
    <row r="2198" spans="1:53">
      <c r="A2198">
        <v>202312</v>
      </c>
      <c r="B2198" s="20" t="s">
        <v>27</v>
      </c>
      <c r="C2198" s="20" t="s">
        <v>8669</v>
      </c>
      <c r="D2198">
        <v>106054.98</v>
      </c>
      <c r="E2198" s="21">
        <v>0.68</v>
      </c>
      <c r="F2198">
        <v>3492.96</v>
      </c>
      <c r="G2198" s="22">
        <v>4.8399999999999999E-2</v>
      </c>
      <c r="H2198" s="11">
        <f t="shared" si="680"/>
        <v>3490.4815017599999</v>
      </c>
      <c r="I2198" s="23">
        <f t="shared" si="681"/>
        <v>15477.110262266322</v>
      </c>
      <c r="J2198" s="23">
        <f t="shared" si="682"/>
        <v>239540942.07034948</v>
      </c>
      <c r="K2198" s="23">
        <f t="shared" si="683"/>
        <v>3665.0055768480001</v>
      </c>
      <c r="L2198" s="23">
        <f t="shared" si="684"/>
        <v>34444.702026292645</v>
      </c>
      <c r="N2198">
        <v>202312</v>
      </c>
      <c r="O2198" s="20" t="s">
        <v>29</v>
      </c>
      <c r="P2198" s="20" t="s">
        <v>8670</v>
      </c>
      <c r="Q2198">
        <v>19315.82</v>
      </c>
      <c r="R2198" s="21">
        <v>0.71</v>
      </c>
      <c r="S2198">
        <v>730.96</v>
      </c>
      <c r="T2198" s="21">
        <v>0.05</v>
      </c>
      <c r="U2198" s="11">
        <f t="shared" si="685"/>
        <v>685.71160999999995</v>
      </c>
      <c r="V2198" s="23">
        <f t="shared" si="686"/>
        <v>2988.9476124025737</v>
      </c>
      <c r="W2198" s="23">
        <f t="shared" si="687"/>
        <v>8933807.8296870459</v>
      </c>
      <c r="X2198" s="23">
        <f t="shared" si="688"/>
        <v>719.99719049999999</v>
      </c>
      <c r="Y2198" s="23">
        <f t="shared" si="689"/>
        <v>6663.6068348051476</v>
      </c>
      <c r="AA2198">
        <v>202312</v>
      </c>
      <c r="AB2198" s="20" t="s">
        <v>31</v>
      </c>
      <c r="AC2198" s="20" t="s">
        <v>8671</v>
      </c>
      <c r="AD2198">
        <v>144618.79999999999</v>
      </c>
      <c r="AE2198" s="21">
        <v>0.72</v>
      </c>
      <c r="AF2198">
        <v>382.97370000000001</v>
      </c>
      <c r="AG2198" s="22">
        <v>3.7000000000000002E-3</v>
      </c>
      <c r="AH2198" s="11">
        <f t="shared" si="690"/>
        <v>385.26448319999997</v>
      </c>
      <c r="AI2198" s="23">
        <f t="shared" si="691"/>
        <v>6321.9808678093632</v>
      </c>
      <c r="AJ2198" s="23">
        <f t="shared" si="692"/>
        <v>39967442.092947632</v>
      </c>
      <c r="AK2198" s="23">
        <f t="shared" si="693"/>
        <v>404.52770735999997</v>
      </c>
      <c r="AL2198" s="23">
        <f t="shared" si="694"/>
        <v>13029.226218818727</v>
      </c>
      <c r="AN2198">
        <v>202312</v>
      </c>
      <c r="AO2198" s="20" t="s">
        <v>33</v>
      </c>
      <c r="AP2198" s="20" t="s">
        <v>8672</v>
      </c>
      <c r="AQ2198">
        <v>1060.1500000000001</v>
      </c>
      <c r="AR2198" s="21">
        <v>0.86</v>
      </c>
      <c r="AS2198">
        <v>28.26</v>
      </c>
      <c r="AT2198">
        <v>3.1E-2</v>
      </c>
      <c r="AU2198" s="11">
        <f t="shared" si="695"/>
        <v>28.263599000000003</v>
      </c>
      <c r="AV2198" s="23">
        <f t="shared" si="696"/>
        <v>158.01870719708538</v>
      </c>
      <c r="AW2198" s="23">
        <f t="shared" si="697"/>
        <v>24969.911824238203</v>
      </c>
      <c r="AX2198" s="23">
        <f t="shared" si="698"/>
        <v>29.676778950000003</v>
      </c>
      <c r="AY2198" s="23">
        <f t="shared" si="699"/>
        <v>344.30101339417075</v>
      </c>
      <c r="AZ2198" s="23"/>
      <c r="BA2198" s="23"/>
    </row>
    <row r="2199" spans="1:53">
      <c r="A2199">
        <v>202312</v>
      </c>
      <c r="B2199" s="20" t="s">
        <v>27</v>
      </c>
      <c r="C2199" s="20" t="s">
        <v>8673</v>
      </c>
      <c r="D2199">
        <v>44980.85</v>
      </c>
      <c r="E2199" s="21">
        <v>0.68</v>
      </c>
      <c r="F2199">
        <v>1481.46</v>
      </c>
      <c r="G2199" s="22">
        <v>4.8399999999999999E-2</v>
      </c>
      <c r="H2199" s="11">
        <f t="shared" si="680"/>
        <v>1480.4097352000001</v>
      </c>
      <c r="I2199" s="23">
        <f t="shared" si="681"/>
        <v>6564.2704863124964</v>
      </c>
      <c r="J2199" s="23">
        <f t="shared" si="682"/>
        <v>43089647.017473295</v>
      </c>
      <c r="K2199" s="23">
        <f t="shared" si="683"/>
        <v>1554.4302219600002</v>
      </c>
      <c r="L2199" s="23">
        <f t="shared" si="684"/>
        <v>14608.950707824994</v>
      </c>
      <c r="N2199">
        <v>202312</v>
      </c>
      <c r="O2199" s="20" t="s">
        <v>29</v>
      </c>
      <c r="P2199" s="20" t="s">
        <v>8674</v>
      </c>
      <c r="Q2199">
        <v>18350.03</v>
      </c>
      <c r="R2199" s="21">
        <v>0.71</v>
      </c>
      <c r="S2199">
        <v>666.64</v>
      </c>
      <c r="T2199" s="21">
        <v>0.05</v>
      </c>
      <c r="U2199" s="11">
        <f t="shared" si="685"/>
        <v>651.42606499999999</v>
      </c>
      <c r="V2199" s="23">
        <f t="shared" si="686"/>
        <v>2839.5003865233575</v>
      </c>
      <c r="W2199" s="23">
        <f t="shared" si="687"/>
        <v>8062762.4450662965</v>
      </c>
      <c r="X2199" s="23">
        <f t="shared" si="688"/>
        <v>683.99736825000002</v>
      </c>
      <c r="Y2199" s="23">
        <f t="shared" si="689"/>
        <v>6330.4268380467147</v>
      </c>
      <c r="AA2199">
        <v>202312</v>
      </c>
      <c r="AB2199" s="20" t="s">
        <v>31</v>
      </c>
      <c r="AC2199" s="20" t="s">
        <v>8675</v>
      </c>
      <c r="AD2199">
        <v>102217.2</v>
      </c>
      <c r="AE2199" s="21">
        <v>0.72</v>
      </c>
      <c r="AF2199">
        <v>270.6875</v>
      </c>
      <c r="AG2199" s="22">
        <v>3.7000000000000002E-3</v>
      </c>
      <c r="AH2199" s="11">
        <f t="shared" si="690"/>
        <v>272.30662079999996</v>
      </c>
      <c r="AI2199" s="23">
        <f t="shared" si="691"/>
        <v>4468.4037121110341</v>
      </c>
      <c r="AJ2199" s="23">
        <f t="shared" si="692"/>
        <v>19966631.734407671</v>
      </c>
      <c r="AK2199" s="23">
        <f t="shared" si="693"/>
        <v>285.92195183999996</v>
      </c>
      <c r="AL2199" s="23">
        <f t="shared" si="694"/>
        <v>9209.1140450220682</v>
      </c>
      <c r="AN2199">
        <v>202312</v>
      </c>
      <c r="AO2199" s="20" t="s">
        <v>33</v>
      </c>
      <c r="AP2199" s="20" t="s">
        <v>8676</v>
      </c>
      <c r="AQ2199">
        <v>5467.6</v>
      </c>
      <c r="AR2199" s="21">
        <v>0.86</v>
      </c>
      <c r="AS2199">
        <v>94.98</v>
      </c>
      <c r="AT2199">
        <v>2.0199999999999999E-2</v>
      </c>
      <c r="AU2199" s="11">
        <f t="shared" si="695"/>
        <v>94.983147200000005</v>
      </c>
      <c r="AV2199" s="23">
        <f t="shared" si="696"/>
        <v>661.51483550288003</v>
      </c>
      <c r="AW2199" s="23">
        <f t="shared" si="697"/>
        <v>437601.87759040244</v>
      </c>
      <c r="AX2199" s="23">
        <f t="shared" si="698"/>
        <v>99.732304560000003</v>
      </c>
      <c r="AY2199" s="23">
        <f t="shared" si="699"/>
        <v>1418.0128182057601</v>
      </c>
      <c r="AZ2199" s="23"/>
      <c r="BA2199" s="23"/>
    </row>
    <row r="2200" spans="1:53">
      <c r="A2200">
        <v>202312</v>
      </c>
      <c r="B2200" s="20" t="s">
        <v>27</v>
      </c>
      <c r="C2200" s="20" t="s">
        <v>8677</v>
      </c>
      <c r="D2200">
        <v>95550.57</v>
      </c>
      <c r="E2200" s="21">
        <v>0.68</v>
      </c>
      <c r="F2200">
        <v>3146.99</v>
      </c>
      <c r="G2200" s="22">
        <v>4.8399999999999999E-2</v>
      </c>
      <c r="H2200" s="11">
        <f t="shared" si="680"/>
        <v>3144.7603598400005</v>
      </c>
      <c r="I2200" s="23">
        <f t="shared" si="681"/>
        <v>13944.151491164268</v>
      </c>
      <c r="J2200" s="23">
        <f t="shared" si="682"/>
        <v>194439360.80853868</v>
      </c>
      <c r="K2200" s="23">
        <f t="shared" si="683"/>
        <v>3301.9983778320006</v>
      </c>
      <c r="L2200" s="23">
        <f t="shared" si="684"/>
        <v>31033.063342168538</v>
      </c>
      <c r="N2200">
        <v>202312</v>
      </c>
      <c r="O2200" s="20" t="s">
        <v>29</v>
      </c>
      <c r="P2200" s="20" t="s">
        <v>8678</v>
      </c>
      <c r="Q2200">
        <v>12555.18</v>
      </c>
      <c r="R2200" s="21">
        <v>0.71</v>
      </c>
      <c r="S2200">
        <v>456.12</v>
      </c>
      <c r="T2200" s="21">
        <v>0.05</v>
      </c>
      <c r="U2200" s="11">
        <f t="shared" si="685"/>
        <v>445.70889</v>
      </c>
      <c r="V2200" s="23">
        <f t="shared" si="686"/>
        <v>1942.8000097476861</v>
      </c>
      <c r="W2200" s="23">
        <f t="shared" si="687"/>
        <v>3774471.8778756093</v>
      </c>
      <c r="X2200" s="23">
        <f t="shared" si="688"/>
        <v>467.99433450000004</v>
      </c>
      <c r="Y2200" s="23">
        <f t="shared" si="689"/>
        <v>4331.3089094953721</v>
      </c>
      <c r="AA2200">
        <v>202312</v>
      </c>
      <c r="AB2200" s="20" t="s">
        <v>31</v>
      </c>
      <c r="AC2200" s="20" t="s">
        <v>8679</v>
      </c>
      <c r="AD2200">
        <v>133661.5</v>
      </c>
      <c r="AE2200" s="21">
        <v>0.72</v>
      </c>
      <c r="AF2200">
        <v>353.95699999999999</v>
      </c>
      <c r="AG2200" s="22">
        <v>3.7000000000000002E-3</v>
      </c>
      <c r="AH2200" s="11">
        <f t="shared" si="690"/>
        <v>356.07423599999998</v>
      </c>
      <c r="AI2200" s="23">
        <f t="shared" si="691"/>
        <v>5842.9847693571046</v>
      </c>
      <c r="AJ2200" s="23">
        <f t="shared" si="692"/>
        <v>34140471.0149391</v>
      </c>
      <c r="AK2200" s="23">
        <f t="shared" si="693"/>
        <v>373.87794780000002</v>
      </c>
      <c r="AL2200" s="23">
        <f t="shared" si="694"/>
        <v>12042.04377471421</v>
      </c>
      <c r="AN2200">
        <v>202312</v>
      </c>
      <c r="AO2200" s="20" t="s">
        <v>33</v>
      </c>
      <c r="AP2200" s="20" t="s">
        <v>8680</v>
      </c>
      <c r="AQ2200">
        <v>3116.8</v>
      </c>
      <c r="AR2200" s="21">
        <v>0.86</v>
      </c>
      <c r="AS2200">
        <v>34.04</v>
      </c>
      <c r="AT2200">
        <v>1.2699999999999999E-2</v>
      </c>
      <c r="AU2200" s="11">
        <f t="shared" si="695"/>
        <v>34.041689600000005</v>
      </c>
      <c r="AV2200" s="23">
        <f t="shared" si="696"/>
        <v>300.14686767334103</v>
      </c>
      <c r="AW2200" s="23">
        <f t="shared" si="697"/>
        <v>90088.142174118097</v>
      </c>
      <c r="AX2200" s="23">
        <f t="shared" si="698"/>
        <v>35.743774080000009</v>
      </c>
      <c r="AY2200" s="23">
        <f t="shared" si="699"/>
        <v>634.33542494668211</v>
      </c>
      <c r="AZ2200" s="23"/>
      <c r="BA2200" s="23"/>
    </row>
    <row r="2201" spans="1:53">
      <c r="A2201">
        <v>202312</v>
      </c>
      <c r="B2201" s="20" t="s">
        <v>27</v>
      </c>
      <c r="C2201" s="20" t="s">
        <v>8681</v>
      </c>
      <c r="D2201">
        <v>107470.98</v>
      </c>
      <c r="E2201" s="21">
        <v>0.68</v>
      </c>
      <c r="F2201">
        <v>3539.59</v>
      </c>
      <c r="G2201" s="22">
        <v>4.8399999999999999E-2</v>
      </c>
      <c r="H2201" s="11">
        <f t="shared" si="680"/>
        <v>3537.0848937600003</v>
      </c>
      <c r="I2201" s="23">
        <f t="shared" si="681"/>
        <v>15683.753911922087</v>
      </c>
      <c r="J2201" s="23">
        <f t="shared" si="682"/>
        <v>245980136.76973137</v>
      </c>
      <c r="K2201" s="23">
        <f t="shared" si="683"/>
        <v>3713.9391384480004</v>
      </c>
      <c r="L2201" s="23">
        <f t="shared" si="684"/>
        <v>34904.592717604173</v>
      </c>
      <c r="N2201">
        <v>202312</v>
      </c>
      <c r="O2201" s="20" t="s">
        <v>29</v>
      </c>
      <c r="P2201" s="20" t="s">
        <v>8682</v>
      </c>
      <c r="Q2201">
        <v>16418.330000000002</v>
      </c>
      <c r="R2201" s="21">
        <v>0.71</v>
      </c>
      <c r="S2201">
        <v>596.46</v>
      </c>
      <c r="T2201" s="21">
        <v>0.05</v>
      </c>
      <c r="U2201" s="11">
        <f t="shared" si="685"/>
        <v>582.85071500000004</v>
      </c>
      <c r="V2201" s="23">
        <f t="shared" si="686"/>
        <v>2540.587365855426</v>
      </c>
      <c r="W2201" s="23">
        <f t="shared" si="687"/>
        <v>6454584.1635442125</v>
      </c>
      <c r="X2201" s="23">
        <f t="shared" si="688"/>
        <v>611.99325075000002</v>
      </c>
      <c r="Y2201" s="23">
        <f t="shared" si="689"/>
        <v>5664.0254467108516</v>
      </c>
      <c r="AA2201">
        <v>202312</v>
      </c>
      <c r="AB2201" s="20" t="s">
        <v>31</v>
      </c>
      <c r="AC2201" s="20" t="s">
        <v>8683</v>
      </c>
      <c r="AD2201">
        <v>154923.79</v>
      </c>
      <c r="AE2201" s="21">
        <v>0.72</v>
      </c>
      <c r="AF2201">
        <v>410.26299999999998</v>
      </c>
      <c r="AG2201" s="22">
        <v>3.7000000000000002E-3</v>
      </c>
      <c r="AH2201" s="11">
        <f t="shared" si="690"/>
        <v>412.71697656000003</v>
      </c>
      <c r="AI2201" s="23">
        <f t="shared" si="691"/>
        <v>6772.46136981164</v>
      </c>
      <c r="AJ2201" s="23">
        <f t="shared" si="692"/>
        <v>45866233.005590953</v>
      </c>
      <c r="AK2201" s="23">
        <f t="shared" si="693"/>
        <v>433.35282538800004</v>
      </c>
      <c r="AL2201" s="23">
        <f t="shared" si="694"/>
        <v>13957.639716183279</v>
      </c>
      <c r="AN2201">
        <v>202312</v>
      </c>
      <c r="AO2201" s="20" t="s">
        <v>33</v>
      </c>
      <c r="AP2201" s="20" t="s">
        <v>8684</v>
      </c>
      <c r="AQ2201">
        <v>128.69</v>
      </c>
      <c r="AR2201" s="21">
        <v>0.86</v>
      </c>
      <c r="AS2201">
        <v>0.23</v>
      </c>
      <c r="AT2201">
        <v>2.0999999999999999E-3</v>
      </c>
      <c r="AU2201" s="11">
        <f t="shared" si="695"/>
        <v>0.23241413999999999</v>
      </c>
      <c r="AV2201" s="23">
        <f t="shared" si="696"/>
        <v>5.0663642535258022</v>
      </c>
      <c r="AW2201" s="23">
        <f t="shared" si="697"/>
        <v>25.668046749404059</v>
      </c>
      <c r="AX2201" s="23">
        <f t="shared" si="698"/>
        <v>0.244034847</v>
      </c>
      <c r="AY2201" s="23">
        <f t="shared" si="699"/>
        <v>10.365142647051604</v>
      </c>
      <c r="AZ2201" s="23"/>
      <c r="BA2201" s="23"/>
    </row>
    <row r="2202" spans="1:53">
      <c r="A2202">
        <v>202312</v>
      </c>
      <c r="B2202" s="20" t="s">
        <v>27</v>
      </c>
      <c r="C2202" s="20" t="s">
        <v>8685</v>
      </c>
      <c r="D2202">
        <v>66265.740000000005</v>
      </c>
      <c r="E2202" s="21">
        <v>0.68</v>
      </c>
      <c r="F2202">
        <v>2182.48</v>
      </c>
      <c r="G2202" s="22">
        <v>4.8399999999999999E-2</v>
      </c>
      <c r="H2202" s="11">
        <f t="shared" si="680"/>
        <v>2180.93803488</v>
      </c>
      <c r="I2202" s="23">
        <f t="shared" si="681"/>
        <v>9670.4762434604381</v>
      </c>
      <c r="J2202" s="23">
        <f t="shared" si="682"/>
        <v>93518110.775332704</v>
      </c>
      <c r="K2202" s="23">
        <f t="shared" si="683"/>
        <v>2289.9849366240001</v>
      </c>
      <c r="L2202" s="23">
        <f t="shared" si="684"/>
        <v>21521.890521800877</v>
      </c>
      <c r="N2202">
        <v>202312</v>
      </c>
      <c r="O2202" s="20" t="s">
        <v>29</v>
      </c>
      <c r="P2202" s="20" t="s">
        <v>8686</v>
      </c>
      <c r="Q2202">
        <v>71196.97</v>
      </c>
      <c r="R2202" s="21">
        <v>0.71</v>
      </c>
      <c r="S2202">
        <v>2694.3</v>
      </c>
      <c r="T2202" s="21">
        <v>0.05</v>
      </c>
      <c r="U2202" s="11">
        <f t="shared" si="685"/>
        <v>2527.4924350000001</v>
      </c>
      <c r="V2202" s="23">
        <f t="shared" si="686"/>
        <v>11017.084104728543</v>
      </c>
      <c r="W2202" s="23">
        <f t="shared" si="687"/>
        <v>121376142.17066233</v>
      </c>
      <c r="X2202" s="23">
        <f t="shared" si="688"/>
        <v>2653.8670567500003</v>
      </c>
      <c r="Y2202" s="23">
        <f t="shared" si="689"/>
        <v>24561.660644457086</v>
      </c>
      <c r="AA2202">
        <v>202312</v>
      </c>
      <c r="AB2202" s="20" t="s">
        <v>31</v>
      </c>
      <c r="AC2202" s="20" t="s">
        <v>8687</v>
      </c>
      <c r="AD2202">
        <v>101884.44</v>
      </c>
      <c r="AE2202" s="21">
        <v>0.72</v>
      </c>
      <c r="AF2202">
        <v>269.80630000000002</v>
      </c>
      <c r="AG2202" s="22">
        <v>3.7000000000000002E-3</v>
      </c>
      <c r="AH2202" s="11">
        <f t="shared" si="690"/>
        <v>271.42014816</v>
      </c>
      <c r="AI2202" s="23">
        <f t="shared" si="691"/>
        <v>4453.8571776800181</v>
      </c>
      <c r="AJ2202" s="23">
        <f t="shared" si="692"/>
        <v>19836843.759171817</v>
      </c>
      <c r="AK2202" s="23">
        <f t="shared" si="693"/>
        <v>284.99115556800001</v>
      </c>
      <c r="AL2202" s="23">
        <f t="shared" si="694"/>
        <v>9179.1345035200357</v>
      </c>
      <c r="AN2202">
        <v>202312</v>
      </c>
      <c r="AO2202" s="20" t="s">
        <v>33</v>
      </c>
      <c r="AP2202" s="20" t="s">
        <v>8688</v>
      </c>
      <c r="AQ2202">
        <v>7653.81</v>
      </c>
      <c r="AR2202" s="21">
        <v>0.86</v>
      </c>
      <c r="AS2202">
        <v>15.14</v>
      </c>
      <c r="AT2202">
        <v>2.3E-3</v>
      </c>
      <c r="AU2202" s="11">
        <f t="shared" si="695"/>
        <v>15.139236179999999</v>
      </c>
      <c r="AV2202" s="23">
        <f t="shared" si="696"/>
        <v>315.31166102346037</v>
      </c>
      <c r="AW2202" s="23">
        <f t="shared" si="697"/>
        <v>99421.443577373575</v>
      </c>
      <c r="AX2202" s="23">
        <f t="shared" si="698"/>
        <v>15.896197988999999</v>
      </c>
      <c r="AY2202" s="23">
        <f t="shared" si="699"/>
        <v>645.76255822692076</v>
      </c>
      <c r="AZ2202" s="23"/>
      <c r="BA2202" s="23"/>
    </row>
    <row r="2203" spans="1:53">
      <c r="A2203">
        <v>202312</v>
      </c>
      <c r="B2203" s="20" t="s">
        <v>27</v>
      </c>
      <c r="C2203" s="20" t="s">
        <v>8689</v>
      </c>
      <c r="D2203">
        <v>28527.71</v>
      </c>
      <c r="E2203" s="21">
        <v>0.68</v>
      </c>
      <c r="F2203">
        <v>939.57</v>
      </c>
      <c r="G2203" s="22">
        <v>4.8399999999999999E-2</v>
      </c>
      <c r="H2203" s="11">
        <f t="shared" si="680"/>
        <v>938.90399152000009</v>
      </c>
      <c r="I2203" s="23">
        <f t="shared" si="681"/>
        <v>4163.1851064415605</v>
      </c>
      <c r="J2203" s="23">
        <f t="shared" si="682"/>
        <v>17332110.230496828</v>
      </c>
      <c r="K2203" s="23">
        <f t="shared" si="683"/>
        <v>985.84919109600014</v>
      </c>
      <c r="L2203" s="23">
        <f t="shared" si="684"/>
        <v>9265.274204403122</v>
      </c>
      <c r="N2203">
        <v>202312</v>
      </c>
      <c r="O2203" s="20" t="s">
        <v>29</v>
      </c>
      <c r="P2203" s="20" t="s">
        <v>8690</v>
      </c>
      <c r="Q2203">
        <v>19315.82</v>
      </c>
      <c r="R2203" s="21">
        <v>0.71</v>
      </c>
      <c r="S2203">
        <v>730.96</v>
      </c>
      <c r="T2203" s="21">
        <v>0.05</v>
      </c>
      <c r="U2203" s="11">
        <f t="shared" si="685"/>
        <v>685.71160999999995</v>
      </c>
      <c r="V2203" s="23">
        <f t="shared" si="686"/>
        <v>2988.9476124025737</v>
      </c>
      <c r="W2203" s="23">
        <f t="shared" si="687"/>
        <v>8933807.8296870459</v>
      </c>
      <c r="X2203" s="23">
        <f t="shared" si="688"/>
        <v>719.99719049999999</v>
      </c>
      <c r="Y2203" s="23">
        <f t="shared" si="689"/>
        <v>6663.6068348051476</v>
      </c>
      <c r="AA2203">
        <v>202312</v>
      </c>
      <c r="AB2203" s="20" t="s">
        <v>31</v>
      </c>
      <c r="AC2203" s="20" t="s">
        <v>8691</v>
      </c>
      <c r="AD2203">
        <v>229018.78</v>
      </c>
      <c r="AE2203" s="21">
        <v>0.72</v>
      </c>
      <c r="AF2203">
        <v>606.47839999999997</v>
      </c>
      <c r="AG2203" s="22">
        <v>3.7000000000000002E-3</v>
      </c>
      <c r="AH2203" s="11">
        <f t="shared" si="690"/>
        <v>610.10602992000008</v>
      </c>
      <c r="AI2203" s="23">
        <f t="shared" si="691"/>
        <v>10011.508500478789</v>
      </c>
      <c r="AJ2203" s="23">
        <f t="shared" si="692"/>
        <v>100230302.45515905</v>
      </c>
      <c r="AK2203" s="23">
        <f t="shared" si="693"/>
        <v>640.6113314160001</v>
      </c>
      <c r="AL2203" s="23">
        <f t="shared" si="694"/>
        <v>20633.123030877578</v>
      </c>
      <c r="AN2203">
        <v>202312</v>
      </c>
      <c r="AO2203" s="20" t="s">
        <v>33</v>
      </c>
      <c r="AP2203" s="20" t="s">
        <v>8692</v>
      </c>
      <c r="AQ2203">
        <v>2122.83</v>
      </c>
      <c r="AR2203" s="21">
        <v>0.86</v>
      </c>
      <c r="AS2203">
        <v>28.48</v>
      </c>
      <c r="AT2203">
        <v>1.5600000000000001E-2</v>
      </c>
      <c r="AU2203" s="11">
        <f t="shared" si="695"/>
        <v>28.47988728</v>
      </c>
      <c r="AV2203" s="23">
        <f t="shared" si="696"/>
        <v>226.23602909147021</v>
      </c>
      <c r="AW2203" s="23">
        <f t="shared" si="697"/>
        <v>51182.740859076555</v>
      </c>
      <c r="AX2203" s="23">
        <f t="shared" si="698"/>
        <v>29.903881644000002</v>
      </c>
      <c r="AY2203" s="23">
        <f t="shared" si="699"/>
        <v>480.95194546294044</v>
      </c>
      <c r="AZ2203" s="23"/>
      <c r="BA2203" s="23"/>
    </row>
    <row r="2204" spans="1:53">
      <c r="A2204">
        <v>202312</v>
      </c>
      <c r="B2204" s="20" t="s">
        <v>27</v>
      </c>
      <c r="C2204" s="20" t="s">
        <v>8693</v>
      </c>
      <c r="D2204">
        <v>169226.69</v>
      </c>
      <c r="E2204" s="21">
        <v>0.68</v>
      </c>
      <c r="F2204">
        <v>5573.54</v>
      </c>
      <c r="G2204" s="22">
        <v>4.8399999999999999E-2</v>
      </c>
      <c r="H2204" s="11">
        <f t="shared" si="680"/>
        <v>5569.588821280001</v>
      </c>
      <c r="I2204" s="23">
        <f t="shared" si="681"/>
        <v>24696.059915794256</v>
      </c>
      <c r="J2204" s="23">
        <f t="shared" si="682"/>
        <v>609895375.36449981</v>
      </c>
      <c r="K2204" s="23">
        <f t="shared" si="683"/>
        <v>5848.0682623440016</v>
      </c>
      <c r="L2204" s="23">
        <f t="shared" si="684"/>
        <v>54961.70865286851</v>
      </c>
      <c r="N2204">
        <v>202312</v>
      </c>
      <c r="O2204" s="20" t="s">
        <v>29</v>
      </c>
      <c r="P2204" s="20" t="s">
        <v>8694</v>
      </c>
      <c r="Q2204">
        <v>6882.68</v>
      </c>
      <c r="R2204" s="21">
        <v>0.71</v>
      </c>
      <c r="S2204">
        <v>260.45999999999998</v>
      </c>
      <c r="T2204" s="21">
        <v>0.05</v>
      </c>
      <c r="U2204" s="11">
        <f t="shared" si="685"/>
        <v>244.33514000000002</v>
      </c>
      <c r="V2204" s="23">
        <f t="shared" si="686"/>
        <v>1065.0321836158626</v>
      </c>
      <c r="W2204" s="23">
        <f t="shared" si="687"/>
        <v>1134293.5521375723</v>
      </c>
      <c r="X2204" s="23">
        <f t="shared" si="688"/>
        <v>256.55189700000005</v>
      </c>
      <c r="Y2204" s="23">
        <f t="shared" si="689"/>
        <v>2374.3995072317252</v>
      </c>
      <c r="AA2204">
        <v>202312</v>
      </c>
      <c r="AB2204" s="20" t="s">
        <v>31</v>
      </c>
      <c r="AC2204" s="20" t="s">
        <v>8695</v>
      </c>
      <c r="AD2204">
        <v>168216.56</v>
      </c>
      <c r="AE2204" s="21">
        <v>0.72</v>
      </c>
      <c r="AF2204">
        <v>445.46440000000001</v>
      </c>
      <c r="AG2204" s="22">
        <v>3.7000000000000002E-3</v>
      </c>
      <c r="AH2204" s="11">
        <f t="shared" si="690"/>
        <v>448.12891583999999</v>
      </c>
      <c r="AI2204" s="23">
        <f t="shared" si="691"/>
        <v>7353.5520552563412</v>
      </c>
      <c r="AJ2204" s="23">
        <f t="shared" si="692"/>
        <v>54074727.829364762</v>
      </c>
      <c r="AK2204" s="23">
        <f t="shared" si="693"/>
        <v>470.53536163199999</v>
      </c>
      <c r="AL2204" s="23">
        <f t="shared" si="694"/>
        <v>15155.233026352682</v>
      </c>
      <c r="AN2204">
        <v>202312</v>
      </c>
      <c r="AO2204" s="20" t="s">
        <v>33</v>
      </c>
      <c r="AP2204" s="20" t="s">
        <v>8696</v>
      </c>
      <c r="AQ2204">
        <v>2017.09</v>
      </c>
      <c r="AR2204" s="21">
        <v>0.86</v>
      </c>
      <c r="AS2204">
        <v>26.02</v>
      </c>
      <c r="AT2204">
        <v>1.4999999999999999E-2</v>
      </c>
      <c r="AU2204" s="11">
        <f t="shared" si="695"/>
        <v>26.020461000000001</v>
      </c>
      <c r="AV2204" s="23">
        <f t="shared" si="696"/>
        <v>210.85673252910109</v>
      </c>
      <c r="AW2204" s="23">
        <f t="shared" si="697"/>
        <v>44460.561652848883</v>
      </c>
      <c r="AX2204" s="23">
        <f t="shared" si="698"/>
        <v>27.321484050000002</v>
      </c>
      <c r="AY2204" s="23">
        <f t="shared" si="699"/>
        <v>447.7339260582022</v>
      </c>
      <c r="AZ2204" s="23"/>
      <c r="BA2204" s="23"/>
    </row>
    <row r="2205" spans="1:53">
      <c r="A2205">
        <v>202312</v>
      </c>
      <c r="B2205" s="20" t="s">
        <v>27</v>
      </c>
      <c r="C2205" s="20" t="s">
        <v>8697</v>
      </c>
      <c r="D2205">
        <v>11643.98</v>
      </c>
      <c r="E2205" s="21">
        <v>0.68</v>
      </c>
      <c r="F2205">
        <v>383.5</v>
      </c>
      <c r="G2205" s="22">
        <v>4.8399999999999999E-2</v>
      </c>
      <c r="H2205" s="11">
        <f t="shared" si="680"/>
        <v>383.22666975999999</v>
      </c>
      <c r="I2205" s="23">
        <f t="shared" si="681"/>
        <v>1699.2616692928875</v>
      </c>
      <c r="J2205" s="23">
        <f t="shared" si="682"/>
        <v>2887490.2207280505</v>
      </c>
      <c r="K2205" s="23">
        <f t="shared" si="683"/>
        <v>402.38800324800002</v>
      </c>
      <c r="L2205" s="23">
        <f t="shared" si="684"/>
        <v>3781.7500083457749</v>
      </c>
      <c r="N2205">
        <v>202312</v>
      </c>
      <c r="O2205" s="20" t="s">
        <v>29</v>
      </c>
      <c r="P2205" s="20" t="s">
        <v>8698</v>
      </c>
      <c r="Q2205">
        <v>17543.490000000002</v>
      </c>
      <c r="R2205" s="21">
        <v>0.71</v>
      </c>
      <c r="S2205">
        <v>637.34</v>
      </c>
      <c r="T2205" s="21">
        <v>0.05</v>
      </c>
      <c r="U2205" s="11">
        <f t="shared" si="685"/>
        <v>622.79389500000013</v>
      </c>
      <c r="V2205" s="23">
        <f t="shared" si="686"/>
        <v>2714.6956509590814</v>
      </c>
      <c r="W2205" s="23">
        <f t="shared" si="687"/>
        <v>7369572.4773361506</v>
      </c>
      <c r="X2205" s="23">
        <f t="shared" si="688"/>
        <v>653.93358975000012</v>
      </c>
      <c r="Y2205" s="23">
        <f t="shared" si="689"/>
        <v>6052.1851969181625</v>
      </c>
      <c r="AA2205">
        <v>202312</v>
      </c>
      <c r="AB2205" s="20" t="s">
        <v>31</v>
      </c>
      <c r="AC2205" s="20" t="s">
        <v>8699</v>
      </c>
      <c r="AD2205">
        <v>155244.96</v>
      </c>
      <c r="AE2205" s="21">
        <v>0.72</v>
      </c>
      <c r="AF2205">
        <v>411.11349999999999</v>
      </c>
      <c r="AG2205" s="22">
        <v>3.7000000000000002E-3</v>
      </c>
      <c r="AH2205" s="11">
        <f t="shared" si="690"/>
        <v>413.57257343999999</v>
      </c>
      <c r="AI2205" s="23">
        <f t="shared" si="691"/>
        <v>6786.5012497948392</v>
      </c>
      <c r="AJ2205" s="23">
        <f t="shared" si="692"/>
        <v>46056599.213466913</v>
      </c>
      <c r="AK2205" s="23">
        <f t="shared" si="693"/>
        <v>434.25120211199999</v>
      </c>
      <c r="AL2205" s="23">
        <f t="shared" si="694"/>
        <v>13986.575073029679</v>
      </c>
      <c r="AN2205">
        <v>202312</v>
      </c>
      <c r="AO2205" s="20" t="s">
        <v>33</v>
      </c>
      <c r="AP2205" s="20" t="s">
        <v>8700</v>
      </c>
      <c r="AQ2205">
        <v>1487.65</v>
      </c>
      <c r="AR2205" s="21">
        <v>0.86</v>
      </c>
      <c r="AS2205">
        <v>2.0499999999999998</v>
      </c>
      <c r="AT2205">
        <v>1.6000000000000001E-3</v>
      </c>
      <c r="AU2205" s="11">
        <f t="shared" si="695"/>
        <v>2.0470064000000003</v>
      </c>
      <c r="AV2205" s="23">
        <f t="shared" si="696"/>
        <v>51.134203482834849</v>
      </c>
      <c r="AW2205" s="23">
        <f t="shared" si="697"/>
        <v>2614.7067658239594</v>
      </c>
      <c r="AX2205" s="23">
        <f t="shared" si="698"/>
        <v>2.1493567200000006</v>
      </c>
      <c r="AY2205" s="23">
        <f t="shared" si="699"/>
        <v>104.3154133656697</v>
      </c>
      <c r="AZ2205" s="23"/>
      <c r="BA2205" s="23"/>
    </row>
    <row r="2206" spans="1:53">
      <c r="A2206">
        <v>202312</v>
      </c>
      <c r="B2206" s="20" t="s">
        <v>27</v>
      </c>
      <c r="C2206" s="20" t="s">
        <v>8701</v>
      </c>
      <c r="D2206">
        <v>27102.87</v>
      </c>
      <c r="E2206" s="21">
        <v>0.68</v>
      </c>
      <c r="F2206">
        <v>892.64</v>
      </c>
      <c r="G2206" s="22">
        <v>4.8399999999999999E-2</v>
      </c>
      <c r="H2206" s="11">
        <f t="shared" si="680"/>
        <v>892.00965743999996</v>
      </c>
      <c r="I2206" s="23">
        <f t="shared" si="681"/>
        <v>3955.2513933232553</v>
      </c>
      <c r="J2206" s="23">
        <f t="shared" si="682"/>
        <v>15644013.584385553</v>
      </c>
      <c r="K2206" s="23">
        <f t="shared" si="683"/>
        <v>936.610140312</v>
      </c>
      <c r="L2206" s="23">
        <f t="shared" si="684"/>
        <v>8802.5124440865111</v>
      </c>
      <c r="N2206">
        <v>202312</v>
      </c>
      <c r="O2206" s="20" t="s">
        <v>29</v>
      </c>
      <c r="P2206" s="20" t="s">
        <v>8702</v>
      </c>
      <c r="Q2206">
        <v>44622</v>
      </c>
      <c r="R2206" s="21">
        <v>0.71</v>
      </c>
      <c r="S2206">
        <v>1621.08</v>
      </c>
      <c r="T2206" s="21">
        <v>0.05</v>
      </c>
      <c r="U2206" s="11">
        <f t="shared" si="685"/>
        <v>1584.0810000000001</v>
      </c>
      <c r="V2206" s="23">
        <f t="shared" si="686"/>
        <v>6904.8489973828528</v>
      </c>
      <c r="W2206" s="23">
        <f t="shared" si="687"/>
        <v>47676939.676658988</v>
      </c>
      <c r="X2206" s="23">
        <f t="shared" si="688"/>
        <v>1663.2850500000002</v>
      </c>
      <c r="Y2206" s="23">
        <f t="shared" si="689"/>
        <v>15393.778994765706</v>
      </c>
      <c r="AA2206">
        <v>202312</v>
      </c>
      <c r="AB2206" s="20" t="s">
        <v>31</v>
      </c>
      <c r="AC2206" s="20" t="s">
        <v>8703</v>
      </c>
      <c r="AD2206">
        <v>216870.78</v>
      </c>
      <c r="AE2206" s="21">
        <v>0.72</v>
      </c>
      <c r="AF2206">
        <v>574.30849999999998</v>
      </c>
      <c r="AG2206" s="22">
        <v>3.7000000000000002E-3</v>
      </c>
      <c r="AH2206" s="11">
        <f t="shared" si="690"/>
        <v>577.74375792000001</v>
      </c>
      <c r="AI2206" s="23">
        <f t="shared" si="691"/>
        <v>9480.4611983151117</v>
      </c>
      <c r="AJ2206" s="23">
        <f t="shared" si="692"/>
        <v>89879144.5327584</v>
      </c>
      <c r="AK2206" s="23">
        <f t="shared" si="693"/>
        <v>606.63094581600001</v>
      </c>
      <c r="AL2206" s="23">
        <f t="shared" si="694"/>
        <v>19538.666154550225</v>
      </c>
      <c r="AN2206">
        <v>202312</v>
      </c>
      <c r="AO2206" s="20" t="s">
        <v>33</v>
      </c>
      <c r="AP2206" s="20" t="s">
        <v>8704</v>
      </c>
      <c r="AQ2206">
        <v>1831.79</v>
      </c>
      <c r="AR2206" s="21">
        <v>0.86</v>
      </c>
      <c r="AS2206">
        <v>3.78</v>
      </c>
      <c r="AT2206">
        <v>2.3999999999999998E-3</v>
      </c>
      <c r="AU2206" s="11">
        <f t="shared" si="695"/>
        <v>3.7808145599999992</v>
      </c>
      <c r="AV2206" s="23">
        <f t="shared" si="696"/>
        <v>77.082887736024489</v>
      </c>
      <c r="AW2206" s="23">
        <f t="shared" si="697"/>
        <v>5941.7715817245544</v>
      </c>
      <c r="AX2206" s="23">
        <f t="shared" si="698"/>
        <v>3.9698552879999993</v>
      </c>
      <c r="AY2206" s="23">
        <f t="shared" si="699"/>
        <v>157.94659003204899</v>
      </c>
      <c r="AZ2206" s="23"/>
      <c r="BA2206" s="23"/>
    </row>
    <row r="2207" spans="1:53">
      <c r="A2207">
        <v>202312</v>
      </c>
      <c r="B2207" s="20" t="s">
        <v>27</v>
      </c>
      <c r="C2207" s="20" t="s">
        <v>8705</v>
      </c>
      <c r="D2207">
        <v>184044.77</v>
      </c>
      <c r="E2207" s="21">
        <v>0.68</v>
      </c>
      <c r="F2207">
        <v>6061.58</v>
      </c>
      <c r="G2207" s="22">
        <v>4.8399999999999999E-2</v>
      </c>
      <c r="H2207" s="11">
        <f t="shared" si="680"/>
        <v>6057.2814702400001</v>
      </c>
      <c r="I2207" s="23">
        <f t="shared" si="681"/>
        <v>26858.533172920732</v>
      </c>
      <c r="J2207" s="23">
        <f t="shared" si="682"/>
        <v>721380804.20088339</v>
      </c>
      <c r="K2207" s="23">
        <f t="shared" si="683"/>
        <v>6360.1455437520008</v>
      </c>
      <c r="L2207" s="23">
        <f t="shared" si="684"/>
        <v>59774.347816081463</v>
      </c>
      <c r="N2207">
        <v>202312</v>
      </c>
      <c r="O2207" s="20" t="s">
        <v>29</v>
      </c>
      <c r="P2207" s="20" t="s">
        <v>8706</v>
      </c>
      <c r="Q2207">
        <v>42494.65</v>
      </c>
      <c r="R2207" s="21">
        <v>0.71</v>
      </c>
      <c r="S2207">
        <v>1608.12</v>
      </c>
      <c r="T2207" s="21">
        <v>0.05</v>
      </c>
      <c r="U2207" s="11">
        <f t="shared" si="685"/>
        <v>1508.5600750000001</v>
      </c>
      <c r="V2207" s="23">
        <f t="shared" si="686"/>
        <v>6575.6609171851387</v>
      </c>
      <c r="W2207" s="23">
        <f t="shared" si="687"/>
        <v>43239316.497796103</v>
      </c>
      <c r="X2207" s="23">
        <f t="shared" si="688"/>
        <v>1583.9880787500001</v>
      </c>
      <c r="Y2207" s="23">
        <f t="shared" si="689"/>
        <v>14659.881909370277</v>
      </c>
      <c r="AA2207">
        <v>202312</v>
      </c>
      <c r="AB2207" s="20" t="s">
        <v>31</v>
      </c>
      <c r="AC2207" s="20" t="s">
        <v>3978</v>
      </c>
      <c r="AD2207">
        <v>134175.81</v>
      </c>
      <c r="AE2207" s="21">
        <v>0.72</v>
      </c>
      <c r="AF2207">
        <v>355.31900000000002</v>
      </c>
      <c r="AG2207" s="22">
        <v>3.7000000000000002E-3</v>
      </c>
      <c r="AH2207" s="11">
        <f t="shared" si="690"/>
        <v>357.44435784000001</v>
      </c>
      <c r="AI2207" s="23">
        <f t="shared" si="691"/>
        <v>5865.4677244094419</v>
      </c>
      <c r="AJ2207" s="23">
        <f t="shared" si="692"/>
        <v>34403711.62608888</v>
      </c>
      <c r="AK2207" s="23">
        <f t="shared" si="693"/>
        <v>375.31657573200005</v>
      </c>
      <c r="AL2207" s="23">
        <f t="shared" si="694"/>
        <v>12088.379806658884</v>
      </c>
      <c r="AN2207">
        <v>202312</v>
      </c>
      <c r="AO2207" s="20" t="s">
        <v>33</v>
      </c>
      <c r="AP2207" s="20" t="s">
        <v>8707</v>
      </c>
      <c r="AQ2207">
        <v>1784.35</v>
      </c>
      <c r="AR2207" s="21">
        <v>0.86</v>
      </c>
      <c r="AS2207">
        <v>38.979999999999997</v>
      </c>
      <c r="AT2207">
        <v>2.5399999999999999E-2</v>
      </c>
      <c r="AU2207" s="11">
        <f t="shared" si="695"/>
        <v>38.9773414</v>
      </c>
      <c r="AV2207" s="23">
        <f t="shared" si="696"/>
        <v>241.43963077068611</v>
      </c>
      <c r="AW2207" s="23">
        <f t="shared" si="697"/>
        <v>58293.095306685238</v>
      </c>
      <c r="AX2207" s="23">
        <f t="shared" si="698"/>
        <v>40.926208469999999</v>
      </c>
      <c r="AY2207" s="23">
        <f t="shared" si="699"/>
        <v>521.85660294137222</v>
      </c>
      <c r="AZ2207" s="23"/>
      <c r="BA2207" s="23"/>
    </row>
    <row r="2208" spans="1:53">
      <c r="A2208">
        <v>202312</v>
      </c>
      <c r="B2208" s="20" t="s">
        <v>27</v>
      </c>
      <c r="C2208" s="20" t="s">
        <v>8708</v>
      </c>
      <c r="D2208">
        <v>56698.03</v>
      </c>
      <c r="E2208" s="21">
        <v>0.68</v>
      </c>
      <c r="F2208">
        <v>1867.37</v>
      </c>
      <c r="G2208" s="22">
        <v>4.8399999999999999E-2</v>
      </c>
      <c r="H2208" s="11">
        <f t="shared" si="680"/>
        <v>1866.04556336</v>
      </c>
      <c r="I2208" s="23">
        <f t="shared" si="681"/>
        <v>8274.2145815621643</v>
      </c>
      <c r="J2208" s="23">
        <f t="shared" si="682"/>
        <v>68462626.941735938</v>
      </c>
      <c r="K2208" s="23">
        <f t="shared" si="683"/>
        <v>1959.3478415280001</v>
      </c>
      <c r="L2208" s="23">
        <f t="shared" si="684"/>
        <v>18414.474726484328</v>
      </c>
      <c r="N2208">
        <v>202312</v>
      </c>
      <c r="O2208" s="20" t="s">
        <v>29</v>
      </c>
      <c r="P2208" s="20" t="s">
        <v>8709</v>
      </c>
      <c r="Q2208">
        <v>25781.64</v>
      </c>
      <c r="R2208" s="21">
        <v>0.71</v>
      </c>
      <c r="S2208">
        <v>975.65</v>
      </c>
      <c r="T2208" s="21">
        <v>0.05</v>
      </c>
      <c r="U2208" s="11">
        <f t="shared" si="685"/>
        <v>915.24821999999995</v>
      </c>
      <c r="V2208" s="23">
        <f t="shared" si="686"/>
        <v>3989.4744992354813</v>
      </c>
      <c r="W2208" s="23">
        <f t="shared" si="687"/>
        <v>15915906.780050194</v>
      </c>
      <c r="X2208" s="23">
        <f t="shared" si="688"/>
        <v>961.01063099999999</v>
      </c>
      <c r="Y2208" s="23">
        <f t="shared" si="689"/>
        <v>8894.197218470963</v>
      </c>
      <c r="AA2208">
        <v>202312</v>
      </c>
      <c r="AB2208" s="20" t="s">
        <v>31</v>
      </c>
      <c r="AC2208" s="20" t="s">
        <v>8710</v>
      </c>
      <c r="AD2208">
        <v>196540.02</v>
      </c>
      <c r="AE2208" s="21">
        <v>0.72</v>
      </c>
      <c r="AF2208">
        <v>520.46939999999995</v>
      </c>
      <c r="AG2208" s="22">
        <v>3.7000000000000002E-3</v>
      </c>
      <c r="AH2208" s="11">
        <f t="shared" si="690"/>
        <v>523.58261327999992</v>
      </c>
      <c r="AI2208" s="23">
        <f t="shared" si="691"/>
        <v>8591.7062387384594</v>
      </c>
      <c r="AJ2208" s="23">
        <f t="shared" si="692"/>
        <v>73817416.092777371</v>
      </c>
      <c r="AK2208" s="23">
        <f t="shared" si="693"/>
        <v>549.76174394399993</v>
      </c>
      <c r="AL2208" s="23">
        <f t="shared" si="694"/>
        <v>17706.995090756918</v>
      </c>
      <c r="AN2208">
        <v>202312</v>
      </c>
      <c r="AO2208" s="20" t="s">
        <v>33</v>
      </c>
      <c r="AP2208" s="20" t="s">
        <v>8711</v>
      </c>
      <c r="AQ2208">
        <v>217.7</v>
      </c>
      <c r="AR2208" s="21">
        <v>0.86</v>
      </c>
      <c r="AS2208">
        <v>6.05</v>
      </c>
      <c r="AT2208">
        <v>3.2300000000000002E-2</v>
      </c>
      <c r="AU2208" s="11">
        <f t="shared" si="695"/>
        <v>6.0472706000000001</v>
      </c>
      <c r="AV2208" s="23">
        <f t="shared" si="696"/>
        <v>33.100039494894496</v>
      </c>
      <c r="AW2208" s="23">
        <f t="shared" si="697"/>
        <v>1095.6126145635756</v>
      </c>
      <c r="AX2208" s="23">
        <f t="shared" si="698"/>
        <v>6.3496341300000001</v>
      </c>
      <c r="AY2208" s="23">
        <f t="shared" si="699"/>
        <v>72.247349589788996</v>
      </c>
      <c r="AZ2208" s="23"/>
      <c r="BA2208" s="23"/>
    </row>
    <row r="2209" spans="1:53">
      <c r="A2209">
        <v>202312</v>
      </c>
      <c r="B2209" s="20" t="s">
        <v>27</v>
      </c>
      <c r="C2209" s="20" t="s">
        <v>8712</v>
      </c>
      <c r="D2209">
        <v>35341.1</v>
      </c>
      <c r="E2209" s="21">
        <v>0.68</v>
      </c>
      <c r="F2209">
        <v>1163.97</v>
      </c>
      <c r="G2209" s="22">
        <v>4.8399999999999999E-2</v>
      </c>
      <c r="H2209" s="11">
        <f t="shared" si="680"/>
        <v>1163.1462832</v>
      </c>
      <c r="I2209" s="23">
        <f t="shared" si="681"/>
        <v>5157.4956828032055</v>
      </c>
      <c r="J2209" s="23">
        <f t="shared" si="682"/>
        <v>26599761.718133703</v>
      </c>
      <c r="K2209" s="23">
        <f t="shared" si="683"/>
        <v>1221.3035973599999</v>
      </c>
      <c r="L2209" s="23">
        <f t="shared" si="684"/>
        <v>11478.137648806411</v>
      </c>
      <c r="N2209">
        <v>202312</v>
      </c>
      <c r="O2209" s="20" t="s">
        <v>29</v>
      </c>
      <c r="P2209" s="20" t="s">
        <v>8713</v>
      </c>
      <c r="Q2209">
        <v>88847.46</v>
      </c>
      <c r="R2209" s="21">
        <v>0.71</v>
      </c>
      <c r="S2209">
        <v>3362.25</v>
      </c>
      <c r="T2209" s="21">
        <v>0.05</v>
      </c>
      <c r="U2209" s="11">
        <f t="shared" si="685"/>
        <v>3154.0848300000002</v>
      </c>
      <c r="V2209" s="23">
        <f t="shared" si="686"/>
        <v>13748.337033324664</v>
      </c>
      <c r="W2209" s="23">
        <f t="shared" si="687"/>
        <v>189016771.18188643</v>
      </c>
      <c r="X2209" s="23">
        <f t="shared" si="688"/>
        <v>3311.7890715000003</v>
      </c>
      <c r="Y2209" s="23">
        <f t="shared" si="689"/>
        <v>30650.758896649328</v>
      </c>
      <c r="AA2209">
        <v>202312</v>
      </c>
      <c r="AB2209" s="20" t="s">
        <v>31</v>
      </c>
      <c r="AC2209" s="20" t="s">
        <v>8714</v>
      </c>
      <c r="AD2209">
        <v>191318.68</v>
      </c>
      <c r="AE2209" s="21">
        <v>0.72</v>
      </c>
      <c r="AF2209">
        <v>506.64249999999998</v>
      </c>
      <c r="AG2209" s="22">
        <v>3.7000000000000002E-3</v>
      </c>
      <c r="AH2209" s="11">
        <f t="shared" si="690"/>
        <v>509.67296352</v>
      </c>
      <c r="AI2209" s="23">
        <f t="shared" si="691"/>
        <v>8363.4564428313734</v>
      </c>
      <c r="AJ2209" s="23">
        <f t="shared" si="692"/>
        <v>69947403.671137616</v>
      </c>
      <c r="AK2209" s="23">
        <f t="shared" si="693"/>
        <v>535.15661169600003</v>
      </c>
      <c r="AL2209" s="23">
        <f t="shared" si="694"/>
        <v>17236.585849182746</v>
      </c>
      <c r="AN2209">
        <v>202312</v>
      </c>
      <c r="AO2209" s="20" t="s">
        <v>33</v>
      </c>
      <c r="AP2209" s="20" t="s">
        <v>8715</v>
      </c>
      <c r="AQ2209">
        <v>2306.29</v>
      </c>
      <c r="AR2209" s="21">
        <v>0.86</v>
      </c>
      <c r="AS2209">
        <v>5.95</v>
      </c>
      <c r="AT2209">
        <v>3.0000000000000001E-3</v>
      </c>
      <c r="AU2209" s="11">
        <f t="shared" si="695"/>
        <v>5.9502281999999997</v>
      </c>
      <c r="AV2209" s="23">
        <f t="shared" si="696"/>
        <v>108.47273080545638</v>
      </c>
      <c r="AW2209" s="23">
        <f t="shared" si="697"/>
        <v>11766.333328393006</v>
      </c>
      <c r="AX2209" s="23">
        <f t="shared" si="698"/>
        <v>6.24773961</v>
      </c>
      <c r="AY2209" s="23">
        <f t="shared" si="699"/>
        <v>222.89568981091276</v>
      </c>
      <c r="AZ2209" s="23"/>
      <c r="BA2209" s="23"/>
    </row>
    <row r="2210" spans="1:53">
      <c r="A2210">
        <v>202312</v>
      </c>
      <c r="B2210" s="20" t="s">
        <v>27</v>
      </c>
      <c r="C2210" s="20" t="s">
        <v>8716</v>
      </c>
      <c r="D2210">
        <v>49337.48</v>
      </c>
      <c r="E2210" s="21">
        <v>0.68</v>
      </c>
      <c r="F2210">
        <v>1624.95</v>
      </c>
      <c r="G2210" s="22">
        <v>4.8399999999999999E-2</v>
      </c>
      <c r="H2210" s="11">
        <f t="shared" si="680"/>
        <v>1623.79514176</v>
      </c>
      <c r="I2210" s="23">
        <f t="shared" si="681"/>
        <v>7200.0543305213896</v>
      </c>
      <c r="J2210" s="23">
        <f t="shared" si="682"/>
        <v>51840782.362459816</v>
      </c>
      <c r="K2210" s="23">
        <f t="shared" si="683"/>
        <v>1704.9848988480001</v>
      </c>
      <c r="L2210" s="23">
        <f t="shared" si="684"/>
        <v>16023.903802802779</v>
      </c>
      <c r="N2210">
        <v>202312</v>
      </c>
      <c r="O2210" s="20" t="s">
        <v>29</v>
      </c>
      <c r="P2210" s="20" t="s">
        <v>8717</v>
      </c>
      <c r="Q2210">
        <v>12767.8</v>
      </c>
      <c r="R2210" s="21">
        <v>0.71</v>
      </c>
      <c r="S2210">
        <v>463.84</v>
      </c>
      <c r="T2210" s="21">
        <v>0.05</v>
      </c>
      <c r="U2210" s="11">
        <f t="shared" si="685"/>
        <v>453.25689999999997</v>
      </c>
      <c r="V2210" s="23">
        <f t="shared" si="686"/>
        <v>1975.7010225625204</v>
      </c>
      <c r="W2210" s="23">
        <f t="shared" si="687"/>
        <v>3903394.5305545889</v>
      </c>
      <c r="X2210" s="23">
        <f t="shared" si="688"/>
        <v>475.91974499999998</v>
      </c>
      <c r="Y2210" s="23">
        <f t="shared" si="689"/>
        <v>4404.6589451250411</v>
      </c>
      <c r="AA2210">
        <v>202312</v>
      </c>
      <c r="AB2210" s="20" t="s">
        <v>31</v>
      </c>
      <c r="AC2210" s="20" t="s">
        <v>8718</v>
      </c>
      <c r="AD2210">
        <v>236112.05</v>
      </c>
      <c r="AE2210" s="21">
        <v>0.72</v>
      </c>
      <c r="AF2210">
        <v>625.26250000000005</v>
      </c>
      <c r="AG2210" s="22">
        <v>3.7000000000000002E-3</v>
      </c>
      <c r="AH2210" s="11">
        <f t="shared" si="690"/>
        <v>629.00250119999998</v>
      </c>
      <c r="AI2210" s="23">
        <f t="shared" si="691"/>
        <v>10321.589328353213</v>
      </c>
      <c r="AJ2210" s="23">
        <f t="shared" si="692"/>
        <v>106535206.26317494</v>
      </c>
      <c r="AK2210" s="23">
        <f t="shared" si="693"/>
        <v>660.45262625999999</v>
      </c>
      <c r="AL2210" s="23">
        <f t="shared" si="694"/>
        <v>21272.181157906427</v>
      </c>
      <c r="AN2210">
        <v>202312</v>
      </c>
      <c r="AO2210" s="20" t="s">
        <v>33</v>
      </c>
      <c r="AP2210" s="20" t="s">
        <v>8719</v>
      </c>
      <c r="AQ2210">
        <v>5209.91</v>
      </c>
      <c r="AR2210" s="21">
        <v>0.86</v>
      </c>
      <c r="AS2210">
        <v>9.86</v>
      </c>
      <c r="AT2210">
        <v>2.2000000000000001E-3</v>
      </c>
      <c r="AU2210" s="11">
        <f t="shared" si="695"/>
        <v>9.8571497200000007</v>
      </c>
      <c r="AV2210" s="23">
        <f t="shared" si="696"/>
        <v>209.92384021697296</v>
      </c>
      <c r="AW2210" s="23">
        <f t="shared" si="697"/>
        <v>44068.018691441197</v>
      </c>
      <c r="AX2210" s="23">
        <f t="shared" si="698"/>
        <v>10.350007206000001</v>
      </c>
      <c r="AY2210" s="23">
        <f t="shared" si="699"/>
        <v>429.70483015394592</v>
      </c>
      <c r="AZ2210" s="23"/>
      <c r="BA2210" s="23"/>
    </row>
    <row r="2211" spans="1:53">
      <c r="A2211">
        <v>202312</v>
      </c>
      <c r="B2211" s="20" t="s">
        <v>27</v>
      </c>
      <c r="C2211" s="20" t="s">
        <v>8720</v>
      </c>
      <c r="D2211">
        <v>115377.05</v>
      </c>
      <c r="E2211" s="21">
        <v>0.68</v>
      </c>
      <c r="F2211">
        <v>3799.98</v>
      </c>
      <c r="G2211" s="22">
        <v>4.8399999999999999E-2</v>
      </c>
      <c r="H2211" s="11">
        <f t="shared" si="680"/>
        <v>3797.2894696000008</v>
      </c>
      <c r="I2211" s="23">
        <f t="shared" si="681"/>
        <v>16837.524504601432</v>
      </c>
      <c r="J2211" s="23">
        <f t="shared" si="682"/>
        <v>283502231.44305366</v>
      </c>
      <c r="K2211" s="23">
        <f t="shared" si="683"/>
        <v>3987.1539430800008</v>
      </c>
      <c r="L2211" s="23">
        <f t="shared" si="684"/>
        <v>37472.338478802863</v>
      </c>
      <c r="N2211">
        <v>202312</v>
      </c>
      <c r="O2211" s="20" t="s">
        <v>29</v>
      </c>
      <c r="P2211" s="20" t="s">
        <v>8721</v>
      </c>
      <c r="Q2211">
        <v>41151.449999999997</v>
      </c>
      <c r="R2211" s="21">
        <v>0.71</v>
      </c>
      <c r="S2211">
        <v>1495</v>
      </c>
      <c r="T2211" s="21">
        <v>0.05</v>
      </c>
      <c r="U2211" s="11">
        <f t="shared" si="685"/>
        <v>1460.876475</v>
      </c>
      <c r="V2211" s="23">
        <f t="shared" si="686"/>
        <v>6367.8129235209226</v>
      </c>
      <c r="W2211" s="23">
        <f t="shared" si="687"/>
        <v>40549041.428960077</v>
      </c>
      <c r="X2211" s="23">
        <f t="shared" si="688"/>
        <v>1533.92029875</v>
      </c>
      <c r="Y2211" s="23">
        <f t="shared" si="689"/>
        <v>14196.502322041844</v>
      </c>
      <c r="AA2211">
        <v>202312</v>
      </c>
      <c r="AB2211" s="20" t="s">
        <v>31</v>
      </c>
      <c r="AC2211" s="20" t="s">
        <v>8722</v>
      </c>
      <c r="AD2211">
        <v>102910.43</v>
      </c>
      <c r="AE2211" s="21">
        <v>0.72</v>
      </c>
      <c r="AF2211">
        <v>272.52330000000001</v>
      </c>
      <c r="AG2211" s="22">
        <v>3.7000000000000002E-3</v>
      </c>
      <c r="AH2211" s="11">
        <f t="shared" si="690"/>
        <v>274.15338551999997</v>
      </c>
      <c r="AI2211" s="23">
        <f t="shared" si="691"/>
        <v>4498.7081178797962</v>
      </c>
      <c r="AJ2211" s="23">
        <f t="shared" si="692"/>
        <v>20238374.72987758</v>
      </c>
      <c r="AK2211" s="23">
        <f t="shared" si="693"/>
        <v>287.86105479599996</v>
      </c>
      <c r="AL2211" s="23">
        <f t="shared" si="694"/>
        <v>9271.569621279592</v>
      </c>
      <c r="AN2211">
        <v>202312</v>
      </c>
      <c r="AO2211" s="20" t="s">
        <v>33</v>
      </c>
      <c r="AP2211" s="20" t="s">
        <v>8723</v>
      </c>
      <c r="AQ2211">
        <v>2805.57</v>
      </c>
      <c r="AR2211" s="21">
        <v>0.86</v>
      </c>
      <c r="AS2211">
        <v>5.55</v>
      </c>
      <c r="AT2211">
        <v>2.3E-3</v>
      </c>
      <c r="AU2211" s="11">
        <f t="shared" si="695"/>
        <v>5.5494174599999999</v>
      </c>
      <c r="AV2211" s="23">
        <f t="shared" si="696"/>
        <v>115.58020604347242</v>
      </c>
      <c r="AW2211" s="23">
        <f t="shared" si="697"/>
        <v>13358.784029051538</v>
      </c>
      <c r="AX2211" s="23">
        <f t="shared" si="698"/>
        <v>5.8268883330000003</v>
      </c>
      <c r="AY2211" s="23">
        <f t="shared" si="699"/>
        <v>236.70982954694483</v>
      </c>
      <c r="AZ2211" s="23"/>
      <c r="BA2211" s="23"/>
    </row>
    <row r="2212" spans="1:53">
      <c r="A2212">
        <v>202312</v>
      </c>
      <c r="B2212" s="20" t="s">
        <v>27</v>
      </c>
      <c r="C2212" s="20" t="s">
        <v>8724</v>
      </c>
      <c r="D2212">
        <v>448966.93</v>
      </c>
      <c r="E2212" s="21">
        <v>0.68</v>
      </c>
      <c r="F2212">
        <v>14786.88</v>
      </c>
      <c r="G2212" s="22">
        <v>4.8399999999999999E-2</v>
      </c>
      <c r="H2212" s="11">
        <f t="shared" si="680"/>
        <v>14776.399600160001</v>
      </c>
      <c r="I2212" s="23">
        <f t="shared" si="681"/>
        <v>65519.890529621567</v>
      </c>
      <c r="J2212" s="23">
        <f t="shared" si="682"/>
        <v>4292856055.0135942</v>
      </c>
      <c r="K2212" s="23">
        <f t="shared" si="683"/>
        <v>15515.219580168001</v>
      </c>
      <c r="L2212" s="23">
        <f t="shared" si="684"/>
        <v>145816.18065940312</v>
      </c>
      <c r="N2212">
        <v>202312</v>
      </c>
      <c r="O2212" s="20" t="s">
        <v>29</v>
      </c>
      <c r="P2212" s="20" t="s">
        <v>8725</v>
      </c>
      <c r="Q2212">
        <v>37185.06</v>
      </c>
      <c r="R2212" s="21">
        <v>0.71</v>
      </c>
      <c r="S2212">
        <v>1407.19</v>
      </c>
      <c r="T2212" s="21">
        <v>0.05</v>
      </c>
      <c r="U2212" s="11">
        <f t="shared" si="685"/>
        <v>1320.06963</v>
      </c>
      <c r="V2212" s="23">
        <f t="shared" si="686"/>
        <v>5754.0501156071268</v>
      </c>
      <c r="W2212" s="23">
        <f t="shared" si="687"/>
        <v>33109092.732918389</v>
      </c>
      <c r="X2212" s="23">
        <f t="shared" si="688"/>
        <v>1386.0731115000001</v>
      </c>
      <c r="Y2212" s="23">
        <f t="shared" si="689"/>
        <v>12828.169861214254</v>
      </c>
      <c r="AA2212">
        <v>202312</v>
      </c>
      <c r="AB2212" s="20" t="s">
        <v>31</v>
      </c>
      <c r="AC2212" s="20" t="s">
        <v>8726</v>
      </c>
      <c r="AD2212">
        <v>119576.93</v>
      </c>
      <c r="AE2212" s="21">
        <v>0.72</v>
      </c>
      <c r="AF2212">
        <v>316.65879999999999</v>
      </c>
      <c r="AG2212" s="22">
        <v>3.7000000000000002E-3</v>
      </c>
      <c r="AH2212" s="11">
        <f t="shared" si="690"/>
        <v>318.55294151999999</v>
      </c>
      <c r="AI2212" s="23">
        <f t="shared" si="691"/>
        <v>5227.2807110235981</v>
      </c>
      <c r="AJ2212" s="23">
        <f t="shared" si="692"/>
        <v>27324463.631839372</v>
      </c>
      <c r="AK2212" s="23">
        <f t="shared" si="693"/>
        <v>334.48058859600002</v>
      </c>
      <c r="AL2212" s="23">
        <f t="shared" si="694"/>
        <v>10773.114363567196</v>
      </c>
      <c r="AN2212">
        <v>202312</v>
      </c>
      <c r="AO2212" s="20" t="s">
        <v>33</v>
      </c>
      <c r="AP2212" s="20" t="s">
        <v>8727</v>
      </c>
      <c r="AQ2212">
        <v>551.79999999999995</v>
      </c>
      <c r="AR2212" s="21">
        <v>0.86</v>
      </c>
      <c r="AS2212">
        <v>3.89</v>
      </c>
      <c r="AT2212">
        <v>8.199999999999999E-3</v>
      </c>
      <c r="AU2212" s="11">
        <f t="shared" si="695"/>
        <v>3.8912935999999991</v>
      </c>
      <c r="AV2212" s="23">
        <f t="shared" si="696"/>
        <v>42.795600584772714</v>
      </c>
      <c r="AW2212" s="23">
        <f t="shared" si="697"/>
        <v>1831.4634294113987</v>
      </c>
      <c r="AX2212" s="23">
        <f t="shared" si="698"/>
        <v>4.0858582799999992</v>
      </c>
      <c r="AY2212" s="23">
        <f t="shared" si="699"/>
        <v>89.482494769545426</v>
      </c>
      <c r="AZ2212" s="23"/>
      <c r="BA2212" s="23"/>
    </row>
    <row r="2213" spans="1:53">
      <c r="A2213">
        <v>202312</v>
      </c>
      <c r="B2213" s="20" t="s">
        <v>27</v>
      </c>
      <c r="C2213" s="20" t="s">
        <v>8728</v>
      </c>
      <c r="D2213">
        <v>112192.27</v>
      </c>
      <c r="E2213" s="21">
        <v>0.68</v>
      </c>
      <c r="F2213">
        <v>3695.09</v>
      </c>
      <c r="G2213" s="22">
        <v>4.8399999999999999E-2</v>
      </c>
      <c r="H2213" s="11">
        <f t="shared" si="680"/>
        <v>3692.4719902400002</v>
      </c>
      <c r="I2213" s="23">
        <f t="shared" si="681"/>
        <v>16372.754333308572</v>
      </c>
      <c r="J2213" s="23">
        <f t="shared" si="682"/>
        <v>268067084.45887464</v>
      </c>
      <c r="K2213" s="23">
        <f t="shared" si="683"/>
        <v>3877.0955897520003</v>
      </c>
      <c r="L2213" s="23">
        <f t="shared" si="684"/>
        <v>36437.980656857144</v>
      </c>
      <c r="N2213">
        <v>202312</v>
      </c>
      <c r="O2213" s="20" t="s">
        <v>29</v>
      </c>
      <c r="P2213" s="20" t="s">
        <v>8729</v>
      </c>
      <c r="Q2213">
        <v>19395.39</v>
      </c>
      <c r="R2213" s="21">
        <v>0.71</v>
      </c>
      <c r="S2213">
        <v>733.97</v>
      </c>
      <c r="T2213" s="21">
        <v>0.05</v>
      </c>
      <c r="U2213" s="11">
        <f t="shared" si="685"/>
        <v>688.53634499999998</v>
      </c>
      <c r="V2213" s="23">
        <f t="shared" si="686"/>
        <v>3001.2603468098564</v>
      </c>
      <c r="W2213" s="23">
        <f t="shared" si="687"/>
        <v>9007563.6693332195</v>
      </c>
      <c r="X2213" s="23">
        <f t="shared" si="688"/>
        <v>722.96316224999998</v>
      </c>
      <c r="Y2213" s="23">
        <f t="shared" si="689"/>
        <v>6691.0570386197123</v>
      </c>
      <c r="AA2213">
        <v>202312</v>
      </c>
      <c r="AB2213" s="20" t="s">
        <v>31</v>
      </c>
      <c r="AC2213" s="20" t="s">
        <v>8730</v>
      </c>
      <c r="AD2213">
        <v>214720.65</v>
      </c>
      <c r="AE2213" s="21">
        <v>0.72</v>
      </c>
      <c r="AF2213">
        <v>568.6146</v>
      </c>
      <c r="AG2213" s="22">
        <v>3.7000000000000002E-3</v>
      </c>
      <c r="AH2213" s="11">
        <f t="shared" si="690"/>
        <v>572.01581160000001</v>
      </c>
      <c r="AI2213" s="23">
        <f t="shared" si="691"/>
        <v>9386.4687110084615</v>
      </c>
      <c r="AJ2213" s="23">
        <f t="shared" si="692"/>
        <v>88105794.862740844</v>
      </c>
      <c r="AK2213" s="23">
        <f t="shared" si="693"/>
        <v>600.61660218000009</v>
      </c>
      <c r="AL2213" s="23">
        <f t="shared" si="694"/>
        <v>19344.953233616921</v>
      </c>
      <c r="AN2213">
        <v>202312</v>
      </c>
      <c r="AO2213" s="20" t="s">
        <v>33</v>
      </c>
      <c r="AP2213" s="20" t="s">
        <v>8731</v>
      </c>
      <c r="AQ2213">
        <v>963.32</v>
      </c>
      <c r="AR2213" s="21">
        <v>0.86</v>
      </c>
      <c r="AS2213">
        <v>1.41</v>
      </c>
      <c r="AT2213">
        <v>1.7000000000000001E-3</v>
      </c>
      <c r="AU2213" s="11">
        <f t="shared" si="695"/>
        <v>1.4083738400000001</v>
      </c>
      <c r="AV2213" s="23">
        <f t="shared" si="696"/>
        <v>34.129036236301367</v>
      </c>
      <c r="AW2213" s="23">
        <f t="shared" si="697"/>
        <v>1164.7911144187717</v>
      </c>
      <c r="AX2213" s="23">
        <f t="shared" si="698"/>
        <v>1.4787925320000002</v>
      </c>
      <c r="AY2213" s="23">
        <f t="shared" si="699"/>
        <v>69.66644631260273</v>
      </c>
      <c r="AZ2213" s="23"/>
      <c r="BA2213" s="23"/>
    </row>
    <row r="2214" spans="1:53">
      <c r="A2214">
        <v>202312</v>
      </c>
      <c r="B2214" s="20" t="s">
        <v>27</v>
      </c>
      <c r="C2214" s="20" t="s">
        <v>8732</v>
      </c>
      <c r="D2214">
        <v>72039.16</v>
      </c>
      <c r="E2214" s="21">
        <v>0.68</v>
      </c>
      <c r="F2214">
        <v>2372.63</v>
      </c>
      <c r="G2214" s="22">
        <v>4.8399999999999999E-2</v>
      </c>
      <c r="H2214" s="11">
        <f t="shared" si="680"/>
        <v>2370.9528339200001</v>
      </c>
      <c r="I2214" s="23">
        <f t="shared" si="681"/>
        <v>10513.019025801952</v>
      </c>
      <c r="J2214" s="23">
        <f t="shared" si="682"/>
        <v>110523569.03687382</v>
      </c>
      <c r="K2214" s="23">
        <f t="shared" si="683"/>
        <v>2489.5004756160001</v>
      </c>
      <c r="L2214" s="23">
        <f t="shared" si="684"/>
        <v>23396.990885523905</v>
      </c>
      <c r="N2214">
        <v>202312</v>
      </c>
      <c r="O2214" s="20" t="s">
        <v>29</v>
      </c>
      <c r="P2214" s="20" t="s">
        <v>8733</v>
      </c>
      <c r="Q2214">
        <v>18518.259999999998</v>
      </c>
      <c r="R2214" s="21">
        <v>0.71</v>
      </c>
      <c r="S2214">
        <v>700.78</v>
      </c>
      <c r="T2214" s="21">
        <v>0.05</v>
      </c>
      <c r="U2214" s="11">
        <f t="shared" si="685"/>
        <v>657.3982299999999</v>
      </c>
      <c r="V2214" s="23">
        <f t="shared" si="686"/>
        <v>2865.5324502325079</v>
      </c>
      <c r="W2214" s="23">
        <f t="shared" si="687"/>
        <v>8211276.2233355204</v>
      </c>
      <c r="X2214" s="23">
        <f t="shared" si="688"/>
        <v>690.26814149999996</v>
      </c>
      <c r="Y2214" s="23">
        <f t="shared" si="689"/>
        <v>6388.4631304650156</v>
      </c>
      <c r="AA2214">
        <v>202312</v>
      </c>
      <c r="AB2214" s="20" t="s">
        <v>31</v>
      </c>
      <c r="AC2214" s="20" t="s">
        <v>8734</v>
      </c>
      <c r="AD2214">
        <v>124408.06</v>
      </c>
      <c r="AE2214" s="21">
        <v>0.72</v>
      </c>
      <c r="AF2214">
        <v>329.45240000000001</v>
      </c>
      <c r="AG2214" s="22">
        <v>3.7000000000000002E-3</v>
      </c>
      <c r="AH2214" s="11">
        <f t="shared" si="690"/>
        <v>331.42307183999998</v>
      </c>
      <c r="AI2214" s="23">
        <f t="shared" si="691"/>
        <v>5438.4725576569526</v>
      </c>
      <c r="AJ2214" s="23">
        <f t="shared" si="692"/>
        <v>29576983.760387756</v>
      </c>
      <c r="AK2214" s="23">
        <f t="shared" si="693"/>
        <v>347.99422543200001</v>
      </c>
      <c r="AL2214" s="23">
        <f t="shared" si="694"/>
        <v>11208.368187153905</v>
      </c>
      <c r="AN2214">
        <v>202312</v>
      </c>
      <c r="AO2214" s="20" t="s">
        <v>33</v>
      </c>
      <c r="AP2214" s="20" t="s">
        <v>8735</v>
      </c>
      <c r="AQ2214">
        <v>2188.5100000000002</v>
      </c>
      <c r="AR2214" s="21">
        <v>0.86</v>
      </c>
      <c r="AS2214">
        <v>17.32</v>
      </c>
      <c r="AT2214">
        <v>9.1999999999999998E-3</v>
      </c>
      <c r="AU2214" s="11">
        <f t="shared" si="695"/>
        <v>17.315491120000001</v>
      </c>
      <c r="AV2214" s="23">
        <f t="shared" si="696"/>
        <v>179.6941336615084</v>
      </c>
      <c r="AW2214" s="23">
        <f t="shared" si="697"/>
        <v>32289.981672360049</v>
      </c>
      <c r="AX2214" s="23">
        <f t="shared" si="698"/>
        <v>18.181265676000002</v>
      </c>
      <c r="AY2214" s="23">
        <f t="shared" si="699"/>
        <v>376.7037584430168</v>
      </c>
      <c r="AZ2214" s="23"/>
      <c r="BA2214" s="23"/>
    </row>
    <row r="2215" spans="1:53">
      <c r="A2215">
        <v>202312</v>
      </c>
      <c r="B2215" s="20" t="s">
        <v>27</v>
      </c>
      <c r="C2215" s="20" t="s">
        <v>8736</v>
      </c>
      <c r="D2215">
        <v>96906.4</v>
      </c>
      <c r="E2215" s="21">
        <v>0.68</v>
      </c>
      <c r="F2215">
        <v>3191.65</v>
      </c>
      <c r="G2215" s="22">
        <v>4.8399999999999999E-2</v>
      </c>
      <c r="H2215" s="11">
        <f t="shared" si="680"/>
        <v>3189.3834367999998</v>
      </c>
      <c r="I2215" s="23">
        <f t="shared" si="681"/>
        <v>14142.014245057469</v>
      </c>
      <c r="J2215" s="23">
        <f t="shared" si="682"/>
        <v>199996566.90740839</v>
      </c>
      <c r="K2215" s="23">
        <f t="shared" si="683"/>
        <v>3348.8526086399997</v>
      </c>
      <c r="L2215" s="23">
        <f t="shared" si="684"/>
        <v>31473.411926914938</v>
      </c>
      <c r="N2215">
        <v>202312</v>
      </c>
      <c r="O2215" s="20" t="s">
        <v>29</v>
      </c>
      <c r="P2215" s="20" t="s">
        <v>8737</v>
      </c>
      <c r="Q2215">
        <v>24366.1</v>
      </c>
      <c r="R2215" s="21">
        <v>0.71</v>
      </c>
      <c r="S2215">
        <v>922.08</v>
      </c>
      <c r="T2215" s="21">
        <v>0.05</v>
      </c>
      <c r="U2215" s="11">
        <f t="shared" si="685"/>
        <v>864.99654999999984</v>
      </c>
      <c r="V2215" s="23">
        <f t="shared" si="686"/>
        <v>3770.4325479613267</v>
      </c>
      <c r="W2215" s="23">
        <f t="shared" si="687"/>
        <v>14216161.598726142</v>
      </c>
      <c r="X2215" s="23">
        <f t="shared" si="688"/>
        <v>908.24637749999988</v>
      </c>
      <c r="Y2215" s="23">
        <f t="shared" si="689"/>
        <v>8405.8616459226541</v>
      </c>
      <c r="AA2215">
        <v>202312</v>
      </c>
      <c r="AB2215" s="20" t="s">
        <v>31</v>
      </c>
      <c r="AC2215" s="20" t="s">
        <v>8738</v>
      </c>
      <c r="AD2215">
        <v>234606.14</v>
      </c>
      <c r="AE2215" s="21">
        <v>0.72</v>
      </c>
      <c r="AF2215">
        <v>621.27459999999996</v>
      </c>
      <c r="AG2215" s="22">
        <v>3.7000000000000002E-3</v>
      </c>
      <c r="AH2215" s="11">
        <f t="shared" si="690"/>
        <v>624.99075696</v>
      </c>
      <c r="AI2215" s="23">
        <f t="shared" si="691"/>
        <v>10255.758784823307</v>
      </c>
      <c r="AJ2215" s="23">
        <f t="shared" si="692"/>
        <v>105180588.25248043</v>
      </c>
      <c r="AK2215" s="23">
        <f t="shared" si="693"/>
        <v>656.24029480800004</v>
      </c>
      <c r="AL2215" s="23">
        <f t="shared" si="694"/>
        <v>21136.508326606614</v>
      </c>
      <c r="AN2215">
        <v>202312</v>
      </c>
      <c r="AO2215" s="20" t="s">
        <v>33</v>
      </c>
      <c r="AP2215" s="20" t="s">
        <v>8739</v>
      </c>
      <c r="AQ2215">
        <v>1574.25</v>
      </c>
      <c r="AR2215" s="21">
        <v>0.86</v>
      </c>
      <c r="AS2215">
        <v>30.6</v>
      </c>
      <c r="AT2215">
        <v>2.2599999999999999E-2</v>
      </c>
      <c r="AU2215" s="11">
        <f t="shared" si="695"/>
        <v>30.597123</v>
      </c>
      <c r="AV2215" s="23">
        <f t="shared" si="696"/>
        <v>201.21601333712948</v>
      </c>
      <c r="AW2215" s="23">
        <f t="shared" si="697"/>
        <v>40487.884023287872</v>
      </c>
      <c r="AX2215" s="23">
        <f t="shared" si="698"/>
        <v>32.126979150000004</v>
      </c>
      <c r="AY2215" s="23">
        <f t="shared" si="699"/>
        <v>433.02914967425897</v>
      </c>
      <c r="AZ2215" s="23"/>
      <c r="BA2215" s="23"/>
    </row>
    <row r="2216" spans="1:53">
      <c r="A2216">
        <v>202312</v>
      </c>
      <c r="B2216" s="20" t="s">
        <v>27</v>
      </c>
      <c r="C2216" s="20" t="s">
        <v>8740</v>
      </c>
      <c r="D2216">
        <v>25990.33</v>
      </c>
      <c r="E2216" s="21">
        <v>0.68</v>
      </c>
      <c r="F2216">
        <v>856</v>
      </c>
      <c r="G2216" s="22">
        <v>4.8399999999999999E-2</v>
      </c>
      <c r="H2216" s="11">
        <f t="shared" si="680"/>
        <v>855.39374096000017</v>
      </c>
      <c r="I2216" s="23">
        <f t="shared" si="681"/>
        <v>3792.8931122582676</v>
      </c>
      <c r="J2216" s="23">
        <f t="shared" si="682"/>
        <v>14386038.161016207</v>
      </c>
      <c r="K2216" s="23">
        <f t="shared" si="683"/>
        <v>898.16342800800021</v>
      </c>
      <c r="L2216" s="23">
        <f t="shared" si="684"/>
        <v>8441.1799654765346</v>
      </c>
      <c r="N2216">
        <v>202312</v>
      </c>
      <c r="O2216" s="20" t="s">
        <v>29</v>
      </c>
      <c r="P2216" s="20" t="s">
        <v>8741</v>
      </c>
      <c r="Q2216">
        <v>19980.150000000001</v>
      </c>
      <c r="R2216" s="21">
        <v>0.71</v>
      </c>
      <c r="S2216">
        <v>756.1</v>
      </c>
      <c r="T2216" s="21">
        <v>0.05</v>
      </c>
      <c r="U2216" s="11">
        <f t="shared" si="685"/>
        <v>709.29532500000005</v>
      </c>
      <c r="V2216" s="23">
        <f t="shared" si="686"/>
        <v>3091.7466428008388</v>
      </c>
      <c r="W2216" s="23">
        <f t="shared" si="687"/>
        <v>9558897.303270258</v>
      </c>
      <c r="X2216" s="23">
        <f t="shared" si="688"/>
        <v>744.76009125000007</v>
      </c>
      <c r="Y2216" s="23">
        <f t="shared" si="689"/>
        <v>6892.7886106016776</v>
      </c>
      <c r="AA2216">
        <v>202312</v>
      </c>
      <c r="AB2216" s="20" t="s">
        <v>31</v>
      </c>
      <c r="AC2216" s="20" t="s">
        <v>8742</v>
      </c>
      <c r="AD2216">
        <v>110519.35</v>
      </c>
      <c r="AE2216" s="21">
        <v>0.72</v>
      </c>
      <c r="AF2216">
        <v>292.67290000000003</v>
      </c>
      <c r="AG2216" s="22">
        <v>3.7000000000000002E-3</v>
      </c>
      <c r="AH2216" s="11">
        <f t="shared" si="690"/>
        <v>294.42354840000002</v>
      </c>
      <c r="AI2216" s="23">
        <f t="shared" si="691"/>
        <v>4831.3304786288281</v>
      </c>
      <c r="AJ2216" s="23">
        <f t="shared" si="692"/>
        <v>23341754.193727862</v>
      </c>
      <c r="AK2216" s="23">
        <f t="shared" si="693"/>
        <v>309.14472582000002</v>
      </c>
      <c r="AL2216" s="23">
        <f t="shared" si="694"/>
        <v>9957.0845056576563</v>
      </c>
      <c r="AN2216">
        <v>202312</v>
      </c>
      <c r="AO2216" s="20" t="s">
        <v>33</v>
      </c>
      <c r="AP2216" s="20" t="s">
        <v>8743</v>
      </c>
      <c r="AQ2216">
        <v>2604.0700000000002</v>
      </c>
      <c r="AR2216" s="21">
        <v>0.86</v>
      </c>
      <c r="AS2216">
        <v>21.05</v>
      </c>
      <c r="AT2216">
        <v>9.3999999999999986E-3</v>
      </c>
      <c r="AU2216" s="11">
        <f t="shared" si="695"/>
        <v>21.051301879999997</v>
      </c>
      <c r="AV2216" s="23">
        <f t="shared" si="696"/>
        <v>216.10469097101404</v>
      </c>
      <c r="AW2216" s="23">
        <f t="shared" si="697"/>
        <v>46701.237459677475</v>
      </c>
      <c r="AX2216" s="23">
        <f t="shared" si="698"/>
        <v>22.103866973999999</v>
      </c>
      <c r="AY2216" s="23">
        <f t="shared" si="699"/>
        <v>453.26068382202806</v>
      </c>
      <c r="AZ2216" s="23"/>
      <c r="BA2216" s="23"/>
    </row>
    <row r="2217" spans="1:53">
      <c r="A2217">
        <v>202312</v>
      </c>
      <c r="B2217" s="20" t="s">
        <v>27</v>
      </c>
      <c r="C2217" s="20" t="s">
        <v>8744</v>
      </c>
      <c r="D2217">
        <v>50489.1</v>
      </c>
      <c r="E2217" s="21">
        <v>0.68</v>
      </c>
      <c r="F2217">
        <v>1662.88</v>
      </c>
      <c r="G2217" s="22">
        <v>4.8399999999999999E-2</v>
      </c>
      <c r="H2217" s="11">
        <f t="shared" si="680"/>
        <v>1661.6972592000002</v>
      </c>
      <c r="I2217" s="23">
        <f t="shared" si="681"/>
        <v>7368.1157428212291</v>
      </c>
      <c r="J2217" s="23">
        <f t="shared" si="682"/>
        <v>54289129.599610031</v>
      </c>
      <c r="K2217" s="23">
        <f t="shared" si="683"/>
        <v>1744.7821221600002</v>
      </c>
      <c r="L2217" s="23">
        <f t="shared" si="684"/>
        <v>16397.928744842458</v>
      </c>
      <c r="N2217">
        <v>202312</v>
      </c>
      <c r="O2217" s="20" t="s">
        <v>29</v>
      </c>
      <c r="P2217" s="20" t="s">
        <v>8745</v>
      </c>
      <c r="Q2217">
        <v>51620.32</v>
      </c>
      <c r="R2217" s="21">
        <v>0.71</v>
      </c>
      <c r="S2217">
        <v>1953.46</v>
      </c>
      <c r="T2217" s="21">
        <v>0.05</v>
      </c>
      <c r="U2217" s="11">
        <f t="shared" si="685"/>
        <v>1832.52136</v>
      </c>
      <c r="V2217" s="23">
        <f t="shared" si="686"/>
        <v>7987.7754201197176</v>
      </c>
      <c r="W2217" s="23">
        <f t="shared" si="687"/>
        <v>63804556.162268728</v>
      </c>
      <c r="X2217" s="23">
        <f t="shared" si="688"/>
        <v>1924.147428</v>
      </c>
      <c r="Y2217" s="23">
        <f t="shared" si="689"/>
        <v>17808.072200239436</v>
      </c>
      <c r="AA2217">
        <v>202312</v>
      </c>
      <c r="AB2217" s="20" t="s">
        <v>31</v>
      </c>
      <c r="AC2217" s="20" t="s">
        <v>8746</v>
      </c>
      <c r="AD2217">
        <v>195965.58</v>
      </c>
      <c r="AE2217" s="21">
        <v>0.72</v>
      </c>
      <c r="AF2217">
        <v>518.94820000000004</v>
      </c>
      <c r="AG2217" s="22">
        <v>3.7000000000000002E-3</v>
      </c>
      <c r="AH2217" s="11">
        <f t="shared" si="690"/>
        <v>522.05230511999991</v>
      </c>
      <c r="AI2217" s="23">
        <f t="shared" si="691"/>
        <v>8566.5947131988723</v>
      </c>
      <c r="AJ2217" s="23">
        <f t="shared" si="692"/>
        <v>73386544.980206877</v>
      </c>
      <c r="AK2217" s="23">
        <f t="shared" si="693"/>
        <v>548.15492037599995</v>
      </c>
      <c r="AL2217" s="23">
        <f t="shared" si="694"/>
        <v>17655.241731517744</v>
      </c>
      <c r="AN2217">
        <v>202312</v>
      </c>
      <c r="AO2217" s="20" t="s">
        <v>33</v>
      </c>
      <c r="AP2217" s="20" t="s">
        <v>8747</v>
      </c>
      <c r="AQ2217">
        <v>629.79</v>
      </c>
      <c r="AR2217" s="21">
        <v>0.86</v>
      </c>
      <c r="AS2217">
        <v>1.41</v>
      </c>
      <c r="AT2217">
        <v>2.5999999999999999E-3</v>
      </c>
      <c r="AU2217" s="11">
        <f t="shared" si="695"/>
        <v>1.4082104399999997</v>
      </c>
      <c r="AV2217" s="23">
        <f t="shared" si="696"/>
        <v>27.581353065852493</v>
      </c>
      <c r="AW2217" s="23">
        <f t="shared" si="697"/>
        <v>760.73103694321071</v>
      </c>
      <c r="AX2217" s="23">
        <f t="shared" si="698"/>
        <v>1.4786209619999997</v>
      </c>
      <c r="AY2217" s="23">
        <f t="shared" si="699"/>
        <v>56.570916571704984</v>
      </c>
      <c r="AZ2217" s="23"/>
      <c r="BA2217" s="23"/>
    </row>
    <row r="2218" spans="1:53">
      <c r="A2218">
        <v>202312</v>
      </c>
      <c r="B2218" s="20" t="s">
        <v>27</v>
      </c>
      <c r="C2218" s="20" t="s">
        <v>8748</v>
      </c>
      <c r="D2218">
        <v>95211.64</v>
      </c>
      <c r="E2218" s="21">
        <v>0.68</v>
      </c>
      <c r="F2218">
        <v>3135.83</v>
      </c>
      <c r="G2218" s="22">
        <v>4.8399999999999999E-2</v>
      </c>
      <c r="H2218" s="11">
        <f t="shared" si="680"/>
        <v>3133.6054956799999</v>
      </c>
      <c r="I2218" s="23">
        <f t="shared" si="681"/>
        <v>13894.689815897438</v>
      </c>
      <c r="J2218" s="23">
        <f t="shared" si="682"/>
        <v>193062405.08000398</v>
      </c>
      <c r="K2218" s="23">
        <f t="shared" si="683"/>
        <v>3290.2857704640001</v>
      </c>
      <c r="L2218" s="23">
        <f t="shared" si="684"/>
        <v>30922.985127474876</v>
      </c>
      <c r="N2218">
        <v>202312</v>
      </c>
      <c r="O2218" s="20" t="s">
        <v>29</v>
      </c>
      <c r="P2218" s="20" t="s">
        <v>8749</v>
      </c>
      <c r="Q2218">
        <v>20156.48</v>
      </c>
      <c r="R2218" s="21">
        <v>0.71</v>
      </c>
      <c r="S2218">
        <v>762.78</v>
      </c>
      <c r="T2218" s="21">
        <v>0.05</v>
      </c>
      <c r="U2218" s="11">
        <f t="shared" si="685"/>
        <v>715.55503999999996</v>
      </c>
      <c r="V2218" s="23">
        <f t="shared" si="686"/>
        <v>3119.0321079012037</v>
      </c>
      <c r="W2218" s="23">
        <f t="shared" si="687"/>
        <v>9728361.2901186254</v>
      </c>
      <c r="X2218" s="23">
        <f t="shared" si="688"/>
        <v>751.33279200000004</v>
      </c>
      <c r="Y2218" s="23">
        <f t="shared" si="689"/>
        <v>6953.6192558024077</v>
      </c>
      <c r="AA2218">
        <v>202312</v>
      </c>
      <c r="AB2218" s="20" t="s">
        <v>31</v>
      </c>
      <c r="AC2218" s="20" t="s">
        <v>8750</v>
      </c>
      <c r="AD2218">
        <v>234047.81</v>
      </c>
      <c r="AE2218" s="21">
        <v>0.72</v>
      </c>
      <c r="AF2218">
        <v>619.79600000000005</v>
      </c>
      <c r="AG2218" s="22">
        <v>3.7000000000000002E-3</v>
      </c>
      <c r="AH2218" s="11">
        <f t="shared" si="690"/>
        <v>623.50336584000001</v>
      </c>
      <c r="AI2218" s="23">
        <f t="shared" si="691"/>
        <v>10231.351504594706</v>
      </c>
      <c r="AJ2218" s="23">
        <f t="shared" si="692"/>
        <v>104680553.61057235</v>
      </c>
      <c r="AK2218" s="23">
        <f t="shared" si="693"/>
        <v>654.6785341320001</v>
      </c>
      <c r="AL2218" s="23">
        <f t="shared" si="694"/>
        <v>21086.206375029411</v>
      </c>
      <c r="AN2218">
        <v>202312</v>
      </c>
      <c r="AO2218" s="20" t="s">
        <v>33</v>
      </c>
      <c r="AP2218" s="20" t="s">
        <v>8751</v>
      </c>
      <c r="AQ2218">
        <v>2497.46</v>
      </c>
      <c r="AR2218" s="21">
        <v>0.86</v>
      </c>
      <c r="AS2218">
        <v>98.37</v>
      </c>
      <c r="AT2218">
        <v>4.58E-2</v>
      </c>
      <c r="AU2218" s="11">
        <f t="shared" si="695"/>
        <v>98.36995447999999</v>
      </c>
      <c r="AV2218" s="23">
        <f t="shared" si="696"/>
        <v>449.00320139063217</v>
      </c>
      <c r="AW2218" s="23">
        <f t="shared" si="697"/>
        <v>201603.87485903659</v>
      </c>
      <c r="AX2218" s="23">
        <f t="shared" si="698"/>
        <v>103.288452204</v>
      </c>
      <c r="AY2218" s="23">
        <f t="shared" si="699"/>
        <v>996.37635726126427</v>
      </c>
      <c r="AZ2218" s="23"/>
      <c r="BA2218" s="23"/>
    </row>
    <row r="2219" spans="1:53">
      <c r="A2219">
        <v>202312</v>
      </c>
      <c r="B2219" s="20" t="s">
        <v>27</v>
      </c>
      <c r="C2219" s="20" t="s">
        <v>8752</v>
      </c>
      <c r="D2219">
        <v>302303.49</v>
      </c>
      <c r="E2219" s="21">
        <v>0.68</v>
      </c>
      <c r="F2219">
        <v>9956.4699999999993</v>
      </c>
      <c r="G2219" s="22">
        <v>4.8399999999999999E-2</v>
      </c>
      <c r="H2219" s="11">
        <f t="shared" si="680"/>
        <v>9949.41246288</v>
      </c>
      <c r="I2219" s="23">
        <f t="shared" si="681"/>
        <v>44116.593557397529</v>
      </c>
      <c r="J2219" s="23">
        <f t="shared" si="682"/>
        <v>1946273827.1086092</v>
      </c>
      <c r="K2219" s="23">
        <f t="shared" si="683"/>
        <v>10446.883086024</v>
      </c>
      <c r="L2219" s="23">
        <f t="shared" si="684"/>
        <v>98182.599577675064</v>
      </c>
      <c r="N2219">
        <v>202312</v>
      </c>
      <c r="O2219" s="20" t="s">
        <v>29</v>
      </c>
      <c r="P2219" s="20" t="s">
        <v>8753</v>
      </c>
      <c r="Q2219">
        <v>82592.479999999996</v>
      </c>
      <c r="R2219" s="21">
        <v>0.71</v>
      </c>
      <c r="S2219">
        <v>3000.52</v>
      </c>
      <c r="T2219" s="21">
        <v>0.05</v>
      </c>
      <c r="U2219" s="11">
        <f t="shared" si="685"/>
        <v>2932.0330399999998</v>
      </c>
      <c r="V2219" s="23">
        <f t="shared" si="686"/>
        <v>12780.435720482346</v>
      </c>
      <c r="W2219" s="23">
        <f t="shared" si="687"/>
        <v>163339537.20538113</v>
      </c>
      <c r="X2219" s="23">
        <f t="shared" si="688"/>
        <v>3078.6346920000001</v>
      </c>
      <c r="Y2219" s="23">
        <f t="shared" si="689"/>
        <v>28492.904480964691</v>
      </c>
      <c r="AA2219">
        <v>202312</v>
      </c>
      <c r="AB2219" s="20" t="s">
        <v>31</v>
      </c>
      <c r="AC2219" s="20" t="s">
        <v>134</v>
      </c>
      <c r="AD2219">
        <v>159212.56</v>
      </c>
      <c r="AE2219" s="21">
        <v>0.72</v>
      </c>
      <c r="AF2219">
        <v>421.62029999999999</v>
      </c>
      <c r="AG2219" s="22">
        <v>3.7000000000000002E-3</v>
      </c>
      <c r="AH2219" s="11">
        <f t="shared" si="690"/>
        <v>424.14225984000001</v>
      </c>
      <c r="AI2219" s="23">
        <f t="shared" si="691"/>
        <v>6959.9440614563964</v>
      </c>
      <c r="AJ2219" s="23">
        <f t="shared" si="692"/>
        <v>48440821.338602155</v>
      </c>
      <c r="AK2219" s="23">
        <f t="shared" si="693"/>
        <v>445.34937283200003</v>
      </c>
      <c r="AL2219" s="23">
        <f t="shared" si="694"/>
        <v>14344.030382752793</v>
      </c>
      <c r="AN2219">
        <v>202312</v>
      </c>
      <c r="AO2219" s="20" t="s">
        <v>33</v>
      </c>
      <c r="AP2219" s="20" t="s">
        <v>8754</v>
      </c>
      <c r="AQ2219">
        <v>4128.57</v>
      </c>
      <c r="AR2219" s="21">
        <v>0.86</v>
      </c>
      <c r="AS2219">
        <v>153.74</v>
      </c>
      <c r="AT2219">
        <v>4.3299999999999998E-2</v>
      </c>
      <c r="AU2219" s="11">
        <f t="shared" si="695"/>
        <v>153.73968965999998</v>
      </c>
      <c r="AV2219" s="23">
        <f t="shared" si="696"/>
        <v>722.65321454158834</v>
      </c>
      <c r="AW2219" s="23">
        <f t="shared" si="697"/>
        <v>522227.66848729091</v>
      </c>
      <c r="AX2219" s="23">
        <f t="shared" si="698"/>
        <v>161.42667414299999</v>
      </c>
      <c r="AY2219" s="23">
        <f t="shared" si="699"/>
        <v>1599.0461187431767</v>
      </c>
      <c r="AZ2219" s="23"/>
      <c r="BA2219" s="23"/>
    </row>
    <row r="2220" spans="1:53">
      <c r="A2220">
        <v>202312</v>
      </c>
      <c r="B2220" s="20" t="s">
        <v>27</v>
      </c>
      <c r="C2220" s="20" t="s">
        <v>8755</v>
      </c>
      <c r="D2220">
        <v>17729.400000000001</v>
      </c>
      <c r="E2220" s="21">
        <v>0.68</v>
      </c>
      <c r="F2220">
        <v>583.91999999999996</v>
      </c>
      <c r="G2220" s="22">
        <v>4.8399999999999999E-2</v>
      </c>
      <c r="H2220" s="11">
        <f t="shared" si="680"/>
        <v>583.51001280000003</v>
      </c>
      <c r="I2220" s="23">
        <f t="shared" si="681"/>
        <v>2587.3361032534685</v>
      </c>
      <c r="J2220" s="23">
        <f t="shared" si="682"/>
        <v>6694308.1111988435</v>
      </c>
      <c r="K2220" s="23">
        <f t="shared" si="683"/>
        <v>612.68551344000002</v>
      </c>
      <c r="L2220" s="23">
        <f t="shared" si="684"/>
        <v>5758.1822193069374</v>
      </c>
      <c r="N2220">
        <v>202312</v>
      </c>
      <c r="O2220" s="20" t="s">
        <v>29</v>
      </c>
      <c r="P2220" s="20" t="s">
        <v>8756</v>
      </c>
      <c r="Q2220">
        <v>22614.65</v>
      </c>
      <c r="R2220" s="21">
        <v>0.71</v>
      </c>
      <c r="S2220">
        <v>855.8</v>
      </c>
      <c r="T2220" s="21">
        <v>0.05</v>
      </c>
      <c r="U2220" s="11">
        <f t="shared" si="685"/>
        <v>802.82007500000009</v>
      </c>
      <c r="V2220" s="23">
        <f t="shared" si="686"/>
        <v>3499.411576770744</v>
      </c>
      <c r="W2220" s="23">
        <f t="shared" si="687"/>
        <v>12245881.383637104</v>
      </c>
      <c r="X2220" s="23">
        <f t="shared" si="688"/>
        <v>842.96107875000018</v>
      </c>
      <c r="Y2220" s="23">
        <f t="shared" si="689"/>
        <v>7801.6432285414885</v>
      </c>
      <c r="AA2220">
        <v>202312</v>
      </c>
      <c r="AB2220" s="20" t="s">
        <v>31</v>
      </c>
      <c r="AC2220" s="20" t="s">
        <v>8757</v>
      </c>
      <c r="AD2220">
        <v>134776.53</v>
      </c>
      <c r="AE2220" s="21">
        <v>0.72</v>
      </c>
      <c r="AF2220">
        <v>356.90980000000002</v>
      </c>
      <c r="AG2220" s="22">
        <v>3.7000000000000002E-3</v>
      </c>
      <c r="AH2220" s="11">
        <f t="shared" si="690"/>
        <v>359.04467591999997</v>
      </c>
      <c r="AI2220" s="23">
        <f t="shared" si="691"/>
        <v>5891.7280747021459</v>
      </c>
      <c r="AJ2220" s="23">
        <f t="shared" si="692"/>
        <v>34712459.706233457</v>
      </c>
      <c r="AK2220" s="23">
        <f t="shared" si="693"/>
        <v>376.996909716</v>
      </c>
      <c r="AL2220" s="23">
        <f t="shared" si="694"/>
        <v>12142.500825324292</v>
      </c>
      <c r="AN2220">
        <v>202312</v>
      </c>
      <c r="AO2220" s="20" t="s">
        <v>33</v>
      </c>
      <c r="AP2220" s="20" t="s">
        <v>8758</v>
      </c>
      <c r="AQ2220">
        <v>1813.06</v>
      </c>
      <c r="AR2220" s="21">
        <v>0.86</v>
      </c>
      <c r="AS2220">
        <v>7.8</v>
      </c>
      <c r="AT2220">
        <v>5.0000000000000001E-3</v>
      </c>
      <c r="AU2220" s="11">
        <f t="shared" si="695"/>
        <v>7.7961579999999993</v>
      </c>
      <c r="AV2220" s="23">
        <f t="shared" si="696"/>
        <v>109.97834256176002</v>
      </c>
      <c r="AW2220" s="23">
        <f t="shared" si="697"/>
        <v>12095.235832631835</v>
      </c>
      <c r="AX2220" s="23">
        <f t="shared" si="698"/>
        <v>8.1859658999999994</v>
      </c>
      <c r="AY2220" s="23">
        <f t="shared" si="699"/>
        <v>227.75284312352002</v>
      </c>
      <c r="AZ2220" s="23"/>
      <c r="BA2220" s="23"/>
    </row>
    <row r="2221" spans="1:53">
      <c r="A2221">
        <v>202312</v>
      </c>
      <c r="B2221" s="20" t="s">
        <v>27</v>
      </c>
      <c r="C2221" s="20" t="s">
        <v>8759</v>
      </c>
      <c r="D2221">
        <v>51231.23</v>
      </c>
      <c r="E2221" s="21">
        <v>0.68</v>
      </c>
      <c r="F2221">
        <v>1687.32</v>
      </c>
      <c r="G2221" s="22">
        <v>4.8399999999999999E-2</v>
      </c>
      <c r="H2221" s="11">
        <f t="shared" si="680"/>
        <v>1686.12224176</v>
      </c>
      <c r="I2221" s="23">
        <f t="shared" si="681"/>
        <v>7476.4183217188502</v>
      </c>
      <c r="J2221" s="23">
        <f t="shared" si="682"/>
        <v>55896830.921333306</v>
      </c>
      <c r="K2221" s="23">
        <f t="shared" si="683"/>
        <v>1770.4283538479999</v>
      </c>
      <c r="L2221" s="23">
        <f t="shared" si="684"/>
        <v>16638.958885197699</v>
      </c>
      <c r="N2221">
        <v>202312</v>
      </c>
      <c r="O2221" s="20" t="s">
        <v>29</v>
      </c>
      <c r="P2221" s="20" t="s">
        <v>8760</v>
      </c>
      <c r="Q2221">
        <v>19832.05</v>
      </c>
      <c r="R2221" s="21">
        <v>0.71</v>
      </c>
      <c r="S2221">
        <v>750.5</v>
      </c>
      <c r="T2221" s="21">
        <v>0.05</v>
      </c>
      <c r="U2221" s="11">
        <f t="shared" si="685"/>
        <v>704.03777500000001</v>
      </c>
      <c r="V2221" s="23">
        <f t="shared" si="686"/>
        <v>3068.829513660226</v>
      </c>
      <c r="W2221" s="23">
        <f t="shared" si="687"/>
        <v>9417714.5839120597</v>
      </c>
      <c r="X2221" s="23">
        <f t="shared" si="688"/>
        <v>739.23966375000009</v>
      </c>
      <c r="Y2221" s="23">
        <f t="shared" si="689"/>
        <v>6841.6968023204518</v>
      </c>
      <c r="AA2221">
        <v>202312</v>
      </c>
      <c r="AB2221" s="20" t="s">
        <v>31</v>
      </c>
      <c r="AC2221" s="20" t="s">
        <v>8761</v>
      </c>
      <c r="AD2221">
        <v>143832.1</v>
      </c>
      <c r="AE2221" s="21">
        <v>0.72</v>
      </c>
      <c r="AF2221">
        <v>380.8904</v>
      </c>
      <c r="AG2221" s="22">
        <v>3.7000000000000002E-3</v>
      </c>
      <c r="AH2221" s="11">
        <f t="shared" si="690"/>
        <v>383.1687144</v>
      </c>
      <c r="AI2221" s="23">
        <f t="shared" si="691"/>
        <v>6287.590440363515</v>
      </c>
      <c r="AJ2221" s="23">
        <f t="shared" si="692"/>
        <v>39533793.545750663</v>
      </c>
      <c r="AK2221" s="23">
        <f t="shared" si="693"/>
        <v>402.32715012</v>
      </c>
      <c r="AL2221" s="23">
        <f t="shared" si="694"/>
        <v>12958.349595127031</v>
      </c>
      <c r="AN2221">
        <v>202312</v>
      </c>
      <c r="AO2221" s="20" t="s">
        <v>33</v>
      </c>
      <c r="AP2221" s="20" t="s">
        <v>8762</v>
      </c>
      <c r="AQ2221">
        <v>3943.38</v>
      </c>
      <c r="AR2221" s="21">
        <v>0.86</v>
      </c>
      <c r="AS2221">
        <v>44.43</v>
      </c>
      <c r="AT2221">
        <v>1.3100000000000001E-2</v>
      </c>
      <c r="AU2221" s="11">
        <f t="shared" si="695"/>
        <v>44.426119079999999</v>
      </c>
      <c r="AV2221" s="23">
        <f t="shared" si="696"/>
        <v>385.6020223975795</v>
      </c>
      <c r="AW2221" s="23">
        <f t="shared" si="697"/>
        <v>148688.9196771034</v>
      </c>
      <c r="AX2221" s="23">
        <f t="shared" si="698"/>
        <v>46.647425034000001</v>
      </c>
      <c r="AY2221" s="23">
        <f t="shared" si="699"/>
        <v>815.63016387515904</v>
      </c>
      <c r="AZ2221" s="23"/>
      <c r="BA2221" s="23"/>
    </row>
    <row r="2222" spans="1:53">
      <c r="A2222">
        <v>202312</v>
      </c>
      <c r="B2222" s="20" t="s">
        <v>27</v>
      </c>
      <c r="C2222" s="20" t="s">
        <v>8763</v>
      </c>
      <c r="D2222">
        <v>65635.19</v>
      </c>
      <c r="E2222" s="21">
        <v>0.68</v>
      </c>
      <c r="F2222">
        <v>2161.7199999999998</v>
      </c>
      <c r="G2222" s="22">
        <v>4.8399999999999999E-2</v>
      </c>
      <c r="H2222" s="11">
        <f t="shared" si="680"/>
        <v>2160.18537328</v>
      </c>
      <c r="I2222" s="23">
        <f t="shared" si="681"/>
        <v>9578.4570674078659</v>
      </c>
      <c r="J2222" s="23">
        <f t="shared" si="682"/>
        <v>91746839.792175695</v>
      </c>
      <c r="K2222" s="23">
        <f t="shared" si="683"/>
        <v>2268.1946419440001</v>
      </c>
      <c r="L2222" s="23">
        <f t="shared" si="684"/>
        <v>21317.099508095733</v>
      </c>
      <c r="N2222">
        <v>202312</v>
      </c>
      <c r="O2222" s="20" t="s">
        <v>29</v>
      </c>
      <c r="P2222" s="20" t="s">
        <v>8764</v>
      </c>
      <c r="Q2222">
        <v>14873.96</v>
      </c>
      <c r="R2222" s="21">
        <v>0.71</v>
      </c>
      <c r="S2222">
        <v>562.87</v>
      </c>
      <c r="T2222" s="21">
        <v>0.05</v>
      </c>
      <c r="U2222" s="11">
        <f t="shared" si="685"/>
        <v>528.02557999999988</v>
      </c>
      <c r="V2222" s="23">
        <f t="shared" si="686"/>
        <v>2301.610142824451</v>
      </c>
      <c r="W2222" s="23">
        <f t="shared" si="687"/>
        <v>5297409.2495523896</v>
      </c>
      <c r="X2222" s="23">
        <f t="shared" si="688"/>
        <v>554.42685899999992</v>
      </c>
      <c r="Y2222" s="23">
        <f t="shared" si="689"/>
        <v>5131.2458656489016</v>
      </c>
      <c r="AA2222">
        <v>202312</v>
      </c>
      <c r="AB2222" s="20" t="s">
        <v>31</v>
      </c>
      <c r="AC2222" s="20" t="s">
        <v>8765</v>
      </c>
      <c r="AD2222">
        <v>162313.87</v>
      </c>
      <c r="AE2222" s="21">
        <v>0.72</v>
      </c>
      <c r="AF2222">
        <v>429.8331</v>
      </c>
      <c r="AG2222" s="22">
        <v>3.7000000000000002E-3</v>
      </c>
      <c r="AH2222" s="11">
        <f t="shared" si="690"/>
        <v>432.40414967999999</v>
      </c>
      <c r="AI2222" s="23">
        <f t="shared" si="691"/>
        <v>7095.5171853182028</v>
      </c>
      <c r="AJ2222" s="23">
        <f t="shared" si="692"/>
        <v>50346364.127145953</v>
      </c>
      <c r="AK2222" s="23">
        <f t="shared" si="693"/>
        <v>454.02435716399998</v>
      </c>
      <c r="AL2222" s="23">
        <f t="shared" si="694"/>
        <v>14623.438520316406</v>
      </c>
      <c r="AN2222">
        <v>202312</v>
      </c>
      <c r="AO2222" s="20" t="s">
        <v>33</v>
      </c>
      <c r="AP2222" s="20" t="s">
        <v>8766</v>
      </c>
      <c r="AQ2222">
        <v>1960.13</v>
      </c>
      <c r="AR2222" s="21">
        <v>0.86</v>
      </c>
      <c r="AS2222">
        <v>89.68</v>
      </c>
      <c r="AT2222">
        <v>5.3200000000000004E-2</v>
      </c>
      <c r="AU2222" s="11">
        <f t="shared" si="695"/>
        <v>89.679867760000008</v>
      </c>
      <c r="AV2222" s="23">
        <f t="shared" si="696"/>
        <v>378.32781106339576</v>
      </c>
      <c r="AW2222" s="23">
        <f t="shared" si="697"/>
        <v>143131.93262402047</v>
      </c>
      <c r="AX2222" s="23">
        <f t="shared" si="698"/>
        <v>94.163861148000009</v>
      </c>
      <c r="AY2222" s="23">
        <f t="shared" si="699"/>
        <v>846.33548988679149</v>
      </c>
      <c r="AZ2222" s="23"/>
      <c r="BA2222" s="23"/>
    </row>
    <row r="2223" spans="1:53">
      <c r="A2223">
        <v>202312</v>
      </c>
      <c r="B2223" s="20" t="s">
        <v>27</v>
      </c>
      <c r="C2223" s="20" t="s">
        <v>8767</v>
      </c>
      <c r="D2223">
        <v>43442.6</v>
      </c>
      <c r="E2223" s="21">
        <v>0.68</v>
      </c>
      <c r="F2223">
        <v>1430.8</v>
      </c>
      <c r="G2223" s="22">
        <v>4.8399999999999999E-2</v>
      </c>
      <c r="H2223" s="11">
        <f t="shared" si="680"/>
        <v>1429.7828512000001</v>
      </c>
      <c r="I2223" s="23">
        <f t="shared" si="681"/>
        <v>6339.7863097002219</v>
      </c>
      <c r="J2223" s="23">
        <f t="shared" si="682"/>
        <v>40192890.452662356</v>
      </c>
      <c r="K2223" s="23">
        <f t="shared" si="683"/>
        <v>1501.2719937600002</v>
      </c>
      <c r="L2223" s="23">
        <f t="shared" si="684"/>
        <v>14109.355470600443</v>
      </c>
      <c r="N2223">
        <v>202312</v>
      </c>
      <c r="O2223" s="20" t="s">
        <v>29</v>
      </c>
      <c r="P2223" s="20" t="s">
        <v>8768</v>
      </c>
      <c r="Q2223">
        <v>8771.74</v>
      </c>
      <c r="R2223" s="21">
        <v>0.71</v>
      </c>
      <c r="S2223">
        <v>331.94</v>
      </c>
      <c r="T2223" s="21">
        <v>0.05</v>
      </c>
      <c r="U2223" s="11">
        <f t="shared" si="685"/>
        <v>311.39677</v>
      </c>
      <c r="V2223" s="23">
        <f t="shared" si="686"/>
        <v>1357.3470517749779</v>
      </c>
      <c r="W2223" s="23">
        <f t="shared" si="687"/>
        <v>1842391.0189622245</v>
      </c>
      <c r="X2223" s="23">
        <f t="shared" si="688"/>
        <v>326.96660850000001</v>
      </c>
      <c r="Y2223" s="23">
        <f t="shared" si="689"/>
        <v>3026.0908735499556</v>
      </c>
      <c r="AA2223">
        <v>202312</v>
      </c>
      <c r="AB2223" s="20" t="s">
        <v>31</v>
      </c>
      <c r="AC2223" s="20" t="s">
        <v>8769</v>
      </c>
      <c r="AD2223">
        <v>153941.34</v>
      </c>
      <c r="AE2223" s="21">
        <v>0.72</v>
      </c>
      <c r="AF2223">
        <v>407.66129999999998</v>
      </c>
      <c r="AG2223" s="22">
        <v>3.7000000000000002E-3</v>
      </c>
      <c r="AH2223" s="11">
        <f t="shared" si="690"/>
        <v>410.09972976</v>
      </c>
      <c r="AI2223" s="23">
        <f t="shared" si="691"/>
        <v>6729.5137716876106</v>
      </c>
      <c r="AJ2223" s="23">
        <f t="shared" si="692"/>
        <v>45286355.603333212</v>
      </c>
      <c r="AK2223" s="23">
        <f t="shared" si="693"/>
        <v>430.60471624800005</v>
      </c>
      <c r="AL2223" s="23">
        <f t="shared" si="694"/>
        <v>13869.127273135222</v>
      </c>
      <c r="AN2223">
        <v>202312</v>
      </c>
      <c r="AO2223" s="20" t="s">
        <v>33</v>
      </c>
      <c r="AP2223" s="20" t="s">
        <v>8770</v>
      </c>
      <c r="AQ2223">
        <v>361.31</v>
      </c>
      <c r="AR2223" s="21">
        <v>0.86</v>
      </c>
      <c r="AS2223">
        <v>6.03</v>
      </c>
      <c r="AT2223">
        <v>1.9400000000000001E-2</v>
      </c>
      <c r="AU2223" s="11">
        <f t="shared" si="695"/>
        <v>6.0280960400000003</v>
      </c>
      <c r="AV2223" s="23">
        <f t="shared" si="696"/>
        <v>42.857342954448313</v>
      </c>
      <c r="AW2223" s="23">
        <f t="shared" si="697"/>
        <v>1836.7518451152005</v>
      </c>
      <c r="AX2223" s="23">
        <f t="shared" si="698"/>
        <v>6.3295008420000007</v>
      </c>
      <c r="AY2223" s="23">
        <f t="shared" si="699"/>
        <v>91.742781948896621</v>
      </c>
      <c r="AZ2223" s="23"/>
      <c r="BA2223" s="23"/>
    </row>
    <row r="2224" spans="1:53">
      <c r="A2224">
        <v>202312</v>
      </c>
      <c r="B2224" s="20" t="s">
        <v>27</v>
      </c>
      <c r="C2224" s="20" t="s">
        <v>8771</v>
      </c>
      <c r="D2224">
        <v>242530</v>
      </c>
      <c r="E2224" s="21">
        <v>0.68</v>
      </c>
      <c r="F2224">
        <v>7987.81</v>
      </c>
      <c r="G2224" s="22">
        <v>4.8399999999999999E-2</v>
      </c>
      <c r="H2224" s="11">
        <f t="shared" si="680"/>
        <v>7982.1473600000008</v>
      </c>
      <c r="I2224" s="23">
        <f t="shared" si="681"/>
        <v>35393.562394782886</v>
      </c>
      <c r="J2224" s="23">
        <f t="shared" si="682"/>
        <v>1252704258.9933894</v>
      </c>
      <c r="K2224" s="23">
        <f t="shared" si="683"/>
        <v>8381.2547280000017</v>
      </c>
      <c r="L2224" s="23">
        <f t="shared" si="684"/>
        <v>78769.272149565775</v>
      </c>
      <c r="N2224">
        <v>202312</v>
      </c>
      <c r="O2224" s="20" t="s">
        <v>29</v>
      </c>
      <c r="P2224" s="20" t="s">
        <v>8772</v>
      </c>
      <c r="Q2224">
        <v>5453.83</v>
      </c>
      <c r="R2224" s="21">
        <v>0.71</v>
      </c>
      <c r="S2224">
        <v>206.38</v>
      </c>
      <c r="T2224" s="21">
        <v>0.05</v>
      </c>
      <c r="U2224" s="11">
        <f t="shared" si="685"/>
        <v>193.61096499999999</v>
      </c>
      <c r="V2224" s="23">
        <f t="shared" si="686"/>
        <v>843.93063079639023</v>
      </c>
      <c r="W2224" s="23">
        <f t="shared" si="687"/>
        <v>712218.90959639312</v>
      </c>
      <c r="X2224" s="23">
        <f t="shared" si="688"/>
        <v>203.29151325000001</v>
      </c>
      <c r="Y2224" s="23">
        <f t="shared" si="689"/>
        <v>1881.4722265927805</v>
      </c>
      <c r="AA2224">
        <v>202312</v>
      </c>
      <c r="AB2224" s="20" t="s">
        <v>31</v>
      </c>
      <c r="AC2224" s="20" t="s">
        <v>378</v>
      </c>
      <c r="AD2224">
        <v>173085.2</v>
      </c>
      <c r="AE2224" s="21">
        <v>0.72</v>
      </c>
      <c r="AF2224">
        <v>458.35730000000001</v>
      </c>
      <c r="AG2224" s="22">
        <v>3.7000000000000002E-3</v>
      </c>
      <c r="AH2224" s="11">
        <f t="shared" si="690"/>
        <v>461.09897280000001</v>
      </c>
      <c r="AI2224" s="23">
        <f t="shared" si="691"/>
        <v>7566.3836437652453</v>
      </c>
      <c r="AJ2224" s="23">
        <f t="shared" si="692"/>
        <v>57250161.44463823</v>
      </c>
      <c r="AK2224" s="23">
        <f t="shared" si="693"/>
        <v>484.15392144000003</v>
      </c>
      <c r="AL2224" s="23">
        <f t="shared" si="694"/>
        <v>15593.866260330491</v>
      </c>
      <c r="AN2224">
        <v>202312</v>
      </c>
      <c r="AO2224" s="20" t="s">
        <v>33</v>
      </c>
      <c r="AP2224" s="20" t="s">
        <v>8773</v>
      </c>
      <c r="AQ2224">
        <v>3210.63</v>
      </c>
      <c r="AR2224" s="21">
        <v>0.86</v>
      </c>
      <c r="AS2224">
        <v>8.01</v>
      </c>
      <c r="AT2224">
        <v>2.8999999999999998E-3</v>
      </c>
      <c r="AU2224" s="11">
        <f t="shared" si="695"/>
        <v>8.0073112199999983</v>
      </c>
      <c r="AV2224" s="23">
        <f t="shared" si="696"/>
        <v>148.47627649620344</v>
      </c>
      <c r="AW2224" s="23">
        <f t="shared" si="697"/>
        <v>22045.204682177053</v>
      </c>
      <c r="AX2224" s="23">
        <f t="shared" si="698"/>
        <v>8.4076767809999993</v>
      </c>
      <c r="AY2224" s="23">
        <f t="shared" si="699"/>
        <v>304.9598642124069</v>
      </c>
      <c r="AZ2224" s="23"/>
      <c r="BA2224" s="23"/>
    </row>
    <row r="2225" spans="1:53">
      <c r="A2225">
        <v>202312</v>
      </c>
      <c r="B2225" s="20" t="s">
        <v>27</v>
      </c>
      <c r="C2225" s="20" t="s">
        <v>8774</v>
      </c>
      <c r="D2225">
        <v>78311.13</v>
      </c>
      <c r="E2225" s="21">
        <v>0.68</v>
      </c>
      <c r="F2225">
        <v>2579.1999999999998</v>
      </c>
      <c r="G2225" s="22">
        <v>4.8399999999999999E-2</v>
      </c>
      <c r="H2225" s="11">
        <f t="shared" si="680"/>
        <v>2577.3759105600002</v>
      </c>
      <c r="I2225" s="23">
        <f t="shared" si="681"/>
        <v>11428.317593126434</v>
      </c>
      <c r="J2225" s="23">
        <f t="shared" si="682"/>
        <v>130606443.00936317</v>
      </c>
      <c r="K2225" s="23">
        <f t="shared" si="683"/>
        <v>2706.2447060880004</v>
      </c>
      <c r="L2225" s="23">
        <f t="shared" si="684"/>
        <v>25434.011096812868</v>
      </c>
      <c r="N2225">
        <v>202312</v>
      </c>
      <c r="O2225" s="20" t="s">
        <v>29</v>
      </c>
      <c r="P2225" s="20" t="s">
        <v>8775</v>
      </c>
      <c r="Q2225">
        <v>6042.82</v>
      </c>
      <c r="R2225" s="21">
        <v>0.71</v>
      </c>
      <c r="S2225">
        <v>219.53</v>
      </c>
      <c r="T2225" s="21">
        <v>0.05</v>
      </c>
      <c r="U2225" s="11">
        <f t="shared" si="685"/>
        <v>214.52010999999999</v>
      </c>
      <c r="V2225" s="23">
        <f t="shared" si="686"/>
        <v>935.07148084722894</v>
      </c>
      <c r="W2225" s="23">
        <f t="shared" si="687"/>
        <v>874358.67429382959</v>
      </c>
      <c r="X2225" s="23">
        <f t="shared" si="688"/>
        <v>225.2461155</v>
      </c>
      <c r="Y2225" s="23">
        <f t="shared" si="689"/>
        <v>2084.6630716944578</v>
      </c>
      <c r="AA2225">
        <v>202312</v>
      </c>
      <c r="AB2225" s="20" t="s">
        <v>31</v>
      </c>
      <c r="AC2225" s="20" t="s">
        <v>8776</v>
      </c>
      <c r="AD2225">
        <v>154223.92000000001</v>
      </c>
      <c r="AE2225" s="21">
        <v>0.72</v>
      </c>
      <c r="AF2225">
        <v>408.40960000000001</v>
      </c>
      <c r="AG2225" s="22">
        <v>3.7000000000000002E-3</v>
      </c>
      <c r="AH2225" s="11">
        <f t="shared" si="690"/>
        <v>410.85252288000004</v>
      </c>
      <c r="AI2225" s="23">
        <f t="shared" si="691"/>
        <v>6741.8666978191068</v>
      </c>
      <c r="AJ2225" s="23">
        <f t="shared" si="692"/>
        <v>45452766.571162306</v>
      </c>
      <c r="AK2225" s="23">
        <f t="shared" si="693"/>
        <v>431.39514902400003</v>
      </c>
      <c r="AL2225" s="23">
        <f t="shared" si="694"/>
        <v>13894.585918518214</v>
      </c>
      <c r="AN2225">
        <v>202312</v>
      </c>
      <c r="AO2225" s="20" t="s">
        <v>33</v>
      </c>
      <c r="AP2225" s="20" t="s">
        <v>8777</v>
      </c>
      <c r="AQ2225">
        <v>2360.58</v>
      </c>
      <c r="AR2225" s="21">
        <v>0.86</v>
      </c>
      <c r="AS2225">
        <v>17.05</v>
      </c>
      <c r="AT2225">
        <v>8.3999999999999995E-3</v>
      </c>
      <c r="AU2225" s="11">
        <f t="shared" si="695"/>
        <v>17.052829919999997</v>
      </c>
      <c r="AV2225" s="23">
        <f t="shared" si="696"/>
        <v>185.27852155313536</v>
      </c>
      <c r="AW2225" s="23">
        <f t="shared" si="697"/>
        <v>34328.130548915644</v>
      </c>
      <c r="AX2225" s="23">
        <f t="shared" si="698"/>
        <v>17.905471415999997</v>
      </c>
      <c r="AY2225" s="23">
        <f t="shared" si="699"/>
        <v>387.60987302627075</v>
      </c>
      <c r="AZ2225" s="23"/>
      <c r="BA2225" s="23"/>
    </row>
    <row r="2226" spans="1:53">
      <c r="A2226">
        <v>202312</v>
      </c>
      <c r="B2226" s="20" t="s">
        <v>27</v>
      </c>
      <c r="C2226" s="20" t="s">
        <v>8778</v>
      </c>
      <c r="D2226">
        <v>44859.9</v>
      </c>
      <c r="E2226" s="21">
        <v>0.68</v>
      </c>
      <c r="F2226">
        <v>1477.48</v>
      </c>
      <c r="G2226" s="22">
        <v>4.8399999999999999E-2</v>
      </c>
      <c r="H2226" s="11">
        <f t="shared" si="680"/>
        <v>1476.4290288000002</v>
      </c>
      <c r="I2226" s="23">
        <f t="shared" si="681"/>
        <v>6546.6196745710668</v>
      </c>
      <c r="J2226" s="23">
        <f t="shared" si="682"/>
        <v>42858229.163480982</v>
      </c>
      <c r="K2226" s="23">
        <f t="shared" si="683"/>
        <v>1550.2504802400003</v>
      </c>
      <c r="L2226" s="23">
        <f t="shared" si="684"/>
        <v>14569.668377942133</v>
      </c>
      <c r="N2226">
        <v>202312</v>
      </c>
      <c r="O2226" s="20" t="s">
        <v>29</v>
      </c>
      <c r="P2226" s="20" t="s">
        <v>8779</v>
      </c>
      <c r="Q2226">
        <v>24294.2</v>
      </c>
      <c r="R2226" s="21">
        <v>0.71</v>
      </c>
      <c r="S2226">
        <v>882.59</v>
      </c>
      <c r="T2226" s="21">
        <v>0.05</v>
      </c>
      <c r="U2226" s="11">
        <f t="shared" si="685"/>
        <v>862.44410000000016</v>
      </c>
      <c r="V2226" s="23">
        <f t="shared" si="686"/>
        <v>3759.3066763528873</v>
      </c>
      <c r="W2226" s="23">
        <f t="shared" si="687"/>
        <v>14132386.686871393</v>
      </c>
      <c r="X2226" s="23">
        <f t="shared" si="688"/>
        <v>905.56630500000017</v>
      </c>
      <c r="Y2226" s="23">
        <f t="shared" si="689"/>
        <v>8381.0574527057743</v>
      </c>
      <c r="AA2226">
        <v>202312</v>
      </c>
      <c r="AB2226" s="20" t="s">
        <v>31</v>
      </c>
      <c r="AC2226" s="20" t="s">
        <v>1530</v>
      </c>
      <c r="AD2226">
        <v>171961.28</v>
      </c>
      <c r="AE2226" s="21">
        <v>0.72</v>
      </c>
      <c r="AF2226">
        <v>455.38099999999997</v>
      </c>
      <c r="AG2226" s="22">
        <v>3.7000000000000002E-3</v>
      </c>
      <c r="AH2226" s="11">
        <f t="shared" si="690"/>
        <v>458.10484991999999</v>
      </c>
      <c r="AI2226" s="23">
        <f t="shared" si="691"/>
        <v>7517.2517139127758</v>
      </c>
      <c r="AJ2226" s="23">
        <f t="shared" si="692"/>
        <v>56509073.330324568</v>
      </c>
      <c r="AK2226" s="23">
        <f t="shared" si="693"/>
        <v>481.01009241600002</v>
      </c>
      <c r="AL2226" s="23">
        <f t="shared" si="694"/>
        <v>15492.608277745552</v>
      </c>
      <c r="AN2226">
        <v>202312</v>
      </c>
      <c r="AO2226" s="20" t="s">
        <v>33</v>
      </c>
      <c r="AP2226" s="20" t="s">
        <v>8780</v>
      </c>
      <c r="AQ2226">
        <v>3295.61</v>
      </c>
      <c r="AR2226" s="21">
        <v>0.86</v>
      </c>
      <c r="AS2226">
        <v>117.62</v>
      </c>
      <c r="AT2226">
        <v>4.1500000000000002E-2</v>
      </c>
      <c r="AU2226" s="11">
        <f t="shared" si="695"/>
        <v>117.62032090000001</v>
      </c>
      <c r="AV2226" s="23">
        <f t="shared" si="696"/>
        <v>565.26796040997692</v>
      </c>
      <c r="AW2226" s="23">
        <f t="shared" si="697"/>
        <v>319527.86706605525</v>
      </c>
      <c r="AX2226" s="23">
        <f t="shared" si="698"/>
        <v>123.50133694500002</v>
      </c>
      <c r="AY2226" s="23">
        <f t="shared" si="699"/>
        <v>1248.1562417199539</v>
      </c>
      <c r="AZ2226" s="23"/>
      <c r="BA2226" s="23"/>
    </row>
    <row r="2227" spans="1:53">
      <c r="A2227">
        <v>202312</v>
      </c>
      <c r="B2227" s="20" t="s">
        <v>27</v>
      </c>
      <c r="C2227" s="20" t="s">
        <v>8781</v>
      </c>
      <c r="D2227">
        <v>180239</v>
      </c>
      <c r="E2227" s="21">
        <v>0.68</v>
      </c>
      <c r="F2227">
        <v>5936.23</v>
      </c>
      <c r="G2227" s="22">
        <v>4.8399999999999999E-2</v>
      </c>
      <c r="H2227" s="11">
        <f t="shared" si="680"/>
        <v>5932.0259679999999</v>
      </c>
      <c r="I2227" s="23">
        <f t="shared" si="681"/>
        <v>26303.13896208004</v>
      </c>
      <c r="J2227" s="23">
        <f t="shared" si="682"/>
        <v>691855119.25849307</v>
      </c>
      <c r="K2227" s="23">
        <f t="shared" si="683"/>
        <v>6228.6272663999998</v>
      </c>
      <c r="L2227" s="23">
        <f t="shared" si="684"/>
        <v>58538.303892160082</v>
      </c>
      <c r="N2227">
        <v>202312</v>
      </c>
      <c r="O2227" s="20" t="s">
        <v>29</v>
      </c>
      <c r="P2227" s="20" t="s">
        <v>8782</v>
      </c>
      <c r="Q2227">
        <v>49580</v>
      </c>
      <c r="R2227" s="21">
        <v>0.71</v>
      </c>
      <c r="S2227">
        <v>1801.2</v>
      </c>
      <c r="T2227" s="21">
        <v>0.05</v>
      </c>
      <c r="U2227" s="11">
        <f t="shared" si="685"/>
        <v>1760.09</v>
      </c>
      <c r="V2227" s="23">
        <f t="shared" si="686"/>
        <v>7672.054441536503</v>
      </c>
      <c r="W2227" s="23">
        <f t="shared" si="687"/>
        <v>58860419.353899986</v>
      </c>
      <c r="X2227" s="23">
        <f t="shared" si="688"/>
        <v>1848.0944999999999</v>
      </c>
      <c r="Y2227" s="23">
        <f t="shared" si="689"/>
        <v>17104.198883073004</v>
      </c>
      <c r="AA2227">
        <v>202312</v>
      </c>
      <c r="AB2227" s="20" t="s">
        <v>31</v>
      </c>
      <c r="AC2227" s="20" t="s">
        <v>2450</v>
      </c>
      <c r="AD2227">
        <v>140380.24</v>
      </c>
      <c r="AE2227" s="21">
        <v>0.72</v>
      </c>
      <c r="AF2227">
        <v>371.74930000000001</v>
      </c>
      <c r="AG2227" s="22">
        <v>3.7000000000000002E-3</v>
      </c>
      <c r="AH2227" s="11">
        <f t="shared" si="690"/>
        <v>373.97295936</v>
      </c>
      <c r="AI2227" s="23">
        <f t="shared" si="691"/>
        <v>6136.6930959079082</v>
      </c>
      <c r="AJ2227" s="23">
        <f t="shared" si="692"/>
        <v>37659002.153363787</v>
      </c>
      <c r="AK2227" s="23">
        <f t="shared" si="693"/>
        <v>392.67160732799999</v>
      </c>
      <c r="AL2227" s="23">
        <f t="shared" si="694"/>
        <v>12647.359151175817</v>
      </c>
      <c r="AN2227">
        <v>202312</v>
      </c>
      <c r="AO2227" s="20" t="s">
        <v>33</v>
      </c>
      <c r="AP2227" s="20" t="s">
        <v>8783</v>
      </c>
      <c r="AQ2227">
        <v>375.59</v>
      </c>
      <c r="AR2227" s="21">
        <v>0.86</v>
      </c>
      <c r="AS2227">
        <v>5.3</v>
      </c>
      <c r="AT2227">
        <v>1.6399999999999998E-2</v>
      </c>
      <c r="AU2227" s="11">
        <f t="shared" si="695"/>
        <v>5.2973213599999989</v>
      </c>
      <c r="AV2227" s="23">
        <f t="shared" si="696"/>
        <v>41.024533950636794</v>
      </c>
      <c r="AW2227" s="23">
        <f t="shared" si="697"/>
        <v>1683.012385866951</v>
      </c>
      <c r="AX2227" s="23">
        <f t="shared" si="698"/>
        <v>5.5621874279999988</v>
      </c>
      <c r="AY2227" s="23">
        <f t="shared" si="699"/>
        <v>87.346389261273586</v>
      </c>
      <c r="AZ2227" s="23"/>
      <c r="BA2227" s="23"/>
    </row>
    <row r="2228" spans="1:53">
      <c r="A2228">
        <v>202312</v>
      </c>
      <c r="B2228" s="20" t="s">
        <v>27</v>
      </c>
      <c r="C2228" s="20" t="s">
        <v>8784</v>
      </c>
      <c r="D2228">
        <v>2022.5</v>
      </c>
      <c r="E2228" s="21">
        <v>0.68</v>
      </c>
      <c r="F2228">
        <v>66.61</v>
      </c>
      <c r="G2228" s="22">
        <v>4.8399999999999999E-2</v>
      </c>
      <c r="H2228" s="11">
        <f t="shared" si="680"/>
        <v>66.564520000000002</v>
      </c>
      <c r="I2228" s="23">
        <f t="shared" si="681"/>
        <v>295.15309422936707</v>
      </c>
      <c r="J2228" s="23">
        <f t="shared" si="682"/>
        <v>87115.349033169638</v>
      </c>
      <c r="K2228" s="23">
        <f t="shared" si="683"/>
        <v>69.892746000000002</v>
      </c>
      <c r="L2228" s="23">
        <f t="shared" si="684"/>
        <v>656.87070845873416</v>
      </c>
      <c r="N2228">
        <v>202312</v>
      </c>
      <c r="O2228" s="20" t="s">
        <v>29</v>
      </c>
      <c r="P2228" s="20" t="s">
        <v>8785</v>
      </c>
      <c r="Q2228">
        <v>46109.45</v>
      </c>
      <c r="R2228" s="21">
        <v>0.71</v>
      </c>
      <c r="S2228">
        <v>1675.12</v>
      </c>
      <c r="T2228" s="21">
        <v>0.05</v>
      </c>
      <c r="U2228" s="11">
        <f t="shared" si="685"/>
        <v>1636.885475</v>
      </c>
      <c r="V2228" s="23">
        <f t="shared" si="686"/>
        <v>7135.0183676745728</v>
      </c>
      <c r="W2228" s="23">
        <f t="shared" si="687"/>
        <v>50908487.107053526</v>
      </c>
      <c r="X2228" s="23">
        <f t="shared" si="688"/>
        <v>1718.7297487500002</v>
      </c>
      <c r="Y2228" s="23">
        <f t="shared" si="689"/>
        <v>15906.922210349145</v>
      </c>
      <c r="AA2228">
        <v>202312</v>
      </c>
      <c r="AB2228" s="20" t="s">
        <v>31</v>
      </c>
      <c r="AC2228" s="20" t="s">
        <v>4022</v>
      </c>
      <c r="AD2228">
        <v>151347.67000000001</v>
      </c>
      <c r="AE2228" s="21">
        <v>0.72</v>
      </c>
      <c r="AF2228">
        <v>400.7928</v>
      </c>
      <c r="AG2228" s="22">
        <v>3.7000000000000002E-3</v>
      </c>
      <c r="AH2228" s="11">
        <f t="shared" si="690"/>
        <v>403.19019288000004</v>
      </c>
      <c r="AI2228" s="23">
        <f t="shared" si="691"/>
        <v>6616.1320252105897</v>
      </c>
      <c r="AJ2228" s="23">
        <f t="shared" si="692"/>
        <v>43773202.975017183</v>
      </c>
      <c r="AK2228" s="23">
        <f t="shared" si="693"/>
        <v>423.34970252400007</v>
      </c>
      <c r="AL2228" s="23">
        <f t="shared" si="694"/>
        <v>13635.454243301179</v>
      </c>
      <c r="AN2228">
        <v>202312</v>
      </c>
      <c r="AO2228" s="20" t="s">
        <v>33</v>
      </c>
      <c r="AP2228" s="20" t="s">
        <v>8786</v>
      </c>
      <c r="AQ2228">
        <v>1254.97</v>
      </c>
      <c r="AR2228" s="21">
        <v>0.86</v>
      </c>
      <c r="AS2228">
        <v>12.63</v>
      </c>
      <c r="AT2228">
        <v>1.1699999999999999E-2</v>
      </c>
      <c r="AU2228" s="11">
        <f t="shared" si="695"/>
        <v>12.62750814</v>
      </c>
      <c r="AV2228" s="23">
        <f t="shared" si="696"/>
        <v>116.05640776780153</v>
      </c>
      <c r="AW2228" s="23">
        <f t="shared" si="697"/>
        <v>13469.089783966223</v>
      </c>
      <c r="AX2228" s="23">
        <f t="shared" si="698"/>
        <v>13.258883547</v>
      </c>
      <c r="AY2228" s="23">
        <f t="shared" si="699"/>
        <v>244.74032367560307</v>
      </c>
      <c r="AZ2228" s="23"/>
      <c r="BA2228" s="23"/>
    </row>
    <row r="2229" spans="1:53">
      <c r="A2229">
        <v>202312</v>
      </c>
      <c r="B2229" s="20" t="s">
        <v>27</v>
      </c>
      <c r="C2229" s="20" t="s">
        <v>8787</v>
      </c>
      <c r="D2229">
        <v>32265.43</v>
      </c>
      <c r="E2229" s="21">
        <v>0.68</v>
      </c>
      <c r="F2229">
        <v>1062.67</v>
      </c>
      <c r="G2229" s="22">
        <v>4.8399999999999999E-2</v>
      </c>
      <c r="H2229" s="11">
        <f t="shared" si="680"/>
        <v>1061.9198321600002</v>
      </c>
      <c r="I2229" s="23">
        <f t="shared" si="681"/>
        <v>4708.648455446747</v>
      </c>
      <c r="J2229" s="23">
        <f t="shared" si="682"/>
        <v>22171370.276981037</v>
      </c>
      <c r="K2229" s="23">
        <f t="shared" si="683"/>
        <v>1115.0158237680002</v>
      </c>
      <c r="L2229" s="23">
        <f t="shared" si="684"/>
        <v>10479.216743053494</v>
      </c>
      <c r="N2229">
        <v>202312</v>
      </c>
      <c r="O2229" s="20" t="s">
        <v>29</v>
      </c>
      <c r="P2229" s="20" t="s">
        <v>8788</v>
      </c>
      <c r="Q2229">
        <v>78832.289999999994</v>
      </c>
      <c r="R2229" s="21">
        <v>0.71</v>
      </c>
      <c r="S2229">
        <v>2863.92</v>
      </c>
      <c r="T2229" s="21">
        <v>0.05</v>
      </c>
      <c r="U2229" s="11">
        <f t="shared" si="685"/>
        <v>2798.5462950000001</v>
      </c>
      <c r="V2229" s="23">
        <f t="shared" si="686"/>
        <v>12198.580488725165</v>
      </c>
      <c r="W2229" s="23">
        <f t="shared" si="687"/>
        <v>148805365.9399063</v>
      </c>
      <c r="X2229" s="23">
        <f t="shared" si="688"/>
        <v>2938.4736097500004</v>
      </c>
      <c r="Y2229" s="23">
        <f t="shared" si="689"/>
        <v>27195.70727245033</v>
      </c>
      <c r="AA2229">
        <v>202312</v>
      </c>
      <c r="AB2229" s="20" t="s">
        <v>31</v>
      </c>
      <c r="AC2229" s="20" t="s">
        <v>5622</v>
      </c>
      <c r="AD2229">
        <v>114642.28</v>
      </c>
      <c r="AE2229" s="21">
        <v>0.72</v>
      </c>
      <c r="AF2229">
        <v>303.59109999999998</v>
      </c>
      <c r="AG2229" s="22">
        <v>3.7000000000000002E-3</v>
      </c>
      <c r="AH2229" s="11">
        <f t="shared" si="690"/>
        <v>305.40703392</v>
      </c>
      <c r="AI2229" s="23">
        <f t="shared" si="691"/>
        <v>5011.5635090461546</v>
      </c>
      <c r="AJ2229" s="23">
        <f t="shared" si="692"/>
        <v>25115768.805203006</v>
      </c>
      <c r="AK2229" s="23">
        <f t="shared" si="693"/>
        <v>320.67738561600004</v>
      </c>
      <c r="AL2229" s="23">
        <f t="shared" si="694"/>
        <v>10328.53405201231</v>
      </c>
      <c r="AN2229">
        <v>202312</v>
      </c>
      <c r="AO2229" s="20" t="s">
        <v>33</v>
      </c>
      <c r="AP2229" s="20" t="s">
        <v>8789</v>
      </c>
      <c r="AQ2229">
        <v>2107.52</v>
      </c>
      <c r="AR2229" s="21">
        <v>0.86</v>
      </c>
      <c r="AS2229">
        <v>5.44</v>
      </c>
      <c r="AT2229">
        <v>3.0000000000000001E-3</v>
      </c>
      <c r="AU2229" s="11">
        <f t="shared" si="695"/>
        <v>5.4374016000000003</v>
      </c>
      <c r="AV2229" s="23">
        <f t="shared" si="696"/>
        <v>99.123895792426552</v>
      </c>
      <c r="AW2229" s="23">
        <f t="shared" si="697"/>
        <v>9825.5467170678385</v>
      </c>
      <c r="AX2229" s="23">
        <f t="shared" si="698"/>
        <v>5.7092716800000005</v>
      </c>
      <c r="AY2229" s="23">
        <f t="shared" si="699"/>
        <v>203.68519318485309</v>
      </c>
      <c r="AZ2229" s="23"/>
      <c r="BA2229" s="23"/>
    </row>
    <row r="2230" spans="1:53">
      <c r="A2230">
        <v>202312</v>
      </c>
      <c r="B2230" s="20" t="s">
        <v>27</v>
      </c>
      <c r="C2230" s="20" t="s">
        <v>8790</v>
      </c>
      <c r="D2230">
        <v>141463.22</v>
      </c>
      <c r="E2230" s="21">
        <v>0.68</v>
      </c>
      <c r="F2230">
        <v>4659.1400000000003</v>
      </c>
      <c r="G2230" s="22">
        <v>4.8399999999999999E-2</v>
      </c>
      <c r="H2230" s="11">
        <f t="shared" si="680"/>
        <v>4655.8374966399997</v>
      </c>
      <c r="I2230" s="23">
        <f t="shared" si="681"/>
        <v>20644.404006254474</v>
      </c>
      <c r="J2230" s="23">
        <f t="shared" si="682"/>
        <v>426191416.77345574</v>
      </c>
      <c r="K2230" s="23">
        <f t="shared" si="683"/>
        <v>4888.6293714719995</v>
      </c>
      <c r="L2230" s="23">
        <f t="shared" si="684"/>
        <v>45944.645509148948</v>
      </c>
      <c r="N2230">
        <v>202312</v>
      </c>
      <c r="O2230" s="20" t="s">
        <v>29</v>
      </c>
      <c r="P2230" s="20" t="s">
        <v>8791</v>
      </c>
      <c r="Q2230">
        <v>23798.44</v>
      </c>
      <c r="R2230" s="21">
        <v>0.71</v>
      </c>
      <c r="S2230">
        <v>864.58</v>
      </c>
      <c r="T2230" s="21">
        <v>0.05</v>
      </c>
      <c r="U2230" s="11">
        <f t="shared" si="685"/>
        <v>844.84461999999985</v>
      </c>
      <c r="V2230" s="23">
        <f t="shared" si="686"/>
        <v>3682.5923215740208</v>
      </c>
      <c r="W2230" s="23">
        <f t="shared" si="687"/>
        <v>13561486.206915937</v>
      </c>
      <c r="X2230" s="23">
        <f t="shared" si="688"/>
        <v>887.08685099999991</v>
      </c>
      <c r="Y2230" s="23">
        <f t="shared" si="689"/>
        <v>8210.0292631480406</v>
      </c>
      <c r="AA2230">
        <v>202312</v>
      </c>
      <c r="AB2230" s="20" t="s">
        <v>31</v>
      </c>
      <c r="AC2230" s="20" t="s">
        <v>8792</v>
      </c>
      <c r="AD2230">
        <v>109574.48</v>
      </c>
      <c r="AE2230" s="21">
        <v>0.72</v>
      </c>
      <c r="AF2230">
        <v>290.17079999999999</v>
      </c>
      <c r="AG2230" s="22">
        <v>3.7000000000000002E-3</v>
      </c>
      <c r="AH2230" s="11">
        <f t="shared" si="690"/>
        <v>291.90641471999999</v>
      </c>
      <c r="AI2230" s="23">
        <f t="shared" si="691"/>
        <v>4790.0256824158387</v>
      </c>
      <c r="AJ2230" s="23">
        <f t="shared" si="692"/>
        <v>22944346.038203321</v>
      </c>
      <c r="AK2230" s="23">
        <f t="shared" si="693"/>
        <v>306.50173545600001</v>
      </c>
      <c r="AL2230" s="23">
        <f t="shared" si="694"/>
        <v>9871.957779551678</v>
      </c>
      <c r="AN2230">
        <v>202312</v>
      </c>
      <c r="AO2230" s="20" t="s">
        <v>33</v>
      </c>
      <c r="AP2230" s="20" t="s">
        <v>8793</v>
      </c>
      <c r="AQ2230">
        <v>400.89</v>
      </c>
      <c r="AR2230" s="21">
        <v>0.86</v>
      </c>
      <c r="AS2230">
        <v>0.48</v>
      </c>
      <c r="AT2230">
        <v>1.4000000000000002E-3</v>
      </c>
      <c r="AU2230" s="11">
        <f t="shared" si="695"/>
        <v>0.48267156000000006</v>
      </c>
      <c r="AV2230" s="23">
        <f t="shared" si="696"/>
        <v>12.890906935401839</v>
      </c>
      <c r="AW2230" s="23">
        <f t="shared" si="697"/>
        <v>166.17548161719122</v>
      </c>
      <c r="AX2230" s="23">
        <f t="shared" si="698"/>
        <v>0.50680513800000004</v>
      </c>
      <c r="AY2230" s="23">
        <f t="shared" si="699"/>
        <v>26.264485430803678</v>
      </c>
      <c r="AZ2230" s="23"/>
      <c r="BA2230" s="23"/>
    </row>
    <row r="2231" spans="1:53">
      <c r="A2231">
        <v>202312</v>
      </c>
      <c r="B2231" s="20" t="s">
        <v>27</v>
      </c>
      <c r="C2231" s="20" t="s">
        <v>8794</v>
      </c>
      <c r="D2231">
        <v>61608.13</v>
      </c>
      <c r="E2231" s="21">
        <v>0.68</v>
      </c>
      <c r="F2231">
        <v>2029.08</v>
      </c>
      <c r="G2231" s="22">
        <v>4.8399999999999999E-2</v>
      </c>
      <c r="H2231" s="11">
        <f t="shared" si="680"/>
        <v>2027.64677456</v>
      </c>
      <c r="I2231" s="23">
        <f t="shared" si="681"/>
        <v>8990.768948917228</v>
      </c>
      <c r="J2231" s="23">
        <f t="shared" si="682"/>
        <v>80833926.292814195</v>
      </c>
      <c r="K2231" s="23">
        <f t="shared" si="683"/>
        <v>2129.0291132880002</v>
      </c>
      <c r="L2231" s="23">
        <f t="shared" si="684"/>
        <v>20009.184672394455</v>
      </c>
      <c r="N2231">
        <v>202312</v>
      </c>
      <c r="O2231" s="20" t="s">
        <v>29</v>
      </c>
      <c r="P2231" s="20" t="s">
        <v>8795</v>
      </c>
      <c r="Q2231">
        <v>15106.95</v>
      </c>
      <c r="R2231" s="21">
        <v>0.71</v>
      </c>
      <c r="S2231">
        <v>571.69000000000005</v>
      </c>
      <c r="T2231" s="21">
        <v>0.05</v>
      </c>
      <c r="U2231" s="11">
        <f t="shared" si="685"/>
        <v>536.29672500000004</v>
      </c>
      <c r="V2231" s="23">
        <f t="shared" si="686"/>
        <v>2337.6632280268227</v>
      </c>
      <c r="W2231" s="23">
        <f t="shared" si="687"/>
        <v>5464669.3676687852</v>
      </c>
      <c r="X2231" s="23">
        <f t="shared" si="688"/>
        <v>563.11156125000002</v>
      </c>
      <c r="Y2231" s="23">
        <f t="shared" si="689"/>
        <v>5211.6231810536456</v>
      </c>
      <c r="AA2231">
        <v>202312</v>
      </c>
      <c r="AB2231" s="20" t="s">
        <v>31</v>
      </c>
      <c r="AC2231" s="20" t="s">
        <v>2942</v>
      </c>
      <c r="AD2231">
        <v>158622.21</v>
      </c>
      <c r="AE2231" s="21">
        <v>0.72</v>
      </c>
      <c r="AF2231">
        <v>420.05700000000002</v>
      </c>
      <c r="AG2231" s="22">
        <v>3.7000000000000002E-3</v>
      </c>
      <c r="AH2231" s="11">
        <f t="shared" si="690"/>
        <v>422.56956743999996</v>
      </c>
      <c r="AI2231" s="23">
        <f t="shared" si="691"/>
        <v>6934.1370335643705</v>
      </c>
      <c r="AJ2231" s="23">
        <f t="shared" si="692"/>
        <v>48082256.400248885</v>
      </c>
      <c r="AK2231" s="23">
        <f t="shared" si="693"/>
        <v>443.69804581199998</v>
      </c>
      <c r="AL2231" s="23">
        <f t="shared" si="694"/>
        <v>14290.843634568741</v>
      </c>
      <c r="AN2231">
        <v>202312</v>
      </c>
      <c r="AO2231" s="20" t="s">
        <v>33</v>
      </c>
      <c r="AP2231" s="20" t="s">
        <v>8796</v>
      </c>
      <c r="AQ2231">
        <v>3061.08</v>
      </c>
      <c r="AR2231" s="21">
        <v>0.86</v>
      </c>
      <c r="AS2231">
        <v>4.74</v>
      </c>
      <c r="AT2231">
        <v>1.8E-3</v>
      </c>
      <c r="AU2231" s="11">
        <f t="shared" si="695"/>
        <v>4.7385518399999995</v>
      </c>
      <c r="AV2231" s="23">
        <f t="shared" si="696"/>
        <v>111.58817283006576</v>
      </c>
      <c r="AW2231" s="23">
        <f t="shared" si="697"/>
        <v>12451.920315552627</v>
      </c>
      <c r="AX2231" s="23">
        <f t="shared" si="698"/>
        <v>4.9754794319999993</v>
      </c>
      <c r="AY2231" s="23">
        <f t="shared" si="699"/>
        <v>227.91489750013153</v>
      </c>
      <c r="AZ2231" s="23"/>
      <c r="BA2231" s="23"/>
    </row>
    <row r="2232" spans="1:53">
      <c r="A2232">
        <v>202312</v>
      </c>
      <c r="B2232" s="20" t="s">
        <v>27</v>
      </c>
      <c r="C2232" s="20" t="s">
        <v>8797</v>
      </c>
      <c r="D2232">
        <v>7309.78</v>
      </c>
      <c r="E2232" s="21">
        <v>0.68</v>
      </c>
      <c r="F2232">
        <v>240.75</v>
      </c>
      <c r="G2232" s="22">
        <v>4.8399999999999999E-2</v>
      </c>
      <c r="H2232" s="11">
        <f t="shared" si="680"/>
        <v>240.57947936000002</v>
      </c>
      <c r="I2232" s="23">
        <f t="shared" si="681"/>
        <v>1066.7511422180187</v>
      </c>
      <c r="J2232" s="23">
        <f t="shared" si="682"/>
        <v>1137957.9994234475</v>
      </c>
      <c r="K2232" s="23">
        <f t="shared" si="683"/>
        <v>252.60845332800002</v>
      </c>
      <c r="L2232" s="23">
        <f t="shared" si="684"/>
        <v>2374.0817637960372</v>
      </c>
      <c r="N2232">
        <v>202312</v>
      </c>
      <c r="O2232" s="20" t="s">
        <v>29</v>
      </c>
      <c r="P2232" s="20" t="s">
        <v>8798</v>
      </c>
      <c r="Q2232">
        <v>8284.48</v>
      </c>
      <c r="R2232" s="21">
        <v>0.71</v>
      </c>
      <c r="S2232">
        <v>300.95999999999998</v>
      </c>
      <c r="T2232" s="21">
        <v>0.05</v>
      </c>
      <c r="U2232" s="11">
        <f t="shared" si="685"/>
        <v>294.09904</v>
      </c>
      <c r="V2232" s="23">
        <f t="shared" si="686"/>
        <v>1281.9479947523262</v>
      </c>
      <c r="W2232" s="23">
        <f t="shared" si="687"/>
        <v>1643390.66124951</v>
      </c>
      <c r="X2232" s="23">
        <f t="shared" si="688"/>
        <v>308.80399199999999</v>
      </c>
      <c r="Y2232" s="23">
        <f t="shared" si="689"/>
        <v>2857.9950295046524</v>
      </c>
      <c r="AA2232">
        <v>202312</v>
      </c>
      <c r="AB2232" s="20" t="s">
        <v>31</v>
      </c>
      <c r="AC2232" s="20" t="s">
        <v>8799</v>
      </c>
      <c r="AD2232">
        <v>193716.01</v>
      </c>
      <c r="AE2232" s="21">
        <v>0.72</v>
      </c>
      <c r="AF2232">
        <v>512.99099999999999</v>
      </c>
      <c r="AG2232" s="22">
        <v>3.7000000000000002E-3</v>
      </c>
      <c r="AH2232" s="11">
        <f t="shared" si="690"/>
        <v>516.05945064000002</v>
      </c>
      <c r="AI2232" s="23">
        <f t="shared" si="691"/>
        <v>8468.2552269025018</v>
      </c>
      <c r="AJ2232" s="23">
        <f t="shared" si="692"/>
        <v>71711346.58796154</v>
      </c>
      <c r="AK2232" s="23">
        <f t="shared" si="693"/>
        <v>541.86242317200004</v>
      </c>
      <c r="AL2232" s="23">
        <f t="shared" si="694"/>
        <v>17452.569904445005</v>
      </c>
      <c r="AN2232">
        <v>202312</v>
      </c>
      <c r="AO2232" s="20" t="s">
        <v>33</v>
      </c>
      <c r="AP2232" s="20" t="s">
        <v>8800</v>
      </c>
      <c r="AQ2232">
        <v>418.25</v>
      </c>
      <c r="AR2232" s="21">
        <v>0.86</v>
      </c>
      <c r="AS2232">
        <v>2.73</v>
      </c>
      <c r="AT2232">
        <v>7.6E-3</v>
      </c>
      <c r="AU2232" s="11">
        <f t="shared" si="695"/>
        <v>2.7336819999999999</v>
      </c>
      <c r="AV2232" s="23">
        <f t="shared" si="696"/>
        <v>31.238097408659122</v>
      </c>
      <c r="AW2232" s="23">
        <f t="shared" si="697"/>
        <v>975.81872971287578</v>
      </c>
      <c r="AX2232" s="23">
        <f t="shared" si="698"/>
        <v>2.8703661</v>
      </c>
      <c r="AY2232" s="23">
        <f t="shared" si="699"/>
        <v>65.209876817318246</v>
      </c>
      <c r="AZ2232" s="23"/>
      <c r="BA2232" s="23"/>
    </row>
    <row r="2233" spans="1:53">
      <c r="A2233">
        <v>202312</v>
      </c>
      <c r="B2233" s="20" t="s">
        <v>27</v>
      </c>
      <c r="C2233" s="20" t="s">
        <v>8801</v>
      </c>
      <c r="D2233">
        <v>4731.2700000000004</v>
      </c>
      <c r="E2233" s="21">
        <v>0.68</v>
      </c>
      <c r="F2233">
        <v>155.83000000000001</v>
      </c>
      <c r="G2233" s="22">
        <v>4.8399999999999999E-2</v>
      </c>
      <c r="H2233" s="11">
        <f t="shared" si="680"/>
        <v>155.71555824000004</v>
      </c>
      <c r="I2233" s="23">
        <f t="shared" si="681"/>
        <v>690.45685049917313</v>
      </c>
      <c r="J2233" s="23">
        <f t="shared" si="682"/>
        <v>476730.66240123753</v>
      </c>
      <c r="K2233" s="23">
        <f t="shared" si="683"/>
        <v>163.50133615200005</v>
      </c>
      <c r="L2233" s="23">
        <f t="shared" si="684"/>
        <v>1536.6292592383463</v>
      </c>
      <c r="N2233">
        <v>202312</v>
      </c>
      <c r="O2233" s="20" t="s">
        <v>29</v>
      </c>
      <c r="P2233" s="20" t="s">
        <v>8802</v>
      </c>
      <c r="Q2233">
        <v>58478.58</v>
      </c>
      <c r="R2233" s="21">
        <v>0.71</v>
      </c>
      <c r="S2233">
        <v>2213</v>
      </c>
      <c r="T2233" s="21">
        <v>0.05</v>
      </c>
      <c r="U2233" s="11">
        <f t="shared" si="685"/>
        <v>2075.9895900000001</v>
      </c>
      <c r="V2233" s="23">
        <f t="shared" si="686"/>
        <v>9049.0288306524362</v>
      </c>
      <c r="W2233" s="23">
        <f t="shared" si="687"/>
        <v>81884922.777979001</v>
      </c>
      <c r="X2233" s="23">
        <f t="shared" si="688"/>
        <v>2179.7890695000001</v>
      </c>
      <c r="Y2233" s="23">
        <f t="shared" si="689"/>
        <v>20174.047251304873</v>
      </c>
      <c r="AA2233">
        <v>202312</v>
      </c>
      <c r="AB2233" s="20" t="s">
        <v>31</v>
      </c>
      <c r="AC2233" s="20" t="s">
        <v>8803</v>
      </c>
      <c r="AD2233">
        <v>235796.94</v>
      </c>
      <c r="AE2233" s="21">
        <v>0.72</v>
      </c>
      <c r="AF2233">
        <v>624.428</v>
      </c>
      <c r="AG2233" s="22">
        <v>3.7000000000000002E-3</v>
      </c>
      <c r="AH2233" s="11">
        <f t="shared" si="690"/>
        <v>628.16304816000002</v>
      </c>
      <c r="AI2233" s="23">
        <f t="shared" si="691"/>
        <v>10307.814360013997</v>
      </c>
      <c r="AJ2233" s="23">
        <f t="shared" si="692"/>
        <v>106251036.88051078</v>
      </c>
      <c r="AK2233" s="23">
        <f t="shared" si="693"/>
        <v>659.57120056799999</v>
      </c>
      <c r="AL2233" s="23">
        <f t="shared" si="694"/>
        <v>21243.791768187995</v>
      </c>
      <c r="AN2233">
        <v>202312</v>
      </c>
      <c r="AO2233" s="20" t="s">
        <v>33</v>
      </c>
      <c r="AP2233" s="20" t="s">
        <v>8804</v>
      </c>
      <c r="AQ2233">
        <v>668.69</v>
      </c>
      <c r="AR2233" s="21">
        <v>0.86</v>
      </c>
      <c r="AS2233">
        <v>15.53</v>
      </c>
      <c r="AT2233">
        <v>2.7000000000000003E-2</v>
      </c>
      <c r="AU2233" s="11">
        <f t="shared" si="695"/>
        <v>15.526981800000001</v>
      </c>
      <c r="AV2233" s="23">
        <f t="shared" si="696"/>
        <v>93.209801263850935</v>
      </c>
      <c r="AW2233" s="23">
        <f t="shared" si="697"/>
        <v>8688.0670516465871</v>
      </c>
      <c r="AX2233" s="23">
        <f t="shared" si="698"/>
        <v>16.303330890000002</v>
      </c>
      <c r="AY2233" s="23">
        <f t="shared" si="699"/>
        <v>201.94658432770188</v>
      </c>
      <c r="AZ2233" s="23"/>
      <c r="BA2233" s="23"/>
    </row>
    <row r="2234" spans="1:53">
      <c r="A2234">
        <v>202312</v>
      </c>
      <c r="B2234" s="20" t="s">
        <v>27</v>
      </c>
      <c r="C2234" s="20" t="s">
        <v>8805</v>
      </c>
      <c r="D2234">
        <v>119266.92</v>
      </c>
      <c r="E2234" s="21">
        <v>0.68</v>
      </c>
      <c r="F2234">
        <v>3928.1</v>
      </c>
      <c r="G2234" s="22">
        <v>4.8399999999999999E-2</v>
      </c>
      <c r="H2234" s="11">
        <f t="shared" si="680"/>
        <v>3925.3128710400001</v>
      </c>
      <c r="I2234" s="23">
        <f t="shared" si="681"/>
        <v>17405.191830509953</v>
      </c>
      <c r="J2234" s="23">
        <f t="shared" si="682"/>
        <v>302940702.6568504</v>
      </c>
      <c r="K2234" s="23">
        <f t="shared" si="683"/>
        <v>4121.5785145919999</v>
      </c>
      <c r="L2234" s="23">
        <f t="shared" si="684"/>
        <v>38735.696532059905</v>
      </c>
      <c r="N2234">
        <v>202312</v>
      </c>
      <c r="O2234" s="20" t="s">
        <v>29</v>
      </c>
      <c r="P2234" s="20" t="s">
        <v>8806</v>
      </c>
      <c r="Q2234">
        <v>24366.1</v>
      </c>
      <c r="R2234" s="21">
        <v>0.71</v>
      </c>
      <c r="S2234">
        <v>885.2</v>
      </c>
      <c r="T2234" s="21">
        <v>0.05</v>
      </c>
      <c r="U2234" s="11">
        <f t="shared" si="685"/>
        <v>864.99654999999984</v>
      </c>
      <c r="V2234" s="23">
        <f t="shared" si="686"/>
        <v>3770.4325479613267</v>
      </c>
      <c r="W2234" s="23">
        <f t="shared" si="687"/>
        <v>14216161.598726142</v>
      </c>
      <c r="X2234" s="23">
        <f t="shared" si="688"/>
        <v>908.24637749999988</v>
      </c>
      <c r="Y2234" s="23">
        <f t="shared" si="689"/>
        <v>8405.8616459226541</v>
      </c>
      <c r="AA2234">
        <v>202312</v>
      </c>
      <c r="AB2234" s="20" t="s">
        <v>31</v>
      </c>
      <c r="AC2234" s="20" t="s">
        <v>8807</v>
      </c>
      <c r="AD2234">
        <v>174578.52</v>
      </c>
      <c r="AE2234" s="21">
        <v>0.72</v>
      </c>
      <c r="AF2234">
        <v>462.31189999999998</v>
      </c>
      <c r="AG2234" s="22">
        <v>3.7000000000000002E-3</v>
      </c>
      <c r="AH2234" s="11">
        <f t="shared" si="690"/>
        <v>465.07717728</v>
      </c>
      <c r="AI2234" s="23">
        <f t="shared" si="691"/>
        <v>7631.6638180545979</v>
      </c>
      <c r="AJ2234" s="23">
        <f t="shared" si="692"/>
        <v>58242292.631803684</v>
      </c>
      <c r="AK2234" s="23">
        <f t="shared" si="693"/>
        <v>488.331036144</v>
      </c>
      <c r="AL2234" s="23">
        <f t="shared" si="694"/>
        <v>15728.404813389196</v>
      </c>
      <c r="AN2234">
        <v>202312</v>
      </c>
      <c r="AO2234" s="20" t="s">
        <v>33</v>
      </c>
      <c r="AP2234" s="20" t="s">
        <v>8808</v>
      </c>
      <c r="AQ2234">
        <v>1745.58</v>
      </c>
      <c r="AR2234" s="21">
        <v>0.86</v>
      </c>
      <c r="AS2234">
        <v>15.31</v>
      </c>
      <c r="AT2234">
        <v>1.0200000000000001E-2</v>
      </c>
      <c r="AU2234" s="11">
        <f t="shared" si="695"/>
        <v>15.312227760000001</v>
      </c>
      <c r="AV2234" s="23">
        <f t="shared" si="696"/>
        <v>150.83843548533832</v>
      </c>
      <c r="AW2234" s="23">
        <f t="shared" si="697"/>
        <v>22752.23361966457</v>
      </c>
      <c r="AX2234" s="23">
        <f t="shared" si="698"/>
        <v>16.077839148000002</v>
      </c>
      <c r="AY2234" s="23">
        <f t="shared" si="699"/>
        <v>316.98909873067663</v>
      </c>
      <c r="AZ2234" s="23"/>
      <c r="BA2234" s="23"/>
    </row>
    <row r="2235" spans="1:53">
      <c r="A2235">
        <v>202312</v>
      </c>
      <c r="B2235" s="20" t="s">
        <v>27</v>
      </c>
      <c r="C2235" s="20" t="s">
        <v>8809</v>
      </c>
      <c r="D2235">
        <v>4101.49</v>
      </c>
      <c r="E2235" s="21">
        <v>0.68</v>
      </c>
      <c r="F2235">
        <v>135.08000000000001</v>
      </c>
      <c r="G2235" s="22">
        <v>4.8399999999999999E-2</v>
      </c>
      <c r="H2235" s="11">
        <f t="shared" si="680"/>
        <v>134.98823887999998</v>
      </c>
      <c r="I2235" s="23">
        <f t="shared" si="681"/>
        <v>598.55004422783998</v>
      </c>
      <c r="J2235" s="23">
        <f t="shared" si="682"/>
        <v>358262.15544514917</v>
      </c>
      <c r="K2235" s="23">
        <f t="shared" si="683"/>
        <v>141.73765082399999</v>
      </c>
      <c r="L2235" s="23">
        <f t="shared" si="684"/>
        <v>1332.0883273356799</v>
      </c>
      <c r="N2235">
        <v>202312</v>
      </c>
      <c r="O2235" s="20" t="s">
        <v>29</v>
      </c>
      <c r="P2235" s="20" t="s">
        <v>8810</v>
      </c>
      <c r="Q2235">
        <v>31491.11</v>
      </c>
      <c r="R2235" s="21">
        <v>0.71</v>
      </c>
      <c r="S2235">
        <v>1144.04</v>
      </c>
      <c r="T2235" s="21">
        <v>0.05</v>
      </c>
      <c r="U2235" s="11">
        <f t="shared" si="685"/>
        <v>1117.934405</v>
      </c>
      <c r="V2235" s="23">
        <f t="shared" si="686"/>
        <v>4872.963096902271</v>
      </c>
      <c r="W2235" s="23">
        <f t="shared" si="687"/>
        <v>23745769.343771372</v>
      </c>
      <c r="X2235" s="23">
        <f t="shared" si="688"/>
        <v>1173.83112525</v>
      </c>
      <c r="Y2235" s="23">
        <f t="shared" si="689"/>
        <v>10863.860598804542</v>
      </c>
      <c r="AA2235">
        <v>202312</v>
      </c>
      <c r="AB2235" s="20" t="s">
        <v>31</v>
      </c>
      <c r="AC2235" s="20" t="s">
        <v>8811</v>
      </c>
      <c r="AD2235">
        <v>171832.83</v>
      </c>
      <c r="AE2235" s="21">
        <v>0.72</v>
      </c>
      <c r="AF2235">
        <v>455.04079999999999</v>
      </c>
      <c r="AG2235" s="22">
        <v>3.7000000000000002E-3</v>
      </c>
      <c r="AH2235" s="11">
        <f t="shared" si="690"/>
        <v>457.76265911999997</v>
      </c>
      <c r="AI2235" s="23">
        <f t="shared" si="691"/>
        <v>7511.6365487857647</v>
      </c>
      <c r="AJ2235" s="23">
        <f t="shared" si="692"/>
        <v>56424683.641054116</v>
      </c>
      <c r="AK2235" s="23">
        <f t="shared" si="693"/>
        <v>480.65079207599996</v>
      </c>
      <c r="AL2235" s="23">
        <f t="shared" si="694"/>
        <v>15481.03575669153</v>
      </c>
      <c r="AN2235">
        <v>202312</v>
      </c>
      <c r="AO2235" s="20" t="s">
        <v>33</v>
      </c>
      <c r="AP2235" s="20" t="s">
        <v>8812</v>
      </c>
      <c r="AQ2235">
        <v>1167.1600000000001</v>
      </c>
      <c r="AR2235" s="21">
        <v>0.86</v>
      </c>
      <c r="AS2235">
        <v>43.26</v>
      </c>
      <c r="AT2235">
        <v>4.3099999999999999E-2</v>
      </c>
      <c r="AU2235" s="11">
        <f t="shared" si="695"/>
        <v>43.261952559999997</v>
      </c>
      <c r="AV2235" s="23">
        <f t="shared" si="696"/>
        <v>203.8453264944668</v>
      </c>
      <c r="AW2235" s="23">
        <f t="shared" si="697"/>
        <v>41552.917133635769</v>
      </c>
      <c r="AX2235" s="23">
        <f t="shared" si="698"/>
        <v>45.425050188</v>
      </c>
      <c r="AY2235" s="23">
        <f t="shared" si="699"/>
        <v>450.9526055489336</v>
      </c>
      <c r="AZ2235" s="23"/>
      <c r="BA2235" s="23"/>
    </row>
    <row r="2236" spans="1:53">
      <c r="A2236">
        <v>202312</v>
      </c>
      <c r="B2236" s="20" t="s">
        <v>27</v>
      </c>
      <c r="C2236" s="20" t="s">
        <v>8813</v>
      </c>
      <c r="D2236">
        <v>141058.57999999999</v>
      </c>
      <c r="E2236" s="21">
        <v>0.68</v>
      </c>
      <c r="F2236">
        <v>4645.8100000000004</v>
      </c>
      <c r="G2236" s="22">
        <v>4.8399999999999999E-2</v>
      </c>
      <c r="H2236" s="11">
        <f t="shared" si="680"/>
        <v>4642.5199849599994</v>
      </c>
      <c r="I2236" s="23">
        <f t="shared" si="681"/>
        <v>20585.352956539286</v>
      </c>
      <c r="J2236" s="23">
        <f t="shared" si="682"/>
        <v>423756756.34530067</v>
      </c>
      <c r="K2236" s="23">
        <f t="shared" si="683"/>
        <v>4874.6459842079994</v>
      </c>
      <c r="L2236" s="23">
        <f t="shared" si="684"/>
        <v>45813.225898038567</v>
      </c>
      <c r="N2236">
        <v>202312</v>
      </c>
      <c r="O2236" s="20" t="s">
        <v>29</v>
      </c>
      <c r="P2236" s="20" t="s">
        <v>8814</v>
      </c>
      <c r="Q2236">
        <v>33218.58</v>
      </c>
      <c r="R2236" s="21">
        <v>0.71</v>
      </c>
      <c r="S2236">
        <v>1206.8</v>
      </c>
      <c r="T2236" s="21">
        <v>0.05</v>
      </c>
      <c r="U2236" s="11">
        <f t="shared" si="685"/>
        <v>1179.2595900000001</v>
      </c>
      <c r="V2236" s="23">
        <f t="shared" si="686"/>
        <v>5140.2733810112077</v>
      </c>
      <c r="W2236" s="23">
        <f t="shared" si="687"/>
        <v>26422410.43153239</v>
      </c>
      <c r="X2236" s="23">
        <f t="shared" si="688"/>
        <v>1238.2225695000002</v>
      </c>
      <c r="Y2236" s="23">
        <f t="shared" si="689"/>
        <v>11459.806352022415</v>
      </c>
      <c r="AA2236">
        <v>202312</v>
      </c>
      <c r="AB2236" s="20" t="s">
        <v>31</v>
      </c>
      <c r="AC2236" s="20" t="s">
        <v>8815</v>
      </c>
      <c r="AD2236">
        <v>170103.42</v>
      </c>
      <c r="AE2236" s="21">
        <v>0.72</v>
      </c>
      <c r="AF2236">
        <v>450.46109999999999</v>
      </c>
      <c r="AG2236" s="22">
        <v>3.7000000000000002E-3</v>
      </c>
      <c r="AH2236" s="11">
        <f t="shared" si="690"/>
        <v>453.15551088000001</v>
      </c>
      <c r="AI2236" s="23">
        <f t="shared" si="691"/>
        <v>7436.0357490792394</v>
      </c>
      <c r="AJ2236" s="23">
        <f t="shared" si="692"/>
        <v>55294627.661584444</v>
      </c>
      <c r="AK2236" s="23">
        <f t="shared" si="693"/>
        <v>475.81328642400001</v>
      </c>
      <c r="AL2236" s="23">
        <f t="shared" si="694"/>
        <v>15325.227009038479</v>
      </c>
      <c r="AN2236">
        <v>202312</v>
      </c>
      <c r="AO2236" s="20" t="s">
        <v>33</v>
      </c>
      <c r="AP2236" s="20" t="s">
        <v>8816</v>
      </c>
      <c r="AQ2236">
        <v>268.25</v>
      </c>
      <c r="AR2236" s="21">
        <v>0.86</v>
      </c>
      <c r="AS2236">
        <v>1.73</v>
      </c>
      <c r="AT2236">
        <v>7.4999999999999997E-3</v>
      </c>
      <c r="AU2236" s="11">
        <f t="shared" si="695"/>
        <v>1.7302124999999999</v>
      </c>
      <c r="AV2236" s="23">
        <f t="shared" si="696"/>
        <v>19.903711648643419</v>
      </c>
      <c r="AW2236" s="23">
        <f t="shared" si="697"/>
        <v>396.15773739234373</v>
      </c>
      <c r="AX2236" s="23">
        <f t="shared" si="698"/>
        <v>1.816723125</v>
      </c>
      <c r="AY2236" s="23">
        <f t="shared" si="699"/>
        <v>41.537635797286839</v>
      </c>
      <c r="AZ2236" s="23"/>
      <c r="BA2236" s="23"/>
    </row>
    <row r="2237" spans="1:53">
      <c r="A2237">
        <v>202312</v>
      </c>
      <c r="B2237" s="20" t="s">
        <v>27</v>
      </c>
      <c r="C2237" s="20" t="s">
        <v>8817</v>
      </c>
      <c r="D2237">
        <v>103012.52</v>
      </c>
      <c r="E2237" s="21">
        <v>0.68</v>
      </c>
      <c r="F2237">
        <v>3392.75</v>
      </c>
      <c r="G2237" s="22">
        <v>4.8399999999999999E-2</v>
      </c>
      <c r="H2237" s="11">
        <f t="shared" ref="H2237:H2300" si="700">D2237*E2237*G2237</f>
        <v>3390.3480582400002</v>
      </c>
      <c r="I2237" s="23">
        <f t="shared" ref="I2237:I2300" si="701">D2237*E2237*SQRT(G2237*(1-G2237))</f>
        <v>15033.109528981238</v>
      </c>
      <c r="J2237" s="23">
        <f t="shared" ref="J2237:J2300" si="702">I2237^2</f>
        <v>225994382.1103465</v>
      </c>
      <c r="K2237" s="23">
        <f t="shared" ref="K2237:K2300" si="703">H2237*(1+$BB$10)</f>
        <v>3559.8654611520005</v>
      </c>
      <c r="L2237" s="23">
        <f t="shared" ref="L2237:L2300" si="704">H2237+$BB$9*I2237</f>
        <v>33456.567116202474</v>
      </c>
      <c r="N2237">
        <v>202312</v>
      </c>
      <c r="O2237" s="20" t="s">
        <v>29</v>
      </c>
      <c r="P2237" s="20" t="s">
        <v>8818</v>
      </c>
      <c r="Q2237">
        <v>20281.61</v>
      </c>
      <c r="R2237" s="21">
        <v>0.71</v>
      </c>
      <c r="S2237">
        <v>736.81</v>
      </c>
      <c r="T2237" s="21">
        <v>0.05</v>
      </c>
      <c r="U2237" s="11">
        <f t="shared" ref="U2237:U2300" si="705">Q2237*R2237*T2237</f>
        <v>719.99715500000002</v>
      </c>
      <c r="V2237" s="23">
        <f t="shared" ref="V2237:V2300" si="706">Q2237*R2237*SQRT(T2237*(1-T2237))</f>
        <v>3138.3948382817907</v>
      </c>
      <c r="W2237" s="23">
        <f t="shared" ref="W2237:W2300" si="707">V2237^2</f>
        <v>9849522.1609537881</v>
      </c>
      <c r="X2237" s="23">
        <f t="shared" ref="X2237:X2300" si="708">U2237*(1+$BB$10)</f>
        <v>755.99701275000007</v>
      </c>
      <c r="Y2237" s="23">
        <f t="shared" ref="Y2237:Y2300" si="709">U2237+$BB$9*V2237</f>
        <v>6996.7868315635815</v>
      </c>
      <c r="AA2237">
        <v>202312</v>
      </c>
      <c r="AB2237" s="20" t="s">
        <v>31</v>
      </c>
      <c r="AC2237" s="20" t="s">
        <v>8819</v>
      </c>
      <c r="AD2237">
        <v>130420.17</v>
      </c>
      <c r="AE2237" s="21">
        <v>0.72</v>
      </c>
      <c r="AF2237">
        <v>345.37349999999998</v>
      </c>
      <c r="AG2237" s="22">
        <v>3.7000000000000002E-3</v>
      </c>
      <c r="AH2237" s="11">
        <f t="shared" ref="AH2237:AH2300" si="710">AD2237*AE2237*AG2237</f>
        <v>347.43933287999999</v>
      </c>
      <c r="AI2237" s="23">
        <f t="shared" ref="AI2237:AI2300" si="711">AD2237*AE2237*SQRT(AG2237*(1-AG2237))</f>
        <v>5701.2907002163256</v>
      </c>
      <c r="AJ2237" s="23">
        <f t="shared" ref="AJ2237:AJ2300" si="712">AI2237^2</f>
        <v>32504715.648373161</v>
      </c>
      <c r="AK2237" s="23">
        <f t="shared" ref="AK2237:AK2300" si="713">AH2237*(1+$BB$10)</f>
        <v>364.81129952399999</v>
      </c>
      <c r="AL2237" s="23">
        <f t="shared" ref="AL2237:AL2300" si="714">AH2237+$BB$9*AI2237</f>
        <v>11750.020733312651</v>
      </c>
      <c r="AN2237">
        <v>202312</v>
      </c>
      <c r="AO2237" s="20" t="s">
        <v>33</v>
      </c>
      <c r="AP2237" s="20" t="s">
        <v>8820</v>
      </c>
      <c r="AQ2237">
        <v>3467.78</v>
      </c>
      <c r="AR2237" s="21">
        <v>0.86</v>
      </c>
      <c r="AS2237">
        <v>41.75</v>
      </c>
      <c r="AT2237">
        <v>1.3999999999999999E-2</v>
      </c>
      <c r="AU2237" s="11">
        <f t="shared" ref="AU2237:AU2300" si="715">AQ2237*AR2237*AT2237</f>
        <v>41.752071199999996</v>
      </c>
      <c r="AV2237" s="23">
        <f t="shared" ref="AV2237:AV2300" si="716">AQ2237*AR2237*SQRT(AT2237*(1-AT2237))</f>
        <v>350.39061398846729</v>
      </c>
      <c r="AW2237" s="23">
        <f t="shared" ref="AW2237:AW2300" si="717">AV2237^2</f>
        <v>122773.58237121509</v>
      </c>
      <c r="AX2237" s="23">
        <f t="shared" ref="AX2237:AX2300" si="718">AU2237*(1+$BB$10)</f>
        <v>43.839674760000001</v>
      </c>
      <c r="AY2237" s="23">
        <f t="shared" ref="AY2237:AY2300" si="719">AU2237+$BB$9*AV2237</f>
        <v>742.53329917693463</v>
      </c>
      <c r="AZ2237" s="23"/>
      <c r="BA2237" s="23"/>
    </row>
    <row r="2238" spans="1:53">
      <c r="A2238">
        <v>202312</v>
      </c>
      <c r="B2238" s="20" t="s">
        <v>27</v>
      </c>
      <c r="C2238" s="20" t="s">
        <v>8821</v>
      </c>
      <c r="D2238">
        <v>30395</v>
      </c>
      <c r="E2238" s="21">
        <v>0.68</v>
      </c>
      <c r="F2238">
        <v>1001.07</v>
      </c>
      <c r="G2238" s="22">
        <v>4.8399999999999999E-2</v>
      </c>
      <c r="H2238" s="11">
        <f t="shared" si="700"/>
        <v>1000.3602400000001</v>
      </c>
      <c r="I2238" s="23">
        <f t="shared" si="701"/>
        <v>4435.6876633382499</v>
      </c>
      <c r="J2238" s="23">
        <f t="shared" si="702"/>
        <v>19675325.046691142</v>
      </c>
      <c r="K2238" s="23">
        <f t="shared" si="703"/>
        <v>1050.3782520000002</v>
      </c>
      <c r="L2238" s="23">
        <f t="shared" si="704"/>
        <v>9871.7355666764997</v>
      </c>
      <c r="N2238">
        <v>202312</v>
      </c>
      <c r="O2238" s="20" t="s">
        <v>29</v>
      </c>
      <c r="P2238" s="20" t="s">
        <v>8822</v>
      </c>
      <c r="Q2238">
        <v>18518.259999999998</v>
      </c>
      <c r="R2238" s="21">
        <v>0.71</v>
      </c>
      <c r="S2238">
        <v>700.78</v>
      </c>
      <c r="T2238" s="21">
        <v>0.05</v>
      </c>
      <c r="U2238" s="11">
        <f t="shared" si="705"/>
        <v>657.3982299999999</v>
      </c>
      <c r="V2238" s="23">
        <f t="shared" si="706"/>
        <v>2865.5324502325079</v>
      </c>
      <c r="W2238" s="23">
        <f t="shared" si="707"/>
        <v>8211276.2233355204</v>
      </c>
      <c r="X2238" s="23">
        <f t="shared" si="708"/>
        <v>690.26814149999996</v>
      </c>
      <c r="Y2238" s="23">
        <f t="shared" si="709"/>
        <v>6388.4631304650156</v>
      </c>
      <c r="AA2238">
        <v>202312</v>
      </c>
      <c r="AB2238" s="20" t="s">
        <v>31</v>
      </c>
      <c r="AC2238" s="20" t="s">
        <v>5254</v>
      </c>
      <c r="AD2238">
        <v>175127.28</v>
      </c>
      <c r="AE2238" s="21">
        <v>0.72</v>
      </c>
      <c r="AF2238">
        <v>463.76510000000002</v>
      </c>
      <c r="AG2238" s="22">
        <v>3.7000000000000002E-3</v>
      </c>
      <c r="AH2238" s="11">
        <f t="shared" si="710"/>
        <v>466.53907391999996</v>
      </c>
      <c r="AI2238" s="23">
        <f t="shared" si="711"/>
        <v>7655.6527477167101</v>
      </c>
      <c r="AJ2238" s="23">
        <f t="shared" si="712"/>
        <v>58609018.993622415</v>
      </c>
      <c r="AK2238" s="23">
        <f t="shared" si="713"/>
        <v>489.866027616</v>
      </c>
      <c r="AL2238" s="23">
        <f t="shared" si="714"/>
        <v>15777.84456935342</v>
      </c>
      <c r="AN2238">
        <v>202312</v>
      </c>
      <c r="AO2238" s="20" t="s">
        <v>33</v>
      </c>
      <c r="AP2238" s="20" t="s">
        <v>8823</v>
      </c>
      <c r="AQ2238">
        <v>4285.34</v>
      </c>
      <c r="AR2238" s="21">
        <v>0.86</v>
      </c>
      <c r="AS2238">
        <v>10.32</v>
      </c>
      <c r="AT2238">
        <v>2.8000000000000004E-3</v>
      </c>
      <c r="AU2238" s="11">
        <f t="shared" si="715"/>
        <v>10.319098720000001</v>
      </c>
      <c r="AV2238" s="23">
        <f t="shared" si="716"/>
        <v>194.73942641166587</v>
      </c>
      <c r="AW2238" s="23">
        <f t="shared" si="717"/>
        <v>37923.444199144629</v>
      </c>
      <c r="AX2238" s="23">
        <f t="shared" si="718"/>
        <v>10.835053656000001</v>
      </c>
      <c r="AY2238" s="23">
        <f t="shared" si="719"/>
        <v>399.79795154333175</v>
      </c>
      <c r="AZ2238" s="23"/>
      <c r="BA2238" s="23"/>
    </row>
    <row r="2239" spans="1:53">
      <c r="A2239">
        <v>202312</v>
      </c>
      <c r="B2239" s="20" t="s">
        <v>27</v>
      </c>
      <c r="C2239" s="20" t="s">
        <v>8824</v>
      </c>
      <c r="D2239">
        <v>29124.43</v>
      </c>
      <c r="E2239" s="21">
        <v>0.68</v>
      </c>
      <c r="F2239">
        <v>959.22</v>
      </c>
      <c r="G2239" s="22">
        <v>4.8399999999999999E-2</v>
      </c>
      <c r="H2239" s="11">
        <f t="shared" si="700"/>
        <v>958.5432401600001</v>
      </c>
      <c r="I2239" s="23">
        <f t="shared" si="701"/>
        <v>4250.2673088586425</v>
      </c>
      <c r="J2239" s="23">
        <f t="shared" si="702"/>
        <v>18064772.196752489</v>
      </c>
      <c r="K2239" s="23">
        <f t="shared" si="703"/>
        <v>1006.4704021680002</v>
      </c>
      <c r="L2239" s="23">
        <f t="shared" si="704"/>
        <v>9459.0778578772843</v>
      </c>
      <c r="N2239">
        <v>202312</v>
      </c>
      <c r="O2239" s="20" t="s">
        <v>29</v>
      </c>
      <c r="P2239" s="20" t="s">
        <v>8825</v>
      </c>
      <c r="Q2239">
        <v>9420.2199999999993</v>
      </c>
      <c r="R2239" s="21">
        <v>0.71</v>
      </c>
      <c r="S2239">
        <v>356.48</v>
      </c>
      <c r="T2239" s="21">
        <v>0.05</v>
      </c>
      <c r="U2239" s="11">
        <f t="shared" si="705"/>
        <v>334.41780999999997</v>
      </c>
      <c r="V2239" s="23">
        <f t="shared" si="706"/>
        <v>1457.6934387101855</v>
      </c>
      <c r="W2239" s="23">
        <f t="shared" si="707"/>
        <v>2124870.1612587254</v>
      </c>
      <c r="X2239" s="23">
        <f t="shared" si="708"/>
        <v>351.13870049999997</v>
      </c>
      <c r="Y2239" s="23">
        <f t="shared" si="709"/>
        <v>3249.804687420371</v>
      </c>
      <c r="AA2239">
        <v>202312</v>
      </c>
      <c r="AB2239" s="20" t="s">
        <v>31</v>
      </c>
      <c r="AC2239" s="20" t="s">
        <v>4166</v>
      </c>
      <c r="AD2239">
        <v>153573.9</v>
      </c>
      <c r="AE2239" s="21">
        <v>0.72</v>
      </c>
      <c r="AF2239">
        <v>406.68830000000003</v>
      </c>
      <c r="AG2239" s="22">
        <v>3.7000000000000002E-3</v>
      </c>
      <c r="AH2239" s="11">
        <f t="shared" si="710"/>
        <v>409.12086959999999</v>
      </c>
      <c r="AI2239" s="23">
        <f t="shared" si="711"/>
        <v>6713.4512082444908</v>
      </c>
      <c r="AJ2239" s="23">
        <f t="shared" si="712"/>
        <v>45070427.125479415</v>
      </c>
      <c r="AK2239" s="23">
        <f t="shared" si="713"/>
        <v>429.57691308</v>
      </c>
      <c r="AL2239" s="23">
        <f t="shared" si="714"/>
        <v>13836.023286088981</v>
      </c>
      <c r="AN2239">
        <v>202312</v>
      </c>
      <c r="AO2239" s="20" t="s">
        <v>33</v>
      </c>
      <c r="AP2239" s="20" t="s">
        <v>8826</v>
      </c>
      <c r="AQ2239">
        <v>2193.5700000000002</v>
      </c>
      <c r="AR2239" s="21">
        <v>0.86</v>
      </c>
      <c r="AS2239">
        <v>73.95</v>
      </c>
      <c r="AT2239">
        <v>3.9199999999999999E-2</v>
      </c>
      <c r="AU2239" s="11">
        <f t="shared" si="715"/>
        <v>73.949631840000009</v>
      </c>
      <c r="AV2239" s="23">
        <f t="shared" si="716"/>
        <v>366.10821995396344</v>
      </c>
      <c r="AW2239" s="23">
        <f t="shared" si="717"/>
        <v>134035.22871785969</v>
      </c>
      <c r="AX2239" s="23">
        <f t="shared" si="718"/>
        <v>77.647113432000012</v>
      </c>
      <c r="AY2239" s="23">
        <f t="shared" si="719"/>
        <v>806.16607174792694</v>
      </c>
      <c r="AZ2239" s="23"/>
      <c r="BA2239" s="23"/>
    </row>
    <row r="2240" spans="1:53">
      <c r="A2240">
        <v>202312</v>
      </c>
      <c r="B2240" s="20" t="s">
        <v>27</v>
      </c>
      <c r="C2240" s="20" t="s">
        <v>8827</v>
      </c>
      <c r="D2240">
        <v>49070.43</v>
      </c>
      <c r="E2240" s="21">
        <v>0.68</v>
      </c>
      <c r="F2240">
        <v>1616.15</v>
      </c>
      <c r="G2240" s="22">
        <v>4.8399999999999999E-2</v>
      </c>
      <c r="H2240" s="11">
        <f t="shared" si="700"/>
        <v>1615.0059921600002</v>
      </c>
      <c r="I2240" s="23">
        <f t="shared" si="701"/>
        <v>7161.0824473006478</v>
      </c>
      <c r="J2240" s="23">
        <f t="shared" si="702"/>
        <v>51281101.817037433</v>
      </c>
      <c r="K2240" s="23">
        <f t="shared" si="703"/>
        <v>1695.7562917680002</v>
      </c>
      <c r="L2240" s="23">
        <f t="shared" si="704"/>
        <v>15937.170886761296</v>
      </c>
      <c r="N2240">
        <v>202312</v>
      </c>
      <c r="O2240" s="20" t="s">
        <v>29</v>
      </c>
      <c r="P2240" s="20" t="s">
        <v>8828</v>
      </c>
      <c r="Q2240">
        <v>65941.41</v>
      </c>
      <c r="R2240" s="21">
        <v>0.71</v>
      </c>
      <c r="S2240">
        <v>2495.42</v>
      </c>
      <c r="T2240" s="21">
        <v>0.05</v>
      </c>
      <c r="U2240" s="11">
        <f t="shared" si="705"/>
        <v>2340.920055</v>
      </c>
      <c r="V2240" s="23">
        <f t="shared" si="706"/>
        <v>10203.833954652675</v>
      </c>
      <c r="W2240" s="23">
        <f t="shared" si="707"/>
        <v>104118227.37412284</v>
      </c>
      <c r="X2240" s="23">
        <f t="shared" si="708"/>
        <v>2457.9660577500003</v>
      </c>
      <c r="Y2240" s="23">
        <f t="shared" si="709"/>
        <v>22748.587964305349</v>
      </c>
      <c r="AA2240">
        <v>202312</v>
      </c>
      <c r="AB2240" s="20" t="s">
        <v>31</v>
      </c>
      <c r="AC2240" s="20" t="s">
        <v>8829</v>
      </c>
      <c r="AD2240">
        <v>215812.27</v>
      </c>
      <c r="AE2240" s="21">
        <v>0.72</v>
      </c>
      <c r="AF2240">
        <v>571.50540000000001</v>
      </c>
      <c r="AG2240" s="22">
        <v>3.7000000000000002E-3</v>
      </c>
      <c r="AH2240" s="11">
        <f t="shared" si="710"/>
        <v>574.92388728000003</v>
      </c>
      <c r="AI2240" s="23">
        <f t="shared" si="711"/>
        <v>9434.1886530555403</v>
      </c>
      <c r="AJ2240" s="23">
        <f t="shared" si="712"/>
        <v>89003915.541441903</v>
      </c>
      <c r="AK2240" s="23">
        <f t="shared" si="713"/>
        <v>603.67008164400011</v>
      </c>
      <c r="AL2240" s="23">
        <f t="shared" si="714"/>
        <v>19443.301193391082</v>
      </c>
      <c r="AN2240">
        <v>202312</v>
      </c>
      <c r="AO2240" s="20" t="s">
        <v>33</v>
      </c>
      <c r="AP2240" s="20" t="s">
        <v>8830</v>
      </c>
      <c r="AQ2240">
        <v>1649.08</v>
      </c>
      <c r="AR2240" s="21">
        <v>0.86</v>
      </c>
      <c r="AS2240">
        <v>51.76</v>
      </c>
      <c r="AT2240">
        <v>3.6499999999999998E-2</v>
      </c>
      <c r="AU2240" s="11">
        <f t="shared" si="715"/>
        <v>51.764621199999993</v>
      </c>
      <c r="AV2240" s="23">
        <f t="shared" si="716"/>
        <v>265.95763818045731</v>
      </c>
      <c r="AW2240" s="23">
        <f t="shared" si="717"/>
        <v>70733.46530652704</v>
      </c>
      <c r="AX2240" s="23">
        <f t="shared" si="718"/>
        <v>54.352852259999999</v>
      </c>
      <c r="AY2240" s="23">
        <f t="shared" si="719"/>
        <v>583.67989756091458</v>
      </c>
      <c r="AZ2240" s="23"/>
      <c r="BA2240" s="23"/>
    </row>
    <row r="2241" spans="1:53">
      <c r="A2241">
        <v>202312</v>
      </c>
      <c r="B2241" s="20" t="s">
        <v>27</v>
      </c>
      <c r="C2241" s="20" t="s">
        <v>8831</v>
      </c>
      <c r="D2241">
        <v>50252.78</v>
      </c>
      <c r="E2241" s="21">
        <v>0.68</v>
      </c>
      <c r="F2241">
        <v>1655.09</v>
      </c>
      <c r="G2241" s="22">
        <v>4.8399999999999999E-2</v>
      </c>
      <c r="H2241" s="11">
        <f t="shared" si="700"/>
        <v>1653.9194953600002</v>
      </c>
      <c r="I2241" s="23">
        <f t="shared" si="701"/>
        <v>7333.6284354154022</v>
      </c>
      <c r="J2241" s="23">
        <f t="shared" si="702"/>
        <v>53782106.028733358</v>
      </c>
      <c r="K2241" s="23">
        <f t="shared" si="703"/>
        <v>1736.6154701280002</v>
      </c>
      <c r="L2241" s="23">
        <f t="shared" si="704"/>
        <v>16321.176366190804</v>
      </c>
      <c r="N2241">
        <v>202312</v>
      </c>
      <c r="O2241" s="20" t="s">
        <v>29</v>
      </c>
      <c r="P2241" s="20" t="s">
        <v>8832</v>
      </c>
      <c r="Q2241">
        <v>23798.44</v>
      </c>
      <c r="R2241" s="21">
        <v>0.71</v>
      </c>
      <c r="S2241">
        <v>900.6</v>
      </c>
      <c r="T2241" s="21">
        <v>0.05</v>
      </c>
      <c r="U2241" s="11">
        <f t="shared" si="705"/>
        <v>844.84461999999985</v>
      </c>
      <c r="V2241" s="23">
        <f t="shared" si="706"/>
        <v>3682.5923215740208</v>
      </c>
      <c r="W2241" s="23">
        <f t="shared" si="707"/>
        <v>13561486.206915937</v>
      </c>
      <c r="X2241" s="23">
        <f t="shared" si="708"/>
        <v>887.08685099999991</v>
      </c>
      <c r="Y2241" s="23">
        <f t="shared" si="709"/>
        <v>8210.0292631480406</v>
      </c>
      <c r="AA2241">
        <v>202312</v>
      </c>
      <c r="AB2241" s="20" t="s">
        <v>31</v>
      </c>
      <c r="AC2241" s="20" t="s">
        <v>8833</v>
      </c>
      <c r="AD2241">
        <v>134555.76999999999</v>
      </c>
      <c r="AE2241" s="21">
        <v>0.72</v>
      </c>
      <c r="AF2241">
        <v>356.3252</v>
      </c>
      <c r="AG2241" s="22">
        <v>3.7000000000000002E-3</v>
      </c>
      <c r="AH2241" s="11">
        <f t="shared" si="710"/>
        <v>358.45657127999993</v>
      </c>
      <c r="AI2241" s="23">
        <f t="shared" si="711"/>
        <v>5882.0775970576233</v>
      </c>
      <c r="AJ2241" s="23">
        <f t="shared" si="712"/>
        <v>34598836.857807182</v>
      </c>
      <c r="AK2241" s="23">
        <f t="shared" si="713"/>
        <v>376.37939984399992</v>
      </c>
      <c r="AL2241" s="23">
        <f t="shared" si="714"/>
        <v>12122.611765395246</v>
      </c>
      <c r="AN2241">
        <v>202312</v>
      </c>
      <c r="AO2241" s="20" t="s">
        <v>33</v>
      </c>
      <c r="AP2241" s="20" t="s">
        <v>8834</v>
      </c>
      <c r="AQ2241">
        <v>2737.9</v>
      </c>
      <c r="AR2241" s="21">
        <v>0.86</v>
      </c>
      <c r="AS2241">
        <v>35.549999999999997</v>
      </c>
      <c r="AT2241">
        <v>1.5100000000000001E-2</v>
      </c>
      <c r="AU2241" s="11">
        <f t="shared" si="715"/>
        <v>35.554369399999999</v>
      </c>
      <c r="AV2241" s="23">
        <f t="shared" si="716"/>
        <v>287.14454840653332</v>
      </c>
      <c r="AW2241" s="23">
        <f t="shared" si="717"/>
        <v>82451.991679591956</v>
      </c>
      <c r="AX2241" s="23">
        <f t="shared" si="718"/>
        <v>37.332087870000002</v>
      </c>
      <c r="AY2241" s="23">
        <f t="shared" si="719"/>
        <v>609.84346621306668</v>
      </c>
      <c r="AZ2241" s="23"/>
      <c r="BA2241" s="23"/>
    </row>
    <row r="2242" spans="1:53">
      <c r="A2242">
        <v>202312</v>
      </c>
      <c r="B2242" s="20" t="s">
        <v>27</v>
      </c>
      <c r="C2242" s="20" t="s">
        <v>8835</v>
      </c>
      <c r="D2242">
        <v>111341.42</v>
      </c>
      <c r="E2242" s="21">
        <v>0.68</v>
      </c>
      <c r="F2242">
        <v>3667.07</v>
      </c>
      <c r="G2242" s="22">
        <v>4.8399999999999999E-2</v>
      </c>
      <c r="H2242" s="11">
        <f t="shared" si="700"/>
        <v>3664.4688150400002</v>
      </c>
      <c r="I2242" s="23">
        <f t="shared" si="701"/>
        <v>16248.585725039076</v>
      </c>
      <c r="J2242" s="23">
        <f t="shared" si="702"/>
        <v>264016538.06394365</v>
      </c>
      <c r="K2242" s="23">
        <f t="shared" si="703"/>
        <v>3847.6922557920002</v>
      </c>
      <c r="L2242" s="23">
        <f t="shared" si="704"/>
        <v>36161.640265118156</v>
      </c>
      <c r="N2242">
        <v>202312</v>
      </c>
      <c r="O2242" s="20" t="s">
        <v>29</v>
      </c>
      <c r="P2242" s="20" t="s">
        <v>8836</v>
      </c>
      <c r="Q2242">
        <v>15009.46</v>
      </c>
      <c r="R2242" s="21">
        <v>0.71</v>
      </c>
      <c r="S2242">
        <v>568</v>
      </c>
      <c r="T2242" s="21">
        <v>0.05</v>
      </c>
      <c r="U2242" s="11">
        <f t="shared" si="705"/>
        <v>532.83582999999999</v>
      </c>
      <c r="V2242" s="23">
        <f t="shared" si="706"/>
        <v>2322.5775364676178</v>
      </c>
      <c r="W2242" s="23">
        <f t="shared" si="707"/>
        <v>5394366.4129039887</v>
      </c>
      <c r="X2242" s="23">
        <f t="shared" si="708"/>
        <v>559.47762150000005</v>
      </c>
      <c r="Y2242" s="23">
        <f t="shared" si="709"/>
        <v>5177.9909029352357</v>
      </c>
      <c r="AA2242">
        <v>202312</v>
      </c>
      <c r="AB2242" s="20" t="s">
        <v>31</v>
      </c>
      <c r="AC2242" s="20" t="s">
        <v>8837</v>
      </c>
      <c r="AD2242">
        <v>205167.42</v>
      </c>
      <c r="AE2242" s="21">
        <v>0.72</v>
      </c>
      <c r="AF2242">
        <v>543.31619999999998</v>
      </c>
      <c r="AG2242" s="22">
        <v>3.7000000000000002E-3</v>
      </c>
      <c r="AH2242" s="11">
        <f t="shared" si="710"/>
        <v>546.56600688000003</v>
      </c>
      <c r="AI2242" s="23">
        <f t="shared" si="711"/>
        <v>8968.8512415938185</v>
      </c>
      <c r="AJ2242" s="23">
        <f t="shared" si="712"/>
        <v>80440292.593838975</v>
      </c>
      <c r="AK2242" s="23">
        <f t="shared" si="713"/>
        <v>573.89430722400004</v>
      </c>
      <c r="AL2242" s="23">
        <f t="shared" si="714"/>
        <v>18484.268490067636</v>
      </c>
      <c r="AN2242">
        <v>202312</v>
      </c>
      <c r="AO2242" s="20" t="s">
        <v>33</v>
      </c>
      <c r="AP2242" s="20" t="s">
        <v>8838</v>
      </c>
      <c r="AQ2242">
        <v>3198.82</v>
      </c>
      <c r="AR2242" s="21">
        <v>0.86</v>
      </c>
      <c r="AS2242">
        <v>15.68</v>
      </c>
      <c r="AT2242">
        <v>5.6999999999999993E-3</v>
      </c>
      <c r="AU2242" s="11">
        <f t="shared" si="715"/>
        <v>15.680615639999999</v>
      </c>
      <c r="AV2242" s="23">
        <f t="shared" si="716"/>
        <v>207.10205176598106</v>
      </c>
      <c r="AW2242" s="23">
        <f t="shared" si="717"/>
        <v>42891.259845679102</v>
      </c>
      <c r="AX2242" s="23">
        <f t="shared" si="718"/>
        <v>16.464646422000001</v>
      </c>
      <c r="AY2242" s="23">
        <f t="shared" si="719"/>
        <v>429.8847191719621</v>
      </c>
      <c r="AZ2242" s="23"/>
      <c r="BA2242" s="23"/>
    </row>
    <row r="2243" spans="1:53">
      <c r="A2243">
        <v>202312</v>
      </c>
      <c r="B2243" s="20" t="s">
        <v>27</v>
      </c>
      <c r="C2243" s="20" t="s">
        <v>8839</v>
      </c>
      <c r="D2243">
        <v>16343.78</v>
      </c>
      <c r="E2243" s="21">
        <v>0.68</v>
      </c>
      <c r="F2243">
        <v>538.29</v>
      </c>
      <c r="G2243" s="22">
        <v>4.8399999999999999E-2</v>
      </c>
      <c r="H2243" s="11">
        <f t="shared" si="700"/>
        <v>537.90648736000003</v>
      </c>
      <c r="I2243" s="23">
        <f t="shared" si="701"/>
        <v>2385.1259522393298</v>
      </c>
      <c r="J2243" s="23">
        <f t="shared" si="702"/>
        <v>5688825.8080455698</v>
      </c>
      <c r="K2243" s="23">
        <f t="shared" si="703"/>
        <v>564.80181172800008</v>
      </c>
      <c r="L2243" s="23">
        <f t="shared" si="704"/>
        <v>5308.1583918386596</v>
      </c>
      <c r="N2243">
        <v>202312</v>
      </c>
      <c r="O2243" s="20" t="s">
        <v>29</v>
      </c>
      <c r="P2243" s="20" t="s">
        <v>8840</v>
      </c>
      <c r="Q2243">
        <v>45613.61</v>
      </c>
      <c r="R2243" s="21">
        <v>0.71</v>
      </c>
      <c r="S2243">
        <v>1726.15</v>
      </c>
      <c r="T2243" s="21">
        <v>0.05</v>
      </c>
      <c r="U2243" s="11">
        <f t="shared" si="705"/>
        <v>1619.2831550000001</v>
      </c>
      <c r="V2243" s="23">
        <f t="shared" si="706"/>
        <v>7058.2916336227081</v>
      </c>
      <c r="W2243" s="23">
        <f t="shared" si="707"/>
        <v>49819480.785268314</v>
      </c>
      <c r="X2243" s="23">
        <f t="shared" si="708"/>
        <v>1700.2473127500002</v>
      </c>
      <c r="Y2243" s="23">
        <f t="shared" si="709"/>
        <v>15735.866422245417</v>
      </c>
      <c r="AA2243">
        <v>202312</v>
      </c>
      <c r="AB2243" s="20" t="s">
        <v>31</v>
      </c>
      <c r="AC2243" s="20" t="s">
        <v>8841</v>
      </c>
      <c r="AD2243">
        <v>221890.69</v>
      </c>
      <c r="AE2243" s="21">
        <v>0.72</v>
      </c>
      <c r="AF2243">
        <v>587.60199999999998</v>
      </c>
      <c r="AG2243" s="22">
        <v>3.7000000000000002E-3</v>
      </c>
      <c r="AH2243" s="11">
        <f t="shared" si="710"/>
        <v>591.11679815999992</v>
      </c>
      <c r="AI2243" s="23">
        <f t="shared" si="711"/>
        <v>9699.9055235212727</v>
      </c>
      <c r="AJ2243" s="23">
        <f t="shared" si="712"/>
        <v>94088167.1652385</v>
      </c>
      <c r="AK2243" s="23">
        <f t="shared" si="713"/>
        <v>620.67263806799997</v>
      </c>
      <c r="AL2243" s="23">
        <f t="shared" si="714"/>
        <v>19990.927845202546</v>
      </c>
      <c r="AN2243">
        <v>202312</v>
      </c>
      <c r="AO2243" s="20" t="s">
        <v>33</v>
      </c>
      <c r="AP2243" s="20" t="s">
        <v>8842</v>
      </c>
      <c r="AQ2243">
        <v>4516.93</v>
      </c>
      <c r="AR2243" s="21">
        <v>0.86</v>
      </c>
      <c r="AS2243">
        <v>123.53</v>
      </c>
      <c r="AT2243">
        <v>3.1800000000000002E-2</v>
      </c>
      <c r="AU2243" s="11">
        <f t="shared" si="715"/>
        <v>123.52900164</v>
      </c>
      <c r="AV2243" s="23">
        <f t="shared" si="716"/>
        <v>681.61307180738766</v>
      </c>
      <c r="AW2243" s="23">
        <f t="shared" si="717"/>
        <v>464596.37965870299</v>
      </c>
      <c r="AX2243" s="23">
        <f t="shared" si="718"/>
        <v>129.70545172200002</v>
      </c>
      <c r="AY2243" s="23">
        <f t="shared" si="719"/>
        <v>1486.7551452547752</v>
      </c>
      <c r="AZ2243" s="23"/>
      <c r="BA2243" s="23"/>
    </row>
    <row r="2244" spans="1:53">
      <c r="A2244">
        <v>202312</v>
      </c>
      <c r="B2244" s="20" t="s">
        <v>27</v>
      </c>
      <c r="C2244" s="20" t="s">
        <v>8843</v>
      </c>
      <c r="D2244">
        <v>100997.22</v>
      </c>
      <c r="E2244" s="21">
        <v>0.68</v>
      </c>
      <c r="F2244">
        <v>3326.38</v>
      </c>
      <c r="G2244" s="22">
        <v>4.8399999999999999E-2</v>
      </c>
      <c r="H2244" s="11">
        <f t="shared" si="700"/>
        <v>3324.0205046400006</v>
      </c>
      <c r="I2244" s="23">
        <f t="shared" si="701"/>
        <v>14739.007165173851</v>
      </c>
      <c r="J2244" s="23">
        <f t="shared" si="702"/>
        <v>217238332.21504611</v>
      </c>
      <c r="K2244" s="23">
        <f t="shared" si="703"/>
        <v>3490.2215298720007</v>
      </c>
      <c r="L2244" s="23">
        <f t="shared" si="704"/>
        <v>32802.034834987702</v>
      </c>
      <c r="N2244">
        <v>202312</v>
      </c>
      <c r="O2244" s="20" t="s">
        <v>29</v>
      </c>
      <c r="P2244" s="20" t="s">
        <v>8844</v>
      </c>
      <c r="Q2244">
        <v>19315.82</v>
      </c>
      <c r="R2244" s="21">
        <v>0.71</v>
      </c>
      <c r="S2244">
        <v>730.96</v>
      </c>
      <c r="T2244" s="21">
        <v>0.05</v>
      </c>
      <c r="U2244" s="11">
        <f t="shared" si="705"/>
        <v>685.71160999999995</v>
      </c>
      <c r="V2244" s="23">
        <f t="shared" si="706"/>
        <v>2988.9476124025737</v>
      </c>
      <c r="W2244" s="23">
        <f t="shared" si="707"/>
        <v>8933807.8296870459</v>
      </c>
      <c r="X2244" s="23">
        <f t="shared" si="708"/>
        <v>719.99719049999999</v>
      </c>
      <c r="Y2244" s="23">
        <f t="shared" si="709"/>
        <v>6663.6068348051476</v>
      </c>
      <c r="AA2244">
        <v>202312</v>
      </c>
      <c r="AB2244" s="20" t="s">
        <v>31</v>
      </c>
      <c r="AC2244" s="20" t="s">
        <v>8845</v>
      </c>
      <c r="AD2244">
        <v>157540.5</v>
      </c>
      <c r="AE2244" s="21">
        <v>0.72</v>
      </c>
      <c r="AF2244">
        <v>417.1925</v>
      </c>
      <c r="AG2244" s="22">
        <v>3.7000000000000002E-3</v>
      </c>
      <c r="AH2244" s="11">
        <f t="shared" si="710"/>
        <v>419.68789199999998</v>
      </c>
      <c r="AI2244" s="23">
        <f t="shared" si="711"/>
        <v>6886.8503051133112</v>
      </c>
      <c r="AJ2244" s="23">
        <f t="shared" si="712"/>
        <v>47428707.125039309</v>
      </c>
      <c r="AK2244" s="23">
        <f t="shared" si="713"/>
        <v>440.67228660000001</v>
      </c>
      <c r="AL2244" s="23">
        <f t="shared" si="714"/>
        <v>14193.388502226622</v>
      </c>
      <c r="AN2244">
        <v>202312</v>
      </c>
      <c r="AO2244" s="20" t="s">
        <v>33</v>
      </c>
      <c r="AP2244" s="20" t="s">
        <v>8846</v>
      </c>
      <c r="AQ2244">
        <v>840.58</v>
      </c>
      <c r="AR2244" s="21">
        <v>0.86</v>
      </c>
      <c r="AS2244">
        <v>3.61</v>
      </c>
      <c r="AT2244">
        <v>5.0000000000000001E-3</v>
      </c>
      <c r="AU2244" s="11">
        <f t="shared" si="715"/>
        <v>3.6144940000000005</v>
      </c>
      <c r="AV2244" s="23">
        <f t="shared" si="716"/>
        <v>50.988712558086469</v>
      </c>
      <c r="AW2244" s="23">
        <f t="shared" si="717"/>
        <v>2599.8488083311649</v>
      </c>
      <c r="AX2244" s="23">
        <f t="shared" si="718"/>
        <v>3.7952187000000008</v>
      </c>
      <c r="AY2244" s="23">
        <f t="shared" si="719"/>
        <v>105.59191911617293</v>
      </c>
      <c r="AZ2244" s="23"/>
      <c r="BA2244" s="23"/>
    </row>
    <row r="2245" spans="1:53">
      <c r="A2245">
        <v>202312</v>
      </c>
      <c r="B2245" s="20" t="s">
        <v>27</v>
      </c>
      <c r="C2245" s="20" t="s">
        <v>8847</v>
      </c>
      <c r="D2245">
        <v>51355.37</v>
      </c>
      <c r="E2245" s="21">
        <v>0.68</v>
      </c>
      <c r="F2245">
        <v>1691.41</v>
      </c>
      <c r="G2245" s="22">
        <v>4.8399999999999999E-2</v>
      </c>
      <c r="H2245" s="11">
        <f t="shared" si="700"/>
        <v>1690.2079374400003</v>
      </c>
      <c r="I2245" s="23">
        <f t="shared" si="701"/>
        <v>7494.5346654111299</v>
      </c>
      <c r="J2245" s="23">
        <f t="shared" si="702"/>
        <v>56168049.851049118</v>
      </c>
      <c r="K2245" s="23">
        <f t="shared" si="703"/>
        <v>1774.7183343120003</v>
      </c>
      <c r="L2245" s="23">
        <f t="shared" si="704"/>
        <v>16679.27726826226</v>
      </c>
      <c r="N2245">
        <v>202312</v>
      </c>
      <c r="O2245" s="20" t="s">
        <v>29</v>
      </c>
      <c r="P2245" s="20" t="s">
        <v>8848</v>
      </c>
      <c r="Q2245">
        <v>14486.75</v>
      </c>
      <c r="R2245" s="21">
        <v>0.71</v>
      </c>
      <c r="S2245">
        <v>526.29</v>
      </c>
      <c r="T2245" s="21">
        <v>0.05</v>
      </c>
      <c r="U2245" s="11">
        <f t="shared" si="705"/>
        <v>514.27962500000001</v>
      </c>
      <c r="V2245" s="23">
        <f t="shared" si="706"/>
        <v>2241.6929140969933</v>
      </c>
      <c r="W2245" s="23">
        <f t="shared" si="707"/>
        <v>5025187.1211126698</v>
      </c>
      <c r="X2245" s="23">
        <f t="shared" si="708"/>
        <v>539.99360625000008</v>
      </c>
      <c r="Y2245" s="23">
        <f t="shared" si="709"/>
        <v>4997.6654531939867</v>
      </c>
      <c r="AA2245">
        <v>202312</v>
      </c>
      <c r="AB2245" s="20" t="s">
        <v>31</v>
      </c>
      <c r="AC2245" s="20" t="s">
        <v>8849</v>
      </c>
      <c r="AD2245">
        <v>166407.6</v>
      </c>
      <c r="AE2245" s="21">
        <v>0.72</v>
      </c>
      <c r="AF2245">
        <v>440.67399999999998</v>
      </c>
      <c r="AG2245" s="22">
        <v>3.7000000000000002E-3</v>
      </c>
      <c r="AH2245" s="11">
        <f t="shared" si="710"/>
        <v>443.30984640000003</v>
      </c>
      <c r="AI2245" s="23">
        <f t="shared" si="711"/>
        <v>7274.473743787622</v>
      </c>
      <c r="AJ2245" s="23">
        <f t="shared" si="712"/>
        <v>52917968.249055497</v>
      </c>
      <c r="AK2245" s="23">
        <f t="shared" si="713"/>
        <v>465.47533872000002</v>
      </c>
      <c r="AL2245" s="23">
        <f t="shared" si="714"/>
        <v>14992.257333975243</v>
      </c>
      <c r="AN2245">
        <v>202312</v>
      </c>
      <c r="AO2245" s="20" t="s">
        <v>33</v>
      </c>
      <c r="AP2245" s="20" t="s">
        <v>8850</v>
      </c>
      <c r="AQ2245">
        <v>482.56</v>
      </c>
      <c r="AR2245" s="21">
        <v>0.86</v>
      </c>
      <c r="AS2245">
        <v>3.15</v>
      </c>
      <c r="AT2245">
        <v>7.6E-3</v>
      </c>
      <c r="AU2245" s="11">
        <f t="shared" si="715"/>
        <v>3.1540121600000002</v>
      </c>
      <c r="AV2245" s="23">
        <f t="shared" si="716"/>
        <v>36.041258303700054</v>
      </c>
      <c r="AW2245" s="23">
        <f t="shared" si="717"/>
        <v>1298.972300114028</v>
      </c>
      <c r="AX2245" s="23">
        <f t="shared" si="718"/>
        <v>3.3117127680000005</v>
      </c>
      <c r="AY2245" s="23">
        <f t="shared" si="719"/>
        <v>75.236528767400102</v>
      </c>
      <c r="AZ2245" s="23"/>
      <c r="BA2245" s="23"/>
    </row>
    <row r="2246" spans="1:53">
      <c r="A2246">
        <v>202312</v>
      </c>
      <c r="B2246" s="20" t="s">
        <v>27</v>
      </c>
      <c r="C2246" s="20" t="s">
        <v>8851</v>
      </c>
      <c r="D2246">
        <v>298686.69</v>
      </c>
      <c r="E2246" s="21">
        <v>0.68</v>
      </c>
      <c r="F2246">
        <v>9837.35</v>
      </c>
      <c r="G2246" s="22">
        <v>4.8399999999999999E-2</v>
      </c>
      <c r="H2246" s="11">
        <f t="shared" si="700"/>
        <v>9830.3763412799999</v>
      </c>
      <c r="I2246" s="23">
        <f t="shared" si="701"/>
        <v>43588.77664209035</v>
      </c>
      <c r="J2246" s="23">
        <f t="shared" si="702"/>
        <v>1899981449.1540413</v>
      </c>
      <c r="K2246" s="23">
        <f t="shared" si="703"/>
        <v>10321.895158344001</v>
      </c>
      <c r="L2246" s="23">
        <f t="shared" si="704"/>
        <v>97007.929625460703</v>
      </c>
      <c r="N2246">
        <v>202312</v>
      </c>
      <c r="O2246" s="20" t="s">
        <v>29</v>
      </c>
      <c r="P2246" s="20" t="s">
        <v>8852</v>
      </c>
      <c r="Q2246">
        <v>17867.07</v>
      </c>
      <c r="R2246" s="21">
        <v>0.71</v>
      </c>
      <c r="S2246">
        <v>676.14</v>
      </c>
      <c r="T2246" s="21">
        <v>0.05</v>
      </c>
      <c r="U2246" s="11">
        <f t="shared" si="705"/>
        <v>634.28098499999999</v>
      </c>
      <c r="V2246" s="23">
        <f t="shared" si="706"/>
        <v>2764.7667154244373</v>
      </c>
      <c r="W2246" s="23">
        <f t="shared" si="707"/>
        <v>7643934.9907188313</v>
      </c>
      <c r="X2246" s="23">
        <f t="shared" si="708"/>
        <v>665.99503425</v>
      </c>
      <c r="Y2246" s="23">
        <f t="shared" si="709"/>
        <v>6163.8144158488749</v>
      </c>
      <c r="AA2246">
        <v>202312</v>
      </c>
      <c r="AB2246" s="20" t="s">
        <v>31</v>
      </c>
      <c r="AC2246" s="20" t="s">
        <v>8853</v>
      </c>
      <c r="AD2246">
        <v>102688.11</v>
      </c>
      <c r="AE2246" s="21">
        <v>0.72</v>
      </c>
      <c r="AF2246">
        <v>271.93450000000001</v>
      </c>
      <c r="AG2246" s="22">
        <v>3.7000000000000002E-3</v>
      </c>
      <c r="AH2246" s="11">
        <f t="shared" si="710"/>
        <v>273.56112503999998</v>
      </c>
      <c r="AI2246" s="23">
        <f t="shared" si="711"/>
        <v>4488.9894451586051</v>
      </c>
      <c r="AJ2246" s="23">
        <f t="shared" si="712"/>
        <v>20151026.238745362</v>
      </c>
      <c r="AK2246" s="23">
        <f t="shared" si="713"/>
        <v>287.23918129200001</v>
      </c>
      <c r="AL2246" s="23">
        <f t="shared" si="714"/>
        <v>9251.54001535721</v>
      </c>
      <c r="AN2246">
        <v>202312</v>
      </c>
      <c r="AO2246" s="20" t="s">
        <v>33</v>
      </c>
      <c r="AP2246" s="20" t="s">
        <v>8854</v>
      </c>
      <c r="AQ2246">
        <v>2535.31</v>
      </c>
      <c r="AR2246" s="21">
        <v>0.86</v>
      </c>
      <c r="AS2246">
        <v>69.12</v>
      </c>
      <c r="AT2246">
        <v>3.1699999999999999E-2</v>
      </c>
      <c r="AU2246" s="11">
        <f t="shared" si="715"/>
        <v>69.11762121999999</v>
      </c>
      <c r="AV2246" s="23">
        <f t="shared" si="716"/>
        <v>382.00066389527103</v>
      </c>
      <c r="AW2246" s="23">
        <f t="shared" si="717"/>
        <v>145924.50721642782</v>
      </c>
      <c r="AX2246" s="23">
        <f t="shared" si="718"/>
        <v>72.573502280999989</v>
      </c>
      <c r="AY2246" s="23">
        <f t="shared" si="719"/>
        <v>833.11894901054211</v>
      </c>
      <c r="AZ2246" s="23"/>
      <c r="BA2246" s="23"/>
    </row>
    <row r="2247" spans="1:53">
      <c r="A2247">
        <v>202312</v>
      </c>
      <c r="B2247" s="20" t="s">
        <v>27</v>
      </c>
      <c r="C2247" s="20" t="s">
        <v>8855</v>
      </c>
      <c r="D2247">
        <v>62167.1</v>
      </c>
      <c r="E2247" s="21">
        <v>0.68</v>
      </c>
      <c r="F2247">
        <v>2047.49</v>
      </c>
      <c r="G2247" s="22">
        <v>4.8399999999999999E-2</v>
      </c>
      <c r="H2247" s="11">
        <f t="shared" si="700"/>
        <v>2046.0435952000003</v>
      </c>
      <c r="I2247" s="23">
        <f t="shared" si="701"/>
        <v>9072.342113357965</v>
      </c>
      <c r="J2247" s="23">
        <f t="shared" si="702"/>
        <v>82307391.421808466</v>
      </c>
      <c r="K2247" s="23">
        <f t="shared" si="703"/>
        <v>2148.3457749600002</v>
      </c>
      <c r="L2247" s="23">
        <f t="shared" si="704"/>
        <v>20190.727821915931</v>
      </c>
      <c r="N2247">
        <v>202312</v>
      </c>
      <c r="O2247" s="20" t="s">
        <v>29</v>
      </c>
      <c r="P2247" s="20" t="s">
        <v>8856</v>
      </c>
      <c r="Q2247">
        <v>15452.55</v>
      </c>
      <c r="R2247" s="21">
        <v>0.71</v>
      </c>
      <c r="S2247">
        <v>584.77</v>
      </c>
      <c r="T2247" s="21">
        <v>0.05</v>
      </c>
      <c r="U2247" s="11">
        <f t="shared" si="705"/>
        <v>548.56552499999998</v>
      </c>
      <c r="V2247" s="23">
        <f t="shared" si="706"/>
        <v>2391.1416873853345</v>
      </c>
      <c r="W2247" s="23">
        <f t="shared" si="707"/>
        <v>5717558.5691519845</v>
      </c>
      <c r="X2247" s="23">
        <f t="shared" si="708"/>
        <v>575.99380125000005</v>
      </c>
      <c r="Y2247" s="23">
        <f t="shared" si="709"/>
        <v>5330.848899770669</v>
      </c>
      <c r="AA2247">
        <v>202312</v>
      </c>
      <c r="AB2247" s="20" t="s">
        <v>31</v>
      </c>
      <c r="AC2247" s="20" t="s">
        <v>8857</v>
      </c>
      <c r="AD2247">
        <v>171623.82</v>
      </c>
      <c r="AE2247" s="21">
        <v>0.72</v>
      </c>
      <c r="AF2247">
        <v>454.4873</v>
      </c>
      <c r="AG2247" s="22">
        <v>3.7000000000000002E-3</v>
      </c>
      <c r="AH2247" s="11">
        <f t="shared" si="710"/>
        <v>457.20585648000002</v>
      </c>
      <c r="AI2247" s="23">
        <f t="shared" si="711"/>
        <v>7502.4997199558975</v>
      </c>
      <c r="AJ2247" s="23">
        <f t="shared" si="712"/>
        <v>56287502.047938317</v>
      </c>
      <c r="AK2247" s="23">
        <f t="shared" si="713"/>
        <v>480.06614930400002</v>
      </c>
      <c r="AL2247" s="23">
        <f t="shared" si="714"/>
        <v>15462.205296391796</v>
      </c>
      <c r="AN2247">
        <v>202312</v>
      </c>
      <c r="AO2247" s="20" t="s">
        <v>33</v>
      </c>
      <c r="AP2247" s="20" t="s">
        <v>8858</v>
      </c>
      <c r="AQ2247">
        <v>339.06</v>
      </c>
      <c r="AR2247" s="21">
        <v>0.86</v>
      </c>
      <c r="AS2247">
        <v>2.8</v>
      </c>
      <c r="AT2247">
        <v>9.5999999999999992E-3</v>
      </c>
      <c r="AU2247" s="11">
        <f t="shared" si="715"/>
        <v>2.7992793599999994</v>
      </c>
      <c r="AV2247" s="23">
        <f t="shared" si="716"/>
        <v>28.432558493636368</v>
      </c>
      <c r="AW2247" s="23">
        <f t="shared" si="717"/>
        <v>808.41038249405358</v>
      </c>
      <c r="AX2247" s="23">
        <f t="shared" si="718"/>
        <v>2.9392433279999994</v>
      </c>
      <c r="AY2247" s="23">
        <f t="shared" si="719"/>
        <v>59.664396347272735</v>
      </c>
      <c r="AZ2247" s="23"/>
      <c r="BA2247" s="23"/>
    </row>
    <row r="2248" spans="1:53">
      <c r="A2248">
        <v>202312</v>
      </c>
      <c r="B2248" s="20" t="s">
        <v>27</v>
      </c>
      <c r="C2248" s="20" t="s">
        <v>8859</v>
      </c>
      <c r="D2248">
        <v>131011.96</v>
      </c>
      <c r="E2248" s="21">
        <v>0.68</v>
      </c>
      <c r="F2248">
        <v>4314.92</v>
      </c>
      <c r="G2248" s="22">
        <v>4.8399999999999999E-2</v>
      </c>
      <c r="H2248" s="11">
        <f t="shared" si="700"/>
        <v>4311.8656275200001</v>
      </c>
      <c r="I2248" s="23">
        <f t="shared" si="701"/>
        <v>19119.201668753554</v>
      </c>
      <c r="J2248" s="23">
        <f t="shared" si="702"/>
        <v>365543872.45046872</v>
      </c>
      <c r="K2248" s="23">
        <f t="shared" si="703"/>
        <v>4527.4589088960001</v>
      </c>
      <c r="L2248" s="23">
        <f t="shared" si="704"/>
        <v>42550.268965027106</v>
      </c>
      <c r="N2248">
        <v>202312</v>
      </c>
      <c r="O2248" s="20" t="s">
        <v>29</v>
      </c>
      <c r="P2248" s="20" t="s">
        <v>8860</v>
      </c>
      <c r="Q2248">
        <v>18832.86</v>
      </c>
      <c r="R2248" s="21">
        <v>0.71</v>
      </c>
      <c r="S2248">
        <v>712.69</v>
      </c>
      <c r="T2248" s="21">
        <v>0.05</v>
      </c>
      <c r="U2248" s="11">
        <f t="shared" si="705"/>
        <v>668.56653000000006</v>
      </c>
      <c r="V2248" s="23">
        <f t="shared" si="706"/>
        <v>2914.2139413036539</v>
      </c>
      <c r="W2248" s="23">
        <f t="shared" si="707"/>
        <v>8492642.8956885766</v>
      </c>
      <c r="X2248" s="23">
        <f t="shared" si="708"/>
        <v>701.99485650000008</v>
      </c>
      <c r="Y2248" s="23">
        <f t="shared" si="709"/>
        <v>6496.9944126073078</v>
      </c>
      <c r="AA2248">
        <v>202312</v>
      </c>
      <c r="AB2248" s="20" t="s">
        <v>31</v>
      </c>
      <c r="AC2248" s="20" t="s">
        <v>2306</v>
      </c>
      <c r="AD2248">
        <v>127133.57</v>
      </c>
      <c r="AE2248" s="21">
        <v>0.72</v>
      </c>
      <c r="AF2248">
        <v>336.67</v>
      </c>
      <c r="AG2248" s="22">
        <v>3.7000000000000002E-3</v>
      </c>
      <c r="AH2248" s="11">
        <f t="shared" si="710"/>
        <v>338.68383048000004</v>
      </c>
      <c r="AI2248" s="23">
        <f t="shared" si="711"/>
        <v>5557.6176624083628</v>
      </c>
      <c r="AJ2248" s="23">
        <f t="shared" si="712"/>
        <v>30887114.081513394</v>
      </c>
      <c r="AK2248" s="23">
        <f t="shared" si="713"/>
        <v>355.61802200400007</v>
      </c>
      <c r="AL2248" s="23">
        <f t="shared" si="714"/>
        <v>11453.919155296726</v>
      </c>
      <c r="AN2248">
        <v>202312</v>
      </c>
      <c r="AO2248" s="20" t="s">
        <v>33</v>
      </c>
      <c r="AP2248" s="20" t="s">
        <v>8861</v>
      </c>
      <c r="AQ2248">
        <v>2526.4299999999998</v>
      </c>
      <c r="AR2248" s="21">
        <v>0.86</v>
      </c>
      <c r="AS2248">
        <v>5.87</v>
      </c>
      <c r="AT2248">
        <v>2.7000000000000001E-3</v>
      </c>
      <c r="AU2248" s="11">
        <f t="shared" si="715"/>
        <v>5.8663704599999988</v>
      </c>
      <c r="AV2248" s="23">
        <f t="shared" si="716"/>
        <v>112.74583634843347</v>
      </c>
      <c r="AW2248" s="23">
        <f t="shared" si="717"/>
        <v>12711.623613907743</v>
      </c>
      <c r="AX2248" s="23">
        <f t="shared" si="718"/>
        <v>6.1596889829999988</v>
      </c>
      <c r="AY2248" s="23">
        <f t="shared" si="719"/>
        <v>231.35804315686693</v>
      </c>
      <c r="AZ2248" s="23"/>
      <c r="BA2248" s="23"/>
    </row>
    <row r="2249" spans="1:53">
      <c r="A2249">
        <v>202312</v>
      </c>
      <c r="B2249" s="20" t="s">
        <v>27</v>
      </c>
      <c r="C2249" s="20" t="s">
        <v>8862</v>
      </c>
      <c r="D2249">
        <v>2114.15</v>
      </c>
      <c r="E2249" s="21">
        <v>0.68</v>
      </c>
      <c r="F2249">
        <v>69.63</v>
      </c>
      <c r="G2249" s="22">
        <v>4.8399999999999999E-2</v>
      </c>
      <c r="H2249" s="11">
        <f t="shared" si="700"/>
        <v>69.580904799999999</v>
      </c>
      <c r="I2249" s="23">
        <f t="shared" si="701"/>
        <v>308.52801689246786</v>
      </c>
      <c r="J2249" s="23">
        <f t="shared" si="702"/>
        <v>95189.537207598929</v>
      </c>
      <c r="K2249" s="23">
        <f t="shared" si="703"/>
        <v>73.059950040000004</v>
      </c>
      <c r="L2249" s="23">
        <f t="shared" si="704"/>
        <v>686.63693858493571</v>
      </c>
      <c r="N2249">
        <v>202312</v>
      </c>
      <c r="O2249" s="20" t="s">
        <v>29</v>
      </c>
      <c r="P2249" s="20" t="s">
        <v>8863</v>
      </c>
      <c r="Q2249">
        <v>14486.75</v>
      </c>
      <c r="R2249" s="21">
        <v>0.71</v>
      </c>
      <c r="S2249">
        <v>548.22</v>
      </c>
      <c r="T2249" s="21">
        <v>0.05</v>
      </c>
      <c r="U2249" s="11">
        <f t="shared" si="705"/>
        <v>514.27962500000001</v>
      </c>
      <c r="V2249" s="23">
        <f t="shared" si="706"/>
        <v>2241.6929140969933</v>
      </c>
      <c r="W2249" s="23">
        <f t="shared" si="707"/>
        <v>5025187.1211126698</v>
      </c>
      <c r="X2249" s="23">
        <f t="shared" si="708"/>
        <v>539.99360625000008</v>
      </c>
      <c r="Y2249" s="23">
        <f t="shared" si="709"/>
        <v>4997.6654531939867</v>
      </c>
      <c r="AA2249">
        <v>202312</v>
      </c>
      <c r="AB2249" s="20" t="s">
        <v>31</v>
      </c>
      <c r="AC2249" s="20" t="s">
        <v>2990</v>
      </c>
      <c r="AD2249">
        <v>104432.8</v>
      </c>
      <c r="AE2249" s="21">
        <v>0.72</v>
      </c>
      <c r="AF2249">
        <v>276.5548</v>
      </c>
      <c r="AG2249" s="22">
        <v>3.7000000000000002E-3</v>
      </c>
      <c r="AH2249" s="11">
        <f t="shared" si="710"/>
        <v>278.20897919999999</v>
      </c>
      <c r="AI2249" s="23">
        <f t="shared" si="711"/>
        <v>4565.2582068981465</v>
      </c>
      <c r="AJ2249" s="23">
        <f t="shared" si="712"/>
        <v>20841582.49565088</v>
      </c>
      <c r="AK2249" s="23">
        <f t="shared" si="713"/>
        <v>292.11942815999998</v>
      </c>
      <c r="AL2249" s="23">
        <f t="shared" si="714"/>
        <v>9408.7253929962935</v>
      </c>
      <c r="AN2249">
        <v>202312</v>
      </c>
      <c r="AO2249" s="20" t="s">
        <v>33</v>
      </c>
      <c r="AP2249" s="20" t="s">
        <v>8864</v>
      </c>
      <c r="AQ2249">
        <v>5660.81</v>
      </c>
      <c r="AR2249" s="21">
        <v>0.86</v>
      </c>
      <c r="AS2249">
        <v>117.33</v>
      </c>
      <c r="AT2249">
        <v>2.41E-2</v>
      </c>
      <c r="AU2249" s="11">
        <f t="shared" si="715"/>
        <v>117.32594806000002</v>
      </c>
      <c r="AV2249" s="23">
        <f t="shared" si="716"/>
        <v>746.60038571118946</v>
      </c>
      <c r="AW2249" s="23">
        <f t="shared" si="717"/>
        <v>557412.13594409684</v>
      </c>
      <c r="AX2249" s="23">
        <f t="shared" si="718"/>
        <v>123.19224546300002</v>
      </c>
      <c r="AY2249" s="23">
        <f t="shared" si="719"/>
        <v>1610.5267194823789</v>
      </c>
      <c r="AZ2249" s="23"/>
      <c r="BA2249" s="23"/>
    </row>
    <row r="2250" spans="1:53">
      <c r="A2250">
        <v>202312</v>
      </c>
      <c r="B2250" s="20" t="s">
        <v>27</v>
      </c>
      <c r="C2250" s="20" t="s">
        <v>8865</v>
      </c>
      <c r="D2250">
        <v>86607.93</v>
      </c>
      <c r="E2250" s="21">
        <v>0.68</v>
      </c>
      <c r="F2250">
        <v>2852.46</v>
      </c>
      <c r="G2250" s="22">
        <v>4.8399999999999999E-2</v>
      </c>
      <c r="H2250" s="11">
        <f t="shared" si="700"/>
        <v>2850.4401921599997</v>
      </c>
      <c r="I2250" s="23">
        <f t="shared" si="701"/>
        <v>12639.109282719615</v>
      </c>
      <c r="J2250" s="23">
        <f t="shared" si="702"/>
        <v>159747083.46052915</v>
      </c>
      <c r="K2250" s="23">
        <f t="shared" si="703"/>
        <v>2992.9622017679999</v>
      </c>
      <c r="L2250" s="23">
        <f t="shared" si="704"/>
        <v>28128.658757599231</v>
      </c>
      <c r="N2250">
        <v>202312</v>
      </c>
      <c r="O2250" s="20" t="s">
        <v>29</v>
      </c>
      <c r="P2250" s="20" t="s">
        <v>8866</v>
      </c>
      <c r="Q2250">
        <v>50571.6</v>
      </c>
      <c r="R2250" s="21">
        <v>0.71</v>
      </c>
      <c r="S2250">
        <v>1913.78</v>
      </c>
      <c r="T2250" s="21">
        <v>0.05</v>
      </c>
      <c r="U2250" s="11">
        <f t="shared" si="705"/>
        <v>1795.2918</v>
      </c>
      <c r="V2250" s="23">
        <f t="shared" si="706"/>
        <v>7825.4955303672332</v>
      </c>
      <c r="W2250" s="23">
        <f t="shared" si="707"/>
        <v>61238380.295797542</v>
      </c>
      <c r="X2250" s="23">
        <f t="shared" si="708"/>
        <v>1885.05639</v>
      </c>
      <c r="Y2250" s="23">
        <f t="shared" si="709"/>
        <v>17446.282860734467</v>
      </c>
      <c r="AA2250">
        <v>202312</v>
      </c>
      <c r="AB2250" s="20" t="s">
        <v>31</v>
      </c>
      <c r="AC2250" s="20" t="s">
        <v>8867</v>
      </c>
      <c r="AD2250">
        <v>102586.03</v>
      </c>
      <c r="AE2250" s="21">
        <v>0.72</v>
      </c>
      <c r="AF2250">
        <v>271.66419999999999</v>
      </c>
      <c r="AG2250" s="22">
        <v>3.7000000000000002E-3</v>
      </c>
      <c r="AH2250" s="11">
        <f t="shared" si="710"/>
        <v>273.28918391999997</v>
      </c>
      <c r="AI2250" s="23">
        <f t="shared" si="711"/>
        <v>4484.5270391160575</v>
      </c>
      <c r="AJ2250" s="23">
        <f t="shared" si="712"/>
        <v>20110982.764563035</v>
      </c>
      <c r="AK2250" s="23">
        <f t="shared" si="713"/>
        <v>286.95364311599997</v>
      </c>
      <c r="AL2250" s="23">
        <f t="shared" si="714"/>
        <v>9242.3432621521151</v>
      </c>
      <c r="AN2250">
        <v>202312</v>
      </c>
      <c r="AO2250" s="20" t="s">
        <v>33</v>
      </c>
      <c r="AP2250" s="20" t="s">
        <v>8868</v>
      </c>
      <c r="AQ2250">
        <v>2083.52</v>
      </c>
      <c r="AR2250" s="21">
        <v>0.86</v>
      </c>
      <c r="AS2250">
        <v>16.13</v>
      </c>
      <c r="AT2250">
        <v>9.0000000000000011E-3</v>
      </c>
      <c r="AU2250" s="11">
        <f t="shared" si="715"/>
        <v>16.126444800000002</v>
      </c>
      <c r="AV2250" s="23">
        <f t="shared" si="716"/>
        <v>169.22098040742796</v>
      </c>
      <c r="AW2250" s="23">
        <f t="shared" si="717"/>
        <v>28635.740210051117</v>
      </c>
      <c r="AX2250" s="23">
        <f t="shared" si="718"/>
        <v>16.932767040000002</v>
      </c>
      <c r="AY2250" s="23">
        <f t="shared" si="719"/>
        <v>354.56840561485592</v>
      </c>
      <c r="AZ2250" s="23"/>
      <c r="BA2250" s="23"/>
    </row>
    <row r="2251" spans="1:53">
      <c r="A2251">
        <v>202312</v>
      </c>
      <c r="B2251" s="20" t="s">
        <v>27</v>
      </c>
      <c r="C2251" s="20" t="s">
        <v>8869</v>
      </c>
      <c r="D2251">
        <v>226091.44</v>
      </c>
      <c r="E2251" s="21">
        <v>0.68</v>
      </c>
      <c r="F2251">
        <v>7446.4</v>
      </c>
      <c r="G2251" s="22">
        <v>4.8399999999999999E-2</v>
      </c>
      <c r="H2251" s="11">
        <f t="shared" si="700"/>
        <v>7441.1214732800008</v>
      </c>
      <c r="I2251" s="23">
        <f t="shared" si="701"/>
        <v>32994.604744016455</v>
      </c>
      <c r="J2251" s="23">
        <f t="shared" si="702"/>
        <v>1088643942.2138731</v>
      </c>
      <c r="K2251" s="23">
        <f t="shared" si="703"/>
        <v>7813.1775469440008</v>
      </c>
      <c r="L2251" s="23">
        <f t="shared" si="704"/>
        <v>73430.330961312909</v>
      </c>
      <c r="N2251">
        <v>202312</v>
      </c>
      <c r="O2251" s="20" t="s">
        <v>29</v>
      </c>
      <c r="P2251" s="20" t="s">
        <v>8870</v>
      </c>
      <c r="Q2251">
        <v>16081.6</v>
      </c>
      <c r="R2251" s="21">
        <v>0.71</v>
      </c>
      <c r="S2251">
        <v>608.57000000000005</v>
      </c>
      <c r="T2251" s="21">
        <v>0.05</v>
      </c>
      <c r="U2251" s="11">
        <f t="shared" si="705"/>
        <v>570.89679999999998</v>
      </c>
      <c r="V2251" s="23">
        <f t="shared" si="706"/>
        <v>2488.481458390751</v>
      </c>
      <c r="W2251" s="23">
        <f t="shared" si="707"/>
        <v>6192539.9687545588</v>
      </c>
      <c r="X2251" s="23">
        <f t="shared" si="708"/>
        <v>599.44164000000001</v>
      </c>
      <c r="Y2251" s="23">
        <f t="shared" si="709"/>
        <v>5547.8597167815024</v>
      </c>
      <c r="AA2251">
        <v>202312</v>
      </c>
      <c r="AB2251" s="20" t="s">
        <v>31</v>
      </c>
      <c r="AC2251" s="20" t="s">
        <v>8871</v>
      </c>
      <c r="AD2251">
        <v>162975.54</v>
      </c>
      <c r="AE2251" s="21">
        <v>0.72</v>
      </c>
      <c r="AF2251">
        <v>431.58530000000002</v>
      </c>
      <c r="AG2251" s="22">
        <v>3.7000000000000002E-3</v>
      </c>
      <c r="AH2251" s="11">
        <f t="shared" si="710"/>
        <v>434.16683856000003</v>
      </c>
      <c r="AI2251" s="23">
        <f t="shared" si="711"/>
        <v>7124.4419522282005</v>
      </c>
      <c r="AJ2251" s="23">
        <f t="shared" si="712"/>
        <v>50757673.130669177</v>
      </c>
      <c r="AK2251" s="23">
        <f t="shared" si="713"/>
        <v>455.87518048800007</v>
      </c>
      <c r="AL2251" s="23">
        <f t="shared" si="714"/>
        <v>14683.050743016402</v>
      </c>
      <c r="AN2251">
        <v>202312</v>
      </c>
      <c r="AO2251" s="20" t="s">
        <v>33</v>
      </c>
      <c r="AP2251" s="20" t="s">
        <v>8872</v>
      </c>
      <c r="AQ2251">
        <v>1175.75</v>
      </c>
      <c r="AR2251" s="21">
        <v>0.86</v>
      </c>
      <c r="AS2251">
        <v>47.62</v>
      </c>
      <c r="AT2251">
        <v>4.7100000000000003E-2</v>
      </c>
      <c r="AU2251" s="11">
        <f t="shared" si="715"/>
        <v>47.6249295</v>
      </c>
      <c r="AV2251" s="23">
        <f t="shared" si="716"/>
        <v>214.21385442916042</v>
      </c>
      <c r="AW2251" s="23">
        <f t="shared" si="717"/>
        <v>45887.575429397533</v>
      </c>
      <c r="AX2251" s="23">
        <f t="shared" si="718"/>
        <v>50.006175975000005</v>
      </c>
      <c r="AY2251" s="23">
        <f t="shared" si="719"/>
        <v>476.05263835832085</v>
      </c>
      <c r="AZ2251" s="23"/>
      <c r="BA2251" s="23"/>
    </row>
    <row r="2252" spans="1:53">
      <c r="A2252">
        <v>202312</v>
      </c>
      <c r="B2252" s="20" t="s">
        <v>27</v>
      </c>
      <c r="C2252" s="20" t="s">
        <v>8873</v>
      </c>
      <c r="D2252">
        <v>44881.85</v>
      </c>
      <c r="E2252" s="21">
        <v>0.68</v>
      </c>
      <c r="F2252">
        <v>1478.2</v>
      </c>
      <c r="G2252" s="22">
        <v>4.8399999999999999E-2</v>
      </c>
      <c r="H2252" s="11">
        <f t="shared" si="700"/>
        <v>1477.1514471999999</v>
      </c>
      <c r="I2252" s="23">
        <f t="shared" si="701"/>
        <v>6549.822943010292</v>
      </c>
      <c r="J2252" s="23">
        <f t="shared" si="702"/>
        <v>42900180.584784001</v>
      </c>
      <c r="K2252" s="23">
        <f t="shared" si="703"/>
        <v>1551.0090195599998</v>
      </c>
      <c r="L2252" s="23">
        <f t="shared" si="704"/>
        <v>14576.797333220584</v>
      </c>
      <c r="N2252">
        <v>202312</v>
      </c>
      <c r="O2252" s="20" t="s">
        <v>29</v>
      </c>
      <c r="P2252" s="20" t="s">
        <v>8874</v>
      </c>
      <c r="Q2252">
        <v>5311.87</v>
      </c>
      <c r="R2252" s="21">
        <v>0.71</v>
      </c>
      <c r="S2252">
        <v>201.01</v>
      </c>
      <c r="T2252" s="21">
        <v>0.05</v>
      </c>
      <c r="U2252" s="11">
        <f t="shared" si="705"/>
        <v>188.57138499999999</v>
      </c>
      <c r="V2252" s="23">
        <f t="shared" si="706"/>
        <v>821.96361085850151</v>
      </c>
      <c r="W2252" s="23">
        <f t="shared" si="707"/>
        <v>675624.17757554608</v>
      </c>
      <c r="X2252" s="23">
        <f t="shared" si="708"/>
        <v>197.99995425</v>
      </c>
      <c r="Y2252" s="23">
        <f t="shared" si="709"/>
        <v>1832.498606717003</v>
      </c>
      <c r="AA2252">
        <v>202312</v>
      </c>
      <c r="AB2252" s="20" t="s">
        <v>31</v>
      </c>
      <c r="AC2252" s="20" t="s">
        <v>8875</v>
      </c>
      <c r="AD2252">
        <v>125812.86</v>
      </c>
      <c r="AE2252" s="21">
        <v>0.72</v>
      </c>
      <c r="AF2252">
        <v>333.17259999999999</v>
      </c>
      <c r="AG2252" s="22">
        <v>3.7000000000000002E-3</v>
      </c>
      <c r="AH2252" s="11">
        <f t="shared" si="710"/>
        <v>335.16545904000003</v>
      </c>
      <c r="AI2252" s="23">
        <f t="shared" si="711"/>
        <v>5499.8830984932665</v>
      </c>
      <c r="AJ2252" s="23">
        <f t="shared" si="712"/>
        <v>30248714.097091895</v>
      </c>
      <c r="AK2252" s="23">
        <f t="shared" si="713"/>
        <v>351.92373199200006</v>
      </c>
      <c r="AL2252" s="23">
        <f t="shared" si="714"/>
        <v>11334.931656026532</v>
      </c>
      <c r="AN2252">
        <v>202312</v>
      </c>
      <c r="AO2252" s="20" t="s">
        <v>33</v>
      </c>
      <c r="AP2252" s="20" t="s">
        <v>8876</v>
      </c>
      <c r="AQ2252">
        <v>891.04</v>
      </c>
      <c r="AR2252" s="21">
        <v>0.86</v>
      </c>
      <c r="AS2252">
        <v>9.0399999999999991</v>
      </c>
      <c r="AT2252">
        <v>1.18E-2</v>
      </c>
      <c r="AU2252" s="11">
        <f t="shared" si="715"/>
        <v>9.0422739199999995</v>
      </c>
      <c r="AV2252" s="23">
        <f t="shared" si="716"/>
        <v>82.748299985665781</v>
      </c>
      <c r="AW2252" s="23">
        <f t="shared" si="717"/>
        <v>6847.2811505177351</v>
      </c>
      <c r="AX2252" s="23">
        <f t="shared" si="718"/>
        <v>9.4943876159999991</v>
      </c>
      <c r="AY2252" s="23">
        <f t="shared" si="719"/>
        <v>174.53887389133155</v>
      </c>
      <c r="AZ2252" s="23"/>
      <c r="BA2252" s="23"/>
    </row>
    <row r="2253" spans="1:53">
      <c r="A2253">
        <v>202312</v>
      </c>
      <c r="B2253" s="20" t="s">
        <v>27</v>
      </c>
      <c r="C2253" s="20" t="s">
        <v>8877</v>
      </c>
      <c r="D2253">
        <v>43709.57</v>
      </c>
      <c r="E2253" s="21">
        <v>0.68</v>
      </c>
      <c r="F2253">
        <v>1439.59</v>
      </c>
      <c r="G2253" s="22">
        <v>4.8399999999999999E-2</v>
      </c>
      <c r="H2253" s="11">
        <f t="shared" si="700"/>
        <v>1438.56936784</v>
      </c>
      <c r="I2253" s="23">
        <f t="shared" si="701"/>
        <v>6378.7465181384987</v>
      </c>
      <c r="J2253" s="23">
        <f t="shared" si="702"/>
        <v>40688407.142664023</v>
      </c>
      <c r="K2253" s="23">
        <f t="shared" si="703"/>
        <v>1510.4978362320001</v>
      </c>
      <c r="L2253" s="23">
        <f t="shared" si="704"/>
        <v>14196.062404116998</v>
      </c>
      <c r="N2253">
        <v>202312</v>
      </c>
      <c r="O2253" s="20" t="s">
        <v>29</v>
      </c>
      <c r="P2253" s="20" t="s">
        <v>8878</v>
      </c>
      <c r="Q2253">
        <v>11879.12</v>
      </c>
      <c r="R2253" s="21">
        <v>0.71</v>
      </c>
      <c r="S2253">
        <v>449.54</v>
      </c>
      <c r="T2253" s="21">
        <v>0.05</v>
      </c>
      <c r="U2253" s="11">
        <f t="shared" si="705"/>
        <v>421.70875999999998</v>
      </c>
      <c r="V2253" s="23">
        <f t="shared" si="706"/>
        <v>1838.1858684458473</v>
      </c>
      <c r="W2253" s="23">
        <f t="shared" si="707"/>
        <v>3378927.2869540136</v>
      </c>
      <c r="X2253" s="23">
        <f t="shared" si="708"/>
        <v>442.79419799999999</v>
      </c>
      <c r="Y2253" s="23">
        <f t="shared" si="709"/>
        <v>4098.0804968916946</v>
      </c>
      <c r="AA2253">
        <v>202312</v>
      </c>
      <c r="AB2253" s="20" t="s">
        <v>31</v>
      </c>
      <c r="AC2253" s="20" t="s">
        <v>8879</v>
      </c>
      <c r="AD2253">
        <v>233508.55</v>
      </c>
      <c r="AE2253" s="21">
        <v>0.72</v>
      </c>
      <c r="AF2253">
        <v>618.36800000000005</v>
      </c>
      <c r="AG2253" s="22">
        <v>3.7000000000000002E-3</v>
      </c>
      <c r="AH2253" s="11">
        <f t="shared" si="710"/>
        <v>622.06677719999993</v>
      </c>
      <c r="AI2253" s="23">
        <f t="shared" si="711"/>
        <v>10207.777865463591</v>
      </c>
      <c r="AJ2253" s="23">
        <f t="shared" si="712"/>
        <v>104198728.95064843</v>
      </c>
      <c r="AK2253" s="23">
        <f t="shared" si="713"/>
        <v>653.17011605999994</v>
      </c>
      <c r="AL2253" s="23">
        <f t="shared" si="714"/>
        <v>21037.622508127184</v>
      </c>
      <c r="AN2253">
        <v>202312</v>
      </c>
      <c r="AO2253" s="20" t="s">
        <v>33</v>
      </c>
      <c r="AP2253" s="20" t="s">
        <v>8880</v>
      </c>
      <c r="AQ2253">
        <v>729.79</v>
      </c>
      <c r="AR2253" s="21">
        <v>0.86</v>
      </c>
      <c r="AS2253">
        <v>16.32</v>
      </c>
      <c r="AT2253">
        <v>2.6000000000000002E-2</v>
      </c>
      <c r="AU2253" s="11">
        <f t="shared" si="715"/>
        <v>16.318104399999999</v>
      </c>
      <c r="AV2253" s="23">
        <f t="shared" si="716"/>
        <v>99.876315317777212</v>
      </c>
      <c r="AW2253" s="23">
        <f t="shared" si="717"/>
        <v>9975.2783614560594</v>
      </c>
      <c r="AX2253" s="23">
        <f t="shared" si="718"/>
        <v>17.13400962</v>
      </c>
      <c r="AY2253" s="23">
        <f t="shared" si="719"/>
        <v>216.07073503555443</v>
      </c>
      <c r="AZ2253" s="23"/>
      <c r="BA2253" s="23"/>
    </row>
    <row r="2254" spans="1:53">
      <c r="A2254">
        <v>202312</v>
      </c>
      <c r="B2254" s="20" t="s">
        <v>27</v>
      </c>
      <c r="C2254" s="20" t="s">
        <v>8881</v>
      </c>
      <c r="D2254">
        <v>90730.18</v>
      </c>
      <c r="E2254" s="21">
        <v>0.68</v>
      </c>
      <c r="F2254">
        <v>2988.23</v>
      </c>
      <c r="G2254" s="22">
        <v>4.8399999999999999E-2</v>
      </c>
      <c r="H2254" s="11">
        <f t="shared" si="700"/>
        <v>2986.1116841600001</v>
      </c>
      <c r="I2254" s="23">
        <f t="shared" si="701"/>
        <v>13240.688932997493</v>
      </c>
      <c r="J2254" s="23">
        <f t="shared" si="702"/>
        <v>175315843.42040229</v>
      </c>
      <c r="K2254" s="23">
        <f t="shared" si="703"/>
        <v>3135.4172683680004</v>
      </c>
      <c r="L2254" s="23">
        <f t="shared" si="704"/>
        <v>29467.489550154987</v>
      </c>
      <c r="N2254">
        <v>202312</v>
      </c>
      <c r="O2254" s="20" t="s">
        <v>29</v>
      </c>
      <c r="P2254" s="20" t="s">
        <v>8882</v>
      </c>
      <c r="Q2254">
        <v>24627.56</v>
      </c>
      <c r="R2254" s="21">
        <v>0.71</v>
      </c>
      <c r="S2254">
        <v>931.98</v>
      </c>
      <c r="T2254" s="21">
        <v>0.05</v>
      </c>
      <c r="U2254" s="11">
        <f t="shared" si="705"/>
        <v>874.27837999999997</v>
      </c>
      <c r="V2254" s="23">
        <f t="shared" si="706"/>
        <v>3810.8911069424512</v>
      </c>
      <c r="W2254" s="23">
        <f t="shared" si="707"/>
        <v>14522891.028973062</v>
      </c>
      <c r="X2254" s="23">
        <f t="shared" si="708"/>
        <v>917.992299</v>
      </c>
      <c r="Y2254" s="23">
        <f t="shared" si="709"/>
        <v>8496.0605938849021</v>
      </c>
      <c r="AA2254">
        <v>202312</v>
      </c>
      <c r="AB2254" s="20" t="s">
        <v>31</v>
      </c>
      <c r="AC2254" s="20" t="s">
        <v>8883</v>
      </c>
      <c r="AD2254">
        <v>184968.54</v>
      </c>
      <c r="AE2254" s="21">
        <v>0.72</v>
      </c>
      <c r="AF2254">
        <v>489.8263</v>
      </c>
      <c r="AG2254" s="22">
        <v>3.7000000000000002E-3</v>
      </c>
      <c r="AH2254" s="11">
        <f t="shared" si="710"/>
        <v>492.75619056000005</v>
      </c>
      <c r="AI2254" s="23">
        <f t="shared" si="711"/>
        <v>8085.8613888832642</v>
      </c>
      <c r="AJ2254" s="23">
        <f t="shared" si="712"/>
        <v>65381154.400233194</v>
      </c>
      <c r="AK2254" s="23">
        <f t="shared" si="713"/>
        <v>517.3940000880001</v>
      </c>
      <c r="AL2254" s="23">
        <f t="shared" si="714"/>
        <v>16664.47896832653</v>
      </c>
      <c r="AN2254">
        <v>202312</v>
      </c>
      <c r="AO2254" s="20" t="s">
        <v>33</v>
      </c>
      <c r="AP2254" s="20" t="s">
        <v>8884</v>
      </c>
      <c r="AQ2254">
        <v>3180.83</v>
      </c>
      <c r="AR2254" s="21">
        <v>0.86</v>
      </c>
      <c r="AS2254">
        <v>6.84</v>
      </c>
      <c r="AT2254">
        <v>2.5000000000000001E-3</v>
      </c>
      <c r="AU2254" s="11">
        <f t="shared" si="715"/>
        <v>6.8387844999999992</v>
      </c>
      <c r="AV2254" s="23">
        <f t="shared" si="716"/>
        <v>136.60461339771311</v>
      </c>
      <c r="AW2254" s="23">
        <f t="shared" si="717"/>
        <v>18660.820401538658</v>
      </c>
      <c r="AX2254" s="23">
        <f t="shared" si="718"/>
        <v>7.1807237249999991</v>
      </c>
      <c r="AY2254" s="23">
        <f t="shared" si="719"/>
        <v>280.04801129542619</v>
      </c>
      <c r="AZ2254" s="23"/>
      <c r="BA2254" s="23"/>
    </row>
    <row r="2255" spans="1:53">
      <c r="A2255">
        <v>202312</v>
      </c>
      <c r="B2255" s="20" t="s">
        <v>27</v>
      </c>
      <c r="C2255" s="20" t="s">
        <v>8885</v>
      </c>
      <c r="D2255">
        <v>42809.08</v>
      </c>
      <c r="E2255" s="21">
        <v>0.68</v>
      </c>
      <c r="F2255">
        <v>1409.93</v>
      </c>
      <c r="G2255" s="22">
        <v>4.8399999999999999E-2</v>
      </c>
      <c r="H2255" s="11">
        <f t="shared" si="700"/>
        <v>1408.9324409600001</v>
      </c>
      <c r="I2255" s="23">
        <f t="shared" si="701"/>
        <v>6247.3337073485845</v>
      </c>
      <c r="J2255" s="23">
        <f t="shared" si="702"/>
        <v>39029178.450973809</v>
      </c>
      <c r="K2255" s="23">
        <f t="shared" si="703"/>
        <v>1479.3790630080002</v>
      </c>
      <c r="L2255" s="23">
        <f t="shared" si="704"/>
        <v>13903.599855657169</v>
      </c>
      <c r="N2255">
        <v>202312</v>
      </c>
      <c r="O2255" s="20" t="s">
        <v>29</v>
      </c>
      <c r="P2255" s="20" t="s">
        <v>8886</v>
      </c>
      <c r="Q2255">
        <v>17867.07</v>
      </c>
      <c r="R2255" s="21">
        <v>0.71</v>
      </c>
      <c r="S2255">
        <v>649.09</v>
      </c>
      <c r="T2255" s="21">
        <v>0.05</v>
      </c>
      <c r="U2255" s="11">
        <f t="shared" si="705"/>
        <v>634.28098499999999</v>
      </c>
      <c r="V2255" s="23">
        <f t="shared" si="706"/>
        <v>2764.7667154244373</v>
      </c>
      <c r="W2255" s="23">
        <f t="shared" si="707"/>
        <v>7643934.9907188313</v>
      </c>
      <c r="X2255" s="23">
        <f t="shared" si="708"/>
        <v>665.99503425</v>
      </c>
      <c r="Y2255" s="23">
        <f t="shared" si="709"/>
        <v>6163.8144158488749</v>
      </c>
      <c r="AA2255">
        <v>202312</v>
      </c>
      <c r="AB2255" s="20" t="s">
        <v>31</v>
      </c>
      <c r="AC2255" s="20" t="s">
        <v>8887</v>
      </c>
      <c r="AD2255">
        <v>186261.14</v>
      </c>
      <c r="AE2255" s="21">
        <v>0.72</v>
      </c>
      <c r="AF2255">
        <v>493.24930000000001</v>
      </c>
      <c r="AG2255" s="22">
        <v>3.7000000000000002E-3</v>
      </c>
      <c r="AH2255" s="11">
        <f t="shared" si="710"/>
        <v>496.19967696000003</v>
      </c>
      <c r="AI2255" s="23">
        <f t="shared" si="711"/>
        <v>8142.3671299745356</v>
      </c>
      <c r="AJ2255" s="23">
        <f t="shared" si="712"/>
        <v>66298142.479289755</v>
      </c>
      <c r="AK2255" s="23">
        <f t="shared" si="713"/>
        <v>521.00966080800004</v>
      </c>
      <c r="AL2255" s="23">
        <f t="shared" si="714"/>
        <v>16780.93393690907</v>
      </c>
      <c r="AN2255">
        <v>202312</v>
      </c>
      <c r="AO2255" s="20" t="s">
        <v>33</v>
      </c>
      <c r="AP2255" s="20" t="s">
        <v>8888</v>
      </c>
      <c r="AQ2255">
        <v>145.54</v>
      </c>
      <c r="AR2255" s="21">
        <v>0.86</v>
      </c>
      <c r="AS2255">
        <v>3.5</v>
      </c>
      <c r="AT2255">
        <v>2.7999999999999997E-2</v>
      </c>
      <c r="AU2255" s="11">
        <f t="shared" si="715"/>
        <v>3.5046031999999991</v>
      </c>
      <c r="AV2255" s="23">
        <f t="shared" si="716"/>
        <v>20.648712143294304</v>
      </c>
      <c r="AW2255" s="23">
        <f t="shared" si="717"/>
        <v>426.36931317662965</v>
      </c>
      <c r="AX2255" s="23">
        <f t="shared" si="718"/>
        <v>3.6798333599999991</v>
      </c>
      <c r="AY2255" s="23">
        <f t="shared" si="719"/>
        <v>44.802027486588607</v>
      </c>
      <c r="AZ2255" s="23"/>
      <c r="BA2255" s="23"/>
    </row>
    <row r="2256" spans="1:53">
      <c r="A2256">
        <v>202312</v>
      </c>
      <c r="B2256" s="20" t="s">
        <v>27</v>
      </c>
      <c r="C2256" s="20" t="s">
        <v>8889</v>
      </c>
      <c r="D2256">
        <v>108870.45</v>
      </c>
      <c r="E2256" s="21">
        <v>0.68</v>
      </c>
      <c r="F2256">
        <v>3585.69</v>
      </c>
      <c r="G2256" s="22">
        <v>4.8399999999999999E-2</v>
      </c>
      <c r="H2256" s="11">
        <f t="shared" si="700"/>
        <v>3583.1442504000001</v>
      </c>
      <c r="I2256" s="23">
        <f t="shared" si="701"/>
        <v>15887.985259650724</v>
      </c>
      <c r="J2256" s="23">
        <f t="shared" si="702"/>
        <v>252428075.61087871</v>
      </c>
      <c r="K2256" s="23">
        <f t="shared" si="703"/>
        <v>3762.3014629200002</v>
      </c>
      <c r="L2256" s="23">
        <f t="shared" si="704"/>
        <v>35359.114769701446</v>
      </c>
      <c r="N2256">
        <v>202312</v>
      </c>
      <c r="O2256" s="20" t="s">
        <v>29</v>
      </c>
      <c r="P2256" s="20" t="s">
        <v>8890</v>
      </c>
      <c r="Q2256">
        <v>17867.07</v>
      </c>
      <c r="R2256" s="21">
        <v>0.71</v>
      </c>
      <c r="S2256">
        <v>676.14</v>
      </c>
      <c r="T2256" s="21">
        <v>0.05</v>
      </c>
      <c r="U2256" s="11">
        <f t="shared" si="705"/>
        <v>634.28098499999999</v>
      </c>
      <c r="V2256" s="23">
        <f t="shared" si="706"/>
        <v>2764.7667154244373</v>
      </c>
      <c r="W2256" s="23">
        <f t="shared" si="707"/>
        <v>7643934.9907188313</v>
      </c>
      <c r="X2256" s="23">
        <f t="shared" si="708"/>
        <v>665.99503425</v>
      </c>
      <c r="Y2256" s="23">
        <f t="shared" si="709"/>
        <v>6163.8144158488749</v>
      </c>
      <c r="AA2256">
        <v>202312</v>
      </c>
      <c r="AB2256" s="20" t="s">
        <v>31</v>
      </c>
      <c r="AC2256" s="20" t="s">
        <v>8891</v>
      </c>
      <c r="AD2256">
        <v>217296.99</v>
      </c>
      <c r="AE2256" s="21">
        <v>0.72</v>
      </c>
      <c r="AF2256">
        <v>575.43719999999996</v>
      </c>
      <c r="AG2256" s="22">
        <v>3.7000000000000002E-3</v>
      </c>
      <c r="AH2256" s="11">
        <f t="shared" si="710"/>
        <v>578.87918135999996</v>
      </c>
      <c r="AI2256" s="23">
        <f t="shared" si="711"/>
        <v>9499.0928801273585</v>
      </c>
      <c r="AJ2256" s="23">
        <f t="shared" si="712"/>
        <v>90232765.545286268</v>
      </c>
      <c r="AK2256" s="23">
        <f t="shared" si="713"/>
        <v>607.82314042799999</v>
      </c>
      <c r="AL2256" s="23">
        <f t="shared" si="714"/>
        <v>19577.064941614717</v>
      </c>
      <c r="AN2256">
        <v>202312</v>
      </c>
      <c r="AO2256" s="20" t="s">
        <v>33</v>
      </c>
      <c r="AP2256" s="20" t="s">
        <v>8892</v>
      </c>
      <c r="AQ2256">
        <v>631.77</v>
      </c>
      <c r="AR2256" s="21">
        <v>0.86</v>
      </c>
      <c r="AS2256">
        <v>20.32</v>
      </c>
      <c r="AT2256">
        <v>3.7400000000000003E-2</v>
      </c>
      <c r="AU2256" s="11">
        <f t="shared" si="715"/>
        <v>20.32025028</v>
      </c>
      <c r="AV2256" s="23">
        <f t="shared" si="716"/>
        <v>103.08991471156804</v>
      </c>
      <c r="AW2256" s="23">
        <f t="shared" si="717"/>
        <v>10627.530515238373</v>
      </c>
      <c r="AX2256" s="23">
        <f t="shared" si="718"/>
        <v>21.336262794</v>
      </c>
      <c r="AY2256" s="23">
        <f t="shared" si="719"/>
        <v>226.50007970313609</v>
      </c>
      <c r="AZ2256" s="23"/>
      <c r="BA2256" s="23"/>
    </row>
    <row r="2257" spans="1:53">
      <c r="A2257">
        <v>202312</v>
      </c>
      <c r="B2257" s="20" t="s">
        <v>27</v>
      </c>
      <c r="C2257" s="20" t="s">
        <v>8893</v>
      </c>
      <c r="D2257">
        <v>175627.47</v>
      </c>
      <c r="E2257" s="21">
        <v>0.68</v>
      </c>
      <c r="F2257">
        <v>5784.35</v>
      </c>
      <c r="G2257" s="22">
        <v>4.8399999999999999E-2</v>
      </c>
      <c r="H2257" s="11">
        <f t="shared" si="700"/>
        <v>5780.2512926400004</v>
      </c>
      <c r="I2257" s="23">
        <f t="shared" si="701"/>
        <v>25630.156342237493</v>
      </c>
      <c r="J2257" s="23">
        <f t="shared" si="702"/>
        <v>656904914.12753677</v>
      </c>
      <c r="K2257" s="23">
        <f t="shared" si="703"/>
        <v>6069.2638572720007</v>
      </c>
      <c r="L2257" s="23">
        <f t="shared" si="704"/>
        <v>57040.563977114987</v>
      </c>
      <c r="N2257">
        <v>202312</v>
      </c>
      <c r="O2257" s="20" t="s">
        <v>29</v>
      </c>
      <c r="P2257" s="20" t="s">
        <v>8894</v>
      </c>
      <c r="Q2257">
        <v>16518.490000000002</v>
      </c>
      <c r="R2257" s="21">
        <v>0.71</v>
      </c>
      <c r="S2257">
        <v>625.1</v>
      </c>
      <c r="T2257" s="21">
        <v>0.05</v>
      </c>
      <c r="U2257" s="11">
        <f t="shared" si="705"/>
        <v>586.40639500000009</v>
      </c>
      <c r="V2257" s="23">
        <f t="shared" si="706"/>
        <v>2556.0862156509952</v>
      </c>
      <c r="W2257" s="23">
        <f t="shared" si="707"/>
        <v>6533576.7418410257</v>
      </c>
      <c r="X2257" s="23">
        <f t="shared" si="708"/>
        <v>615.72671475000016</v>
      </c>
      <c r="Y2257" s="23">
        <f t="shared" si="709"/>
        <v>5698.5788263019904</v>
      </c>
      <c r="AA2257">
        <v>202312</v>
      </c>
      <c r="AB2257" s="20" t="s">
        <v>31</v>
      </c>
      <c r="AC2257" s="20" t="s">
        <v>5526</v>
      </c>
      <c r="AD2257">
        <v>218449.47</v>
      </c>
      <c r="AE2257" s="21">
        <v>0.72</v>
      </c>
      <c r="AF2257">
        <v>578.48910000000001</v>
      </c>
      <c r="AG2257" s="22">
        <v>3.7000000000000002E-3</v>
      </c>
      <c r="AH2257" s="11">
        <f t="shared" si="710"/>
        <v>581.94938808000006</v>
      </c>
      <c r="AI2257" s="23">
        <f t="shared" si="711"/>
        <v>9549.4733044603854</v>
      </c>
      <c r="AJ2257" s="23">
        <f t="shared" si="712"/>
        <v>91192440.39260155</v>
      </c>
      <c r="AK2257" s="23">
        <f t="shared" si="713"/>
        <v>611.04685748400004</v>
      </c>
      <c r="AL2257" s="23">
        <f t="shared" si="714"/>
        <v>19680.895997000771</v>
      </c>
      <c r="AN2257">
        <v>202312</v>
      </c>
      <c r="AO2257" s="20" t="s">
        <v>33</v>
      </c>
      <c r="AP2257" s="20" t="s">
        <v>8895</v>
      </c>
      <c r="AQ2257">
        <v>415.46</v>
      </c>
      <c r="AR2257" s="21">
        <v>0.86</v>
      </c>
      <c r="AS2257">
        <v>0.89</v>
      </c>
      <c r="AT2257">
        <v>2.5000000000000001E-3</v>
      </c>
      <c r="AU2257" s="11">
        <f t="shared" si="715"/>
        <v>0.89323900000000001</v>
      </c>
      <c r="AV2257" s="23">
        <f t="shared" si="716"/>
        <v>17.842435050667245</v>
      </c>
      <c r="AW2257" s="23">
        <f t="shared" si="717"/>
        <v>318.35248853727904</v>
      </c>
      <c r="AX2257" s="23">
        <f t="shared" si="718"/>
        <v>0.93790095000000007</v>
      </c>
      <c r="AY2257" s="23">
        <f t="shared" si="719"/>
        <v>36.578109101334491</v>
      </c>
      <c r="AZ2257" s="23"/>
      <c r="BA2257" s="23"/>
    </row>
    <row r="2258" spans="1:53">
      <c r="A2258">
        <v>202312</v>
      </c>
      <c r="B2258" s="20" t="s">
        <v>27</v>
      </c>
      <c r="C2258" s="20" t="s">
        <v>8896</v>
      </c>
      <c r="D2258">
        <v>72769.55</v>
      </c>
      <c r="E2258" s="21">
        <v>0.68</v>
      </c>
      <c r="F2258">
        <v>2396.69</v>
      </c>
      <c r="G2258" s="22">
        <v>4.8399999999999999E-2</v>
      </c>
      <c r="H2258" s="11">
        <f t="shared" si="700"/>
        <v>2394.9914296000002</v>
      </c>
      <c r="I2258" s="23">
        <f t="shared" si="701"/>
        <v>10619.608330372626</v>
      </c>
      <c r="J2258" s="23">
        <f t="shared" si="702"/>
        <v>112776081.09051968</v>
      </c>
      <c r="K2258" s="23">
        <f t="shared" si="703"/>
        <v>2514.7410010800004</v>
      </c>
      <c r="L2258" s="23">
        <f t="shared" si="704"/>
        <v>23634.208090345252</v>
      </c>
      <c r="N2258">
        <v>202312</v>
      </c>
      <c r="O2258" s="20" t="s">
        <v>29</v>
      </c>
      <c r="P2258" s="20" t="s">
        <v>8897</v>
      </c>
      <c r="Q2258">
        <v>46198.03</v>
      </c>
      <c r="R2258" s="21">
        <v>0.71</v>
      </c>
      <c r="S2258">
        <v>1748.27</v>
      </c>
      <c r="T2258" s="21">
        <v>0.05</v>
      </c>
      <c r="U2258" s="11">
        <f t="shared" si="705"/>
        <v>1640.0300649999999</v>
      </c>
      <c r="V2258" s="23">
        <f t="shared" si="706"/>
        <v>7148.7253177034409</v>
      </c>
      <c r="W2258" s="23">
        <f t="shared" si="707"/>
        <v>51104273.667974159</v>
      </c>
      <c r="X2258" s="23">
        <f t="shared" si="708"/>
        <v>1722.03156825</v>
      </c>
      <c r="Y2258" s="23">
        <f t="shared" si="709"/>
        <v>15937.480700406883</v>
      </c>
      <c r="AA2258">
        <v>202312</v>
      </c>
      <c r="AB2258" s="20" t="s">
        <v>31</v>
      </c>
      <c r="AC2258" s="20" t="s">
        <v>3174</v>
      </c>
      <c r="AD2258">
        <v>206103.42</v>
      </c>
      <c r="AE2258" s="21">
        <v>0.72</v>
      </c>
      <c r="AF2258">
        <v>545.79480000000001</v>
      </c>
      <c r="AG2258" s="22">
        <v>3.7000000000000002E-3</v>
      </c>
      <c r="AH2258" s="11">
        <f t="shared" si="710"/>
        <v>549.05951087999995</v>
      </c>
      <c r="AI2258" s="23">
        <f t="shared" si="711"/>
        <v>9009.7682875952341</v>
      </c>
      <c r="AJ2258" s="23">
        <f t="shared" si="712"/>
        <v>81175924.596156761</v>
      </c>
      <c r="AK2258" s="23">
        <f t="shared" si="713"/>
        <v>576.51248642399992</v>
      </c>
      <c r="AL2258" s="23">
        <f t="shared" si="714"/>
        <v>18568.596086070469</v>
      </c>
      <c r="AN2258">
        <v>202312</v>
      </c>
      <c r="AO2258" s="20" t="s">
        <v>33</v>
      </c>
      <c r="AP2258" s="20" t="s">
        <v>8898</v>
      </c>
      <c r="AQ2258">
        <v>2368.0300000000002</v>
      </c>
      <c r="AR2258" s="21">
        <v>0.86</v>
      </c>
      <c r="AS2258">
        <v>102.44</v>
      </c>
      <c r="AT2258">
        <v>5.0300000000000004E-2</v>
      </c>
      <c r="AU2258" s="11">
        <f t="shared" si="715"/>
        <v>102.43624174000001</v>
      </c>
      <c r="AV2258" s="23">
        <f t="shared" si="716"/>
        <v>445.10539966607507</v>
      </c>
      <c r="AW2258" s="23">
        <f t="shared" si="717"/>
        <v>198118.81681189642</v>
      </c>
      <c r="AX2258" s="23">
        <f t="shared" si="718"/>
        <v>107.55805382700002</v>
      </c>
      <c r="AY2258" s="23">
        <f t="shared" si="719"/>
        <v>992.64704107215016</v>
      </c>
      <c r="AZ2258" s="23"/>
      <c r="BA2258" s="23"/>
    </row>
    <row r="2259" spans="1:53">
      <c r="A2259">
        <v>202312</v>
      </c>
      <c r="B2259" s="20" t="s">
        <v>27</v>
      </c>
      <c r="C2259" s="20" t="s">
        <v>8899</v>
      </c>
      <c r="D2259">
        <v>69774.95</v>
      </c>
      <c r="E2259" s="21">
        <v>0.68</v>
      </c>
      <c r="F2259">
        <v>2298.06</v>
      </c>
      <c r="G2259" s="22">
        <v>4.8399999999999999E-2</v>
      </c>
      <c r="H2259" s="11">
        <f t="shared" si="700"/>
        <v>2296.4331544000001</v>
      </c>
      <c r="I2259" s="23">
        <f t="shared" si="701"/>
        <v>10182.592035698082</v>
      </c>
      <c r="J2259" s="23">
        <f t="shared" si="702"/>
        <v>103685180.56546202</v>
      </c>
      <c r="K2259" s="23">
        <f t="shared" si="703"/>
        <v>2411.2548121200002</v>
      </c>
      <c r="L2259" s="23">
        <f t="shared" si="704"/>
        <v>22661.617225796166</v>
      </c>
      <c r="N2259">
        <v>202312</v>
      </c>
      <c r="O2259" s="20" t="s">
        <v>29</v>
      </c>
      <c r="P2259" s="20" t="s">
        <v>8900</v>
      </c>
      <c r="Q2259">
        <v>92714.66</v>
      </c>
      <c r="R2259" s="21">
        <v>0.71</v>
      </c>
      <c r="S2259">
        <v>3368.25</v>
      </c>
      <c r="T2259" s="21">
        <v>0.05</v>
      </c>
      <c r="U2259" s="11">
        <f t="shared" si="705"/>
        <v>3291.3704299999999</v>
      </c>
      <c r="V2259" s="23">
        <f t="shared" si="706"/>
        <v>14346.751090128011</v>
      </c>
      <c r="W2259" s="23">
        <f t="shared" si="707"/>
        <v>205829266.84208927</v>
      </c>
      <c r="X2259" s="23">
        <f t="shared" si="708"/>
        <v>3455.9389515000003</v>
      </c>
      <c r="Y2259" s="23">
        <f t="shared" si="709"/>
        <v>31984.872610256021</v>
      </c>
      <c r="AA2259">
        <v>202312</v>
      </c>
      <c r="AB2259" s="20" t="s">
        <v>31</v>
      </c>
      <c r="AC2259" s="20" t="s">
        <v>8901</v>
      </c>
      <c r="AD2259">
        <v>147545.98000000001</v>
      </c>
      <c r="AE2259" s="21">
        <v>0.72</v>
      </c>
      <c r="AF2259">
        <v>390.72539999999998</v>
      </c>
      <c r="AG2259" s="22">
        <v>3.7000000000000002E-3</v>
      </c>
      <c r="AH2259" s="11">
        <f t="shared" si="710"/>
        <v>393.06249072000003</v>
      </c>
      <c r="AI2259" s="23">
        <f t="shared" si="711"/>
        <v>6449.9419348119545</v>
      </c>
      <c r="AJ2259" s="23">
        <f t="shared" si="712"/>
        <v>41601750.962445781</v>
      </c>
      <c r="AK2259" s="23">
        <f t="shared" si="713"/>
        <v>412.71561525600004</v>
      </c>
      <c r="AL2259" s="23">
        <f t="shared" si="714"/>
        <v>13292.946360343909</v>
      </c>
      <c r="AN2259">
        <v>202312</v>
      </c>
      <c r="AO2259" s="20" t="s">
        <v>33</v>
      </c>
      <c r="AP2259" s="20" t="s">
        <v>8902</v>
      </c>
      <c r="AQ2259">
        <v>824.12</v>
      </c>
      <c r="AR2259" s="21">
        <v>0.86</v>
      </c>
      <c r="AS2259">
        <v>23.25</v>
      </c>
      <c r="AT2259">
        <v>3.2799999999999996E-2</v>
      </c>
      <c r="AU2259" s="11">
        <f t="shared" si="715"/>
        <v>23.246776959999998</v>
      </c>
      <c r="AV2259" s="23">
        <f t="shared" si="716"/>
        <v>126.23621688441351</v>
      </c>
      <c r="AW2259" s="23">
        <f t="shared" si="717"/>
        <v>15935.582453288685</v>
      </c>
      <c r="AX2259" s="23">
        <f t="shared" si="718"/>
        <v>24.409115807999999</v>
      </c>
      <c r="AY2259" s="23">
        <f t="shared" si="719"/>
        <v>275.71921072882702</v>
      </c>
      <c r="AZ2259" s="23"/>
      <c r="BA2259" s="23"/>
    </row>
    <row r="2260" spans="1:53">
      <c r="A2260">
        <v>202312</v>
      </c>
      <c r="B2260" s="20" t="s">
        <v>27</v>
      </c>
      <c r="C2260" s="20" t="s">
        <v>8903</v>
      </c>
      <c r="D2260">
        <v>11363.92</v>
      </c>
      <c r="E2260" s="21">
        <v>0.68</v>
      </c>
      <c r="F2260">
        <v>374.27</v>
      </c>
      <c r="G2260" s="22">
        <v>4.8399999999999999E-2</v>
      </c>
      <c r="H2260" s="11">
        <f t="shared" si="700"/>
        <v>374.00933504</v>
      </c>
      <c r="I2260" s="23">
        <f t="shared" si="701"/>
        <v>1658.391174573542</v>
      </c>
      <c r="J2260" s="23">
        <f t="shared" si="702"/>
        <v>2750261.2879034122</v>
      </c>
      <c r="K2260" s="23">
        <f t="shared" si="703"/>
        <v>392.70980179200001</v>
      </c>
      <c r="L2260" s="23">
        <f t="shared" si="704"/>
        <v>3690.7916841870838</v>
      </c>
      <c r="N2260">
        <v>202312</v>
      </c>
      <c r="O2260" s="20" t="s">
        <v>29</v>
      </c>
      <c r="P2260" s="20" t="s">
        <v>8904</v>
      </c>
      <c r="Q2260">
        <v>15240.28</v>
      </c>
      <c r="R2260" s="21">
        <v>0.71</v>
      </c>
      <c r="S2260">
        <v>553.66</v>
      </c>
      <c r="T2260" s="21">
        <v>0.05</v>
      </c>
      <c r="U2260" s="11">
        <f t="shared" si="705"/>
        <v>541.02994000000001</v>
      </c>
      <c r="V2260" s="23">
        <f t="shared" si="706"/>
        <v>2358.2948338898736</v>
      </c>
      <c r="W2260" s="23">
        <f t="shared" si="707"/>
        <v>5561554.5235516671</v>
      </c>
      <c r="X2260" s="23">
        <f t="shared" si="708"/>
        <v>568.08143700000005</v>
      </c>
      <c r="Y2260" s="23">
        <f t="shared" si="709"/>
        <v>5257.6196077797476</v>
      </c>
      <c r="AA2260">
        <v>202312</v>
      </c>
      <c r="AB2260" s="20" t="s">
        <v>31</v>
      </c>
      <c r="AC2260" s="20" t="s">
        <v>8905</v>
      </c>
      <c r="AD2260">
        <v>202795.55</v>
      </c>
      <c r="AE2260" s="21">
        <v>0.72</v>
      </c>
      <c r="AF2260">
        <v>537.03510000000006</v>
      </c>
      <c r="AG2260" s="22">
        <v>3.7000000000000002E-3</v>
      </c>
      <c r="AH2260" s="11">
        <f t="shared" si="710"/>
        <v>540.24734519999993</v>
      </c>
      <c r="AI2260" s="23">
        <f t="shared" si="711"/>
        <v>8865.165436145764</v>
      </c>
      <c r="AJ2260" s="23">
        <f t="shared" si="712"/>
        <v>78591158.21023351</v>
      </c>
      <c r="AK2260" s="23">
        <f t="shared" si="713"/>
        <v>567.25971245999995</v>
      </c>
      <c r="AL2260" s="23">
        <f t="shared" si="714"/>
        <v>18270.578217491529</v>
      </c>
      <c r="AN2260">
        <v>202312</v>
      </c>
      <c r="AO2260" s="20" t="s">
        <v>33</v>
      </c>
      <c r="AP2260" s="20" t="s">
        <v>8906</v>
      </c>
      <c r="AQ2260">
        <v>590.63</v>
      </c>
      <c r="AR2260" s="21">
        <v>0.86</v>
      </c>
      <c r="AS2260">
        <v>18.54</v>
      </c>
      <c r="AT2260">
        <v>3.6499999999999998E-2</v>
      </c>
      <c r="AU2260" s="11">
        <f t="shared" si="715"/>
        <v>18.5398757</v>
      </c>
      <c r="AV2260" s="23">
        <f t="shared" si="716"/>
        <v>95.25466310823218</v>
      </c>
      <c r="AW2260" s="23">
        <f t="shared" si="717"/>
        <v>9073.4508438628091</v>
      </c>
      <c r="AX2260" s="23">
        <f t="shared" si="718"/>
        <v>19.466869485</v>
      </c>
      <c r="AY2260" s="23">
        <f t="shared" si="719"/>
        <v>209.04920191646437</v>
      </c>
      <c r="AZ2260" s="23"/>
      <c r="BA2260" s="23"/>
    </row>
    <row r="2261" spans="1:53">
      <c r="A2261">
        <v>202312</v>
      </c>
      <c r="B2261" s="20" t="s">
        <v>27</v>
      </c>
      <c r="C2261" s="20" t="s">
        <v>8907</v>
      </c>
      <c r="D2261">
        <v>141518.60999999999</v>
      </c>
      <c r="E2261" s="21">
        <v>0.68</v>
      </c>
      <c r="F2261">
        <v>4660.96</v>
      </c>
      <c r="G2261" s="22">
        <v>4.8399999999999999E-2</v>
      </c>
      <c r="H2261" s="11">
        <f t="shared" si="700"/>
        <v>4657.6604923200002</v>
      </c>
      <c r="I2261" s="23">
        <f t="shared" si="701"/>
        <v>20652.487333764668</v>
      </c>
      <c r="J2261" s="23">
        <f t="shared" si="702"/>
        <v>426525233.07131004</v>
      </c>
      <c r="K2261" s="23">
        <f t="shared" si="703"/>
        <v>4890.5435169360007</v>
      </c>
      <c r="L2261" s="23">
        <f t="shared" si="704"/>
        <v>45962.635159849335</v>
      </c>
      <c r="N2261">
        <v>202312</v>
      </c>
      <c r="O2261" s="20" t="s">
        <v>29</v>
      </c>
      <c r="P2261" s="20" t="s">
        <v>8908</v>
      </c>
      <c r="Q2261">
        <v>196648.81</v>
      </c>
      <c r="R2261" s="21">
        <v>0.71</v>
      </c>
      <c r="S2261">
        <v>7441.78</v>
      </c>
      <c r="T2261" s="21">
        <v>0.05</v>
      </c>
      <c r="U2261" s="11">
        <f t="shared" si="705"/>
        <v>6981.0327550000002</v>
      </c>
      <c r="V2261" s="23">
        <f t="shared" si="706"/>
        <v>30429.616300592337</v>
      </c>
      <c r="W2261" s="23">
        <f t="shared" si="707"/>
        <v>925961548.20127487</v>
      </c>
      <c r="X2261" s="23">
        <f t="shared" si="708"/>
        <v>7330.0843927500009</v>
      </c>
      <c r="Y2261" s="23">
        <f t="shared" si="709"/>
        <v>67840.265356184682</v>
      </c>
      <c r="AA2261">
        <v>202312</v>
      </c>
      <c r="AB2261" s="20" t="s">
        <v>31</v>
      </c>
      <c r="AC2261" s="20" t="s">
        <v>2206</v>
      </c>
      <c r="AD2261">
        <v>126763.12</v>
      </c>
      <c r="AE2261" s="21">
        <v>0.72</v>
      </c>
      <c r="AF2261">
        <v>335.68900000000002</v>
      </c>
      <c r="AG2261" s="22">
        <v>3.7000000000000002E-3</v>
      </c>
      <c r="AH2261" s="11">
        <f t="shared" si="710"/>
        <v>337.69695167999998</v>
      </c>
      <c r="AI2261" s="23">
        <f t="shared" si="711"/>
        <v>5541.4235174391042</v>
      </c>
      <c r="AJ2261" s="23">
        <f t="shared" si="712"/>
        <v>30707374.599627174</v>
      </c>
      <c r="AK2261" s="23">
        <f t="shared" si="713"/>
        <v>354.58179926399998</v>
      </c>
      <c r="AL2261" s="23">
        <f t="shared" si="714"/>
        <v>11420.543986558208</v>
      </c>
      <c r="AN2261">
        <v>202312</v>
      </c>
      <c r="AO2261" s="20" t="s">
        <v>33</v>
      </c>
      <c r="AP2261" s="20" t="s">
        <v>8909</v>
      </c>
      <c r="AQ2261">
        <v>1427.35</v>
      </c>
      <c r="AR2261" s="21">
        <v>0.86</v>
      </c>
      <c r="AS2261">
        <v>49.84</v>
      </c>
      <c r="AT2261">
        <v>4.0599999999999997E-2</v>
      </c>
      <c r="AU2261" s="11">
        <f t="shared" si="715"/>
        <v>49.837352599999996</v>
      </c>
      <c r="AV2261" s="23">
        <f t="shared" si="716"/>
        <v>242.26562939618131</v>
      </c>
      <c r="AW2261" s="23">
        <f t="shared" si="717"/>
        <v>58692.635186727872</v>
      </c>
      <c r="AX2261" s="23">
        <f t="shared" si="718"/>
        <v>52.329220229999997</v>
      </c>
      <c r="AY2261" s="23">
        <f t="shared" si="719"/>
        <v>534.3686113923626</v>
      </c>
      <c r="AZ2261" s="23"/>
      <c r="BA2261" s="23"/>
    </row>
    <row r="2262" spans="1:53">
      <c r="A2262">
        <v>202312</v>
      </c>
      <c r="B2262" s="20" t="s">
        <v>27</v>
      </c>
      <c r="C2262" s="20" t="s">
        <v>8910</v>
      </c>
      <c r="D2262">
        <v>46839.59</v>
      </c>
      <c r="E2262" s="21">
        <v>0.68</v>
      </c>
      <c r="F2262">
        <v>1542.68</v>
      </c>
      <c r="G2262" s="22">
        <v>4.8399999999999999E-2</v>
      </c>
      <c r="H2262" s="11">
        <f t="shared" si="700"/>
        <v>1541.58458608</v>
      </c>
      <c r="I2262" s="23">
        <f t="shared" si="701"/>
        <v>6835.5253008330865</v>
      </c>
      <c r="J2262" s="23">
        <f t="shared" si="702"/>
        <v>46724406.13832926</v>
      </c>
      <c r="K2262" s="23">
        <f t="shared" si="703"/>
        <v>1618.6638153840001</v>
      </c>
      <c r="L2262" s="23">
        <f t="shared" si="704"/>
        <v>15212.635187746173</v>
      </c>
      <c r="N2262">
        <v>202312</v>
      </c>
      <c r="O2262" s="20" t="s">
        <v>29</v>
      </c>
      <c r="P2262" s="20" t="s">
        <v>8911</v>
      </c>
      <c r="Q2262">
        <v>10324.07</v>
      </c>
      <c r="R2262" s="21">
        <v>0.71</v>
      </c>
      <c r="S2262">
        <v>390.69</v>
      </c>
      <c r="T2262" s="21">
        <v>0.05</v>
      </c>
      <c r="U2262" s="11">
        <f t="shared" si="705"/>
        <v>366.50448499999999</v>
      </c>
      <c r="V2262" s="23">
        <f t="shared" si="706"/>
        <v>1597.5560124694184</v>
      </c>
      <c r="W2262" s="23">
        <f t="shared" si="707"/>
        <v>2552185.2129771886</v>
      </c>
      <c r="X2262" s="23">
        <f t="shared" si="708"/>
        <v>384.82970925000001</v>
      </c>
      <c r="Y2262" s="23">
        <f t="shared" si="709"/>
        <v>3561.6165099388368</v>
      </c>
      <c r="AA2262">
        <v>202312</v>
      </c>
      <c r="AB2262" s="20" t="s">
        <v>31</v>
      </c>
      <c r="AC2262" s="20" t="s">
        <v>8912</v>
      </c>
      <c r="AD2262">
        <v>156046.85999999999</v>
      </c>
      <c r="AE2262" s="21">
        <v>0.72</v>
      </c>
      <c r="AF2262">
        <v>413.2371</v>
      </c>
      <c r="AG2262" s="22">
        <v>3.7000000000000002E-3</v>
      </c>
      <c r="AH2262" s="11">
        <f t="shared" si="710"/>
        <v>415.70883503999994</v>
      </c>
      <c r="AI2262" s="23">
        <f t="shared" si="711"/>
        <v>6821.5561420902823</v>
      </c>
      <c r="AJ2262" s="23">
        <f t="shared" si="712"/>
        <v>46533628.199689656</v>
      </c>
      <c r="AK2262" s="23">
        <f t="shared" si="713"/>
        <v>436.49427679199994</v>
      </c>
      <c r="AL2262" s="23">
        <f t="shared" si="714"/>
        <v>14058.821119220564</v>
      </c>
      <c r="AN2262">
        <v>202312</v>
      </c>
      <c r="AO2262" s="20" t="s">
        <v>33</v>
      </c>
      <c r="AP2262" s="20" t="s">
        <v>8913</v>
      </c>
      <c r="AQ2262">
        <v>6639.85</v>
      </c>
      <c r="AR2262" s="21">
        <v>0.86</v>
      </c>
      <c r="AS2262">
        <v>89.08</v>
      </c>
      <c r="AT2262">
        <v>1.5600000000000001E-2</v>
      </c>
      <c r="AU2262" s="11">
        <f t="shared" si="715"/>
        <v>89.080227600000015</v>
      </c>
      <c r="AV2262" s="23">
        <f t="shared" si="716"/>
        <v>707.62769405133656</v>
      </c>
      <c r="AW2262" s="23">
        <f t="shared" si="717"/>
        <v>500736.95338841196</v>
      </c>
      <c r="AX2262" s="23">
        <f t="shared" si="718"/>
        <v>93.534238980000026</v>
      </c>
      <c r="AY2262" s="23">
        <f t="shared" si="719"/>
        <v>1504.3356157026731</v>
      </c>
      <c r="AZ2262" s="23"/>
      <c r="BA2262" s="23"/>
    </row>
    <row r="2263" spans="1:53">
      <c r="A2263">
        <v>202312</v>
      </c>
      <c r="B2263" s="20" t="s">
        <v>27</v>
      </c>
      <c r="C2263" s="20" t="s">
        <v>8914</v>
      </c>
      <c r="D2263">
        <v>42226.92</v>
      </c>
      <c r="E2263" s="21">
        <v>0.68</v>
      </c>
      <c r="F2263">
        <v>1390.76</v>
      </c>
      <c r="G2263" s="22">
        <v>4.8399999999999999E-2</v>
      </c>
      <c r="H2263" s="11">
        <f t="shared" si="700"/>
        <v>1389.77239104</v>
      </c>
      <c r="I2263" s="23">
        <f t="shared" si="701"/>
        <v>6162.3763153403916</v>
      </c>
      <c r="J2263" s="23">
        <f t="shared" si="702"/>
        <v>37974881.85186822</v>
      </c>
      <c r="K2263" s="23">
        <f t="shared" si="703"/>
        <v>1459.261010592</v>
      </c>
      <c r="L2263" s="23">
        <f t="shared" si="704"/>
        <v>13714.525021720783</v>
      </c>
      <c r="N2263">
        <v>202312</v>
      </c>
      <c r="O2263" s="20" t="s">
        <v>29</v>
      </c>
      <c r="P2263" s="20" t="s">
        <v>8915</v>
      </c>
      <c r="Q2263">
        <v>97464.28</v>
      </c>
      <c r="R2263" s="21">
        <v>0.71</v>
      </c>
      <c r="S2263">
        <v>3540.8</v>
      </c>
      <c r="T2263" s="21">
        <v>0.05</v>
      </c>
      <c r="U2263" s="11">
        <f t="shared" si="705"/>
        <v>3459.9819400000001</v>
      </c>
      <c r="V2263" s="23">
        <f t="shared" si="706"/>
        <v>15081.711622935809</v>
      </c>
      <c r="W2263" s="23">
        <f t="shared" si="707"/>
        <v>227458025.47739708</v>
      </c>
      <c r="X2263" s="23">
        <f t="shared" si="708"/>
        <v>3632.9810370000005</v>
      </c>
      <c r="Y2263" s="23">
        <f t="shared" si="709"/>
        <v>33623.405185871619</v>
      </c>
      <c r="AA2263">
        <v>202312</v>
      </c>
      <c r="AB2263" s="20" t="s">
        <v>31</v>
      </c>
      <c r="AC2263" s="20" t="s">
        <v>8916</v>
      </c>
      <c r="AD2263">
        <v>177141.7</v>
      </c>
      <c r="AE2263" s="21">
        <v>0.72</v>
      </c>
      <c r="AF2263">
        <v>469.09960000000001</v>
      </c>
      <c r="AG2263" s="22">
        <v>3.7000000000000002E-3</v>
      </c>
      <c r="AH2263" s="11">
        <f t="shared" si="710"/>
        <v>471.90548880000006</v>
      </c>
      <c r="AI2263" s="23">
        <f t="shared" si="711"/>
        <v>7743.7127005010825</v>
      </c>
      <c r="AJ2263" s="23">
        <f t="shared" si="712"/>
        <v>59965086.387901768</v>
      </c>
      <c r="AK2263" s="23">
        <f t="shared" si="713"/>
        <v>495.50076324000008</v>
      </c>
      <c r="AL2263" s="23">
        <f t="shared" si="714"/>
        <v>15959.330889802164</v>
      </c>
      <c r="AN2263">
        <v>202312</v>
      </c>
      <c r="AO2263" s="20" t="s">
        <v>33</v>
      </c>
      <c r="AP2263" s="20" t="s">
        <v>8917</v>
      </c>
      <c r="AQ2263">
        <v>3665.82</v>
      </c>
      <c r="AR2263" s="21">
        <v>0.86</v>
      </c>
      <c r="AS2263">
        <v>30.9</v>
      </c>
      <c r="AT2263">
        <v>9.7999999999999997E-3</v>
      </c>
      <c r="AU2263" s="11">
        <f t="shared" si="715"/>
        <v>30.895530959999999</v>
      </c>
      <c r="AV2263" s="23">
        <f t="shared" si="716"/>
        <v>310.55897624759888</v>
      </c>
      <c r="AW2263" s="23">
        <f t="shared" si="717"/>
        <v>96446.877727956686</v>
      </c>
      <c r="AX2263" s="23">
        <f t="shared" si="718"/>
        <v>32.440307507999997</v>
      </c>
      <c r="AY2263" s="23">
        <f t="shared" si="719"/>
        <v>652.01348345519773</v>
      </c>
      <c r="AZ2263" s="23"/>
      <c r="BA2263" s="23"/>
    </row>
    <row r="2264" spans="1:53">
      <c r="A2264">
        <v>202312</v>
      </c>
      <c r="B2264" s="20" t="s">
        <v>27</v>
      </c>
      <c r="C2264" s="20" t="s">
        <v>8918</v>
      </c>
      <c r="D2264">
        <v>31441.52</v>
      </c>
      <c r="E2264" s="21">
        <v>0.68</v>
      </c>
      <c r="F2264">
        <v>1035.54</v>
      </c>
      <c r="G2264" s="22">
        <v>4.8399999999999999E-2</v>
      </c>
      <c r="H2264" s="11">
        <f t="shared" si="700"/>
        <v>1034.8033062400002</v>
      </c>
      <c r="I2264" s="23">
        <f t="shared" si="701"/>
        <v>4588.4113301728203</v>
      </c>
      <c r="J2264" s="23">
        <f t="shared" si="702"/>
        <v>21053518.534858309</v>
      </c>
      <c r="K2264" s="23">
        <f t="shared" si="703"/>
        <v>1086.5434715520003</v>
      </c>
      <c r="L2264" s="23">
        <f t="shared" si="704"/>
        <v>10211.625966585641</v>
      </c>
      <c r="N2264">
        <v>202312</v>
      </c>
      <c r="O2264" s="20" t="s">
        <v>29</v>
      </c>
      <c r="P2264" s="20" t="s">
        <v>8919</v>
      </c>
      <c r="Q2264">
        <v>6822.46</v>
      </c>
      <c r="R2264" s="21">
        <v>0.71</v>
      </c>
      <c r="S2264">
        <v>258.18</v>
      </c>
      <c r="T2264" s="21">
        <v>0.05</v>
      </c>
      <c r="U2264" s="11">
        <f t="shared" si="705"/>
        <v>242.19733000000002</v>
      </c>
      <c r="V2264" s="23">
        <f t="shared" si="706"/>
        <v>1055.7136858653719</v>
      </c>
      <c r="W2264" s="23">
        <f t="shared" si="707"/>
        <v>1114531.3865234491</v>
      </c>
      <c r="X2264" s="23">
        <f t="shared" si="708"/>
        <v>254.30719650000003</v>
      </c>
      <c r="Y2264" s="23">
        <f t="shared" si="709"/>
        <v>2353.6247017307437</v>
      </c>
      <c r="AA2264">
        <v>202312</v>
      </c>
      <c r="AB2264" s="20" t="s">
        <v>31</v>
      </c>
      <c r="AC2264" s="20" t="s">
        <v>8920</v>
      </c>
      <c r="AD2264">
        <v>153831.57999999999</v>
      </c>
      <c r="AE2264" s="21">
        <v>0.72</v>
      </c>
      <c r="AF2264">
        <v>407.37060000000002</v>
      </c>
      <c r="AG2264" s="22">
        <v>3.7000000000000002E-3</v>
      </c>
      <c r="AH2264" s="11">
        <f t="shared" si="710"/>
        <v>409.80732912000002</v>
      </c>
      <c r="AI2264" s="23">
        <f t="shared" si="711"/>
        <v>6724.7156360368463</v>
      </c>
      <c r="AJ2264" s="23">
        <f t="shared" si="712"/>
        <v>45221800.385558449</v>
      </c>
      <c r="AK2264" s="23">
        <f t="shared" si="713"/>
        <v>430.29769557600002</v>
      </c>
      <c r="AL2264" s="23">
        <f t="shared" si="714"/>
        <v>13859.238601193692</v>
      </c>
      <c r="AN2264">
        <v>202312</v>
      </c>
      <c r="AO2264" s="20" t="s">
        <v>33</v>
      </c>
      <c r="AP2264" s="20" t="s">
        <v>8921</v>
      </c>
      <c r="AQ2264">
        <v>3580.6</v>
      </c>
      <c r="AR2264" s="21">
        <v>0.86</v>
      </c>
      <c r="AS2264">
        <v>40.03</v>
      </c>
      <c r="AT2264">
        <v>1.3000000000000001E-2</v>
      </c>
      <c r="AU2264" s="11">
        <f t="shared" si="715"/>
        <v>40.031108000000003</v>
      </c>
      <c r="AV2264" s="23">
        <f t="shared" si="716"/>
        <v>348.80645314331605</v>
      </c>
      <c r="AW2264" s="23">
        <f t="shared" si="717"/>
        <v>121665.94175442033</v>
      </c>
      <c r="AX2264" s="23">
        <f t="shared" si="718"/>
        <v>42.032663400000004</v>
      </c>
      <c r="AY2264" s="23">
        <f t="shared" si="719"/>
        <v>737.64401428663211</v>
      </c>
      <c r="AZ2264" s="23"/>
      <c r="BA2264" s="23"/>
    </row>
    <row r="2265" spans="1:53">
      <c r="A2265">
        <v>202312</v>
      </c>
      <c r="B2265" s="20" t="s">
        <v>27</v>
      </c>
      <c r="C2265" s="20" t="s">
        <v>8922</v>
      </c>
      <c r="D2265">
        <v>9037.42</v>
      </c>
      <c r="E2265" s="21">
        <v>0.68</v>
      </c>
      <c r="F2265">
        <v>297.64999999999998</v>
      </c>
      <c r="G2265" s="22">
        <v>4.8399999999999999E-2</v>
      </c>
      <c r="H2265" s="11">
        <f t="shared" si="700"/>
        <v>297.43956704000004</v>
      </c>
      <c r="I2265" s="23">
        <f t="shared" si="701"/>
        <v>1318.873906971751</v>
      </c>
      <c r="J2265" s="23">
        <f t="shared" si="702"/>
        <v>1739428.3824909308</v>
      </c>
      <c r="K2265" s="23">
        <f t="shared" si="703"/>
        <v>312.31154539200008</v>
      </c>
      <c r="L2265" s="23">
        <f t="shared" si="704"/>
        <v>2935.187380983502</v>
      </c>
      <c r="N2265">
        <v>202312</v>
      </c>
      <c r="O2265" s="20" t="s">
        <v>29</v>
      </c>
      <c r="P2265" s="20" t="s">
        <v>8923</v>
      </c>
      <c r="Q2265">
        <v>17543.490000000002</v>
      </c>
      <c r="R2265" s="21">
        <v>0.71</v>
      </c>
      <c r="S2265">
        <v>663.89</v>
      </c>
      <c r="T2265" s="21">
        <v>0.05</v>
      </c>
      <c r="U2265" s="11">
        <f t="shared" si="705"/>
        <v>622.79389500000013</v>
      </c>
      <c r="V2265" s="23">
        <f t="shared" si="706"/>
        <v>2714.6956509590814</v>
      </c>
      <c r="W2265" s="23">
        <f t="shared" si="707"/>
        <v>7369572.4773361506</v>
      </c>
      <c r="X2265" s="23">
        <f t="shared" si="708"/>
        <v>653.93358975000012</v>
      </c>
      <c r="Y2265" s="23">
        <f t="shared" si="709"/>
        <v>6052.1851969181625</v>
      </c>
      <c r="AA2265">
        <v>202312</v>
      </c>
      <c r="AB2265" s="20" t="s">
        <v>31</v>
      </c>
      <c r="AC2265" s="20" t="s">
        <v>8924</v>
      </c>
      <c r="AD2265">
        <v>163887.43</v>
      </c>
      <c r="AE2265" s="21">
        <v>0.72</v>
      </c>
      <c r="AF2265">
        <v>434.00009999999997</v>
      </c>
      <c r="AG2265" s="22">
        <v>3.7000000000000002E-3</v>
      </c>
      <c r="AH2265" s="11">
        <f t="shared" si="710"/>
        <v>436.59611352000002</v>
      </c>
      <c r="AI2265" s="23">
        <f t="shared" si="711"/>
        <v>7164.3050345767369</v>
      </c>
      <c r="AJ2265" s="23">
        <f t="shared" si="712"/>
        <v>51327266.628461577</v>
      </c>
      <c r="AK2265" s="23">
        <f t="shared" si="713"/>
        <v>458.42591919600005</v>
      </c>
      <c r="AL2265" s="23">
        <f t="shared" si="714"/>
        <v>14765.206182673473</v>
      </c>
      <c r="AN2265">
        <v>202312</v>
      </c>
      <c r="AO2265" s="20" t="s">
        <v>33</v>
      </c>
      <c r="AP2265" s="20" t="s">
        <v>8925</v>
      </c>
      <c r="AQ2265">
        <v>4212.5200000000004</v>
      </c>
      <c r="AR2265" s="21">
        <v>0.86</v>
      </c>
      <c r="AS2265">
        <v>42.39</v>
      </c>
      <c r="AT2265">
        <v>1.1699999999999999E-2</v>
      </c>
      <c r="AU2265" s="11">
        <f t="shared" si="715"/>
        <v>42.386376239999997</v>
      </c>
      <c r="AV2265" s="23">
        <f t="shared" si="716"/>
        <v>389.56304839957869</v>
      </c>
      <c r="AW2265" s="23">
        <f t="shared" si="717"/>
        <v>151759.3686783725</v>
      </c>
      <c r="AX2265" s="23">
        <f t="shared" si="718"/>
        <v>44.505695052</v>
      </c>
      <c r="AY2265" s="23">
        <f t="shared" si="719"/>
        <v>821.51247303915738</v>
      </c>
      <c r="AZ2265" s="23"/>
      <c r="BA2265" s="23"/>
    </row>
    <row r="2266" spans="1:53">
      <c r="A2266">
        <v>202312</v>
      </c>
      <c r="B2266" s="20" t="s">
        <v>27</v>
      </c>
      <c r="C2266" s="20" t="s">
        <v>8926</v>
      </c>
      <c r="D2266">
        <v>153802.73000000001</v>
      </c>
      <c r="E2266" s="21">
        <v>0.68</v>
      </c>
      <c r="F2266">
        <v>5065.55</v>
      </c>
      <c r="G2266" s="22">
        <v>4.8399999999999999E-2</v>
      </c>
      <c r="H2266" s="11">
        <f t="shared" si="700"/>
        <v>5061.9554497600011</v>
      </c>
      <c r="I2266" s="23">
        <f t="shared" si="701"/>
        <v>22445.167693658295</v>
      </c>
      <c r="J2266" s="23">
        <f t="shared" si="702"/>
        <v>503785552.79644203</v>
      </c>
      <c r="K2266" s="23">
        <f t="shared" si="703"/>
        <v>5315.0532222480015</v>
      </c>
      <c r="L2266" s="23">
        <f t="shared" si="704"/>
        <v>49952.290837076594</v>
      </c>
      <c r="N2266">
        <v>202312</v>
      </c>
      <c r="O2266" s="20" t="s">
        <v>29</v>
      </c>
      <c r="P2266" s="20" t="s">
        <v>8927</v>
      </c>
      <c r="Q2266">
        <v>6822.46</v>
      </c>
      <c r="R2266" s="21">
        <v>0.71</v>
      </c>
      <c r="S2266">
        <v>247.85</v>
      </c>
      <c r="T2266" s="21">
        <v>0.05</v>
      </c>
      <c r="U2266" s="11">
        <f t="shared" si="705"/>
        <v>242.19733000000002</v>
      </c>
      <c r="V2266" s="23">
        <f t="shared" si="706"/>
        <v>1055.7136858653719</v>
      </c>
      <c r="W2266" s="23">
        <f t="shared" si="707"/>
        <v>1114531.3865234491</v>
      </c>
      <c r="X2266" s="23">
        <f t="shared" si="708"/>
        <v>254.30719650000003</v>
      </c>
      <c r="Y2266" s="23">
        <f t="shared" si="709"/>
        <v>2353.6247017307437</v>
      </c>
      <c r="AA2266">
        <v>202312</v>
      </c>
      <c r="AB2266" s="20" t="s">
        <v>31</v>
      </c>
      <c r="AC2266" s="20" t="s">
        <v>8928</v>
      </c>
      <c r="AD2266">
        <v>142192.74</v>
      </c>
      <c r="AE2266" s="21">
        <v>0.72</v>
      </c>
      <c r="AF2266">
        <v>376.54910000000001</v>
      </c>
      <c r="AG2266" s="22">
        <v>3.7000000000000002E-3</v>
      </c>
      <c r="AH2266" s="11">
        <f t="shared" si="710"/>
        <v>378.80145935999997</v>
      </c>
      <c r="AI2266" s="23">
        <f t="shared" si="711"/>
        <v>6215.9261577429152</v>
      </c>
      <c r="AJ2266" s="23">
        <f t="shared" si="712"/>
        <v>38637737.998512603</v>
      </c>
      <c r="AK2266" s="23">
        <f t="shared" si="713"/>
        <v>397.74153232800001</v>
      </c>
      <c r="AL2266" s="23">
        <f t="shared" si="714"/>
        <v>12810.65377484583</v>
      </c>
      <c r="AN2266">
        <v>202312</v>
      </c>
      <c r="AO2266" s="20" t="s">
        <v>33</v>
      </c>
      <c r="AP2266" s="20" t="s">
        <v>8929</v>
      </c>
      <c r="AQ2266">
        <v>3478.07</v>
      </c>
      <c r="AR2266" s="21">
        <v>0.86</v>
      </c>
      <c r="AS2266">
        <v>110.07</v>
      </c>
      <c r="AT2266">
        <v>3.6799999999999999E-2</v>
      </c>
      <c r="AU2266" s="11">
        <f t="shared" si="715"/>
        <v>110.07395936</v>
      </c>
      <c r="AV2266" s="23">
        <f t="shared" si="716"/>
        <v>563.14329285331587</v>
      </c>
      <c r="AW2266" s="23">
        <f t="shared" si="717"/>
        <v>317130.36828567547</v>
      </c>
      <c r="AX2266" s="23">
        <f t="shared" si="718"/>
        <v>115.57765732800002</v>
      </c>
      <c r="AY2266" s="23">
        <f t="shared" si="719"/>
        <v>1236.3605450666319</v>
      </c>
      <c r="AZ2266" s="23"/>
      <c r="BA2266" s="23"/>
    </row>
    <row r="2267" spans="1:53">
      <c r="A2267">
        <v>202312</v>
      </c>
      <c r="B2267" s="20" t="s">
        <v>27</v>
      </c>
      <c r="C2267" s="20" t="s">
        <v>8930</v>
      </c>
      <c r="D2267">
        <v>63371.87</v>
      </c>
      <c r="E2267" s="21">
        <v>0.68</v>
      </c>
      <c r="F2267">
        <v>2087.17</v>
      </c>
      <c r="G2267" s="22">
        <v>4.8399999999999999E-2</v>
      </c>
      <c r="H2267" s="11">
        <f t="shared" si="700"/>
        <v>2085.6949854400004</v>
      </c>
      <c r="I2267" s="23">
        <f t="shared" si="701"/>
        <v>9248.1599592589373</v>
      </c>
      <c r="J2267" s="23">
        <f t="shared" si="702"/>
        <v>85528462.632040262</v>
      </c>
      <c r="K2267" s="23">
        <f t="shared" si="703"/>
        <v>2189.9797347120007</v>
      </c>
      <c r="L2267" s="23">
        <f t="shared" si="704"/>
        <v>20582.014903957876</v>
      </c>
      <c r="N2267">
        <v>202312</v>
      </c>
      <c r="O2267" s="20" t="s">
        <v>29</v>
      </c>
      <c r="P2267" s="20" t="s">
        <v>8931</v>
      </c>
      <c r="Q2267">
        <v>32163.200000000001</v>
      </c>
      <c r="R2267" s="21">
        <v>0.71</v>
      </c>
      <c r="S2267">
        <v>1168.46</v>
      </c>
      <c r="T2267" s="21">
        <v>0.05</v>
      </c>
      <c r="U2267" s="11">
        <f t="shared" si="705"/>
        <v>1141.7936</v>
      </c>
      <c r="V2267" s="23">
        <f t="shared" si="706"/>
        <v>4976.9629167815019</v>
      </c>
      <c r="W2267" s="23">
        <f t="shared" si="707"/>
        <v>24770159.875018235</v>
      </c>
      <c r="X2267" s="23">
        <f t="shared" si="708"/>
        <v>1198.88328</v>
      </c>
      <c r="Y2267" s="23">
        <f t="shared" si="709"/>
        <v>11095.719433563005</v>
      </c>
      <c r="AA2267">
        <v>202312</v>
      </c>
      <c r="AB2267" s="20" t="s">
        <v>31</v>
      </c>
      <c r="AC2267" s="20" t="s">
        <v>8932</v>
      </c>
      <c r="AD2267">
        <v>146496.70000000001</v>
      </c>
      <c r="AE2267" s="21">
        <v>0.72</v>
      </c>
      <c r="AF2267">
        <v>387.94670000000002</v>
      </c>
      <c r="AG2267" s="22">
        <v>3.7000000000000002E-3</v>
      </c>
      <c r="AH2267" s="11">
        <f t="shared" si="710"/>
        <v>390.26720880000005</v>
      </c>
      <c r="AI2267" s="23">
        <f t="shared" si="711"/>
        <v>6404.072877089342</v>
      </c>
      <c r="AJ2267" s="23">
        <f t="shared" si="712"/>
        <v>41012149.415071361</v>
      </c>
      <c r="AK2267" s="23">
        <f t="shared" si="713"/>
        <v>409.78056924000009</v>
      </c>
      <c r="AL2267" s="23">
        <f t="shared" si="714"/>
        <v>13198.412962978684</v>
      </c>
      <c r="AN2267">
        <v>202312</v>
      </c>
      <c r="AO2267" s="20" t="s">
        <v>33</v>
      </c>
      <c r="AP2267" s="20" t="s">
        <v>8933</v>
      </c>
      <c r="AQ2267">
        <v>3758.73</v>
      </c>
      <c r="AR2267" s="21">
        <v>0.86</v>
      </c>
      <c r="AS2267">
        <v>9.0500000000000007</v>
      </c>
      <c r="AT2267">
        <v>2.8000000000000004E-3</v>
      </c>
      <c r="AU2267" s="11">
        <f t="shared" si="715"/>
        <v>9.0510218400000007</v>
      </c>
      <c r="AV2267" s="23">
        <f t="shared" si="716"/>
        <v>170.80859960617377</v>
      </c>
      <c r="AW2267" s="23">
        <f t="shared" si="717"/>
        <v>29175.577699422185</v>
      </c>
      <c r="AX2267" s="23">
        <f t="shared" si="718"/>
        <v>9.5035729320000009</v>
      </c>
      <c r="AY2267" s="23">
        <f t="shared" si="719"/>
        <v>350.66822105234752</v>
      </c>
      <c r="AZ2267" s="23"/>
      <c r="BA2267" s="23"/>
    </row>
    <row r="2268" spans="1:53">
      <c r="A2268">
        <v>202312</v>
      </c>
      <c r="B2268" s="20" t="s">
        <v>27</v>
      </c>
      <c r="C2268" s="20" t="s">
        <v>8934</v>
      </c>
      <c r="D2268">
        <v>101672.53</v>
      </c>
      <c r="E2268" s="21">
        <v>0.68</v>
      </c>
      <c r="F2268">
        <v>3348.62</v>
      </c>
      <c r="G2268" s="22">
        <v>4.8399999999999999E-2</v>
      </c>
      <c r="H2268" s="11">
        <f t="shared" si="700"/>
        <v>3346.2463073600006</v>
      </c>
      <c r="I2268" s="23">
        <f t="shared" si="701"/>
        <v>14837.55838201639</v>
      </c>
      <c r="J2268" s="23">
        <f t="shared" si="702"/>
        <v>220153138.73974484</v>
      </c>
      <c r="K2268" s="23">
        <f t="shared" si="703"/>
        <v>3513.558622728001</v>
      </c>
      <c r="L2268" s="23">
        <f t="shared" si="704"/>
        <v>33021.363071392778</v>
      </c>
      <c r="N2268">
        <v>202312</v>
      </c>
      <c r="O2268" s="20" t="s">
        <v>29</v>
      </c>
      <c r="P2268" s="20" t="s">
        <v>8935</v>
      </c>
      <c r="Q2268">
        <v>14619.57</v>
      </c>
      <c r="R2268" s="21">
        <v>0.71</v>
      </c>
      <c r="S2268">
        <v>531.11</v>
      </c>
      <c r="T2268" s="21">
        <v>0.05</v>
      </c>
      <c r="U2268" s="11">
        <f t="shared" si="705"/>
        <v>518.99473499999999</v>
      </c>
      <c r="V2268" s="23">
        <f t="shared" si="706"/>
        <v>2262.2456020946715</v>
      </c>
      <c r="W2268" s="23">
        <f t="shared" si="707"/>
        <v>5117755.1641966831</v>
      </c>
      <c r="X2268" s="23">
        <f t="shared" si="708"/>
        <v>544.94447175000005</v>
      </c>
      <c r="Y2268" s="23">
        <f t="shared" si="709"/>
        <v>5043.4859391893433</v>
      </c>
      <c r="AA2268">
        <v>202312</v>
      </c>
      <c r="AB2268" s="20" t="s">
        <v>31</v>
      </c>
      <c r="AC2268" s="20" t="s">
        <v>5434</v>
      </c>
      <c r="AD2268">
        <v>125327.32</v>
      </c>
      <c r="AE2268" s="21">
        <v>0.72</v>
      </c>
      <c r="AF2268">
        <v>331.88679999999999</v>
      </c>
      <c r="AG2268" s="22">
        <v>3.7000000000000002E-3</v>
      </c>
      <c r="AH2268" s="11">
        <f t="shared" si="710"/>
        <v>333.87198048000005</v>
      </c>
      <c r="AI2268" s="23">
        <f t="shared" si="711"/>
        <v>5478.6578180279594</v>
      </c>
      <c r="AJ2268" s="23">
        <f t="shared" si="712"/>
        <v>30015691.487038881</v>
      </c>
      <c r="AK2268" s="23">
        <f t="shared" si="713"/>
        <v>350.56557950400008</v>
      </c>
      <c r="AL2268" s="23">
        <f t="shared" si="714"/>
        <v>11291.187616535919</v>
      </c>
      <c r="AN2268">
        <v>202312</v>
      </c>
      <c r="AO2268" s="20" t="s">
        <v>33</v>
      </c>
      <c r="AP2268" s="20" t="s">
        <v>8936</v>
      </c>
      <c r="AQ2268">
        <v>304.11</v>
      </c>
      <c r="AR2268" s="21">
        <v>0.86</v>
      </c>
      <c r="AS2268">
        <v>5.94</v>
      </c>
      <c r="AT2268">
        <v>2.2700000000000001E-2</v>
      </c>
      <c r="AU2268" s="11">
        <f t="shared" si="715"/>
        <v>5.9368354200000004</v>
      </c>
      <c r="AV2268" s="23">
        <f t="shared" si="716"/>
        <v>38.954356136783545</v>
      </c>
      <c r="AW2268" s="23">
        <f t="shared" si="717"/>
        <v>1517.4418620313659</v>
      </c>
      <c r="AX2268" s="23">
        <f t="shared" si="718"/>
        <v>6.2336771910000008</v>
      </c>
      <c r="AY2268" s="23">
        <f t="shared" si="719"/>
        <v>83.845547693567084</v>
      </c>
      <c r="AZ2268" s="23"/>
      <c r="BA2268" s="23"/>
    </row>
    <row r="2269" spans="1:53">
      <c r="A2269">
        <v>202312</v>
      </c>
      <c r="B2269" s="20" t="s">
        <v>27</v>
      </c>
      <c r="C2269" s="20" t="s">
        <v>8937</v>
      </c>
      <c r="D2269">
        <v>101689.81</v>
      </c>
      <c r="E2269" s="21">
        <v>0.68</v>
      </c>
      <c r="F2269">
        <v>3349.19</v>
      </c>
      <c r="G2269" s="22">
        <v>4.8399999999999999E-2</v>
      </c>
      <c r="H2269" s="11">
        <f t="shared" si="700"/>
        <v>3346.8150267199999</v>
      </c>
      <c r="I2269" s="23">
        <f t="shared" si="701"/>
        <v>14840.080135029137</v>
      </c>
      <c r="J2269" s="23">
        <f t="shared" si="702"/>
        <v>220227978.4140864</v>
      </c>
      <c r="K2269" s="23">
        <f t="shared" si="703"/>
        <v>3514.1557780560001</v>
      </c>
      <c r="L2269" s="23">
        <f t="shared" si="704"/>
        <v>33026.97529677827</v>
      </c>
      <c r="N2269">
        <v>202312</v>
      </c>
      <c r="O2269" s="20" t="s">
        <v>29</v>
      </c>
      <c r="P2269" s="20" t="s">
        <v>8938</v>
      </c>
      <c r="Q2269">
        <v>118898.33</v>
      </c>
      <c r="R2269" s="21">
        <v>0.71</v>
      </c>
      <c r="S2269">
        <v>4499.46</v>
      </c>
      <c r="T2269" s="21">
        <v>0.05</v>
      </c>
      <c r="U2269" s="11">
        <f t="shared" si="705"/>
        <v>4220.8907150000005</v>
      </c>
      <c r="V2269" s="23">
        <f t="shared" si="706"/>
        <v>18398.436078414135</v>
      </c>
      <c r="W2269" s="23">
        <f t="shared" si="707"/>
        <v>338502450.13149089</v>
      </c>
      <c r="X2269" s="23">
        <f t="shared" si="708"/>
        <v>4431.9352507500007</v>
      </c>
      <c r="Y2269" s="23">
        <f t="shared" si="709"/>
        <v>41017.762871828272</v>
      </c>
      <c r="AA2269">
        <v>202312</v>
      </c>
      <c r="AB2269" s="20" t="s">
        <v>31</v>
      </c>
      <c r="AC2269" s="20" t="s">
        <v>8939</v>
      </c>
      <c r="AD2269">
        <v>143093.63</v>
      </c>
      <c r="AE2269" s="21">
        <v>0.72</v>
      </c>
      <c r="AF2269">
        <v>378.9348</v>
      </c>
      <c r="AG2269" s="22">
        <v>3.7000000000000002E-3</v>
      </c>
      <c r="AH2269" s="11">
        <f t="shared" si="710"/>
        <v>381.20143032000004</v>
      </c>
      <c r="AI2269" s="23">
        <f t="shared" si="711"/>
        <v>6255.3083773713515</v>
      </c>
      <c r="AJ2269" s="23">
        <f t="shared" si="712"/>
        <v>39128882.896012209</v>
      </c>
      <c r="AK2269" s="23">
        <f t="shared" si="713"/>
        <v>400.26150183600004</v>
      </c>
      <c r="AL2269" s="23">
        <f t="shared" si="714"/>
        <v>12891.818185062702</v>
      </c>
      <c r="AN2269">
        <v>202312</v>
      </c>
      <c r="AO2269" s="20" t="s">
        <v>33</v>
      </c>
      <c r="AP2269" s="20" t="s">
        <v>8940</v>
      </c>
      <c r="AQ2269">
        <v>381.09</v>
      </c>
      <c r="AR2269" s="21">
        <v>0.86</v>
      </c>
      <c r="AS2269">
        <v>0.46</v>
      </c>
      <c r="AT2269">
        <v>1.4000000000000002E-3</v>
      </c>
      <c r="AU2269" s="11">
        <f t="shared" si="715"/>
        <v>0.45883236000000005</v>
      </c>
      <c r="AV2269" s="23">
        <f t="shared" si="716"/>
        <v>12.254223662381916</v>
      </c>
      <c r="AW2269" s="23">
        <f t="shared" si="717"/>
        <v>150.16599756768085</v>
      </c>
      <c r="AX2269" s="23">
        <f t="shared" si="718"/>
        <v>0.48177397800000005</v>
      </c>
      <c r="AY2269" s="23">
        <f t="shared" si="719"/>
        <v>24.967279684763831</v>
      </c>
      <c r="AZ2269" s="23"/>
      <c r="BA2269" s="23"/>
    </row>
    <row r="2270" spans="1:53">
      <c r="A2270">
        <v>202312</v>
      </c>
      <c r="B2270" s="20" t="s">
        <v>27</v>
      </c>
      <c r="C2270" s="20" t="s">
        <v>8941</v>
      </c>
      <c r="D2270">
        <v>125774.39999999999</v>
      </c>
      <c r="E2270" s="21">
        <v>0.68</v>
      </c>
      <c r="F2270">
        <v>4142.42</v>
      </c>
      <c r="G2270" s="22">
        <v>4.8399999999999999E-2</v>
      </c>
      <c r="H2270" s="11">
        <f t="shared" si="700"/>
        <v>4139.4870528000001</v>
      </c>
      <c r="I2270" s="23">
        <f t="shared" si="701"/>
        <v>18354.859498067788</v>
      </c>
      <c r="J2270" s="23">
        <f t="shared" si="702"/>
        <v>336900867.19380927</v>
      </c>
      <c r="K2270" s="23">
        <f t="shared" si="703"/>
        <v>4346.4614054399999</v>
      </c>
      <c r="L2270" s="23">
        <f t="shared" si="704"/>
        <v>40849.206048935579</v>
      </c>
      <c r="N2270">
        <v>202312</v>
      </c>
      <c r="O2270" s="20" t="s">
        <v>29</v>
      </c>
      <c r="P2270" s="20" t="s">
        <v>8942</v>
      </c>
      <c r="Q2270">
        <v>20954.78</v>
      </c>
      <c r="R2270" s="21">
        <v>0.71</v>
      </c>
      <c r="S2270">
        <v>792.99</v>
      </c>
      <c r="T2270" s="21">
        <v>0.05</v>
      </c>
      <c r="U2270" s="11">
        <f t="shared" si="705"/>
        <v>743.89468999999997</v>
      </c>
      <c r="V2270" s="23">
        <f t="shared" si="706"/>
        <v>3242.5617783465163</v>
      </c>
      <c r="W2270" s="23">
        <f t="shared" si="707"/>
        <v>10514206.886393722</v>
      </c>
      <c r="X2270" s="23">
        <f t="shared" si="708"/>
        <v>781.08942449999995</v>
      </c>
      <c r="Y2270" s="23">
        <f t="shared" si="709"/>
        <v>7229.0182466930328</v>
      </c>
      <c r="AA2270">
        <v>202312</v>
      </c>
      <c r="AB2270" s="20" t="s">
        <v>31</v>
      </c>
      <c r="AC2270" s="20" t="s">
        <v>8943</v>
      </c>
      <c r="AD2270">
        <v>134025.45000000001</v>
      </c>
      <c r="AE2270" s="21">
        <v>0.72</v>
      </c>
      <c r="AF2270">
        <v>354.92079999999999</v>
      </c>
      <c r="AG2270" s="22">
        <v>3.7000000000000002E-3</v>
      </c>
      <c r="AH2270" s="11">
        <f t="shared" si="710"/>
        <v>357.04379880000005</v>
      </c>
      <c r="AI2270" s="23">
        <f t="shared" si="711"/>
        <v>5858.8947681735744</v>
      </c>
      <c r="AJ2270" s="23">
        <f t="shared" si="712"/>
        <v>34326647.90453168</v>
      </c>
      <c r="AK2270" s="23">
        <f t="shared" si="713"/>
        <v>374.89598874000006</v>
      </c>
      <c r="AL2270" s="23">
        <f t="shared" si="714"/>
        <v>12074.833335147148</v>
      </c>
      <c r="AN2270">
        <v>202312</v>
      </c>
      <c r="AO2270" s="20" t="s">
        <v>33</v>
      </c>
      <c r="AP2270" s="20" t="s">
        <v>8944</v>
      </c>
      <c r="AQ2270">
        <v>929.15</v>
      </c>
      <c r="AR2270" s="21">
        <v>0.86</v>
      </c>
      <c r="AS2270">
        <v>14.62</v>
      </c>
      <c r="AT2270">
        <v>1.83E-2</v>
      </c>
      <c r="AU2270" s="11">
        <f t="shared" si="715"/>
        <v>14.622962699999999</v>
      </c>
      <c r="AV2270" s="23">
        <f t="shared" si="716"/>
        <v>107.10240493845461</v>
      </c>
      <c r="AW2270" s="23">
        <f t="shared" si="717"/>
        <v>11470.925143600707</v>
      </c>
      <c r="AX2270" s="23">
        <f t="shared" si="718"/>
        <v>15.354110834999998</v>
      </c>
      <c r="AY2270" s="23">
        <f t="shared" si="719"/>
        <v>228.82777257690921</v>
      </c>
      <c r="AZ2270" s="23"/>
      <c r="BA2270" s="23"/>
    </row>
    <row r="2271" spans="1:53">
      <c r="A2271">
        <v>202312</v>
      </c>
      <c r="B2271" s="20" t="s">
        <v>27</v>
      </c>
      <c r="C2271" s="20" t="s">
        <v>8945</v>
      </c>
      <c r="D2271">
        <v>9955.69</v>
      </c>
      <c r="E2271" s="21">
        <v>0.68</v>
      </c>
      <c r="F2271">
        <v>327.89</v>
      </c>
      <c r="G2271" s="22">
        <v>4.8399999999999999E-2</v>
      </c>
      <c r="H2271" s="11">
        <f t="shared" si="700"/>
        <v>327.66166928000001</v>
      </c>
      <c r="I2271" s="23">
        <f t="shared" si="701"/>
        <v>1452.8814381648292</v>
      </c>
      <c r="J2271" s="23">
        <f t="shared" si="702"/>
        <v>2110864.4733639024</v>
      </c>
      <c r="K2271" s="23">
        <f t="shared" si="703"/>
        <v>344.04475274400005</v>
      </c>
      <c r="L2271" s="23">
        <f t="shared" si="704"/>
        <v>3233.4245456096583</v>
      </c>
      <c r="N2271">
        <v>202312</v>
      </c>
      <c r="O2271" s="20" t="s">
        <v>29</v>
      </c>
      <c r="P2271" s="20" t="s">
        <v>8946</v>
      </c>
      <c r="Q2271">
        <v>18030.88</v>
      </c>
      <c r="R2271" s="21">
        <v>0.71</v>
      </c>
      <c r="S2271">
        <v>655.04</v>
      </c>
      <c r="T2271" s="21">
        <v>0.05</v>
      </c>
      <c r="U2271" s="11">
        <f t="shared" si="705"/>
        <v>640.09624000000008</v>
      </c>
      <c r="V2271" s="23">
        <f t="shared" si="706"/>
        <v>2790.1148243003572</v>
      </c>
      <c r="W2271" s="23">
        <f t="shared" si="707"/>
        <v>7784740.732780613</v>
      </c>
      <c r="X2271" s="23">
        <f t="shared" si="708"/>
        <v>672.1010520000001</v>
      </c>
      <c r="Y2271" s="23">
        <f t="shared" si="709"/>
        <v>6220.3258886007143</v>
      </c>
      <c r="AA2271">
        <v>202312</v>
      </c>
      <c r="AB2271" s="20" t="s">
        <v>31</v>
      </c>
      <c r="AC2271" s="20" t="s">
        <v>8947</v>
      </c>
      <c r="AD2271">
        <v>151605.72</v>
      </c>
      <c r="AE2271" s="21">
        <v>0.72</v>
      </c>
      <c r="AF2271">
        <v>401.47620000000001</v>
      </c>
      <c r="AG2271" s="22">
        <v>3.7000000000000002E-3</v>
      </c>
      <c r="AH2271" s="11">
        <f t="shared" si="710"/>
        <v>403.87763808</v>
      </c>
      <c r="AI2271" s="23">
        <f t="shared" si="711"/>
        <v>6627.4126274762566</v>
      </c>
      <c r="AJ2271" s="23">
        <f t="shared" si="712"/>
        <v>43922598.134831741</v>
      </c>
      <c r="AK2271" s="23">
        <f t="shared" si="713"/>
        <v>424.07151998400002</v>
      </c>
      <c r="AL2271" s="23">
        <f t="shared" si="714"/>
        <v>13658.702893032514</v>
      </c>
      <c r="AN2271">
        <v>202312</v>
      </c>
      <c r="AO2271" s="20" t="s">
        <v>33</v>
      </c>
      <c r="AP2271" s="20" t="s">
        <v>8948</v>
      </c>
      <c r="AQ2271">
        <v>668.73</v>
      </c>
      <c r="AR2271" s="21">
        <v>0.86</v>
      </c>
      <c r="AS2271">
        <v>20.13</v>
      </c>
      <c r="AT2271">
        <v>3.5000000000000003E-2</v>
      </c>
      <c r="AU2271" s="11">
        <f t="shared" si="715"/>
        <v>20.128773000000002</v>
      </c>
      <c r="AV2271" s="23">
        <f t="shared" si="716"/>
        <v>105.6931731676359</v>
      </c>
      <c r="AW2271" s="23">
        <f t="shared" si="717"/>
        <v>11171.04685424387</v>
      </c>
      <c r="AX2271" s="23">
        <f t="shared" si="718"/>
        <v>21.135211650000002</v>
      </c>
      <c r="AY2271" s="23">
        <f t="shared" si="719"/>
        <v>231.51511933527181</v>
      </c>
      <c r="AZ2271" s="23"/>
      <c r="BA2271" s="23"/>
    </row>
    <row r="2272" spans="1:53">
      <c r="A2272">
        <v>202312</v>
      </c>
      <c r="B2272" s="20" t="s">
        <v>27</v>
      </c>
      <c r="C2272" s="20" t="s">
        <v>8949</v>
      </c>
      <c r="D2272">
        <v>37811.89</v>
      </c>
      <c r="E2272" s="21">
        <v>0.68</v>
      </c>
      <c r="F2272">
        <v>1245.3499999999999</v>
      </c>
      <c r="G2272" s="22">
        <v>4.8399999999999999E-2</v>
      </c>
      <c r="H2272" s="11">
        <f t="shared" si="700"/>
        <v>1244.4649236800001</v>
      </c>
      <c r="I2272" s="23">
        <f t="shared" si="701"/>
        <v>5518.0698799310067</v>
      </c>
      <c r="J2272" s="23">
        <f t="shared" si="702"/>
        <v>30449095.199801795</v>
      </c>
      <c r="K2272" s="23">
        <f t="shared" si="703"/>
        <v>1306.6881698640002</v>
      </c>
      <c r="L2272" s="23">
        <f t="shared" si="704"/>
        <v>12280.604683542013</v>
      </c>
      <c r="N2272">
        <v>202312</v>
      </c>
      <c r="O2272" s="20" t="s">
        <v>29</v>
      </c>
      <c r="P2272" s="20" t="s">
        <v>8950</v>
      </c>
      <c r="Q2272">
        <v>20281.61</v>
      </c>
      <c r="R2272" s="21">
        <v>0.71</v>
      </c>
      <c r="S2272">
        <v>736.81</v>
      </c>
      <c r="T2272" s="21">
        <v>0.05</v>
      </c>
      <c r="U2272" s="11">
        <f t="shared" si="705"/>
        <v>719.99715500000002</v>
      </c>
      <c r="V2272" s="23">
        <f t="shared" si="706"/>
        <v>3138.3948382817907</v>
      </c>
      <c r="W2272" s="23">
        <f t="shared" si="707"/>
        <v>9849522.1609537881</v>
      </c>
      <c r="X2272" s="23">
        <f t="shared" si="708"/>
        <v>755.99701275000007</v>
      </c>
      <c r="Y2272" s="23">
        <f t="shared" si="709"/>
        <v>6996.7868315635815</v>
      </c>
      <c r="AA2272">
        <v>202312</v>
      </c>
      <c r="AB2272" s="20" t="s">
        <v>31</v>
      </c>
      <c r="AC2272" s="20" t="s">
        <v>8951</v>
      </c>
      <c r="AD2272">
        <v>149357.97</v>
      </c>
      <c r="AE2272" s="21">
        <v>0.72</v>
      </c>
      <c r="AF2272">
        <v>395.52379999999999</v>
      </c>
      <c r="AG2272" s="22">
        <v>3.7000000000000002E-3</v>
      </c>
      <c r="AH2272" s="11">
        <f t="shared" si="710"/>
        <v>397.88963208000001</v>
      </c>
      <c r="AI2272" s="23">
        <f t="shared" si="711"/>
        <v>6529.152702102665</v>
      </c>
      <c r="AJ2272" s="23">
        <f t="shared" si="712"/>
        <v>42629835.007374533</v>
      </c>
      <c r="AK2272" s="23">
        <f t="shared" si="713"/>
        <v>417.78411368400003</v>
      </c>
      <c r="AL2272" s="23">
        <f t="shared" si="714"/>
        <v>13456.195036285329</v>
      </c>
      <c r="AN2272">
        <v>202312</v>
      </c>
      <c r="AO2272" s="20" t="s">
        <v>33</v>
      </c>
      <c r="AP2272" s="20" t="s">
        <v>8952</v>
      </c>
      <c r="AQ2272">
        <v>4287.66</v>
      </c>
      <c r="AR2272" s="21">
        <v>0.86</v>
      </c>
      <c r="AS2272">
        <v>25.44</v>
      </c>
      <c r="AT2272">
        <v>6.8999999999999999E-3</v>
      </c>
      <c r="AU2272" s="11">
        <f t="shared" si="715"/>
        <v>25.44297444</v>
      </c>
      <c r="AV2272" s="23">
        <f t="shared" si="716"/>
        <v>305.23886303814339</v>
      </c>
      <c r="AW2272" s="23">
        <f t="shared" si="717"/>
        <v>93170.763508818462</v>
      </c>
      <c r="AX2272" s="23">
        <f t="shared" si="718"/>
        <v>26.715123162000001</v>
      </c>
      <c r="AY2272" s="23">
        <f t="shared" si="719"/>
        <v>635.92070051628684</v>
      </c>
      <c r="AZ2272" s="23"/>
      <c r="BA2272" s="23"/>
    </row>
    <row r="2273" spans="1:53">
      <c r="A2273">
        <v>202312</v>
      </c>
      <c r="B2273" s="20" t="s">
        <v>27</v>
      </c>
      <c r="C2273" s="20" t="s">
        <v>8953</v>
      </c>
      <c r="D2273">
        <v>230114.42</v>
      </c>
      <c r="E2273" s="21">
        <v>0.68</v>
      </c>
      <c r="F2273">
        <v>7578.9</v>
      </c>
      <c r="G2273" s="22">
        <v>4.8399999999999999E-2</v>
      </c>
      <c r="H2273" s="11">
        <f t="shared" si="700"/>
        <v>7573.5257910400005</v>
      </c>
      <c r="I2273" s="23">
        <f t="shared" si="701"/>
        <v>33581.697448601306</v>
      </c>
      <c r="J2273" s="23">
        <f t="shared" si="702"/>
        <v>1127730403.5293956</v>
      </c>
      <c r="K2273" s="23">
        <f t="shared" si="703"/>
        <v>7952.202080592001</v>
      </c>
      <c r="L2273" s="23">
        <f t="shared" si="704"/>
        <v>74736.920688242608</v>
      </c>
      <c r="N2273">
        <v>202312</v>
      </c>
      <c r="O2273" s="20" t="s">
        <v>29</v>
      </c>
      <c r="P2273" s="20" t="s">
        <v>8954</v>
      </c>
      <c r="Q2273">
        <v>47854.94</v>
      </c>
      <c r="R2273" s="21">
        <v>0.71</v>
      </c>
      <c r="S2273">
        <v>1810.97</v>
      </c>
      <c r="T2273" s="21">
        <v>0.05</v>
      </c>
      <c r="U2273" s="11">
        <f t="shared" si="705"/>
        <v>1698.8503700000001</v>
      </c>
      <c r="V2273" s="23">
        <f t="shared" si="706"/>
        <v>7405.1170830266828</v>
      </c>
      <c r="W2273" s="23">
        <f t="shared" si="707"/>
        <v>54835759.013333611</v>
      </c>
      <c r="X2273" s="23">
        <f t="shared" si="708"/>
        <v>1783.7928885000001</v>
      </c>
      <c r="Y2273" s="23">
        <f t="shared" si="709"/>
        <v>16509.084536053364</v>
      </c>
      <c r="AA2273">
        <v>202312</v>
      </c>
      <c r="AB2273" s="20" t="s">
        <v>31</v>
      </c>
      <c r="AC2273" s="20" t="s">
        <v>8955</v>
      </c>
      <c r="AD2273">
        <v>146407.96</v>
      </c>
      <c r="AE2273" s="21">
        <v>0.72</v>
      </c>
      <c r="AF2273">
        <v>387.71170000000001</v>
      </c>
      <c r="AG2273" s="22">
        <v>3.7000000000000002E-3</v>
      </c>
      <c r="AH2273" s="11">
        <f t="shared" si="710"/>
        <v>390.03080543999999</v>
      </c>
      <c r="AI2273" s="23">
        <f t="shared" si="711"/>
        <v>6400.1936263818989</v>
      </c>
      <c r="AJ2273" s="23">
        <f t="shared" si="712"/>
        <v>40962478.455179483</v>
      </c>
      <c r="AK2273" s="23">
        <f t="shared" si="713"/>
        <v>409.53234571199999</v>
      </c>
      <c r="AL2273" s="23">
        <f t="shared" si="714"/>
        <v>13190.418058203797</v>
      </c>
      <c r="AN2273">
        <v>202312</v>
      </c>
      <c r="AO2273" s="20" t="s">
        <v>33</v>
      </c>
      <c r="AP2273" s="20" t="s">
        <v>8956</v>
      </c>
      <c r="AQ2273">
        <v>2834.43</v>
      </c>
      <c r="AR2273" s="21">
        <v>0.86</v>
      </c>
      <c r="AS2273">
        <v>6.34</v>
      </c>
      <c r="AT2273">
        <v>2.5999999999999999E-3</v>
      </c>
      <c r="AU2273" s="11">
        <f t="shared" si="715"/>
        <v>6.3377854799999991</v>
      </c>
      <c r="AV2273" s="23">
        <f t="shared" si="716"/>
        <v>124.13251174271468</v>
      </c>
      <c r="AW2273" s="23">
        <f t="shared" si="717"/>
        <v>15408.8804715552</v>
      </c>
      <c r="AX2273" s="23">
        <f t="shared" si="718"/>
        <v>6.6546747539999993</v>
      </c>
      <c r="AY2273" s="23">
        <f t="shared" si="719"/>
        <v>254.60280896542938</v>
      </c>
      <c r="AZ2273" s="23"/>
      <c r="BA2273" s="23"/>
    </row>
    <row r="2274" spans="1:53">
      <c r="A2274">
        <v>202312</v>
      </c>
      <c r="B2274" s="20" t="s">
        <v>27</v>
      </c>
      <c r="C2274" s="20" t="s">
        <v>8957</v>
      </c>
      <c r="D2274">
        <v>40277.22</v>
      </c>
      <c r="E2274" s="21">
        <v>0.68</v>
      </c>
      <c r="F2274">
        <v>1326.54</v>
      </c>
      <c r="G2274" s="22">
        <v>4.8399999999999999E-2</v>
      </c>
      <c r="H2274" s="11">
        <f t="shared" si="700"/>
        <v>1325.60386464</v>
      </c>
      <c r="I2274" s="23">
        <f t="shared" si="701"/>
        <v>5877.8472731554739</v>
      </c>
      <c r="J2274" s="23">
        <f t="shared" si="702"/>
        <v>34549088.56654124</v>
      </c>
      <c r="K2274" s="23">
        <f t="shared" si="703"/>
        <v>1391.8840578720001</v>
      </c>
      <c r="L2274" s="23">
        <f t="shared" si="704"/>
        <v>13081.298410950947</v>
      </c>
      <c r="N2274">
        <v>202312</v>
      </c>
      <c r="O2274" s="20" t="s">
        <v>29</v>
      </c>
      <c r="P2274" s="20" t="s">
        <v>8958</v>
      </c>
      <c r="Q2274">
        <v>16361.4</v>
      </c>
      <c r="R2274" s="21">
        <v>0.71</v>
      </c>
      <c r="S2274">
        <v>594.39</v>
      </c>
      <c r="T2274" s="21">
        <v>0.05</v>
      </c>
      <c r="U2274" s="11">
        <f t="shared" si="705"/>
        <v>580.8297</v>
      </c>
      <c r="V2274" s="23">
        <f t="shared" si="706"/>
        <v>2531.777965707046</v>
      </c>
      <c r="W2274" s="23">
        <f t="shared" si="707"/>
        <v>6409899.6676397081</v>
      </c>
      <c r="X2274" s="23">
        <f t="shared" si="708"/>
        <v>609.87118500000008</v>
      </c>
      <c r="Y2274" s="23">
        <f t="shared" si="709"/>
        <v>5644.3856314140921</v>
      </c>
      <c r="AA2274">
        <v>202312</v>
      </c>
      <c r="AB2274" s="20" t="s">
        <v>31</v>
      </c>
      <c r="AC2274" s="20" t="s">
        <v>8959</v>
      </c>
      <c r="AD2274">
        <v>132679.04000000001</v>
      </c>
      <c r="AE2274" s="21">
        <v>0.72</v>
      </c>
      <c r="AF2274">
        <v>351.3553</v>
      </c>
      <c r="AG2274" s="22">
        <v>3.7000000000000002E-3</v>
      </c>
      <c r="AH2274" s="11">
        <f t="shared" si="710"/>
        <v>353.45696256000002</v>
      </c>
      <c r="AI2274" s="23">
        <f t="shared" si="711"/>
        <v>5800.036734085149</v>
      </c>
      <c r="AJ2274" s="23">
        <f t="shared" si="712"/>
        <v>33640426.11673712</v>
      </c>
      <c r="AK2274" s="23">
        <f t="shared" si="713"/>
        <v>371.12981068800002</v>
      </c>
      <c r="AL2274" s="23">
        <f t="shared" si="714"/>
        <v>11953.530430730298</v>
      </c>
      <c r="AN2274">
        <v>202312</v>
      </c>
      <c r="AO2274" s="20" t="s">
        <v>33</v>
      </c>
      <c r="AP2274" s="20" t="s">
        <v>8960</v>
      </c>
      <c r="AQ2274">
        <v>1613.1</v>
      </c>
      <c r="AR2274" s="21">
        <v>0.86</v>
      </c>
      <c r="AS2274">
        <v>3.75</v>
      </c>
      <c r="AT2274">
        <v>2.7000000000000001E-3</v>
      </c>
      <c r="AU2274" s="11">
        <f t="shared" si="715"/>
        <v>3.7456182</v>
      </c>
      <c r="AV2274" s="23">
        <f t="shared" si="716"/>
        <v>71.987076077175317</v>
      </c>
      <c r="AW2274" s="23">
        <f t="shared" si="717"/>
        <v>5182.1391221410267</v>
      </c>
      <c r="AX2274" s="23">
        <f t="shared" si="718"/>
        <v>3.9328991100000001</v>
      </c>
      <c r="AY2274" s="23">
        <f t="shared" si="719"/>
        <v>147.71977035435063</v>
      </c>
      <c r="AZ2274" s="23"/>
      <c r="BA2274" s="23"/>
    </row>
    <row r="2275" spans="1:53">
      <c r="A2275">
        <v>202312</v>
      </c>
      <c r="B2275" s="20" t="s">
        <v>27</v>
      </c>
      <c r="C2275" s="20" t="s">
        <v>8961</v>
      </c>
      <c r="D2275">
        <v>51173.5</v>
      </c>
      <c r="E2275" s="21">
        <v>0.68</v>
      </c>
      <c r="F2275">
        <v>1685.42</v>
      </c>
      <c r="G2275" s="22">
        <v>4.8399999999999999E-2</v>
      </c>
      <c r="H2275" s="11">
        <f t="shared" si="700"/>
        <v>1684.2222320000001</v>
      </c>
      <c r="I2275" s="23">
        <f t="shared" si="701"/>
        <v>7467.9935068215154</v>
      </c>
      <c r="J2275" s="23">
        <f t="shared" si="702"/>
        <v>55770927.017928317</v>
      </c>
      <c r="K2275" s="23">
        <f t="shared" si="703"/>
        <v>1768.4333436000002</v>
      </c>
      <c r="L2275" s="23">
        <f t="shared" si="704"/>
        <v>16620.209245643033</v>
      </c>
      <c r="N2275">
        <v>202312</v>
      </c>
      <c r="O2275" s="20" t="s">
        <v>29</v>
      </c>
      <c r="P2275" s="20" t="s">
        <v>8962</v>
      </c>
      <c r="Q2275">
        <v>14873.96</v>
      </c>
      <c r="R2275" s="21">
        <v>0.71</v>
      </c>
      <c r="S2275">
        <v>562.87</v>
      </c>
      <c r="T2275" s="21">
        <v>0.05</v>
      </c>
      <c r="U2275" s="11">
        <f t="shared" si="705"/>
        <v>528.02557999999988</v>
      </c>
      <c r="V2275" s="23">
        <f t="shared" si="706"/>
        <v>2301.610142824451</v>
      </c>
      <c r="W2275" s="23">
        <f t="shared" si="707"/>
        <v>5297409.2495523896</v>
      </c>
      <c r="X2275" s="23">
        <f t="shared" si="708"/>
        <v>554.42685899999992</v>
      </c>
      <c r="Y2275" s="23">
        <f t="shared" si="709"/>
        <v>5131.2458656489016</v>
      </c>
      <c r="AA2275">
        <v>202312</v>
      </c>
      <c r="AB2275" s="20" t="s">
        <v>31</v>
      </c>
      <c r="AC2275" s="20" t="s">
        <v>8963</v>
      </c>
      <c r="AD2275">
        <v>196418.89</v>
      </c>
      <c r="AE2275" s="21">
        <v>0.72</v>
      </c>
      <c r="AF2275">
        <v>520.14859999999999</v>
      </c>
      <c r="AG2275" s="22">
        <v>3.7000000000000002E-3</v>
      </c>
      <c r="AH2275" s="11">
        <f t="shared" si="710"/>
        <v>523.25992296000004</v>
      </c>
      <c r="AI2275" s="23">
        <f t="shared" si="711"/>
        <v>8586.4110658942827</v>
      </c>
      <c r="AJ2275" s="23">
        <f t="shared" si="712"/>
        <v>73726454.992511794</v>
      </c>
      <c r="AK2275" s="23">
        <f t="shared" si="713"/>
        <v>549.42291910800009</v>
      </c>
      <c r="AL2275" s="23">
        <f t="shared" si="714"/>
        <v>17696.082054748564</v>
      </c>
      <c r="AN2275">
        <v>202312</v>
      </c>
      <c r="AO2275" s="20" t="s">
        <v>33</v>
      </c>
      <c r="AP2275" s="20" t="s">
        <v>8964</v>
      </c>
      <c r="AQ2275">
        <v>887.72</v>
      </c>
      <c r="AR2275" s="21">
        <v>0.86</v>
      </c>
      <c r="AS2275">
        <v>40.08</v>
      </c>
      <c r="AT2275">
        <v>5.2499999999999998E-2</v>
      </c>
      <c r="AU2275" s="11">
        <f t="shared" si="715"/>
        <v>40.080558000000003</v>
      </c>
      <c r="AV2275" s="23">
        <f t="shared" si="716"/>
        <v>170.27218799757711</v>
      </c>
      <c r="AW2275" s="23">
        <f t="shared" si="717"/>
        <v>28992.61800548224</v>
      </c>
      <c r="AX2275" s="23">
        <f t="shared" si="718"/>
        <v>42.084585900000008</v>
      </c>
      <c r="AY2275" s="23">
        <f t="shared" si="719"/>
        <v>380.62493399515421</v>
      </c>
      <c r="AZ2275" s="23"/>
      <c r="BA2275" s="23"/>
    </row>
    <row r="2276" spans="1:53">
      <c r="A2276">
        <v>202312</v>
      </c>
      <c r="B2276" s="20" t="s">
        <v>27</v>
      </c>
      <c r="C2276" s="20" t="s">
        <v>8965</v>
      </c>
      <c r="D2276">
        <v>108682.5</v>
      </c>
      <c r="E2276" s="21">
        <v>0.68</v>
      </c>
      <c r="F2276">
        <v>3579.5</v>
      </c>
      <c r="G2276" s="22">
        <v>4.8399999999999999E-2</v>
      </c>
      <c r="H2276" s="11">
        <f t="shared" si="700"/>
        <v>3576.9584400000003</v>
      </c>
      <c r="I2276" s="23">
        <f t="shared" si="701"/>
        <v>15860.556817593662</v>
      </c>
      <c r="J2276" s="23">
        <f t="shared" si="702"/>
        <v>251557262.56411681</v>
      </c>
      <c r="K2276" s="23">
        <f t="shared" si="703"/>
        <v>3755.8063620000007</v>
      </c>
      <c r="L2276" s="23">
        <f t="shared" si="704"/>
        <v>35298.072075187323</v>
      </c>
      <c r="N2276">
        <v>202312</v>
      </c>
      <c r="O2276" s="20" t="s">
        <v>29</v>
      </c>
      <c r="P2276" s="20" t="s">
        <v>8966</v>
      </c>
      <c r="Q2276">
        <v>22695.99</v>
      </c>
      <c r="R2276" s="21">
        <v>0.71</v>
      </c>
      <c r="S2276">
        <v>858.88</v>
      </c>
      <c r="T2276" s="21">
        <v>0.05</v>
      </c>
      <c r="U2276" s="11">
        <f t="shared" si="705"/>
        <v>805.70764500000007</v>
      </c>
      <c r="V2276" s="23">
        <f t="shared" si="706"/>
        <v>3511.998202593144</v>
      </c>
      <c r="W2276" s="23">
        <f t="shared" si="707"/>
        <v>12334131.375017473</v>
      </c>
      <c r="X2276" s="23">
        <f t="shared" si="708"/>
        <v>845.99302725000007</v>
      </c>
      <c r="Y2276" s="23">
        <f t="shared" si="709"/>
        <v>7829.7040501862884</v>
      </c>
      <c r="AA2276">
        <v>202312</v>
      </c>
      <c r="AB2276" s="20" t="s">
        <v>31</v>
      </c>
      <c r="AC2276" s="20" t="s">
        <v>8967</v>
      </c>
      <c r="AD2276">
        <v>147790.69</v>
      </c>
      <c r="AE2276" s="21">
        <v>0.72</v>
      </c>
      <c r="AF2276">
        <v>391.3734</v>
      </c>
      <c r="AG2276" s="22">
        <v>3.7000000000000002E-3</v>
      </c>
      <c r="AH2276" s="11">
        <f t="shared" si="710"/>
        <v>393.71439816000003</v>
      </c>
      <c r="AI2276" s="23">
        <f t="shared" si="711"/>
        <v>6460.639381742516</v>
      </c>
      <c r="AJ2276" s="23">
        <f t="shared" si="712"/>
        <v>41739861.220922321</v>
      </c>
      <c r="AK2276" s="23">
        <f t="shared" si="713"/>
        <v>413.40011806800004</v>
      </c>
      <c r="AL2276" s="23">
        <f t="shared" si="714"/>
        <v>13314.993161645032</v>
      </c>
      <c r="AN2276">
        <v>202312</v>
      </c>
      <c r="AO2276" s="20" t="s">
        <v>33</v>
      </c>
      <c r="AP2276" s="20" t="s">
        <v>8968</v>
      </c>
      <c r="AQ2276">
        <v>2954.18</v>
      </c>
      <c r="AR2276" s="21">
        <v>0.86</v>
      </c>
      <c r="AS2276">
        <v>33.54</v>
      </c>
      <c r="AT2276">
        <v>1.32E-2</v>
      </c>
      <c r="AU2276" s="11">
        <f t="shared" si="715"/>
        <v>33.535851359999995</v>
      </c>
      <c r="AV2276" s="23">
        <f t="shared" si="716"/>
        <v>289.95923205228161</v>
      </c>
      <c r="AW2276" s="23">
        <f t="shared" si="717"/>
        <v>84076.356252348894</v>
      </c>
      <c r="AX2276" s="23">
        <f t="shared" si="718"/>
        <v>35.212643927999999</v>
      </c>
      <c r="AY2276" s="23">
        <f t="shared" si="719"/>
        <v>613.45431546456325</v>
      </c>
      <c r="AZ2276" s="23"/>
      <c r="BA2276" s="23"/>
    </row>
    <row r="2277" spans="1:53">
      <c r="A2277">
        <v>202312</v>
      </c>
      <c r="B2277" s="20" t="s">
        <v>27</v>
      </c>
      <c r="C2277" s="20" t="s">
        <v>8969</v>
      </c>
      <c r="D2277">
        <v>153207.45000000001</v>
      </c>
      <c r="E2277" s="21">
        <v>0.68</v>
      </c>
      <c r="F2277">
        <v>5045.9399999999996</v>
      </c>
      <c r="G2277" s="22">
        <v>4.8399999999999999E-2</v>
      </c>
      <c r="H2277" s="11">
        <f t="shared" si="700"/>
        <v>5042.3635944000007</v>
      </c>
      <c r="I2277" s="23">
        <f t="shared" si="701"/>
        <v>22358.295637325609</v>
      </c>
      <c r="J2277" s="23">
        <f t="shared" si="702"/>
        <v>499893383.8060534</v>
      </c>
      <c r="K2277" s="23">
        <f t="shared" si="703"/>
        <v>5294.4817741200013</v>
      </c>
      <c r="L2277" s="23">
        <f t="shared" si="704"/>
        <v>49758.954869051217</v>
      </c>
      <c r="N2277">
        <v>202312</v>
      </c>
      <c r="O2277" s="20" t="s">
        <v>29</v>
      </c>
      <c r="P2277" s="20" t="s">
        <v>8970</v>
      </c>
      <c r="Q2277">
        <v>19315.82</v>
      </c>
      <c r="R2277" s="21">
        <v>0.71</v>
      </c>
      <c r="S2277">
        <v>701.72</v>
      </c>
      <c r="T2277" s="21">
        <v>0.05</v>
      </c>
      <c r="U2277" s="11">
        <f t="shared" si="705"/>
        <v>685.71160999999995</v>
      </c>
      <c r="V2277" s="23">
        <f t="shared" si="706"/>
        <v>2988.9476124025737</v>
      </c>
      <c r="W2277" s="23">
        <f t="shared" si="707"/>
        <v>8933807.8296870459</v>
      </c>
      <c r="X2277" s="23">
        <f t="shared" si="708"/>
        <v>719.99719049999999</v>
      </c>
      <c r="Y2277" s="23">
        <f t="shared" si="709"/>
        <v>6663.6068348051476</v>
      </c>
      <c r="AA2277">
        <v>202312</v>
      </c>
      <c r="AB2277" s="20" t="s">
        <v>31</v>
      </c>
      <c r="AC2277" s="20" t="s">
        <v>8971</v>
      </c>
      <c r="AD2277">
        <v>146863.53</v>
      </c>
      <c r="AE2277" s="21">
        <v>0.72</v>
      </c>
      <c r="AF2277">
        <v>388.91809999999998</v>
      </c>
      <c r="AG2277" s="22">
        <v>3.7000000000000002E-3</v>
      </c>
      <c r="AH2277" s="11">
        <f t="shared" si="710"/>
        <v>391.24444391999998</v>
      </c>
      <c r="AI2277" s="23">
        <f t="shared" si="711"/>
        <v>6420.1087745088917</v>
      </c>
      <c r="AJ2277" s="23">
        <f t="shared" si="712"/>
        <v>41217796.676526062</v>
      </c>
      <c r="AK2277" s="23">
        <f t="shared" si="713"/>
        <v>410.80666611599997</v>
      </c>
      <c r="AL2277" s="23">
        <f t="shared" si="714"/>
        <v>13231.461992937784</v>
      </c>
      <c r="AN2277">
        <v>202312</v>
      </c>
      <c r="AO2277" s="20" t="s">
        <v>33</v>
      </c>
      <c r="AP2277" s="20" t="s">
        <v>8972</v>
      </c>
      <c r="AQ2277">
        <v>896.6</v>
      </c>
      <c r="AR2277" s="21">
        <v>0.86</v>
      </c>
      <c r="AS2277">
        <v>12.11</v>
      </c>
      <c r="AT2277">
        <v>1.5700000000000002E-2</v>
      </c>
      <c r="AU2277" s="11">
        <f t="shared" si="715"/>
        <v>12.105893200000002</v>
      </c>
      <c r="AV2277" s="23">
        <f t="shared" si="716"/>
        <v>95.854113395896547</v>
      </c>
      <c r="AW2277" s="23">
        <f t="shared" si="717"/>
        <v>9188.0110549133933</v>
      </c>
      <c r="AX2277" s="23">
        <f t="shared" si="718"/>
        <v>12.711187860000003</v>
      </c>
      <c r="AY2277" s="23">
        <f t="shared" si="719"/>
        <v>203.81411999179309</v>
      </c>
      <c r="AZ2277" s="23"/>
      <c r="BA2277" s="23"/>
    </row>
    <row r="2278" spans="1:53">
      <c r="A2278">
        <v>202312</v>
      </c>
      <c r="B2278" s="20" t="s">
        <v>27</v>
      </c>
      <c r="C2278" s="20" t="s">
        <v>8973</v>
      </c>
      <c r="D2278">
        <v>106813.07</v>
      </c>
      <c r="E2278" s="21">
        <v>0.68</v>
      </c>
      <c r="F2278">
        <v>3517.92</v>
      </c>
      <c r="G2278" s="22">
        <v>4.8399999999999999E-2</v>
      </c>
      <c r="H2278" s="11">
        <f t="shared" si="700"/>
        <v>3515.4317598400007</v>
      </c>
      <c r="I2278" s="23">
        <f t="shared" si="701"/>
        <v>15587.741960265997</v>
      </c>
      <c r="J2278" s="23">
        <f t="shared" si="702"/>
        <v>242977699.41983724</v>
      </c>
      <c r="K2278" s="23">
        <f t="shared" si="703"/>
        <v>3691.2033478320009</v>
      </c>
      <c r="L2278" s="23">
        <f t="shared" si="704"/>
        <v>34690.915680371996</v>
      </c>
      <c r="N2278">
        <v>202312</v>
      </c>
      <c r="O2278" s="20" t="s">
        <v>29</v>
      </c>
      <c r="P2278" s="20" t="s">
        <v>8974</v>
      </c>
      <c r="Q2278">
        <v>27764.83</v>
      </c>
      <c r="R2278" s="21">
        <v>0.71</v>
      </c>
      <c r="S2278">
        <v>1050.7</v>
      </c>
      <c r="T2278" s="21">
        <v>0.05</v>
      </c>
      <c r="U2278" s="11">
        <f t="shared" si="705"/>
        <v>985.65146500000014</v>
      </c>
      <c r="V2278" s="23">
        <f t="shared" si="706"/>
        <v>4296.3551294878171</v>
      </c>
      <c r="W2278" s="23">
        <f t="shared" si="707"/>
        <v>18458667.398676276</v>
      </c>
      <c r="X2278" s="23">
        <f t="shared" si="708"/>
        <v>1034.9340382500002</v>
      </c>
      <c r="Y2278" s="23">
        <f t="shared" si="709"/>
        <v>9578.361723975635</v>
      </c>
      <c r="AA2278">
        <v>202312</v>
      </c>
      <c r="AB2278" s="20" t="s">
        <v>31</v>
      </c>
      <c r="AC2278" s="20" t="s">
        <v>8975</v>
      </c>
      <c r="AD2278">
        <v>203272.22</v>
      </c>
      <c r="AE2278" s="21">
        <v>0.72</v>
      </c>
      <c r="AF2278">
        <v>538.29740000000004</v>
      </c>
      <c r="AG2278" s="22">
        <v>3.7000000000000002E-3</v>
      </c>
      <c r="AH2278" s="11">
        <f t="shared" si="710"/>
        <v>541.51719407999997</v>
      </c>
      <c r="AI2278" s="23">
        <f t="shared" si="711"/>
        <v>8886.0029663994974</v>
      </c>
      <c r="AJ2278" s="23">
        <f t="shared" si="712"/>
        <v>78961048.718860671</v>
      </c>
      <c r="AK2278" s="23">
        <f t="shared" si="713"/>
        <v>568.59305378399995</v>
      </c>
      <c r="AL2278" s="23">
        <f t="shared" si="714"/>
        <v>18313.523126878994</v>
      </c>
      <c r="AN2278">
        <v>202312</v>
      </c>
      <c r="AO2278" s="20" t="s">
        <v>33</v>
      </c>
      <c r="AP2278" s="20" t="s">
        <v>8976</v>
      </c>
      <c r="AQ2278">
        <v>9003.9599999999991</v>
      </c>
      <c r="AR2278" s="21">
        <v>0.86</v>
      </c>
      <c r="AS2278">
        <v>147.12</v>
      </c>
      <c r="AT2278">
        <v>1.9E-2</v>
      </c>
      <c r="AU2278" s="11">
        <f t="shared" si="715"/>
        <v>147.12470639999998</v>
      </c>
      <c r="AV2278" s="23">
        <f t="shared" si="716"/>
        <v>1057.1663048938087</v>
      </c>
      <c r="AW2278" s="23">
        <f t="shared" si="717"/>
        <v>1117600.5962028294</v>
      </c>
      <c r="AX2278" s="23">
        <f t="shared" si="718"/>
        <v>154.48094171999998</v>
      </c>
      <c r="AY2278" s="23">
        <f t="shared" si="719"/>
        <v>2261.4573161876174</v>
      </c>
      <c r="AZ2278" s="23"/>
      <c r="BA2278" s="23"/>
    </row>
    <row r="2279" spans="1:53">
      <c r="A2279">
        <v>202312</v>
      </c>
      <c r="B2279" s="20" t="s">
        <v>27</v>
      </c>
      <c r="C2279" s="20" t="s">
        <v>8977</v>
      </c>
      <c r="D2279">
        <v>24523.09</v>
      </c>
      <c r="E2279" s="21">
        <v>0.68</v>
      </c>
      <c r="F2279">
        <v>807.68</v>
      </c>
      <c r="G2279" s="22">
        <v>4.8399999999999999E-2</v>
      </c>
      <c r="H2279" s="11">
        <f t="shared" si="700"/>
        <v>807.10393807999992</v>
      </c>
      <c r="I2279" s="23">
        <f t="shared" si="701"/>
        <v>3578.7717644327554</v>
      </c>
      <c r="J2279" s="23">
        <f t="shared" si="702"/>
        <v>12807607.341901137</v>
      </c>
      <c r="K2279" s="23">
        <f t="shared" si="703"/>
        <v>847.459134984</v>
      </c>
      <c r="L2279" s="23">
        <f t="shared" si="704"/>
        <v>7964.647466945511</v>
      </c>
      <c r="N2279">
        <v>202312</v>
      </c>
      <c r="O2279" s="20" t="s">
        <v>29</v>
      </c>
      <c r="P2279" s="20" t="s">
        <v>8978</v>
      </c>
      <c r="Q2279">
        <v>8771.74</v>
      </c>
      <c r="R2279" s="21">
        <v>0.71</v>
      </c>
      <c r="S2279">
        <v>318.67</v>
      </c>
      <c r="T2279" s="21">
        <v>0.05</v>
      </c>
      <c r="U2279" s="11">
        <f t="shared" si="705"/>
        <v>311.39677</v>
      </c>
      <c r="V2279" s="23">
        <f t="shared" si="706"/>
        <v>1357.3470517749779</v>
      </c>
      <c r="W2279" s="23">
        <f t="shared" si="707"/>
        <v>1842391.0189622245</v>
      </c>
      <c r="X2279" s="23">
        <f t="shared" si="708"/>
        <v>326.96660850000001</v>
      </c>
      <c r="Y2279" s="23">
        <f t="shared" si="709"/>
        <v>3026.0908735499556</v>
      </c>
      <c r="AA2279">
        <v>202312</v>
      </c>
      <c r="AB2279" s="20" t="s">
        <v>31</v>
      </c>
      <c r="AC2279" s="20" t="s">
        <v>8979</v>
      </c>
      <c r="AD2279">
        <v>244312.8</v>
      </c>
      <c r="AE2279" s="21">
        <v>0.72</v>
      </c>
      <c r="AF2279">
        <v>646.97940000000006</v>
      </c>
      <c r="AG2279" s="22">
        <v>3.7000000000000002E-3</v>
      </c>
      <c r="AH2279" s="11">
        <f t="shared" si="710"/>
        <v>650.84929920000002</v>
      </c>
      <c r="AI2279" s="23">
        <f t="shared" si="711"/>
        <v>10680.08341488752</v>
      </c>
      <c r="AJ2279" s="23">
        <f t="shared" si="712"/>
        <v>114064181.74895547</v>
      </c>
      <c r="AK2279" s="23">
        <f t="shared" si="713"/>
        <v>683.39176416000009</v>
      </c>
      <c r="AL2279" s="23">
        <f t="shared" si="714"/>
        <v>22011.016128975039</v>
      </c>
      <c r="AN2279">
        <v>202312</v>
      </c>
      <c r="AO2279" s="20" t="s">
        <v>33</v>
      </c>
      <c r="AP2279" s="20" t="s">
        <v>8980</v>
      </c>
      <c r="AQ2279">
        <v>798.95</v>
      </c>
      <c r="AR2279" s="21">
        <v>0.86</v>
      </c>
      <c r="AS2279">
        <v>25.22</v>
      </c>
      <c r="AT2279">
        <v>3.6699999999999997E-2</v>
      </c>
      <c r="AU2279" s="11">
        <f t="shared" si="715"/>
        <v>25.216459899999997</v>
      </c>
      <c r="AV2279" s="23">
        <f t="shared" si="716"/>
        <v>129.19088241057102</v>
      </c>
      <c r="AW2279" s="23">
        <f t="shared" si="717"/>
        <v>16690.284098021988</v>
      </c>
      <c r="AX2279" s="23">
        <f t="shared" si="718"/>
        <v>26.477282894999998</v>
      </c>
      <c r="AY2279" s="23">
        <f t="shared" si="719"/>
        <v>283.59822472114206</v>
      </c>
      <c r="AZ2279" s="23"/>
      <c r="BA2279" s="23"/>
    </row>
    <row r="2280" spans="1:53">
      <c r="A2280">
        <v>202312</v>
      </c>
      <c r="B2280" s="20" t="s">
        <v>27</v>
      </c>
      <c r="C2280" s="20" t="s">
        <v>8981</v>
      </c>
      <c r="D2280">
        <v>84468.13</v>
      </c>
      <c r="E2280" s="21">
        <v>0.68</v>
      </c>
      <c r="F2280">
        <v>2781.99</v>
      </c>
      <c r="G2280" s="22">
        <v>4.8399999999999999E-2</v>
      </c>
      <c r="H2280" s="11">
        <f t="shared" si="700"/>
        <v>2780.0150945600003</v>
      </c>
      <c r="I2280" s="23">
        <f t="shared" si="701"/>
        <v>12326.83803869885</v>
      </c>
      <c r="J2280" s="23">
        <f t="shared" si="702"/>
        <v>151950936.0323129</v>
      </c>
      <c r="K2280" s="23">
        <f t="shared" si="703"/>
        <v>2919.0158492880005</v>
      </c>
      <c r="L2280" s="23">
        <f t="shared" si="704"/>
        <v>27433.6911719577</v>
      </c>
      <c r="N2280">
        <v>202312</v>
      </c>
      <c r="O2280" s="20" t="s">
        <v>29</v>
      </c>
      <c r="P2280" s="20" t="s">
        <v>8982</v>
      </c>
      <c r="Q2280">
        <v>24581.14</v>
      </c>
      <c r="R2280" s="21">
        <v>0.71</v>
      </c>
      <c r="S2280">
        <v>930.22</v>
      </c>
      <c r="T2280" s="21">
        <v>0.05</v>
      </c>
      <c r="U2280" s="11">
        <f t="shared" si="705"/>
        <v>872.63046999999995</v>
      </c>
      <c r="V2280" s="23">
        <f t="shared" si="706"/>
        <v>3803.7080337844009</v>
      </c>
      <c r="W2280" s="23">
        <f t="shared" si="707"/>
        <v>14468194.806275994</v>
      </c>
      <c r="X2280" s="23">
        <f t="shared" si="708"/>
        <v>916.26199350000002</v>
      </c>
      <c r="Y2280" s="23">
        <f t="shared" si="709"/>
        <v>8480.0465375688018</v>
      </c>
      <c r="AA2280">
        <v>202312</v>
      </c>
      <c r="AB2280" s="20" t="s">
        <v>31</v>
      </c>
      <c r="AC2280" s="20" t="s">
        <v>8983</v>
      </c>
      <c r="AD2280">
        <v>148451.68</v>
      </c>
      <c r="AE2280" s="21">
        <v>0.72</v>
      </c>
      <c r="AF2280">
        <v>393.12380000000002</v>
      </c>
      <c r="AG2280" s="22">
        <v>3.7000000000000002E-3</v>
      </c>
      <c r="AH2280" s="11">
        <f t="shared" si="710"/>
        <v>395.47527551999997</v>
      </c>
      <c r="AI2280" s="23">
        <f t="shared" si="711"/>
        <v>6489.5344225934514</v>
      </c>
      <c r="AJ2280" s="23">
        <f t="shared" si="712"/>
        <v>42114057.022025317</v>
      </c>
      <c r="AK2280" s="23">
        <f t="shared" si="713"/>
        <v>415.24903929599998</v>
      </c>
      <c r="AL2280" s="23">
        <f t="shared" si="714"/>
        <v>13374.544120706903</v>
      </c>
      <c r="AN2280">
        <v>202312</v>
      </c>
      <c r="AO2280" s="20" t="s">
        <v>33</v>
      </c>
      <c r="AP2280" s="20" t="s">
        <v>8984</v>
      </c>
      <c r="AQ2280">
        <v>630.03</v>
      </c>
      <c r="AR2280" s="21">
        <v>0.86</v>
      </c>
      <c r="AS2280">
        <v>3.79</v>
      </c>
      <c r="AT2280">
        <v>6.9999999999999993E-3</v>
      </c>
      <c r="AU2280" s="11">
        <f t="shared" si="715"/>
        <v>3.7927805999999995</v>
      </c>
      <c r="AV2280" s="23">
        <f t="shared" si="716"/>
        <v>45.173456787584264</v>
      </c>
      <c r="AW2280" s="23">
        <f t="shared" si="717"/>
        <v>2040.6411981397428</v>
      </c>
      <c r="AX2280" s="23">
        <f t="shared" si="718"/>
        <v>3.9824196299999994</v>
      </c>
      <c r="AY2280" s="23">
        <f t="shared" si="719"/>
        <v>94.139694175168529</v>
      </c>
      <c r="AZ2280" s="23"/>
      <c r="BA2280" s="23"/>
    </row>
    <row r="2281" spans="1:53">
      <c r="A2281">
        <v>202312</v>
      </c>
      <c r="B2281" s="20" t="s">
        <v>27</v>
      </c>
      <c r="C2281" s="20" t="s">
        <v>8985</v>
      </c>
      <c r="D2281">
        <v>89142.78</v>
      </c>
      <c r="E2281" s="21">
        <v>0.68</v>
      </c>
      <c r="F2281">
        <v>2935.95</v>
      </c>
      <c r="G2281" s="22">
        <v>4.8399999999999999E-2</v>
      </c>
      <c r="H2281" s="11">
        <f t="shared" si="700"/>
        <v>2933.8671753600001</v>
      </c>
      <c r="I2281" s="23">
        <f t="shared" si="701"/>
        <v>13009.032061907408</v>
      </c>
      <c r="J2281" s="23">
        <f t="shared" si="702"/>
        <v>169234915.1877349</v>
      </c>
      <c r="K2281" s="23">
        <f t="shared" si="703"/>
        <v>3080.5605341280002</v>
      </c>
      <c r="L2281" s="23">
        <f t="shared" si="704"/>
        <v>28951.931299174816</v>
      </c>
      <c r="N2281">
        <v>202312</v>
      </c>
      <c r="O2281" s="20" t="s">
        <v>29</v>
      </c>
      <c r="P2281" s="20" t="s">
        <v>8986</v>
      </c>
      <c r="Q2281">
        <v>23878.71</v>
      </c>
      <c r="R2281" s="21">
        <v>0.71</v>
      </c>
      <c r="S2281">
        <v>903.64</v>
      </c>
      <c r="T2281" s="21">
        <v>0.05</v>
      </c>
      <c r="U2281" s="11">
        <f t="shared" si="705"/>
        <v>847.69420500000001</v>
      </c>
      <c r="V2281" s="23">
        <f t="shared" si="706"/>
        <v>3695.0133746200509</v>
      </c>
      <c r="W2281" s="23">
        <f t="shared" si="707"/>
        <v>13653123.838621056</v>
      </c>
      <c r="X2281" s="23">
        <f t="shared" si="708"/>
        <v>890.07891525000002</v>
      </c>
      <c r="Y2281" s="23">
        <f t="shared" si="709"/>
        <v>8237.7209542401015</v>
      </c>
      <c r="AA2281">
        <v>202312</v>
      </c>
      <c r="AB2281" s="20" t="s">
        <v>31</v>
      </c>
      <c r="AC2281" s="20" t="s">
        <v>8987</v>
      </c>
      <c r="AD2281">
        <v>216939.99</v>
      </c>
      <c r="AE2281" s="21">
        <v>0.72</v>
      </c>
      <c r="AF2281">
        <v>574.49180000000001</v>
      </c>
      <c r="AG2281" s="22">
        <v>3.7000000000000002E-3</v>
      </c>
      <c r="AH2281" s="11">
        <f t="shared" si="710"/>
        <v>577.92813336000006</v>
      </c>
      <c r="AI2281" s="23">
        <f t="shared" si="711"/>
        <v>9483.486699120409</v>
      </c>
      <c r="AJ2281" s="23">
        <f t="shared" si="712"/>
        <v>89936519.972393706</v>
      </c>
      <c r="AK2281" s="23">
        <f t="shared" si="713"/>
        <v>606.82454002800011</v>
      </c>
      <c r="AL2281" s="23">
        <f t="shared" si="714"/>
        <v>19544.901531600819</v>
      </c>
      <c r="AN2281">
        <v>202312</v>
      </c>
      <c r="AO2281" s="20" t="s">
        <v>33</v>
      </c>
      <c r="AP2281" s="20" t="s">
        <v>8988</v>
      </c>
      <c r="AQ2281">
        <v>6667.57</v>
      </c>
      <c r="AR2281" s="21">
        <v>0.86</v>
      </c>
      <c r="AS2281">
        <v>274.08999999999997</v>
      </c>
      <c r="AT2281">
        <v>4.7800000000000002E-2</v>
      </c>
      <c r="AU2281" s="11">
        <f t="shared" si="715"/>
        <v>274.09046756000004</v>
      </c>
      <c r="AV2281" s="23">
        <f t="shared" si="716"/>
        <v>1223.3312557730658</v>
      </c>
      <c r="AW2281" s="23">
        <f t="shared" si="717"/>
        <v>1496539.3613513061</v>
      </c>
      <c r="AX2281" s="23">
        <f t="shared" si="718"/>
        <v>287.79499093800007</v>
      </c>
      <c r="AY2281" s="23">
        <f t="shared" si="719"/>
        <v>2720.7529791061315</v>
      </c>
      <c r="AZ2281" s="23"/>
      <c r="BA2281" s="23"/>
    </row>
    <row r="2282" spans="1:53">
      <c r="A2282">
        <v>202312</v>
      </c>
      <c r="B2282" s="20" t="s">
        <v>27</v>
      </c>
      <c r="C2282" s="20" t="s">
        <v>8989</v>
      </c>
      <c r="D2282">
        <v>19305.740000000002</v>
      </c>
      <c r="E2282" s="21">
        <v>0.68</v>
      </c>
      <c r="F2282">
        <v>635.84</v>
      </c>
      <c r="G2282" s="22">
        <v>4.8399999999999999E-2</v>
      </c>
      <c r="H2282" s="11">
        <f t="shared" si="700"/>
        <v>635.39051488000007</v>
      </c>
      <c r="I2282" s="23">
        <f t="shared" si="701"/>
        <v>2817.3789356675702</v>
      </c>
      <c r="J2282" s="23">
        <f t="shared" si="702"/>
        <v>7937624.0671433304</v>
      </c>
      <c r="K2282" s="23">
        <f t="shared" si="703"/>
        <v>667.16004062400009</v>
      </c>
      <c r="L2282" s="23">
        <f t="shared" si="704"/>
        <v>6270.1483862151408</v>
      </c>
      <c r="N2282">
        <v>202312</v>
      </c>
      <c r="O2282" s="20" t="s">
        <v>29</v>
      </c>
      <c r="P2282" s="20" t="s">
        <v>8990</v>
      </c>
      <c r="Q2282">
        <v>5751.3</v>
      </c>
      <c r="R2282" s="21">
        <v>0.71</v>
      </c>
      <c r="S2282">
        <v>217.64</v>
      </c>
      <c r="T2282" s="21">
        <v>0.05</v>
      </c>
      <c r="U2282" s="11">
        <f t="shared" si="705"/>
        <v>204.17115000000001</v>
      </c>
      <c r="V2282" s="23">
        <f t="shared" si="706"/>
        <v>889.96141003648427</v>
      </c>
      <c r="W2282" s="23">
        <f t="shared" si="707"/>
        <v>792031.31135412725</v>
      </c>
      <c r="X2282" s="23">
        <f t="shared" si="708"/>
        <v>214.37970750000002</v>
      </c>
      <c r="Y2282" s="23">
        <f t="shared" si="709"/>
        <v>1984.0939700729687</v>
      </c>
      <c r="AA2282">
        <v>202312</v>
      </c>
      <c r="AB2282" s="20" t="s">
        <v>31</v>
      </c>
      <c r="AC2282" s="20" t="s">
        <v>8991</v>
      </c>
      <c r="AD2282">
        <v>138693.76000000001</v>
      </c>
      <c r="AE2282" s="21">
        <v>0.72</v>
      </c>
      <c r="AF2282">
        <v>367.2833</v>
      </c>
      <c r="AG2282" s="22">
        <v>3.7000000000000002E-3</v>
      </c>
      <c r="AH2282" s="11">
        <f t="shared" si="710"/>
        <v>369.48017664000002</v>
      </c>
      <c r="AI2282" s="23">
        <f t="shared" si="711"/>
        <v>6062.9689722535632</v>
      </c>
      <c r="AJ2282" s="23">
        <f t="shared" si="712"/>
        <v>36759592.758509427</v>
      </c>
      <c r="AK2282" s="23">
        <f t="shared" si="713"/>
        <v>387.95418547200006</v>
      </c>
      <c r="AL2282" s="23">
        <f t="shared" si="714"/>
        <v>12495.418121147126</v>
      </c>
      <c r="AN2282">
        <v>202312</v>
      </c>
      <c r="AO2282" s="20" t="s">
        <v>33</v>
      </c>
      <c r="AP2282" s="20" t="s">
        <v>8992</v>
      </c>
      <c r="AQ2282">
        <v>2533.69</v>
      </c>
      <c r="AR2282" s="21">
        <v>0.86</v>
      </c>
      <c r="AS2282">
        <v>4.58</v>
      </c>
      <c r="AT2282">
        <v>2.0999999999999999E-3</v>
      </c>
      <c r="AU2282" s="11">
        <f t="shared" si="715"/>
        <v>4.5758441399999992</v>
      </c>
      <c r="AV2282" s="23">
        <f t="shared" si="716"/>
        <v>99.748204565356986</v>
      </c>
      <c r="AW2282" s="23">
        <f t="shared" si="717"/>
        <v>9949.7043140123042</v>
      </c>
      <c r="AX2282" s="23">
        <f t="shared" si="718"/>
        <v>4.8046363469999998</v>
      </c>
      <c r="AY2282" s="23">
        <f t="shared" si="719"/>
        <v>204.07225327071396</v>
      </c>
      <c r="AZ2282" s="23"/>
      <c r="BA2282" s="23"/>
    </row>
    <row r="2283" spans="1:53">
      <c r="A2283">
        <v>202312</v>
      </c>
      <c r="B2283" s="20" t="s">
        <v>27</v>
      </c>
      <c r="C2283" s="20" t="s">
        <v>8993</v>
      </c>
      <c r="D2283">
        <v>201889.9</v>
      </c>
      <c r="E2283" s="21">
        <v>0.68</v>
      </c>
      <c r="F2283">
        <v>6649.31</v>
      </c>
      <c r="G2283" s="22">
        <v>4.8399999999999999E-2</v>
      </c>
      <c r="H2283" s="11">
        <f t="shared" si="700"/>
        <v>6644.6003888000005</v>
      </c>
      <c r="I2283" s="23">
        <f t="shared" si="701"/>
        <v>29462.758308359698</v>
      </c>
      <c r="J2283" s="23">
        <f t="shared" si="702"/>
        <v>868054127.13681841</v>
      </c>
      <c r="K2283" s="23">
        <f t="shared" si="703"/>
        <v>6976.8304082400009</v>
      </c>
      <c r="L2283" s="23">
        <f t="shared" si="704"/>
        <v>65570.117005519394</v>
      </c>
      <c r="N2283">
        <v>202312</v>
      </c>
      <c r="O2283" s="20" t="s">
        <v>29</v>
      </c>
      <c r="P2283" s="20" t="s">
        <v>8994</v>
      </c>
      <c r="Q2283">
        <v>11695.66</v>
      </c>
      <c r="R2283" s="21">
        <v>0.71</v>
      </c>
      <c r="S2283">
        <v>442.59</v>
      </c>
      <c r="T2283" s="21">
        <v>0.05</v>
      </c>
      <c r="U2283" s="11">
        <f t="shared" si="705"/>
        <v>415.19592999999998</v>
      </c>
      <c r="V2283" s="23">
        <f t="shared" si="706"/>
        <v>1809.7971006393871</v>
      </c>
      <c r="W2283" s="23">
        <f t="shared" si="707"/>
        <v>3275365.5454827319</v>
      </c>
      <c r="X2283" s="23">
        <f t="shared" si="708"/>
        <v>435.95572649999997</v>
      </c>
      <c r="Y2283" s="23">
        <f t="shared" si="709"/>
        <v>4034.790131278774</v>
      </c>
      <c r="AA2283">
        <v>202312</v>
      </c>
      <c r="AB2283" s="20" t="s">
        <v>31</v>
      </c>
      <c r="AC2283" s="20" t="s">
        <v>8995</v>
      </c>
      <c r="AD2283">
        <v>154061.71</v>
      </c>
      <c r="AE2283" s="21">
        <v>0.72</v>
      </c>
      <c r="AF2283">
        <v>407.98009999999999</v>
      </c>
      <c r="AG2283" s="22">
        <v>3.7000000000000002E-3</v>
      </c>
      <c r="AH2283" s="11">
        <f t="shared" si="710"/>
        <v>410.42039543999999</v>
      </c>
      <c r="AI2283" s="23">
        <f t="shared" si="711"/>
        <v>6734.7757212893093</v>
      </c>
      <c r="AJ2283" s="23">
        <f t="shared" si="712"/>
        <v>45357204.016067937</v>
      </c>
      <c r="AK2283" s="23">
        <f t="shared" si="713"/>
        <v>430.94141521200004</v>
      </c>
      <c r="AL2283" s="23">
        <f t="shared" si="714"/>
        <v>13879.971838018619</v>
      </c>
      <c r="AN2283">
        <v>202312</v>
      </c>
      <c r="AO2283" s="20" t="s">
        <v>33</v>
      </c>
      <c r="AP2283" s="20" t="s">
        <v>8996</v>
      </c>
      <c r="AQ2283">
        <v>387.77</v>
      </c>
      <c r="AR2283" s="21">
        <v>0.86</v>
      </c>
      <c r="AS2283">
        <v>2.37</v>
      </c>
      <c r="AT2283">
        <v>7.0999999999999995E-3</v>
      </c>
      <c r="AU2283" s="11">
        <f t="shared" si="715"/>
        <v>2.3677236199999996</v>
      </c>
      <c r="AV2283" s="23">
        <f t="shared" si="716"/>
        <v>27.999777974992195</v>
      </c>
      <c r="AW2283" s="23">
        <f t="shared" si="717"/>
        <v>783.98756664885809</v>
      </c>
      <c r="AX2283" s="23">
        <f t="shared" si="718"/>
        <v>2.4861098009999996</v>
      </c>
      <c r="AY2283" s="23">
        <f t="shared" si="719"/>
        <v>58.36727956998439</v>
      </c>
      <c r="AZ2283" s="23"/>
      <c r="BA2283" s="23"/>
    </row>
    <row r="2284" spans="1:53">
      <c r="A2284">
        <v>202312</v>
      </c>
      <c r="B2284" s="20" t="s">
        <v>27</v>
      </c>
      <c r="C2284" s="20" t="s">
        <v>8997</v>
      </c>
      <c r="D2284">
        <v>32174.720000000001</v>
      </c>
      <c r="E2284" s="21">
        <v>0.68</v>
      </c>
      <c r="F2284">
        <v>1059.69</v>
      </c>
      <c r="G2284" s="22">
        <v>4.8399999999999999E-2</v>
      </c>
      <c r="H2284" s="11">
        <f t="shared" si="700"/>
        <v>1058.9343846400002</v>
      </c>
      <c r="I2284" s="23">
        <f t="shared" si="701"/>
        <v>4695.410711477627</v>
      </c>
      <c r="J2284" s="23">
        <f t="shared" si="702"/>
        <v>22046881.749458835</v>
      </c>
      <c r="K2284" s="23">
        <f t="shared" si="703"/>
        <v>1111.8811038720003</v>
      </c>
      <c r="L2284" s="23">
        <f t="shared" si="704"/>
        <v>10449.755807595255</v>
      </c>
      <c r="N2284">
        <v>202312</v>
      </c>
      <c r="O2284" s="20" t="s">
        <v>29</v>
      </c>
      <c r="P2284" s="20" t="s">
        <v>8998</v>
      </c>
      <c r="Q2284">
        <v>24144.74</v>
      </c>
      <c r="R2284" s="21">
        <v>0.71</v>
      </c>
      <c r="S2284">
        <v>913.7</v>
      </c>
      <c r="T2284" s="21">
        <v>0.05</v>
      </c>
      <c r="U2284" s="11">
        <f t="shared" si="705"/>
        <v>857.13827000000003</v>
      </c>
      <c r="V2284" s="23">
        <f t="shared" si="706"/>
        <v>3736.1790995712804</v>
      </c>
      <c r="W2284" s="23">
        <f t="shared" si="707"/>
        <v>13959034.264073264</v>
      </c>
      <c r="X2284" s="23">
        <f t="shared" si="708"/>
        <v>899.99518350000005</v>
      </c>
      <c r="Y2284" s="23">
        <f t="shared" si="709"/>
        <v>8329.4964691425612</v>
      </c>
      <c r="AA2284">
        <v>202312</v>
      </c>
      <c r="AB2284" s="20" t="s">
        <v>31</v>
      </c>
      <c r="AC2284" s="20" t="s">
        <v>8999</v>
      </c>
      <c r="AD2284">
        <v>174746.55</v>
      </c>
      <c r="AE2284" s="21">
        <v>0.72</v>
      </c>
      <c r="AF2284">
        <v>462.7568</v>
      </c>
      <c r="AG2284" s="22">
        <v>3.7000000000000002E-3</v>
      </c>
      <c r="AH2284" s="11">
        <f t="shared" si="710"/>
        <v>465.52480919999999</v>
      </c>
      <c r="AI2284" s="23">
        <f t="shared" si="711"/>
        <v>7639.0092146781208</v>
      </c>
      <c r="AJ2284" s="23">
        <f t="shared" si="712"/>
        <v>58354461.781937242</v>
      </c>
      <c r="AK2284" s="23">
        <f t="shared" si="713"/>
        <v>488.80104965999999</v>
      </c>
      <c r="AL2284" s="23">
        <f t="shared" si="714"/>
        <v>15743.543238556242</v>
      </c>
      <c r="AN2284">
        <v>202312</v>
      </c>
      <c r="AO2284" s="20" t="s">
        <v>33</v>
      </c>
      <c r="AP2284" s="20" t="s">
        <v>9000</v>
      </c>
      <c r="AQ2284">
        <v>4372.7299999999996</v>
      </c>
      <c r="AR2284" s="21">
        <v>0.86</v>
      </c>
      <c r="AS2284">
        <v>11.66</v>
      </c>
      <c r="AT2284">
        <v>3.0999999999999999E-3</v>
      </c>
      <c r="AU2284" s="11">
        <f t="shared" si="715"/>
        <v>11.657698179999997</v>
      </c>
      <c r="AV2284" s="23">
        <f t="shared" si="716"/>
        <v>209.0536517667343</v>
      </c>
      <c r="AW2284" s="23">
        <f t="shared" si="717"/>
        <v>43703.429317007016</v>
      </c>
      <c r="AX2284" s="23">
        <f t="shared" si="718"/>
        <v>12.240583088999998</v>
      </c>
      <c r="AY2284" s="23">
        <f t="shared" si="719"/>
        <v>429.76500171346862</v>
      </c>
      <c r="AZ2284" s="23"/>
      <c r="BA2284" s="23"/>
    </row>
    <row r="2285" spans="1:53">
      <c r="A2285">
        <v>202312</v>
      </c>
      <c r="B2285" s="20" t="s">
        <v>27</v>
      </c>
      <c r="C2285" s="20" t="s">
        <v>9001</v>
      </c>
      <c r="D2285">
        <v>82353.86</v>
      </c>
      <c r="E2285" s="21">
        <v>0.68</v>
      </c>
      <c r="F2285">
        <v>2712.35</v>
      </c>
      <c r="G2285" s="22">
        <v>4.8399999999999999E-2</v>
      </c>
      <c r="H2285" s="11">
        <f t="shared" si="700"/>
        <v>2710.4302403199999</v>
      </c>
      <c r="I2285" s="23">
        <f t="shared" si="701"/>
        <v>12018.292509632684</v>
      </c>
      <c r="J2285" s="23">
        <f t="shared" si="702"/>
        <v>144439354.84709308</v>
      </c>
      <c r="K2285" s="23">
        <f t="shared" si="703"/>
        <v>2845.951752336</v>
      </c>
      <c r="L2285" s="23">
        <f t="shared" si="704"/>
        <v>26747.015259585365</v>
      </c>
      <c r="N2285">
        <v>202312</v>
      </c>
      <c r="O2285" s="20" t="s">
        <v>29</v>
      </c>
      <c r="P2285" s="20" t="s">
        <v>9002</v>
      </c>
      <c r="Q2285">
        <v>5847.82</v>
      </c>
      <c r="R2285" s="21">
        <v>0.71</v>
      </c>
      <c r="S2285">
        <v>221.29</v>
      </c>
      <c r="T2285" s="21">
        <v>0.05</v>
      </c>
      <c r="U2285" s="11">
        <f t="shared" si="705"/>
        <v>207.59761</v>
      </c>
      <c r="V2285" s="23">
        <f t="shared" si="706"/>
        <v>904.89700291056863</v>
      </c>
      <c r="W2285" s="23">
        <f t="shared" si="707"/>
        <v>818838.58587652969</v>
      </c>
      <c r="X2285" s="23">
        <f t="shared" si="708"/>
        <v>217.97749050000002</v>
      </c>
      <c r="Y2285" s="23">
        <f t="shared" si="709"/>
        <v>2017.3916158211373</v>
      </c>
      <c r="AA2285">
        <v>202312</v>
      </c>
      <c r="AB2285" s="20" t="s">
        <v>31</v>
      </c>
      <c r="AC2285" s="20" t="s">
        <v>5490</v>
      </c>
      <c r="AD2285">
        <v>114455.77</v>
      </c>
      <c r="AE2285" s="21">
        <v>0.72</v>
      </c>
      <c r="AF2285">
        <v>303.09719999999999</v>
      </c>
      <c r="AG2285" s="22">
        <v>3.7000000000000002E-3</v>
      </c>
      <c r="AH2285" s="11">
        <f t="shared" si="710"/>
        <v>304.91017127999999</v>
      </c>
      <c r="AI2285" s="23">
        <f t="shared" si="711"/>
        <v>5003.4102630528596</v>
      </c>
      <c r="AJ2285" s="23">
        <f t="shared" si="712"/>
        <v>25034114.260422684</v>
      </c>
      <c r="AK2285" s="23">
        <f t="shared" si="713"/>
        <v>320.15567984400002</v>
      </c>
      <c r="AL2285" s="23">
        <f t="shared" si="714"/>
        <v>10311.730697385719</v>
      </c>
      <c r="AN2285">
        <v>202312</v>
      </c>
      <c r="AO2285" s="20" t="s">
        <v>33</v>
      </c>
      <c r="AP2285" s="20" t="s">
        <v>9003</v>
      </c>
      <c r="AQ2285">
        <v>5505.84</v>
      </c>
      <c r="AR2285" s="21">
        <v>0.86</v>
      </c>
      <c r="AS2285">
        <v>199.34</v>
      </c>
      <c r="AT2285">
        <v>4.2099999999999999E-2</v>
      </c>
      <c r="AU2285" s="11">
        <f t="shared" si="715"/>
        <v>199.34444303999999</v>
      </c>
      <c r="AV2285" s="23">
        <f t="shared" si="716"/>
        <v>950.87443763043507</v>
      </c>
      <c r="AW2285" s="23">
        <f t="shared" si="717"/>
        <v>904162.19613899617</v>
      </c>
      <c r="AX2285" s="23">
        <f t="shared" si="718"/>
        <v>209.31166519199999</v>
      </c>
      <c r="AY2285" s="23">
        <f t="shared" si="719"/>
        <v>2101.0933183008701</v>
      </c>
      <c r="AZ2285" s="23"/>
      <c r="BA2285" s="23"/>
    </row>
    <row r="2286" spans="1:53">
      <c r="A2286">
        <v>202312</v>
      </c>
      <c r="B2286" s="20" t="s">
        <v>27</v>
      </c>
      <c r="C2286" s="20" t="s">
        <v>9004</v>
      </c>
      <c r="D2286">
        <v>43800.6</v>
      </c>
      <c r="E2286" s="21">
        <v>0.68</v>
      </c>
      <c r="F2286">
        <v>1442.59</v>
      </c>
      <c r="G2286" s="22">
        <v>4.8399999999999999E-2</v>
      </c>
      <c r="H2286" s="11">
        <f t="shared" si="700"/>
        <v>1441.5653471999999</v>
      </c>
      <c r="I2286" s="23">
        <f t="shared" si="701"/>
        <v>6392.0309612374849</v>
      </c>
      <c r="J2286" s="23">
        <f t="shared" si="702"/>
        <v>40858059.809418604</v>
      </c>
      <c r="K2286" s="23">
        <f t="shared" si="703"/>
        <v>1513.6436145600001</v>
      </c>
      <c r="L2286" s="23">
        <f t="shared" si="704"/>
        <v>14225.627269674969</v>
      </c>
      <c r="N2286">
        <v>202312</v>
      </c>
      <c r="O2286" s="20" t="s">
        <v>29</v>
      </c>
      <c r="P2286" s="20" t="s">
        <v>9005</v>
      </c>
      <c r="Q2286">
        <v>6822.46</v>
      </c>
      <c r="R2286" s="21">
        <v>0.71</v>
      </c>
      <c r="S2286">
        <v>247.85</v>
      </c>
      <c r="T2286" s="21">
        <v>0.05</v>
      </c>
      <c r="U2286" s="11">
        <f t="shared" si="705"/>
        <v>242.19733000000002</v>
      </c>
      <c r="V2286" s="23">
        <f t="shared" si="706"/>
        <v>1055.7136858653719</v>
      </c>
      <c r="W2286" s="23">
        <f t="shared" si="707"/>
        <v>1114531.3865234491</v>
      </c>
      <c r="X2286" s="23">
        <f t="shared" si="708"/>
        <v>254.30719650000003</v>
      </c>
      <c r="Y2286" s="23">
        <f t="shared" si="709"/>
        <v>2353.6247017307437</v>
      </c>
      <c r="AA2286">
        <v>202312</v>
      </c>
      <c r="AB2286" s="20" t="s">
        <v>31</v>
      </c>
      <c r="AC2286" s="20" t="s">
        <v>9006</v>
      </c>
      <c r="AD2286">
        <v>133454.23000000001</v>
      </c>
      <c r="AE2286" s="21">
        <v>0.72</v>
      </c>
      <c r="AF2286">
        <v>353.40820000000002</v>
      </c>
      <c r="AG2286" s="22">
        <v>3.7000000000000002E-3</v>
      </c>
      <c r="AH2286" s="11">
        <f t="shared" si="710"/>
        <v>355.52206871999999</v>
      </c>
      <c r="AI2286" s="23">
        <f t="shared" si="711"/>
        <v>5833.9240042665988</v>
      </c>
      <c r="AJ2286" s="23">
        <f t="shared" si="712"/>
        <v>34034669.287558027</v>
      </c>
      <c r="AK2286" s="23">
        <f t="shared" si="713"/>
        <v>373.29817215600002</v>
      </c>
      <c r="AL2286" s="23">
        <f t="shared" si="714"/>
        <v>12023.370077253197</v>
      </c>
      <c r="AN2286">
        <v>202312</v>
      </c>
      <c r="AO2286" s="20" t="s">
        <v>33</v>
      </c>
      <c r="AP2286" s="20" t="s">
        <v>9007</v>
      </c>
      <c r="AQ2286">
        <v>3176.49</v>
      </c>
      <c r="AR2286" s="21">
        <v>0.86</v>
      </c>
      <c r="AS2286">
        <v>8.74</v>
      </c>
      <c r="AT2286">
        <v>3.2000000000000002E-3</v>
      </c>
      <c r="AU2286" s="11">
        <f t="shared" si="715"/>
        <v>8.7417004800000004</v>
      </c>
      <c r="AV2286" s="23">
        <f t="shared" si="716"/>
        <v>154.28544146598225</v>
      </c>
      <c r="AW2286" s="23">
        <f t="shared" si="717"/>
        <v>23803.997448353035</v>
      </c>
      <c r="AX2286" s="23">
        <f t="shared" si="718"/>
        <v>9.1787855040000004</v>
      </c>
      <c r="AY2286" s="23">
        <f t="shared" si="719"/>
        <v>317.31258341196451</v>
      </c>
      <c r="AZ2286" s="23"/>
      <c r="BA2286" s="23"/>
    </row>
    <row r="2287" spans="1:53">
      <c r="A2287">
        <v>202312</v>
      </c>
      <c r="B2287" s="20" t="s">
        <v>27</v>
      </c>
      <c r="C2287" s="20" t="s">
        <v>9008</v>
      </c>
      <c r="D2287">
        <v>41257.69</v>
      </c>
      <c r="E2287" s="21">
        <v>0.68</v>
      </c>
      <c r="F2287">
        <v>1358.84</v>
      </c>
      <c r="G2287" s="22">
        <v>4.8399999999999999E-2</v>
      </c>
      <c r="H2287" s="11">
        <f t="shared" si="700"/>
        <v>1357.8730932800001</v>
      </c>
      <c r="I2287" s="23">
        <f t="shared" si="701"/>
        <v>6020.9319477162007</v>
      </c>
      <c r="J2287" s="23">
        <f t="shared" si="702"/>
        <v>36251621.519029602</v>
      </c>
      <c r="K2287" s="23">
        <f t="shared" si="703"/>
        <v>1425.7667479440001</v>
      </c>
      <c r="L2287" s="23">
        <f t="shared" si="704"/>
        <v>13399.736988712402</v>
      </c>
      <c r="N2287">
        <v>202312</v>
      </c>
      <c r="O2287" s="20" t="s">
        <v>29</v>
      </c>
      <c r="P2287" s="20" t="s">
        <v>9009</v>
      </c>
      <c r="Q2287">
        <v>17543.490000000002</v>
      </c>
      <c r="R2287" s="21">
        <v>0.71</v>
      </c>
      <c r="S2287">
        <v>663.89</v>
      </c>
      <c r="T2287" s="21">
        <v>0.05</v>
      </c>
      <c r="U2287" s="11">
        <f t="shared" si="705"/>
        <v>622.79389500000013</v>
      </c>
      <c r="V2287" s="23">
        <f t="shared" si="706"/>
        <v>2714.6956509590814</v>
      </c>
      <c r="W2287" s="23">
        <f t="shared" si="707"/>
        <v>7369572.4773361506</v>
      </c>
      <c r="X2287" s="23">
        <f t="shared" si="708"/>
        <v>653.93358975000012</v>
      </c>
      <c r="Y2287" s="23">
        <f t="shared" si="709"/>
        <v>6052.1851969181625</v>
      </c>
      <c r="AA2287">
        <v>202312</v>
      </c>
      <c r="AB2287" s="20" t="s">
        <v>31</v>
      </c>
      <c r="AC2287" s="20" t="s">
        <v>9010</v>
      </c>
      <c r="AD2287">
        <v>234488.91</v>
      </c>
      <c r="AE2287" s="21">
        <v>0.72</v>
      </c>
      <c r="AF2287">
        <v>620.96420000000001</v>
      </c>
      <c r="AG2287" s="22">
        <v>3.7000000000000002E-3</v>
      </c>
      <c r="AH2287" s="11">
        <f t="shared" si="710"/>
        <v>624.67845624000006</v>
      </c>
      <c r="AI2287" s="23">
        <f t="shared" si="711"/>
        <v>10250.634099670802</v>
      </c>
      <c r="AJ2287" s="23">
        <f t="shared" si="712"/>
        <v>105075499.44533384</v>
      </c>
      <c r="AK2287" s="23">
        <f t="shared" si="713"/>
        <v>655.91237905200012</v>
      </c>
      <c r="AL2287" s="23">
        <f t="shared" si="714"/>
        <v>21125.946655581603</v>
      </c>
      <c r="AN2287">
        <v>202312</v>
      </c>
      <c r="AO2287" s="20" t="s">
        <v>33</v>
      </c>
      <c r="AP2287" s="20" t="s">
        <v>9011</v>
      </c>
      <c r="AQ2287">
        <v>2757.46</v>
      </c>
      <c r="AR2287" s="21">
        <v>0.86</v>
      </c>
      <c r="AS2287">
        <v>65.209999999999994</v>
      </c>
      <c r="AT2287">
        <v>2.75E-2</v>
      </c>
      <c r="AU2287" s="11">
        <f t="shared" si="715"/>
        <v>65.213928999999993</v>
      </c>
      <c r="AV2287" s="23">
        <f t="shared" si="716"/>
        <v>387.8098400405479</v>
      </c>
      <c r="AW2287" s="23">
        <f t="shared" si="717"/>
        <v>150396.47203227534</v>
      </c>
      <c r="AX2287" s="23">
        <f t="shared" si="718"/>
        <v>68.474625449999991</v>
      </c>
      <c r="AY2287" s="23">
        <f t="shared" si="719"/>
        <v>840.8336090810958</v>
      </c>
      <c r="AZ2287" s="23"/>
      <c r="BA2287" s="23"/>
    </row>
    <row r="2288" spans="1:53">
      <c r="A2288">
        <v>202312</v>
      </c>
      <c r="B2288" s="20" t="s">
        <v>27</v>
      </c>
      <c r="C2288" s="20" t="s">
        <v>9012</v>
      </c>
      <c r="D2288">
        <v>65946.490000000005</v>
      </c>
      <c r="E2288" s="21">
        <v>0.68</v>
      </c>
      <c r="F2288">
        <v>2171.9699999999998</v>
      </c>
      <c r="G2288" s="22">
        <v>4.8399999999999999E-2</v>
      </c>
      <c r="H2288" s="11">
        <f t="shared" si="700"/>
        <v>2170.4308788800004</v>
      </c>
      <c r="I2288" s="23">
        <f t="shared" si="701"/>
        <v>9623.8865646803515</v>
      </c>
      <c r="J2288" s="23">
        <f t="shared" si="702"/>
        <v>92619192.609834984</v>
      </c>
      <c r="K2288" s="23">
        <f t="shared" si="703"/>
        <v>2278.9524228240007</v>
      </c>
      <c r="L2288" s="23">
        <f t="shared" si="704"/>
        <v>21418.204008240704</v>
      </c>
      <c r="N2288">
        <v>202312</v>
      </c>
      <c r="O2288" s="20" t="s">
        <v>29</v>
      </c>
      <c r="P2288" s="20" t="s">
        <v>9013</v>
      </c>
      <c r="Q2288">
        <v>26802.639999999999</v>
      </c>
      <c r="R2288" s="21">
        <v>0.71</v>
      </c>
      <c r="S2288">
        <v>1014.29</v>
      </c>
      <c r="T2288" s="21">
        <v>0.05</v>
      </c>
      <c r="U2288" s="11">
        <f t="shared" si="705"/>
        <v>951.49371999999994</v>
      </c>
      <c r="V2288" s="23">
        <f t="shared" si="706"/>
        <v>4147.4649708935849</v>
      </c>
      <c r="W2288" s="23">
        <f t="shared" si="707"/>
        <v>17201465.684789326</v>
      </c>
      <c r="X2288" s="23">
        <f t="shared" si="708"/>
        <v>999.06840599999998</v>
      </c>
      <c r="Y2288" s="23">
        <f t="shared" si="709"/>
        <v>9246.4236617871702</v>
      </c>
      <c r="AA2288">
        <v>202312</v>
      </c>
      <c r="AB2288" s="20" t="s">
        <v>31</v>
      </c>
      <c r="AC2288" s="20" t="s">
        <v>9014</v>
      </c>
      <c r="AD2288">
        <v>137620.94</v>
      </c>
      <c r="AE2288" s="21">
        <v>0.72</v>
      </c>
      <c r="AF2288">
        <v>364.44229999999999</v>
      </c>
      <c r="AG2288" s="22">
        <v>3.7000000000000002E-3</v>
      </c>
      <c r="AH2288" s="11">
        <f t="shared" si="710"/>
        <v>366.62218416000002</v>
      </c>
      <c r="AI2288" s="23">
        <f t="shared" si="711"/>
        <v>6016.070868309931</v>
      </c>
      <c r="AJ2288" s="23">
        <f t="shared" si="712"/>
        <v>36193108.692527406</v>
      </c>
      <c r="AK2288" s="23">
        <f t="shared" si="713"/>
        <v>384.95329336800006</v>
      </c>
      <c r="AL2288" s="23">
        <f t="shared" si="714"/>
        <v>12398.763920779862</v>
      </c>
      <c r="AN2288">
        <v>202312</v>
      </c>
      <c r="AO2288" s="20" t="s">
        <v>33</v>
      </c>
      <c r="AP2288" s="20" t="s">
        <v>9015</v>
      </c>
      <c r="AQ2288">
        <v>3144.03</v>
      </c>
      <c r="AR2288" s="21">
        <v>0.86</v>
      </c>
      <c r="AS2288">
        <v>63.81</v>
      </c>
      <c r="AT2288">
        <v>2.3599999999999999E-2</v>
      </c>
      <c r="AU2288" s="11">
        <f t="shared" si="715"/>
        <v>63.811232879999999</v>
      </c>
      <c r="AV2288" s="23">
        <f t="shared" si="716"/>
        <v>410.44504723336831</v>
      </c>
      <c r="AW2288" s="23">
        <f t="shared" si="717"/>
        <v>168465.13679840195</v>
      </c>
      <c r="AX2288" s="23">
        <f t="shared" si="718"/>
        <v>67.001794524000005</v>
      </c>
      <c r="AY2288" s="23">
        <f t="shared" si="719"/>
        <v>884.70132734673666</v>
      </c>
      <c r="AZ2288" s="23"/>
      <c r="BA2288" s="23"/>
    </row>
    <row r="2289" spans="1:53">
      <c r="A2289">
        <v>202312</v>
      </c>
      <c r="B2289" s="20" t="s">
        <v>27</v>
      </c>
      <c r="C2289" s="20" t="s">
        <v>9016</v>
      </c>
      <c r="D2289">
        <v>135263.23000000001</v>
      </c>
      <c r="E2289" s="21">
        <v>0.68</v>
      </c>
      <c r="F2289">
        <v>4454.9399999999996</v>
      </c>
      <c r="G2289" s="22">
        <v>4.8399999999999999E-2</v>
      </c>
      <c r="H2289" s="11">
        <f t="shared" si="700"/>
        <v>4451.7834257600007</v>
      </c>
      <c r="I2289" s="23">
        <f t="shared" si="701"/>
        <v>19739.609824454164</v>
      </c>
      <c r="J2289" s="23">
        <f t="shared" si="702"/>
        <v>389652196.02168739</v>
      </c>
      <c r="K2289" s="23">
        <f t="shared" si="703"/>
        <v>4674.3725970480009</v>
      </c>
      <c r="L2289" s="23">
        <f t="shared" si="704"/>
        <v>43931.003074668333</v>
      </c>
      <c r="N2289">
        <v>202312</v>
      </c>
      <c r="O2289" s="20" t="s">
        <v>29</v>
      </c>
      <c r="P2289" s="20" t="s">
        <v>9017</v>
      </c>
      <c r="Q2289">
        <v>17543.490000000002</v>
      </c>
      <c r="R2289" s="21">
        <v>0.71</v>
      </c>
      <c r="S2289">
        <v>637.34</v>
      </c>
      <c r="T2289" s="21">
        <v>0.05</v>
      </c>
      <c r="U2289" s="11">
        <f t="shared" si="705"/>
        <v>622.79389500000013</v>
      </c>
      <c r="V2289" s="23">
        <f t="shared" si="706"/>
        <v>2714.6956509590814</v>
      </c>
      <c r="W2289" s="23">
        <f t="shared" si="707"/>
        <v>7369572.4773361506</v>
      </c>
      <c r="X2289" s="23">
        <f t="shared" si="708"/>
        <v>653.93358975000012</v>
      </c>
      <c r="Y2289" s="23">
        <f t="shared" si="709"/>
        <v>6052.1851969181625</v>
      </c>
      <c r="AA2289">
        <v>202312</v>
      </c>
      <c r="AB2289" s="20" t="s">
        <v>31</v>
      </c>
      <c r="AC2289" s="20" t="s">
        <v>9018</v>
      </c>
      <c r="AD2289">
        <v>148704.56</v>
      </c>
      <c r="AE2289" s="21">
        <v>0.72</v>
      </c>
      <c r="AF2289">
        <v>393.79349999999999</v>
      </c>
      <c r="AG2289" s="22">
        <v>3.7000000000000002E-3</v>
      </c>
      <c r="AH2289" s="11">
        <f t="shared" si="710"/>
        <v>396.14894784000001</v>
      </c>
      <c r="AI2289" s="23">
        <f t="shared" si="711"/>
        <v>6500.5890193806717</v>
      </c>
      <c r="AJ2289" s="23">
        <f t="shared" si="712"/>
        <v>42257657.598892562</v>
      </c>
      <c r="AK2289" s="23">
        <f t="shared" si="713"/>
        <v>415.95639523200003</v>
      </c>
      <c r="AL2289" s="23">
        <f t="shared" si="714"/>
        <v>13397.326986601343</v>
      </c>
      <c r="AN2289">
        <v>202312</v>
      </c>
      <c r="AO2289" s="20" t="s">
        <v>33</v>
      </c>
      <c r="AP2289" s="20" t="s">
        <v>9019</v>
      </c>
      <c r="AQ2289">
        <v>3580.6</v>
      </c>
      <c r="AR2289" s="21">
        <v>0.86</v>
      </c>
      <c r="AS2289">
        <v>48.96</v>
      </c>
      <c r="AT2289">
        <v>1.5900000000000001E-2</v>
      </c>
      <c r="AU2289" s="11">
        <f t="shared" si="715"/>
        <v>48.961124400000003</v>
      </c>
      <c r="AV2289" s="23">
        <f t="shared" si="716"/>
        <v>385.18772311744067</v>
      </c>
      <c r="AW2289" s="23">
        <f t="shared" si="717"/>
        <v>148369.58204039815</v>
      </c>
      <c r="AX2289" s="23">
        <f t="shared" si="718"/>
        <v>51.409180620000008</v>
      </c>
      <c r="AY2289" s="23">
        <f t="shared" si="719"/>
        <v>819.33657063488135</v>
      </c>
      <c r="AZ2289" s="23"/>
      <c r="BA2289" s="23"/>
    </row>
    <row r="2290" spans="1:53">
      <c r="A2290">
        <v>202312</v>
      </c>
      <c r="B2290" s="20" t="s">
        <v>27</v>
      </c>
      <c r="C2290" s="20" t="s">
        <v>9020</v>
      </c>
      <c r="D2290">
        <v>38151.58</v>
      </c>
      <c r="E2290" s="21">
        <v>0.68</v>
      </c>
      <c r="F2290">
        <v>1256.54</v>
      </c>
      <c r="G2290" s="22">
        <v>4.8399999999999999E-2</v>
      </c>
      <c r="H2290" s="11">
        <f t="shared" si="700"/>
        <v>1255.6448009600001</v>
      </c>
      <c r="I2290" s="23">
        <f t="shared" si="701"/>
        <v>5567.6424656312656</v>
      </c>
      <c r="J2290" s="23">
        <f t="shared" si="702"/>
        <v>30998642.625100598</v>
      </c>
      <c r="K2290" s="23">
        <f t="shared" si="703"/>
        <v>1318.4270410080001</v>
      </c>
      <c r="L2290" s="23">
        <f t="shared" si="704"/>
        <v>12390.929732222532</v>
      </c>
      <c r="N2290">
        <v>202312</v>
      </c>
      <c r="O2290" s="20" t="s">
        <v>29</v>
      </c>
      <c r="P2290" s="20" t="s">
        <v>9021</v>
      </c>
      <c r="Q2290">
        <v>19633.669999999998</v>
      </c>
      <c r="R2290" s="21">
        <v>0.71</v>
      </c>
      <c r="S2290">
        <v>713.27</v>
      </c>
      <c r="T2290" s="21">
        <v>0.05</v>
      </c>
      <c r="U2290" s="11">
        <f t="shared" si="705"/>
        <v>696.99528499999997</v>
      </c>
      <c r="V2290" s="23">
        <f t="shared" si="706"/>
        <v>3038.1320114393297</v>
      </c>
      <c r="W2290" s="23">
        <f t="shared" si="707"/>
        <v>9230246.1189323869</v>
      </c>
      <c r="X2290" s="23">
        <f t="shared" si="708"/>
        <v>731.84504924999999</v>
      </c>
      <c r="Y2290" s="23">
        <f t="shared" si="709"/>
        <v>6773.2593078786595</v>
      </c>
      <c r="AA2290">
        <v>202312</v>
      </c>
      <c r="AB2290" s="20" t="s">
        <v>31</v>
      </c>
      <c r="AC2290" s="20" t="s">
        <v>9022</v>
      </c>
      <c r="AD2290">
        <v>142622.57</v>
      </c>
      <c r="AE2290" s="21">
        <v>0.72</v>
      </c>
      <c r="AF2290">
        <v>377.68740000000003</v>
      </c>
      <c r="AG2290" s="22">
        <v>3.7000000000000002E-3</v>
      </c>
      <c r="AH2290" s="11">
        <f t="shared" si="710"/>
        <v>379.94652648000005</v>
      </c>
      <c r="AI2290" s="23">
        <f t="shared" si="711"/>
        <v>6234.71608710487</v>
      </c>
      <c r="AJ2290" s="23">
        <f t="shared" si="712"/>
        <v>38871684.686804257</v>
      </c>
      <c r="AK2290" s="23">
        <f t="shared" si="713"/>
        <v>398.94385280400007</v>
      </c>
      <c r="AL2290" s="23">
        <f t="shared" si="714"/>
        <v>12849.37870068974</v>
      </c>
      <c r="AN2290">
        <v>202312</v>
      </c>
      <c r="AO2290" s="20" t="s">
        <v>33</v>
      </c>
      <c r="AP2290" s="20" t="s">
        <v>9023</v>
      </c>
      <c r="AQ2290">
        <v>546.67999999999995</v>
      </c>
      <c r="AR2290" s="21">
        <v>0.86</v>
      </c>
      <c r="AS2290">
        <v>4.28</v>
      </c>
      <c r="AT2290">
        <v>9.1000000000000004E-3</v>
      </c>
      <c r="AU2290" s="11">
        <f t="shared" si="715"/>
        <v>4.2783176799999998</v>
      </c>
      <c r="AV2290" s="23">
        <f t="shared" si="716"/>
        <v>44.644426391533621</v>
      </c>
      <c r="AW2290" s="23">
        <f t="shared" si="717"/>
        <v>1993.1248078290637</v>
      </c>
      <c r="AX2290" s="23">
        <f t="shared" si="718"/>
        <v>4.4922335640000002</v>
      </c>
      <c r="AY2290" s="23">
        <f t="shared" si="719"/>
        <v>93.567170463067242</v>
      </c>
      <c r="AZ2290" s="23"/>
      <c r="BA2290" s="23"/>
    </row>
    <row r="2291" spans="1:53">
      <c r="A2291">
        <v>202312</v>
      </c>
      <c r="B2291" s="20" t="s">
        <v>27</v>
      </c>
      <c r="C2291" s="20" t="s">
        <v>9024</v>
      </c>
      <c r="D2291">
        <v>41849.519999999997</v>
      </c>
      <c r="E2291" s="21">
        <v>0.68</v>
      </c>
      <c r="F2291">
        <v>1378.33</v>
      </c>
      <c r="G2291" s="22">
        <v>4.8399999999999999E-2</v>
      </c>
      <c r="H2291" s="11">
        <f t="shared" si="700"/>
        <v>1377.35140224</v>
      </c>
      <c r="I2291" s="23">
        <f t="shared" si="701"/>
        <v>6107.30052905502</v>
      </c>
      <c r="J2291" s="23">
        <f t="shared" si="702"/>
        <v>37299119.752195723</v>
      </c>
      <c r="K2291" s="23">
        <f t="shared" si="703"/>
        <v>1446.218972352</v>
      </c>
      <c r="L2291" s="23">
        <f t="shared" si="704"/>
        <v>13591.952460350039</v>
      </c>
      <c r="N2291">
        <v>202312</v>
      </c>
      <c r="O2291" s="20" t="s">
        <v>29</v>
      </c>
      <c r="P2291" s="20" t="s">
        <v>9025</v>
      </c>
      <c r="Q2291">
        <v>278421.76000000001</v>
      </c>
      <c r="R2291" s="21">
        <v>0.71</v>
      </c>
      <c r="S2291">
        <v>10536.31</v>
      </c>
      <c r="T2291" s="21">
        <v>0.05</v>
      </c>
      <c r="U2291" s="11">
        <f t="shared" si="705"/>
        <v>9883.9724800000004</v>
      </c>
      <c r="V2291" s="23">
        <f t="shared" si="706"/>
        <v>43083.237201057091</v>
      </c>
      <c r="W2291" s="23">
        <f t="shared" si="707"/>
        <v>1856165327.7225497</v>
      </c>
      <c r="X2291" s="23">
        <f t="shared" si="708"/>
        <v>10378.171104000001</v>
      </c>
      <c r="Y2291" s="23">
        <f t="shared" si="709"/>
        <v>96050.446882114178</v>
      </c>
      <c r="AA2291">
        <v>202312</v>
      </c>
      <c r="AB2291" s="20" t="s">
        <v>31</v>
      </c>
      <c r="AC2291" s="20" t="s">
        <v>9026</v>
      </c>
      <c r="AD2291">
        <v>233736.68</v>
      </c>
      <c r="AE2291" s="21">
        <v>0.72</v>
      </c>
      <c r="AF2291">
        <v>618.97209999999995</v>
      </c>
      <c r="AG2291" s="22">
        <v>3.7000000000000002E-3</v>
      </c>
      <c r="AH2291" s="11">
        <f t="shared" si="710"/>
        <v>622.67451552</v>
      </c>
      <c r="AI2291" s="23">
        <f t="shared" si="711"/>
        <v>10217.750521130582</v>
      </c>
      <c r="AJ2291" s="23">
        <f t="shared" si="712"/>
        <v>104402425.71206427</v>
      </c>
      <c r="AK2291" s="23">
        <f t="shared" si="713"/>
        <v>653.80824129600001</v>
      </c>
      <c r="AL2291" s="23">
        <f t="shared" si="714"/>
        <v>21058.175557781164</v>
      </c>
      <c r="AN2291">
        <v>202312</v>
      </c>
      <c r="AO2291" s="20" t="s">
        <v>33</v>
      </c>
      <c r="AP2291" s="20" t="s">
        <v>9027</v>
      </c>
      <c r="AQ2291">
        <v>793.14</v>
      </c>
      <c r="AR2291" s="21">
        <v>0.86</v>
      </c>
      <c r="AS2291">
        <v>7.64</v>
      </c>
      <c r="AT2291">
        <v>1.1200000000000002E-2</v>
      </c>
      <c r="AU2291" s="11">
        <f t="shared" si="715"/>
        <v>7.6395244800000004</v>
      </c>
      <c r="AV2291" s="23">
        <f t="shared" si="716"/>
        <v>71.781337193850547</v>
      </c>
      <c r="AW2291" s="23">
        <f t="shared" si="717"/>
        <v>5152.5603693372723</v>
      </c>
      <c r="AX2291" s="23">
        <f t="shared" si="718"/>
        <v>8.021500704000001</v>
      </c>
      <c r="AY2291" s="23">
        <f t="shared" si="719"/>
        <v>151.2021988677011</v>
      </c>
      <c r="AZ2291" s="23"/>
      <c r="BA2291" s="23"/>
    </row>
    <row r="2292" spans="1:53">
      <c r="A2292">
        <v>202312</v>
      </c>
      <c r="B2292" s="20" t="s">
        <v>27</v>
      </c>
      <c r="C2292" s="20" t="s">
        <v>9028</v>
      </c>
      <c r="D2292">
        <v>75934.37</v>
      </c>
      <c r="E2292" s="21">
        <v>0.68</v>
      </c>
      <c r="F2292">
        <v>2500.92</v>
      </c>
      <c r="G2292" s="22">
        <v>4.8399999999999999E-2</v>
      </c>
      <c r="H2292" s="11">
        <f t="shared" si="700"/>
        <v>2499.1519854399999</v>
      </c>
      <c r="I2292" s="23">
        <f t="shared" si="701"/>
        <v>11081.465643440108</v>
      </c>
      <c r="J2292" s="23">
        <f t="shared" si="702"/>
        <v>122798880.80674347</v>
      </c>
      <c r="K2292" s="23">
        <f t="shared" si="703"/>
        <v>2624.109584712</v>
      </c>
      <c r="L2292" s="23">
        <f t="shared" si="704"/>
        <v>24662.083272320215</v>
      </c>
      <c r="N2292">
        <v>202312</v>
      </c>
      <c r="O2292" s="20" t="s">
        <v>29</v>
      </c>
      <c r="P2292" s="20" t="s">
        <v>9029</v>
      </c>
      <c r="Q2292">
        <v>40159.85</v>
      </c>
      <c r="R2292" s="21">
        <v>0.71</v>
      </c>
      <c r="S2292">
        <v>1458.97</v>
      </c>
      <c r="T2292" s="21">
        <v>0.05</v>
      </c>
      <c r="U2292" s="11">
        <f t="shared" si="705"/>
        <v>1425.674675</v>
      </c>
      <c r="V2292" s="23">
        <f t="shared" si="706"/>
        <v>6214.3718346901924</v>
      </c>
      <c r="W2292" s="23">
        <f t="shared" si="707"/>
        <v>38618417.299790747</v>
      </c>
      <c r="X2292" s="23">
        <f t="shared" si="708"/>
        <v>1496.95840875</v>
      </c>
      <c r="Y2292" s="23">
        <f t="shared" si="709"/>
        <v>13854.418344380385</v>
      </c>
      <c r="AA2292">
        <v>202312</v>
      </c>
      <c r="AB2292" s="20" t="s">
        <v>31</v>
      </c>
      <c r="AC2292" s="20" t="s">
        <v>9030</v>
      </c>
      <c r="AD2292">
        <v>120801.01</v>
      </c>
      <c r="AE2292" s="21">
        <v>0.72</v>
      </c>
      <c r="AF2292">
        <v>319.90039999999999</v>
      </c>
      <c r="AG2292" s="22">
        <v>3.7000000000000002E-3</v>
      </c>
      <c r="AH2292" s="11">
        <f t="shared" si="710"/>
        <v>321.81389064000001</v>
      </c>
      <c r="AI2292" s="23">
        <f t="shared" si="711"/>
        <v>5280.7911145165608</v>
      </c>
      <c r="AJ2292" s="23">
        <f t="shared" si="712"/>
        <v>27886754.79515706</v>
      </c>
      <c r="AK2292" s="23">
        <f t="shared" si="713"/>
        <v>337.90458517200005</v>
      </c>
      <c r="AL2292" s="23">
        <f t="shared" si="714"/>
        <v>10883.396119673122</v>
      </c>
      <c r="AN2292">
        <v>202312</v>
      </c>
      <c r="AO2292" s="20" t="s">
        <v>33</v>
      </c>
      <c r="AP2292" s="20" t="s">
        <v>9031</v>
      </c>
      <c r="AQ2292">
        <v>1471.89</v>
      </c>
      <c r="AR2292" s="21">
        <v>0.86</v>
      </c>
      <c r="AS2292">
        <v>51.65</v>
      </c>
      <c r="AT2292">
        <v>4.0800000000000003E-2</v>
      </c>
      <c r="AU2292" s="11">
        <f t="shared" si="715"/>
        <v>51.645676320000014</v>
      </c>
      <c r="AV2292" s="23">
        <f t="shared" si="716"/>
        <v>250.41392334190277</v>
      </c>
      <c r="AW2292" s="23">
        <f t="shared" si="717"/>
        <v>62707.133003484356</v>
      </c>
      <c r="AX2292" s="23">
        <f t="shared" si="718"/>
        <v>54.227960136000014</v>
      </c>
      <c r="AY2292" s="23">
        <f t="shared" si="719"/>
        <v>552.47352300380555</v>
      </c>
      <c r="AZ2292" s="23"/>
      <c r="BA2292" s="23"/>
    </row>
    <row r="2293" spans="1:53">
      <c r="A2293">
        <v>202312</v>
      </c>
      <c r="B2293" s="20" t="s">
        <v>27</v>
      </c>
      <c r="C2293" s="20" t="s">
        <v>9032</v>
      </c>
      <c r="D2293">
        <v>42886.32</v>
      </c>
      <c r="E2293" s="21">
        <v>0.68</v>
      </c>
      <c r="F2293">
        <v>1412.48</v>
      </c>
      <c r="G2293" s="22">
        <v>4.8399999999999999E-2</v>
      </c>
      <c r="H2293" s="11">
        <f t="shared" si="700"/>
        <v>1411.4745638400002</v>
      </c>
      <c r="I2293" s="23">
        <f t="shared" si="701"/>
        <v>6258.6057098199199</v>
      </c>
      <c r="J2293" s="23">
        <f t="shared" si="702"/>
        <v>39170145.430990502</v>
      </c>
      <c r="K2293" s="23">
        <f t="shared" si="703"/>
        <v>1482.0482920320003</v>
      </c>
      <c r="L2293" s="23">
        <f t="shared" si="704"/>
        <v>13928.68598347984</v>
      </c>
      <c r="N2293">
        <v>202312</v>
      </c>
      <c r="O2293" s="20" t="s">
        <v>29</v>
      </c>
      <c r="P2293" s="20" t="s">
        <v>9033</v>
      </c>
      <c r="Q2293">
        <v>7437.02</v>
      </c>
      <c r="R2293" s="21">
        <v>0.71</v>
      </c>
      <c r="S2293">
        <v>281.43</v>
      </c>
      <c r="T2293" s="21">
        <v>0.05</v>
      </c>
      <c r="U2293" s="11">
        <f t="shared" si="705"/>
        <v>264.01420999999999</v>
      </c>
      <c r="V2293" s="23">
        <f t="shared" si="706"/>
        <v>1150.8112610487256</v>
      </c>
      <c r="W2293" s="23">
        <f t="shared" si="707"/>
        <v>1324366.5585565579</v>
      </c>
      <c r="X2293" s="23">
        <f t="shared" si="708"/>
        <v>277.21492050000001</v>
      </c>
      <c r="Y2293" s="23">
        <f t="shared" si="709"/>
        <v>2565.6367320974509</v>
      </c>
      <c r="AA2293">
        <v>202312</v>
      </c>
      <c r="AB2293" s="20" t="s">
        <v>31</v>
      </c>
      <c r="AC2293" s="20" t="s">
        <v>9034</v>
      </c>
      <c r="AD2293">
        <v>122603.43</v>
      </c>
      <c r="AE2293" s="21">
        <v>0.72</v>
      </c>
      <c r="AF2293">
        <v>324.67349999999999</v>
      </c>
      <c r="AG2293" s="22">
        <v>3.7000000000000002E-3</v>
      </c>
      <c r="AH2293" s="11">
        <f t="shared" si="710"/>
        <v>326.61553751999998</v>
      </c>
      <c r="AI2293" s="23">
        <f t="shared" si="711"/>
        <v>5359.5835312407826</v>
      </c>
      <c r="AJ2293" s="23">
        <f t="shared" si="712"/>
        <v>28725135.628347415</v>
      </c>
      <c r="AK2293" s="23">
        <f t="shared" si="713"/>
        <v>342.94631439599999</v>
      </c>
      <c r="AL2293" s="23">
        <f t="shared" si="714"/>
        <v>11045.782600001565</v>
      </c>
      <c r="AN2293">
        <v>202312</v>
      </c>
      <c r="AO2293" s="20" t="s">
        <v>33</v>
      </c>
      <c r="AP2293" s="20" t="s">
        <v>9035</v>
      </c>
      <c r="AQ2293">
        <v>2717.05</v>
      </c>
      <c r="AR2293" s="21">
        <v>0.86</v>
      </c>
      <c r="AS2293">
        <v>25</v>
      </c>
      <c r="AT2293">
        <v>1.0700000000000001E-2</v>
      </c>
      <c r="AU2293" s="11">
        <f t="shared" si="715"/>
        <v>25.002294100000004</v>
      </c>
      <c r="AV2293" s="23">
        <f t="shared" si="716"/>
        <v>240.40969370706625</v>
      </c>
      <c r="AW2293" s="23">
        <f t="shared" si="717"/>
        <v>57796.820828325413</v>
      </c>
      <c r="AX2293" s="23">
        <f t="shared" si="718"/>
        <v>26.252408805000005</v>
      </c>
      <c r="AY2293" s="23">
        <f t="shared" si="719"/>
        <v>505.82168151413254</v>
      </c>
      <c r="AZ2293" s="23"/>
      <c r="BA2293" s="23"/>
    </row>
    <row r="2294" spans="1:53">
      <c r="A2294">
        <v>202312</v>
      </c>
      <c r="B2294" s="20" t="s">
        <v>27</v>
      </c>
      <c r="C2294" s="20" t="s">
        <v>9036</v>
      </c>
      <c r="D2294">
        <v>81112.22</v>
      </c>
      <c r="E2294" s="21">
        <v>0.68</v>
      </c>
      <c r="F2294">
        <v>2671.46</v>
      </c>
      <c r="G2294" s="22">
        <v>4.8399999999999999E-2</v>
      </c>
      <c r="H2294" s="11">
        <f t="shared" si="700"/>
        <v>2669.5653846400005</v>
      </c>
      <c r="I2294" s="23">
        <f t="shared" si="701"/>
        <v>11837.094048362498</v>
      </c>
      <c r="J2294" s="23">
        <f t="shared" si="702"/>
        <v>140116795.50977889</v>
      </c>
      <c r="K2294" s="23">
        <f t="shared" si="703"/>
        <v>2803.0436538720005</v>
      </c>
      <c r="L2294" s="23">
        <f t="shared" si="704"/>
        <v>26343.753481364998</v>
      </c>
      <c r="N2294">
        <v>202312</v>
      </c>
      <c r="O2294" s="20" t="s">
        <v>29</v>
      </c>
      <c r="P2294" s="20" t="s">
        <v>9037</v>
      </c>
      <c r="Q2294">
        <v>35201.769999999997</v>
      </c>
      <c r="R2294" s="21">
        <v>0.71</v>
      </c>
      <c r="S2294">
        <v>1332.14</v>
      </c>
      <c r="T2294" s="21">
        <v>0.05</v>
      </c>
      <c r="U2294" s="11">
        <f t="shared" si="705"/>
        <v>1249.6628350000001</v>
      </c>
      <c r="V2294" s="23">
        <f t="shared" si="706"/>
        <v>5447.1540112635421</v>
      </c>
      <c r="W2294" s="23">
        <f t="shared" si="707"/>
        <v>29671486.822424497</v>
      </c>
      <c r="X2294" s="23">
        <f t="shared" si="708"/>
        <v>1312.14597675</v>
      </c>
      <c r="Y2294" s="23">
        <f t="shared" si="709"/>
        <v>12143.970857527085</v>
      </c>
      <c r="AA2294">
        <v>202312</v>
      </c>
      <c r="AB2294" s="20" t="s">
        <v>31</v>
      </c>
      <c r="AC2294" s="20" t="s">
        <v>9038</v>
      </c>
      <c r="AD2294">
        <v>201032.92</v>
      </c>
      <c r="AE2294" s="21">
        <v>0.72</v>
      </c>
      <c r="AF2294">
        <v>532.3673</v>
      </c>
      <c r="AG2294" s="22">
        <v>3.7000000000000002E-3</v>
      </c>
      <c r="AH2294" s="11">
        <f t="shared" si="710"/>
        <v>535.55169888</v>
      </c>
      <c r="AI2294" s="23">
        <f t="shared" si="711"/>
        <v>8788.1124310245305</v>
      </c>
      <c r="AJ2294" s="23">
        <f t="shared" si="712"/>
        <v>77230920.100327879</v>
      </c>
      <c r="AK2294" s="23">
        <f t="shared" si="713"/>
        <v>562.32928382400007</v>
      </c>
      <c r="AL2294" s="23">
        <f t="shared" si="714"/>
        <v>18111.776560929062</v>
      </c>
      <c r="AN2294">
        <v>202312</v>
      </c>
      <c r="AO2294" s="20" t="s">
        <v>33</v>
      </c>
      <c r="AP2294" s="20" t="s">
        <v>9039</v>
      </c>
      <c r="AQ2294">
        <v>296</v>
      </c>
      <c r="AR2294" s="21">
        <v>0.86</v>
      </c>
      <c r="AS2294">
        <v>0.61</v>
      </c>
      <c r="AT2294">
        <v>2.3999999999999998E-3</v>
      </c>
      <c r="AU2294" s="11">
        <f t="shared" si="715"/>
        <v>0.61094399999999993</v>
      </c>
      <c r="AV2294" s="23">
        <f t="shared" si="716"/>
        <v>12.455868178046202</v>
      </c>
      <c r="AW2294" s="23">
        <f t="shared" si="717"/>
        <v>155.14865206886401</v>
      </c>
      <c r="AX2294" s="23">
        <f t="shared" si="718"/>
        <v>0.64149119999999993</v>
      </c>
      <c r="AY2294" s="23">
        <f t="shared" si="719"/>
        <v>25.522680356092405</v>
      </c>
      <c r="AZ2294" s="23"/>
      <c r="BA2294" s="23"/>
    </row>
    <row r="2295" spans="1:53">
      <c r="A2295">
        <v>202312</v>
      </c>
      <c r="B2295" s="20" t="s">
        <v>27</v>
      </c>
      <c r="C2295" s="20" t="s">
        <v>9040</v>
      </c>
      <c r="D2295">
        <v>50724.87</v>
      </c>
      <c r="E2295" s="21">
        <v>0.68</v>
      </c>
      <c r="F2295">
        <v>1670.64</v>
      </c>
      <c r="G2295" s="22">
        <v>4.8399999999999999E-2</v>
      </c>
      <c r="H2295" s="11">
        <f t="shared" si="700"/>
        <v>1669.4569214400003</v>
      </c>
      <c r="I2295" s="23">
        <f t="shared" si="701"/>
        <v>7402.5227860975992</v>
      </c>
      <c r="J2295" s="23">
        <f t="shared" si="702"/>
        <v>54797343.598694161</v>
      </c>
      <c r="K2295" s="23">
        <f t="shared" si="703"/>
        <v>1752.9297675120004</v>
      </c>
      <c r="L2295" s="23">
        <f t="shared" si="704"/>
        <v>16474.502493635198</v>
      </c>
      <c r="N2295">
        <v>202312</v>
      </c>
      <c r="O2295" s="20" t="s">
        <v>29</v>
      </c>
      <c r="P2295" s="20" t="s">
        <v>9041</v>
      </c>
      <c r="Q2295">
        <v>65941.41</v>
      </c>
      <c r="R2295" s="21">
        <v>0.71</v>
      </c>
      <c r="S2295">
        <v>2495.42</v>
      </c>
      <c r="T2295" s="21">
        <v>0.05</v>
      </c>
      <c r="U2295" s="11">
        <f t="shared" si="705"/>
        <v>2340.920055</v>
      </c>
      <c r="V2295" s="23">
        <f t="shared" si="706"/>
        <v>10203.833954652675</v>
      </c>
      <c r="W2295" s="23">
        <f t="shared" si="707"/>
        <v>104118227.37412284</v>
      </c>
      <c r="X2295" s="23">
        <f t="shared" si="708"/>
        <v>2457.9660577500003</v>
      </c>
      <c r="Y2295" s="23">
        <f t="shared" si="709"/>
        <v>22748.587964305349</v>
      </c>
      <c r="AA2295">
        <v>202312</v>
      </c>
      <c r="AB2295" s="20" t="s">
        <v>31</v>
      </c>
      <c r="AC2295" s="20" t="s">
        <v>3426</v>
      </c>
      <c r="AD2295">
        <v>178755.93</v>
      </c>
      <c r="AE2295" s="21">
        <v>0.72</v>
      </c>
      <c r="AF2295">
        <v>473.37430000000001</v>
      </c>
      <c r="AG2295" s="22">
        <v>3.7000000000000002E-3</v>
      </c>
      <c r="AH2295" s="11">
        <f t="shared" si="710"/>
        <v>476.20579751999998</v>
      </c>
      <c r="AI2295" s="23">
        <f t="shared" si="711"/>
        <v>7814.2784303802118</v>
      </c>
      <c r="AJ2295" s="23">
        <f t="shared" si="712"/>
        <v>61062947.387505427</v>
      </c>
      <c r="AK2295" s="23">
        <f t="shared" si="713"/>
        <v>500.01608739599999</v>
      </c>
      <c r="AL2295" s="23">
        <f t="shared" si="714"/>
        <v>16104.762658280424</v>
      </c>
      <c r="AN2295">
        <v>202312</v>
      </c>
      <c r="AO2295" s="20" t="s">
        <v>33</v>
      </c>
      <c r="AP2295" s="20" t="s">
        <v>9042</v>
      </c>
      <c r="AQ2295">
        <v>4726.6000000000004</v>
      </c>
      <c r="AR2295" s="21">
        <v>0.86</v>
      </c>
      <c r="AS2295">
        <v>75.2</v>
      </c>
      <c r="AT2295">
        <v>1.8500000000000003E-2</v>
      </c>
      <c r="AU2295" s="11">
        <f t="shared" si="715"/>
        <v>75.200206000000009</v>
      </c>
      <c r="AV2295" s="23">
        <f t="shared" si="716"/>
        <v>547.74486906041727</v>
      </c>
      <c r="AW2295" s="23">
        <f t="shared" si="717"/>
        <v>300024.44158201368</v>
      </c>
      <c r="AX2295" s="23">
        <f t="shared" si="718"/>
        <v>78.960216300000013</v>
      </c>
      <c r="AY2295" s="23">
        <f t="shared" si="719"/>
        <v>1170.6899441208345</v>
      </c>
      <c r="AZ2295" s="23"/>
      <c r="BA2295" s="23"/>
    </row>
    <row r="2296" spans="1:53">
      <c r="A2296">
        <v>202312</v>
      </c>
      <c r="B2296" s="20" t="s">
        <v>27</v>
      </c>
      <c r="C2296" s="20" t="s">
        <v>9043</v>
      </c>
      <c r="D2296">
        <v>13046.04</v>
      </c>
      <c r="E2296" s="21">
        <v>0.68</v>
      </c>
      <c r="F2296">
        <v>429.68</v>
      </c>
      <c r="G2296" s="22">
        <v>4.8399999999999999E-2</v>
      </c>
      <c r="H2296" s="11">
        <f t="shared" si="700"/>
        <v>429.37126848000003</v>
      </c>
      <c r="I2296" s="23">
        <f t="shared" si="701"/>
        <v>1903.8709881038772</v>
      </c>
      <c r="J2296" s="23">
        <f t="shared" si="702"/>
        <v>3624724.7393436334</v>
      </c>
      <c r="K2296" s="23">
        <f t="shared" si="703"/>
        <v>450.83983190400005</v>
      </c>
      <c r="L2296" s="23">
        <f t="shared" si="704"/>
        <v>4237.1132446877546</v>
      </c>
      <c r="N2296">
        <v>202312</v>
      </c>
      <c r="O2296" s="20" t="s">
        <v>29</v>
      </c>
      <c r="P2296" s="20" t="s">
        <v>9044</v>
      </c>
      <c r="Q2296">
        <v>10411.82</v>
      </c>
      <c r="R2296" s="21">
        <v>0.71</v>
      </c>
      <c r="S2296">
        <v>394.01</v>
      </c>
      <c r="T2296" s="21">
        <v>0.05</v>
      </c>
      <c r="U2296" s="11">
        <f t="shared" si="705"/>
        <v>369.61960999999997</v>
      </c>
      <c r="V2296" s="23">
        <f t="shared" si="706"/>
        <v>1611.1345275409155</v>
      </c>
      <c r="W2296" s="23">
        <f t="shared" si="707"/>
        <v>2595754.4658344891</v>
      </c>
      <c r="X2296" s="23">
        <f t="shared" si="708"/>
        <v>388.10059049999995</v>
      </c>
      <c r="Y2296" s="23">
        <f t="shared" si="709"/>
        <v>3591.8886650818313</v>
      </c>
      <c r="AA2296">
        <v>202312</v>
      </c>
      <c r="AB2296" s="20" t="s">
        <v>31</v>
      </c>
      <c r="AC2296" s="20" t="s">
        <v>9045</v>
      </c>
      <c r="AD2296">
        <v>112214.64</v>
      </c>
      <c r="AE2296" s="21">
        <v>0.72</v>
      </c>
      <c r="AF2296">
        <v>297.16230000000002</v>
      </c>
      <c r="AG2296" s="22">
        <v>3.7000000000000002E-3</v>
      </c>
      <c r="AH2296" s="11">
        <f t="shared" si="710"/>
        <v>298.93980096000001</v>
      </c>
      <c r="AI2296" s="23">
        <f t="shared" si="711"/>
        <v>4905.4397296071838</v>
      </c>
      <c r="AJ2296" s="23">
        <f t="shared" si="712"/>
        <v>24063338.940808602</v>
      </c>
      <c r="AK2296" s="23">
        <f t="shared" si="713"/>
        <v>313.88679100800005</v>
      </c>
      <c r="AL2296" s="23">
        <f t="shared" si="714"/>
        <v>10109.819260174369</v>
      </c>
      <c r="AN2296">
        <v>202312</v>
      </c>
      <c r="AO2296" s="20" t="s">
        <v>33</v>
      </c>
      <c r="AP2296" s="20" t="s">
        <v>9046</v>
      </c>
      <c r="AQ2296">
        <v>1148.7</v>
      </c>
      <c r="AR2296" s="21">
        <v>0.86</v>
      </c>
      <c r="AS2296">
        <v>56.01</v>
      </c>
      <c r="AT2296">
        <v>5.67E-2</v>
      </c>
      <c r="AU2296" s="11">
        <f t="shared" si="715"/>
        <v>56.012909400000005</v>
      </c>
      <c r="AV2296" s="23">
        <f t="shared" si="716"/>
        <v>228.46596889786059</v>
      </c>
      <c r="AW2296" s="23">
        <f t="shared" si="717"/>
        <v>52196.698944438205</v>
      </c>
      <c r="AX2296" s="23">
        <f t="shared" si="718"/>
        <v>58.813554870000004</v>
      </c>
      <c r="AY2296" s="23">
        <f t="shared" si="719"/>
        <v>512.9448471957212</v>
      </c>
      <c r="AZ2296" s="23"/>
      <c r="BA2296" s="23"/>
    </row>
    <row r="2297" spans="1:53">
      <c r="A2297">
        <v>202312</v>
      </c>
      <c r="B2297" s="20" t="s">
        <v>27</v>
      </c>
      <c r="C2297" s="20" t="s">
        <v>9047</v>
      </c>
      <c r="D2297">
        <v>45075.26</v>
      </c>
      <c r="E2297" s="21">
        <v>0.68</v>
      </c>
      <c r="F2297">
        <v>1484.57</v>
      </c>
      <c r="G2297" s="22">
        <v>4.8399999999999999E-2</v>
      </c>
      <c r="H2297" s="11">
        <f t="shared" si="700"/>
        <v>1483.5169571200001</v>
      </c>
      <c r="I2297" s="23">
        <f t="shared" si="701"/>
        <v>6578.0481889706898</v>
      </c>
      <c r="J2297" s="23">
        <f t="shared" si="702"/>
        <v>43270717.976420574</v>
      </c>
      <c r="K2297" s="23">
        <f t="shared" si="703"/>
        <v>1557.6928049760002</v>
      </c>
      <c r="L2297" s="23">
        <f t="shared" si="704"/>
        <v>14639.61333506138</v>
      </c>
      <c r="N2297">
        <v>202312</v>
      </c>
      <c r="O2297" s="20" t="s">
        <v>29</v>
      </c>
      <c r="P2297" s="20" t="s">
        <v>9048</v>
      </c>
      <c r="Q2297">
        <v>31731.23</v>
      </c>
      <c r="R2297" s="21">
        <v>0.71</v>
      </c>
      <c r="S2297">
        <v>1152.77</v>
      </c>
      <c r="T2297" s="21">
        <v>0.05</v>
      </c>
      <c r="U2297" s="11">
        <f t="shared" si="705"/>
        <v>1126.4586649999999</v>
      </c>
      <c r="V2297" s="23">
        <f t="shared" si="706"/>
        <v>4910.119484810737</v>
      </c>
      <c r="W2297" s="23">
        <f t="shared" si="707"/>
        <v>24109273.355118059</v>
      </c>
      <c r="X2297" s="23">
        <f t="shared" si="708"/>
        <v>1182.7815982499999</v>
      </c>
      <c r="Y2297" s="23">
        <f t="shared" si="709"/>
        <v>10946.697634621474</v>
      </c>
      <c r="AA2297">
        <v>202312</v>
      </c>
      <c r="AB2297" s="20" t="s">
        <v>31</v>
      </c>
      <c r="AC2297" s="20" t="s">
        <v>9049</v>
      </c>
      <c r="AD2297">
        <v>225446.98</v>
      </c>
      <c r="AE2297" s="21">
        <v>0.72</v>
      </c>
      <c r="AF2297">
        <v>597.01969999999994</v>
      </c>
      <c r="AG2297" s="22">
        <v>3.7000000000000002E-3</v>
      </c>
      <c r="AH2297" s="11">
        <f t="shared" si="710"/>
        <v>600.59075472000006</v>
      </c>
      <c r="AI2297" s="23">
        <f t="shared" si="711"/>
        <v>9855.3680037823597</v>
      </c>
      <c r="AJ2297" s="23">
        <f t="shared" si="712"/>
        <v>97128278.489977092</v>
      </c>
      <c r="AK2297" s="23">
        <f t="shared" si="713"/>
        <v>630.62029245600013</v>
      </c>
      <c r="AL2297" s="23">
        <f t="shared" si="714"/>
        <v>20311.32676228472</v>
      </c>
      <c r="AN2297">
        <v>202312</v>
      </c>
      <c r="AO2297" s="20" t="s">
        <v>33</v>
      </c>
      <c r="AP2297" s="20" t="s">
        <v>9050</v>
      </c>
      <c r="AQ2297">
        <v>566.46</v>
      </c>
      <c r="AR2297" s="21">
        <v>0.86</v>
      </c>
      <c r="AS2297">
        <v>25.48</v>
      </c>
      <c r="AT2297">
        <v>5.2300000000000006E-2</v>
      </c>
      <c r="AU2297" s="11">
        <f t="shared" si="715"/>
        <v>25.478237880000005</v>
      </c>
      <c r="AV2297" s="23">
        <f t="shared" si="716"/>
        <v>108.45610013228516</v>
      </c>
      <c r="AW2297" s="23">
        <f t="shared" si="717"/>
        <v>11762.725655904265</v>
      </c>
      <c r="AX2297" s="23">
        <f t="shared" si="718"/>
        <v>26.752149774000006</v>
      </c>
      <c r="AY2297" s="23">
        <f t="shared" si="719"/>
        <v>242.39043814457031</v>
      </c>
      <c r="AZ2297" s="23"/>
      <c r="BA2297" s="23"/>
    </row>
    <row r="2298" spans="1:53">
      <c r="A2298">
        <v>202312</v>
      </c>
      <c r="B2298" s="20" t="s">
        <v>27</v>
      </c>
      <c r="C2298" s="20" t="s">
        <v>9051</v>
      </c>
      <c r="D2298">
        <v>304510.26</v>
      </c>
      <c r="E2298" s="21">
        <v>0.68</v>
      </c>
      <c r="F2298">
        <v>10029.15</v>
      </c>
      <c r="G2298" s="22">
        <v>4.8399999999999999E-2</v>
      </c>
      <c r="H2298" s="11">
        <f t="shared" si="700"/>
        <v>10022.041677120002</v>
      </c>
      <c r="I2298" s="23">
        <f t="shared" si="701"/>
        <v>44438.638053690513</v>
      </c>
      <c r="J2298" s="23">
        <f t="shared" si="702"/>
        <v>1974792552.0669105</v>
      </c>
      <c r="K2298" s="23">
        <f t="shared" si="703"/>
        <v>10523.143760976001</v>
      </c>
      <c r="L2298" s="23">
        <f t="shared" si="704"/>
        <v>98899.317784501021</v>
      </c>
      <c r="N2298">
        <v>202312</v>
      </c>
      <c r="O2298" s="20" t="s">
        <v>29</v>
      </c>
      <c r="P2298" s="20" t="s">
        <v>9052</v>
      </c>
      <c r="Q2298">
        <v>6724.96</v>
      </c>
      <c r="R2298" s="21">
        <v>0.71</v>
      </c>
      <c r="S2298">
        <v>254.49</v>
      </c>
      <c r="T2298" s="21">
        <v>0.05</v>
      </c>
      <c r="U2298" s="11">
        <f t="shared" si="705"/>
        <v>238.73608000000002</v>
      </c>
      <c r="V2298" s="23">
        <f t="shared" si="706"/>
        <v>1040.6264468970417</v>
      </c>
      <c r="W2298" s="23">
        <f t="shared" si="707"/>
        <v>1082903.4019815614</v>
      </c>
      <c r="X2298" s="23">
        <f t="shared" si="708"/>
        <v>250.67288400000004</v>
      </c>
      <c r="Y2298" s="23">
        <f t="shared" si="709"/>
        <v>2319.9889737940834</v>
      </c>
      <c r="AA2298">
        <v>202312</v>
      </c>
      <c r="AB2298" s="20" t="s">
        <v>31</v>
      </c>
      <c r="AC2298" s="20" t="s">
        <v>1906</v>
      </c>
      <c r="AD2298">
        <v>141431.79999999999</v>
      </c>
      <c r="AE2298" s="21">
        <v>0.72</v>
      </c>
      <c r="AF2298">
        <v>374.53399999999999</v>
      </c>
      <c r="AG2298" s="22">
        <v>3.7000000000000002E-3</v>
      </c>
      <c r="AH2298" s="11">
        <f t="shared" si="710"/>
        <v>376.77431519999999</v>
      </c>
      <c r="AI2298" s="23">
        <f t="shared" si="711"/>
        <v>6182.6618233579611</v>
      </c>
      <c r="AJ2298" s="23">
        <f t="shared" si="712"/>
        <v>38225307.22200799</v>
      </c>
      <c r="AK2298" s="23">
        <f t="shared" si="713"/>
        <v>395.61303096</v>
      </c>
      <c r="AL2298" s="23">
        <f t="shared" si="714"/>
        <v>12742.097961915922</v>
      </c>
      <c r="AN2298">
        <v>202312</v>
      </c>
      <c r="AO2298" s="20" t="s">
        <v>33</v>
      </c>
      <c r="AP2298" s="20" t="s">
        <v>9053</v>
      </c>
      <c r="AQ2298">
        <v>2435.35</v>
      </c>
      <c r="AR2298" s="21">
        <v>0.86</v>
      </c>
      <c r="AS2298">
        <v>5.03</v>
      </c>
      <c r="AT2298">
        <v>2.3999999999999998E-3</v>
      </c>
      <c r="AU2298" s="11">
        <f t="shared" si="715"/>
        <v>5.0265623999999995</v>
      </c>
      <c r="AV2298" s="23">
        <f t="shared" si="716"/>
        <v>102.48107624123249</v>
      </c>
      <c r="AW2298" s="23">
        <f t="shared" si="717"/>
        <v>10502.370987561306</v>
      </c>
      <c r="AX2298" s="23">
        <f t="shared" si="718"/>
        <v>5.2778905199999997</v>
      </c>
      <c r="AY2298" s="23">
        <f t="shared" si="719"/>
        <v>209.98871488246496</v>
      </c>
      <c r="AZ2298" s="23"/>
      <c r="BA2298" s="23"/>
    </row>
    <row r="2299" spans="1:53">
      <c r="A2299">
        <v>202312</v>
      </c>
      <c r="B2299" s="20" t="s">
        <v>27</v>
      </c>
      <c r="C2299" s="20" t="s">
        <v>9054</v>
      </c>
      <c r="D2299">
        <v>28702.65</v>
      </c>
      <c r="E2299" s="21">
        <v>0.68</v>
      </c>
      <c r="F2299">
        <v>945.33</v>
      </c>
      <c r="G2299" s="22">
        <v>4.8399999999999999E-2</v>
      </c>
      <c r="H2299" s="11">
        <f t="shared" si="700"/>
        <v>944.66161680000016</v>
      </c>
      <c r="I2299" s="23">
        <f t="shared" si="701"/>
        <v>4188.7149370000207</v>
      </c>
      <c r="J2299" s="23">
        <f t="shared" si="702"/>
        <v>17545332.823447086</v>
      </c>
      <c r="K2299" s="23">
        <f t="shared" si="703"/>
        <v>991.89469764000023</v>
      </c>
      <c r="L2299" s="23">
        <f t="shared" si="704"/>
        <v>9322.0914908000414</v>
      </c>
      <c r="N2299">
        <v>202312</v>
      </c>
      <c r="O2299" s="20" t="s">
        <v>29</v>
      </c>
      <c r="P2299" s="20" t="s">
        <v>9055</v>
      </c>
      <c r="Q2299">
        <v>19315.82</v>
      </c>
      <c r="R2299" s="21">
        <v>0.71</v>
      </c>
      <c r="S2299">
        <v>701.72</v>
      </c>
      <c r="T2299" s="21">
        <v>0.05</v>
      </c>
      <c r="U2299" s="11">
        <f t="shared" si="705"/>
        <v>685.71160999999995</v>
      </c>
      <c r="V2299" s="23">
        <f t="shared" si="706"/>
        <v>2988.9476124025737</v>
      </c>
      <c r="W2299" s="23">
        <f t="shared" si="707"/>
        <v>8933807.8296870459</v>
      </c>
      <c r="X2299" s="23">
        <f t="shared" si="708"/>
        <v>719.99719049999999</v>
      </c>
      <c r="Y2299" s="23">
        <f t="shared" si="709"/>
        <v>6663.6068348051476</v>
      </c>
      <c r="AA2299">
        <v>202312</v>
      </c>
      <c r="AB2299" s="20" t="s">
        <v>31</v>
      </c>
      <c r="AC2299" s="20" t="s">
        <v>9056</v>
      </c>
      <c r="AD2299">
        <v>156880.16</v>
      </c>
      <c r="AE2299" s="21">
        <v>0.72</v>
      </c>
      <c r="AF2299">
        <v>415.44380000000001</v>
      </c>
      <c r="AG2299" s="22">
        <v>3.7000000000000002E-3</v>
      </c>
      <c r="AH2299" s="11">
        <f t="shared" si="710"/>
        <v>417.92874624000001</v>
      </c>
      <c r="AI2299" s="23">
        <f t="shared" si="711"/>
        <v>6857.9836788776547</v>
      </c>
      <c r="AJ2299" s="23">
        <f t="shared" si="712"/>
        <v>47031940.139752291</v>
      </c>
      <c r="AK2299" s="23">
        <f t="shared" si="713"/>
        <v>438.82518355200006</v>
      </c>
      <c r="AL2299" s="23">
        <f t="shared" si="714"/>
        <v>14133.89610399531</v>
      </c>
      <c r="AN2299">
        <v>202312</v>
      </c>
      <c r="AO2299" s="20" t="s">
        <v>33</v>
      </c>
      <c r="AP2299" s="20" t="s">
        <v>9057</v>
      </c>
      <c r="AQ2299">
        <v>2586.15</v>
      </c>
      <c r="AR2299" s="21">
        <v>0.86</v>
      </c>
      <c r="AS2299">
        <v>75.400000000000006</v>
      </c>
      <c r="AT2299">
        <v>3.39E-2</v>
      </c>
      <c r="AU2299" s="11">
        <f t="shared" si="715"/>
        <v>75.3966171</v>
      </c>
      <c r="AV2299" s="23">
        <f t="shared" si="716"/>
        <v>402.49737497181002</v>
      </c>
      <c r="AW2299" s="23">
        <f t="shared" si="717"/>
        <v>162004.13685919784</v>
      </c>
      <c r="AX2299" s="23">
        <f t="shared" si="718"/>
        <v>79.16644795500001</v>
      </c>
      <c r="AY2299" s="23">
        <f t="shared" si="719"/>
        <v>880.39136704361999</v>
      </c>
      <c r="AZ2299" s="23"/>
      <c r="BA2299" s="23"/>
    </row>
    <row r="2300" spans="1:53">
      <c r="A2300">
        <v>202312</v>
      </c>
      <c r="B2300" s="20" t="s">
        <v>27</v>
      </c>
      <c r="C2300" s="20" t="s">
        <v>9058</v>
      </c>
      <c r="D2300">
        <v>54001.36</v>
      </c>
      <c r="E2300" s="21">
        <v>0.68</v>
      </c>
      <c r="F2300">
        <v>1778.55</v>
      </c>
      <c r="G2300" s="22">
        <v>4.8399999999999999E-2</v>
      </c>
      <c r="H2300" s="11">
        <f t="shared" si="700"/>
        <v>1777.2927603200001</v>
      </c>
      <c r="I2300" s="23">
        <f t="shared" si="701"/>
        <v>7880.6766361404061</v>
      </c>
      <c r="J2300" s="23">
        <f t="shared" si="702"/>
        <v>62105064.243409269</v>
      </c>
      <c r="K2300" s="23">
        <f t="shared" si="703"/>
        <v>1866.1573983360001</v>
      </c>
      <c r="L2300" s="23">
        <f t="shared" si="704"/>
        <v>17538.646032600813</v>
      </c>
      <c r="N2300">
        <v>202312</v>
      </c>
      <c r="O2300" s="20" t="s">
        <v>29</v>
      </c>
      <c r="P2300" s="20" t="s">
        <v>9059</v>
      </c>
      <c r="Q2300">
        <v>20764.419999999998</v>
      </c>
      <c r="R2300" s="21">
        <v>0.71</v>
      </c>
      <c r="S2300">
        <v>754.35</v>
      </c>
      <c r="T2300" s="21">
        <v>0.05</v>
      </c>
      <c r="U2300" s="11">
        <f t="shared" si="705"/>
        <v>737.13690999999994</v>
      </c>
      <c r="V2300" s="23">
        <f t="shared" si="706"/>
        <v>3213.1052982438359</v>
      </c>
      <c r="W2300" s="23">
        <f t="shared" si="707"/>
        <v>10324045.65760261</v>
      </c>
      <c r="X2300" s="23">
        <f t="shared" si="708"/>
        <v>773.99375550000002</v>
      </c>
      <c r="Y2300" s="23">
        <f t="shared" si="709"/>
        <v>7163.347506487672</v>
      </c>
      <c r="AA2300">
        <v>202312</v>
      </c>
      <c r="AB2300" s="20" t="s">
        <v>31</v>
      </c>
      <c r="AC2300" s="20" t="s">
        <v>4030</v>
      </c>
      <c r="AD2300">
        <v>109267.95</v>
      </c>
      <c r="AE2300" s="21">
        <v>0.72</v>
      </c>
      <c r="AF2300">
        <v>289.35899999999998</v>
      </c>
      <c r="AG2300" s="22">
        <v>3.7000000000000002E-3</v>
      </c>
      <c r="AH2300" s="11">
        <f t="shared" si="710"/>
        <v>291.08981879999999</v>
      </c>
      <c r="AI2300" s="23">
        <f t="shared" si="711"/>
        <v>4776.6257869983028</v>
      </c>
      <c r="AJ2300" s="23">
        <f t="shared" si="712"/>
        <v>22816153.909017157</v>
      </c>
      <c r="AK2300" s="23">
        <f t="shared" si="713"/>
        <v>305.64430973999998</v>
      </c>
      <c r="AL2300" s="23">
        <f t="shared" si="714"/>
        <v>9844.3413927966049</v>
      </c>
      <c r="AN2300">
        <v>202312</v>
      </c>
      <c r="AO2300" s="20" t="s">
        <v>33</v>
      </c>
      <c r="AP2300" s="20" t="s">
        <v>9060</v>
      </c>
      <c r="AQ2300">
        <v>2002.28</v>
      </c>
      <c r="AR2300" s="21">
        <v>0.86</v>
      </c>
      <c r="AS2300">
        <v>44.94</v>
      </c>
      <c r="AT2300">
        <v>2.6099999999999998E-2</v>
      </c>
      <c r="AU2300" s="11">
        <f t="shared" si="715"/>
        <v>44.943176879999996</v>
      </c>
      <c r="AV2300" s="23">
        <f t="shared" si="716"/>
        <v>274.53688216113943</v>
      </c>
      <c r="AW2300" s="23">
        <f t="shared" si="717"/>
        <v>75370.499666759351</v>
      </c>
      <c r="AX2300" s="23">
        <f t="shared" si="718"/>
        <v>47.190335724000001</v>
      </c>
      <c r="AY2300" s="23">
        <f t="shared" si="719"/>
        <v>594.01694120227887</v>
      </c>
      <c r="AZ2300" s="23"/>
      <c r="BA2300" s="23"/>
    </row>
    <row r="2301" spans="1:53">
      <c r="A2301">
        <v>202312</v>
      </c>
      <c r="B2301" s="20" t="s">
        <v>27</v>
      </c>
      <c r="C2301" s="20" t="s">
        <v>9061</v>
      </c>
      <c r="D2301">
        <v>38074.94</v>
      </c>
      <c r="E2301" s="21">
        <v>0.68</v>
      </c>
      <c r="F2301">
        <v>1254.01</v>
      </c>
      <c r="G2301" s="22">
        <v>4.8399999999999999E-2</v>
      </c>
      <c r="H2301" s="11">
        <f t="shared" ref="H2301:H2364" si="720">D2301*E2301*G2301</f>
        <v>1253.1224252800002</v>
      </c>
      <c r="I2301" s="23">
        <f t="shared" ref="I2301:I2364" si="721">D2301*E2301*SQRT(G2301*(1-G2301))</f>
        <v>5556.4580240284286</v>
      </c>
      <c r="J2301" s="23">
        <f t="shared" ref="J2301:J2364" si="722">I2301^2</f>
        <v>30874225.77278991</v>
      </c>
      <c r="K2301" s="23">
        <f t="shared" ref="K2301:K2364" si="723">H2301*(1+$BB$10)</f>
        <v>1315.7785465440004</v>
      </c>
      <c r="L2301" s="23">
        <f t="shared" ref="L2301:L2364" si="724">H2301+$BB$9*I2301</f>
        <v>12366.038473336857</v>
      </c>
      <c r="N2301">
        <v>202312</v>
      </c>
      <c r="O2301" s="20" t="s">
        <v>29</v>
      </c>
      <c r="P2301" s="20" t="s">
        <v>9062</v>
      </c>
      <c r="Q2301">
        <v>50380.63</v>
      </c>
      <c r="R2301" s="21">
        <v>0.71</v>
      </c>
      <c r="S2301">
        <v>1830.29</v>
      </c>
      <c r="T2301" s="21">
        <v>0.05</v>
      </c>
      <c r="U2301" s="11">
        <f t="shared" ref="U2301:U2364" si="725">Q2301*R2301*T2301</f>
        <v>1788.5123649999998</v>
      </c>
      <c r="V2301" s="23">
        <f t="shared" ref="V2301:V2364" si="726">Q2301*R2301*SQRT(T2301*(1-T2301))</f>
        <v>7795.9446583079298</v>
      </c>
      <c r="W2301" s="23">
        <f t="shared" ref="W2301:W2364" si="727">V2301^2</f>
        <v>60776753.115399942</v>
      </c>
      <c r="X2301" s="23">
        <f t="shared" ref="X2301:X2364" si="728">U2301*(1+$BB$10)</f>
        <v>1877.9379832499999</v>
      </c>
      <c r="Y2301" s="23">
        <f t="shared" ref="Y2301:Y2364" si="729">U2301+$BB$9*V2301</f>
        <v>17380.401681615858</v>
      </c>
      <c r="AA2301">
        <v>202312</v>
      </c>
      <c r="AB2301" s="20" t="s">
        <v>31</v>
      </c>
      <c r="AC2301" s="20" t="s">
        <v>47</v>
      </c>
      <c r="AD2301">
        <v>171125.15</v>
      </c>
      <c r="AE2301" s="21">
        <v>0.72</v>
      </c>
      <c r="AF2301">
        <v>453.16680000000002</v>
      </c>
      <c r="AG2301" s="22">
        <v>3.7000000000000002E-3</v>
      </c>
      <c r="AH2301" s="11">
        <f t="shared" ref="AH2301:AH2364" si="730">AD2301*AE2301*AG2301</f>
        <v>455.87739959999999</v>
      </c>
      <c r="AI2301" s="23">
        <f t="shared" ref="AI2301:AI2364" si="731">AD2301*AE2301*SQRT(AG2301*(1-AG2301))</f>
        <v>7480.7004642619595</v>
      </c>
      <c r="AJ2301" s="23">
        <f t="shared" ref="AJ2301:AJ2364" si="732">AI2301^2</f>
        <v>55960879.436009094</v>
      </c>
      <c r="AK2301" s="23">
        <f t="shared" ref="AK2301:AK2364" si="733">AH2301*(1+$BB$10)</f>
        <v>478.67126958</v>
      </c>
      <c r="AL2301" s="23">
        <f t="shared" ref="AL2301:AL2364" si="734">AH2301+$BB$9*AI2301</f>
        <v>15417.278328123919</v>
      </c>
      <c r="AN2301">
        <v>202312</v>
      </c>
      <c r="AO2301" s="20" t="s">
        <v>33</v>
      </c>
      <c r="AP2301" s="20" t="s">
        <v>9063</v>
      </c>
      <c r="AQ2301">
        <v>699.52</v>
      </c>
      <c r="AR2301" s="21">
        <v>0.86</v>
      </c>
      <c r="AS2301">
        <v>25.81</v>
      </c>
      <c r="AT2301">
        <v>4.2900000000000001E-2</v>
      </c>
      <c r="AU2301" s="11">
        <f t="shared" ref="AU2301:AU2364" si="735">AQ2301*AR2301*AT2301</f>
        <v>25.808090879999998</v>
      </c>
      <c r="AV2301" s="23">
        <f t="shared" ref="AV2301:AV2364" si="736">AQ2301*AR2301*SQRT(AT2301*(1-AT2301))</f>
        <v>121.90061351352745</v>
      </c>
      <c r="AW2301" s="23">
        <f t="shared" ref="AW2301:AW2364" si="737">AV2301^2</f>
        <v>14859.75957497439</v>
      </c>
      <c r="AX2301" s="23">
        <f t="shared" ref="AX2301:AX2364" si="738">AU2301*(1+$BB$10)</f>
        <v>27.098495423999999</v>
      </c>
      <c r="AY2301" s="23">
        <f t="shared" ref="AY2301:AY2364" si="739">AU2301+$BB$9*AV2301</f>
        <v>269.6093179070549</v>
      </c>
      <c r="AZ2301" s="23"/>
      <c r="BA2301" s="23"/>
    </row>
    <row r="2302" spans="1:53">
      <c r="A2302">
        <v>202312</v>
      </c>
      <c r="B2302" s="20" t="s">
        <v>27</v>
      </c>
      <c r="C2302" s="20" t="s">
        <v>9064</v>
      </c>
      <c r="D2302">
        <v>63678.53</v>
      </c>
      <c r="E2302" s="21">
        <v>0.68</v>
      </c>
      <c r="F2302">
        <v>2097.27</v>
      </c>
      <c r="G2302" s="22">
        <v>4.8399999999999999E-2</v>
      </c>
      <c r="H2302" s="11">
        <f t="shared" si="720"/>
        <v>2095.7877793600001</v>
      </c>
      <c r="I2302" s="23">
        <f t="shared" si="721"/>
        <v>9292.9123191483686</v>
      </c>
      <c r="J2302" s="23">
        <f t="shared" si="722"/>
        <v>86358219.37137951</v>
      </c>
      <c r="K2302" s="23">
        <f t="shared" si="723"/>
        <v>2200.577168328</v>
      </c>
      <c r="L2302" s="23">
        <f t="shared" si="724"/>
        <v>20681.612417656739</v>
      </c>
      <c r="N2302">
        <v>202312</v>
      </c>
      <c r="O2302" s="20" t="s">
        <v>29</v>
      </c>
      <c r="P2302" s="20" t="s">
        <v>9065</v>
      </c>
      <c r="Q2302">
        <v>10907.57</v>
      </c>
      <c r="R2302" s="21">
        <v>0.71</v>
      </c>
      <c r="S2302">
        <v>412.77</v>
      </c>
      <c r="T2302" s="21">
        <v>0.05</v>
      </c>
      <c r="U2302" s="11">
        <f t="shared" si="725"/>
        <v>387.21873499999998</v>
      </c>
      <c r="V2302" s="23">
        <f t="shared" si="726"/>
        <v>1687.8473349106557</v>
      </c>
      <c r="W2302" s="23">
        <f t="shared" si="727"/>
        <v>2848828.6259650034</v>
      </c>
      <c r="X2302" s="23">
        <f t="shared" si="728"/>
        <v>406.57967174999999</v>
      </c>
      <c r="Y2302" s="23">
        <f t="shared" si="729"/>
        <v>3762.9134048213114</v>
      </c>
      <c r="AA2302">
        <v>202312</v>
      </c>
      <c r="AB2302" s="20" t="s">
        <v>31</v>
      </c>
      <c r="AC2302" s="20" t="s">
        <v>4566</v>
      </c>
      <c r="AD2302">
        <v>135140.26999999999</v>
      </c>
      <c r="AE2302" s="21">
        <v>0.72</v>
      </c>
      <c r="AF2302">
        <v>357.87310000000002</v>
      </c>
      <c r="AG2302" s="22">
        <v>3.7000000000000002E-3</v>
      </c>
      <c r="AH2302" s="11">
        <f t="shared" si="730"/>
        <v>360.01367928000002</v>
      </c>
      <c r="AI2302" s="23">
        <f t="shared" si="731"/>
        <v>5907.6288934121403</v>
      </c>
      <c r="AJ2302" s="23">
        <f t="shared" si="732"/>
        <v>34900079.142277949</v>
      </c>
      <c r="AK2302" s="23">
        <f t="shared" si="733"/>
        <v>378.01436324400004</v>
      </c>
      <c r="AL2302" s="23">
        <f t="shared" si="734"/>
        <v>12175.271466104281</v>
      </c>
      <c r="AN2302">
        <v>202312</v>
      </c>
      <c r="AO2302" s="20" t="s">
        <v>33</v>
      </c>
      <c r="AP2302" s="20" t="s">
        <v>9066</v>
      </c>
      <c r="AQ2302">
        <v>474.81</v>
      </c>
      <c r="AR2302" s="21">
        <v>0.86</v>
      </c>
      <c r="AS2302">
        <v>11.43</v>
      </c>
      <c r="AT2302">
        <v>2.7999999999999997E-2</v>
      </c>
      <c r="AU2302" s="11">
        <f t="shared" si="735"/>
        <v>11.433424799999997</v>
      </c>
      <c r="AV2302" s="23">
        <f t="shared" si="736"/>
        <v>67.364401626752567</v>
      </c>
      <c r="AW2302" s="23">
        <f t="shared" si="737"/>
        <v>4537.9626065304237</v>
      </c>
      <c r="AX2302" s="23">
        <f t="shared" si="738"/>
        <v>12.005096039999998</v>
      </c>
      <c r="AY2302" s="23">
        <f t="shared" si="739"/>
        <v>146.16222805350515</v>
      </c>
      <c r="AZ2302" s="23"/>
      <c r="BA2302" s="23"/>
    </row>
    <row r="2303" spans="1:53">
      <c r="A2303">
        <v>202312</v>
      </c>
      <c r="B2303" s="20" t="s">
        <v>27</v>
      </c>
      <c r="C2303" s="20" t="s">
        <v>9067</v>
      </c>
      <c r="D2303">
        <v>66484.38</v>
      </c>
      <c r="E2303" s="21">
        <v>0.68</v>
      </c>
      <c r="F2303">
        <v>2189.69</v>
      </c>
      <c r="G2303" s="22">
        <v>4.8399999999999999E-2</v>
      </c>
      <c r="H2303" s="11">
        <f t="shared" si="720"/>
        <v>2188.1339145600004</v>
      </c>
      <c r="I2303" s="23">
        <f t="shared" si="721"/>
        <v>9702.3834239411844</v>
      </c>
      <c r="J2303" s="23">
        <f t="shared" si="722"/>
        <v>94136244.105168656</v>
      </c>
      <c r="K2303" s="23">
        <f t="shared" si="723"/>
        <v>2297.5406102880006</v>
      </c>
      <c r="L2303" s="23">
        <f t="shared" si="724"/>
        <v>21592.900762442368</v>
      </c>
      <c r="N2303">
        <v>202312</v>
      </c>
      <c r="O2303" s="20" t="s">
        <v>29</v>
      </c>
      <c r="P2303" s="20" t="s">
        <v>9068</v>
      </c>
      <c r="Q2303">
        <v>26773.24</v>
      </c>
      <c r="R2303" s="21">
        <v>0.71</v>
      </c>
      <c r="S2303">
        <v>972.65</v>
      </c>
      <c r="T2303" s="21">
        <v>0.05</v>
      </c>
      <c r="U2303" s="11">
        <f t="shared" si="725"/>
        <v>950.45002000000011</v>
      </c>
      <c r="V2303" s="23">
        <f t="shared" si="726"/>
        <v>4142.915588066212</v>
      </c>
      <c r="W2303" s="23">
        <f t="shared" si="727"/>
        <v>17163749.569842007</v>
      </c>
      <c r="X2303" s="23">
        <f t="shared" si="728"/>
        <v>997.97252100000014</v>
      </c>
      <c r="Y2303" s="23">
        <f t="shared" si="729"/>
        <v>9236.2811961324242</v>
      </c>
      <c r="AA2303">
        <v>202312</v>
      </c>
      <c r="AB2303" s="20" t="s">
        <v>31</v>
      </c>
      <c r="AC2303" s="20" t="s">
        <v>9069</v>
      </c>
      <c r="AD2303">
        <v>193654.07</v>
      </c>
      <c r="AE2303" s="21">
        <v>0.72</v>
      </c>
      <c r="AF2303">
        <v>512.827</v>
      </c>
      <c r="AG2303" s="22">
        <v>3.7000000000000002E-3</v>
      </c>
      <c r="AH2303" s="11">
        <f t="shared" si="730"/>
        <v>515.89444248000007</v>
      </c>
      <c r="AI2303" s="23">
        <f t="shared" si="731"/>
        <v>8465.5475326403994</v>
      </c>
      <c r="AJ2303" s="23">
        <f t="shared" si="732"/>
        <v>71665495.027393952</v>
      </c>
      <c r="AK2303" s="23">
        <f t="shared" si="733"/>
        <v>541.6891646040001</v>
      </c>
      <c r="AL2303" s="23">
        <f t="shared" si="734"/>
        <v>17446.989507760798</v>
      </c>
      <c r="AN2303">
        <v>202312</v>
      </c>
      <c r="AO2303" s="20" t="s">
        <v>33</v>
      </c>
      <c r="AP2303" s="20" t="s">
        <v>9070</v>
      </c>
      <c r="AQ2303">
        <v>1032.74</v>
      </c>
      <c r="AR2303" s="21">
        <v>0.86</v>
      </c>
      <c r="AS2303">
        <v>2.31</v>
      </c>
      <c r="AT2303">
        <v>2.5999999999999999E-3</v>
      </c>
      <c r="AU2303" s="11">
        <f t="shared" si="735"/>
        <v>2.3092066399999998</v>
      </c>
      <c r="AV2303" s="23">
        <f t="shared" si="736"/>
        <v>45.228356381061161</v>
      </c>
      <c r="AW2303" s="23">
        <f t="shared" si="737"/>
        <v>2045.6042209322759</v>
      </c>
      <c r="AX2303" s="23">
        <f t="shared" si="738"/>
        <v>2.4246669719999998</v>
      </c>
      <c r="AY2303" s="23">
        <f t="shared" si="739"/>
        <v>92.765919402122321</v>
      </c>
      <c r="AZ2303" s="23"/>
      <c r="BA2303" s="23"/>
    </row>
    <row r="2304" spans="1:53">
      <c r="A2304">
        <v>202312</v>
      </c>
      <c r="B2304" s="20" t="s">
        <v>27</v>
      </c>
      <c r="C2304" s="20" t="s">
        <v>9071</v>
      </c>
      <c r="D2304">
        <v>65703.14</v>
      </c>
      <c r="E2304" s="21">
        <v>0.68</v>
      </c>
      <c r="F2304">
        <v>2163.96</v>
      </c>
      <c r="G2304" s="22">
        <v>4.8399999999999999E-2</v>
      </c>
      <c r="H2304" s="11">
        <f t="shared" si="720"/>
        <v>2162.42174368</v>
      </c>
      <c r="I2304" s="23">
        <f t="shared" si="721"/>
        <v>9588.3733357652873</v>
      </c>
      <c r="J2304" s="23">
        <f t="shared" si="722"/>
        <v>91936903.226014748</v>
      </c>
      <c r="K2304" s="23">
        <f t="shared" si="723"/>
        <v>2270.5428308640003</v>
      </c>
      <c r="L2304" s="23">
        <f t="shared" si="724"/>
        <v>21339.168415210574</v>
      </c>
      <c r="N2304">
        <v>202312</v>
      </c>
      <c r="O2304" s="20" t="s">
        <v>29</v>
      </c>
      <c r="P2304" s="20" t="s">
        <v>9072</v>
      </c>
      <c r="Q2304">
        <v>18518.259999999998</v>
      </c>
      <c r="R2304" s="21">
        <v>0.71</v>
      </c>
      <c r="S2304">
        <v>700.78</v>
      </c>
      <c r="T2304" s="21">
        <v>0.05</v>
      </c>
      <c r="U2304" s="11">
        <f t="shared" si="725"/>
        <v>657.3982299999999</v>
      </c>
      <c r="V2304" s="23">
        <f t="shared" si="726"/>
        <v>2865.5324502325079</v>
      </c>
      <c r="W2304" s="23">
        <f t="shared" si="727"/>
        <v>8211276.2233355204</v>
      </c>
      <c r="X2304" s="23">
        <f t="shared" si="728"/>
        <v>690.26814149999996</v>
      </c>
      <c r="Y2304" s="23">
        <f t="shared" si="729"/>
        <v>6388.4631304650156</v>
      </c>
      <c r="AA2304">
        <v>202312</v>
      </c>
      <c r="AB2304" s="20" t="s">
        <v>31</v>
      </c>
      <c r="AC2304" s="20" t="s">
        <v>3922</v>
      </c>
      <c r="AD2304">
        <v>182519.65</v>
      </c>
      <c r="AE2304" s="21">
        <v>0.72</v>
      </c>
      <c r="AF2304">
        <v>483.34120000000001</v>
      </c>
      <c r="AG2304" s="22">
        <v>3.7000000000000002E-3</v>
      </c>
      <c r="AH2304" s="11">
        <f t="shared" si="730"/>
        <v>486.23234759999997</v>
      </c>
      <c r="AI2304" s="23">
        <f t="shared" si="731"/>
        <v>7978.8086700986396</v>
      </c>
      <c r="AJ2304" s="23">
        <f t="shared" si="732"/>
        <v>63661387.794041224</v>
      </c>
      <c r="AK2304" s="23">
        <f t="shared" si="733"/>
        <v>510.54396498</v>
      </c>
      <c r="AL2304" s="23">
        <f t="shared" si="734"/>
        <v>16443.849687797279</v>
      </c>
      <c r="AN2304">
        <v>202312</v>
      </c>
      <c r="AO2304" s="20" t="s">
        <v>33</v>
      </c>
      <c r="AP2304" s="20" t="s">
        <v>9073</v>
      </c>
      <c r="AQ2304">
        <v>2450.86</v>
      </c>
      <c r="AR2304" s="21">
        <v>0.86</v>
      </c>
      <c r="AS2304">
        <v>113.61</v>
      </c>
      <c r="AT2304">
        <v>5.3899999999999997E-2</v>
      </c>
      <c r="AU2304" s="11">
        <f t="shared" si="735"/>
        <v>113.60716443999999</v>
      </c>
      <c r="AV2304" s="23">
        <f t="shared" si="736"/>
        <v>475.97030529414604</v>
      </c>
      <c r="AW2304" s="23">
        <f t="shared" si="737"/>
        <v>226547.73152180258</v>
      </c>
      <c r="AX2304" s="23">
        <f t="shared" si="738"/>
        <v>119.287522662</v>
      </c>
      <c r="AY2304" s="23">
        <f t="shared" si="739"/>
        <v>1065.5477750282921</v>
      </c>
      <c r="AZ2304" s="23"/>
      <c r="BA2304" s="23"/>
    </row>
    <row r="2305" spans="1:53">
      <c r="A2305">
        <v>202312</v>
      </c>
      <c r="B2305" s="20" t="s">
        <v>27</v>
      </c>
      <c r="C2305" s="20" t="s">
        <v>9074</v>
      </c>
      <c r="D2305">
        <v>36703.279999999999</v>
      </c>
      <c r="E2305" s="21">
        <v>0.68</v>
      </c>
      <c r="F2305">
        <v>1208.83</v>
      </c>
      <c r="G2305" s="22">
        <v>4.8399999999999999E-2</v>
      </c>
      <c r="H2305" s="11">
        <f t="shared" si="720"/>
        <v>1207.97835136</v>
      </c>
      <c r="I2305" s="23">
        <f t="shared" si="721"/>
        <v>5356.285122554681</v>
      </c>
      <c r="J2305" s="23">
        <f t="shared" si="722"/>
        <v>28689790.314100616</v>
      </c>
      <c r="K2305" s="23">
        <f t="shared" si="723"/>
        <v>1268.3772689280001</v>
      </c>
      <c r="L2305" s="23">
        <f t="shared" si="724"/>
        <v>11920.548596469362</v>
      </c>
      <c r="N2305">
        <v>202312</v>
      </c>
      <c r="O2305" s="20" t="s">
        <v>29</v>
      </c>
      <c r="P2305" s="20" t="s">
        <v>9075</v>
      </c>
      <c r="Q2305">
        <v>45320.89</v>
      </c>
      <c r="R2305" s="21">
        <v>0.71</v>
      </c>
      <c r="S2305">
        <v>1715.07</v>
      </c>
      <c r="T2305" s="21">
        <v>0.05</v>
      </c>
      <c r="U2305" s="11">
        <f t="shared" si="725"/>
        <v>1608.8915950000001</v>
      </c>
      <c r="V2305" s="23">
        <f t="shared" si="726"/>
        <v>7012.9958737169682</v>
      </c>
      <c r="W2305" s="23">
        <f t="shared" si="727"/>
        <v>49182111.124771222</v>
      </c>
      <c r="X2305" s="23">
        <f t="shared" si="728"/>
        <v>1689.3361747500001</v>
      </c>
      <c r="Y2305" s="23">
        <f t="shared" si="729"/>
        <v>15634.883342433935</v>
      </c>
      <c r="AA2305">
        <v>202312</v>
      </c>
      <c r="AB2305" s="20" t="s">
        <v>31</v>
      </c>
      <c r="AC2305" s="20" t="s">
        <v>4358</v>
      </c>
      <c r="AD2305">
        <v>178923.3</v>
      </c>
      <c r="AE2305" s="21">
        <v>0.72</v>
      </c>
      <c r="AF2305">
        <v>473.8175</v>
      </c>
      <c r="AG2305" s="22">
        <v>3.7000000000000002E-3</v>
      </c>
      <c r="AH2305" s="11">
        <f t="shared" si="730"/>
        <v>476.65167119999995</v>
      </c>
      <c r="AI2305" s="23">
        <f t="shared" si="731"/>
        <v>7821.5949752405286</v>
      </c>
      <c r="AJ2305" s="23">
        <f t="shared" si="732"/>
        <v>61177347.956707887</v>
      </c>
      <c r="AK2305" s="23">
        <f t="shared" si="733"/>
        <v>500.48425476</v>
      </c>
      <c r="AL2305" s="23">
        <f t="shared" si="734"/>
        <v>16119.841621681056</v>
      </c>
      <c r="AN2305">
        <v>202312</v>
      </c>
      <c r="AO2305" s="20" t="s">
        <v>33</v>
      </c>
      <c r="AP2305" s="20" t="s">
        <v>9076</v>
      </c>
      <c r="AQ2305">
        <v>4441.3999999999996</v>
      </c>
      <c r="AR2305" s="21">
        <v>0.86</v>
      </c>
      <c r="AS2305">
        <v>56.53</v>
      </c>
      <c r="AT2305">
        <v>1.4800000000000001E-2</v>
      </c>
      <c r="AU2305" s="11">
        <f t="shared" si="735"/>
        <v>56.530139200000001</v>
      </c>
      <c r="AV2305" s="23">
        <f t="shared" si="736"/>
        <v>461.22346988299006</v>
      </c>
      <c r="AW2305" s="23">
        <f t="shared" si="737"/>
        <v>212727.08917090544</v>
      </c>
      <c r="AX2305" s="23">
        <f t="shared" si="738"/>
        <v>59.356646160000004</v>
      </c>
      <c r="AY2305" s="23">
        <f t="shared" si="739"/>
        <v>978.97707896598013</v>
      </c>
      <c r="AZ2305" s="23"/>
      <c r="BA2305" s="23"/>
    </row>
    <row r="2306" spans="1:53">
      <c r="A2306">
        <v>202312</v>
      </c>
      <c r="B2306" s="20" t="s">
        <v>27</v>
      </c>
      <c r="C2306" s="20" t="s">
        <v>9077</v>
      </c>
      <c r="D2306">
        <v>32121.79</v>
      </c>
      <c r="E2306" s="21">
        <v>0.68</v>
      </c>
      <c r="F2306">
        <v>1057.94</v>
      </c>
      <c r="G2306" s="22">
        <v>4.8399999999999999E-2</v>
      </c>
      <c r="H2306" s="11">
        <f t="shared" si="720"/>
        <v>1057.19235248</v>
      </c>
      <c r="I2306" s="23">
        <f t="shared" si="721"/>
        <v>4687.6863835282766</v>
      </c>
      <c r="J2306" s="23">
        <f t="shared" si="722"/>
        <v>21974403.630316414</v>
      </c>
      <c r="K2306" s="23">
        <f t="shared" si="723"/>
        <v>1110.051970104</v>
      </c>
      <c r="L2306" s="23">
        <f t="shared" si="724"/>
        <v>10432.565119536554</v>
      </c>
      <c r="N2306">
        <v>202312</v>
      </c>
      <c r="O2306" s="20" t="s">
        <v>29</v>
      </c>
      <c r="P2306" s="20" t="s">
        <v>9078</v>
      </c>
      <c r="Q2306">
        <v>14179.84</v>
      </c>
      <c r="R2306" s="21">
        <v>0.71</v>
      </c>
      <c r="S2306">
        <v>515.14</v>
      </c>
      <c r="T2306" s="21">
        <v>0.05</v>
      </c>
      <c r="U2306" s="11">
        <f t="shared" si="725"/>
        <v>503.38432000000006</v>
      </c>
      <c r="V2306" s="23">
        <f t="shared" si="726"/>
        <v>2194.2013806429404</v>
      </c>
      <c r="W2306" s="23">
        <f t="shared" si="727"/>
        <v>4814519.6988153858</v>
      </c>
      <c r="X2306" s="23">
        <f t="shared" si="728"/>
        <v>528.55353600000012</v>
      </c>
      <c r="Y2306" s="23">
        <f t="shared" si="729"/>
        <v>4891.787081285881</v>
      </c>
      <c r="AA2306">
        <v>202312</v>
      </c>
      <c r="AB2306" s="20" t="s">
        <v>31</v>
      </c>
      <c r="AC2306" s="20" t="s">
        <v>9079</v>
      </c>
      <c r="AD2306">
        <v>147427.72</v>
      </c>
      <c r="AE2306" s="21">
        <v>0.72</v>
      </c>
      <c r="AF2306">
        <v>390.41219999999998</v>
      </c>
      <c r="AG2306" s="22">
        <v>3.7000000000000002E-3</v>
      </c>
      <c r="AH2306" s="11">
        <f t="shared" si="730"/>
        <v>392.74744608000003</v>
      </c>
      <c r="AI2306" s="23">
        <f t="shared" si="731"/>
        <v>6444.7722234229286</v>
      </c>
      <c r="AJ2306" s="23">
        <f t="shared" si="732"/>
        <v>41535089.011803716</v>
      </c>
      <c r="AK2306" s="23">
        <f t="shared" si="733"/>
        <v>412.38481838400003</v>
      </c>
      <c r="AL2306" s="23">
        <f t="shared" si="734"/>
        <v>13282.291892925858</v>
      </c>
      <c r="AN2306">
        <v>202312</v>
      </c>
      <c r="AO2306" s="20" t="s">
        <v>33</v>
      </c>
      <c r="AP2306" s="20" t="s">
        <v>9080</v>
      </c>
      <c r="AQ2306">
        <v>891.88</v>
      </c>
      <c r="AR2306" s="21">
        <v>0.86</v>
      </c>
      <c r="AS2306">
        <v>8.2100000000000009</v>
      </c>
      <c r="AT2306">
        <v>1.0700000000000001E-2</v>
      </c>
      <c r="AU2306" s="11">
        <f t="shared" si="735"/>
        <v>8.2070797600000009</v>
      </c>
      <c r="AV2306" s="23">
        <f t="shared" si="736"/>
        <v>78.915219677024069</v>
      </c>
      <c r="AW2306" s="23">
        <f t="shared" si="737"/>
        <v>6227.6118966729664</v>
      </c>
      <c r="AX2306" s="23">
        <f t="shared" si="738"/>
        <v>8.6174337480000016</v>
      </c>
      <c r="AY2306" s="23">
        <f t="shared" si="739"/>
        <v>166.03751911404814</v>
      </c>
      <c r="AZ2306" s="23"/>
      <c r="BA2306" s="23"/>
    </row>
    <row r="2307" spans="1:53">
      <c r="A2307">
        <v>202312</v>
      </c>
      <c r="B2307" s="20" t="s">
        <v>27</v>
      </c>
      <c r="C2307" s="20" t="s">
        <v>9081</v>
      </c>
      <c r="D2307">
        <v>50779.12</v>
      </c>
      <c r="E2307" s="21">
        <v>0.68</v>
      </c>
      <c r="F2307">
        <v>1672.43</v>
      </c>
      <c r="G2307" s="22">
        <v>4.8399999999999999E-2</v>
      </c>
      <c r="H2307" s="11">
        <f t="shared" si="720"/>
        <v>1671.2423974400003</v>
      </c>
      <c r="I2307" s="23">
        <f t="shared" si="721"/>
        <v>7410.4397479576455</v>
      </c>
      <c r="J2307" s="23">
        <f t="shared" si="722"/>
        <v>54914617.258110575</v>
      </c>
      <c r="K2307" s="23">
        <f t="shared" si="723"/>
        <v>1754.8045173120004</v>
      </c>
      <c r="L2307" s="23">
        <f t="shared" si="724"/>
        <v>16492.121893355292</v>
      </c>
      <c r="N2307">
        <v>202312</v>
      </c>
      <c r="O2307" s="20" t="s">
        <v>29</v>
      </c>
      <c r="P2307" s="20" t="s">
        <v>9082</v>
      </c>
      <c r="Q2307">
        <v>4970.68</v>
      </c>
      <c r="R2307" s="21">
        <v>0.71</v>
      </c>
      <c r="S2307">
        <v>188.1</v>
      </c>
      <c r="T2307" s="21">
        <v>0.05</v>
      </c>
      <c r="U2307" s="11">
        <f t="shared" si="725"/>
        <v>176.45914000000002</v>
      </c>
      <c r="V2307" s="23">
        <f t="shared" si="726"/>
        <v>769.16755892409583</v>
      </c>
      <c r="W2307" s="23">
        <f t="shared" si="727"/>
        <v>591618.73370125238</v>
      </c>
      <c r="X2307" s="23">
        <f t="shared" si="728"/>
        <v>185.28209700000002</v>
      </c>
      <c r="Y2307" s="23">
        <f t="shared" si="729"/>
        <v>1714.7942578481916</v>
      </c>
      <c r="AA2307">
        <v>202312</v>
      </c>
      <c r="AB2307" s="20" t="s">
        <v>31</v>
      </c>
      <c r="AC2307" s="20" t="s">
        <v>9083</v>
      </c>
      <c r="AD2307">
        <v>191329.05</v>
      </c>
      <c r="AE2307" s="21">
        <v>0.72</v>
      </c>
      <c r="AF2307">
        <v>506.66989999999998</v>
      </c>
      <c r="AG2307" s="22">
        <v>3.7000000000000002E-3</v>
      </c>
      <c r="AH2307" s="11">
        <f t="shared" si="730"/>
        <v>509.70058920000002</v>
      </c>
      <c r="AI2307" s="23">
        <f t="shared" si="731"/>
        <v>8363.9097652320525</v>
      </c>
      <c r="AJ2307" s="23">
        <f t="shared" si="732"/>
        <v>69954986.56094408</v>
      </c>
      <c r="AK2307" s="23">
        <f t="shared" si="733"/>
        <v>535.18561866000005</v>
      </c>
      <c r="AL2307" s="23">
        <f t="shared" si="734"/>
        <v>17237.520119664106</v>
      </c>
      <c r="AN2307">
        <v>202312</v>
      </c>
      <c r="AO2307" s="20" t="s">
        <v>33</v>
      </c>
      <c r="AP2307" s="20" t="s">
        <v>9084</v>
      </c>
      <c r="AQ2307">
        <v>1115.1199999999999</v>
      </c>
      <c r="AR2307" s="21">
        <v>0.86</v>
      </c>
      <c r="AS2307">
        <v>12.95</v>
      </c>
      <c r="AT2307">
        <v>1.3500000000000002E-2</v>
      </c>
      <c r="AU2307" s="11">
        <f t="shared" si="735"/>
        <v>12.946543200000001</v>
      </c>
      <c r="AV2307" s="23">
        <f t="shared" si="736"/>
        <v>110.67142077749239</v>
      </c>
      <c r="AW2307" s="23">
        <f t="shared" si="737"/>
        <v>12248.163376908773</v>
      </c>
      <c r="AX2307" s="23">
        <f t="shared" si="738"/>
        <v>13.593870360000002</v>
      </c>
      <c r="AY2307" s="23">
        <f t="shared" si="739"/>
        <v>234.28938475498478</v>
      </c>
      <c r="AZ2307" s="23"/>
      <c r="BA2307" s="23"/>
    </row>
    <row r="2308" spans="1:53">
      <c r="A2308">
        <v>202312</v>
      </c>
      <c r="B2308" s="20" t="s">
        <v>27</v>
      </c>
      <c r="C2308" s="20" t="s">
        <v>9085</v>
      </c>
      <c r="D2308">
        <v>71506.23</v>
      </c>
      <c r="E2308" s="21">
        <v>0.68</v>
      </c>
      <c r="F2308">
        <v>2355.08</v>
      </c>
      <c r="G2308" s="22">
        <v>4.8399999999999999E-2</v>
      </c>
      <c r="H2308" s="11">
        <f t="shared" si="720"/>
        <v>2353.4130417599999</v>
      </c>
      <c r="I2308" s="23">
        <f t="shared" si="721"/>
        <v>10435.246003054037</v>
      </c>
      <c r="J2308" s="23">
        <f t="shared" si="722"/>
        <v>108894359.14425525</v>
      </c>
      <c r="K2308" s="23">
        <f t="shared" si="723"/>
        <v>2471.0836938480002</v>
      </c>
      <c r="L2308" s="23">
        <f t="shared" si="724"/>
        <v>23223.905047868073</v>
      </c>
      <c r="N2308">
        <v>202312</v>
      </c>
      <c r="O2308" s="20" t="s">
        <v>29</v>
      </c>
      <c r="P2308" s="20" t="s">
        <v>9086</v>
      </c>
      <c r="Q2308">
        <v>20954.78</v>
      </c>
      <c r="R2308" s="21">
        <v>0.71</v>
      </c>
      <c r="S2308">
        <v>761.27</v>
      </c>
      <c r="T2308" s="21">
        <v>0.05</v>
      </c>
      <c r="U2308" s="11">
        <f t="shared" si="725"/>
        <v>743.89468999999997</v>
      </c>
      <c r="V2308" s="23">
        <f t="shared" si="726"/>
        <v>3242.5617783465163</v>
      </c>
      <c r="W2308" s="23">
        <f t="shared" si="727"/>
        <v>10514206.886393722</v>
      </c>
      <c r="X2308" s="23">
        <f t="shared" si="728"/>
        <v>781.08942449999995</v>
      </c>
      <c r="Y2308" s="23">
        <f t="shared" si="729"/>
        <v>7229.0182466930328</v>
      </c>
      <c r="AA2308">
        <v>202312</v>
      </c>
      <c r="AB2308" s="20" t="s">
        <v>31</v>
      </c>
      <c r="AC2308" s="20" t="s">
        <v>9087</v>
      </c>
      <c r="AD2308">
        <v>114396.97</v>
      </c>
      <c r="AE2308" s="21">
        <v>0.72</v>
      </c>
      <c r="AF2308">
        <v>302.94150000000002</v>
      </c>
      <c r="AG2308" s="22">
        <v>3.7000000000000002E-3</v>
      </c>
      <c r="AH2308" s="11">
        <f t="shared" si="730"/>
        <v>304.75352808000002</v>
      </c>
      <c r="AI2308" s="23">
        <f t="shared" si="731"/>
        <v>5000.8398332399502</v>
      </c>
      <c r="AJ2308" s="23">
        <f t="shared" si="732"/>
        <v>25008399.037719373</v>
      </c>
      <c r="AK2308" s="23">
        <f t="shared" si="733"/>
        <v>319.99120448400004</v>
      </c>
      <c r="AL2308" s="23">
        <f t="shared" si="734"/>
        <v>10306.433194559901</v>
      </c>
      <c r="AN2308">
        <v>202312</v>
      </c>
      <c r="AO2308" s="20" t="s">
        <v>33</v>
      </c>
      <c r="AP2308" s="20" t="s">
        <v>9088</v>
      </c>
      <c r="AQ2308">
        <v>4812.17</v>
      </c>
      <c r="AR2308" s="21">
        <v>0.86</v>
      </c>
      <c r="AS2308">
        <v>170.92</v>
      </c>
      <c r="AT2308">
        <v>4.1299999999999996E-2</v>
      </c>
      <c r="AU2308" s="11">
        <f t="shared" si="735"/>
        <v>170.91865405999997</v>
      </c>
      <c r="AV2308" s="23">
        <f t="shared" si="736"/>
        <v>823.48520719629232</v>
      </c>
      <c r="AW2308" s="23">
        <f t="shared" si="737"/>
        <v>678127.88647112052</v>
      </c>
      <c r="AX2308" s="23">
        <f t="shared" si="738"/>
        <v>179.46458676299997</v>
      </c>
      <c r="AY2308" s="23">
        <f t="shared" si="739"/>
        <v>1817.8890684525845</v>
      </c>
      <c r="AZ2308" s="23"/>
      <c r="BA2308" s="23"/>
    </row>
    <row r="2309" spans="1:53">
      <c r="A2309">
        <v>202312</v>
      </c>
      <c r="B2309" s="20" t="s">
        <v>27</v>
      </c>
      <c r="C2309" s="20" t="s">
        <v>9089</v>
      </c>
      <c r="D2309">
        <v>82407.78</v>
      </c>
      <c r="E2309" s="21">
        <v>0.68</v>
      </c>
      <c r="F2309">
        <v>2714.13</v>
      </c>
      <c r="G2309" s="22">
        <v>4.8399999999999999E-2</v>
      </c>
      <c r="H2309" s="11">
        <f t="shared" si="720"/>
        <v>2712.2048553600002</v>
      </c>
      <c r="I2309" s="23">
        <f t="shared" si="721"/>
        <v>12026.161313015054</v>
      </c>
      <c r="J2309" s="23">
        <f t="shared" si="722"/>
        <v>144628555.92665997</v>
      </c>
      <c r="K2309" s="23">
        <f t="shared" si="723"/>
        <v>2847.8150981280005</v>
      </c>
      <c r="L2309" s="23">
        <f t="shared" si="724"/>
        <v>26764.527481390109</v>
      </c>
      <c r="N2309">
        <v>202312</v>
      </c>
      <c r="O2309" s="20" t="s">
        <v>29</v>
      </c>
      <c r="P2309" s="20" t="s">
        <v>9090</v>
      </c>
      <c r="Q2309">
        <v>166093.13</v>
      </c>
      <c r="R2309" s="21">
        <v>0.71</v>
      </c>
      <c r="S2309">
        <v>6285.46</v>
      </c>
      <c r="T2309" s="21">
        <v>0.05</v>
      </c>
      <c r="U2309" s="11">
        <f t="shared" si="725"/>
        <v>5896.3061150000003</v>
      </c>
      <c r="V2309" s="23">
        <f t="shared" si="726"/>
        <v>25701.402495465911</v>
      </c>
      <c r="W2309" s="23">
        <f t="shared" si="727"/>
        <v>660562090.23394132</v>
      </c>
      <c r="X2309" s="23">
        <f t="shared" si="728"/>
        <v>6191.1214207500007</v>
      </c>
      <c r="Y2309" s="23">
        <f t="shared" si="729"/>
        <v>57299.111105931821</v>
      </c>
      <c r="AA2309">
        <v>202312</v>
      </c>
      <c r="AB2309" s="20" t="s">
        <v>31</v>
      </c>
      <c r="AC2309" s="20" t="s">
        <v>9091</v>
      </c>
      <c r="AD2309">
        <v>242123.73</v>
      </c>
      <c r="AE2309" s="21">
        <v>0.72</v>
      </c>
      <c r="AF2309">
        <v>641.18240000000003</v>
      </c>
      <c r="AG2309" s="22">
        <v>3.7000000000000002E-3</v>
      </c>
      <c r="AH2309" s="11">
        <f t="shared" si="730"/>
        <v>645.01761671999998</v>
      </c>
      <c r="AI2309" s="23">
        <f t="shared" si="731"/>
        <v>10584.38867355171</v>
      </c>
      <c r="AJ2309" s="23">
        <f t="shared" si="732"/>
        <v>112029283.59280972</v>
      </c>
      <c r="AK2309" s="23">
        <f t="shared" si="733"/>
        <v>677.26849755600006</v>
      </c>
      <c r="AL2309" s="23">
        <f t="shared" si="734"/>
        <v>21813.79496382342</v>
      </c>
      <c r="AN2309">
        <v>202312</v>
      </c>
      <c r="AO2309" s="20" t="s">
        <v>33</v>
      </c>
      <c r="AP2309" s="20" t="s">
        <v>9092</v>
      </c>
      <c r="AQ2309">
        <v>4033.79</v>
      </c>
      <c r="AR2309" s="21">
        <v>0.86</v>
      </c>
      <c r="AS2309">
        <v>160.62</v>
      </c>
      <c r="AT2309">
        <v>4.6300000000000001E-2</v>
      </c>
      <c r="AU2309" s="11">
        <f t="shared" si="735"/>
        <v>160.61745021999999</v>
      </c>
      <c r="AV2309" s="23">
        <f t="shared" si="736"/>
        <v>728.96742737556451</v>
      </c>
      <c r="AW2309" s="23">
        <f t="shared" si="737"/>
        <v>531393.51017454895</v>
      </c>
      <c r="AX2309" s="23">
        <f t="shared" si="738"/>
        <v>168.64832273100001</v>
      </c>
      <c r="AY2309" s="23">
        <f t="shared" si="739"/>
        <v>1618.5523049711289</v>
      </c>
      <c r="AZ2309" s="23"/>
      <c r="BA2309" s="23"/>
    </row>
    <row r="2310" spans="1:53">
      <c r="A2310">
        <v>202312</v>
      </c>
      <c r="B2310" s="20" t="s">
        <v>27</v>
      </c>
      <c r="C2310" s="20" t="s">
        <v>9093</v>
      </c>
      <c r="D2310">
        <v>315612.62</v>
      </c>
      <c r="E2310" s="21">
        <v>0.68</v>
      </c>
      <c r="F2310">
        <v>10394.81</v>
      </c>
      <c r="G2310" s="22">
        <v>4.8399999999999999E-2</v>
      </c>
      <c r="H2310" s="11">
        <f t="shared" si="720"/>
        <v>10387.44254944</v>
      </c>
      <c r="I2310" s="23">
        <f t="shared" si="721"/>
        <v>46058.858526990065</v>
      </c>
      <c r="J2310" s="23">
        <f t="shared" si="722"/>
        <v>2121418448.8092854</v>
      </c>
      <c r="K2310" s="23">
        <f t="shared" si="723"/>
        <v>10906.814676912001</v>
      </c>
      <c r="L2310" s="23">
        <f t="shared" si="724"/>
        <v>102505.15960342014</v>
      </c>
      <c r="N2310">
        <v>202312</v>
      </c>
      <c r="O2310" s="20" t="s">
        <v>29</v>
      </c>
      <c r="P2310" s="20" t="s">
        <v>9094</v>
      </c>
      <c r="Q2310">
        <v>34706.03</v>
      </c>
      <c r="R2310" s="21">
        <v>0.71</v>
      </c>
      <c r="S2310">
        <v>1260.8399999999999</v>
      </c>
      <c r="T2310" s="21">
        <v>0.05</v>
      </c>
      <c r="U2310" s="11">
        <f t="shared" si="725"/>
        <v>1232.064065</v>
      </c>
      <c r="V2310" s="23">
        <f t="shared" si="726"/>
        <v>5370.4427513029268</v>
      </c>
      <c r="W2310" s="23">
        <f t="shared" si="727"/>
        <v>28841655.345022149</v>
      </c>
      <c r="X2310" s="23">
        <f t="shared" si="728"/>
        <v>1293.66726825</v>
      </c>
      <c r="Y2310" s="23">
        <f t="shared" si="729"/>
        <v>11972.949567605854</v>
      </c>
      <c r="AA2310">
        <v>202312</v>
      </c>
      <c r="AB2310" s="20" t="s">
        <v>31</v>
      </c>
      <c r="AC2310" s="20" t="s">
        <v>9095</v>
      </c>
      <c r="AD2310">
        <v>187656.95</v>
      </c>
      <c r="AE2310" s="21">
        <v>0.72</v>
      </c>
      <c r="AF2310">
        <v>496.94560000000001</v>
      </c>
      <c r="AG2310" s="22">
        <v>3.7000000000000002E-3</v>
      </c>
      <c r="AH2310" s="11">
        <f t="shared" si="730"/>
        <v>499.91811480000007</v>
      </c>
      <c r="AI2310" s="23">
        <f t="shared" si="731"/>
        <v>8203.3846748241485</v>
      </c>
      <c r="AJ2310" s="23">
        <f t="shared" si="732"/>
        <v>67295520.123139694</v>
      </c>
      <c r="AK2310" s="23">
        <f t="shared" si="733"/>
        <v>524.91402054000014</v>
      </c>
      <c r="AL2310" s="23">
        <f t="shared" si="734"/>
        <v>16906.687464448296</v>
      </c>
      <c r="AN2310">
        <v>202312</v>
      </c>
      <c r="AO2310" s="20" t="s">
        <v>33</v>
      </c>
      <c r="AP2310" s="20" t="s">
        <v>9096</v>
      </c>
      <c r="AQ2310">
        <v>1121.29</v>
      </c>
      <c r="AR2310" s="21">
        <v>0.86</v>
      </c>
      <c r="AS2310">
        <v>5.79</v>
      </c>
      <c r="AT2310">
        <v>6.0000000000000001E-3</v>
      </c>
      <c r="AU2310" s="11">
        <f t="shared" si="735"/>
        <v>5.7858564000000001</v>
      </c>
      <c r="AV2310" s="23">
        <f t="shared" si="736"/>
        <v>74.470662540954606</v>
      </c>
      <c r="AW2310" s="23">
        <f t="shared" si="737"/>
        <v>5545.8795792887395</v>
      </c>
      <c r="AX2310" s="23">
        <f t="shared" si="738"/>
        <v>6.0751492200000001</v>
      </c>
      <c r="AY2310" s="23">
        <f t="shared" si="739"/>
        <v>154.72718148190921</v>
      </c>
      <c r="AZ2310" s="23"/>
      <c r="BA2310" s="23"/>
    </row>
    <row r="2311" spans="1:53">
      <c r="A2311">
        <v>202312</v>
      </c>
      <c r="B2311" s="20" t="s">
        <v>27</v>
      </c>
      <c r="C2311" s="20" t="s">
        <v>9097</v>
      </c>
      <c r="D2311">
        <v>33890.620000000003</v>
      </c>
      <c r="E2311" s="21">
        <v>0.68</v>
      </c>
      <c r="F2311">
        <v>1116.2</v>
      </c>
      <c r="G2311" s="22">
        <v>4.8399999999999999E-2</v>
      </c>
      <c r="H2311" s="11">
        <f t="shared" si="720"/>
        <v>1115.4080854400001</v>
      </c>
      <c r="I2311" s="23">
        <f t="shared" si="721"/>
        <v>4945.8202019044111</v>
      </c>
      <c r="J2311" s="23">
        <f t="shared" si="722"/>
        <v>24461137.46956579</v>
      </c>
      <c r="K2311" s="23">
        <f t="shared" si="723"/>
        <v>1171.1784897120001</v>
      </c>
      <c r="L2311" s="23">
        <f t="shared" si="724"/>
        <v>11007.048489248822</v>
      </c>
      <c r="N2311">
        <v>202312</v>
      </c>
      <c r="O2311" s="20" t="s">
        <v>29</v>
      </c>
      <c r="P2311" s="20" t="s">
        <v>9098</v>
      </c>
      <c r="Q2311">
        <v>22213.16</v>
      </c>
      <c r="R2311" s="21">
        <v>0.71</v>
      </c>
      <c r="S2311">
        <v>806.98</v>
      </c>
      <c r="T2311" s="21">
        <v>0.05</v>
      </c>
      <c r="U2311" s="11">
        <f t="shared" si="725"/>
        <v>788.56718000000001</v>
      </c>
      <c r="V2311" s="23">
        <f t="shared" si="726"/>
        <v>3437.2846478128477</v>
      </c>
      <c r="W2311" s="23">
        <f t="shared" si="727"/>
        <v>11814925.750089891</v>
      </c>
      <c r="X2311" s="23">
        <f t="shared" si="728"/>
        <v>827.99553900000001</v>
      </c>
      <c r="Y2311" s="23">
        <f t="shared" si="729"/>
        <v>7663.1364756256953</v>
      </c>
      <c r="AA2311">
        <v>202312</v>
      </c>
      <c r="AB2311" s="20" t="s">
        <v>31</v>
      </c>
      <c r="AC2311" s="20" t="s">
        <v>9099</v>
      </c>
      <c r="AD2311">
        <v>218974.07999999999</v>
      </c>
      <c r="AE2311" s="21">
        <v>0.72</v>
      </c>
      <c r="AF2311">
        <v>579.87840000000006</v>
      </c>
      <c r="AG2311" s="22">
        <v>3.7000000000000002E-3</v>
      </c>
      <c r="AH2311" s="11">
        <f t="shared" si="730"/>
        <v>583.34694911999998</v>
      </c>
      <c r="AI2311" s="23">
        <f t="shared" si="731"/>
        <v>9572.4065218779087</v>
      </c>
      <c r="AJ2311" s="23">
        <f t="shared" si="732"/>
        <v>91630966.620090723</v>
      </c>
      <c r="AK2311" s="23">
        <f t="shared" si="733"/>
        <v>612.51429657599999</v>
      </c>
      <c r="AL2311" s="23">
        <f t="shared" si="734"/>
        <v>19728.159992875819</v>
      </c>
      <c r="AN2311">
        <v>202312</v>
      </c>
      <c r="AO2311" s="20" t="s">
        <v>33</v>
      </c>
      <c r="AP2311" s="20" t="s">
        <v>9100</v>
      </c>
      <c r="AQ2311">
        <v>3444.91</v>
      </c>
      <c r="AR2311" s="21">
        <v>0.86</v>
      </c>
      <c r="AS2311">
        <v>9.48</v>
      </c>
      <c r="AT2311">
        <v>3.2000000000000002E-3</v>
      </c>
      <c r="AU2311" s="11">
        <f t="shared" si="735"/>
        <v>9.48039232</v>
      </c>
      <c r="AV2311" s="23">
        <f t="shared" si="736"/>
        <v>167.32288159590522</v>
      </c>
      <c r="AW2311" s="23">
        <f t="shared" si="737"/>
        <v>27996.946705557315</v>
      </c>
      <c r="AX2311" s="23">
        <f t="shared" si="738"/>
        <v>9.9544119359999996</v>
      </c>
      <c r="AY2311" s="23">
        <f t="shared" si="739"/>
        <v>344.12615551181045</v>
      </c>
      <c r="AZ2311" s="23"/>
      <c r="BA2311" s="23"/>
    </row>
    <row r="2312" spans="1:53">
      <c r="A2312">
        <v>202312</v>
      </c>
      <c r="B2312" s="20" t="s">
        <v>27</v>
      </c>
      <c r="C2312" s="20" t="s">
        <v>9101</v>
      </c>
      <c r="D2312">
        <v>49272.79</v>
      </c>
      <c r="E2312" s="21">
        <v>0.68</v>
      </c>
      <c r="F2312">
        <v>1622.82</v>
      </c>
      <c r="G2312" s="22">
        <v>4.8399999999999999E-2</v>
      </c>
      <c r="H2312" s="11">
        <f t="shared" si="720"/>
        <v>1621.6660644800002</v>
      </c>
      <c r="I2312" s="23">
        <f t="shared" si="721"/>
        <v>7190.6138095494762</v>
      </c>
      <c r="J2312" s="23">
        <f t="shared" si="722"/>
        <v>51704926.95808363</v>
      </c>
      <c r="K2312" s="23">
        <f t="shared" si="723"/>
        <v>1702.7493677040002</v>
      </c>
      <c r="L2312" s="23">
        <f t="shared" si="724"/>
        <v>16002.893683578952</v>
      </c>
      <c r="N2312">
        <v>202312</v>
      </c>
      <c r="O2312" s="20" t="s">
        <v>29</v>
      </c>
      <c r="P2312" s="20" t="s">
        <v>9102</v>
      </c>
      <c r="Q2312">
        <v>15452.55</v>
      </c>
      <c r="R2312" s="21">
        <v>0.71</v>
      </c>
      <c r="S2312">
        <v>584.77</v>
      </c>
      <c r="T2312" s="21">
        <v>0.05</v>
      </c>
      <c r="U2312" s="11">
        <f t="shared" si="725"/>
        <v>548.56552499999998</v>
      </c>
      <c r="V2312" s="23">
        <f t="shared" si="726"/>
        <v>2391.1416873853345</v>
      </c>
      <c r="W2312" s="23">
        <f t="shared" si="727"/>
        <v>5717558.5691519845</v>
      </c>
      <c r="X2312" s="23">
        <f t="shared" si="728"/>
        <v>575.99380125000005</v>
      </c>
      <c r="Y2312" s="23">
        <f t="shared" si="729"/>
        <v>5330.848899770669</v>
      </c>
      <c r="AA2312">
        <v>202312</v>
      </c>
      <c r="AB2312" s="20" t="s">
        <v>31</v>
      </c>
      <c r="AC2312" s="20" t="s">
        <v>9103</v>
      </c>
      <c r="AD2312">
        <v>192053.73</v>
      </c>
      <c r="AE2312" s="21">
        <v>0.72</v>
      </c>
      <c r="AF2312">
        <v>508.589</v>
      </c>
      <c r="AG2312" s="22">
        <v>3.7000000000000002E-3</v>
      </c>
      <c r="AH2312" s="11">
        <f t="shared" si="730"/>
        <v>511.63113672000003</v>
      </c>
      <c r="AI2312" s="23">
        <f t="shared" si="731"/>
        <v>8395.5890012323798</v>
      </c>
      <c r="AJ2312" s="23">
        <f t="shared" si="732"/>
        <v>70485914.677614108</v>
      </c>
      <c r="AK2312" s="23">
        <f t="shared" si="733"/>
        <v>537.21269355600009</v>
      </c>
      <c r="AL2312" s="23">
        <f t="shared" si="734"/>
        <v>17302.809139184759</v>
      </c>
      <c r="AN2312">
        <v>202312</v>
      </c>
      <c r="AO2312" s="20" t="s">
        <v>33</v>
      </c>
      <c r="AP2312" s="20" t="s">
        <v>9104</v>
      </c>
      <c r="AQ2312">
        <v>2690.22</v>
      </c>
      <c r="AR2312" s="21">
        <v>0.86</v>
      </c>
      <c r="AS2312">
        <v>32.159999999999997</v>
      </c>
      <c r="AT2312">
        <v>1.3899999999999999E-2</v>
      </c>
      <c r="AU2312" s="11">
        <f t="shared" si="735"/>
        <v>32.158889879999997</v>
      </c>
      <c r="AV2312" s="23">
        <f t="shared" si="736"/>
        <v>270.86577139248016</v>
      </c>
      <c r="AW2312" s="23">
        <f t="shared" si="737"/>
        <v>73368.266112043319</v>
      </c>
      <c r="AX2312" s="23">
        <f t="shared" si="738"/>
        <v>33.766834373999998</v>
      </c>
      <c r="AY2312" s="23">
        <f t="shared" si="739"/>
        <v>573.89043266496026</v>
      </c>
      <c r="AZ2312" s="23"/>
      <c r="BA2312" s="23"/>
    </row>
    <row r="2313" spans="1:53">
      <c r="A2313">
        <v>202312</v>
      </c>
      <c r="B2313" s="20" t="s">
        <v>27</v>
      </c>
      <c r="C2313" s="20" t="s">
        <v>9105</v>
      </c>
      <c r="D2313">
        <v>63297.5</v>
      </c>
      <c r="E2313" s="21">
        <v>0.68</v>
      </c>
      <c r="F2313">
        <v>2084.7199999999998</v>
      </c>
      <c r="G2313" s="22">
        <v>4.8399999999999999E-2</v>
      </c>
      <c r="H2313" s="11">
        <f t="shared" si="720"/>
        <v>2083.2473199999999</v>
      </c>
      <c r="I2313" s="23">
        <f t="shared" si="721"/>
        <v>9237.3067896085831</v>
      </c>
      <c r="J2313" s="23">
        <f t="shared" si="722"/>
        <v>85327836.72534883</v>
      </c>
      <c r="K2313" s="23">
        <f t="shared" si="723"/>
        <v>2187.409686</v>
      </c>
      <c r="L2313" s="23">
        <f t="shared" si="724"/>
        <v>20557.860899217165</v>
      </c>
      <c r="N2313">
        <v>202312</v>
      </c>
      <c r="O2313" s="20" t="s">
        <v>29</v>
      </c>
      <c r="P2313" s="20" t="s">
        <v>9106</v>
      </c>
      <c r="Q2313">
        <v>19980.150000000001</v>
      </c>
      <c r="R2313" s="21">
        <v>0.71</v>
      </c>
      <c r="S2313">
        <v>756.1</v>
      </c>
      <c r="T2313" s="21">
        <v>0.05</v>
      </c>
      <c r="U2313" s="11">
        <f t="shared" si="725"/>
        <v>709.29532500000005</v>
      </c>
      <c r="V2313" s="23">
        <f t="shared" si="726"/>
        <v>3091.7466428008388</v>
      </c>
      <c r="W2313" s="23">
        <f t="shared" si="727"/>
        <v>9558897.303270258</v>
      </c>
      <c r="X2313" s="23">
        <f t="shared" si="728"/>
        <v>744.76009125000007</v>
      </c>
      <c r="Y2313" s="23">
        <f t="shared" si="729"/>
        <v>6892.7886106016776</v>
      </c>
      <c r="AA2313">
        <v>202312</v>
      </c>
      <c r="AB2313" s="20" t="s">
        <v>31</v>
      </c>
      <c r="AC2313" s="20" t="s">
        <v>9107</v>
      </c>
      <c r="AD2313">
        <v>231455.26</v>
      </c>
      <c r="AE2313" s="21">
        <v>0.72</v>
      </c>
      <c r="AF2313">
        <v>612.93060000000003</v>
      </c>
      <c r="AG2313" s="22">
        <v>3.7000000000000002E-3</v>
      </c>
      <c r="AH2313" s="11">
        <f t="shared" si="730"/>
        <v>616.59681264000005</v>
      </c>
      <c r="AI2313" s="23">
        <f t="shared" si="731"/>
        <v>10118.018718685549</v>
      </c>
      <c r="AJ2313" s="23">
        <f t="shared" si="732"/>
        <v>102374302.79167116</v>
      </c>
      <c r="AK2313" s="23">
        <f t="shared" si="733"/>
        <v>647.42665327200007</v>
      </c>
      <c r="AL2313" s="23">
        <f t="shared" si="734"/>
        <v>20852.634250011099</v>
      </c>
      <c r="AN2313">
        <v>202312</v>
      </c>
      <c r="AO2313" s="20" t="s">
        <v>33</v>
      </c>
      <c r="AP2313" s="20" t="s">
        <v>9108</v>
      </c>
      <c r="AQ2313">
        <v>245.78</v>
      </c>
      <c r="AR2313" s="21">
        <v>0.86</v>
      </c>
      <c r="AS2313">
        <v>0.36</v>
      </c>
      <c r="AT2313">
        <v>1.7000000000000001E-3</v>
      </c>
      <c r="AU2313" s="11">
        <f t="shared" si="735"/>
        <v>0.35933036000000002</v>
      </c>
      <c r="AV2313" s="23">
        <f t="shared" si="736"/>
        <v>8.7076304095816024</v>
      </c>
      <c r="AW2313" s="23">
        <f t="shared" si="737"/>
        <v>75.822827349870266</v>
      </c>
      <c r="AX2313" s="23">
        <f t="shared" si="738"/>
        <v>0.37729687800000006</v>
      </c>
      <c r="AY2313" s="23">
        <f t="shared" si="739"/>
        <v>17.774591179163206</v>
      </c>
      <c r="AZ2313" s="23"/>
      <c r="BA2313" s="23"/>
    </row>
    <row r="2314" spans="1:53">
      <c r="A2314">
        <v>202312</v>
      </c>
      <c r="B2314" s="20" t="s">
        <v>27</v>
      </c>
      <c r="C2314" s="20" t="s">
        <v>9109</v>
      </c>
      <c r="D2314">
        <v>49231.12</v>
      </c>
      <c r="E2314" s="21">
        <v>0.68</v>
      </c>
      <c r="F2314">
        <v>1621.44</v>
      </c>
      <c r="G2314" s="22">
        <v>4.8399999999999999E-2</v>
      </c>
      <c r="H2314" s="11">
        <f t="shared" si="720"/>
        <v>1620.2946214400004</v>
      </c>
      <c r="I2314" s="23">
        <f t="shared" si="721"/>
        <v>7184.5327072322762</v>
      </c>
      <c r="J2314" s="23">
        <f t="shared" si="722"/>
        <v>51617510.221290343</v>
      </c>
      <c r="K2314" s="23">
        <f t="shared" si="723"/>
        <v>1701.3093525120005</v>
      </c>
      <c r="L2314" s="23">
        <f t="shared" si="724"/>
        <v>15989.360035904552</v>
      </c>
      <c r="N2314">
        <v>202312</v>
      </c>
      <c r="O2314" s="20" t="s">
        <v>29</v>
      </c>
      <c r="P2314" s="20" t="s">
        <v>9110</v>
      </c>
      <c r="Q2314">
        <v>15106.95</v>
      </c>
      <c r="R2314" s="21">
        <v>0.71</v>
      </c>
      <c r="S2314">
        <v>571.69000000000005</v>
      </c>
      <c r="T2314" s="21">
        <v>0.05</v>
      </c>
      <c r="U2314" s="11">
        <f t="shared" si="725"/>
        <v>536.29672500000004</v>
      </c>
      <c r="V2314" s="23">
        <f t="shared" si="726"/>
        <v>2337.6632280268227</v>
      </c>
      <c r="W2314" s="23">
        <f t="shared" si="727"/>
        <v>5464669.3676687852</v>
      </c>
      <c r="X2314" s="23">
        <f t="shared" si="728"/>
        <v>563.11156125000002</v>
      </c>
      <c r="Y2314" s="23">
        <f t="shared" si="729"/>
        <v>5211.6231810536456</v>
      </c>
      <c r="AA2314">
        <v>202312</v>
      </c>
      <c r="AB2314" s="20" t="s">
        <v>31</v>
      </c>
      <c r="AC2314" s="20" t="s">
        <v>9111</v>
      </c>
      <c r="AD2314">
        <v>104365.24</v>
      </c>
      <c r="AE2314" s="21">
        <v>0.72</v>
      </c>
      <c r="AF2314">
        <v>276.3759</v>
      </c>
      <c r="AG2314" s="22">
        <v>3.7000000000000002E-3</v>
      </c>
      <c r="AH2314" s="11">
        <f t="shared" si="730"/>
        <v>278.02899936</v>
      </c>
      <c r="AI2314" s="23">
        <f t="shared" si="731"/>
        <v>4562.304835500865</v>
      </c>
      <c r="AJ2314" s="23">
        <f t="shared" si="732"/>
        <v>20814625.412034575</v>
      </c>
      <c r="AK2314" s="23">
        <f t="shared" si="733"/>
        <v>291.93044932800001</v>
      </c>
      <c r="AL2314" s="23">
        <f t="shared" si="734"/>
        <v>9402.63867036173</v>
      </c>
      <c r="AN2314">
        <v>202312</v>
      </c>
      <c r="AO2314" s="20" t="s">
        <v>33</v>
      </c>
      <c r="AP2314" s="20" t="s">
        <v>9112</v>
      </c>
      <c r="AQ2314">
        <v>3714.5</v>
      </c>
      <c r="AR2314" s="21">
        <v>0.86</v>
      </c>
      <c r="AS2314">
        <v>73.150000000000006</v>
      </c>
      <c r="AT2314">
        <v>2.29E-2</v>
      </c>
      <c r="AU2314" s="11">
        <f t="shared" si="735"/>
        <v>73.153362999999999</v>
      </c>
      <c r="AV2314" s="23">
        <f t="shared" si="736"/>
        <v>477.8439169691294</v>
      </c>
      <c r="AW2314" s="23">
        <f t="shared" si="737"/>
        <v>228334.80898440024</v>
      </c>
      <c r="AX2314" s="23">
        <f t="shared" si="738"/>
        <v>76.811031150000005</v>
      </c>
      <c r="AY2314" s="23">
        <f t="shared" si="739"/>
        <v>1028.8411969382587</v>
      </c>
      <c r="AZ2314" s="23"/>
      <c r="BA2314" s="23"/>
    </row>
    <row r="2315" spans="1:53">
      <c r="A2315">
        <v>202312</v>
      </c>
      <c r="B2315" s="20" t="s">
        <v>27</v>
      </c>
      <c r="C2315" s="20" t="s">
        <v>9113</v>
      </c>
      <c r="D2315">
        <v>34822.980000000003</v>
      </c>
      <c r="E2315" s="21">
        <v>0.68</v>
      </c>
      <c r="F2315">
        <v>1146.9100000000001</v>
      </c>
      <c r="G2315" s="22">
        <v>4.8399999999999999E-2</v>
      </c>
      <c r="H2315" s="11">
        <f t="shared" si="720"/>
        <v>1146.0939177600003</v>
      </c>
      <c r="I2315" s="23">
        <f t="shared" si="721"/>
        <v>5081.8839541593888</v>
      </c>
      <c r="J2315" s="23">
        <f t="shared" si="722"/>
        <v>25825544.523542665</v>
      </c>
      <c r="K2315" s="23">
        <f t="shared" si="723"/>
        <v>1203.3986136480003</v>
      </c>
      <c r="L2315" s="23">
        <f t="shared" si="724"/>
        <v>11309.861826078777</v>
      </c>
      <c r="N2315">
        <v>202312</v>
      </c>
      <c r="O2315" s="20" t="s">
        <v>29</v>
      </c>
      <c r="P2315" s="20" t="s">
        <v>9114</v>
      </c>
      <c r="Q2315">
        <v>14748.6</v>
      </c>
      <c r="R2315" s="21">
        <v>0.71</v>
      </c>
      <c r="S2315">
        <v>535.79999999999995</v>
      </c>
      <c r="T2315" s="21">
        <v>0.05</v>
      </c>
      <c r="U2315" s="11">
        <f t="shared" si="725"/>
        <v>523.57529999999997</v>
      </c>
      <c r="V2315" s="23">
        <f t="shared" si="726"/>
        <v>2282.2118220339908</v>
      </c>
      <c r="W2315" s="23">
        <f t="shared" si="727"/>
        <v>5208490.8006317075</v>
      </c>
      <c r="X2315" s="23">
        <f t="shared" si="728"/>
        <v>549.75406499999997</v>
      </c>
      <c r="Y2315" s="23">
        <f t="shared" si="729"/>
        <v>5087.9989440679819</v>
      </c>
      <c r="AA2315">
        <v>202312</v>
      </c>
      <c r="AB2315" s="20" t="s">
        <v>31</v>
      </c>
      <c r="AC2315" s="20" t="s">
        <v>9115</v>
      </c>
      <c r="AD2315">
        <v>110661.59</v>
      </c>
      <c r="AE2315" s="21">
        <v>0.72</v>
      </c>
      <c r="AF2315">
        <v>293.0496</v>
      </c>
      <c r="AG2315" s="22">
        <v>3.7000000000000002E-3</v>
      </c>
      <c r="AH2315" s="11">
        <f t="shared" si="730"/>
        <v>294.80247575999999</v>
      </c>
      <c r="AI2315" s="23">
        <f t="shared" si="731"/>
        <v>4837.5484707476753</v>
      </c>
      <c r="AJ2315" s="23">
        <f t="shared" si="732"/>
        <v>23401875.206833173</v>
      </c>
      <c r="AK2315" s="23">
        <f t="shared" si="733"/>
        <v>309.542599548</v>
      </c>
      <c r="AL2315" s="23">
        <f t="shared" si="734"/>
        <v>9969.8994172553503</v>
      </c>
      <c r="AN2315">
        <v>202312</v>
      </c>
      <c r="AO2315" s="20" t="s">
        <v>33</v>
      </c>
      <c r="AP2315" s="20" t="s">
        <v>9116</v>
      </c>
      <c r="AQ2315">
        <v>2231.9699999999998</v>
      </c>
      <c r="AR2315" s="21">
        <v>0.86</v>
      </c>
      <c r="AS2315">
        <v>3.07</v>
      </c>
      <c r="AT2315">
        <v>1.6000000000000001E-3</v>
      </c>
      <c r="AU2315" s="11">
        <f t="shared" si="735"/>
        <v>3.0711907200000002</v>
      </c>
      <c r="AV2315" s="23">
        <f t="shared" si="736"/>
        <v>76.718319596398928</v>
      </c>
      <c r="AW2315" s="23">
        <f t="shared" si="737"/>
        <v>5885.7005616952074</v>
      </c>
      <c r="AX2315" s="23">
        <f t="shared" si="738"/>
        <v>3.2247502560000001</v>
      </c>
      <c r="AY2315" s="23">
        <f t="shared" si="739"/>
        <v>156.50782991279786</v>
      </c>
      <c r="AZ2315" s="23"/>
      <c r="BA2315" s="23"/>
    </row>
    <row r="2316" spans="1:53">
      <c r="A2316">
        <v>202312</v>
      </c>
      <c r="B2316" s="20" t="s">
        <v>27</v>
      </c>
      <c r="C2316" s="20" t="s">
        <v>9117</v>
      </c>
      <c r="D2316">
        <v>54582.81</v>
      </c>
      <c r="E2316" s="21">
        <v>0.68</v>
      </c>
      <c r="F2316">
        <v>1797.7</v>
      </c>
      <c r="G2316" s="22">
        <v>4.8399999999999999E-2</v>
      </c>
      <c r="H2316" s="11">
        <f t="shared" si="720"/>
        <v>1796.42944272</v>
      </c>
      <c r="I2316" s="23">
        <f t="shared" si="721"/>
        <v>7965.5304144542079</v>
      </c>
      <c r="J2316" s="23">
        <f t="shared" si="722"/>
        <v>63449674.783595026</v>
      </c>
      <c r="K2316" s="23">
        <f t="shared" si="723"/>
        <v>1886.250914856</v>
      </c>
      <c r="L2316" s="23">
        <f t="shared" si="724"/>
        <v>17727.490271628416</v>
      </c>
      <c r="N2316">
        <v>202312</v>
      </c>
      <c r="O2316" s="20" t="s">
        <v>29</v>
      </c>
      <c r="P2316" s="20" t="s">
        <v>9118</v>
      </c>
      <c r="Q2316">
        <v>17867.07</v>
      </c>
      <c r="R2316" s="21">
        <v>0.71</v>
      </c>
      <c r="S2316">
        <v>676.14</v>
      </c>
      <c r="T2316" s="21">
        <v>0.05</v>
      </c>
      <c r="U2316" s="11">
        <f t="shared" si="725"/>
        <v>634.28098499999999</v>
      </c>
      <c r="V2316" s="23">
        <f t="shared" si="726"/>
        <v>2764.7667154244373</v>
      </c>
      <c r="W2316" s="23">
        <f t="shared" si="727"/>
        <v>7643934.9907188313</v>
      </c>
      <c r="X2316" s="23">
        <f t="shared" si="728"/>
        <v>665.99503425</v>
      </c>
      <c r="Y2316" s="23">
        <f t="shared" si="729"/>
        <v>6163.8144158488749</v>
      </c>
      <c r="AA2316">
        <v>202312</v>
      </c>
      <c r="AB2316" s="20" t="s">
        <v>31</v>
      </c>
      <c r="AC2316" s="20" t="s">
        <v>9119</v>
      </c>
      <c r="AD2316">
        <v>139099.95000000001</v>
      </c>
      <c r="AE2316" s="21">
        <v>0.72</v>
      </c>
      <c r="AF2316">
        <v>368.35890000000001</v>
      </c>
      <c r="AG2316" s="22">
        <v>3.7000000000000002E-3</v>
      </c>
      <c r="AH2316" s="11">
        <f t="shared" si="730"/>
        <v>370.56226680000003</v>
      </c>
      <c r="AI2316" s="23">
        <f t="shared" si="731"/>
        <v>6080.7254839152247</v>
      </c>
      <c r="AJ2316" s="23">
        <f t="shared" si="732"/>
        <v>36975222.410736047</v>
      </c>
      <c r="AK2316" s="23">
        <f t="shared" si="733"/>
        <v>389.09038014000004</v>
      </c>
      <c r="AL2316" s="23">
        <f t="shared" si="734"/>
        <v>12532.013234630449</v>
      </c>
      <c r="AN2316">
        <v>202312</v>
      </c>
      <c r="AO2316" s="20" t="s">
        <v>33</v>
      </c>
      <c r="AP2316" s="20" t="s">
        <v>9120</v>
      </c>
      <c r="AQ2316">
        <v>6953.32</v>
      </c>
      <c r="AR2316" s="21">
        <v>0.86</v>
      </c>
      <c r="AS2316">
        <v>98.07</v>
      </c>
      <c r="AT2316">
        <v>1.6399999999999998E-2</v>
      </c>
      <c r="AU2316" s="11">
        <f t="shared" si="735"/>
        <v>98.069625279999983</v>
      </c>
      <c r="AV2316" s="23">
        <f t="shared" si="736"/>
        <v>759.48963606496943</v>
      </c>
      <c r="AW2316" s="23">
        <f t="shared" si="737"/>
        <v>576824.50729009975</v>
      </c>
      <c r="AX2316" s="23">
        <f t="shared" si="738"/>
        <v>102.97310654399999</v>
      </c>
      <c r="AY2316" s="23">
        <f t="shared" si="739"/>
        <v>1617.0488974099389</v>
      </c>
      <c r="AZ2316" s="23"/>
      <c r="BA2316" s="23"/>
    </row>
    <row r="2317" spans="1:53">
      <c r="A2317">
        <v>202312</v>
      </c>
      <c r="B2317" s="20" t="s">
        <v>27</v>
      </c>
      <c r="C2317" s="20" t="s">
        <v>9121</v>
      </c>
      <c r="D2317">
        <v>68679.16</v>
      </c>
      <c r="E2317" s="21">
        <v>0.68</v>
      </c>
      <c r="F2317">
        <v>2261.9699999999998</v>
      </c>
      <c r="G2317" s="22">
        <v>4.8399999999999999E-2</v>
      </c>
      <c r="H2317" s="11">
        <f t="shared" si="720"/>
        <v>2260.3685139200002</v>
      </c>
      <c r="I2317" s="23">
        <f t="shared" si="721"/>
        <v>10022.678162212002</v>
      </c>
      <c r="J2317" s="23">
        <f t="shared" si="722"/>
        <v>100454077.54328135</v>
      </c>
      <c r="K2317" s="23">
        <f t="shared" si="723"/>
        <v>2373.3869396160003</v>
      </c>
      <c r="L2317" s="23">
        <f t="shared" si="724"/>
        <v>22305.724838344002</v>
      </c>
      <c r="N2317">
        <v>202312</v>
      </c>
      <c r="O2317" s="20" t="s">
        <v>29</v>
      </c>
      <c r="P2317" s="20" t="s">
        <v>9122</v>
      </c>
      <c r="Q2317">
        <v>15935.5</v>
      </c>
      <c r="R2317" s="21">
        <v>0.71</v>
      </c>
      <c r="S2317">
        <v>603.04</v>
      </c>
      <c r="T2317" s="21">
        <v>0.05</v>
      </c>
      <c r="U2317" s="11">
        <f t="shared" si="725"/>
        <v>565.71024999999997</v>
      </c>
      <c r="V2317" s="23">
        <f t="shared" si="726"/>
        <v>2465.8738110751301</v>
      </c>
      <c r="W2317" s="23">
        <f t="shared" si="727"/>
        <v>6080533.6521461867</v>
      </c>
      <c r="X2317" s="23">
        <f t="shared" si="728"/>
        <v>593.99576249999996</v>
      </c>
      <c r="Y2317" s="23">
        <f t="shared" si="729"/>
        <v>5497.4578721502603</v>
      </c>
      <c r="AA2317">
        <v>202312</v>
      </c>
      <c r="AB2317" s="20" t="s">
        <v>31</v>
      </c>
      <c r="AC2317" s="20" t="s">
        <v>2454</v>
      </c>
      <c r="AD2317">
        <v>129727.51</v>
      </c>
      <c r="AE2317" s="21">
        <v>0.72</v>
      </c>
      <c r="AF2317">
        <v>343.53919999999999</v>
      </c>
      <c r="AG2317" s="22">
        <v>3.7000000000000002E-3</v>
      </c>
      <c r="AH2317" s="11">
        <f t="shared" si="730"/>
        <v>345.59408664</v>
      </c>
      <c r="AI2317" s="23">
        <f t="shared" si="731"/>
        <v>5671.0112118794223</v>
      </c>
      <c r="AJ2317" s="23">
        <f t="shared" si="732"/>
        <v>32160368.165262114</v>
      </c>
      <c r="AK2317" s="23">
        <f t="shared" si="733"/>
        <v>362.87379097199999</v>
      </c>
      <c r="AL2317" s="23">
        <f t="shared" si="734"/>
        <v>11687.616510398844</v>
      </c>
      <c r="AN2317">
        <v>202312</v>
      </c>
      <c r="AO2317" s="20" t="s">
        <v>33</v>
      </c>
      <c r="AP2317" s="20" t="s">
        <v>9123</v>
      </c>
      <c r="AQ2317">
        <v>2152.2199999999998</v>
      </c>
      <c r="AR2317" s="21">
        <v>0.86</v>
      </c>
      <c r="AS2317">
        <v>6.85</v>
      </c>
      <c r="AT2317">
        <v>3.7000000000000002E-3</v>
      </c>
      <c r="AU2317" s="11">
        <f t="shared" si="735"/>
        <v>6.8483640399999999</v>
      </c>
      <c r="AV2317" s="23">
        <f t="shared" si="736"/>
        <v>112.37793340581059</v>
      </c>
      <c r="AW2317" s="23">
        <f t="shared" si="737"/>
        <v>12628.799916560802</v>
      </c>
      <c r="AX2317" s="23">
        <f t="shared" si="738"/>
        <v>7.190782242</v>
      </c>
      <c r="AY2317" s="23">
        <f t="shared" si="739"/>
        <v>231.6042308516212</v>
      </c>
      <c r="AZ2317" s="23"/>
      <c r="BA2317" s="23"/>
    </row>
    <row r="2318" spans="1:53">
      <c r="A2318">
        <v>202312</v>
      </c>
      <c r="B2318" s="20" t="s">
        <v>27</v>
      </c>
      <c r="C2318" s="20" t="s">
        <v>9124</v>
      </c>
      <c r="D2318">
        <v>207316.22</v>
      </c>
      <c r="E2318" s="21">
        <v>0.68</v>
      </c>
      <c r="F2318">
        <v>6828.03</v>
      </c>
      <c r="G2318" s="22">
        <v>4.8399999999999999E-2</v>
      </c>
      <c r="H2318" s="11">
        <f t="shared" si="720"/>
        <v>6823.1914326400001</v>
      </c>
      <c r="I2318" s="23">
        <f t="shared" si="721"/>
        <v>30254.647128274999</v>
      </c>
      <c r="J2318" s="23">
        <f t="shared" si="722"/>
        <v>915343672.85643864</v>
      </c>
      <c r="K2318" s="23">
        <f t="shared" si="723"/>
        <v>7164.3510042720009</v>
      </c>
      <c r="L2318" s="23">
        <f t="shared" si="724"/>
        <v>67332.485689189998</v>
      </c>
      <c r="N2318">
        <v>202312</v>
      </c>
      <c r="O2318" s="20" t="s">
        <v>29</v>
      </c>
      <c r="P2318" s="20" t="s">
        <v>9125</v>
      </c>
      <c r="Q2318">
        <v>299506.09999999998</v>
      </c>
      <c r="R2318" s="21">
        <v>0.71</v>
      </c>
      <c r="S2318">
        <v>11334.2</v>
      </c>
      <c r="T2318" s="21">
        <v>0.05</v>
      </c>
      <c r="U2318" s="11">
        <f t="shared" si="725"/>
        <v>10632.466549999999</v>
      </c>
      <c r="V2318" s="23">
        <f t="shared" si="726"/>
        <v>46345.847212026543</v>
      </c>
      <c r="W2318" s="23">
        <f t="shared" si="727"/>
        <v>2147937553.8005085</v>
      </c>
      <c r="X2318" s="23">
        <f t="shared" si="728"/>
        <v>11164.089877500001</v>
      </c>
      <c r="Y2318" s="23">
        <f t="shared" si="729"/>
        <v>103324.16097405308</v>
      </c>
      <c r="AA2318">
        <v>202312</v>
      </c>
      <c r="AB2318" s="20" t="s">
        <v>31</v>
      </c>
      <c r="AC2318" s="20" t="s">
        <v>5078</v>
      </c>
      <c r="AD2318">
        <v>172283.49</v>
      </c>
      <c r="AE2318" s="21">
        <v>0.72</v>
      </c>
      <c r="AF2318">
        <v>456.23419999999999</v>
      </c>
      <c r="AG2318" s="22">
        <v>3.7000000000000002E-3</v>
      </c>
      <c r="AH2318" s="11">
        <f t="shared" si="730"/>
        <v>458.96321735999999</v>
      </c>
      <c r="AI2318" s="23">
        <f t="shared" si="731"/>
        <v>7531.3370572804206</v>
      </c>
      <c r="AJ2318" s="23">
        <f t="shared" si="732"/>
        <v>56721037.870365307</v>
      </c>
      <c r="AK2318" s="23">
        <f t="shared" si="733"/>
        <v>481.91137822799999</v>
      </c>
      <c r="AL2318" s="23">
        <f t="shared" si="734"/>
        <v>15521.637331920841</v>
      </c>
      <c r="AN2318">
        <v>202312</v>
      </c>
      <c r="AO2318" s="20" t="s">
        <v>33</v>
      </c>
      <c r="AP2318" s="20" t="s">
        <v>9126</v>
      </c>
      <c r="AQ2318">
        <v>1432.75</v>
      </c>
      <c r="AR2318" s="21">
        <v>0.86</v>
      </c>
      <c r="AS2318">
        <v>16.260000000000002</v>
      </c>
      <c r="AT2318">
        <v>1.32E-2</v>
      </c>
      <c r="AU2318" s="11">
        <f t="shared" si="735"/>
        <v>16.264578</v>
      </c>
      <c r="AV2318" s="23">
        <f t="shared" si="736"/>
        <v>140.62754799061213</v>
      </c>
      <c r="AW2318" s="23">
        <f t="shared" si="737"/>
        <v>19776.107253851918</v>
      </c>
      <c r="AX2318" s="23">
        <f t="shared" si="738"/>
        <v>17.077806900000002</v>
      </c>
      <c r="AY2318" s="23">
        <f t="shared" si="739"/>
        <v>297.51967398122429</v>
      </c>
      <c r="AZ2318" s="23"/>
      <c r="BA2318" s="23"/>
    </row>
    <row r="2319" spans="1:53">
      <c r="A2319">
        <v>202312</v>
      </c>
      <c r="B2319" s="20" t="s">
        <v>27</v>
      </c>
      <c r="C2319" s="20" t="s">
        <v>9127</v>
      </c>
      <c r="D2319">
        <v>32455.69</v>
      </c>
      <c r="E2319" s="21">
        <v>0.68</v>
      </c>
      <c r="F2319">
        <v>1068.94</v>
      </c>
      <c r="G2319" s="22">
        <v>4.8399999999999999E-2</v>
      </c>
      <c r="H2319" s="11">
        <f t="shared" si="720"/>
        <v>1068.1816692800001</v>
      </c>
      <c r="I2319" s="23">
        <f t="shared" si="721"/>
        <v>4736.4140068475281</v>
      </c>
      <c r="J2319" s="23">
        <f t="shared" si="722"/>
        <v>22433617.644261457</v>
      </c>
      <c r="K2319" s="23">
        <f t="shared" si="723"/>
        <v>1121.5907527440002</v>
      </c>
      <c r="L2319" s="23">
        <f t="shared" si="724"/>
        <v>10541.009682975056</v>
      </c>
      <c r="N2319">
        <v>202312</v>
      </c>
      <c r="O2319" s="20" t="s">
        <v>29</v>
      </c>
      <c r="P2319" s="20" t="s">
        <v>9128</v>
      </c>
      <c r="Q2319">
        <v>171073.81</v>
      </c>
      <c r="R2319" s="21">
        <v>0.71</v>
      </c>
      <c r="S2319">
        <v>6214.98</v>
      </c>
      <c r="T2319" s="21">
        <v>0.05</v>
      </c>
      <c r="U2319" s="11">
        <f t="shared" si="725"/>
        <v>6073.1202549999998</v>
      </c>
      <c r="V2319" s="23">
        <f t="shared" si="726"/>
        <v>26472.117463514962</v>
      </c>
      <c r="W2319" s="23">
        <f t="shared" si="727"/>
        <v>700773003.00213385</v>
      </c>
      <c r="X2319" s="23">
        <f t="shared" si="728"/>
        <v>6376.7762677500004</v>
      </c>
      <c r="Y2319" s="23">
        <f t="shared" si="729"/>
        <v>59017.355182029925</v>
      </c>
      <c r="AA2319">
        <v>202312</v>
      </c>
      <c r="AB2319" s="20" t="s">
        <v>31</v>
      </c>
      <c r="AC2319" s="20" t="s">
        <v>9129</v>
      </c>
      <c r="AD2319">
        <v>193695.51</v>
      </c>
      <c r="AE2319" s="21">
        <v>0.72</v>
      </c>
      <c r="AF2319">
        <v>512.93669999999997</v>
      </c>
      <c r="AG2319" s="22">
        <v>3.7000000000000002E-3</v>
      </c>
      <c r="AH2319" s="11">
        <f t="shared" si="730"/>
        <v>516.00483864</v>
      </c>
      <c r="AI2319" s="23">
        <f t="shared" si="731"/>
        <v>8467.3590736514016</v>
      </c>
      <c r="AJ2319" s="23">
        <f t="shared" si="732"/>
        <v>71696169.682146728</v>
      </c>
      <c r="AK2319" s="23">
        <f t="shared" si="733"/>
        <v>541.80508057200007</v>
      </c>
      <c r="AL2319" s="23">
        <f t="shared" si="734"/>
        <v>17450.722985942804</v>
      </c>
      <c r="AN2319">
        <v>202312</v>
      </c>
      <c r="AO2319" s="20" t="s">
        <v>33</v>
      </c>
      <c r="AP2319" s="20" t="s">
        <v>9130</v>
      </c>
      <c r="AQ2319">
        <v>4120.8500000000004</v>
      </c>
      <c r="AR2319" s="21">
        <v>0.86</v>
      </c>
      <c r="AS2319">
        <v>38.630000000000003</v>
      </c>
      <c r="AT2319">
        <v>1.09E-2</v>
      </c>
      <c r="AU2319" s="11">
        <f t="shared" si="735"/>
        <v>38.628847900000004</v>
      </c>
      <c r="AV2319" s="23">
        <f t="shared" si="736"/>
        <v>367.97524872878824</v>
      </c>
      <c r="AW2319" s="23">
        <f t="shared" si="737"/>
        <v>135405.78367701356</v>
      </c>
      <c r="AX2319" s="23">
        <f t="shared" si="738"/>
        <v>40.560290295000009</v>
      </c>
      <c r="AY2319" s="23">
        <f t="shared" si="739"/>
        <v>774.57934535757647</v>
      </c>
      <c r="AZ2319" s="23"/>
      <c r="BA2319" s="23"/>
    </row>
    <row r="2320" spans="1:53">
      <c r="A2320">
        <v>202312</v>
      </c>
      <c r="B2320" s="20" t="s">
        <v>27</v>
      </c>
      <c r="C2320" s="20" t="s">
        <v>9131</v>
      </c>
      <c r="D2320">
        <v>27967.23</v>
      </c>
      <c r="E2320" s="21">
        <v>0.68</v>
      </c>
      <c r="F2320">
        <v>921.11</v>
      </c>
      <c r="G2320" s="22">
        <v>4.8399999999999999E-2</v>
      </c>
      <c r="H2320" s="11">
        <f t="shared" si="720"/>
        <v>920.45747376000008</v>
      </c>
      <c r="I2320" s="23">
        <f t="shared" si="721"/>
        <v>4081.3915804817702</v>
      </c>
      <c r="J2320" s="23">
        <f t="shared" si="722"/>
        <v>16657757.233227482</v>
      </c>
      <c r="K2320" s="23">
        <f t="shared" si="723"/>
        <v>966.48034744800009</v>
      </c>
      <c r="L2320" s="23">
        <f t="shared" si="724"/>
        <v>9083.240634723541</v>
      </c>
      <c r="N2320">
        <v>202312</v>
      </c>
      <c r="O2320" s="20" t="s">
        <v>29</v>
      </c>
      <c r="P2320" s="20" t="s">
        <v>9132</v>
      </c>
      <c r="Q2320">
        <v>20954.78</v>
      </c>
      <c r="R2320" s="21">
        <v>0.71</v>
      </c>
      <c r="S2320">
        <v>761.27</v>
      </c>
      <c r="T2320" s="21">
        <v>0.05</v>
      </c>
      <c r="U2320" s="11">
        <f t="shared" si="725"/>
        <v>743.89468999999997</v>
      </c>
      <c r="V2320" s="23">
        <f t="shared" si="726"/>
        <v>3242.5617783465163</v>
      </c>
      <c r="W2320" s="23">
        <f t="shared" si="727"/>
        <v>10514206.886393722</v>
      </c>
      <c r="X2320" s="23">
        <f t="shared" si="728"/>
        <v>781.08942449999995</v>
      </c>
      <c r="Y2320" s="23">
        <f t="shared" si="729"/>
        <v>7229.0182466930328</v>
      </c>
      <c r="AA2320">
        <v>202312</v>
      </c>
      <c r="AB2320" s="20" t="s">
        <v>31</v>
      </c>
      <c r="AC2320" s="20" t="s">
        <v>9133</v>
      </c>
      <c r="AD2320">
        <v>213385.9</v>
      </c>
      <c r="AE2320" s="21">
        <v>0.72</v>
      </c>
      <c r="AF2320">
        <v>565.08000000000004</v>
      </c>
      <c r="AG2320" s="22">
        <v>3.7000000000000002E-3</v>
      </c>
      <c r="AH2320" s="11">
        <f t="shared" si="730"/>
        <v>568.46003759999996</v>
      </c>
      <c r="AI2320" s="23">
        <f t="shared" si="731"/>
        <v>9328.1203914033449</v>
      </c>
      <c r="AJ2320" s="23">
        <f t="shared" si="732"/>
        <v>87013830.036514893</v>
      </c>
      <c r="AK2320" s="23">
        <f t="shared" si="733"/>
        <v>596.88303947999998</v>
      </c>
      <c r="AL2320" s="23">
        <f t="shared" si="734"/>
        <v>19224.700820406691</v>
      </c>
      <c r="AN2320">
        <v>202312</v>
      </c>
      <c r="AO2320" s="20" t="s">
        <v>33</v>
      </c>
      <c r="AP2320" s="20" t="s">
        <v>9134</v>
      </c>
      <c r="AQ2320">
        <v>873.6</v>
      </c>
      <c r="AR2320" s="21">
        <v>0.86</v>
      </c>
      <c r="AS2320">
        <v>16.600000000000001</v>
      </c>
      <c r="AT2320">
        <v>2.2099999999999998E-2</v>
      </c>
      <c r="AU2320" s="11">
        <f t="shared" si="735"/>
        <v>16.6036416</v>
      </c>
      <c r="AV2320" s="23">
        <f t="shared" si="736"/>
        <v>110.44713036169091</v>
      </c>
      <c r="AW2320" s="23">
        <f t="shared" si="737"/>
        <v>12198.568605132346</v>
      </c>
      <c r="AX2320" s="23">
        <f t="shared" si="738"/>
        <v>17.43382368</v>
      </c>
      <c r="AY2320" s="23">
        <f t="shared" si="739"/>
        <v>237.49790232338182</v>
      </c>
      <c r="AZ2320" s="23"/>
      <c r="BA2320" s="23"/>
    </row>
    <row r="2321" spans="1:53">
      <c r="A2321">
        <v>202312</v>
      </c>
      <c r="B2321" s="20" t="s">
        <v>27</v>
      </c>
      <c r="C2321" s="20" t="s">
        <v>9135</v>
      </c>
      <c r="D2321">
        <v>292435.09000000003</v>
      </c>
      <c r="E2321" s="21">
        <v>0.68</v>
      </c>
      <c r="F2321">
        <v>9631.4500000000007</v>
      </c>
      <c r="G2321" s="22">
        <v>4.8399999999999999E-2</v>
      </c>
      <c r="H2321" s="11">
        <f t="shared" si="720"/>
        <v>9624.6236820800023</v>
      </c>
      <c r="I2321" s="23">
        <f t="shared" si="721"/>
        <v>42676.450766251393</v>
      </c>
      <c r="J2321" s="23">
        <f t="shared" si="722"/>
        <v>1821279450.0042791</v>
      </c>
      <c r="K2321" s="23">
        <f t="shared" si="723"/>
        <v>10105.854866184003</v>
      </c>
      <c r="L2321" s="23">
        <f t="shared" si="724"/>
        <v>94977.525214582784</v>
      </c>
      <c r="N2321">
        <v>202312</v>
      </c>
      <c r="O2321" s="20" t="s">
        <v>29</v>
      </c>
      <c r="P2321" s="20" t="s">
        <v>9136</v>
      </c>
      <c r="Q2321">
        <v>23391.439999999999</v>
      </c>
      <c r="R2321" s="21">
        <v>0.71</v>
      </c>
      <c r="S2321">
        <v>885.2</v>
      </c>
      <c r="T2321" s="21">
        <v>0.05</v>
      </c>
      <c r="U2321" s="11">
        <f t="shared" si="725"/>
        <v>830.39612</v>
      </c>
      <c r="V2321" s="23">
        <f t="shared" si="726"/>
        <v>3619.6127701882742</v>
      </c>
      <c r="W2321" s="23">
        <f t="shared" si="727"/>
        <v>13101596.606110033</v>
      </c>
      <c r="X2321" s="23">
        <f t="shared" si="728"/>
        <v>871.91592600000001</v>
      </c>
      <c r="Y2321" s="23">
        <f t="shared" si="729"/>
        <v>8069.6216603765488</v>
      </c>
      <c r="AA2321">
        <v>202312</v>
      </c>
      <c r="AB2321" s="20" t="s">
        <v>31</v>
      </c>
      <c r="AC2321" s="20" t="s">
        <v>9137</v>
      </c>
      <c r="AD2321">
        <v>235087.28</v>
      </c>
      <c r="AE2321" s="21">
        <v>0.72</v>
      </c>
      <c r="AF2321">
        <v>622.54870000000005</v>
      </c>
      <c r="AG2321" s="22">
        <v>3.7000000000000002E-3</v>
      </c>
      <c r="AH2321" s="11">
        <f t="shared" si="730"/>
        <v>626.27251391999994</v>
      </c>
      <c r="AI2321" s="23">
        <f t="shared" si="731"/>
        <v>10276.791720200574</v>
      </c>
      <c r="AJ2321" s="23">
        <f t="shared" si="732"/>
        <v>105612448.06038307</v>
      </c>
      <c r="AK2321" s="23">
        <f t="shared" si="733"/>
        <v>657.58613961599997</v>
      </c>
      <c r="AL2321" s="23">
        <f t="shared" si="734"/>
        <v>21179.855954321149</v>
      </c>
      <c r="AN2321">
        <v>202312</v>
      </c>
      <c r="AO2321" s="20" t="s">
        <v>33</v>
      </c>
      <c r="AP2321" s="20" t="s">
        <v>9138</v>
      </c>
      <c r="AQ2321">
        <v>5204.33</v>
      </c>
      <c r="AR2321" s="21">
        <v>0.86</v>
      </c>
      <c r="AS2321">
        <v>145.01</v>
      </c>
      <c r="AT2321">
        <v>3.2400000000000005E-2</v>
      </c>
      <c r="AU2321" s="11">
        <f t="shared" si="735"/>
        <v>145.01345112000001</v>
      </c>
      <c r="AV2321" s="23">
        <f t="shared" si="736"/>
        <v>792.47161052758736</v>
      </c>
      <c r="AW2321" s="23">
        <f t="shared" si="737"/>
        <v>628011.25349218806</v>
      </c>
      <c r="AX2321" s="23">
        <f t="shared" si="738"/>
        <v>152.26412367600003</v>
      </c>
      <c r="AY2321" s="23">
        <f t="shared" si="739"/>
        <v>1729.9566721751748</v>
      </c>
      <c r="AZ2321" s="23"/>
      <c r="BA2321" s="23"/>
    </row>
    <row r="2322" spans="1:53">
      <c r="A2322">
        <v>202312</v>
      </c>
      <c r="B2322" s="20" t="s">
        <v>27</v>
      </c>
      <c r="C2322" s="20" t="s">
        <v>9139</v>
      </c>
      <c r="D2322">
        <v>25464.32</v>
      </c>
      <c r="E2322" s="21">
        <v>0.68</v>
      </c>
      <c r="F2322">
        <v>838.68</v>
      </c>
      <c r="G2322" s="22">
        <v>4.8399999999999999E-2</v>
      </c>
      <c r="H2322" s="11">
        <f t="shared" si="720"/>
        <v>838.08169983999994</v>
      </c>
      <c r="I2322" s="23">
        <f t="shared" si="721"/>
        <v>3716.1299581936983</v>
      </c>
      <c r="J2322" s="23">
        <f t="shared" si="722"/>
        <v>13809621.866184698</v>
      </c>
      <c r="K2322" s="23">
        <f t="shared" si="723"/>
        <v>879.98578483199992</v>
      </c>
      <c r="L2322" s="23">
        <f t="shared" si="724"/>
        <v>8270.341616227397</v>
      </c>
      <c r="N2322">
        <v>202312</v>
      </c>
      <c r="O2322" s="20" t="s">
        <v>29</v>
      </c>
      <c r="P2322" s="20" t="s">
        <v>9140</v>
      </c>
      <c r="Q2322">
        <v>41548.019999999997</v>
      </c>
      <c r="R2322" s="21">
        <v>0.71</v>
      </c>
      <c r="S2322">
        <v>1509.4</v>
      </c>
      <c r="T2322" s="21">
        <v>0.05</v>
      </c>
      <c r="U2322" s="11">
        <f t="shared" si="725"/>
        <v>1474.95471</v>
      </c>
      <c r="V2322" s="23">
        <f t="shared" si="726"/>
        <v>6429.1785271893395</v>
      </c>
      <c r="W2322" s="23">
        <f t="shared" si="727"/>
        <v>41334336.534472488</v>
      </c>
      <c r="X2322" s="23">
        <f t="shared" si="728"/>
        <v>1548.7024455000001</v>
      </c>
      <c r="Y2322" s="23">
        <f t="shared" si="729"/>
        <v>14333.311764378679</v>
      </c>
      <c r="AA2322">
        <v>202312</v>
      </c>
      <c r="AB2322" s="20" t="s">
        <v>31</v>
      </c>
      <c r="AC2322" s="20" t="s">
        <v>9141</v>
      </c>
      <c r="AD2322">
        <v>199251.69</v>
      </c>
      <c r="AE2322" s="21">
        <v>0.72</v>
      </c>
      <c r="AF2322">
        <v>527.65039999999999</v>
      </c>
      <c r="AG2322" s="22">
        <v>3.7000000000000002E-3</v>
      </c>
      <c r="AH2322" s="11">
        <f t="shared" si="730"/>
        <v>530.80650216000004</v>
      </c>
      <c r="AI2322" s="23">
        <f t="shared" si="731"/>
        <v>8710.2463307583948</v>
      </c>
      <c r="AJ2322" s="23">
        <f t="shared" si="732"/>
        <v>75868391.142490074</v>
      </c>
      <c r="AK2322" s="23">
        <f t="shared" si="733"/>
        <v>557.34682726800008</v>
      </c>
      <c r="AL2322" s="23">
        <f t="shared" si="734"/>
        <v>17951.299163676791</v>
      </c>
      <c r="AN2322">
        <v>202312</v>
      </c>
      <c r="AO2322" s="20" t="s">
        <v>33</v>
      </c>
      <c r="AP2322" s="20" t="s">
        <v>9142</v>
      </c>
      <c r="AQ2322">
        <v>1960.03</v>
      </c>
      <c r="AR2322" s="21">
        <v>0.86</v>
      </c>
      <c r="AS2322">
        <v>9.9499999999999993</v>
      </c>
      <c r="AT2322">
        <v>5.8999999999999999E-3</v>
      </c>
      <c r="AU2322" s="11">
        <f t="shared" si="735"/>
        <v>9.9451922199999991</v>
      </c>
      <c r="AV2322" s="23">
        <f t="shared" si="736"/>
        <v>129.09285705916702</v>
      </c>
      <c r="AW2322" s="23">
        <f t="shared" si="737"/>
        <v>16664.965743698529</v>
      </c>
      <c r="AX2322" s="23">
        <f t="shared" si="738"/>
        <v>10.442451831</v>
      </c>
      <c r="AY2322" s="23">
        <f t="shared" si="739"/>
        <v>268.13090633833406</v>
      </c>
      <c r="AZ2322" s="23"/>
      <c r="BA2322" s="23"/>
    </row>
    <row r="2323" spans="1:53">
      <c r="A2323">
        <v>202312</v>
      </c>
      <c r="B2323" s="20" t="s">
        <v>27</v>
      </c>
      <c r="C2323" s="20" t="s">
        <v>9143</v>
      </c>
      <c r="D2323">
        <v>77690.789999999994</v>
      </c>
      <c r="E2323" s="21">
        <v>0.68</v>
      </c>
      <c r="F2323">
        <v>2558.77</v>
      </c>
      <c r="G2323" s="22">
        <v>4.8399999999999999E-2</v>
      </c>
      <c r="H2323" s="11">
        <f t="shared" si="720"/>
        <v>2556.9592804799995</v>
      </c>
      <c r="I2323" s="23">
        <f t="shared" si="721"/>
        <v>11337.788411186137</v>
      </c>
      <c r="J2323" s="23">
        <f t="shared" si="722"/>
        <v>128545446.05682667</v>
      </c>
      <c r="K2323" s="23">
        <f t="shared" si="723"/>
        <v>2684.8072445039998</v>
      </c>
      <c r="L2323" s="23">
        <f t="shared" si="724"/>
        <v>25232.536102852275</v>
      </c>
      <c r="N2323">
        <v>202312</v>
      </c>
      <c r="O2323" s="20" t="s">
        <v>29</v>
      </c>
      <c r="P2323" s="20" t="s">
        <v>9144</v>
      </c>
      <c r="Q2323">
        <v>7797.1</v>
      </c>
      <c r="R2323" s="21">
        <v>0.71</v>
      </c>
      <c r="S2323">
        <v>295.06</v>
      </c>
      <c r="T2323" s="21">
        <v>0.05</v>
      </c>
      <c r="U2323" s="11">
        <f t="shared" si="725"/>
        <v>276.79705000000001</v>
      </c>
      <c r="V2323" s="23">
        <f t="shared" si="726"/>
        <v>1206.5303688201748</v>
      </c>
      <c r="W2323" s="23">
        <f t="shared" si="727"/>
        <v>1455715.5308853469</v>
      </c>
      <c r="X2323" s="23">
        <f t="shared" si="728"/>
        <v>290.63690250000002</v>
      </c>
      <c r="Y2323" s="23">
        <f t="shared" si="729"/>
        <v>2689.8577876403497</v>
      </c>
      <c r="AA2323">
        <v>202312</v>
      </c>
      <c r="AB2323" s="20" t="s">
        <v>31</v>
      </c>
      <c r="AC2323" s="20" t="s">
        <v>9145</v>
      </c>
      <c r="AD2323">
        <v>147319.75</v>
      </c>
      <c r="AE2323" s="21">
        <v>0.72</v>
      </c>
      <c r="AF2323">
        <v>390.12630000000001</v>
      </c>
      <c r="AG2323" s="22">
        <v>3.7000000000000002E-3</v>
      </c>
      <c r="AH2323" s="11">
        <f t="shared" si="730"/>
        <v>392.45981399999999</v>
      </c>
      <c r="AI2323" s="23">
        <f t="shared" si="731"/>
        <v>6440.0523372511634</v>
      </c>
      <c r="AJ2323" s="23">
        <f t="shared" si="732"/>
        <v>41474274.106534176</v>
      </c>
      <c r="AK2323" s="23">
        <f t="shared" si="733"/>
        <v>412.0828047</v>
      </c>
      <c r="AL2323" s="23">
        <f t="shared" si="734"/>
        <v>13272.564488502327</v>
      </c>
      <c r="AN2323">
        <v>202312</v>
      </c>
      <c r="AO2323" s="20" t="s">
        <v>33</v>
      </c>
      <c r="AP2323" s="20" t="s">
        <v>9146</v>
      </c>
      <c r="AQ2323">
        <v>4206.13</v>
      </c>
      <c r="AR2323" s="21">
        <v>0.86</v>
      </c>
      <c r="AS2323">
        <v>172.18</v>
      </c>
      <c r="AT2323">
        <v>4.7599999999999996E-2</v>
      </c>
      <c r="AU2323" s="11">
        <f t="shared" si="735"/>
        <v>172.18213767999998</v>
      </c>
      <c r="AV2323" s="23">
        <f t="shared" si="736"/>
        <v>770.18368105116781</v>
      </c>
      <c r="AW2323" s="23">
        <f t="shared" si="737"/>
        <v>593182.90255752695</v>
      </c>
      <c r="AX2323" s="23">
        <f t="shared" si="738"/>
        <v>180.79124456399998</v>
      </c>
      <c r="AY2323" s="23">
        <f t="shared" si="739"/>
        <v>1712.5494997823357</v>
      </c>
      <c r="AZ2323" s="23"/>
      <c r="BA2323" s="23"/>
    </row>
    <row r="2324" spans="1:53">
      <c r="A2324">
        <v>202312</v>
      </c>
      <c r="B2324" s="20" t="s">
        <v>27</v>
      </c>
      <c r="C2324" s="20" t="s">
        <v>9147</v>
      </c>
      <c r="D2324">
        <v>105393.43</v>
      </c>
      <c r="E2324" s="21">
        <v>0.68</v>
      </c>
      <c r="F2324">
        <v>3471.17</v>
      </c>
      <c r="G2324" s="22">
        <v>4.8399999999999999E-2</v>
      </c>
      <c r="H2324" s="11">
        <f t="shared" si="720"/>
        <v>3468.7085681599997</v>
      </c>
      <c r="I2324" s="23">
        <f t="shared" si="721"/>
        <v>15380.567108008006</v>
      </c>
      <c r="J2324" s="23">
        <f t="shared" si="722"/>
        <v>236561844.56393778</v>
      </c>
      <c r="K2324" s="23">
        <f t="shared" si="723"/>
        <v>3642.1439965679997</v>
      </c>
      <c r="L2324" s="23">
        <f t="shared" si="724"/>
        <v>34229.842784176013</v>
      </c>
      <c r="N2324">
        <v>202312</v>
      </c>
      <c r="O2324" s="20" t="s">
        <v>29</v>
      </c>
      <c r="P2324" s="20" t="s">
        <v>9148</v>
      </c>
      <c r="Q2324">
        <v>93210.51</v>
      </c>
      <c r="R2324" s="21">
        <v>0.71</v>
      </c>
      <c r="S2324">
        <v>3527.36</v>
      </c>
      <c r="T2324" s="21">
        <v>0.05</v>
      </c>
      <c r="U2324" s="11">
        <f t="shared" si="725"/>
        <v>3308.9731049999996</v>
      </c>
      <c r="V2324" s="23">
        <f t="shared" si="726"/>
        <v>14423.479371588999</v>
      </c>
      <c r="W2324" s="23">
        <f t="shared" si="727"/>
        <v>208036757.1826534</v>
      </c>
      <c r="X2324" s="23">
        <f t="shared" si="728"/>
        <v>3474.4217602499998</v>
      </c>
      <c r="Y2324" s="23">
        <f t="shared" si="729"/>
        <v>32155.931848177999</v>
      </c>
      <c r="AA2324">
        <v>202312</v>
      </c>
      <c r="AB2324" s="20" t="s">
        <v>31</v>
      </c>
      <c r="AC2324" s="20" t="s">
        <v>9149</v>
      </c>
      <c r="AD2324">
        <v>189554.61</v>
      </c>
      <c r="AE2324" s="21">
        <v>0.72</v>
      </c>
      <c r="AF2324">
        <v>501.97089999999997</v>
      </c>
      <c r="AG2324" s="22">
        <v>3.7000000000000002E-3</v>
      </c>
      <c r="AH2324" s="11">
        <f t="shared" si="730"/>
        <v>504.97348104000002</v>
      </c>
      <c r="AI2324" s="23">
        <f t="shared" si="731"/>
        <v>8286.3404884085994</v>
      </c>
      <c r="AJ2324" s="23">
        <f t="shared" si="732"/>
        <v>68663438.689839661</v>
      </c>
      <c r="AK2324" s="23">
        <f t="shared" si="733"/>
        <v>530.22215509200009</v>
      </c>
      <c r="AL2324" s="23">
        <f t="shared" si="734"/>
        <v>17077.654457857199</v>
      </c>
      <c r="AN2324">
        <v>202312</v>
      </c>
      <c r="AO2324" s="20" t="s">
        <v>33</v>
      </c>
      <c r="AP2324" s="20" t="s">
        <v>9150</v>
      </c>
      <c r="AQ2324">
        <v>1531.01</v>
      </c>
      <c r="AR2324" s="21">
        <v>0.86</v>
      </c>
      <c r="AS2324">
        <v>3.16</v>
      </c>
      <c r="AT2324">
        <v>2.3999999999999998E-3</v>
      </c>
      <c r="AU2324" s="11">
        <f t="shared" si="735"/>
        <v>3.1600046399999995</v>
      </c>
      <c r="AV2324" s="23">
        <f t="shared" si="736"/>
        <v>64.425874119157143</v>
      </c>
      <c r="AW2324" s="23">
        <f t="shared" si="737"/>
        <v>4150.6932560174819</v>
      </c>
      <c r="AX2324" s="23">
        <f t="shared" si="738"/>
        <v>3.3180048719999995</v>
      </c>
      <c r="AY2324" s="23">
        <f t="shared" si="739"/>
        <v>132.0117528783143</v>
      </c>
      <c r="AZ2324" s="23"/>
      <c r="BA2324" s="23"/>
    </row>
    <row r="2325" spans="1:53">
      <c r="A2325">
        <v>202312</v>
      </c>
      <c r="B2325" s="20" t="s">
        <v>27</v>
      </c>
      <c r="C2325" s="20" t="s">
        <v>9151</v>
      </c>
      <c r="D2325">
        <v>43171.519999999997</v>
      </c>
      <c r="E2325" s="21">
        <v>0.68</v>
      </c>
      <c r="F2325">
        <v>1421.87</v>
      </c>
      <c r="G2325" s="22">
        <v>4.8399999999999999E-2</v>
      </c>
      <c r="H2325" s="11">
        <f t="shared" si="720"/>
        <v>1420.8610662399999</v>
      </c>
      <c r="I2325" s="23">
        <f t="shared" si="721"/>
        <v>6300.2263093127331</v>
      </c>
      <c r="J2325" s="23">
        <f t="shared" si="722"/>
        <v>39692851.548556343</v>
      </c>
      <c r="K2325" s="23">
        <f t="shared" si="723"/>
        <v>1491.9041195519999</v>
      </c>
      <c r="L2325" s="23">
        <f t="shared" si="724"/>
        <v>14021.313684865467</v>
      </c>
      <c r="N2325">
        <v>202312</v>
      </c>
      <c r="O2325" s="20" t="s">
        <v>29</v>
      </c>
      <c r="P2325" s="20" t="s">
        <v>9152</v>
      </c>
      <c r="Q2325">
        <v>20474.71</v>
      </c>
      <c r="R2325" s="21">
        <v>0.71</v>
      </c>
      <c r="S2325">
        <v>774.82</v>
      </c>
      <c r="T2325" s="21">
        <v>0.05</v>
      </c>
      <c r="U2325" s="11">
        <f t="shared" si="725"/>
        <v>726.85220500000003</v>
      </c>
      <c r="V2325" s="23">
        <f t="shared" si="726"/>
        <v>3168.2753084847086</v>
      </c>
      <c r="W2325" s="23">
        <f t="shared" si="727"/>
        <v>10037968.430353876</v>
      </c>
      <c r="X2325" s="23">
        <f t="shared" si="728"/>
        <v>763.19481525000003</v>
      </c>
      <c r="Y2325" s="23">
        <f t="shared" si="729"/>
        <v>7063.4028219694173</v>
      </c>
      <c r="AA2325">
        <v>202312</v>
      </c>
      <c r="AB2325" s="20" t="s">
        <v>31</v>
      </c>
      <c r="AC2325" s="20" t="s">
        <v>426</v>
      </c>
      <c r="AD2325">
        <v>158193.60000000001</v>
      </c>
      <c r="AE2325" s="21">
        <v>0.72</v>
      </c>
      <c r="AF2325">
        <v>418.92200000000003</v>
      </c>
      <c r="AG2325" s="22">
        <v>3.7000000000000002E-3</v>
      </c>
      <c r="AH2325" s="11">
        <f t="shared" si="730"/>
        <v>421.42775040000004</v>
      </c>
      <c r="AI2325" s="23">
        <f t="shared" si="731"/>
        <v>6915.4004362495571</v>
      </c>
      <c r="AJ2325" s="23">
        <f t="shared" si="732"/>
        <v>47822763.193680562</v>
      </c>
      <c r="AK2325" s="23">
        <f t="shared" si="733"/>
        <v>442.49913792000007</v>
      </c>
      <c r="AL2325" s="23">
        <f t="shared" si="734"/>
        <v>14252.228622899114</v>
      </c>
      <c r="AN2325">
        <v>202312</v>
      </c>
      <c r="AO2325" s="20" t="s">
        <v>33</v>
      </c>
      <c r="AP2325" s="20" t="s">
        <v>9153</v>
      </c>
      <c r="AQ2325">
        <v>2885.31</v>
      </c>
      <c r="AR2325" s="21">
        <v>0.86</v>
      </c>
      <c r="AS2325">
        <v>25.56</v>
      </c>
      <c r="AT2325">
        <v>1.03E-2</v>
      </c>
      <c r="AU2325" s="11">
        <f t="shared" si="735"/>
        <v>25.558075979999998</v>
      </c>
      <c r="AV2325" s="23">
        <f t="shared" si="736"/>
        <v>250.53091795072882</v>
      </c>
      <c r="AW2325" s="23">
        <f t="shared" si="737"/>
        <v>62765.740849234819</v>
      </c>
      <c r="AX2325" s="23">
        <f t="shared" si="738"/>
        <v>26.835979778999999</v>
      </c>
      <c r="AY2325" s="23">
        <f t="shared" si="739"/>
        <v>526.6199118814576</v>
      </c>
      <c r="AZ2325" s="23"/>
      <c r="BA2325" s="23"/>
    </row>
    <row r="2326" spans="1:53">
      <c r="A2326">
        <v>202312</v>
      </c>
      <c r="B2326" s="20" t="s">
        <v>27</v>
      </c>
      <c r="C2326" s="20" t="s">
        <v>9154</v>
      </c>
      <c r="D2326">
        <v>86836.800000000003</v>
      </c>
      <c r="E2326" s="21">
        <v>0.68</v>
      </c>
      <c r="F2326">
        <v>2860</v>
      </c>
      <c r="G2326" s="22">
        <v>4.8399999999999999E-2</v>
      </c>
      <c r="H2326" s="11">
        <f t="shared" si="720"/>
        <v>2857.9727616</v>
      </c>
      <c r="I2326" s="23">
        <f t="shared" si="721"/>
        <v>12672.509376008256</v>
      </c>
      <c r="J2326" s="23">
        <f t="shared" si="722"/>
        <v>160592493.88501716</v>
      </c>
      <c r="K2326" s="23">
        <f t="shared" si="723"/>
        <v>3000.8713996800002</v>
      </c>
      <c r="L2326" s="23">
        <f t="shared" si="724"/>
        <v>28202.991513616515</v>
      </c>
      <c r="N2326">
        <v>202312</v>
      </c>
      <c r="O2326" s="20" t="s">
        <v>29</v>
      </c>
      <c r="P2326" s="20" t="s">
        <v>9155</v>
      </c>
      <c r="Q2326">
        <v>23178.95</v>
      </c>
      <c r="R2326" s="21">
        <v>0.71</v>
      </c>
      <c r="S2326">
        <v>842.07</v>
      </c>
      <c r="T2326" s="21">
        <v>0.05</v>
      </c>
      <c r="U2326" s="11">
        <f t="shared" si="725"/>
        <v>822.85272499999996</v>
      </c>
      <c r="V2326" s="23">
        <f t="shared" si="726"/>
        <v>3586.7318736920638</v>
      </c>
      <c r="W2326" s="23">
        <f t="shared" si="727"/>
        <v>12864645.533758583</v>
      </c>
      <c r="X2326" s="23">
        <f t="shared" si="728"/>
        <v>863.99536124999997</v>
      </c>
      <c r="Y2326" s="23">
        <f t="shared" si="729"/>
        <v>7996.3164723841273</v>
      </c>
      <c r="AA2326">
        <v>202312</v>
      </c>
      <c r="AB2326" s="20" t="s">
        <v>31</v>
      </c>
      <c r="AC2326" s="20" t="s">
        <v>9156</v>
      </c>
      <c r="AD2326">
        <v>174847.78</v>
      </c>
      <c r="AE2326" s="21">
        <v>0.72</v>
      </c>
      <c r="AF2326">
        <v>463.0249</v>
      </c>
      <c r="AG2326" s="22">
        <v>3.7000000000000002E-3</v>
      </c>
      <c r="AH2326" s="11">
        <f t="shared" si="730"/>
        <v>465.79448592</v>
      </c>
      <c r="AI2326" s="23">
        <f t="shared" si="731"/>
        <v>7643.434463146843</v>
      </c>
      <c r="AJ2326" s="23">
        <f t="shared" si="732"/>
        <v>58422090.392420866</v>
      </c>
      <c r="AK2326" s="23">
        <f t="shared" si="733"/>
        <v>489.08421021600003</v>
      </c>
      <c r="AL2326" s="23">
        <f t="shared" si="734"/>
        <v>15752.663412213686</v>
      </c>
      <c r="AN2326">
        <v>202312</v>
      </c>
      <c r="AO2326" s="20" t="s">
        <v>33</v>
      </c>
      <c r="AP2326" s="20" t="s">
        <v>9157</v>
      </c>
      <c r="AQ2326">
        <v>210.61</v>
      </c>
      <c r="AR2326" s="21">
        <v>0.86</v>
      </c>
      <c r="AS2326">
        <v>4.6900000000000004</v>
      </c>
      <c r="AT2326">
        <v>2.5899999999999999E-2</v>
      </c>
      <c r="AU2326" s="11">
        <f t="shared" si="735"/>
        <v>4.6911271399999999</v>
      </c>
      <c r="AV2326" s="23">
        <f t="shared" si="736"/>
        <v>28.769286625462222</v>
      </c>
      <c r="AW2326" s="23">
        <f t="shared" si="737"/>
        <v>827.67185293799946</v>
      </c>
      <c r="AX2326" s="23">
        <f t="shared" si="738"/>
        <v>4.9256834969999996</v>
      </c>
      <c r="AY2326" s="23">
        <f t="shared" si="739"/>
        <v>62.229700390924442</v>
      </c>
      <c r="AZ2326" s="23"/>
      <c r="BA2326" s="23"/>
    </row>
    <row r="2327" spans="1:53">
      <c r="A2327">
        <v>202312</v>
      </c>
      <c r="B2327" s="20" t="s">
        <v>27</v>
      </c>
      <c r="C2327" s="20" t="s">
        <v>9158</v>
      </c>
      <c r="D2327">
        <v>44290.61</v>
      </c>
      <c r="E2327" s="21">
        <v>0.68</v>
      </c>
      <c r="F2327">
        <v>1458.73</v>
      </c>
      <c r="G2327" s="22">
        <v>4.8399999999999999E-2</v>
      </c>
      <c r="H2327" s="11">
        <f t="shared" si="720"/>
        <v>1457.69255632</v>
      </c>
      <c r="I2327" s="23">
        <f t="shared" si="721"/>
        <v>6463.540463192161</v>
      </c>
      <c r="J2327" s="23">
        <f t="shared" si="722"/>
        <v>41777355.319322333</v>
      </c>
      <c r="K2327" s="23">
        <f t="shared" si="723"/>
        <v>1530.5771841360001</v>
      </c>
      <c r="L2327" s="23">
        <f t="shared" si="724"/>
        <v>14384.773482704322</v>
      </c>
      <c r="N2327">
        <v>202312</v>
      </c>
      <c r="O2327" s="20" t="s">
        <v>29</v>
      </c>
      <c r="P2327" s="20" t="s">
        <v>9159</v>
      </c>
      <c r="Q2327">
        <v>14486.75</v>
      </c>
      <c r="R2327" s="21">
        <v>0.71</v>
      </c>
      <c r="S2327">
        <v>548.22</v>
      </c>
      <c r="T2327" s="21">
        <v>0.05</v>
      </c>
      <c r="U2327" s="11">
        <f t="shared" si="725"/>
        <v>514.27962500000001</v>
      </c>
      <c r="V2327" s="23">
        <f t="shared" si="726"/>
        <v>2241.6929140969933</v>
      </c>
      <c r="W2327" s="23">
        <f t="shared" si="727"/>
        <v>5025187.1211126698</v>
      </c>
      <c r="X2327" s="23">
        <f t="shared" si="728"/>
        <v>539.99360625000008</v>
      </c>
      <c r="Y2327" s="23">
        <f t="shared" si="729"/>
        <v>4997.6654531939867</v>
      </c>
      <c r="AA2327">
        <v>202312</v>
      </c>
      <c r="AB2327" s="20" t="s">
        <v>31</v>
      </c>
      <c r="AC2327" s="20" t="s">
        <v>9160</v>
      </c>
      <c r="AD2327">
        <v>116770</v>
      </c>
      <c r="AE2327" s="21">
        <v>0.72</v>
      </c>
      <c r="AF2327">
        <v>309.22559999999999</v>
      </c>
      <c r="AG2327" s="22">
        <v>3.7000000000000002E-3</v>
      </c>
      <c r="AH2327" s="11">
        <f t="shared" si="730"/>
        <v>311.07528000000002</v>
      </c>
      <c r="AI2327" s="23">
        <f t="shared" si="731"/>
        <v>5104.5763478475783</v>
      </c>
      <c r="AJ2327" s="23">
        <f t="shared" si="732"/>
        <v>26056699.691004921</v>
      </c>
      <c r="AK2327" s="23">
        <f t="shared" si="733"/>
        <v>326.62904400000002</v>
      </c>
      <c r="AL2327" s="23">
        <f t="shared" si="734"/>
        <v>10520.227975695158</v>
      </c>
      <c r="AN2327">
        <v>202312</v>
      </c>
      <c r="AO2327" s="20" t="s">
        <v>33</v>
      </c>
      <c r="AP2327" s="20" t="s">
        <v>9161</v>
      </c>
      <c r="AQ2327">
        <v>1974.42</v>
      </c>
      <c r="AR2327" s="21">
        <v>0.86</v>
      </c>
      <c r="AS2327">
        <v>24.96</v>
      </c>
      <c r="AT2327">
        <v>1.47E-2</v>
      </c>
      <c r="AU2327" s="11">
        <f t="shared" si="735"/>
        <v>24.960617639999999</v>
      </c>
      <c r="AV2327" s="23">
        <f t="shared" si="736"/>
        <v>204.35294534821583</v>
      </c>
      <c r="AW2327" s="23">
        <f t="shared" si="737"/>
        <v>41760.126272490881</v>
      </c>
      <c r="AX2327" s="23">
        <f t="shared" si="738"/>
        <v>26.208648522000001</v>
      </c>
      <c r="AY2327" s="23">
        <f t="shared" si="739"/>
        <v>433.66650833643166</v>
      </c>
      <c r="AZ2327" s="23"/>
      <c r="BA2327" s="23"/>
    </row>
    <row r="2328" spans="1:53">
      <c r="A2328">
        <v>202312</v>
      </c>
      <c r="B2328" s="20" t="s">
        <v>27</v>
      </c>
      <c r="C2328" s="20" t="s">
        <v>9162</v>
      </c>
      <c r="D2328">
        <v>30051.5</v>
      </c>
      <c r="E2328" s="21">
        <v>0.68</v>
      </c>
      <c r="F2328">
        <v>989.76</v>
      </c>
      <c r="G2328" s="22">
        <v>4.8399999999999999E-2</v>
      </c>
      <c r="H2328" s="11">
        <f t="shared" si="720"/>
        <v>989.05496800000003</v>
      </c>
      <c r="I2328" s="23">
        <f t="shared" si="721"/>
        <v>4385.5590661230272</v>
      </c>
      <c r="J2328" s="23">
        <f t="shared" si="722"/>
        <v>19233128.322453879</v>
      </c>
      <c r="K2328" s="23">
        <f t="shared" si="723"/>
        <v>1038.5077164000002</v>
      </c>
      <c r="L2328" s="23">
        <f t="shared" si="724"/>
        <v>9760.1731002460547</v>
      </c>
      <c r="N2328">
        <v>202312</v>
      </c>
      <c r="O2328" s="20" t="s">
        <v>29</v>
      </c>
      <c r="P2328" s="20" t="s">
        <v>9163</v>
      </c>
      <c r="Q2328">
        <v>45720.87</v>
      </c>
      <c r="R2328" s="21">
        <v>0.71</v>
      </c>
      <c r="S2328">
        <v>1730.21</v>
      </c>
      <c r="T2328" s="21">
        <v>0.05</v>
      </c>
      <c r="U2328" s="11">
        <f t="shared" si="725"/>
        <v>1623.0908850000001</v>
      </c>
      <c r="V2328" s="23">
        <f t="shared" si="726"/>
        <v>7074.8891438969968</v>
      </c>
      <c r="W2328" s="23">
        <f t="shared" si="727"/>
        <v>50054056.398431577</v>
      </c>
      <c r="X2328" s="23">
        <f t="shared" si="728"/>
        <v>1704.2454292500001</v>
      </c>
      <c r="Y2328" s="23">
        <f t="shared" si="729"/>
        <v>15772.869172793993</v>
      </c>
      <c r="AA2328">
        <v>202312</v>
      </c>
      <c r="AB2328" s="20" t="s">
        <v>31</v>
      </c>
      <c r="AC2328" s="20" t="s">
        <v>9164</v>
      </c>
      <c r="AD2328">
        <v>138560.63</v>
      </c>
      <c r="AE2328" s="21">
        <v>0.72</v>
      </c>
      <c r="AF2328">
        <v>366.9307</v>
      </c>
      <c r="AG2328" s="22">
        <v>3.7000000000000002E-3</v>
      </c>
      <c r="AH2328" s="11">
        <f t="shared" si="730"/>
        <v>369.12551832000003</v>
      </c>
      <c r="AI2328" s="23">
        <f t="shared" si="731"/>
        <v>6057.1492218965459</v>
      </c>
      <c r="AJ2328" s="23">
        <f t="shared" si="732"/>
        <v>36689056.696321934</v>
      </c>
      <c r="AK2328" s="23">
        <f t="shared" si="733"/>
        <v>387.58179423600006</v>
      </c>
      <c r="AL2328" s="23">
        <f t="shared" si="734"/>
        <v>12483.423962113091</v>
      </c>
      <c r="AN2328">
        <v>202312</v>
      </c>
      <c r="AO2328" s="20" t="s">
        <v>33</v>
      </c>
      <c r="AP2328" s="20" t="s">
        <v>9165</v>
      </c>
      <c r="AQ2328">
        <v>3507.41</v>
      </c>
      <c r="AR2328" s="21">
        <v>0.86</v>
      </c>
      <c r="AS2328">
        <v>144.79</v>
      </c>
      <c r="AT2328">
        <v>4.8000000000000001E-2</v>
      </c>
      <c r="AU2328" s="11">
        <f t="shared" si="735"/>
        <v>144.78588479999999</v>
      </c>
      <c r="AV2328" s="23">
        <f t="shared" si="736"/>
        <v>644.79859129821114</v>
      </c>
      <c r="AW2328" s="23">
        <f t="shared" si="737"/>
        <v>415765.22334015754</v>
      </c>
      <c r="AX2328" s="23">
        <f t="shared" si="738"/>
        <v>152.02517903999998</v>
      </c>
      <c r="AY2328" s="23">
        <f t="shared" si="739"/>
        <v>1434.3830673964223</v>
      </c>
      <c r="AZ2328" s="23"/>
      <c r="BA2328" s="23"/>
    </row>
    <row r="2329" spans="1:53">
      <c r="A2329">
        <v>202312</v>
      </c>
      <c r="B2329" s="20" t="s">
        <v>27</v>
      </c>
      <c r="C2329" s="20" t="s">
        <v>9166</v>
      </c>
      <c r="D2329">
        <v>251973.21</v>
      </c>
      <c r="E2329" s="21">
        <v>0.68</v>
      </c>
      <c r="F2329">
        <v>8298.82</v>
      </c>
      <c r="G2329" s="22">
        <v>4.8399999999999999E-2</v>
      </c>
      <c r="H2329" s="11">
        <f t="shared" si="720"/>
        <v>8292.9422875199998</v>
      </c>
      <c r="I2329" s="23">
        <f t="shared" si="721"/>
        <v>36771.655176467779</v>
      </c>
      <c r="J2329" s="23">
        <f t="shared" si="722"/>
        <v>1352154624.4170496</v>
      </c>
      <c r="K2329" s="23">
        <f t="shared" si="723"/>
        <v>8707.5894018960007</v>
      </c>
      <c r="L2329" s="23">
        <f t="shared" si="724"/>
        <v>81836.252640455554</v>
      </c>
      <c r="N2329">
        <v>202312</v>
      </c>
      <c r="O2329" s="20" t="s">
        <v>29</v>
      </c>
      <c r="P2329" s="20" t="s">
        <v>9167</v>
      </c>
      <c r="Q2329">
        <v>24581.14</v>
      </c>
      <c r="R2329" s="21">
        <v>0.71</v>
      </c>
      <c r="S2329">
        <v>893.01</v>
      </c>
      <c r="T2329" s="21">
        <v>0.05</v>
      </c>
      <c r="U2329" s="11">
        <f t="shared" si="725"/>
        <v>872.63046999999995</v>
      </c>
      <c r="V2329" s="23">
        <f t="shared" si="726"/>
        <v>3803.7080337844009</v>
      </c>
      <c r="W2329" s="23">
        <f t="shared" si="727"/>
        <v>14468194.806275994</v>
      </c>
      <c r="X2329" s="23">
        <f t="shared" si="728"/>
        <v>916.26199350000002</v>
      </c>
      <c r="Y2329" s="23">
        <f t="shared" si="729"/>
        <v>8480.0465375688018</v>
      </c>
      <c r="AA2329">
        <v>202312</v>
      </c>
      <c r="AB2329" s="20" t="s">
        <v>31</v>
      </c>
      <c r="AC2329" s="20" t="s">
        <v>9168</v>
      </c>
      <c r="AD2329">
        <v>143001.76999999999</v>
      </c>
      <c r="AE2329" s="21">
        <v>0.72</v>
      </c>
      <c r="AF2329">
        <v>378.69159999999999</v>
      </c>
      <c r="AG2329" s="22">
        <v>3.7000000000000002E-3</v>
      </c>
      <c r="AH2329" s="11">
        <f t="shared" si="730"/>
        <v>380.95671528000003</v>
      </c>
      <c r="AI2329" s="23">
        <f t="shared" si="731"/>
        <v>6251.2927365105706</v>
      </c>
      <c r="AJ2329" s="23">
        <f t="shared" si="732"/>
        <v>39078660.87754982</v>
      </c>
      <c r="AK2329" s="23">
        <f t="shared" si="733"/>
        <v>400.00455104400004</v>
      </c>
      <c r="AL2329" s="23">
        <f t="shared" si="734"/>
        <v>12883.54218830114</v>
      </c>
      <c r="AN2329">
        <v>202312</v>
      </c>
      <c r="AO2329" s="20" t="s">
        <v>33</v>
      </c>
      <c r="AP2329" s="20" t="s">
        <v>9169</v>
      </c>
      <c r="AQ2329">
        <v>431.88</v>
      </c>
      <c r="AR2329" s="21">
        <v>0.86</v>
      </c>
      <c r="AS2329">
        <v>2.93</v>
      </c>
      <c r="AT2329">
        <v>7.9000000000000008E-3</v>
      </c>
      <c r="AU2329" s="11">
        <f t="shared" si="735"/>
        <v>2.93419272</v>
      </c>
      <c r="AV2329" s="23">
        <f t="shared" si="736"/>
        <v>32.881590346690878</v>
      </c>
      <c r="AW2329" s="23">
        <f t="shared" si="737"/>
        <v>1081.1989837275946</v>
      </c>
      <c r="AX2329" s="23">
        <f t="shared" si="738"/>
        <v>3.0809023560000002</v>
      </c>
      <c r="AY2329" s="23">
        <f t="shared" si="739"/>
        <v>68.697373413381754</v>
      </c>
      <c r="AZ2329" s="23"/>
      <c r="BA2329" s="23"/>
    </row>
    <row r="2330" spans="1:53">
      <c r="A2330">
        <v>202312</v>
      </c>
      <c r="B2330" s="20" t="s">
        <v>27</v>
      </c>
      <c r="C2330" s="20" t="s">
        <v>9170</v>
      </c>
      <c r="D2330">
        <v>70968.679999999993</v>
      </c>
      <c r="E2330" s="21">
        <v>0.68</v>
      </c>
      <c r="F2330">
        <v>2337.38</v>
      </c>
      <c r="G2330" s="22">
        <v>4.8399999999999999E-2</v>
      </c>
      <c r="H2330" s="11">
        <f t="shared" si="720"/>
        <v>2335.7211961600001</v>
      </c>
      <c r="I2330" s="23">
        <f t="shared" si="721"/>
        <v>10356.798761618687</v>
      </c>
      <c r="J2330" s="23">
        <f t="shared" si="722"/>
        <v>107263280.58866638</v>
      </c>
      <c r="K2330" s="23">
        <f t="shared" si="723"/>
        <v>2452.5072559680002</v>
      </c>
      <c r="L2330" s="23">
        <f t="shared" si="724"/>
        <v>23049.318719397375</v>
      </c>
      <c r="N2330">
        <v>202312</v>
      </c>
      <c r="O2330" s="20" t="s">
        <v>29</v>
      </c>
      <c r="P2330" s="20" t="s">
        <v>9171</v>
      </c>
      <c r="Q2330">
        <v>24581.14</v>
      </c>
      <c r="R2330" s="21">
        <v>0.71</v>
      </c>
      <c r="S2330">
        <v>930.22</v>
      </c>
      <c r="T2330" s="21">
        <v>0.05</v>
      </c>
      <c r="U2330" s="11">
        <f t="shared" si="725"/>
        <v>872.63046999999995</v>
      </c>
      <c r="V2330" s="23">
        <f t="shared" si="726"/>
        <v>3803.7080337844009</v>
      </c>
      <c r="W2330" s="23">
        <f t="shared" si="727"/>
        <v>14468194.806275994</v>
      </c>
      <c r="X2330" s="23">
        <f t="shared" si="728"/>
        <v>916.26199350000002</v>
      </c>
      <c r="Y2330" s="23">
        <f t="shared" si="729"/>
        <v>8480.0465375688018</v>
      </c>
      <c r="AA2330">
        <v>202312</v>
      </c>
      <c r="AB2330" s="20" t="s">
        <v>31</v>
      </c>
      <c r="AC2330" s="20" t="s">
        <v>9172</v>
      </c>
      <c r="AD2330">
        <v>208396.15</v>
      </c>
      <c r="AE2330" s="21">
        <v>0.72</v>
      </c>
      <c r="AF2330">
        <v>551.86630000000002</v>
      </c>
      <c r="AG2330" s="22">
        <v>3.7000000000000002E-3</v>
      </c>
      <c r="AH2330" s="11">
        <f t="shared" si="730"/>
        <v>555.16734359999998</v>
      </c>
      <c r="AI2330" s="23">
        <f t="shared" si="731"/>
        <v>9109.9945043461175</v>
      </c>
      <c r="AJ2330" s="23">
        <f t="shared" si="732"/>
        <v>82991999.869216457</v>
      </c>
      <c r="AK2330" s="23">
        <f t="shared" si="733"/>
        <v>582.92571078000003</v>
      </c>
      <c r="AL2330" s="23">
        <f t="shared" si="734"/>
        <v>18775.156352292233</v>
      </c>
      <c r="AN2330">
        <v>202312</v>
      </c>
      <c r="AO2330" s="20" t="s">
        <v>33</v>
      </c>
      <c r="AP2330" s="20" t="s">
        <v>9173</v>
      </c>
      <c r="AQ2330">
        <v>2087.66</v>
      </c>
      <c r="AR2330" s="21">
        <v>0.86</v>
      </c>
      <c r="AS2330">
        <v>68.760000000000005</v>
      </c>
      <c r="AT2330">
        <v>3.8300000000000001E-2</v>
      </c>
      <c r="AU2330" s="11">
        <f t="shared" si="735"/>
        <v>68.763345079999993</v>
      </c>
      <c r="AV2330" s="23">
        <f t="shared" si="736"/>
        <v>344.5699630910417</v>
      </c>
      <c r="AW2330" s="23">
        <f t="shared" si="737"/>
        <v>118728.45946456183</v>
      </c>
      <c r="AX2330" s="23">
        <f t="shared" si="738"/>
        <v>72.201512334</v>
      </c>
      <c r="AY2330" s="23">
        <f t="shared" si="739"/>
        <v>757.90327126208342</v>
      </c>
      <c r="AZ2330" s="23"/>
      <c r="BA2330" s="23"/>
    </row>
    <row r="2331" spans="1:53">
      <c r="A2331">
        <v>202312</v>
      </c>
      <c r="B2331" s="20" t="s">
        <v>27</v>
      </c>
      <c r="C2331" s="20" t="s">
        <v>9174</v>
      </c>
      <c r="D2331">
        <v>86255.57</v>
      </c>
      <c r="E2331" s="21">
        <v>0.68</v>
      </c>
      <c r="F2331">
        <v>2840.86</v>
      </c>
      <c r="G2331" s="22">
        <v>4.8399999999999999E-2</v>
      </c>
      <c r="H2331" s="11">
        <f t="shared" si="720"/>
        <v>2838.8433198400003</v>
      </c>
      <c r="I2331" s="23">
        <f t="shared" si="721"/>
        <v>12587.687703346239</v>
      </c>
      <c r="J2331" s="23">
        <f t="shared" si="722"/>
        <v>158449881.71697411</v>
      </c>
      <c r="K2331" s="23">
        <f t="shared" si="723"/>
        <v>2980.7854858320006</v>
      </c>
      <c r="L2331" s="23">
        <f t="shared" si="724"/>
        <v>28014.218726532479</v>
      </c>
      <c r="N2331">
        <v>202312</v>
      </c>
      <c r="O2331" s="20" t="s">
        <v>29</v>
      </c>
      <c r="P2331" s="20" t="s">
        <v>9175</v>
      </c>
      <c r="Q2331">
        <v>147214.87</v>
      </c>
      <c r="R2331" s="21">
        <v>0.71</v>
      </c>
      <c r="S2331">
        <v>5571.05</v>
      </c>
      <c r="T2331" s="21">
        <v>0.05</v>
      </c>
      <c r="U2331" s="11">
        <f t="shared" si="725"/>
        <v>5226.1278849999999</v>
      </c>
      <c r="V2331" s="23">
        <f t="shared" si="726"/>
        <v>22780.16331673495</v>
      </c>
      <c r="W2331" s="23">
        <f t="shared" si="727"/>
        <v>518935840.73711669</v>
      </c>
      <c r="X2331" s="23">
        <f t="shared" si="728"/>
        <v>5487.4342792500001</v>
      </c>
      <c r="Y2331" s="23">
        <f t="shared" si="729"/>
        <v>50786.454518469902</v>
      </c>
      <c r="AA2331">
        <v>202312</v>
      </c>
      <c r="AB2331" s="20" t="s">
        <v>31</v>
      </c>
      <c r="AC2331" s="20" t="s">
        <v>9176</v>
      </c>
      <c r="AD2331">
        <v>136744.31</v>
      </c>
      <c r="AE2331" s="21">
        <v>0.72</v>
      </c>
      <c r="AF2331">
        <v>362.12079999999997</v>
      </c>
      <c r="AG2331" s="22">
        <v>3.7000000000000002E-3</v>
      </c>
      <c r="AH2331" s="11">
        <f t="shared" si="730"/>
        <v>364.28684184000002</v>
      </c>
      <c r="AI2331" s="23">
        <f t="shared" si="731"/>
        <v>5977.7491695532854</v>
      </c>
      <c r="AJ2331" s="23">
        <f t="shared" si="732"/>
        <v>35733485.134094991</v>
      </c>
      <c r="AK2331" s="23">
        <f t="shared" si="733"/>
        <v>382.50118393200006</v>
      </c>
      <c r="AL2331" s="23">
        <f t="shared" si="734"/>
        <v>12319.78518094657</v>
      </c>
      <c r="AN2331">
        <v>202312</v>
      </c>
      <c r="AO2331" s="20" t="s">
        <v>33</v>
      </c>
      <c r="AP2331" s="20" t="s">
        <v>9177</v>
      </c>
      <c r="AQ2331">
        <v>1947.01</v>
      </c>
      <c r="AR2331" s="21">
        <v>0.86</v>
      </c>
      <c r="AS2331">
        <v>49.9</v>
      </c>
      <c r="AT2331">
        <v>2.98E-2</v>
      </c>
      <c r="AU2331" s="11">
        <f t="shared" si="735"/>
        <v>49.897972279999998</v>
      </c>
      <c r="AV2331" s="23">
        <f t="shared" si="736"/>
        <v>284.71175639580383</v>
      </c>
      <c r="AW2331" s="23">
        <f t="shared" si="737"/>
        <v>81060.784229983547</v>
      </c>
      <c r="AX2331" s="23">
        <f t="shared" si="738"/>
        <v>52.392870893999998</v>
      </c>
      <c r="AY2331" s="23">
        <f t="shared" si="739"/>
        <v>619.32148507160764</v>
      </c>
      <c r="AZ2331" s="23"/>
      <c r="BA2331" s="23"/>
    </row>
    <row r="2332" spans="1:53">
      <c r="A2332">
        <v>202312</v>
      </c>
      <c r="B2332" s="20" t="s">
        <v>27</v>
      </c>
      <c r="C2332" s="20" t="s">
        <v>9178</v>
      </c>
      <c r="D2332">
        <v>59319.45</v>
      </c>
      <c r="E2332" s="21">
        <v>0.68</v>
      </c>
      <c r="F2332">
        <v>1953.71</v>
      </c>
      <c r="G2332" s="22">
        <v>4.8399999999999999E-2</v>
      </c>
      <c r="H2332" s="11">
        <f t="shared" si="720"/>
        <v>1952.3217384</v>
      </c>
      <c r="I2332" s="23">
        <f t="shared" si="721"/>
        <v>8656.7709347264408</v>
      </c>
      <c r="J2332" s="23">
        <f t="shared" si="722"/>
        <v>74939683.01632449</v>
      </c>
      <c r="K2332" s="23">
        <f t="shared" si="723"/>
        <v>2049.9378253200002</v>
      </c>
      <c r="L2332" s="23">
        <f t="shared" si="724"/>
        <v>19265.86360785288</v>
      </c>
      <c r="N2332">
        <v>202312</v>
      </c>
      <c r="O2332" s="20" t="s">
        <v>29</v>
      </c>
      <c r="P2332" s="20" t="s">
        <v>9179</v>
      </c>
      <c r="Q2332">
        <v>54580.03</v>
      </c>
      <c r="R2332" s="21">
        <v>0.71</v>
      </c>
      <c r="S2332">
        <v>1982.85</v>
      </c>
      <c r="T2332" s="21">
        <v>0.05</v>
      </c>
      <c r="U2332" s="11">
        <f t="shared" si="725"/>
        <v>1937.5910649999998</v>
      </c>
      <c r="V2332" s="23">
        <f t="shared" si="726"/>
        <v>8445.763646242347</v>
      </c>
      <c r="W2332" s="23">
        <f t="shared" si="727"/>
        <v>71330923.568188831</v>
      </c>
      <c r="X2332" s="23">
        <f t="shared" si="728"/>
        <v>2034.4706182499999</v>
      </c>
      <c r="Y2332" s="23">
        <f t="shared" si="729"/>
        <v>18829.118357484695</v>
      </c>
      <c r="AA2332">
        <v>202312</v>
      </c>
      <c r="AB2332" s="20" t="s">
        <v>31</v>
      </c>
      <c r="AC2332" s="20" t="s">
        <v>9180</v>
      </c>
      <c r="AD2332">
        <v>217484.13</v>
      </c>
      <c r="AE2332" s="21">
        <v>0.72</v>
      </c>
      <c r="AF2332">
        <v>575.93280000000004</v>
      </c>
      <c r="AG2332" s="22">
        <v>3.7000000000000002E-3</v>
      </c>
      <c r="AH2332" s="11">
        <f t="shared" si="730"/>
        <v>579.37772232000009</v>
      </c>
      <c r="AI2332" s="23">
        <f t="shared" si="731"/>
        <v>9507.2736664400782</v>
      </c>
      <c r="AJ2332" s="23">
        <f t="shared" si="732"/>
        <v>90388252.568584964</v>
      </c>
      <c r="AK2332" s="23">
        <f t="shared" si="733"/>
        <v>608.34660843600011</v>
      </c>
      <c r="AL2332" s="23">
        <f t="shared" si="734"/>
        <v>19593.925055200158</v>
      </c>
      <c r="AN2332">
        <v>202312</v>
      </c>
      <c r="AO2332" s="20" t="s">
        <v>33</v>
      </c>
      <c r="AP2332" s="20" t="s">
        <v>9181</v>
      </c>
      <c r="AQ2332">
        <v>992.57</v>
      </c>
      <c r="AR2332" s="21">
        <v>0.86</v>
      </c>
      <c r="AS2332">
        <v>14.94</v>
      </c>
      <c r="AT2332">
        <v>1.7500000000000002E-2</v>
      </c>
      <c r="AU2332" s="11">
        <f t="shared" si="735"/>
        <v>14.938178500000003</v>
      </c>
      <c r="AV2332" s="23">
        <f t="shared" si="736"/>
        <v>111.92958661642078</v>
      </c>
      <c r="AW2332" s="23">
        <f t="shared" si="737"/>
        <v>12528.232360122842</v>
      </c>
      <c r="AX2332" s="23">
        <f t="shared" si="738"/>
        <v>15.685087425000004</v>
      </c>
      <c r="AY2332" s="23">
        <f t="shared" si="739"/>
        <v>238.79735173284155</v>
      </c>
      <c r="AZ2332" s="23"/>
      <c r="BA2332" s="23"/>
    </row>
    <row r="2333" spans="1:53">
      <c r="A2333">
        <v>202312</v>
      </c>
      <c r="B2333" s="20" t="s">
        <v>27</v>
      </c>
      <c r="C2333" s="20" t="s">
        <v>9182</v>
      </c>
      <c r="D2333">
        <v>18268.099999999999</v>
      </c>
      <c r="E2333" s="21">
        <v>0.68</v>
      </c>
      <c r="F2333">
        <v>601.66999999999996</v>
      </c>
      <c r="G2333" s="22">
        <v>4.8399999999999999E-2</v>
      </c>
      <c r="H2333" s="11">
        <f t="shared" si="720"/>
        <v>601.23970719999988</v>
      </c>
      <c r="I2333" s="23">
        <f t="shared" si="721"/>
        <v>2665.9511696867735</v>
      </c>
      <c r="J2333" s="23">
        <f t="shared" si="722"/>
        <v>7107295.6391542759</v>
      </c>
      <c r="K2333" s="23">
        <f t="shared" si="723"/>
        <v>631.30169255999988</v>
      </c>
      <c r="L2333" s="23">
        <f t="shared" si="724"/>
        <v>5933.1420465735464</v>
      </c>
      <c r="N2333">
        <v>202312</v>
      </c>
      <c r="O2333" s="20" t="s">
        <v>29</v>
      </c>
      <c r="P2333" s="20" t="s">
        <v>9183</v>
      </c>
      <c r="Q2333">
        <v>23878.71</v>
      </c>
      <c r="R2333" s="21">
        <v>0.71</v>
      </c>
      <c r="S2333">
        <v>867.49</v>
      </c>
      <c r="T2333" s="21">
        <v>0.05</v>
      </c>
      <c r="U2333" s="11">
        <f t="shared" si="725"/>
        <v>847.69420500000001</v>
      </c>
      <c r="V2333" s="23">
        <f t="shared" si="726"/>
        <v>3695.0133746200509</v>
      </c>
      <c r="W2333" s="23">
        <f t="shared" si="727"/>
        <v>13653123.838621056</v>
      </c>
      <c r="X2333" s="23">
        <f t="shared" si="728"/>
        <v>890.07891525000002</v>
      </c>
      <c r="Y2333" s="23">
        <f t="shared" si="729"/>
        <v>8237.7209542401015</v>
      </c>
      <c r="AA2333">
        <v>202312</v>
      </c>
      <c r="AB2333" s="20" t="s">
        <v>31</v>
      </c>
      <c r="AC2333" s="20" t="s">
        <v>9184</v>
      </c>
      <c r="AD2333">
        <v>162827.07999999999</v>
      </c>
      <c r="AE2333" s="21">
        <v>0.72</v>
      </c>
      <c r="AF2333">
        <v>431.19220000000001</v>
      </c>
      <c r="AG2333" s="22">
        <v>3.7000000000000002E-3</v>
      </c>
      <c r="AH2333" s="11">
        <f t="shared" si="730"/>
        <v>433.77134111999999</v>
      </c>
      <c r="AI2333" s="23">
        <f t="shared" si="731"/>
        <v>7117.9520540985304</v>
      </c>
      <c r="AJ2333" s="23">
        <f t="shared" si="732"/>
        <v>50665241.444445491</v>
      </c>
      <c r="AK2333" s="23">
        <f t="shared" si="733"/>
        <v>455.459908176</v>
      </c>
      <c r="AL2333" s="23">
        <f t="shared" si="734"/>
        <v>14669.675449317061</v>
      </c>
      <c r="AN2333">
        <v>202312</v>
      </c>
      <c r="AO2333" s="20" t="s">
        <v>33</v>
      </c>
      <c r="AP2333" s="20" t="s">
        <v>9185</v>
      </c>
      <c r="AQ2333">
        <v>768.07</v>
      </c>
      <c r="AR2333" s="21">
        <v>0.86</v>
      </c>
      <c r="AS2333">
        <v>32.83</v>
      </c>
      <c r="AT2333">
        <v>4.9699999999999994E-2</v>
      </c>
      <c r="AU2333" s="11">
        <f t="shared" si="735"/>
        <v>32.828847939999996</v>
      </c>
      <c r="AV2333" s="23">
        <f t="shared" si="736"/>
        <v>143.55152568673572</v>
      </c>
      <c r="AW2333" s="23">
        <f t="shared" si="737"/>
        <v>20607.040526989545</v>
      </c>
      <c r="AX2333" s="23">
        <f t="shared" si="738"/>
        <v>34.470290336999994</v>
      </c>
      <c r="AY2333" s="23">
        <f t="shared" si="739"/>
        <v>319.93189931347143</v>
      </c>
      <c r="AZ2333" s="23"/>
      <c r="BA2333" s="23"/>
    </row>
    <row r="2334" spans="1:53">
      <c r="A2334">
        <v>202312</v>
      </c>
      <c r="B2334" s="20" t="s">
        <v>27</v>
      </c>
      <c r="C2334" s="20" t="s">
        <v>9186</v>
      </c>
      <c r="D2334">
        <v>142300.46</v>
      </c>
      <c r="E2334" s="21">
        <v>0.68</v>
      </c>
      <c r="F2334">
        <v>4686.71</v>
      </c>
      <c r="G2334" s="22">
        <v>4.8399999999999999E-2</v>
      </c>
      <c r="H2334" s="11">
        <f t="shared" si="720"/>
        <v>4683.3927395199999</v>
      </c>
      <c r="I2334" s="23">
        <f t="shared" si="721"/>
        <v>20766.586442156869</v>
      </c>
      <c r="J2334" s="23">
        <f t="shared" si="722"/>
        <v>431251112.45957351</v>
      </c>
      <c r="K2334" s="23">
        <f t="shared" si="723"/>
        <v>4917.5623764960001</v>
      </c>
      <c r="L2334" s="23">
        <f t="shared" si="724"/>
        <v>46216.56562383374</v>
      </c>
      <c r="N2334">
        <v>202312</v>
      </c>
      <c r="O2334" s="20" t="s">
        <v>29</v>
      </c>
      <c r="P2334" s="20" t="s">
        <v>9187</v>
      </c>
      <c r="Q2334">
        <v>14619.57</v>
      </c>
      <c r="R2334" s="21">
        <v>0.71</v>
      </c>
      <c r="S2334">
        <v>553.24</v>
      </c>
      <c r="T2334" s="21">
        <v>0.05</v>
      </c>
      <c r="U2334" s="11">
        <f t="shared" si="725"/>
        <v>518.99473499999999</v>
      </c>
      <c r="V2334" s="23">
        <f t="shared" si="726"/>
        <v>2262.2456020946715</v>
      </c>
      <c r="W2334" s="23">
        <f t="shared" si="727"/>
        <v>5117755.1641966831</v>
      </c>
      <c r="X2334" s="23">
        <f t="shared" si="728"/>
        <v>544.94447175000005</v>
      </c>
      <c r="Y2334" s="23">
        <f t="shared" si="729"/>
        <v>5043.4859391893433</v>
      </c>
      <c r="AA2334">
        <v>202312</v>
      </c>
      <c r="AB2334" s="20" t="s">
        <v>31</v>
      </c>
      <c r="AC2334" s="20" t="s">
        <v>9188</v>
      </c>
      <c r="AD2334">
        <v>161476.43</v>
      </c>
      <c r="AE2334" s="21">
        <v>0.72</v>
      </c>
      <c r="AF2334">
        <v>427.61540000000002</v>
      </c>
      <c r="AG2334" s="22">
        <v>3.7000000000000002E-3</v>
      </c>
      <c r="AH2334" s="11">
        <f t="shared" si="730"/>
        <v>430.17320952</v>
      </c>
      <c r="AI2334" s="23">
        <f t="shared" si="731"/>
        <v>7058.9086692889023</v>
      </c>
      <c r="AJ2334" s="23">
        <f t="shared" si="732"/>
        <v>49828191.60136202</v>
      </c>
      <c r="AK2334" s="23">
        <f t="shared" si="733"/>
        <v>451.68186999600005</v>
      </c>
      <c r="AL2334" s="23">
        <f t="shared" si="734"/>
        <v>14547.990548097805</v>
      </c>
      <c r="AN2334">
        <v>202312</v>
      </c>
      <c r="AO2334" s="20" t="s">
        <v>33</v>
      </c>
      <c r="AP2334" s="20" t="s">
        <v>9189</v>
      </c>
      <c r="AQ2334">
        <v>4830.0200000000004</v>
      </c>
      <c r="AR2334" s="21">
        <v>0.86</v>
      </c>
      <c r="AS2334">
        <v>233.03</v>
      </c>
      <c r="AT2334">
        <v>5.6100000000000004E-2</v>
      </c>
      <c r="AU2334" s="11">
        <f t="shared" si="735"/>
        <v>233.02914492000005</v>
      </c>
      <c r="AV2334" s="23">
        <f t="shared" si="736"/>
        <v>955.85453280708066</v>
      </c>
      <c r="AW2334" s="23">
        <f t="shared" si="737"/>
        <v>913657.88788784249</v>
      </c>
      <c r="AX2334" s="23">
        <f t="shared" si="738"/>
        <v>244.68060216600006</v>
      </c>
      <c r="AY2334" s="23">
        <f t="shared" si="739"/>
        <v>2144.7382105341612</v>
      </c>
      <c r="AZ2334" s="23"/>
      <c r="BA2334" s="23"/>
    </row>
    <row r="2335" spans="1:53">
      <c r="A2335">
        <v>202312</v>
      </c>
      <c r="B2335" s="20" t="s">
        <v>27</v>
      </c>
      <c r="C2335" s="20" t="s">
        <v>9190</v>
      </c>
      <c r="D2335">
        <v>28701.75</v>
      </c>
      <c r="E2335" s="21">
        <v>0.68</v>
      </c>
      <c r="F2335">
        <v>945.3</v>
      </c>
      <c r="G2335" s="22">
        <v>4.8399999999999999E-2</v>
      </c>
      <c r="H2335" s="11">
        <f t="shared" si="720"/>
        <v>944.63199600000007</v>
      </c>
      <c r="I2335" s="23">
        <f t="shared" si="721"/>
        <v>4188.5835956972733</v>
      </c>
      <c r="J2335" s="23">
        <f t="shared" si="722"/>
        <v>17544232.538144298</v>
      </c>
      <c r="K2335" s="23">
        <f t="shared" si="723"/>
        <v>991.8635958000001</v>
      </c>
      <c r="L2335" s="23">
        <f t="shared" si="724"/>
        <v>9321.7991873945466</v>
      </c>
      <c r="N2335">
        <v>202312</v>
      </c>
      <c r="O2335" s="20" t="s">
        <v>29</v>
      </c>
      <c r="P2335" s="20" t="s">
        <v>9191</v>
      </c>
      <c r="Q2335">
        <v>6335.2</v>
      </c>
      <c r="R2335" s="21">
        <v>0.71</v>
      </c>
      <c r="S2335">
        <v>239.74</v>
      </c>
      <c r="T2335" s="21">
        <v>0.05</v>
      </c>
      <c r="U2335" s="11">
        <f t="shared" si="725"/>
        <v>224.89959999999996</v>
      </c>
      <c r="V2335" s="23">
        <f t="shared" si="726"/>
        <v>980.3146288427198</v>
      </c>
      <c r="W2335" s="23">
        <f t="shared" si="727"/>
        <v>961016.77152303944</v>
      </c>
      <c r="X2335" s="23">
        <f t="shared" si="728"/>
        <v>236.14457999999996</v>
      </c>
      <c r="Y2335" s="23">
        <f t="shared" si="729"/>
        <v>2185.5288576854396</v>
      </c>
      <c r="AA2335">
        <v>202312</v>
      </c>
      <c r="AB2335" s="20" t="s">
        <v>31</v>
      </c>
      <c r="AC2335" s="20" t="s">
        <v>9192</v>
      </c>
      <c r="AD2335">
        <v>185334.67</v>
      </c>
      <c r="AE2335" s="21">
        <v>0.72</v>
      </c>
      <c r="AF2335">
        <v>490.79590000000002</v>
      </c>
      <c r="AG2335" s="22">
        <v>3.7000000000000002E-3</v>
      </c>
      <c r="AH2335" s="11">
        <f t="shared" si="730"/>
        <v>493.73156088000007</v>
      </c>
      <c r="AI2335" s="23">
        <f t="shared" si="731"/>
        <v>8101.8666859478999</v>
      </c>
      <c r="AJ2335" s="23">
        <f t="shared" si="732"/>
        <v>65640243.796872407</v>
      </c>
      <c r="AK2335" s="23">
        <f t="shared" si="733"/>
        <v>518.41813892400012</v>
      </c>
      <c r="AL2335" s="23">
        <f t="shared" si="734"/>
        <v>16697.464932775802</v>
      </c>
      <c r="AN2335">
        <v>202312</v>
      </c>
      <c r="AO2335" s="20" t="s">
        <v>33</v>
      </c>
      <c r="AP2335" s="20" t="s">
        <v>9193</v>
      </c>
      <c r="AQ2335">
        <v>255.77</v>
      </c>
      <c r="AR2335" s="21">
        <v>0.86</v>
      </c>
      <c r="AS2335">
        <v>7.76</v>
      </c>
      <c r="AT2335">
        <v>3.5299999999999998E-2</v>
      </c>
      <c r="AU2335" s="11">
        <f t="shared" si="735"/>
        <v>7.7646656599999995</v>
      </c>
      <c r="AV2335" s="23">
        <f t="shared" si="736"/>
        <v>40.591167857385784</v>
      </c>
      <c r="AW2335" s="23">
        <f t="shared" si="737"/>
        <v>1647.6429080264688</v>
      </c>
      <c r="AX2335" s="23">
        <f t="shared" si="738"/>
        <v>8.1528989430000003</v>
      </c>
      <c r="AY2335" s="23">
        <f t="shared" si="739"/>
        <v>88.947001374771574</v>
      </c>
      <c r="AZ2335" s="23"/>
      <c r="BA2335" s="23"/>
    </row>
    <row r="2336" spans="1:53">
      <c r="A2336">
        <v>202312</v>
      </c>
      <c r="B2336" s="20" t="s">
        <v>27</v>
      </c>
      <c r="C2336" s="20" t="s">
        <v>9194</v>
      </c>
      <c r="D2336">
        <v>24429.94</v>
      </c>
      <c r="E2336" s="21">
        <v>0.68</v>
      </c>
      <c r="F2336">
        <v>804.61</v>
      </c>
      <c r="G2336" s="22">
        <v>4.8399999999999999E-2</v>
      </c>
      <c r="H2336" s="11">
        <f t="shared" si="720"/>
        <v>804.03818527999988</v>
      </c>
      <c r="I2336" s="23">
        <f t="shared" si="721"/>
        <v>3565.177939598409</v>
      </c>
      <c r="J2336" s="23">
        <f t="shared" si="722"/>
        <v>12710493.740999157</v>
      </c>
      <c r="K2336" s="23">
        <f t="shared" si="723"/>
        <v>844.24009454399993</v>
      </c>
      <c r="L2336" s="23">
        <f t="shared" si="724"/>
        <v>7934.3940644768181</v>
      </c>
      <c r="N2336">
        <v>202312</v>
      </c>
      <c r="O2336" s="20" t="s">
        <v>29</v>
      </c>
      <c r="P2336" s="20" t="s">
        <v>9195</v>
      </c>
      <c r="Q2336">
        <v>24627.56</v>
      </c>
      <c r="R2336" s="21">
        <v>0.71</v>
      </c>
      <c r="S2336">
        <v>931.98</v>
      </c>
      <c r="T2336" s="21">
        <v>0.05</v>
      </c>
      <c r="U2336" s="11">
        <f t="shared" si="725"/>
        <v>874.27837999999997</v>
      </c>
      <c r="V2336" s="23">
        <f t="shared" si="726"/>
        <v>3810.8911069424512</v>
      </c>
      <c r="W2336" s="23">
        <f t="shared" si="727"/>
        <v>14522891.028973062</v>
      </c>
      <c r="X2336" s="23">
        <f t="shared" si="728"/>
        <v>917.992299</v>
      </c>
      <c r="Y2336" s="23">
        <f t="shared" si="729"/>
        <v>8496.0605938849021</v>
      </c>
      <c r="AA2336">
        <v>202312</v>
      </c>
      <c r="AB2336" s="20" t="s">
        <v>31</v>
      </c>
      <c r="AC2336" s="20" t="s">
        <v>9196</v>
      </c>
      <c r="AD2336">
        <v>116072.63</v>
      </c>
      <c r="AE2336" s="21">
        <v>0.72</v>
      </c>
      <c r="AF2336">
        <v>307.37889999999999</v>
      </c>
      <c r="AG2336" s="22">
        <v>3.7000000000000002E-3</v>
      </c>
      <c r="AH2336" s="11">
        <f t="shared" si="730"/>
        <v>309.21748632000003</v>
      </c>
      <c r="AI2336" s="23">
        <f t="shared" si="731"/>
        <v>5074.0909628368872</v>
      </c>
      <c r="AJ2336" s="23">
        <f t="shared" si="732"/>
        <v>25746399.099142969</v>
      </c>
      <c r="AK2336" s="23">
        <f t="shared" si="733"/>
        <v>324.67836063600004</v>
      </c>
      <c r="AL2336" s="23">
        <f t="shared" si="734"/>
        <v>10457.399411993774</v>
      </c>
      <c r="AN2336">
        <v>202312</v>
      </c>
      <c r="AO2336" s="20" t="s">
        <v>33</v>
      </c>
      <c r="AP2336" s="20" t="s">
        <v>9197</v>
      </c>
      <c r="AQ2336">
        <v>539.47</v>
      </c>
      <c r="AR2336" s="21">
        <v>0.86</v>
      </c>
      <c r="AS2336">
        <v>20.6</v>
      </c>
      <c r="AT2336">
        <v>4.4400000000000002E-2</v>
      </c>
      <c r="AU2336" s="11">
        <f t="shared" si="735"/>
        <v>20.599122480000002</v>
      </c>
      <c r="AV2336" s="23">
        <f t="shared" si="736"/>
        <v>95.56421690538555</v>
      </c>
      <c r="AW2336" s="23">
        <f t="shared" si="737"/>
        <v>9132.5195527395772</v>
      </c>
      <c r="AX2336" s="23">
        <f t="shared" si="738"/>
        <v>21.629078604000004</v>
      </c>
      <c r="AY2336" s="23">
        <f t="shared" si="739"/>
        <v>211.7275562907711</v>
      </c>
      <c r="AZ2336" s="23"/>
      <c r="BA2336" s="23"/>
    </row>
    <row r="2337" spans="1:53">
      <c r="A2337">
        <v>202312</v>
      </c>
      <c r="B2337" s="20" t="s">
        <v>27</v>
      </c>
      <c r="C2337" s="20" t="s">
        <v>9198</v>
      </c>
      <c r="D2337">
        <v>87520.67</v>
      </c>
      <c r="E2337" s="21">
        <v>0.68</v>
      </c>
      <c r="F2337">
        <v>2882.52</v>
      </c>
      <c r="G2337" s="22">
        <v>4.8399999999999999E-2</v>
      </c>
      <c r="H2337" s="11">
        <f t="shared" si="720"/>
        <v>2880.4802910399999</v>
      </c>
      <c r="I2337" s="23">
        <f t="shared" si="721"/>
        <v>12772.309794574701</v>
      </c>
      <c r="J2337" s="23">
        <f t="shared" si="722"/>
        <v>163131897.48858884</v>
      </c>
      <c r="K2337" s="23">
        <f t="shared" si="723"/>
        <v>3024.504305592</v>
      </c>
      <c r="L2337" s="23">
        <f t="shared" si="724"/>
        <v>28425.099880189402</v>
      </c>
      <c r="N2337">
        <v>202312</v>
      </c>
      <c r="O2337" s="20" t="s">
        <v>29</v>
      </c>
      <c r="P2337" s="20" t="s">
        <v>9199</v>
      </c>
      <c r="Q2337">
        <v>9746.3799999999992</v>
      </c>
      <c r="R2337" s="21">
        <v>0.71</v>
      </c>
      <c r="S2337">
        <v>368.83</v>
      </c>
      <c r="T2337" s="21">
        <v>0.05</v>
      </c>
      <c r="U2337" s="11">
        <f t="shared" si="725"/>
        <v>345.99648999999999</v>
      </c>
      <c r="V2337" s="23">
        <f t="shared" si="726"/>
        <v>1508.163734729781</v>
      </c>
      <c r="W2337" s="23">
        <f t="shared" si="727"/>
        <v>2274557.8507540813</v>
      </c>
      <c r="X2337" s="23">
        <f t="shared" si="728"/>
        <v>363.29631449999999</v>
      </c>
      <c r="Y2337" s="23">
        <f t="shared" si="729"/>
        <v>3362.323959459562</v>
      </c>
      <c r="AA2337">
        <v>202312</v>
      </c>
      <c r="AB2337" s="20" t="s">
        <v>31</v>
      </c>
      <c r="AC2337" s="20" t="s">
        <v>9200</v>
      </c>
      <c r="AD2337">
        <v>173111.65</v>
      </c>
      <c r="AE2337" s="21">
        <v>0.72</v>
      </c>
      <c r="AF2337">
        <v>458.4273</v>
      </c>
      <c r="AG2337" s="22">
        <v>3.7000000000000002E-3</v>
      </c>
      <c r="AH2337" s="11">
        <f t="shared" si="730"/>
        <v>461.16943559999999</v>
      </c>
      <c r="AI2337" s="23">
        <f t="shared" si="731"/>
        <v>7567.5399000331263</v>
      </c>
      <c r="AJ2337" s="23">
        <f t="shared" si="732"/>
        <v>57267660.138593376</v>
      </c>
      <c r="AK2337" s="23">
        <f t="shared" si="733"/>
        <v>484.22790738000003</v>
      </c>
      <c r="AL2337" s="23">
        <f t="shared" si="734"/>
        <v>15596.249235666253</v>
      </c>
      <c r="AN2337">
        <v>202312</v>
      </c>
      <c r="AO2337" s="20" t="s">
        <v>33</v>
      </c>
      <c r="AP2337" s="20" t="s">
        <v>9201</v>
      </c>
      <c r="AQ2337">
        <v>2206.6999999999998</v>
      </c>
      <c r="AR2337" s="21">
        <v>0.86</v>
      </c>
      <c r="AS2337">
        <v>18.03</v>
      </c>
      <c r="AT2337">
        <v>9.4999999999999998E-3</v>
      </c>
      <c r="AU2337" s="11">
        <f t="shared" si="735"/>
        <v>18.028738999999998</v>
      </c>
      <c r="AV2337" s="23">
        <f t="shared" si="736"/>
        <v>184.09025056256473</v>
      </c>
      <c r="AW2337" s="23">
        <f t="shared" si="737"/>
        <v>33889.220352187862</v>
      </c>
      <c r="AX2337" s="23">
        <f t="shared" si="738"/>
        <v>18.930175949999999</v>
      </c>
      <c r="AY2337" s="23">
        <f t="shared" si="739"/>
        <v>386.20924012512944</v>
      </c>
      <c r="AZ2337" s="23"/>
      <c r="BA2337" s="23"/>
    </row>
    <row r="2338" spans="1:53">
      <c r="A2338">
        <v>202312</v>
      </c>
      <c r="B2338" s="20" t="s">
        <v>27</v>
      </c>
      <c r="C2338" s="20" t="s">
        <v>9202</v>
      </c>
      <c r="D2338">
        <v>11355.71</v>
      </c>
      <c r="E2338" s="21">
        <v>0.68</v>
      </c>
      <c r="F2338">
        <v>374</v>
      </c>
      <c r="G2338" s="22">
        <v>4.8399999999999999E-2</v>
      </c>
      <c r="H2338" s="11">
        <f t="shared" si="720"/>
        <v>373.73912752000001</v>
      </c>
      <c r="I2338" s="23">
        <f t="shared" si="721"/>
        <v>1657.1930500229248</v>
      </c>
      <c r="J2338" s="23">
        <f t="shared" si="722"/>
        <v>2746288.8050442841</v>
      </c>
      <c r="K2338" s="23">
        <f t="shared" si="723"/>
        <v>392.42608389600002</v>
      </c>
      <c r="L2338" s="23">
        <f t="shared" si="724"/>
        <v>3688.1252275658499</v>
      </c>
      <c r="N2338">
        <v>202312</v>
      </c>
      <c r="O2338" s="20" t="s">
        <v>29</v>
      </c>
      <c r="P2338" s="20" t="s">
        <v>9203</v>
      </c>
      <c r="Q2338">
        <v>103280.33</v>
      </c>
      <c r="R2338" s="21">
        <v>0.71</v>
      </c>
      <c r="S2338">
        <v>3908.43</v>
      </c>
      <c r="T2338" s="21">
        <v>0.05</v>
      </c>
      <c r="U2338" s="11">
        <f t="shared" si="725"/>
        <v>3666.4517150000001</v>
      </c>
      <c r="V2338" s="23">
        <f t="shared" si="726"/>
        <v>15981.69250705639</v>
      </c>
      <c r="W2338" s="23">
        <f t="shared" si="727"/>
        <v>255414495.39010236</v>
      </c>
      <c r="X2338" s="23">
        <f t="shared" si="728"/>
        <v>3849.7743007500003</v>
      </c>
      <c r="Y2338" s="23">
        <f t="shared" si="729"/>
        <v>35629.83672911278</v>
      </c>
      <c r="AA2338">
        <v>202312</v>
      </c>
      <c r="AB2338" s="20" t="s">
        <v>31</v>
      </c>
      <c r="AC2338" s="20" t="s">
        <v>9204</v>
      </c>
      <c r="AD2338">
        <v>154563.12</v>
      </c>
      <c r="AE2338" s="21">
        <v>0.72</v>
      </c>
      <c r="AF2338">
        <v>409.30790000000002</v>
      </c>
      <c r="AG2338" s="22">
        <v>3.7000000000000002E-3</v>
      </c>
      <c r="AH2338" s="11">
        <f t="shared" si="730"/>
        <v>411.75615167999996</v>
      </c>
      <c r="AI2338" s="23">
        <f t="shared" si="731"/>
        <v>6756.6947555153456</v>
      </c>
      <c r="AJ2338" s="23">
        <f t="shared" si="732"/>
        <v>45652924.019208573</v>
      </c>
      <c r="AK2338" s="23">
        <f t="shared" si="733"/>
        <v>432.34395926399998</v>
      </c>
      <c r="AL2338" s="23">
        <f t="shared" si="734"/>
        <v>13925.145662710691</v>
      </c>
      <c r="AN2338">
        <v>202312</v>
      </c>
      <c r="AO2338" s="20" t="s">
        <v>33</v>
      </c>
      <c r="AP2338" s="20" t="s">
        <v>9205</v>
      </c>
      <c r="AQ2338">
        <v>645.86</v>
      </c>
      <c r="AR2338" s="21">
        <v>0.86</v>
      </c>
      <c r="AS2338">
        <v>30.27</v>
      </c>
      <c r="AT2338">
        <v>5.45E-2</v>
      </c>
      <c r="AU2338" s="11">
        <f t="shared" si="735"/>
        <v>30.271458200000001</v>
      </c>
      <c r="AV2338" s="23">
        <f t="shared" si="736"/>
        <v>126.08570677309295</v>
      </c>
      <c r="AW2338" s="23">
        <f t="shared" si="737"/>
        <v>15897.605452470378</v>
      </c>
      <c r="AX2338" s="23">
        <f t="shared" si="738"/>
        <v>31.785031110000002</v>
      </c>
      <c r="AY2338" s="23">
        <f t="shared" si="739"/>
        <v>282.44287174618592</v>
      </c>
      <c r="AZ2338" s="23"/>
      <c r="BA2338" s="23"/>
    </row>
    <row r="2339" spans="1:53">
      <c r="A2339">
        <v>202312</v>
      </c>
      <c r="B2339" s="20" t="s">
        <v>27</v>
      </c>
      <c r="C2339" s="20" t="s">
        <v>9206</v>
      </c>
      <c r="D2339">
        <v>114467.43</v>
      </c>
      <c r="E2339" s="21">
        <v>0.68</v>
      </c>
      <c r="F2339">
        <v>3770.02</v>
      </c>
      <c r="G2339" s="22">
        <v>4.8399999999999999E-2</v>
      </c>
      <c r="H2339" s="11">
        <f t="shared" si="720"/>
        <v>3767.3520561599998</v>
      </c>
      <c r="I2339" s="23">
        <f t="shared" si="721"/>
        <v>16704.779309262532</v>
      </c>
      <c r="J2339" s="23">
        <f t="shared" si="722"/>
        <v>279049651.77116561</v>
      </c>
      <c r="K2339" s="23">
        <f t="shared" si="723"/>
        <v>3955.7196589680002</v>
      </c>
      <c r="L2339" s="23">
        <f t="shared" si="724"/>
        <v>37176.910674685067</v>
      </c>
      <c r="N2339">
        <v>202312</v>
      </c>
      <c r="O2339" s="20" t="s">
        <v>29</v>
      </c>
      <c r="P2339" s="20" t="s">
        <v>9207</v>
      </c>
      <c r="Q2339">
        <v>32822.019999999997</v>
      </c>
      <c r="R2339" s="21">
        <v>0.71</v>
      </c>
      <c r="S2339">
        <v>1242.08</v>
      </c>
      <c r="T2339" s="21">
        <v>0.05</v>
      </c>
      <c r="U2339" s="11">
        <f t="shared" si="725"/>
        <v>1165.1817099999998</v>
      </c>
      <c r="V2339" s="23">
        <f t="shared" si="726"/>
        <v>5078.909324751914</v>
      </c>
      <c r="W2339" s="23">
        <f t="shared" si="727"/>
        <v>25795319.929051943</v>
      </c>
      <c r="X2339" s="23">
        <f t="shared" si="728"/>
        <v>1223.4407954999999</v>
      </c>
      <c r="Y2339" s="23">
        <f t="shared" si="729"/>
        <v>11323.000359503829</v>
      </c>
      <c r="AA2339">
        <v>202312</v>
      </c>
      <c r="AB2339" s="20" t="s">
        <v>31</v>
      </c>
      <c r="AC2339" s="20" t="s">
        <v>9208</v>
      </c>
      <c r="AD2339">
        <v>118854.18</v>
      </c>
      <c r="AE2339" s="21">
        <v>0.72</v>
      </c>
      <c r="AF2339">
        <v>314.74489999999997</v>
      </c>
      <c r="AG2339" s="22">
        <v>3.7000000000000002E-3</v>
      </c>
      <c r="AH2339" s="11">
        <f t="shared" si="730"/>
        <v>316.62753551999998</v>
      </c>
      <c r="AI2339" s="23">
        <f t="shared" si="731"/>
        <v>5195.6858445732523</v>
      </c>
      <c r="AJ2339" s="23">
        <f t="shared" si="732"/>
        <v>26995151.395498872</v>
      </c>
      <c r="AK2339" s="23">
        <f t="shared" si="733"/>
        <v>332.45891229599999</v>
      </c>
      <c r="AL2339" s="23">
        <f t="shared" si="734"/>
        <v>10707.999224666504</v>
      </c>
      <c r="AN2339">
        <v>202312</v>
      </c>
      <c r="AO2339" s="20" t="s">
        <v>33</v>
      </c>
      <c r="AP2339" s="20" t="s">
        <v>9209</v>
      </c>
      <c r="AQ2339">
        <v>2460.04</v>
      </c>
      <c r="AR2339" s="21">
        <v>0.86</v>
      </c>
      <c r="AS2339">
        <v>62.83</v>
      </c>
      <c r="AT2339">
        <v>2.9700000000000001E-2</v>
      </c>
      <c r="AU2339" s="11">
        <f t="shared" si="735"/>
        <v>62.834341680000001</v>
      </c>
      <c r="AV2339" s="23">
        <f t="shared" si="736"/>
        <v>359.14668349464512</v>
      </c>
      <c r="AW2339" s="23">
        <f t="shared" si="737"/>
        <v>128986.3402652028</v>
      </c>
      <c r="AX2339" s="23">
        <f t="shared" si="738"/>
        <v>65.976058764000001</v>
      </c>
      <c r="AY2339" s="23">
        <f t="shared" si="739"/>
        <v>781.1277086692902</v>
      </c>
      <c r="AZ2339" s="23"/>
      <c r="BA2339" s="23"/>
    </row>
    <row r="2340" spans="1:53">
      <c r="A2340">
        <v>202312</v>
      </c>
      <c r="B2340" s="20" t="s">
        <v>27</v>
      </c>
      <c r="C2340" s="20" t="s">
        <v>9210</v>
      </c>
      <c r="D2340">
        <v>70058.960000000006</v>
      </c>
      <c r="E2340" s="21">
        <v>0.68</v>
      </c>
      <c r="F2340">
        <v>2307.42</v>
      </c>
      <c r="G2340" s="22">
        <v>4.8399999999999999E-2</v>
      </c>
      <c r="H2340" s="11">
        <f t="shared" si="720"/>
        <v>2305.7804915200004</v>
      </c>
      <c r="I2340" s="23">
        <f t="shared" si="721"/>
        <v>10224.038972801709</v>
      </c>
      <c r="J2340" s="23">
        <f t="shared" si="722"/>
        <v>104530972.91736822</v>
      </c>
      <c r="K2340" s="23">
        <f t="shared" si="723"/>
        <v>2421.0695160960004</v>
      </c>
      <c r="L2340" s="23">
        <f t="shared" si="724"/>
        <v>22753.858437123417</v>
      </c>
      <c r="N2340">
        <v>202312</v>
      </c>
      <c r="O2340" s="20" t="s">
        <v>29</v>
      </c>
      <c r="P2340" s="20" t="s">
        <v>9211</v>
      </c>
      <c r="Q2340">
        <v>17353.009999999998</v>
      </c>
      <c r="R2340" s="21">
        <v>0.71</v>
      </c>
      <c r="S2340">
        <v>630.41999999999996</v>
      </c>
      <c r="T2340" s="21">
        <v>0.05</v>
      </c>
      <c r="U2340" s="11">
        <f t="shared" si="725"/>
        <v>616.03185499999995</v>
      </c>
      <c r="V2340" s="23">
        <f t="shared" si="726"/>
        <v>2685.2206019469008</v>
      </c>
      <c r="W2340" s="23">
        <f t="shared" si="727"/>
        <v>7210409.6811200762</v>
      </c>
      <c r="X2340" s="23">
        <f t="shared" si="728"/>
        <v>646.83344775</v>
      </c>
      <c r="Y2340" s="23">
        <f t="shared" si="729"/>
        <v>5986.4730588938019</v>
      </c>
      <c r="AA2340">
        <v>202312</v>
      </c>
      <c r="AB2340" s="20" t="s">
        <v>31</v>
      </c>
      <c r="AC2340" s="20" t="s">
        <v>9212</v>
      </c>
      <c r="AD2340">
        <v>206416.19</v>
      </c>
      <c r="AE2340" s="21">
        <v>0.72</v>
      </c>
      <c r="AF2340">
        <v>546.62310000000002</v>
      </c>
      <c r="AG2340" s="22">
        <v>3.7000000000000002E-3</v>
      </c>
      <c r="AH2340" s="11">
        <f t="shared" si="730"/>
        <v>549.89273016000004</v>
      </c>
      <c r="AI2340" s="23">
        <f t="shared" si="731"/>
        <v>9023.4409633194464</v>
      </c>
      <c r="AJ2340" s="23">
        <f t="shared" si="732"/>
        <v>81422486.818511382</v>
      </c>
      <c r="AK2340" s="23">
        <f t="shared" si="733"/>
        <v>577.38736666800003</v>
      </c>
      <c r="AL2340" s="23">
        <f t="shared" si="734"/>
        <v>18596.774656798894</v>
      </c>
      <c r="AN2340">
        <v>202312</v>
      </c>
      <c r="AO2340" s="20" t="s">
        <v>33</v>
      </c>
      <c r="AP2340" s="20" t="s">
        <v>9213</v>
      </c>
      <c r="AQ2340">
        <v>3329.9</v>
      </c>
      <c r="AR2340" s="21">
        <v>0.86</v>
      </c>
      <c r="AS2340">
        <v>10.02</v>
      </c>
      <c r="AT2340">
        <v>3.4999999999999996E-3</v>
      </c>
      <c r="AU2340" s="11">
        <f t="shared" si="735"/>
        <v>10.022998999999999</v>
      </c>
      <c r="AV2340" s="23">
        <f t="shared" si="736"/>
        <v>169.1228608122864</v>
      </c>
      <c r="AW2340" s="23">
        <f t="shared" si="737"/>
        <v>28602.542049332002</v>
      </c>
      <c r="AX2340" s="23">
        <f t="shared" si="738"/>
        <v>10.524148949999999</v>
      </c>
      <c r="AY2340" s="23">
        <f t="shared" si="739"/>
        <v>348.26872062457278</v>
      </c>
      <c r="AZ2340" s="23"/>
      <c r="BA2340" s="23"/>
    </row>
    <row r="2341" spans="1:53">
      <c r="A2341">
        <v>202312</v>
      </c>
      <c r="B2341" s="20" t="s">
        <v>27</v>
      </c>
      <c r="C2341" s="20" t="s">
        <v>9214</v>
      </c>
      <c r="D2341">
        <v>46391.33</v>
      </c>
      <c r="E2341" s="21">
        <v>0.68</v>
      </c>
      <c r="F2341">
        <v>1527.91</v>
      </c>
      <c r="G2341" s="22">
        <v>4.8399999999999999E-2</v>
      </c>
      <c r="H2341" s="11">
        <f t="shared" si="720"/>
        <v>1526.8314529600002</v>
      </c>
      <c r="I2341" s="23">
        <f t="shared" si="721"/>
        <v>6770.1085759780781</v>
      </c>
      <c r="J2341" s="23">
        <f t="shared" si="722"/>
        <v>45834370.130531922</v>
      </c>
      <c r="K2341" s="23">
        <f t="shared" si="723"/>
        <v>1603.1730256080002</v>
      </c>
      <c r="L2341" s="23">
        <f t="shared" si="724"/>
        <v>15067.048604916155</v>
      </c>
      <c r="N2341">
        <v>202312</v>
      </c>
      <c r="O2341" s="20" t="s">
        <v>29</v>
      </c>
      <c r="P2341" s="20" t="s">
        <v>9215</v>
      </c>
      <c r="Q2341">
        <v>47596.800000000003</v>
      </c>
      <c r="R2341" s="21">
        <v>0.71</v>
      </c>
      <c r="S2341">
        <v>1801.2</v>
      </c>
      <c r="T2341" s="21">
        <v>0.05</v>
      </c>
      <c r="U2341" s="11">
        <f t="shared" si="725"/>
        <v>1689.6864000000003</v>
      </c>
      <c r="V2341" s="23">
        <f t="shared" si="726"/>
        <v>7365.1722638750443</v>
      </c>
      <c r="W2341" s="23">
        <f t="shared" si="727"/>
        <v>54245762.476554245</v>
      </c>
      <c r="X2341" s="23">
        <f t="shared" si="728"/>
        <v>1774.1707200000003</v>
      </c>
      <c r="Y2341" s="23">
        <f t="shared" si="729"/>
        <v>16420.030927750089</v>
      </c>
      <c r="AA2341">
        <v>202312</v>
      </c>
      <c r="AB2341" s="20" t="s">
        <v>31</v>
      </c>
      <c r="AC2341" s="20" t="s">
        <v>9216</v>
      </c>
      <c r="AD2341">
        <v>220720.13</v>
      </c>
      <c r="AE2341" s="21">
        <v>0.72</v>
      </c>
      <c r="AF2341">
        <v>584.50220000000002</v>
      </c>
      <c r="AG2341" s="22">
        <v>3.7000000000000002E-3</v>
      </c>
      <c r="AH2341" s="11">
        <f t="shared" si="730"/>
        <v>587.99842632000002</v>
      </c>
      <c r="AI2341" s="23">
        <f t="shared" si="731"/>
        <v>9648.734735735572</v>
      </c>
      <c r="AJ2341" s="23">
        <f t="shared" si="732"/>
        <v>93098082.000590205</v>
      </c>
      <c r="AK2341" s="23">
        <f t="shared" si="733"/>
        <v>617.39834763600004</v>
      </c>
      <c r="AL2341" s="23">
        <f t="shared" si="734"/>
        <v>19885.467897791143</v>
      </c>
      <c r="AN2341">
        <v>202312</v>
      </c>
      <c r="AO2341" s="20" t="s">
        <v>33</v>
      </c>
      <c r="AP2341" s="20" t="s">
        <v>9217</v>
      </c>
      <c r="AQ2341">
        <v>704.4</v>
      </c>
      <c r="AR2341" s="21">
        <v>0.86</v>
      </c>
      <c r="AS2341">
        <v>30.17</v>
      </c>
      <c r="AT2341">
        <v>4.9800000000000004E-2</v>
      </c>
      <c r="AU2341" s="11">
        <f t="shared" si="735"/>
        <v>30.168043200000003</v>
      </c>
      <c r="AV2341" s="23">
        <f t="shared" si="736"/>
        <v>131.77711125742488</v>
      </c>
      <c r="AW2341" s="23">
        <f t="shared" si="737"/>
        <v>17365.207051351736</v>
      </c>
      <c r="AX2341" s="23">
        <f t="shared" si="738"/>
        <v>31.676445360000006</v>
      </c>
      <c r="AY2341" s="23">
        <f t="shared" si="739"/>
        <v>293.72226571484975</v>
      </c>
      <c r="AZ2341" s="23"/>
      <c r="BA2341" s="23"/>
    </row>
    <row r="2342" spans="1:53">
      <c r="A2342">
        <v>202312</v>
      </c>
      <c r="B2342" s="20" t="s">
        <v>27</v>
      </c>
      <c r="C2342" s="20" t="s">
        <v>9218</v>
      </c>
      <c r="D2342">
        <v>341257.76</v>
      </c>
      <c r="E2342" s="21">
        <v>0.68</v>
      </c>
      <c r="F2342">
        <v>11239.44</v>
      </c>
      <c r="G2342" s="22">
        <v>4.8399999999999999E-2</v>
      </c>
      <c r="H2342" s="11">
        <f t="shared" si="720"/>
        <v>11231.475397120001</v>
      </c>
      <c r="I2342" s="23">
        <f t="shared" si="721"/>
        <v>49801.376412253507</v>
      </c>
      <c r="J2342" s="23">
        <f t="shared" si="722"/>
        <v>2480177092.5549598</v>
      </c>
      <c r="K2342" s="23">
        <f t="shared" si="723"/>
        <v>11793.049166976001</v>
      </c>
      <c r="L2342" s="23">
        <f t="shared" si="724"/>
        <v>110834.22822162701</v>
      </c>
      <c r="N2342">
        <v>202312</v>
      </c>
      <c r="O2342" s="20" t="s">
        <v>29</v>
      </c>
      <c r="P2342" s="20" t="s">
        <v>9219</v>
      </c>
      <c r="Q2342">
        <v>79328.05</v>
      </c>
      <c r="R2342" s="21">
        <v>0.71</v>
      </c>
      <c r="S2342">
        <v>2881.93</v>
      </c>
      <c r="T2342" s="21">
        <v>0.05</v>
      </c>
      <c r="U2342" s="11">
        <f t="shared" si="725"/>
        <v>2816.1457750000004</v>
      </c>
      <c r="V2342" s="23">
        <f t="shared" si="726"/>
        <v>12275.294843504031</v>
      </c>
      <c r="W2342" s="23">
        <f t="shared" si="727"/>
        <v>150682863.49495664</v>
      </c>
      <c r="X2342" s="23">
        <f t="shared" si="728"/>
        <v>2956.9530637500006</v>
      </c>
      <c r="Y2342" s="23">
        <f t="shared" si="729"/>
        <v>27366.735462008062</v>
      </c>
      <c r="AA2342">
        <v>202312</v>
      </c>
      <c r="AB2342" s="20" t="s">
        <v>31</v>
      </c>
      <c r="AC2342" s="20" t="s">
        <v>4314</v>
      </c>
      <c r="AD2342">
        <v>102068.84</v>
      </c>
      <c r="AE2342" s="21">
        <v>0.72</v>
      </c>
      <c r="AF2342">
        <v>270.2946</v>
      </c>
      <c r="AG2342" s="22">
        <v>3.7000000000000002E-3</v>
      </c>
      <c r="AH2342" s="11">
        <f t="shared" si="730"/>
        <v>271.91138975999996</v>
      </c>
      <c r="AI2342" s="23">
        <f t="shared" si="731"/>
        <v>4461.9181854606386</v>
      </c>
      <c r="AJ2342" s="23">
        <f t="shared" si="732"/>
        <v>19908713.893744357</v>
      </c>
      <c r="AK2342" s="23">
        <f t="shared" si="733"/>
        <v>285.50695924799999</v>
      </c>
      <c r="AL2342" s="23">
        <f t="shared" si="734"/>
        <v>9195.7477606812772</v>
      </c>
      <c r="AN2342">
        <v>202312</v>
      </c>
      <c r="AO2342" s="20" t="s">
        <v>33</v>
      </c>
      <c r="AP2342" s="20" t="s">
        <v>9220</v>
      </c>
      <c r="AQ2342">
        <v>2060.96</v>
      </c>
      <c r="AR2342" s="21">
        <v>0.86</v>
      </c>
      <c r="AS2342">
        <v>13.12</v>
      </c>
      <c r="AT2342">
        <v>7.4000000000000003E-3</v>
      </c>
      <c r="AU2342" s="11">
        <f t="shared" si="735"/>
        <v>13.115949440000001</v>
      </c>
      <c r="AV2342" s="23">
        <f t="shared" si="736"/>
        <v>151.90462937662244</v>
      </c>
      <c r="AW2342" s="23">
        <f t="shared" si="737"/>
        <v>23075.016426049024</v>
      </c>
      <c r="AX2342" s="23">
        <f t="shared" si="738"/>
        <v>13.771746912000003</v>
      </c>
      <c r="AY2342" s="23">
        <f t="shared" si="739"/>
        <v>316.92520819324488</v>
      </c>
      <c r="AZ2342" s="23"/>
      <c r="BA2342" s="23"/>
    </row>
    <row r="2343" spans="1:53">
      <c r="A2343">
        <v>202312</v>
      </c>
      <c r="B2343" s="20" t="s">
        <v>27</v>
      </c>
      <c r="C2343" s="20" t="s">
        <v>9221</v>
      </c>
      <c r="D2343">
        <v>29561.35</v>
      </c>
      <c r="E2343" s="21">
        <v>0.68</v>
      </c>
      <c r="F2343">
        <v>973.61</v>
      </c>
      <c r="G2343" s="22">
        <v>4.8399999999999999E-2</v>
      </c>
      <c r="H2343" s="11">
        <f t="shared" si="720"/>
        <v>972.92315120000001</v>
      </c>
      <c r="I2343" s="23">
        <f t="shared" si="721"/>
        <v>4314.0291332990355</v>
      </c>
      <c r="J2343" s="23">
        <f t="shared" si="722"/>
        <v>18610847.362952828</v>
      </c>
      <c r="K2343" s="23">
        <f t="shared" si="723"/>
        <v>1021.56930876</v>
      </c>
      <c r="L2343" s="23">
        <f t="shared" si="724"/>
        <v>9600.9814177980716</v>
      </c>
      <c r="N2343">
        <v>202312</v>
      </c>
      <c r="O2343" s="20" t="s">
        <v>29</v>
      </c>
      <c r="P2343" s="20" t="s">
        <v>9222</v>
      </c>
      <c r="Q2343">
        <v>184780.03</v>
      </c>
      <c r="R2343" s="21">
        <v>0.71</v>
      </c>
      <c r="S2343">
        <v>6712.92</v>
      </c>
      <c r="T2343" s="21">
        <v>0.05</v>
      </c>
      <c r="U2343" s="11">
        <f t="shared" si="725"/>
        <v>6559.6910649999991</v>
      </c>
      <c r="V2343" s="23">
        <f t="shared" si="726"/>
        <v>28593.030453181691</v>
      </c>
      <c r="W2343" s="23">
        <f t="shared" si="727"/>
        <v>817561390.49657559</v>
      </c>
      <c r="X2343" s="23">
        <f t="shared" si="728"/>
        <v>6887.6756182499994</v>
      </c>
      <c r="Y2343" s="23">
        <f t="shared" si="729"/>
        <v>63745.751971363381</v>
      </c>
      <c r="AA2343">
        <v>202312</v>
      </c>
      <c r="AB2343" s="20" t="s">
        <v>31</v>
      </c>
      <c r="AC2343" s="20" t="s">
        <v>9223</v>
      </c>
      <c r="AD2343">
        <v>139200.79</v>
      </c>
      <c r="AE2343" s="21">
        <v>0.72</v>
      </c>
      <c r="AF2343">
        <v>368.62599999999998</v>
      </c>
      <c r="AG2343" s="22">
        <v>3.7000000000000002E-3</v>
      </c>
      <c r="AH2343" s="11">
        <f t="shared" si="730"/>
        <v>370.83090456000002</v>
      </c>
      <c r="AI2343" s="23">
        <f t="shared" si="731"/>
        <v>6085.1336836147793</v>
      </c>
      <c r="AJ2343" s="23">
        <f t="shared" si="732"/>
        <v>37028851.94746317</v>
      </c>
      <c r="AK2343" s="23">
        <f t="shared" si="733"/>
        <v>389.37244978800004</v>
      </c>
      <c r="AL2343" s="23">
        <f t="shared" si="734"/>
        <v>12541.098271789559</v>
      </c>
      <c r="AN2343">
        <v>202312</v>
      </c>
      <c r="AO2343" s="20" t="s">
        <v>33</v>
      </c>
      <c r="AP2343" s="20" t="s">
        <v>9224</v>
      </c>
      <c r="AQ2343">
        <v>169.22</v>
      </c>
      <c r="AR2343" s="21">
        <v>0.86</v>
      </c>
      <c r="AS2343">
        <v>0.98</v>
      </c>
      <c r="AT2343">
        <v>6.7000000000000002E-3</v>
      </c>
      <c r="AU2343" s="11">
        <f t="shared" si="735"/>
        <v>0.97504564000000005</v>
      </c>
      <c r="AV2343" s="23">
        <f t="shared" si="736"/>
        <v>11.872105876911853</v>
      </c>
      <c r="AW2343" s="23">
        <f t="shared" si="737"/>
        <v>140.94689795260496</v>
      </c>
      <c r="AX2343" s="23">
        <f t="shared" si="738"/>
        <v>1.0237979220000002</v>
      </c>
      <c r="AY2343" s="23">
        <f t="shared" si="739"/>
        <v>24.719257393823707</v>
      </c>
      <c r="AZ2343" s="23"/>
      <c r="BA2343" s="23"/>
    </row>
    <row r="2344" spans="1:53">
      <c r="A2344">
        <v>202312</v>
      </c>
      <c r="B2344" s="20" t="s">
        <v>27</v>
      </c>
      <c r="C2344" s="20" t="s">
        <v>9225</v>
      </c>
      <c r="D2344">
        <v>161730.1</v>
      </c>
      <c r="E2344" s="21">
        <v>0.68</v>
      </c>
      <c r="F2344">
        <v>5326.64</v>
      </c>
      <c r="G2344" s="22">
        <v>4.8399999999999999E-2</v>
      </c>
      <c r="H2344" s="11">
        <f t="shared" si="720"/>
        <v>5322.8610512000005</v>
      </c>
      <c r="I2344" s="23">
        <f t="shared" si="721"/>
        <v>23602.04669716932</v>
      </c>
      <c r="J2344" s="23">
        <f t="shared" si="722"/>
        <v>557056608.29536128</v>
      </c>
      <c r="K2344" s="23">
        <f t="shared" si="723"/>
        <v>5589.0041037600004</v>
      </c>
      <c r="L2344" s="23">
        <f t="shared" si="724"/>
        <v>52526.954445538642</v>
      </c>
      <c r="N2344">
        <v>202312</v>
      </c>
      <c r="O2344" s="20" t="s">
        <v>29</v>
      </c>
      <c r="P2344" s="20" t="s">
        <v>9226</v>
      </c>
      <c r="Q2344">
        <v>59496.07</v>
      </c>
      <c r="R2344" s="21">
        <v>0.71</v>
      </c>
      <c r="S2344">
        <v>2161.44</v>
      </c>
      <c r="T2344" s="21">
        <v>0.05</v>
      </c>
      <c r="U2344" s="11">
        <f t="shared" si="725"/>
        <v>2112.1104850000002</v>
      </c>
      <c r="V2344" s="23">
        <f t="shared" si="726"/>
        <v>9206.4761617076783</v>
      </c>
      <c r="W2344" s="23">
        <f t="shared" si="727"/>
        <v>84759203.316091746</v>
      </c>
      <c r="X2344" s="23">
        <f t="shared" si="728"/>
        <v>2217.7160092500003</v>
      </c>
      <c r="Y2344" s="23">
        <f t="shared" si="729"/>
        <v>20525.062808415358</v>
      </c>
      <c r="AA2344">
        <v>202312</v>
      </c>
      <c r="AB2344" s="20" t="s">
        <v>31</v>
      </c>
      <c r="AC2344" s="20" t="s">
        <v>9227</v>
      </c>
      <c r="AD2344">
        <v>224298.32</v>
      </c>
      <c r="AE2344" s="21">
        <v>0.72</v>
      </c>
      <c r="AF2344">
        <v>593.9778</v>
      </c>
      <c r="AG2344" s="22">
        <v>3.7000000000000002E-3</v>
      </c>
      <c r="AH2344" s="11">
        <f t="shared" si="730"/>
        <v>597.53072448</v>
      </c>
      <c r="AI2344" s="23">
        <f t="shared" si="731"/>
        <v>9805.1545699575872</v>
      </c>
      <c r="AJ2344" s="23">
        <f t="shared" si="732"/>
        <v>96141056.140760154</v>
      </c>
      <c r="AK2344" s="23">
        <f t="shared" si="733"/>
        <v>627.40726070400001</v>
      </c>
      <c r="AL2344" s="23">
        <f t="shared" si="734"/>
        <v>20207.839864395173</v>
      </c>
      <c r="AN2344">
        <v>202312</v>
      </c>
      <c r="AO2344" s="20" t="s">
        <v>33</v>
      </c>
      <c r="AP2344" s="20" t="s">
        <v>9228</v>
      </c>
      <c r="AQ2344">
        <v>213.43</v>
      </c>
      <c r="AR2344" s="21">
        <v>0.86</v>
      </c>
      <c r="AS2344">
        <v>1.49</v>
      </c>
      <c r="AT2344">
        <v>8.1000000000000013E-3</v>
      </c>
      <c r="AU2344" s="11">
        <f t="shared" si="735"/>
        <v>1.4867533800000003</v>
      </c>
      <c r="AV2344" s="23">
        <f t="shared" si="736"/>
        <v>16.452442066009006</v>
      </c>
      <c r="AW2344" s="23">
        <f t="shared" si="737"/>
        <v>270.68284993538271</v>
      </c>
      <c r="AX2344" s="23">
        <f t="shared" si="738"/>
        <v>1.5610910490000005</v>
      </c>
      <c r="AY2344" s="23">
        <f t="shared" si="739"/>
        <v>34.391637512018015</v>
      </c>
      <c r="AZ2344" s="23"/>
      <c r="BA2344" s="23"/>
    </row>
    <row r="2345" spans="1:53">
      <c r="A2345">
        <v>202312</v>
      </c>
      <c r="B2345" s="20" t="s">
        <v>27</v>
      </c>
      <c r="C2345" s="20" t="s">
        <v>9229</v>
      </c>
      <c r="D2345">
        <v>36600.39</v>
      </c>
      <c r="E2345" s="21">
        <v>0.68</v>
      </c>
      <c r="F2345">
        <v>1205.45</v>
      </c>
      <c r="G2345" s="22">
        <v>4.8399999999999999E-2</v>
      </c>
      <c r="H2345" s="11">
        <f t="shared" si="720"/>
        <v>1204.59203568</v>
      </c>
      <c r="I2345" s="23">
        <f t="shared" si="721"/>
        <v>5341.269892955047</v>
      </c>
      <c r="J2345" s="23">
        <f t="shared" si="722"/>
        <v>28529164.069388021</v>
      </c>
      <c r="K2345" s="23">
        <f t="shared" si="723"/>
        <v>1264.8216374640001</v>
      </c>
      <c r="L2345" s="23">
        <f t="shared" si="724"/>
        <v>11887.131821590094</v>
      </c>
      <c r="N2345">
        <v>202312</v>
      </c>
      <c r="O2345" s="20" t="s">
        <v>29</v>
      </c>
      <c r="P2345" s="20" t="s">
        <v>9230</v>
      </c>
      <c r="Q2345">
        <v>14873.96</v>
      </c>
      <c r="R2345" s="21">
        <v>0.71</v>
      </c>
      <c r="S2345">
        <v>562.87</v>
      </c>
      <c r="T2345" s="21">
        <v>0.05</v>
      </c>
      <c r="U2345" s="11">
        <f t="shared" si="725"/>
        <v>528.02557999999988</v>
      </c>
      <c r="V2345" s="23">
        <f t="shared" si="726"/>
        <v>2301.610142824451</v>
      </c>
      <c r="W2345" s="23">
        <f t="shared" si="727"/>
        <v>5297409.2495523896</v>
      </c>
      <c r="X2345" s="23">
        <f t="shared" si="728"/>
        <v>554.42685899999992</v>
      </c>
      <c r="Y2345" s="23">
        <f t="shared" si="729"/>
        <v>5131.2458656489016</v>
      </c>
      <c r="AA2345">
        <v>202312</v>
      </c>
      <c r="AB2345" s="20" t="s">
        <v>31</v>
      </c>
      <c r="AC2345" s="20" t="s">
        <v>9231</v>
      </c>
      <c r="AD2345">
        <v>147991.17000000001</v>
      </c>
      <c r="AE2345" s="21">
        <v>0.72</v>
      </c>
      <c r="AF2345">
        <v>391.90429999999998</v>
      </c>
      <c r="AG2345" s="22">
        <v>3.7000000000000002E-3</v>
      </c>
      <c r="AH2345" s="11">
        <f t="shared" si="730"/>
        <v>394.24847688000006</v>
      </c>
      <c r="AI2345" s="23">
        <f t="shared" si="731"/>
        <v>6469.4033233903419</v>
      </c>
      <c r="AJ2345" s="23">
        <f t="shared" si="732"/>
        <v>41853179.360693999</v>
      </c>
      <c r="AK2345" s="23">
        <f t="shared" si="733"/>
        <v>413.96090072400006</v>
      </c>
      <c r="AL2345" s="23">
        <f t="shared" si="734"/>
        <v>13333.055123660684</v>
      </c>
      <c r="AN2345">
        <v>202312</v>
      </c>
      <c r="AO2345" s="20" t="s">
        <v>33</v>
      </c>
      <c r="AP2345" s="20" t="s">
        <v>9232</v>
      </c>
      <c r="AQ2345">
        <v>4099.17</v>
      </c>
      <c r="AR2345" s="21">
        <v>0.86</v>
      </c>
      <c r="AS2345">
        <v>146.30000000000001</v>
      </c>
      <c r="AT2345">
        <v>4.1500000000000002E-2</v>
      </c>
      <c r="AU2345" s="11">
        <f t="shared" si="735"/>
        <v>146.2993773</v>
      </c>
      <c r="AV2345" s="23">
        <f t="shared" si="736"/>
        <v>703.09577446171272</v>
      </c>
      <c r="AW2345" s="23">
        <f t="shared" si="737"/>
        <v>494343.66806591558</v>
      </c>
      <c r="AX2345" s="23">
        <f t="shared" si="738"/>
        <v>153.614346165</v>
      </c>
      <c r="AY2345" s="23">
        <f t="shared" si="739"/>
        <v>1552.4909262234255</v>
      </c>
      <c r="AZ2345" s="23"/>
      <c r="BA2345" s="23"/>
    </row>
    <row r="2346" spans="1:53">
      <c r="A2346">
        <v>202312</v>
      </c>
      <c r="B2346" s="20" t="s">
        <v>27</v>
      </c>
      <c r="C2346" s="20" t="s">
        <v>9233</v>
      </c>
      <c r="D2346">
        <v>63541.46</v>
      </c>
      <c r="E2346" s="21">
        <v>0.68</v>
      </c>
      <c r="F2346">
        <v>2092.7600000000002</v>
      </c>
      <c r="G2346" s="22">
        <v>4.8399999999999999E-2</v>
      </c>
      <c r="H2346" s="11">
        <f t="shared" si="720"/>
        <v>2091.2765315199999</v>
      </c>
      <c r="I2346" s="23">
        <f t="shared" si="721"/>
        <v>9272.9090387399538</v>
      </c>
      <c r="J2346" s="23">
        <f t="shared" si="722"/>
        <v>85986842.040745139</v>
      </c>
      <c r="K2346" s="23">
        <f t="shared" si="723"/>
        <v>2195.8403580959998</v>
      </c>
      <c r="L2346" s="23">
        <f t="shared" si="724"/>
        <v>20637.094608999909</v>
      </c>
      <c r="N2346">
        <v>202312</v>
      </c>
      <c r="O2346" s="20" t="s">
        <v>29</v>
      </c>
      <c r="P2346" s="20" t="s">
        <v>9234</v>
      </c>
      <c r="Q2346">
        <v>58994.68</v>
      </c>
      <c r="R2346" s="21">
        <v>0.71</v>
      </c>
      <c r="S2346">
        <v>2143.23</v>
      </c>
      <c r="T2346" s="21">
        <v>0.05</v>
      </c>
      <c r="U2346" s="11">
        <f t="shared" si="725"/>
        <v>2094.3111399999998</v>
      </c>
      <c r="V2346" s="23">
        <f t="shared" si="726"/>
        <v>9128.8906155914628</v>
      </c>
      <c r="W2346" s="23">
        <f t="shared" si="727"/>
        <v>83336643.871433884</v>
      </c>
      <c r="X2346" s="23">
        <f t="shared" si="728"/>
        <v>2199.0266969999998</v>
      </c>
      <c r="Y2346" s="23">
        <f t="shared" si="729"/>
        <v>20352.092371182924</v>
      </c>
      <c r="AA2346">
        <v>202312</v>
      </c>
      <c r="AB2346" s="20" t="s">
        <v>31</v>
      </c>
      <c r="AC2346" s="20" t="s">
        <v>4478</v>
      </c>
      <c r="AD2346">
        <v>149818.41</v>
      </c>
      <c r="AE2346" s="21">
        <v>0.72</v>
      </c>
      <c r="AF2346">
        <v>396.74310000000003</v>
      </c>
      <c r="AG2346" s="22">
        <v>3.7000000000000002E-3</v>
      </c>
      <c r="AH2346" s="11">
        <f t="shared" si="730"/>
        <v>399.11624424000001</v>
      </c>
      <c r="AI2346" s="23">
        <f t="shared" si="731"/>
        <v>6549.2807412702841</v>
      </c>
      <c r="AJ2346" s="23">
        <f t="shared" si="732"/>
        <v>42893078.227973841</v>
      </c>
      <c r="AK2346" s="23">
        <f t="shared" si="733"/>
        <v>419.07205645200003</v>
      </c>
      <c r="AL2346" s="23">
        <f t="shared" si="734"/>
        <v>13497.677726780568</v>
      </c>
      <c r="AN2346">
        <v>202312</v>
      </c>
      <c r="AO2346" s="20" t="s">
        <v>33</v>
      </c>
      <c r="AP2346" s="20" t="s">
        <v>9235</v>
      </c>
      <c r="AQ2346">
        <v>650.09</v>
      </c>
      <c r="AR2346" s="21">
        <v>0.86</v>
      </c>
      <c r="AS2346">
        <v>5.2</v>
      </c>
      <c r="AT2346">
        <v>9.300000000000001E-3</v>
      </c>
      <c r="AU2346" s="11">
        <f t="shared" si="735"/>
        <v>5.199419820000001</v>
      </c>
      <c r="AV2346" s="23">
        <f t="shared" si="736"/>
        <v>53.664179375161041</v>
      </c>
      <c r="AW2346" s="23">
        <f t="shared" si="737"/>
        <v>2879.8441480094598</v>
      </c>
      <c r="AX2346" s="23">
        <f t="shared" si="738"/>
        <v>5.4593908110000013</v>
      </c>
      <c r="AY2346" s="23">
        <f t="shared" si="739"/>
        <v>112.52777857032208</v>
      </c>
      <c r="AZ2346" s="23"/>
      <c r="BA2346" s="23"/>
    </row>
    <row r="2347" spans="1:53">
      <c r="A2347">
        <v>202312</v>
      </c>
      <c r="B2347" s="20" t="s">
        <v>27</v>
      </c>
      <c r="C2347" s="20" t="s">
        <v>9236</v>
      </c>
      <c r="D2347">
        <v>258651.73</v>
      </c>
      <c r="E2347" s="21">
        <v>0.68</v>
      </c>
      <c r="F2347">
        <v>8518.7800000000007</v>
      </c>
      <c r="G2347" s="22">
        <v>4.8399999999999999E-2</v>
      </c>
      <c r="H2347" s="11">
        <f t="shared" si="720"/>
        <v>8512.7457377600003</v>
      </c>
      <c r="I2347" s="23">
        <f t="shared" si="721"/>
        <v>37746.283528938839</v>
      </c>
      <c r="J2347" s="23">
        <f t="shared" si="722"/>
        <v>1424781920.2470396</v>
      </c>
      <c r="K2347" s="23">
        <f t="shared" si="723"/>
        <v>8938.3830246480011</v>
      </c>
      <c r="L2347" s="23">
        <f t="shared" si="724"/>
        <v>84005.31279563767</v>
      </c>
      <c r="N2347">
        <v>202312</v>
      </c>
      <c r="O2347" s="20" t="s">
        <v>29</v>
      </c>
      <c r="P2347" s="20" t="s">
        <v>9237</v>
      </c>
      <c r="Q2347">
        <v>26315.37</v>
      </c>
      <c r="R2347" s="21">
        <v>0.71</v>
      </c>
      <c r="S2347">
        <v>995.85</v>
      </c>
      <c r="T2347" s="21">
        <v>0.05</v>
      </c>
      <c r="U2347" s="11">
        <f t="shared" si="725"/>
        <v>934.19563499999992</v>
      </c>
      <c r="V2347" s="23">
        <f t="shared" si="726"/>
        <v>4072.0643664618078</v>
      </c>
      <c r="W2347" s="23">
        <f t="shared" si="727"/>
        <v>16581708.204608005</v>
      </c>
      <c r="X2347" s="23">
        <f t="shared" si="728"/>
        <v>980.90541674999997</v>
      </c>
      <c r="Y2347" s="23">
        <f t="shared" si="729"/>
        <v>9078.3243679236148</v>
      </c>
      <c r="AA2347">
        <v>202312</v>
      </c>
      <c r="AB2347" s="20" t="s">
        <v>31</v>
      </c>
      <c r="AC2347" s="20" t="s">
        <v>9238</v>
      </c>
      <c r="AD2347">
        <v>185076.51</v>
      </c>
      <c r="AE2347" s="21">
        <v>0.72</v>
      </c>
      <c r="AF2347">
        <v>490.11219999999997</v>
      </c>
      <c r="AG2347" s="22">
        <v>3.7000000000000002E-3</v>
      </c>
      <c r="AH2347" s="11">
        <f t="shared" si="730"/>
        <v>493.04382264000003</v>
      </c>
      <c r="AI2347" s="23">
        <f t="shared" si="731"/>
        <v>8090.5812750550303</v>
      </c>
      <c r="AJ2347" s="23">
        <f t="shared" si="732"/>
        <v>65457505.368271083</v>
      </c>
      <c r="AK2347" s="23">
        <f t="shared" si="733"/>
        <v>517.69601377200001</v>
      </c>
      <c r="AL2347" s="23">
        <f t="shared" si="734"/>
        <v>16674.206372750061</v>
      </c>
      <c r="AN2347">
        <v>202312</v>
      </c>
      <c r="AO2347" s="20" t="s">
        <v>33</v>
      </c>
      <c r="AP2347" s="20" t="s">
        <v>9239</v>
      </c>
      <c r="AQ2347">
        <v>5277.76</v>
      </c>
      <c r="AR2347" s="21">
        <v>0.86</v>
      </c>
      <c r="AS2347">
        <v>116.2</v>
      </c>
      <c r="AT2347">
        <v>2.5600000000000001E-2</v>
      </c>
      <c r="AU2347" s="11">
        <f t="shared" si="735"/>
        <v>116.19516416</v>
      </c>
      <c r="AV2347" s="23">
        <f t="shared" si="736"/>
        <v>716.86389703996178</v>
      </c>
      <c r="AW2347" s="23">
        <f t="shared" si="737"/>
        <v>513893.84687932092</v>
      </c>
      <c r="AX2347" s="23">
        <f t="shared" si="738"/>
        <v>122.00492236800001</v>
      </c>
      <c r="AY2347" s="23">
        <f t="shared" si="739"/>
        <v>1549.9229582399237</v>
      </c>
      <c r="AZ2347" s="23"/>
      <c r="BA2347" s="23"/>
    </row>
    <row r="2348" spans="1:53">
      <c r="A2348">
        <v>202312</v>
      </c>
      <c r="B2348" s="20" t="s">
        <v>27</v>
      </c>
      <c r="C2348" s="20" t="s">
        <v>9240</v>
      </c>
      <c r="D2348">
        <v>139769.17000000001</v>
      </c>
      <c r="E2348" s="21">
        <v>0.68</v>
      </c>
      <c r="F2348">
        <v>4603.3500000000004</v>
      </c>
      <c r="G2348" s="22">
        <v>4.8399999999999999E-2</v>
      </c>
      <c r="H2348" s="11">
        <f t="shared" si="720"/>
        <v>4600.0829230400004</v>
      </c>
      <c r="I2348" s="23">
        <f t="shared" si="721"/>
        <v>20397.183190788837</v>
      </c>
      <c r="J2348" s="23">
        <f t="shared" si="722"/>
        <v>416045082.1185987</v>
      </c>
      <c r="K2348" s="23">
        <f t="shared" si="723"/>
        <v>4830.0870691920009</v>
      </c>
      <c r="L2348" s="23">
        <f t="shared" si="724"/>
        <v>45394.449304617672</v>
      </c>
      <c r="N2348">
        <v>202312</v>
      </c>
      <c r="O2348" s="20" t="s">
        <v>29</v>
      </c>
      <c r="P2348" s="20" t="s">
        <v>9241</v>
      </c>
      <c r="Q2348">
        <v>7797.1</v>
      </c>
      <c r="R2348" s="21">
        <v>0.71</v>
      </c>
      <c r="S2348">
        <v>283.26</v>
      </c>
      <c r="T2348" s="21">
        <v>0.05</v>
      </c>
      <c r="U2348" s="11">
        <f t="shared" si="725"/>
        <v>276.79705000000001</v>
      </c>
      <c r="V2348" s="23">
        <f t="shared" si="726"/>
        <v>1206.5303688201748</v>
      </c>
      <c r="W2348" s="23">
        <f t="shared" si="727"/>
        <v>1455715.5308853469</v>
      </c>
      <c r="X2348" s="23">
        <f t="shared" si="728"/>
        <v>290.63690250000002</v>
      </c>
      <c r="Y2348" s="23">
        <f t="shared" si="729"/>
        <v>2689.8577876403497</v>
      </c>
      <c r="AA2348">
        <v>202312</v>
      </c>
      <c r="AB2348" s="20" t="s">
        <v>31</v>
      </c>
      <c r="AC2348" s="20" t="s">
        <v>9242</v>
      </c>
      <c r="AD2348">
        <v>140768.18</v>
      </c>
      <c r="AE2348" s="21">
        <v>0.72</v>
      </c>
      <c r="AF2348">
        <v>372.77670000000001</v>
      </c>
      <c r="AG2348" s="22">
        <v>3.7000000000000002E-3</v>
      </c>
      <c r="AH2348" s="11">
        <f t="shared" si="730"/>
        <v>375.00643151999998</v>
      </c>
      <c r="AI2348" s="23">
        <f t="shared" si="731"/>
        <v>6153.6518126021283</v>
      </c>
      <c r="AJ2348" s="23">
        <f t="shared" si="732"/>
        <v>37867430.630741462</v>
      </c>
      <c r="AK2348" s="23">
        <f t="shared" si="733"/>
        <v>393.75675309600001</v>
      </c>
      <c r="AL2348" s="23">
        <f t="shared" si="734"/>
        <v>12682.310056724256</v>
      </c>
      <c r="AN2348">
        <v>202312</v>
      </c>
      <c r="AO2348" s="20" t="s">
        <v>33</v>
      </c>
      <c r="AP2348" s="20" t="s">
        <v>9243</v>
      </c>
      <c r="AQ2348">
        <v>2547.59</v>
      </c>
      <c r="AR2348" s="21">
        <v>0.86</v>
      </c>
      <c r="AS2348">
        <v>17.309999999999999</v>
      </c>
      <c r="AT2348">
        <v>7.9000000000000008E-3</v>
      </c>
      <c r="AU2348" s="11">
        <f t="shared" si="735"/>
        <v>17.308326460000004</v>
      </c>
      <c r="AV2348" s="23">
        <f t="shared" si="736"/>
        <v>193.96316280292262</v>
      </c>
      <c r="AW2348" s="23">
        <f t="shared" si="737"/>
        <v>37621.708524513066</v>
      </c>
      <c r="AX2348" s="23">
        <f t="shared" si="738"/>
        <v>18.173742783000005</v>
      </c>
      <c r="AY2348" s="23">
        <f t="shared" si="739"/>
        <v>405.23465206584524</v>
      </c>
      <c r="AZ2348" s="23"/>
      <c r="BA2348" s="23"/>
    </row>
    <row r="2349" spans="1:53">
      <c r="A2349">
        <v>202312</v>
      </c>
      <c r="B2349" s="20" t="s">
        <v>27</v>
      </c>
      <c r="C2349" s="20" t="s">
        <v>9244</v>
      </c>
      <c r="D2349">
        <v>10098.56</v>
      </c>
      <c r="E2349" s="21">
        <v>0.68</v>
      </c>
      <c r="F2349">
        <v>332.6</v>
      </c>
      <c r="G2349" s="22">
        <v>4.8399999999999999E-2</v>
      </c>
      <c r="H2349" s="11">
        <f t="shared" si="720"/>
        <v>332.36380672000001</v>
      </c>
      <c r="I2349" s="23">
        <f t="shared" si="721"/>
        <v>1473.7311403020601</v>
      </c>
      <c r="J2349" s="23">
        <f t="shared" si="722"/>
        <v>2171883.4738960103</v>
      </c>
      <c r="K2349" s="23">
        <f t="shared" si="723"/>
        <v>348.98199705600001</v>
      </c>
      <c r="L2349" s="23">
        <f t="shared" si="724"/>
        <v>3279.8260873241202</v>
      </c>
      <c r="N2349">
        <v>202312</v>
      </c>
      <c r="O2349" s="20" t="s">
        <v>29</v>
      </c>
      <c r="P2349" s="20" t="s">
        <v>9245</v>
      </c>
      <c r="Q2349">
        <v>137141.95000000001</v>
      </c>
      <c r="R2349" s="21">
        <v>0.71</v>
      </c>
      <c r="S2349">
        <v>5189.8599999999997</v>
      </c>
      <c r="T2349" s="21">
        <v>0.05</v>
      </c>
      <c r="U2349" s="11">
        <f t="shared" si="725"/>
        <v>4868.5392250000004</v>
      </c>
      <c r="V2349" s="23">
        <f t="shared" si="726"/>
        <v>21221.470484438829</v>
      </c>
      <c r="W2349" s="23">
        <f t="shared" si="727"/>
        <v>450350809.5219084</v>
      </c>
      <c r="X2349" s="23">
        <f t="shared" si="728"/>
        <v>5111.9661862500006</v>
      </c>
      <c r="Y2349" s="23">
        <f t="shared" si="729"/>
        <v>47311.480193877658</v>
      </c>
      <c r="AA2349">
        <v>202312</v>
      </c>
      <c r="AB2349" s="20" t="s">
        <v>31</v>
      </c>
      <c r="AC2349" s="20" t="s">
        <v>3538</v>
      </c>
      <c r="AD2349">
        <v>100086.96</v>
      </c>
      <c r="AE2349" s="21">
        <v>0.72</v>
      </c>
      <c r="AF2349">
        <v>265.04629999999997</v>
      </c>
      <c r="AG2349" s="22">
        <v>3.7000000000000002E-3</v>
      </c>
      <c r="AH2349" s="11">
        <f t="shared" si="730"/>
        <v>266.63166144000002</v>
      </c>
      <c r="AI2349" s="23">
        <f t="shared" si="731"/>
        <v>4375.2807120319148</v>
      </c>
      <c r="AJ2349" s="23">
        <f t="shared" si="732"/>
        <v>19143081.3090785</v>
      </c>
      <c r="AK2349" s="23">
        <f t="shared" si="733"/>
        <v>279.96324451200002</v>
      </c>
      <c r="AL2349" s="23">
        <f t="shared" si="734"/>
        <v>9017.1930855038299</v>
      </c>
      <c r="AN2349">
        <v>202312</v>
      </c>
      <c r="AO2349" s="20" t="s">
        <v>33</v>
      </c>
      <c r="AP2349" s="20" t="s">
        <v>9246</v>
      </c>
      <c r="AQ2349">
        <v>177.53</v>
      </c>
      <c r="AR2349" s="21">
        <v>0.86</v>
      </c>
      <c r="AS2349">
        <v>6.37</v>
      </c>
      <c r="AT2349">
        <v>4.1700000000000001E-2</v>
      </c>
      <c r="AU2349" s="11">
        <f t="shared" si="735"/>
        <v>6.3665808600000009</v>
      </c>
      <c r="AV2349" s="23">
        <f t="shared" si="736"/>
        <v>30.520312485593426</v>
      </c>
      <c r="AW2349" s="23">
        <f t="shared" si="737"/>
        <v>931.48947421826995</v>
      </c>
      <c r="AX2349" s="23">
        <f t="shared" si="738"/>
        <v>6.6849099030000012</v>
      </c>
      <c r="AY2349" s="23">
        <f t="shared" si="739"/>
        <v>67.407205831186857</v>
      </c>
      <c r="AZ2349" s="23"/>
      <c r="BA2349" s="23"/>
    </row>
    <row r="2350" spans="1:53">
      <c r="A2350">
        <v>202312</v>
      </c>
      <c r="B2350" s="20" t="s">
        <v>27</v>
      </c>
      <c r="C2350" s="20" t="s">
        <v>9247</v>
      </c>
      <c r="D2350">
        <v>60307.5</v>
      </c>
      <c r="E2350" s="21">
        <v>0.68</v>
      </c>
      <c r="F2350">
        <v>1986.25</v>
      </c>
      <c r="G2350" s="22">
        <v>4.8399999999999999E-2</v>
      </c>
      <c r="H2350" s="11">
        <f t="shared" si="720"/>
        <v>1984.8404400000002</v>
      </c>
      <c r="I2350" s="23">
        <f t="shared" si="721"/>
        <v>8800.9617949258609</v>
      </c>
      <c r="J2350" s="23">
        <f t="shared" si="722"/>
        <v>77456928.515744627</v>
      </c>
      <c r="K2350" s="23">
        <f t="shared" si="723"/>
        <v>2084.0824620000003</v>
      </c>
      <c r="L2350" s="23">
        <f t="shared" si="724"/>
        <v>19586.764029851722</v>
      </c>
      <c r="N2350">
        <v>202312</v>
      </c>
      <c r="O2350" s="20" t="s">
        <v>29</v>
      </c>
      <c r="P2350" s="20" t="s">
        <v>9248</v>
      </c>
      <c r="Q2350">
        <v>15369.8</v>
      </c>
      <c r="R2350" s="21">
        <v>0.71</v>
      </c>
      <c r="S2350">
        <v>581.63</v>
      </c>
      <c r="T2350" s="21">
        <v>0.05</v>
      </c>
      <c r="U2350" s="11">
        <f t="shared" si="725"/>
        <v>545.62789999999995</v>
      </c>
      <c r="V2350" s="23">
        <f t="shared" si="726"/>
        <v>2378.3368768763157</v>
      </c>
      <c r="W2350" s="23">
        <f t="shared" si="727"/>
        <v>5656486.2999097873</v>
      </c>
      <c r="X2350" s="23">
        <f t="shared" si="728"/>
        <v>572.90929499999993</v>
      </c>
      <c r="Y2350" s="23">
        <f t="shared" si="729"/>
        <v>5302.301653752631</v>
      </c>
      <c r="AA2350">
        <v>202312</v>
      </c>
      <c r="AB2350" s="20" t="s">
        <v>31</v>
      </c>
      <c r="AC2350" s="20" t="s">
        <v>9249</v>
      </c>
      <c r="AD2350">
        <v>167552.43</v>
      </c>
      <c r="AE2350" s="21">
        <v>0.72</v>
      </c>
      <c r="AF2350">
        <v>443.7056</v>
      </c>
      <c r="AG2350" s="22">
        <v>3.7000000000000002E-3</v>
      </c>
      <c r="AH2350" s="11">
        <f t="shared" si="730"/>
        <v>446.35967352</v>
      </c>
      <c r="AI2350" s="23">
        <f t="shared" si="731"/>
        <v>7324.5197499562128</v>
      </c>
      <c r="AJ2350" s="23">
        <f t="shared" si="732"/>
        <v>53648589.567498624</v>
      </c>
      <c r="AK2350" s="23">
        <f t="shared" si="733"/>
        <v>468.67765719600004</v>
      </c>
      <c r="AL2350" s="23">
        <f t="shared" si="734"/>
        <v>15095.399173432426</v>
      </c>
      <c r="AN2350">
        <v>202312</v>
      </c>
      <c r="AO2350" s="20" t="s">
        <v>33</v>
      </c>
      <c r="AP2350" s="20" t="s">
        <v>9250</v>
      </c>
      <c r="AQ2350">
        <v>2003.09</v>
      </c>
      <c r="AR2350" s="21">
        <v>0.86</v>
      </c>
      <c r="AS2350">
        <v>90.96</v>
      </c>
      <c r="AT2350">
        <v>5.28E-2</v>
      </c>
      <c r="AU2350" s="11">
        <f t="shared" si="735"/>
        <v>90.956310719999991</v>
      </c>
      <c r="AV2350" s="23">
        <f t="shared" si="736"/>
        <v>385.24474205200272</v>
      </c>
      <c r="AW2350" s="23">
        <f t="shared" si="737"/>
        <v>148413.51127871411</v>
      </c>
      <c r="AX2350" s="23">
        <f t="shared" si="738"/>
        <v>95.504126255999992</v>
      </c>
      <c r="AY2350" s="23">
        <f t="shared" si="739"/>
        <v>861.44579482400547</v>
      </c>
      <c r="AZ2350" s="23"/>
      <c r="BA2350" s="23"/>
    </row>
    <row r="2351" spans="1:53">
      <c r="A2351">
        <v>202312</v>
      </c>
      <c r="B2351" s="20" t="s">
        <v>27</v>
      </c>
      <c r="C2351" s="20" t="s">
        <v>9251</v>
      </c>
      <c r="D2351">
        <v>29757.54</v>
      </c>
      <c r="E2351" s="21">
        <v>0.68</v>
      </c>
      <c r="F2351">
        <v>980.07</v>
      </c>
      <c r="G2351" s="22">
        <v>4.8399999999999999E-2</v>
      </c>
      <c r="H2351" s="11">
        <f t="shared" si="720"/>
        <v>979.3801564800001</v>
      </c>
      <c r="I2351" s="23">
        <f t="shared" si="721"/>
        <v>4342.6600779501405</v>
      </c>
      <c r="J2351" s="23">
        <f t="shared" si="722"/>
        <v>18858696.55262192</v>
      </c>
      <c r="K2351" s="23">
        <f t="shared" si="723"/>
        <v>1028.3491643040002</v>
      </c>
      <c r="L2351" s="23">
        <f t="shared" si="724"/>
        <v>9664.7003123802806</v>
      </c>
      <c r="N2351">
        <v>202312</v>
      </c>
      <c r="O2351" s="20" t="s">
        <v>29</v>
      </c>
      <c r="P2351" s="20" t="s">
        <v>9252</v>
      </c>
      <c r="Q2351">
        <v>55532.81</v>
      </c>
      <c r="R2351" s="21">
        <v>0.71</v>
      </c>
      <c r="S2351">
        <v>2101.52</v>
      </c>
      <c r="T2351" s="21">
        <v>0.05</v>
      </c>
      <c r="U2351" s="11">
        <f t="shared" si="725"/>
        <v>1971.4147549999998</v>
      </c>
      <c r="V2351" s="23">
        <f t="shared" si="726"/>
        <v>8593.1976928499935</v>
      </c>
      <c r="W2351" s="23">
        <f t="shared" si="727"/>
        <v>73843046.58840245</v>
      </c>
      <c r="X2351" s="23">
        <f t="shared" si="728"/>
        <v>2069.98549275</v>
      </c>
      <c r="Y2351" s="23">
        <f t="shared" si="729"/>
        <v>19157.810140699985</v>
      </c>
      <c r="AA2351">
        <v>202312</v>
      </c>
      <c r="AB2351" s="20" t="s">
        <v>31</v>
      </c>
      <c r="AC2351" s="20" t="s">
        <v>9253</v>
      </c>
      <c r="AD2351">
        <v>210665.29</v>
      </c>
      <c r="AE2351" s="21">
        <v>0.72</v>
      </c>
      <c r="AF2351">
        <v>557.87540000000001</v>
      </c>
      <c r="AG2351" s="22">
        <v>3.7000000000000002E-3</v>
      </c>
      <c r="AH2351" s="11">
        <f t="shared" si="730"/>
        <v>561.21233256000005</v>
      </c>
      <c r="AI2351" s="23">
        <f t="shared" si="731"/>
        <v>9209.1894891363463</v>
      </c>
      <c r="AJ2351" s="23">
        <f t="shared" si="732"/>
        <v>84809171.046819359</v>
      </c>
      <c r="AK2351" s="23">
        <f t="shared" si="733"/>
        <v>589.2729491880001</v>
      </c>
      <c r="AL2351" s="23">
        <f t="shared" si="734"/>
        <v>18979.591310832693</v>
      </c>
      <c r="AN2351">
        <v>202312</v>
      </c>
      <c r="AO2351" s="20" t="s">
        <v>33</v>
      </c>
      <c r="AP2351" s="20" t="s">
        <v>9254</v>
      </c>
      <c r="AQ2351">
        <v>2482.4899999999998</v>
      </c>
      <c r="AR2351" s="21">
        <v>0.86</v>
      </c>
      <c r="AS2351">
        <v>115.5</v>
      </c>
      <c r="AT2351">
        <v>5.4100000000000002E-2</v>
      </c>
      <c r="AU2351" s="11">
        <f t="shared" si="735"/>
        <v>115.50032973999998</v>
      </c>
      <c r="AV2351" s="23">
        <f t="shared" si="736"/>
        <v>482.95559786126142</v>
      </c>
      <c r="AW2351" s="23">
        <f t="shared" si="737"/>
        <v>233246.10950552847</v>
      </c>
      <c r="AX2351" s="23">
        <f t="shared" si="738"/>
        <v>121.27534622699999</v>
      </c>
      <c r="AY2351" s="23">
        <f t="shared" si="739"/>
        <v>1081.4115254625228</v>
      </c>
      <c r="AZ2351" s="23"/>
      <c r="BA2351" s="23"/>
    </row>
    <row r="2352" spans="1:53">
      <c r="A2352">
        <v>202312</v>
      </c>
      <c r="B2352" s="20" t="s">
        <v>27</v>
      </c>
      <c r="C2352" s="20" t="s">
        <v>9255</v>
      </c>
      <c r="D2352">
        <v>22327.59</v>
      </c>
      <c r="E2352" s="21">
        <v>0.68</v>
      </c>
      <c r="F2352">
        <v>735.37</v>
      </c>
      <c r="G2352" s="22">
        <v>4.8399999999999999E-2</v>
      </c>
      <c r="H2352" s="11">
        <f t="shared" si="720"/>
        <v>734.84564208000006</v>
      </c>
      <c r="I2352" s="23">
        <f t="shared" si="721"/>
        <v>3258.3719531197394</v>
      </c>
      <c r="J2352" s="23">
        <f t="shared" si="722"/>
        <v>10616987.784877345</v>
      </c>
      <c r="K2352" s="23">
        <f t="shared" si="723"/>
        <v>771.58792418400014</v>
      </c>
      <c r="L2352" s="23">
        <f t="shared" si="724"/>
        <v>7251.589548319479</v>
      </c>
      <c r="N2352">
        <v>202312</v>
      </c>
      <c r="O2352" s="20" t="s">
        <v>29</v>
      </c>
      <c r="P2352" s="20" t="s">
        <v>9256</v>
      </c>
      <c r="Q2352">
        <v>27764.83</v>
      </c>
      <c r="R2352" s="21">
        <v>0.71</v>
      </c>
      <c r="S2352">
        <v>1050.7</v>
      </c>
      <c r="T2352" s="21">
        <v>0.05</v>
      </c>
      <c r="U2352" s="11">
        <f t="shared" si="725"/>
        <v>985.65146500000014</v>
      </c>
      <c r="V2352" s="23">
        <f t="shared" si="726"/>
        <v>4296.3551294878171</v>
      </c>
      <c r="W2352" s="23">
        <f t="shared" si="727"/>
        <v>18458667.398676276</v>
      </c>
      <c r="X2352" s="23">
        <f t="shared" si="728"/>
        <v>1034.9340382500002</v>
      </c>
      <c r="Y2352" s="23">
        <f t="shared" si="729"/>
        <v>9578.361723975635</v>
      </c>
      <c r="AA2352">
        <v>202312</v>
      </c>
      <c r="AB2352" s="20" t="s">
        <v>31</v>
      </c>
      <c r="AC2352" s="20" t="s">
        <v>9257</v>
      </c>
      <c r="AD2352">
        <v>104276.01</v>
      </c>
      <c r="AE2352" s="21">
        <v>0.72</v>
      </c>
      <c r="AF2352">
        <v>276.13959999999997</v>
      </c>
      <c r="AG2352" s="22">
        <v>3.7000000000000002E-3</v>
      </c>
      <c r="AH2352" s="11">
        <f t="shared" si="730"/>
        <v>277.79129064</v>
      </c>
      <c r="AI2352" s="23">
        <f t="shared" si="731"/>
        <v>4558.4041645449815</v>
      </c>
      <c r="AJ2352" s="23">
        <f t="shared" si="732"/>
        <v>20779048.527341031</v>
      </c>
      <c r="AK2352" s="23">
        <f t="shared" si="733"/>
        <v>291.68085517200001</v>
      </c>
      <c r="AL2352" s="23">
        <f t="shared" si="734"/>
        <v>9394.5996197299628</v>
      </c>
      <c r="AN2352">
        <v>202312</v>
      </c>
      <c r="AO2352" s="20" t="s">
        <v>33</v>
      </c>
      <c r="AP2352" s="20" t="s">
        <v>9258</v>
      </c>
      <c r="AQ2352">
        <v>2599.5100000000002</v>
      </c>
      <c r="AR2352" s="21">
        <v>0.86</v>
      </c>
      <c r="AS2352">
        <v>16.54</v>
      </c>
      <c r="AT2352">
        <v>7.4000000000000003E-3</v>
      </c>
      <c r="AU2352" s="11">
        <f t="shared" si="735"/>
        <v>16.543281640000004</v>
      </c>
      <c r="AV2352" s="23">
        <f t="shared" si="736"/>
        <v>191.59886805703354</v>
      </c>
      <c r="AW2352" s="23">
        <f t="shared" si="737"/>
        <v>36710.12624073655</v>
      </c>
      <c r="AX2352" s="23">
        <f t="shared" si="738"/>
        <v>17.370445722000003</v>
      </c>
      <c r="AY2352" s="23">
        <f t="shared" si="739"/>
        <v>399.74101775406712</v>
      </c>
      <c r="AZ2352" s="23"/>
      <c r="BA2352" s="23"/>
    </row>
    <row r="2353" spans="1:53">
      <c r="A2353">
        <v>202312</v>
      </c>
      <c r="B2353" s="20" t="s">
        <v>27</v>
      </c>
      <c r="C2353" s="20" t="s">
        <v>9259</v>
      </c>
      <c r="D2353">
        <v>115382.92</v>
      </c>
      <c r="E2353" s="21">
        <v>0.68</v>
      </c>
      <c r="F2353">
        <v>3800.18</v>
      </c>
      <c r="G2353" s="22">
        <v>4.8399999999999999E-2</v>
      </c>
      <c r="H2353" s="11">
        <f t="shared" si="720"/>
        <v>3797.4826630400003</v>
      </c>
      <c r="I2353" s="23">
        <f t="shared" si="721"/>
        <v>16838.381141764905</v>
      </c>
      <c r="J2353" s="23">
        <f t="shared" si="722"/>
        <v>283531079.475344</v>
      </c>
      <c r="K2353" s="23">
        <f t="shared" si="723"/>
        <v>3987.3567961920003</v>
      </c>
      <c r="L2353" s="23">
        <f t="shared" si="724"/>
        <v>37474.244946569808</v>
      </c>
      <c r="N2353">
        <v>202312</v>
      </c>
      <c r="O2353" s="20" t="s">
        <v>29</v>
      </c>
      <c r="P2353" s="20" t="s">
        <v>9260</v>
      </c>
      <c r="Q2353">
        <v>14257.05</v>
      </c>
      <c r="R2353" s="21">
        <v>0.71</v>
      </c>
      <c r="S2353">
        <v>539.52</v>
      </c>
      <c r="T2353" s="21">
        <v>0.05</v>
      </c>
      <c r="U2353" s="11">
        <f t="shared" si="725"/>
        <v>506.12527499999999</v>
      </c>
      <c r="V2353" s="23">
        <f t="shared" si="726"/>
        <v>2206.1489264967327</v>
      </c>
      <c r="W2353" s="23">
        <f t="shared" si="727"/>
        <v>4867093.0858826861</v>
      </c>
      <c r="X2353" s="23">
        <f t="shared" si="728"/>
        <v>531.43153874999996</v>
      </c>
      <c r="Y2353" s="23">
        <f t="shared" si="729"/>
        <v>4918.4231279934656</v>
      </c>
      <c r="AA2353">
        <v>202312</v>
      </c>
      <c r="AB2353" s="20" t="s">
        <v>31</v>
      </c>
      <c r="AC2353" s="20" t="s">
        <v>9261</v>
      </c>
      <c r="AD2353">
        <v>199020.82</v>
      </c>
      <c r="AE2353" s="21">
        <v>0.72</v>
      </c>
      <c r="AF2353">
        <v>527.03899999999999</v>
      </c>
      <c r="AG2353" s="22">
        <v>3.7000000000000002E-3</v>
      </c>
      <c r="AH2353" s="11">
        <f t="shared" si="730"/>
        <v>530.19146448000004</v>
      </c>
      <c r="AI2353" s="23">
        <f t="shared" si="731"/>
        <v>8700.1538965593081</v>
      </c>
      <c r="AJ2353" s="23">
        <f t="shared" si="732"/>
        <v>75692677.823816106</v>
      </c>
      <c r="AK2353" s="23">
        <f t="shared" si="733"/>
        <v>556.7010377040001</v>
      </c>
      <c r="AL2353" s="23">
        <f t="shared" si="734"/>
        <v>17930.499257598618</v>
      </c>
      <c r="AN2353">
        <v>202312</v>
      </c>
      <c r="AO2353" s="20" t="s">
        <v>33</v>
      </c>
      <c r="AP2353" s="20" t="s">
        <v>9262</v>
      </c>
      <c r="AQ2353">
        <v>1272.3</v>
      </c>
      <c r="AR2353" s="21">
        <v>0.86</v>
      </c>
      <c r="AS2353">
        <v>29.32</v>
      </c>
      <c r="AT2353">
        <v>2.6800000000000001E-2</v>
      </c>
      <c r="AU2353" s="11">
        <f t="shared" si="735"/>
        <v>29.323970399999997</v>
      </c>
      <c r="AV2353" s="23">
        <f t="shared" si="736"/>
        <v>176.70808709368995</v>
      </c>
      <c r="AW2353" s="23">
        <f t="shared" si="737"/>
        <v>31225.748044311113</v>
      </c>
      <c r="AX2353" s="23">
        <f t="shared" si="738"/>
        <v>30.790168919999999</v>
      </c>
      <c r="AY2353" s="23">
        <f t="shared" si="739"/>
        <v>382.74014458737992</v>
      </c>
      <c r="AZ2353" s="23"/>
      <c r="BA2353" s="23"/>
    </row>
    <row r="2354" spans="1:53">
      <c r="A2354">
        <v>202312</v>
      </c>
      <c r="B2354" s="20" t="s">
        <v>27</v>
      </c>
      <c r="C2354" s="20" t="s">
        <v>9263</v>
      </c>
      <c r="D2354">
        <v>33114.32</v>
      </c>
      <c r="E2354" s="21">
        <v>0.68</v>
      </c>
      <c r="F2354">
        <v>1090.6300000000001</v>
      </c>
      <c r="G2354" s="22">
        <v>4.8399999999999999E-2</v>
      </c>
      <c r="H2354" s="11">
        <f t="shared" si="720"/>
        <v>1089.8584998399999</v>
      </c>
      <c r="I2354" s="23">
        <f t="shared" si="721"/>
        <v>4832.5310315458155</v>
      </c>
      <c r="J2354" s="23">
        <f t="shared" si="722"/>
        <v>23353356.170853265</v>
      </c>
      <c r="K2354" s="23">
        <f t="shared" si="723"/>
        <v>1144.351424832</v>
      </c>
      <c r="L2354" s="23">
        <f t="shared" si="724"/>
        <v>10754.920562931631</v>
      </c>
      <c r="N2354">
        <v>202312</v>
      </c>
      <c r="O2354" s="20" t="s">
        <v>29</v>
      </c>
      <c r="P2354" s="20" t="s">
        <v>9264</v>
      </c>
      <c r="Q2354">
        <v>64813.68</v>
      </c>
      <c r="R2354" s="21">
        <v>0.71</v>
      </c>
      <c r="S2354">
        <v>2354.63</v>
      </c>
      <c r="T2354" s="21">
        <v>0.05</v>
      </c>
      <c r="U2354" s="11">
        <f t="shared" si="725"/>
        <v>2300.88564</v>
      </c>
      <c r="V2354" s="23">
        <f t="shared" si="726"/>
        <v>10029.327985403906</v>
      </c>
      <c r="W2354" s="23">
        <f t="shared" si="727"/>
        <v>100587419.83880599</v>
      </c>
      <c r="X2354" s="23">
        <f t="shared" si="728"/>
        <v>2415.9299220000003</v>
      </c>
      <c r="Y2354" s="23">
        <f t="shared" si="729"/>
        <v>22359.541610807813</v>
      </c>
      <c r="AA2354">
        <v>202312</v>
      </c>
      <c r="AB2354" s="20" t="s">
        <v>31</v>
      </c>
      <c r="AC2354" s="20" t="s">
        <v>9265</v>
      </c>
      <c r="AD2354">
        <v>167755.76</v>
      </c>
      <c r="AE2354" s="21">
        <v>0.72</v>
      </c>
      <c r="AF2354">
        <v>444.2441</v>
      </c>
      <c r="AG2354" s="22">
        <v>3.7000000000000002E-3</v>
      </c>
      <c r="AH2354" s="11">
        <f t="shared" si="730"/>
        <v>446.90134464000005</v>
      </c>
      <c r="AI2354" s="23">
        <f t="shared" si="731"/>
        <v>7333.4082787633379</v>
      </c>
      <c r="AJ2354" s="23">
        <f t="shared" si="732"/>
        <v>53778876.983034663</v>
      </c>
      <c r="AK2354" s="23">
        <f t="shared" si="733"/>
        <v>469.24641187200007</v>
      </c>
      <c r="AL2354" s="23">
        <f t="shared" si="734"/>
        <v>15113.717902166676</v>
      </c>
      <c r="AN2354">
        <v>202312</v>
      </c>
      <c r="AO2354" s="20" t="s">
        <v>33</v>
      </c>
      <c r="AP2354" s="20" t="s">
        <v>9266</v>
      </c>
      <c r="AQ2354">
        <v>3461.29</v>
      </c>
      <c r="AR2354" s="21">
        <v>0.86</v>
      </c>
      <c r="AS2354">
        <v>10.119999999999999</v>
      </c>
      <c r="AT2354">
        <v>3.4000000000000002E-3</v>
      </c>
      <c r="AU2354" s="11">
        <f t="shared" si="735"/>
        <v>10.120811959999999</v>
      </c>
      <c r="AV2354" s="23">
        <f t="shared" si="736"/>
        <v>173.27517208831375</v>
      </c>
      <c r="AW2354" s="23">
        <f t="shared" si="737"/>
        <v>30024.285262234745</v>
      </c>
      <c r="AX2354" s="23">
        <f t="shared" si="738"/>
        <v>10.626852558</v>
      </c>
      <c r="AY2354" s="23">
        <f t="shared" si="739"/>
        <v>356.67115613662753</v>
      </c>
      <c r="AZ2354" s="23"/>
      <c r="BA2354" s="23"/>
    </row>
    <row r="2355" spans="1:53">
      <c r="A2355">
        <v>202312</v>
      </c>
      <c r="B2355" s="20" t="s">
        <v>27</v>
      </c>
      <c r="C2355" s="20" t="s">
        <v>9267</v>
      </c>
      <c r="D2355">
        <v>35709.57</v>
      </c>
      <c r="E2355" s="21">
        <v>0.68</v>
      </c>
      <c r="F2355">
        <v>1176.1099999999999</v>
      </c>
      <c r="G2355" s="22">
        <v>4.8399999999999999E-2</v>
      </c>
      <c r="H2355" s="11">
        <f t="shared" si="720"/>
        <v>1175.27336784</v>
      </c>
      <c r="I2355" s="23">
        <f t="shared" si="721"/>
        <v>5211.2682714957618</v>
      </c>
      <c r="J2355" s="23">
        <f t="shared" si="722"/>
        <v>27157316.997498427</v>
      </c>
      <c r="K2355" s="23">
        <f t="shared" si="723"/>
        <v>1234.037036232</v>
      </c>
      <c r="L2355" s="23">
        <f t="shared" si="724"/>
        <v>11597.809910831524</v>
      </c>
      <c r="N2355">
        <v>202312</v>
      </c>
      <c r="O2355" s="20" t="s">
        <v>29</v>
      </c>
      <c r="P2355" s="20" t="s">
        <v>9268</v>
      </c>
      <c r="Q2355">
        <v>9746.3799999999992</v>
      </c>
      <c r="R2355" s="21">
        <v>0.71</v>
      </c>
      <c r="S2355">
        <v>354.07</v>
      </c>
      <c r="T2355" s="21">
        <v>0.05</v>
      </c>
      <c r="U2355" s="11">
        <f t="shared" si="725"/>
        <v>345.99648999999999</v>
      </c>
      <c r="V2355" s="23">
        <f t="shared" si="726"/>
        <v>1508.163734729781</v>
      </c>
      <c r="W2355" s="23">
        <f t="shared" si="727"/>
        <v>2274557.8507540813</v>
      </c>
      <c r="X2355" s="23">
        <f t="shared" si="728"/>
        <v>363.29631449999999</v>
      </c>
      <c r="Y2355" s="23">
        <f t="shared" si="729"/>
        <v>3362.323959459562</v>
      </c>
      <c r="AA2355">
        <v>202312</v>
      </c>
      <c r="AB2355" s="20" t="s">
        <v>31</v>
      </c>
      <c r="AC2355" s="20" t="s">
        <v>9269</v>
      </c>
      <c r="AD2355">
        <v>232423.39</v>
      </c>
      <c r="AE2355" s="21">
        <v>0.72</v>
      </c>
      <c r="AF2355">
        <v>615.49429999999995</v>
      </c>
      <c r="AG2355" s="22">
        <v>3.7000000000000002E-3</v>
      </c>
      <c r="AH2355" s="11">
        <f t="shared" si="730"/>
        <v>619.17591096000001</v>
      </c>
      <c r="AI2355" s="23">
        <f t="shared" si="731"/>
        <v>10160.340320977592</v>
      </c>
      <c r="AJ2355" s="23">
        <f t="shared" si="732"/>
        <v>103232515.43808302</v>
      </c>
      <c r="AK2355" s="23">
        <f t="shared" si="733"/>
        <v>650.13470650800002</v>
      </c>
      <c r="AL2355" s="23">
        <f t="shared" si="734"/>
        <v>20939.856552915182</v>
      </c>
      <c r="AN2355">
        <v>202312</v>
      </c>
      <c r="AO2355" s="20" t="s">
        <v>33</v>
      </c>
      <c r="AP2355" s="20" t="s">
        <v>9270</v>
      </c>
      <c r="AQ2355">
        <v>242.31</v>
      </c>
      <c r="AR2355" s="21">
        <v>0.86</v>
      </c>
      <c r="AS2355">
        <v>0.79</v>
      </c>
      <c r="AT2355">
        <v>3.8E-3</v>
      </c>
      <c r="AU2355" s="11">
        <f t="shared" si="735"/>
        <v>0.79186908</v>
      </c>
      <c r="AV2355" s="23">
        <f t="shared" si="736"/>
        <v>12.821382475632959</v>
      </c>
      <c r="AW2355" s="23">
        <f t="shared" si="737"/>
        <v>164.38784858646792</v>
      </c>
      <c r="AX2355" s="23">
        <f t="shared" si="738"/>
        <v>0.83146253400000003</v>
      </c>
      <c r="AY2355" s="23">
        <f t="shared" si="739"/>
        <v>26.434634031265919</v>
      </c>
      <c r="AZ2355" s="23"/>
      <c r="BA2355" s="23"/>
    </row>
    <row r="2356" spans="1:53">
      <c r="A2356">
        <v>202312</v>
      </c>
      <c r="B2356" s="20" t="s">
        <v>27</v>
      </c>
      <c r="C2356" s="20" t="s">
        <v>9271</v>
      </c>
      <c r="D2356">
        <v>16010.2</v>
      </c>
      <c r="E2356" s="21">
        <v>0.68</v>
      </c>
      <c r="F2356">
        <v>527.29999999999995</v>
      </c>
      <c r="G2356" s="22">
        <v>4.8399999999999999E-2</v>
      </c>
      <c r="H2356" s="11">
        <f t="shared" si="720"/>
        <v>526.92770240000004</v>
      </c>
      <c r="I2356" s="23">
        <f t="shared" si="721"/>
        <v>2336.4450280499441</v>
      </c>
      <c r="J2356" s="23">
        <f t="shared" si="722"/>
        <v>5458975.3690993041</v>
      </c>
      <c r="K2356" s="23">
        <f t="shared" si="723"/>
        <v>553.27408752000008</v>
      </c>
      <c r="L2356" s="23">
        <f t="shared" si="724"/>
        <v>5199.8177584998884</v>
      </c>
      <c r="N2356">
        <v>202312</v>
      </c>
      <c r="O2356" s="20" t="s">
        <v>29</v>
      </c>
      <c r="P2356" s="20" t="s">
        <v>9272</v>
      </c>
      <c r="Q2356">
        <v>4916.2</v>
      </c>
      <c r="R2356" s="21">
        <v>0.71</v>
      </c>
      <c r="S2356">
        <v>186.04</v>
      </c>
      <c r="T2356" s="21">
        <v>0.05</v>
      </c>
      <c r="U2356" s="11">
        <f t="shared" si="725"/>
        <v>174.52509999999998</v>
      </c>
      <c r="V2356" s="23">
        <f t="shared" si="726"/>
        <v>760.73727401133021</v>
      </c>
      <c r="W2356" s="23">
        <f t="shared" si="727"/>
        <v>578721.20007018966</v>
      </c>
      <c r="X2356" s="23">
        <f t="shared" si="728"/>
        <v>183.25135499999999</v>
      </c>
      <c r="Y2356" s="23">
        <f t="shared" si="729"/>
        <v>1695.9996480226605</v>
      </c>
      <c r="AA2356">
        <v>202312</v>
      </c>
      <c r="AB2356" s="20" t="s">
        <v>31</v>
      </c>
      <c r="AC2356" s="20" t="s">
        <v>9273</v>
      </c>
      <c r="AD2356">
        <v>212396.9</v>
      </c>
      <c r="AE2356" s="21">
        <v>0.72</v>
      </c>
      <c r="AF2356">
        <v>562.46100000000001</v>
      </c>
      <c r="AG2356" s="22">
        <v>3.7000000000000002E-3</v>
      </c>
      <c r="AH2356" s="11">
        <f t="shared" si="730"/>
        <v>565.8253416</v>
      </c>
      <c r="AI2356" s="23">
        <f t="shared" si="731"/>
        <v>9284.88646138689</v>
      </c>
      <c r="AJ2356" s="23">
        <f t="shared" si="732"/>
        <v>86209116.60084556</v>
      </c>
      <c r="AK2356" s="23">
        <f t="shared" si="733"/>
        <v>594.11660868000001</v>
      </c>
      <c r="AL2356" s="23">
        <f t="shared" si="734"/>
        <v>19135.598264373781</v>
      </c>
      <c r="AN2356">
        <v>202312</v>
      </c>
      <c r="AO2356" s="20" t="s">
        <v>33</v>
      </c>
      <c r="AP2356" s="20" t="s">
        <v>9274</v>
      </c>
      <c r="AQ2356">
        <v>12939.78</v>
      </c>
      <c r="AR2356" s="21">
        <v>0.86</v>
      </c>
      <c r="AS2356">
        <v>113.51</v>
      </c>
      <c r="AT2356">
        <v>1.0200000000000001E-2</v>
      </c>
      <c r="AU2356" s="11">
        <f t="shared" si="735"/>
        <v>113.50775016000001</v>
      </c>
      <c r="AV2356" s="23">
        <f t="shared" si="736"/>
        <v>1118.1476476153894</v>
      </c>
      <c r="AW2356" s="23">
        <f t="shared" si="737"/>
        <v>1250254.161867829</v>
      </c>
      <c r="AX2356" s="23">
        <f t="shared" si="738"/>
        <v>119.18313766800001</v>
      </c>
      <c r="AY2356" s="23">
        <f t="shared" si="739"/>
        <v>2349.8030453907786</v>
      </c>
      <c r="AZ2356" s="23"/>
      <c r="BA2356" s="23"/>
    </row>
    <row r="2357" spans="1:53">
      <c r="A2357">
        <v>202312</v>
      </c>
      <c r="B2357" s="20" t="s">
        <v>27</v>
      </c>
      <c r="C2357" s="20" t="s">
        <v>9275</v>
      </c>
      <c r="D2357">
        <v>16916.43</v>
      </c>
      <c r="E2357" s="21">
        <v>0.68</v>
      </c>
      <c r="F2357">
        <v>557.15</v>
      </c>
      <c r="G2357" s="22">
        <v>4.8399999999999999E-2</v>
      </c>
      <c r="H2357" s="11">
        <f t="shared" si="720"/>
        <v>556.75354416000005</v>
      </c>
      <c r="I2357" s="23">
        <f t="shared" si="721"/>
        <v>2468.6955044818251</v>
      </c>
      <c r="J2357" s="23">
        <f t="shared" si="722"/>
        <v>6094457.4938487727</v>
      </c>
      <c r="K2357" s="23">
        <f t="shared" si="723"/>
        <v>584.59122136800011</v>
      </c>
      <c r="L2357" s="23">
        <f t="shared" si="724"/>
        <v>5494.1445531236504</v>
      </c>
      <c r="N2357">
        <v>202312</v>
      </c>
      <c r="O2357" s="20" t="s">
        <v>29</v>
      </c>
      <c r="P2357" s="20" t="s">
        <v>9276</v>
      </c>
      <c r="Q2357">
        <v>7374.35</v>
      </c>
      <c r="R2357" s="21">
        <v>0.71</v>
      </c>
      <c r="S2357">
        <v>279.06</v>
      </c>
      <c r="T2357" s="21">
        <v>0.05</v>
      </c>
      <c r="U2357" s="11">
        <f t="shared" si="725"/>
        <v>261.78942499999999</v>
      </c>
      <c r="V2357" s="23">
        <f t="shared" si="726"/>
        <v>1141.1136480626203</v>
      </c>
      <c r="W2357" s="23">
        <f t="shared" si="727"/>
        <v>1302140.3577947817</v>
      </c>
      <c r="X2357" s="23">
        <f t="shared" si="728"/>
        <v>274.87889625000003</v>
      </c>
      <c r="Y2357" s="23">
        <f t="shared" si="729"/>
        <v>2544.0167211252406</v>
      </c>
      <c r="AA2357">
        <v>202312</v>
      </c>
      <c r="AB2357" s="20" t="s">
        <v>31</v>
      </c>
      <c r="AC2357" s="20" t="s">
        <v>9277</v>
      </c>
      <c r="AD2357">
        <v>192880.94</v>
      </c>
      <c r="AE2357" s="21">
        <v>0.72</v>
      </c>
      <c r="AF2357">
        <v>510.77960000000002</v>
      </c>
      <c r="AG2357" s="22">
        <v>3.7000000000000002E-3</v>
      </c>
      <c r="AH2357" s="11">
        <f t="shared" si="730"/>
        <v>513.83482416000004</v>
      </c>
      <c r="AI2357" s="23">
        <f t="shared" si="731"/>
        <v>8431.7503149319855</v>
      </c>
      <c r="AJ2357" s="23">
        <f t="shared" si="732"/>
        <v>71094413.373355642</v>
      </c>
      <c r="AK2357" s="23">
        <f t="shared" si="733"/>
        <v>539.52656536800009</v>
      </c>
      <c r="AL2357" s="23">
        <f t="shared" si="734"/>
        <v>17377.335454023971</v>
      </c>
      <c r="AN2357">
        <v>202312</v>
      </c>
      <c r="AO2357" s="20" t="s">
        <v>33</v>
      </c>
      <c r="AP2357" s="20" t="s">
        <v>9278</v>
      </c>
      <c r="AQ2357">
        <v>52.07</v>
      </c>
      <c r="AR2357" s="21">
        <v>0.86</v>
      </c>
      <c r="AS2357">
        <v>0.33</v>
      </c>
      <c r="AT2357">
        <v>7.3000000000000001E-3</v>
      </c>
      <c r="AU2357" s="11">
        <f t="shared" si="735"/>
        <v>0.32689546000000003</v>
      </c>
      <c r="AV2357" s="23">
        <f t="shared" si="736"/>
        <v>3.812031405448201</v>
      </c>
      <c r="AW2357" s="23">
        <f t="shared" si="737"/>
        <v>14.531583436123386</v>
      </c>
      <c r="AX2357" s="23">
        <f t="shared" si="738"/>
        <v>0.34324023300000006</v>
      </c>
      <c r="AY2357" s="23">
        <f t="shared" si="739"/>
        <v>7.9509582708964022</v>
      </c>
      <c r="AZ2357" s="23"/>
      <c r="BA2357" s="23"/>
    </row>
    <row r="2358" spans="1:53">
      <c r="A2358">
        <v>202312</v>
      </c>
      <c r="B2358" s="20" t="s">
        <v>27</v>
      </c>
      <c r="C2358" s="20" t="s">
        <v>9279</v>
      </c>
      <c r="D2358">
        <v>10066.530000000001</v>
      </c>
      <c r="E2358" s="21">
        <v>0.68</v>
      </c>
      <c r="F2358">
        <v>331.54</v>
      </c>
      <c r="G2358" s="22">
        <v>4.8399999999999999E-2</v>
      </c>
      <c r="H2358" s="11">
        <f t="shared" si="720"/>
        <v>331.30963536000002</v>
      </c>
      <c r="I2358" s="23">
        <f t="shared" si="721"/>
        <v>1469.0568492720643</v>
      </c>
      <c r="J2358" s="23">
        <f t="shared" si="722"/>
        <v>2158128.0263931644</v>
      </c>
      <c r="K2358" s="23">
        <f t="shared" si="723"/>
        <v>347.87511712800006</v>
      </c>
      <c r="L2358" s="23">
        <f t="shared" si="724"/>
        <v>3269.4233339041284</v>
      </c>
      <c r="N2358">
        <v>202312</v>
      </c>
      <c r="O2358" s="20" t="s">
        <v>29</v>
      </c>
      <c r="P2358" s="20" t="s">
        <v>9280</v>
      </c>
      <c r="Q2358">
        <v>19315.82</v>
      </c>
      <c r="R2358" s="21">
        <v>0.71</v>
      </c>
      <c r="S2358">
        <v>730.96</v>
      </c>
      <c r="T2358" s="21">
        <v>0.05</v>
      </c>
      <c r="U2358" s="11">
        <f t="shared" si="725"/>
        <v>685.71160999999995</v>
      </c>
      <c r="V2358" s="23">
        <f t="shared" si="726"/>
        <v>2988.9476124025737</v>
      </c>
      <c r="W2358" s="23">
        <f t="shared" si="727"/>
        <v>8933807.8296870459</v>
      </c>
      <c r="X2358" s="23">
        <f t="shared" si="728"/>
        <v>719.99719049999999</v>
      </c>
      <c r="Y2358" s="23">
        <f t="shared" si="729"/>
        <v>6663.6068348051476</v>
      </c>
      <c r="AA2358">
        <v>202312</v>
      </c>
      <c r="AB2358" s="20" t="s">
        <v>31</v>
      </c>
      <c r="AC2358" s="20" t="s">
        <v>9281</v>
      </c>
      <c r="AD2358">
        <v>122691.64</v>
      </c>
      <c r="AE2358" s="21">
        <v>0.72</v>
      </c>
      <c r="AF2358">
        <v>324.90710000000001</v>
      </c>
      <c r="AG2358" s="22">
        <v>3.7000000000000002E-3</v>
      </c>
      <c r="AH2358" s="11">
        <f t="shared" si="730"/>
        <v>326.85052895999996</v>
      </c>
      <c r="AI2358" s="23">
        <f t="shared" si="731"/>
        <v>5363.4396131080739</v>
      </c>
      <c r="AJ2358" s="23">
        <f t="shared" si="732"/>
        <v>28766484.483456884</v>
      </c>
      <c r="AK2358" s="23">
        <f t="shared" si="733"/>
        <v>343.19305540799996</v>
      </c>
      <c r="AL2358" s="23">
        <f t="shared" si="734"/>
        <v>11053.729755176148</v>
      </c>
      <c r="AN2358">
        <v>202312</v>
      </c>
      <c r="AO2358" s="20" t="s">
        <v>33</v>
      </c>
      <c r="AP2358" s="20" t="s">
        <v>9282</v>
      </c>
      <c r="AQ2358">
        <v>230.95</v>
      </c>
      <c r="AR2358" s="21">
        <v>0.86</v>
      </c>
      <c r="AS2358">
        <v>4.3499999999999996</v>
      </c>
      <c r="AT2358">
        <v>2.1899999999999999E-2</v>
      </c>
      <c r="AU2358" s="11">
        <f t="shared" si="735"/>
        <v>4.3497122999999993</v>
      </c>
      <c r="AV2358" s="23">
        <f t="shared" si="736"/>
        <v>29.069000856519452</v>
      </c>
      <c r="AW2358" s="23">
        <f t="shared" si="737"/>
        <v>845.00681079632864</v>
      </c>
      <c r="AX2358" s="23">
        <f t="shared" si="738"/>
        <v>4.5671979149999995</v>
      </c>
      <c r="AY2358" s="23">
        <f t="shared" si="739"/>
        <v>62.487714013038904</v>
      </c>
      <c r="AZ2358" s="23"/>
      <c r="BA2358" s="23"/>
    </row>
    <row r="2359" spans="1:53">
      <c r="A2359">
        <v>202312</v>
      </c>
      <c r="B2359" s="20" t="s">
        <v>27</v>
      </c>
      <c r="C2359" s="20" t="s">
        <v>9283</v>
      </c>
      <c r="D2359">
        <v>34603.75</v>
      </c>
      <c r="E2359" s="21">
        <v>0.68</v>
      </c>
      <c r="F2359">
        <v>1139.69</v>
      </c>
      <c r="G2359" s="22">
        <v>4.8399999999999999E-2</v>
      </c>
      <c r="H2359" s="11">
        <f t="shared" si="720"/>
        <v>1138.8786200000002</v>
      </c>
      <c r="I2359" s="23">
        <f t="shared" si="721"/>
        <v>5049.8906721579533</v>
      </c>
      <c r="J2359" s="23">
        <f t="shared" si="722"/>
        <v>25501395.800747905</v>
      </c>
      <c r="K2359" s="23">
        <f t="shared" si="723"/>
        <v>1195.8225510000002</v>
      </c>
      <c r="L2359" s="23">
        <f t="shared" si="724"/>
        <v>11238.659964315906</v>
      </c>
      <c r="N2359">
        <v>202312</v>
      </c>
      <c r="O2359" s="20" t="s">
        <v>29</v>
      </c>
      <c r="P2359" s="20" t="s">
        <v>9284</v>
      </c>
      <c r="Q2359">
        <v>24144.74</v>
      </c>
      <c r="R2359" s="21">
        <v>0.71</v>
      </c>
      <c r="S2359">
        <v>877.16</v>
      </c>
      <c r="T2359" s="21">
        <v>0.05</v>
      </c>
      <c r="U2359" s="11">
        <f t="shared" si="725"/>
        <v>857.13827000000003</v>
      </c>
      <c r="V2359" s="23">
        <f t="shared" si="726"/>
        <v>3736.1790995712804</v>
      </c>
      <c r="W2359" s="23">
        <f t="shared" si="727"/>
        <v>13959034.264073264</v>
      </c>
      <c r="X2359" s="23">
        <f t="shared" si="728"/>
        <v>899.99518350000005</v>
      </c>
      <c r="Y2359" s="23">
        <f t="shared" si="729"/>
        <v>8329.4964691425612</v>
      </c>
      <c r="AA2359">
        <v>202312</v>
      </c>
      <c r="AB2359" s="20" t="s">
        <v>31</v>
      </c>
      <c r="AC2359" s="20" t="s">
        <v>9285</v>
      </c>
      <c r="AD2359">
        <v>145009.28</v>
      </c>
      <c r="AE2359" s="21">
        <v>0.72</v>
      </c>
      <c r="AF2359">
        <v>384.00779999999997</v>
      </c>
      <c r="AG2359" s="22">
        <v>3.7000000000000002E-3</v>
      </c>
      <c r="AH2359" s="11">
        <f t="shared" si="730"/>
        <v>386.30472192000002</v>
      </c>
      <c r="AI2359" s="23">
        <f t="shared" si="731"/>
        <v>6339.0506200771333</v>
      </c>
      <c r="AJ2359" s="23">
        <f t="shared" si="732"/>
        <v>40183562.763900287</v>
      </c>
      <c r="AK2359" s="23">
        <f t="shared" si="733"/>
        <v>405.61995801600006</v>
      </c>
      <c r="AL2359" s="23">
        <f t="shared" si="734"/>
        <v>13064.405962074266</v>
      </c>
      <c r="AN2359">
        <v>202312</v>
      </c>
      <c r="AO2359" s="20" t="s">
        <v>33</v>
      </c>
      <c r="AP2359" s="20" t="s">
        <v>9286</v>
      </c>
      <c r="AQ2359">
        <v>2460.41</v>
      </c>
      <c r="AR2359" s="21">
        <v>0.86</v>
      </c>
      <c r="AS2359">
        <v>58.61</v>
      </c>
      <c r="AT2359">
        <v>2.7699999999999999E-2</v>
      </c>
      <c r="AU2359" s="11">
        <f t="shared" si="735"/>
        <v>58.61188701999999</v>
      </c>
      <c r="AV2359" s="23">
        <f t="shared" si="736"/>
        <v>347.2529646105703</v>
      </c>
      <c r="AW2359" s="23">
        <f t="shared" si="737"/>
        <v>120584.62143083</v>
      </c>
      <c r="AX2359" s="23">
        <f t="shared" si="738"/>
        <v>61.542481370999994</v>
      </c>
      <c r="AY2359" s="23">
        <f t="shared" si="739"/>
        <v>753.11781624114064</v>
      </c>
      <c r="AZ2359" s="23"/>
      <c r="BA2359" s="23"/>
    </row>
    <row r="2360" spans="1:53">
      <c r="A2360">
        <v>202312</v>
      </c>
      <c r="B2360" s="20" t="s">
        <v>27</v>
      </c>
      <c r="C2360" s="20" t="s">
        <v>9287</v>
      </c>
      <c r="D2360">
        <v>31791.31</v>
      </c>
      <c r="E2360" s="21">
        <v>0.68</v>
      </c>
      <c r="F2360">
        <v>1047.06</v>
      </c>
      <c r="G2360" s="22">
        <v>4.8399999999999999E-2</v>
      </c>
      <c r="H2360" s="11">
        <f t="shared" si="720"/>
        <v>1046.31559472</v>
      </c>
      <c r="I2360" s="23">
        <f t="shared" si="721"/>
        <v>4639.4578571594657</v>
      </c>
      <c r="J2360" s="23">
        <f t="shared" si="722"/>
        <v>21524569.208358701</v>
      </c>
      <c r="K2360" s="23">
        <f t="shared" si="723"/>
        <v>1098.631374456</v>
      </c>
      <c r="L2360" s="23">
        <f t="shared" si="724"/>
        <v>10325.231309038931</v>
      </c>
      <c r="N2360">
        <v>202312</v>
      </c>
      <c r="O2360" s="20" t="s">
        <v>29</v>
      </c>
      <c r="P2360" s="20" t="s">
        <v>9288</v>
      </c>
      <c r="Q2360">
        <v>450057.4</v>
      </c>
      <c r="R2360" s="21">
        <v>0.71</v>
      </c>
      <c r="S2360">
        <v>16350.26</v>
      </c>
      <c r="T2360" s="21">
        <v>0.05</v>
      </c>
      <c r="U2360" s="11">
        <f t="shared" si="725"/>
        <v>15977.037700000001</v>
      </c>
      <c r="V2360" s="23">
        <f t="shared" si="726"/>
        <v>69642.292751439512</v>
      </c>
      <c r="W2360" s="23">
        <f t="shared" si="727"/>
        <v>4850048939.6772041</v>
      </c>
      <c r="X2360" s="23">
        <f t="shared" si="728"/>
        <v>16775.889585000001</v>
      </c>
      <c r="Y2360" s="23">
        <f t="shared" si="729"/>
        <v>155261.62320287904</v>
      </c>
      <c r="AA2360">
        <v>202312</v>
      </c>
      <c r="AB2360" s="20" t="s">
        <v>31</v>
      </c>
      <c r="AC2360" s="20" t="s">
        <v>9289</v>
      </c>
      <c r="AD2360">
        <v>211261.27</v>
      </c>
      <c r="AE2360" s="21">
        <v>0.72</v>
      </c>
      <c r="AF2360">
        <v>559.45360000000005</v>
      </c>
      <c r="AG2360" s="22">
        <v>3.7000000000000002E-3</v>
      </c>
      <c r="AH2360" s="11">
        <f t="shared" si="730"/>
        <v>562.80002328</v>
      </c>
      <c r="AI2360" s="23">
        <f t="shared" si="731"/>
        <v>9235.2426313114775</v>
      </c>
      <c r="AJ2360" s="23">
        <f t="shared" si="732"/>
        <v>85289706.459192947</v>
      </c>
      <c r="AK2360" s="23">
        <f t="shared" si="733"/>
        <v>590.94002444400007</v>
      </c>
      <c r="AL2360" s="23">
        <f t="shared" si="734"/>
        <v>19033.285285902955</v>
      </c>
      <c r="AN2360">
        <v>202312</v>
      </c>
      <c r="AO2360" s="20" t="s">
        <v>33</v>
      </c>
      <c r="AP2360" s="20" t="s">
        <v>9290</v>
      </c>
      <c r="AQ2360">
        <v>3830.97</v>
      </c>
      <c r="AR2360" s="21">
        <v>0.86</v>
      </c>
      <c r="AS2360">
        <v>140.02000000000001</v>
      </c>
      <c r="AT2360">
        <v>4.2500000000000003E-2</v>
      </c>
      <c r="AU2360" s="11">
        <f t="shared" si="735"/>
        <v>140.0219535</v>
      </c>
      <c r="AV2360" s="23">
        <f t="shared" si="736"/>
        <v>664.61640762920797</v>
      </c>
      <c r="AW2360" s="23">
        <f t="shared" si="737"/>
        <v>441714.96928995353</v>
      </c>
      <c r="AX2360" s="23">
        <f t="shared" si="738"/>
        <v>147.02305117500001</v>
      </c>
      <c r="AY2360" s="23">
        <f t="shared" si="739"/>
        <v>1469.254768758416</v>
      </c>
      <c r="AZ2360" s="23"/>
      <c r="BA2360" s="23"/>
    </row>
    <row r="2361" spans="1:53">
      <c r="A2361">
        <v>202312</v>
      </c>
      <c r="B2361" s="20" t="s">
        <v>27</v>
      </c>
      <c r="C2361" s="20" t="s">
        <v>9291</v>
      </c>
      <c r="D2361">
        <v>80581.8</v>
      </c>
      <c r="E2361" s="21">
        <v>0.68</v>
      </c>
      <c r="F2361">
        <v>2653.99</v>
      </c>
      <c r="G2361" s="22">
        <v>4.8399999999999999E-2</v>
      </c>
      <c r="H2361" s="11">
        <f t="shared" si="720"/>
        <v>2652.1082016</v>
      </c>
      <c r="I2361" s="23">
        <f t="shared" si="721"/>
        <v>11759.687321914465</v>
      </c>
      <c r="J2361" s="23">
        <f t="shared" si="722"/>
        <v>138290245.90919581</v>
      </c>
      <c r="K2361" s="23">
        <f t="shared" si="723"/>
        <v>2784.7136116800002</v>
      </c>
      <c r="L2361" s="23">
        <f t="shared" si="724"/>
        <v>26171.482845428931</v>
      </c>
      <c r="N2361">
        <v>202312</v>
      </c>
      <c r="O2361" s="20" t="s">
        <v>29</v>
      </c>
      <c r="P2361" s="20" t="s">
        <v>9292</v>
      </c>
      <c r="Q2361">
        <v>5407.87</v>
      </c>
      <c r="R2361" s="21">
        <v>0.71</v>
      </c>
      <c r="S2361">
        <v>204.65</v>
      </c>
      <c r="T2361" s="21">
        <v>0.05</v>
      </c>
      <c r="U2361" s="11">
        <f t="shared" si="725"/>
        <v>191.97938499999998</v>
      </c>
      <c r="V2361" s="23">
        <f t="shared" si="726"/>
        <v>836.81873845808809</v>
      </c>
      <c r="W2361" s="23">
        <f t="shared" si="727"/>
        <v>700265.60103458609</v>
      </c>
      <c r="X2361" s="23">
        <f t="shared" si="728"/>
        <v>201.57835424999999</v>
      </c>
      <c r="Y2361" s="23">
        <f t="shared" si="729"/>
        <v>1865.6168619161763</v>
      </c>
      <c r="AA2361">
        <v>202312</v>
      </c>
      <c r="AB2361" s="20" t="s">
        <v>31</v>
      </c>
      <c r="AC2361" s="20" t="s">
        <v>9293</v>
      </c>
      <c r="AD2361">
        <v>115243.15</v>
      </c>
      <c r="AE2361" s="21">
        <v>0.72</v>
      </c>
      <c r="AF2361">
        <v>305.1823</v>
      </c>
      <c r="AG2361" s="22">
        <v>3.7000000000000002E-3</v>
      </c>
      <c r="AH2361" s="11">
        <f t="shared" si="730"/>
        <v>307.00775160000001</v>
      </c>
      <c r="AI2361" s="23">
        <f t="shared" si="731"/>
        <v>5037.8304165577683</v>
      </c>
      <c r="AJ2361" s="23">
        <f t="shared" si="732"/>
        <v>25379735.305994619</v>
      </c>
      <c r="AK2361" s="23">
        <f t="shared" si="733"/>
        <v>322.35813918000002</v>
      </c>
      <c r="AL2361" s="23">
        <f t="shared" si="734"/>
        <v>10382.668584715537</v>
      </c>
      <c r="AN2361">
        <v>202312</v>
      </c>
      <c r="AO2361" s="20" t="s">
        <v>33</v>
      </c>
      <c r="AP2361" s="20" t="s">
        <v>9294</v>
      </c>
      <c r="AQ2361">
        <v>7500.88</v>
      </c>
      <c r="AR2361" s="21">
        <v>0.86</v>
      </c>
      <c r="AS2361">
        <v>241.9</v>
      </c>
      <c r="AT2361">
        <v>3.7499999999999999E-2</v>
      </c>
      <c r="AU2361" s="11">
        <f t="shared" si="735"/>
        <v>241.90338</v>
      </c>
      <c r="AV2361" s="23">
        <f t="shared" si="736"/>
        <v>1225.5376894337276</v>
      </c>
      <c r="AW2361" s="23">
        <f t="shared" si="737"/>
        <v>1501942.6282225596</v>
      </c>
      <c r="AX2361" s="23">
        <f t="shared" si="738"/>
        <v>253.998549</v>
      </c>
      <c r="AY2361" s="23">
        <f t="shared" si="739"/>
        <v>2692.9787588674553</v>
      </c>
      <c r="AZ2361" s="23"/>
      <c r="BA2361" s="23"/>
    </row>
    <row r="2362" spans="1:53">
      <c r="A2362">
        <v>202312</v>
      </c>
      <c r="B2362" s="20" t="s">
        <v>27</v>
      </c>
      <c r="C2362" s="20" t="s">
        <v>9295</v>
      </c>
      <c r="D2362">
        <v>19723.86</v>
      </c>
      <c r="E2362" s="21">
        <v>0.68</v>
      </c>
      <c r="F2362">
        <v>649.61</v>
      </c>
      <c r="G2362" s="22">
        <v>4.8399999999999999E-2</v>
      </c>
      <c r="H2362" s="11">
        <f t="shared" si="720"/>
        <v>649.15168032000008</v>
      </c>
      <c r="I2362" s="23">
        <f t="shared" si="721"/>
        <v>2878.3971862283529</v>
      </c>
      <c r="J2362" s="23">
        <f t="shared" si="722"/>
        <v>8285170.3616872989</v>
      </c>
      <c r="K2362" s="23">
        <f t="shared" si="723"/>
        <v>681.60926433600014</v>
      </c>
      <c r="L2362" s="23">
        <f t="shared" si="724"/>
        <v>6405.946052776706</v>
      </c>
      <c r="N2362">
        <v>202312</v>
      </c>
      <c r="O2362" s="20" t="s">
        <v>29</v>
      </c>
      <c r="P2362" s="20" t="s">
        <v>9296</v>
      </c>
      <c r="Q2362">
        <v>8849.15</v>
      </c>
      <c r="R2362" s="21">
        <v>0.71</v>
      </c>
      <c r="S2362">
        <v>334.87</v>
      </c>
      <c r="T2362" s="21">
        <v>0.05</v>
      </c>
      <c r="U2362" s="11">
        <f t="shared" si="725"/>
        <v>314.14482500000003</v>
      </c>
      <c r="V2362" s="23">
        <f t="shared" si="726"/>
        <v>1369.3255458112696</v>
      </c>
      <c r="W2362" s="23">
        <f t="shared" si="727"/>
        <v>1875052.4504113316</v>
      </c>
      <c r="X2362" s="23">
        <f t="shared" si="728"/>
        <v>329.85206625000006</v>
      </c>
      <c r="Y2362" s="23">
        <f t="shared" si="729"/>
        <v>3052.7959166225392</v>
      </c>
      <c r="AA2362">
        <v>202312</v>
      </c>
      <c r="AB2362" s="20" t="s">
        <v>31</v>
      </c>
      <c r="AC2362" s="20" t="s">
        <v>9297</v>
      </c>
      <c r="AD2362">
        <v>149567.24</v>
      </c>
      <c r="AE2362" s="21">
        <v>0.72</v>
      </c>
      <c r="AF2362">
        <v>396.07799999999997</v>
      </c>
      <c r="AG2362" s="22">
        <v>3.7000000000000002E-3</v>
      </c>
      <c r="AH2362" s="11">
        <f t="shared" si="730"/>
        <v>398.44712735999997</v>
      </c>
      <c r="AI2362" s="23">
        <f t="shared" si="731"/>
        <v>6538.3008967786436</v>
      </c>
      <c r="AJ2362" s="23">
        <f t="shared" si="732"/>
        <v>42749378.616816416</v>
      </c>
      <c r="AK2362" s="23">
        <f t="shared" si="733"/>
        <v>418.36948372799998</v>
      </c>
      <c r="AL2362" s="23">
        <f t="shared" si="734"/>
        <v>13475.048920917287</v>
      </c>
      <c r="AN2362">
        <v>202312</v>
      </c>
      <c r="AO2362" s="20" t="s">
        <v>33</v>
      </c>
      <c r="AP2362" s="20" t="s">
        <v>9298</v>
      </c>
      <c r="AQ2362">
        <v>2645.15</v>
      </c>
      <c r="AR2362" s="21">
        <v>0.86</v>
      </c>
      <c r="AS2362">
        <v>42.08</v>
      </c>
      <c r="AT2362">
        <v>1.8500000000000003E-2</v>
      </c>
      <c r="AU2362" s="11">
        <f t="shared" si="735"/>
        <v>42.084336500000006</v>
      </c>
      <c r="AV2362" s="23">
        <f t="shared" si="736"/>
        <v>306.53479041915176</v>
      </c>
      <c r="AW2362" s="23">
        <f t="shared" si="737"/>
        <v>93963.577737313288</v>
      </c>
      <c r="AX2362" s="23">
        <f t="shared" si="738"/>
        <v>44.188553325000008</v>
      </c>
      <c r="AY2362" s="23">
        <f t="shared" si="739"/>
        <v>655.15391733830347</v>
      </c>
      <c r="AZ2362" s="23"/>
      <c r="BA2362" s="23"/>
    </row>
    <row r="2363" spans="1:53">
      <c r="A2363">
        <v>202312</v>
      </c>
      <c r="B2363" s="20" t="s">
        <v>27</v>
      </c>
      <c r="C2363" s="20" t="s">
        <v>9299</v>
      </c>
      <c r="D2363">
        <v>21457.75</v>
      </c>
      <c r="E2363" s="21">
        <v>0.68</v>
      </c>
      <c r="F2363">
        <v>706.72</v>
      </c>
      <c r="G2363" s="22">
        <v>4.8399999999999999E-2</v>
      </c>
      <c r="H2363" s="11">
        <f t="shared" si="720"/>
        <v>706.21746800000005</v>
      </c>
      <c r="I2363" s="23">
        <f t="shared" si="721"/>
        <v>3131.4320433622743</v>
      </c>
      <c r="J2363" s="23">
        <f t="shared" si="722"/>
        <v>9805866.6421960276</v>
      </c>
      <c r="K2363" s="23">
        <f t="shared" si="723"/>
        <v>741.52834140000004</v>
      </c>
      <c r="L2363" s="23">
        <f t="shared" si="724"/>
        <v>6969.0815547245484</v>
      </c>
      <c r="N2363">
        <v>202312</v>
      </c>
      <c r="O2363" s="20" t="s">
        <v>29</v>
      </c>
      <c r="P2363" s="20" t="s">
        <v>9300</v>
      </c>
      <c r="Q2363">
        <v>10619.04</v>
      </c>
      <c r="R2363" s="21">
        <v>0.71</v>
      </c>
      <c r="S2363">
        <v>401.85</v>
      </c>
      <c r="T2363" s="21">
        <v>0.05</v>
      </c>
      <c r="U2363" s="11">
        <f t="shared" si="725"/>
        <v>376.97592000000003</v>
      </c>
      <c r="V2363" s="23">
        <f t="shared" si="726"/>
        <v>1643.1999394282734</v>
      </c>
      <c r="W2363" s="23">
        <f t="shared" si="727"/>
        <v>2700106.0409370814</v>
      </c>
      <c r="X2363" s="23">
        <f t="shared" si="728"/>
        <v>395.82471600000002</v>
      </c>
      <c r="Y2363" s="23">
        <f t="shared" si="729"/>
        <v>3663.3757988565467</v>
      </c>
      <c r="AA2363">
        <v>202312</v>
      </c>
      <c r="AB2363" s="20" t="s">
        <v>31</v>
      </c>
      <c r="AC2363" s="20" t="s">
        <v>9301</v>
      </c>
      <c r="AD2363">
        <v>207714.11</v>
      </c>
      <c r="AE2363" s="21">
        <v>0.72</v>
      </c>
      <c r="AF2363">
        <v>550.06020000000001</v>
      </c>
      <c r="AG2363" s="22">
        <v>3.7000000000000002E-3</v>
      </c>
      <c r="AH2363" s="11">
        <f t="shared" si="730"/>
        <v>553.35038903999998</v>
      </c>
      <c r="AI2363" s="23">
        <f t="shared" si="731"/>
        <v>9080.1792671080766</v>
      </c>
      <c r="AJ2363" s="23">
        <f t="shared" si="732"/>
        <v>82449655.52281937</v>
      </c>
      <c r="AK2363" s="23">
        <f t="shared" si="733"/>
        <v>581.01790849200006</v>
      </c>
      <c r="AL2363" s="23">
        <f t="shared" si="734"/>
        <v>18713.708923256152</v>
      </c>
      <c r="AN2363">
        <v>202312</v>
      </c>
      <c r="AO2363" s="20" t="s">
        <v>33</v>
      </c>
      <c r="AP2363" s="20" t="s">
        <v>9302</v>
      </c>
      <c r="AQ2363">
        <v>185.81</v>
      </c>
      <c r="AR2363" s="21">
        <v>0.86</v>
      </c>
      <c r="AS2363">
        <v>0.37</v>
      </c>
      <c r="AT2363">
        <v>2.3E-3</v>
      </c>
      <c r="AU2363" s="11">
        <f t="shared" si="735"/>
        <v>0.36753218000000004</v>
      </c>
      <c r="AV2363" s="23">
        <f t="shared" si="736"/>
        <v>7.6547575305330513</v>
      </c>
      <c r="AW2363" s="23">
        <f t="shared" si="737"/>
        <v>58.595312851252459</v>
      </c>
      <c r="AX2363" s="23">
        <f t="shared" si="738"/>
        <v>0.38590878900000009</v>
      </c>
      <c r="AY2363" s="23">
        <f t="shared" si="739"/>
        <v>15.677047241066102</v>
      </c>
      <c r="AZ2363" s="23"/>
      <c r="BA2363" s="23"/>
    </row>
    <row r="2364" spans="1:53">
      <c r="A2364">
        <v>202312</v>
      </c>
      <c r="B2364" s="20" t="s">
        <v>27</v>
      </c>
      <c r="C2364" s="20" t="s">
        <v>9303</v>
      </c>
      <c r="D2364">
        <v>107896.52</v>
      </c>
      <c r="E2364" s="21">
        <v>0.68</v>
      </c>
      <c r="F2364">
        <v>3553.61</v>
      </c>
      <c r="G2364" s="22">
        <v>4.8399999999999999E-2</v>
      </c>
      <c r="H2364" s="11">
        <f t="shared" si="720"/>
        <v>3551.0902662399999</v>
      </c>
      <c r="I2364" s="23">
        <f t="shared" si="721"/>
        <v>15745.85499855663</v>
      </c>
      <c r="J2364" s="23">
        <f t="shared" si="722"/>
        <v>247931949.63557079</v>
      </c>
      <c r="K2364" s="23">
        <f t="shared" si="723"/>
        <v>3728.6447795519998</v>
      </c>
      <c r="L2364" s="23">
        <f t="shared" si="724"/>
        <v>35042.80026335326</v>
      </c>
      <c r="N2364">
        <v>202312</v>
      </c>
      <c r="O2364" s="20" t="s">
        <v>29</v>
      </c>
      <c r="P2364" s="20" t="s">
        <v>9304</v>
      </c>
      <c r="Q2364">
        <v>6760.48</v>
      </c>
      <c r="R2364" s="21">
        <v>0.71</v>
      </c>
      <c r="S2364">
        <v>245.6</v>
      </c>
      <c r="T2364" s="21">
        <v>0.05</v>
      </c>
      <c r="U2364" s="11">
        <f t="shared" si="725"/>
        <v>239.99703999999997</v>
      </c>
      <c r="V2364" s="23">
        <f t="shared" si="726"/>
        <v>1046.1228441088886</v>
      </c>
      <c r="W2364" s="23">
        <f t="shared" si="727"/>
        <v>1094373.0049664699</v>
      </c>
      <c r="X2364" s="23">
        <f t="shared" si="728"/>
        <v>251.99689199999997</v>
      </c>
      <c r="Y2364" s="23">
        <f t="shared" si="729"/>
        <v>2332.2427282177769</v>
      </c>
      <c r="AA2364">
        <v>202312</v>
      </c>
      <c r="AB2364" s="20" t="s">
        <v>31</v>
      </c>
      <c r="AC2364" s="20" t="s">
        <v>3586</v>
      </c>
      <c r="AD2364">
        <v>175831.74</v>
      </c>
      <c r="AE2364" s="21">
        <v>0.72</v>
      </c>
      <c r="AF2364">
        <v>465.63060000000002</v>
      </c>
      <c r="AG2364" s="22">
        <v>3.7000000000000002E-3</v>
      </c>
      <c r="AH2364" s="11">
        <f t="shared" si="730"/>
        <v>468.41575535999999</v>
      </c>
      <c r="AI2364" s="23">
        <f t="shared" si="731"/>
        <v>7686.4480706079039</v>
      </c>
      <c r="AJ2364" s="23">
        <f t="shared" si="732"/>
        <v>59081483.942151971</v>
      </c>
      <c r="AK2364" s="23">
        <f t="shared" si="733"/>
        <v>491.83654312800002</v>
      </c>
      <c r="AL2364" s="23">
        <f t="shared" si="734"/>
        <v>15841.311896575808</v>
      </c>
      <c r="AN2364">
        <v>202312</v>
      </c>
      <c r="AO2364" s="20" t="s">
        <v>33</v>
      </c>
      <c r="AP2364" s="20" t="s">
        <v>9305</v>
      </c>
      <c r="AQ2364">
        <v>1663.56</v>
      </c>
      <c r="AR2364" s="21">
        <v>0.86</v>
      </c>
      <c r="AS2364">
        <v>2.86</v>
      </c>
      <c r="AT2364">
        <v>2E-3</v>
      </c>
      <c r="AU2364" s="11">
        <f t="shared" si="735"/>
        <v>2.8613231999999997</v>
      </c>
      <c r="AV2364" s="23">
        <f t="shared" si="736"/>
        <v>63.917118653567776</v>
      </c>
      <c r="AW2364" s="23">
        <f t="shared" si="737"/>
        <v>4085.3980569742616</v>
      </c>
      <c r="AX2364" s="23">
        <f t="shared" si="738"/>
        <v>3.0043893599999998</v>
      </c>
      <c r="AY2364" s="23">
        <f t="shared" si="739"/>
        <v>130.69556050713555</v>
      </c>
      <c r="AZ2364" s="23"/>
      <c r="BA2364" s="23"/>
    </row>
    <row r="2365" spans="1:53">
      <c r="A2365">
        <v>202312</v>
      </c>
      <c r="B2365" s="20" t="s">
        <v>27</v>
      </c>
      <c r="C2365" s="20" t="s">
        <v>9306</v>
      </c>
      <c r="D2365">
        <v>54984.75</v>
      </c>
      <c r="E2365" s="21">
        <v>0.68</v>
      </c>
      <c r="F2365">
        <v>1810.94</v>
      </c>
      <c r="G2365" s="22">
        <v>4.8399999999999999E-2</v>
      </c>
      <c r="H2365" s="11">
        <f t="shared" ref="H2365:H2428" si="740">D2365*E2365*G2365</f>
        <v>1809.6580920000001</v>
      </c>
      <c r="I2365" s="23">
        <f t="shared" ref="I2365:I2428" si="741">D2365*E2365*SQRT(G2365*(1-G2365))</f>
        <v>8024.1874402611566</v>
      </c>
      <c r="J2365" s="23">
        <f t="shared" ref="J2365:J2428" si="742">I2365^2</f>
        <v>64387584.076444894</v>
      </c>
      <c r="K2365" s="23">
        <f t="shared" ref="K2365:K2428" si="743">H2365*(1+$BB$10)</f>
        <v>1900.1409966000001</v>
      </c>
      <c r="L2365" s="23">
        <f t="shared" ref="L2365:L2428" si="744">H2365+$BB$9*I2365</f>
        <v>17858.032972522313</v>
      </c>
      <c r="N2365">
        <v>202312</v>
      </c>
      <c r="O2365" s="20" t="s">
        <v>29</v>
      </c>
      <c r="P2365" s="20" t="s">
        <v>9307</v>
      </c>
      <c r="Q2365">
        <v>14873.96</v>
      </c>
      <c r="R2365" s="21">
        <v>0.71</v>
      </c>
      <c r="S2365">
        <v>540.36</v>
      </c>
      <c r="T2365" s="21">
        <v>0.05</v>
      </c>
      <c r="U2365" s="11">
        <f t="shared" ref="U2365:U2428" si="745">Q2365*R2365*T2365</f>
        <v>528.02557999999988</v>
      </c>
      <c r="V2365" s="23">
        <f t="shared" ref="V2365:V2428" si="746">Q2365*R2365*SQRT(T2365*(1-T2365))</f>
        <v>2301.610142824451</v>
      </c>
      <c r="W2365" s="23">
        <f t="shared" ref="W2365:W2428" si="747">V2365^2</f>
        <v>5297409.2495523896</v>
      </c>
      <c r="X2365" s="23">
        <f t="shared" ref="X2365:X2428" si="748">U2365*(1+$BB$10)</f>
        <v>554.42685899999992</v>
      </c>
      <c r="Y2365" s="23">
        <f t="shared" ref="Y2365:Y2428" si="749">U2365+$BB$9*V2365</f>
        <v>5131.2458656489016</v>
      </c>
      <c r="AA2365">
        <v>202312</v>
      </c>
      <c r="AB2365" s="20" t="s">
        <v>31</v>
      </c>
      <c r="AC2365" s="20" t="s">
        <v>9308</v>
      </c>
      <c r="AD2365">
        <v>117163.08</v>
      </c>
      <c r="AE2365" s="21">
        <v>0.72</v>
      </c>
      <c r="AF2365">
        <v>310.26659999999998</v>
      </c>
      <c r="AG2365" s="22">
        <v>3.7000000000000002E-3</v>
      </c>
      <c r="AH2365" s="11">
        <f t="shared" ref="AH2365:AH2428" si="750">AD2365*AE2365*AG2365</f>
        <v>312.12244512000001</v>
      </c>
      <c r="AI2365" s="23">
        <f t="shared" ref="AI2365:AI2428" si="751">AD2365*AE2365*SQRT(AG2365*(1-AG2365))</f>
        <v>5121.7597585764634</v>
      </c>
      <c r="AJ2365" s="23">
        <f t="shared" ref="AJ2365:AJ2428" si="752">AI2365^2</f>
        <v>26232423.024573233</v>
      </c>
      <c r="AK2365" s="23">
        <f t="shared" ref="AK2365:AK2428" si="753">AH2365*(1+$BB$10)</f>
        <v>327.728567376</v>
      </c>
      <c r="AL2365" s="23">
        <f t="shared" ref="AL2365:AL2428" si="754">AH2365+$BB$9*AI2365</f>
        <v>10555.641962272926</v>
      </c>
      <c r="AN2365">
        <v>202312</v>
      </c>
      <c r="AO2365" s="20" t="s">
        <v>33</v>
      </c>
      <c r="AP2365" s="20" t="s">
        <v>9309</v>
      </c>
      <c r="AQ2365">
        <v>2426.6799999999998</v>
      </c>
      <c r="AR2365" s="21">
        <v>0.86</v>
      </c>
      <c r="AS2365">
        <v>114.36</v>
      </c>
      <c r="AT2365">
        <v>5.4800000000000001E-2</v>
      </c>
      <c r="AU2365" s="11">
        <f t="shared" ref="AU2365:AU2428" si="755">AQ2365*AR2365*AT2365</f>
        <v>114.36457503999999</v>
      </c>
      <c r="AV2365" s="23">
        <f t="shared" ref="AV2365:AV2428" si="756">AQ2365*AR2365*SQRT(AT2365*(1-AT2365))</f>
        <v>474.96662952238864</v>
      </c>
      <c r="AW2365" s="23">
        <f t="shared" ref="AW2365:AW2428" si="757">AV2365^2</f>
        <v>225593.299159858</v>
      </c>
      <c r="AX2365" s="23">
        <f t="shared" ref="AX2365:AX2428" si="758">AU2365*(1+$BB$10)</f>
        <v>120.08280379199999</v>
      </c>
      <c r="AY2365" s="23">
        <f t="shared" ref="AY2365:AY2428" si="759">AU2365+$BB$9*AV2365</f>
        <v>1064.2978340847774</v>
      </c>
      <c r="AZ2365" s="23"/>
      <c r="BA2365" s="23"/>
    </row>
    <row r="2366" spans="1:53">
      <c r="A2366">
        <v>202312</v>
      </c>
      <c r="B2366" s="20" t="s">
        <v>27</v>
      </c>
      <c r="C2366" s="20" t="s">
        <v>9310</v>
      </c>
      <c r="D2366">
        <v>6842.97</v>
      </c>
      <c r="E2366" s="21">
        <v>0.68</v>
      </c>
      <c r="F2366">
        <v>225.38</v>
      </c>
      <c r="G2366" s="22">
        <v>4.8399999999999999E-2</v>
      </c>
      <c r="H2366" s="11">
        <f t="shared" si="740"/>
        <v>225.21582864000001</v>
      </c>
      <c r="I2366" s="23">
        <f t="shared" si="741"/>
        <v>998.62732717860649</v>
      </c>
      <c r="J2366" s="23">
        <f t="shared" si="742"/>
        <v>997256.53858788754</v>
      </c>
      <c r="K2366" s="23">
        <f t="shared" si="743"/>
        <v>236.47662007200003</v>
      </c>
      <c r="L2366" s="23">
        <f t="shared" si="744"/>
        <v>2222.4704829972129</v>
      </c>
      <c r="N2366">
        <v>202312</v>
      </c>
      <c r="O2366" s="20" t="s">
        <v>29</v>
      </c>
      <c r="P2366" s="20" t="s">
        <v>9311</v>
      </c>
      <c r="Q2366">
        <v>19005.509999999998</v>
      </c>
      <c r="R2366" s="21">
        <v>0.71</v>
      </c>
      <c r="S2366">
        <v>719.22</v>
      </c>
      <c r="T2366" s="21">
        <v>0.05</v>
      </c>
      <c r="U2366" s="11">
        <f t="shared" si="745"/>
        <v>674.69560499999989</v>
      </c>
      <c r="V2366" s="23">
        <f t="shared" si="746"/>
        <v>2940.9299598460348</v>
      </c>
      <c r="W2366" s="23">
        <f t="shared" si="747"/>
        <v>8649069.0287199989</v>
      </c>
      <c r="X2366" s="23">
        <f t="shared" si="748"/>
        <v>708.43038524999986</v>
      </c>
      <c r="Y2366" s="23">
        <f t="shared" si="749"/>
        <v>6556.5555246920694</v>
      </c>
      <c r="AA2366">
        <v>202312</v>
      </c>
      <c r="AB2366" s="20" t="s">
        <v>31</v>
      </c>
      <c r="AC2366" s="20" t="s">
        <v>9312</v>
      </c>
      <c r="AD2366">
        <v>186236.72</v>
      </c>
      <c r="AE2366" s="21">
        <v>0.72</v>
      </c>
      <c r="AF2366">
        <v>493.18459999999999</v>
      </c>
      <c r="AG2366" s="22">
        <v>3.7000000000000002E-3</v>
      </c>
      <c r="AH2366" s="11">
        <f t="shared" si="750"/>
        <v>496.13462207999999</v>
      </c>
      <c r="AI2366" s="23">
        <f t="shared" si="751"/>
        <v>8141.2996147359081</v>
      </c>
      <c r="AJ2366" s="23">
        <f t="shared" si="752"/>
        <v>66280759.416899048</v>
      </c>
      <c r="AK2366" s="23">
        <f t="shared" si="753"/>
        <v>520.94135318400004</v>
      </c>
      <c r="AL2366" s="23">
        <f t="shared" si="754"/>
        <v>16778.733851551817</v>
      </c>
      <c r="AN2366">
        <v>202312</v>
      </c>
      <c r="AO2366" s="20" t="s">
        <v>33</v>
      </c>
      <c r="AP2366" s="20" t="s">
        <v>9313</v>
      </c>
      <c r="AQ2366">
        <v>2627.09</v>
      </c>
      <c r="AR2366" s="21">
        <v>0.86</v>
      </c>
      <c r="AS2366">
        <v>9.26</v>
      </c>
      <c r="AT2366">
        <v>4.0999999999999995E-3</v>
      </c>
      <c r="AU2366" s="11">
        <f t="shared" si="755"/>
        <v>9.2631193399999994</v>
      </c>
      <c r="AV2366" s="23">
        <f t="shared" si="756"/>
        <v>144.36875029189881</v>
      </c>
      <c r="AW2366" s="23">
        <f t="shared" si="757"/>
        <v>20842.336060844631</v>
      </c>
      <c r="AX2366" s="23">
        <f t="shared" si="758"/>
        <v>9.7262753069999999</v>
      </c>
      <c r="AY2366" s="23">
        <f t="shared" si="759"/>
        <v>298.00061992379761</v>
      </c>
      <c r="AZ2366" s="23"/>
      <c r="BA2366" s="23"/>
    </row>
    <row r="2367" spans="1:53">
      <c r="A2367">
        <v>202312</v>
      </c>
      <c r="B2367" s="20" t="s">
        <v>27</v>
      </c>
      <c r="C2367" s="20" t="s">
        <v>9314</v>
      </c>
      <c r="D2367">
        <v>56196.11</v>
      </c>
      <c r="E2367" s="21">
        <v>0.68</v>
      </c>
      <c r="F2367">
        <v>1850.84</v>
      </c>
      <c r="G2367" s="22">
        <v>4.8399999999999999E-2</v>
      </c>
      <c r="H2367" s="11">
        <f t="shared" si="740"/>
        <v>1849.5263723200001</v>
      </c>
      <c r="I2367" s="23">
        <f t="shared" si="741"/>
        <v>8200.9669963677989</v>
      </c>
      <c r="J2367" s="23">
        <f t="shared" si="742"/>
        <v>67255859.675513878</v>
      </c>
      <c r="K2367" s="23">
        <f t="shared" si="743"/>
        <v>1942.0026909360001</v>
      </c>
      <c r="L2367" s="23">
        <f t="shared" si="744"/>
        <v>18251.460365055598</v>
      </c>
      <c r="N2367">
        <v>202312</v>
      </c>
      <c r="O2367" s="20" t="s">
        <v>29</v>
      </c>
      <c r="P2367" s="20" t="s">
        <v>9315</v>
      </c>
      <c r="Q2367">
        <v>55067.28</v>
      </c>
      <c r="R2367" s="21">
        <v>0.71</v>
      </c>
      <c r="S2367">
        <v>2083.91</v>
      </c>
      <c r="T2367" s="21">
        <v>0.05</v>
      </c>
      <c r="U2367" s="11">
        <f t="shared" si="745"/>
        <v>1954.8884399999999</v>
      </c>
      <c r="V2367" s="23">
        <f t="shared" si="746"/>
        <v>8521.1611558558743</v>
      </c>
      <c r="W2367" s="23">
        <f t="shared" si="747"/>
        <v>72610187.444067016</v>
      </c>
      <c r="X2367" s="23">
        <f t="shared" si="748"/>
        <v>2052.6328619999999</v>
      </c>
      <c r="Y2367" s="23">
        <f t="shared" si="749"/>
        <v>18997.210751711747</v>
      </c>
      <c r="AA2367">
        <v>202312</v>
      </c>
      <c r="AB2367" s="20" t="s">
        <v>31</v>
      </c>
      <c r="AC2367" s="20" t="s">
        <v>9316</v>
      </c>
      <c r="AD2367">
        <v>204448.31</v>
      </c>
      <c r="AE2367" s="21">
        <v>0.72</v>
      </c>
      <c r="AF2367">
        <v>541.41179999999997</v>
      </c>
      <c r="AG2367" s="22">
        <v>3.7000000000000002E-3</v>
      </c>
      <c r="AH2367" s="11">
        <f t="shared" si="750"/>
        <v>544.65029784000001</v>
      </c>
      <c r="AI2367" s="23">
        <f t="shared" si="751"/>
        <v>8937.4154969890351</v>
      </c>
      <c r="AJ2367" s="23">
        <f t="shared" si="752"/>
        <v>79877395.765819758</v>
      </c>
      <c r="AK2367" s="23">
        <f t="shared" si="753"/>
        <v>571.88281273200005</v>
      </c>
      <c r="AL2367" s="23">
        <f t="shared" si="754"/>
        <v>18419.481291818069</v>
      </c>
      <c r="AN2367">
        <v>202312</v>
      </c>
      <c r="AO2367" s="20" t="s">
        <v>33</v>
      </c>
      <c r="AP2367" s="20" t="s">
        <v>9317</v>
      </c>
      <c r="AQ2367">
        <v>1990.48</v>
      </c>
      <c r="AR2367" s="21">
        <v>0.86</v>
      </c>
      <c r="AS2367">
        <v>73.09</v>
      </c>
      <c r="AT2367">
        <v>4.2699999999999995E-2</v>
      </c>
      <c r="AU2367" s="11">
        <f t="shared" si="755"/>
        <v>73.094406559999982</v>
      </c>
      <c r="AV2367" s="23">
        <f t="shared" si="756"/>
        <v>346.09413240829923</v>
      </c>
      <c r="AW2367" s="23">
        <f t="shared" si="757"/>
        <v>119781.14848745336</v>
      </c>
      <c r="AX2367" s="23">
        <f t="shared" si="758"/>
        <v>76.749126887999978</v>
      </c>
      <c r="AY2367" s="23">
        <f t="shared" si="759"/>
        <v>765.2826713765985</v>
      </c>
      <c r="AZ2367" s="23"/>
      <c r="BA2367" s="23"/>
    </row>
    <row r="2368" spans="1:53">
      <c r="A2368">
        <v>202312</v>
      </c>
      <c r="B2368" s="20" t="s">
        <v>27</v>
      </c>
      <c r="C2368" s="20" t="s">
        <v>9318</v>
      </c>
      <c r="D2368">
        <v>143568.63</v>
      </c>
      <c r="E2368" s="21">
        <v>0.68</v>
      </c>
      <c r="F2368">
        <v>4728.4799999999996</v>
      </c>
      <c r="G2368" s="22">
        <v>4.8399999999999999E-2</v>
      </c>
      <c r="H2368" s="11">
        <f t="shared" si="740"/>
        <v>4725.1307505600007</v>
      </c>
      <c r="I2368" s="23">
        <f t="shared" si="741"/>
        <v>20951.656553162487</v>
      </c>
      <c r="J2368" s="23">
        <f t="shared" si="742"/>
        <v>438971912.32167661</v>
      </c>
      <c r="K2368" s="23">
        <f t="shared" si="743"/>
        <v>4961.3872880880008</v>
      </c>
      <c r="L2368" s="23">
        <f t="shared" si="744"/>
        <v>46628.443856884973</v>
      </c>
      <c r="N2368">
        <v>202312</v>
      </c>
      <c r="O2368" s="20" t="s">
        <v>29</v>
      </c>
      <c r="P2368" s="20" t="s">
        <v>9319</v>
      </c>
      <c r="Q2368">
        <v>14378.21</v>
      </c>
      <c r="R2368" s="21">
        <v>0.71</v>
      </c>
      <c r="S2368">
        <v>522.35</v>
      </c>
      <c r="T2368" s="21">
        <v>0.05</v>
      </c>
      <c r="U2368" s="11">
        <f t="shared" si="745"/>
        <v>510.42645500000003</v>
      </c>
      <c r="V2368" s="23">
        <f t="shared" si="746"/>
        <v>2224.8973354547111</v>
      </c>
      <c r="W2368" s="23">
        <f t="shared" si="747"/>
        <v>4950168.1533134729</v>
      </c>
      <c r="X2368" s="23">
        <f t="shared" si="748"/>
        <v>535.94777775</v>
      </c>
      <c r="Y2368" s="23">
        <f t="shared" si="749"/>
        <v>4960.221125909422</v>
      </c>
      <c r="AA2368">
        <v>202312</v>
      </c>
      <c r="AB2368" s="20" t="s">
        <v>31</v>
      </c>
      <c r="AC2368" s="20" t="s">
        <v>9320</v>
      </c>
      <c r="AD2368">
        <v>159337.9</v>
      </c>
      <c r="AE2368" s="21">
        <v>0.72</v>
      </c>
      <c r="AF2368">
        <v>421.95229999999998</v>
      </c>
      <c r="AG2368" s="22">
        <v>3.7000000000000002E-3</v>
      </c>
      <c r="AH2368" s="11">
        <f t="shared" si="750"/>
        <v>424.47616559999994</v>
      </c>
      <c r="AI2368" s="23">
        <f t="shared" si="751"/>
        <v>6965.423273577996</v>
      </c>
      <c r="AJ2368" s="23">
        <f t="shared" si="752"/>
        <v>48517121.380102009</v>
      </c>
      <c r="AK2368" s="23">
        <f t="shared" si="753"/>
        <v>445.69997387999996</v>
      </c>
      <c r="AL2368" s="23">
        <f t="shared" si="754"/>
        <v>14355.322712755991</v>
      </c>
      <c r="AN2368">
        <v>202312</v>
      </c>
      <c r="AO2368" s="20" t="s">
        <v>33</v>
      </c>
      <c r="AP2368" s="20" t="s">
        <v>9321</v>
      </c>
      <c r="AQ2368">
        <v>869.65</v>
      </c>
      <c r="AR2368" s="21">
        <v>0.86</v>
      </c>
      <c r="AS2368">
        <v>18.32</v>
      </c>
      <c r="AT2368">
        <v>2.4500000000000001E-2</v>
      </c>
      <c r="AU2368" s="11">
        <f t="shared" si="755"/>
        <v>18.323525500000002</v>
      </c>
      <c r="AV2368" s="23">
        <f t="shared" si="756"/>
        <v>115.62177481415578</v>
      </c>
      <c r="AW2368" s="23">
        <f t="shared" si="757"/>
        <v>13368.394811175349</v>
      </c>
      <c r="AX2368" s="23">
        <f t="shared" si="758"/>
        <v>19.239701775000004</v>
      </c>
      <c r="AY2368" s="23">
        <f t="shared" si="759"/>
        <v>249.56707512831156</v>
      </c>
      <c r="AZ2368" s="23"/>
      <c r="BA2368" s="23"/>
    </row>
    <row r="2369" spans="1:53">
      <c r="A2369">
        <v>202312</v>
      </c>
      <c r="B2369" s="20" t="s">
        <v>27</v>
      </c>
      <c r="C2369" s="20" t="s">
        <v>9322</v>
      </c>
      <c r="D2369">
        <v>62310.65</v>
      </c>
      <c r="E2369" s="21">
        <v>0.68</v>
      </c>
      <c r="F2369">
        <v>2052.2199999999998</v>
      </c>
      <c r="G2369" s="22">
        <v>4.8399999999999999E-2</v>
      </c>
      <c r="H2369" s="11">
        <f t="shared" si="740"/>
        <v>2050.7681128000004</v>
      </c>
      <c r="I2369" s="23">
        <f t="shared" si="741"/>
        <v>9093.2910511461614</v>
      </c>
      <c r="J2369" s="23">
        <f t="shared" si="742"/>
        <v>82687942.140854865</v>
      </c>
      <c r="K2369" s="23">
        <f t="shared" si="743"/>
        <v>2153.3065184400007</v>
      </c>
      <c r="L2369" s="23">
        <f t="shared" si="744"/>
        <v>20237.350215092323</v>
      </c>
      <c r="N2369">
        <v>202312</v>
      </c>
      <c r="O2369" s="20" t="s">
        <v>29</v>
      </c>
      <c r="P2369" s="20" t="s">
        <v>9323</v>
      </c>
      <c r="Q2369">
        <v>34706.03</v>
      </c>
      <c r="R2369" s="21">
        <v>0.71</v>
      </c>
      <c r="S2369">
        <v>1260.8399999999999</v>
      </c>
      <c r="T2369" s="21">
        <v>0.05</v>
      </c>
      <c r="U2369" s="11">
        <f t="shared" si="745"/>
        <v>1232.064065</v>
      </c>
      <c r="V2369" s="23">
        <f t="shared" si="746"/>
        <v>5370.4427513029268</v>
      </c>
      <c r="W2369" s="23">
        <f t="shared" si="747"/>
        <v>28841655.345022149</v>
      </c>
      <c r="X2369" s="23">
        <f t="shared" si="748"/>
        <v>1293.66726825</v>
      </c>
      <c r="Y2369" s="23">
        <f t="shared" si="749"/>
        <v>11972.949567605854</v>
      </c>
      <c r="AA2369">
        <v>202312</v>
      </c>
      <c r="AB2369" s="20" t="s">
        <v>31</v>
      </c>
      <c r="AC2369" s="20" t="s">
        <v>9324</v>
      </c>
      <c r="AD2369">
        <v>205992.97</v>
      </c>
      <c r="AE2369" s="21">
        <v>0.72</v>
      </c>
      <c r="AF2369">
        <v>545.50229999999999</v>
      </c>
      <c r="AG2369" s="22">
        <v>3.7000000000000002E-3</v>
      </c>
      <c r="AH2369" s="11">
        <f t="shared" si="750"/>
        <v>548.76527207999993</v>
      </c>
      <c r="AI2369" s="23">
        <f t="shared" si="751"/>
        <v>9004.9399887374821</v>
      </c>
      <c r="AJ2369" s="23">
        <f t="shared" si="752"/>
        <v>81088944.200763404</v>
      </c>
      <c r="AK2369" s="23">
        <f t="shared" si="753"/>
        <v>576.20353568399992</v>
      </c>
      <c r="AL2369" s="23">
        <f t="shared" si="754"/>
        <v>18558.645249554964</v>
      </c>
      <c r="AN2369">
        <v>202312</v>
      </c>
      <c r="AO2369" s="20" t="s">
        <v>33</v>
      </c>
      <c r="AP2369" s="20" t="s">
        <v>9325</v>
      </c>
      <c r="AQ2369">
        <v>1811.53</v>
      </c>
      <c r="AR2369" s="21">
        <v>0.86</v>
      </c>
      <c r="AS2369">
        <v>42.84</v>
      </c>
      <c r="AT2369">
        <v>2.75E-2</v>
      </c>
      <c r="AU2369" s="11">
        <f t="shared" si="755"/>
        <v>42.842684499999997</v>
      </c>
      <c r="AV2369" s="23">
        <f t="shared" si="756"/>
        <v>254.77401649657793</v>
      </c>
      <c r="AW2369" s="23">
        <f t="shared" si="757"/>
        <v>64909.79948179856</v>
      </c>
      <c r="AX2369" s="23">
        <f t="shared" si="758"/>
        <v>44.984818724999997</v>
      </c>
      <c r="AY2369" s="23">
        <f t="shared" si="759"/>
        <v>552.39071749315588</v>
      </c>
      <c r="AZ2369" s="23"/>
      <c r="BA2369" s="23"/>
    </row>
    <row r="2370" spans="1:53">
      <c r="A2370">
        <v>202312</v>
      </c>
      <c r="B2370" s="20" t="s">
        <v>27</v>
      </c>
      <c r="C2370" s="20" t="s">
        <v>9326</v>
      </c>
      <c r="D2370">
        <v>120197.28</v>
      </c>
      <c r="E2370" s="21">
        <v>0.68</v>
      </c>
      <c r="F2370">
        <v>3958.74</v>
      </c>
      <c r="G2370" s="22">
        <v>4.8399999999999999E-2</v>
      </c>
      <c r="H2370" s="11">
        <f t="shared" si="740"/>
        <v>3955.9328793599998</v>
      </c>
      <c r="I2370" s="23">
        <f t="shared" si="741"/>
        <v>17540.963713203269</v>
      </c>
      <c r="J2370" s="23">
        <f t="shared" si="742"/>
        <v>307685407.98791385</v>
      </c>
      <c r="K2370" s="23">
        <f t="shared" si="743"/>
        <v>4153.7295233280001</v>
      </c>
      <c r="L2370" s="23">
        <f t="shared" si="744"/>
        <v>39037.860305766539</v>
      </c>
      <c r="N2370">
        <v>202312</v>
      </c>
      <c r="O2370" s="20" t="s">
        <v>29</v>
      </c>
      <c r="P2370" s="20" t="s">
        <v>9327</v>
      </c>
      <c r="Q2370">
        <v>13386.62</v>
      </c>
      <c r="R2370" s="21">
        <v>0.71</v>
      </c>
      <c r="S2370">
        <v>486.32</v>
      </c>
      <c r="T2370" s="21">
        <v>0.05</v>
      </c>
      <c r="U2370" s="11">
        <f t="shared" si="745"/>
        <v>475.22501000000005</v>
      </c>
      <c r="V2370" s="23">
        <f t="shared" si="746"/>
        <v>2071.457794033106</v>
      </c>
      <c r="W2370" s="23">
        <f t="shared" si="747"/>
        <v>4290937.3924605018</v>
      </c>
      <c r="X2370" s="23">
        <f t="shared" si="748"/>
        <v>498.98626050000007</v>
      </c>
      <c r="Y2370" s="23">
        <f t="shared" si="749"/>
        <v>4618.1405980662121</v>
      </c>
      <c r="AA2370">
        <v>202312</v>
      </c>
      <c r="AB2370" s="20" t="s">
        <v>31</v>
      </c>
      <c r="AC2370" s="20" t="s">
        <v>3358</v>
      </c>
      <c r="AD2370">
        <v>109398</v>
      </c>
      <c r="AE2370" s="21">
        <v>0.72</v>
      </c>
      <c r="AF2370">
        <v>289.70339999999999</v>
      </c>
      <c r="AG2370" s="22">
        <v>3.7000000000000002E-3</v>
      </c>
      <c r="AH2370" s="11">
        <f t="shared" si="750"/>
        <v>291.43627200000003</v>
      </c>
      <c r="AI2370" s="23">
        <f t="shared" si="751"/>
        <v>4782.310895793692</v>
      </c>
      <c r="AJ2370" s="23">
        <f t="shared" si="752"/>
        <v>22870497.504027065</v>
      </c>
      <c r="AK2370" s="23">
        <f t="shared" si="753"/>
        <v>306.00808560000007</v>
      </c>
      <c r="AL2370" s="23">
        <f t="shared" si="754"/>
        <v>9856.0580635873848</v>
      </c>
      <c r="AN2370">
        <v>202312</v>
      </c>
      <c r="AO2370" s="20" t="s">
        <v>33</v>
      </c>
      <c r="AP2370" s="20" t="s">
        <v>9328</v>
      </c>
      <c r="AQ2370">
        <v>1172.93</v>
      </c>
      <c r="AR2370" s="21">
        <v>0.86</v>
      </c>
      <c r="AS2370">
        <v>8.57</v>
      </c>
      <c r="AT2370">
        <v>8.5000000000000006E-3</v>
      </c>
      <c r="AU2370" s="11">
        <f t="shared" si="755"/>
        <v>8.5741183000000021</v>
      </c>
      <c r="AV2370" s="23">
        <f t="shared" si="756"/>
        <v>92.603279597052861</v>
      </c>
      <c r="AW2370" s="23">
        <f t="shared" si="757"/>
        <v>8575.3673921299469</v>
      </c>
      <c r="AX2370" s="23">
        <f t="shared" si="758"/>
        <v>9.0028242150000022</v>
      </c>
      <c r="AY2370" s="23">
        <f t="shared" si="759"/>
        <v>193.78067749410573</v>
      </c>
      <c r="AZ2370" s="23"/>
      <c r="BA2370" s="23"/>
    </row>
    <row r="2371" spans="1:53">
      <c r="A2371">
        <v>202312</v>
      </c>
      <c r="B2371" s="20" t="s">
        <v>27</v>
      </c>
      <c r="C2371" s="20" t="s">
        <v>9329</v>
      </c>
      <c r="D2371">
        <v>51703.4</v>
      </c>
      <c r="E2371" s="21">
        <v>0.68</v>
      </c>
      <c r="F2371">
        <v>1702.87</v>
      </c>
      <c r="G2371" s="22">
        <v>4.8399999999999999E-2</v>
      </c>
      <c r="H2371" s="11">
        <f t="shared" si="740"/>
        <v>1701.6623008000001</v>
      </c>
      <c r="I2371" s="23">
        <f t="shared" si="741"/>
        <v>7545.324347183514</v>
      </c>
      <c r="J2371" s="23">
        <f t="shared" si="742"/>
        <v>56931919.504200324</v>
      </c>
      <c r="K2371" s="23">
        <f t="shared" si="743"/>
        <v>1786.7454158400003</v>
      </c>
      <c r="L2371" s="23">
        <f t="shared" si="744"/>
        <v>16792.310995167027</v>
      </c>
      <c r="N2371">
        <v>202312</v>
      </c>
      <c r="O2371" s="20" t="s">
        <v>29</v>
      </c>
      <c r="P2371" s="20" t="s">
        <v>9330</v>
      </c>
      <c r="Q2371">
        <v>19664.93</v>
      </c>
      <c r="R2371" s="21">
        <v>0.71</v>
      </c>
      <c r="S2371">
        <v>744.17</v>
      </c>
      <c r="T2371" s="21">
        <v>0.05</v>
      </c>
      <c r="U2371" s="11">
        <f t="shared" si="745"/>
        <v>698.10501500000009</v>
      </c>
      <c r="V2371" s="23">
        <f t="shared" si="746"/>
        <v>3042.9692123639461</v>
      </c>
      <c r="W2371" s="23">
        <f t="shared" si="747"/>
        <v>9259661.627394855</v>
      </c>
      <c r="X2371" s="23">
        <f t="shared" si="748"/>
        <v>733.01026575000014</v>
      </c>
      <c r="Y2371" s="23">
        <f t="shared" si="749"/>
        <v>6784.0434397278923</v>
      </c>
      <c r="AA2371">
        <v>202312</v>
      </c>
      <c r="AB2371" s="20" t="s">
        <v>31</v>
      </c>
      <c r="AC2371" s="20" t="s">
        <v>9331</v>
      </c>
      <c r="AD2371">
        <v>242486.7</v>
      </c>
      <c r="AE2371" s="21">
        <v>0.72</v>
      </c>
      <c r="AF2371">
        <v>642.14359999999999</v>
      </c>
      <c r="AG2371" s="22">
        <v>3.7000000000000002E-3</v>
      </c>
      <c r="AH2371" s="11">
        <f t="shared" si="750"/>
        <v>645.98456880000003</v>
      </c>
      <c r="AI2371" s="23">
        <f t="shared" si="751"/>
        <v>10600.255831871298</v>
      </c>
      <c r="AJ2371" s="23">
        <f t="shared" si="752"/>
        <v>112365423.70112146</v>
      </c>
      <c r="AK2371" s="23">
        <f t="shared" si="753"/>
        <v>678.28379724000001</v>
      </c>
      <c r="AL2371" s="23">
        <f t="shared" si="754"/>
        <v>21846.496232542595</v>
      </c>
      <c r="AN2371">
        <v>202312</v>
      </c>
      <c r="AO2371" s="20" t="s">
        <v>33</v>
      </c>
      <c r="AP2371" s="20" t="s">
        <v>9332</v>
      </c>
      <c r="AQ2371">
        <v>2398.5500000000002</v>
      </c>
      <c r="AR2371" s="21">
        <v>0.86</v>
      </c>
      <c r="AS2371">
        <v>92.82</v>
      </c>
      <c r="AT2371">
        <v>4.4999999999999998E-2</v>
      </c>
      <c r="AU2371" s="11">
        <f t="shared" si="755"/>
        <v>92.823885000000004</v>
      </c>
      <c r="AV2371" s="23">
        <f t="shared" si="756"/>
        <v>427.61720455205239</v>
      </c>
      <c r="AW2371" s="23">
        <f t="shared" si="757"/>
        <v>182856.4736289118</v>
      </c>
      <c r="AX2371" s="23">
        <f t="shared" si="758"/>
        <v>97.465079250000002</v>
      </c>
      <c r="AY2371" s="23">
        <f t="shared" si="759"/>
        <v>948.05829410410479</v>
      </c>
      <c r="AZ2371" s="23"/>
      <c r="BA2371" s="23"/>
    </row>
    <row r="2372" spans="1:53">
      <c r="A2372">
        <v>202312</v>
      </c>
      <c r="B2372" s="20" t="s">
        <v>27</v>
      </c>
      <c r="C2372" s="20" t="s">
        <v>9333</v>
      </c>
      <c r="D2372">
        <v>6083.17</v>
      </c>
      <c r="E2372" s="21">
        <v>0.68</v>
      </c>
      <c r="F2372">
        <v>200.35</v>
      </c>
      <c r="G2372" s="22">
        <v>4.8399999999999999E-2</v>
      </c>
      <c r="H2372" s="11">
        <f t="shared" si="740"/>
        <v>200.20929104000001</v>
      </c>
      <c r="I2372" s="23">
        <f t="shared" si="741"/>
        <v>887.74608070371266</v>
      </c>
      <c r="J2372" s="23">
        <f t="shared" si="742"/>
        <v>788093.10380480275</v>
      </c>
      <c r="K2372" s="23">
        <f t="shared" si="743"/>
        <v>210.21975559200001</v>
      </c>
      <c r="L2372" s="23">
        <f t="shared" si="744"/>
        <v>1975.7014524474253</v>
      </c>
      <c r="N2372">
        <v>202312</v>
      </c>
      <c r="O2372" s="20" t="s">
        <v>29</v>
      </c>
      <c r="P2372" s="20" t="s">
        <v>9334</v>
      </c>
      <c r="Q2372">
        <v>14873.96</v>
      </c>
      <c r="R2372" s="21">
        <v>0.71</v>
      </c>
      <c r="S2372">
        <v>540.36</v>
      </c>
      <c r="T2372" s="21">
        <v>0.05</v>
      </c>
      <c r="U2372" s="11">
        <f t="shared" si="745"/>
        <v>528.02557999999988</v>
      </c>
      <c r="V2372" s="23">
        <f t="shared" si="746"/>
        <v>2301.610142824451</v>
      </c>
      <c r="W2372" s="23">
        <f t="shared" si="747"/>
        <v>5297409.2495523896</v>
      </c>
      <c r="X2372" s="23">
        <f t="shared" si="748"/>
        <v>554.42685899999992</v>
      </c>
      <c r="Y2372" s="23">
        <f t="shared" si="749"/>
        <v>5131.2458656489016</v>
      </c>
      <c r="AA2372">
        <v>202312</v>
      </c>
      <c r="AB2372" s="20" t="s">
        <v>31</v>
      </c>
      <c r="AC2372" s="20" t="s">
        <v>9335</v>
      </c>
      <c r="AD2372">
        <v>188601.87</v>
      </c>
      <c r="AE2372" s="21">
        <v>0.72</v>
      </c>
      <c r="AF2372">
        <v>499.4479</v>
      </c>
      <c r="AG2372" s="22">
        <v>3.7000000000000002E-3</v>
      </c>
      <c r="AH2372" s="11">
        <f t="shared" si="750"/>
        <v>502.43538167999998</v>
      </c>
      <c r="AI2372" s="23">
        <f t="shared" si="751"/>
        <v>8244.6916567767712</v>
      </c>
      <c r="AJ2372" s="23">
        <f t="shared" si="752"/>
        <v>67974940.515324503</v>
      </c>
      <c r="AK2372" s="23">
        <f t="shared" si="753"/>
        <v>527.55715076399997</v>
      </c>
      <c r="AL2372" s="23">
        <f t="shared" si="754"/>
        <v>16991.818695233542</v>
      </c>
      <c r="AN2372">
        <v>202312</v>
      </c>
      <c r="AO2372" s="20" t="s">
        <v>33</v>
      </c>
      <c r="AP2372" s="20" t="s">
        <v>9336</v>
      </c>
      <c r="AQ2372">
        <v>251.15</v>
      </c>
      <c r="AR2372" s="21">
        <v>0.86</v>
      </c>
      <c r="AS2372">
        <v>7.19</v>
      </c>
      <c r="AT2372">
        <v>3.3300000000000003E-2</v>
      </c>
      <c r="AU2372" s="11">
        <f t="shared" si="755"/>
        <v>7.1924337000000005</v>
      </c>
      <c r="AV2372" s="23">
        <f t="shared" si="756"/>
        <v>38.752489725182876</v>
      </c>
      <c r="AW2372" s="23">
        <f t="shared" si="757"/>
        <v>1501.7554599004043</v>
      </c>
      <c r="AX2372" s="23">
        <f t="shared" si="758"/>
        <v>7.552055385000001</v>
      </c>
      <c r="AY2372" s="23">
        <f t="shared" si="759"/>
        <v>84.697413150365747</v>
      </c>
      <c r="AZ2372" s="23"/>
      <c r="BA2372" s="23"/>
    </row>
    <row r="2373" spans="1:53">
      <c r="A2373">
        <v>202312</v>
      </c>
      <c r="B2373" s="20" t="s">
        <v>27</v>
      </c>
      <c r="C2373" s="20" t="s">
        <v>9337</v>
      </c>
      <c r="D2373">
        <v>22851.02</v>
      </c>
      <c r="E2373" s="21">
        <v>0.68</v>
      </c>
      <c r="F2373">
        <v>752.61</v>
      </c>
      <c r="G2373" s="22">
        <v>4.8399999999999999E-2</v>
      </c>
      <c r="H2373" s="11">
        <f t="shared" si="740"/>
        <v>752.07277023999995</v>
      </c>
      <c r="I2373" s="23">
        <f t="shared" si="741"/>
        <v>3334.7585954497654</v>
      </c>
      <c r="J2373" s="23">
        <f t="shared" si="742"/>
        <v>11120614.889926093</v>
      </c>
      <c r="K2373" s="23">
        <f t="shared" si="743"/>
        <v>789.67640875199993</v>
      </c>
      <c r="L2373" s="23">
        <f t="shared" si="744"/>
        <v>7421.5899611395307</v>
      </c>
      <c r="N2373">
        <v>202312</v>
      </c>
      <c r="O2373" s="20" t="s">
        <v>29</v>
      </c>
      <c r="P2373" s="20" t="s">
        <v>9338</v>
      </c>
      <c r="Q2373">
        <v>24294.2</v>
      </c>
      <c r="R2373" s="21">
        <v>0.71</v>
      </c>
      <c r="S2373">
        <v>919.36</v>
      </c>
      <c r="T2373" s="21">
        <v>0.05</v>
      </c>
      <c r="U2373" s="11">
        <f t="shared" si="745"/>
        <v>862.44410000000016</v>
      </c>
      <c r="V2373" s="23">
        <f t="shared" si="746"/>
        <v>3759.3066763528873</v>
      </c>
      <c r="W2373" s="23">
        <f t="shared" si="747"/>
        <v>14132386.686871393</v>
      </c>
      <c r="X2373" s="23">
        <f t="shared" si="748"/>
        <v>905.56630500000017</v>
      </c>
      <c r="Y2373" s="23">
        <f t="shared" si="749"/>
        <v>8381.0574527057743</v>
      </c>
      <c r="AA2373">
        <v>202312</v>
      </c>
      <c r="AB2373" s="20" t="s">
        <v>31</v>
      </c>
      <c r="AC2373" s="20" t="s">
        <v>9339</v>
      </c>
      <c r="AD2373">
        <v>223675.89</v>
      </c>
      <c r="AE2373" s="21">
        <v>0.72</v>
      </c>
      <c r="AF2373">
        <v>592.32950000000005</v>
      </c>
      <c r="AG2373" s="22">
        <v>3.7000000000000002E-3</v>
      </c>
      <c r="AH2373" s="11">
        <f t="shared" si="750"/>
        <v>595.87257095999996</v>
      </c>
      <c r="AI2373" s="23">
        <f t="shared" si="751"/>
        <v>9777.9451715145733</v>
      </c>
      <c r="AJ2373" s="23">
        <f t="shared" si="752"/>
        <v>95608211.777145162</v>
      </c>
      <c r="AK2373" s="23">
        <f t="shared" si="753"/>
        <v>625.66619950799998</v>
      </c>
      <c r="AL2373" s="23">
        <f t="shared" si="754"/>
        <v>20151.762913989147</v>
      </c>
      <c r="AN2373">
        <v>202312</v>
      </c>
      <c r="AO2373" s="20" t="s">
        <v>33</v>
      </c>
      <c r="AP2373" s="20" t="s">
        <v>9340</v>
      </c>
      <c r="AQ2373">
        <v>2108.63</v>
      </c>
      <c r="AR2373" s="21">
        <v>0.86</v>
      </c>
      <c r="AS2373">
        <v>7.98</v>
      </c>
      <c r="AT2373">
        <v>4.4000000000000003E-3</v>
      </c>
      <c r="AU2373" s="11">
        <f t="shared" si="755"/>
        <v>7.9790559200000004</v>
      </c>
      <c r="AV2373" s="23">
        <f t="shared" si="756"/>
        <v>120.02386685727373</v>
      </c>
      <c r="AW2373" s="23">
        <f t="shared" si="757"/>
        <v>14405.728615372571</v>
      </c>
      <c r="AX2373" s="23">
        <f t="shared" si="758"/>
        <v>8.3780087160000001</v>
      </c>
      <c r="AY2373" s="23">
        <f t="shared" si="759"/>
        <v>248.02678963454747</v>
      </c>
      <c r="AZ2373" s="23"/>
      <c r="BA2373" s="23"/>
    </row>
    <row r="2374" spans="1:53">
      <c r="A2374">
        <v>202312</v>
      </c>
      <c r="B2374" s="20" t="s">
        <v>27</v>
      </c>
      <c r="C2374" s="20" t="s">
        <v>9341</v>
      </c>
      <c r="D2374">
        <v>18723.740000000002</v>
      </c>
      <c r="E2374" s="21">
        <v>0.68</v>
      </c>
      <c r="F2374">
        <v>616.66999999999996</v>
      </c>
      <c r="G2374" s="22">
        <v>4.8399999999999999E-2</v>
      </c>
      <c r="H2374" s="11">
        <f t="shared" si="740"/>
        <v>616.23573088000012</v>
      </c>
      <c r="I2374" s="23">
        <f t="shared" si="741"/>
        <v>2732.4448932243113</v>
      </c>
      <c r="J2374" s="23">
        <f t="shared" si="742"/>
        <v>7466255.0945076179</v>
      </c>
      <c r="K2374" s="23">
        <f t="shared" si="743"/>
        <v>647.04751742400015</v>
      </c>
      <c r="L2374" s="23">
        <f t="shared" si="744"/>
        <v>6081.1255173286227</v>
      </c>
      <c r="N2374">
        <v>202312</v>
      </c>
      <c r="O2374" s="20" t="s">
        <v>29</v>
      </c>
      <c r="P2374" s="20" t="s">
        <v>9342</v>
      </c>
      <c r="Q2374">
        <v>18681.68</v>
      </c>
      <c r="R2374" s="21">
        <v>0.71</v>
      </c>
      <c r="S2374">
        <v>706.97</v>
      </c>
      <c r="T2374" s="21">
        <v>0.05</v>
      </c>
      <c r="U2374" s="11">
        <f t="shared" si="745"/>
        <v>663.19964000000004</v>
      </c>
      <c r="V2374" s="23">
        <f t="shared" si="746"/>
        <v>2890.8202101525549</v>
      </c>
      <c r="W2374" s="23">
        <f t="shared" si="747"/>
        <v>8356841.4874264617</v>
      </c>
      <c r="X2374" s="23">
        <f t="shared" si="748"/>
        <v>696.35962200000006</v>
      </c>
      <c r="Y2374" s="23">
        <f t="shared" si="749"/>
        <v>6444.8400603051095</v>
      </c>
      <c r="AA2374">
        <v>202312</v>
      </c>
      <c r="AB2374" s="20" t="s">
        <v>31</v>
      </c>
      <c r="AC2374" s="20" t="s">
        <v>9343</v>
      </c>
      <c r="AD2374">
        <v>209001.34</v>
      </c>
      <c r="AE2374" s="21">
        <v>0.72</v>
      </c>
      <c r="AF2374">
        <v>553.46900000000005</v>
      </c>
      <c r="AG2374" s="22">
        <v>3.7000000000000002E-3</v>
      </c>
      <c r="AH2374" s="11">
        <f t="shared" si="750"/>
        <v>556.77956975999996</v>
      </c>
      <c r="AI2374" s="23">
        <f t="shared" si="751"/>
        <v>9136.4502597623523</v>
      </c>
      <c r="AJ2374" s="23">
        <f t="shared" si="752"/>
        <v>83474723.349111557</v>
      </c>
      <c r="AK2374" s="23">
        <f t="shared" si="753"/>
        <v>584.61854824800002</v>
      </c>
      <c r="AL2374" s="23">
        <f t="shared" si="754"/>
        <v>18829.680089284706</v>
      </c>
      <c r="AN2374">
        <v>202312</v>
      </c>
      <c r="AO2374" s="20" t="s">
        <v>33</v>
      </c>
      <c r="AP2374" s="20" t="s">
        <v>9344</v>
      </c>
      <c r="AQ2374">
        <v>272.47000000000003</v>
      </c>
      <c r="AR2374" s="21">
        <v>0.86</v>
      </c>
      <c r="AS2374">
        <v>1.22</v>
      </c>
      <c r="AT2374">
        <v>5.1999999999999998E-3</v>
      </c>
      <c r="AU2374" s="11">
        <f t="shared" si="755"/>
        <v>1.21848584</v>
      </c>
      <c r="AV2374" s="23">
        <f t="shared" si="756"/>
        <v>16.853367969846488</v>
      </c>
      <c r="AW2374" s="23">
        <f t="shared" si="757"/>
        <v>284.03601192704753</v>
      </c>
      <c r="AX2374" s="23">
        <f t="shared" si="758"/>
        <v>1.2794101320000002</v>
      </c>
      <c r="AY2374" s="23">
        <f t="shared" si="759"/>
        <v>34.925221779692976</v>
      </c>
      <c r="AZ2374" s="23"/>
      <c r="BA2374" s="23"/>
    </row>
    <row r="2375" spans="1:53">
      <c r="A2375">
        <v>202312</v>
      </c>
      <c r="B2375" s="20" t="s">
        <v>27</v>
      </c>
      <c r="C2375" s="20" t="s">
        <v>9345</v>
      </c>
      <c r="D2375">
        <v>75968.679999999993</v>
      </c>
      <c r="E2375" s="21">
        <v>0.68</v>
      </c>
      <c r="F2375">
        <v>2502.0500000000002</v>
      </c>
      <c r="G2375" s="22">
        <v>4.8399999999999999E-2</v>
      </c>
      <c r="H2375" s="11">
        <f t="shared" si="740"/>
        <v>2500.28119616</v>
      </c>
      <c r="I2375" s="23">
        <f t="shared" si="741"/>
        <v>11086.472665770398</v>
      </c>
      <c r="J2375" s="23">
        <f t="shared" si="742"/>
        <v>122909876.16887419</v>
      </c>
      <c r="K2375" s="23">
        <f t="shared" si="743"/>
        <v>2625.2952559680002</v>
      </c>
      <c r="L2375" s="23">
        <f t="shared" si="744"/>
        <v>24673.226527700797</v>
      </c>
      <c r="N2375">
        <v>202312</v>
      </c>
      <c r="O2375" s="20" t="s">
        <v>29</v>
      </c>
      <c r="P2375" s="20" t="s">
        <v>9346</v>
      </c>
      <c r="Q2375">
        <v>51563.19</v>
      </c>
      <c r="R2375" s="21">
        <v>0.71</v>
      </c>
      <c r="S2375">
        <v>1951.3</v>
      </c>
      <c r="T2375" s="21">
        <v>0.05</v>
      </c>
      <c r="U2375" s="11">
        <f t="shared" si="745"/>
        <v>1830.4932450000001</v>
      </c>
      <c r="V2375" s="23">
        <f t="shared" si="746"/>
        <v>7978.9350717888392</v>
      </c>
      <c r="W2375" s="23">
        <f t="shared" si="747"/>
        <v>63663404.879821971</v>
      </c>
      <c r="X2375" s="23">
        <f t="shared" si="748"/>
        <v>1922.0179072500002</v>
      </c>
      <c r="Y2375" s="23">
        <f t="shared" si="749"/>
        <v>17788.36338857768</v>
      </c>
      <c r="AA2375">
        <v>202312</v>
      </c>
      <c r="AB2375" s="20" t="s">
        <v>31</v>
      </c>
      <c r="AC2375" s="20" t="s">
        <v>2130</v>
      </c>
      <c r="AD2375">
        <v>178009.74</v>
      </c>
      <c r="AE2375" s="21">
        <v>0.72</v>
      </c>
      <c r="AF2375">
        <v>471.39830000000001</v>
      </c>
      <c r="AG2375" s="22">
        <v>3.7000000000000002E-3</v>
      </c>
      <c r="AH2375" s="11">
        <f t="shared" si="750"/>
        <v>474.21794735999998</v>
      </c>
      <c r="AI2375" s="23">
        <f t="shared" si="751"/>
        <v>7781.6588891881211</v>
      </c>
      <c r="AJ2375" s="23">
        <f t="shared" si="752"/>
        <v>60554215.0676805</v>
      </c>
      <c r="AK2375" s="23">
        <f t="shared" si="753"/>
        <v>497.928844728</v>
      </c>
      <c r="AL2375" s="23">
        <f t="shared" si="754"/>
        <v>16037.535725736243</v>
      </c>
      <c r="AN2375">
        <v>202312</v>
      </c>
      <c r="AO2375" s="20" t="s">
        <v>33</v>
      </c>
      <c r="AP2375" s="20" t="s">
        <v>9347</v>
      </c>
      <c r="AQ2375">
        <v>150.66</v>
      </c>
      <c r="AR2375" s="21">
        <v>0.86</v>
      </c>
      <c r="AS2375">
        <v>1.53</v>
      </c>
      <c r="AT2375">
        <v>1.18E-2</v>
      </c>
      <c r="AU2375" s="11">
        <f t="shared" si="755"/>
        <v>1.52889768</v>
      </c>
      <c r="AV2375" s="23">
        <f t="shared" si="756"/>
        <v>13.991357151015</v>
      </c>
      <c r="AW2375" s="23">
        <f t="shared" si="757"/>
        <v>195.75807492725858</v>
      </c>
      <c r="AX2375" s="23">
        <f t="shared" si="758"/>
        <v>1.6053425640000001</v>
      </c>
      <c r="AY2375" s="23">
        <f t="shared" si="759"/>
        <v>29.511611982030001</v>
      </c>
      <c r="AZ2375" s="23"/>
      <c r="BA2375" s="23"/>
    </row>
    <row r="2376" spans="1:53">
      <c r="A2376">
        <v>202312</v>
      </c>
      <c r="B2376" s="20" t="s">
        <v>27</v>
      </c>
      <c r="C2376" s="20" t="s">
        <v>9348</v>
      </c>
      <c r="D2376">
        <v>23105.200000000001</v>
      </c>
      <c r="E2376" s="21">
        <v>0.68</v>
      </c>
      <c r="F2376">
        <v>760.98</v>
      </c>
      <c r="G2376" s="22">
        <v>4.8399999999999999E-2</v>
      </c>
      <c r="H2376" s="11">
        <f t="shared" si="740"/>
        <v>760.43834240000012</v>
      </c>
      <c r="I2376" s="23">
        <f t="shared" si="741"/>
        <v>3371.8522980412222</v>
      </c>
      <c r="J2376" s="23">
        <f t="shared" si="742"/>
        <v>11369387.919805871</v>
      </c>
      <c r="K2376" s="23">
        <f t="shared" si="743"/>
        <v>798.46025952000014</v>
      </c>
      <c r="L2376" s="23">
        <f t="shared" si="744"/>
        <v>7504.1429384824442</v>
      </c>
      <c r="N2376">
        <v>202312</v>
      </c>
      <c r="O2376" s="20" t="s">
        <v>29</v>
      </c>
      <c r="P2376" s="20" t="s">
        <v>9349</v>
      </c>
      <c r="Q2376">
        <v>13882.36</v>
      </c>
      <c r="R2376" s="21">
        <v>0.71</v>
      </c>
      <c r="S2376">
        <v>525.35</v>
      </c>
      <c r="T2376" s="21">
        <v>0.05</v>
      </c>
      <c r="U2376" s="11">
        <f t="shared" si="745"/>
        <v>492.82378</v>
      </c>
      <c r="V2376" s="23">
        <f t="shared" si="746"/>
        <v>2148.1690539937213</v>
      </c>
      <c r="W2376" s="23">
        <f t="shared" si="747"/>
        <v>4614630.2845362797</v>
      </c>
      <c r="X2376" s="23">
        <f t="shared" si="748"/>
        <v>517.464969</v>
      </c>
      <c r="Y2376" s="23">
        <f t="shared" si="749"/>
        <v>4789.1618879874422</v>
      </c>
      <c r="AA2376">
        <v>202312</v>
      </c>
      <c r="AB2376" s="20" t="s">
        <v>31</v>
      </c>
      <c r="AC2376" s="20" t="s">
        <v>9350</v>
      </c>
      <c r="AD2376">
        <v>230318.24</v>
      </c>
      <c r="AE2376" s="21">
        <v>0.72</v>
      </c>
      <c r="AF2376">
        <v>609.91959999999995</v>
      </c>
      <c r="AG2376" s="22">
        <v>3.7000000000000002E-3</v>
      </c>
      <c r="AH2376" s="11">
        <f t="shared" si="750"/>
        <v>613.56779136</v>
      </c>
      <c r="AI2376" s="23">
        <f t="shared" si="751"/>
        <v>10068.314125048231</v>
      </c>
      <c r="AJ2376" s="23">
        <f t="shared" si="752"/>
        <v>101370949.32064573</v>
      </c>
      <c r="AK2376" s="23">
        <f t="shared" si="753"/>
        <v>644.24618092800006</v>
      </c>
      <c r="AL2376" s="23">
        <f t="shared" si="754"/>
        <v>20750.196041456464</v>
      </c>
      <c r="AN2376">
        <v>202312</v>
      </c>
      <c r="AO2376" s="20" t="s">
        <v>33</v>
      </c>
      <c r="AP2376" s="20" t="s">
        <v>9351</v>
      </c>
      <c r="AQ2376">
        <v>4228.57</v>
      </c>
      <c r="AR2376" s="21">
        <v>0.86</v>
      </c>
      <c r="AS2376">
        <v>90.91</v>
      </c>
      <c r="AT2376">
        <v>2.5000000000000001E-2</v>
      </c>
      <c r="AU2376" s="11">
        <f t="shared" si="755"/>
        <v>90.914254999999997</v>
      </c>
      <c r="AV2376" s="23">
        <f t="shared" si="756"/>
        <v>567.75934050088154</v>
      </c>
      <c r="AW2376" s="23">
        <f t="shared" si="757"/>
        <v>322350.66872599593</v>
      </c>
      <c r="AX2376" s="23">
        <f t="shared" si="758"/>
        <v>95.459967750000004</v>
      </c>
      <c r="AY2376" s="23">
        <f t="shared" si="759"/>
        <v>1226.432936001763</v>
      </c>
      <c r="AZ2376" s="23"/>
      <c r="BA2376" s="23"/>
    </row>
    <row r="2377" spans="1:53">
      <c r="A2377">
        <v>202312</v>
      </c>
      <c r="B2377" s="20" t="s">
        <v>27</v>
      </c>
      <c r="C2377" s="20" t="s">
        <v>9352</v>
      </c>
      <c r="D2377">
        <v>46770.71</v>
      </c>
      <c r="E2377" s="21">
        <v>0.68</v>
      </c>
      <c r="F2377">
        <v>1540.41</v>
      </c>
      <c r="G2377" s="22">
        <v>4.8399999999999999E-2</v>
      </c>
      <c r="H2377" s="11">
        <f t="shared" si="740"/>
        <v>1539.3176075199999</v>
      </c>
      <c r="I2377" s="23">
        <f t="shared" si="741"/>
        <v>6825.4733131294925</v>
      </c>
      <c r="J2377" s="23">
        <f t="shared" si="742"/>
        <v>46587085.948242888</v>
      </c>
      <c r="K2377" s="23">
        <f t="shared" si="743"/>
        <v>1616.283487896</v>
      </c>
      <c r="L2377" s="23">
        <f t="shared" si="744"/>
        <v>15190.264233778984</v>
      </c>
      <c r="N2377">
        <v>202312</v>
      </c>
      <c r="O2377" s="20" t="s">
        <v>29</v>
      </c>
      <c r="P2377" s="20" t="s">
        <v>9353</v>
      </c>
      <c r="Q2377">
        <v>15369.8</v>
      </c>
      <c r="R2377" s="21">
        <v>0.71</v>
      </c>
      <c r="S2377">
        <v>581.63</v>
      </c>
      <c r="T2377" s="21">
        <v>0.05</v>
      </c>
      <c r="U2377" s="11">
        <f t="shared" si="745"/>
        <v>545.62789999999995</v>
      </c>
      <c r="V2377" s="23">
        <f t="shared" si="746"/>
        <v>2378.3368768763157</v>
      </c>
      <c r="W2377" s="23">
        <f t="shared" si="747"/>
        <v>5656486.2999097873</v>
      </c>
      <c r="X2377" s="23">
        <f t="shared" si="748"/>
        <v>572.90929499999993</v>
      </c>
      <c r="Y2377" s="23">
        <f t="shared" si="749"/>
        <v>5302.301653752631</v>
      </c>
      <c r="AA2377">
        <v>202312</v>
      </c>
      <c r="AB2377" s="20" t="s">
        <v>31</v>
      </c>
      <c r="AC2377" s="20" t="s">
        <v>9354</v>
      </c>
      <c r="AD2377">
        <v>141340.87</v>
      </c>
      <c r="AE2377" s="21">
        <v>0.72</v>
      </c>
      <c r="AF2377">
        <v>374.29320000000001</v>
      </c>
      <c r="AG2377" s="22">
        <v>3.7000000000000002E-3</v>
      </c>
      <c r="AH2377" s="11">
        <f t="shared" si="750"/>
        <v>376.53207767999999</v>
      </c>
      <c r="AI2377" s="23">
        <f t="shared" si="751"/>
        <v>6178.6868372544259</v>
      </c>
      <c r="AJ2377" s="23">
        <f t="shared" si="752"/>
        <v>38176171.032861099</v>
      </c>
      <c r="AK2377" s="23">
        <f t="shared" si="753"/>
        <v>395.35868156399999</v>
      </c>
      <c r="AL2377" s="23">
        <f t="shared" si="754"/>
        <v>12733.905752188852</v>
      </c>
      <c r="AN2377">
        <v>202312</v>
      </c>
      <c r="AO2377" s="20" t="s">
        <v>33</v>
      </c>
      <c r="AP2377" s="20" t="s">
        <v>9355</v>
      </c>
      <c r="AQ2377">
        <v>6513.5</v>
      </c>
      <c r="AR2377" s="21">
        <v>0.86</v>
      </c>
      <c r="AS2377">
        <v>27.45</v>
      </c>
      <c r="AT2377">
        <v>4.8999999999999998E-3</v>
      </c>
      <c r="AU2377" s="11">
        <f t="shared" si="755"/>
        <v>27.447888999999996</v>
      </c>
      <c r="AV2377" s="23">
        <f t="shared" si="756"/>
        <v>391.15084416466965</v>
      </c>
      <c r="AW2377" s="23">
        <f t="shared" si="757"/>
        <v>152998.98289073369</v>
      </c>
      <c r="AX2377" s="23">
        <f t="shared" si="758"/>
        <v>28.820283449999998</v>
      </c>
      <c r="AY2377" s="23">
        <f t="shared" si="759"/>
        <v>809.74957732933933</v>
      </c>
      <c r="AZ2377" s="23"/>
      <c r="BA2377" s="23"/>
    </row>
    <row r="2378" spans="1:53">
      <c r="A2378">
        <v>202312</v>
      </c>
      <c r="B2378" s="20" t="s">
        <v>27</v>
      </c>
      <c r="C2378" s="20" t="s">
        <v>9356</v>
      </c>
      <c r="D2378">
        <v>92190.25</v>
      </c>
      <c r="E2378" s="21">
        <v>0.68</v>
      </c>
      <c r="F2378">
        <v>3036.32</v>
      </c>
      <c r="G2378" s="22">
        <v>4.8399999999999999E-2</v>
      </c>
      <c r="H2378" s="11">
        <f t="shared" si="740"/>
        <v>3034.165508</v>
      </c>
      <c r="I2378" s="23">
        <f t="shared" si="741"/>
        <v>13453.763928444452</v>
      </c>
      <c r="J2378" s="23">
        <f t="shared" si="742"/>
        <v>181003763.84231311</v>
      </c>
      <c r="K2378" s="23">
        <f t="shared" si="743"/>
        <v>3185.8737834000003</v>
      </c>
      <c r="L2378" s="23">
        <f t="shared" si="744"/>
        <v>29941.693364888903</v>
      </c>
      <c r="N2378">
        <v>202312</v>
      </c>
      <c r="O2378" s="20" t="s">
        <v>29</v>
      </c>
      <c r="P2378" s="20" t="s">
        <v>9357</v>
      </c>
      <c r="Q2378">
        <v>21319.39</v>
      </c>
      <c r="R2378" s="21">
        <v>0.71</v>
      </c>
      <c r="S2378">
        <v>806.78</v>
      </c>
      <c r="T2378" s="21">
        <v>0.05</v>
      </c>
      <c r="U2378" s="11">
        <f t="shared" si="745"/>
        <v>756.838345</v>
      </c>
      <c r="V2378" s="23">
        <f t="shared" si="746"/>
        <v>3298.9818624515715</v>
      </c>
      <c r="W2378" s="23">
        <f t="shared" si="747"/>
        <v>10883281.32878444</v>
      </c>
      <c r="X2378" s="23">
        <f t="shared" si="748"/>
        <v>794.68026225000006</v>
      </c>
      <c r="Y2378" s="23">
        <f t="shared" si="749"/>
        <v>7354.8020699031431</v>
      </c>
      <c r="AA2378">
        <v>202312</v>
      </c>
      <c r="AB2378" s="20" t="s">
        <v>31</v>
      </c>
      <c r="AC2378" s="20" t="s">
        <v>9358</v>
      </c>
      <c r="AD2378">
        <v>199638.25</v>
      </c>
      <c r="AE2378" s="21">
        <v>0.72</v>
      </c>
      <c r="AF2378">
        <v>528.67399999999998</v>
      </c>
      <c r="AG2378" s="22">
        <v>3.7000000000000002E-3</v>
      </c>
      <c r="AH2378" s="11">
        <f t="shared" si="750"/>
        <v>531.83629800000006</v>
      </c>
      <c r="AI2378" s="23">
        <f t="shared" si="751"/>
        <v>8727.1447210386395</v>
      </c>
      <c r="AJ2378" s="23">
        <f t="shared" si="752"/>
        <v>76163054.981952593</v>
      </c>
      <c r="AK2378" s="23">
        <f t="shared" si="753"/>
        <v>558.42811290000009</v>
      </c>
      <c r="AL2378" s="23">
        <f t="shared" si="754"/>
        <v>17986.125740077277</v>
      </c>
      <c r="AN2378">
        <v>202312</v>
      </c>
      <c r="AO2378" s="20" t="s">
        <v>33</v>
      </c>
      <c r="AP2378" s="20" t="s">
        <v>9359</v>
      </c>
      <c r="AQ2378">
        <v>4479.55</v>
      </c>
      <c r="AR2378" s="21">
        <v>0.86</v>
      </c>
      <c r="AS2378">
        <v>65.11</v>
      </c>
      <c r="AT2378">
        <v>1.6899999999999998E-2</v>
      </c>
      <c r="AU2378" s="11">
        <f t="shared" si="755"/>
        <v>65.105779699999999</v>
      </c>
      <c r="AV2378" s="23">
        <f t="shared" si="756"/>
        <v>496.56378194656031</v>
      </c>
      <c r="AW2378" s="23">
        <f t="shared" si="757"/>
        <v>246575.58954107109</v>
      </c>
      <c r="AX2378" s="23">
        <f t="shared" si="758"/>
        <v>68.361068685000006</v>
      </c>
      <c r="AY2378" s="23">
        <f t="shared" si="759"/>
        <v>1058.2333435931207</v>
      </c>
      <c r="AZ2378" s="23"/>
      <c r="BA2378" s="23"/>
    </row>
    <row r="2379" spans="1:53">
      <c r="A2379">
        <v>202312</v>
      </c>
      <c r="B2379" s="20" t="s">
        <v>27</v>
      </c>
      <c r="C2379" s="20" t="s">
        <v>9360</v>
      </c>
      <c r="D2379">
        <v>170731.03</v>
      </c>
      <c r="E2379" s="21">
        <v>0.68</v>
      </c>
      <c r="F2379">
        <v>5623.08</v>
      </c>
      <c r="G2379" s="22">
        <v>4.8399999999999999E-2</v>
      </c>
      <c r="H2379" s="11">
        <f t="shared" si="740"/>
        <v>5619.0996593600003</v>
      </c>
      <c r="I2379" s="23">
        <f t="shared" si="741"/>
        <v>24915.595443988575</v>
      </c>
      <c r="J2379" s="23">
        <f t="shared" si="742"/>
        <v>620786896.3285042</v>
      </c>
      <c r="K2379" s="23">
        <f t="shared" si="743"/>
        <v>5900.0546423280002</v>
      </c>
      <c r="L2379" s="23">
        <f t="shared" si="744"/>
        <v>55450.29054733715</v>
      </c>
      <c r="N2379">
        <v>202312</v>
      </c>
      <c r="O2379" s="20" t="s">
        <v>29</v>
      </c>
      <c r="P2379" s="20" t="s">
        <v>9361</v>
      </c>
      <c r="Q2379">
        <v>5407.87</v>
      </c>
      <c r="R2379" s="21">
        <v>0.71</v>
      </c>
      <c r="S2379">
        <v>204.65</v>
      </c>
      <c r="T2379" s="21">
        <v>0.05</v>
      </c>
      <c r="U2379" s="11">
        <f t="shared" si="745"/>
        <v>191.97938499999998</v>
      </c>
      <c r="V2379" s="23">
        <f t="shared" si="746"/>
        <v>836.81873845808809</v>
      </c>
      <c r="W2379" s="23">
        <f t="shared" si="747"/>
        <v>700265.60103458609</v>
      </c>
      <c r="X2379" s="23">
        <f t="shared" si="748"/>
        <v>201.57835424999999</v>
      </c>
      <c r="Y2379" s="23">
        <f t="shared" si="749"/>
        <v>1865.6168619161763</v>
      </c>
      <c r="AA2379">
        <v>202312</v>
      </c>
      <c r="AB2379" s="20" t="s">
        <v>31</v>
      </c>
      <c r="AC2379" s="20" t="s">
        <v>9362</v>
      </c>
      <c r="AD2379">
        <v>167041.41</v>
      </c>
      <c r="AE2379" s="21">
        <v>0.72</v>
      </c>
      <c r="AF2379">
        <v>442.35239999999999</v>
      </c>
      <c r="AG2379" s="22">
        <v>3.7000000000000002E-3</v>
      </c>
      <c r="AH2379" s="11">
        <f t="shared" si="750"/>
        <v>444.99831624000001</v>
      </c>
      <c r="AI2379" s="23">
        <f t="shared" si="751"/>
        <v>7302.180616571979</v>
      </c>
      <c r="AJ2379" s="23">
        <f t="shared" si="752"/>
        <v>53321841.757039525</v>
      </c>
      <c r="AK2379" s="23">
        <f t="shared" si="753"/>
        <v>467.24823205200005</v>
      </c>
      <c r="AL2379" s="23">
        <f t="shared" si="754"/>
        <v>15049.359549383958</v>
      </c>
      <c r="AN2379">
        <v>202312</v>
      </c>
      <c r="AO2379" s="20" t="s">
        <v>33</v>
      </c>
      <c r="AP2379" s="20" t="s">
        <v>9363</v>
      </c>
      <c r="AQ2379">
        <v>3357.76</v>
      </c>
      <c r="AR2379" s="21">
        <v>0.86</v>
      </c>
      <c r="AS2379">
        <v>153.05000000000001</v>
      </c>
      <c r="AT2379">
        <v>5.2999999999999999E-2</v>
      </c>
      <c r="AU2379" s="11">
        <f t="shared" si="755"/>
        <v>153.0467008</v>
      </c>
      <c r="AV2379" s="23">
        <f t="shared" si="756"/>
        <v>646.9355646751028</v>
      </c>
      <c r="AW2379" s="23">
        <f t="shared" si="757"/>
        <v>418525.62484149414</v>
      </c>
      <c r="AX2379" s="23">
        <f t="shared" si="758"/>
        <v>160.69903583999999</v>
      </c>
      <c r="AY2379" s="23">
        <f t="shared" si="759"/>
        <v>1446.9178301502056</v>
      </c>
      <c r="AZ2379" s="23"/>
      <c r="BA2379" s="23"/>
    </row>
    <row r="2380" spans="1:53">
      <c r="A2380">
        <v>202312</v>
      </c>
      <c r="B2380" s="20" t="s">
        <v>27</v>
      </c>
      <c r="C2380" s="20" t="s">
        <v>9364</v>
      </c>
      <c r="D2380">
        <v>45299.37</v>
      </c>
      <c r="E2380" s="21">
        <v>0.68</v>
      </c>
      <c r="F2380">
        <v>1491.95</v>
      </c>
      <c r="G2380" s="22">
        <v>4.8399999999999999E-2</v>
      </c>
      <c r="H2380" s="11">
        <f t="shared" si="740"/>
        <v>1490.8928654400002</v>
      </c>
      <c r="I2380" s="23">
        <f t="shared" si="741"/>
        <v>6610.7536327025773</v>
      </c>
      <c r="J2380" s="23">
        <f t="shared" si="742"/>
        <v>43702063.59229032</v>
      </c>
      <c r="K2380" s="23">
        <f t="shared" si="743"/>
        <v>1565.4375087120002</v>
      </c>
      <c r="L2380" s="23">
        <f t="shared" si="744"/>
        <v>14712.400130845155</v>
      </c>
      <c r="N2380">
        <v>202312</v>
      </c>
      <c r="O2380" s="20" t="s">
        <v>29</v>
      </c>
      <c r="P2380" s="20" t="s">
        <v>9365</v>
      </c>
      <c r="Q2380">
        <v>9832.4</v>
      </c>
      <c r="R2380" s="21">
        <v>0.71</v>
      </c>
      <c r="S2380">
        <v>357.2</v>
      </c>
      <c r="T2380" s="21">
        <v>0.05</v>
      </c>
      <c r="U2380" s="11">
        <f t="shared" si="745"/>
        <v>349.05019999999996</v>
      </c>
      <c r="V2380" s="23">
        <f t="shared" si="746"/>
        <v>1521.4745480226604</v>
      </c>
      <c r="W2380" s="23">
        <f t="shared" si="747"/>
        <v>2314884.8002807586</v>
      </c>
      <c r="X2380" s="23">
        <f t="shared" si="748"/>
        <v>366.50270999999998</v>
      </c>
      <c r="Y2380" s="23">
        <f t="shared" si="749"/>
        <v>3391.999296045321</v>
      </c>
      <c r="AA2380">
        <v>202312</v>
      </c>
      <c r="AB2380" s="20" t="s">
        <v>31</v>
      </c>
      <c r="AC2380" s="20" t="s">
        <v>3258</v>
      </c>
      <c r="AD2380">
        <v>110830.08</v>
      </c>
      <c r="AE2380" s="21">
        <v>0.72</v>
      </c>
      <c r="AF2380">
        <v>293.49579999999997</v>
      </c>
      <c r="AG2380" s="22">
        <v>3.7000000000000002E-3</v>
      </c>
      <c r="AH2380" s="11">
        <f t="shared" si="750"/>
        <v>295.25133311999997</v>
      </c>
      <c r="AI2380" s="23">
        <f t="shared" si="751"/>
        <v>4844.9139761758579</v>
      </c>
      <c r="AJ2380" s="23">
        <f t="shared" si="752"/>
        <v>23473191.436544161</v>
      </c>
      <c r="AK2380" s="23">
        <f t="shared" si="753"/>
        <v>310.01389977599996</v>
      </c>
      <c r="AL2380" s="23">
        <f t="shared" si="754"/>
        <v>9985.0792854717165</v>
      </c>
      <c r="AN2380">
        <v>202312</v>
      </c>
      <c r="AO2380" s="20" t="s">
        <v>33</v>
      </c>
      <c r="AP2380" s="20" t="s">
        <v>9366</v>
      </c>
      <c r="AQ2380">
        <v>1598.57</v>
      </c>
      <c r="AR2380" s="21">
        <v>0.86</v>
      </c>
      <c r="AS2380">
        <v>8.39</v>
      </c>
      <c r="AT2380">
        <v>6.0999999999999995E-3</v>
      </c>
      <c r="AU2380" s="11">
        <f t="shared" si="755"/>
        <v>8.3860982199999992</v>
      </c>
      <c r="AV2380" s="23">
        <f t="shared" si="756"/>
        <v>107.04499653778105</v>
      </c>
      <c r="AW2380" s="23">
        <f t="shared" si="757"/>
        <v>11458.631283773557</v>
      </c>
      <c r="AX2380" s="23">
        <f t="shared" si="758"/>
        <v>8.8054031310000003</v>
      </c>
      <c r="AY2380" s="23">
        <f t="shared" si="759"/>
        <v>222.4760912955621</v>
      </c>
      <c r="AZ2380" s="23"/>
      <c r="BA2380" s="23"/>
    </row>
    <row r="2381" spans="1:53">
      <c r="A2381">
        <v>202312</v>
      </c>
      <c r="B2381" s="20" t="s">
        <v>27</v>
      </c>
      <c r="C2381" s="20" t="s">
        <v>9367</v>
      </c>
      <c r="D2381">
        <v>53467.33</v>
      </c>
      <c r="E2381" s="21">
        <v>0.68</v>
      </c>
      <c r="F2381">
        <v>1760.96</v>
      </c>
      <c r="G2381" s="22">
        <v>4.8399999999999999E-2</v>
      </c>
      <c r="H2381" s="11">
        <f t="shared" si="740"/>
        <v>1759.7167649600001</v>
      </c>
      <c r="I2381" s="23">
        <f t="shared" si="741"/>
        <v>7802.7430851335794</v>
      </c>
      <c r="J2381" s="23">
        <f t="shared" si="742"/>
        <v>60882799.652599886</v>
      </c>
      <c r="K2381" s="23">
        <f t="shared" si="743"/>
        <v>1847.7026032080003</v>
      </c>
      <c r="L2381" s="23">
        <f t="shared" si="744"/>
        <v>17365.20293522716</v>
      </c>
      <c r="N2381">
        <v>202312</v>
      </c>
      <c r="O2381" s="20" t="s">
        <v>29</v>
      </c>
      <c r="P2381" s="20" t="s">
        <v>9368</v>
      </c>
      <c r="Q2381">
        <v>10815.64</v>
      </c>
      <c r="R2381" s="21">
        <v>0.71</v>
      </c>
      <c r="S2381">
        <v>409.29</v>
      </c>
      <c r="T2381" s="21">
        <v>0.05</v>
      </c>
      <c r="U2381" s="11">
        <f t="shared" si="745"/>
        <v>383.95522</v>
      </c>
      <c r="V2381" s="23">
        <f t="shared" si="746"/>
        <v>1673.6220028249265</v>
      </c>
      <c r="W2381" s="23">
        <f t="shared" si="747"/>
        <v>2801010.6083397185</v>
      </c>
      <c r="X2381" s="23">
        <f t="shared" si="748"/>
        <v>403.15298100000001</v>
      </c>
      <c r="Y2381" s="23">
        <f t="shared" si="749"/>
        <v>3731.1992256498529</v>
      </c>
      <c r="AA2381">
        <v>202312</v>
      </c>
      <c r="AB2381" s="20" t="s">
        <v>31</v>
      </c>
      <c r="AC2381" s="20" t="s">
        <v>990</v>
      </c>
      <c r="AD2381">
        <v>182981.56</v>
      </c>
      <c r="AE2381" s="21">
        <v>0.72</v>
      </c>
      <c r="AF2381">
        <v>484.56439999999998</v>
      </c>
      <c r="AG2381" s="22">
        <v>3.7000000000000002E-3</v>
      </c>
      <c r="AH2381" s="11">
        <f t="shared" si="750"/>
        <v>487.46287584000004</v>
      </c>
      <c r="AI2381" s="23">
        <f t="shared" si="751"/>
        <v>7999.0009700115834</v>
      </c>
      <c r="AJ2381" s="23">
        <f t="shared" si="752"/>
        <v>63984016.518246248</v>
      </c>
      <c r="AK2381" s="23">
        <f t="shared" si="753"/>
        <v>511.83601963200005</v>
      </c>
      <c r="AL2381" s="23">
        <f t="shared" si="754"/>
        <v>16485.464815863168</v>
      </c>
      <c r="AN2381">
        <v>202312</v>
      </c>
      <c r="AO2381" s="20" t="s">
        <v>33</v>
      </c>
      <c r="AP2381" s="20" t="s">
        <v>9369</v>
      </c>
      <c r="AQ2381">
        <v>650.85</v>
      </c>
      <c r="AR2381" s="21">
        <v>0.86</v>
      </c>
      <c r="AS2381">
        <v>1.62</v>
      </c>
      <c r="AT2381">
        <v>2.8999999999999998E-3</v>
      </c>
      <c r="AU2381" s="11">
        <f t="shared" si="755"/>
        <v>1.6232198999999998</v>
      </c>
      <c r="AV2381" s="23">
        <f t="shared" si="756"/>
        <v>30.098698559956773</v>
      </c>
      <c r="AW2381" s="23">
        <f t="shared" si="757"/>
        <v>905.93165500314387</v>
      </c>
      <c r="AX2381" s="23">
        <f t="shared" si="758"/>
        <v>1.7043808949999999</v>
      </c>
      <c r="AY2381" s="23">
        <f t="shared" si="759"/>
        <v>61.820617019913549</v>
      </c>
      <c r="AZ2381" s="23"/>
      <c r="BA2381" s="23"/>
    </row>
    <row r="2382" spans="1:53">
      <c r="A2382">
        <v>202312</v>
      </c>
      <c r="B2382" s="20" t="s">
        <v>27</v>
      </c>
      <c r="C2382" s="20" t="s">
        <v>9370</v>
      </c>
      <c r="D2382">
        <v>5736.02</v>
      </c>
      <c r="E2382" s="21">
        <v>0.68</v>
      </c>
      <c r="F2382">
        <v>188.92</v>
      </c>
      <c r="G2382" s="22">
        <v>4.8399999999999999E-2</v>
      </c>
      <c r="H2382" s="11">
        <f t="shared" si="740"/>
        <v>188.78389024000003</v>
      </c>
      <c r="I2382" s="23">
        <f t="shared" si="741"/>
        <v>837.08482153845932</v>
      </c>
      <c r="J2382" s="23">
        <f t="shared" si="742"/>
        <v>700710.99845007434</v>
      </c>
      <c r="K2382" s="23">
        <f t="shared" si="743"/>
        <v>198.22308475200003</v>
      </c>
      <c r="L2382" s="23">
        <f t="shared" si="744"/>
        <v>1862.9535333169188</v>
      </c>
      <c r="N2382">
        <v>202312</v>
      </c>
      <c r="O2382" s="20" t="s">
        <v>29</v>
      </c>
      <c r="P2382" s="20" t="s">
        <v>9371</v>
      </c>
      <c r="Q2382">
        <v>51620.32</v>
      </c>
      <c r="R2382" s="21">
        <v>0.71</v>
      </c>
      <c r="S2382">
        <v>1953.46</v>
      </c>
      <c r="T2382" s="21">
        <v>0.05</v>
      </c>
      <c r="U2382" s="11">
        <f t="shared" si="745"/>
        <v>1832.52136</v>
      </c>
      <c r="V2382" s="23">
        <f t="shared" si="746"/>
        <v>7987.7754201197176</v>
      </c>
      <c r="W2382" s="23">
        <f t="shared" si="747"/>
        <v>63804556.162268728</v>
      </c>
      <c r="X2382" s="23">
        <f t="shared" si="748"/>
        <v>1924.147428</v>
      </c>
      <c r="Y2382" s="23">
        <f t="shared" si="749"/>
        <v>17808.072200239436</v>
      </c>
      <c r="AA2382">
        <v>202312</v>
      </c>
      <c r="AB2382" s="20" t="s">
        <v>31</v>
      </c>
      <c r="AC2382" s="20" t="s">
        <v>2618</v>
      </c>
      <c r="AD2382">
        <v>178008.8</v>
      </c>
      <c r="AE2382" s="21">
        <v>0.72</v>
      </c>
      <c r="AF2382">
        <v>471.39580000000001</v>
      </c>
      <c r="AG2382" s="22">
        <v>3.7000000000000002E-3</v>
      </c>
      <c r="AH2382" s="11">
        <f t="shared" si="750"/>
        <v>474.21544319999992</v>
      </c>
      <c r="AI2382" s="23">
        <f t="shared" si="751"/>
        <v>7781.6177972829482</v>
      </c>
      <c r="AJ2382" s="23">
        <f t="shared" si="752"/>
        <v>60553575.542990722</v>
      </c>
      <c r="AK2382" s="23">
        <f t="shared" si="753"/>
        <v>497.92621535999996</v>
      </c>
      <c r="AL2382" s="23">
        <f t="shared" si="754"/>
        <v>16037.451037765897</v>
      </c>
      <c r="AN2382">
        <v>202312</v>
      </c>
      <c r="AO2382" s="20" t="s">
        <v>33</v>
      </c>
      <c r="AP2382" s="20" t="s">
        <v>9372</v>
      </c>
      <c r="AQ2382">
        <v>6773.41</v>
      </c>
      <c r="AR2382" s="21">
        <v>0.86</v>
      </c>
      <c r="AS2382">
        <v>40.19</v>
      </c>
      <c r="AT2382">
        <v>6.8999999999999999E-3</v>
      </c>
      <c r="AU2382" s="11">
        <f t="shared" si="755"/>
        <v>40.193414939999997</v>
      </c>
      <c r="AV2382" s="23">
        <f t="shared" si="756"/>
        <v>482.19960707966362</v>
      </c>
      <c r="AW2382" s="23">
        <f t="shared" si="757"/>
        <v>232516.46106778199</v>
      </c>
      <c r="AX2382" s="23">
        <f t="shared" si="758"/>
        <v>42.203085686999998</v>
      </c>
      <c r="AY2382" s="23">
        <f t="shared" si="759"/>
        <v>1004.5926290993273</v>
      </c>
      <c r="AZ2382" s="23"/>
      <c r="BA2382" s="23"/>
    </row>
    <row r="2383" spans="1:53">
      <c r="A2383">
        <v>202312</v>
      </c>
      <c r="B2383" s="20" t="s">
        <v>27</v>
      </c>
      <c r="C2383" s="20" t="s">
        <v>9373</v>
      </c>
      <c r="D2383">
        <v>71467.490000000005</v>
      </c>
      <c r="E2383" s="21">
        <v>0.68</v>
      </c>
      <c r="F2383">
        <v>2353.81</v>
      </c>
      <c r="G2383" s="22">
        <v>4.8399999999999999E-2</v>
      </c>
      <c r="H2383" s="11">
        <f t="shared" si="740"/>
        <v>2352.1380308800003</v>
      </c>
      <c r="I2383" s="23">
        <f t="shared" si="741"/>
        <v>10429.59248964467</v>
      </c>
      <c r="J2383" s="23">
        <f t="shared" si="742"/>
        <v>108776399.50005251</v>
      </c>
      <c r="K2383" s="23">
        <f t="shared" si="743"/>
        <v>2469.7449324240006</v>
      </c>
      <c r="L2383" s="23">
        <f t="shared" si="744"/>
        <v>23211.323010169341</v>
      </c>
      <c r="N2383">
        <v>202312</v>
      </c>
      <c r="O2383" s="20" t="s">
        <v>29</v>
      </c>
      <c r="P2383" s="20" t="s">
        <v>9374</v>
      </c>
      <c r="Q2383">
        <v>99160.11</v>
      </c>
      <c r="R2383" s="21">
        <v>0.71</v>
      </c>
      <c r="S2383">
        <v>3602.41</v>
      </c>
      <c r="T2383" s="21">
        <v>0.05</v>
      </c>
      <c r="U2383" s="11">
        <f t="shared" si="745"/>
        <v>3520.1839049999999</v>
      </c>
      <c r="V2383" s="23">
        <f t="shared" si="746"/>
        <v>15344.12590457338</v>
      </c>
      <c r="W2383" s="23">
        <f t="shared" si="747"/>
        <v>235442199.77539986</v>
      </c>
      <c r="X2383" s="23">
        <f t="shared" si="748"/>
        <v>3696.19310025</v>
      </c>
      <c r="Y2383" s="23">
        <f t="shared" si="749"/>
        <v>34208.435714146763</v>
      </c>
      <c r="AA2383">
        <v>202312</v>
      </c>
      <c r="AB2383" s="20" t="s">
        <v>31</v>
      </c>
      <c r="AC2383" s="20" t="s">
        <v>9375</v>
      </c>
      <c r="AD2383">
        <v>161021.84</v>
      </c>
      <c r="AE2383" s="21">
        <v>0.72</v>
      </c>
      <c r="AF2383">
        <v>426.41160000000002</v>
      </c>
      <c r="AG2383" s="22">
        <v>3.7000000000000002E-3</v>
      </c>
      <c r="AH2383" s="11">
        <f t="shared" si="750"/>
        <v>428.96218176000002</v>
      </c>
      <c r="AI2383" s="23">
        <f t="shared" si="751"/>
        <v>7039.036361658792</v>
      </c>
      <c r="AJ2383" s="23">
        <f t="shared" si="752"/>
        <v>49548032.900754645</v>
      </c>
      <c r="AK2383" s="23">
        <f t="shared" si="753"/>
        <v>450.41029084800005</v>
      </c>
      <c r="AL2383" s="23">
        <f t="shared" si="754"/>
        <v>14507.034905077584</v>
      </c>
      <c r="AN2383">
        <v>202312</v>
      </c>
      <c r="AO2383" s="20" t="s">
        <v>33</v>
      </c>
      <c r="AP2383" s="20" t="s">
        <v>9376</v>
      </c>
      <c r="AQ2383">
        <v>2123.58</v>
      </c>
      <c r="AR2383" s="21">
        <v>0.86</v>
      </c>
      <c r="AS2383">
        <v>39.81</v>
      </c>
      <c r="AT2383">
        <v>2.18E-2</v>
      </c>
      <c r="AU2383" s="11">
        <f t="shared" si="755"/>
        <v>39.812877839999999</v>
      </c>
      <c r="AV2383" s="23">
        <f t="shared" si="756"/>
        <v>266.69148753621477</v>
      </c>
      <c r="AW2383" s="23">
        <f t="shared" si="757"/>
        <v>71124.349524278994</v>
      </c>
      <c r="AX2383" s="23">
        <f t="shared" si="758"/>
        <v>41.803521732</v>
      </c>
      <c r="AY2383" s="23">
        <f t="shared" si="759"/>
        <v>573.19585291242947</v>
      </c>
      <c r="AZ2383" s="23"/>
      <c r="BA2383" s="23"/>
    </row>
    <row r="2384" spans="1:53">
      <c r="A2384">
        <v>202312</v>
      </c>
      <c r="B2384" s="20" t="s">
        <v>27</v>
      </c>
      <c r="C2384" s="20" t="s">
        <v>9377</v>
      </c>
      <c r="D2384">
        <v>104602.68</v>
      </c>
      <c r="E2384" s="21">
        <v>0.68</v>
      </c>
      <c r="F2384">
        <v>3445.12</v>
      </c>
      <c r="G2384" s="22">
        <v>4.8399999999999999E-2</v>
      </c>
      <c r="H2384" s="11">
        <f t="shared" si="740"/>
        <v>3442.68340416</v>
      </c>
      <c r="I2384" s="23">
        <f t="shared" si="741"/>
        <v>15265.169180066416</v>
      </c>
      <c r="J2384" s="23">
        <f t="shared" si="742"/>
        <v>233025390.09604958</v>
      </c>
      <c r="K2384" s="23">
        <f t="shared" si="743"/>
        <v>3614.8175743680004</v>
      </c>
      <c r="L2384" s="23">
        <f t="shared" si="744"/>
        <v>33973.021764292833</v>
      </c>
      <c r="N2384">
        <v>202312</v>
      </c>
      <c r="O2384" s="20" t="s">
        <v>29</v>
      </c>
      <c r="P2384" s="20" t="s">
        <v>9378</v>
      </c>
      <c r="Q2384">
        <v>63462.46</v>
      </c>
      <c r="R2384" s="21">
        <v>0.71</v>
      </c>
      <c r="S2384">
        <v>2401.6</v>
      </c>
      <c r="T2384" s="21">
        <v>0.05</v>
      </c>
      <c r="U2384" s="11">
        <f t="shared" si="745"/>
        <v>2252.9173299999998</v>
      </c>
      <c r="V2384" s="23">
        <f t="shared" si="746"/>
        <v>9820.2389696214741</v>
      </c>
      <c r="W2384" s="23">
        <f t="shared" si="747"/>
        <v>96437093.420472234</v>
      </c>
      <c r="X2384" s="23">
        <f t="shared" si="748"/>
        <v>2365.5631964999998</v>
      </c>
      <c r="Y2384" s="23">
        <f t="shared" si="749"/>
        <v>21893.395269242948</v>
      </c>
      <c r="AA2384">
        <v>202312</v>
      </c>
      <c r="AB2384" s="20" t="s">
        <v>31</v>
      </c>
      <c r="AC2384" s="20" t="s">
        <v>9379</v>
      </c>
      <c r="AD2384">
        <v>224093.57</v>
      </c>
      <c r="AE2384" s="21">
        <v>0.72</v>
      </c>
      <c r="AF2384">
        <v>593.43560000000002</v>
      </c>
      <c r="AG2384" s="22">
        <v>3.7000000000000002E-3</v>
      </c>
      <c r="AH2384" s="11">
        <f t="shared" si="750"/>
        <v>596.98527047999994</v>
      </c>
      <c r="AI2384" s="23">
        <f t="shared" si="751"/>
        <v>9796.2039661447761</v>
      </c>
      <c r="AJ2384" s="23">
        <f t="shared" si="752"/>
        <v>95965612.146310642</v>
      </c>
      <c r="AK2384" s="23">
        <f t="shared" si="753"/>
        <v>626.83453400399992</v>
      </c>
      <c r="AL2384" s="23">
        <f t="shared" si="754"/>
        <v>20189.393202769552</v>
      </c>
      <c r="AN2384">
        <v>202312</v>
      </c>
      <c r="AO2384" s="20" t="s">
        <v>33</v>
      </c>
      <c r="AP2384" s="20" t="s">
        <v>9380</v>
      </c>
      <c r="AQ2384">
        <v>1281.19</v>
      </c>
      <c r="AR2384" s="21">
        <v>0.86</v>
      </c>
      <c r="AS2384">
        <v>42.75</v>
      </c>
      <c r="AT2384">
        <v>3.8800000000000001E-2</v>
      </c>
      <c r="AU2384" s="11">
        <f t="shared" si="755"/>
        <v>42.750747920000002</v>
      </c>
      <c r="AV2384" s="23">
        <f t="shared" si="756"/>
        <v>212.78192587256547</v>
      </c>
      <c r="AW2384" s="23">
        <f t="shared" si="757"/>
        <v>45276.147978037945</v>
      </c>
      <c r="AX2384" s="23">
        <f t="shared" si="758"/>
        <v>44.888285316000001</v>
      </c>
      <c r="AY2384" s="23">
        <f t="shared" si="759"/>
        <v>468.31459966513091</v>
      </c>
      <c r="AZ2384" s="23"/>
      <c r="BA2384" s="23"/>
    </row>
    <row r="2385" spans="1:53">
      <c r="A2385">
        <v>202312</v>
      </c>
      <c r="B2385" s="20" t="s">
        <v>27</v>
      </c>
      <c r="C2385" s="20" t="s">
        <v>9381</v>
      </c>
      <c r="D2385">
        <v>140442.44</v>
      </c>
      <c r="E2385" s="21">
        <v>0.68</v>
      </c>
      <c r="F2385">
        <v>4625.5200000000004</v>
      </c>
      <c r="G2385" s="22">
        <v>4.8399999999999999E-2</v>
      </c>
      <c r="H2385" s="11">
        <f t="shared" si="740"/>
        <v>4622.2415852800004</v>
      </c>
      <c r="I2385" s="23">
        <f t="shared" si="741"/>
        <v>20495.436700678481</v>
      </c>
      <c r="J2385" s="23">
        <f t="shared" si="742"/>
        <v>420062925.55151844</v>
      </c>
      <c r="K2385" s="23">
        <f t="shared" si="743"/>
        <v>4853.3536645440008</v>
      </c>
      <c r="L2385" s="23">
        <f t="shared" si="744"/>
        <v>45613.114986636967</v>
      </c>
      <c r="N2385">
        <v>202312</v>
      </c>
      <c r="O2385" s="20" t="s">
        <v>29</v>
      </c>
      <c r="P2385" s="20" t="s">
        <v>9382</v>
      </c>
      <c r="Q2385">
        <v>22614.65</v>
      </c>
      <c r="R2385" s="21">
        <v>0.71</v>
      </c>
      <c r="S2385">
        <v>855.8</v>
      </c>
      <c r="T2385" s="21">
        <v>0.05</v>
      </c>
      <c r="U2385" s="11">
        <f t="shared" si="745"/>
        <v>802.82007500000009</v>
      </c>
      <c r="V2385" s="23">
        <f t="shared" si="746"/>
        <v>3499.411576770744</v>
      </c>
      <c r="W2385" s="23">
        <f t="shared" si="747"/>
        <v>12245881.383637104</v>
      </c>
      <c r="X2385" s="23">
        <f t="shared" si="748"/>
        <v>842.96107875000018</v>
      </c>
      <c r="Y2385" s="23">
        <f t="shared" si="749"/>
        <v>7801.6432285414885</v>
      </c>
      <c r="AA2385">
        <v>202312</v>
      </c>
      <c r="AB2385" s="20" t="s">
        <v>31</v>
      </c>
      <c r="AC2385" s="20" t="s">
        <v>9383</v>
      </c>
      <c r="AD2385">
        <v>218915.73</v>
      </c>
      <c r="AE2385" s="21">
        <v>0.72</v>
      </c>
      <c r="AF2385">
        <v>579.72389999999996</v>
      </c>
      <c r="AG2385" s="22">
        <v>3.7000000000000002E-3</v>
      </c>
      <c r="AH2385" s="11">
        <f t="shared" si="750"/>
        <v>583.19150472000001</v>
      </c>
      <c r="AI2385" s="23">
        <f t="shared" si="751"/>
        <v>9569.8557637217327</v>
      </c>
      <c r="AJ2385" s="23">
        <f t="shared" si="752"/>
        <v>91582139.338438064</v>
      </c>
      <c r="AK2385" s="23">
        <f t="shared" si="753"/>
        <v>612.35107995600004</v>
      </c>
      <c r="AL2385" s="23">
        <f t="shared" si="754"/>
        <v>19722.903032163464</v>
      </c>
      <c r="AN2385">
        <v>202312</v>
      </c>
      <c r="AO2385" s="20" t="s">
        <v>33</v>
      </c>
      <c r="AP2385" s="20" t="s">
        <v>9384</v>
      </c>
      <c r="AQ2385">
        <v>269.57</v>
      </c>
      <c r="AR2385" s="21">
        <v>0.86</v>
      </c>
      <c r="AS2385">
        <v>7.05</v>
      </c>
      <c r="AT2385">
        <v>3.04E-2</v>
      </c>
      <c r="AU2385" s="11">
        <f t="shared" si="755"/>
        <v>7.0476380799999996</v>
      </c>
      <c r="AV2385" s="23">
        <f t="shared" si="756"/>
        <v>39.801835926340758</v>
      </c>
      <c r="AW2385" s="23">
        <f t="shared" si="757"/>
        <v>1584.1861431073498</v>
      </c>
      <c r="AX2385" s="23">
        <f t="shared" si="758"/>
        <v>7.4000199840000001</v>
      </c>
      <c r="AY2385" s="23">
        <f t="shared" si="759"/>
        <v>86.651309932681514</v>
      </c>
      <c r="AZ2385" s="23"/>
      <c r="BA2385" s="23"/>
    </row>
    <row r="2386" spans="1:53">
      <c r="A2386">
        <v>202312</v>
      </c>
      <c r="B2386" s="20" t="s">
        <v>27</v>
      </c>
      <c r="C2386" s="20" t="s">
        <v>9385</v>
      </c>
      <c r="D2386">
        <v>40551.120000000003</v>
      </c>
      <c r="E2386" s="21">
        <v>0.68</v>
      </c>
      <c r="F2386">
        <v>1335.56</v>
      </c>
      <c r="G2386" s="22">
        <v>4.8399999999999999E-2</v>
      </c>
      <c r="H2386" s="11">
        <f t="shared" si="740"/>
        <v>1334.6184614400001</v>
      </c>
      <c r="I2386" s="23">
        <f t="shared" si="741"/>
        <v>5917.818809624906</v>
      </c>
      <c r="J2386" s="23">
        <f t="shared" si="742"/>
        <v>35020579.463550337</v>
      </c>
      <c r="K2386" s="23">
        <f t="shared" si="743"/>
        <v>1401.3493845120001</v>
      </c>
      <c r="L2386" s="23">
        <f t="shared" si="744"/>
        <v>13170.256080689813</v>
      </c>
      <c r="N2386">
        <v>202312</v>
      </c>
      <c r="O2386" s="20" t="s">
        <v>29</v>
      </c>
      <c r="P2386" s="20" t="s">
        <v>9386</v>
      </c>
      <c r="Q2386">
        <v>25564.37</v>
      </c>
      <c r="R2386" s="21">
        <v>0.71</v>
      </c>
      <c r="S2386">
        <v>967.43</v>
      </c>
      <c r="T2386" s="21">
        <v>0.05</v>
      </c>
      <c r="U2386" s="11">
        <f t="shared" si="745"/>
        <v>907.53513499999997</v>
      </c>
      <c r="V2386" s="23">
        <f t="shared" si="746"/>
        <v>3955.8539411775419</v>
      </c>
      <c r="W2386" s="23">
        <f t="shared" si="747"/>
        <v>15648780.403929891</v>
      </c>
      <c r="X2386" s="23">
        <f t="shared" si="748"/>
        <v>952.91189175</v>
      </c>
      <c r="Y2386" s="23">
        <f t="shared" si="749"/>
        <v>8819.2430173550838</v>
      </c>
      <c r="AA2386">
        <v>202312</v>
      </c>
      <c r="AB2386" s="20" t="s">
        <v>31</v>
      </c>
      <c r="AC2386" s="20" t="s">
        <v>9387</v>
      </c>
      <c r="AD2386">
        <v>236105.82</v>
      </c>
      <c r="AE2386" s="21">
        <v>0.72</v>
      </c>
      <c r="AF2386">
        <v>625.24599999999998</v>
      </c>
      <c r="AG2386" s="22">
        <v>3.7000000000000002E-3</v>
      </c>
      <c r="AH2386" s="11">
        <f t="shared" si="750"/>
        <v>628.98590448000004</v>
      </c>
      <c r="AI2386" s="23">
        <f t="shared" si="751"/>
        <v>10321.316985194466</v>
      </c>
      <c r="AJ2386" s="23">
        <f t="shared" si="752"/>
        <v>106529584.30886377</v>
      </c>
      <c r="AK2386" s="23">
        <f t="shared" si="753"/>
        <v>660.43519970400007</v>
      </c>
      <c r="AL2386" s="23">
        <f t="shared" si="754"/>
        <v>21271.619874868931</v>
      </c>
      <c r="AN2386">
        <v>202312</v>
      </c>
      <c r="AO2386" s="20" t="s">
        <v>33</v>
      </c>
      <c r="AP2386" s="20" t="s">
        <v>9388</v>
      </c>
      <c r="AQ2386">
        <v>1766.09</v>
      </c>
      <c r="AR2386" s="21">
        <v>0.86</v>
      </c>
      <c r="AS2386">
        <v>49.36</v>
      </c>
      <c r="AT2386">
        <v>3.2500000000000001E-2</v>
      </c>
      <c r="AU2386" s="11">
        <f t="shared" si="755"/>
        <v>49.362215499999998</v>
      </c>
      <c r="AV2386" s="23">
        <f t="shared" si="756"/>
        <v>269.32610480454963</v>
      </c>
      <c r="AW2386" s="23">
        <f t="shared" si="757"/>
        <v>72536.550729191251</v>
      </c>
      <c r="AX2386" s="23">
        <f t="shared" si="758"/>
        <v>51.830326274999997</v>
      </c>
      <c r="AY2386" s="23">
        <f t="shared" si="759"/>
        <v>588.01442510909931</v>
      </c>
      <c r="AZ2386" s="23"/>
      <c r="BA2386" s="23"/>
    </row>
    <row r="2387" spans="1:53">
      <c r="A2387">
        <v>202312</v>
      </c>
      <c r="B2387" s="20" t="s">
        <v>27</v>
      </c>
      <c r="C2387" s="20" t="s">
        <v>9389</v>
      </c>
      <c r="D2387">
        <v>41847.69</v>
      </c>
      <c r="E2387" s="21">
        <v>0.68</v>
      </c>
      <c r="F2387">
        <v>1378.27</v>
      </c>
      <c r="G2387" s="22">
        <v>4.8399999999999999E-2</v>
      </c>
      <c r="H2387" s="11">
        <f t="shared" si="740"/>
        <v>1377.2911732800001</v>
      </c>
      <c r="I2387" s="23">
        <f t="shared" si="741"/>
        <v>6107.0334684061017</v>
      </c>
      <c r="J2387" s="23">
        <f t="shared" si="742"/>
        <v>37295857.784232259</v>
      </c>
      <c r="K2387" s="23">
        <f t="shared" si="743"/>
        <v>1446.1557319440001</v>
      </c>
      <c r="L2387" s="23">
        <f t="shared" si="744"/>
        <v>13591.358110092204</v>
      </c>
      <c r="N2387">
        <v>202312</v>
      </c>
      <c r="O2387" s="20" t="s">
        <v>29</v>
      </c>
      <c r="P2387" s="20" t="s">
        <v>9390</v>
      </c>
      <c r="Q2387">
        <v>7374.35</v>
      </c>
      <c r="R2387" s="21">
        <v>0.71</v>
      </c>
      <c r="S2387">
        <v>279.06</v>
      </c>
      <c r="T2387" s="21">
        <v>0.05</v>
      </c>
      <c r="U2387" s="11">
        <f t="shared" si="745"/>
        <v>261.78942499999999</v>
      </c>
      <c r="V2387" s="23">
        <f t="shared" si="746"/>
        <v>1141.1136480626203</v>
      </c>
      <c r="W2387" s="23">
        <f t="shared" si="747"/>
        <v>1302140.3577947817</v>
      </c>
      <c r="X2387" s="23">
        <f t="shared" si="748"/>
        <v>274.87889625000003</v>
      </c>
      <c r="Y2387" s="23">
        <f t="shared" si="749"/>
        <v>2544.0167211252406</v>
      </c>
      <c r="AA2387">
        <v>202312</v>
      </c>
      <c r="AB2387" s="20" t="s">
        <v>31</v>
      </c>
      <c r="AC2387" s="20" t="s">
        <v>9391</v>
      </c>
      <c r="AD2387">
        <v>177480.99</v>
      </c>
      <c r="AE2387" s="21">
        <v>0.72</v>
      </c>
      <c r="AF2387">
        <v>469.99810000000002</v>
      </c>
      <c r="AG2387" s="22">
        <v>3.7000000000000002E-3</v>
      </c>
      <c r="AH2387" s="11">
        <f t="shared" si="750"/>
        <v>472.80935735999998</v>
      </c>
      <c r="AI2387" s="23">
        <f t="shared" si="751"/>
        <v>7758.5446925286678</v>
      </c>
      <c r="AJ2387" s="23">
        <f t="shared" si="752"/>
        <v>60195015.745964758</v>
      </c>
      <c r="AK2387" s="23">
        <f t="shared" si="753"/>
        <v>496.44982522800001</v>
      </c>
      <c r="AL2387" s="23">
        <f t="shared" si="754"/>
        <v>15989.898742417336</v>
      </c>
      <c r="AN2387">
        <v>202312</v>
      </c>
      <c r="AO2387" s="20" t="s">
        <v>33</v>
      </c>
      <c r="AP2387" s="20" t="s">
        <v>9392</v>
      </c>
      <c r="AQ2387">
        <v>1080.22</v>
      </c>
      <c r="AR2387" s="21">
        <v>0.86</v>
      </c>
      <c r="AS2387">
        <v>10.029999999999999</v>
      </c>
      <c r="AT2387">
        <v>1.0800000000000001E-2</v>
      </c>
      <c r="AU2387" s="11">
        <f t="shared" si="755"/>
        <v>10.033083360000001</v>
      </c>
      <c r="AV2387" s="23">
        <f t="shared" si="756"/>
        <v>96.02064008550974</v>
      </c>
      <c r="AW2387" s="23">
        <f t="shared" si="757"/>
        <v>9219.9633224310001</v>
      </c>
      <c r="AX2387" s="23">
        <f t="shared" si="758"/>
        <v>10.534737528000001</v>
      </c>
      <c r="AY2387" s="23">
        <f t="shared" si="759"/>
        <v>202.07436353101949</v>
      </c>
      <c r="AZ2387" s="23"/>
      <c r="BA2387" s="23"/>
    </row>
    <row r="2388" spans="1:53">
      <c r="A2388">
        <v>202312</v>
      </c>
      <c r="B2388" s="20" t="s">
        <v>27</v>
      </c>
      <c r="C2388" s="20" t="s">
        <v>9393</v>
      </c>
      <c r="D2388">
        <v>72834.89</v>
      </c>
      <c r="E2388" s="21">
        <v>0.68</v>
      </c>
      <c r="F2388">
        <v>2398.84</v>
      </c>
      <c r="G2388" s="22">
        <v>4.8399999999999999E-2</v>
      </c>
      <c r="H2388" s="11">
        <f t="shared" si="740"/>
        <v>2397.1418996799998</v>
      </c>
      <c r="I2388" s="23">
        <f t="shared" si="741"/>
        <v>10629.14370895208</v>
      </c>
      <c r="J2388" s="23">
        <f t="shared" si="742"/>
        <v>112978695.98555559</v>
      </c>
      <c r="K2388" s="23">
        <f t="shared" si="743"/>
        <v>2516.9989946639998</v>
      </c>
      <c r="L2388" s="23">
        <f t="shared" si="744"/>
        <v>23655.429317584159</v>
      </c>
      <c r="N2388">
        <v>202312</v>
      </c>
      <c r="O2388" s="20" t="s">
        <v>29</v>
      </c>
      <c r="P2388" s="20" t="s">
        <v>9394</v>
      </c>
      <c r="Q2388">
        <v>25564.37</v>
      </c>
      <c r="R2388" s="21">
        <v>0.71</v>
      </c>
      <c r="S2388">
        <v>928.73</v>
      </c>
      <c r="T2388" s="21">
        <v>0.05</v>
      </c>
      <c r="U2388" s="11">
        <f t="shared" si="745"/>
        <v>907.53513499999997</v>
      </c>
      <c r="V2388" s="23">
        <f t="shared" si="746"/>
        <v>3955.8539411775419</v>
      </c>
      <c r="W2388" s="23">
        <f t="shared" si="747"/>
        <v>15648780.403929891</v>
      </c>
      <c r="X2388" s="23">
        <f t="shared" si="748"/>
        <v>952.91189175</v>
      </c>
      <c r="Y2388" s="23">
        <f t="shared" si="749"/>
        <v>8819.2430173550838</v>
      </c>
      <c r="AA2388">
        <v>202312</v>
      </c>
      <c r="AB2388" s="20" t="s">
        <v>31</v>
      </c>
      <c r="AC2388" s="20" t="s">
        <v>9395</v>
      </c>
      <c r="AD2388">
        <v>150638.03</v>
      </c>
      <c r="AE2388" s="21">
        <v>0.72</v>
      </c>
      <c r="AF2388">
        <v>398.91359999999997</v>
      </c>
      <c r="AG2388" s="22">
        <v>3.7000000000000002E-3</v>
      </c>
      <c r="AH2388" s="11">
        <f t="shared" si="750"/>
        <v>401.29971191999999</v>
      </c>
      <c r="AI2388" s="23">
        <f t="shared" si="751"/>
        <v>6585.1102596930195</v>
      </c>
      <c r="AJ2388" s="23">
        <f t="shared" si="752"/>
        <v>43363677.132314265</v>
      </c>
      <c r="AK2388" s="23">
        <f t="shared" si="753"/>
        <v>421.36469751600004</v>
      </c>
      <c r="AL2388" s="23">
        <f t="shared" si="754"/>
        <v>13571.52023130604</v>
      </c>
      <c r="AN2388">
        <v>202312</v>
      </c>
      <c r="AO2388" s="20" t="s">
        <v>33</v>
      </c>
      <c r="AP2388" s="20" t="s">
        <v>9396</v>
      </c>
      <c r="AQ2388">
        <v>2012.67</v>
      </c>
      <c r="AR2388" s="21">
        <v>0.86</v>
      </c>
      <c r="AS2388">
        <v>40.33</v>
      </c>
      <c r="AT2388">
        <v>2.3300000000000001E-2</v>
      </c>
      <c r="AU2388" s="11">
        <f t="shared" si="755"/>
        <v>40.329881460000003</v>
      </c>
      <c r="AV2388" s="23">
        <f t="shared" si="756"/>
        <v>261.11365193529582</v>
      </c>
      <c r="AW2388" s="23">
        <f t="shared" si="757"/>
        <v>68180.33922698682</v>
      </c>
      <c r="AX2388" s="23">
        <f t="shared" si="758"/>
        <v>42.346375533000007</v>
      </c>
      <c r="AY2388" s="23">
        <f t="shared" si="759"/>
        <v>562.55718533059166</v>
      </c>
      <c r="AZ2388" s="23"/>
      <c r="BA2388" s="23"/>
    </row>
    <row r="2389" spans="1:53">
      <c r="A2389">
        <v>202312</v>
      </c>
      <c r="B2389" s="20" t="s">
        <v>27</v>
      </c>
      <c r="C2389" s="20" t="s">
        <v>9397</v>
      </c>
      <c r="D2389">
        <v>294545.27</v>
      </c>
      <c r="E2389" s="21">
        <v>0.68</v>
      </c>
      <c r="F2389">
        <v>9700.9500000000007</v>
      </c>
      <c r="G2389" s="22">
        <v>4.8399999999999999E-2</v>
      </c>
      <c r="H2389" s="11">
        <f t="shared" si="740"/>
        <v>9694.0739262400002</v>
      </c>
      <c r="I2389" s="23">
        <f t="shared" si="741"/>
        <v>42984.399422063958</v>
      </c>
      <c r="J2389" s="23">
        <f t="shared" si="742"/>
        <v>1847658593.6755323</v>
      </c>
      <c r="K2389" s="23">
        <f t="shared" si="743"/>
        <v>10178.777622552001</v>
      </c>
      <c r="L2389" s="23">
        <f t="shared" si="744"/>
        <v>95662.872770367918</v>
      </c>
      <c r="N2389">
        <v>202312</v>
      </c>
      <c r="O2389" s="20" t="s">
        <v>29</v>
      </c>
      <c r="P2389" s="20" t="s">
        <v>9398</v>
      </c>
      <c r="Q2389">
        <v>40804.67</v>
      </c>
      <c r="R2389" s="21">
        <v>0.71</v>
      </c>
      <c r="S2389">
        <v>1482.4</v>
      </c>
      <c r="T2389" s="21">
        <v>0.05</v>
      </c>
      <c r="U2389" s="11">
        <f t="shared" si="745"/>
        <v>1448.5657849999998</v>
      </c>
      <c r="V2389" s="23">
        <f t="shared" si="746"/>
        <v>6314.1518698856653</v>
      </c>
      <c r="W2389" s="23">
        <f t="shared" si="747"/>
        <v>39868513.835980646</v>
      </c>
      <c r="X2389" s="23">
        <f t="shared" si="748"/>
        <v>1520.9940742499998</v>
      </c>
      <c r="Y2389" s="23">
        <f t="shared" si="749"/>
        <v>14076.869524771329</v>
      </c>
      <c r="AA2389">
        <v>202312</v>
      </c>
      <c r="AB2389" s="20" t="s">
        <v>31</v>
      </c>
      <c r="AC2389" s="20" t="s">
        <v>9399</v>
      </c>
      <c r="AD2389">
        <v>207752.67</v>
      </c>
      <c r="AE2389" s="21">
        <v>0.72</v>
      </c>
      <c r="AF2389">
        <v>550.16229999999996</v>
      </c>
      <c r="AG2389" s="22">
        <v>3.7000000000000002E-3</v>
      </c>
      <c r="AH2389" s="11">
        <f t="shared" si="750"/>
        <v>553.45311288000005</v>
      </c>
      <c r="AI2389" s="23">
        <f t="shared" si="751"/>
        <v>9081.8649095159999</v>
      </c>
      <c r="AJ2389" s="23">
        <f t="shared" si="752"/>
        <v>82480270.234698057</v>
      </c>
      <c r="AK2389" s="23">
        <f t="shared" si="753"/>
        <v>581.12576852400002</v>
      </c>
      <c r="AL2389" s="23">
        <f t="shared" si="754"/>
        <v>18717.182931912001</v>
      </c>
      <c r="AN2389">
        <v>202312</v>
      </c>
      <c r="AO2389" s="20" t="s">
        <v>33</v>
      </c>
      <c r="AP2389" s="20" t="s">
        <v>9400</v>
      </c>
      <c r="AQ2389">
        <v>4354.7299999999996</v>
      </c>
      <c r="AR2389" s="21">
        <v>0.86</v>
      </c>
      <c r="AS2389">
        <v>23.59</v>
      </c>
      <c r="AT2389">
        <v>6.3E-3</v>
      </c>
      <c r="AU2389" s="11">
        <f t="shared" si="755"/>
        <v>23.593927139999995</v>
      </c>
      <c r="AV2389" s="23">
        <f t="shared" si="756"/>
        <v>296.31770687839844</v>
      </c>
      <c r="AW2389" s="23">
        <f t="shared" si="757"/>
        <v>87804.183409672463</v>
      </c>
      <c r="AX2389" s="23">
        <f t="shared" si="758"/>
        <v>24.773623496999996</v>
      </c>
      <c r="AY2389" s="23">
        <f t="shared" si="759"/>
        <v>616.22934089679688</v>
      </c>
      <c r="AZ2389" s="23"/>
      <c r="BA2389" s="23"/>
    </row>
    <row r="2390" spans="1:53">
      <c r="A2390">
        <v>202312</v>
      </c>
      <c r="B2390" s="20" t="s">
        <v>27</v>
      </c>
      <c r="C2390" s="20" t="s">
        <v>9401</v>
      </c>
      <c r="D2390">
        <v>92614.45</v>
      </c>
      <c r="E2390" s="21">
        <v>0.68</v>
      </c>
      <c r="F2390">
        <v>3050.29</v>
      </c>
      <c r="G2390" s="22">
        <v>4.8399999999999999E-2</v>
      </c>
      <c r="H2390" s="11">
        <f t="shared" si="740"/>
        <v>3048.1267784000001</v>
      </c>
      <c r="I2390" s="23">
        <f t="shared" si="741"/>
        <v>13515.669462472682</v>
      </c>
      <c r="J2390" s="23">
        <f t="shared" si="742"/>
        <v>182673321.01881662</v>
      </c>
      <c r="K2390" s="23">
        <f t="shared" si="743"/>
        <v>3200.5331173200002</v>
      </c>
      <c r="L2390" s="23">
        <f t="shared" si="744"/>
        <v>30079.465703345366</v>
      </c>
      <c r="N2390">
        <v>202312</v>
      </c>
      <c r="O2390" s="20" t="s">
        <v>29</v>
      </c>
      <c r="P2390" s="20" t="s">
        <v>9402</v>
      </c>
      <c r="Q2390">
        <v>16715.09</v>
      </c>
      <c r="R2390" s="21">
        <v>0.71</v>
      </c>
      <c r="S2390">
        <v>632.54</v>
      </c>
      <c r="T2390" s="21">
        <v>0.05</v>
      </c>
      <c r="U2390" s="11">
        <f t="shared" si="745"/>
        <v>593.38569499999994</v>
      </c>
      <c r="V2390" s="23">
        <f t="shared" si="746"/>
        <v>2586.5082790476481</v>
      </c>
      <c r="W2390" s="23">
        <f t="shared" si="747"/>
        <v>6690025.0775820259</v>
      </c>
      <c r="X2390" s="23">
        <f t="shared" si="748"/>
        <v>623.05497974999992</v>
      </c>
      <c r="Y2390" s="23">
        <f t="shared" si="749"/>
        <v>5766.4022530952961</v>
      </c>
      <c r="AA2390">
        <v>202312</v>
      </c>
      <c r="AB2390" s="20" t="s">
        <v>31</v>
      </c>
      <c r="AC2390" s="20" t="s">
        <v>9403</v>
      </c>
      <c r="AD2390">
        <v>160201.85999999999</v>
      </c>
      <c r="AE2390" s="21">
        <v>0.72</v>
      </c>
      <c r="AF2390">
        <v>424.24020000000002</v>
      </c>
      <c r="AG2390" s="22">
        <v>3.7000000000000002E-3</v>
      </c>
      <c r="AH2390" s="11">
        <f t="shared" si="750"/>
        <v>426.77775503999999</v>
      </c>
      <c r="AI2390" s="23">
        <f t="shared" si="751"/>
        <v>7003.1911059106706</v>
      </c>
      <c r="AJ2390" s="23">
        <f t="shared" si="752"/>
        <v>49044685.665906318</v>
      </c>
      <c r="AK2390" s="23">
        <f t="shared" si="753"/>
        <v>448.11664279199999</v>
      </c>
      <c r="AL2390" s="23">
        <f t="shared" si="754"/>
        <v>14433.159966861342</v>
      </c>
      <c r="AN2390">
        <v>202312</v>
      </c>
      <c r="AO2390" s="20" t="s">
        <v>33</v>
      </c>
      <c r="AP2390" s="20" t="s">
        <v>9404</v>
      </c>
      <c r="AQ2390">
        <v>3464</v>
      </c>
      <c r="AR2390" s="21">
        <v>0.86</v>
      </c>
      <c r="AS2390">
        <v>93.24</v>
      </c>
      <c r="AT2390">
        <v>3.1300000000000001E-2</v>
      </c>
      <c r="AU2390" s="11">
        <f t="shared" si="755"/>
        <v>93.243952000000007</v>
      </c>
      <c r="AV2390" s="23">
        <f t="shared" si="756"/>
        <v>518.73213528901567</v>
      </c>
      <c r="AW2390" s="23">
        <f t="shared" si="757"/>
        <v>269083.02818150166</v>
      </c>
      <c r="AX2390" s="23">
        <f t="shared" si="758"/>
        <v>97.906149600000006</v>
      </c>
      <c r="AY2390" s="23">
        <f t="shared" si="759"/>
        <v>1130.7082225780314</v>
      </c>
      <c r="AZ2390" s="23"/>
      <c r="BA2390" s="23"/>
    </row>
    <row r="2391" spans="1:53">
      <c r="A2391">
        <v>202312</v>
      </c>
      <c r="B2391" s="20" t="s">
        <v>27</v>
      </c>
      <c r="C2391" s="20" t="s">
        <v>9405</v>
      </c>
      <c r="D2391">
        <v>49658.51</v>
      </c>
      <c r="E2391" s="21">
        <v>0.68</v>
      </c>
      <c r="F2391">
        <v>1635.52</v>
      </c>
      <c r="G2391" s="22">
        <v>4.8399999999999999E-2</v>
      </c>
      <c r="H2391" s="11">
        <f t="shared" si="740"/>
        <v>1634.3608811199999</v>
      </c>
      <c r="I2391" s="23">
        <f t="shared" si="741"/>
        <v>7246.9037732113547</v>
      </c>
      <c r="J2391" s="23">
        <f t="shared" si="742"/>
        <v>52517614.298184969</v>
      </c>
      <c r="K2391" s="23">
        <f t="shared" si="743"/>
        <v>1716.078925176</v>
      </c>
      <c r="L2391" s="23">
        <f t="shared" si="744"/>
        <v>16128.168427542709</v>
      </c>
      <c r="N2391">
        <v>202312</v>
      </c>
      <c r="O2391" s="20" t="s">
        <v>29</v>
      </c>
      <c r="P2391" s="20" t="s">
        <v>9406</v>
      </c>
      <c r="Q2391">
        <v>19832.05</v>
      </c>
      <c r="R2391" s="21">
        <v>0.71</v>
      </c>
      <c r="S2391">
        <v>750.5</v>
      </c>
      <c r="T2391" s="21">
        <v>0.05</v>
      </c>
      <c r="U2391" s="11">
        <f t="shared" si="745"/>
        <v>704.03777500000001</v>
      </c>
      <c r="V2391" s="23">
        <f t="shared" si="746"/>
        <v>3068.829513660226</v>
      </c>
      <c r="W2391" s="23">
        <f t="shared" si="747"/>
        <v>9417714.5839120597</v>
      </c>
      <c r="X2391" s="23">
        <f t="shared" si="748"/>
        <v>739.23966375000009</v>
      </c>
      <c r="Y2391" s="23">
        <f t="shared" si="749"/>
        <v>6841.6968023204518</v>
      </c>
      <c r="AA2391">
        <v>202312</v>
      </c>
      <c r="AB2391" s="20" t="s">
        <v>31</v>
      </c>
      <c r="AC2391" s="20" t="s">
        <v>9407</v>
      </c>
      <c r="AD2391">
        <v>138844.04999999999</v>
      </c>
      <c r="AE2391" s="21">
        <v>0.72</v>
      </c>
      <c r="AF2391">
        <v>367.68130000000002</v>
      </c>
      <c r="AG2391" s="22">
        <v>3.7000000000000002E-3</v>
      </c>
      <c r="AH2391" s="11">
        <f t="shared" si="750"/>
        <v>369.88054919999996</v>
      </c>
      <c r="AI2391" s="23">
        <f t="shared" si="751"/>
        <v>6069.5388684539394</v>
      </c>
      <c r="AJ2391" s="23">
        <f t="shared" si="752"/>
        <v>36839302.075673126</v>
      </c>
      <c r="AK2391" s="23">
        <f t="shared" si="753"/>
        <v>388.37457666</v>
      </c>
      <c r="AL2391" s="23">
        <f t="shared" si="754"/>
        <v>12508.958286107878</v>
      </c>
      <c r="AN2391">
        <v>202312</v>
      </c>
      <c r="AO2391" s="20" t="s">
        <v>33</v>
      </c>
      <c r="AP2391" s="20" t="s">
        <v>9408</v>
      </c>
      <c r="AQ2391">
        <v>4038.86</v>
      </c>
      <c r="AR2391" s="21">
        <v>0.86</v>
      </c>
      <c r="AS2391">
        <v>120.18</v>
      </c>
      <c r="AT2391">
        <v>3.4599999999999999E-2</v>
      </c>
      <c r="AU2391" s="11">
        <f t="shared" si="755"/>
        <v>120.18031816</v>
      </c>
      <c r="AV2391" s="23">
        <f t="shared" si="756"/>
        <v>634.81758305685048</v>
      </c>
      <c r="AW2391" s="23">
        <f t="shared" si="757"/>
        <v>402993.36375814123</v>
      </c>
      <c r="AX2391" s="23">
        <f t="shared" si="758"/>
        <v>126.18933406800001</v>
      </c>
      <c r="AY2391" s="23">
        <f t="shared" si="759"/>
        <v>1389.815484273701</v>
      </c>
      <c r="AZ2391" s="23"/>
      <c r="BA2391" s="23"/>
    </row>
    <row r="2392" spans="1:53">
      <c r="A2392">
        <v>202312</v>
      </c>
      <c r="B2392" s="20" t="s">
        <v>27</v>
      </c>
      <c r="C2392" s="20" t="s">
        <v>9409</v>
      </c>
      <c r="D2392">
        <v>35623.71</v>
      </c>
      <c r="E2392" s="21">
        <v>0.68</v>
      </c>
      <c r="F2392">
        <v>1173.28</v>
      </c>
      <c r="G2392" s="22">
        <v>4.8399999999999999E-2</v>
      </c>
      <c r="H2392" s="11">
        <f t="shared" si="740"/>
        <v>1172.44754352</v>
      </c>
      <c r="I2392" s="23">
        <f t="shared" si="741"/>
        <v>5198.7383112136686</v>
      </c>
      <c r="J2392" s="23">
        <f t="shared" si="742"/>
        <v>27026880.028480746</v>
      </c>
      <c r="K2392" s="23">
        <f t="shared" si="743"/>
        <v>1231.0699206960001</v>
      </c>
      <c r="L2392" s="23">
        <f t="shared" si="744"/>
        <v>11569.924165947337</v>
      </c>
      <c r="N2392">
        <v>202312</v>
      </c>
      <c r="O2392" s="20" t="s">
        <v>29</v>
      </c>
      <c r="P2392" s="20" t="s">
        <v>9410</v>
      </c>
      <c r="Q2392">
        <v>52059.040000000001</v>
      </c>
      <c r="R2392" s="21">
        <v>0.71</v>
      </c>
      <c r="S2392">
        <v>1891.26</v>
      </c>
      <c r="T2392" s="21">
        <v>0.05</v>
      </c>
      <c r="U2392" s="11">
        <f t="shared" si="745"/>
        <v>1848.0959200000002</v>
      </c>
      <c r="V2392" s="23">
        <f t="shared" si="746"/>
        <v>8055.663353249829</v>
      </c>
      <c r="W2392" s="23">
        <f t="shared" si="747"/>
        <v>64893712.060892276</v>
      </c>
      <c r="X2392" s="23">
        <f t="shared" si="748"/>
        <v>1940.5007160000002</v>
      </c>
      <c r="Y2392" s="23">
        <f t="shared" si="749"/>
        <v>17959.422626499658</v>
      </c>
      <c r="AA2392">
        <v>202312</v>
      </c>
      <c r="AB2392" s="20" t="s">
        <v>31</v>
      </c>
      <c r="AC2392" s="20" t="s">
        <v>1774</v>
      </c>
      <c r="AD2392">
        <v>177769.9</v>
      </c>
      <c r="AE2392" s="21">
        <v>0.72</v>
      </c>
      <c r="AF2392">
        <v>470.76310000000001</v>
      </c>
      <c r="AG2392" s="22">
        <v>3.7000000000000002E-3</v>
      </c>
      <c r="AH2392" s="11">
        <f t="shared" si="750"/>
        <v>473.5790136</v>
      </c>
      <c r="AI2392" s="23">
        <f t="shared" si="751"/>
        <v>7771.174333298186</v>
      </c>
      <c r="AJ2392" s="23">
        <f t="shared" si="752"/>
        <v>60391150.518512502</v>
      </c>
      <c r="AK2392" s="23">
        <f t="shared" si="753"/>
        <v>497.25796428000001</v>
      </c>
      <c r="AL2392" s="23">
        <f t="shared" si="754"/>
        <v>16015.927680196372</v>
      </c>
      <c r="AN2392">
        <v>202312</v>
      </c>
      <c r="AO2392" s="20" t="s">
        <v>33</v>
      </c>
      <c r="AP2392" s="20" t="s">
        <v>9411</v>
      </c>
      <c r="AQ2392">
        <v>430.74</v>
      </c>
      <c r="AR2392" s="21">
        <v>0.86</v>
      </c>
      <c r="AS2392">
        <v>4.04</v>
      </c>
      <c r="AT2392">
        <v>1.09E-2</v>
      </c>
      <c r="AU2392" s="11">
        <f t="shared" si="755"/>
        <v>4.0377567599999997</v>
      </c>
      <c r="AV2392" s="23">
        <f t="shared" si="756"/>
        <v>38.463340970294531</v>
      </c>
      <c r="AW2392" s="23">
        <f t="shared" si="757"/>
        <v>1479.4285985971378</v>
      </c>
      <c r="AX2392" s="23">
        <f t="shared" si="758"/>
        <v>4.2396445979999999</v>
      </c>
      <c r="AY2392" s="23">
        <f t="shared" si="759"/>
        <v>80.964438700589056</v>
      </c>
      <c r="AZ2392" s="23"/>
      <c r="BA2392" s="23"/>
    </row>
    <row r="2393" spans="1:53">
      <c r="A2393">
        <v>202312</v>
      </c>
      <c r="B2393" s="20" t="s">
        <v>27</v>
      </c>
      <c r="C2393" s="20" t="s">
        <v>9412</v>
      </c>
      <c r="D2393">
        <v>24637.29</v>
      </c>
      <c r="E2393" s="21">
        <v>0.68</v>
      </c>
      <c r="F2393">
        <v>811.44</v>
      </c>
      <c r="G2393" s="22">
        <v>4.8399999999999999E-2</v>
      </c>
      <c r="H2393" s="11">
        <f t="shared" si="740"/>
        <v>810.86248848000014</v>
      </c>
      <c r="I2393" s="23">
        <f t="shared" si="741"/>
        <v>3595.437516403581</v>
      </c>
      <c r="J2393" s="23">
        <f t="shared" si="742"/>
        <v>12927170.93436235</v>
      </c>
      <c r="K2393" s="23">
        <f t="shared" si="743"/>
        <v>851.40561290400024</v>
      </c>
      <c r="L2393" s="23">
        <f t="shared" si="744"/>
        <v>8001.7375212871621</v>
      </c>
      <c r="N2393">
        <v>202312</v>
      </c>
      <c r="O2393" s="20" t="s">
        <v>29</v>
      </c>
      <c r="P2393" s="20" t="s">
        <v>9413</v>
      </c>
      <c r="Q2393">
        <v>193207.51</v>
      </c>
      <c r="R2393" s="21">
        <v>0.71</v>
      </c>
      <c r="S2393">
        <v>7311.55</v>
      </c>
      <c r="T2393" s="21">
        <v>0.05</v>
      </c>
      <c r="U2393" s="11">
        <f t="shared" si="745"/>
        <v>6858.8666050000002</v>
      </c>
      <c r="V2393" s="23">
        <f t="shared" si="746"/>
        <v>29897.106398420903</v>
      </c>
      <c r="W2393" s="23">
        <f t="shared" si="747"/>
        <v>893836970.99850011</v>
      </c>
      <c r="X2393" s="23">
        <f t="shared" si="748"/>
        <v>7201.8099352500003</v>
      </c>
      <c r="Y2393" s="23">
        <f t="shared" si="749"/>
        <v>66653.079401841809</v>
      </c>
      <c r="AA2393">
        <v>202312</v>
      </c>
      <c r="AB2393" s="20" t="s">
        <v>31</v>
      </c>
      <c r="AC2393" s="20" t="s">
        <v>9414</v>
      </c>
      <c r="AD2393">
        <v>234035.97</v>
      </c>
      <c r="AE2393" s="21">
        <v>0.72</v>
      </c>
      <c r="AF2393">
        <v>619.76469999999995</v>
      </c>
      <c r="AG2393" s="22">
        <v>3.7000000000000002E-3</v>
      </c>
      <c r="AH2393" s="11">
        <f t="shared" si="750"/>
        <v>623.47182408000003</v>
      </c>
      <c r="AI2393" s="23">
        <f t="shared" si="751"/>
        <v>10230.833921448706</v>
      </c>
      <c r="AJ2393" s="23">
        <f t="shared" si="752"/>
        <v>104669962.72826551</v>
      </c>
      <c r="AK2393" s="23">
        <f t="shared" si="753"/>
        <v>654.64541528400002</v>
      </c>
      <c r="AL2393" s="23">
        <f t="shared" si="754"/>
        <v>21085.139666977411</v>
      </c>
      <c r="AN2393">
        <v>202312</v>
      </c>
      <c r="AO2393" s="20" t="s">
        <v>33</v>
      </c>
      <c r="AP2393" s="20" t="s">
        <v>9415</v>
      </c>
      <c r="AQ2393">
        <v>3034.9</v>
      </c>
      <c r="AR2393" s="21">
        <v>0.86</v>
      </c>
      <c r="AS2393">
        <v>23.75</v>
      </c>
      <c r="AT2393">
        <v>9.1000000000000004E-3</v>
      </c>
      <c r="AU2393" s="11">
        <f t="shared" si="755"/>
        <v>23.751127400000001</v>
      </c>
      <c r="AV2393" s="23">
        <f t="shared" si="756"/>
        <v>247.84402146715701</v>
      </c>
      <c r="AW2393" s="23">
        <f t="shared" si="757"/>
        <v>61426.658977012579</v>
      </c>
      <c r="AX2393" s="23">
        <f t="shared" si="758"/>
        <v>24.938683770000001</v>
      </c>
      <c r="AY2393" s="23">
        <f t="shared" si="759"/>
        <v>519.43917033431399</v>
      </c>
      <c r="AZ2393" s="23"/>
      <c r="BA2393" s="23"/>
    </row>
    <row r="2394" spans="1:53">
      <c r="A2394">
        <v>202312</v>
      </c>
      <c r="B2394" s="20" t="s">
        <v>27</v>
      </c>
      <c r="C2394" s="20" t="s">
        <v>9416</v>
      </c>
      <c r="D2394">
        <v>21526.69</v>
      </c>
      <c r="E2394" s="21">
        <v>0.68</v>
      </c>
      <c r="F2394">
        <v>708.99</v>
      </c>
      <c r="G2394" s="22">
        <v>4.8399999999999999E-2</v>
      </c>
      <c r="H2394" s="11">
        <f t="shared" si="740"/>
        <v>708.48642127999994</v>
      </c>
      <c r="I2394" s="23">
        <f t="shared" si="741"/>
        <v>3141.4927871527179</v>
      </c>
      <c r="J2394" s="23">
        <f t="shared" si="742"/>
        <v>9868976.9317325521</v>
      </c>
      <c r="K2394" s="23">
        <f t="shared" si="743"/>
        <v>743.91074234400003</v>
      </c>
      <c r="L2394" s="23">
        <f t="shared" si="744"/>
        <v>6991.4719955854362</v>
      </c>
      <c r="N2394">
        <v>202312</v>
      </c>
      <c r="O2394" s="20" t="s">
        <v>29</v>
      </c>
      <c r="P2394" s="20" t="s">
        <v>9417</v>
      </c>
      <c r="Q2394">
        <v>9657.84</v>
      </c>
      <c r="R2394" s="21">
        <v>0.71</v>
      </c>
      <c r="S2394">
        <v>365.48</v>
      </c>
      <c r="T2394" s="21">
        <v>0.05</v>
      </c>
      <c r="U2394" s="11">
        <f t="shared" si="745"/>
        <v>342.85332</v>
      </c>
      <c r="V2394" s="23">
        <f t="shared" si="746"/>
        <v>1494.4629743374123</v>
      </c>
      <c r="W2394" s="23">
        <f t="shared" si="747"/>
        <v>2233419.5816654251</v>
      </c>
      <c r="X2394" s="23">
        <f t="shared" si="748"/>
        <v>359.99598600000002</v>
      </c>
      <c r="Y2394" s="23">
        <f t="shared" si="749"/>
        <v>3331.7792686748248</v>
      </c>
      <c r="AA2394">
        <v>202312</v>
      </c>
      <c r="AB2394" s="20" t="s">
        <v>31</v>
      </c>
      <c r="AC2394" s="20" t="s">
        <v>9418</v>
      </c>
      <c r="AD2394">
        <v>165186.14000000001</v>
      </c>
      <c r="AE2394" s="21">
        <v>0.72</v>
      </c>
      <c r="AF2394">
        <v>437.4393</v>
      </c>
      <c r="AG2394" s="22">
        <v>3.7000000000000002E-3</v>
      </c>
      <c r="AH2394" s="11">
        <f t="shared" si="750"/>
        <v>440.05587696000003</v>
      </c>
      <c r="AI2394" s="23">
        <f t="shared" si="751"/>
        <v>7221.0778730516295</v>
      </c>
      <c r="AJ2394" s="23">
        <f t="shared" si="752"/>
        <v>52143965.648675844</v>
      </c>
      <c r="AK2394" s="23">
        <f t="shared" si="753"/>
        <v>462.05867080800004</v>
      </c>
      <c r="AL2394" s="23">
        <f t="shared" si="754"/>
        <v>14882.211623063258</v>
      </c>
      <c r="AN2394">
        <v>202312</v>
      </c>
      <c r="AO2394" s="20" t="s">
        <v>33</v>
      </c>
      <c r="AP2394" s="20" t="s">
        <v>9419</v>
      </c>
      <c r="AQ2394">
        <v>4986.91</v>
      </c>
      <c r="AR2394" s="21">
        <v>0.86</v>
      </c>
      <c r="AS2394">
        <v>19.73</v>
      </c>
      <c r="AT2394">
        <v>4.5999999999999999E-3</v>
      </c>
      <c r="AU2394" s="11">
        <f t="shared" si="755"/>
        <v>19.728215959999996</v>
      </c>
      <c r="AV2394" s="23">
        <f t="shared" si="756"/>
        <v>290.20688776231253</v>
      </c>
      <c r="AW2394" s="23">
        <f t="shared" si="757"/>
        <v>84220.037704687464</v>
      </c>
      <c r="AX2394" s="23">
        <f t="shared" si="758"/>
        <v>20.714626757999998</v>
      </c>
      <c r="AY2394" s="23">
        <f t="shared" si="759"/>
        <v>600.14199148462501</v>
      </c>
      <c r="AZ2394" s="23"/>
      <c r="BA2394" s="23"/>
    </row>
    <row r="2395" spans="1:53">
      <c r="A2395">
        <v>202312</v>
      </c>
      <c r="B2395" s="20" t="s">
        <v>27</v>
      </c>
      <c r="C2395" s="20" t="s">
        <v>9420</v>
      </c>
      <c r="D2395">
        <v>14771.75</v>
      </c>
      <c r="E2395" s="21">
        <v>0.68</v>
      </c>
      <c r="F2395">
        <v>486.51</v>
      </c>
      <c r="G2395" s="22">
        <v>4.8399999999999999E-2</v>
      </c>
      <c r="H2395" s="11">
        <f t="shared" si="740"/>
        <v>486.16783600000002</v>
      </c>
      <c r="I2395" s="23">
        <f t="shared" si="741"/>
        <v>2155.7120987306071</v>
      </c>
      <c r="J2395" s="23">
        <f t="shared" si="742"/>
        <v>4647094.6526135188</v>
      </c>
      <c r="K2395" s="23">
        <f t="shared" si="743"/>
        <v>510.47622780000006</v>
      </c>
      <c r="L2395" s="23">
        <f t="shared" si="744"/>
        <v>4797.5920334612138</v>
      </c>
      <c r="N2395">
        <v>202312</v>
      </c>
      <c r="O2395" s="20" t="s">
        <v>29</v>
      </c>
      <c r="P2395" s="20" t="s">
        <v>9421</v>
      </c>
      <c r="Q2395">
        <v>47101.05</v>
      </c>
      <c r="R2395" s="21">
        <v>0.71</v>
      </c>
      <c r="S2395">
        <v>1711.14</v>
      </c>
      <c r="T2395" s="21">
        <v>0.05</v>
      </c>
      <c r="U2395" s="11">
        <f t="shared" si="745"/>
        <v>1672.0872749999999</v>
      </c>
      <c r="V2395" s="23">
        <f t="shared" si="746"/>
        <v>7288.459456505303</v>
      </c>
      <c r="W2395" s="23">
        <f t="shared" si="747"/>
        <v>53121641.249121577</v>
      </c>
      <c r="X2395" s="23">
        <f t="shared" si="748"/>
        <v>1755.69163875</v>
      </c>
      <c r="Y2395" s="23">
        <f t="shared" si="749"/>
        <v>16249.006188010606</v>
      </c>
      <c r="AA2395">
        <v>202312</v>
      </c>
      <c r="AB2395" s="20" t="s">
        <v>31</v>
      </c>
      <c r="AC2395" s="20" t="s">
        <v>89</v>
      </c>
      <c r="AD2395">
        <v>118816.45</v>
      </c>
      <c r="AE2395" s="21">
        <v>0.72</v>
      </c>
      <c r="AF2395">
        <v>314.64499999999998</v>
      </c>
      <c r="AG2395" s="22">
        <v>3.7000000000000002E-3</v>
      </c>
      <c r="AH2395" s="11">
        <f t="shared" si="750"/>
        <v>316.5270228</v>
      </c>
      <c r="AI2395" s="23">
        <f t="shared" si="751"/>
        <v>5194.0364854433019</v>
      </c>
      <c r="AJ2395" s="23">
        <f t="shared" si="752"/>
        <v>26978015.012116209</v>
      </c>
      <c r="AK2395" s="23">
        <f t="shared" si="753"/>
        <v>332.35337393999998</v>
      </c>
      <c r="AL2395" s="23">
        <f t="shared" si="754"/>
        <v>10704.599993686605</v>
      </c>
      <c r="AN2395">
        <v>202312</v>
      </c>
      <c r="AO2395" s="20" t="s">
        <v>33</v>
      </c>
      <c r="AP2395" s="20" t="s">
        <v>9422</v>
      </c>
      <c r="AQ2395">
        <v>585.38</v>
      </c>
      <c r="AR2395" s="21">
        <v>0.86</v>
      </c>
      <c r="AS2395">
        <v>4.58</v>
      </c>
      <c r="AT2395">
        <v>9.1000000000000004E-3</v>
      </c>
      <c r="AU2395" s="11">
        <f t="shared" si="755"/>
        <v>4.5811838800000002</v>
      </c>
      <c r="AV2395" s="23">
        <f t="shared" si="756"/>
        <v>47.804848030065031</v>
      </c>
      <c r="AW2395" s="23">
        <f t="shared" si="757"/>
        <v>2285.3034951776126</v>
      </c>
      <c r="AX2395" s="23">
        <f t="shared" si="758"/>
        <v>4.8102430740000006</v>
      </c>
      <c r="AY2395" s="23">
        <f t="shared" si="759"/>
        <v>100.19087994013006</v>
      </c>
      <c r="AZ2395" s="23"/>
      <c r="BA2395" s="23"/>
    </row>
    <row r="2396" spans="1:53">
      <c r="A2396">
        <v>202312</v>
      </c>
      <c r="B2396" s="20" t="s">
        <v>27</v>
      </c>
      <c r="C2396" s="20" t="s">
        <v>9423</v>
      </c>
      <c r="D2396">
        <v>53867.26</v>
      </c>
      <c r="E2396" s="21">
        <v>0.68</v>
      </c>
      <c r="F2396">
        <v>1774.14</v>
      </c>
      <c r="G2396" s="22">
        <v>4.8399999999999999E-2</v>
      </c>
      <c r="H2396" s="11">
        <f t="shared" si="740"/>
        <v>1772.8792611200001</v>
      </c>
      <c r="I2396" s="23">
        <f t="shared" si="741"/>
        <v>7861.1067820310582</v>
      </c>
      <c r="J2396" s="23">
        <f t="shared" si="742"/>
        <v>61796999.838494696</v>
      </c>
      <c r="K2396" s="23">
        <f t="shared" si="743"/>
        <v>1861.5232241760002</v>
      </c>
      <c r="L2396" s="23">
        <f t="shared" si="744"/>
        <v>17495.092825182117</v>
      </c>
      <c r="N2396">
        <v>202312</v>
      </c>
      <c r="O2396" s="20" t="s">
        <v>29</v>
      </c>
      <c r="P2396" s="20" t="s">
        <v>9424</v>
      </c>
      <c r="Q2396">
        <v>19336.21</v>
      </c>
      <c r="R2396" s="21">
        <v>0.71</v>
      </c>
      <c r="S2396">
        <v>702.47</v>
      </c>
      <c r="T2396" s="21">
        <v>0.05</v>
      </c>
      <c r="U2396" s="11">
        <f t="shared" si="745"/>
        <v>686.43545499999993</v>
      </c>
      <c r="V2396" s="23">
        <f t="shared" si="746"/>
        <v>2992.1027796083608</v>
      </c>
      <c r="W2396" s="23">
        <f t="shared" si="747"/>
        <v>8952679.0437400788</v>
      </c>
      <c r="X2396" s="23">
        <f t="shared" si="748"/>
        <v>720.75722774999997</v>
      </c>
      <c r="Y2396" s="23">
        <f t="shared" si="749"/>
        <v>6670.6410142167215</v>
      </c>
      <c r="AA2396">
        <v>202312</v>
      </c>
      <c r="AB2396" s="20" t="s">
        <v>31</v>
      </c>
      <c r="AC2396" s="20" t="s">
        <v>5582</v>
      </c>
      <c r="AD2396">
        <v>174758.96</v>
      </c>
      <c r="AE2396" s="21">
        <v>0.72</v>
      </c>
      <c r="AF2396">
        <v>462.78969999999998</v>
      </c>
      <c r="AG2396" s="22">
        <v>3.7000000000000002E-3</v>
      </c>
      <c r="AH2396" s="11">
        <f t="shared" si="750"/>
        <v>465.55786943999999</v>
      </c>
      <c r="AI2396" s="23">
        <f t="shared" si="751"/>
        <v>7639.5517152559823</v>
      </c>
      <c r="AJ2396" s="23">
        <f t="shared" si="752"/>
        <v>58362750.41007062</v>
      </c>
      <c r="AK2396" s="23">
        <f t="shared" si="753"/>
        <v>488.83576291200001</v>
      </c>
      <c r="AL2396" s="23">
        <f t="shared" si="754"/>
        <v>15744.661299951964</v>
      </c>
      <c r="AN2396">
        <v>202312</v>
      </c>
      <c r="AO2396" s="20" t="s">
        <v>33</v>
      </c>
      <c r="AP2396" s="20" t="s">
        <v>9425</v>
      </c>
      <c r="AQ2396">
        <v>2046.23</v>
      </c>
      <c r="AR2396" s="21">
        <v>0.86</v>
      </c>
      <c r="AS2396">
        <v>69.69</v>
      </c>
      <c r="AT2396">
        <v>3.9599999999999996E-2</v>
      </c>
      <c r="AU2396" s="11">
        <f t="shared" si="755"/>
        <v>69.686408880000002</v>
      </c>
      <c r="AV2396" s="23">
        <f t="shared" si="756"/>
        <v>343.18363305667526</v>
      </c>
      <c r="AW2396" s="23">
        <f t="shared" si="757"/>
        <v>117775.00599797873</v>
      </c>
      <c r="AX2396" s="23">
        <f t="shared" si="758"/>
        <v>73.170729324000007</v>
      </c>
      <c r="AY2396" s="23">
        <f t="shared" si="759"/>
        <v>756.05367499335057</v>
      </c>
      <c r="AZ2396" s="23"/>
      <c r="BA2396" s="23"/>
    </row>
    <row r="2397" spans="1:53">
      <c r="A2397">
        <v>202312</v>
      </c>
      <c r="B2397" s="20" t="s">
        <v>27</v>
      </c>
      <c r="C2397" s="20" t="s">
        <v>9426</v>
      </c>
      <c r="D2397">
        <v>63745.9</v>
      </c>
      <c r="E2397" s="21">
        <v>0.68</v>
      </c>
      <c r="F2397">
        <v>2099.4899999999998</v>
      </c>
      <c r="G2397" s="22">
        <v>4.8399999999999999E-2</v>
      </c>
      <c r="H2397" s="11">
        <f t="shared" si="740"/>
        <v>2098.0050608000001</v>
      </c>
      <c r="I2397" s="23">
        <f t="shared" si="741"/>
        <v>9302.7439453329098</v>
      </c>
      <c r="J2397" s="23">
        <f t="shared" si="742"/>
        <v>86541044.912428111</v>
      </c>
      <c r="K2397" s="23">
        <f t="shared" si="743"/>
        <v>2202.9053138400004</v>
      </c>
      <c r="L2397" s="23">
        <f t="shared" si="744"/>
        <v>20703.492951465822</v>
      </c>
      <c r="N2397">
        <v>202312</v>
      </c>
      <c r="O2397" s="20" t="s">
        <v>29</v>
      </c>
      <c r="P2397" s="20" t="s">
        <v>9427</v>
      </c>
      <c r="Q2397">
        <v>27530.85</v>
      </c>
      <c r="R2397" s="21">
        <v>0.71</v>
      </c>
      <c r="S2397">
        <v>1041.8399999999999</v>
      </c>
      <c r="T2397" s="21">
        <v>0.05</v>
      </c>
      <c r="U2397" s="11">
        <f t="shared" si="745"/>
        <v>977.34517499999993</v>
      </c>
      <c r="V2397" s="23">
        <f t="shared" si="746"/>
        <v>4260.1488507820741</v>
      </c>
      <c r="W2397" s="23">
        <f t="shared" si="747"/>
        <v>18148868.230819825</v>
      </c>
      <c r="X2397" s="23">
        <f t="shared" si="748"/>
        <v>1026.2124337499999</v>
      </c>
      <c r="Y2397" s="23">
        <f t="shared" si="749"/>
        <v>9497.6428765641485</v>
      </c>
      <c r="AA2397">
        <v>202312</v>
      </c>
      <c r="AB2397" s="20" t="s">
        <v>31</v>
      </c>
      <c r="AC2397" s="20" t="s">
        <v>1074</v>
      </c>
      <c r="AD2397">
        <v>122531.96</v>
      </c>
      <c r="AE2397" s="21">
        <v>0.72</v>
      </c>
      <c r="AF2397">
        <v>324.48419999999999</v>
      </c>
      <c r="AG2397" s="22">
        <v>3.7000000000000002E-3</v>
      </c>
      <c r="AH2397" s="11">
        <f t="shared" si="750"/>
        <v>326.42514144000006</v>
      </c>
      <c r="AI2397" s="23">
        <f t="shared" si="751"/>
        <v>5356.459235003902</v>
      </c>
      <c r="AJ2397" s="23">
        <f t="shared" si="752"/>
        <v>28691655.536258586</v>
      </c>
      <c r="AK2397" s="23">
        <f t="shared" si="753"/>
        <v>342.7463985120001</v>
      </c>
      <c r="AL2397" s="23">
        <f t="shared" si="754"/>
        <v>11039.343611447805</v>
      </c>
      <c r="AN2397">
        <v>202312</v>
      </c>
      <c r="AO2397" s="20" t="s">
        <v>33</v>
      </c>
      <c r="AP2397" s="20" t="s">
        <v>9428</v>
      </c>
      <c r="AQ2397">
        <v>3360.43</v>
      </c>
      <c r="AR2397" s="21">
        <v>0.86</v>
      </c>
      <c r="AS2397">
        <v>83.81</v>
      </c>
      <c r="AT2397">
        <v>2.8999999999999998E-2</v>
      </c>
      <c r="AU2397" s="11">
        <f t="shared" si="755"/>
        <v>83.809124199999985</v>
      </c>
      <c r="AV2397" s="23">
        <f t="shared" si="756"/>
        <v>484.95553260405029</v>
      </c>
      <c r="AW2397" s="23">
        <f t="shared" si="757"/>
        <v>235181.8686032781</v>
      </c>
      <c r="AX2397" s="23">
        <f t="shared" si="758"/>
        <v>87.999580409999993</v>
      </c>
      <c r="AY2397" s="23">
        <f t="shared" si="759"/>
        <v>1053.7201894081006</v>
      </c>
      <c r="AZ2397" s="23"/>
      <c r="BA2397" s="23"/>
    </row>
    <row r="2398" spans="1:53">
      <c r="A2398">
        <v>202312</v>
      </c>
      <c r="B2398" s="20" t="s">
        <v>27</v>
      </c>
      <c r="C2398" s="20" t="s">
        <v>9429</v>
      </c>
      <c r="D2398">
        <v>45455.7</v>
      </c>
      <c r="E2398" s="21">
        <v>0.68</v>
      </c>
      <c r="F2398">
        <v>1497.1</v>
      </c>
      <c r="G2398" s="22">
        <v>4.8399999999999999E-2</v>
      </c>
      <c r="H2398" s="11">
        <f t="shared" si="740"/>
        <v>1496.0379983999999</v>
      </c>
      <c r="I2398" s="23">
        <f t="shared" si="741"/>
        <v>6633.5676169897843</v>
      </c>
      <c r="J2398" s="23">
        <f t="shared" si="742"/>
        <v>44004219.329175524</v>
      </c>
      <c r="K2398" s="23">
        <f t="shared" si="743"/>
        <v>1570.83989832</v>
      </c>
      <c r="L2398" s="23">
        <f t="shared" si="744"/>
        <v>14763.173232379568</v>
      </c>
      <c r="N2398">
        <v>202312</v>
      </c>
      <c r="O2398" s="20" t="s">
        <v>29</v>
      </c>
      <c r="P2398" s="20" t="s">
        <v>9430</v>
      </c>
      <c r="Q2398">
        <v>46109.45</v>
      </c>
      <c r="R2398" s="21">
        <v>0.71</v>
      </c>
      <c r="S2398">
        <v>1675.12</v>
      </c>
      <c r="T2398" s="21">
        <v>0.05</v>
      </c>
      <c r="U2398" s="11">
        <f t="shared" si="745"/>
        <v>1636.885475</v>
      </c>
      <c r="V2398" s="23">
        <f t="shared" si="746"/>
        <v>7135.0183676745728</v>
      </c>
      <c r="W2398" s="23">
        <f t="shared" si="747"/>
        <v>50908487.107053526</v>
      </c>
      <c r="X2398" s="23">
        <f t="shared" si="748"/>
        <v>1718.7297487500002</v>
      </c>
      <c r="Y2398" s="23">
        <f t="shared" si="749"/>
        <v>15906.922210349145</v>
      </c>
      <c r="AA2398">
        <v>202312</v>
      </c>
      <c r="AB2398" s="20" t="s">
        <v>31</v>
      </c>
      <c r="AC2398" s="20" t="s">
        <v>9431</v>
      </c>
      <c r="AD2398">
        <v>188478.31</v>
      </c>
      <c r="AE2398" s="21">
        <v>0.72</v>
      </c>
      <c r="AF2398">
        <v>499.1207</v>
      </c>
      <c r="AG2398" s="22">
        <v>3.7000000000000002E-3</v>
      </c>
      <c r="AH2398" s="11">
        <f t="shared" si="750"/>
        <v>502.10621783999994</v>
      </c>
      <c r="AI2398" s="23">
        <f t="shared" si="751"/>
        <v>8239.2902569862435</v>
      </c>
      <c r="AJ2398" s="23">
        <f t="shared" si="752"/>
        <v>67885903.938868433</v>
      </c>
      <c r="AK2398" s="23">
        <f t="shared" si="753"/>
        <v>527.21152873199992</v>
      </c>
      <c r="AL2398" s="23">
        <f t="shared" si="754"/>
        <v>16980.686731812486</v>
      </c>
      <c r="AN2398">
        <v>202312</v>
      </c>
      <c r="AO2398" s="20" t="s">
        <v>33</v>
      </c>
      <c r="AP2398" s="20" t="s">
        <v>9432</v>
      </c>
      <c r="AQ2398">
        <v>5835.46</v>
      </c>
      <c r="AR2398" s="21">
        <v>0.86</v>
      </c>
      <c r="AS2398">
        <v>256.45</v>
      </c>
      <c r="AT2398">
        <v>5.1100000000000007E-2</v>
      </c>
      <c r="AU2398" s="11">
        <f t="shared" si="755"/>
        <v>256.44512516000003</v>
      </c>
      <c r="AV2398" s="23">
        <f t="shared" si="756"/>
        <v>1105.0812775712841</v>
      </c>
      <c r="AW2398" s="23">
        <f t="shared" si="757"/>
        <v>1221204.6300385813</v>
      </c>
      <c r="AX2398" s="23">
        <f t="shared" si="758"/>
        <v>269.26738141800007</v>
      </c>
      <c r="AY2398" s="23">
        <f t="shared" si="759"/>
        <v>2466.607680302568</v>
      </c>
      <c r="AZ2398" s="23"/>
      <c r="BA2398" s="23"/>
    </row>
    <row r="2399" spans="1:53">
      <c r="A2399">
        <v>202312</v>
      </c>
      <c r="B2399" s="20" t="s">
        <v>27</v>
      </c>
      <c r="C2399" s="20" t="s">
        <v>9433</v>
      </c>
      <c r="D2399">
        <v>100265.83</v>
      </c>
      <c r="E2399" s="21">
        <v>0.68</v>
      </c>
      <c r="F2399">
        <v>3302.29</v>
      </c>
      <c r="G2399" s="22">
        <v>4.8399999999999999E-2</v>
      </c>
      <c r="H2399" s="11">
        <f t="shared" si="740"/>
        <v>3299.9489969599999</v>
      </c>
      <c r="I2399" s="23">
        <f t="shared" si="741"/>
        <v>14632.271925822346</v>
      </c>
      <c r="J2399" s="23">
        <f t="shared" si="742"/>
        <v>214103381.71120879</v>
      </c>
      <c r="K2399" s="23">
        <f t="shared" si="743"/>
        <v>3464.946446808</v>
      </c>
      <c r="L2399" s="23">
        <f t="shared" si="744"/>
        <v>32564.492848604692</v>
      </c>
      <c r="N2399">
        <v>202312</v>
      </c>
      <c r="O2399" s="20" t="s">
        <v>29</v>
      </c>
      <c r="P2399" s="20" t="s">
        <v>9434</v>
      </c>
      <c r="Q2399">
        <v>18350.03</v>
      </c>
      <c r="R2399" s="21">
        <v>0.71</v>
      </c>
      <c r="S2399">
        <v>694.42</v>
      </c>
      <c r="T2399" s="21">
        <v>0.05</v>
      </c>
      <c r="U2399" s="11">
        <f t="shared" si="745"/>
        <v>651.42606499999999</v>
      </c>
      <c r="V2399" s="23">
        <f t="shared" si="746"/>
        <v>2839.5003865233575</v>
      </c>
      <c r="W2399" s="23">
        <f t="shared" si="747"/>
        <v>8062762.4450662965</v>
      </c>
      <c r="X2399" s="23">
        <f t="shared" si="748"/>
        <v>683.99736825000002</v>
      </c>
      <c r="Y2399" s="23">
        <f t="shared" si="749"/>
        <v>6330.4268380467147</v>
      </c>
      <c r="AA2399">
        <v>202312</v>
      </c>
      <c r="AB2399" s="20" t="s">
        <v>31</v>
      </c>
      <c r="AC2399" s="20" t="s">
        <v>9435</v>
      </c>
      <c r="AD2399">
        <v>182338.76</v>
      </c>
      <c r="AE2399" s="21">
        <v>0.72</v>
      </c>
      <c r="AF2399">
        <v>482.86219999999997</v>
      </c>
      <c r="AG2399" s="22">
        <v>3.7000000000000002E-3</v>
      </c>
      <c r="AH2399" s="11">
        <f t="shared" si="750"/>
        <v>485.7504566400001</v>
      </c>
      <c r="AI2399" s="23">
        <f t="shared" si="751"/>
        <v>7970.9011012405263</v>
      </c>
      <c r="AJ2399" s="23">
        <f t="shared" si="752"/>
        <v>63535264.365757436</v>
      </c>
      <c r="AK2399" s="23">
        <f t="shared" si="753"/>
        <v>510.03797947200013</v>
      </c>
      <c r="AL2399" s="23">
        <f t="shared" si="754"/>
        <v>16427.552659121051</v>
      </c>
      <c r="AN2399">
        <v>202312</v>
      </c>
      <c r="AO2399" s="20" t="s">
        <v>33</v>
      </c>
      <c r="AP2399" s="20" t="s">
        <v>9436</v>
      </c>
      <c r="AQ2399">
        <v>730.45</v>
      </c>
      <c r="AR2399" s="21">
        <v>0.86</v>
      </c>
      <c r="AS2399">
        <v>6.09</v>
      </c>
      <c r="AT2399">
        <v>9.7000000000000003E-3</v>
      </c>
      <c r="AU2399" s="11">
        <f t="shared" si="755"/>
        <v>6.0934139000000007</v>
      </c>
      <c r="AV2399" s="23">
        <f t="shared" si="756"/>
        <v>61.568447313884633</v>
      </c>
      <c r="AW2399" s="23">
        <f t="shared" si="757"/>
        <v>3790.6737046425878</v>
      </c>
      <c r="AX2399" s="23">
        <f t="shared" si="758"/>
        <v>6.3980845950000012</v>
      </c>
      <c r="AY2399" s="23">
        <f t="shared" si="759"/>
        <v>129.23030852776927</v>
      </c>
      <c r="AZ2399" s="23"/>
      <c r="BA2399" s="23"/>
    </row>
    <row r="2400" spans="1:53">
      <c r="A2400">
        <v>202312</v>
      </c>
      <c r="B2400" s="20" t="s">
        <v>27</v>
      </c>
      <c r="C2400" s="20" t="s">
        <v>9437</v>
      </c>
      <c r="D2400">
        <v>42994.62</v>
      </c>
      <c r="E2400" s="21">
        <v>0.68</v>
      </c>
      <c r="F2400">
        <v>1416.04</v>
      </c>
      <c r="G2400" s="22">
        <v>4.8399999999999999E-2</v>
      </c>
      <c r="H2400" s="11">
        <f t="shared" si="740"/>
        <v>1415.0389334400002</v>
      </c>
      <c r="I2400" s="23">
        <f t="shared" si="741"/>
        <v>6274.4104465838464</v>
      </c>
      <c r="J2400" s="23">
        <f t="shared" si="742"/>
        <v>39368226.452200502</v>
      </c>
      <c r="K2400" s="23">
        <f t="shared" si="743"/>
        <v>1485.7908801120002</v>
      </c>
      <c r="L2400" s="23">
        <f t="shared" si="744"/>
        <v>13963.859826607693</v>
      </c>
      <c r="N2400">
        <v>202312</v>
      </c>
      <c r="O2400" s="20" t="s">
        <v>29</v>
      </c>
      <c r="P2400" s="20" t="s">
        <v>9438</v>
      </c>
      <c r="Q2400">
        <v>20156.48</v>
      </c>
      <c r="R2400" s="21">
        <v>0.71</v>
      </c>
      <c r="S2400">
        <v>732.27</v>
      </c>
      <c r="T2400" s="21">
        <v>0.05</v>
      </c>
      <c r="U2400" s="11">
        <f t="shared" si="745"/>
        <v>715.55503999999996</v>
      </c>
      <c r="V2400" s="23">
        <f t="shared" si="746"/>
        <v>3119.0321079012037</v>
      </c>
      <c r="W2400" s="23">
        <f t="shared" si="747"/>
        <v>9728361.2901186254</v>
      </c>
      <c r="X2400" s="23">
        <f t="shared" si="748"/>
        <v>751.33279200000004</v>
      </c>
      <c r="Y2400" s="23">
        <f t="shared" si="749"/>
        <v>6953.6192558024077</v>
      </c>
      <c r="AA2400">
        <v>202312</v>
      </c>
      <c r="AB2400" s="20" t="s">
        <v>31</v>
      </c>
      <c r="AC2400" s="20" t="s">
        <v>9439</v>
      </c>
      <c r="AD2400">
        <v>144792.07999999999</v>
      </c>
      <c r="AE2400" s="21">
        <v>0.72</v>
      </c>
      <c r="AF2400">
        <v>383.43259999999998</v>
      </c>
      <c r="AG2400" s="22">
        <v>3.7000000000000002E-3</v>
      </c>
      <c r="AH2400" s="11">
        <f t="shared" si="750"/>
        <v>385.72610112000001</v>
      </c>
      <c r="AI2400" s="23">
        <f t="shared" si="751"/>
        <v>6329.5557670947537</v>
      </c>
      <c r="AJ2400" s="23">
        <f t="shared" si="752"/>
        <v>40063276.208762459</v>
      </c>
      <c r="AK2400" s="23">
        <f t="shared" si="753"/>
        <v>405.01240617600001</v>
      </c>
      <c r="AL2400" s="23">
        <f t="shared" si="754"/>
        <v>13044.837635309508</v>
      </c>
      <c r="AN2400">
        <v>202312</v>
      </c>
      <c r="AO2400" s="20" t="s">
        <v>33</v>
      </c>
      <c r="AP2400" s="20" t="s">
        <v>9440</v>
      </c>
      <c r="AQ2400">
        <v>505.61</v>
      </c>
      <c r="AR2400" s="21">
        <v>0.86</v>
      </c>
      <c r="AS2400">
        <v>12.04</v>
      </c>
      <c r="AT2400">
        <v>2.7699999999999999E-2</v>
      </c>
      <c r="AU2400" s="11">
        <f t="shared" si="755"/>
        <v>12.04464142</v>
      </c>
      <c r="AV2400" s="23">
        <f t="shared" si="756"/>
        <v>71.359883692860336</v>
      </c>
      <c r="AW2400" s="23">
        <f t="shared" si="757"/>
        <v>5092.2330006585544</v>
      </c>
      <c r="AX2400" s="23">
        <f t="shared" si="758"/>
        <v>12.646873491000001</v>
      </c>
      <c r="AY2400" s="23">
        <f t="shared" si="759"/>
        <v>154.76440880572068</v>
      </c>
      <c r="AZ2400" s="23"/>
      <c r="BA2400" s="23"/>
    </row>
    <row r="2401" spans="1:53">
      <c r="A2401">
        <v>202312</v>
      </c>
      <c r="B2401" s="20" t="s">
        <v>27</v>
      </c>
      <c r="C2401" s="20" t="s">
        <v>9441</v>
      </c>
      <c r="D2401">
        <v>11947.5</v>
      </c>
      <c r="E2401" s="21">
        <v>0.68</v>
      </c>
      <c r="F2401">
        <v>393.49</v>
      </c>
      <c r="G2401" s="22">
        <v>4.8399999999999999E-2</v>
      </c>
      <c r="H2401" s="11">
        <f t="shared" si="740"/>
        <v>393.21611999999999</v>
      </c>
      <c r="I2401" s="23">
        <f t="shared" si="741"/>
        <v>1743.5557939705129</v>
      </c>
      <c r="J2401" s="23">
        <f t="shared" si="742"/>
        <v>3039986.8066881457</v>
      </c>
      <c r="K2401" s="23">
        <f t="shared" si="743"/>
        <v>412.87692600000003</v>
      </c>
      <c r="L2401" s="23">
        <f t="shared" si="744"/>
        <v>3880.3277079410259</v>
      </c>
      <c r="N2401">
        <v>202312</v>
      </c>
      <c r="O2401" s="20" t="s">
        <v>29</v>
      </c>
      <c r="P2401" s="20" t="s">
        <v>9442</v>
      </c>
      <c r="Q2401">
        <v>19664.93</v>
      </c>
      <c r="R2401" s="21">
        <v>0.71</v>
      </c>
      <c r="S2401">
        <v>714.41</v>
      </c>
      <c r="T2401" s="21">
        <v>0.05</v>
      </c>
      <c r="U2401" s="11">
        <f t="shared" si="745"/>
        <v>698.10501500000009</v>
      </c>
      <c r="V2401" s="23">
        <f t="shared" si="746"/>
        <v>3042.9692123639461</v>
      </c>
      <c r="W2401" s="23">
        <f t="shared" si="747"/>
        <v>9259661.627394855</v>
      </c>
      <c r="X2401" s="23">
        <f t="shared" si="748"/>
        <v>733.01026575000014</v>
      </c>
      <c r="Y2401" s="23">
        <f t="shared" si="749"/>
        <v>6784.0434397278923</v>
      </c>
      <c r="AA2401">
        <v>202312</v>
      </c>
      <c r="AB2401" s="20" t="s">
        <v>31</v>
      </c>
      <c r="AC2401" s="20" t="s">
        <v>9443</v>
      </c>
      <c r="AD2401">
        <v>198290.57</v>
      </c>
      <c r="AE2401" s="21">
        <v>0.72</v>
      </c>
      <c r="AF2401">
        <v>525.10519999999997</v>
      </c>
      <c r="AG2401" s="22">
        <v>3.7000000000000002E-3</v>
      </c>
      <c r="AH2401" s="11">
        <f t="shared" si="750"/>
        <v>528.24607848000005</v>
      </c>
      <c r="AI2401" s="23">
        <f t="shared" si="751"/>
        <v>8668.2311691634386</v>
      </c>
      <c r="AJ2401" s="23">
        <f t="shared" si="752"/>
        <v>75138231.602056548</v>
      </c>
      <c r="AK2401" s="23">
        <f t="shared" si="753"/>
        <v>554.65838240400012</v>
      </c>
      <c r="AL2401" s="23">
        <f t="shared" si="754"/>
        <v>17864.708416806876</v>
      </c>
      <c r="AN2401">
        <v>202312</v>
      </c>
      <c r="AO2401" s="20" t="s">
        <v>33</v>
      </c>
      <c r="AP2401" s="20" t="s">
        <v>9444</v>
      </c>
      <c r="AQ2401">
        <v>1351.11</v>
      </c>
      <c r="AR2401" s="21">
        <v>0.86</v>
      </c>
      <c r="AS2401">
        <v>13.94</v>
      </c>
      <c r="AT2401">
        <v>1.2E-2</v>
      </c>
      <c r="AU2401" s="11">
        <f t="shared" si="755"/>
        <v>13.943455199999997</v>
      </c>
      <c r="AV2401" s="23">
        <f t="shared" si="756"/>
        <v>126.5197295547991</v>
      </c>
      <c r="AW2401" s="23">
        <f t="shared" si="757"/>
        <v>16007.241966619504</v>
      </c>
      <c r="AX2401" s="23">
        <f t="shared" si="758"/>
        <v>14.640627959999998</v>
      </c>
      <c r="AY2401" s="23">
        <f t="shared" si="759"/>
        <v>266.98291430959819</v>
      </c>
      <c r="AZ2401" s="23"/>
      <c r="BA2401" s="23"/>
    </row>
    <row r="2402" spans="1:53">
      <c r="A2402">
        <v>202312</v>
      </c>
      <c r="B2402" s="20" t="s">
        <v>27</v>
      </c>
      <c r="C2402" s="20" t="s">
        <v>9445</v>
      </c>
      <c r="D2402">
        <v>228485.55</v>
      </c>
      <c r="E2402" s="21">
        <v>0.68</v>
      </c>
      <c r="F2402">
        <v>7525.25</v>
      </c>
      <c r="G2402" s="22">
        <v>4.8399999999999999E-2</v>
      </c>
      <c r="H2402" s="11">
        <f t="shared" si="740"/>
        <v>7519.9164215999999</v>
      </c>
      <c r="I2402" s="23">
        <f t="shared" si="741"/>
        <v>33343.988662150186</v>
      </c>
      <c r="J2402" s="23">
        <f t="shared" si="742"/>
        <v>1111821579.9016001</v>
      </c>
      <c r="K2402" s="23">
        <f t="shared" si="743"/>
        <v>7895.9122426800004</v>
      </c>
      <c r="L2402" s="23">
        <f t="shared" si="744"/>
        <v>74207.893745900379</v>
      </c>
      <c r="N2402">
        <v>202312</v>
      </c>
      <c r="O2402" s="20" t="s">
        <v>29</v>
      </c>
      <c r="P2402" s="20" t="s">
        <v>9446</v>
      </c>
      <c r="Q2402">
        <v>153386.07999999999</v>
      </c>
      <c r="R2402" s="21">
        <v>0.71</v>
      </c>
      <c r="S2402">
        <v>5804.58</v>
      </c>
      <c r="T2402" s="21">
        <v>0.05</v>
      </c>
      <c r="U2402" s="11">
        <f t="shared" si="745"/>
        <v>5445.2058399999996</v>
      </c>
      <c r="V2402" s="23">
        <f t="shared" si="746"/>
        <v>23735.101983337503</v>
      </c>
      <c r="W2402" s="23">
        <f t="shared" si="747"/>
        <v>563355066.15943182</v>
      </c>
      <c r="X2402" s="23">
        <f t="shared" si="748"/>
        <v>5717.4661319999996</v>
      </c>
      <c r="Y2402" s="23">
        <f t="shared" si="749"/>
        <v>52915.409806675008</v>
      </c>
      <c r="AA2402">
        <v>202312</v>
      </c>
      <c r="AB2402" s="20" t="s">
        <v>31</v>
      </c>
      <c r="AC2402" s="20" t="s">
        <v>9447</v>
      </c>
      <c r="AD2402">
        <v>234105.54</v>
      </c>
      <c r="AE2402" s="21">
        <v>0.72</v>
      </c>
      <c r="AF2402">
        <v>619.94889999999998</v>
      </c>
      <c r="AG2402" s="22">
        <v>3.7000000000000002E-3</v>
      </c>
      <c r="AH2402" s="11">
        <f t="shared" si="750"/>
        <v>623.65715855999997</v>
      </c>
      <c r="AI2402" s="23">
        <f t="shared" si="751"/>
        <v>10233.875159579387</v>
      </c>
      <c r="AJ2402" s="23">
        <f t="shared" si="752"/>
        <v>104732200.78185603</v>
      </c>
      <c r="AK2402" s="23">
        <f t="shared" si="753"/>
        <v>654.84001648799995</v>
      </c>
      <c r="AL2402" s="23">
        <f t="shared" si="754"/>
        <v>21091.407477718774</v>
      </c>
      <c r="AN2402">
        <v>202312</v>
      </c>
      <c r="AO2402" s="20" t="s">
        <v>33</v>
      </c>
      <c r="AP2402" s="20" t="s">
        <v>9448</v>
      </c>
      <c r="AQ2402">
        <v>3886.96</v>
      </c>
      <c r="AR2402" s="21">
        <v>0.86</v>
      </c>
      <c r="AS2402">
        <v>154.1</v>
      </c>
      <c r="AT2402">
        <v>4.6100000000000002E-2</v>
      </c>
      <c r="AU2402" s="11">
        <f t="shared" si="755"/>
        <v>154.10241616000002</v>
      </c>
      <c r="AV2402" s="23">
        <f t="shared" si="756"/>
        <v>700.98771957752979</v>
      </c>
      <c r="AW2402" s="23">
        <f t="shared" si="757"/>
        <v>491383.78299850551</v>
      </c>
      <c r="AX2402" s="23">
        <f t="shared" si="758"/>
        <v>161.80753696800002</v>
      </c>
      <c r="AY2402" s="23">
        <f t="shared" si="759"/>
        <v>1556.0778553150597</v>
      </c>
      <c r="AZ2402" s="23"/>
      <c r="BA2402" s="23"/>
    </row>
    <row r="2403" spans="1:53">
      <c r="A2403">
        <v>202312</v>
      </c>
      <c r="B2403" s="20" t="s">
        <v>27</v>
      </c>
      <c r="C2403" s="20" t="s">
        <v>9449</v>
      </c>
      <c r="D2403">
        <v>51009.17</v>
      </c>
      <c r="E2403" s="21">
        <v>0.68</v>
      </c>
      <c r="F2403">
        <v>1680</v>
      </c>
      <c r="G2403" s="22">
        <v>4.8399999999999999E-2</v>
      </c>
      <c r="H2403" s="11">
        <f t="shared" si="740"/>
        <v>1678.81380304</v>
      </c>
      <c r="I2403" s="23">
        <f t="shared" si="741"/>
        <v>7444.0120442876641</v>
      </c>
      <c r="J2403" s="23">
        <f t="shared" si="742"/>
        <v>55413315.315499805</v>
      </c>
      <c r="K2403" s="23">
        <f t="shared" si="743"/>
        <v>1762.7544931920002</v>
      </c>
      <c r="L2403" s="23">
        <f t="shared" si="744"/>
        <v>16566.837891615327</v>
      </c>
      <c r="N2403">
        <v>202312</v>
      </c>
      <c r="O2403" s="20" t="s">
        <v>29</v>
      </c>
      <c r="P2403" s="20" t="s">
        <v>9450</v>
      </c>
      <c r="Q2403">
        <v>50637.08</v>
      </c>
      <c r="R2403" s="21">
        <v>0.71</v>
      </c>
      <c r="S2403">
        <v>1916.25</v>
      </c>
      <c r="T2403" s="21">
        <v>0.05</v>
      </c>
      <c r="U2403" s="11">
        <f t="shared" si="745"/>
        <v>1797.6163400000003</v>
      </c>
      <c r="V2403" s="23">
        <f t="shared" si="746"/>
        <v>7835.6279653174524</v>
      </c>
      <c r="W2403" s="23">
        <f t="shared" si="747"/>
        <v>61397065.610864922</v>
      </c>
      <c r="X2403" s="23">
        <f t="shared" si="748"/>
        <v>1887.4971570000005</v>
      </c>
      <c r="Y2403" s="23">
        <f t="shared" si="749"/>
        <v>17468.872270634904</v>
      </c>
      <c r="AA2403">
        <v>202312</v>
      </c>
      <c r="AB2403" s="20" t="s">
        <v>31</v>
      </c>
      <c r="AC2403" s="20" t="s">
        <v>9451</v>
      </c>
      <c r="AD2403">
        <v>168480.96</v>
      </c>
      <c r="AE2403" s="21">
        <v>0.72</v>
      </c>
      <c r="AF2403">
        <v>446.16449999999998</v>
      </c>
      <c r="AG2403" s="22">
        <v>3.7000000000000002E-3</v>
      </c>
      <c r="AH2403" s="11">
        <f t="shared" si="750"/>
        <v>448.83327744000002</v>
      </c>
      <c r="AI2403" s="23">
        <f t="shared" si="751"/>
        <v>7365.1102464558871</v>
      </c>
      <c r="AJ2403" s="23">
        <f t="shared" si="752"/>
        <v>54244848.942449495</v>
      </c>
      <c r="AK2403" s="23">
        <f t="shared" si="753"/>
        <v>471.27494131200007</v>
      </c>
      <c r="AL2403" s="23">
        <f t="shared" si="754"/>
        <v>15179.053770351775</v>
      </c>
      <c r="AN2403">
        <v>202312</v>
      </c>
      <c r="AO2403" s="20" t="s">
        <v>33</v>
      </c>
      <c r="AP2403" s="20" t="s">
        <v>9452</v>
      </c>
      <c r="AQ2403">
        <v>4812.66</v>
      </c>
      <c r="AR2403" s="21">
        <v>0.86</v>
      </c>
      <c r="AS2403">
        <v>117.13</v>
      </c>
      <c r="AT2403">
        <v>2.8300000000000002E-2</v>
      </c>
      <c r="AU2403" s="11">
        <f t="shared" si="755"/>
        <v>117.13051908000001</v>
      </c>
      <c r="AV2403" s="23">
        <f t="shared" si="756"/>
        <v>686.34575434093369</v>
      </c>
      <c r="AW2403" s="23">
        <f t="shared" si="757"/>
        <v>471070.49450182531</v>
      </c>
      <c r="AX2403" s="23">
        <f t="shared" si="758"/>
        <v>122.98704503400002</v>
      </c>
      <c r="AY2403" s="23">
        <f t="shared" si="759"/>
        <v>1489.8220277618675</v>
      </c>
      <c r="AZ2403" s="23"/>
      <c r="BA2403" s="23"/>
    </row>
    <row r="2404" spans="1:53">
      <c r="A2404">
        <v>202312</v>
      </c>
      <c r="B2404" s="20" t="s">
        <v>27</v>
      </c>
      <c r="C2404" s="20" t="s">
        <v>9453</v>
      </c>
      <c r="D2404">
        <v>265394.64</v>
      </c>
      <c r="E2404" s="21">
        <v>0.68</v>
      </c>
      <c r="F2404">
        <v>8740.86</v>
      </c>
      <c r="G2404" s="22">
        <v>4.8399999999999999E-2</v>
      </c>
      <c r="H2404" s="11">
        <f t="shared" si="740"/>
        <v>8734.6683916800012</v>
      </c>
      <c r="I2404" s="23">
        <f t="shared" si="741"/>
        <v>38730.308621947559</v>
      </c>
      <c r="J2404" s="23">
        <f t="shared" si="742"/>
        <v>1500036805.9513054</v>
      </c>
      <c r="K2404" s="23">
        <f t="shared" si="743"/>
        <v>9171.4018112640024</v>
      </c>
      <c r="L2404" s="23">
        <f t="shared" si="744"/>
        <v>86195.285635575114</v>
      </c>
      <c r="N2404">
        <v>202312</v>
      </c>
      <c r="O2404" s="20" t="s">
        <v>29</v>
      </c>
      <c r="P2404" s="20" t="s">
        <v>9454</v>
      </c>
      <c r="Q2404">
        <v>6391.11</v>
      </c>
      <c r="R2404" s="21">
        <v>0.71</v>
      </c>
      <c r="S2404">
        <v>241.85</v>
      </c>
      <c r="T2404" s="21">
        <v>0.05</v>
      </c>
      <c r="U2404" s="11">
        <f t="shared" si="745"/>
        <v>226.88440499999999</v>
      </c>
      <c r="V2404" s="23">
        <f t="shared" si="746"/>
        <v>988.96619326035409</v>
      </c>
      <c r="W2404" s="23">
        <f t="shared" si="747"/>
        <v>978054.13141187606</v>
      </c>
      <c r="X2404" s="23">
        <f t="shared" si="748"/>
        <v>238.22862524999999</v>
      </c>
      <c r="Y2404" s="23">
        <f t="shared" si="749"/>
        <v>2204.8167915207082</v>
      </c>
      <c r="AA2404">
        <v>202312</v>
      </c>
      <c r="AB2404" s="20" t="s">
        <v>31</v>
      </c>
      <c r="AC2404" s="20" t="s">
        <v>1242</v>
      </c>
      <c r="AD2404">
        <v>107407.78</v>
      </c>
      <c r="AE2404" s="21">
        <v>0.72</v>
      </c>
      <c r="AF2404">
        <v>284.43299999999999</v>
      </c>
      <c r="AG2404" s="22">
        <v>3.7000000000000002E-3</v>
      </c>
      <c r="AH2404" s="11">
        <f t="shared" si="750"/>
        <v>286.13432591999998</v>
      </c>
      <c r="AI2404" s="23">
        <f t="shared" si="751"/>
        <v>4695.3088409935444</v>
      </c>
      <c r="AJ2404" s="23">
        <f t="shared" si="752"/>
        <v>22045925.112312142</v>
      </c>
      <c r="AK2404" s="23">
        <f t="shared" si="753"/>
        <v>300.44104221599997</v>
      </c>
      <c r="AL2404" s="23">
        <f t="shared" si="754"/>
        <v>9676.7520079070891</v>
      </c>
      <c r="AN2404">
        <v>202312</v>
      </c>
      <c r="AO2404" s="20" t="s">
        <v>33</v>
      </c>
      <c r="AP2404" s="20" t="s">
        <v>9455</v>
      </c>
      <c r="AQ2404">
        <v>1599.94</v>
      </c>
      <c r="AR2404" s="21">
        <v>0.86</v>
      </c>
      <c r="AS2404">
        <v>4.68</v>
      </c>
      <c r="AT2404">
        <v>3.4000000000000002E-3</v>
      </c>
      <c r="AU2404" s="11">
        <f t="shared" si="755"/>
        <v>4.6782245600000003</v>
      </c>
      <c r="AV2404" s="23">
        <f t="shared" si="756"/>
        <v>80.094380658938348</v>
      </c>
      <c r="AW2404" s="23">
        <f t="shared" si="757"/>
        <v>6415.1098131389172</v>
      </c>
      <c r="AX2404" s="23">
        <f t="shared" si="758"/>
        <v>4.9121357880000005</v>
      </c>
      <c r="AY2404" s="23">
        <f t="shared" si="759"/>
        <v>164.86698587787669</v>
      </c>
      <c r="AZ2404" s="23"/>
      <c r="BA2404" s="23"/>
    </row>
    <row r="2405" spans="1:53">
      <c r="A2405">
        <v>202312</v>
      </c>
      <c r="B2405" s="20" t="s">
        <v>27</v>
      </c>
      <c r="C2405" s="20" t="s">
        <v>9456</v>
      </c>
      <c r="D2405">
        <v>181059.46</v>
      </c>
      <c r="E2405" s="21">
        <v>0.68</v>
      </c>
      <c r="F2405">
        <v>5963.25</v>
      </c>
      <c r="G2405" s="22">
        <v>4.8399999999999999E-2</v>
      </c>
      <c r="H2405" s="11">
        <f t="shared" si="740"/>
        <v>5959.0289475200007</v>
      </c>
      <c r="I2405" s="23">
        <f t="shared" si="741"/>
        <v>26422.872612360105</v>
      </c>
      <c r="J2405" s="23">
        <f t="shared" si="742"/>
        <v>698168197.08900964</v>
      </c>
      <c r="K2405" s="23">
        <f t="shared" si="743"/>
        <v>6256.9803948960007</v>
      </c>
      <c r="L2405" s="23">
        <f t="shared" si="744"/>
        <v>58804.774172240213</v>
      </c>
      <c r="N2405">
        <v>202312</v>
      </c>
      <c r="O2405" s="20" t="s">
        <v>29</v>
      </c>
      <c r="P2405" s="20" t="s">
        <v>9457</v>
      </c>
      <c r="Q2405">
        <v>20648.16</v>
      </c>
      <c r="R2405" s="21">
        <v>0.71</v>
      </c>
      <c r="S2405">
        <v>781.38</v>
      </c>
      <c r="T2405" s="21">
        <v>0.05</v>
      </c>
      <c r="U2405" s="11">
        <f t="shared" si="745"/>
        <v>733.00968</v>
      </c>
      <c r="V2405" s="23">
        <f t="shared" si="746"/>
        <v>3195.1151197570866</v>
      </c>
      <c r="W2405" s="23">
        <f t="shared" si="747"/>
        <v>10208760.628500342</v>
      </c>
      <c r="X2405" s="23">
        <f t="shared" si="748"/>
        <v>769.66016400000001</v>
      </c>
      <c r="Y2405" s="23">
        <f t="shared" si="749"/>
        <v>7123.2399195141734</v>
      </c>
      <c r="AA2405">
        <v>202312</v>
      </c>
      <c r="AB2405" s="20" t="s">
        <v>31</v>
      </c>
      <c r="AC2405" s="20" t="s">
        <v>9458</v>
      </c>
      <c r="AD2405">
        <v>172413.64</v>
      </c>
      <c r="AE2405" s="21">
        <v>0.72</v>
      </c>
      <c r="AF2405">
        <v>456.57889999999998</v>
      </c>
      <c r="AG2405" s="22">
        <v>3.7000000000000002E-3</v>
      </c>
      <c r="AH2405" s="11">
        <f t="shared" si="750"/>
        <v>459.30993696000002</v>
      </c>
      <c r="AI2405" s="23">
        <f t="shared" si="751"/>
        <v>7537.0265375550844</v>
      </c>
      <c r="AJ2405" s="23">
        <f t="shared" si="752"/>
        <v>56806769.027809583</v>
      </c>
      <c r="AK2405" s="23">
        <f t="shared" si="753"/>
        <v>482.27543380800006</v>
      </c>
      <c r="AL2405" s="23">
        <f t="shared" si="754"/>
        <v>15533.363012070169</v>
      </c>
      <c r="AN2405">
        <v>202312</v>
      </c>
      <c r="AO2405" s="20" t="s">
        <v>33</v>
      </c>
      <c r="AP2405" s="20" t="s">
        <v>9459</v>
      </c>
      <c r="AQ2405">
        <v>3257.77</v>
      </c>
      <c r="AR2405" s="21">
        <v>0.86</v>
      </c>
      <c r="AS2405">
        <v>7</v>
      </c>
      <c r="AT2405">
        <v>2.5000000000000001E-3</v>
      </c>
      <c r="AU2405" s="11">
        <f t="shared" si="755"/>
        <v>7.0042054999999994</v>
      </c>
      <c r="AV2405" s="23">
        <f t="shared" si="756"/>
        <v>139.90889528477405</v>
      </c>
      <c r="AW2405" s="23">
        <f t="shared" si="757"/>
        <v>19574.49897980587</v>
      </c>
      <c r="AX2405" s="23">
        <f t="shared" si="758"/>
        <v>7.3544157749999997</v>
      </c>
      <c r="AY2405" s="23">
        <f t="shared" si="759"/>
        <v>286.82199606954811</v>
      </c>
      <c r="AZ2405" s="23"/>
      <c r="BA2405" s="23"/>
    </row>
    <row r="2406" spans="1:53">
      <c r="A2406">
        <v>202312</v>
      </c>
      <c r="B2406" s="20" t="s">
        <v>27</v>
      </c>
      <c r="C2406" s="20" t="s">
        <v>9460</v>
      </c>
      <c r="D2406">
        <v>22865.24</v>
      </c>
      <c r="E2406" s="21">
        <v>0.68</v>
      </c>
      <c r="F2406">
        <v>753.07</v>
      </c>
      <c r="G2406" s="22">
        <v>4.8399999999999999E-2</v>
      </c>
      <c r="H2406" s="11">
        <f t="shared" si="740"/>
        <v>752.54077888000006</v>
      </c>
      <c r="I2406" s="23">
        <f t="shared" si="741"/>
        <v>3336.8337880331728</v>
      </c>
      <c r="J2406" s="23">
        <f t="shared" si="742"/>
        <v>11134459.728959814</v>
      </c>
      <c r="K2406" s="23">
        <f t="shared" si="743"/>
        <v>790.16781782400005</v>
      </c>
      <c r="L2406" s="23">
        <f t="shared" si="744"/>
        <v>7426.2083549463459</v>
      </c>
      <c r="N2406">
        <v>202312</v>
      </c>
      <c r="O2406" s="20" t="s">
        <v>29</v>
      </c>
      <c r="P2406" s="20" t="s">
        <v>9461</v>
      </c>
      <c r="Q2406">
        <v>59496.07</v>
      </c>
      <c r="R2406" s="21">
        <v>0.71</v>
      </c>
      <c r="S2406">
        <v>2251.5</v>
      </c>
      <c r="T2406" s="21">
        <v>0.05</v>
      </c>
      <c r="U2406" s="11">
        <f t="shared" si="745"/>
        <v>2112.1104850000002</v>
      </c>
      <c r="V2406" s="23">
        <f t="shared" si="746"/>
        <v>9206.4761617076783</v>
      </c>
      <c r="W2406" s="23">
        <f t="shared" si="747"/>
        <v>84759203.316091746</v>
      </c>
      <c r="X2406" s="23">
        <f t="shared" si="748"/>
        <v>2217.7160092500003</v>
      </c>
      <c r="Y2406" s="23">
        <f t="shared" si="749"/>
        <v>20525.062808415358</v>
      </c>
      <c r="AA2406">
        <v>202312</v>
      </c>
      <c r="AB2406" s="20" t="s">
        <v>31</v>
      </c>
      <c r="AC2406" s="20" t="s">
        <v>9462</v>
      </c>
      <c r="AD2406">
        <v>204724.35</v>
      </c>
      <c r="AE2406" s="21">
        <v>0.72</v>
      </c>
      <c r="AF2406">
        <v>542.14279999999997</v>
      </c>
      <c r="AG2406" s="22">
        <v>3.7000000000000002E-3</v>
      </c>
      <c r="AH2406" s="11">
        <f t="shared" si="750"/>
        <v>545.3856684000001</v>
      </c>
      <c r="AI2406" s="23">
        <f t="shared" si="751"/>
        <v>8949.4825283760329</v>
      </c>
      <c r="AJ2406" s="23">
        <f t="shared" si="752"/>
        <v>80093237.525707871</v>
      </c>
      <c r="AK2406" s="23">
        <f t="shared" si="753"/>
        <v>572.65495182000018</v>
      </c>
      <c r="AL2406" s="23">
        <f t="shared" si="754"/>
        <v>18444.350725152064</v>
      </c>
      <c r="AN2406">
        <v>202312</v>
      </c>
      <c r="AO2406" s="20" t="s">
        <v>33</v>
      </c>
      <c r="AP2406" s="20" t="s">
        <v>9463</v>
      </c>
      <c r="AQ2406">
        <v>381.37</v>
      </c>
      <c r="AR2406" s="21">
        <v>0.86</v>
      </c>
      <c r="AS2406">
        <v>5.44</v>
      </c>
      <c r="AT2406">
        <v>1.66E-2</v>
      </c>
      <c r="AU2406" s="11">
        <f t="shared" si="755"/>
        <v>5.44443812</v>
      </c>
      <c r="AV2406" s="23">
        <f t="shared" si="756"/>
        <v>41.904833947487191</v>
      </c>
      <c r="AW2406" s="23">
        <f t="shared" si="757"/>
        <v>1756.0151081664749</v>
      </c>
      <c r="AX2406" s="23">
        <f t="shared" si="758"/>
        <v>5.7166600260000004</v>
      </c>
      <c r="AY2406" s="23">
        <f t="shared" si="759"/>
        <v>89.254106014974383</v>
      </c>
      <c r="AZ2406" s="23"/>
      <c r="BA2406" s="23"/>
    </row>
    <row r="2407" spans="1:53">
      <c r="A2407">
        <v>202312</v>
      </c>
      <c r="B2407" s="20" t="s">
        <v>27</v>
      </c>
      <c r="C2407" s="20" t="s">
        <v>9464</v>
      </c>
      <c r="D2407">
        <v>96514.85</v>
      </c>
      <c r="E2407" s="21">
        <v>0.68</v>
      </c>
      <c r="F2407">
        <v>3178.75</v>
      </c>
      <c r="G2407" s="22">
        <v>4.8399999999999999E-2</v>
      </c>
      <c r="H2407" s="11">
        <f t="shared" si="740"/>
        <v>3176.4967432000003</v>
      </c>
      <c r="I2407" s="23">
        <f t="shared" si="741"/>
        <v>14084.873481623352</v>
      </c>
      <c r="J2407" s="23">
        <f t="shared" si="742"/>
        <v>198383660.99333671</v>
      </c>
      <c r="K2407" s="23">
        <f t="shared" si="743"/>
        <v>3335.3215803600006</v>
      </c>
      <c r="L2407" s="23">
        <f t="shared" si="744"/>
        <v>31346.243706446705</v>
      </c>
      <c r="N2407">
        <v>202312</v>
      </c>
      <c r="O2407" s="20" t="s">
        <v>29</v>
      </c>
      <c r="P2407" s="20" t="s">
        <v>9465</v>
      </c>
      <c r="Q2407">
        <v>8357.6</v>
      </c>
      <c r="R2407" s="21">
        <v>0.71</v>
      </c>
      <c r="S2407">
        <v>316.27</v>
      </c>
      <c r="T2407" s="21">
        <v>0.05</v>
      </c>
      <c r="U2407" s="11">
        <f t="shared" si="745"/>
        <v>296.69479999999999</v>
      </c>
      <c r="V2407" s="23">
        <f t="shared" si="746"/>
        <v>1293.2626502740113</v>
      </c>
      <c r="W2407" s="23">
        <f t="shared" si="747"/>
        <v>1672528.2825937597</v>
      </c>
      <c r="X2407" s="23">
        <f t="shared" si="748"/>
        <v>311.52954</v>
      </c>
      <c r="Y2407" s="23">
        <f t="shared" si="749"/>
        <v>2883.2201005480229</v>
      </c>
      <c r="AA2407">
        <v>202312</v>
      </c>
      <c r="AB2407" s="20" t="s">
        <v>31</v>
      </c>
      <c r="AC2407" s="20" t="s">
        <v>9466</v>
      </c>
      <c r="AD2407">
        <v>187081.64</v>
      </c>
      <c r="AE2407" s="21">
        <v>0.72</v>
      </c>
      <c r="AF2407">
        <v>495.4221</v>
      </c>
      <c r="AG2407" s="22">
        <v>3.7000000000000002E-3</v>
      </c>
      <c r="AH2407" s="11">
        <f t="shared" si="750"/>
        <v>498.38548896000003</v>
      </c>
      <c r="AI2407" s="23">
        <f t="shared" si="751"/>
        <v>8178.2351174148798</v>
      </c>
      <c r="AJ2407" s="23">
        <f t="shared" si="752"/>
        <v>66883529.635717973</v>
      </c>
      <c r="AK2407" s="23">
        <f t="shared" si="753"/>
        <v>523.3047634080001</v>
      </c>
      <c r="AL2407" s="23">
        <f t="shared" si="754"/>
        <v>16854.855723789758</v>
      </c>
      <c r="AN2407">
        <v>202312</v>
      </c>
      <c r="AO2407" s="20" t="s">
        <v>33</v>
      </c>
      <c r="AP2407" s="20" t="s">
        <v>9467</v>
      </c>
      <c r="AQ2407">
        <v>378.32</v>
      </c>
      <c r="AR2407" s="21">
        <v>0.86</v>
      </c>
      <c r="AS2407">
        <v>3.74</v>
      </c>
      <c r="AT2407">
        <v>1.15E-2</v>
      </c>
      <c r="AU2407" s="11">
        <f t="shared" si="755"/>
        <v>3.7415847999999996</v>
      </c>
      <c r="AV2407" s="23">
        <f t="shared" si="756"/>
        <v>34.689257906524446</v>
      </c>
      <c r="AW2407" s="23">
        <f t="shared" si="757"/>
        <v>1203.3446141053687</v>
      </c>
      <c r="AX2407" s="23">
        <f t="shared" si="758"/>
        <v>3.9286640399999997</v>
      </c>
      <c r="AY2407" s="23">
        <f t="shared" si="759"/>
        <v>73.120100613048891</v>
      </c>
      <c r="AZ2407" s="23"/>
      <c r="BA2407" s="23"/>
    </row>
    <row r="2408" spans="1:53">
      <c r="A2408">
        <v>202312</v>
      </c>
      <c r="B2408" s="20" t="s">
        <v>27</v>
      </c>
      <c r="C2408" s="20" t="s">
        <v>9468</v>
      </c>
      <c r="D2408">
        <v>43723.83</v>
      </c>
      <c r="E2408" s="21">
        <v>0.68</v>
      </c>
      <c r="F2408">
        <v>1440.06</v>
      </c>
      <c r="G2408" s="22">
        <v>4.8399999999999999E-2</v>
      </c>
      <c r="H2408" s="11">
        <f t="shared" si="740"/>
        <v>1439.0386929600002</v>
      </c>
      <c r="I2408" s="23">
        <f t="shared" si="741"/>
        <v>6380.8275481131395</v>
      </c>
      <c r="J2408" s="23">
        <f t="shared" si="742"/>
        <v>40714960.198759541</v>
      </c>
      <c r="K2408" s="23">
        <f t="shared" si="743"/>
        <v>1510.9906276080003</v>
      </c>
      <c r="L2408" s="23">
        <f t="shared" si="744"/>
        <v>14200.69378918628</v>
      </c>
      <c r="N2408">
        <v>202312</v>
      </c>
      <c r="O2408" s="20" t="s">
        <v>29</v>
      </c>
      <c r="P2408" s="20" t="s">
        <v>9469</v>
      </c>
      <c r="Q2408">
        <v>8771.74</v>
      </c>
      <c r="R2408" s="21">
        <v>0.71</v>
      </c>
      <c r="S2408">
        <v>318.67</v>
      </c>
      <c r="T2408" s="21">
        <v>0.05</v>
      </c>
      <c r="U2408" s="11">
        <f t="shared" si="745"/>
        <v>311.39677</v>
      </c>
      <c r="V2408" s="23">
        <f t="shared" si="746"/>
        <v>1357.3470517749779</v>
      </c>
      <c r="W2408" s="23">
        <f t="shared" si="747"/>
        <v>1842391.0189622245</v>
      </c>
      <c r="X2408" s="23">
        <f t="shared" si="748"/>
        <v>326.96660850000001</v>
      </c>
      <c r="Y2408" s="23">
        <f t="shared" si="749"/>
        <v>3026.0908735499556</v>
      </c>
      <c r="AA2408">
        <v>202312</v>
      </c>
      <c r="AB2408" s="20" t="s">
        <v>31</v>
      </c>
      <c r="AC2408" s="20" t="s">
        <v>9470</v>
      </c>
      <c r="AD2408">
        <v>167713.19</v>
      </c>
      <c r="AE2408" s="21">
        <v>0.72</v>
      </c>
      <c r="AF2408">
        <v>444.13139999999999</v>
      </c>
      <c r="AG2408" s="22">
        <v>3.7000000000000002E-3</v>
      </c>
      <c r="AH2408" s="11">
        <f t="shared" si="750"/>
        <v>446.78793816000001</v>
      </c>
      <c r="AI2408" s="23">
        <f t="shared" si="751"/>
        <v>7331.5473400365418</v>
      </c>
      <c r="AJ2408" s="23">
        <f t="shared" si="752"/>
        <v>53751586.399196893</v>
      </c>
      <c r="AK2408" s="23">
        <f t="shared" si="753"/>
        <v>469.12733506800004</v>
      </c>
      <c r="AL2408" s="23">
        <f t="shared" si="754"/>
        <v>15109.882618233083</v>
      </c>
      <c r="AN2408">
        <v>202312</v>
      </c>
      <c r="AO2408" s="20" t="s">
        <v>33</v>
      </c>
      <c r="AP2408" s="20" t="s">
        <v>9471</v>
      </c>
      <c r="AQ2408">
        <v>1605.71</v>
      </c>
      <c r="AR2408" s="21">
        <v>0.86</v>
      </c>
      <c r="AS2408">
        <v>49.85</v>
      </c>
      <c r="AT2408">
        <v>3.61E-2</v>
      </c>
      <c r="AU2408" s="11">
        <f t="shared" si="755"/>
        <v>49.85087266</v>
      </c>
      <c r="AV2408" s="23">
        <f t="shared" si="756"/>
        <v>257.59365087377569</v>
      </c>
      <c r="AW2408" s="23">
        <f t="shared" si="757"/>
        <v>66354.488970480641</v>
      </c>
      <c r="AX2408" s="23">
        <f t="shared" si="758"/>
        <v>52.343416293000004</v>
      </c>
      <c r="AY2408" s="23">
        <f t="shared" si="759"/>
        <v>565.03817440755142</v>
      </c>
      <c r="AZ2408" s="23"/>
      <c r="BA2408" s="23"/>
    </row>
    <row r="2409" spans="1:53">
      <c r="A2409">
        <v>202312</v>
      </c>
      <c r="B2409" s="20" t="s">
        <v>27</v>
      </c>
      <c r="C2409" s="20" t="s">
        <v>9472</v>
      </c>
      <c r="D2409">
        <v>21786.07</v>
      </c>
      <c r="E2409" s="21">
        <v>0.68</v>
      </c>
      <c r="F2409">
        <v>717.53</v>
      </c>
      <c r="G2409" s="22">
        <v>4.8399999999999999E-2</v>
      </c>
      <c r="H2409" s="11">
        <f t="shared" si="740"/>
        <v>717.02313584000001</v>
      </c>
      <c r="I2409" s="23">
        <f t="shared" si="741"/>
        <v>3179.3453506044925</v>
      </c>
      <c r="J2409" s="23">
        <f t="shared" si="742"/>
        <v>10108236.858410403</v>
      </c>
      <c r="K2409" s="23">
        <f t="shared" si="743"/>
        <v>752.87429263199999</v>
      </c>
      <c r="L2409" s="23">
        <f t="shared" si="744"/>
        <v>7075.7138370489847</v>
      </c>
      <c r="N2409">
        <v>202312</v>
      </c>
      <c r="O2409" s="20" t="s">
        <v>29</v>
      </c>
      <c r="P2409" s="20" t="s">
        <v>9473</v>
      </c>
      <c r="Q2409">
        <v>22319.69</v>
      </c>
      <c r="R2409" s="21">
        <v>0.71</v>
      </c>
      <c r="S2409">
        <v>844.64</v>
      </c>
      <c r="T2409" s="21">
        <v>0.05</v>
      </c>
      <c r="U2409" s="11">
        <f t="shared" si="745"/>
        <v>792.34899499999995</v>
      </c>
      <c r="V2409" s="23">
        <f t="shared" si="746"/>
        <v>3453.7691972210141</v>
      </c>
      <c r="W2409" s="23">
        <f t="shared" si="747"/>
        <v>11928521.667672688</v>
      </c>
      <c r="X2409" s="23">
        <f t="shared" si="748"/>
        <v>831.96644474999994</v>
      </c>
      <c r="Y2409" s="23">
        <f t="shared" si="749"/>
        <v>7699.8873894420285</v>
      </c>
      <c r="AA2409">
        <v>202312</v>
      </c>
      <c r="AB2409" s="20" t="s">
        <v>31</v>
      </c>
      <c r="AC2409" s="20" t="s">
        <v>9474</v>
      </c>
      <c r="AD2409">
        <v>138369.87</v>
      </c>
      <c r="AE2409" s="21">
        <v>0.72</v>
      </c>
      <c r="AF2409">
        <v>366.42559999999997</v>
      </c>
      <c r="AG2409" s="22">
        <v>3.7000000000000002E-3</v>
      </c>
      <c r="AH2409" s="11">
        <f t="shared" si="750"/>
        <v>368.61733367999994</v>
      </c>
      <c r="AI2409" s="23">
        <f t="shared" si="751"/>
        <v>6048.8101880341192</v>
      </c>
      <c r="AJ2409" s="23">
        <f t="shared" si="752"/>
        <v>36588104.690865353</v>
      </c>
      <c r="AK2409" s="23">
        <f t="shared" si="753"/>
        <v>387.04820036399997</v>
      </c>
      <c r="AL2409" s="23">
        <f t="shared" si="754"/>
        <v>12466.237709748239</v>
      </c>
      <c r="AN2409">
        <v>202312</v>
      </c>
      <c r="AO2409" s="20" t="s">
        <v>33</v>
      </c>
      <c r="AP2409" s="20" t="s">
        <v>9475</v>
      </c>
      <c r="AQ2409">
        <v>4284.18</v>
      </c>
      <c r="AR2409" s="21">
        <v>0.86</v>
      </c>
      <c r="AS2409">
        <v>46.05</v>
      </c>
      <c r="AT2409">
        <v>1.2500000000000001E-2</v>
      </c>
      <c r="AU2409" s="11">
        <f t="shared" si="755"/>
        <v>46.054935</v>
      </c>
      <c r="AV2409" s="23">
        <f t="shared" si="756"/>
        <v>409.34521615683235</v>
      </c>
      <c r="AW2409" s="23">
        <f t="shared" si="757"/>
        <v>167563.5059904838</v>
      </c>
      <c r="AX2409" s="23">
        <f t="shared" si="758"/>
        <v>48.357681750000005</v>
      </c>
      <c r="AY2409" s="23">
        <f t="shared" si="759"/>
        <v>864.7453673136647</v>
      </c>
      <c r="AZ2409" s="23"/>
      <c r="BA2409" s="23"/>
    </row>
    <row r="2410" spans="1:53">
      <c r="A2410">
        <v>202312</v>
      </c>
      <c r="B2410" s="20" t="s">
        <v>27</v>
      </c>
      <c r="C2410" s="20" t="s">
        <v>9476</v>
      </c>
      <c r="D2410">
        <v>126724.56</v>
      </c>
      <c r="E2410" s="21">
        <v>0.68</v>
      </c>
      <c r="F2410">
        <v>4173.72</v>
      </c>
      <c r="G2410" s="22">
        <v>4.8399999999999999E-2</v>
      </c>
      <c r="H2410" s="11">
        <f t="shared" si="740"/>
        <v>4170.7587187200006</v>
      </c>
      <c r="I2410" s="23">
        <f t="shared" si="741"/>
        <v>18493.520889421547</v>
      </c>
      <c r="J2410" s="23">
        <f t="shared" si="742"/>
        <v>342010314.88747114</v>
      </c>
      <c r="K2410" s="23">
        <f t="shared" si="743"/>
        <v>4379.296654656001</v>
      </c>
      <c r="L2410" s="23">
        <f t="shared" si="744"/>
        <v>41157.80049756309</v>
      </c>
      <c r="N2410">
        <v>202312</v>
      </c>
      <c r="O2410" s="20" t="s">
        <v>29</v>
      </c>
      <c r="P2410" s="20" t="s">
        <v>9477</v>
      </c>
      <c r="Q2410">
        <v>6391.11</v>
      </c>
      <c r="R2410" s="21">
        <v>0.71</v>
      </c>
      <c r="S2410">
        <v>241.85</v>
      </c>
      <c r="T2410" s="21">
        <v>0.05</v>
      </c>
      <c r="U2410" s="11">
        <f t="shared" si="745"/>
        <v>226.88440499999999</v>
      </c>
      <c r="V2410" s="23">
        <f t="shared" si="746"/>
        <v>988.96619326035409</v>
      </c>
      <c r="W2410" s="23">
        <f t="shared" si="747"/>
        <v>978054.13141187606</v>
      </c>
      <c r="X2410" s="23">
        <f t="shared" si="748"/>
        <v>238.22862524999999</v>
      </c>
      <c r="Y2410" s="23">
        <f t="shared" si="749"/>
        <v>2204.8167915207082</v>
      </c>
      <c r="AA2410">
        <v>202312</v>
      </c>
      <c r="AB2410" s="20" t="s">
        <v>31</v>
      </c>
      <c r="AC2410" s="20" t="s">
        <v>1554</v>
      </c>
      <c r="AD2410">
        <v>108637.93</v>
      </c>
      <c r="AE2410" s="21">
        <v>0.72</v>
      </c>
      <c r="AF2410">
        <v>287.69060000000002</v>
      </c>
      <c r="AG2410" s="22">
        <v>3.7000000000000002E-3</v>
      </c>
      <c r="AH2410" s="11">
        <f t="shared" si="750"/>
        <v>289.41144551999997</v>
      </c>
      <c r="AI2410" s="23">
        <f t="shared" si="751"/>
        <v>4749.0845932784177</v>
      </c>
      <c r="AJ2410" s="23">
        <f t="shared" si="752"/>
        <v>22553804.474114433</v>
      </c>
      <c r="AK2410" s="23">
        <f t="shared" si="753"/>
        <v>303.88201779599996</v>
      </c>
      <c r="AL2410" s="23">
        <f t="shared" si="754"/>
        <v>9787.5806320768352</v>
      </c>
      <c r="AN2410">
        <v>202312</v>
      </c>
      <c r="AO2410" s="20" t="s">
        <v>33</v>
      </c>
      <c r="AP2410" s="20" t="s">
        <v>9478</v>
      </c>
      <c r="AQ2410">
        <v>13246.4</v>
      </c>
      <c r="AR2410" s="21">
        <v>0.86</v>
      </c>
      <c r="AS2410">
        <v>152.65</v>
      </c>
      <c r="AT2410">
        <v>1.34E-2</v>
      </c>
      <c r="AU2410" s="11">
        <f t="shared" si="755"/>
        <v>152.65151359999999</v>
      </c>
      <c r="AV2410" s="23">
        <f t="shared" si="756"/>
        <v>1309.8430836483899</v>
      </c>
      <c r="AW2410" s="23">
        <f t="shared" si="757"/>
        <v>1715688.903781523</v>
      </c>
      <c r="AX2410" s="23">
        <f t="shared" si="758"/>
        <v>160.28408927999999</v>
      </c>
      <c r="AY2410" s="23">
        <f t="shared" si="759"/>
        <v>2772.3376808967796</v>
      </c>
      <c r="AZ2410" s="23"/>
      <c r="BA2410" s="23"/>
    </row>
    <row r="2411" spans="1:53">
      <c r="A2411">
        <v>202312</v>
      </c>
      <c r="B2411" s="20" t="s">
        <v>27</v>
      </c>
      <c r="C2411" s="20" t="s">
        <v>9479</v>
      </c>
      <c r="D2411">
        <v>19945.419999999998</v>
      </c>
      <c r="E2411" s="21">
        <v>0.68</v>
      </c>
      <c r="F2411">
        <v>656.91</v>
      </c>
      <c r="G2411" s="22">
        <v>4.8399999999999999E-2</v>
      </c>
      <c r="H2411" s="11">
        <f t="shared" si="740"/>
        <v>656.44366303999993</v>
      </c>
      <c r="I2411" s="23">
        <f t="shared" si="741"/>
        <v>2910.7304962691228</v>
      </c>
      <c r="J2411" s="23">
        <f t="shared" si="742"/>
        <v>8472352.021911094</v>
      </c>
      <c r="K2411" s="23">
        <f t="shared" si="743"/>
        <v>689.26584619199991</v>
      </c>
      <c r="L2411" s="23">
        <f t="shared" si="744"/>
        <v>6477.9046555782452</v>
      </c>
      <c r="N2411">
        <v>202312</v>
      </c>
      <c r="O2411" s="20" t="s">
        <v>29</v>
      </c>
      <c r="P2411" s="20" t="s">
        <v>9480</v>
      </c>
      <c r="Q2411">
        <v>34706.03</v>
      </c>
      <c r="R2411" s="21">
        <v>0.71</v>
      </c>
      <c r="S2411">
        <v>1313.38</v>
      </c>
      <c r="T2411" s="21">
        <v>0.05</v>
      </c>
      <c r="U2411" s="11">
        <f t="shared" si="745"/>
        <v>1232.064065</v>
      </c>
      <c r="V2411" s="23">
        <f t="shared" si="746"/>
        <v>5370.4427513029268</v>
      </c>
      <c r="W2411" s="23">
        <f t="shared" si="747"/>
        <v>28841655.345022149</v>
      </c>
      <c r="X2411" s="23">
        <f t="shared" si="748"/>
        <v>1293.66726825</v>
      </c>
      <c r="Y2411" s="23">
        <f t="shared" si="749"/>
        <v>11972.949567605854</v>
      </c>
      <c r="AA2411">
        <v>202312</v>
      </c>
      <c r="AB2411" s="20" t="s">
        <v>31</v>
      </c>
      <c r="AC2411" s="20" t="s">
        <v>9481</v>
      </c>
      <c r="AD2411">
        <v>127373.72</v>
      </c>
      <c r="AE2411" s="21">
        <v>0.72</v>
      </c>
      <c r="AF2411">
        <v>337.30599999999998</v>
      </c>
      <c r="AG2411" s="22">
        <v>3.7000000000000002E-3</v>
      </c>
      <c r="AH2411" s="11">
        <f t="shared" si="750"/>
        <v>339.32359008000003</v>
      </c>
      <c r="AI2411" s="23">
        <f t="shared" si="751"/>
        <v>5568.1157698840461</v>
      </c>
      <c r="AJ2411" s="23">
        <f t="shared" si="752"/>
        <v>31003913.226831403</v>
      </c>
      <c r="AK2411" s="23">
        <f t="shared" si="753"/>
        <v>356.28976958400006</v>
      </c>
      <c r="AL2411" s="23">
        <f t="shared" si="754"/>
        <v>11475.555129848093</v>
      </c>
      <c r="AN2411">
        <v>202312</v>
      </c>
      <c r="AO2411" s="20" t="s">
        <v>33</v>
      </c>
      <c r="AP2411" s="20" t="s">
        <v>9482</v>
      </c>
      <c r="AQ2411">
        <v>925.7</v>
      </c>
      <c r="AR2411" s="21">
        <v>0.86</v>
      </c>
      <c r="AS2411">
        <v>15.29</v>
      </c>
      <c r="AT2411">
        <v>1.9199999999999998E-2</v>
      </c>
      <c r="AU2411" s="11">
        <f t="shared" si="755"/>
        <v>15.285158399999998</v>
      </c>
      <c r="AV2411" s="23">
        <f t="shared" si="756"/>
        <v>109.24700959405574</v>
      </c>
      <c r="AW2411" s="23">
        <f t="shared" si="757"/>
        <v>11934.909105243707</v>
      </c>
      <c r="AX2411" s="23">
        <f t="shared" si="758"/>
        <v>16.049416319999999</v>
      </c>
      <c r="AY2411" s="23">
        <f t="shared" si="759"/>
        <v>233.77917758811148</v>
      </c>
      <c r="AZ2411" s="23"/>
      <c r="BA2411" s="23"/>
    </row>
    <row r="2412" spans="1:53">
      <c r="A2412">
        <v>202312</v>
      </c>
      <c r="B2412" s="20" t="s">
        <v>27</v>
      </c>
      <c r="C2412" s="20" t="s">
        <v>9483</v>
      </c>
      <c r="D2412">
        <v>23727</v>
      </c>
      <c r="E2412" s="21">
        <v>0.68</v>
      </c>
      <c r="F2412">
        <v>781.46</v>
      </c>
      <c r="G2412" s="22">
        <v>4.8399999999999999E-2</v>
      </c>
      <c r="H2412" s="11">
        <f t="shared" si="740"/>
        <v>780.90302399999996</v>
      </c>
      <c r="I2412" s="23">
        <f t="shared" si="741"/>
        <v>3462.5945447615286</v>
      </c>
      <c r="J2412" s="23">
        <f t="shared" si="742"/>
        <v>11989560.981412297</v>
      </c>
      <c r="K2412" s="23">
        <f t="shared" si="743"/>
        <v>819.94817520000004</v>
      </c>
      <c r="L2412" s="23">
        <f t="shared" si="744"/>
        <v>7706.0921135230574</v>
      </c>
      <c r="N2412">
        <v>202312</v>
      </c>
      <c r="O2412" s="20" t="s">
        <v>29</v>
      </c>
      <c r="P2412" s="20" t="s">
        <v>9484</v>
      </c>
      <c r="Q2412">
        <v>5997.79</v>
      </c>
      <c r="R2412" s="21">
        <v>0.71</v>
      </c>
      <c r="S2412">
        <v>226.97</v>
      </c>
      <c r="T2412" s="21">
        <v>0.05</v>
      </c>
      <c r="U2412" s="11">
        <f t="shared" si="745"/>
        <v>212.92154499999998</v>
      </c>
      <c r="V2412" s="23">
        <f t="shared" si="746"/>
        <v>928.10349755754783</v>
      </c>
      <c r="W2412" s="23">
        <f t="shared" si="747"/>
        <v>861376.10217855324</v>
      </c>
      <c r="X2412" s="23">
        <f t="shared" si="748"/>
        <v>223.56762225</v>
      </c>
      <c r="Y2412" s="23">
        <f t="shared" si="749"/>
        <v>2069.1285401150958</v>
      </c>
      <c r="AA2412">
        <v>202312</v>
      </c>
      <c r="AB2412" s="20" t="s">
        <v>31</v>
      </c>
      <c r="AC2412" s="20" t="s">
        <v>2318</v>
      </c>
      <c r="AD2412">
        <v>170610.49</v>
      </c>
      <c r="AE2412" s="21">
        <v>0.72</v>
      </c>
      <c r="AF2412">
        <v>451.8039</v>
      </c>
      <c r="AG2412" s="22">
        <v>3.7000000000000002E-3</v>
      </c>
      <c r="AH2412" s="11">
        <f t="shared" si="750"/>
        <v>454.50634536000001</v>
      </c>
      <c r="AI2412" s="23">
        <f t="shared" si="751"/>
        <v>7458.2022090321634</v>
      </c>
      <c r="AJ2412" s="23">
        <f t="shared" si="752"/>
        <v>55624780.190812245</v>
      </c>
      <c r="AK2412" s="23">
        <f t="shared" si="753"/>
        <v>477.23166262800004</v>
      </c>
      <c r="AL2412" s="23">
        <f t="shared" si="754"/>
        <v>15370.910763424326</v>
      </c>
      <c r="AN2412">
        <v>202312</v>
      </c>
      <c r="AO2412" s="20" t="s">
        <v>33</v>
      </c>
      <c r="AP2412" s="20" t="s">
        <v>9485</v>
      </c>
      <c r="AQ2412">
        <v>3632.64</v>
      </c>
      <c r="AR2412" s="21">
        <v>0.86</v>
      </c>
      <c r="AS2412">
        <v>28.43</v>
      </c>
      <c r="AT2412">
        <v>9.1000000000000004E-3</v>
      </c>
      <c r="AU2412" s="11">
        <f t="shared" si="755"/>
        <v>28.429040640000004</v>
      </c>
      <c r="AV2412" s="23">
        <f t="shared" si="756"/>
        <v>296.65824447014836</v>
      </c>
      <c r="AW2412" s="23">
        <f t="shared" si="757"/>
        <v>88006.114012110309</v>
      </c>
      <c r="AX2412" s="23">
        <f t="shared" si="758"/>
        <v>29.850492672000005</v>
      </c>
      <c r="AY2412" s="23">
        <f t="shared" si="759"/>
        <v>621.74552958029676</v>
      </c>
      <c r="AZ2412" s="23"/>
      <c r="BA2412" s="23"/>
    </row>
    <row r="2413" spans="1:53">
      <c r="A2413">
        <v>202312</v>
      </c>
      <c r="B2413" s="20" t="s">
        <v>27</v>
      </c>
      <c r="C2413" s="20" t="s">
        <v>9486</v>
      </c>
      <c r="D2413">
        <v>72389</v>
      </c>
      <c r="E2413" s="21">
        <v>0.68</v>
      </c>
      <c r="F2413">
        <v>2384.16</v>
      </c>
      <c r="G2413" s="22">
        <v>4.8399999999999999E-2</v>
      </c>
      <c r="H2413" s="11">
        <f t="shared" si="740"/>
        <v>2382.4667680000002</v>
      </c>
      <c r="I2413" s="23">
        <f t="shared" si="741"/>
        <v>10564.07284952764</v>
      </c>
      <c r="J2413" s="23">
        <f t="shared" si="742"/>
        <v>111599635.17012703</v>
      </c>
      <c r="K2413" s="23">
        <f t="shared" si="743"/>
        <v>2501.5901064000004</v>
      </c>
      <c r="L2413" s="23">
        <f t="shared" si="744"/>
        <v>23510.612467055282</v>
      </c>
      <c r="N2413">
        <v>202312</v>
      </c>
      <c r="O2413" s="20" t="s">
        <v>29</v>
      </c>
      <c r="P2413" s="20" t="s">
        <v>9487</v>
      </c>
      <c r="Q2413">
        <v>12192.2</v>
      </c>
      <c r="R2413" s="21">
        <v>0.71</v>
      </c>
      <c r="S2413">
        <v>442.93</v>
      </c>
      <c r="T2413" s="21">
        <v>0.05</v>
      </c>
      <c r="U2413" s="11">
        <f t="shared" si="745"/>
        <v>432.82310000000001</v>
      </c>
      <c r="V2413" s="23">
        <f t="shared" si="746"/>
        <v>1886.632153329999</v>
      </c>
      <c r="W2413" s="23">
        <f t="shared" si="747"/>
        <v>3559380.8819785891</v>
      </c>
      <c r="X2413" s="23">
        <f t="shared" si="748"/>
        <v>454.46425500000004</v>
      </c>
      <c r="Y2413" s="23">
        <f t="shared" si="749"/>
        <v>4206.0874066599981</v>
      </c>
      <c r="AA2413">
        <v>202312</v>
      </c>
      <c r="AB2413" s="20" t="s">
        <v>31</v>
      </c>
      <c r="AC2413" s="20" t="s">
        <v>9488</v>
      </c>
      <c r="AD2413">
        <v>186748.71</v>
      </c>
      <c r="AE2413" s="21">
        <v>0.72</v>
      </c>
      <c r="AF2413">
        <v>494.54050000000001</v>
      </c>
      <c r="AG2413" s="22">
        <v>3.7000000000000002E-3</v>
      </c>
      <c r="AH2413" s="11">
        <f t="shared" si="750"/>
        <v>497.49856343999994</v>
      </c>
      <c r="AI2413" s="23">
        <f t="shared" si="751"/>
        <v>8163.6811514690962</v>
      </c>
      <c r="AJ2413" s="23">
        <f t="shared" si="752"/>
        <v>66645689.942851789</v>
      </c>
      <c r="AK2413" s="23">
        <f t="shared" si="753"/>
        <v>522.37349161199995</v>
      </c>
      <c r="AL2413" s="23">
        <f t="shared" si="754"/>
        <v>16824.860866378192</v>
      </c>
      <c r="AN2413">
        <v>202312</v>
      </c>
      <c r="AO2413" s="20" t="s">
        <v>33</v>
      </c>
      <c r="AP2413" s="20" t="s">
        <v>9489</v>
      </c>
      <c r="AQ2413">
        <v>2022.04</v>
      </c>
      <c r="AR2413" s="21">
        <v>0.86</v>
      </c>
      <c r="AS2413">
        <v>60.17</v>
      </c>
      <c r="AT2413">
        <v>3.4599999999999999E-2</v>
      </c>
      <c r="AU2413" s="11">
        <f t="shared" si="755"/>
        <v>60.167822239999992</v>
      </c>
      <c r="AV2413" s="23">
        <f t="shared" si="756"/>
        <v>317.81902458720373</v>
      </c>
      <c r="AW2413" s="23">
        <f t="shared" si="757"/>
        <v>101008.93238956161</v>
      </c>
      <c r="AX2413" s="23">
        <f t="shared" si="758"/>
        <v>63.176213351999998</v>
      </c>
      <c r="AY2413" s="23">
        <f t="shared" si="759"/>
        <v>695.80587141440742</v>
      </c>
      <c r="AZ2413" s="23"/>
      <c r="BA2413" s="23"/>
    </row>
    <row r="2414" spans="1:53">
      <c r="A2414">
        <v>202312</v>
      </c>
      <c r="B2414" s="20" t="s">
        <v>27</v>
      </c>
      <c r="C2414" s="20" t="s">
        <v>9490</v>
      </c>
      <c r="D2414">
        <v>47158.75</v>
      </c>
      <c r="E2414" s="21">
        <v>0.68</v>
      </c>
      <c r="F2414">
        <v>1553.19</v>
      </c>
      <c r="G2414" s="22">
        <v>4.8399999999999999E-2</v>
      </c>
      <c r="H2414" s="11">
        <f t="shared" si="740"/>
        <v>1552.08878</v>
      </c>
      <c r="I2414" s="23">
        <f t="shared" si="741"/>
        <v>6882.1018454828982</v>
      </c>
      <c r="J2414" s="23">
        <f t="shared" si="742"/>
        <v>47363325.811599113</v>
      </c>
      <c r="K2414" s="23">
        <f t="shared" si="743"/>
        <v>1629.6932190000002</v>
      </c>
      <c r="L2414" s="23">
        <f t="shared" si="744"/>
        <v>15316.292470965796</v>
      </c>
      <c r="N2414">
        <v>202312</v>
      </c>
      <c r="O2414" s="20" t="s">
        <v>29</v>
      </c>
      <c r="P2414" s="20" t="s">
        <v>9491</v>
      </c>
      <c r="Q2414">
        <v>51620.32</v>
      </c>
      <c r="R2414" s="21">
        <v>0.71</v>
      </c>
      <c r="S2414">
        <v>1953.46</v>
      </c>
      <c r="T2414" s="21">
        <v>0.05</v>
      </c>
      <c r="U2414" s="11">
        <f t="shared" si="745"/>
        <v>1832.52136</v>
      </c>
      <c r="V2414" s="23">
        <f t="shared" si="746"/>
        <v>7987.7754201197176</v>
      </c>
      <c r="W2414" s="23">
        <f t="shared" si="747"/>
        <v>63804556.162268728</v>
      </c>
      <c r="X2414" s="23">
        <f t="shared" si="748"/>
        <v>1924.147428</v>
      </c>
      <c r="Y2414" s="23">
        <f t="shared" si="749"/>
        <v>17808.072200239436</v>
      </c>
      <c r="AA2414">
        <v>202312</v>
      </c>
      <c r="AB2414" s="20" t="s">
        <v>31</v>
      </c>
      <c r="AC2414" s="20" t="s">
        <v>9492</v>
      </c>
      <c r="AD2414">
        <v>152950.51999999999</v>
      </c>
      <c r="AE2414" s="21">
        <v>0.72</v>
      </c>
      <c r="AF2414">
        <v>405.03739999999999</v>
      </c>
      <c r="AG2414" s="22">
        <v>3.7000000000000002E-3</v>
      </c>
      <c r="AH2414" s="11">
        <f t="shared" si="750"/>
        <v>407.46018527999996</v>
      </c>
      <c r="AI2414" s="23">
        <f t="shared" si="751"/>
        <v>6686.2002807483768</v>
      </c>
      <c r="AJ2414" s="23">
        <f t="shared" si="752"/>
        <v>44705274.194279671</v>
      </c>
      <c r="AK2414" s="23">
        <f t="shared" si="753"/>
        <v>427.83319454399998</v>
      </c>
      <c r="AL2414" s="23">
        <f t="shared" si="754"/>
        <v>13779.860746776754</v>
      </c>
      <c r="AN2414">
        <v>202312</v>
      </c>
      <c r="AO2414" s="20" t="s">
        <v>33</v>
      </c>
      <c r="AP2414" s="20" t="s">
        <v>9493</v>
      </c>
      <c r="AQ2414">
        <v>1124.27</v>
      </c>
      <c r="AR2414" s="21">
        <v>0.86</v>
      </c>
      <c r="AS2414">
        <v>1.64</v>
      </c>
      <c r="AT2414">
        <v>1.7000000000000001E-3</v>
      </c>
      <c r="AU2414" s="11">
        <f t="shared" si="755"/>
        <v>1.6436827400000003</v>
      </c>
      <c r="AV2414" s="23">
        <f t="shared" si="756"/>
        <v>39.831262269429203</v>
      </c>
      <c r="AW2414" s="23">
        <f t="shared" si="757"/>
        <v>1586.5294539760544</v>
      </c>
      <c r="AX2414" s="23">
        <f t="shared" si="758"/>
        <v>1.7258668770000003</v>
      </c>
      <c r="AY2414" s="23">
        <f t="shared" si="759"/>
        <v>81.306207278858409</v>
      </c>
      <c r="AZ2414" s="23"/>
      <c r="BA2414" s="23"/>
    </row>
    <row r="2415" spans="1:53">
      <c r="A2415">
        <v>202312</v>
      </c>
      <c r="B2415" s="20" t="s">
        <v>27</v>
      </c>
      <c r="C2415" s="20" t="s">
        <v>9494</v>
      </c>
      <c r="D2415">
        <v>63577.41</v>
      </c>
      <c r="E2415" s="21">
        <v>0.68</v>
      </c>
      <c r="F2415">
        <v>2093.94</v>
      </c>
      <c r="G2415" s="22">
        <v>4.8399999999999999E-2</v>
      </c>
      <c r="H2415" s="11">
        <f t="shared" si="740"/>
        <v>2092.4597179200005</v>
      </c>
      <c r="I2415" s="23">
        <f t="shared" si="741"/>
        <v>9278.155394110805</v>
      </c>
      <c r="J2415" s="23">
        <f t="shared" si="742"/>
        <v>86084167.517267421</v>
      </c>
      <c r="K2415" s="23">
        <f t="shared" si="743"/>
        <v>2197.0827038160005</v>
      </c>
      <c r="L2415" s="23">
        <f t="shared" si="744"/>
        <v>20648.770506141609</v>
      </c>
      <c r="N2415">
        <v>202312</v>
      </c>
      <c r="O2415" s="20" t="s">
        <v>29</v>
      </c>
      <c r="P2415" s="20" t="s">
        <v>9495</v>
      </c>
      <c r="Q2415">
        <v>40655.620000000003</v>
      </c>
      <c r="R2415" s="21">
        <v>0.71</v>
      </c>
      <c r="S2415">
        <v>1476.98</v>
      </c>
      <c r="T2415" s="21">
        <v>0.05</v>
      </c>
      <c r="U2415" s="11">
        <f t="shared" si="745"/>
        <v>1443.2745100000002</v>
      </c>
      <c r="V2415" s="23">
        <f t="shared" si="746"/>
        <v>6291.087736878183</v>
      </c>
      <c r="W2415" s="23">
        <f t="shared" si="747"/>
        <v>39577784.913099058</v>
      </c>
      <c r="X2415" s="23">
        <f t="shared" si="748"/>
        <v>1515.4382355000002</v>
      </c>
      <c r="Y2415" s="23">
        <f t="shared" si="749"/>
        <v>14025.449983756367</v>
      </c>
      <c r="AA2415">
        <v>202312</v>
      </c>
      <c r="AB2415" s="20" t="s">
        <v>31</v>
      </c>
      <c r="AC2415" s="20" t="s">
        <v>9496</v>
      </c>
      <c r="AD2415">
        <v>108500.49</v>
      </c>
      <c r="AE2415" s="21">
        <v>0.72</v>
      </c>
      <c r="AF2415">
        <v>287.32670000000002</v>
      </c>
      <c r="AG2415" s="22">
        <v>3.7000000000000002E-3</v>
      </c>
      <c r="AH2415" s="11">
        <f t="shared" si="750"/>
        <v>289.04530536000004</v>
      </c>
      <c r="AI2415" s="23">
        <f t="shared" si="751"/>
        <v>4743.0764321647066</v>
      </c>
      <c r="AJ2415" s="23">
        <f t="shared" si="752"/>
        <v>22496774.041356284</v>
      </c>
      <c r="AK2415" s="23">
        <f t="shared" si="753"/>
        <v>303.49757062800006</v>
      </c>
      <c r="AL2415" s="23">
        <f t="shared" si="754"/>
        <v>9775.1981696894127</v>
      </c>
      <c r="AN2415">
        <v>202312</v>
      </c>
      <c r="AO2415" s="20" t="s">
        <v>33</v>
      </c>
      <c r="AP2415" s="20" t="s">
        <v>9497</v>
      </c>
      <c r="AQ2415">
        <v>1389.97</v>
      </c>
      <c r="AR2415" s="21">
        <v>0.86</v>
      </c>
      <c r="AS2415">
        <v>4.0599999999999996</v>
      </c>
      <c r="AT2415">
        <v>3.4000000000000002E-3</v>
      </c>
      <c r="AU2415" s="11">
        <f t="shared" si="755"/>
        <v>4.06427228</v>
      </c>
      <c r="AV2415" s="23">
        <f t="shared" si="756"/>
        <v>69.583100794095117</v>
      </c>
      <c r="AW2415" s="23">
        <f t="shared" si="757"/>
        <v>4841.8079161212008</v>
      </c>
      <c r="AX2415" s="23">
        <f t="shared" si="758"/>
        <v>4.267485894</v>
      </c>
      <c r="AY2415" s="23">
        <f t="shared" si="759"/>
        <v>143.23047386819024</v>
      </c>
      <c r="AZ2415" s="23"/>
      <c r="BA2415" s="23"/>
    </row>
    <row r="2416" spans="1:53">
      <c r="A2416">
        <v>202312</v>
      </c>
      <c r="B2416" s="20" t="s">
        <v>27</v>
      </c>
      <c r="C2416" s="20" t="s">
        <v>9498</v>
      </c>
      <c r="D2416">
        <v>72803</v>
      </c>
      <c r="E2416" s="21">
        <v>0.68</v>
      </c>
      <c r="F2416">
        <v>2397.79</v>
      </c>
      <c r="G2416" s="22">
        <v>4.8399999999999999E-2</v>
      </c>
      <c r="H2416" s="11">
        <f t="shared" si="740"/>
        <v>2396.0923360000002</v>
      </c>
      <c r="I2416" s="23">
        <f t="shared" si="741"/>
        <v>10624.4898487914</v>
      </c>
      <c r="J2416" s="23">
        <f t="shared" si="742"/>
        <v>112879784.5470715</v>
      </c>
      <c r="K2416" s="23">
        <f t="shared" si="743"/>
        <v>2515.8969528000002</v>
      </c>
      <c r="L2416" s="23">
        <f t="shared" si="744"/>
        <v>23645.072033582801</v>
      </c>
      <c r="N2416">
        <v>202312</v>
      </c>
      <c r="O2416" s="20" t="s">
        <v>29</v>
      </c>
      <c r="P2416" s="20" t="s">
        <v>9499</v>
      </c>
      <c r="Q2416">
        <v>34905.11</v>
      </c>
      <c r="R2416" s="21">
        <v>0.71</v>
      </c>
      <c r="S2416">
        <v>1320.91</v>
      </c>
      <c r="T2416" s="21">
        <v>0.05</v>
      </c>
      <c r="U2416" s="11">
        <f t="shared" si="745"/>
        <v>1239.1314050000001</v>
      </c>
      <c r="V2416" s="23">
        <f t="shared" si="746"/>
        <v>5401.2485721625699</v>
      </c>
      <c r="W2416" s="23">
        <f t="shared" si="747"/>
        <v>29173486.1382882</v>
      </c>
      <c r="X2416" s="23">
        <f t="shared" si="748"/>
        <v>1301.0879752500002</v>
      </c>
      <c r="Y2416" s="23">
        <f t="shared" si="749"/>
        <v>12041.62854932514</v>
      </c>
      <c r="AA2416">
        <v>202312</v>
      </c>
      <c r="AB2416" s="20" t="s">
        <v>31</v>
      </c>
      <c r="AC2416" s="20" t="s">
        <v>9500</v>
      </c>
      <c r="AD2416">
        <v>186482.98</v>
      </c>
      <c r="AE2416" s="21">
        <v>0.72</v>
      </c>
      <c r="AF2416">
        <v>493.83679999999998</v>
      </c>
      <c r="AG2416" s="22">
        <v>3.7000000000000002E-3</v>
      </c>
      <c r="AH2416" s="11">
        <f t="shared" si="750"/>
        <v>496.79065872000001</v>
      </c>
      <c r="AI2416" s="23">
        <f t="shared" si="751"/>
        <v>8152.0648195952126</v>
      </c>
      <c r="AJ2416" s="23">
        <f t="shared" si="752"/>
        <v>66456160.82288193</v>
      </c>
      <c r="AK2416" s="23">
        <f t="shared" si="753"/>
        <v>521.63019165600008</v>
      </c>
      <c r="AL2416" s="23">
        <f t="shared" si="754"/>
        <v>16800.920297910427</v>
      </c>
      <c r="AN2416">
        <v>202312</v>
      </c>
      <c r="AO2416" s="20" t="s">
        <v>33</v>
      </c>
      <c r="AP2416" s="20" t="s">
        <v>9501</v>
      </c>
      <c r="AQ2416">
        <v>3477.58</v>
      </c>
      <c r="AR2416" s="21">
        <v>0.86</v>
      </c>
      <c r="AS2416">
        <v>112.75</v>
      </c>
      <c r="AT2416">
        <v>3.7699999999999997E-2</v>
      </c>
      <c r="AU2416" s="11">
        <f t="shared" si="755"/>
        <v>112.75009876</v>
      </c>
      <c r="AV2416" s="23">
        <f t="shared" si="756"/>
        <v>569.64133917141146</v>
      </c>
      <c r="AW2416" s="23">
        <f t="shared" si="757"/>
        <v>324491.25529299903</v>
      </c>
      <c r="AX2416" s="23">
        <f t="shared" si="758"/>
        <v>118.38760369800001</v>
      </c>
      <c r="AY2416" s="23">
        <f t="shared" si="759"/>
        <v>1252.0327771028228</v>
      </c>
      <c r="AZ2416" s="23"/>
      <c r="BA2416" s="23"/>
    </row>
    <row r="2417" spans="1:53">
      <c r="A2417">
        <v>202312</v>
      </c>
      <c r="B2417" s="20" t="s">
        <v>27</v>
      </c>
      <c r="C2417" s="20" t="s">
        <v>9502</v>
      </c>
      <c r="D2417">
        <v>34292.06</v>
      </c>
      <c r="E2417" s="21">
        <v>0.68</v>
      </c>
      <c r="F2417">
        <v>1129.42</v>
      </c>
      <c r="G2417" s="22">
        <v>4.8399999999999999E-2</v>
      </c>
      <c r="H2417" s="11">
        <f t="shared" si="740"/>
        <v>1128.62027872</v>
      </c>
      <c r="I2417" s="23">
        <f t="shared" si="741"/>
        <v>5004.4042603209427</v>
      </c>
      <c r="J2417" s="23">
        <f t="shared" si="742"/>
        <v>25044062.000718404</v>
      </c>
      <c r="K2417" s="23">
        <f t="shared" si="743"/>
        <v>1185.051292656</v>
      </c>
      <c r="L2417" s="23">
        <f t="shared" si="744"/>
        <v>11137.428799361885</v>
      </c>
      <c r="N2417">
        <v>202312</v>
      </c>
      <c r="O2417" s="20" t="s">
        <v>29</v>
      </c>
      <c r="P2417" s="20" t="s">
        <v>9503</v>
      </c>
      <c r="Q2417">
        <v>25564.37</v>
      </c>
      <c r="R2417" s="21">
        <v>0.71</v>
      </c>
      <c r="S2417">
        <v>928.73</v>
      </c>
      <c r="T2417" s="21">
        <v>0.05</v>
      </c>
      <c r="U2417" s="11">
        <f t="shared" si="745"/>
        <v>907.53513499999997</v>
      </c>
      <c r="V2417" s="23">
        <f t="shared" si="746"/>
        <v>3955.8539411775419</v>
      </c>
      <c r="W2417" s="23">
        <f t="shared" si="747"/>
        <v>15648780.403929891</v>
      </c>
      <c r="X2417" s="23">
        <f t="shared" si="748"/>
        <v>952.91189175</v>
      </c>
      <c r="Y2417" s="23">
        <f t="shared" si="749"/>
        <v>8819.2430173550838</v>
      </c>
      <c r="AA2417">
        <v>202312</v>
      </c>
      <c r="AB2417" s="20" t="s">
        <v>31</v>
      </c>
      <c r="AC2417" s="20" t="s">
        <v>9504</v>
      </c>
      <c r="AD2417">
        <v>133657.18</v>
      </c>
      <c r="AE2417" s="21">
        <v>0.72</v>
      </c>
      <c r="AF2417">
        <v>353.94560000000001</v>
      </c>
      <c r="AG2417" s="22">
        <v>3.7000000000000002E-3</v>
      </c>
      <c r="AH2417" s="11">
        <f t="shared" si="750"/>
        <v>356.06272752000001</v>
      </c>
      <c r="AI2417" s="23">
        <f t="shared" si="751"/>
        <v>5842.7959214524826</v>
      </c>
      <c r="AJ2417" s="23">
        <f t="shared" si="752"/>
        <v>34138264.179741763</v>
      </c>
      <c r="AK2417" s="23">
        <f t="shared" si="753"/>
        <v>373.86586389600001</v>
      </c>
      <c r="AL2417" s="23">
        <f t="shared" si="754"/>
        <v>12041.654570424966</v>
      </c>
      <c r="AN2417">
        <v>202312</v>
      </c>
      <c r="AO2417" s="20" t="s">
        <v>33</v>
      </c>
      <c r="AP2417" s="20" t="s">
        <v>9505</v>
      </c>
      <c r="AQ2417">
        <v>5277.76</v>
      </c>
      <c r="AR2417" s="21">
        <v>0.86</v>
      </c>
      <c r="AS2417">
        <v>197.44</v>
      </c>
      <c r="AT2417">
        <v>4.3499999999999997E-2</v>
      </c>
      <c r="AU2417" s="11">
        <f t="shared" si="755"/>
        <v>197.44100159999999</v>
      </c>
      <c r="AV2417" s="23">
        <f t="shared" si="756"/>
        <v>925.83843115685499</v>
      </c>
      <c r="AW2417" s="23">
        <f t="shared" si="757"/>
        <v>857176.80060698651</v>
      </c>
      <c r="AX2417" s="23">
        <f t="shared" si="758"/>
        <v>207.31305168</v>
      </c>
      <c r="AY2417" s="23">
        <f t="shared" si="759"/>
        <v>2049.1178639137102</v>
      </c>
      <c r="AZ2417" s="23"/>
      <c r="BA2417" s="23"/>
    </row>
    <row r="2418" spans="1:53">
      <c r="A2418">
        <v>202312</v>
      </c>
      <c r="B2418" s="20" t="s">
        <v>27</v>
      </c>
      <c r="C2418" s="20" t="s">
        <v>9506</v>
      </c>
      <c r="D2418">
        <v>28731.5</v>
      </c>
      <c r="E2418" s="21">
        <v>0.68</v>
      </c>
      <c r="F2418">
        <v>946.28</v>
      </c>
      <c r="G2418" s="22">
        <v>4.8399999999999999E-2</v>
      </c>
      <c r="H2418" s="11">
        <f t="shared" si="740"/>
        <v>945.61112800000001</v>
      </c>
      <c r="I2418" s="23">
        <f t="shared" si="741"/>
        <v>4192.9251554269758</v>
      </c>
      <c r="J2418" s="23">
        <f t="shared" si="742"/>
        <v>17580621.359012328</v>
      </c>
      <c r="K2418" s="23">
        <f t="shared" si="743"/>
        <v>992.89168440000003</v>
      </c>
      <c r="L2418" s="23">
        <f t="shared" si="744"/>
        <v>9331.4614388539521</v>
      </c>
      <c r="N2418">
        <v>202312</v>
      </c>
      <c r="O2418" s="20" t="s">
        <v>29</v>
      </c>
      <c r="P2418" s="20" t="s">
        <v>9507</v>
      </c>
      <c r="Q2418">
        <v>14748.6</v>
      </c>
      <c r="R2418" s="21">
        <v>0.71</v>
      </c>
      <c r="S2418">
        <v>558.13</v>
      </c>
      <c r="T2418" s="21">
        <v>0.05</v>
      </c>
      <c r="U2418" s="11">
        <f t="shared" si="745"/>
        <v>523.57529999999997</v>
      </c>
      <c r="V2418" s="23">
        <f t="shared" si="746"/>
        <v>2282.2118220339908</v>
      </c>
      <c r="W2418" s="23">
        <f t="shared" si="747"/>
        <v>5208490.8006317075</v>
      </c>
      <c r="X2418" s="23">
        <f t="shared" si="748"/>
        <v>549.75406499999997</v>
      </c>
      <c r="Y2418" s="23">
        <f t="shared" si="749"/>
        <v>5087.9989440679819</v>
      </c>
      <c r="AA2418">
        <v>202312</v>
      </c>
      <c r="AB2418" s="20" t="s">
        <v>31</v>
      </c>
      <c r="AC2418" s="20" t="s">
        <v>9508</v>
      </c>
      <c r="AD2418">
        <v>154168.31</v>
      </c>
      <c r="AE2418" s="21">
        <v>0.72</v>
      </c>
      <c r="AF2418">
        <v>408.26240000000001</v>
      </c>
      <c r="AG2418" s="22">
        <v>3.7000000000000002E-3</v>
      </c>
      <c r="AH2418" s="11">
        <f t="shared" si="750"/>
        <v>410.70437784000001</v>
      </c>
      <c r="AI2418" s="23">
        <f t="shared" si="751"/>
        <v>6739.4357181950272</v>
      </c>
      <c r="AJ2418" s="23">
        <f t="shared" si="752"/>
        <v>45419993.799682923</v>
      </c>
      <c r="AK2418" s="23">
        <f t="shared" si="753"/>
        <v>431.23959673200005</v>
      </c>
      <c r="AL2418" s="23">
        <f t="shared" si="754"/>
        <v>13889.575814230055</v>
      </c>
      <c r="AN2418">
        <v>202312</v>
      </c>
      <c r="AO2418" s="20" t="s">
        <v>33</v>
      </c>
      <c r="AP2418" s="20" t="s">
        <v>9509</v>
      </c>
      <c r="AQ2418">
        <v>14459.72</v>
      </c>
      <c r="AR2418" s="21">
        <v>0.86</v>
      </c>
      <c r="AS2418">
        <v>149.22</v>
      </c>
      <c r="AT2418">
        <v>1.2E-2</v>
      </c>
      <c r="AU2418" s="11">
        <f t="shared" si="755"/>
        <v>149.22431039999998</v>
      </c>
      <c r="AV2418" s="23">
        <f t="shared" si="756"/>
        <v>1354.0273285210826</v>
      </c>
      <c r="AW2418" s="23">
        <f t="shared" si="757"/>
        <v>1833390.0063819399</v>
      </c>
      <c r="AX2418" s="23">
        <f t="shared" si="758"/>
        <v>156.68552591999998</v>
      </c>
      <c r="AY2418" s="23">
        <f t="shared" si="759"/>
        <v>2857.2789674421651</v>
      </c>
      <c r="AZ2418" s="23"/>
      <c r="BA2418" s="23"/>
    </row>
    <row r="2419" spans="1:53">
      <c r="A2419">
        <v>202312</v>
      </c>
      <c r="B2419" s="20" t="s">
        <v>27</v>
      </c>
      <c r="C2419" s="20" t="s">
        <v>9510</v>
      </c>
      <c r="D2419">
        <v>64702.04</v>
      </c>
      <c r="E2419" s="21">
        <v>0.68</v>
      </c>
      <c r="F2419">
        <v>2130.98</v>
      </c>
      <c r="G2419" s="22">
        <v>4.8399999999999999E-2</v>
      </c>
      <c r="H2419" s="11">
        <f t="shared" si="740"/>
        <v>2129.4735404800003</v>
      </c>
      <c r="I2419" s="23">
        <f t="shared" si="741"/>
        <v>9442.2780266760328</v>
      </c>
      <c r="J2419" s="23">
        <f t="shared" si="742"/>
        <v>89156614.333049029</v>
      </c>
      <c r="K2419" s="23">
        <f t="shared" si="743"/>
        <v>2235.9472175040005</v>
      </c>
      <c r="L2419" s="23">
        <f t="shared" si="744"/>
        <v>21014.029593832067</v>
      </c>
      <c r="N2419">
        <v>202312</v>
      </c>
      <c r="O2419" s="20" t="s">
        <v>29</v>
      </c>
      <c r="P2419" s="20" t="s">
        <v>9511</v>
      </c>
      <c r="Q2419">
        <v>9340.83</v>
      </c>
      <c r="R2419" s="21">
        <v>0.71</v>
      </c>
      <c r="S2419">
        <v>353.48</v>
      </c>
      <c r="T2419" s="21">
        <v>0.05</v>
      </c>
      <c r="U2419" s="11">
        <f t="shared" si="745"/>
        <v>331.59946500000001</v>
      </c>
      <c r="V2419" s="23">
        <f t="shared" si="746"/>
        <v>1445.4085576671523</v>
      </c>
      <c r="W2419" s="23">
        <f t="shared" si="747"/>
        <v>2089205.8985774375</v>
      </c>
      <c r="X2419" s="23">
        <f t="shared" si="748"/>
        <v>348.17943825000003</v>
      </c>
      <c r="Y2419" s="23">
        <f t="shared" si="749"/>
        <v>3222.4165803343049</v>
      </c>
      <c r="AA2419">
        <v>202312</v>
      </c>
      <c r="AB2419" s="20" t="s">
        <v>31</v>
      </c>
      <c r="AC2419" s="20" t="s">
        <v>2166</v>
      </c>
      <c r="AD2419">
        <v>135332.45000000001</v>
      </c>
      <c r="AE2419" s="21">
        <v>0.72</v>
      </c>
      <c r="AF2419">
        <v>358.38200000000001</v>
      </c>
      <c r="AG2419" s="22">
        <v>3.7000000000000002E-3</v>
      </c>
      <c r="AH2419" s="11">
        <f t="shared" si="750"/>
        <v>360.5256468</v>
      </c>
      <c r="AI2419" s="23">
        <f t="shared" si="751"/>
        <v>5916.0300022802521</v>
      </c>
      <c r="AJ2419" s="23">
        <f t="shared" si="752"/>
        <v>34999410.987880081</v>
      </c>
      <c r="AK2419" s="23">
        <f t="shared" si="753"/>
        <v>378.55192914000003</v>
      </c>
      <c r="AL2419" s="23">
        <f t="shared" si="754"/>
        <v>12192.585651360505</v>
      </c>
      <c r="AN2419">
        <v>202312</v>
      </c>
      <c r="AO2419" s="20" t="s">
        <v>33</v>
      </c>
      <c r="AP2419" s="20" t="s">
        <v>9512</v>
      </c>
      <c r="AQ2419">
        <v>343.99</v>
      </c>
      <c r="AR2419" s="21">
        <v>0.86</v>
      </c>
      <c r="AS2419">
        <v>3.79</v>
      </c>
      <c r="AT2419">
        <v>1.2800000000000001E-2</v>
      </c>
      <c r="AU2419" s="11">
        <f t="shared" si="755"/>
        <v>3.7866419200000005</v>
      </c>
      <c r="AV2419" s="23">
        <f t="shared" si="756"/>
        <v>33.254607552367645</v>
      </c>
      <c r="AW2419" s="23">
        <f t="shared" si="757"/>
        <v>1105.8689234619872</v>
      </c>
      <c r="AX2419" s="23">
        <f t="shared" si="758"/>
        <v>3.9759740160000008</v>
      </c>
      <c r="AY2419" s="23">
        <f t="shared" si="759"/>
        <v>70.295857024735284</v>
      </c>
      <c r="AZ2419" s="23"/>
      <c r="BA2419" s="23"/>
    </row>
    <row r="2420" spans="1:53">
      <c r="A2420">
        <v>202312</v>
      </c>
      <c r="B2420" s="20" t="s">
        <v>27</v>
      </c>
      <c r="C2420" s="20" t="s">
        <v>9513</v>
      </c>
      <c r="D2420">
        <v>121756.33</v>
      </c>
      <c r="E2420" s="21">
        <v>0.68</v>
      </c>
      <c r="F2420">
        <v>4010.09</v>
      </c>
      <c r="G2420" s="22">
        <v>4.8399999999999999E-2</v>
      </c>
      <c r="H2420" s="11">
        <f t="shared" si="740"/>
        <v>4007.2443329600001</v>
      </c>
      <c r="I2420" s="23">
        <f t="shared" si="741"/>
        <v>17768.483333256816</v>
      </c>
      <c r="J2420" s="23">
        <f t="shared" si="742"/>
        <v>315718999.96422523</v>
      </c>
      <c r="K2420" s="23">
        <f t="shared" si="743"/>
        <v>4207.606549608</v>
      </c>
      <c r="L2420" s="23">
        <f t="shared" si="744"/>
        <v>39544.210999473631</v>
      </c>
      <c r="N2420">
        <v>202312</v>
      </c>
      <c r="O2420" s="20" t="s">
        <v>29</v>
      </c>
      <c r="P2420" s="20" t="s">
        <v>9514</v>
      </c>
      <c r="Q2420">
        <v>42638.81</v>
      </c>
      <c r="R2420" s="21">
        <v>0.71</v>
      </c>
      <c r="S2420">
        <v>1549.03</v>
      </c>
      <c r="T2420" s="21">
        <v>0.05</v>
      </c>
      <c r="U2420" s="11">
        <f t="shared" si="745"/>
        <v>1513.6777549999999</v>
      </c>
      <c r="V2420" s="23">
        <f t="shared" si="746"/>
        <v>6597.9683671305174</v>
      </c>
      <c r="W2420" s="23">
        <f t="shared" si="747"/>
        <v>43533186.57365495</v>
      </c>
      <c r="X2420" s="23">
        <f t="shared" si="748"/>
        <v>1589.3616427500001</v>
      </c>
      <c r="Y2420" s="23">
        <f t="shared" si="749"/>
        <v>14709.614489261035</v>
      </c>
      <c r="AA2420">
        <v>202312</v>
      </c>
      <c r="AB2420" s="20" t="s">
        <v>31</v>
      </c>
      <c r="AC2420" s="20" t="s">
        <v>9515</v>
      </c>
      <c r="AD2420">
        <v>202645.61</v>
      </c>
      <c r="AE2420" s="21">
        <v>0.72</v>
      </c>
      <c r="AF2420">
        <v>536.63800000000003</v>
      </c>
      <c r="AG2420" s="22">
        <v>3.7000000000000002E-3</v>
      </c>
      <c r="AH2420" s="11">
        <f t="shared" si="750"/>
        <v>539.84790504</v>
      </c>
      <c r="AI2420" s="23">
        <f t="shared" si="751"/>
        <v>8858.6108401228448</v>
      </c>
      <c r="AJ2420" s="23">
        <f t="shared" si="752"/>
        <v>78474986.016741976</v>
      </c>
      <c r="AK2420" s="23">
        <f t="shared" si="753"/>
        <v>566.84030029200005</v>
      </c>
      <c r="AL2420" s="23">
        <f t="shared" si="754"/>
        <v>18257.069585285688</v>
      </c>
      <c r="AN2420">
        <v>202312</v>
      </c>
      <c r="AO2420" s="20" t="s">
        <v>33</v>
      </c>
      <c r="AP2420" s="20" t="s">
        <v>9516</v>
      </c>
      <c r="AQ2420">
        <v>2548.84</v>
      </c>
      <c r="AR2420" s="21">
        <v>0.86</v>
      </c>
      <c r="AS2420">
        <v>15.56</v>
      </c>
      <c r="AT2420">
        <v>7.0999999999999995E-3</v>
      </c>
      <c r="AU2420" s="11">
        <f t="shared" si="755"/>
        <v>15.563217040000001</v>
      </c>
      <c r="AV2420" s="23">
        <f t="shared" si="756"/>
        <v>184.04454726714062</v>
      </c>
      <c r="AW2420" s="23">
        <f t="shared" si="757"/>
        <v>33872.395378766756</v>
      </c>
      <c r="AX2420" s="23">
        <f t="shared" si="758"/>
        <v>16.341377892000001</v>
      </c>
      <c r="AY2420" s="23">
        <f t="shared" si="759"/>
        <v>383.65231157428121</v>
      </c>
      <c r="AZ2420" s="23"/>
      <c r="BA2420" s="23"/>
    </row>
    <row r="2421" spans="1:53">
      <c r="A2421">
        <v>202312</v>
      </c>
      <c r="B2421" s="20" t="s">
        <v>27</v>
      </c>
      <c r="C2421" s="20" t="s">
        <v>9517</v>
      </c>
      <c r="D2421">
        <v>47231.21</v>
      </c>
      <c r="E2421" s="21">
        <v>0.68</v>
      </c>
      <c r="F2421">
        <v>1555.58</v>
      </c>
      <c r="G2421" s="22">
        <v>4.8399999999999999E-2</v>
      </c>
      <c r="H2421" s="11">
        <f t="shared" si="740"/>
        <v>1554.4735835200001</v>
      </c>
      <c r="I2421" s="23">
        <f t="shared" si="741"/>
        <v>6892.6762797018655</v>
      </c>
      <c r="J2421" s="23">
        <f t="shared" si="742"/>
        <v>47508986.296764746</v>
      </c>
      <c r="K2421" s="23">
        <f t="shared" si="743"/>
        <v>1632.1972626960003</v>
      </c>
      <c r="L2421" s="23">
        <f t="shared" si="744"/>
        <v>15339.826142923732</v>
      </c>
      <c r="N2421">
        <v>202312</v>
      </c>
      <c r="O2421" s="20" t="s">
        <v>29</v>
      </c>
      <c r="P2421" s="20" t="s">
        <v>9518</v>
      </c>
      <c r="Q2421">
        <v>7570.96</v>
      </c>
      <c r="R2421" s="21">
        <v>0.71</v>
      </c>
      <c r="S2421">
        <v>275.04000000000002</v>
      </c>
      <c r="T2421" s="21">
        <v>0.05</v>
      </c>
      <c r="U2421" s="11">
        <f t="shared" si="745"/>
        <v>268.76907999999997</v>
      </c>
      <c r="V2421" s="23">
        <f t="shared" si="746"/>
        <v>1171.5372588683986</v>
      </c>
      <c r="W2421" s="23">
        <f t="shared" si="747"/>
        <v>1372499.5489168812</v>
      </c>
      <c r="X2421" s="23">
        <f t="shared" si="748"/>
        <v>282.20753400000001</v>
      </c>
      <c r="Y2421" s="23">
        <f t="shared" si="749"/>
        <v>2611.8435977367972</v>
      </c>
      <c r="AA2421">
        <v>202312</v>
      </c>
      <c r="AB2421" s="20" t="s">
        <v>31</v>
      </c>
      <c r="AC2421" s="20" t="s">
        <v>4802</v>
      </c>
      <c r="AD2421">
        <v>148425.76999999999</v>
      </c>
      <c r="AE2421" s="21">
        <v>0.72</v>
      </c>
      <c r="AF2421">
        <v>393.05520000000001</v>
      </c>
      <c r="AG2421" s="22">
        <v>3.7000000000000002E-3</v>
      </c>
      <c r="AH2421" s="11">
        <f t="shared" si="750"/>
        <v>395.40625127999999</v>
      </c>
      <c r="AI2421" s="23">
        <f t="shared" si="751"/>
        <v>6488.4017723136476</v>
      </c>
      <c r="AJ2421" s="23">
        <f t="shared" si="752"/>
        <v>42099357.558962882</v>
      </c>
      <c r="AK2421" s="23">
        <f t="shared" si="753"/>
        <v>415.17656384399999</v>
      </c>
      <c r="AL2421" s="23">
        <f t="shared" si="754"/>
        <v>13372.209795907294</v>
      </c>
      <c r="AN2421">
        <v>202312</v>
      </c>
      <c r="AO2421" s="20" t="s">
        <v>33</v>
      </c>
      <c r="AP2421" s="20" t="s">
        <v>9519</v>
      </c>
      <c r="AQ2421">
        <v>404.27</v>
      </c>
      <c r="AR2421" s="21">
        <v>0.86</v>
      </c>
      <c r="AS2421">
        <v>3.09</v>
      </c>
      <c r="AT2421">
        <v>8.8999999999999999E-3</v>
      </c>
      <c r="AU2421" s="11">
        <f t="shared" si="755"/>
        <v>3.0942825799999998</v>
      </c>
      <c r="AV2421" s="23">
        <f t="shared" si="756"/>
        <v>32.653046524411536</v>
      </c>
      <c r="AW2421" s="23">
        <f t="shared" si="757"/>
        <v>1066.2214473253844</v>
      </c>
      <c r="AX2421" s="23">
        <f t="shared" si="758"/>
        <v>3.248996709</v>
      </c>
      <c r="AY2421" s="23">
        <f t="shared" si="759"/>
        <v>68.40037562882307</v>
      </c>
      <c r="AZ2421" s="23"/>
      <c r="BA2421" s="23"/>
    </row>
    <row r="2422" spans="1:53">
      <c r="A2422">
        <v>202312</v>
      </c>
      <c r="B2422" s="20" t="s">
        <v>27</v>
      </c>
      <c r="C2422" s="20" t="s">
        <v>9520</v>
      </c>
      <c r="D2422">
        <v>100428</v>
      </c>
      <c r="E2422" s="21">
        <v>0.68</v>
      </c>
      <c r="F2422">
        <v>3307.63</v>
      </c>
      <c r="G2422" s="22">
        <v>4.8399999999999999E-2</v>
      </c>
      <c r="H2422" s="11">
        <f t="shared" si="740"/>
        <v>3305.2863360000001</v>
      </c>
      <c r="I2422" s="23">
        <f t="shared" si="741"/>
        <v>14655.938169229603</v>
      </c>
      <c r="J2422" s="23">
        <f t="shared" si="742"/>
        <v>214796523.62028116</v>
      </c>
      <c r="K2422" s="23">
        <f t="shared" si="743"/>
        <v>3470.5506528000001</v>
      </c>
      <c r="L2422" s="23">
        <f t="shared" si="744"/>
        <v>32617.162674459207</v>
      </c>
      <c r="N2422">
        <v>202312</v>
      </c>
      <c r="O2422" s="20" t="s">
        <v>29</v>
      </c>
      <c r="P2422" s="20" t="s">
        <v>9521</v>
      </c>
      <c r="Q2422">
        <v>22122.97</v>
      </c>
      <c r="R2422" s="21">
        <v>0.71</v>
      </c>
      <c r="S2422">
        <v>837.19</v>
      </c>
      <c r="T2422" s="21">
        <v>0.05</v>
      </c>
      <c r="U2422" s="11">
        <f t="shared" si="745"/>
        <v>785.36543500000005</v>
      </c>
      <c r="V2422" s="23">
        <f t="shared" si="746"/>
        <v>3423.3285649148611</v>
      </c>
      <c r="W2422" s="23">
        <f t="shared" si="747"/>
        <v>11719178.463362042</v>
      </c>
      <c r="X2422" s="23">
        <f t="shared" si="748"/>
        <v>824.6337067500001</v>
      </c>
      <c r="Y2422" s="23">
        <f t="shared" si="749"/>
        <v>7632.0225648297219</v>
      </c>
      <c r="AA2422">
        <v>202312</v>
      </c>
      <c r="AB2422" s="20" t="s">
        <v>31</v>
      </c>
      <c r="AC2422" s="20" t="s">
        <v>9522</v>
      </c>
      <c r="AD2422">
        <v>184668.31</v>
      </c>
      <c r="AE2422" s="21">
        <v>0.72</v>
      </c>
      <c r="AF2422">
        <v>489.03120000000001</v>
      </c>
      <c r="AG2422" s="22">
        <v>3.7000000000000002E-3</v>
      </c>
      <c r="AH2422" s="11">
        <f t="shared" si="750"/>
        <v>491.95637784000002</v>
      </c>
      <c r="AI2422" s="23">
        <f t="shared" si="751"/>
        <v>8072.7368966599679</v>
      </c>
      <c r="AJ2422" s="23">
        <f t="shared" si="752"/>
        <v>65169081.00269521</v>
      </c>
      <c r="AK2422" s="23">
        <f t="shared" si="753"/>
        <v>516.55419673200004</v>
      </c>
      <c r="AL2422" s="23">
        <f t="shared" si="754"/>
        <v>16637.430171159936</v>
      </c>
      <c r="AN2422">
        <v>202312</v>
      </c>
      <c r="AO2422" s="20" t="s">
        <v>33</v>
      </c>
      <c r="AP2422" s="20" t="s">
        <v>9523</v>
      </c>
      <c r="AQ2422">
        <v>1407.35</v>
      </c>
      <c r="AR2422" s="21">
        <v>0.86</v>
      </c>
      <c r="AS2422">
        <v>45.99</v>
      </c>
      <c r="AT2422">
        <v>3.7999999999999999E-2</v>
      </c>
      <c r="AU2422" s="11">
        <f t="shared" si="755"/>
        <v>45.992197999999995</v>
      </c>
      <c r="AV2422" s="23">
        <f t="shared" si="756"/>
        <v>231.40881746097489</v>
      </c>
      <c r="AW2422" s="23">
        <f t="shared" si="757"/>
        <v>53550.040798686794</v>
      </c>
      <c r="AX2422" s="23">
        <f t="shared" si="758"/>
        <v>48.291807899999995</v>
      </c>
      <c r="AY2422" s="23">
        <f t="shared" si="759"/>
        <v>508.80983292194975</v>
      </c>
      <c r="AZ2422" s="23"/>
      <c r="BA2422" s="23"/>
    </row>
    <row r="2423" spans="1:53">
      <c r="A2423">
        <v>202312</v>
      </c>
      <c r="B2423" s="20" t="s">
        <v>27</v>
      </c>
      <c r="C2423" s="20" t="s">
        <v>9524</v>
      </c>
      <c r="D2423">
        <v>15673.92</v>
      </c>
      <c r="E2423" s="21">
        <v>0.68</v>
      </c>
      <c r="F2423">
        <v>516.23</v>
      </c>
      <c r="G2423" s="22">
        <v>4.8399999999999999E-2</v>
      </c>
      <c r="H2423" s="11">
        <f t="shared" si="740"/>
        <v>515.86005504000002</v>
      </c>
      <c r="I2423" s="23">
        <f t="shared" si="741"/>
        <v>2287.3700799523167</v>
      </c>
      <c r="J2423" s="23">
        <f t="shared" si="742"/>
        <v>5232061.8826610679</v>
      </c>
      <c r="K2423" s="23">
        <f t="shared" si="743"/>
        <v>541.65305779200003</v>
      </c>
      <c r="L2423" s="23">
        <f t="shared" si="744"/>
        <v>5090.6002149446331</v>
      </c>
      <c r="N2423">
        <v>202312</v>
      </c>
      <c r="O2423" s="20" t="s">
        <v>29</v>
      </c>
      <c r="P2423" s="20" t="s">
        <v>9525</v>
      </c>
      <c r="Q2423">
        <v>52455.7</v>
      </c>
      <c r="R2423" s="21">
        <v>0.71</v>
      </c>
      <c r="S2423">
        <v>1985.08</v>
      </c>
      <c r="T2423" s="21">
        <v>0.05</v>
      </c>
      <c r="U2423" s="11">
        <f t="shared" si="745"/>
        <v>1862.1773499999999</v>
      </c>
      <c r="V2423" s="23">
        <f t="shared" si="746"/>
        <v>8117.0428836003703</v>
      </c>
      <c r="W2423" s="23">
        <f t="shared" si="747"/>
        <v>65886385.174207412</v>
      </c>
      <c r="X2423" s="23">
        <f t="shared" si="748"/>
        <v>1955.2862175</v>
      </c>
      <c r="Y2423" s="23">
        <f t="shared" si="749"/>
        <v>18096.263117200739</v>
      </c>
      <c r="AA2423">
        <v>202312</v>
      </c>
      <c r="AB2423" s="20" t="s">
        <v>31</v>
      </c>
      <c r="AC2423" s="20" t="s">
        <v>9526</v>
      </c>
      <c r="AD2423">
        <v>118613.36</v>
      </c>
      <c r="AE2423" s="21">
        <v>0.72</v>
      </c>
      <c r="AF2423">
        <v>314.10719999999998</v>
      </c>
      <c r="AG2423" s="22">
        <v>3.7000000000000002E-3</v>
      </c>
      <c r="AH2423" s="11">
        <f t="shared" si="750"/>
        <v>315.98599104000004</v>
      </c>
      <c r="AI2423" s="23">
        <f t="shared" si="751"/>
        <v>5185.1584481864356</v>
      </c>
      <c r="AJ2423" s="23">
        <f t="shared" si="752"/>
        <v>26885868.132799163</v>
      </c>
      <c r="AK2423" s="23">
        <f t="shared" si="753"/>
        <v>331.78529059200008</v>
      </c>
      <c r="AL2423" s="23">
        <f t="shared" si="754"/>
        <v>10686.302887412872</v>
      </c>
      <c r="AN2423">
        <v>202312</v>
      </c>
      <c r="AO2423" s="20" t="s">
        <v>33</v>
      </c>
      <c r="AP2423" s="20" t="s">
        <v>9527</v>
      </c>
      <c r="AQ2423">
        <v>906.3</v>
      </c>
      <c r="AR2423" s="21">
        <v>0.86</v>
      </c>
      <c r="AS2423">
        <v>44.5</v>
      </c>
      <c r="AT2423">
        <v>5.7099999999999998E-2</v>
      </c>
      <c r="AU2423" s="11">
        <f t="shared" si="755"/>
        <v>44.504767799999989</v>
      </c>
      <c r="AV2423" s="23">
        <f t="shared" si="756"/>
        <v>180.85116187685517</v>
      </c>
      <c r="AW2423" s="23">
        <f t="shared" si="757"/>
        <v>32707.142752208474</v>
      </c>
      <c r="AX2423" s="23">
        <f t="shared" si="758"/>
        <v>46.73000618999999</v>
      </c>
      <c r="AY2423" s="23">
        <f t="shared" si="759"/>
        <v>406.20709155371031</v>
      </c>
      <c r="AZ2423" s="23"/>
      <c r="BA2423" s="23"/>
    </row>
    <row r="2424" spans="1:53">
      <c r="A2424">
        <v>202312</v>
      </c>
      <c r="B2424" s="20" t="s">
        <v>27</v>
      </c>
      <c r="C2424" s="20" t="s">
        <v>9528</v>
      </c>
      <c r="D2424">
        <v>17553.2</v>
      </c>
      <c r="E2424" s="21">
        <v>0.68</v>
      </c>
      <c r="F2424">
        <v>578.12</v>
      </c>
      <c r="G2424" s="22">
        <v>4.8399999999999999E-2</v>
      </c>
      <c r="H2424" s="11">
        <f t="shared" si="740"/>
        <v>577.71091840000008</v>
      </c>
      <c r="I2424" s="23">
        <f t="shared" si="741"/>
        <v>2561.6223948711622</v>
      </c>
      <c r="J2424" s="23">
        <f t="shared" si="742"/>
        <v>6561909.2939054687</v>
      </c>
      <c r="K2424" s="23">
        <f t="shared" si="743"/>
        <v>606.59646432000011</v>
      </c>
      <c r="L2424" s="23">
        <f t="shared" si="744"/>
        <v>5700.9557081423245</v>
      </c>
      <c r="N2424">
        <v>202312</v>
      </c>
      <c r="O2424" s="20" t="s">
        <v>29</v>
      </c>
      <c r="P2424" s="20" t="s">
        <v>9529</v>
      </c>
      <c r="Q2424">
        <v>9259.1200000000008</v>
      </c>
      <c r="R2424" s="21">
        <v>0.71</v>
      </c>
      <c r="S2424">
        <v>350.39</v>
      </c>
      <c r="T2424" s="21">
        <v>0.05</v>
      </c>
      <c r="U2424" s="11">
        <f t="shared" si="745"/>
        <v>328.69875999999999</v>
      </c>
      <c r="V2424" s="23">
        <f t="shared" si="746"/>
        <v>1432.7646777071293</v>
      </c>
      <c r="W2424" s="23">
        <f t="shared" si="747"/>
        <v>2052814.6216852141</v>
      </c>
      <c r="X2424" s="23">
        <f t="shared" si="748"/>
        <v>345.13369799999998</v>
      </c>
      <c r="Y2424" s="23">
        <f t="shared" si="749"/>
        <v>3194.2281154142584</v>
      </c>
      <c r="AA2424">
        <v>202312</v>
      </c>
      <c r="AB2424" s="20" t="s">
        <v>31</v>
      </c>
      <c r="AC2424" s="20" t="s">
        <v>9530</v>
      </c>
      <c r="AD2424">
        <v>136523.26</v>
      </c>
      <c r="AE2424" s="21">
        <v>0.72</v>
      </c>
      <c r="AF2424">
        <v>361.53539999999998</v>
      </c>
      <c r="AG2424" s="22">
        <v>3.7000000000000002E-3</v>
      </c>
      <c r="AH2424" s="11">
        <f t="shared" si="750"/>
        <v>363.69796464000001</v>
      </c>
      <c r="AI2424" s="23">
        <f t="shared" si="751"/>
        <v>5968.0860146188697</v>
      </c>
      <c r="AJ2424" s="23">
        <f t="shared" si="752"/>
        <v>35618050.677889347</v>
      </c>
      <c r="AK2424" s="23">
        <f t="shared" si="753"/>
        <v>381.88286287200003</v>
      </c>
      <c r="AL2424" s="23">
        <f t="shared" si="754"/>
        <v>12299.869993877739</v>
      </c>
      <c r="AN2424">
        <v>202312</v>
      </c>
      <c r="AO2424" s="20" t="s">
        <v>33</v>
      </c>
      <c r="AP2424" s="20" t="s">
        <v>9531</v>
      </c>
      <c r="AQ2424">
        <v>1444.6</v>
      </c>
      <c r="AR2424" s="21">
        <v>0.86</v>
      </c>
      <c r="AS2424">
        <v>27.95</v>
      </c>
      <c r="AT2424">
        <v>2.2499999999999999E-2</v>
      </c>
      <c r="AU2424" s="11">
        <f t="shared" si="755"/>
        <v>27.953009999999999</v>
      </c>
      <c r="AV2424" s="23">
        <f t="shared" si="756"/>
        <v>184.24499701077337</v>
      </c>
      <c r="AW2424" s="23">
        <f t="shared" si="757"/>
        <v>33946.218923499888</v>
      </c>
      <c r="AX2424" s="23">
        <f t="shared" si="758"/>
        <v>29.3506605</v>
      </c>
      <c r="AY2424" s="23">
        <f t="shared" si="759"/>
        <v>396.44300402154676</v>
      </c>
      <c r="AZ2424" s="23"/>
      <c r="BA2424" s="23"/>
    </row>
    <row r="2425" spans="1:53">
      <c r="A2425">
        <v>202312</v>
      </c>
      <c r="B2425" s="20" t="s">
        <v>27</v>
      </c>
      <c r="C2425" s="20" t="s">
        <v>9532</v>
      </c>
      <c r="D2425">
        <v>49920.1</v>
      </c>
      <c r="E2425" s="21">
        <v>0.68</v>
      </c>
      <c r="F2425">
        <v>1644.14</v>
      </c>
      <c r="G2425" s="22">
        <v>4.8399999999999999E-2</v>
      </c>
      <c r="H2425" s="11">
        <f t="shared" si="740"/>
        <v>1642.9703311999999</v>
      </c>
      <c r="I2425" s="23">
        <f t="shared" si="741"/>
        <v>7285.0788525287626</v>
      </c>
      <c r="J2425" s="23">
        <f t="shared" si="742"/>
        <v>53072373.887561791</v>
      </c>
      <c r="K2425" s="23">
        <f t="shared" si="743"/>
        <v>1725.1188477599999</v>
      </c>
      <c r="L2425" s="23">
        <f t="shared" si="744"/>
        <v>16213.128036257525</v>
      </c>
      <c r="N2425">
        <v>202312</v>
      </c>
      <c r="O2425" s="20" t="s">
        <v>29</v>
      </c>
      <c r="P2425" s="20" t="s">
        <v>9533</v>
      </c>
      <c r="Q2425">
        <v>17543.490000000002</v>
      </c>
      <c r="R2425" s="21">
        <v>0.71</v>
      </c>
      <c r="S2425">
        <v>663.89</v>
      </c>
      <c r="T2425" s="21">
        <v>0.05</v>
      </c>
      <c r="U2425" s="11">
        <f t="shared" si="745"/>
        <v>622.79389500000013</v>
      </c>
      <c r="V2425" s="23">
        <f t="shared" si="746"/>
        <v>2714.6956509590814</v>
      </c>
      <c r="W2425" s="23">
        <f t="shared" si="747"/>
        <v>7369572.4773361506</v>
      </c>
      <c r="X2425" s="23">
        <f t="shared" si="748"/>
        <v>653.93358975000012</v>
      </c>
      <c r="Y2425" s="23">
        <f t="shared" si="749"/>
        <v>6052.1851969181625</v>
      </c>
      <c r="AA2425">
        <v>202312</v>
      </c>
      <c r="AB2425" s="20" t="s">
        <v>31</v>
      </c>
      <c r="AC2425" s="20" t="s">
        <v>9534</v>
      </c>
      <c r="AD2425">
        <v>166281.01999999999</v>
      </c>
      <c r="AE2425" s="21">
        <v>0.72</v>
      </c>
      <c r="AF2425">
        <v>440.33870000000002</v>
      </c>
      <c r="AG2425" s="22">
        <v>3.7000000000000002E-3</v>
      </c>
      <c r="AH2425" s="11">
        <f t="shared" si="750"/>
        <v>442.97263728000001</v>
      </c>
      <c r="AI2425" s="23">
        <f t="shared" si="751"/>
        <v>7268.9403253230294</v>
      </c>
      <c r="AJ2425" s="23">
        <f t="shared" si="752"/>
        <v>52837493.453107268</v>
      </c>
      <c r="AK2425" s="23">
        <f t="shared" si="753"/>
        <v>465.12126914400005</v>
      </c>
      <c r="AL2425" s="23">
        <f t="shared" si="754"/>
        <v>14980.853287926058</v>
      </c>
      <c r="AN2425">
        <v>202312</v>
      </c>
      <c r="AO2425" s="20" t="s">
        <v>33</v>
      </c>
      <c r="AP2425" s="20" t="s">
        <v>9535</v>
      </c>
      <c r="AQ2425">
        <v>1948.88</v>
      </c>
      <c r="AR2425" s="21">
        <v>0.86</v>
      </c>
      <c r="AS2425">
        <v>11.4</v>
      </c>
      <c r="AT2425">
        <v>6.8000000000000005E-3</v>
      </c>
      <c r="AU2425" s="11">
        <f t="shared" si="755"/>
        <v>11.397050240000002</v>
      </c>
      <c r="AV2425" s="23">
        <f t="shared" si="756"/>
        <v>137.73882117803879</v>
      </c>
      <c r="AW2425" s="23">
        <f t="shared" si="757"/>
        <v>18971.982859515749</v>
      </c>
      <c r="AX2425" s="23">
        <f t="shared" si="758"/>
        <v>11.966902752000003</v>
      </c>
      <c r="AY2425" s="23">
        <f t="shared" si="759"/>
        <v>286.87469259607758</v>
      </c>
      <c r="AZ2425" s="23"/>
      <c r="BA2425" s="23"/>
    </row>
    <row r="2426" spans="1:53">
      <c r="A2426">
        <v>202312</v>
      </c>
      <c r="B2426" s="20" t="s">
        <v>27</v>
      </c>
      <c r="C2426" s="20" t="s">
        <v>9536</v>
      </c>
      <c r="D2426">
        <v>128993.8</v>
      </c>
      <c r="E2426" s="21">
        <v>0.68</v>
      </c>
      <c r="F2426">
        <v>4248.45</v>
      </c>
      <c r="G2426" s="22">
        <v>4.8399999999999999E-2</v>
      </c>
      <c r="H2426" s="11">
        <f t="shared" si="740"/>
        <v>4245.4439456000009</v>
      </c>
      <c r="I2426" s="23">
        <f t="shared" si="741"/>
        <v>18824.681931472995</v>
      </c>
      <c r="J2426" s="23">
        <f t="shared" si="742"/>
        <v>354368649.82112586</v>
      </c>
      <c r="K2426" s="23">
        <f t="shared" si="743"/>
        <v>4457.7161428800009</v>
      </c>
      <c r="L2426" s="23">
        <f t="shared" si="744"/>
        <v>41894.807808545993</v>
      </c>
      <c r="N2426">
        <v>202312</v>
      </c>
      <c r="O2426" s="20" t="s">
        <v>29</v>
      </c>
      <c r="P2426" s="20" t="s">
        <v>9537</v>
      </c>
      <c r="Q2426">
        <v>9746.3799999999992</v>
      </c>
      <c r="R2426" s="21">
        <v>0.71</v>
      </c>
      <c r="S2426">
        <v>354.07</v>
      </c>
      <c r="T2426" s="21">
        <v>0.05</v>
      </c>
      <c r="U2426" s="11">
        <f t="shared" si="745"/>
        <v>345.99648999999999</v>
      </c>
      <c r="V2426" s="23">
        <f t="shared" si="746"/>
        <v>1508.163734729781</v>
      </c>
      <c r="W2426" s="23">
        <f t="shared" si="747"/>
        <v>2274557.8507540813</v>
      </c>
      <c r="X2426" s="23">
        <f t="shared" si="748"/>
        <v>363.29631449999999</v>
      </c>
      <c r="Y2426" s="23">
        <f t="shared" si="749"/>
        <v>3362.323959459562</v>
      </c>
      <c r="AA2426">
        <v>202312</v>
      </c>
      <c r="AB2426" s="20" t="s">
        <v>31</v>
      </c>
      <c r="AC2426" s="20" t="s">
        <v>4062</v>
      </c>
      <c r="AD2426">
        <v>174853.71</v>
      </c>
      <c r="AE2426" s="21">
        <v>0.72</v>
      </c>
      <c r="AF2426">
        <v>463.04059999999998</v>
      </c>
      <c r="AG2426" s="22">
        <v>3.7000000000000002E-3</v>
      </c>
      <c r="AH2426" s="11">
        <f t="shared" si="750"/>
        <v>465.81028343999998</v>
      </c>
      <c r="AI2426" s="23">
        <f t="shared" si="751"/>
        <v>7643.6936918677702</v>
      </c>
      <c r="AJ2426" s="23">
        <f t="shared" si="752"/>
        <v>58426053.25509914</v>
      </c>
      <c r="AK2426" s="23">
        <f t="shared" si="753"/>
        <v>489.10079761200001</v>
      </c>
      <c r="AL2426" s="23">
        <f t="shared" si="754"/>
        <v>15753.19766717554</v>
      </c>
      <c r="AN2426">
        <v>202312</v>
      </c>
      <c r="AO2426" s="20" t="s">
        <v>33</v>
      </c>
      <c r="AP2426" s="20" t="s">
        <v>9538</v>
      </c>
      <c r="AQ2426">
        <v>1076.68</v>
      </c>
      <c r="AR2426" s="21">
        <v>0.86</v>
      </c>
      <c r="AS2426">
        <v>2.59</v>
      </c>
      <c r="AT2426">
        <v>2.8000000000000004E-3</v>
      </c>
      <c r="AU2426" s="11">
        <f t="shared" si="755"/>
        <v>2.5926454400000005</v>
      </c>
      <c r="AV2426" s="23">
        <f t="shared" si="756"/>
        <v>48.927750336942317</v>
      </c>
      <c r="AW2426" s="23">
        <f t="shared" si="757"/>
        <v>2393.924753034159</v>
      </c>
      <c r="AX2426" s="23">
        <f t="shared" si="758"/>
        <v>2.7222777120000008</v>
      </c>
      <c r="AY2426" s="23">
        <f t="shared" si="759"/>
        <v>100.44814611388463</v>
      </c>
      <c r="AZ2426" s="23"/>
      <c r="BA2426" s="23"/>
    </row>
    <row r="2427" spans="1:53">
      <c r="A2427">
        <v>202312</v>
      </c>
      <c r="B2427" s="20" t="s">
        <v>27</v>
      </c>
      <c r="C2427" s="20" t="s">
        <v>9539</v>
      </c>
      <c r="D2427">
        <v>176952.54</v>
      </c>
      <c r="E2427" s="21">
        <v>0.68</v>
      </c>
      <c r="F2427">
        <v>5827.99</v>
      </c>
      <c r="G2427" s="22">
        <v>4.8399999999999999E-2</v>
      </c>
      <c r="H2427" s="11">
        <f t="shared" si="740"/>
        <v>5823.86199648</v>
      </c>
      <c r="I2427" s="23">
        <f t="shared" si="741"/>
        <v>25823.530142272357</v>
      </c>
      <c r="J2427" s="23">
        <f t="shared" si="742"/>
        <v>666854709.00884902</v>
      </c>
      <c r="K2427" s="23">
        <f t="shared" si="743"/>
        <v>6115.0550963040005</v>
      </c>
      <c r="L2427" s="23">
        <f t="shared" si="744"/>
        <v>57470.922281024716</v>
      </c>
      <c r="N2427">
        <v>202312</v>
      </c>
      <c r="O2427" s="20" t="s">
        <v>29</v>
      </c>
      <c r="P2427" s="20" t="s">
        <v>9540</v>
      </c>
      <c r="Q2427">
        <v>137162.54</v>
      </c>
      <c r="R2427" s="21">
        <v>0.71</v>
      </c>
      <c r="S2427">
        <v>5190.6400000000003</v>
      </c>
      <c r="T2427" s="21">
        <v>0.05</v>
      </c>
      <c r="U2427" s="11">
        <f t="shared" si="745"/>
        <v>4869.2701699999998</v>
      </c>
      <c r="V2427" s="23">
        <f t="shared" si="746"/>
        <v>21224.656599827114</v>
      </c>
      <c r="W2427" s="23">
        <f t="shared" si="747"/>
        <v>450486047.78058469</v>
      </c>
      <c r="X2427" s="23">
        <f t="shared" si="748"/>
        <v>5112.7336784999998</v>
      </c>
      <c r="Y2427" s="23">
        <f t="shared" si="749"/>
        <v>47318.583369654225</v>
      </c>
      <c r="AA2427">
        <v>202312</v>
      </c>
      <c r="AB2427" s="20" t="s">
        <v>31</v>
      </c>
      <c r="AC2427" s="20" t="s">
        <v>9541</v>
      </c>
      <c r="AD2427">
        <v>147885.04</v>
      </c>
      <c r="AE2427" s="21">
        <v>0.72</v>
      </c>
      <c r="AF2427">
        <v>391.6232</v>
      </c>
      <c r="AG2427" s="22">
        <v>3.7000000000000002E-3</v>
      </c>
      <c r="AH2427" s="11">
        <f t="shared" si="750"/>
        <v>393.96574656000001</v>
      </c>
      <c r="AI2427" s="23">
        <f t="shared" si="751"/>
        <v>6464.76387243721</v>
      </c>
      <c r="AJ2427" s="23">
        <f t="shared" si="752"/>
        <v>41793171.926369354</v>
      </c>
      <c r="AK2427" s="23">
        <f t="shared" si="753"/>
        <v>413.66403388800001</v>
      </c>
      <c r="AL2427" s="23">
        <f t="shared" si="754"/>
        <v>13323.493491434419</v>
      </c>
      <c r="AN2427">
        <v>202312</v>
      </c>
      <c r="AO2427" s="20" t="s">
        <v>33</v>
      </c>
      <c r="AP2427" s="20" t="s">
        <v>9542</v>
      </c>
      <c r="AQ2427">
        <v>2860.31</v>
      </c>
      <c r="AR2427" s="21">
        <v>0.86</v>
      </c>
      <c r="AS2427">
        <v>8.1199999999999992</v>
      </c>
      <c r="AT2427">
        <v>3.3E-3</v>
      </c>
      <c r="AU2427" s="11">
        <f t="shared" si="755"/>
        <v>8.1175597799999988</v>
      </c>
      <c r="AV2427" s="23">
        <f t="shared" si="756"/>
        <v>141.07522603045325</v>
      </c>
      <c r="AW2427" s="23">
        <f t="shared" si="757"/>
        <v>19902.219399543475</v>
      </c>
      <c r="AX2427" s="23">
        <f t="shared" si="758"/>
        <v>8.5234377689999992</v>
      </c>
      <c r="AY2427" s="23">
        <f t="shared" si="759"/>
        <v>290.26801184090652</v>
      </c>
      <c r="AZ2427" s="23"/>
      <c r="BA2427" s="23"/>
    </row>
    <row r="2428" spans="1:53">
      <c r="A2428">
        <v>202312</v>
      </c>
      <c r="B2428" s="20" t="s">
        <v>27</v>
      </c>
      <c r="C2428" s="20" t="s">
        <v>9543</v>
      </c>
      <c r="D2428">
        <v>177755.11</v>
      </c>
      <c r="E2428" s="21">
        <v>0.68</v>
      </c>
      <c r="F2428">
        <v>5854.42</v>
      </c>
      <c r="G2428" s="22">
        <v>4.8399999999999999E-2</v>
      </c>
      <c r="H2428" s="11">
        <f t="shared" si="740"/>
        <v>5850.2761803200001</v>
      </c>
      <c r="I2428" s="23">
        <f t="shared" si="741"/>
        <v>25940.653019323359</v>
      </c>
      <c r="J2428" s="23">
        <f t="shared" si="742"/>
        <v>672917479.06893015</v>
      </c>
      <c r="K2428" s="23">
        <f t="shared" si="743"/>
        <v>6142.789989336</v>
      </c>
      <c r="L2428" s="23">
        <f t="shared" si="744"/>
        <v>57731.582218966716</v>
      </c>
      <c r="N2428">
        <v>202312</v>
      </c>
      <c r="O2428" s="20" t="s">
        <v>29</v>
      </c>
      <c r="P2428" s="20" t="s">
        <v>9544</v>
      </c>
      <c r="Q2428">
        <v>25564.37</v>
      </c>
      <c r="R2428" s="21">
        <v>0.71</v>
      </c>
      <c r="S2428">
        <v>928.73</v>
      </c>
      <c r="T2428" s="21">
        <v>0.05</v>
      </c>
      <c r="U2428" s="11">
        <f t="shared" si="745"/>
        <v>907.53513499999997</v>
      </c>
      <c r="V2428" s="23">
        <f t="shared" si="746"/>
        <v>3955.8539411775419</v>
      </c>
      <c r="W2428" s="23">
        <f t="shared" si="747"/>
        <v>15648780.403929891</v>
      </c>
      <c r="X2428" s="23">
        <f t="shared" si="748"/>
        <v>952.91189175</v>
      </c>
      <c r="Y2428" s="23">
        <f t="shared" si="749"/>
        <v>8819.2430173550838</v>
      </c>
      <c r="AA2428">
        <v>202312</v>
      </c>
      <c r="AB2428" s="20" t="s">
        <v>31</v>
      </c>
      <c r="AC2428" s="20" t="s">
        <v>2910</v>
      </c>
      <c r="AD2428">
        <v>152000.60999999999</v>
      </c>
      <c r="AE2428" s="21">
        <v>0.72</v>
      </c>
      <c r="AF2428">
        <v>402.52190000000002</v>
      </c>
      <c r="AG2428" s="22">
        <v>3.7000000000000002E-3</v>
      </c>
      <c r="AH2428" s="11">
        <f t="shared" si="750"/>
        <v>404.92962503999996</v>
      </c>
      <c r="AI2428" s="23">
        <f t="shared" si="751"/>
        <v>6644.6751619799943</v>
      </c>
      <c r="AJ2428" s="23">
        <f t="shared" si="752"/>
        <v>44151708.00823386</v>
      </c>
      <c r="AK2428" s="23">
        <f t="shared" si="753"/>
        <v>425.17610629199999</v>
      </c>
      <c r="AL2428" s="23">
        <f t="shared" si="754"/>
        <v>13694.279948999989</v>
      </c>
      <c r="AN2428">
        <v>202312</v>
      </c>
      <c r="AO2428" s="20" t="s">
        <v>33</v>
      </c>
      <c r="AP2428" s="20" t="s">
        <v>9545</v>
      </c>
      <c r="AQ2428">
        <v>1381.51</v>
      </c>
      <c r="AR2428" s="21">
        <v>0.86</v>
      </c>
      <c r="AS2428">
        <v>33.03</v>
      </c>
      <c r="AT2428">
        <v>2.7799999999999998E-2</v>
      </c>
      <c r="AU2428" s="11">
        <f t="shared" si="755"/>
        <v>33.029141080000002</v>
      </c>
      <c r="AV2428" s="23">
        <f t="shared" si="756"/>
        <v>195.32268715095014</v>
      </c>
      <c r="AW2428" s="23">
        <f t="shared" si="757"/>
        <v>38150.952115867942</v>
      </c>
      <c r="AX2428" s="23">
        <f t="shared" si="758"/>
        <v>34.680598134000007</v>
      </c>
      <c r="AY2428" s="23">
        <f t="shared" si="759"/>
        <v>423.67451538190028</v>
      </c>
      <c r="AZ2428" s="23"/>
      <c r="BA2428" s="23"/>
    </row>
    <row r="2429" spans="1:53">
      <c r="A2429">
        <v>202312</v>
      </c>
      <c r="B2429" s="20" t="s">
        <v>27</v>
      </c>
      <c r="C2429" s="20" t="s">
        <v>9546</v>
      </c>
      <c r="D2429">
        <v>42176.62</v>
      </c>
      <c r="E2429" s="21">
        <v>0.68</v>
      </c>
      <c r="F2429">
        <v>1389.1</v>
      </c>
      <c r="G2429" s="22">
        <v>4.8399999999999999E-2</v>
      </c>
      <c r="H2429" s="11">
        <f t="shared" ref="H2429:H2492" si="760">D2429*E2429*G2429</f>
        <v>1388.1169174400002</v>
      </c>
      <c r="I2429" s="23">
        <f t="shared" ref="I2429:I2492" si="761">D2429*E2429*SQRT(G2429*(1-G2429))</f>
        <v>6155.0357958646264</v>
      </c>
      <c r="J2429" s="23">
        <f t="shared" ref="J2429:J2492" si="762">I2429^2</f>
        <v>37884465.648374893</v>
      </c>
      <c r="K2429" s="23">
        <f t="shared" ref="K2429:K2492" si="763">H2429*(1+$BB$10)</f>
        <v>1457.5227633120003</v>
      </c>
      <c r="L2429" s="23">
        <f t="shared" ref="L2429:L2492" si="764">H2429+$BB$9*I2429</f>
        <v>13698.188509169253</v>
      </c>
      <c r="N2429">
        <v>202312</v>
      </c>
      <c r="O2429" s="20" t="s">
        <v>29</v>
      </c>
      <c r="P2429" s="20" t="s">
        <v>9547</v>
      </c>
      <c r="Q2429">
        <v>21139.73</v>
      </c>
      <c r="R2429" s="21">
        <v>0.71</v>
      </c>
      <c r="S2429">
        <v>799.99</v>
      </c>
      <c r="T2429" s="21">
        <v>0.05</v>
      </c>
      <c r="U2429" s="11">
        <f t="shared" ref="U2429:U2492" si="765">Q2429*R2429*T2429</f>
        <v>750.46041500000001</v>
      </c>
      <c r="V2429" s="23">
        <f t="shared" ref="V2429:V2492" si="766">Q2429*R2429*SQRT(T2429*(1-T2429))</f>
        <v>3271.181110112595</v>
      </c>
      <c r="W2429" s="23">
        <f t="shared" ref="W2429:W2492" si="767">V2429^2</f>
        <v>10700625.855157468</v>
      </c>
      <c r="X2429" s="23">
        <f t="shared" ref="X2429:X2492" si="768">U2429*(1+$BB$10)</f>
        <v>787.98343575000001</v>
      </c>
      <c r="Y2429" s="23">
        <f t="shared" ref="Y2429:Y2492" si="769">U2429+$BB$9*V2429</f>
        <v>7292.8226352251895</v>
      </c>
      <c r="AA2429">
        <v>202312</v>
      </c>
      <c r="AB2429" s="20" t="s">
        <v>31</v>
      </c>
      <c r="AC2429" s="20" t="s">
        <v>3990</v>
      </c>
      <c r="AD2429">
        <v>171241.05</v>
      </c>
      <c r="AE2429" s="21">
        <v>0.72</v>
      </c>
      <c r="AF2429">
        <v>453.47370000000001</v>
      </c>
      <c r="AG2429" s="22">
        <v>3.7000000000000002E-3</v>
      </c>
      <c r="AH2429" s="11">
        <f t="shared" ref="AH2429:AH2492" si="770">AD2429*AE2429*AG2429</f>
        <v>456.18615719999997</v>
      </c>
      <c r="AI2429" s="23">
        <f t="shared" ref="AI2429:AI2492" si="771">AD2429*AE2429*SQRT(AG2429*(1-AG2429))</f>
        <v>7485.7670087401257</v>
      </c>
      <c r="AJ2429" s="23">
        <f t="shared" ref="AJ2429:AJ2492" si="772">AI2429^2</f>
        <v>56036707.709142089</v>
      </c>
      <c r="AK2429" s="23">
        <f t="shared" ref="AK2429:AK2492" si="773">AH2429*(1+$BB$10)</f>
        <v>478.99546506000002</v>
      </c>
      <c r="AL2429" s="23">
        <f t="shared" ref="AL2429:AL2492" si="774">AH2429+$BB$9*AI2429</f>
        <v>15427.720174680251</v>
      </c>
      <c r="AN2429">
        <v>202312</v>
      </c>
      <c r="AO2429" s="20" t="s">
        <v>33</v>
      </c>
      <c r="AP2429" s="20" t="s">
        <v>9548</v>
      </c>
      <c r="AQ2429">
        <v>3775.31</v>
      </c>
      <c r="AR2429" s="21">
        <v>0.86</v>
      </c>
      <c r="AS2429">
        <v>39.61</v>
      </c>
      <c r="AT2429">
        <v>1.2199999999999999E-2</v>
      </c>
      <c r="AU2429" s="11">
        <f t="shared" ref="AU2429:AU2492" si="775">AQ2429*AR2429*AT2429</f>
        <v>39.610552519999999</v>
      </c>
      <c r="AV2429" s="23">
        <f t="shared" ref="AV2429:AV2492" si="776">AQ2429*AR2429*SQRT(AT2429*(1-AT2429))</f>
        <v>356.42281500844211</v>
      </c>
      <c r="AW2429" s="23">
        <f t="shared" ref="AW2429:AW2492" si="777">AV2429^2</f>
        <v>127037.22305854215</v>
      </c>
      <c r="AX2429" s="23">
        <f t="shared" ref="AX2429:AX2492" si="778">AU2429*(1+$BB$10)</f>
        <v>41.591080146000003</v>
      </c>
      <c r="AY2429" s="23">
        <f t="shared" ref="AY2429:AY2492" si="779">AU2429+$BB$9*AV2429</f>
        <v>752.45618253688417</v>
      </c>
      <c r="AZ2429" s="23"/>
      <c r="BA2429" s="23"/>
    </row>
    <row r="2430" spans="1:53">
      <c r="A2430">
        <v>202312</v>
      </c>
      <c r="B2430" s="20" t="s">
        <v>27</v>
      </c>
      <c r="C2430" s="20" t="s">
        <v>9549</v>
      </c>
      <c r="D2430">
        <v>30350.9</v>
      </c>
      <c r="E2430" s="21">
        <v>0.68</v>
      </c>
      <c r="F2430">
        <v>999.62</v>
      </c>
      <c r="G2430" s="22">
        <v>4.8399999999999999E-2</v>
      </c>
      <c r="H2430" s="11">
        <f t="shared" si="760"/>
        <v>998.90882080000006</v>
      </c>
      <c r="I2430" s="23">
        <f t="shared" si="761"/>
        <v>4429.2519395036315</v>
      </c>
      <c r="J2430" s="23">
        <f t="shared" si="762"/>
        <v>19618272.74359668</v>
      </c>
      <c r="K2430" s="23">
        <f t="shared" si="763"/>
        <v>1048.8542618400002</v>
      </c>
      <c r="L2430" s="23">
        <f t="shared" si="764"/>
        <v>9857.4126998072625</v>
      </c>
      <c r="N2430">
        <v>202312</v>
      </c>
      <c r="O2430" s="20" t="s">
        <v>29</v>
      </c>
      <c r="P2430" s="20" t="s">
        <v>9550</v>
      </c>
      <c r="Q2430">
        <v>10815.64</v>
      </c>
      <c r="R2430" s="21">
        <v>0.71</v>
      </c>
      <c r="S2430">
        <v>409.29</v>
      </c>
      <c r="T2430" s="21">
        <v>0.05</v>
      </c>
      <c r="U2430" s="11">
        <f t="shared" si="765"/>
        <v>383.95522</v>
      </c>
      <c r="V2430" s="23">
        <f t="shared" si="766"/>
        <v>1673.6220028249265</v>
      </c>
      <c r="W2430" s="23">
        <f t="shared" si="767"/>
        <v>2801010.6083397185</v>
      </c>
      <c r="X2430" s="23">
        <f t="shared" si="768"/>
        <v>403.15298100000001</v>
      </c>
      <c r="Y2430" s="23">
        <f t="shared" si="769"/>
        <v>3731.1992256498529</v>
      </c>
      <c r="AA2430">
        <v>202312</v>
      </c>
      <c r="AB2430" s="20" t="s">
        <v>31</v>
      </c>
      <c r="AC2430" s="20" t="s">
        <v>9551</v>
      </c>
      <c r="AD2430">
        <v>107352.43</v>
      </c>
      <c r="AE2430" s="21">
        <v>0.72</v>
      </c>
      <c r="AF2430">
        <v>284.28640000000001</v>
      </c>
      <c r="AG2430" s="22">
        <v>3.7000000000000002E-3</v>
      </c>
      <c r="AH2430" s="11">
        <f t="shared" si="770"/>
        <v>285.98687352000002</v>
      </c>
      <c r="AI2430" s="23">
        <f t="shared" si="771"/>
        <v>4692.8892272155754</v>
      </c>
      <c r="AJ2430" s="23">
        <f t="shared" si="772"/>
        <v>22023209.298916001</v>
      </c>
      <c r="AK2430" s="23">
        <f t="shared" si="773"/>
        <v>300.28621719600005</v>
      </c>
      <c r="AL2430" s="23">
        <f t="shared" si="774"/>
        <v>9671.7653279511505</v>
      </c>
      <c r="AN2430">
        <v>202312</v>
      </c>
      <c r="AO2430" s="20" t="s">
        <v>33</v>
      </c>
      <c r="AP2430" s="20" t="s">
        <v>9552</v>
      </c>
      <c r="AQ2430">
        <v>1082.55</v>
      </c>
      <c r="AR2430" s="21">
        <v>0.86</v>
      </c>
      <c r="AS2430">
        <v>31.28</v>
      </c>
      <c r="AT2430">
        <v>3.3599999999999998E-2</v>
      </c>
      <c r="AU2430" s="11">
        <f t="shared" si="775"/>
        <v>31.281364799999995</v>
      </c>
      <c r="AV2430" s="23">
        <f t="shared" si="776"/>
        <v>167.762355358691</v>
      </c>
      <c r="AW2430" s="23">
        <f t="shared" si="777"/>
        <v>28144.207875495718</v>
      </c>
      <c r="AX2430" s="23">
        <f t="shared" si="778"/>
        <v>32.845433039999996</v>
      </c>
      <c r="AY2430" s="23">
        <f t="shared" si="779"/>
        <v>366.806075517382</v>
      </c>
      <c r="AZ2430" s="23"/>
      <c r="BA2430" s="23"/>
    </row>
    <row r="2431" spans="1:53">
      <c r="A2431">
        <v>202312</v>
      </c>
      <c r="B2431" s="20" t="s">
        <v>27</v>
      </c>
      <c r="C2431" s="20" t="s">
        <v>9553</v>
      </c>
      <c r="D2431">
        <v>179280.44</v>
      </c>
      <c r="E2431" s="21">
        <v>0.68</v>
      </c>
      <c r="F2431">
        <v>5904.66</v>
      </c>
      <c r="G2431" s="22">
        <v>4.8399999999999999E-2</v>
      </c>
      <c r="H2431" s="11">
        <f t="shared" si="760"/>
        <v>5900.4778412800006</v>
      </c>
      <c r="I2431" s="23">
        <f t="shared" si="761"/>
        <v>26163.25171856731</v>
      </c>
      <c r="J2431" s="23">
        <f t="shared" si="762"/>
        <v>684515740.48911524</v>
      </c>
      <c r="K2431" s="23">
        <f t="shared" si="763"/>
        <v>6195.501733344001</v>
      </c>
      <c r="L2431" s="23">
        <f t="shared" si="764"/>
        <v>58226.98127841462</v>
      </c>
      <c r="N2431">
        <v>202312</v>
      </c>
      <c r="O2431" s="20" t="s">
        <v>29</v>
      </c>
      <c r="P2431" s="20" t="s">
        <v>9554</v>
      </c>
      <c r="Q2431">
        <v>9259.1200000000008</v>
      </c>
      <c r="R2431" s="21">
        <v>0.71</v>
      </c>
      <c r="S2431">
        <v>350.39</v>
      </c>
      <c r="T2431" s="21">
        <v>0.05</v>
      </c>
      <c r="U2431" s="11">
        <f t="shared" si="765"/>
        <v>328.69875999999999</v>
      </c>
      <c r="V2431" s="23">
        <f t="shared" si="766"/>
        <v>1432.7646777071293</v>
      </c>
      <c r="W2431" s="23">
        <f t="shared" si="767"/>
        <v>2052814.6216852141</v>
      </c>
      <c r="X2431" s="23">
        <f t="shared" si="768"/>
        <v>345.13369799999998</v>
      </c>
      <c r="Y2431" s="23">
        <f t="shared" si="769"/>
        <v>3194.2281154142584</v>
      </c>
      <c r="AA2431">
        <v>202312</v>
      </c>
      <c r="AB2431" s="20" t="s">
        <v>31</v>
      </c>
      <c r="AC2431" s="20" t="s">
        <v>562</v>
      </c>
      <c r="AD2431">
        <v>129085.88</v>
      </c>
      <c r="AE2431" s="21">
        <v>0.72</v>
      </c>
      <c r="AF2431">
        <v>341.84010000000001</v>
      </c>
      <c r="AG2431" s="22">
        <v>3.7000000000000002E-3</v>
      </c>
      <c r="AH2431" s="11">
        <f t="shared" si="770"/>
        <v>343.88478431999999</v>
      </c>
      <c r="AI2431" s="23">
        <f t="shared" si="771"/>
        <v>5642.9624894158669</v>
      </c>
      <c r="AJ2431" s="23">
        <f t="shared" si="772"/>
        <v>31843025.656954519</v>
      </c>
      <c r="AK2431" s="23">
        <f t="shared" si="773"/>
        <v>361.07902353600002</v>
      </c>
      <c r="AL2431" s="23">
        <f t="shared" si="774"/>
        <v>11629.809763151734</v>
      </c>
      <c r="AN2431">
        <v>202312</v>
      </c>
      <c r="AO2431" s="20" t="s">
        <v>33</v>
      </c>
      <c r="AP2431" s="20" t="s">
        <v>9555</v>
      </c>
      <c r="AQ2431">
        <v>2660.84</v>
      </c>
      <c r="AR2431" s="21">
        <v>0.86</v>
      </c>
      <c r="AS2431">
        <v>95.65</v>
      </c>
      <c r="AT2431">
        <v>4.1799999999999997E-2</v>
      </c>
      <c r="AU2431" s="11">
        <f t="shared" si="775"/>
        <v>95.65187632</v>
      </c>
      <c r="AV2431" s="23">
        <f t="shared" si="776"/>
        <v>457.96621026179326</v>
      </c>
      <c r="AW2431" s="23">
        <f t="shared" si="777"/>
        <v>209733.04974154904</v>
      </c>
      <c r="AX2431" s="23">
        <f t="shared" si="778"/>
        <v>100.434470136</v>
      </c>
      <c r="AY2431" s="23">
        <f t="shared" si="779"/>
        <v>1011.5842968435866</v>
      </c>
      <c r="AZ2431" s="23"/>
      <c r="BA2431" s="23"/>
    </row>
    <row r="2432" spans="1:53">
      <c r="A2432">
        <v>202312</v>
      </c>
      <c r="B2432" s="20" t="s">
        <v>27</v>
      </c>
      <c r="C2432" s="20" t="s">
        <v>9556</v>
      </c>
      <c r="D2432">
        <v>81175.44</v>
      </c>
      <c r="E2432" s="21">
        <v>0.68</v>
      </c>
      <c r="F2432">
        <v>2673.54</v>
      </c>
      <c r="G2432" s="22">
        <v>4.8399999999999999E-2</v>
      </c>
      <c r="H2432" s="11">
        <f t="shared" si="760"/>
        <v>2671.6460812800005</v>
      </c>
      <c r="I2432" s="23">
        <f t="shared" si="761"/>
        <v>11846.320045206592</v>
      </c>
      <c r="J2432" s="23">
        <f t="shared" si="762"/>
        <v>140335298.61346352</v>
      </c>
      <c r="K2432" s="23">
        <f t="shared" si="763"/>
        <v>2805.2283853440008</v>
      </c>
      <c r="L2432" s="23">
        <f t="shared" si="764"/>
        <v>26364.286171693184</v>
      </c>
      <c r="N2432">
        <v>202312</v>
      </c>
      <c r="O2432" s="20" t="s">
        <v>29</v>
      </c>
      <c r="P2432" s="20" t="s">
        <v>9557</v>
      </c>
      <c r="Q2432">
        <v>20954.78</v>
      </c>
      <c r="R2432" s="21">
        <v>0.71</v>
      </c>
      <c r="S2432">
        <v>792.99</v>
      </c>
      <c r="T2432" s="21">
        <v>0.05</v>
      </c>
      <c r="U2432" s="11">
        <f t="shared" si="765"/>
        <v>743.89468999999997</v>
      </c>
      <c r="V2432" s="23">
        <f t="shared" si="766"/>
        <v>3242.5617783465163</v>
      </c>
      <c r="W2432" s="23">
        <f t="shared" si="767"/>
        <v>10514206.886393722</v>
      </c>
      <c r="X2432" s="23">
        <f t="shared" si="768"/>
        <v>781.08942449999995</v>
      </c>
      <c r="Y2432" s="23">
        <f t="shared" si="769"/>
        <v>7229.0182466930328</v>
      </c>
      <c r="AA2432">
        <v>202312</v>
      </c>
      <c r="AB2432" s="20" t="s">
        <v>31</v>
      </c>
      <c r="AC2432" s="20" t="s">
        <v>9558</v>
      </c>
      <c r="AD2432">
        <v>118938.9</v>
      </c>
      <c r="AE2432" s="21">
        <v>0.72</v>
      </c>
      <c r="AF2432">
        <v>314.9692</v>
      </c>
      <c r="AG2432" s="22">
        <v>3.7000000000000002E-3</v>
      </c>
      <c r="AH2432" s="11">
        <f t="shared" si="770"/>
        <v>316.85322959999996</v>
      </c>
      <c r="AI2432" s="23">
        <f t="shared" si="771"/>
        <v>5199.3893618138927</v>
      </c>
      <c r="AJ2432" s="23">
        <f t="shared" si="772"/>
        <v>27033649.735743478</v>
      </c>
      <c r="AK2432" s="23">
        <f t="shared" si="773"/>
        <v>332.69589107999997</v>
      </c>
      <c r="AL2432" s="23">
        <f t="shared" si="774"/>
        <v>10715.631953227785</v>
      </c>
      <c r="AN2432">
        <v>202312</v>
      </c>
      <c r="AO2432" s="20" t="s">
        <v>33</v>
      </c>
      <c r="AP2432" s="20" t="s">
        <v>9559</v>
      </c>
      <c r="AQ2432">
        <v>2449.73</v>
      </c>
      <c r="AR2432" s="21">
        <v>0.86</v>
      </c>
      <c r="AS2432">
        <v>72.680000000000007</v>
      </c>
      <c r="AT2432">
        <v>3.4500000000000003E-2</v>
      </c>
      <c r="AU2432" s="11">
        <f t="shared" si="775"/>
        <v>72.683489100000003</v>
      </c>
      <c r="AV2432" s="23">
        <f t="shared" si="776"/>
        <v>384.50532485231099</v>
      </c>
      <c r="AW2432" s="23">
        <f t="shared" si="777"/>
        <v>147844.3448397812</v>
      </c>
      <c r="AX2432" s="23">
        <f t="shared" si="778"/>
        <v>76.31766355500001</v>
      </c>
      <c r="AY2432" s="23">
        <f t="shared" si="779"/>
        <v>841.69413880462196</v>
      </c>
      <c r="AZ2432" s="23"/>
      <c r="BA2432" s="23"/>
    </row>
    <row r="2433" spans="1:53">
      <c r="A2433">
        <v>202312</v>
      </c>
      <c r="B2433" s="20" t="s">
        <v>27</v>
      </c>
      <c r="C2433" s="20" t="s">
        <v>9560</v>
      </c>
      <c r="D2433">
        <v>20084.72</v>
      </c>
      <c r="E2433" s="21">
        <v>0.68</v>
      </c>
      <c r="F2433">
        <v>661.5</v>
      </c>
      <c r="G2433" s="22">
        <v>4.8399999999999999E-2</v>
      </c>
      <c r="H2433" s="11">
        <f t="shared" si="760"/>
        <v>661.0283046400001</v>
      </c>
      <c r="I2433" s="23">
        <f t="shared" si="761"/>
        <v>2931.0592112387899</v>
      </c>
      <c r="J2433" s="23">
        <f t="shared" si="762"/>
        <v>8591108.0997877568</v>
      </c>
      <c r="K2433" s="23">
        <f t="shared" si="763"/>
        <v>694.07971987200017</v>
      </c>
      <c r="L2433" s="23">
        <f t="shared" si="764"/>
        <v>6523.1467271175798</v>
      </c>
      <c r="N2433">
        <v>202312</v>
      </c>
      <c r="O2433" s="20" t="s">
        <v>29</v>
      </c>
      <c r="P2433" s="20" t="s">
        <v>9561</v>
      </c>
      <c r="Q2433">
        <v>5899.44</v>
      </c>
      <c r="R2433" s="21">
        <v>0.71</v>
      </c>
      <c r="S2433">
        <v>214.32</v>
      </c>
      <c r="T2433" s="21">
        <v>0.05</v>
      </c>
      <c r="U2433" s="11">
        <f t="shared" si="765"/>
        <v>209.43011999999999</v>
      </c>
      <c r="V2433" s="23">
        <f t="shared" si="766"/>
        <v>912.88472881359644</v>
      </c>
      <c r="W2433" s="23">
        <f t="shared" si="767"/>
        <v>833358.52810107346</v>
      </c>
      <c r="X2433" s="23">
        <f t="shared" si="768"/>
        <v>219.90162599999999</v>
      </c>
      <c r="Y2433" s="23">
        <f t="shared" si="769"/>
        <v>2035.1995776271929</v>
      </c>
      <c r="AA2433">
        <v>202312</v>
      </c>
      <c r="AB2433" s="20" t="s">
        <v>31</v>
      </c>
      <c r="AC2433" s="20" t="s">
        <v>1086</v>
      </c>
      <c r="AD2433">
        <v>125385.4</v>
      </c>
      <c r="AE2433" s="21">
        <v>0.72</v>
      </c>
      <c r="AF2433">
        <v>332.04059999999998</v>
      </c>
      <c r="AG2433" s="22">
        <v>3.7000000000000002E-3</v>
      </c>
      <c r="AH2433" s="11">
        <f t="shared" si="770"/>
        <v>334.02670560000001</v>
      </c>
      <c r="AI2433" s="23">
        <f t="shared" si="771"/>
        <v>5481.1967731900977</v>
      </c>
      <c r="AJ2433" s="23">
        <f t="shared" si="772"/>
        <v>30043518.066429541</v>
      </c>
      <c r="AK2433" s="23">
        <f t="shared" si="773"/>
        <v>350.72804088000004</v>
      </c>
      <c r="AL2433" s="23">
        <f t="shared" si="774"/>
        <v>11296.420251980195</v>
      </c>
      <c r="AN2433">
        <v>202312</v>
      </c>
      <c r="AO2433" s="20" t="s">
        <v>33</v>
      </c>
      <c r="AP2433" s="20" t="s">
        <v>9562</v>
      </c>
      <c r="AQ2433">
        <v>5263.11</v>
      </c>
      <c r="AR2433" s="21">
        <v>0.86</v>
      </c>
      <c r="AS2433">
        <v>66.989999999999995</v>
      </c>
      <c r="AT2433">
        <v>1.4800000000000001E-2</v>
      </c>
      <c r="AU2433" s="11">
        <f t="shared" si="775"/>
        <v>66.988864079999999</v>
      </c>
      <c r="AV2433" s="23">
        <f t="shared" si="776"/>
        <v>546.55510797853458</v>
      </c>
      <c r="AW2433" s="23">
        <f t="shared" si="777"/>
        <v>298722.4860574276</v>
      </c>
      <c r="AX2433" s="23">
        <f t="shared" si="778"/>
        <v>70.338307283999995</v>
      </c>
      <c r="AY2433" s="23">
        <f t="shared" si="779"/>
        <v>1160.0990800370691</v>
      </c>
      <c r="AZ2433" s="23"/>
      <c r="BA2433" s="23"/>
    </row>
    <row r="2434" spans="1:53">
      <c r="A2434">
        <v>202312</v>
      </c>
      <c r="B2434" s="20" t="s">
        <v>27</v>
      </c>
      <c r="C2434" s="20" t="s">
        <v>9563</v>
      </c>
      <c r="D2434">
        <v>36241.86</v>
      </c>
      <c r="E2434" s="21">
        <v>0.68</v>
      </c>
      <c r="F2434">
        <v>1193.6400000000001</v>
      </c>
      <c r="G2434" s="22">
        <v>4.8399999999999999E-2</v>
      </c>
      <c r="H2434" s="11">
        <f t="shared" si="760"/>
        <v>1192.7920963199999</v>
      </c>
      <c r="I2434" s="23">
        <f t="shared" si="761"/>
        <v>5288.9478959839444</v>
      </c>
      <c r="J2434" s="23">
        <f t="shared" si="762"/>
        <v>27972969.846432991</v>
      </c>
      <c r="K2434" s="23">
        <f t="shared" si="763"/>
        <v>1252.4317011359999</v>
      </c>
      <c r="L2434" s="23">
        <f t="shared" si="764"/>
        <v>11770.687888287888</v>
      </c>
      <c r="N2434">
        <v>202312</v>
      </c>
      <c r="O2434" s="20" t="s">
        <v>29</v>
      </c>
      <c r="P2434" s="20" t="s">
        <v>9564</v>
      </c>
      <c r="Q2434">
        <v>17867.07</v>
      </c>
      <c r="R2434" s="21">
        <v>0.71</v>
      </c>
      <c r="S2434">
        <v>676.14</v>
      </c>
      <c r="T2434" s="21">
        <v>0.05</v>
      </c>
      <c r="U2434" s="11">
        <f t="shared" si="765"/>
        <v>634.28098499999999</v>
      </c>
      <c r="V2434" s="23">
        <f t="shared" si="766"/>
        <v>2764.7667154244373</v>
      </c>
      <c r="W2434" s="23">
        <f t="shared" si="767"/>
        <v>7643934.9907188313</v>
      </c>
      <c r="X2434" s="23">
        <f t="shared" si="768"/>
        <v>665.99503425</v>
      </c>
      <c r="Y2434" s="23">
        <f t="shared" si="769"/>
        <v>6163.8144158488749</v>
      </c>
      <c r="AA2434">
        <v>202312</v>
      </c>
      <c r="AB2434" s="20" t="s">
        <v>31</v>
      </c>
      <c r="AC2434" s="20" t="s">
        <v>9565</v>
      </c>
      <c r="AD2434">
        <v>131728.04</v>
      </c>
      <c r="AE2434" s="21">
        <v>0.72</v>
      </c>
      <c r="AF2434">
        <v>348.83690000000001</v>
      </c>
      <c r="AG2434" s="22">
        <v>3.7000000000000002E-3</v>
      </c>
      <c r="AH2434" s="11">
        <f t="shared" si="770"/>
        <v>350.92349856000004</v>
      </c>
      <c r="AI2434" s="23">
        <f t="shared" si="771"/>
        <v>5758.463966192684</v>
      </c>
      <c r="AJ2434" s="23">
        <f t="shared" si="772"/>
        <v>33159907.249939576</v>
      </c>
      <c r="AK2434" s="23">
        <f t="shared" si="773"/>
        <v>368.46967348800007</v>
      </c>
      <c r="AL2434" s="23">
        <f t="shared" si="774"/>
        <v>11867.851430945368</v>
      </c>
      <c r="AN2434">
        <v>202312</v>
      </c>
      <c r="AO2434" s="20" t="s">
        <v>33</v>
      </c>
      <c r="AP2434" s="20" t="s">
        <v>9566</v>
      </c>
      <c r="AQ2434">
        <v>517.79</v>
      </c>
      <c r="AR2434" s="21">
        <v>0.86</v>
      </c>
      <c r="AS2434">
        <v>0.98</v>
      </c>
      <c r="AT2434">
        <v>2.2000000000000001E-3</v>
      </c>
      <c r="AU2434" s="11">
        <f t="shared" si="775"/>
        <v>0.97965867999999989</v>
      </c>
      <c r="AV2434" s="23">
        <f t="shared" si="776"/>
        <v>20.86340555325263</v>
      </c>
      <c r="AW2434" s="23">
        <f t="shared" si="777"/>
        <v>435.28169127949269</v>
      </c>
      <c r="AX2434" s="23">
        <f t="shared" si="778"/>
        <v>1.0286416139999999</v>
      </c>
      <c r="AY2434" s="23">
        <f t="shared" si="779"/>
        <v>42.706469786505259</v>
      </c>
      <c r="AZ2434" s="23"/>
      <c r="BA2434" s="23"/>
    </row>
    <row r="2435" spans="1:53">
      <c r="A2435">
        <v>202312</v>
      </c>
      <c r="B2435" s="20" t="s">
        <v>27</v>
      </c>
      <c r="C2435" s="20" t="s">
        <v>9567</v>
      </c>
      <c r="D2435">
        <v>49342.09</v>
      </c>
      <c r="E2435" s="21">
        <v>0.68</v>
      </c>
      <c r="F2435">
        <v>1625.1</v>
      </c>
      <c r="G2435" s="22">
        <v>4.8399999999999999E-2</v>
      </c>
      <c r="H2435" s="11">
        <f t="shared" si="760"/>
        <v>1623.9468660800001</v>
      </c>
      <c r="I2435" s="23">
        <f t="shared" si="761"/>
        <v>7200.7270898610177</v>
      </c>
      <c r="J2435" s="23">
        <f t="shared" si="762"/>
        <v>51850470.62265832</v>
      </c>
      <c r="K2435" s="23">
        <f t="shared" si="763"/>
        <v>1705.1442093840001</v>
      </c>
      <c r="L2435" s="23">
        <f t="shared" si="764"/>
        <v>16025.401045802035</v>
      </c>
      <c r="N2435">
        <v>202312</v>
      </c>
      <c r="O2435" s="20" t="s">
        <v>29</v>
      </c>
      <c r="P2435" s="20" t="s">
        <v>9568</v>
      </c>
      <c r="Q2435">
        <v>6587.71</v>
      </c>
      <c r="R2435" s="21">
        <v>0.71</v>
      </c>
      <c r="S2435">
        <v>249.29</v>
      </c>
      <c r="T2435" s="21">
        <v>0.05</v>
      </c>
      <c r="U2435" s="11">
        <f t="shared" si="765"/>
        <v>233.86370499999998</v>
      </c>
      <c r="V2435" s="23">
        <f t="shared" si="766"/>
        <v>1019.3882566570076</v>
      </c>
      <c r="W2435" s="23">
        <f t="shared" si="767"/>
        <v>1039152.4178102132</v>
      </c>
      <c r="X2435" s="23">
        <f t="shared" si="768"/>
        <v>245.55689024999998</v>
      </c>
      <c r="Y2435" s="23">
        <f t="shared" si="769"/>
        <v>2272.6402183140153</v>
      </c>
      <c r="AA2435">
        <v>202312</v>
      </c>
      <c r="AB2435" s="20" t="s">
        <v>31</v>
      </c>
      <c r="AC2435" s="20" t="s">
        <v>3638</v>
      </c>
      <c r="AD2435">
        <v>167890.2</v>
      </c>
      <c r="AE2435" s="21">
        <v>0.72</v>
      </c>
      <c r="AF2435">
        <v>444.6001</v>
      </c>
      <c r="AG2435" s="22">
        <v>3.7000000000000002E-3</v>
      </c>
      <c r="AH2435" s="11">
        <f t="shared" si="770"/>
        <v>447.25949280000003</v>
      </c>
      <c r="AI2435" s="23">
        <f t="shared" si="771"/>
        <v>7339.2852954988402</v>
      </c>
      <c r="AJ2435" s="23">
        <f t="shared" si="772"/>
        <v>53865108.648725502</v>
      </c>
      <c r="AK2435" s="23">
        <f t="shared" si="773"/>
        <v>469.62246744000004</v>
      </c>
      <c r="AL2435" s="23">
        <f t="shared" si="774"/>
        <v>15125.83008379768</v>
      </c>
      <c r="AN2435">
        <v>202312</v>
      </c>
      <c r="AO2435" s="20" t="s">
        <v>33</v>
      </c>
      <c r="AP2435" s="20" t="s">
        <v>9569</v>
      </c>
      <c r="AQ2435">
        <v>2206.11</v>
      </c>
      <c r="AR2435" s="21">
        <v>0.86</v>
      </c>
      <c r="AS2435">
        <v>26.56</v>
      </c>
      <c r="AT2435">
        <v>1.3999999999999999E-2</v>
      </c>
      <c r="AU2435" s="11">
        <f t="shared" si="775"/>
        <v>26.561564399999998</v>
      </c>
      <c r="AV2435" s="23">
        <f t="shared" si="776"/>
        <v>222.90924955622836</v>
      </c>
      <c r="AW2435" s="23">
        <f t="shared" si="777"/>
        <v>49688.53353772089</v>
      </c>
      <c r="AX2435" s="23">
        <f t="shared" si="778"/>
        <v>27.88964262</v>
      </c>
      <c r="AY2435" s="23">
        <f t="shared" si="779"/>
        <v>472.38006351245673</v>
      </c>
      <c r="AZ2435" s="23"/>
      <c r="BA2435" s="23"/>
    </row>
    <row r="2436" spans="1:53">
      <c r="A2436">
        <v>202312</v>
      </c>
      <c r="B2436" s="20" t="s">
        <v>27</v>
      </c>
      <c r="C2436" s="20" t="s">
        <v>9570</v>
      </c>
      <c r="D2436">
        <v>25493.75</v>
      </c>
      <c r="E2436" s="21">
        <v>0.68</v>
      </c>
      <c r="F2436">
        <v>839.65</v>
      </c>
      <c r="G2436" s="22">
        <v>4.8399999999999999E-2</v>
      </c>
      <c r="H2436" s="11">
        <f t="shared" si="760"/>
        <v>839.05029999999999</v>
      </c>
      <c r="I2436" s="23">
        <f t="shared" si="761"/>
        <v>3720.4248187935355</v>
      </c>
      <c r="J2436" s="23">
        <f t="shared" si="762"/>
        <v>13841560.832294911</v>
      </c>
      <c r="K2436" s="23">
        <f t="shared" si="763"/>
        <v>881.00281500000006</v>
      </c>
      <c r="L2436" s="23">
        <f t="shared" si="764"/>
        <v>8279.8999375870717</v>
      </c>
      <c r="N2436">
        <v>202312</v>
      </c>
      <c r="O2436" s="20" t="s">
        <v>29</v>
      </c>
      <c r="P2436" s="20" t="s">
        <v>9571</v>
      </c>
      <c r="Q2436">
        <v>21929.43</v>
      </c>
      <c r="R2436" s="21">
        <v>0.71</v>
      </c>
      <c r="S2436">
        <v>796.68</v>
      </c>
      <c r="T2436" s="21">
        <v>0.05</v>
      </c>
      <c r="U2436" s="11">
        <f t="shared" si="765"/>
        <v>778.49476500000003</v>
      </c>
      <c r="V2436" s="23">
        <f t="shared" si="766"/>
        <v>3393.3800087104446</v>
      </c>
      <c r="W2436" s="23">
        <f t="shared" si="767"/>
        <v>11515027.883515697</v>
      </c>
      <c r="X2436" s="23">
        <f t="shared" si="768"/>
        <v>817.41950325000005</v>
      </c>
      <c r="Y2436" s="23">
        <f t="shared" si="769"/>
        <v>7565.2547824208896</v>
      </c>
      <c r="AA2436">
        <v>202312</v>
      </c>
      <c r="AB2436" s="20" t="s">
        <v>31</v>
      </c>
      <c r="AC2436" s="20" t="s">
        <v>114</v>
      </c>
      <c r="AD2436">
        <v>142228.99</v>
      </c>
      <c r="AE2436" s="21">
        <v>0.72</v>
      </c>
      <c r="AF2436">
        <v>376.64510000000001</v>
      </c>
      <c r="AG2436" s="22">
        <v>3.7000000000000002E-3</v>
      </c>
      <c r="AH2436" s="11">
        <f t="shared" si="770"/>
        <v>378.89802935999995</v>
      </c>
      <c r="AI2436" s="23">
        <f t="shared" si="771"/>
        <v>6217.5108189796147</v>
      </c>
      <c r="AJ2436" s="23">
        <f t="shared" si="772"/>
        <v>38657440.784128562</v>
      </c>
      <c r="AK2436" s="23">
        <f t="shared" si="773"/>
        <v>397.84293082799996</v>
      </c>
      <c r="AL2436" s="23">
        <f t="shared" si="774"/>
        <v>12813.919667319229</v>
      </c>
      <c r="AN2436">
        <v>202312</v>
      </c>
      <c r="AO2436" s="20" t="s">
        <v>33</v>
      </c>
      <c r="AP2436" s="20" t="s">
        <v>9572</v>
      </c>
      <c r="AQ2436">
        <v>1281.1400000000001</v>
      </c>
      <c r="AR2436" s="21">
        <v>0.86</v>
      </c>
      <c r="AS2436">
        <v>37.79</v>
      </c>
      <c r="AT2436">
        <v>3.4300000000000004E-2</v>
      </c>
      <c r="AU2436" s="11">
        <f t="shared" si="775"/>
        <v>37.791067720000008</v>
      </c>
      <c r="AV2436" s="23">
        <f t="shared" si="776"/>
        <v>200.52254962859183</v>
      </c>
      <c r="AW2436" s="23">
        <f t="shared" si="777"/>
        <v>40209.292909551077</v>
      </c>
      <c r="AX2436" s="23">
        <f t="shared" si="778"/>
        <v>39.680621106000011</v>
      </c>
      <c r="AY2436" s="23">
        <f t="shared" si="779"/>
        <v>438.83616697718367</v>
      </c>
      <c r="AZ2436" s="23"/>
      <c r="BA2436" s="23"/>
    </row>
    <row r="2437" spans="1:53">
      <c r="A2437">
        <v>202312</v>
      </c>
      <c r="B2437" s="20" t="s">
        <v>27</v>
      </c>
      <c r="C2437" s="20" t="s">
        <v>9573</v>
      </c>
      <c r="D2437">
        <v>120412</v>
      </c>
      <c r="E2437" s="21">
        <v>0.68</v>
      </c>
      <c r="F2437">
        <v>3965.81</v>
      </c>
      <c r="G2437" s="22">
        <v>4.8399999999999999E-2</v>
      </c>
      <c r="H2437" s="11">
        <f t="shared" si="760"/>
        <v>3962.9997440000002</v>
      </c>
      <c r="I2437" s="23">
        <f t="shared" si="761"/>
        <v>17572.298829343159</v>
      </c>
      <c r="J2437" s="23">
        <f t="shared" si="762"/>
        <v>308785686.14773494</v>
      </c>
      <c r="K2437" s="23">
        <f t="shared" si="763"/>
        <v>4161.1497312000001</v>
      </c>
      <c r="L2437" s="23">
        <f t="shared" si="764"/>
        <v>39107.597402686319</v>
      </c>
      <c r="N2437">
        <v>202312</v>
      </c>
      <c r="O2437" s="20" t="s">
        <v>29</v>
      </c>
      <c r="P2437" s="20" t="s">
        <v>9574</v>
      </c>
      <c r="Q2437">
        <v>14748.6</v>
      </c>
      <c r="R2437" s="21">
        <v>0.71</v>
      </c>
      <c r="S2437">
        <v>558.13</v>
      </c>
      <c r="T2437" s="21">
        <v>0.05</v>
      </c>
      <c r="U2437" s="11">
        <f t="shared" si="765"/>
        <v>523.57529999999997</v>
      </c>
      <c r="V2437" s="23">
        <f t="shared" si="766"/>
        <v>2282.2118220339908</v>
      </c>
      <c r="W2437" s="23">
        <f t="shared" si="767"/>
        <v>5208490.8006317075</v>
      </c>
      <c r="X2437" s="23">
        <f t="shared" si="768"/>
        <v>549.75406499999997</v>
      </c>
      <c r="Y2437" s="23">
        <f t="shared" si="769"/>
        <v>5087.9989440679819</v>
      </c>
      <c r="AA2437">
        <v>202312</v>
      </c>
      <c r="AB2437" s="20" t="s">
        <v>31</v>
      </c>
      <c r="AC2437" s="20" t="s">
        <v>9575</v>
      </c>
      <c r="AD2437">
        <v>187852.76</v>
      </c>
      <c r="AE2437" s="21">
        <v>0.72</v>
      </c>
      <c r="AF2437">
        <v>497.46420000000001</v>
      </c>
      <c r="AG2437" s="22">
        <v>3.7000000000000002E-3</v>
      </c>
      <c r="AH2437" s="11">
        <f t="shared" si="770"/>
        <v>500.43975264000005</v>
      </c>
      <c r="AI2437" s="23">
        <f t="shared" si="771"/>
        <v>8211.9444683898928</v>
      </c>
      <c r="AJ2437" s="23">
        <f t="shared" si="772"/>
        <v>67436031.951919362</v>
      </c>
      <c r="AK2437" s="23">
        <f t="shared" si="773"/>
        <v>525.46174027200004</v>
      </c>
      <c r="AL2437" s="23">
        <f t="shared" si="774"/>
        <v>16924.328689419784</v>
      </c>
      <c r="AN2437">
        <v>202312</v>
      </c>
      <c r="AO2437" s="20" t="s">
        <v>33</v>
      </c>
      <c r="AP2437" s="20" t="s">
        <v>9576</v>
      </c>
      <c r="AQ2437">
        <v>2355.4</v>
      </c>
      <c r="AR2437" s="21">
        <v>0.86</v>
      </c>
      <c r="AS2437">
        <v>59.15</v>
      </c>
      <c r="AT2437">
        <v>2.92E-2</v>
      </c>
      <c r="AU2437" s="11">
        <f t="shared" si="775"/>
        <v>59.148804800000001</v>
      </c>
      <c r="AV2437" s="23">
        <f t="shared" si="776"/>
        <v>341.05108186461257</v>
      </c>
      <c r="AW2437" s="23">
        <f t="shared" si="777"/>
        <v>116315.84044102266</v>
      </c>
      <c r="AX2437" s="23">
        <f t="shared" si="778"/>
        <v>62.106245040000005</v>
      </c>
      <c r="AY2437" s="23">
        <f t="shared" si="779"/>
        <v>741.25096852922513</v>
      </c>
      <c r="AZ2437" s="23"/>
      <c r="BA2437" s="23"/>
    </row>
    <row r="2438" spans="1:53">
      <c r="A2438">
        <v>202312</v>
      </c>
      <c r="B2438" s="20" t="s">
        <v>27</v>
      </c>
      <c r="C2438" s="20" t="s">
        <v>9577</v>
      </c>
      <c r="D2438">
        <v>156887.18</v>
      </c>
      <c r="E2438" s="21">
        <v>0.68</v>
      </c>
      <c r="F2438">
        <v>5167.13</v>
      </c>
      <c r="G2438" s="22">
        <v>4.8399999999999999E-2</v>
      </c>
      <c r="H2438" s="11">
        <f t="shared" si="760"/>
        <v>5163.4708681599996</v>
      </c>
      <c r="I2438" s="23">
        <f t="shared" si="761"/>
        <v>22895.296228390438</v>
      </c>
      <c r="J2438" s="23">
        <f t="shared" si="762"/>
        <v>524194589.3857494</v>
      </c>
      <c r="K2438" s="23">
        <f t="shared" si="763"/>
        <v>5421.6444115679997</v>
      </c>
      <c r="L2438" s="23">
        <f t="shared" si="764"/>
        <v>50954.063324940878</v>
      </c>
      <c r="N2438">
        <v>202312</v>
      </c>
      <c r="O2438" s="20" t="s">
        <v>29</v>
      </c>
      <c r="P2438" s="20" t="s">
        <v>9578</v>
      </c>
      <c r="Q2438">
        <v>48732.07</v>
      </c>
      <c r="R2438" s="21">
        <v>0.71</v>
      </c>
      <c r="S2438">
        <v>1844.16</v>
      </c>
      <c r="T2438" s="21">
        <v>0.05</v>
      </c>
      <c r="U2438" s="11">
        <f t="shared" si="765"/>
        <v>1729.9884849999999</v>
      </c>
      <c r="V2438" s="23">
        <f t="shared" si="766"/>
        <v>7540.8449796040295</v>
      </c>
      <c r="W2438" s="23">
        <f t="shared" si="767"/>
        <v>56864343.006419294</v>
      </c>
      <c r="X2438" s="23">
        <f t="shared" si="768"/>
        <v>1816.48790925</v>
      </c>
      <c r="Y2438" s="23">
        <f t="shared" si="769"/>
        <v>16811.678444208061</v>
      </c>
      <c r="AA2438">
        <v>202312</v>
      </c>
      <c r="AB2438" s="20" t="s">
        <v>31</v>
      </c>
      <c r="AC2438" s="20" t="s">
        <v>9579</v>
      </c>
      <c r="AD2438">
        <v>119266.29</v>
      </c>
      <c r="AE2438" s="21">
        <v>0.72</v>
      </c>
      <c r="AF2438">
        <v>315.83620000000002</v>
      </c>
      <c r="AG2438" s="22">
        <v>3.7000000000000002E-3</v>
      </c>
      <c r="AH2438" s="11">
        <f t="shared" si="770"/>
        <v>317.72539655999998</v>
      </c>
      <c r="AI2438" s="23">
        <f t="shared" si="771"/>
        <v>5213.7011478079139</v>
      </c>
      <c r="AJ2438" s="23">
        <f t="shared" si="772"/>
        <v>27182679.658653557</v>
      </c>
      <c r="AK2438" s="23">
        <f t="shared" si="773"/>
        <v>333.611666388</v>
      </c>
      <c r="AL2438" s="23">
        <f t="shared" si="774"/>
        <v>10745.127692175827</v>
      </c>
      <c r="AN2438">
        <v>202312</v>
      </c>
      <c r="AO2438" s="20" t="s">
        <v>33</v>
      </c>
      <c r="AP2438" s="20" t="s">
        <v>9580</v>
      </c>
      <c r="AQ2438">
        <v>350.57</v>
      </c>
      <c r="AR2438" s="21">
        <v>0.86</v>
      </c>
      <c r="AS2438">
        <v>3.59</v>
      </c>
      <c r="AT2438">
        <v>1.1899999999999999E-2</v>
      </c>
      <c r="AU2438" s="11">
        <f t="shared" si="775"/>
        <v>3.58773338</v>
      </c>
      <c r="AV2438" s="23">
        <f t="shared" si="776"/>
        <v>32.692424557944761</v>
      </c>
      <c r="AW2438" s="23">
        <f t="shared" si="777"/>
        <v>1068.7946234769097</v>
      </c>
      <c r="AX2438" s="23">
        <f t="shared" si="778"/>
        <v>3.7671200490000003</v>
      </c>
      <c r="AY2438" s="23">
        <f t="shared" si="779"/>
        <v>68.972582495889526</v>
      </c>
      <c r="AZ2438" s="23"/>
      <c r="BA2438" s="23"/>
    </row>
    <row r="2439" spans="1:53">
      <c r="A2439">
        <v>202312</v>
      </c>
      <c r="B2439" s="20" t="s">
        <v>27</v>
      </c>
      <c r="C2439" s="20" t="s">
        <v>9581</v>
      </c>
      <c r="D2439">
        <v>22443.96</v>
      </c>
      <c r="E2439" s="21">
        <v>0.68</v>
      </c>
      <c r="F2439">
        <v>739.2</v>
      </c>
      <c r="G2439" s="22">
        <v>4.8399999999999999E-2</v>
      </c>
      <c r="H2439" s="11">
        <f t="shared" si="760"/>
        <v>738.67561151999996</v>
      </c>
      <c r="I2439" s="23">
        <f t="shared" si="761"/>
        <v>3275.3543835649662</v>
      </c>
      <c r="J2439" s="23">
        <f t="shared" si="762"/>
        <v>10727946.33793824</v>
      </c>
      <c r="K2439" s="23">
        <f t="shared" si="763"/>
        <v>775.60939209599997</v>
      </c>
      <c r="L2439" s="23">
        <f t="shared" si="764"/>
        <v>7289.3843786499319</v>
      </c>
      <c r="N2439">
        <v>202312</v>
      </c>
      <c r="O2439" s="20" t="s">
        <v>29</v>
      </c>
      <c r="P2439" s="20" t="s">
        <v>9582</v>
      </c>
      <c r="Q2439">
        <v>81285.16</v>
      </c>
      <c r="R2439" s="21">
        <v>0.71</v>
      </c>
      <c r="S2439">
        <v>2953.03</v>
      </c>
      <c r="T2439" s="21">
        <v>0.05</v>
      </c>
      <c r="U2439" s="11">
        <f t="shared" si="765"/>
        <v>2885.6231800000005</v>
      </c>
      <c r="V2439" s="23">
        <f t="shared" si="766"/>
        <v>12578.139830758479</v>
      </c>
      <c r="W2439" s="23">
        <f t="shared" si="767"/>
        <v>158209601.60211292</v>
      </c>
      <c r="X2439" s="23">
        <f t="shared" si="768"/>
        <v>3029.9043390000006</v>
      </c>
      <c r="Y2439" s="23">
        <f t="shared" si="769"/>
        <v>28041.90284151696</v>
      </c>
      <c r="AA2439">
        <v>202312</v>
      </c>
      <c r="AB2439" s="20" t="s">
        <v>31</v>
      </c>
      <c r="AC2439" s="20" t="s">
        <v>9583</v>
      </c>
      <c r="AD2439">
        <v>126162.31</v>
      </c>
      <c r="AE2439" s="21">
        <v>0.72</v>
      </c>
      <c r="AF2439">
        <v>334.09800000000001</v>
      </c>
      <c r="AG2439" s="22">
        <v>3.7000000000000002E-3</v>
      </c>
      <c r="AH2439" s="11">
        <f t="shared" si="770"/>
        <v>336.09639383999996</v>
      </c>
      <c r="AI2439" s="23">
        <f t="shared" si="771"/>
        <v>5515.1592328150555</v>
      </c>
      <c r="AJ2439" s="23">
        <f t="shared" si="772"/>
        <v>30416981.363305151</v>
      </c>
      <c r="AK2439" s="23">
        <f t="shared" si="773"/>
        <v>352.90121353199999</v>
      </c>
      <c r="AL2439" s="23">
        <f t="shared" si="774"/>
        <v>11366.414859470111</v>
      </c>
      <c r="AN2439">
        <v>202312</v>
      </c>
      <c r="AO2439" s="20" t="s">
        <v>33</v>
      </c>
      <c r="AP2439" s="20" t="s">
        <v>9584</v>
      </c>
      <c r="AQ2439">
        <v>2401.09</v>
      </c>
      <c r="AR2439" s="21">
        <v>0.86</v>
      </c>
      <c r="AS2439">
        <v>46.46</v>
      </c>
      <c r="AT2439">
        <v>2.2499999999999999E-2</v>
      </c>
      <c r="AU2439" s="11">
        <f t="shared" si="775"/>
        <v>46.461091500000002</v>
      </c>
      <c r="AV2439" s="23">
        <f t="shared" si="776"/>
        <v>306.23620370524571</v>
      </c>
      <c r="AW2439" s="23">
        <f t="shared" si="777"/>
        <v>93780.612459800745</v>
      </c>
      <c r="AX2439" s="23">
        <f t="shared" si="778"/>
        <v>48.784146075000002</v>
      </c>
      <c r="AY2439" s="23">
        <f t="shared" si="779"/>
        <v>658.93349891049138</v>
      </c>
      <c r="AZ2439" s="23"/>
      <c r="BA2439" s="23"/>
    </row>
    <row r="2440" spans="1:53">
      <c r="A2440">
        <v>202312</v>
      </c>
      <c r="B2440" s="20" t="s">
        <v>27</v>
      </c>
      <c r="C2440" s="20" t="s">
        <v>9585</v>
      </c>
      <c r="D2440">
        <v>55175.96</v>
      </c>
      <c r="E2440" s="21">
        <v>0.68</v>
      </c>
      <c r="F2440">
        <v>1817.24</v>
      </c>
      <c r="G2440" s="22">
        <v>4.8399999999999999E-2</v>
      </c>
      <c r="H2440" s="11">
        <f t="shared" si="760"/>
        <v>1815.9511955200001</v>
      </c>
      <c r="I2440" s="23">
        <f t="shared" si="761"/>
        <v>8052.0916297037265</v>
      </c>
      <c r="J2440" s="23">
        <f t="shared" si="762"/>
        <v>64836179.613144815</v>
      </c>
      <c r="K2440" s="23">
        <f t="shared" si="763"/>
        <v>1906.7487552960001</v>
      </c>
      <c r="L2440" s="23">
        <f t="shared" si="764"/>
        <v>17920.134454927454</v>
      </c>
      <c r="N2440">
        <v>202312</v>
      </c>
      <c r="O2440" s="20" t="s">
        <v>29</v>
      </c>
      <c r="P2440" s="20" t="s">
        <v>9586</v>
      </c>
      <c r="Q2440">
        <v>26315.37</v>
      </c>
      <c r="R2440" s="21">
        <v>0.71</v>
      </c>
      <c r="S2440">
        <v>995.85</v>
      </c>
      <c r="T2440" s="21">
        <v>0.05</v>
      </c>
      <c r="U2440" s="11">
        <f t="shared" si="765"/>
        <v>934.19563499999992</v>
      </c>
      <c r="V2440" s="23">
        <f t="shared" si="766"/>
        <v>4072.0643664618078</v>
      </c>
      <c r="W2440" s="23">
        <f t="shared" si="767"/>
        <v>16581708.204608005</v>
      </c>
      <c r="X2440" s="23">
        <f t="shared" si="768"/>
        <v>980.90541674999997</v>
      </c>
      <c r="Y2440" s="23">
        <f t="shared" si="769"/>
        <v>9078.3243679236148</v>
      </c>
      <c r="AA2440">
        <v>202312</v>
      </c>
      <c r="AB2440" s="20" t="s">
        <v>31</v>
      </c>
      <c r="AC2440" s="20" t="s">
        <v>3190</v>
      </c>
      <c r="AD2440">
        <v>188079.31</v>
      </c>
      <c r="AE2440" s="21">
        <v>0.72</v>
      </c>
      <c r="AF2440">
        <v>498.0641</v>
      </c>
      <c r="AG2440" s="22">
        <v>3.7000000000000002E-3</v>
      </c>
      <c r="AH2440" s="11">
        <f t="shared" si="770"/>
        <v>501.04328183999996</v>
      </c>
      <c r="AI2440" s="23">
        <f t="shared" si="771"/>
        <v>8221.8480546843566</v>
      </c>
      <c r="AJ2440" s="23">
        <f t="shared" si="772"/>
        <v>67598785.434316933</v>
      </c>
      <c r="AK2440" s="23">
        <f t="shared" si="773"/>
        <v>526.09544593199996</v>
      </c>
      <c r="AL2440" s="23">
        <f t="shared" si="774"/>
        <v>16944.739391208714</v>
      </c>
      <c r="AN2440">
        <v>202312</v>
      </c>
      <c r="AO2440" s="20" t="s">
        <v>33</v>
      </c>
      <c r="AP2440" s="20" t="s">
        <v>9587</v>
      </c>
      <c r="AQ2440">
        <v>4488.6000000000004</v>
      </c>
      <c r="AR2440" s="21">
        <v>0.86</v>
      </c>
      <c r="AS2440">
        <v>65.62</v>
      </c>
      <c r="AT2440">
        <v>1.7000000000000001E-2</v>
      </c>
      <c r="AU2440" s="11">
        <f t="shared" si="775"/>
        <v>65.623332000000005</v>
      </c>
      <c r="AV2440" s="23">
        <f t="shared" si="776"/>
        <v>499.01152490728094</v>
      </c>
      <c r="AW2440" s="23">
        <f t="shared" si="777"/>
        <v>249012.50199028986</v>
      </c>
      <c r="AX2440" s="23">
        <f t="shared" si="778"/>
        <v>68.904498600000011</v>
      </c>
      <c r="AY2440" s="23">
        <f t="shared" si="779"/>
        <v>1063.6463818145619</v>
      </c>
      <c r="AZ2440" s="23"/>
      <c r="BA2440" s="23"/>
    </row>
    <row r="2441" spans="1:53">
      <c r="A2441">
        <v>202312</v>
      </c>
      <c r="B2441" s="20" t="s">
        <v>27</v>
      </c>
      <c r="C2441" s="20" t="s">
        <v>9588</v>
      </c>
      <c r="D2441">
        <v>70826.39</v>
      </c>
      <c r="E2441" s="21">
        <v>0.68</v>
      </c>
      <c r="F2441">
        <v>2332.69</v>
      </c>
      <c r="G2441" s="22">
        <v>4.8399999999999999E-2</v>
      </c>
      <c r="H2441" s="11">
        <f t="shared" si="760"/>
        <v>2331.0381476799998</v>
      </c>
      <c r="I2441" s="23">
        <f t="shared" si="761"/>
        <v>10336.033701654338</v>
      </c>
      <c r="J2441" s="23">
        <f t="shared" si="762"/>
        <v>106833592.68173428</v>
      </c>
      <c r="K2441" s="23">
        <f t="shared" si="763"/>
        <v>2447.5900550639999</v>
      </c>
      <c r="L2441" s="23">
        <f t="shared" si="764"/>
        <v>23003.105550988676</v>
      </c>
      <c r="N2441">
        <v>202312</v>
      </c>
      <c r="O2441" s="20" t="s">
        <v>29</v>
      </c>
      <c r="P2441" s="20" t="s">
        <v>9589</v>
      </c>
      <c r="Q2441">
        <v>8284.48</v>
      </c>
      <c r="R2441" s="21">
        <v>0.71</v>
      </c>
      <c r="S2441">
        <v>313.5</v>
      </c>
      <c r="T2441" s="21">
        <v>0.05</v>
      </c>
      <c r="U2441" s="11">
        <f t="shared" si="765"/>
        <v>294.09904</v>
      </c>
      <c r="V2441" s="23">
        <f t="shared" si="766"/>
        <v>1281.9479947523262</v>
      </c>
      <c r="W2441" s="23">
        <f t="shared" si="767"/>
        <v>1643390.66124951</v>
      </c>
      <c r="X2441" s="23">
        <f t="shared" si="768"/>
        <v>308.80399199999999</v>
      </c>
      <c r="Y2441" s="23">
        <f t="shared" si="769"/>
        <v>2857.9950295046524</v>
      </c>
      <c r="AA2441">
        <v>202312</v>
      </c>
      <c r="AB2441" s="20" t="s">
        <v>31</v>
      </c>
      <c r="AC2441" s="20" t="s">
        <v>9590</v>
      </c>
      <c r="AD2441">
        <v>185980.79</v>
      </c>
      <c r="AE2441" s="21">
        <v>0.72</v>
      </c>
      <c r="AF2441">
        <v>492.50689999999997</v>
      </c>
      <c r="AG2441" s="22">
        <v>3.7000000000000002E-3</v>
      </c>
      <c r="AH2441" s="11">
        <f t="shared" si="770"/>
        <v>495.45282456000007</v>
      </c>
      <c r="AI2441" s="23">
        <f t="shared" si="771"/>
        <v>8130.111687830843</v>
      </c>
      <c r="AJ2441" s="23">
        <f t="shared" si="772"/>
        <v>66098716.056603678</v>
      </c>
      <c r="AK2441" s="23">
        <f t="shared" si="773"/>
        <v>520.22546578800007</v>
      </c>
      <c r="AL2441" s="23">
        <f t="shared" si="774"/>
        <v>16755.676200221686</v>
      </c>
      <c r="AN2441">
        <v>202312</v>
      </c>
      <c r="AO2441" s="20" t="s">
        <v>33</v>
      </c>
      <c r="AP2441" s="20" t="s">
        <v>9591</v>
      </c>
      <c r="AQ2441">
        <v>5308.22</v>
      </c>
      <c r="AR2441" s="21">
        <v>0.86</v>
      </c>
      <c r="AS2441">
        <v>57.52</v>
      </c>
      <c r="AT2441">
        <v>1.26E-2</v>
      </c>
      <c r="AU2441" s="11">
        <f t="shared" si="775"/>
        <v>57.51987192</v>
      </c>
      <c r="AV2441" s="23">
        <f t="shared" si="776"/>
        <v>509.18921829143602</v>
      </c>
      <c r="AW2441" s="23">
        <f t="shared" si="777"/>
        <v>259273.66002424367</v>
      </c>
      <c r="AX2441" s="23">
        <f t="shared" si="778"/>
        <v>60.395865516000001</v>
      </c>
      <c r="AY2441" s="23">
        <f t="shared" si="779"/>
        <v>1075.8983085028719</v>
      </c>
      <c r="AZ2441" s="23"/>
      <c r="BA2441" s="23"/>
    </row>
    <row r="2442" spans="1:53">
      <c r="A2442">
        <v>202312</v>
      </c>
      <c r="B2442" s="20" t="s">
        <v>27</v>
      </c>
      <c r="C2442" s="20" t="s">
        <v>9592</v>
      </c>
      <c r="D2442">
        <v>46004.07</v>
      </c>
      <c r="E2442" s="21">
        <v>0.68</v>
      </c>
      <c r="F2442">
        <v>1515.16</v>
      </c>
      <c r="G2442" s="22">
        <v>4.8399999999999999E-2</v>
      </c>
      <c r="H2442" s="11">
        <f t="shared" si="760"/>
        <v>1514.08595184</v>
      </c>
      <c r="I2442" s="23">
        <f t="shared" si="761"/>
        <v>6713.5938727537196</v>
      </c>
      <c r="J2442" s="23">
        <f t="shared" si="762"/>
        <v>45072342.688276283</v>
      </c>
      <c r="K2442" s="23">
        <f t="shared" si="763"/>
        <v>1589.7902494320001</v>
      </c>
      <c r="L2442" s="23">
        <f t="shared" si="764"/>
        <v>14941.273697347438</v>
      </c>
      <c r="N2442">
        <v>202312</v>
      </c>
      <c r="O2442" s="20" t="s">
        <v>29</v>
      </c>
      <c r="P2442" s="20" t="s">
        <v>9593</v>
      </c>
      <c r="Q2442">
        <v>22904.07</v>
      </c>
      <c r="R2442" s="21">
        <v>0.71</v>
      </c>
      <c r="S2442">
        <v>832.08</v>
      </c>
      <c r="T2442" s="21">
        <v>0.05</v>
      </c>
      <c r="U2442" s="11">
        <f t="shared" si="765"/>
        <v>813.09448500000008</v>
      </c>
      <c r="V2442" s="23">
        <f t="shared" si="766"/>
        <v>3544.1966916652477</v>
      </c>
      <c r="W2442" s="23">
        <f t="shared" si="767"/>
        <v>12561330.189210886</v>
      </c>
      <c r="X2442" s="23">
        <f t="shared" si="768"/>
        <v>853.74920925000015</v>
      </c>
      <c r="Y2442" s="23">
        <f t="shared" si="769"/>
        <v>7901.487868330496</v>
      </c>
      <c r="AA2442">
        <v>202312</v>
      </c>
      <c r="AB2442" s="20" t="s">
        <v>31</v>
      </c>
      <c r="AC2442" s="20" t="s">
        <v>9594</v>
      </c>
      <c r="AD2442">
        <v>168561.08</v>
      </c>
      <c r="AE2442" s="21">
        <v>0.72</v>
      </c>
      <c r="AF2442">
        <v>446.37670000000003</v>
      </c>
      <c r="AG2442" s="22">
        <v>3.7000000000000002E-3</v>
      </c>
      <c r="AH2442" s="11">
        <f t="shared" si="770"/>
        <v>449.04671711999998</v>
      </c>
      <c r="AI2442" s="23">
        <f t="shared" si="771"/>
        <v>7368.6126756499389</v>
      </c>
      <c r="AJ2442" s="23">
        <f t="shared" si="772"/>
        <v>54296452.763748951</v>
      </c>
      <c r="AK2442" s="23">
        <f t="shared" si="773"/>
        <v>471.49905297600003</v>
      </c>
      <c r="AL2442" s="23">
        <f t="shared" si="774"/>
        <v>15186.272068419878</v>
      </c>
      <c r="AN2442">
        <v>202312</v>
      </c>
      <c r="AO2442" s="20" t="s">
        <v>33</v>
      </c>
      <c r="AP2442" s="20" t="s">
        <v>9595</v>
      </c>
      <c r="AQ2442">
        <v>433.11</v>
      </c>
      <c r="AR2442" s="21">
        <v>0.86</v>
      </c>
      <c r="AS2442">
        <v>16.72</v>
      </c>
      <c r="AT2442">
        <v>4.4900000000000002E-2</v>
      </c>
      <c r="AU2442" s="11">
        <f t="shared" si="775"/>
        <v>16.724109540000001</v>
      </c>
      <c r="AV2442" s="23">
        <f t="shared" si="776"/>
        <v>77.133716177568971</v>
      </c>
      <c r="AW2442" s="23">
        <f t="shared" si="777"/>
        <v>5949.6101713617654</v>
      </c>
      <c r="AX2442" s="23">
        <f t="shared" si="778"/>
        <v>17.560315017000001</v>
      </c>
      <c r="AY2442" s="23">
        <f t="shared" si="779"/>
        <v>170.99154189513794</v>
      </c>
      <c r="AZ2442" s="23"/>
      <c r="BA2442" s="23"/>
    </row>
    <row r="2443" spans="1:53">
      <c r="A2443">
        <v>202312</v>
      </c>
      <c r="B2443" s="20" t="s">
        <v>27</v>
      </c>
      <c r="C2443" s="20" t="s">
        <v>9596</v>
      </c>
      <c r="D2443">
        <v>52265.23</v>
      </c>
      <c r="E2443" s="21">
        <v>0.68</v>
      </c>
      <c r="F2443">
        <v>1721.37</v>
      </c>
      <c r="G2443" s="22">
        <v>4.8399999999999999E-2</v>
      </c>
      <c r="H2443" s="11">
        <f t="shared" si="760"/>
        <v>1720.1532497600001</v>
      </c>
      <c r="I2443" s="23">
        <f t="shared" si="761"/>
        <v>7627.3148850974248</v>
      </c>
      <c r="J2443" s="23">
        <f t="shared" si="762"/>
        <v>58175932.356428742</v>
      </c>
      <c r="K2443" s="23">
        <f t="shared" si="763"/>
        <v>1806.1609122480002</v>
      </c>
      <c r="L2443" s="23">
        <f t="shared" si="764"/>
        <v>16974.783019954848</v>
      </c>
      <c r="N2443">
        <v>202312</v>
      </c>
      <c r="O2443" s="20" t="s">
        <v>29</v>
      </c>
      <c r="P2443" s="20" t="s">
        <v>9597</v>
      </c>
      <c r="Q2443">
        <v>27524.91</v>
      </c>
      <c r="R2443" s="21">
        <v>0.71</v>
      </c>
      <c r="S2443">
        <v>999.96</v>
      </c>
      <c r="T2443" s="21">
        <v>0.05</v>
      </c>
      <c r="U2443" s="11">
        <f t="shared" si="765"/>
        <v>977.13430500000004</v>
      </c>
      <c r="V2443" s="23">
        <f t="shared" si="766"/>
        <v>4259.2296897618498</v>
      </c>
      <c r="W2443" s="23">
        <f t="shared" si="767"/>
        <v>18141037.550148822</v>
      </c>
      <c r="X2443" s="23">
        <f t="shared" si="768"/>
        <v>1025.99102025</v>
      </c>
      <c r="Y2443" s="23">
        <f t="shared" si="769"/>
        <v>9495.5936845236993</v>
      </c>
      <c r="AA2443">
        <v>202312</v>
      </c>
      <c r="AB2443" s="20" t="s">
        <v>31</v>
      </c>
      <c r="AC2443" s="20" t="s">
        <v>9598</v>
      </c>
      <c r="AD2443">
        <v>120145.60000000001</v>
      </c>
      <c r="AE2443" s="21">
        <v>0.72</v>
      </c>
      <c r="AF2443">
        <v>318.16480000000001</v>
      </c>
      <c r="AG2443" s="22">
        <v>3.7000000000000002E-3</v>
      </c>
      <c r="AH2443" s="11">
        <f t="shared" si="770"/>
        <v>320.06787839999998</v>
      </c>
      <c r="AI2443" s="23">
        <f t="shared" si="771"/>
        <v>5252.1400022090947</v>
      </c>
      <c r="AJ2443" s="23">
        <f t="shared" si="772"/>
        <v>27584974.602804951</v>
      </c>
      <c r="AK2443" s="23">
        <f t="shared" si="773"/>
        <v>336.07127231999999</v>
      </c>
      <c r="AL2443" s="23">
        <f t="shared" si="774"/>
        <v>10824.347882818189</v>
      </c>
      <c r="AN2443">
        <v>202312</v>
      </c>
      <c r="AO2443" s="20" t="s">
        <v>33</v>
      </c>
      <c r="AP2443" s="20" t="s">
        <v>9599</v>
      </c>
      <c r="AQ2443">
        <v>851.43</v>
      </c>
      <c r="AR2443" s="21">
        <v>0.86</v>
      </c>
      <c r="AS2443">
        <v>37.42</v>
      </c>
      <c r="AT2443">
        <v>5.1100000000000007E-2</v>
      </c>
      <c r="AU2443" s="11">
        <f t="shared" si="775"/>
        <v>37.416942779999999</v>
      </c>
      <c r="AV2443" s="23">
        <f t="shared" si="776"/>
        <v>161.23824894053226</v>
      </c>
      <c r="AW2443" s="23">
        <f t="shared" si="777"/>
        <v>25997.77292140905</v>
      </c>
      <c r="AX2443" s="23">
        <f t="shared" si="778"/>
        <v>39.287789918999998</v>
      </c>
      <c r="AY2443" s="23">
        <f t="shared" si="779"/>
        <v>359.89344066106452</v>
      </c>
      <c r="AZ2443" s="23"/>
      <c r="BA2443" s="23"/>
    </row>
    <row r="2444" spans="1:53">
      <c r="A2444">
        <v>202312</v>
      </c>
      <c r="B2444" s="20" t="s">
        <v>27</v>
      </c>
      <c r="C2444" s="20" t="s">
        <v>9600</v>
      </c>
      <c r="D2444">
        <v>48392.4</v>
      </c>
      <c r="E2444" s="21">
        <v>0.68</v>
      </c>
      <c r="F2444">
        <v>1593.82</v>
      </c>
      <c r="G2444" s="22">
        <v>4.8399999999999999E-2</v>
      </c>
      <c r="H2444" s="11">
        <f t="shared" si="760"/>
        <v>1592.6906688000001</v>
      </c>
      <c r="I2444" s="23">
        <f t="shared" si="761"/>
        <v>7062.13428785425</v>
      </c>
      <c r="J2444" s="23">
        <f t="shared" si="762"/>
        <v>49873740.699686654</v>
      </c>
      <c r="K2444" s="23">
        <f t="shared" si="763"/>
        <v>1672.3252022400002</v>
      </c>
      <c r="L2444" s="23">
        <f t="shared" si="764"/>
        <v>15716.9592445085</v>
      </c>
      <c r="N2444">
        <v>202312</v>
      </c>
      <c r="O2444" s="20" t="s">
        <v>29</v>
      </c>
      <c r="P2444" s="20" t="s">
        <v>9601</v>
      </c>
      <c r="Q2444">
        <v>18350.03</v>
      </c>
      <c r="R2444" s="21">
        <v>0.71</v>
      </c>
      <c r="S2444">
        <v>694.42</v>
      </c>
      <c r="T2444" s="21">
        <v>0.05</v>
      </c>
      <c r="U2444" s="11">
        <f t="shared" si="765"/>
        <v>651.42606499999999</v>
      </c>
      <c r="V2444" s="23">
        <f t="shared" si="766"/>
        <v>2839.5003865233575</v>
      </c>
      <c r="W2444" s="23">
        <f t="shared" si="767"/>
        <v>8062762.4450662965</v>
      </c>
      <c r="X2444" s="23">
        <f t="shared" si="768"/>
        <v>683.99736825000002</v>
      </c>
      <c r="Y2444" s="23">
        <f t="shared" si="769"/>
        <v>6330.4268380467147</v>
      </c>
      <c r="AA2444">
        <v>202312</v>
      </c>
      <c r="AB2444" s="20" t="s">
        <v>31</v>
      </c>
      <c r="AC2444" s="20" t="s">
        <v>9602</v>
      </c>
      <c r="AD2444">
        <v>181466.72</v>
      </c>
      <c r="AE2444" s="21">
        <v>0.72</v>
      </c>
      <c r="AF2444">
        <v>480.55290000000002</v>
      </c>
      <c r="AG2444" s="22">
        <v>3.7000000000000002E-3</v>
      </c>
      <c r="AH2444" s="11">
        <f t="shared" si="770"/>
        <v>483.42734207999996</v>
      </c>
      <c r="AI2444" s="23">
        <f t="shared" si="771"/>
        <v>7932.7800533825384</v>
      </c>
      <c r="AJ2444" s="23">
        <f t="shared" si="772"/>
        <v>62928999.375343867</v>
      </c>
      <c r="AK2444" s="23">
        <f t="shared" si="773"/>
        <v>507.59870918399997</v>
      </c>
      <c r="AL2444" s="23">
        <f t="shared" si="774"/>
        <v>16348.987448845077</v>
      </c>
      <c r="AN2444">
        <v>202312</v>
      </c>
      <c r="AO2444" s="20" t="s">
        <v>33</v>
      </c>
      <c r="AP2444" s="20" t="s">
        <v>9603</v>
      </c>
      <c r="AQ2444">
        <v>2898.85</v>
      </c>
      <c r="AR2444" s="21">
        <v>0.86</v>
      </c>
      <c r="AS2444">
        <v>66.56</v>
      </c>
      <c r="AT2444">
        <v>2.6699999999999998E-2</v>
      </c>
      <c r="AU2444" s="11">
        <f t="shared" si="775"/>
        <v>66.563393699999992</v>
      </c>
      <c r="AV2444" s="23">
        <f t="shared" si="776"/>
        <v>401.88628654206343</v>
      </c>
      <c r="AW2444" s="23">
        <f t="shared" si="777"/>
        <v>161512.58731056951</v>
      </c>
      <c r="AX2444" s="23">
        <f t="shared" si="778"/>
        <v>69.891563384999998</v>
      </c>
      <c r="AY2444" s="23">
        <f t="shared" si="779"/>
        <v>870.33596678412687</v>
      </c>
      <c r="AZ2444" s="23"/>
      <c r="BA2444" s="23"/>
    </row>
    <row r="2445" spans="1:53">
      <c r="A2445">
        <v>202312</v>
      </c>
      <c r="B2445" s="20" t="s">
        <v>27</v>
      </c>
      <c r="C2445" s="20" t="s">
        <v>9604</v>
      </c>
      <c r="D2445">
        <v>69036.81</v>
      </c>
      <c r="E2445" s="21">
        <v>0.68</v>
      </c>
      <c r="F2445">
        <v>2273.75</v>
      </c>
      <c r="G2445" s="22">
        <v>4.8399999999999999E-2</v>
      </c>
      <c r="H2445" s="11">
        <f t="shared" si="760"/>
        <v>2272.1394907200001</v>
      </c>
      <c r="I2445" s="23">
        <f t="shared" si="761"/>
        <v>10074.871736575973</v>
      </c>
      <c r="J2445" s="23">
        <f t="shared" si="762"/>
        <v>101503040.50845736</v>
      </c>
      <c r="K2445" s="23">
        <f t="shared" si="763"/>
        <v>2385.7464652560002</v>
      </c>
      <c r="L2445" s="23">
        <f t="shared" si="764"/>
        <v>22421.882963871947</v>
      </c>
      <c r="N2445">
        <v>202312</v>
      </c>
      <c r="O2445" s="20" t="s">
        <v>29</v>
      </c>
      <c r="P2445" s="20" t="s">
        <v>9605</v>
      </c>
      <c r="Q2445">
        <v>25564.37</v>
      </c>
      <c r="R2445" s="21">
        <v>0.71</v>
      </c>
      <c r="S2445">
        <v>928.73</v>
      </c>
      <c r="T2445" s="21">
        <v>0.05</v>
      </c>
      <c r="U2445" s="11">
        <f t="shared" si="765"/>
        <v>907.53513499999997</v>
      </c>
      <c r="V2445" s="23">
        <f t="shared" si="766"/>
        <v>3955.8539411775419</v>
      </c>
      <c r="W2445" s="23">
        <f t="shared" si="767"/>
        <v>15648780.403929891</v>
      </c>
      <c r="X2445" s="23">
        <f t="shared" si="768"/>
        <v>952.91189175</v>
      </c>
      <c r="Y2445" s="23">
        <f t="shared" si="769"/>
        <v>8819.2430173550838</v>
      </c>
      <c r="AA2445">
        <v>202312</v>
      </c>
      <c r="AB2445" s="20" t="s">
        <v>31</v>
      </c>
      <c r="AC2445" s="20" t="s">
        <v>9606</v>
      </c>
      <c r="AD2445">
        <v>120310.19</v>
      </c>
      <c r="AE2445" s="21">
        <v>0.72</v>
      </c>
      <c r="AF2445">
        <v>318.60059999999999</v>
      </c>
      <c r="AG2445" s="22">
        <v>3.7000000000000002E-3</v>
      </c>
      <c r="AH2445" s="11">
        <f t="shared" si="770"/>
        <v>320.50634616000002</v>
      </c>
      <c r="AI2445" s="23">
        <f t="shared" si="771"/>
        <v>5259.3350199456054</v>
      </c>
      <c r="AJ2445" s="23">
        <f t="shared" si="772"/>
        <v>27660604.852026243</v>
      </c>
      <c r="AK2445" s="23">
        <f t="shared" si="773"/>
        <v>336.53166346800003</v>
      </c>
      <c r="AL2445" s="23">
        <f t="shared" si="774"/>
        <v>10839.176386051211</v>
      </c>
      <c r="AN2445">
        <v>202312</v>
      </c>
      <c r="AO2445" s="20" t="s">
        <v>33</v>
      </c>
      <c r="AP2445" s="20" t="s">
        <v>9607</v>
      </c>
      <c r="AQ2445">
        <v>1763.96</v>
      </c>
      <c r="AR2445" s="21">
        <v>0.86</v>
      </c>
      <c r="AS2445">
        <v>30.19</v>
      </c>
      <c r="AT2445">
        <v>1.9900000000000001E-2</v>
      </c>
      <c r="AU2445" s="11">
        <f t="shared" si="775"/>
        <v>30.188411439999999</v>
      </c>
      <c r="AV2445" s="23">
        <f t="shared" si="776"/>
        <v>211.85997504085887</v>
      </c>
      <c r="AW2445" s="23">
        <f t="shared" si="777"/>
        <v>44884.649024313345</v>
      </c>
      <c r="AX2445" s="23">
        <f t="shared" si="778"/>
        <v>31.697832011999999</v>
      </c>
      <c r="AY2445" s="23">
        <f t="shared" si="779"/>
        <v>453.90836152171772</v>
      </c>
      <c r="AZ2445" s="23"/>
      <c r="BA2445" s="23"/>
    </row>
    <row r="2446" spans="1:53">
      <c r="A2446">
        <v>202312</v>
      </c>
      <c r="B2446" s="20" t="s">
        <v>27</v>
      </c>
      <c r="C2446" s="20" t="s">
        <v>9608</v>
      </c>
      <c r="D2446">
        <v>10129.86</v>
      </c>
      <c r="E2446" s="21">
        <v>0.68</v>
      </c>
      <c r="F2446">
        <v>333.63</v>
      </c>
      <c r="G2446" s="22">
        <v>4.8399999999999999E-2</v>
      </c>
      <c r="H2446" s="11">
        <f t="shared" si="760"/>
        <v>333.39395232000004</v>
      </c>
      <c r="I2446" s="23">
        <f t="shared" si="761"/>
        <v>1478.2988989420501</v>
      </c>
      <c r="J2446" s="23">
        <f t="shared" si="762"/>
        <v>2185367.6346132774</v>
      </c>
      <c r="K2446" s="23">
        <f t="shared" si="763"/>
        <v>350.06364993600005</v>
      </c>
      <c r="L2446" s="23">
        <f t="shared" si="764"/>
        <v>3289.9917502041003</v>
      </c>
      <c r="N2446">
        <v>202312</v>
      </c>
      <c r="O2446" s="20" t="s">
        <v>29</v>
      </c>
      <c r="P2446" s="20" t="s">
        <v>9609</v>
      </c>
      <c r="Q2446">
        <v>4916.2</v>
      </c>
      <c r="R2446" s="21">
        <v>0.71</v>
      </c>
      <c r="S2446">
        <v>186.04</v>
      </c>
      <c r="T2446" s="21">
        <v>0.05</v>
      </c>
      <c r="U2446" s="11">
        <f t="shared" si="765"/>
        <v>174.52509999999998</v>
      </c>
      <c r="V2446" s="23">
        <f t="shared" si="766"/>
        <v>760.73727401133021</v>
      </c>
      <c r="W2446" s="23">
        <f t="shared" si="767"/>
        <v>578721.20007018966</v>
      </c>
      <c r="X2446" s="23">
        <f t="shared" si="768"/>
        <v>183.25135499999999</v>
      </c>
      <c r="Y2446" s="23">
        <f t="shared" si="769"/>
        <v>1695.9996480226605</v>
      </c>
      <c r="AA2446">
        <v>202312</v>
      </c>
      <c r="AB2446" s="20" t="s">
        <v>31</v>
      </c>
      <c r="AC2446" s="20" t="s">
        <v>9610</v>
      </c>
      <c r="AD2446">
        <v>161353.92000000001</v>
      </c>
      <c r="AE2446" s="21">
        <v>0.72</v>
      </c>
      <c r="AF2446">
        <v>427.291</v>
      </c>
      <c r="AG2446" s="22">
        <v>3.7000000000000002E-3</v>
      </c>
      <c r="AH2446" s="11">
        <f t="shared" si="770"/>
        <v>429.84684288000005</v>
      </c>
      <c r="AI2446" s="23">
        <f t="shared" si="771"/>
        <v>7053.5531700307474</v>
      </c>
      <c r="AJ2446" s="23">
        <f t="shared" si="772"/>
        <v>49752612.322450809</v>
      </c>
      <c r="AK2446" s="23">
        <f t="shared" si="773"/>
        <v>451.33918502400007</v>
      </c>
      <c r="AL2446" s="23">
        <f t="shared" si="774"/>
        <v>14536.953182941495</v>
      </c>
      <c r="AN2446">
        <v>202312</v>
      </c>
      <c r="AO2446" s="20" t="s">
        <v>33</v>
      </c>
      <c r="AP2446" s="20" t="s">
        <v>9611</v>
      </c>
      <c r="AQ2446">
        <v>964.17</v>
      </c>
      <c r="AR2446" s="21">
        <v>0.86</v>
      </c>
      <c r="AS2446">
        <v>6.38</v>
      </c>
      <c r="AT2446">
        <v>7.7000000000000002E-3</v>
      </c>
      <c r="AU2446" s="11">
        <f t="shared" si="775"/>
        <v>6.3847337399999997</v>
      </c>
      <c r="AV2446" s="23">
        <f t="shared" si="776"/>
        <v>72.480123364628</v>
      </c>
      <c r="AW2446" s="23">
        <f t="shared" si="777"/>
        <v>5253.3682829516938</v>
      </c>
      <c r="AX2446" s="23">
        <f t="shared" si="778"/>
        <v>6.7039704269999998</v>
      </c>
      <c r="AY2446" s="23">
        <f t="shared" si="779"/>
        <v>151.344980469256</v>
      </c>
      <c r="AZ2446" s="23"/>
      <c r="BA2446" s="23"/>
    </row>
    <row r="2447" spans="1:53">
      <c r="A2447">
        <v>202312</v>
      </c>
      <c r="B2447" s="20" t="s">
        <v>27</v>
      </c>
      <c r="C2447" s="20" t="s">
        <v>9612</v>
      </c>
      <c r="D2447">
        <v>48971.5</v>
      </c>
      <c r="E2447" s="21">
        <v>0.68</v>
      </c>
      <c r="F2447">
        <v>1612.89</v>
      </c>
      <c r="G2447" s="22">
        <v>4.8399999999999999E-2</v>
      </c>
      <c r="H2447" s="11">
        <f t="shared" si="760"/>
        <v>1611.750008</v>
      </c>
      <c r="I2447" s="23">
        <f t="shared" si="761"/>
        <v>7146.6451194331012</v>
      </c>
      <c r="J2447" s="23">
        <f t="shared" si="762"/>
        <v>51074536.463116966</v>
      </c>
      <c r="K2447" s="23">
        <f t="shared" si="763"/>
        <v>1692.3375084000002</v>
      </c>
      <c r="L2447" s="23">
        <f t="shared" si="764"/>
        <v>15905.040246866203</v>
      </c>
      <c r="N2447">
        <v>202312</v>
      </c>
      <c r="O2447" s="20" t="s">
        <v>29</v>
      </c>
      <c r="P2447" s="20" t="s">
        <v>9613</v>
      </c>
      <c r="Q2447">
        <v>28490.7</v>
      </c>
      <c r="R2447" s="21">
        <v>0.71</v>
      </c>
      <c r="S2447">
        <v>1035.04</v>
      </c>
      <c r="T2447" s="21">
        <v>0.05</v>
      </c>
      <c r="U2447" s="11">
        <f t="shared" si="765"/>
        <v>1011.4198500000001</v>
      </c>
      <c r="V2447" s="23">
        <f t="shared" si="766"/>
        <v>4408.6769156410664</v>
      </c>
      <c r="W2447" s="23">
        <f t="shared" si="767"/>
        <v>19436432.146506429</v>
      </c>
      <c r="X2447" s="23">
        <f t="shared" si="768"/>
        <v>1061.9908425000001</v>
      </c>
      <c r="Y2447" s="23">
        <f t="shared" si="769"/>
        <v>9828.7736812821331</v>
      </c>
      <c r="AA2447">
        <v>202312</v>
      </c>
      <c r="AB2447" s="20" t="s">
        <v>31</v>
      </c>
      <c r="AC2447" s="20" t="s">
        <v>4570</v>
      </c>
      <c r="AD2447">
        <v>148070.07999999999</v>
      </c>
      <c r="AE2447" s="21">
        <v>0.72</v>
      </c>
      <c r="AF2447">
        <v>392.11329999999998</v>
      </c>
      <c r="AG2447" s="22">
        <v>3.7000000000000002E-3</v>
      </c>
      <c r="AH2447" s="11">
        <f t="shared" si="770"/>
        <v>394.45869311999996</v>
      </c>
      <c r="AI2447" s="23">
        <f t="shared" si="771"/>
        <v>6472.8528576851813</v>
      </c>
      <c r="AJ2447" s="23">
        <f t="shared" si="772"/>
        <v>41897824.117243215</v>
      </c>
      <c r="AK2447" s="23">
        <f t="shared" si="773"/>
        <v>414.18162777599997</v>
      </c>
      <c r="AL2447" s="23">
        <f t="shared" si="774"/>
        <v>13340.164408490362</v>
      </c>
      <c r="AN2447">
        <v>202312</v>
      </c>
      <c r="AO2447" s="20" t="s">
        <v>33</v>
      </c>
      <c r="AP2447" s="20" t="s">
        <v>9614</v>
      </c>
      <c r="AQ2447">
        <v>3157.27</v>
      </c>
      <c r="AR2447" s="21">
        <v>0.86</v>
      </c>
      <c r="AS2447">
        <v>6.52</v>
      </c>
      <c r="AT2447">
        <v>2.3999999999999998E-3</v>
      </c>
      <c r="AU2447" s="11">
        <f t="shared" si="775"/>
        <v>6.5166052799999994</v>
      </c>
      <c r="AV2447" s="23">
        <f t="shared" si="776"/>
        <v>132.85992879222948</v>
      </c>
      <c r="AW2447" s="23">
        <f t="shared" si="777"/>
        <v>17651.760678676288</v>
      </c>
      <c r="AX2447" s="23">
        <f t="shared" si="778"/>
        <v>6.8424355439999998</v>
      </c>
      <c r="AY2447" s="23">
        <f t="shared" si="779"/>
        <v>272.23646286445899</v>
      </c>
      <c r="AZ2447" s="23"/>
      <c r="BA2447" s="23"/>
    </row>
    <row r="2448" spans="1:53">
      <c r="A2448">
        <v>202312</v>
      </c>
      <c r="B2448" s="20" t="s">
        <v>27</v>
      </c>
      <c r="C2448" s="20" t="s">
        <v>9615</v>
      </c>
      <c r="D2448">
        <v>116387.99</v>
      </c>
      <c r="E2448" s="21">
        <v>0.68</v>
      </c>
      <c r="F2448">
        <v>3833.28</v>
      </c>
      <c r="G2448" s="22">
        <v>4.8399999999999999E-2</v>
      </c>
      <c r="H2448" s="11">
        <f t="shared" si="760"/>
        <v>3830.5615268800002</v>
      </c>
      <c r="I2448" s="23">
        <f t="shared" si="761"/>
        <v>16985.055811934057</v>
      </c>
      <c r="J2448" s="23">
        <f t="shared" si="762"/>
        <v>288492120.93451488</v>
      </c>
      <c r="K2448" s="23">
        <f t="shared" si="763"/>
        <v>4022.0896032240003</v>
      </c>
      <c r="L2448" s="23">
        <f t="shared" si="764"/>
        <v>37800.673150748116</v>
      </c>
      <c r="N2448">
        <v>202312</v>
      </c>
      <c r="O2448" s="20" t="s">
        <v>29</v>
      </c>
      <c r="P2448" s="20" t="s">
        <v>9616</v>
      </c>
      <c r="Q2448">
        <v>15240.28</v>
      </c>
      <c r="R2448" s="21">
        <v>0.71</v>
      </c>
      <c r="S2448">
        <v>553.66</v>
      </c>
      <c r="T2448" s="21">
        <v>0.05</v>
      </c>
      <c r="U2448" s="11">
        <f t="shared" si="765"/>
        <v>541.02994000000001</v>
      </c>
      <c r="V2448" s="23">
        <f t="shared" si="766"/>
        <v>2358.2948338898736</v>
      </c>
      <c r="W2448" s="23">
        <f t="shared" si="767"/>
        <v>5561554.5235516671</v>
      </c>
      <c r="X2448" s="23">
        <f t="shared" si="768"/>
        <v>568.08143700000005</v>
      </c>
      <c r="Y2448" s="23">
        <f t="shared" si="769"/>
        <v>5257.6196077797476</v>
      </c>
      <c r="AA2448">
        <v>202312</v>
      </c>
      <c r="AB2448" s="20" t="s">
        <v>31</v>
      </c>
      <c r="AC2448" s="20" t="s">
        <v>9617</v>
      </c>
      <c r="AD2448">
        <v>160158.54999999999</v>
      </c>
      <c r="AE2448" s="21">
        <v>0.72</v>
      </c>
      <c r="AF2448">
        <v>424.12549999999999</v>
      </c>
      <c r="AG2448" s="22">
        <v>3.7000000000000002E-3</v>
      </c>
      <c r="AH2448" s="11">
        <f t="shared" si="770"/>
        <v>426.66237719999998</v>
      </c>
      <c r="AI2448" s="23">
        <f t="shared" si="771"/>
        <v>7001.2978182372499</v>
      </c>
      <c r="AJ2448" s="23">
        <f t="shared" si="772"/>
        <v>49018171.139653675</v>
      </c>
      <c r="AK2448" s="23">
        <f t="shared" si="773"/>
        <v>447.99549605999999</v>
      </c>
      <c r="AL2448" s="23">
        <f t="shared" si="774"/>
        <v>14429.2580136745</v>
      </c>
      <c r="AN2448">
        <v>202312</v>
      </c>
      <c r="AO2448" s="20" t="s">
        <v>33</v>
      </c>
      <c r="AP2448" s="20" t="s">
        <v>9618</v>
      </c>
      <c r="AQ2448">
        <v>727.42</v>
      </c>
      <c r="AR2448" s="21">
        <v>0.86</v>
      </c>
      <c r="AS2448">
        <v>17.2</v>
      </c>
      <c r="AT2448">
        <v>2.75E-2</v>
      </c>
      <c r="AU2448" s="11">
        <f t="shared" si="775"/>
        <v>17.203482999999999</v>
      </c>
      <c r="AV2448" s="23">
        <f t="shared" si="776"/>
        <v>102.30452439647189</v>
      </c>
      <c r="AW2448" s="23">
        <f t="shared" si="777"/>
        <v>10466.215711988312</v>
      </c>
      <c r="AX2448" s="23">
        <f t="shared" si="778"/>
        <v>18.063657150000001</v>
      </c>
      <c r="AY2448" s="23">
        <f t="shared" si="779"/>
        <v>221.81253179294379</v>
      </c>
      <c r="AZ2448" s="23"/>
      <c r="BA2448" s="23"/>
    </row>
    <row r="2449" spans="1:53">
      <c r="A2449">
        <v>202312</v>
      </c>
      <c r="B2449" s="20" t="s">
        <v>27</v>
      </c>
      <c r="C2449" s="20" t="s">
        <v>9619</v>
      </c>
      <c r="D2449">
        <v>31620.91</v>
      </c>
      <c r="E2449" s="21">
        <v>0.68</v>
      </c>
      <c r="F2449">
        <v>1041.45</v>
      </c>
      <c r="G2449" s="22">
        <v>4.8399999999999999E-2</v>
      </c>
      <c r="H2449" s="11">
        <f t="shared" si="760"/>
        <v>1040.7073899200002</v>
      </c>
      <c r="I2449" s="23">
        <f t="shared" si="761"/>
        <v>4614.5905705059749</v>
      </c>
      <c r="J2449" s="23">
        <f t="shared" si="762"/>
        <v>21294446.13340266</v>
      </c>
      <c r="K2449" s="23">
        <f t="shared" si="763"/>
        <v>1092.7427594160004</v>
      </c>
      <c r="L2449" s="23">
        <f t="shared" si="764"/>
        <v>10269.88853093195</v>
      </c>
      <c r="N2449">
        <v>202312</v>
      </c>
      <c r="O2449" s="20" t="s">
        <v>29</v>
      </c>
      <c r="P2449" s="20" t="s">
        <v>9620</v>
      </c>
      <c r="Q2449">
        <v>9242.4699999999993</v>
      </c>
      <c r="R2449" s="21">
        <v>0.71</v>
      </c>
      <c r="S2449">
        <v>349.76</v>
      </c>
      <c r="T2449" s="21">
        <v>0.05</v>
      </c>
      <c r="U2449" s="11">
        <f t="shared" si="765"/>
        <v>328.10768499999995</v>
      </c>
      <c r="V2449" s="23">
        <f t="shared" si="766"/>
        <v>1430.1882415140758</v>
      </c>
      <c r="W2449" s="23">
        <f t="shared" si="767"/>
        <v>2045438.4061651244</v>
      </c>
      <c r="X2449" s="23">
        <f t="shared" si="768"/>
        <v>344.51306924999994</v>
      </c>
      <c r="Y2449" s="23">
        <f t="shared" si="769"/>
        <v>3188.4841680281515</v>
      </c>
      <c r="AA2449">
        <v>202312</v>
      </c>
      <c r="AB2449" s="20" t="s">
        <v>31</v>
      </c>
      <c r="AC2449" s="20" t="s">
        <v>9621</v>
      </c>
      <c r="AD2449">
        <v>114174.65</v>
      </c>
      <c r="AE2449" s="21">
        <v>0.72</v>
      </c>
      <c r="AF2449">
        <v>302.35270000000003</v>
      </c>
      <c r="AG2449" s="22">
        <v>3.7000000000000002E-3</v>
      </c>
      <c r="AH2449" s="11">
        <f t="shared" si="770"/>
        <v>304.16126759999997</v>
      </c>
      <c r="AI2449" s="23">
        <f t="shared" si="771"/>
        <v>4991.1211605187591</v>
      </c>
      <c r="AJ2449" s="23">
        <f t="shared" si="772"/>
        <v>24911290.438978124</v>
      </c>
      <c r="AK2449" s="23">
        <f t="shared" si="773"/>
        <v>319.36933097999997</v>
      </c>
      <c r="AL2449" s="23">
        <f t="shared" si="774"/>
        <v>10286.403588637519</v>
      </c>
      <c r="AN2449">
        <v>202312</v>
      </c>
      <c r="AO2449" s="20" t="s">
        <v>33</v>
      </c>
      <c r="AP2449" s="20" t="s">
        <v>9622</v>
      </c>
      <c r="AQ2449">
        <v>1230.8900000000001</v>
      </c>
      <c r="AR2449" s="21">
        <v>0.86</v>
      </c>
      <c r="AS2449">
        <v>25.09</v>
      </c>
      <c r="AT2449">
        <v>2.3700000000000002E-2</v>
      </c>
      <c r="AU2449" s="11">
        <f t="shared" si="775"/>
        <v>25.087999980000006</v>
      </c>
      <c r="AV2449" s="23">
        <f t="shared" si="776"/>
        <v>161.02136811936552</v>
      </c>
      <c r="AW2449" s="23">
        <f t="shared" si="777"/>
        <v>25927.880991032223</v>
      </c>
      <c r="AX2449" s="23">
        <f t="shared" si="778"/>
        <v>26.342399979000007</v>
      </c>
      <c r="AY2449" s="23">
        <f t="shared" si="779"/>
        <v>347.13073621873104</v>
      </c>
      <c r="AZ2449" s="23"/>
      <c r="BA2449" s="23"/>
    </row>
    <row r="2450" spans="1:53">
      <c r="A2450">
        <v>202312</v>
      </c>
      <c r="B2450" s="20" t="s">
        <v>27</v>
      </c>
      <c r="C2450" s="20" t="s">
        <v>9623</v>
      </c>
      <c r="D2450">
        <v>12206.71</v>
      </c>
      <c r="E2450" s="21">
        <v>0.68</v>
      </c>
      <c r="F2450">
        <v>402.03</v>
      </c>
      <c r="G2450" s="22">
        <v>4.8399999999999999E-2</v>
      </c>
      <c r="H2450" s="11">
        <f t="shared" si="760"/>
        <v>401.74723951999999</v>
      </c>
      <c r="I2450" s="23">
        <f t="shared" si="761"/>
        <v>1781.3835485095458</v>
      </c>
      <c r="J2450" s="23">
        <f t="shared" si="762"/>
        <v>3173327.3469004612</v>
      </c>
      <c r="K2450" s="23">
        <f t="shared" si="763"/>
        <v>421.834601496</v>
      </c>
      <c r="L2450" s="23">
        <f t="shared" si="764"/>
        <v>3964.5143365390913</v>
      </c>
      <c r="N2450">
        <v>202312</v>
      </c>
      <c r="O2450" s="20" t="s">
        <v>29</v>
      </c>
      <c r="P2450" s="20" t="s">
        <v>9624</v>
      </c>
      <c r="Q2450">
        <v>119955.76</v>
      </c>
      <c r="R2450" s="21">
        <v>0.71</v>
      </c>
      <c r="S2450">
        <v>4357.8999999999996</v>
      </c>
      <c r="T2450" s="21">
        <v>0.05</v>
      </c>
      <c r="U2450" s="11">
        <f t="shared" si="765"/>
        <v>4258.4294799999998</v>
      </c>
      <c r="V2450" s="23">
        <f t="shared" si="766"/>
        <v>18562.063761514459</v>
      </c>
      <c r="W2450" s="23">
        <f t="shared" si="767"/>
        <v>344550211.0865283</v>
      </c>
      <c r="X2450" s="23">
        <f t="shared" si="768"/>
        <v>4471.3509539999995</v>
      </c>
      <c r="Y2450" s="23">
        <f t="shared" si="769"/>
        <v>41382.557003028916</v>
      </c>
      <c r="AA2450">
        <v>202312</v>
      </c>
      <c r="AB2450" s="20" t="s">
        <v>31</v>
      </c>
      <c r="AC2450" s="20" t="s">
        <v>9625</v>
      </c>
      <c r="AD2450">
        <v>104089.24</v>
      </c>
      <c r="AE2450" s="21">
        <v>0.72</v>
      </c>
      <c r="AF2450">
        <v>275.64499999999998</v>
      </c>
      <c r="AG2450" s="22">
        <v>3.7000000000000002E-3</v>
      </c>
      <c r="AH2450" s="11">
        <f t="shared" si="770"/>
        <v>277.29373536000003</v>
      </c>
      <c r="AI2450" s="23">
        <f t="shared" si="771"/>
        <v>4550.239552705576</v>
      </c>
      <c r="AJ2450" s="23">
        <f t="shared" si="772"/>
        <v>20704679.98700624</v>
      </c>
      <c r="AK2450" s="23">
        <f t="shared" si="773"/>
        <v>291.15842212800004</v>
      </c>
      <c r="AL2450" s="23">
        <f t="shared" si="774"/>
        <v>9377.7728407711511</v>
      </c>
      <c r="AN2450">
        <v>202312</v>
      </c>
      <c r="AO2450" s="20" t="s">
        <v>33</v>
      </c>
      <c r="AP2450" s="20" t="s">
        <v>9626</v>
      </c>
      <c r="AQ2450">
        <v>3102.05</v>
      </c>
      <c r="AR2450" s="21">
        <v>0.86</v>
      </c>
      <c r="AS2450">
        <v>86.44</v>
      </c>
      <c r="AT2450">
        <v>3.2400000000000005E-2</v>
      </c>
      <c r="AU2450" s="11">
        <f t="shared" si="775"/>
        <v>86.435521200000011</v>
      </c>
      <c r="AV2450" s="23">
        <f t="shared" si="776"/>
        <v>472.35408965939945</v>
      </c>
      <c r="AW2450" s="23">
        <f t="shared" si="777"/>
        <v>223118.38601795997</v>
      </c>
      <c r="AX2450" s="23">
        <f t="shared" si="778"/>
        <v>90.757297260000016</v>
      </c>
      <c r="AY2450" s="23">
        <f t="shared" si="779"/>
        <v>1031.1437005187988</v>
      </c>
      <c r="AZ2450" s="23"/>
      <c r="BA2450" s="23"/>
    </row>
    <row r="2451" spans="1:53">
      <c r="A2451">
        <v>202312</v>
      </c>
      <c r="B2451" s="20" t="s">
        <v>27</v>
      </c>
      <c r="C2451" s="20" t="s">
        <v>9627</v>
      </c>
      <c r="D2451">
        <v>54887.41</v>
      </c>
      <c r="E2451" s="21">
        <v>0.68</v>
      </c>
      <c r="F2451">
        <v>1807.74</v>
      </c>
      <c r="G2451" s="22">
        <v>4.8399999999999999E-2</v>
      </c>
      <c r="H2451" s="11">
        <f t="shared" si="760"/>
        <v>1806.4544379200001</v>
      </c>
      <c r="I2451" s="23">
        <f t="shared" si="761"/>
        <v>8009.9821486951314</v>
      </c>
      <c r="J2451" s="23">
        <f t="shared" si="762"/>
        <v>64159814.022414677</v>
      </c>
      <c r="K2451" s="23">
        <f t="shared" si="763"/>
        <v>1896.7771598160002</v>
      </c>
      <c r="L2451" s="23">
        <f t="shared" si="764"/>
        <v>17826.418735310264</v>
      </c>
      <c r="N2451">
        <v>202312</v>
      </c>
      <c r="O2451" s="20" t="s">
        <v>29</v>
      </c>
      <c r="P2451" s="20" t="s">
        <v>9628</v>
      </c>
      <c r="Q2451">
        <v>12290.56</v>
      </c>
      <c r="R2451" s="21">
        <v>0.71</v>
      </c>
      <c r="S2451">
        <v>465.11</v>
      </c>
      <c r="T2451" s="21">
        <v>0.05</v>
      </c>
      <c r="U2451" s="11">
        <f t="shared" si="765"/>
        <v>436.31488000000002</v>
      </c>
      <c r="V2451" s="23">
        <f t="shared" si="766"/>
        <v>1901.8524694830755</v>
      </c>
      <c r="W2451" s="23">
        <f t="shared" si="767"/>
        <v>3617042.8156788726</v>
      </c>
      <c r="X2451" s="23">
        <f t="shared" si="768"/>
        <v>458.13062400000001</v>
      </c>
      <c r="Y2451" s="23">
        <f t="shared" si="769"/>
        <v>4240.0198189661514</v>
      </c>
      <c r="AA2451">
        <v>202312</v>
      </c>
      <c r="AB2451" s="20" t="s">
        <v>31</v>
      </c>
      <c r="AC2451" s="20" t="s">
        <v>3702</v>
      </c>
      <c r="AD2451">
        <v>123600.19</v>
      </c>
      <c r="AE2451" s="21">
        <v>0.72</v>
      </c>
      <c r="AF2451">
        <v>327.31310000000002</v>
      </c>
      <c r="AG2451" s="22">
        <v>3.7000000000000002E-3</v>
      </c>
      <c r="AH2451" s="11">
        <f t="shared" si="770"/>
        <v>329.27090615999998</v>
      </c>
      <c r="AI2451" s="23">
        <f t="shared" si="771"/>
        <v>5403.1566880488717</v>
      </c>
      <c r="AJ2451" s="23">
        <f t="shared" si="772"/>
        <v>29194102.195607252</v>
      </c>
      <c r="AK2451" s="23">
        <f t="shared" si="773"/>
        <v>345.73445146799997</v>
      </c>
      <c r="AL2451" s="23">
        <f t="shared" si="774"/>
        <v>11135.584282257743</v>
      </c>
      <c r="AN2451">
        <v>202312</v>
      </c>
      <c r="AO2451" s="20" t="s">
        <v>33</v>
      </c>
      <c r="AP2451" s="20" t="s">
        <v>9629</v>
      </c>
      <c r="AQ2451">
        <v>810.91</v>
      </c>
      <c r="AR2451" s="21">
        <v>0.86</v>
      </c>
      <c r="AS2451">
        <v>5.72</v>
      </c>
      <c r="AT2451">
        <v>8.199999999999999E-3</v>
      </c>
      <c r="AU2451" s="11">
        <f t="shared" si="775"/>
        <v>5.7185373199999985</v>
      </c>
      <c r="AV2451" s="23">
        <f t="shared" si="776"/>
        <v>62.891229558169698</v>
      </c>
      <c r="AW2451" s="23">
        <f t="shared" si="777"/>
        <v>3955.306755338398</v>
      </c>
      <c r="AX2451" s="23">
        <f t="shared" si="778"/>
        <v>6.004464185999999</v>
      </c>
      <c r="AY2451" s="23">
        <f t="shared" si="779"/>
        <v>131.50099643633939</v>
      </c>
      <c r="AZ2451" s="23"/>
      <c r="BA2451" s="23"/>
    </row>
    <row r="2452" spans="1:53">
      <c r="A2452">
        <v>202312</v>
      </c>
      <c r="B2452" s="20" t="s">
        <v>27</v>
      </c>
      <c r="C2452" s="20" t="s">
        <v>9630</v>
      </c>
      <c r="D2452">
        <v>151658.89000000001</v>
      </c>
      <c r="E2452" s="21">
        <v>0.68</v>
      </c>
      <c r="F2452">
        <v>4994.9399999999996</v>
      </c>
      <c r="G2452" s="22">
        <v>4.8399999999999999E-2</v>
      </c>
      <c r="H2452" s="11">
        <f t="shared" si="760"/>
        <v>4991.397387680001</v>
      </c>
      <c r="I2452" s="23">
        <f t="shared" si="761"/>
        <v>22132.306873122976</v>
      </c>
      <c r="J2452" s="23">
        <f t="shared" si="762"/>
        <v>489839007.52608651</v>
      </c>
      <c r="K2452" s="23">
        <f t="shared" si="763"/>
        <v>5240.9672570640014</v>
      </c>
      <c r="L2452" s="23">
        <f t="shared" si="764"/>
        <v>49256.011133925953</v>
      </c>
      <c r="N2452">
        <v>202312</v>
      </c>
      <c r="O2452" s="20" t="s">
        <v>29</v>
      </c>
      <c r="P2452" s="20" t="s">
        <v>9631</v>
      </c>
      <c r="Q2452">
        <v>97464.28</v>
      </c>
      <c r="R2452" s="21">
        <v>0.71</v>
      </c>
      <c r="S2452">
        <v>3688.34</v>
      </c>
      <c r="T2452" s="21">
        <v>0.05</v>
      </c>
      <c r="U2452" s="11">
        <f t="shared" si="765"/>
        <v>3459.9819400000001</v>
      </c>
      <c r="V2452" s="23">
        <f t="shared" si="766"/>
        <v>15081.711622935809</v>
      </c>
      <c r="W2452" s="23">
        <f t="shared" si="767"/>
        <v>227458025.47739708</v>
      </c>
      <c r="X2452" s="23">
        <f t="shared" si="768"/>
        <v>3632.9810370000005</v>
      </c>
      <c r="Y2452" s="23">
        <f t="shared" si="769"/>
        <v>33623.405185871619</v>
      </c>
      <c r="AA2452">
        <v>202312</v>
      </c>
      <c r="AB2452" s="20" t="s">
        <v>31</v>
      </c>
      <c r="AC2452" s="20" t="s">
        <v>9632</v>
      </c>
      <c r="AD2452">
        <v>167795.15</v>
      </c>
      <c r="AE2452" s="21">
        <v>0.72</v>
      </c>
      <c r="AF2452">
        <v>444.34840000000003</v>
      </c>
      <c r="AG2452" s="22">
        <v>3.7000000000000002E-3</v>
      </c>
      <c r="AH2452" s="11">
        <f t="shared" si="770"/>
        <v>447.00627959999997</v>
      </c>
      <c r="AI2452" s="23">
        <f t="shared" si="771"/>
        <v>7335.1302044492295</v>
      </c>
      <c r="AJ2452" s="23">
        <f t="shared" si="772"/>
        <v>53804135.116223395</v>
      </c>
      <c r="AK2452" s="23">
        <f t="shared" si="773"/>
        <v>469.35659357999998</v>
      </c>
      <c r="AL2452" s="23">
        <f t="shared" si="774"/>
        <v>15117.266688498459</v>
      </c>
      <c r="AN2452">
        <v>202312</v>
      </c>
      <c r="AO2452" s="20" t="s">
        <v>33</v>
      </c>
      <c r="AP2452" s="20" t="s">
        <v>9633</v>
      </c>
      <c r="AQ2452">
        <v>498.4</v>
      </c>
      <c r="AR2452" s="21">
        <v>0.86</v>
      </c>
      <c r="AS2452">
        <v>19.72</v>
      </c>
      <c r="AT2452">
        <v>4.5999999999999999E-2</v>
      </c>
      <c r="AU2452" s="11">
        <f t="shared" si="775"/>
        <v>19.716703999999996</v>
      </c>
      <c r="AV2452" s="23">
        <f t="shared" si="776"/>
        <v>89.79033421628624</v>
      </c>
      <c r="AW2452" s="23">
        <f t="shared" si="777"/>
        <v>8062.3041186723831</v>
      </c>
      <c r="AX2452" s="23">
        <f t="shared" si="778"/>
        <v>20.702539199999997</v>
      </c>
      <c r="AY2452" s="23">
        <f t="shared" si="779"/>
        <v>199.29737243257247</v>
      </c>
      <c r="AZ2452" s="23"/>
      <c r="BA2452" s="23"/>
    </row>
    <row r="2453" spans="1:53">
      <c r="A2453">
        <v>202312</v>
      </c>
      <c r="B2453" s="20" t="s">
        <v>27</v>
      </c>
      <c r="C2453" s="20" t="s">
        <v>9634</v>
      </c>
      <c r="D2453">
        <v>25829.48</v>
      </c>
      <c r="E2453" s="21">
        <v>0.68</v>
      </c>
      <c r="F2453">
        <v>850.7</v>
      </c>
      <c r="G2453" s="22">
        <v>4.8399999999999999E-2</v>
      </c>
      <c r="H2453" s="11">
        <f t="shared" si="760"/>
        <v>850.09984575999999</v>
      </c>
      <c r="I2453" s="23">
        <f t="shared" si="761"/>
        <v>3769.4195027617061</v>
      </c>
      <c r="J2453" s="23">
        <f t="shared" si="762"/>
        <v>14208523.387800308</v>
      </c>
      <c r="K2453" s="23">
        <f t="shared" si="763"/>
        <v>892.60483804800003</v>
      </c>
      <c r="L2453" s="23">
        <f t="shared" si="764"/>
        <v>8388.9388512834121</v>
      </c>
      <c r="N2453">
        <v>202312</v>
      </c>
      <c r="O2453" s="20" t="s">
        <v>29</v>
      </c>
      <c r="P2453" s="20" t="s">
        <v>9635</v>
      </c>
      <c r="Q2453">
        <v>16568.849999999999</v>
      </c>
      <c r="R2453" s="21">
        <v>0.71</v>
      </c>
      <c r="S2453">
        <v>601.92999999999995</v>
      </c>
      <c r="T2453" s="21">
        <v>0.05</v>
      </c>
      <c r="U2453" s="11">
        <f t="shared" si="765"/>
        <v>588.19417499999997</v>
      </c>
      <c r="V2453" s="23">
        <f t="shared" si="766"/>
        <v>2563.8789680042773</v>
      </c>
      <c r="W2453" s="23">
        <f t="shared" si="767"/>
        <v>6573475.3625746779</v>
      </c>
      <c r="X2453" s="23">
        <f t="shared" si="768"/>
        <v>617.60388375000002</v>
      </c>
      <c r="Y2453" s="23">
        <f t="shared" si="769"/>
        <v>5715.9521110085543</v>
      </c>
      <c r="AA2453">
        <v>202312</v>
      </c>
      <c r="AB2453" s="20" t="s">
        <v>31</v>
      </c>
      <c r="AC2453" s="20" t="s">
        <v>9636</v>
      </c>
      <c r="AD2453">
        <v>201011.53</v>
      </c>
      <c r="AE2453" s="21">
        <v>0.72</v>
      </c>
      <c r="AF2453">
        <v>532.3107</v>
      </c>
      <c r="AG2453" s="22">
        <v>3.7000000000000002E-3</v>
      </c>
      <c r="AH2453" s="11">
        <f t="shared" si="770"/>
        <v>535.49471592000009</v>
      </c>
      <c r="AI2453" s="23">
        <f t="shared" si="771"/>
        <v>8787.1773716078951</v>
      </c>
      <c r="AJ2453" s="23">
        <f t="shared" si="772"/>
        <v>77214486.160097837</v>
      </c>
      <c r="AK2453" s="23">
        <f t="shared" si="773"/>
        <v>562.26945171600016</v>
      </c>
      <c r="AL2453" s="23">
        <f t="shared" si="774"/>
        <v>18109.849459135788</v>
      </c>
      <c r="AN2453">
        <v>202312</v>
      </c>
      <c r="AO2453" s="20" t="s">
        <v>33</v>
      </c>
      <c r="AP2453" s="20" t="s">
        <v>9637</v>
      </c>
      <c r="AQ2453">
        <v>1182.49</v>
      </c>
      <c r="AR2453" s="21">
        <v>0.86</v>
      </c>
      <c r="AS2453">
        <v>12.3</v>
      </c>
      <c r="AT2453">
        <v>1.21E-2</v>
      </c>
      <c r="AU2453" s="11">
        <f t="shared" si="775"/>
        <v>12.30499094</v>
      </c>
      <c r="AV2453" s="23">
        <f t="shared" si="776"/>
        <v>111.18471977514461</v>
      </c>
      <c r="AW2453" s="23">
        <f t="shared" si="777"/>
        <v>12362.041911477434</v>
      </c>
      <c r="AX2453" s="23">
        <f t="shared" si="778"/>
        <v>12.920240487000001</v>
      </c>
      <c r="AY2453" s="23">
        <f t="shared" si="779"/>
        <v>234.67443049028924</v>
      </c>
      <c r="AZ2453" s="23"/>
      <c r="BA2453" s="23"/>
    </row>
    <row r="2454" spans="1:53">
      <c r="A2454">
        <v>202312</v>
      </c>
      <c r="B2454" s="20" t="s">
        <v>27</v>
      </c>
      <c r="C2454" s="20" t="s">
        <v>9638</v>
      </c>
      <c r="D2454">
        <v>96135.89</v>
      </c>
      <c r="E2454" s="21">
        <v>0.68</v>
      </c>
      <c r="F2454">
        <v>3166.27</v>
      </c>
      <c r="G2454" s="22">
        <v>4.8399999999999999E-2</v>
      </c>
      <c r="H2454" s="11">
        <f t="shared" si="760"/>
        <v>3164.02441168</v>
      </c>
      <c r="I2454" s="23">
        <f t="shared" si="761"/>
        <v>14029.570037079882</v>
      </c>
      <c r="J2454" s="23">
        <f t="shared" si="762"/>
        <v>196828835.4253296</v>
      </c>
      <c r="K2454" s="23">
        <f t="shared" si="763"/>
        <v>3322.2256322640001</v>
      </c>
      <c r="L2454" s="23">
        <f t="shared" si="764"/>
        <v>31223.164485839763</v>
      </c>
      <c r="N2454">
        <v>202312</v>
      </c>
      <c r="O2454" s="20" t="s">
        <v>29</v>
      </c>
      <c r="P2454" s="20" t="s">
        <v>9639</v>
      </c>
      <c r="Q2454">
        <v>25564.37</v>
      </c>
      <c r="R2454" s="21">
        <v>0.71</v>
      </c>
      <c r="S2454">
        <v>967.43</v>
      </c>
      <c r="T2454" s="21">
        <v>0.05</v>
      </c>
      <c r="U2454" s="11">
        <f t="shared" si="765"/>
        <v>907.53513499999997</v>
      </c>
      <c r="V2454" s="23">
        <f t="shared" si="766"/>
        <v>3955.8539411775419</v>
      </c>
      <c r="W2454" s="23">
        <f t="shared" si="767"/>
        <v>15648780.403929891</v>
      </c>
      <c r="X2454" s="23">
        <f t="shared" si="768"/>
        <v>952.91189175</v>
      </c>
      <c r="Y2454" s="23">
        <f t="shared" si="769"/>
        <v>8819.2430173550838</v>
      </c>
      <c r="AA2454">
        <v>202312</v>
      </c>
      <c r="AB2454" s="20" t="s">
        <v>31</v>
      </c>
      <c r="AC2454" s="20" t="s">
        <v>9640</v>
      </c>
      <c r="AD2454">
        <v>226291.66</v>
      </c>
      <c r="AE2454" s="21">
        <v>0.72</v>
      </c>
      <c r="AF2454">
        <v>599.25649999999996</v>
      </c>
      <c r="AG2454" s="22">
        <v>3.7000000000000002E-3</v>
      </c>
      <c r="AH2454" s="11">
        <f t="shared" si="770"/>
        <v>602.84098224000002</v>
      </c>
      <c r="AI2454" s="23">
        <f t="shared" si="771"/>
        <v>9892.2930149110725</v>
      </c>
      <c r="AJ2454" s="23">
        <f t="shared" si="772"/>
        <v>97857461.092858404</v>
      </c>
      <c r="AK2454" s="23">
        <f t="shared" si="773"/>
        <v>632.98303135200001</v>
      </c>
      <c r="AL2454" s="23">
        <f t="shared" si="774"/>
        <v>20387.427012062144</v>
      </c>
      <c r="AN2454">
        <v>202312</v>
      </c>
      <c r="AO2454" s="20" t="s">
        <v>33</v>
      </c>
      <c r="AP2454" s="20" t="s">
        <v>9641</v>
      </c>
      <c r="AQ2454">
        <v>962.49</v>
      </c>
      <c r="AR2454" s="21">
        <v>0.86</v>
      </c>
      <c r="AS2454">
        <v>19.53</v>
      </c>
      <c r="AT2454">
        <v>2.3599999999999999E-2</v>
      </c>
      <c r="AU2454" s="11">
        <f t="shared" si="775"/>
        <v>19.534697040000001</v>
      </c>
      <c r="AV2454" s="23">
        <f t="shared" si="776"/>
        <v>125.65059923462711</v>
      </c>
      <c r="AW2454" s="23">
        <f t="shared" si="777"/>
        <v>15788.073088020874</v>
      </c>
      <c r="AX2454" s="23">
        <f t="shared" si="778"/>
        <v>20.511431892000001</v>
      </c>
      <c r="AY2454" s="23">
        <f t="shared" si="779"/>
        <v>270.83589550925421</v>
      </c>
      <c r="AZ2454" s="23"/>
      <c r="BA2454" s="23"/>
    </row>
    <row r="2455" spans="1:53">
      <c r="A2455">
        <v>202312</v>
      </c>
      <c r="B2455" s="20" t="s">
        <v>27</v>
      </c>
      <c r="C2455" s="20" t="s">
        <v>9642</v>
      </c>
      <c r="D2455">
        <v>100746.25</v>
      </c>
      <c r="E2455" s="21">
        <v>0.68</v>
      </c>
      <c r="F2455">
        <v>3318.11</v>
      </c>
      <c r="G2455" s="22">
        <v>4.8399999999999999E-2</v>
      </c>
      <c r="H2455" s="11">
        <f t="shared" si="760"/>
        <v>3315.7605800000006</v>
      </c>
      <c r="I2455" s="23">
        <f t="shared" si="761"/>
        <v>14702.381913228861</v>
      </c>
      <c r="J2455" s="23">
        <f t="shared" si="762"/>
        <v>216160033.92243913</v>
      </c>
      <c r="K2455" s="23">
        <f t="shared" si="763"/>
        <v>3481.5486090000009</v>
      </c>
      <c r="L2455" s="23">
        <f t="shared" si="764"/>
        <v>32720.524406457724</v>
      </c>
      <c r="N2455">
        <v>202312</v>
      </c>
      <c r="O2455" s="20" t="s">
        <v>29</v>
      </c>
      <c r="P2455" s="20" t="s">
        <v>9643</v>
      </c>
      <c r="Q2455">
        <v>26547.61</v>
      </c>
      <c r="R2455" s="21">
        <v>0.71</v>
      </c>
      <c r="S2455">
        <v>964.45</v>
      </c>
      <c r="T2455" s="21">
        <v>0.05</v>
      </c>
      <c r="U2455" s="11">
        <f t="shared" si="765"/>
        <v>942.44015500000012</v>
      </c>
      <c r="V2455" s="23">
        <f t="shared" si="766"/>
        <v>4108.0013959798089</v>
      </c>
      <c r="W2455" s="23">
        <f t="shared" si="767"/>
        <v>16875675.46937206</v>
      </c>
      <c r="X2455" s="23">
        <f t="shared" si="768"/>
        <v>989.5621627500002</v>
      </c>
      <c r="Y2455" s="23">
        <f t="shared" si="769"/>
        <v>9158.442946959618</v>
      </c>
      <c r="AA2455">
        <v>202312</v>
      </c>
      <c r="AB2455" s="20" t="s">
        <v>31</v>
      </c>
      <c r="AC2455" s="20" t="s">
        <v>5370</v>
      </c>
      <c r="AD2455">
        <v>126918.49</v>
      </c>
      <c r="AE2455" s="21">
        <v>0.72</v>
      </c>
      <c r="AF2455">
        <v>336.10050000000001</v>
      </c>
      <c r="AG2455" s="22">
        <v>3.7000000000000002E-3</v>
      </c>
      <c r="AH2455" s="11">
        <f t="shared" si="770"/>
        <v>338.11085736000001</v>
      </c>
      <c r="AI2455" s="23">
        <f t="shared" si="771"/>
        <v>5548.2154847865841</v>
      </c>
      <c r="AJ2455" s="23">
        <f t="shared" si="772"/>
        <v>30782695.06562563</v>
      </c>
      <c r="AK2455" s="23">
        <f t="shared" si="773"/>
        <v>355.01640022800001</v>
      </c>
      <c r="AL2455" s="23">
        <f t="shared" si="774"/>
        <v>11434.541826933168</v>
      </c>
      <c r="AN2455">
        <v>202312</v>
      </c>
      <c r="AO2455" s="20" t="s">
        <v>33</v>
      </c>
      <c r="AP2455" s="20" t="s">
        <v>9644</v>
      </c>
      <c r="AQ2455">
        <v>894.88</v>
      </c>
      <c r="AR2455" s="21">
        <v>0.86</v>
      </c>
      <c r="AS2455">
        <v>6.93</v>
      </c>
      <c r="AT2455">
        <v>9.0000000000000011E-3</v>
      </c>
      <c r="AU2455" s="11">
        <f t="shared" si="775"/>
        <v>6.9263712000000011</v>
      </c>
      <c r="AV2455" s="23">
        <f t="shared" si="776"/>
        <v>72.681073830344388</v>
      </c>
      <c r="AW2455" s="23">
        <f t="shared" si="777"/>
        <v>5282.5384931319722</v>
      </c>
      <c r="AX2455" s="23">
        <f t="shared" si="778"/>
        <v>7.2726897600000013</v>
      </c>
      <c r="AY2455" s="23">
        <f t="shared" si="779"/>
        <v>152.28851886068878</v>
      </c>
      <c r="AZ2455" s="23"/>
      <c r="BA2455" s="23"/>
    </row>
    <row r="2456" spans="1:53">
      <c r="A2456">
        <v>202312</v>
      </c>
      <c r="B2456" s="20" t="s">
        <v>27</v>
      </c>
      <c r="C2456" s="20" t="s">
        <v>9645</v>
      </c>
      <c r="D2456">
        <v>28497.77</v>
      </c>
      <c r="E2456" s="21">
        <v>0.68</v>
      </c>
      <c r="F2456">
        <v>938.58</v>
      </c>
      <c r="G2456" s="22">
        <v>4.8399999999999999E-2</v>
      </c>
      <c r="H2456" s="11">
        <f t="shared" si="760"/>
        <v>937.91860624000014</v>
      </c>
      <c r="I2456" s="23">
        <f t="shared" si="761"/>
        <v>4158.8158191035009</v>
      </c>
      <c r="J2456" s="23">
        <f t="shared" si="762"/>
        <v>17295749.017225523</v>
      </c>
      <c r="K2456" s="23">
        <f t="shared" si="763"/>
        <v>984.81453655200016</v>
      </c>
      <c r="L2456" s="23">
        <f t="shared" si="764"/>
        <v>9255.5502444470021</v>
      </c>
      <c r="N2456">
        <v>202312</v>
      </c>
      <c r="O2456" s="20" t="s">
        <v>29</v>
      </c>
      <c r="P2456" s="20" t="s">
        <v>9646</v>
      </c>
      <c r="Q2456">
        <v>9832.4</v>
      </c>
      <c r="R2456" s="21">
        <v>0.71</v>
      </c>
      <c r="S2456">
        <v>372.08</v>
      </c>
      <c r="T2456" s="21">
        <v>0.05</v>
      </c>
      <c r="U2456" s="11">
        <f t="shared" si="765"/>
        <v>349.05019999999996</v>
      </c>
      <c r="V2456" s="23">
        <f t="shared" si="766"/>
        <v>1521.4745480226604</v>
      </c>
      <c r="W2456" s="23">
        <f t="shared" si="767"/>
        <v>2314884.8002807586</v>
      </c>
      <c r="X2456" s="23">
        <f t="shared" si="768"/>
        <v>366.50270999999998</v>
      </c>
      <c r="Y2456" s="23">
        <f t="shared" si="769"/>
        <v>3391.999296045321</v>
      </c>
      <c r="AA2456">
        <v>202312</v>
      </c>
      <c r="AB2456" s="20" t="s">
        <v>31</v>
      </c>
      <c r="AC2456" s="20" t="s">
        <v>4558</v>
      </c>
      <c r="AD2456">
        <v>158941.79999999999</v>
      </c>
      <c r="AE2456" s="21">
        <v>0.72</v>
      </c>
      <c r="AF2456">
        <v>420.9033</v>
      </c>
      <c r="AG2456" s="22">
        <v>3.7000000000000002E-3</v>
      </c>
      <c r="AH2456" s="11">
        <f t="shared" si="770"/>
        <v>423.42095519999998</v>
      </c>
      <c r="AI2456" s="23">
        <f t="shared" si="771"/>
        <v>6948.1078441750469</v>
      </c>
      <c r="AJ2456" s="23">
        <f t="shared" si="772"/>
        <v>48276202.614286818</v>
      </c>
      <c r="AK2456" s="23">
        <f t="shared" si="773"/>
        <v>444.59200296</v>
      </c>
      <c r="AL2456" s="23">
        <f t="shared" si="774"/>
        <v>14319.636643550093</v>
      </c>
      <c r="AN2456">
        <v>202312</v>
      </c>
      <c r="AO2456" s="20" t="s">
        <v>33</v>
      </c>
      <c r="AP2456" s="20" t="s">
        <v>9647</v>
      </c>
      <c r="AQ2456">
        <v>2423.0100000000002</v>
      </c>
      <c r="AR2456" s="21">
        <v>0.86</v>
      </c>
      <c r="AS2456">
        <v>94.19</v>
      </c>
      <c r="AT2456">
        <v>4.5199999999999997E-2</v>
      </c>
      <c r="AU2456" s="11">
        <f t="shared" si="775"/>
        <v>94.18724472000001</v>
      </c>
      <c r="AV2456" s="23">
        <f t="shared" si="776"/>
        <v>432.89152191397909</v>
      </c>
      <c r="AW2456" s="23">
        <f t="shared" si="777"/>
        <v>187395.06974500103</v>
      </c>
      <c r="AX2456" s="23">
        <f t="shared" si="778"/>
        <v>98.896606956000014</v>
      </c>
      <c r="AY2456" s="23">
        <f t="shared" si="779"/>
        <v>959.97028854795815</v>
      </c>
      <c r="AZ2456" s="23"/>
      <c r="BA2456" s="23"/>
    </row>
    <row r="2457" spans="1:53">
      <c r="A2457">
        <v>202312</v>
      </c>
      <c r="B2457" s="20" t="s">
        <v>27</v>
      </c>
      <c r="C2457" s="20" t="s">
        <v>9648</v>
      </c>
      <c r="D2457">
        <v>36235.07</v>
      </c>
      <c r="E2457" s="21">
        <v>0.68</v>
      </c>
      <c r="F2457">
        <v>1193.4100000000001</v>
      </c>
      <c r="G2457" s="22">
        <v>4.8399999999999999E-2</v>
      </c>
      <c r="H2457" s="11">
        <f t="shared" si="760"/>
        <v>1192.5686238400001</v>
      </c>
      <c r="I2457" s="23">
        <f t="shared" si="761"/>
        <v>5287.9569988221065</v>
      </c>
      <c r="J2457" s="23">
        <f t="shared" si="762"/>
        <v>27962489.2213917</v>
      </c>
      <c r="K2457" s="23">
        <f t="shared" si="763"/>
        <v>1252.1970550320002</v>
      </c>
      <c r="L2457" s="23">
        <f t="shared" si="764"/>
        <v>11768.482621484212</v>
      </c>
      <c r="N2457">
        <v>202312</v>
      </c>
      <c r="O2457" s="20" t="s">
        <v>29</v>
      </c>
      <c r="P2457" s="20" t="s">
        <v>9649</v>
      </c>
      <c r="Q2457">
        <v>29005.67</v>
      </c>
      <c r="R2457" s="21">
        <v>0.71</v>
      </c>
      <c r="S2457">
        <v>1097.6600000000001</v>
      </c>
      <c r="T2457" s="21">
        <v>0.05</v>
      </c>
      <c r="U2457" s="11">
        <f t="shared" si="765"/>
        <v>1029.7012849999999</v>
      </c>
      <c r="V2457" s="23">
        <f t="shared" si="766"/>
        <v>4488.3638433489732</v>
      </c>
      <c r="W2457" s="23">
        <f t="shared" si="767"/>
        <v>20145409.990282368</v>
      </c>
      <c r="X2457" s="23">
        <f t="shared" si="768"/>
        <v>1081.1863492499999</v>
      </c>
      <c r="Y2457" s="23">
        <f t="shared" si="769"/>
        <v>10006.428971697946</v>
      </c>
      <c r="AA2457">
        <v>202312</v>
      </c>
      <c r="AB2457" s="20" t="s">
        <v>31</v>
      </c>
      <c r="AC2457" s="20" t="s">
        <v>2682</v>
      </c>
      <c r="AD2457">
        <v>157157.47</v>
      </c>
      <c r="AE2457" s="21">
        <v>0.72</v>
      </c>
      <c r="AF2457">
        <v>416.17809999999997</v>
      </c>
      <c r="AG2457" s="22">
        <v>3.7000000000000002E-3</v>
      </c>
      <c r="AH2457" s="11">
        <f t="shared" si="770"/>
        <v>418.66750008000002</v>
      </c>
      <c r="AI2457" s="23">
        <f t="shared" si="771"/>
        <v>6870.1062280514288</v>
      </c>
      <c r="AJ2457" s="23">
        <f t="shared" si="772"/>
        <v>47198359.58471103</v>
      </c>
      <c r="AK2457" s="23">
        <f t="shared" si="773"/>
        <v>439.60087508400005</v>
      </c>
      <c r="AL2457" s="23">
        <f t="shared" si="774"/>
        <v>14158.879956182858</v>
      </c>
      <c r="AN2457">
        <v>202312</v>
      </c>
      <c r="AO2457" s="20" t="s">
        <v>33</v>
      </c>
      <c r="AP2457" s="20" t="s">
        <v>9650</v>
      </c>
      <c r="AQ2457">
        <v>3479.82</v>
      </c>
      <c r="AR2457" s="21">
        <v>0.86</v>
      </c>
      <c r="AS2457">
        <v>8.98</v>
      </c>
      <c r="AT2457">
        <v>3.0000000000000001E-3</v>
      </c>
      <c r="AU2457" s="11">
        <f t="shared" si="775"/>
        <v>8.9779356000000003</v>
      </c>
      <c r="AV2457" s="23">
        <f t="shared" si="776"/>
        <v>163.66787269226472</v>
      </c>
      <c r="AW2457" s="23">
        <f t="shared" si="777"/>
        <v>26787.172551611373</v>
      </c>
      <c r="AX2457" s="23">
        <f t="shared" si="778"/>
        <v>9.4268323800000005</v>
      </c>
      <c r="AY2457" s="23">
        <f t="shared" si="779"/>
        <v>336.31368098452947</v>
      </c>
      <c r="AZ2457" s="23"/>
      <c r="BA2457" s="23"/>
    </row>
    <row r="2458" spans="1:53">
      <c r="A2458">
        <v>202312</v>
      </c>
      <c r="B2458" s="20" t="s">
        <v>27</v>
      </c>
      <c r="C2458" s="20" t="s">
        <v>9651</v>
      </c>
      <c r="D2458">
        <v>232624.07</v>
      </c>
      <c r="E2458" s="21">
        <v>0.68</v>
      </c>
      <c r="F2458">
        <v>7661.55</v>
      </c>
      <c r="G2458" s="22">
        <v>4.8399999999999999E-2</v>
      </c>
      <c r="H2458" s="11">
        <f t="shared" si="760"/>
        <v>7656.1233918400012</v>
      </c>
      <c r="I2458" s="23">
        <f t="shared" si="761"/>
        <v>33947.942671312179</v>
      </c>
      <c r="J2458" s="23">
        <f t="shared" si="762"/>
        <v>1152462811.6146984</v>
      </c>
      <c r="K2458" s="23">
        <f t="shared" si="763"/>
        <v>8038.9295614320017</v>
      </c>
      <c r="L2458" s="23">
        <f t="shared" si="764"/>
        <v>75552.008734464354</v>
      </c>
      <c r="N2458">
        <v>202312</v>
      </c>
      <c r="O2458" s="20" t="s">
        <v>29</v>
      </c>
      <c r="P2458" s="20" t="s">
        <v>9652</v>
      </c>
      <c r="Q2458">
        <v>7797.1</v>
      </c>
      <c r="R2458" s="21">
        <v>0.71</v>
      </c>
      <c r="S2458">
        <v>295.06</v>
      </c>
      <c r="T2458" s="21">
        <v>0.05</v>
      </c>
      <c r="U2458" s="11">
        <f t="shared" si="765"/>
        <v>276.79705000000001</v>
      </c>
      <c r="V2458" s="23">
        <f t="shared" si="766"/>
        <v>1206.5303688201748</v>
      </c>
      <c r="W2458" s="23">
        <f t="shared" si="767"/>
        <v>1455715.5308853469</v>
      </c>
      <c r="X2458" s="23">
        <f t="shared" si="768"/>
        <v>290.63690250000002</v>
      </c>
      <c r="Y2458" s="23">
        <f t="shared" si="769"/>
        <v>2689.8577876403497</v>
      </c>
      <c r="AA2458">
        <v>202312</v>
      </c>
      <c r="AB2458" s="20" t="s">
        <v>31</v>
      </c>
      <c r="AC2458" s="20" t="s">
        <v>9653</v>
      </c>
      <c r="AD2458">
        <v>128781.8</v>
      </c>
      <c r="AE2458" s="21">
        <v>0.72</v>
      </c>
      <c r="AF2458">
        <v>341.03480000000002</v>
      </c>
      <c r="AG2458" s="22">
        <v>3.7000000000000002E-3</v>
      </c>
      <c r="AH2458" s="11">
        <f t="shared" si="770"/>
        <v>343.07471520000001</v>
      </c>
      <c r="AI2458" s="23">
        <f t="shared" si="771"/>
        <v>5629.6696952405346</v>
      </c>
      <c r="AJ2458" s="23">
        <f t="shared" si="772"/>
        <v>31693180.877509654</v>
      </c>
      <c r="AK2458" s="23">
        <f t="shared" si="773"/>
        <v>360.22845096000003</v>
      </c>
      <c r="AL2458" s="23">
        <f t="shared" si="774"/>
        <v>11602.414105681069</v>
      </c>
      <c r="AN2458">
        <v>202312</v>
      </c>
      <c r="AO2458" s="20" t="s">
        <v>33</v>
      </c>
      <c r="AP2458" s="20" t="s">
        <v>9654</v>
      </c>
      <c r="AQ2458">
        <v>727.25</v>
      </c>
      <c r="AR2458" s="21">
        <v>0.86</v>
      </c>
      <c r="AS2458">
        <v>28.96</v>
      </c>
      <c r="AT2458">
        <v>4.6300000000000001E-2</v>
      </c>
      <c r="AU2458" s="11">
        <f t="shared" si="775"/>
        <v>28.957640499999997</v>
      </c>
      <c r="AV2458" s="23">
        <f t="shared" si="776"/>
        <v>131.42517621365496</v>
      </c>
      <c r="AW2458" s="23">
        <f t="shared" si="777"/>
        <v>17272.57694279026</v>
      </c>
      <c r="AX2458" s="23">
        <f t="shared" si="778"/>
        <v>30.405522524999999</v>
      </c>
      <c r="AY2458" s="23">
        <f t="shared" si="779"/>
        <v>291.8079929273099</v>
      </c>
      <c r="AZ2458" s="23"/>
      <c r="BA2458" s="23"/>
    </row>
    <row r="2459" spans="1:53">
      <c r="A2459">
        <v>202312</v>
      </c>
      <c r="B2459" s="20" t="s">
        <v>27</v>
      </c>
      <c r="C2459" s="20" t="s">
        <v>9655</v>
      </c>
      <c r="D2459">
        <v>170706.15</v>
      </c>
      <c r="E2459" s="21">
        <v>0.68</v>
      </c>
      <c r="F2459">
        <v>5622.26</v>
      </c>
      <c r="G2459" s="22">
        <v>4.8399999999999999E-2</v>
      </c>
      <c r="H2459" s="11">
        <f t="shared" si="760"/>
        <v>5618.2808088000002</v>
      </c>
      <c r="I2459" s="23">
        <f t="shared" si="761"/>
        <v>24911.964586641512</v>
      </c>
      <c r="J2459" s="23">
        <f t="shared" si="762"/>
        <v>620605979.56608081</v>
      </c>
      <c r="K2459" s="23">
        <f t="shared" si="763"/>
        <v>5899.1948492400006</v>
      </c>
      <c r="L2459" s="23">
        <f t="shared" si="764"/>
        <v>55442.209982083026</v>
      </c>
      <c r="N2459">
        <v>202312</v>
      </c>
      <c r="O2459" s="20" t="s">
        <v>29</v>
      </c>
      <c r="P2459" s="20" t="s">
        <v>9656</v>
      </c>
      <c r="Q2459">
        <v>9832.4</v>
      </c>
      <c r="R2459" s="21">
        <v>0.71</v>
      </c>
      <c r="S2459">
        <v>372.08</v>
      </c>
      <c r="T2459" s="21">
        <v>0.05</v>
      </c>
      <c r="U2459" s="11">
        <f t="shared" si="765"/>
        <v>349.05019999999996</v>
      </c>
      <c r="V2459" s="23">
        <f t="shared" si="766"/>
        <v>1521.4745480226604</v>
      </c>
      <c r="W2459" s="23">
        <f t="shared" si="767"/>
        <v>2314884.8002807586</v>
      </c>
      <c r="X2459" s="23">
        <f t="shared" si="768"/>
        <v>366.50270999999998</v>
      </c>
      <c r="Y2459" s="23">
        <f t="shared" si="769"/>
        <v>3391.999296045321</v>
      </c>
      <c r="AA2459">
        <v>202312</v>
      </c>
      <c r="AB2459" s="20" t="s">
        <v>31</v>
      </c>
      <c r="AC2459" s="20" t="s">
        <v>9657</v>
      </c>
      <c r="AD2459">
        <v>218632.53</v>
      </c>
      <c r="AE2459" s="21">
        <v>0.72</v>
      </c>
      <c r="AF2459">
        <v>578.97389999999996</v>
      </c>
      <c r="AG2459" s="22">
        <v>3.7000000000000002E-3</v>
      </c>
      <c r="AH2459" s="11">
        <f t="shared" si="770"/>
        <v>582.43705992000002</v>
      </c>
      <c r="AI2459" s="23">
        <f t="shared" si="771"/>
        <v>9557.4757344187383</v>
      </c>
      <c r="AJ2459" s="23">
        <f t="shared" si="772"/>
        <v>91345342.414003</v>
      </c>
      <c r="AK2459" s="23">
        <f t="shared" si="773"/>
        <v>611.55891291600005</v>
      </c>
      <c r="AL2459" s="23">
        <f t="shared" si="774"/>
        <v>19697.388528757478</v>
      </c>
      <c r="AN2459">
        <v>202312</v>
      </c>
      <c r="AO2459" s="20" t="s">
        <v>33</v>
      </c>
      <c r="AP2459" s="20" t="s">
        <v>9658</v>
      </c>
      <c r="AQ2459">
        <v>784</v>
      </c>
      <c r="AR2459" s="21">
        <v>0.86</v>
      </c>
      <c r="AS2459">
        <v>35.33</v>
      </c>
      <c r="AT2459">
        <v>5.2400000000000002E-2</v>
      </c>
      <c r="AU2459" s="11">
        <f t="shared" si="775"/>
        <v>35.330176000000002</v>
      </c>
      <c r="AV2459" s="23">
        <f t="shared" si="776"/>
        <v>150.24245914537283</v>
      </c>
      <c r="AW2459" s="23">
        <f t="shared" si="777"/>
        <v>22572.796530049025</v>
      </c>
      <c r="AX2459" s="23">
        <f t="shared" si="778"/>
        <v>37.096684800000006</v>
      </c>
      <c r="AY2459" s="23">
        <f t="shared" si="779"/>
        <v>335.81509429074566</v>
      </c>
      <c r="AZ2459" s="23"/>
      <c r="BA2459" s="23"/>
    </row>
    <row r="2460" spans="1:53">
      <c r="A2460">
        <v>202312</v>
      </c>
      <c r="B2460" s="20" t="s">
        <v>27</v>
      </c>
      <c r="C2460" s="20" t="s">
        <v>9659</v>
      </c>
      <c r="D2460">
        <v>208829.69</v>
      </c>
      <c r="E2460" s="21">
        <v>0.68</v>
      </c>
      <c r="F2460">
        <v>6877.88</v>
      </c>
      <c r="G2460" s="22">
        <v>4.8399999999999999E-2</v>
      </c>
      <c r="H2460" s="11">
        <f t="shared" si="760"/>
        <v>6873.0027572800009</v>
      </c>
      <c r="I2460" s="23">
        <f t="shared" si="761"/>
        <v>30475.515041018301</v>
      </c>
      <c r="J2460" s="23">
        <f t="shared" si="762"/>
        <v>928757017.0153327</v>
      </c>
      <c r="K2460" s="23">
        <f t="shared" si="763"/>
        <v>7216.6528951440014</v>
      </c>
      <c r="L2460" s="23">
        <f t="shared" si="764"/>
        <v>67824.032839316598</v>
      </c>
      <c r="N2460">
        <v>202312</v>
      </c>
      <c r="O2460" s="20" t="s">
        <v>29</v>
      </c>
      <c r="P2460" s="20" t="s">
        <v>9660</v>
      </c>
      <c r="Q2460">
        <v>22013.53</v>
      </c>
      <c r="R2460" s="21">
        <v>0.71</v>
      </c>
      <c r="S2460">
        <v>799.73</v>
      </c>
      <c r="T2460" s="21">
        <v>0.05</v>
      </c>
      <c r="U2460" s="11">
        <f t="shared" si="765"/>
        <v>781.48031499999991</v>
      </c>
      <c r="V2460" s="23">
        <f t="shared" si="766"/>
        <v>3406.3937194513319</v>
      </c>
      <c r="W2460" s="23">
        <f t="shared" si="767"/>
        <v>11603518.171917479</v>
      </c>
      <c r="X2460" s="23">
        <f t="shared" si="768"/>
        <v>820.55433074999996</v>
      </c>
      <c r="Y2460" s="23">
        <f t="shared" si="769"/>
        <v>7594.2677539026636</v>
      </c>
      <c r="AA2460">
        <v>202312</v>
      </c>
      <c r="AB2460" s="20" t="s">
        <v>31</v>
      </c>
      <c r="AC2460" s="20" t="s">
        <v>9661</v>
      </c>
      <c r="AD2460">
        <v>240119.88</v>
      </c>
      <c r="AE2460" s="21">
        <v>0.72</v>
      </c>
      <c r="AF2460">
        <v>635.8759</v>
      </c>
      <c r="AG2460" s="22">
        <v>3.7000000000000002E-3</v>
      </c>
      <c r="AH2460" s="11">
        <f t="shared" si="770"/>
        <v>639.67936032</v>
      </c>
      <c r="AI2460" s="23">
        <f t="shared" si="771"/>
        <v>10496.790786126563</v>
      </c>
      <c r="AJ2460" s="23">
        <f t="shared" si="772"/>
        <v>110182616.80771151</v>
      </c>
      <c r="AK2460" s="23">
        <f t="shared" si="773"/>
        <v>671.66332833600006</v>
      </c>
      <c r="AL2460" s="23">
        <f t="shared" si="774"/>
        <v>21633.260932573125</v>
      </c>
      <c r="AN2460">
        <v>202312</v>
      </c>
      <c r="AO2460" s="20" t="s">
        <v>33</v>
      </c>
      <c r="AP2460" s="20" t="s">
        <v>9662</v>
      </c>
      <c r="AQ2460">
        <v>1840.59</v>
      </c>
      <c r="AR2460" s="21">
        <v>0.86</v>
      </c>
      <c r="AS2460">
        <v>39.89</v>
      </c>
      <c r="AT2460">
        <v>2.52E-2</v>
      </c>
      <c r="AU2460" s="11">
        <f t="shared" si="775"/>
        <v>39.889266479999996</v>
      </c>
      <c r="AV2460" s="23">
        <f t="shared" si="776"/>
        <v>248.09244549452023</v>
      </c>
      <c r="AW2460" s="23">
        <f t="shared" si="777"/>
        <v>61549.861511451491</v>
      </c>
      <c r="AX2460" s="23">
        <f t="shared" si="778"/>
        <v>41.883729803999998</v>
      </c>
      <c r="AY2460" s="23">
        <f t="shared" si="779"/>
        <v>536.07415746904041</v>
      </c>
      <c r="AZ2460" s="23"/>
      <c r="BA2460" s="23"/>
    </row>
    <row r="2461" spans="1:53">
      <c r="A2461">
        <v>202312</v>
      </c>
      <c r="B2461" s="20" t="s">
        <v>27</v>
      </c>
      <c r="C2461" s="20" t="s">
        <v>9663</v>
      </c>
      <c r="D2461">
        <v>21863.27</v>
      </c>
      <c r="E2461" s="21">
        <v>0.68</v>
      </c>
      <c r="F2461">
        <v>720.07</v>
      </c>
      <c r="G2461" s="22">
        <v>4.8399999999999999E-2</v>
      </c>
      <c r="H2461" s="11">
        <f t="shared" si="760"/>
        <v>719.56394224000007</v>
      </c>
      <c r="I2461" s="23">
        <f t="shared" si="761"/>
        <v>3190.6115156845954</v>
      </c>
      <c r="J2461" s="23">
        <f t="shared" si="762"/>
        <v>10180001.84401915</v>
      </c>
      <c r="K2461" s="23">
        <f t="shared" si="763"/>
        <v>755.54213935200016</v>
      </c>
      <c r="L2461" s="23">
        <f t="shared" si="764"/>
        <v>7100.7869736091907</v>
      </c>
      <c r="N2461">
        <v>202312</v>
      </c>
      <c r="O2461" s="20" t="s">
        <v>29</v>
      </c>
      <c r="P2461" s="20" t="s">
        <v>9664</v>
      </c>
      <c r="Q2461">
        <v>29748.03</v>
      </c>
      <c r="R2461" s="21">
        <v>0.71</v>
      </c>
      <c r="S2461">
        <v>1080.72</v>
      </c>
      <c r="T2461" s="21">
        <v>0.05</v>
      </c>
      <c r="U2461" s="11">
        <f t="shared" si="765"/>
        <v>1056.055065</v>
      </c>
      <c r="V2461" s="23">
        <f t="shared" si="766"/>
        <v>4603.2373071492766</v>
      </c>
      <c r="W2461" s="23">
        <f t="shared" si="767"/>
        <v>21189793.705930922</v>
      </c>
      <c r="X2461" s="23">
        <f t="shared" si="768"/>
        <v>1108.85781825</v>
      </c>
      <c r="Y2461" s="23">
        <f t="shared" si="769"/>
        <v>10262.529679298554</v>
      </c>
      <c r="AA2461">
        <v>202312</v>
      </c>
      <c r="AB2461" s="20" t="s">
        <v>31</v>
      </c>
      <c r="AC2461" s="20" t="s">
        <v>2998</v>
      </c>
      <c r="AD2461">
        <v>140885.43</v>
      </c>
      <c r="AE2461" s="21">
        <v>0.72</v>
      </c>
      <c r="AF2461">
        <v>373.0872</v>
      </c>
      <c r="AG2461" s="22">
        <v>3.7000000000000002E-3</v>
      </c>
      <c r="AH2461" s="11">
        <f t="shared" si="770"/>
        <v>375.31878552000001</v>
      </c>
      <c r="AI2461" s="23">
        <f t="shared" si="771"/>
        <v>6158.7773720504892</v>
      </c>
      <c r="AJ2461" s="23">
        <f t="shared" si="772"/>
        <v>37930538.718481131</v>
      </c>
      <c r="AK2461" s="23">
        <f t="shared" si="773"/>
        <v>394.08472479600005</v>
      </c>
      <c r="AL2461" s="23">
        <f t="shared" si="774"/>
        <v>12692.873529620978</v>
      </c>
      <c r="AN2461">
        <v>202312</v>
      </c>
      <c r="AO2461" s="20" t="s">
        <v>33</v>
      </c>
      <c r="AP2461" s="20" t="s">
        <v>9665</v>
      </c>
      <c r="AQ2461">
        <v>776.83</v>
      </c>
      <c r="AR2461" s="21">
        <v>0.86</v>
      </c>
      <c r="AS2461">
        <v>15.03</v>
      </c>
      <c r="AT2461">
        <v>2.2499999999999999E-2</v>
      </c>
      <c r="AU2461" s="11">
        <f t="shared" si="775"/>
        <v>15.031660499999999</v>
      </c>
      <c r="AV2461" s="23">
        <f t="shared" si="776"/>
        <v>99.077281619741854</v>
      </c>
      <c r="AW2461" s="23">
        <f t="shared" si="777"/>
        <v>9816.3077331576369</v>
      </c>
      <c r="AX2461" s="23">
        <f t="shared" si="778"/>
        <v>15.783243525</v>
      </c>
      <c r="AY2461" s="23">
        <f t="shared" si="779"/>
        <v>213.18622373948369</v>
      </c>
      <c r="AZ2461" s="23"/>
      <c r="BA2461" s="23"/>
    </row>
    <row r="2462" spans="1:53">
      <c r="A2462">
        <v>202312</v>
      </c>
      <c r="B2462" s="20" t="s">
        <v>27</v>
      </c>
      <c r="C2462" s="20" t="s">
        <v>9666</v>
      </c>
      <c r="D2462">
        <v>229490.06</v>
      </c>
      <c r="E2462" s="21">
        <v>0.68</v>
      </c>
      <c r="F2462">
        <v>7558.33</v>
      </c>
      <c r="G2462" s="22">
        <v>4.8399999999999999E-2</v>
      </c>
      <c r="H2462" s="11">
        <f t="shared" si="760"/>
        <v>7552.9768547200001</v>
      </c>
      <c r="I2462" s="23">
        <f t="shared" si="761"/>
        <v>33490.581608842069</v>
      </c>
      <c r="J2462" s="23">
        <f t="shared" si="762"/>
        <v>1121619056.4985106</v>
      </c>
      <c r="K2462" s="23">
        <f t="shared" si="763"/>
        <v>7930.6256974560001</v>
      </c>
      <c r="L2462" s="23">
        <f t="shared" si="764"/>
        <v>74534.140072404145</v>
      </c>
      <c r="N2462">
        <v>202312</v>
      </c>
      <c r="O2462" s="20" t="s">
        <v>29</v>
      </c>
      <c r="P2462" s="20" t="s">
        <v>9667</v>
      </c>
      <c r="Q2462">
        <v>4957.9799999999996</v>
      </c>
      <c r="R2462" s="21">
        <v>0.71</v>
      </c>
      <c r="S2462">
        <v>180.11</v>
      </c>
      <c r="T2462" s="21">
        <v>0.05</v>
      </c>
      <c r="U2462" s="11">
        <f t="shared" si="765"/>
        <v>176.00828999999999</v>
      </c>
      <c r="V2462" s="23">
        <f t="shared" si="766"/>
        <v>767.2023493354003</v>
      </c>
      <c r="W2462" s="23">
        <f t="shared" si="767"/>
        <v>588599.44482575764</v>
      </c>
      <c r="X2462" s="23">
        <f t="shared" si="768"/>
        <v>184.8087045</v>
      </c>
      <c r="Y2462" s="23">
        <f t="shared" si="769"/>
        <v>1710.4129886708006</v>
      </c>
      <c r="AA2462">
        <v>202312</v>
      </c>
      <c r="AB2462" s="20" t="s">
        <v>31</v>
      </c>
      <c r="AC2462" s="20" t="s">
        <v>3982</v>
      </c>
      <c r="AD2462">
        <v>148091.84</v>
      </c>
      <c r="AE2462" s="21">
        <v>0.72</v>
      </c>
      <c r="AF2462">
        <v>392.17090000000002</v>
      </c>
      <c r="AG2462" s="22">
        <v>3.7000000000000002E-3</v>
      </c>
      <c r="AH2462" s="11">
        <f t="shared" si="770"/>
        <v>394.51666175999998</v>
      </c>
      <c r="AI2462" s="23">
        <f t="shared" si="771"/>
        <v>6473.8040915751299</v>
      </c>
      <c r="AJ2462" s="23">
        <f t="shared" si="772"/>
        <v>41910139.416094892</v>
      </c>
      <c r="AK2462" s="23">
        <f t="shared" si="773"/>
        <v>414.24249484799998</v>
      </c>
      <c r="AL2462" s="23">
        <f t="shared" si="774"/>
        <v>13342.12484491026</v>
      </c>
      <c r="AN2462">
        <v>202312</v>
      </c>
      <c r="AO2462" s="20" t="s">
        <v>33</v>
      </c>
      <c r="AP2462" s="20" t="s">
        <v>9668</v>
      </c>
      <c r="AQ2462">
        <v>478.04</v>
      </c>
      <c r="AR2462" s="21">
        <v>0.86</v>
      </c>
      <c r="AS2462">
        <v>9.8699999999999992</v>
      </c>
      <c r="AT2462">
        <v>2.4E-2</v>
      </c>
      <c r="AU2462" s="11">
        <f t="shared" si="775"/>
        <v>9.8667455999999998</v>
      </c>
      <c r="AV2462" s="23">
        <f t="shared" si="776"/>
        <v>62.920652639348241</v>
      </c>
      <c r="AW2462" s="23">
        <f t="shared" si="777"/>
        <v>3959.0085285615205</v>
      </c>
      <c r="AX2462" s="23">
        <f t="shared" si="778"/>
        <v>10.36008288</v>
      </c>
      <c r="AY2462" s="23">
        <f t="shared" si="779"/>
        <v>135.70805087869647</v>
      </c>
      <c r="AZ2462" s="23"/>
      <c r="BA2462" s="23"/>
    </row>
    <row r="2463" spans="1:53">
      <c r="A2463">
        <v>202312</v>
      </c>
      <c r="B2463" s="20" t="s">
        <v>27</v>
      </c>
      <c r="C2463" s="20" t="s">
        <v>9669</v>
      </c>
      <c r="D2463">
        <v>19380.080000000002</v>
      </c>
      <c r="E2463" s="21">
        <v>0.68</v>
      </c>
      <c r="F2463">
        <v>638.29</v>
      </c>
      <c r="G2463" s="22">
        <v>4.8399999999999999E-2</v>
      </c>
      <c r="H2463" s="11">
        <f t="shared" si="760"/>
        <v>637.83719296000004</v>
      </c>
      <c r="I2463" s="23">
        <f t="shared" si="761"/>
        <v>2828.2277272744977</v>
      </c>
      <c r="J2463" s="23">
        <f t="shared" si="762"/>
        <v>7998872.0773242712</v>
      </c>
      <c r="K2463" s="23">
        <f t="shared" si="763"/>
        <v>669.72905260800007</v>
      </c>
      <c r="L2463" s="23">
        <f t="shared" si="764"/>
        <v>6294.2926475089953</v>
      </c>
      <c r="N2463">
        <v>202312</v>
      </c>
      <c r="O2463" s="20" t="s">
        <v>29</v>
      </c>
      <c r="P2463" s="20" t="s">
        <v>9670</v>
      </c>
      <c r="Q2463">
        <v>16081.6</v>
      </c>
      <c r="R2463" s="21">
        <v>0.71</v>
      </c>
      <c r="S2463">
        <v>608.57000000000005</v>
      </c>
      <c r="T2463" s="21">
        <v>0.05</v>
      </c>
      <c r="U2463" s="11">
        <f t="shared" si="765"/>
        <v>570.89679999999998</v>
      </c>
      <c r="V2463" s="23">
        <f t="shared" si="766"/>
        <v>2488.481458390751</v>
      </c>
      <c r="W2463" s="23">
        <f t="shared" si="767"/>
        <v>6192539.9687545588</v>
      </c>
      <c r="X2463" s="23">
        <f t="shared" si="768"/>
        <v>599.44164000000001</v>
      </c>
      <c r="Y2463" s="23">
        <f t="shared" si="769"/>
        <v>5547.8597167815024</v>
      </c>
      <c r="AA2463">
        <v>202312</v>
      </c>
      <c r="AB2463" s="20" t="s">
        <v>31</v>
      </c>
      <c r="AC2463" s="20" t="s">
        <v>9671</v>
      </c>
      <c r="AD2463">
        <v>166175.60999999999</v>
      </c>
      <c r="AE2463" s="21">
        <v>0.72</v>
      </c>
      <c r="AF2463">
        <v>440.05959999999999</v>
      </c>
      <c r="AG2463" s="22">
        <v>3.7000000000000002E-3</v>
      </c>
      <c r="AH2463" s="11">
        <f t="shared" si="770"/>
        <v>442.69182503999997</v>
      </c>
      <c r="AI2463" s="23">
        <f t="shared" si="771"/>
        <v>7264.3323490206676</v>
      </c>
      <c r="AJ2463" s="23">
        <f t="shared" si="772"/>
        <v>52770524.477028131</v>
      </c>
      <c r="AK2463" s="23">
        <f t="shared" si="773"/>
        <v>464.82641629199998</v>
      </c>
      <c r="AL2463" s="23">
        <f t="shared" si="774"/>
        <v>14971.356523081335</v>
      </c>
      <c r="AN2463">
        <v>202312</v>
      </c>
      <c r="AO2463" s="20" t="s">
        <v>33</v>
      </c>
      <c r="AP2463" s="20" t="s">
        <v>9672</v>
      </c>
      <c r="AQ2463">
        <v>7657.36</v>
      </c>
      <c r="AR2463" s="21">
        <v>0.86</v>
      </c>
      <c r="AS2463">
        <v>77.05</v>
      </c>
      <c r="AT2463">
        <v>1.1699999999999999E-2</v>
      </c>
      <c r="AU2463" s="11">
        <f t="shared" si="775"/>
        <v>77.048356319999996</v>
      </c>
      <c r="AV2463" s="23">
        <f t="shared" si="776"/>
        <v>708.13301878519223</v>
      </c>
      <c r="AW2463" s="23">
        <f t="shared" si="777"/>
        <v>501452.37229382939</v>
      </c>
      <c r="AX2463" s="23">
        <f t="shared" si="778"/>
        <v>80.900774135999995</v>
      </c>
      <c r="AY2463" s="23">
        <f t="shared" si="779"/>
        <v>1493.3143938903845</v>
      </c>
      <c r="AZ2463" s="23"/>
      <c r="BA2463" s="23"/>
    </row>
    <row r="2464" spans="1:53">
      <c r="A2464">
        <v>202312</v>
      </c>
      <c r="B2464" s="20" t="s">
        <v>27</v>
      </c>
      <c r="C2464" s="20" t="s">
        <v>9673</v>
      </c>
      <c r="D2464">
        <v>95724.43</v>
      </c>
      <c r="E2464" s="21">
        <v>0.68</v>
      </c>
      <c r="F2464">
        <v>3152.72</v>
      </c>
      <c r="G2464" s="22">
        <v>4.8399999999999999E-2</v>
      </c>
      <c r="H2464" s="11">
        <f t="shared" si="760"/>
        <v>3150.4824401599999</v>
      </c>
      <c r="I2464" s="23">
        <f t="shared" si="761"/>
        <v>13969.523712159429</v>
      </c>
      <c r="J2464" s="23">
        <f t="shared" si="762"/>
        <v>195147592.74458456</v>
      </c>
      <c r="K2464" s="23">
        <f t="shared" si="763"/>
        <v>3308.0065621680001</v>
      </c>
      <c r="L2464" s="23">
        <f t="shared" si="764"/>
        <v>31089.529864478856</v>
      </c>
      <c r="N2464">
        <v>202312</v>
      </c>
      <c r="O2464" s="20" t="s">
        <v>29</v>
      </c>
      <c r="P2464" s="20" t="s">
        <v>9674</v>
      </c>
      <c r="Q2464">
        <v>4873.1899999999996</v>
      </c>
      <c r="R2464" s="21">
        <v>0.71</v>
      </c>
      <c r="S2464">
        <v>177.03</v>
      </c>
      <c r="T2464" s="21">
        <v>0.05</v>
      </c>
      <c r="U2464" s="11">
        <f t="shared" si="765"/>
        <v>172.998245</v>
      </c>
      <c r="V2464" s="23">
        <f t="shared" si="766"/>
        <v>754.08186736489051</v>
      </c>
      <c r="W2464" s="23">
        <f t="shared" si="767"/>
        <v>568639.46268852032</v>
      </c>
      <c r="X2464" s="23">
        <f t="shared" si="768"/>
        <v>181.64815725</v>
      </c>
      <c r="Y2464" s="23">
        <f t="shared" si="769"/>
        <v>1681.161979729781</v>
      </c>
      <c r="AA2464">
        <v>202312</v>
      </c>
      <c r="AB2464" s="20" t="s">
        <v>31</v>
      </c>
      <c r="AC2464" s="20" t="s">
        <v>4018</v>
      </c>
      <c r="AD2464">
        <v>196776.76</v>
      </c>
      <c r="AE2464" s="21">
        <v>0.72</v>
      </c>
      <c r="AF2464">
        <v>521.09630000000004</v>
      </c>
      <c r="AG2464" s="22">
        <v>3.7000000000000002E-3</v>
      </c>
      <c r="AH2464" s="11">
        <f t="shared" si="770"/>
        <v>524.21328864000009</v>
      </c>
      <c r="AI2464" s="23">
        <f t="shared" si="771"/>
        <v>8602.055278770913</v>
      </c>
      <c r="AJ2464" s="23">
        <f t="shared" si="772"/>
        <v>73995355.019030526</v>
      </c>
      <c r="AK2464" s="23">
        <f t="shared" si="773"/>
        <v>550.42395307200013</v>
      </c>
      <c r="AL2464" s="23">
        <f t="shared" si="774"/>
        <v>17728.323846181826</v>
      </c>
      <c r="AN2464">
        <v>202312</v>
      </c>
      <c r="AO2464" s="20" t="s">
        <v>33</v>
      </c>
      <c r="AP2464" s="20" t="s">
        <v>9675</v>
      </c>
      <c r="AQ2464">
        <v>1907.32</v>
      </c>
      <c r="AR2464" s="21">
        <v>0.86</v>
      </c>
      <c r="AS2464">
        <v>3.44</v>
      </c>
      <c r="AT2464">
        <v>2.0999999999999999E-3</v>
      </c>
      <c r="AU2464" s="11">
        <f t="shared" si="775"/>
        <v>3.4446199199999996</v>
      </c>
      <c r="AV2464" s="23">
        <f t="shared" si="776"/>
        <v>75.088801523310551</v>
      </c>
      <c r="AW2464" s="23">
        <f t="shared" si="777"/>
        <v>5638.3281142071246</v>
      </c>
      <c r="AX2464" s="23">
        <f t="shared" si="778"/>
        <v>3.6168509159999997</v>
      </c>
      <c r="AY2464" s="23">
        <f t="shared" si="779"/>
        <v>153.62222296662111</v>
      </c>
      <c r="AZ2464" s="23"/>
      <c r="BA2464" s="23"/>
    </row>
    <row r="2465" spans="1:53">
      <c r="A2465">
        <v>202312</v>
      </c>
      <c r="B2465" s="20" t="s">
        <v>27</v>
      </c>
      <c r="C2465" s="20" t="s">
        <v>9676</v>
      </c>
      <c r="D2465">
        <v>30565.91</v>
      </c>
      <c r="E2465" s="21">
        <v>0.68</v>
      </c>
      <c r="F2465">
        <v>1006.7</v>
      </c>
      <c r="G2465" s="22">
        <v>4.8399999999999999E-2</v>
      </c>
      <c r="H2465" s="11">
        <f t="shared" si="760"/>
        <v>1005.9852299200001</v>
      </c>
      <c r="I2465" s="23">
        <f t="shared" si="761"/>
        <v>4460.629376729964</v>
      </c>
      <c r="J2465" s="23">
        <f t="shared" si="762"/>
        <v>19897214.436546348</v>
      </c>
      <c r="K2465" s="23">
        <f t="shared" si="763"/>
        <v>1056.284491416</v>
      </c>
      <c r="L2465" s="23">
        <f t="shared" si="764"/>
        <v>9927.2439833799272</v>
      </c>
      <c r="N2465">
        <v>202312</v>
      </c>
      <c r="O2465" s="20" t="s">
        <v>29</v>
      </c>
      <c r="P2465" s="20" t="s">
        <v>9677</v>
      </c>
      <c r="Q2465">
        <v>15369.8</v>
      </c>
      <c r="R2465" s="21">
        <v>0.71</v>
      </c>
      <c r="S2465">
        <v>558.37</v>
      </c>
      <c r="T2465" s="21">
        <v>0.05</v>
      </c>
      <c r="U2465" s="11">
        <f t="shared" si="765"/>
        <v>545.62789999999995</v>
      </c>
      <c r="V2465" s="23">
        <f t="shared" si="766"/>
        <v>2378.3368768763157</v>
      </c>
      <c r="W2465" s="23">
        <f t="shared" si="767"/>
        <v>5656486.2999097873</v>
      </c>
      <c r="X2465" s="23">
        <f t="shared" si="768"/>
        <v>572.90929499999993</v>
      </c>
      <c r="Y2465" s="23">
        <f t="shared" si="769"/>
        <v>5302.301653752631</v>
      </c>
      <c r="AA2465">
        <v>202312</v>
      </c>
      <c r="AB2465" s="20" t="s">
        <v>31</v>
      </c>
      <c r="AC2465" s="20" t="s">
        <v>9678</v>
      </c>
      <c r="AD2465">
        <v>168826.31</v>
      </c>
      <c r="AE2465" s="21">
        <v>0.72</v>
      </c>
      <c r="AF2465">
        <v>447.07909999999998</v>
      </c>
      <c r="AG2465" s="22">
        <v>3.7000000000000002E-3</v>
      </c>
      <c r="AH2465" s="11">
        <f t="shared" si="770"/>
        <v>449.75328983999998</v>
      </c>
      <c r="AI2465" s="23">
        <f t="shared" si="771"/>
        <v>7380.2071501274568</v>
      </c>
      <c r="AJ2465" s="23">
        <f t="shared" si="772"/>
        <v>54467457.578792438</v>
      </c>
      <c r="AK2465" s="23">
        <f t="shared" si="773"/>
        <v>472.240954332</v>
      </c>
      <c r="AL2465" s="23">
        <f t="shared" si="774"/>
        <v>15210.167590094914</v>
      </c>
      <c r="AN2465">
        <v>202312</v>
      </c>
      <c r="AO2465" s="20" t="s">
        <v>33</v>
      </c>
      <c r="AP2465" s="20" t="s">
        <v>9679</v>
      </c>
      <c r="AQ2465">
        <v>542.09</v>
      </c>
      <c r="AR2465" s="21">
        <v>0.86</v>
      </c>
      <c r="AS2465">
        <v>24.15</v>
      </c>
      <c r="AT2465">
        <v>5.1799999999999999E-2</v>
      </c>
      <c r="AU2465" s="11">
        <f t="shared" si="775"/>
        <v>24.14902532</v>
      </c>
      <c r="AV2465" s="23">
        <f t="shared" si="776"/>
        <v>103.32007255520182</v>
      </c>
      <c r="AW2465" s="23">
        <f t="shared" si="777"/>
        <v>10675.037392812168</v>
      </c>
      <c r="AX2465" s="23">
        <f t="shared" si="778"/>
        <v>25.356476585999999</v>
      </c>
      <c r="AY2465" s="23">
        <f t="shared" si="779"/>
        <v>230.78917043040363</v>
      </c>
      <c r="AZ2465" s="23"/>
      <c r="BA2465" s="23"/>
    </row>
    <row r="2466" spans="1:53">
      <c r="A2466">
        <v>202312</v>
      </c>
      <c r="B2466" s="20" t="s">
        <v>27</v>
      </c>
      <c r="C2466" s="20" t="s">
        <v>9680</v>
      </c>
      <c r="D2466">
        <v>75821.87</v>
      </c>
      <c r="E2466" s="21">
        <v>0.68</v>
      </c>
      <c r="F2466">
        <v>2497.2199999999998</v>
      </c>
      <c r="G2466" s="22">
        <v>4.8399999999999999E-2</v>
      </c>
      <c r="H2466" s="11">
        <f t="shared" si="760"/>
        <v>2495.4493854399998</v>
      </c>
      <c r="I2466" s="23">
        <f t="shared" si="761"/>
        <v>11065.047980596695</v>
      </c>
      <c r="J2466" s="23">
        <f t="shared" si="762"/>
        <v>122435286.812907</v>
      </c>
      <c r="K2466" s="23">
        <f t="shared" si="763"/>
        <v>2620.2218547120001</v>
      </c>
      <c r="L2466" s="23">
        <f t="shared" si="764"/>
        <v>24625.545346633389</v>
      </c>
      <c r="N2466">
        <v>202312</v>
      </c>
      <c r="O2466" s="20" t="s">
        <v>29</v>
      </c>
      <c r="P2466" s="20" t="s">
        <v>9681</v>
      </c>
      <c r="Q2466">
        <v>25072.69</v>
      </c>
      <c r="R2466" s="21">
        <v>0.71</v>
      </c>
      <c r="S2466">
        <v>948.82</v>
      </c>
      <c r="T2466" s="21">
        <v>0.05</v>
      </c>
      <c r="U2466" s="11">
        <f t="shared" si="765"/>
        <v>890.08049500000004</v>
      </c>
      <c r="V2466" s="23">
        <f t="shared" si="766"/>
        <v>3879.7709293216594</v>
      </c>
      <c r="W2466" s="23">
        <f t="shared" si="767"/>
        <v>15052622.464009453</v>
      </c>
      <c r="X2466" s="23">
        <f t="shared" si="768"/>
        <v>934.58451975000003</v>
      </c>
      <c r="Y2466" s="23">
        <f t="shared" si="769"/>
        <v>8649.622353643319</v>
      </c>
      <c r="AA2466">
        <v>202312</v>
      </c>
      <c r="AB2466" s="20" t="s">
        <v>31</v>
      </c>
      <c r="AC2466" s="20" t="s">
        <v>9682</v>
      </c>
      <c r="AD2466">
        <v>108319.75</v>
      </c>
      <c r="AE2466" s="21">
        <v>0.72</v>
      </c>
      <c r="AF2466">
        <v>286.84800000000001</v>
      </c>
      <c r="AG2466" s="22">
        <v>3.7000000000000002E-3</v>
      </c>
      <c r="AH2466" s="11">
        <f t="shared" si="770"/>
        <v>288.56381400000004</v>
      </c>
      <c r="AI2466" s="23">
        <f t="shared" si="771"/>
        <v>4735.1754205255011</v>
      </c>
      <c r="AJ2466" s="23">
        <f t="shared" si="772"/>
        <v>22421886.263148855</v>
      </c>
      <c r="AK2466" s="23">
        <f t="shared" si="773"/>
        <v>302.99200470000005</v>
      </c>
      <c r="AL2466" s="23">
        <f t="shared" si="774"/>
        <v>9758.9146550510013</v>
      </c>
      <c r="AN2466">
        <v>202312</v>
      </c>
      <c r="AO2466" s="20" t="s">
        <v>33</v>
      </c>
      <c r="AP2466" s="20" t="s">
        <v>9683</v>
      </c>
      <c r="AQ2466">
        <v>534.64</v>
      </c>
      <c r="AR2466" s="21">
        <v>0.86</v>
      </c>
      <c r="AS2466">
        <v>10.35</v>
      </c>
      <c r="AT2466">
        <v>2.2499999999999999E-2</v>
      </c>
      <c r="AU2466" s="11">
        <f t="shared" si="775"/>
        <v>10.345283999999999</v>
      </c>
      <c r="AV2466" s="23">
        <f t="shared" si="776"/>
        <v>68.188249482098769</v>
      </c>
      <c r="AW2466" s="23">
        <f t="shared" si="777"/>
        <v>4649.6373674329434</v>
      </c>
      <c r="AX2466" s="23">
        <f t="shared" si="778"/>
        <v>10.862548199999999</v>
      </c>
      <c r="AY2466" s="23">
        <f t="shared" si="779"/>
        <v>146.72178296419753</v>
      </c>
      <c r="AZ2466" s="23"/>
      <c r="BA2466" s="23"/>
    </row>
    <row r="2467" spans="1:53">
      <c r="A2467">
        <v>202312</v>
      </c>
      <c r="B2467" s="20" t="s">
        <v>27</v>
      </c>
      <c r="C2467" s="20" t="s">
        <v>9684</v>
      </c>
      <c r="D2467">
        <v>10427.68</v>
      </c>
      <c r="E2467" s="21">
        <v>0.68</v>
      </c>
      <c r="F2467">
        <v>343.44</v>
      </c>
      <c r="G2467" s="22">
        <v>4.8399999999999999E-2</v>
      </c>
      <c r="H2467" s="11">
        <f t="shared" si="760"/>
        <v>343.19580416000002</v>
      </c>
      <c r="I2467" s="23">
        <f t="shared" si="761"/>
        <v>1521.7611953689425</v>
      </c>
      <c r="J2467" s="23">
        <f t="shared" si="762"/>
        <v>2315757.1357307127</v>
      </c>
      <c r="K2467" s="23">
        <f t="shared" si="763"/>
        <v>360.35559436800003</v>
      </c>
      <c r="L2467" s="23">
        <f t="shared" si="764"/>
        <v>3386.718194897885</v>
      </c>
      <c r="N2467">
        <v>202312</v>
      </c>
      <c r="O2467" s="20" t="s">
        <v>29</v>
      </c>
      <c r="P2467" s="20" t="s">
        <v>9685</v>
      </c>
      <c r="Q2467">
        <v>203039.93</v>
      </c>
      <c r="R2467" s="21">
        <v>0.71</v>
      </c>
      <c r="S2467">
        <v>7376.29</v>
      </c>
      <c r="T2467" s="21">
        <v>0.05</v>
      </c>
      <c r="U2467" s="11">
        <f t="shared" si="765"/>
        <v>7207.9175150000001</v>
      </c>
      <c r="V2467" s="23">
        <f t="shared" si="766"/>
        <v>31418.584041261813</v>
      </c>
      <c r="W2467" s="23">
        <f t="shared" si="767"/>
        <v>987127423.15783143</v>
      </c>
      <c r="X2467" s="23">
        <f t="shared" si="768"/>
        <v>7568.3133907500005</v>
      </c>
      <c r="Y2467" s="23">
        <f t="shared" si="769"/>
        <v>70045.085597523619</v>
      </c>
      <c r="AA2467">
        <v>202312</v>
      </c>
      <c r="AB2467" s="20" t="s">
        <v>31</v>
      </c>
      <c r="AC2467" s="20" t="s">
        <v>9686</v>
      </c>
      <c r="AD2467">
        <v>223779.15</v>
      </c>
      <c r="AE2467" s="21">
        <v>0.72</v>
      </c>
      <c r="AF2467">
        <v>592.60299999999995</v>
      </c>
      <c r="AG2467" s="22">
        <v>3.7000000000000002E-3</v>
      </c>
      <c r="AH2467" s="11">
        <f t="shared" si="770"/>
        <v>596.14765560000001</v>
      </c>
      <c r="AI2467" s="23">
        <f t="shared" si="771"/>
        <v>9782.4591610125481</v>
      </c>
      <c r="AJ2467" s="23">
        <f t="shared" si="772"/>
        <v>95696507.236878321</v>
      </c>
      <c r="AK2467" s="23">
        <f t="shared" si="773"/>
        <v>625.95503838000002</v>
      </c>
      <c r="AL2467" s="23">
        <f t="shared" si="774"/>
        <v>20161.065977625098</v>
      </c>
      <c r="AN2467">
        <v>202312</v>
      </c>
      <c r="AO2467" s="20" t="s">
        <v>33</v>
      </c>
      <c r="AP2467" s="20" t="s">
        <v>9687</v>
      </c>
      <c r="AQ2467">
        <v>757.18</v>
      </c>
      <c r="AR2467" s="21">
        <v>0.86</v>
      </c>
      <c r="AS2467">
        <v>14.78</v>
      </c>
      <c r="AT2467">
        <v>2.2700000000000001E-2</v>
      </c>
      <c r="AU2467" s="11">
        <f t="shared" si="775"/>
        <v>14.781667959999998</v>
      </c>
      <c r="AV2467" s="23">
        <f t="shared" si="776"/>
        <v>96.989442568970958</v>
      </c>
      <c r="AW2467" s="23">
        <f t="shared" si="777"/>
        <v>9406.9519698397162</v>
      </c>
      <c r="AX2467" s="23">
        <f t="shared" si="778"/>
        <v>15.520751357999998</v>
      </c>
      <c r="AY2467" s="23">
        <f t="shared" si="779"/>
        <v>208.76055309794191</v>
      </c>
      <c r="AZ2467" s="23"/>
      <c r="BA2467" s="23"/>
    </row>
    <row r="2468" spans="1:53">
      <c r="A2468">
        <v>202312</v>
      </c>
      <c r="B2468" s="20" t="s">
        <v>27</v>
      </c>
      <c r="C2468" s="20" t="s">
        <v>9688</v>
      </c>
      <c r="D2468">
        <v>102099.31</v>
      </c>
      <c r="E2468" s="21">
        <v>0.68</v>
      </c>
      <c r="F2468">
        <v>3362.68</v>
      </c>
      <c r="G2468" s="22">
        <v>4.8399999999999999E-2</v>
      </c>
      <c r="H2468" s="11">
        <f t="shared" si="760"/>
        <v>3360.2924907200004</v>
      </c>
      <c r="I2468" s="23">
        <f t="shared" si="761"/>
        <v>14899.840427779163</v>
      </c>
      <c r="J2468" s="23">
        <f t="shared" si="762"/>
        <v>222005244.77328235</v>
      </c>
      <c r="K2468" s="23">
        <f t="shared" si="763"/>
        <v>3528.3071152560005</v>
      </c>
      <c r="L2468" s="23">
        <f t="shared" si="764"/>
        <v>33159.973346278326</v>
      </c>
      <c r="N2468">
        <v>202312</v>
      </c>
      <c r="O2468" s="20" t="s">
        <v>29</v>
      </c>
      <c r="P2468" s="20" t="s">
        <v>9689</v>
      </c>
      <c r="Q2468">
        <v>9832.4</v>
      </c>
      <c r="R2468" s="21">
        <v>0.71</v>
      </c>
      <c r="S2468">
        <v>372.08</v>
      </c>
      <c r="T2468" s="21">
        <v>0.05</v>
      </c>
      <c r="U2468" s="11">
        <f t="shared" si="765"/>
        <v>349.05019999999996</v>
      </c>
      <c r="V2468" s="23">
        <f t="shared" si="766"/>
        <v>1521.4745480226604</v>
      </c>
      <c r="W2468" s="23">
        <f t="shared" si="767"/>
        <v>2314884.8002807586</v>
      </c>
      <c r="X2468" s="23">
        <f t="shared" si="768"/>
        <v>366.50270999999998</v>
      </c>
      <c r="Y2468" s="23">
        <f t="shared" si="769"/>
        <v>3391.999296045321</v>
      </c>
      <c r="AA2468">
        <v>202312</v>
      </c>
      <c r="AB2468" s="20" t="s">
        <v>31</v>
      </c>
      <c r="AC2468" s="20" t="s">
        <v>9690</v>
      </c>
      <c r="AD2468">
        <v>200603.74</v>
      </c>
      <c r="AE2468" s="21">
        <v>0.72</v>
      </c>
      <c r="AF2468">
        <v>531.23080000000004</v>
      </c>
      <c r="AG2468" s="22">
        <v>3.7000000000000002E-3</v>
      </c>
      <c r="AH2468" s="11">
        <f t="shared" si="770"/>
        <v>534.40836335999995</v>
      </c>
      <c r="AI2468" s="23">
        <f t="shared" si="771"/>
        <v>8769.3509162778555</v>
      </c>
      <c r="AJ2468" s="23">
        <f t="shared" si="772"/>
        <v>76901515.492823258</v>
      </c>
      <c r="AK2468" s="23">
        <f t="shared" si="773"/>
        <v>561.12878152799999</v>
      </c>
      <c r="AL2468" s="23">
        <f t="shared" si="774"/>
        <v>18073.110195915709</v>
      </c>
      <c r="AN2468">
        <v>202312</v>
      </c>
      <c r="AO2468" s="20" t="s">
        <v>33</v>
      </c>
      <c r="AP2468" s="20" t="s">
        <v>9691</v>
      </c>
      <c r="AQ2468">
        <v>3418.18</v>
      </c>
      <c r="AR2468" s="21">
        <v>0.86</v>
      </c>
      <c r="AS2468">
        <v>5</v>
      </c>
      <c r="AT2468">
        <v>1.7000000000000001E-3</v>
      </c>
      <c r="AU2468" s="11">
        <f t="shared" si="775"/>
        <v>4.9973791600000004</v>
      </c>
      <c r="AV2468" s="23">
        <f t="shared" si="776"/>
        <v>121.10118037848336</v>
      </c>
      <c r="AW2468" s="23">
        <f t="shared" si="777"/>
        <v>14665.495889061964</v>
      </c>
      <c r="AX2468" s="23">
        <f t="shared" si="778"/>
        <v>5.2472481180000008</v>
      </c>
      <c r="AY2468" s="23">
        <f t="shared" si="779"/>
        <v>247.19973991696673</v>
      </c>
      <c r="AZ2468" s="23"/>
      <c r="BA2468" s="23"/>
    </row>
    <row r="2469" spans="1:53">
      <c r="A2469">
        <v>202312</v>
      </c>
      <c r="B2469" s="20" t="s">
        <v>27</v>
      </c>
      <c r="C2469" s="20" t="s">
        <v>9692</v>
      </c>
      <c r="D2469">
        <v>38148.11</v>
      </c>
      <c r="E2469" s="21">
        <v>0.68</v>
      </c>
      <c r="F2469">
        <v>1256.42</v>
      </c>
      <c r="G2469" s="22">
        <v>4.8399999999999999E-2</v>
      </c>
      <c r="H2469" s="11">
        <f t="shared" si="760"/>
        <v>1255.5305963200001</v>
      </c>
      <c r="I2469" s="23">
        <f t="shared" si="761"/>
        <v>5567.1360719417844</v>
      </c>
      <c r="J2469" s="23">
        <f t="shared" si="762"/>
        <v>30993004.043515399</v>
      </c>
      <c r="K2469" s="23">
        <f t="shared" si="763"/>
        <v>1318.3071261360001</v>
      </c>
      <c r="L2469" s="23">
        <f t="shared" si="764"/>
        <v>12389.80274020357</v>
      </c>
      <c r="N2469">
        <v>202312</v>
      </c>
      <c r="O2469" s="20" t="s">
        <v>29</v>
      </c>
      <c r="P2469" s="20" t="s">
        <v>9693</v>
      </c>
      <c r="Q2469">
        <v>8849.15</v>
      </c>
      <c r="R2469" s="21">
        <v>0.71</v>
      </c>
      <c r="S2469">
        <v>334.87</v>
      </c>
      <c r="T2469" s="21">
        <v>0.05</v>
      </c>
      <c r="U2469" s="11">
        <f t="shared" si="765"/>
        <v>314.14482500000003</v>
      </c>
      <c r="V2469" s="23">
        <f t="shared" si="766"/>
        <v>1369.3255458112696</v>
      </c>
      <c r="W2469" s="23">
        <f t="shared" si="767"/>
        <v>1875052.4504113316</v>
      </c>
      <c r="X2469" s="23">
        <f t="shared" si="768"/>
        <v>329.85206625000006</v>
      </c>
      <c r="Y2469" s="23">
        <f t="shared" si="769"/>
        <v>3052.7959166225392</v>
      </c>
      <c r="AA2469">
        <v>202312</v>
      </c>
      <c r="AB2469" s="20" t="s">
        <v>31</v>
      </c>
      <c r="AC2469" s="20" t="s">
        <v>9694</v>
      </c>
      <c r="AD2469">
        <v>100495.66</v>
      </c>
      <c r="AE2469" s="21">
        <v>0.72</v>
      </c>
      <c r="AF2469">
        <v>266.12860000000001</v>
      </c>
      <c r="AG2469" s="22">
        <v>3.7000000000000002E-3</v>
      </c>
      <c r="AH2469" s="11">
        <f t="shared" si="770"/>
        <v>267.72043824000002</v>
      </c>
      <c r="AI2469" s="23">
        <f t="shared" si="771"/>
        <v>4393.1469478233448</v>
      </c>
      <c r="AJ2469" s="23">
        <f t="shared" si="772"/>
        <v>19299740.105169572</v>
      </c>
      <c r="AK2469" s="23">
        <f t="shared" si="773"/>
        <v>281.10646015200001</v>
      </c>
      <c r="AL2469" s="23">
        <f t="shared" si="774"/>
        <v>9054.0143338866892</v>
      </c>
      <c r="AN2469">
        <v>202312</v>
      </c>
      <c r="AO2469" s="20" t="s">
        <v>33</v>
      </c>
      <c r="AP2469" s="20" t="s">
        <v>9695</v>
      </c>
      <c r="AQ2469">
        <v>6289.55</v>
      </c>
      <c r="AR2469" s="21">
        <v>0.86</v>
      </c>
      <c r="AS2469">
        <v>68.69</v>
      </c>
      <c r="AT2469">
        <v>1.2699999999999999E-2</v>
      </c>
      <c r="AU2469" s="11">
        <f t="shared" si="775"/>
        <v>68.694465100000002</v>
      </c>
      <c r="AV2469" s="23">
        <f t="shared" si="776"/>
        <v>605.68170289234524</v>
      </c>
      <c r="AW2469" s="23">
        <f t="shared" si="777"/>
        <v>366850.32521857118</v>
      </c>
      <c r="AX2469" s="23">
        <f t="shared" si="778"/>
        <v>72.129188355000011</v>
      </c>
      <c r="AY2469" s="23">
        <f t="shared" si="779"/>
        <v>1280.0578708846906</v>
      </c>
      <c r="AZ2469" s="23"/>
      <c r="BA2469" s="23"/>
    </row>
    <row r="2470" spans="1:53">
      <c r="A2470">
        <v>202312</v>
      </c>
      <c r="B2470" s="20" t="s">
        <v>27</v>
      </c>
      <c r="C2470" s="20" t="s">
        <v>9696</v>
      </c>
      <c r="D2470">
        <v>65178.87</v>
      </c>
      <c r="E2470" s="21">
        <v>0.68</v>
      </c>
      <c r="F2470">
        <v>2146.69</v>
      </c>
      <c r="G2470" s="22">
        <v>4.8399999999999999E-2</v>
      </c>
      <c r="H2470" s="11">
        <f t="shared" si="760"/>
        <v>2145.1669694400002</v>
      </c>
      <c r="I2470" s="23">
        <f t="shared" si="761"/>
        <v>9511.8641082193644</v>
      </c>
      <c r="J2470" s="23">
        <f t="shared" si="762"/>
        <v>90475558.813231766</v>
      </c>
      <c r="K2470" s="23">
        <f t="shared" si="763"/>
        <v>2252.4253179120005</v>
      </c>
      <c r="L2470" s="23">
        <f t="shared" si="764"/>
        <v>21168.89518587873</v>
      </c>
      <c r="N2470">
        <v>202312</v>
      </c>
      <c r="O2470" s="20" t="s">
        <v>29</v>
      </c>
      <c r="P2470" s="20" t="s">
        <v>9697</v>
      </c>
      <c r="Q2470">
        <v>21631.4</v>
      </c>
      <c r="R2470" s="21">
        <v>0.71</v>
      </c>
      <c r="S2470">
        <v>818.59</v>
      </c>
      <c r="T2470" s="21">
        <v>0.05</v>
      </c>
      <c r="U2470" s="11">
        <f t="shared" si="765"/>
        <v>767.91470000000004</v>
      </c>
      <c r="V2470" s="23">
        <f t="shared" si="766"/>
        <v>3347.2625745593532</v>
      </c>
      <c r="W2470" s="23">
        <f t="shared" si="767"/>
        <v>11204166.74304571</v>
      </c>
      <c r="X2470" s="23">
        <f t="shared" si="768"/>
        <v>806.3104350000001</v>
      </c>
      <c r="Y2470" s="23">
        <f t="shared" si="769"/>
        <v>7462.4398491187067</v>
      </c>
      <c r="AA2470">
        <v>202312</v>
      </c>
      <c r="AB2470" s="20" t="s">
        <v>31</v>
      </c>
      <c r="AC2470" s="20" t="s">
        <v>9698</v>
      </c>
      <c r="AD2470">
        <v>103662.48</v>
      </c>
      <c r="AE2470" s="21">
        <v>0.72</v>
      </c>
      <c r="AF2470">
        <v>274.51479999999998</v>
      </c>
      <c r="AG2470" s="22">
        <v>3.7000000000000002E-3</v>
      </c>
      <c r="AH2470" s="11">
        <f t="shared" si="770"/>
        <v>276.15684672000003</v>
      </c>
      <c r="AI2470" s="23">
        <f t="shared" si="771"/>
        <v>4531.583827757323</v>
      </c>
      <c r="AJ2470" s="23">
        <f t="shared" si="772"/>
        <v>20535251.987991709</v>
      </c>
      <c r="AK2470" s="23">
        <f t="shared" si="773"/>
        <v>289.96468905600005</v>
      </c>
      <c r="AL2470" s="23">
        <f t="shared" si="774"/>
        <v>9339.3245022346455</v>
      </c>
      <c r="AN2470">
        <v>202312</v>
      </c>
      <c r="AO2470" s="20" t="s">
        <v>33</v>
      </c>
      <c r="AP2470" s="20" t="s">
        <v>9699</v>
      </c>
      <c r="AQ2470">
        <v>4778.24</v>
      </c>
      <c r="AR2470" s="21">
        <v>0.86</v>
      </c>
      <c r="AS2470">
        <v>14.38</v>
      </c>
      <c r="AT2470">
        <v>3.4999999999999996E-3</v>
      </c>
      <c r="AU2470" s="11">
        <f t="shared" si="775"/>
        <v>14.382502399999998</v>
      </c>
      <c r="AV2470" s="23">
        <f t="shared" si="776"/>
        <v>242.68284886864453</v>
      </c>
      <c r="AW2470" s="23">
        <f t="shared" si="777"/>
        <v>58894.965135001359</v>
      </c>
      <c r="AX2470" s="23">
        <f t="shared" si="778"/>
        <v>15.101627519999999</v>
      </c>
      <c r="AY2470" s="23">
        <f t="shared" si="779"/>
        <v>499.74820013728907</v>
      </c>
      <c r="AZ2470" s="23"/>
      <c r="BA2470" s="23"/>
    </row>
    <row r="2471" spans="1:53">
      <c r="A2471">
        <v>202312</v>
      </c>
      <c r="B2471" s="20" t="s">
        <v>27</v>
      </c>
      <c r="C2471" s="20" t="s">
        <v>9700</v>
      </c>
      <c r="D2471">
        <v>96181.759999999995</v>
      </c>
      <c r="E2471" s="21">
        <v>0.68</v>
      </c>
      <c r="F2471">
        <v>3167.78</v>
      </c>
      <c r="G2471" s="22">
        <v>4.8399999999999999E-2</v>
      </c>
      <c r="H2471" s="11">
        <f t="shared" si="760"/>
        <v>3165.5340851199999</v>
      </c>
      <c r="I2471" s="23">
        <f t="shared" si="761"/>
        <v>14036.264065476569</v>
      </c>
      <c r="J2471" s="23">
        <f t="shared" si="762"/>
        <v>197016708.91578883</v>
      </c>
      <c r="K2471" s="23">
        <f t="shared" si="763"/>
        <v>3323.8107893760002</v>
      </c>
      <c r="L2471" s="23">
        <f t="shared" si="764"/>
        <v>31238.062216073136</v>
      </c>
      <c r="N2471">
        <v>202312</v>
      </c>
      <c r="O2471" s="20" t="s">
        <v>29</v>
      </c>
      <c r="P2471" s="20" t="s">
        <v>9701</v>
      </c>
      <c r="Q2471">
        <v>213194.19</v>
      </c>
      <c r="R2471" s="21">
        <v>0.71</v>
      </c>
      <c r="S2471">
        <v>8067.9</v>
      </c>
      <c r="T2471" s="21">
        <v>0.05</v>
      </c>
      <c r="U2471" s="11">
        <f t="shared" si="765"/>
        <v>7568.3937450000003</v>
      </c>
      <c r="V2471" s="23">
        <f t="shared" si="766"/>
        <v>32989.863499380343</v>
      </c>
      <c r="W2471" s="23">
        <f t="shared" si="767"/>
        <v>1088331093.7077475</v>
      </c>
      <c r="X2471" s="23">
        <f t="shared" si="768"/>
        <v>7946.8134322500009</v>
      </c>
      <c r="Y2471" s="23">
        <f t="shared" si="769"/>
        <v>73548.120743760679</v>
      </c>
      <c r="AA2471">
        <v>202312</v>
      </c>
      <c r="AB2471" s="20" t="s">
        <v>31</v>
      </c>
      <c r="AC2471" s="20" t="s">
        <v>9702</v>
      </c>
      <c r="AD2471">
        <v>158888.28</v>
      </c>
      <c r="AE2471" s="21">
        <v>0.72</v>
      </c>
      <c r="AF2471">
        <v>420.76159999999999</v>
      </c>
      <c r="AG2471" s="22">
        <v>3.7000000000000002E-3</v>
      </c>
      <c r="AH2471" s="11">
        <f t="shared" si="770"/>
        <v>423.27837792000003</v>
      </c>
      <c r="AI2471" s="23">
        <f t="shared" si="771"/>
        <v>6945.7682284677867</v>
      </c>
      <c r="AJ2471" s="23">
        <f t="shared" si="772"/>
        <v>48243696.283592537</v>
      </c>
      <c r="AK2471" s="23">
        <f t="shared" si="773"/>
        <v>444.44229681600007</v>
      </c>
      <c r="AL2471" s="23">
        <f t="shared" si="774"/>
        <v>14314.814834855573</v>
      </c>
      <c r="AN2471">
        <v>202312</v>
      </c>
      <c r="AO2471" s="20" t="s">
        <v>33</v>
      </c>
      <c r="AP2471" s="20" t="s">
        <v>9703</v>
      </c>
      <c r="AQ2471">
        <v>4566.91</v>
      </c>
      <c r="AR2471" s="21">
        <v>0.86</v>
      </c>
      <c r="AS2471">
        <v>60.09</v>
      </c>
      <c r="AT2471">
        <v>1.5300000000000001E-2</v>
      </c>
      <c r="AU2471" s="11">
        <f t="shared" si="775"/>
        <v>60.091401779999998</v>
      </c>
      <c r="AV2471" s="23">
        <f t="shared" si="776"/>
        <v>482.07941650394122</v>
      </c>
      <c r="AW2471" s="23">
        <f t="shared" si="777"/>
        <v>232400.56381678043</v>
      </c>
      <c r="AX2471" s="23">
        <f t="shared" si="778"/>
        <v>63.095971869000003</v>
      </c>
      <c r="AY2471" s="23">
        <f t="shared" si="779"/>
        <v>1024.2502347878824</v>
      </c>
      <c r="AZ2471" s="23"/>
      <c r="BA2471" s="23"/>
    </row>
    <row r="2472" spans="1:53">
      <c r="A2472">
        <v>202312</v>
      </c>
      <c r="B2472" s="20" t="s">
        <v>27</v>
      </c>
      <c r="C2472" s="20" t="s">
        <v>9704</v>
      </c>
      <c r="D2472">
        <v>96083.88</v>
      </c>
      <c r="E2472" s="21">
        <v>0.68</v>
      </c>
      <c r="F2472">
        <v>3164.56</v>
      </c>
      <c r="G2472" s="22">
        <v>4.8399999999999999E-2</v>
      </c>
      <c r="H2472" s="11">
        <f t="shared" si="760"/>
        <v>3162.3126585600003</v>
      </c>
      <c r="I2472" s="23">
        <f t="shared" si="761"/>
        <v>14021.979969128897</v>
      </c>
      <c r="J2472" s="23">
        <f t="shared" si="762"/>
        <v>196615922.25465202</v>
      </c>
      <c r="K2472" s="23">
        <f t="shared" si="763"/>
        <v>3320.4282914880005</v>
      </c>
      <c r="L2472" s="23">
        <f t="shared" si="764"/>
        <v>31206.272596817795</v>
      </c>
      <c r="N2472">
        <v>202312</v>
      </c>
      <c r="O2472" s="20" t="s">
        <v>29</v>
      </c>
      <c r="P2472" s="20" t="s">
        <v>9705</v>
      </c>
      <c r="Q2472">
        <v>9259.1200000000008</v>
      </c>
      <c r="R2472" s="21">
        <v>0.71</v>
      </c>
      <c r="S2472">
        <v>350.39</v>
      </c>
      <c r="T2472" s="21">
        <v>0.05</v>
      </c>
      <c r="U2472" s="11">
        <f t="shared" si="765"/>
        <v>328.69875999999999</v>
      </c>
      <c r="V2472" s="23">
        <f t="shared" si="766"/>
        <v>1432.7646777071293</v>
      </c>
      <c r="W2472" s="23">
        <f t="shared" si="767"/>
        <v>2052814.6216852141</v>
      </c>
      <c r="X2472" s="23">
        <f t="shared" si="768"/>
        <v>345.13369799999998</v>
      </c>
      <c r="Y2472" s="23">
        <f t="shared" si="769"/>
        <v>3194.2281154142584</v>
      </c>
      <c r="AA2472">
        <v>202312</v>
      </c>
      <c r="AB2472" s="20" t="s">
        <v>31</v>
      </c>
      <c r="AC2472" s="20" t="s">
        <v>9706</v>
      </c>
      <c r="AD2472">
        <v>160683.51999999999</v>
      </c>
      <c r="AE2472" s="21">
        <v>0.72</v>
      </c>
      <c r="AF2472">
        <v>425.51569999999998</v>
      </c>
      <c r="AG2472" s="22">
        <v>3.7000000000000002E-3</v>
      </c>
      <c r="AH2472" s="11">
        <f t="shared" si="770"/>
        <v>428.06089728000001</v>
      </c>
      <c r="AI2472" s="23">
        <f t="shared" si="771"/>
        <v>7024.2467729801601</v>
      </c>
      <c r="AJ2472" s="23">
        <f t="shared" si="772"/>
        <v>49340042.72772219</v>
      </c>
      <c r="AK2472" s="23">
        <f t="shared" si="773"/>
        <v>449.46394214400004</v>
      </c>
      <c r="AL2472" s="23">
        <f t="shared" si="774"/>
        <v>14476.55444324032</v>
      </c>
      <c r="AN2472">
        <v>202312</v>
      </c>
      <c r="AO2472" s="20" t="s">
        <v>33</v>
      </c>
      <c r="AP2472" s="20" t="s">
        <v>9707</v>
      </c>
      <c r="AQ2472">
        <v>4444.92</v>
      </c>
      <c r="AR2472" s="21">
        <v>0.86</v>
      </c>
      <c r="AS2472">
        <v>14.14</v>
      </c>
      <c r="AT2472">
        <v>3.7000000000000002E-3</v>
      </c>
      <c r="AU2472" s="11">
        <f t="shared" si="775"/>
        <v>14.14373544</v>
      </c>
      <c r="AV2472" s="23">
        <f t="shared" si="776"/>
        <v>232.09101474484748</v>
      </c>
      <c r="AW2472" s="23">
        <f t="shared" si="777"/>
        <v>53866.23912529301</v>
      </c>
      <c r="AX2472" s="23">
        <f t="shared" si="778"/>
        <v>14.850922212</v>
      </c>
      <c r="AY2472" s="23">
        <f t="shared" si="779"/>
        <v>478.32576492969497</v>
      </c>
      <c r="AZ2472" s="23"/>
      <c r="BA2472" s="23"/>
    </row>
    <row r="2473" spans="1:53">
      <c r="A2473">
        <v>202312</v>
      </c>
      <c r="B2473" s="20" t="s">
        <v>27</v>
      </c>
      <c r="C2473" s="20" t="s">
        <v>9708</v>
      </c>
      <c r="D2473">
        <v>45966.36</v>
      </c>
      <c r="E2473" s="21">
        <v>0.68</v>
      </c>
      <c r="F2473">
        <v>1513.92</v>
      </c>
      <c r="G2473" s="22">
        <v>4.8399999999999999E-2</v>
      </c>
      <c r="H2473" s="11">
        <f t="shared" si="760"/>
        <v>1512.84484032</v>
      </c>
      <c r="I2473" s="23">
        <f t="shared" si="761"/>
        <v>6708.0906721686069</v>
      </c>
      <c r="J2473" s="23">
        <f t="shared" si="762"/>
        <v>44998480.46603547</v>
      </c>
      <c r="K2473" s="23">
        <f t="shared" si="763"/>
        <v>1588.487082336</v>
      </c>
      <c r="L2473" s="23">
        <f t="shared" si="764"/>
        <v>14929.026184657214</v>
      </c>
      <c r="N2473">
        <v>202312</v>
      </c>
      <c r="O2473" s="20" t="s">
        <v>29</v>
      </c>
      <c r="P2473" s="20" t="s">
        <v>9709</v>
      </c>
      <c r="Q2473">
        <v>102971.07</v>
      </c>
      <c r="R2473" s="21">
        <v>0.71</v>
      </c>
      <c r="S2473">
        <v>3896.73</v>
      </c>
      <c r="T2473" s="21">
        <v>0.05</v>
      </c>
      <c r="U2473" s="11">
        <f t="shared" si="765"/>
        <v>3655.4729850000003</v>
      </c>
      <c r="V2473" s="23">
        <f t="shared" si="766"/>
        <v>15933.837332457973</v>
      </c>
      <c r="W2473" s="23">
        <f t="shared" si="767"/>
        <v>253887172.13723144</v>
      </c>
      <c r="X2473" s="23">
        <f t="shared" si="768"/>
        <v>3838.2466342500006</v>
      </c>
      <c r="Y2473" s="23">
        <f t="shared" si="769"/>
        <v>35523.147649915947</v>
      </c>
      <c r="AA2473">
        <v>202312</v>
      </c>
      <c r="AB2473" s="20" t="s">
        <v>31</v>
      </c>
      <c r="AC2473" s="20" t="s">
        <v>9710</v>
      </c>
      <c r="AD2473">
        <v>148046.89000000001</v>
      </c>
      <c r="AE2473" s="21">
        <v>0.72</v>
      </c>
      <c r="AF2473">
        <v>392.05189999999999</v>
      </c>
      <c r="AG2473" s="22">
        <v>3.7000000000000002E-3</v>
      </c>
      <c r="AH2473" s="11">
        <f t="shared" si="770"/>
        <v>394.39691496</v>
      </c>
      <c r="AI2473" s="23">
        <f t="shared" si="771"/>
        <v>6471.8391116416224</v>
      </c>
      <c r="AJ2473" s="23">
        <f t="shared" si="772"/>
        <v>41884701.486974224</v>
      </c>
      <c r="AK2473" s="23">
        <f t="shared" si="773"/>
        <v>414.11676070800002</v>
      </c>
      <c r="AL2473" s="23">
        <f t="shared" si="774"/>
        <v>13338.075138243245</v>
      </c>
      <c r="AN2473">
        <v>202312</v>
      </c>
      <c r="AO2473" s="20" t="s">
        <v>33</v>
      </c>
      <c r="AP2473" s="20" t="s">
        <v>9711</v>
      </c>
      <c r="AQ2473">
        <v>529.32000000000005</v>
      </c>
      <c r="AR2473" s="21">
        <v>0.86</v>
      </c>
      <c r="AS2473">
        <v>22.81</v>
      </c>
      <c r="AT2473">
        <v>5.0099999999999999E-2</v>
      </c>
      <c r="AU2473" s="11">
        <f t="shared" si="775"/>
        <v>22.806281520000002</v>
      </c>
      <c r="AV2473" s="23">
        <f t="shared" si="776"/>
        <v>99.305787981434463</v>
      </c>
      <c r="AW2473" s="23">
        <f t="shared" si="777"/>
        <v>9861.6395266136133</v>
      </c>
      <c r="AX2473" s="23">
        <f t="shared" si="778"/>
        <v>23.946595596000005</v>
      </c>
      <c r="AY2473" s="23">
        <f t="shared" si="779"/>
        <v>221.41785748286892</v>
      </c>
      <c r="AZ2473" s="23"/>
      <c r="BA2473" s="23"/>
    </row>
    <row r="2474" spans="1:53">
      <c r="A2474">
        <v>202312</v>
      </c>
      <c r="B2474" s="20" t="s">
        <v>27</v>
      </c>
      <c r="C2474" s="20" t="s">
        <v>9712</v>
      </c>
      <c r="D2474">
        <v>21453.87</v>
      </c>
      <c r="E2474" s="21">
        <v>0.68</v>
      </c>
      <c r="F2474">
        <v>706.59</v>
      </c>
      <c r="G2474" s="22">
        <v>4.8399999999999999E-2</v>
      </c>
      <c r="H2474" s="11">
        <f t="shared" si="760"/>
        <v>706.08976944000005</v>
      </c>
      <c r="I2474" s="23">
        <f t="shared" si="761"/>
        <v>3130.8658164126527</v>
      </c>
      <c r="J2474" s="23">
        <f t="shared" si="762"/>
        <v>9802320.7603812665</v>
      </c>
      <c r="K2474" s="23">
        <f t="shared" si="763"/>
        <v>741.39425791200006</v>
      </c>
      <c r="L2474" s="23">
        <f t="shared" si="764"/>
        <v>6967.8214022653056</v>
      </c>
      <c r="N2474">
        <v>202312</v>
      </c>
      <c r="O2474" s="20" t="s">
        <v>29</v>
      </c>
      <c r="P2474" s="20" t="s">
        <v>9713</v>
      </c>
      <c r="Q2474">
        <v>24853.34</v>
      </c>
      <c r="R2474" s="21">
        <v>0.71</v>
      </c>
      <c r="S2474">
        <v>940.52</v>
      </c>
      <c r="T2474" s="21">
        <v>0.05</v>
      </c>
      <c r="U2474" s="11">
        <f t="shared" si="765"/>
        <v>882.29357000000005</v>
      </c>
      <c r="V2474" s="23">
        <f t="shared" si="766"/>
        <v>3845.8285101657293</v>
      </c>
      <c r="W2474" s="23">
        <f t="shared" si="767"/>
        <v>14790396.929603552</v>
      </c>
      <c r="X2474" s="23">
        <f t="shared" si="768"/>
        <v>926.40824850000013</v>
      </c>
      <c r="Y2474" s="23">
        <f t="shared" si="769"/>
        <v>8573.9505903314584</v>
      </c>
      <c r="AA2474">
        <v>202312</v>
      </c>
      <c r="AB2474" s="20" t="s">
        <v>31</v>
      </c>
      <c r="AC2474" s="20" t="s">
        <v>4202</v>
      </c>
      <c r="AD2474">
        <v>134566.74</v>
      </c>
      <c r="AE2474" s="21">
        <v>0.72</v>
      </c>
      <c r="AF2474">
        <v>356.35430000000002</v>
      </c>
      <c r="AG2474" s="22">
        <v>3.7000000000000002E-3</v>
      </c>
      <c r="AH2474" s="11">
        <f t="shared" si="770"/>
        <v>358.48579536</v>
      </c>
      <c r="AI2474" s="23">
        <f t="shared" si="771"/>
        <v>5882.5571483339436</v>
      </c>
      <c r="AJ2474" s="23">
        <f t="shared" si="772"/>
        <v>34604478.603414781</v>
      </c>
      <c r="AK2474" s="23">
        <f t="shared" si="773"/>
        <v>376.41008512799999</v>
      </c>
      <c r="AL2474" s="23">
        <f t="shared" si="774"/>
        <v>12123.600092027888</v>
      </c>
      <c r="AN2474">
        <v>202312</v>
      </c>
      <c r="AO2474" s="20" t="s">
        <v>33</v>
      </c>
      <c r="AP2474" s="20" t="s">
        <v>9714</v>
      </c>
      <c r="AQ2474">
        <v>1833.8</v>
      </c>
      <c r="AR2474" s="21">
        <v>0.86</v>
      </c>
      <c r="AS2474">
        <v>85.16</v>
      </c>
      <c r="AT2474">
        <v>5.4000000000000006E-2</v>
      </c>
      <c r="AU2474" s="11">
        <f t="shared" si="775"/>
        <v>85.16167200000001</v>
      </c>
      <c r="AV2474" s="23">
        <f t="shared" si="776"/>
        <v>356.44527961506293</v>
      </c>
      <c r="AW2474" s="23">
        <f t="shared" si="777"/>
        <v>127053.2373598604</v>
      </c>
      <c r="AX2474" s="23">
        <f t="shared" si="778"/>
        <v>89.419755600000016</v>
      </c>
      <c r="AY2474" s="23">
        <f t="shared" si="779"/>
        <v>798.05223123012593</v>
      </c>
      <c r="AZ2474" s="23"/>
      <c r="BA2474" s="23"/>
    </row>
    <row r="2475" spans="1:53">
      <c r="A2475">
        <v>202312</v>
      </c>
      <c r="B2475" s="20" t="s">
        <v>27</v>
      </c>
      <c r="C2475" s="20" t="s">
        <v>9715</v>
      </c>
      <c r="D2475">
        <v>44837.37</v>
      </c>
      <c r="E2475" s="21">
        <v>0.68</v>
      </c>
      <c r="F2475">
        <v>1476.73</v>
      </c>
      <c r="G2475" s="22">
        <v>4.8399999999999999E-2</v>
      </c>
      <c r="H2475" s="11">
        <f t="shared" si="760"/>
        <v>1475.6875214400002</v>
      </c>
      <c r="I2475" s="23">
        <f t="shared" si="761"/>
        <v>6543.3317639589595</v>
      </c>
      <c r="J2475" s="23">
        <f t="shared" si="762"/>
        <v>42815190.573234268</v>
      </c>
      <c r="K2475" s="23">
        <f t="shared" si="763"/>
        <v>1549.4718975120002</v>
      </c>
      <c r="L2475" s="23">
        <f t="shared" si="764"/>
        <v>14562.35104935792</v>
      </c>
      <c r="N2475">
        <v>202312</v>
      </c>
      <c r="O2475" s="20" t="s">
        <v>29</v>
      </c>
      <c r="P2475" s="20" t="s">
        <v>9716</v>
      </c>
      <c r="Q2475">
        <v>83084.160000000003</v>
      </c>
      <c r="R2475" s="21">
        <v>0.71</v>
      </c>
      <c r="S2475">
        <v>3144.15</v>
      </c>
      <c r="T2475" s="21">
        <v>0.05</v>
      </c>
      <c r="U2475" s="11">
        <f t="shared" si="765"/>
        <v>2949.4876800000002</v>
      </c>
      <c r="V2475" s="23">
        <f t="shared" si="766"/>
        <v>12856.518732338231</v>
      </c>
      <c r="W2475" s="23">
        <f t="shared" si="767"/>
        <v>165290073.91496381</v>
      </c>
      <c r="X2475" s="23">
        <f t="shared" si="768"/>
        <v>3096.9620640000003</v>
      </c>
      <c r="Y2475" s="23">
        <f t="shared" si="769"/>
        <v>28662.52514467646</v>
      </c>
      <c r="AA2475">
        <v>202312</v>
      </c>
      <c r="AB2475" s="20" t="s">
        <v>31</v>
      </c>
      <c r="AC2475" s="20" t="s">
        <v>9717</v>
      </c>
      <c r="AD2475">
        <v>159018.38</v>
      </c>
      <c r="AE2475" s="21">
        <v>0.72</v>
      </c>
      <c r="AF2475">
        <v>421.10610000000003</v>
      </c>
      <c r="AG2475" s="22">
        <v>3.7000000000000002E-3</v>
      </c>
      <c r="AH2475" s="11">
        <f t="shared" si="770"/>
        <v>423.62496432</v>
      </c>
      <c r="AI2475" s="23">
        <f t="shared" si="771"/>
        <v>6951.4555230028118</v>
      </c>
      <c r="AJ2475" s="23">
        <f t="shared" si="772"/>
        <v>48322733.888286293</v>
      </c>
      <c r="AK2475" s="23">
        <f t="shared" si="773"/>
        <v>444.80621253600003</v>
      </c>
      <c r="AL2475" s="23">
        <f t="shared" si="774"/>
        <v>14326.536010325624</v>
      </c>
      <c r="AN2475">
        <v>202312</v>
      </c>
      <c r="AO2475" s="20" t="s">
        <v>33</v>
      </c>
      <c r="AP2475" s="20" t="s">
        <v>9718</v>
      </c>
      <c r="AQ2475">
        <v>883.33</v>
      </c>
      <c r="AR2475" s="21">
        <v>0.86</v>
      </c>
      <c r="AS2475">
        <v>16.03</v>
      </c>
      <c r="AT2475">
        <v>2.1099999999999997E-2</v>
      </c>
      <c r="AU2475" s="11">
        <f t="shared" si="775"/>
        <v>16.02890618</v>
      </c>
      <c r="AV2475" s="23">
        <f t="shared" si="776"/>
        <v>109.17716769185324</v>
      </c>
      <c r="AW2475" s="23">
        <f t="shared" si="777"/>
        <v>11919.653945215043</v>
      </c>
      <c r="AX2475" s="23">
        <f t="shared" si="778"/>
        <v>16.830351489000002</v>
      </c>
      <c r="AY2475" s="23">
        <f t="shared" si="779"/>
        <v>234.38324156370649</v>
      </c>
      <c r="AZ2475" s="23"/>
      <c r="BA2475" s="23"/>
    </row>
    <row r="2476" spans="1:53">
      <c r="A2476">
        <v>202312</v>
      </c>
      <c r="B2476" s="20" t="s">
        <v>27</v>
      </c>
      <c r="C2476" s="20" t="s">
        <v>9719</v>
      </c>
      <c r="D2476">
        <v>20106.439999999999</v>
      </c>
      <c r="E2476" s="21">
        <v>0.68</v>
      </c>
      <c r="F2476">
        <v>662.21</v>
      </c>
      <c r="G2476" s="22">
        <v>4.8399999999999999E-2</v>
      </c>
      <c r="H2476" s="11">
        <f t="shared" si="760"/>
        <v>661.74315328</v>
      </c>
      <c r="I2476" s="23">
        <f t="shared" si="761"/>
        <v>2934.2289146784246</v>
      </c>
      <c r="J2476" s="23">
        <f t="shared" si="762"/>
        <v>8609699.3237349261</v>
      </c>
      <c r="K2476" s="23">
        <f t="shared" si="763"/>
        <v>694.83031094400008</v>
      </c>
      <c r="L2476" s="23">
        <f t="shared" si="764"/>
        <v>6530.2009826368494</v>
      </c>
      <c r="N2476">
        <v>202312</v>
      </c>
      <c r="O2476" s="20" t="s">
        <v>29</v>
      </c>
      <c r="P2476" s="20" t="s">
        <v>9720</v>
      </c>
      <c r="Q2476">
        <v>46704.12</v>
      </c>
      <c r="R2476" s="21">
        <v>0.71</v>
      </c>
      <c r="S2476">
        <v>1696.72</v>
      </c>
      <c r="T2476" s="21">
        <v>0.05</v>
      </c>
      <c r="U2476" s="11">
        <f t="shared" si="765"/>
        <v>1657.9962599999999</v>
      </c>
      <c r="V2476" s="23">
        <f t="shared" si="766"/>
        <v>7227.0381461083871</v>
      </c>
      <c r="W2476" s="23">
        <f t="shared" si="767"/>
        <v>52230080.365305752</v>
      </c>
      <c r="X2476" s="23">
        <f t="shared" si="768"/>
        <v>1740.8960729999999</v>
      </c>
      <c r="Y2476" s="23">
        <f t="shared" si="769"/>
        <v>16112.072552216774</v>
      </c>
      <c r="AA2476">
        <v>202312</v>
      </c>
      <c r="AB2476" s="20" t="s">
        <v>31</v>
      </c>
      <c r="AC2476" s="20" t="s">
        <v>9721</v>
      </c>
      <c r="AD2476">
        <v>147718.9</v>
      </c>
      <c r="AE2476" s="21">
        <v>0.72</v>
      </c>
      <c r="AF2476">
        <v>391.18329999999997</v>
      </c>
      <c r="AG2476" s="22">
        <v>3.7000000000000002E-3</v>
      </c>
      <c r="AH2476" s="11">
        <f t="shared" si="770"/>
        <v>393.52314960000001</v>
      </c>
      <c r="AI2476" s="23">
        <f t="shared" si="771"/>
        <v>6457.5010967719591</v>
      </c>
      <c r="AJ2476" s="23">
        <f t="shared" si="772"/>
        <v>41699320.414811052</v>
      </c>
      <c r="AK2476" s="23">
        <f t="shared" si="773"/>
        <v>413.19930708000004</v>
      </c>
      <c r="AL2476" s="23">
        <f t="shared" si="774"/>
        <v>13308.525343143918</v>
      </c>
      <c r="AN2476">
        <v>202312</v>
      </c>
      <c r="AO2476" s="20" t="s">
        <v>33</v>
      </c>
      <c r="AP2476" s="20" t="s">
        <v>9722</v>
      </c>
      <c r="AQ2476">
        <v>6124.17</v>
      </c>
      <c r="AR2476" s="21">
        <v>0.86</v>
      </c>
      <c r="AS2476">
        <v>114.82</v>
      </c>
      <c r="AT2476">
        <v>2.18E-2</v>
      </c>
      <c r="AU2476" s="11">
        <f t="shared" si="775"/>
        <v>114.81593915999999</v>
      </c>
      <c r="AV2476" s="23">
        <f t="shared" si="776"/>
        <v>769.10877255608943</v>
      </c>
      <c r="AW2476" s="23">
        <f t="shared" si="777"/>
        <v>591528.30402273452</v>
      </c>
      <c r="AX2476" s="23">
        <f t="shared" si="778"/>
        <v>120.55673611799999</v>
      </c>
      <c r="AY2476" s="23">
        <f t="shared" si="779"/>
        <v>1653.0334842721788</v>
      </c>
      <c r="AZ2476" s="23"/>
      <c r="BA2476" s="23"/>
    </row>
    <row r="2477" spans="1:53">
      <c r="A2477">
        <v>202312</v>
      </c>
      <c r="B2477" s="20" t="s">
        <v>27</v>
      </c>
      <c r="C2477" s="20" t="s">
        <v>9723</v>
      </c>
      <c r="D2477">
        <v>94998.75</v>
      </c>
      <c r="E2477" s="21">
        <v>0.68</v>
      </c>
      <c r="F2477">
        <v>3128.82</v>
      </c>
      <c r="G2477" s="22">
        <v>4.8399999999999999E-2</v>
      </c>
      <c r="H2477" s="11">
        <f t="shared" si="760"/>
        <v>3126.5988600000001</v>
      </c>
      <c r="I2477" s="23">
        <f t="shared" si="761"/>
        <v>13863.621760406468</v>
      </c>
      <c r="J2477" s="23">
        <f t="shared" si="762"/>
        <v>192200008.31561571</v>
      </c>
      <c r="K2477" s="23">
        <f t="shared" si="763"/>
        <v>3282.9288030000002</v>
      </c>
      <c r="L2477" s="23">
        <f t="shared" si="764"/>
        <v>30853.842380812937</v>
      </c>
      <c r="N2477">
        <v>202312</v>
      </c>
      <c r="O2477" s="20" t="s">
        <v>29</v>
      </c>
      <c r="P2477" s="20" t="s">
        <v>9724</v>
      </c>
      <c r="Q2477">
        <v>16715.09</v>
      </c>
      <c r="R2477" s="21">
        <v>0.71</v>
      </c>
      <c r="S2477">
        <v>632.54</v>
      </c>
      <c r="T2477" s="21">
        <v>0.05</v>
      </c>
      <c r="U2477" s="11">
        <f t="shared" si="765"/>
        <v>593.38569499999994</v>
      </c>
      <c r="V2477" s="23">
        <f t="shared" si="766"/>
        <v>2586.5082790476481</v>
      </c>
      <c r="W2477" s="23">
        <f t="shared" si="767"/>
        <v>6690025.0775820259</v>
      </c>
      <c r="X2477" s="23">
        <f t="shared" si="768"/>
        <v>623.05497974999992</v>
      </c>
      <c r="Y2477" s="23">
        <f t="shared" si="769"/>
        <v>5766.4022530952961</v>
      </c>
      <c r="AA2477">
        <v>202312</v>
      </c>
      <c r="AB2477" s="20" t="s">
        <v>31</v>
      </c>
      <c r="AC2477" s="20" t="s">
        <v>9725</v>
      </c>
      <c r="AD2477">
        <v>195471.25</v>
      </c>
      <c r="AE2477" s="21">
        <v>0.72</v>
      </c>
      <c r="AF2477">
        <v>517.63909999999998</v>
      </c>
      <c r="AG2477" s="22">
        <v>3.7000000000000002E-3</v>
      </c>
      <c r="AH2477" s="11">
        <f t="shared" si="770"/>
        <v>520.73541</v>
      </c>
      <c r="AI2477" s="23">
        <f t="shared" si="771"/>
        <v>8544.9851797054107</v>
      </c>
      <c r="AJ2477" s="23">
        <f t="shared" si="772"/>
        <v>73016771.721385106</v>
      </c>
      <c r="AK2477" s="23">
        <f t="shared" si="773"/>
        <v>546.77218049999999</v>
      </c>
      <c r="AL2477" s="23">
        <f t="shared" si="774"/>
        <v>17610.705769410823</v>
      </c>
      <c r="AN2477">
        <v>202312</v>
      </c>
      <c r="AO2477" s="20" t="s">
        <v>33</v>
      </c>
      <c r="AP2477" s="20" t="s">
        <v>9726</v>
      </c>
      <c r="AQ2477">
        <v>120.06</v>
      </c>
      <c r="AR2477" s="21">
        <v>0.86</v>
      </c>
      <c r="AS2477">
        <v>4.3600000000000003</v>
      </c>
      <c r="AT2477">
        <v>4.2199999999999994E-2</v>
      </c>
      <c r="AU2477" s="11">
        <f t="shared" si="775"/>
        <v>4.357217519999999</v>
      </c>
      <c r="AV2477" s="23">
        <f t="shared" si="776"/>
        <v>20.758235377108456</v>
      </c>
      <c r="AW2477" s="23">
        <f t="shared" si="777"/>
        <v>430.90433597143704</v>
      </c>
      <c r="AX2477" s="23">
        <f t="shared" si="778"/>
        <v>4.5750783959999994</v>
      </c>
      <c r="AY2477" s="23">
        <f t="shared" si="779"/>
        <v>45.87368827421691</v>
      </c>
      <c r="AZ2477" s="23"/>
      <c r="BA2477" s="23"/>
    </row>
    <row r="2478" spans="1:53">
      <c r="A2478">
        <v>202312</v>
      </c>
      <c r="B2478" s="20" t="s">
        <v>27</v>
      </c>
      <c r="C2478" s="20" t="s">
        <v>9727</v>
      </c>
      <c r="D2478">
        <v>33311.57</v>
      </c>
      <c r="E2478" s="21">
        <v>0.68</v>
      </c>
      <c r="F2478">
        <v>1097.1300000000001</v>
      </c>
      <c r="G2478" s="22">
        <v>4.8399999999999999E-2</v>
      </c>
      <c r="H2478" s="11">
        <f t="shared" si="760"/>
        <v>1096.3503918399999</v>
      </c>
      <c r="I2478" s="23">
        <f t="shared" si="761"/>
        <v>4861.3166670646015</v>
      </c>
      <c r="J2478" s="23">
        <f t="shared" si="762"/>
        <v>23632399.737480085</v>
      </c>
      <c r="K2478" s="23">
        <f t="shared" si="763"/>
        <v>1151.167911432</v>
      </c>
      <c r="L2478" s="23">
        <f t="shared" si="764"/>
        <v>10818.983725969203</v>
      </c>
      <c r="N2478">
        <v>202312</v>
      </c>
      <c r="O2478" s="20" t="s">
        <v>29</v>
      </c>
      <c r="P2478" s="20" t="s">
        <v>9728</v>
      </c>
      <c r="Q2478">
        <v>14378.21</v>
      </c>
      <c r="R2478" s="21">
        <v>0.71</v>
      </c>
      <c r="S2478">
        <v>522.35</v>
      </c>
      <c r="T2478" s="21">
        <v>0.05</v>
      </c>
      <c r="U2478" s="11">
        <f t="shared" si="765"/>
        <v>510.42645500000003</v>
      </c>
      <c r="V2478" s="23">
        <f t="shared" si="766"/>
        <v>2224.8973354547111</v>
      </c>
      <c r="W2478" s="23">
        <f t="shared" si="767"/>
        <v>4950168.1533134729</v>
      </c>
      <c r="X2478" s="23">
        <f t="shared" si="768"/>
        <v>535.94777775</v>
      </c>
      <c r="Y2478" s="23">
        <f t="shared" si="769"/>
        <v>4960.221125909422</v>
      </c>
      <c r="AA2478">
        <v>202312</v>
      </c>
      <c r="AB2478" s="20" t="s">
        <v>31</v>
      </c>
      <c r="AC2478" s="20" t="s">
        <v>9729</v>
      </c>
      <c r="AD2478">
        <v>204311.99</v>
      </c>
      <c r="AE2478" s="21">
        <v>0.72</v>
      </c>
      <c r="AF2478">
        <v>541.05079999999998</v>
      </c>
      <c r="AG2478" s="22">
        <v>3.7000000000000002E-3</v>
      </c>
      <c r="AH2478" s="11">
        <f t="shared" si="770"/>
        <v>544.28714135999996</v>
      </c>
      <c r="AI2478" s="23">
        <f t="shared" si="771"/>
        <v>8931.4562964431861</v>
      </c>
      <c r="AJ2478" s="23">
        <f t="shared" si="772"/>
        <v>79770911.575274631</v>
      </c>
      <c r="AK2478" s="23">
        <f t="shared" si="773"/>
        <v>571.50149842799999</v>
      </c>
      <c r="AL2478" s="23">
        <f t="shared" si="774"/>
        <v>18407.199734246373</v>
      </c>
      <c r="AN2478">
        <v>202312</v>
      </c>
      <c r="AO2478" s="20" t="s">
        <v>33</v>
      </c>
      <c r="AP2478" s="20" t="s">
        <v>9730</v>
      </c>
      <c r="AQ2478">
        <v>3200.02</v>
      </c>
      <c r="AR2478" s="21">
        <v>0.86</v>
      </c>
      <c r="AS2478">
        <v>126.59</v>
      </c>
      <c r="AT2478">
        <v>4.5999999999999999E-2</v>
      </c>
      <c r="AU2478" s="11">
        <f t="shared" si="775"/>
        <v>126.59279119999999</v>
      </c>
      <c r="AV2478" s="23">
        <f t="shared" si="776"/>
        <v>576.50655156260086</v>
      </c>
      <c r="AW2478" s="23">
        <f t="shared" si="777"/>
        <v>332359.80399460177</v>
      </c>
      <c r="AX2478" s="23">
        <f t="shared" si="778"/>
        <v>132.92243076</v>
      </c>
      <c r="AY2478" s="23">
        <f t="shared" si="779"/>
        <v>1279.6058943252017</v>
      </c>
      <c r="AZ2478" s="23"/>
      <c r="BA2478" s="23"/>
    </row>
    <row r="2479" spans="1:53">
      <c r="A2479">
        <v>202312</v>
      </c>
      <c r="B2479" s="20" t="s">
        <v>27</v>
      </c>
      <c r="C2479" s="20" t="s">
        <v>9731</v>
      </c>
      <c r="D2479">
        <v>71588.63</v>
      </c>
      <c r="E2479" s="21">
        <v>0.68</v>
      </c>
      <c r="F2479">
        <v>2357.8000000000002</v>
      </c>
      <c r="G2479" s="22">
        <v>4.8399999999999999E-2</v>
      </c>
      <c r="H2479" s="11">
        <f t="shared" si="760"/>
        <v>2356.1249905600002</v>
      </c>
      <c r="I2479" s="23">
        <f t="shared" si="761"/>
        <v>10447.271028994459</v>
      </c>
      <c r="J2479" s="23">
        <f t="shared" si="762"/>
        <v>109145471.95326693</v>
      </c>
      <c r="K2479" s="23">
        <f t="shared" si="763"/>
        <v>2473.9312400880003</v>
      </c>
      <c r="L2479" s="23">
        <f t="shared" si="764"/>
        <v>23250.667048548919</v>
      </c>
      <c r="N2479">
        <v>202312</v>
      </c>
      <c r="O2479" s="20" t="s">
        <v>29</v>
      </c>
      <c r="P2479" s="20" t="s">
        <v>9732</v>
      </c>
      <c r="Q2479">
        <v>14619.57</v>
      </c>
      <c r="R2479" s="21">
        <v>0.71</v>
      </c>
      <c r="S2479">
        <v>531.11</v>
      </c>
      <c r="T2479" s="21">
        <v>0.05</v>
      </c>
      <c r="U2479" s="11">
        <f t="shared" si="765"/>
        <v>518.99473499999999</v>
      </c>
      <c r="V2479" s="23">
        <f t="shared" si="766"/>
        <v>2262.2456020946715</v>
      </c>
      <c r="W2479" s="23">
        <f t="shared" si="767"/>
        <v>5117755.1641966831</v>
      </c>
      <c r="X2479" s="23">
        <f t="shared" si="768"/>
        <v>544.94447175000005</v>
      </c>
      <c r="Y2479" s="23">
        <f t="shared" si="769"/>
        <v>5043.4859391893433</v>
      </c>
      <c r="AA2479">
        <v>202312</v>
      </c>
      <c r="AB2479" s="20" t="s">
        <v>31</v>
      </c>
      <c r="AC2479" s="20" t="s">
        <v>9733</v>
      </c>
      <c r="AD2479">
        <v>249248.04</v>
      </c>
      <c r="AE2479" s="21">
        <v>0.72</v>
      </c>
      <c r="AF2479">
        <v>660.04870000000005</v>
      </c>
      <c r="AG2479" s="22">
        <v>3.7000000000000002E-3</v>
      </c>
      <c r="AH2479" s="11">
        <f t="shared" si="770"/>
        <v>663.99677856000005</v>
      </c>
      <c r="AI2479" s="23">
        <f t="shared" si="771"/>
        <v>10895.826408592678</v>
      </c>
      <c r="AJ2479" s="23">
        <f t="shared" si="772"/>
        <v>118719033.12618563</v>
      </c>
      <c r="AK2479" s="23">
        <f t="shared" si="773"/>
        <v>697.19661748800013</v>
      </c>
      <c r="AL2479" s="23">
        <f t="shared" si="774"/>
        <v>22455.649595745355</v>
      </c>
      <c r="AN2479">
        <v>202312</v>
      </c>
      <c r="AO2479" s="20" t="s">
        <v>33</v>
      </c>
      <c r="AP2479" s="20" t="s">
        <v>9734</v>
      </c>
      <c r="AQ2479">
        <v>2290.1799999999998</v>
      </c>
      <c r="AR2479" s="21">
        <v>0.86</v>
      </c>
      <c r="AS2479">
        <v>43.33</v>
      </c>
      <c r="AT2479">
        <v>2.2000000000000002E-2</v>
      </c>
      <c r="AU2479" s="11">
        <f t="shared" si="775"/>
        <v>43.330205599999999</v>
      </c>
      <c r="AV2479" s="23">
        <f t="shared" si="776"/>
        <v>288.90086138176986</v>
      </c>
      <c r="AW2479" s="23">
        <f t="shared" si="777"/>
        <v>83463.707707128604</v>
      </c>
      <c r="AX2479" s="23">
        <f t="shared" si="778"/>
        <v>45.496715880000004</v>
      </c>
      <c r="AY2479" s="23">
        <f t="shared" si="779"/>
        <v>621.13192836353971</v>
      </c>
      <c r="AZ2479" s="23"/>
      <c r="BA2479" s="23"/>
    </row>
    <row r="2480" spans="1:53">
      <c r="A2480">
        <v>202312</v>
      </c>
      <c r="B2480" s="20" t="s">
        <v>27</v>
      </c>
      <c r="C2480" s="20" t="s">
        <v>9735</v>
      </c>
      <c r="D2480">
        <v>96422.15</v>
      </c>
      <c r="E2480" s="21">
        <v>0.68</v>
      </c>
      <c r="F2480">
        <v>3175.7</v>
      </c>
      <c r="G2480" s="22">
        <v>4.8399999999999999E-2</v>
      </c>
      <c r="H2480" s="11">
        <f t="shared" si="760"/>
        <v>3173.4458008000001</v>
      </c>
      <c r="I2480" s="23">
        <f t="shared" si="761"/>
        <v>14071.345327440376</v>
      </c>
      <c r="J2480" s="23">
        <f t="shared" si="762"/>
        <v>198002759.32407811</v>
      </c>
      <c r="K2480" s="23">
        <f t="shared" si="763"/>
        <v>3332.1180908400001</v>
      </c>
      <c r="L2480" s="23">
        <f t="shared" si="764"/>
        <v>31316.136455680753</v>
      </c>
      <c r="N2480">
        <v>202312</v>
      </c>
      <c r="O2480" s="20" t="s">
        <v>29</v>
      </c>
      <c r="P2480" s="20" t="s">
        <v>9736</v>
      </c>
      <c r="Q2480">
        <v>13060.18</v>
      </c>
      <c r="R2480" s="21">
        <v>0.71</v>
      </c>
      <c r="S2480">
        <v>494.23</v>
      </c>
      <c r="T2480" s="21">
        <v>0.05</v>
      </c>
      <c r="U2480" s="11">
        <f t="shared" si="765"/>
        <v>463.63639000000006</v>
      </c>
      <c r="V2480" s="23">
        <f t="shared" si="766"/>
        <v>2020.9441705580118</v>
      </c>
      <c r="W2480" s="23">
        <f t="shared" si="767"/>
        <v>4084215.3405124103</v>
      </c>
      <c r="X2480" s="23">
        <f t="shared" si="768"/>
        <v>486.81820950000008</v>
      </c>
      <c r="Y2480" s="23">
        <f t="shared" si="769"/>
        <v>4505.5247311160238</v>
      </c>
      <c r="AA2480">
        <v>202312</v>
      </c>
      <c r="AB2480" s="20" t="s">
        <v>31</v>
      </c>
      <c r="AC2480" s="20" t="s">
        <v>9737</v>
      </c>
      <c r="AD2480">
        <v>150068.66</v>
      </c>
      <c r="AE2480" s="21">
        <v>0.72</v>
      </c>
      <c r="AF2480">
        <v>397.4058</v>
      </c>
      <c r="AG2480" s="22">
        <v>3.7000000000000002E-3</v>
      </c>
      <c r="AH2480" s="11">
        <f t="shared" si="770"/>
        <v>399.78291023999998</v>
      </c>
      <c r="AI2480" s="23">
        <f t="shared" si="771"/>
        <v>6560.2203681526071</v>
      </c>
      <c r="AJ2480" s="23">
        <f t="shared" si="772"/>
        <v>43036491.278724328</v>
      </c>
      <c r="AK2480" s="23">
        <f t="shared" si="773"/>
        <v>419.77205575199997</v>
      </c>
      <c r="AL2480" s="23">
        <f t="shared" si="774"/>
        <v>13520.223646545213</v>
      </c>
      <c r="AN2480">
        <v>202312</v>
      </c>
      <c r="AO2480" s="20" t="s">
        <v>33</v>
      </c>
      <c r="AP2480" s="20" t="s">
        <v>9738</v>
      </c>
      <c r="AQ2480">
        <v>946.74</v>
      </c>
      <c r="AR2480" s="21">
        <v>0.86</v>
      </c>
      <c r="AS2480">
        <v>31.75</v>
      </c>
      <c r="AT2480">
        <v>3.9E-2</v>
      </c>
      <c r="AU2480" s="11">
        <f t="shared" si="775"/>
        <v>31.753659600000002</v>
      </c>
      <c r="AV2480" s="23">
        <f t="shared" si="776"/>
        <v>157.62430153739865</v>
      </c>
      <c r="AW2480" s="23">
        <f t="shared" si="777"/>
        <v>24845.420435152773</v>
      </c>
      <c r="AX2480" s="23">
        <f t="shared" si="778"/>
        <v>33.341342580000003</v>
      </c>
      <c r="AY2480" s="23">
        <f t="shared" si="779"/>
        <v>347.00226267479729</v>
      </c>
      <c r="AZ2480" s="23"/>
      <c r="BA2480" s="23"/>
    </row>
    <row r="2481" spans="1:53">
      <c r="A2481">
        <v>202312</v>
      </c>
      <c r="B2481" s="20" t="s">
        <v>27</v>
      </c>
      <c r="C2481" s="20" t="s">
        <v>9739</v>
      </c>
      <c r="D2481">
        <v>8105.44</v>
      </c>
      <c r="E2481" s="21">
        <v>0.68</v>
      </c>
      <c r="F2481">
        <v>266.95999999999998</v>
      </c>
      <c r="G2481" s="22">
        <v>4.8399999999999999E-2</v>
      </c>
      <c r="H2481" s="11">
        <f t="shared" si="760"/>
        <v>266.76624127999997</v>
      </c>
      <c r="I2481" s="23">
        <f t="shared" si="761"/>
        <v>1182.8656099334885</v>
      </c>
      <c r="J2481" s="23">
        <f t="shared" si="762"/>
        <v>1399171.0511633237</v>
      </c>
      <c r="K2481" s="23">
        <f t="shared" si="763"/>
        <v>280.10455334400001</v>
      </c>
      <c r="L2481" s="23">
        <f t="shared" si="764"/>
        <v>2632.497461146977</v>
      </c>
      <c r="N2481">
        <v>202312</v>
      </c>
      <c r="O2481" s="20" t="s">
        <v>29</v>
      </c>
      <c r="P2481" s="20" t="s">
        <v>9740</v>
      </c>
      <c r="Q2481">
        <v>18518.259999999998</v>
      </c>
      <c r="R2481" s="21">
        <v>0.71</v>
      </c>
      <c r="S2481">
        <v>700.78</v>
      </c>
      <c r="T2481" s="21">
        <v>0.05</v>
      </c>
      <c r="U2481" s="11">
        <f t="shared" si="765"/>
        <v>657.3982299999999</v>
      </c>
      <c r="V2481" s="23">
        <f t="shared" si="766"/>
        <v>2865.5324502325079</v>
      </c>
      <c r="W2481" s="23">
        <f t="shared" si="767"/>
        <v>8211276.2233355204</v>
      </c>
      <c r="X2481" s="23">
        <f t="shared" si="768"/>
        <v>690.26814149999996</v>
      </c>
      <c r="Y2481" s="23">
        <f t="shared" si="769"/>
        <v>6388.4631304650156</v>
      </c>
      <c r="AA2481">
        <v>202312</v>
      </c>
      <c r="AB2481" s="20" t="s">
        <v>31</v>
      </c>
      <c r="AC2481" s="20" t="s">
        <v>9741</v>
      </c>
      <c r="AD2481">
        <v>219456.03</v>
      </c>
      <c r="AE2481" s="21">
        <v>0.72</v>
      </c>
      <c r="AF2481">
        <v>581.15470000000005</v>
      </c>
      <c r="AG2481" s="22">
        <v>3.7000000000000002E-3</v>
      </c>
      <c r="AH2481" s="11">
        <f t="shared" si="770"/>
        <v>584.63086392000002</v>
      </c>
      <c r="AI2481" s="23">
        <f t="shared" si="771"/>
        <v>9593.4748662372913</v>
      </c>
      <c r="AJ2481" s="23">
        <f t="shared" si="772"/>
        <v>92034760.009126619</v>
      </c>
      <c r="AK2481" s="23">
        <f t="shared" si="773"/>
        <v>613.8624071160001</v>
      </c>
      <c r="AL2481" s="23">
        <f t="shared" si="774"/>
        <v>19771.580596394582</v>
      </c>
      <c r="AN2481">
        <v>202312</v>
      </c>
      <c r="AO2481" s="20" t="s">
        <v>33</v>
      </c>
      <c r="AP2481" s="20" t="s">
        <v>9742</v>
      </c>
      <c r="AQ2481">
        <v>1252.3399999999999</v>
      </c>
      <c r="AR2481" s="21">
        <v>0.86</v>
      </c>
      <c r="AS2481">
        <v>3.02</v>
      </c>
      <c r="AT2481">
        <v>2.8000000000000004E-3</v>
      </c>
      <c r="AU2481" s="11">
        <f t="shared" si="775"/>
        <v>3.01563472</v>
      </c>
      <c r="AV2481" s="23">
        <f t="shared" si="776"/>
        <v>56.910297262850925</v>
      </c>
      <c r="AW2481" s="23">
        <f t="shared" si="777"/>
        <v>3238.7819345460575</v>
      </c>
      <c r="AX2481" s="23">
        <f t="shared" si="778"/>
        <v>3.1664164560000003</v>
      </c>
      <c r="AY2481" s="23">
        <f t="shared" si="779"/>
        <v>116.83622924570184</v>
      </c>
      <c r="AZ2481" s="23"/>
      <c r="BA2481" s="23"/>
    </row>
    <row r="2482" spans="1:53">
      <c r="A2482">
        <v>202312</v>
      </c>
      <c r="B2482" s="20" t="s">
        <v>27</v>
      </c>
      <c r="C2482" s="20" t="s">
        <v>9743</v>
      </c>
      <c r="D2482">
        <v>15821.35</v>
      </c>
      <c r="E2482" s="21">
        <v>0.68</v>
      </c>
      <c r="F2482">
        <v>521.08000000000004</v>
      </c>
      <c r="G2482" s="22">
        <v>4.8399999999999999E-2</v>
      </c>
      <c r="H2482" s="11">
        <f t="shared" si="760"/>
        <v>520.71227120000003</v>
      </c>
      <c r="I2482" s="23">
        <f t="shared" si="761"/>
        <v>2308.8852446901342</v>
      </c>
      <c r="J2482" s="23">
        <f t="shared" si="762"/>
        <v>5330951.0731478212</v>
      </c>
      <c r="K2482" s="23">
        <f t="shared" si="763"/>
        <v>546.74788476000003</v>
      </c>
      <c r="L2482" s="23">
        <f t="shared" si="764"/>
        <v>5138.4827605802684</v>
      </c>
      <c r="N2482">
        <v>202312</v>
      </c>
      <c r="O2482" s="20" t="s">
        <v>29</v>
      </c>
      <c r="P2482" s="20" t="s">
        <v>9744</v>
      </c>
      <c r="Q2482">
        <v>17867.07</v>
      </c>
      <c r="R2482" s="21">
        <v>0.71</v>
      </c>
      <c r="S2482">
        <v>676.14</v>
      </c>
      <c r="T2482" s="21">
        <v>0.05</v>
      </c>
      <c r="U2482" s="11">
        <f t="shared" si="765"/>
        <v>634.28098499999999</v>
      </c>
      <c r="V2482" s="23">
        <f t="shared" si="766"/>
        <v>2764.7667154244373</v>
      </c>
      <c r="W2482" s="23">
        <f t="shared" si="767"/>
        <v>7643934.9907188313</v>
      </c>
      <c r="X2482" s="23">
        <f t="shared" si="768"/>
        <v>665.99503425</v>
      </c>
      <c r="Y2482" s="23">
        <f t="shared" si="769"/>
        <v>6163.8144158488749</v>
      </c>
      <c r="AA2482">
        <v>202312</v>
      </c>
      <c r="AB2482" s="20" t="s">
        <v>31</v>
      </c>
      <c r="AC2482" s="20" t="s">
        <v>9745</v>
      </c>
      <c r="AD2482">
        <v>214520.98</v>
      </c>
      <c r="AE2482" s="21">
        <v>0.72</v>
      </c>
      <c r="AF2482">
        <v>568.08590000000004</v>
      </c>
      <c r="AG2482" s="22">
        <v>3.7000000000000002E-3</v>
      </c>
      <c r="AH2482" s="11">
        <f t="shared" si="770"/>
        <v>571.48389072000009</v>
      </c>
      <c r="AI2482" s="23">
        <f t="shared" si="771"/>
        <v>9377.7401783427558</v>
      </c>
      <c r="AJ2482" s="23">
        <f t="shared" si="772"/>
        <v>87942010.852504015</v>
      </c>
      <c r="AK2482" s="23">
        <f t="shared" si="773"/>
        <v>600.05808525600014</v>
      </c>
      <c r="AL2482" s="23">
        <f t="shared" si="774"/>
        <v>19326.964247405511</v>
      </c>
      <c r="AN2482">
        <v>202312</v>
      </c>
      <c r="AO2482" s="20" t="s">
        <v>33</v>
      </c>
      <c r="AP2482" s="20" t="s">
        <v>9746</v>
      </c>
      <c r="AQ2482">
        <v>5551.92</v>
      </c>
      <c r="AR2482" s="21">
        <v>0.86</v>
      </c>
      <c r="AS2482">
        <v>160.43</v>
      </c>
      <c r="AT2482">
        <v>3.3599999999999998E-2</v>
      </c>
      <c r="AU2482" s="11">
        <f t="shared" si="775"/>
        <v>160.42828032</v>
      </c>
      <c r="AV2482" s="23">
        <f t="shared" si="776"/>
        <v>860.37889793822342</v>
      </c>
      <c r="AW2482" s="23">
        <f t="shared" si="777"/>
        <v>740251.84801739187</v>
      </c>
      <c r="AX2482" s="23">
        <f t="shared" si="778"/>
        <v>168.44969433599999</v>
      </c>
      <c r="AY2482" s="23">
        <f t="shared" si="779"/>
        <v>1881.1860761964467</v>
      </c>
      <c r="AZ2482" s="23"/>
      <c r="BA2482" s="23"/>
    </row>
    <row r="2483" spans="1:53">
      <c r="A2483">
        <v>202312</v>
      </c>
      <c r="B2483" s="20" t="s">
        <v>27</v>
      </c>
      <c r="C2483" s="20" t="s">
        <v>9747</v>
      </c>
      <c r="D2483">
        <v>102497.39</v>
      </c>
      <c r="E2483" s="21">
        <v>0.68</v>
      </c>
      <c r="F2483">
        <v>3375.79</v>
      </c>
      <c r="G2483" s="22">
        <v>4.8399999999999999E-2</v>
      </c>
      <c r="H2483" s="11">
        <f t="shared" si="760"/>
        <v>3373.3940996799997</v>
      </c>
      <c r="I2483" s="23">
        <f t="shared" si="761"/>
        <v>14957.934145332103</v>
      </c>
      <c r="J2483" s="23">
        <f t="shared" si="762"/>
        <v>223739793.89609203</v>
      </c>
      <c r="K2483" s="23">
        <f t="shared" si="763"/>
        <v>3542.0638046639997</v>
      </c>
      <c r="L2483" s="23">
        <f t="shared" si="764"/>
        <v>33289.262390344207</v>
      </c>
      <c r="N2483">
        <v>202312</v>
      </c>
      <c r="O2483" s="20" t="s">
        <v>29</v>
      </c>
      <c r="P2483" s="20" t="s">
        <v>9748</v>
      </c>
      <c r="Q2483">
        <v>44622</v>
      </c>
      <c r="R2483" s="21">
        <v>0.71</v>
      </c>
      <c r="S2483">
        <v>1688.63</v>
      </c>
      <c r="T2483" s="21">
        <v>0.05</v>
      </c>
      <c r="U2483" s="11">
        <f t="shared" si="765"/>
        <v>1584.0810000000001</v>
      </c>
      <c r="V2483" s="23">
        <f t="shared" si="766"/>
        <v>6904.8489973828528</v>
      </c>
      <c r="W2483" s="23">
        <f t="shared" si="767"/>
        <v>47676939.676658988</v>
      </c>
      <c r="X2483" s="23">
        <f t="shared" si="768"/>
        <v>1663.2850500000002</v>
      </c>
      <c r="Y2483" s="23">
        <f t="shared" si="769"/>
        <v>15393.778994765706</v>
      </c>
      <c r="AA2483">
        <v>202312</v>
      </c>
      <c r="AB2483" s="20" t="s">
        <v>31</v>
      </c>
      <c r="AC2483" s="20" t="s">
        <v>9749</v>
      </c>
      <c r="AD2483">
        <v>195870.73</v>
      </c>
      <c r="AE2483" s="21">
        <v>0.72</v>
      </c>
      <c r="AF2483">
        <v>518.697</v>
      </c>
      <c r="AG2483" s="22">
        <v>3.7000000000000002E-3</v>
      </c>
      <c r="AH2483" s="11">
        <f t="shared" si="770"/>
        <v>521.79962472000011</v>
      </c>
      <c r="AI2483" s="23">
        <f t="shared" si="771"/>
        <v>8562.4483651078117</v>
      </c>
      <c r="AJ2483" s="23">
        <f t="shared" si="772"/>
        <v>73315522.005137444</v>
      </c>
      <c r="AK2483" s="23">
        <f t="shared" si="773"/>
        <v>547.8896059560002</v>
      </c>
      <c r="AL2483" s="23">
        <f t="shared" si="774"/>
        <v>17646.696354935622</v>
      </c>
      <c r="AN2483">
        <v>202312</v>
      </c>
      <c r="AO2483" s="20" t="s">
        <v>33</v>
      </c>
      <c r="AP2483" s="20" t="s">
        <v>9750</v>
      </c>
      <c r="AQ2483">
        <v>2672.43</v>
      </c>
      <c r="AR2483" s="21">
        <v>0.86</v>
      </c>
      <c r="AS2483">
        <v>91.93</v>
      </c>
      <c r="AT2483">
        <v>0.04</v>
      </c>
      <c r="AU2483" s="11">
        <f t="shared" si="775"/>
        <v>91.931592000000009</v>
      </c>
      <c r="AV2483" s="23">
        <f t="shared" si="776"/>
        <v>450.3709832834561</v>
      </c>
      <c r="AW2483" s="23">
        <f t="shared" si="777"/>
        <v>202834.02258370709</v>
      </c>
      <c r="AX2483" s="23">
        <f t="shared" si="778"/>
        <v>96.528171600000007</v>
      </c>
      <c r="AY2483" s="23">
        <f t="shared" si="779"/>
        <v>992.67355856691222</v>
      </c>
      <c r="AZ2483" s="23"/>
      <c r="BA2483" s="23"/>
    </row>
    <row r="2484" spans="1:53">
      <c r="A2484">
        <v>202312</v>
      </c>
      <c r="B2484" s="20" t="s">
        <v>27</v>
      </c>
      <c r="C2484" s="20" t="s">
        <v>9751</v>
      </c>
      <c r="D2484">
        <v>95121.12</v>
      </c>
      <c r="E2484" s="21">
        <v>0.68</v>
      </c>
      <c r="F2484">
        <v>3132.85</v>
      </c>
      <c r="G2484" s="22">
        <v>4.8399999999999999E-2</v>
      </c>
      <c r="H2484" s="11">
        <f t="shared" si="760"/>
        <v>3130.6263014400001</v>
      </c>
      <c r="I2484" s="23">
        <f t="shared" si="761"/>
        <v>13881.479799536677</v>
      </c>
      <c r="J2484" s="23">
        <f t="shared" si="762"/>
        <v>192695481.42494482</v>
      </c>
      <c r="K2484" s="23">
        <f t="shared" si="763"/>
        <v>3287.1576165120005</v>
      </c>
      <c r="L2484" s="23">
        <f t="shared" si="764"/>
        <v>30893.585900513353</v>
      </c>
      <c r="N2484">
        <v>202312</v>
      </c>
      <c r="O2484" s="20" t="s">
        <v>29</v>
      </c>
      <c r="P2484" s="20" t="s">
        <v>9752</v>
      </c>
      <c r="Q2484">
        <v>13765.36</v>
      </c>
      <c r="R2484" s="21">
        <v>0.71</v>
      </c>
      <c r="S2484">
        <v>500.08</v>
      </c>
      <c r="T2484" s="21">
        <v>0.05</v>
      </c>
      <c r="U2484" s="11">
        <f t="shared" si="765"/>
        <v>488.67028000000005</v>
      </c>
      <c r="V2484" s="23">
        <f t="shared" si="766"/>
        <v>2130.0643672317251</v>
      </c>
      <c r="W2484" s="23">
        <f t="shared" si="767"/>
        <v>4537174.2085502893</v>
      </c>
      <c r="X2484" s="23">
        <f t="shared" si="768"/>
        <v>513.10379400000011</v>
      </c>
      <c r="Y2484" s="23">
        <f t="shared" si="769"/>
        <v>4748.7990144634505</v>
      </c>
      <c r="AA2484">
        <v>202312</v>
      </c>
      <c r="AB2484" s="20" t="s">
        <v>31</v>
      </c>
      <c r="AC2484" s="20" t="s">
        <v>3234</v>
      </c>
      <c r="AD2484">
        <v>141922.26999999999</v>
      </c>
      <c r="AE2484" s="21">
        <v>0.72</v>
      </c>
      <c r="AF2484">
        <v>375.8329</v>
      </c>
      <c r="AG2484" s="22">
        <v>3.7000000000000002E-3</v>
      </c>
      <c r="AH2484" s="11">
        <f t="shared" si="770"/>
        <v>378.08092727999997</v>
      </c>
      <c r="AI2484" s="23">
        <f t="shared" si="771"/>
        <v>6204.1026177514586</v>
      </c>
      <c r="AJ2484" s="23">
        <f t="shared" si="772"/>
        <v>38490889.291590504</v>
      </c>
      <c r="AK2484" s="23">
        <f t="shared" si="773"/>
        <v>396.98497364399998</v>
      </c>
      <c r="AL2484" s="23">
        <f t="shared" si="774"/>
        <v>12786.286162782917</v>
      </c>
      <c r="AN2484">
        <v>202312</v>
      </c>
      <c r="AO2484" s="20" t="s">
        <v>33</v>
      </c>
      <c r="AP2484" s="20" t="s">
        <v>9753</v>
      </c>
      <c r="AQ2484">
        <v>3273.58</v>
      </c>
      <c r="AR2484" s="21">
        <v>0.86</v>
      </c>
      <c r="AS2484">
        <v>23.09</v>
      </c>
      <c r="AT2484">
        <v>8.199999999999999E-3</v>
      </c>
      <c r="AU2484" s="11">
        <f t="shared" si="775"/>
        <v>23.085286159999999</v>
      </c>
      <c r="AV2484" s="23">
        <f t="shared" si="776"/>
        <v>253.88695571275875</v>
      </c>
      <c r="AW2484" s="23">
        <f t="shared" si="777"/>
        <v>64458.586281092321</v>
      </c>
      <c r="AX2484" s="23">
        <f t="shared" si="778"/>
        <v>24.239550468000001</v>
      </c>
      <c r="AY2484" s="23">
        <f t="shared" si="779"/>
        <v>530.85919758551745</v>
      </c>
      <c r="AZ2484" s="23"/>
      <c r="BA2484" s="23"/>
    </row>
    <row r="2485" spans="1:53">
      <c r="A2485">
        <v>202312</v>
      </c>
      <c r="B2485" s="20" t="s">
        <v>27</v>
      </c>
      <c r="C2485" s="20" t="s">
        <v>9754</v>
      </c>
      <c r="D2485">
        <v>40129.67</v>
      </c>
      <c r="E2485" s="21">
        <v>0.68</v>
      </c>
      <c r="F2485">
        <v>1321.68</v>
      </c>
      <c r="G2485" s="22">
        <v>4.8399999999999999E-2</v>
      </c>
      <c r="H2485" s="11">
        <f t="shared" si="760"/>
        <v>1320.74769904</v>
      </c>
      <c r="I2485" s="23">
        <f t="shared" si="761"/>
        <v>5856.3145962439576</v>
      </c>
      <c r="J2485" s="23">
        <f t="shared" si="762"/>
        <v>34296420.650180027</v>
      </c>
      <c r="K2485" s="23">
        <f t="shared" si="763"/>
        <v>1386.7850839920002</v>
      </c>
      <c r="L2485" s="23">
        <f t="shared" si="764"/>
        <v>13033.376891527914</v>
      </c>
      <c r="N2485">
        <v>202312</v>
      </c>
      <c r="O2485" s="20" t="s">
        <v>29</v>
      </c>
      <c r="P2485" s="20" t="s">
        <v>9755</v>
      </c>
      <c r="Q2485">
        <v>7865.92</v>
      </c>
      <c r="R2485" s="21">
        <v>0.71</v>
      </c>
      <c r="S2485">
        <v>285.76</v>
      </c>
      <c r="T2485" s="21">
        <v>0.05</v>
      </c>
      <c r="U2485" s="11">
        <f t="shared" si="765"/>
        <v>279.24016</v>
      </c>
      <c r="V2485" s="23">
        <f t="shared" si="766"/>
        <v>1217.1796384181284</v>
      </c>
      <c r="W2485" s="23">
        <f t="shared" si="767"/>
        <v>1481526.2721796858</v>
      </c>
      <c r="X2485" s="23">
        <f t="shared" si="768"/>
        <v>293.20216800000003</v>
      </c>
      <c r="Y2485" s="23">
        <f t="shared" si="769"/>
        <v>2713.5994368362567</v>
      </c>
      <c r="AA2485">
        <v>202312</v>
      </c>
      <c r="AB2485" s="20" t="s">
        <v>31</v>
      </c>
      <c r="AC2485" s="20" t="s">
        <v>9756</v>
      </c>
      <c r="AD2485">
        <v>220066.61</v>
      </c>
      <c r="AE2485" s="21">
        <v>0.72</v>
      </c>
      <c r="AF2485">
        <v>582.77160000000003</v>
      </c>
      <c r="AG2485" s="22">
        <v>3.7000000000000002E-3</v>
      </c>
      <c r="AH2485" s="11">
        <f t="shared" si="770"/>
        <v>586.25744903999998</v>
      </c>
      <c r="AI2485" s="23">
        <f t="shared" si="771"/>
        <v>9620.166244386377</v>
      </c>
      <c r="AJ2485" s="23">
        <f t="shared" si="772"/>
        <v>92547598.569631085</v>
      </c>
      <c r="AK2485" s="23">
        <f t="shared" si="773"/>
        <v>615.57032149200006</v>
      </c>
      <c r="AL2485" s="23">
        <f t="shared" si="774"/>
        <v>19826.589937812754</v>
      </c>
      <c r="AN2485">
        <v>202312</v>
      </c>
      <c r="AO2485" s="20" t="s">
        <v>33</v>
      </c>
      <c r="AP2485" s="20" t="s">
        <v>9757</v>
      </c>
      <c r="AQ2485">
        <v>400.56</v>
      </c>
      <c r="AR2485" s="21">
        <v>0.86</v>
      </c>
      <c r="AS2485">
        <v>6.89</v>
      </c>
      <c r="AT2485">
        <v>0.02</v>
      </c>
      <c r="AU2485" s="11">
        <f t="shared" si="775"/>
        <v>6.8896320000000006</v>
      </c>
      <c r="AV2485" s="23">
        <f t="shared" si="776"/>
        <v>48.227423999999999</v>
      </c>
      <c r="AW2485" s="23">
        <f t="shared" si="777"/>
        <v>2325.8844256757761</v>
      </c>
      <c r="AX2485" s="23">
        <f t="shared" si="778"/>
        <v>7.2341136000000006</v>
      </c>
      <c r="AY2485" s="23">
        <f t="shared" si="779"/>
        <v>103.34448</v>
      </c>
      <c r="AZ2485" s="23"/>
      <c r="BA2485" s="23"/>
    </row>
    <row r="2486" spans="1:53">
      <c r="A2486">
        <v>202312</v>
      </c>
      <c r="B2486" s="20" t="s">
        <v>27</v>
      </c>
      <c r="C2486" s="20" t="s">
        <v>9758</v>
      </c>
      <c r="D2486">
        <v>110037.49</v>
      </c>
      <c r="E2486" s="21">
        <v>0.68</v>
      </c>
      <c r="F2486">
        <v>3624.12</v>
      </c>
      <c r="G2486" s="22">
        <v>4.8399999999999999E-2</v>
      </c>
      <c r="H2486" s="11">
        <f t="shared" si="760"/>
        <v>3621.5538708800004</v>
      </c>
      <c r="I2486" s="23">
        <f t="shared" si="761"/>
        <v>16058.296986270969</v>
      </c>
      <c r="J2486" s="23">
        <f t="shared" si="762"/>
        <v>257868902.09927928</v>
      </c>
      <c r="K2486" s="23">
        <f t="shared" si="763"/>
        <v>3802.6315644240008</v>
      </c>
      <c r="L2486" s="23">
        <f t="shared" si="764"/>
        <v>35738.147843421939</v>
      </c>
      <c r="N2486">
        <v>202312</v>
      </c>
      <c r="O2486" s="20" t="s">
        <v>29</v>
      </c>
      <c r="P2486" s="20" t="s">
        <v>9759</v>
      </c>
      <c r="Q2486">
        <v>11208.97</v>
      </c>
      <c r="R2486" s="21">
        <v>0.71</v>
      </c>
      <c r="S2486">
        <v>424.18</v>
      </c>
      <c r="T2486" s="21">
        <v>0.05</v>
      </c>
      <c r="U2486" s="11">
        <f t="shared" si="765"/>
        <v>397.91843499999999</v>
      </c>
      <c r="V2486" s="23">
        <f t="shared" si="766"/>
        <v>1734.4862459368578</v>
      </c>
      <c r="W2486" s="23">
        <f t="shared" si="767"/>
        <v>3008442.5373441339</v>
      </c>
      <c r="X2486" s="23">
        <f t="shared" si="768"/>
        <v>417.81435675</v>
      </c>
      <c r="Y2486" s="23">
        <f t="shared" si="769"/>
        <v>3866.8909268737157</v>
      </c>
      <c r="AA2486">
        <v>202312</v>
      </c>
      <c r="AB2486" s="20" t="s">
        <v>31</v>
      </c>
      <c r="AC2486" s="20" t="s">
        <v>9760</v>
      </c>
      <c r="AD2486">
        <v>171871.28</v>
      </c>
      <c r="AE2486" s="21">
        <v>0.72</v>
      </c>
      <c r="AF2486">
        <v>455.14260000000002</v>
      </c>
      <c r="AG2486" s="22">
        <v>3.7000000000000002E-3</v>
      </c>
      <c r="AH2486" s="11">
        <f t="shared" si="770"/>
        <v>457.86508992</v>
      </c>
      <c r="AI2486" s="23">
        <f t="shared" si="771"/>
        <v>7513.3173825664853</v>
      </c>
      <c r="AJ2486" s="23">
        <f t="shared" si="772"/>
        <v>56449938.091175705</v>
      </c>
      <c r="AK2486" s="23">
        <f t="shared" si="773"/>
        <v>480.758344416</v>
      </c>
      <c r="AL2486" s="23">
        <f t="shared" si="774"/>
        <v>15484.499855052971</v>
      </c>
      <c r="AN2486">
        <v>202312</v>
      </c>
      <c r="AO2486" s="20" t="s">
        <v>33</v>
      </c>
      <c r="AP2486" s="20" t="s">
        <v>9761</v>
      </c>
      <c r="AQ2486">
        <v>3605.66</v>
      </c>
      <c r="AR2486" s="21">
        <v>0.86</v>
      </c>
      <c r="AS2486">
        <v>16.43</v>
      </c>
      <c r="AT2486">
        <v>5.3E-3</v>
      </c>
      <c r="AU2486" s="11">
        <f t="shared" si="775"/>
        <v>16.434598279999999</v>
      </c>
      <c r="AV2486" s="23">
        <f t="shared" si="776"/>
        <v>225.14754563361944</v>
      </c>
      <c r="AW2486" s="23">
        <f t="shared" si="777"/>
        <v>50691.417304842747</v>
      </c>
      <c r="AX2486" s="23">
        <f t="shared" si="778"/>
        <v>17.256328194000002</v>
      </c>
      <c r="AY2486" s="23">
        <f t="shared" si="779"/>
        <v>466.72968954723888</v>
      </c>
      <c r="AZ2486" s="23"/>
      <c r="BA2486" s="23"/>
    </row>
    <row r="2487" spans="1:53">
      <c r="A2487">
        <v>202312</v>
      </c>
      <c r="B2487" s="20" t="s">
        <v>27</v>
      </c>
      <c r="C2487" s="20" t="s">
        <v>9762</v>
      </c>
      <c r="D2487">
        <v>308526.21999999997</v>
      </c>
      <c r="E2487" s="21">
        <v>0.68</v>
      </c>
      <c r="F2487">
        <v>10161.42</v>
      </c>
      <c r="G2487" s="22">
        <v>4.8399999999999999E-2</v>
      </c>
      <c r="H2487" s="11">
        <f t="shared" si="760"/>
        <v>10154.214952639999</v>
      </c>
      <c r="I2487" s="23">
        <f t="shared" si="761"/>
        <v>45024.706296113924</v>
      </c>
      <c r="J2487" s="23">
        <f t="shared" si="762"/>
        <v>2027224177.0513208</v>
      </c>
      <c r="K2487" s="23">
        <f t="shared" si="763"/>
        <v>10661.925700271999</v>
      </c>
      <c r="L2487" s="23">
        <f t="shared" si="764"/>
        <v>100203.62754486785</v>
      </c>
      <c r="N2487">
        <v>202312</v>
      </c>
      <c r="O2487" s="20" t="s">
        <v>29</v>
      </c>
      <c r="P2487" s="20" t="s">
        <v>9763</v>
      </c>
      <c r="Q2487">
        <v>173051.01</v>
      </c>
      <c r="R2487" s="21">
        <v>0.71</v>
      </c>
      <c r="S2487">
        <v>6286.81</v>
      </c>
      <c r="T2487" s="21">
        <v>0.05</v>
      </c>
      <c r="U2487" s="11">
        <f t="shared" si="765"/>
        <v>6143.3108549999997</v>
      </c>
      <c r="V2487" s="23">
        <f t="shared" si="766"/>
        <v>26778.07119570145</v>
      </c>
      <c r="W2487" s="23">
        <f t="shared" si="767"/>
        <v>717065096.96205568</v>
      </c>
      <c r="X2487" s="23">
        <f t="shared" si="768"/>
        <v>6450.4763977499997</v>
      </c>
      <c r="Y2487" s="23">
        <f t="shared" si="769"/>
        <v>59699.453246402903</v>
      </c>
      <c r="AA2487">
        <v>202312</v>
      </c>
      <c r="AB2487" s="20" t="s">
        <v>31</v>
      </c>
      <c r="AC2487" s="20" t="s">
        <v>9764</v>
      </c>
      <c r="AD2487">
        <v>150669.81</v>
      </c>
      <c r="AE2487" s="21">
        <v>0.72</v>
      </c>
      <c r="AF2487">
        <v>398.99779999999998</v>
      </c>
      <c r="AG2487" s="22">
        <v>3.7000000000000002E-3</v>
      </c>
      <c r="AH2487" s="11">
        <f t="shared" si="770"/>
        <v>401.38437384000002</v>
      </c>
      <c r="AI2487" s="23">
        <f t="shared" si="771"/>
        <v>6586.4995158061884</v>
      </c>
      <c r="AJ2487" s="23">
        <f t="shared" si="772"/>
        <v>43381975.871715151</v>
      </c>
      <c r="AK2487" s="23">
        <f t="shared" si="773"/>
        <v>421.45359253200002</v>
      </c>
      <c r="AL2487" s="23">
        <f t="shared" si="774"/>
        <v>13574.383405452376</v>
      </c>
      <c r="AN2487">
        <v>202312</v>
      </c>
      <c r="AO2487" s="20" t="s">
        <v>33</v>
      </c>
      <c r="AP2487" s="20" t="s">
        <v>9765</v>
      </c>
      <c r="AQ2487">
        <v>3102.55</v>
      </c>
      <c r="AR2487" s="21">
        <v>0.86</v>
      </c>
      <c r="AS2487">
        <v>154.22</v>
      </c>
      <c r="AT2487">
        <v>5.7800000000000004E-2</v>
      </c>
      <c r="AU2487" s="11">
        <f t="shared" si="775"/>
        <v>154.22155540000003</v>
      </c>
      <c r="AV2487" s="23">
        <f t="shared" si="776"/>
        <v>622.66249800144305</v>
      </c>
      <c r="AW2487" s="23">
        <f t="shared" si="777"/>
        <v>387708.58641739708</v>
      </c>
      <c r="AX2487" s="23">
        <f t="shared" si="778"/>
        <v>161.93263317000003</v>
      </c>
      <c r="AY2487" s="23">
        <f t="shared" si="779"/>
        <v>1399.5465514028861</v>
      </c>
      <c r="AZ2487" s="23"/>
      <c r="BA2487" s="23"/>
    </row>
    <row r="2488" spans="1:53">
      <c r="A2488">
        <v>202312</v>
      </c>
      <c r="B2488" s="20" t="s">
        <v>27</v>
      </c>
      <c r="C2488" s="20" t="s">
        <v>9766</v>
      </c>
      <c r="D2488">
        <v>23235.17</v>
      </c>
      <c r="E2488" s="21">
        <v>0.68</v>
      </c>
      <c r="F2488">
        <v>765.26</v>
      </c>
      <c r="G2488" s="22">
        <v>4.8399999999999999E-2</v>
      </c>
      <c r="H2488" s="11">
        <f t="shared" si="760"/>
        <v>764.71591504000003</v>
      </c>
      <c r="I2488" s="23">
        <f t="shared" si="761"/>
        <v>3390.819441505741</v>
      </c>
      <c r="J2488" s="23">
        <f t="shared" si="762"/>
        <v>11497656.484893305</v>
      </c>
      <c r="K2488" s="23">
        <f t="shared" si="763"/>
        <v>802.95171079200009</v>
      </c>
      <c r="L2488" s="23">
        <f t="shared" si="764"/>
        <v>7546.3547980514822</v>
      </c>
      <c r="N2488">
        <v>202312</v>
      </c>
      <c r="O2488" s="20" t="s">
        <v>29</v>
      </c>
      <c r="P2488" s="20" t="s">
        <v>9767</v>
      </c>
      <c r="Q2488">
        <v>12782.13</v>
      </c>
      <c r="R2488" s="21">
        <v>0.71</v>
      </c>
      <c r="S2488">
        <v>483.71</v>
      </c>
      <c r="T2488" s="21">
        <v>0.05</v>
      </c>
      <c r="U2488" s="11">
        <f t="shared" si="765"/>
        <v>453.76561500000003</v>
      </c>
      <c r="V2488" s="23">
        <f t="shared" si="766"/>
        <v>1977.9184598385839</v>
      </c>
      <c r="W2488" s="23">
        <f t="shared" si="767"/>
        <v>3912161.4337702356</v>
      </c>
      <c r="X2488" s="23">
        <f t="shared" si="768"/>
        <v>476.45389575000007</v>
      </c>
      <c r="Y2488" s="23">
        <f t="shared" si="769"/>
        <v>4409.6025346771676</v>
      </c>
      <c r="AA2488">
        <v>202312</v>
      </c>
      <c r="AB2488" s="20" t="s">
        <v>31</v>
      </c>
      <c r="AC2488" s="20" t="s">
        <v>566</v>
      </c>
      <c r="AD2488">
        <v>169641.59</v>
      </c>
      <c r="AE2488" s="21">
        <v>0.72</v>
      </c>
      <c r="AF2488">
        <v>449.23809999999997</v>
      </c>
      <c r="AG2488" s="22">
        <v>3.7000000000000002E-3</v>
      </c>
      <c r="AH2488" s="11">
        <f t="shared" si="770"/>
        <v>451.92519576000001</v>
      </c>
      <c r="AI2488" s="23">
        <f t="shared" si="771"/>
        <v>7415.8469463497158</v>
      </c>
      <c r="AJ2488" s="23">
        <f t="shared" si="772"/>
        <v>54994785.931684405</v>
      </c>
      <c r="AK2488" s="23">
        <f t="shared" si="773"/>
        <v>474.52145554800001</v>
      </c>
      <c r="AL2488" s="23">
        <f t="shared" si="774"/>
        <v>15283.619088459433</v>
      </c>
      <c r="AN2488">
        <v>202312</v>
      </c>
      <c r="AO2488" s="20" t="s">
        <v>33</v>
      </c>
      <c r="AP2488" s="20" t="s">
        <v>9768</v>
      </c>
      <c r="AQ2488">
        <v>3737.79</v>
      </c>
      <c r="AR2488" s="21">
        <v>0.86</v>
      </c>
      <c r="AS2488">
        <v>89.36</v>
      </c>
      <c r="AT2488">
        <v>2.7799999999999998E-2</v>
      </c>
      <c r="AU2488" s="11">
        <f t="shared" si="775"/>
        <v>89.363083319999987</v>
      </c>
      <c r="AV2488" s="23">
        <f t="shared" si="776"/>
        <v>528.46174606477678</v>
      </c>
      <c r="AW2488" s="23">
        <f t="shared" si="777"/>
        <v>279271.81705383264</v>
      </c>
      <c r="AX2488" s="23">
        <f t="shared" si="778"/>
        <v>93.831237485999992</v>
      </c>
      <c r="AY2488" s="23">
        <f t="shared" si="779"/>
        <v>1146.2865754495535</v>
      </c>
      <c r="AZ2488" s="23"/>
      <c r="BA2488" s="23"/>
    </row>
    <row r="2489" spans="1:53">
      <c r="A2489">
        <v>202312</v>
      </c>
      <c r="B2489" s="20" t="s">
        <v>27</v>
      </c>
      <c r="C2489" s="20" t="s">
        <v>9769</v>
      </c>
      <c r="D2489">
        <v>41194.230000000003</v>
      </c>
      <c r="E2489" s="21">
        <v>0.68</v>
      </c>
      <c r="F2489">
        <v>1356.75</v>
      </c>
      <c r="G2489" s="22">
        <v>4.8399999999999999E-2</v>
      </c>
      <c r="H2489" s="11">
        <f t="shared" si="760"/>
        <v>1355.7844977600002</v>
      </c>
      <c r="I2489" s="23">
        <f t="shared" si="761"/>
        <v>6011.6709265247073</v>
      </c>
      <c r="J2489" s="23">
        <f t="shared" si="762"/>
        <v>36140187.328822434</v>
      </c>
      <c r="K2489" s="23">
        <f t="shared" si="763"/>
        <v>1423.5737226480003</v>
      </c>
      <c r="L2489" s="23">
        <f t="shared" si="764"/>
        <v>13379.126350809414</v>
      </c>
      <c r="N2489">
        <v>202312</v>
      </c>
      <c r="O2489" s="20" t="s">
        <v>29</v>
      </c>
      <c r="P2489" s="20" t="s">
        <v>9770</v>
      </c>
      <c r="Q2489">
        <v>14748.6</v>
      </c>
      <c r="R2489" s="21">
        <v>0.71</v>
      </c>
      <c r="S2489">
        <v>535.79999999999995</v>
      </c>
      <c r="T2489" s="21">
        <v>0.05</v>
      </c>
      <c r="U2489" s="11">
        <f t="shared" si="765"/>
        <v>523.57529999999997</v>
      </c>
      <c r="V2489" s="23">
        <f t="shared" si="766"/>
        <v>2282.2118220339908</v>
      </c>
      <c r="W2489" s="23">
        <f t="shared" si="767"/>
        <v>5208490.8006317075</v>
      </c>
      <c r="X2489" s="23">
        <f t="shared" si="768"/>
        <v>549.75406499999997</v>
      </c>
      <c r="Y2489" s="23">
        <f t="shared" si="769"/>
        <v>5087.9989440679819</v>
      </c>
      <c r="AA2489">
        <v>202312</v>
      </c>
      <c r="AB2489" s="20" t="s">
        <v>31</v>
      </c>
      <c r="AC2489" s="20" t="s">
        <v>9771</v>
      </c>
      <c r="AD2489">
        <v>196315.73</v>
      </c>
      <c r="AE2489" s="21">
        <v>0.72</v>
      </c>
      <c r="AF2489">
        <v>519.87549999999999</v>
      </c>
      <c r="AG2489" s="22">
        <v>3.7000000000000002E-3</v>
      </c>
      <c r="AH2489" s="11">
        <f t="shared" si="770"/>
        <v>522.98510472000009</v>
      </c>
      <c r="AI2489" s="23">
        <f t="shared" si="771"/>
        <v>8581.9014478755798</v>
      </c>
      <c r="AJ2489" s="23">
        <f t="shared" si="772"/>
        <v>73649032.461048976</v>
      </c>
      <c r="AK2489" s="23">
        <f t="shared" si="773"/>
        <v>549.13435995600014</v>
      </c>
      <c r="AL2489" s="23">
        <f t="shared" si="774"/>
        <v>17686.788000471159</v>
      </c>
      <c r="AN2489">
        <v>202312</v>
      </c>
      <c r="AO2489" s="20" t="s">
        <v>33</v>
      </c>
      <c r="AP2489" s="20" t="s">
        <v>9772</v>
      </c>
      <c r="AQ2489">
        <v>4579.32</v>
      </c>
      <c r="AR2489" s="21">
        <v>0.86</v>
      </c>
      <c r="AS2489">
        <v>154.77000000000001</v>
      </c>
      <c r="AT2489">
        <v>3.9300000000000002E-2</v>
      </c>
      <c r="AU2489" s="11">
        <f t="shared" si="775"/>
        <v>154.77185735999998</v>
      </c>
      <c r="AV2489" s="23">
        <f t="shared" si="776"/>
        <v>765.22581853771737</v>
      </c>
      <c r="AW2489" s="23">
        <f t="shared" si="777"/>
        <v>585570.55335671955</v>
      </c>
      <c r="AX2489" s="23">
        <f t="shared" si="778"/>
        <v>162.510450228</v>
      </c>
      <c r="AY2489" s="23">
        <f t="shared" si="779"/>
        <v>1685.2234944354348</v>
      </c>
      <c r="AZ2489" s="23"/>
      <c r="BA2489" s="23"/>
    </row>
    <row r="2490" spans="1:53">
      <c r="A2490">
        <v>202312</v>
      </c>
      <c r="B2490" s="20" t="s">
        <v>27</v>
      </c>
      <c r="C2490" s="20" t="s">
        <v>9773</v>
      </c>
      <c r="D2490">
        <v>6278.36</v>
      </c>
      <c r="E2490" s="21">
        <v>0.68</v>
      </c>
      <c r="F2490">
        <v>206.78</v>
      </c>
      <c r="G2490" s="22">
        <v>4.8399999999999999E-2</v>
      </c>
      <c r="H2490" s="11">
        <f t="shared" si="760"/>
        <v>206.63338432</v>
      </c>
      <c r="I2490" s="23">
        <f t="shared" si="761"/>
        <v>916.2310905739871</v>
      </c>
      <c r="J2490" s="23">
        <f t="shared" si="762"/>
        <v>839479.41133439774</v>
      </c>
      <c r="K2490" s="23">
        <f t="shared" si="763"/>
        <v>216.96505353600003</v>
      </c>
      <c r="L2490" s="23">
        <f t="shared" si="764"/>
        <v>2039.0955654679742</v>
      </c>
      <c r="N2490">
        <v>202312</v>
      </c>
      <c r="O2490" s="20" t="s">
        <v>29</v>
      </c>
      <c r="P2490" s="20" t="s">
        <v>9774</v>
      </c>
      <c r="Q2490">
        <v>19664.93</v>
      </c>
      <c r="R2490" s="21">
        <v>0.71</v>
      </c>
      <c r="S2490">
        <v>744.17</v>
      </c>
      <c r="T2490" s="21">
        <v>0.05</v>
      </c>
      <c r="U2490" s="11">
        <f t="shared" si="765"/>
        <v>698.10501500000009</v>
      </c>
      <c r="V2490" s="23">
        <f t="shared" si="766"/>
        <v>3042.9692123639461</v>
      </c>
      <c r="W2490" s="23">
        <f t="shared" si="767"/>
        <v>9259661.627394855</v>
      </c>
      <c r="X2490" s="23">
        <f t="shared" si="768"/>
        <v>733.01026575000014</v>
      </c>
      <c r="Y2490" s="23">
        <f t="shared" si="769"/>
        <v>6784.0434397278923</v>
      </c>
      <c r="AA2490">
        <v>202312</v>
      </c>
      <c r="AB2490" s="20" t="s">
        <v>31</v>
      </c>
      <c r="AC2490" s="20" t="s">
        <v>9775</v>
      </c>
      <c r="AD2490">
        <v>112503.35</v>
      </c>
      <c r="AE2490" s="21">
        <v>0.72</v>
      </c>
      <c r="AF2490">
        <v>297.92689999999999</v>
      </c>
      <c r="AG2490" s="22">
        <v>3.7000000000000002E-3</v>
      </c>
      <c r="AH2490" s="11">
        <f t="shared" si="770"/>
        <v>299.7089244</v>
      </c>
      <c r="AI2490" s="23">
        <f t="shared" si="771"/>
        <v>4918.0606274181537</v>
      </c>
      <c r="AJ2490" s="23">
        <f t="shared" si="772"/>
        <v>24187320.334960643</v>
      </c>
      <c r="AK2490" s="23">
        <f t="shared" si="773"/>
        <v>314.69437062000003</v>
      </c>
      <c r="AL2490" s="23">
        <f t="shared" si="774"/>
        <v>10135.830179236307</v>
      </c>
      <c r="AN2490">
        <v>202312</v>
      </c>
      <c r="AO2490" s="20" t="s">
        <v>33</v>
      </c>
      <c r="AP2490" s="20" t="s">
        <v>9776</v>
      </c>
      <c r="AQ2490">
        <v>1607.7</v>
      </c>
      <c r="AR2490" s="21">
        <v>0.86</v>
      </c>
      <c r="AS2490">
        <v>58.35</v>
      </c>
      <c r="AT2490">
        <v>4.2199999999999994E-2</v>
      </c>
      <c r="AU2490" s="11">
        <f t="shared" si="775"/>
        <v>58.346648399999992</v>
      </c>
      <c r="AV2490" s="23">
        <f t="shared" si="776"/>
        <v>277.96947372794659</v>
      </c>
      <c r="AW2490" s="23">
        <f t="shared" si="777"/>
        <v>77267.028324591593</v>
      </c>
      <c r="AX2490" s="23">
        <f t="shared" si="778"/>
        <v>61.263980819999993</v>
      </c>
      <c r="AY2490" s="23">
        <f t="shared" si="779"/>
        <v>614.28559585589323</v>
      </c>
      <c r="AZ2490" s="23"/>
      <c r="BA2490" s="23"/>
    </row>
    <row r="2491" spans="1:53">
      <c r="A2491">
        <v>202312</v>
      </c>
      <c r="B2491" s="20" t="s">
        <v>27</v>
      </c>
      <c r="C2491" s="20" t="s">
        <v>9777</v>
      </c>
      <c r="D2491">
        <v>22121.64</v>
      </c>
      <c r="E2491" s="21">
        <v>0.68</v>
      </c>
      <c r="F2491">
        <v>728.58</v>
      </c>
      <c r="G2491" s="22">
        <v>4.8399999999999999E-2</v>
      </c>
      <c r="H2491" s="11">
        <f t="shared" si="760"/>
        <v>728.06741567999995</v>
      </c>
      <c r="I2491" s="23">
        <f t="shared" si="761"/>
        <v>3228.3166850077305</v>
      </c>
      <c r="J2491" s="23">
        <f t="shared" si="762"/>
        <v>10422028.618699303</v>
      </c>
      <c r="K2491" s="23">
        <f t="shared" si="763"/>
        <v>764.47078646399996</v>
      </c>
      <c r="L2491" s="23">
        <f t="shared" si="764"/>
        <v>7184.7007856954606</v>
      </c>
      <c r="N2491">
        <v>202312</v>
      </c>
      <c r="O2491" s="20" t="s">
        <v>29</v>
      </c>
      <c r="P2491" s="20" t="s">
        <v>9778</v>
      </c>
      <c r="Q2491">
        <v>24366.1</v>
      </c>
      <c r="R2491" s="21">
        <v>0.71</v>
      </c>
      <c r="S2491">
        <v>922.08</v>
      </c>
      <c r="T2491" s="21">
        <v>0.05</v>
      </c>
      <c r="U2491" s="11">
        <f t="shared" si="765"/>
        <v>864.99654999999984</v>
      </c>
      <c r="V2491" s="23">
        <f t="shared" si="766"/>
        <v>3770.4325479613267</v>
      </c>
      <c r="W2491" s="23">
        <f t="shared" si="767"/>
        <v>14216161.598726142</v>
      </c>
      <c r="X2491" s="23">
        <f t="shared" si="768"/>
        <v>908.24637749999988</v>
      </c>
      <c r="Y2491" s="23">
        <f t="shared" si="769"/>
        <v>8405.8616459226541</v>
      </c>
      <c r="AA2491">
        <v>202312</v>
      </c>
      <c r="AB2491" s="20" t="s">
        <v>31</v>
      </c>
      <c r="AC2491" s="20" t="s">
        <v>9779</v>
      </c>
      <c r="AD2491">
        <v>238391.7</v>
      </c>
      <c r="AE2491" s="21">
        <v>0.72</v>
      </c>
      <c r="AF2491">
        <v>631.29939999999999</v>
      </c>
      <c r="AG2491" s="22">
        <v>3.7000000000000002E-3</v>
      </c>
      <c r="AH2491" s="11">
        <f t="shared" si="770"/>
        <v>635.07548880000002</v>
      </c>
      <c r="AI2491" s="23">
        <f t="shared" si="771"/>
        <v>10421.243755615104</v>
      </c>
      <c r="AJ2491" s="23">
        <f t="shared" si="772"/>
        <v>108602321.41394679</v>
      </c>
      <c r="AK2491" s="23">
        <f t="shared" si="773"/>
        <v>666.82926324000005</v>
      </c>
      <c r="AL2491" s="23">
        <f t="shared" si="774"/>
        <v>21477.563000030208</v>
      </c>
      <c r="AN2491">
        <v>202312</v>
      </c>
      <c r="AO2491" s="20" t="s">
        <v>33</v>
      </c>
      <c r="AP2491" s="20" t="s">
        <v>9780</v>
      </c>
      <c r="AQ2491">
        <v>2196.27</v>
      </c>
      <c r="AR2491" s="21">
        <v>0.86</v>
      </c>
      <c r="AS2491">
        <v>43.06</v>
      </c>
      <c r="AT2491">
        <v>2.2799999999999997E-2</v>
      </c>
      <c r="AU2491" s="11">
        <f t="shared" si="775"/>
        <v>43.064462159999991</v>
      </c>
      <c r="AV2491" s="23">
        <f t="shared" si="776"/>
        <v>281.93132554555382</v>
      </c>
      <c r="AW2491" s="23">
        <f t="shared" si="777"/>
        <v>79485.272323873054</v>
      </c>
      <c r="AX2491" s="23">
        <f t="shared" si="778"/>
        <v>45.21768526799999</v>
      </c>
      <c r="AY2491" s="23">
        <f t="shared" si="779"/>
        <v>606.92711325110758</v>
      </c>
      <c r="AZ2491" s="23"/>
      <c r="BA2491" s="23"/>
    </row>
    <row r="2492" spans="1:53">
      <c r="A2492">
        <v>202312</v>
      </c>
      <c r="B2492" s="20" t="s">
        <v>27</v>
      </c>
      <c r="C2492" s="20" t="s">
        <v>9781</v>
      </c>
      <c r="D2492">
        <v>91309.05</v>
      </c>
      <c r="E2492" s="21">
        <v>0.68</v>
      </c>
      <c r="F2492">
        <v>3007.29</v>
      </c>
      <c r="G2492" s="22">
        <v>4.8399999999999999E-2</v>
      </c>
      <c r="H2492" s="11">
        <f t="shared" si="760"/>
        <v>3005.1634536000006</v>
      </c>
      <c r="I2492" s="23">
        <f t="shared" si="761"/>
        <v>13325.166199576755</v>
      </c>
      <c r="J2492" s="23">
        <f t="shared" si="762"/>
        <v>177560054.24634284</v>
      </c>
      <c r="K2492" s="23">
        <f t="shared" si="763"/>
        <v>3155.421626280001</v>
      </c>
      <c r="L2492" s="23">
        <f t="shared" si="764"/>
        <v>29655.495852753513</v>
      </c>
      <c r="N2492">
        <v>202312</v>
      </c>
      <c r="O2492" s="20" t="s">
        <v>29</v>
      </c>
      <c r="P2492" s="20" t="s">
        <v>9782</v>
      </c>
      <c r="Q2492">
        <v>26315.37</v>
      </c>
      <c r="R2492" s="21">
        <v>0.71</v>
      </c>
      <c r="S2492">
        <v>956.01</v>
      </c>
      <c r="T2492" s="21">
        <v>0.05</v>
      </c>
      <c r="U2492" s="11">
        <f t="shared" si="765"/>
        <v>934.19563499999992</v>
      </c>
      <c r="V2492" s="23">
        <f t="shared" si="766"/>
        <v>4072.0643664618078</v>
      </c>
      <c r="W2492" s="23">
        <f t="shared" si="767"/>
        <v>16581708.204608005</v>
      </c>
      <c r="X2492" s="23">
        <f t="shared" si="768"/>
        <v>980.90541674999997</v>
      </c>
      <c r="Y2492" s="23">
        <f t="shared" si="769"/>
        <v>9078.3243679236148</v>
      </c>
      <c r="AA2492">
        <v>202312</v>
      </c>
      <c r="AB2492" s="20" t="s">
        <v>31</v>
      </c>
      <c r="AC2492" s="20" t="s">
        <v>9783</v>
      </c>
      <c r="AD2492">
        <v>206702.99</v>
      </c>
      <c r="AE2492" s="21">
        <v>0.72</v>
      </c>
      <c r="AF2492">
        <v>547.38260000000002</v>
      </c>
      <c r="AG2492" s="22">
        <v>3.7000000000000002E-3</v>
      </c>
      <c r="AH2492" s="11">
        <f t="shared" si="770"/>
        <v>550.65676536000001</v>
      </c>
      <c r="AI2492" s="23">
        <f t="shared" si="771"/>
        <v>9035.9783658762899</v>
      </c>
      <c r="AJ2492" s="23">
        <f t="shared" si="772"/>
        <v>81648905.028584346</v>
      </c>
      <c r="AK2492" s="23">
        <f t="shared" si="773"/>
        <v>578.18960362799999</v>
      </c>
      <c r="AL2492" s="23">
        <f t="shared" si="774"/>
        <v>18622.613497112579</v>
      </c>
      <c r="AN2492">
        <v>202312</v>
      </c>
      <c r="AO2492" s="20" t="s">
        <v>33</v>
      </c>
      <c r="AP2492" s="20" t="s">
        <v>9784</v>
      </c>
      <c r="AQ2492">
        <v>5421.18</v>
      </c>
      <c r="AR2492" s="21">
        <v>0.86</v>
      </c>
      <c r="AS2492">
        <v>70.400000000000006</v>
      </c>
      <c r="AT2492">
        <v>1.5100000000000001E-2</v>
      </c>
      <c r="AU2492" s="11">
        <f t="shared" si="775"/>
        <v>70.399443480000002</v>
      </c>
      <c r="AV2492" s="23">
        <f t="shared" si="776"/>
        <v>568.56067896217178</v>
      </c>
      <c r="AW2492" s="23">
        <f t="shared" si="777"/>
        <v>323261.24566192576</v>
      </c>
      <c r="AX2492" s="23">
        <f t="shared" si="778"/>
        <v>73.919415654000005</v>
      </c>
      <c r="AY2492" s="23">
        <f t="shared" si="779"/>
        <v>1207.5208014043435</v>
      </c>
      <c r="AZ2492" s="23"/>
      <c r="BA2492" s="23"/>
    </row>
    <row r="2493" spans="1:53">
      <c r="A2493">
        <v>202312</v>
      </c>
      <c r="B2493" s="20" t="s">
        <v>27</v>
      </c>
      <c r="C2493" s="20" t="s">
        <v>9785</v>
      </c>
      <c r="D2493">
        <v>111027.37</v>
      </c>
      <c r="E2493" s="21">
        <v>0.68</v>
      </c>
      <c r="F2493">
        <v>3656.72</v>
      </c>
      <c r="G2493" s="22">
        <v>4.8399999999999999E-2</v>
      </c>
      <c r="H2493" s="11">
        <f t="shared" ref="H2493:H2556" si="780">D2493*E2493*G2493</f>
        <v>3654.1328014400001</v>
      </c>
      <c r="I2493" s="23">
        <f t="shared" ref="I2493:I2556" si="781">D2493*E2493*SQRT(G2493*(1-G2493))</f>
        <v>16202.754907119306</v>
      </c>
      <c r="J2493" s="23">
        <f t="shared" ref="J2493:J2556" si="782">I2493^2</f>
        <v>262529266.58017877</v>
      </c>
      <c r="K2493" s="23">
        <f t="shared" ref="K2493:K2556" si="783">H2493*(1+$BB$10)</f>
        <v>3836.8394415120001</v>
      </c>
      <c r="L2493" s="23">
        <f t="shared" ref="L2493:L2556" si="784">H2493+$BB$9*I2493</f>
        <v>36059.642615678611</v>
      </c>
      <c r="N2493">
        <v>202312</v>
      </c>
      <c r="O2493" s="20" t="s">
        <v>29</v>
      </c>
      <c r="P2493" s="20" t="s">
        <v>9786</v>
      </c>
      <c r="Q2493">
        <v>46840.75</v>
      </c>
      <c r="R2493" s="21">
        <v>0.71</v>
      </c>
      <c r="S2493">
        <v>1772.59</v>
      </c>
      <c r="T2493" s="21">
        <v>0.05</v>
      </c>
      <c r="U2493" s="11">
        <f t="shared" ref="U2493:U2556" si="785">Q2493*R2493*T2493</f>
        <v>1662.8466249999999</v>
      </c>
      <c r="V2493" s="23">
        <f t="shared" ref="V2493:V2556" si="786">Q2493*R2493*SQRT(T2493*(1-T2493))</f>
        <v>7248.1803969826733</v>
      </c>
      <c r="W2493" s="23">
        <f t="shared" ref="W2493:W2556" si="787">V2493^2</f>
        <v>52536119.067203902</v>
      </c>
      <c r="X2493" s="23">
        <f t="shared" ref="X2493:X2556" si="788">U2493*(1+$BB$10)</f>
        <v>1745.98895625</v>
      </c>
      <c r="Y2493" s="23">
        <f t="shared" ref="Y2493:Y2556" si="789">U2493+$BB$9*V2493</f>
        <v>16159.207418965347</v>
      </c>
      <c r="AA2493">
        <v>202312</v>
      </c>
      <c r="AB2493" s="20" t="s">
        <v>31</v>
      </c>
      <c r="AC2493" s="20" t="s">
        <v>9787</v>
      </c>
      <c r="AD2493">
        <v>212432.23</v>
      </c>
      <c r="AE2493" s="21">
        <v>0.72</v>
      </c>
      <c r="AF2493">
        <v>562.55449999999996</v>
      </c>
      <c r="AG2493" s="22">
        <v>3.7000000000000002E-3</v>
      </c>
      <c r="AH2493" s="11">
        <f t="shared" ref="AH2493:AH2556" si="790">AD2493*AE2493*AG2493</f>
        <v>565.91946072000007</v>
      </c>
      <c r="AI2493" s="23">
        <f t="shared" ref="AI2493:AI2556" si="791">AD2493*AE2493*SQRT(AG2493*(1-AG2493))</f>
        <v>9286.4309050142747</v>
      </c>
      <c r="AJ2493" s="23">
        <f t="shared" ref="AJ2493:AJ2556" si="792">AI2493^2</f>
        <v>86237798.953604236</v>
      </c>
      <c r="AK2493" s="23">
        <f t="shared" ref="AK2493:AK2556" si="793">AH2493*(1+$BB$10)</f>
        <v>594.21543375600015</v>
      </c>
      <c r="AL2493" s="23">
        <f t="shared" ref="AL2493:AL2556" si="794">AH2493+$BB$9*AI2493</f>
        <v>19138.78127074855</v>
      </c>
      <c r="AN2493">
        <v>202312</v>
      </c>
      <c r="AO2493" s="20" t="s">
        <v>33</v>
      </c>
      <c r="AP2493" s="20" t="s">
        <v>9788</v>
      </c>
      <c r="AQ2493">
        <v>1455.95</v>
      </c>
      <c r="AR2493" s="21">
        <v>0.86</v>
      </c>
      <c r="AS2493">
        <v>11.14</v>
      </c>
      <c r="AT2493">
        <v>8.8999999999999999E-3</v>
      </c>
      <c r="AU2493" s="11">
        <f t="shared" ref="AU2493:AU2556" si="795">AQ2493*AR2493*AT2493</f>
        <v>11.1438413</v>
      </c>
      <c r="AV2493" s="23">
        <f t="shared" ref="AV2493:AV2556" si="796">AQ2493*AR2493*SQRT(AT2493*(1-AT2493))</f>
        <v>117.59765277467282</v>
      </c>
      <c r="AW2493" s="23">
        <f t="shared" ref="AW2493:AW2556" si="797">AV2493^2</f>
        <v>13829.207938112515</v>
      </c>
      <c r="AX2493" s="23">
        <f t="shared" ref="AX2493:AX2556" si="798">AU2493*(1+$BB$10)</f>
        <v>11.701033365000001</v>
      </c>
      <c r="AY2493" s="23">
        <f t="shared" ref="AY2493:AY2556" si="799">AU2493+$BB$9*AV2493</f>
        <v>246.33914684934564</v>
      </c>
      <c r="AZ2493" s="23"/>
      <c r="BA2493" s="23"/>
    </row>
    <row r="2494" spans="1:53">
      <c r="A2494">
        <v>202312</v>
      </c>
      <c r="B2494" s="20" t="s">
        <v>27</v>
      </c>
      <c r="C2494" s="20" t="s">
        <v>9789</v>
      </c>
      <c r="D2494">
        <v>51387.58</v>
      </c>
      <c r="E2494" s="21">
        <v>0.68</v>
      </c>
      <c r="F2494">
        <v>1692.47</v>
      </c>
      <c r="G2494" s="22">
        <v>4.8399999999999999E-2</v>
      </c>
      <c r="H2494" s="11">
        <f t="shared" si="780"/>
        <v>1691.26803296</v>
      </c>
      <c r="I2494" s="23">
        <f t="shared" si="781"/>
        <v>7499.2352247016743</v>
      </c>
      <c r="J2494" s="23">
        <f t="shared" si="782"/>
        <v>56238528.955406368</v>
      </c>
      <c r="K2494" s="23">
        <f t="shared" si="783"/>
        <v>1775.8314346080001</v>
      </c>
      <c r="L2494" s="23">
        <f t="shared" si="784"/>
        <v>16689.738482363347</v>
      </c>
      <c r="N2494">
        <v>202312</v>
      </c>
      <c r="O2494" s="20" t="s">
        <v>29</v>
      </c>
      <c r="P2494" s="20" t="s">
        <v>9790</v>
      </c>
      <c r="Q2494">
        <v>194445.37</v>
      </c>
      <c r="R2494" s="21">
        <v>0.71</v>
      </c>
      <c r="S2494">
        <v>7064.06</v>
      </c>
      <c r="T2494" s="21">
        <v>0.05</v>
      </c>
      <c r="U2494" s="11">
        <f t="shared" si="785"/>
        <v>6902.8106350000007</v>
      </c>
      <c r="V2494" s="23">
        <f t="shared" si="786"/>
        <v>30088.653984362823</v>
      </c>
      <c r="W2494" s="23">
        <f t="shared" si="787"/>
        <v>905327098.59071279</v>
      </c>
      <c r="X2494" s="23">
        <f t="shared" si="788"/>
        <v>7247.951166750001</v>
      </c>
      <c r="Y2494" s="23">
        <f t="shared" si="789"/>
        <v>67080.118603725641</v>
      </c>
      <c r="AA2494">
        <v>202312</v>
      </c>
      <c r="AB2494" s="20" t="s">
        <v>31</v>
      </c>
      <c r="AC2494" s="20" t="s">
        <v>9791</v>
      </c>
      <c r="AD2494">
        <v>218146.49</v>
      </c>
      <c r="AE2494" s="21">
        <v>0.72</v>
      </c>
      <c r="AF2494">
        <v>577.68679999999995</v>
      </c>
      <c r="AG2494" s="22">
        <v>3.7000000000000002E-3</v>
      </c>
      <c r="AH2494" s="11">
        <f t="shared" si="790"/>
        <v>581.14224935999994</v>
      </c>
      <c r="AI2494" s="23">
        <f t="shared" si="791"/>
        <v>9536.2285965570627</v>
      </c>
      <c r="AJ2494" s="23">
        <f t="shared" si="792"/>
        <v>90939655.845792681</v>
      </c>
      <c r="AK2494" s="23">
        <f t="shared" si="793"/>
        <v>610.19936182799995</v>
      </c>
      <c r="AL2494" s="23">
        <f t="shared" si="794"/>
        <v>19653.599442474126</v>
      </c>
      <c r="AN2494">
        <v>202312</v>
      </c>
      <c r="AO2494" s="20" t="s">
        <v>33</v>
      </c>
      <c r="AP2494" s="20" t="s">
        <v>9792</v>
      </c>
      <c r="AQ2494">
        <v>1445.44</v>
      </c>
      <c r="AR2494" s="21">
        <v>0.86</v>
      </c>
      <c r="AS2494">
        <v>3.73</v>
      </c>
      <c r="AT2494">
        <v>3.0000000000000001E-3</v>
      </c>
      <c r="AU2494" s="11">
        <f t="shared" si="795"/>
        <v>3.7292352000000002</v>
      </c>
      <c r="AV2494" s="23">
        <f t="shared" si="796"/>
        <v>67.984002018583467</v>
      </c>
      <c r="AW2494" s="23">
        <f t="shared" si="797"/>
        <v>4621.8245304627608</v>
      </c>
      <c r="AX2494" s="23">
        <f t="shared" si="798"/>
        <v>3.9156969600000004</v>
      </c>
      <c r="AY2494" s="23">
        <f t="shared" si="799"/>
        <v>139.69723923716694</v>
      </c>
      <c r="AZ2494" s="23"/>
      <c r="BA2494" s="23"/>
    </row>
    <row r="2495" spans="1:53">
      <c r="A2495">
        <v>202312</v>
      </c>
      <c r="B2495" s="20" t="s">
        <v>27</v>
      </c>
      <c r="C2495" s="20" t="s">
        <v>9793</v>
      </c>
      <c r="D2495">
        <v>21489.439999999999</v>
      </c>
      <c r="E2495" s="21">
        <v>0.68</v>
      </c>
      <c r="F2495">
        <v>707.76</v>
      </c>
      <c r="G2495" s="22">
        <v>4.8399999999999999E-2</v>
      </c>
      <c r="H2495" s="11">
        <f t="shared" si="780"/>
        <v>707.26044927999999</v>
      </c>
      <c r="I2495" s="23">
        <f t="shared" si="781"/>
        <v>3136.0567165667881</v>
      </c>
      <c r="J2495" s="23">
        <f t="shared" si="782"/>
        <v>9834851.7295236643</v>
      </c>
      <c r="K2495" s="23">
        <f t="shared" si="783"/>
        <v>742.62347174399997</v>
      </c>
      <c r="L2495" s="23">
        <f t="shared" si="784"/>
        <v>6979.3738824135762</v>
      </c>
      <c r="N2495">
        <v>202312</v>
      </c>
      <c r="O2495" s="20" t="s">
        <v>29</v>
      </c>
      <c r="P2495" s="20" t="s">
        <v>9794</v>
      </c>
      <c r="Q2495">
        <v>47195.68</v>
      </c>
      <c r="R2495" s="21">
        <v>0.71</v>
      </c>
      <c r="S2495">
        <v>1786.02</v>
      </c>
      <c r="T2495" s="21">
        <v>0.05</v>
      </c>
      <c r="U2495" s="11">
        <f t="shared" si="785"/>
        <v>1675.4466399999999</v>
      </c>
      <c r="V2495" s="23">
        <f t="shared" si="786"/>
        <v>7303.1025890547699</v>
      </c>
      <c r="W2495" s="23">
        <f t="shared" si="787"/>
        <v>53335307.426258482</v>
      </c>
      <c r="X2495" s="23">
        <f t="shared" si="788"/>
        <v>1759.2189719999999</v>
      </c>
      <c r="Y2495" s="23">
        <f t="shared" si="789"/>
        <v>16281.65181810954</v>
      </c>
      <c r="AA2495">
        <v>202312</v>
      </c>
      <c r="AB2495" s="20" t="s">
        <v>31</v>
      </c>
      <c r="AC2495" s="20" t="s">
        <v>9795</v>
      </c>
      <c r="AD2495">
        <v>161722.25</v>
      </c>
      <c r="AE2495" s="21">
        <v>0.72</v>
      </c>
      <c r="AF2495">
        <v>428.26639999999998</v>
      </c>
      <c r="AG2495" s="22">
        <v>3.7000000000000002E-3</v>
      </c>
      <c r="AH2495" s="11">
        <f t="shared" si="790"/>
        <v>430.82807399999996</v>
      </c>
      <c r="AI2495" s="23">
        <f t="shared" si="791"/>
        <v>7069.6546396394024</v>
      </c>
      <c r="AJ2495" s="23">
        <f t="shared" si="792"/>
        <v>49980016.723774925</v>
      </c>
      <c r="AK2495" s="23">
        <f t="shared" si="793"/>
        <v>452.36947769999995</v>
      </c>
      <c r="AL2495" s="23">
        <f t="shared" si="794"/>
        <v>14570.137353278804</v>
      </c>
      <c r="AN2495">
        <v>202312</v>
      </c>
      <c r="AO2495" s="20" t="s">
        <v>33</v>
      </c>
      <c r="AP2495" s="20" t="s">
        <v>9796</v>
      </c>
      <c r="AQ2495">
        <v>1538.46</v>
      </c>
      <c r="AR2495" s="21">
        <v>0.86</v>
      </c>
      <c r="AS2495">
        <v>35.46</v>
      </c>
      <c r="AT2495">
        <v>2.6800000000000001E-2</v>
      </c>
      <c r="AU2495" s="11">
        <f t="shared" si="795"/>
        <v>35.458426080000002</v>
      </c>
      <c r="AV2495" s="23">
        <f t="shared" si="796"/>
        <v>213.67470224802193</v>
      </c>
      <c r="AW2495" s="23">
        <f t="shared" si="797"/>
        <v>45656.878380780829</v>
      </c>
      <c r="AX2495" s="23">
        <f t="shared" si="798"/>
        <v>37.231347384000003</v>
      </c>
      <c r="AY2495" s="23">
        <f t="shared" si="799"/>
        <v>462.80783057604384</v>
      </c>
      <c r="AZ2495" s="23"/>
      <c r="BA2495" s="23"/>
    </row>
    <row r="2496" spans="1:53">
      <c r="A2496">
        <v>202312</v>
      </c>
      <c r="B2496" s="20" t="s">
        <v>27</v>
      </c>
      <c r="C2496" s="20" t="s">
        <v>9797</v>
      </c>
      <c r="D2496">
        <v>63254.34</v>
      </c>
      <c r="E2496" s="21">
        <v>0.68</v>
      </c>
      <c r="F2496">
        <v>2083.3000000000002</v>
      </c>
      <c r="G2496" s="22">
        <v>4.8399999999999999E-2</v>
      </c>
      <c r="H2496" s="11">
        <f t="shared" si="780"/>
        <v>2081.82683808</v>
      </c>
      <c r="I2496" s="23">
        <f t="shared" si="781"/>
        <v>9231.0082444679465</v>
      </c>
      <c r="J2496" s="23">
        <f t="shared" si="782"/>
        <v>85211513.209435195</v>
      </c>
      <c r="K2496" s="23">
        <f t="shared" si="783"/>
        <v>2185.9181799840003</v>
      </c>
      <c r="L2496" s="23">
        <f t="shared" si="784"/>
        <v>20543.843327015893</v>
      </c>
      <c r="N2496">
        <v>202312</v>
      </c>
      <c r="O2496" s="20" t="s">
        <v>29</v>
      </c>
      <c r="P2496" s="20" t="s">
        <v>9798</v>
      </c>
      <c r="Q2496">
        <v>21442.17</v>
      </c>
      <c r="R2496" s="21">
        <v>0.71</v>
      </c>
      <c r="S2496">
        <v>778.97</v>
      </c>
      <c r="T2496" s="21">
        <v>0.05</v>
      </c>
      <c r="U2496" s="11">
        <f t="shared" si="785"/>
        <v>761.19703499999991</v>
      </c>
      <c r="V2496" s="23">
        <f t="shared" si="786"/>
        <v>3317.9809516877922</v>
      </c>
      <c r="W2496" s="23">
        <f t="shared" si="787"/>
        <v>11008997.595763028</v>
      </c>
      <c r="X2496" s="23">
        <f t="shared" si="788"/>
        <v>799.25688674999992</v>
      </c>
      <c r="Y2496" s="23">
        <f t="shared" si="789"/>
        <v>7397.1589383755845</v>
      </c>
      <c r="AA2496">
        <v>202312</v>
      </c>
      <c r="AB2496" s="20" t="s">
        <v>31</v>
      </c>
      <c r="AC2496" s="20" t="s">
        <v>4610</v>
      </c>
      <c r="AD2496">
        <v>141013.43</v>
      </c>
      <c r="AE2496" s="21">
        <v>0.72</v>
      </c>
      <c r="AF2496">
        <v>373.42610000000002</v>
      </c>
      <c r="AG2496" s="22">
        <v>3.7000000000000002E-3</v>
      </c>
      <c r="AH2496" s="11">
        <f t="shared" si="790"/>
        <v>375.65977751999998</v>
      </c>
      <c r="AI2496" s="23">
        <f t="shared" si="791"/>
        <v>6164.3728655207678</v>
      </c>
      <c r="AJ2496" s="23">
        <f t="shared" si="792"/>
        <v>37999492.825168721</v>
      </c>
      <c r="AK2496" s="23">
        <f t="shared" si="793"/>
        <v>394.44276639599997</v>
      </c>
      <c r="AL2496" s="23">
        <f t="shared" si="794"/>
        <v>12704.405508561536</v>
      </c>
      <c r="AN2496">
        <v>202312</v>
      </c>
      <c r="AO2496" s="20" t="s">
        <v>33</v>
      </c>
      <c r="AP2496" s="20" t="s">
        <v>9799</v>
      </c>
      <c r="AQ2496">
        <v>1416.63</v>
      </c>
      <c r="AR2496" s="21">
        <v>0.86</v>
      </c>
      <c r="AS2496">
        <v>3.17</v>
      </c>
      <c r="AT2496">
        <v>2.5999999999999999E-3</v>
      </c>
      <c r="AU2496" s="11">
        <f t="shared" si="795"/>
        <v>3.1675846800000005</v>
      </c>
      <c r="AV2496" s="23">
        <f t="shared" si="796"/>
        <v>62.040636075006951</v>
      </c>
      <c r="AW2496" s="23">
        <f t="shared" si="797"/>
        <v>3849.040524591454</v>
      </c>
      <c r="AX2496" s="23">
        <f t="shared" si="798"/>
        <v>3.3259639140000008</v>
      </c>
      <c r="AY2496" s="23">
        <f t="shared" si="799"/>
        <v>127.24885683001391</v>
      </c>
      <c r="AZ2496" s="23"/>
      <c r="BA2496" s="23"/>
    </row>
    <row r="2497" spans="1:53">
      <c r="A2497">
        <v>202312</v>
      </c>
      <c r="B2497" s="20" t="s">
        <v>27</v>
      </c>
      <c r="C2497" s="20" t="s">
        <v>9800</v>
      </c>
      <c r="D2497">
        <v>69655.12</v>
      </c>
      <c r="E2497" s="21">
        <v>0.68</v>
      </c>
      <c r="F2497">
        <v>2294.12</v>
      </c>
      <c r="G2497" s="22">
        <v>4.8399999999999999E-2</v>
      </c>
      <c r="H2497" s="11">
        <f t="shared" si="780"/>
        <v>2292.4893094399999</v>
      </c>
      <c r="I2497" s="23">
        <f t="shared" si="781"/>
        <v>10165.104670911182</v>
      </c>
      <c r="J2497" s="23">
        <f t="shared" si="782"/>
        <v>103329352.97058032</v>
      </c>
      <c r="K2497" s="23">
        <f t="shared" si="783"/>
        <v>2407.1137749119998</v>
      </c>
      <c r="L2497" s="23">
        <f t="shared" si="784"/>
        <v>22622.698651262363</v>
      </c>
      <c r="N2497">
        <v>202312</v>
      </c>
      <c r="O2497" s="20" t="s">
        <v>29</v>
      </c>
      <c r="P2497" s="20" t="s">
        <v>9801</v>
      </c>
      <c r="Q2497">
        <v>49580</v>
      </c>
      <c r="R2497" s="21">
        <v>0.71</v>
      </c>
      <c r="S2497">
        <v>1876.25</v>
      </c>
      <c r="T2497" s="21">
        <v>0.05</v>
      </c>
      <c r="U2497" s="11">
        <f t="shared" si="785"/>
        <v>1760.09</v>
      </c>
      <c r="V2497" s="23">
        <f t="shared" si="786"/>
        <v>7672.054441536503</v>
      </c>
      <c r="W2497" s="23">
        <f t="shared" si="787"/>
        <v>58860419.353899986</v>
      </c>
      <c r="X2497" s="23">
        <f t="shared" si="788"/>
        <v>1848.0944999999999</v>
      </c>
      <c r="Y2497" s="23">
        <f t="shared" si="789"/>
        <v>17104.198883073004</v>
      </c>
      <c r="AA2497">
        <v>202312</v>
      </c>
      <c r="AB2497" s="20" t="s">
        <v>31</v>
      </c>
      <c r="AC2497" s="20" t="s">
        <v>9802</v>
      </c>
      <c r="AD2497">
        <v>185767.7</v>
      </c>
      <c r="AE2497" s="21">
        <v>0.72</v>
      </c>
      <c r="AF2497">
        <v>491.94260000000003</v>
      </c>
      <c r="AG2497" s="22">
        <v>3.7000000000000002E-3</v>
      </c>
      <c r="AH2497" s="11">
        <f t="shared" si="790"/>
        <v>494.88515280000007</v>
      </c>
      <c r="AI2497" s="23">
        <f t="shared" si="791"/>
        <v>8120.79650264661</v>
      </c>
      <c r="AJ2497" s="23">
        <f t="shared" si="792"/>
        <v>65947335.837397411</v>
      </c>
      <c r="AK2497" s="23">
        <f t="shared" si="793"/>
        <v>519.62941044000013</v>
      </c>
      <c r="AL2497" s="23">
        <f t="shared" si="794"/>
        <v>16736.478158093221</v>
      </c>
      <c r="AN2497">
        <v>202312</v>
      </c>
      <c r="AO2497" s="20" t="s">
        <v>33</v>
      </c>
      <c r="AP2497" s="20" t="s">
        <v>9803</v>
      </c>
      <c r="AQ2497">
        <v>10219.81</v>
      </c>
      <c r="AR2497" s="21">
        <v>0.86</v>
      </c>
      <c r="AS2497">
        <v>163.47999999999999</v>
      </c>
      <c r="AT2497">
        <v>1.8600000000000002E-2</v>
      </c>
      <c r="AU2497" s="11">
        <f t="shared" si="795"/>
        <v>163.47608076</v>
      </c>
      <c r="AV2497" s="23">
        <f t="shared" si="796"/>
        <v>1187.464874446207</v>
      </c>
      <c r="AW2497" s="23">
        <f t="shared" si="797"/>
        <v>1410072.8280435461</v>
      </c>
      <c r="AX2497" s="23">
        <f t="shared" si="798"/>
        <v>171.64988479800002</v>
      </c>
      <c r="AY2497" s="23">
        <f t="shared" si="799"/>
        <v>2538.405829652414</v>
      </c>
      <c r="AZ2497" s="23"/>
      <c r="BA2497" s="23"/>
    </row>
    <row r="2498" spans="1:53">
      <c r="A2498">
        <v>202312</v>
      </c>
      <c r="B2498" s="20" t="s">
        <v>27</v>
      </c>
      <c r="C2498" s="20" t="s">
        <v>9804</v>
      </c>
      <c r="D2498">
        <v>143380.95000000001</v>
      </c>
      <c r="E2498" s="21">
        <v>0.68</v>
      </c>
      <c r="F2498">
        <v>4722.3</v>
      </c>
      <c r="G2498" s="22">
        <v>4.8399999999999999E-2</v>
      </c>
      <c r="H2498" s="11">
        <f t="shared" si="780"/>
        <v>4718.9538264000003</v>
      </c>
      <c r="I2498" s="23">
        <f t="shared" si="781"/>
        <v>20924.267513496252</v>
      </c>
      <c r="J2498" s="23">
        <f t="shared" si="782"/>
        <v>437824970.9763546</v>
      </c>
      <c r="K2498" s="23">
        <f t="shared" si="783"/>
        <v>4954.9015177200008</v>
      </c>
      <c r="L2498" s="23">
        <f t="shared" si="784"/>
        <v>46567.488853392504</v>
      </c>
      <c r="N2498">
        <v>202312</v>
      </c>
      <c r="O2498" s="20" t="s">
        <v>29</v>
      </c>
      <c r="P2498" s="20" t="s">
        <v>9805</v>
      </c>
      <c r="Q2498">
        <v>27290</v>
      </c>
      <c r="R2498" s="21">
        <v>0.71</v>
      </c>
      <c r="S2498">
        <v>1032.73</v>
      </c>
      <c r="T2498" s="21">
        <v>0.05</v>
      </c>
      <c r="U2498" s="11">
        <f t="shared" si="785"/>
        <v>968.79499999999996</v>
      </c>
      <c r="V2498" s="23">
        <f t="shared" si="786"/>
        <v>4222.8795020074858</v>
      </c>
      <c r="W2498" s="23">
        <f t="shared" si="787"/>
        <v>17832711.288474992</v>
      </c>
      <c r="X2498" s="23">
        <f t="shared" si="788"/>
        <v>1017.23475</v>
      </c>
      <c r="Y2498" s="23">
        <f t="shared" si="789"/>
        <v>9414.5540040149717</v>
      </c>
      <c r="AA2498">
        <v>202312</v>
      </c>
      <c r="AB2498" s="20" t="s">
        <v>31</v>
      </c>
      <c r="AC2498" s="20" t="s">
        <v>9806</v>
      </c>
      <c r="AD2498">
        <v>125024.43</v>
      </c>
      <c r="AE2498" s="21">
        <v>0.72</v>
      </c>
      <c r="AF2498">
        <v>331.0847</v>
      </c>
      <c r="AG2498" s="22">
        <v>3.7000000000000002E-3</v>
      </c>
      <c r="AH2498" s="11">
        <f t="shared" si="790"/>
        <v>333.06508151999998</v>
      </c>
      <c r="AI2498" s="23">
        <f t="shared" si="791"/>
        <v>5465.4170444559832</v>
      </c>
      <c r="AJ2498" s="23">
        <f t="shared" si="792"/>
        <v>29870783.469829973</v>
      </c>
      <c r="AK2498" s="23">
        <f t="shared" si="793"/>
        <v>349.71833559599997</v>
      </c>
      <c r="AL2498" s="23">
        <f t="shared" si="794"/>
        <v>11263.899170431967</v>
      </c>
      <c r="AN2498">
        <v>202312</v>
      </c>
      <c r="AO2498" s="20" t="s">
        <v>33</v>
      </c>
      <c r="AP2498" s="20" t="s">
        <v>9807</v>
      </c>
      <c r="AQ2498">
        <v>1121.29</v>
      </c>
      <c r="AR2498" s="21">
        <v>0.86</v>
      </c>
      <c r="AS2498">
        <v>9.5500000000000007</v>
      </c>
      <c r="AT2498">
        <v>9.8999999999999991E-3</v>
      </c>
      <c r="AU2498" s="11">
        <f t="shared" si="795"/>
        <v>9.5466630599999984</v>
      </c>
      <c r="AV2498" s="23">
        <f t="shared" si="796"/>
        <v>95.471452025249903</v>
      </c>
      <c r="AW2498" s="23">
        <f t="shared" si="797"/>
        <v>9114.798151809593</v>
      </c>
      <c r="AX2498" s="23">
        <f t="shared" si="798"/>
        <v>10.023996212999998</v>
      </c>
      <c r="AY2498" s="23">
        <f t="shared" si="799"/>
        <v>200.48956711049979</v>
      </c>
      <c r="AZ2498" s="23"/>
      <c r="BA2498" s="23"/>
    </row>
    <row r="2499" spans="1:53">
      <c r="A2499">
        <v>202312</v>
      </c>
      <c r="B2499" s="20" t="s">
        <v>27</v>
      </c>
      <c r="C2499" s="20" t="s">
        <v>9808</v>
      </c>
      <c r="D2499">
        <v>32889.47</v>
      </c>
      <c r="E2499" s="21">
        <v>0.68</v>
      </c>
      <c r="F2499">
        <v>1083.23</v>
      </c>
      <c r="G2499" s="22">
        <v>4.8399999999999999E-2</v>
      </c>
      <c r="H2499" s="11">
        <f t="shared" si="780"/>
        <v>1082.4582366400002</v>
      </c>
      <c r="I2499" s="23">
        <f t="shared" si="781"/>
        <v>4799.7175960761142</v>
      </c>
      <c r="J2499" s="23">
        <f t="shared" si="782"/>
        <v>23037289.002082672</v>
      </c>
      <c r="K2499" s="23">
        <f t="shared" si="783"/>
        <v>1136.5811484720002</v>
      </c>
      <c r="L2499" s="23">
        <f t="shared" si="784"/>
        <v>10681.893428792229</v>
      </c>
      <c r="N2499">
        <v>202312</v>
      </c>
      <c r="O2499" s="20" t="s">
        <v>29</v>
      </c>
      <c r="P2499" s="20" t="s">
        <v>9809</v>
      </c>
      <c r="Q2499">
        <v>19492.900000000001</v>
      </c>
      <c r="R2499" s="21">
        <v>0.71</v>
      </c>
      <c r="S2499">
        <v>737.66</v>
      </c>
      <c r="T2499" s="21">
        <v>0.05</v>
      </c>
      <c r="U2499" s="11">
        <f t="shared" si="785"/>
        <v>691.99795000000006</v>
      </c>
      <c r="V2499" s="23">
        <f t="shared" si="786"/>
        <v>3016.349133187312</v>
      </c>
      <c r="W2499" s="23">
        <f t="shared" si="787"/>
        <v>9098362.0932798479</v>
      </c>
      <c r="X2499" s="23">
        <f t="shared" si="788"/>
        <v>726.59784750000006</v>
      </c>
      <c r="Y2499" s="23">
        <f t="shared" si="789"/>
        <v>6724.6962163746239</v>
      </c>
      <c r="AA2499">
        <v>202312</v>
      </c>
      <c r="AB2499" s="20" t="s">
        <v>31</v>
      </c>
      <c r="AC2499" s="20" t="s">
        <v>5502</v>
      </c>
      <c r="AD2499">
        <v>139315.21</v>
      </c>
      <c r="AE2499" s="21">
        <v>0.72</v>
      </c>
      <c r="AF2499">
        <v>368.92899999999997</v>
      </c>
      <c r="AG2499" s="22">
        <v>3.7000000000000002E-3</v>
      </c>
      <c r="AH2499" s="11">
        <f t="shared" si="790"/>
        <v>371.13571944</v>
      </c>
      <c r="AI2499" s="23">
        <f t="shared" si="791"/>
        <v>6090.1355301996955</v>
      </c>
      <c r="AJ2499" s="23">
        <f t="shared" si="792"/>
        <v>37089750.776200727</v>
      </c>
      <c r="AK2499" s="23">
        <f t="shared" si="793"/>
        <v>389.692505412</v>
      </c>
      <c r="AL2499" s="23">
        <f t="shared" si="794"/>
        <v>12551.406779839392</v>
      </c>
      <c r="AN2499">
        <v>202312</v>
      </c>
      <c r="AO2499" s="20" t="s">
        <v>33</v>
      </c>
      <c r="AP2499" s="20" t="s">
        <v>9810</v>
      </c>
      <c r="AQ2499">
        <v>5335.49</v>
      </c>
      <c r="AR2499" s="21">
        <v>0.86</v>
      </c>
      <c r="AS2499">
        <v>174.82</v>
      </c>
      <c r="AT2499">
        <v>3.8100000000000002E-2</v>
      </c>
      <c r="AU2499" s="11">
        <f t="shared" si="795"/>
        <v>174.82266533999999</v>
      </c>
      <c r="AV2499" s="23">
        <f t="shared" si="796"/>
        <v>878.41594748788941</v>
      </c>
      <c r="AW2499" s="23">
        <f t="shared" si="797"/>
        <v>771614.5768010465</v>
      </c>
      <c r="AX2499" s="23">
        <f t="shared" si="798"/>
        <v>183.563798607</v>
      </c>
      <c r="AY2499" s="23">
        <f t="shared" si="799"/>
        <v>1931.6545603157788</v>
      </c>
      <c r="AZ2499" s="23"/>
      <c r="BA2499" s="23"/>
    </row>
    <row r="2500" spans="1:53">
      <c r="A2500">
        <v>202312</v>
      </c>
      <c r="B2500" s="20" t="s">
        <v>27</v>
      </c>
      <c r="C2500" s="20" t="s">
        <v>9811</v>
      </c>
      <c r="D2500">
        <v>30728.49</v>
      </c>
      <c r="E2500" s="21">
        <v>0.68</v>
      </c>
      <c r="F2500">
        <v>1012.05</v>
      </c>
      <c r="G2500" s="22">
        <v>4.8399999999999999E-2</v>
      </c>
      <c r="H2500" s="11">
        <f t="shared" si="780"/>
        <v>1011.3360628800001</v>
      </c>
      <c r="I2500" s="23">
        <f t="shared" si="781"/>
        <v>4484.3554533973611</v>
      </c>
      <c r="J2500" s="23">
        <f t="shared" si="782"/>
        <v>20109443.832414653</v>
      </c>
      <c r="K2500" s="23">
        <f t="shared" si="783"/>
        <v>1061.9028660240001</v>
      </c>
      <c r="L2500" s="23">
        <f t="shared" si="784"/>
        <v>9980.0469696747223</v>
      </c>
      <c r="N2500">
        <v>202312</v>
      </c>
      <c r="O2500" s="20" t="s">
        <v>29</v>
      </c>
      <c r="P2500" s="20" t="s">
        <v>9812</v>
      </c>
      <c r="Q2500">
        <v>15106.95</v>
      </c>
      <c r="R2500" s="21">
        <v>0.71</v>
      </c>
      <c r="S2500">
        <v>548.82000000000005</v>
      </c>
      <c r="T2500" s="21">
        <v>0.05</v>
      </c>
      <c r="U2500" s="11">
        <f t="shared" si="785"/>
        <v>536.29672500000004</v>
      </c>
      <c r="V2500" s="23">
        <f t="shared" si="786"/>
        <v>2337.6632280268227</v>
      </c>
      <c r="W2500" s="23">
        <f t="shared" si="787"/>
        <v>5464669.3676687852</v>
      </c>
      <c r="X2500" s="23">
        <f t="shared" si="788"/>
        <v>563.11156125000002</v>
      </c>
      <c r="Y2500" s="23">
        <f t="shared" si="789"/>
        <v>5211.6231810536456</v>
      </c>
      <c r="AA2500">
        <v>202312</v>
      </c>
      <c r="AB2500" s="20" t="s">
        <v>31</v>
      </c>
      <c r="AC2500" s="20" t="s">
        <v>9813</v>
      </c>
      <c r="AD2500">
        <v>138001.54999999999</v>
      </c>
      <c r="AE2500" s="21">
        <v>0.72</v>
      </c>
      <c r="AF2500">
        <v>365.4502</v>
      </c>
      <c r="AG2500" s="22">
        <v>3.7000000000000002E-3</v>
      </c>
      <c r="AH2500" s="11">
        <f t="shared" si="790"/>
        <v>367.63612919999997</v>
      </c>
      <c r="AI2500" s="23">
        <f t="shared" si="791"/>
        <v>6032.7091555733914</v>
      </c>
      <c r="AJ2500" s="23">
        <f t="shared" si="792"/>
        <v>36393579.755739018</v>
      </c>
      <c r="AK2500" s="23">
        <f t="shared" si="793"/>
        <v>386.01793565999998</v>
      </c>
      <c r="AL2500" s="23">
        <f t="shared" si="794"/>
        <v>12433.054440346783</v>
      </c>
      <c r="AN2500">
        <v>202312</v>
      </c>
      <c r="AO2500" s="20" t="s">
        <v>33</v>
      </c>
      <c r="AP2500" s="20" t="s">
        <v>9814</v>
      </c>
      <c r="AQ2500">
        <v>1037.79</v>
      </c>
      <c r="AR2500" s="21">
        <v>0.86</v>
      </c>
      <c r="AS2500">
        <v>22.22</v>
      </c>
      <c r="AT2500">
        <v>2.4900000000000002E-2</v>
      </c>
      <c r="AU2500" s="11">
        <f t="shared" si="795"/>
        <v>22.22323506</v>
      </c>
      <c r="AV2500" s="23">
        <f t="shared" si="796"/>
        <v>139.06959329981859</v>
      </c>
      <c r="AW2500" s="23">
        <f t="shared" si="797"/>
        <v>19340.351780576948</v>
      </c>
      <c r="AX2500" s="23">
        <f t="shared" si="798"/>
        <v>23.334396813000001</v>
      </c>
      <c r="AY2500" s="23">
        <f t="shared" si="799"/>
        <v>300.36242165963716</v>
      </c>
      <c r="AZ2500" s="23"/>
      <c r="BA2500" s="23"/>
    </row>
    <row r="2501" spans="1:53">
      <c r="A2501">
        <v>202312</v>
      </c>
      <c r="B2501" s="20" t="s">
        <v>27</v>
      </c>
      <c r="C2501" s="20" t="s">
        <v>9815</v>
      </c>
      <c r="D2501">
        <v>45466.12</v>
      </c>
      <c r="E2501" s="21">
        <v>0.68</v>
      </c>
      <c r="F2501">
        <v>1497.44</v>
      </c>
      <c r="G2501" s="22">
        <v>4.8399999999999999E-2</v>
      </c>
      <c r="H2501" s="11">
        <f t="shared" si="780"/>
        <v>1496.38094144</v>
      </c>
      <c r="I2501" s="23">
        <f t="shared" si="781"/>
        <v>6635.088257406037</v>
      </c>
      <c r="J2501" s="23">
        <f t="shared" si="782"/>
        <v>44024396.183567479</v>
      </c>
      <c r="K2501" s="23">
        <f t="shared" si="783"/>
        <v>1571.1999885120001</v>
      </c>
      <c r="L2501" s="23">
        <f t="shared" si="784"/>
        <v>14766.557456252074</v>
      </c>
      <c r="N2501">
        <v>202312</v>
      </c>
      <c r="O2501" s="20" t="s">
        <v>29</v>
      </c>
      <c r="P2501" s="20" t="s">
        <v>9816</v>
      </c>
      <c r="Q2501">
        <v>18518.259999999998</v>
      </c>
      <c r="R2501" s="21">
        <v>0.71</v>
      </c>
      <c r="S2501">
        <v>672.75</v>
      </c>
      <c r="T2501" s="21">
        <v>0.05</v>
      </c>
      <c r="U2501" s="11">
        <f t="shared" si="785"/>
        <v>657.3982299999999</v>
      </c>
      <c r="V2501" s="23">
        <f t="shared" si="786"/>
        <v>2865.5324502325079</v>
      </c>
      <c r="W2501" s="23">
        <f t="shared" si="787"/>
        <v>8211276.2233355204</v>
      </c>
      <c r="X2501" s="23">
        <f t="shared" si="788"/>
        <v>690.26814149999996</v>
      </c>
      <c r="Y2501" s="23">
        <f t="shared" si="789"/>
        <v>6388.4631304650156</v>
      </c>
      <c r="AA2501">
        <v>202312</v>
      </c>
      <c r="AB2501" s="20" t="s">
        <v>31</v>
      </c>
      <c r="AC2501" s="20" t="s">
        <v>9817</v>
      </c>
      <c r="AD2501">
        <v>140338.69</v>
      </c>
      <c r="AE2501" s="21">
        <v>0.72</v>
      </c>
      <c r="AF2501">
        <v>371.63929999999999</v>
      </c>
      <c r="AG2501" s="22">
        <v>3.7000000000000002E-3</v>
      </c>
      <c r="AH2501" s="11">
        <f t="shared" si="790"/>
        <v>373.86227015999998</v>
      </c>
      <c r="AI2501" s="23">
        <f t="shared" si="791"/>
        <v>6134.8767462697051</v>
      </c>
      <c r="AJ2501" s="23">
        <f t="shared" si="792"/>
        <v>37636712.691920765</v>
      </c>
      <c r="AK2501" s="23">
        <f t="shared" si="793"/>
        <v>392.55538366799999</v>
      </c>
      <c r="AL2501" s="23">
        <f t="shared" si="794"/>
        <v>12643.61576269941</v>
      </c>
      <c r="AN2501">
        <v>202312</v>
      </c>
      <c r="AO2501" s="20" t="s">
        <v>33</v>
      </c>
      <c r="AP2501" s="20" t="s">
        <v>9818</v>
      </c>
      <c r="AQ2501">
        <v>2130.88</v>
      </c>
      <c r="AR2501" s="21">
        <v>0.86</v>
      </c>
      <c r="AS2501">
        <v>4.21</v>
      </c>
      <c r="AT2501">
        <v>2.3E-3</v>
      </c>
      <c r="AU2501" s="11">
        <f t="shared" si="795"/>
        <v>4.2148806400000005</v>
      </c>
      <c r="AV2501" s="23">
        <f t="shared" si="796"/>
        <v>87.785209228040841</v>
      </c>
      <c r="AW2501" s="23">
        <f t="shared" si="797"/>
        <v>7706.2429592109065</v>
      </c>
      <c r="AX2501" s="23">
        <f t="shared" si="798"/>
        <v>4.4256246720000005</v>
      </c>
      <c r="AY2501" s="23">
        <f t="shared" si="799"/>
        <v>179.78529909608167</v>
      </c>
      <c r="AZ2501" s="23"/>
      <c r="BA2501" s="23"/>
    </row>
    <row r="2502" spans="1:53">
      <c r="A2502">
        <v>202312</v>
      </c>
      <c r="B2502" s="20" t="s">
        <v>27</v>
      </c>
      <c r="C2502" s="20" t="s">
        <v>9819</v>
      </c>
      <c r="D2502">
        <v>33623.33</v>
      </c>
      <c r="E2502" s="21">
        <v>0.68</v>
      </c>
      <c r="F2502">
        <v>1107.4000000000001</v>
      </c>
      <c r="G2502" s="22">
        <v>4.8399999999999999E-2</v>
      </c>
      <c r="H2502" s="11">
        <f t="shared" si="780"/>
        <v>1106.6110369600001</v>
      </c>
      <c r="I2502" s="23">
        <f t="shared" si="781"/>
        <v>4906.8132943362689</v>
      </c>
      <c r="J2502" s="23">
        <f t="shared" si="782"/>
        <v>24076816.705475148</v>
      </c>
      <c r="K2502" s="23">
        <f t="shared" si="783"/>
        <v>1161.9415888080002</v>
      </c>
      <c r="L2502" s="23">
        <f t="shared" si="784"/>
        <v>10920.237625632537</v>
      </c>
      <c r="N2502">
        <v>202312</v>
      </c>
      <c r="O2502" s="20" t="s">
        <v>29</v>
      </c>
      <c r="P2502" s="20" t="s">
        <v>9820</v>
      </c>
      <c r="Q2502">
        <v>52635.45</v>
      </c>
      <c r="R2502" s="21">
        <v>0.71</v>
      </c>
      <c r="S2502">
        <v>1991.88</v>
      </c>
      <c r="T2502" s="21">
        <v>0.05</v>
      </c>
      <c r="U2502" s="11">
        <f t="shared" si="785"/>
        <v>1868.5584749999998</v>
      </c>
      <c r="V2502" s="23">
        <f t="shared" si="786"/>
        <v>8144.8575626214706</v>
      </c>
      <c r="W2502" s="23">
        <f t="shared" si="787"/>
        <v>66338704.715392165</v>
      </c>
      <c r="X2502" s="23">
        <f t="shared" si="788"/>
        <v>1961.9863987499998</v>
      </c>
      <c r="Y2502" s="23">
        <f t="shared" si="789"/>
        <v>18158.273600242941</v>
      </c>
      <c r="AA2502">
        <v>202312</v>
      </c>
      <c r="AB2502" s="20" t="s">
        <v>31</v>
      </c>
      <c r="AC2502" s="20" t="s">
        <v>9821</v>
      </c>
      <c r="AD2502">
        <v>142040.75</v>
      </c>
      <c r="AE2502" s="21">
        <v>0.72</v>
      </c>
      <c r="AF2502">
        <v>376.14659999999998</v>
      </c>
      <c r="AG2502" s="22">
        <v>3.7000000000000002E-3</v>
      </c>
      <c r="AH2502" s="11">
        <f t="shared" si="790"/>
        <v>378.39655800000003</v>
      </c>
      <c r="AI2502" s="23">
        <f t="shared" si="791"/>
        <v>6209.2819463948863</v>
      </c>
      <c r="AJ2502" s="23">
        <f t="shared" si="792"/>
        <v>38555182.289825469</v>
      </c>
      <c r="AK2502" s="23">
        <f t="shared" si="793"/>
        <v>397.31638590000006</v>
      </c>
      <c r="AL2502" s="23">
        <f t="shared" si="794"/>
        <v>12796.960450789773</v>
      </c>
      <c r="AN2502">
        <v>202312</v>
      </c>
      <c r="AO2502" s="20" t="s">
        <v>33</v>
      </c>
      <c r="AP2502" s="20" t="s">
        <v>9822</v>
      </c>
      <c r="AQ2502">
        <v>4568.45</v>
      </c>
      <c r="AR2502" s="21">
        <v>0.86</v>
      </c>
      <c r="AS2502">
        <v>7.86</v>
      </c>
      <c r="AT2502">
        <v>2E-3</v>
      </c>
      <c r="AU2502" s="11">
        <f t="shared" si="795"/>
        <v>7.8577339999999998</v>
      </c>
      <c r="AV2502" s="23">
        <f t="shared" si="796"/>
        <v>175.52848151728324</v>
      </c>
      <c r="AW2502" s="23">
        <f t="shared" si="797"/>
        <v>30810.247823763242</v>
      </c>
      <c r="AX2502" s="23">
        <f t="shared" si="798"/>
        <v>8.2506207000000007</v>
      </c>
      <c r="AY2502" s="23">
        <f t="shared" si="799"/>
        <v>358.91469703456647</v>
      </c>
      <c r="AZ2502" s="23"/>
      <c r="BA2502" s="23"/>
    </row>
    <row r="2503" spans="1:53">
      <c r="A2503">
        <v>202312</v>
      </c>
      <c r="B2503" s="20" t="s">
        <v>27</v>
      </c>
      <c r="C2503" s="20" t="s">
        <v>9823</v>
      </c>
      <c r="D2503">
        <v>45789.62</v>
      </c>
      <c r="E2503" s="21">
        <v>0.68</v>
      </c>
      <c r="F2503">
        <v>1508.1</v>
      </c>
      <c r="G2503" s="22">
        <v>4.8399999999999999E-2</v>
      </c>
      <c r="H2503" s="11">
        <f t="shared" si="780"/>
        <v>1507.0279734400003</v>
      </c>
      <c r="I2503" s="23">
        <f t="shared" si="781"/>
        <v>6682.2981590046529</v>
      </c>
      <c r="J2503" s="23">
        <f t="shared" si="782"/>
        <v>44653108.685836971</v>
      </c>
      <c r="K2503" s="23">
        <f t="shared" si="783"/>
        <v>1582.3793721120005</v>
      </c>
      <c r="L2503" s="23">
        <f t="shared" si="784"/>
        <v>14871.624291449307</v>
      </c>
      <c r="N2503">
        <v>202312</v>
      </c>
      <c r="O2503" s="20" t="s">
        <v>29</v>
      </c>
      <c r="P2503" s="20" t="s">
        <v>9824</v>
      </c>
      <c r="Q2503">
        <v>32226.98</v>
      </c>
      <c r="R2503" s="21">
        <v>0.71</v>
      </c>
      <c r="S2503">
        <v>1170.78</v>
      </c>
      <c r="T2503" s="21">
        <v>0.05</v>
      </c>
      <c r="U2503" s="11">
        <f t="shared" si="785"/>
        <v>1144.0577899999998</v>
      </c>
      <c r="V2503" s="23">
        <f t="shared" si="786"/>
        <v>4986.8322921804765</v>
      </c>
      <c r="W2503" s="23">
        <f t="shared" si="787"/>
        <v>24868496.310333986</v>
      </c>
      <c r="X2503" s="23">
        <f t="shared" si="788"/>
        <v>1201.2606794999999</v>
      </c>
      <c r="Y2503" s="23">
        <f t="shared" si="789"/>
        <v>11117.722374360954</v>
      </c>
      <c r="AA2503">
        <v>202312</v>
      </c>
      <c r="AB2503" s="20" t="s">
        <v>31</v>
      </c>
      <c r="AC2503" s="20" t="s">
        <v>9825</v>
      </c>
      <c r="AD2503">
        <v>109312.57</v>
      </c>
      <c r="AE2503" s="21">
        <v>0.72</v>
      </c>
      <c r="AF2503">
        <v>289.47719999999998</v>
      </c>
      <c r="AG2503" s="22">
        <v>3.7000000000000002E-3</v>
      </c>
      <c r="AH2503" s="11">
        <f t="shared" si="790"/>
        <v>291.20868648000004</v>
      </c>
      <c r="AI2503" s="23">
        <f t="shared" si="791"/>
        <v>4778.5763410502086</v>
      </c>
      <c r="AJ2503" s="23">
        <f t="shared" si="792"/>
        <v>22834791.847244799</v>
      </c>
      <c r="AK2503" s="23">
        <f t="shared" si="793"/>
        <v>305.76912080400007</v>
      </c>
      <c r="AL2503" s="23">
        <f t="shared" si="794"/>
        <v>9848.3613685804175</v>
      </c>
      <c r="AN2503">
        <v>202312</v>
      </c>
      <c r="AO2503" s="20" t="s">
        <v>33</v>
      </c>
      <c r="AP2503" s="20" t="s">
        <v>9826</v>
      </c>
      <c r="AQ2503">
        <v>12123.12</v>
      </c>
      <c r="AR2503" s="21">
        <v>0.86</v>
      </c>
      <c r="AS2503">
        <v>150.13</v>
      </c>
      <c r="AT2503">
        <v>1.44E-2</v>
      </c>
      <c r="AU2503" s="11">
        <f t="shared" si="795"/>
        <v>150.13271807999999</v>
      </c>
      <c r="AV2503" s="23">
        <f t="shared" si="796"/>
        <v>1242.0653566389008</v>
      </c>
      <c r="AW2503" s="23">
        <f t="shared" si="797"/>
        <v>1542726.3501625198</v>
      </c>
      <c r="AX2503" s="23">
        <f t="shared" si="798"/>
        <v>157.639353984</v>
      </c>
      <c r="AY2503" s="23">
        <f t="shared" si="799"/>
        <v>2634.2634313578014</v>
      </c>
      <c r="AZ2503" s="23"/>
      <c r="BA2503" s="23"/>
    </row>
    <row r="2504" spans="1:53">
      <c r="A2504">
        <v>202312</v>
      </c>
      <c r="B2504" s="20" t="s">
        <v>27</v>
      </c>
      <c r="C2504" s="20" t="s">
        <v>9827</v>
      </c>
      <c r="D2504">
        <v>102127.2</v>
      </c>
      <c r="E2504" s="21">
        <v>0.68</v>
      </c>
      <c r="F2504">
        <v>3363.59</v>
      </c>
      <c r="G2504" s="22">
        <v>4.8399999999999999E-2</v>
      </c>
      <c r="H2504" s="11">
        <f t="shared" si="780"/>
        <v>3361.2104064</v>
      </c>
      <c r="I2504" s="23">
        <f t="shared" si="781"/>
        <v>14903.910548816519</v>
      </c>
      <c r="J2504" s="23">
        <f t="shared" si="782"/>
        <v>222126549.64712429</v>
      </c>
      <c r="K2504" s="23">
        <f t="shared" si="783"/>
        <v>3529.2709267200003</v>
      </c>
      <c r="L2504" s="23">
        <f t="shared" si="784"/>
        <v>33169.031504033039</v>
      </c>
      <c r="N2504">
        <v>202312</v>
      </c>
      <c r="O2504" s="20" t="s">
        <v>29</v>
      </c>
      <c r="P2504" s="20" t="s">
        <v>9828</v>
      </c>
      <c r="Q2504">
        <v>20823.650000000001</v>
      </c>
      <c r="R2504" s="21">
        <v>0.71</v>
      </c>
      <c r="S2504">
        <v>788.02</v>
      </c>
      <c r="T2504" s="21">
        <v>0.05</v>
      </c>
      <c r="U2504" s="11">
        <f t="shared" si="785"/>
        <v>739.23957500000006</v>
      </c>
      <c r="V2504" s="23">
        <f t="shared" si="786"/>
        <v>3222.2706024909567</v>
      </c>
      <c r="W2504" s="23">
        <f t="shared" si="787"/>
        <v>10383027.835677434</v>
      </c>
      <c r="X2504" s="23">
        <f t="shared" si="788"/>
        <v>776.20155375000013</v>
      </c>
      <c r="Y2504" s="23">
        <f t="shared" si="789"/>
        <v>7183.7807799819129</v>
      </c>
      <c r="AA2504">
        <v>202312</v>
      </c>
      <c r="AB2504" s="20" t="s">
        <v>31</v>
      </c>
      <c r="AC2504" s="20" t="s">
        <v>9829</v>
      </c>
      <c r="AD2504">
        <v>139400.53</v>
      </c>
      <c r="AE2504" s="21">
        <v>0.72</v>
      </c>
      <c r="AF2504">
        <v>369.1549</v>
      </c>
      <c r="AG2504" s="22">
        <v>3.7000000000000002E-3</v>
      </c>
      <c r="AH2504" s="11">
        <f t="shared" si="790"/>
        <v>371.36301192000002</v>
      </c>
      <c r="AI2504" s="23">
        <f t="shared" si="791"/>
        <v>6093.865276315978</v>
      </c>
      <c r="AJ2504" s="23">
        <f t="shared" si="792"/>
        <v>37135194.005889609</v>
      </c>
      <c r="AK2504" s="23">
        <f t="shared" si="793"/>
        <v>389.93116251600003</v>
      </c>
      <c r="AL2504" s="23">
        <f t="shared" si="794"/>
        <v>12559.093564551957</v>
      </c>
      <c r="AN2504">
        <v>202312</v>
      </c>
      <c r="AO2504" s="20" t="s">
        <v>33</v>
      </c>
      <c r="AP2504" s="20" t="s">
        <v>9830</v>
      </c>
      <c r="AQ2504">
        <v>964.17</v>
      </c>
      <c r="AR2504" s="21">
        <v>0.86</v>
      </c>
      <c r="AS2504">
        <v>6.3</v>
      </c>
      <c r="AT2504">
        <v>7.6E-3</v>
      </c>
      <c r="AU2504" s="11">
        <f t="shared" si="795"/>
        <v>6.3018151199999997</v>
      </c>
      <c r="AV2504" s="23">
        <f t="shared" si="796"/>
        <v>72.01156336761953</v>
      </c>
      <c r="AW2504" s="23">
        <f t="shared" si="797"/>
        <v>5185.6652586486834</v>
      </c>
      <c r="AX2504" s="23">
        <f t="shared" si="798"/>
        <v>6.6169058759999997</v>
      </c>
      <c r="AY2504" s="23">
        <f t="shared" si="799"/>
        <v>150.32494185523905</v>
      </c>
      <c r="AZ2504" s="23"/>
      <c r="BA2504" s="23"/>
    </row>
    <row r="2505" spans="1:53">
      <c r="A2505">
        <v>202312</v>
      </c>
      <c r="B2505" s="20" t="s">
        <v>27</v>
      </c>
      <c r="C2505" s="20" t="s">
        <v>9831</v>
      </c>
      <c r="D2505">
        <v>28579.99</v>
      </c>
      <c r="E2505" s="21">
        <v>0.68</v>
      </c>
      <c r="F2505">
        <v>941.29</v>
      </c>
      <c r="G2505" s="22">
        <v>4.8399999999999999E-2</v>
      </c>
      <c r="H2505" s="11">
        <f t="shared" si="780"/>
        <v>940.62463088000004</v>
      </c>
      <c r="I2505" s="23">
        <f t="shared" si="781"/>
        <v>4170.8145767833712</v>
      </c>
      <c r="J2505" s="23">
        <f t="shared" si="782"/>
        <v>17395694.233908653</v>
      </c>
      <c r="K2505" s="23">
        <f t="shared" si="783"/>
        <v>987.65586242400013</v>
      </c>
      <c r="L2505" s="23">
        <f t="shared" si="784"/>
        <v>9282.2537844467424</v>
      </c>
      <c r="N2505">
        <v>202312</v>
      </c>
      <c r="O2505" s="20" t="s">
        <v>29</v>
      </c>
      <c r="P2505" s="20" t="s">
        <v>9832</v>
      </c>
      <c r="Q2505">
        <v>13765.36</v>
      </c>
      <c r="R2505" s="21">
        <v>0.71</v>
      </c>
      <c r="S2505">
        <v>500.08</v>
      </c>
      <c r="T2505" s="21">
        <v>0.05</v>
      </c>
      <c r="U2505" s="11">
        <f t="shared" si="785"/>
        <v>488.67028000000005</v>
      </c>
      <c r="V2505" s="23">
        <f t="shared" si="786"/>
        <v>2130.0643672317251</v>
      </c>
      <c r="W2505" s="23">
        <f t="shared" si="787"/>
        <v>4537174.2085502893</v>
      </c>
      <c r="X2505" s="23">
        <f t="shared" si="788"/>
        <v>513.10379400000011</v>
      </c>
      <c r="Y2505" s="23">
        <f t="shared" si="789"/>
        <v>4748.7990144634505</v>
      </c>
      <c r="AA2505">
        <v>202312</v>
      </c>
      <c r="AB2505" s="20" t="s">
        <v>31</v>
      </c>
      <c r="AC2505" s="20" t="s">
        <v>9833</v>
      </c>
      <c r="AD2505">
        <v>106069.06</v>
      </c>
      <c r="AE2505" s="21">
        <v>0.72</v>
      </c>
      <c r="AF2505">
        <v>280.88780000000003</v>
      </c>
      <c r="AG2505" s="22">
        <v>3.7000000000000002E-3</v>
      </c>
      <c r="AH2505" s="11">
        <f t="shared" si="790"/>
        <v>282.56797583999997</v>
      </c>
      <c r="AI2505" s="23">
        <f t="shared" si="791"/>
        <v>4636.7869736612629</v>
      </c>
      <c r="AJ2505" s="23">
        <f t="shared" si="792"/>
        <v>21499793.439114772</v>
      </c>
      <c r="AK2505" s="23">
        <f t="shared" si="793"/>
        <v>296.69637463199996</v>
      </c>
      <c r="AL2505" s="23">
        <f t="shared" si="794"/>
        <v>9556.1419231625259</v>
      </c>
      <c r="AN2505">
        <v>202312</v>
      </c>
      <c r="AO2505" s="20" t="s">
        <v>33</v>
      </c>
      <c r="AP2505" s="20" t="s">
        <v>9834</v>
      </c>
      <c r="AQ2505">
        <v>401.91</v>
      </c>
      <c r="AR2505" s="21">
        <v>0.86</v>
      </c>
      <c r="AS2505">
        <v>0.48</v>
      </c>
      <c r="AT2505">
        <v>1.4000000000000002E-3</v>
      </c>
      <c r="AU2505" s="11">
        <f t="shared" si="795"/>
        <v>0.48389964000000008</v>
      </c>
      <c r="AV2505" s="23">
        <f t="shared" si="796"/>
        <v>12.923705770678623</v>
      </c>
      <c r="AW2505" s="23">
        <f t="shared" si="797"/>
        <v>167.02217084707195</v>
      </c>
      <c r="AX2505" s="23">
        <f t="shared" si="798"/>
        <v>0.50809462200000011</v>
      </c>
      <c r="AY2505" s="23">
        <f t="shared" si="799"/>
        <v>26.331311181357247</v>
      </c>
      <c r="AZ2505" s="23"/>
      <c r="BA2505" s="23"/>
    </row>
    <row r="2506" spans="1:53">
      <c r="A2506">
        <v>202312</v>
      </c>
      <c r="B2506" s="20" t="s">
        <v>27</v>
      </c>
      <c r="C2506" s="20" t="s">
        <v>9835</v>
      </c>
      <c r="D2506">
        <v>23433.29</v>
      </c>
      <c r="E2506" s="21">
        <v>0.68</v>
      </c>
      <c r="F2506">
        <v>771.78</v>
      </c>
      <c r="G2506" s="22">
        <v>4.8399999999999999E-2</v>
      </c>
      <c r="H2506" s="11">
        <f t="shared" si="780"/>
        <v>771.23644048000006</v>
      </c>
      <c r="I2506" s="23">
        <f t="shared" si="781"/>
        <v>3419.7320402838486</v>
      </c>
      <c r="J2506" s="23">
        <f t="shared" si="782"/>
        <v>11694567.227343934</v>
      </c>
      <c r="K2506" s="23">
        <f t="shared" si="783"/>
        <v>809.79826250400015</v>
      </c>
      <c r="L2506" s="23">
        <f t="shared" si="784"/>
        <v>7610.7005210476973</v>
      </c>
      <c r="N2506">
        <v>202312</v>
      </c>
      <c r="O2506" s="20" t="s">
        <v>29</v>
      </c>
      <c r="P2506" s="20" t="s">
        <v>9836</v>
      </c>
      <c r="Q2506">
        <v>15240.28</v>
      </c>
      <c r="R2506" s="21">
        <v>0.71</v>
      </c>
      <c r="S2506">
        <v>553.66</v>
      </c>
      <c r="T2506" s="21">
        <v>0.05</v>
      </c>
      <c r="U2506" s="11">
        <f t="shared" si="785"/>
        <v>541.02994000000001</v>
      </c>
      <c r="V2506" s="23">
        <f t="shared" si="786"/>
        <v>2358.2948338898736</v>
      </c>
      <c r="W2506" s="23">
        <f t="shared" si="787"/>
        <v>5561554.5235516671</v>
      </c>
      <c r="X2506" s="23">
        <f t="shared" si="788"/>
        <v>568.08143700000005</v>
      </c>
      <c r="Y2506" s="23">
        <f t="shared" si="789"/>
        <v>5257.6196077797476</v>
      </c>
      <c r="AA2506">
        <v>202312</v>
      </c>
      <c r="AB2506" s="20" t="s">
        <v>31</v>
      </c>
      <c r="AC2506" s="20" t="s">
        <v>9837</v>
      </c>
      <c r="AD2506">
        <v>198151.56</v>
      </c>
      <c r="AE2506" s="21">
        <v>0.72</v>
      </c>
      <c r="AF2506">
        <v>524.73699999999997</v>
      </c>
      <c r="AG2506" s="22">
        <v>3.7000000000000002E-3</v>
      </c>
      <c r="AH2506" s="11">
        <f t="shared" si="790"/>
        <v>527.87575584000001</v>
      </c>
      <c r="AI2506" s="23">
        <f t="shared" si="791"/>
        <v>8662.15437582513</v>
      </c>
      <c r="AJ2506" s="23">
        <f t="shared" si="792"/>
        <v>75032918.430626452</v>
      </c>
      <c r="AK2506" s="23">
        <f t="shared" si="793"/>
        <v>554.26954363200002</v>
      </c>
      <c r="AL2506" s="23">
        <f t="shared" si="794"/>
        <v>17852.184507490259</v>
      </c>
      <c r="AN2506">
        <v>202312</v>
      </c>
      <c r="AO2506" s="20" t="s">
        <v>33</v>
      </c>
      <c r="AP2506" s="20" t="s">
        <v>9838</v>
      </c>
      <c r="AQ2506">
        <v>1547.73</v>
      </c>
      <c r="AR2506" s="21">
        <v>0.86</v>
      </c>
      <c r="AS2506">
        <v>30.88</v>
      </c>
      <c r="AT2506">
        <v>2.3199999999999998E-2</v>
      </c>
      <c r="AU2506" s="11">
        <f t="shared" si="795"/>
        <v>30.880308960000001</v>
      </c>
      <c r="AV2506" s="23">
        <f t="shared" si="796"/>
        <v>200.37358564207815</v>
      </c>
      <c r="AW2506" s="23">
        <f t="shared" si="797"/>
        <v>40149.573823063227</v>
      </c>
      <c r="AX2506" s="23">
        <f t="shared" si="798"/>
        <v>32.424324408000004</v>
      </c>
      <c r="AY2506" s="23">
        <f t="shared" si="799"/>
        <v>431.62748024415629</v>
      </c>
      <c r="AZ2506" s="23"/>
      <c r="BA2506" s="23"/>
    </row>
    <row r="2507" spans="1:53">
      <c r="A2507">
        <v>202312</v>
      </c>
      <c r="B2507" s="20" t="s">
        <v>27</v>
      </c>
      <c r="C2507" s="20" t="s">
        <v>9839</v>
      </c>
      <c r="D2507">
        <v>93728.65</v>
      </c>
      <c r="E2507" s="21">
        <v>0.68</v>
      </c>
      <c r="F2507">
        <v>3086.98</v>
      </c>
      <c r="G2507" s="22">
        <v>4.8399999999999999E-2</v>
      </c>
      <c r="H2507" s="11">
        <f t="shared" si="780"/>
        <v>3084.7973288000003</v>
      </c>
      <c r="I2507" s="23">
        <f t="shared" si="781"/>
        <v>13678.269995273849</v>
      </c>
      <c r="J2507" s="23">
        <f t="shared" si="782"/>
        <v>187095070.06360888</v>
      </c>
      <c r="K2507" s="23">
        <f t="shared" si="783"/>
        <v>3239.0371952400005</v>
      </c>
      <c r="L2507" s="23">
        <f t="shared" si="784"/>
        <v>30441.337319347698</v>
      </c>
      <c r="N2507">
        <v>202312</v>
      </c>
      <c r="O2507" s="20" t="s">
        <v>29</v>
      </c>
      <c r="P2507" s="20" t="s">
        <v>9840</v>
      </c>
      <c r="Q2507">
        <v>22416.81</v>
      </c>
      <c r="R2507" s="21">
        <v>0.71</v>
      </c>
      <c r="S2507">
        <v>848.31</v>
      </c>
      <c r="T2507" s="21">
        <v>0.05</v>
      </c>
      <c r="U2507" s="11">
        <f t="shared" si="785"/>
        <v>795.79675500000008</v>
      </c>
      <c r="V2507" s="23">
        <f t="shared" si="786"/>
        <v>3468.7976346425962</v>
      </c>
      <c r="W2507" s="23">
        <f t="shared" si="787"/>
        <v>12032557.03010207</v>
      </c>
      <c r="X2507" s="23">
        <f t="shared" si="788"/>
        <v>835.58659275000014</v>
      </c>
      <c r="Y2507" s="23">
        <f t="shared" si="789"/>
        <v>7733.3920242851927</v>
      </c>
      <c r="AA2507">
        <v>202312</v>
      </c>
      <c r="AB2507" s="20" t="s">
        <v>31</v>
      </c>
      <c r="AC2507" s="20" t="s">
        <v>9841</v>
      </c>
      <c r="AD2507">
        <v>242965.44</v>
      </c>
      <c r="AE2507" s="21">
        <v>0.72</v>
      </c>
      <c r="AF2507">
        <v>643.41139999999996</v>
      </c>
      <c r="AG2507" s="22">
        <v>3.7000000000000002E-3</v>
      </c>
      <c r="AH2507" s="11">
        <f t="shared" si="790"/>
        <v>647.25993215999995</v>
      </c>
      <c r="AI2507" s="23">
        <f t="shared" si="791"/>
        <v>10621.183851745995</v>
      </c>
      <c r="AJ2507" s="23">
        <f t="shared" si="792"/>
        <v>112809546.41258988</v>
      </c>
      <c r="AK2507" s="23">
        <f t="shared" si="793"/>
        <v>679.62292876799995</v>
      </c>
      <c r="AL2507" s="23">
        <f t="shared" si="794"/>
        <v>21889.627635651988</v>
      </c>
      <c r="AN2507">
        <v>202312</v>
      </c>
      <c r="AO2507" s="20" t="s">
        <v>33</v>
      </c>
      <c r="AP2507" s="20" t="s">
        <v>9842</v>
      </c>
      <c r="AQ2507">
        <v>5264.58</v>
      </c>
      <c r="AR2507" s="21">
        <v>0.86</v>
      </c>
      <c r="AS2507">
        <v>244.49</v>
      </c>
      <c r="AT2507">
        <v>5.4000000000000006E-2</v>
      </c>
      <c r="AU2507" s="11">
        <f t="shared" si="795"/>
        <v>244.48709520000006</v>
      </c>
      <c r="AV2507" s="23">
        <f t="shared" si="796"/>
        <v>1023.3038990925228</v>
      </c>
      <c r="AW2507" s="23">
        <f t="shared" si="797"/>
        <v>1047150.8698979601</v>
      </c>
      <c r="AX2507" s="23">
        <f t="shared" si="798"/>
        <v>256.7114499600001</v>
      </c>
      <c r="AY2507" s="23">
        <f t="shared" si="799"/>
        <v>2291.0948933850455</v>
      </c>
      <c r="AZ2507" s="23"/>
      <c r="BA2507" s="23"/>
    </row>
    <row r="2508" spans="1:53">
      <c r="A2508">
        <v>202312</v>
      </c>
      <c r="B2508" s="20" t="s">
        <v>27</v>
      </c>
      <c r="C2508" s="20" t="s">
        <v>9843</v>
      </c>
      <c r="D2508">
        <v>232171.23</v>
      </c>
      <c r="E2508" s="21">
        <v>0.68</v>
      </c>
      <c r="F2508">
        <v>7646.64</v>
      </c>
      <c r="G2508" s="22">
        <v>4.8399999999999999E-2</v>
      </c>
      <c r="H2508" s="11">
        <f t="shared" si="780"/>
        <v>7641.2195217600001</v>
      </c>
      <c r="I2508" s="23">
        <f t="shared" si="781"/>
        <v>33881.857565160964</v>
      </c>
      <c r="J2508" s="23">
        <f t="shared" si="782"/>
        <v>1147980272.0658553</v>
      </c>
      <c r="K2508" s="23">
        <f t="shared" si="783"/>
        <v>8023.2804978480008</v>
      </c>
      <c r="L2508" s="23">
        <f t="shared" si="784"/>
        <v>75404.934652081924</v>
      </c>
      <c r="N2508">
        <v>202312</v>
      </c>
      <c r="O2508" s="20" t="s">
        <v>29</v>
      </c>
      <c r="P2508" s="20" t="s">
        <v>9844</v>
      </c>
      <c r="Q2508">
        <v>109076.08</v>
      </c>
      <c r="R2508" s="21">
        <v>0.71</v>
      </c>
      <c r="S2508">
        <v>4127.76</v>
      </c>
      <c r="T2508" s="21">
        <v>0.05</v>
      </c>
      <c r="U2508" s="11">
        <f t="shared" si="785"/>
        <v>3872.20084</v>
      </c>
      <c r="V2508" s="23">
        <f t="shared" si="786"/>
        <v>16878.532150653307</v>
      </c>
      <c r="W2508" s="23">
        <f t="shared" si="787"/>
        <v>284884847.56063735</v>
      </c>
      <c r="X2508" s="23">
        <f t="shared" si="788"/>
        <v>4065.8108820000002</v>
      </c>
      <c r="Y2508" s="23">
        <f t="shared" si="789"/>
        <v>37629.265141306612</v>
      </c>
      <c r="AA2508">
        <v>202312</v>
      </c>
      <c r="AB2508" s="20" t="s">
        <v>31</v>
      </c>
      <c r="AC2508" s="20" t="s">
        <v>9845</v>
      </c>
      <c r="AD2508">
        <v>242001.13</v>
      </c>
      <c r="AE2508" s="21">
        <v>0.72</v>
      </c>
      <c r="AF2508">
        <v>640.85770000000002</v>
      </c>
      <c r="AG2508" s="22">
        <v>3.7000000000000002E-3</v>
      </c>
      <c r="AH2508" s="11">
        <f t="shared" si="790"/>
        <v>644.69101032000003</v>
      </c>
      <c r="AI2508" s="23">
        <f t="shared" si="791"/>
        <v>10579.029239962209</v>
      </c>
      <c r="AJ2508" s="23">
        <f t="shared" si="792"/>
        <v>111915859.65997538</v>
      </c>
      <c r="AK2508" s="23">
        <f t="shared" si="793"/>
        <v>676.92556083600005</v>
      </c>
      <c r="AL2508" s="23">
        <f t="shared" si="794"/>
        <v>21802.749490244416</v>
      </c>
      <c r="AN2508">
        <v>202312</v>
      </c>
      <c r="AO2508" s="20" t="s">
        <v>33</v>
      </c>
      <c r="AP2508" s="20" t="s">
        <v>9846</v>
      </c>
      <c r="AQ2508">
        <v>1265.51</v>
      </c>
      <c r="AR2508" s="21">
        <v>0.86</v>
      </c>
      <c r="AS2508">
        <v>41.36</v>
      </c>
      <c r="AT2508">
        <v>3.7999999999999999E-2</v>
      </c>
      <c r="AU2508" s="11">
        <f t="shared" si="795"/>
        <v>41.356866799999999</v>
      </c>
      <c r="AV2508" s="23">
        <f t="shared" si="796"/>
        <v>208.08624193344824</v>
      </c>
      <c r="AW2508" s="23">
        <f t="shared" si="797"/>
        <v>43299.884081985554</v>
      </c>
      <c r="AX2508" s="23">
        <f t="shared" si="798"/>
        <v>43.424710140000002</v>
      </c>
      <c r="AY2508" s="23">
        <f t="shared" si="799"/>
        <v>457.52935066689645</v>
      </c>
      <c r="AZ2508" s="23"/>
      <c r="BA2508" s="23"/>
    </row>
    <row r="2509" spans="1:53">
      <c r="A2509">
        <v>202312</v>
      </c>
      <c r="B2509" s="20" t="s">
        <v>27</v>
      </c>
      <c r="C2509" s="20" t="s">
        <v>9847</v>
      </c>
      <c r="D2509">
        <v>146006</v>
      </c>
      <c r="E2509" s="21">
        <v>0.68</v>
      </c>
      <c r="F2509">
        <v>4808.76</v>
      </c>
      <c r="G2509" s="22">
        <v>4.8399999999999999E-2</v>
      </c>
      <c r="H2509" s="11">
        <f t="shared" si="780"/>
        <v>4805.3494719999999</v>
      </c>
      <c r="I2509" s="23">
        <f t="shared" si="781"/>
        <v>21307.353609914939</v>
      </c>
      <c r="J2509" s="23">
        <f t="shared" si="782"/>
        <v>454003317.85795516</v>
      </c>
      <c r="K2509" s="23">
        <f t="shared" si="783"/>
        <v>5045.6169455999998</v>
      </c>
      <c r="L2509" s="23">
        <f t="shared" si="784"/>
        <v>47420.056691829879</v>
      </c>
      <c r="N2509">
        <v>202312</v>
      </c>
      <c r="O2509" s="20" t="s">
        <v>29</v>
      </c>
      <c r="P2509" s="20" t="s">
        <v>9848</v>
      </c>
      <c r="Q2509">
        <v>21929.43</v>
      </c>
      <c r="R2509" s="21">
        <v>0.71</v>
      </c>
      <c r="S2509">
        <v>796.68</v>
      </c>
      <c r="T2509" s="21">
        <v>0.05</v>
      </c>
      <c r="U2509" s="11">
        <f t="shared" si="785"/>
        <v>778.49476500000003</v>
      </c>
      <c r="V2509" s="23">
        <f t="shared" si="786"/>
        <v>3393.3800087104446</v>
      </c>
      <c r="W2509" s="23">
        <f t="shared" si="787"/>
        <v>11515027.883515697</v>
      </c>
      <c r="X2509" s="23">
        <f t="shared" si="788"/>
        <v>817.41950325000005</v>
      </c>
      <c r="Y2509" s="23">
        <f t="shared" si="789"/>
        <v>7565.2547824208896</v>
      </c>
      <c r="AA2509">
        <v>202312</v>
      </c>
      <c r="AB2509" s="20" t="s">
        <v>31</v>
      </c>
      <c r="AC2509" s="20" t="s">
        <v>9849</v>
      </c>
      <c r="AD2509">
        <v>192354.69</v>
      </c>
      <c r="AE2509" s="21">
        <v>0.72</v>
      </c>
      <c r="AF2509">
        <v>509.38600000000002</v>
      </c>
      <c r="AG2509" s="22">
        <v>3.7000000000000002E-3</v>
      </c>
      <c r="AH2509" s="11">
        <f t="shared" si="790"/>
        <v>512.43289416000005</v>
      </c>
      <c r="AI2509" s="23">
        <f t="shared" si="791"/>
        <v>8408.7454052543726</v>
      </c>
      <c r="AJ2509" s="23">
        <f t="shared" si="792"/>
        <v>70706999.290386528</v>
      </c>
      <c r="AK2509" s="23">
        <f t="shared" si="793"/>
        <v>538.05453886800012</v>
      </c>
      <c r="AL2509" s="23">
        <f t="shared" si="794"/>
        <v>17329.923704668745</v>
      </c>
      <c r="AN2509">
        <v>202312</v>
      </c>
      <c r="AO2509" s="20" t="s">
        <v>33</v>
      </c>
      <c r="AP2509" s="20" t="s">
        <v>9850</v>
      </c>
      <c r="AQ2509">
        <v>787.17</v>
      </c>
      <c r="AR2509" s="21">
        <v>0.86</v>
      </c>
      <c r="AS2509">
        <v>30.33</v>
      </c>
      <c r="AT2509">
        <v>4.4800000000000006E-2</v>
      </c>
      <c r="AU2509" s="11">
        <f t="shared" si="795"/>
        <v>30.328085760000004</v>
      </c>
      <c r="AV2509" s="23">
        <f t="shared" si="796"/>
        <v>140.04033770437502</v>
      </c>
      <c r="AW2509" s="23">
        <f t="shared" si="797"/>
        <v>19611.2961843554</v>
      </c>
      <c r="AX2509" s="23">
        <f t="shared" si="798"/>
        <v>31.844490048000004</v>
      </c>
      <c r="AY2509" s="23">
        <f t="shared" si="799"/>
        <v>310.40876116875006</v>
      </c>
      <c r="AZ2509" s="23"/>
      <c r="BA2509" s="23"/>
    </row>
    <row r="2510" spans="1:53">
      <c r="A2510">
        <v>202312</v>
      </c>
      <c r="B2510" s="20" t="s">
        <v>27</v>
      </c>
      <c r="C2510" s="20" t="s">
        <v>9851</v>
      </c>
      <c r="D2510">
        <v>152611</v>
      </c>
      <c r="E2510" s="21">
        <v>0.68</v>
      </c>
      <c r="F2510">
        <v>5026.3</v>
      </c>
      <c r="G2510" s="22">
        <v>4.8399999999999999E-2</v>
      </c>
      <c r="H2510" s="11">
        <f t="shared" si="780"/>
        <v>5022.7332320000005</v>
      </c>
      <c r="I2510" s="23">
        <f t="shared" si="781"/>
        <v>22271.252837299347</v>
      </c>
      <c r="J2510" s="23">
        <f t="shared" si="782"/>
        <v>496008702.94291425</v>
      </c>
      <c r="K2510" s="23">
        <f t="shared" si="783"/>
        <v>5273.869893600001</v>
      </c>
      <c r="L2510" s="23">
        <f t="shared" si="784"/>
        <v>49565.238906598694</v>
      </c>
      <c r="N2510">
        <v>202312</v>
      </c>
      <c r="O2510" s="20" t="s">
        <v>29</v>
      </c>
      <c r="P2510" s="20" t="s">
        <v>9852</v>
      </c>
      <c r="Q2510">
        <v>20648.16</v>
      </c>
      <c r="R2510" s="21">
        <v>0.71</v>
      </c>
      <c r="S2510">
        <v>781.38</v>
      </c>
      <c r="T2510" s="21">
        <v>0.05</v>
      </c>
      <c r="U2510" s="11">
        <f t="shared" si="785"/>
        <v>733.00968</v>
      </c>
      <c r="V2510" s="23">
        <f t="shared" si="786"/>
        <v>3195.1151197570866</v>
      </c>
      <c r="W2510" s="23">
        <f t="shared" si="787"/>
        <v>10208760.628500342</v>
      </c>
      <c r="X2510" s="23">
        <f t="shared" si="788"/>
        <v>769.66016400000001</v>
      </c>
      <c r="Y2510" s="23">
        <f t="shared" si="789"/>
        <v>7123.2399195141734</v>
      </c>
      <c r="AA2510">
        <v>202312</v>
      </c>
      <c r="AB2510" s="20" t="s">
        <v>31</v>
      </c>
      <c r="AC2510" s="20" t="s">
        <v>9853</v>
      </c>
      <c r="AD2510">
        <v>190172.83</v>
      </c>
      <c r="AE2510" s="21">
        <v>0.72</v>
      </c>
      <c r="AF2510">
        <v>503.60809999999998</v>
      </c>
      <c r="AG2510" s="22">
        <v>3.7000000000000002E-3</v>
      </c>
      <c r="AH2510" s="11">
        <f t="shared" si="790"/>
        <v>506.62041911999995</v>
      </c>
      <c r="AI2510" s="23">
        <f t="shared" si="791"/>
        <v>8313.3658475741904</v>
      </c>
      <c r="AJ2510" s="23">
        <f t="shared" si="792"/>
        <v>69112051.715612933</v>
      </c>
      <c r="AK2510" s="23">
        <f t="shared" si="793"/>
        <v>531.95144007599993</v>
      </c>
      <c r="AL2510" s="23">
        <f t="shared" si="794"/>
        <v>17133.352114268382</v>
      </c>
      <c r="AN2510">
        <v>202312</v>
      </c>
      <c r="AO2510" s="20" t="s">
        <v>33</v>
      </c>
      <c r="AP2510" s="20" t="s">
        <v>9854</v>
      </c>
      <c r="AQ2510">
        <v>1742.23</v>
      </c>
      <c r="AR2510" s="21">
        <v>0.86</v>
      </c>
      <c r="AS2510">
        <v>86.6</v>
      </c>
      <c r="AT2510">
        <v>5.7800000000000004E-2</v>
      </c>
      <c r="AU2510" s="11">
        <f t="shared" si="795"/>
        <v>86.60276884000001</v>
      </c>
      <c r="AV2510" s="23">
        <f t="shared" si="796"/>
        <v>349.65473042918052</v>
      </c>
      <c r="AW2510" s="23">
        <f t="shared" si="797"/>
        <v>122258.4305115029</v>
      </c>
      <c r="AX2510" s="23">
        <f t="shared" si="798"/>
        <v>90.932907282000016</v>
      </c>
      <c r="AY2510" s="23">
        <f t="shared" si="799"/>
        <v>785.91222969836099</v>
      </c>
      <c r="AZ2510" s="23"/>
      <c r="BA2510" s="23"/>
    </row>
    <row r="2511" spans="1:53">
      <c r="A2511">
        <v>202312</v>
      </c>
      <c r="B2511" s="20" t="s">
        <v>27</v>
      </c>
      <c r="C2511" s="20" t="s">
        <v>9855</v>
      </c>
      <c r="D2511">
        <v>141257.59</v>
      </c>
      <c r="E2511" s="21">
        <v>0.68</v>
      </c>
      <c r="F2511">
        <v>4652.37</v>
      </c>
      <c r="G2511" s="22">
        <v>4.8399999999999999E-2</v>
      </c>
      <c r="H2511" s="11">
        <f t="shared" si="780"/>
        <v>4649.06980208</v>
      </c>
      <c r="I2511" s="23">
        <f t="shared" si="781"/>
        <v>20614.395437272331</v>
      </c>
      <c r="J2511" s="23">
        <f t="shared" si="782"/>
        <v>424953299.24423432</v>
      </c>
      <c r="K2511" s="23">
        <f t="shared" si="783"/>
        <v>4881.5232921840006</v>
      </c>
      <c r="L2511" s="23">
        <f t="shared" si="784"/>
        <v>45877.860676624659</v>
      </c>
      <c r="N2511">
        <v>202312</v>
      </c>
      <c r="O2511" s="20" t="s">
        <v>29</v>
      </c>
      <c r="P2511" s="20" t="s">
        <v>9856</v>
      </c>
      <c r="Q2511">
        <v>21319.39</v>
      </c>
      <c r="R2511" s="21">
        <v>0.71</v>
      </c>
      <c r="S2511">
        <v>774.51</v>
      </c>
      <c r="T2511" s="21">
        <v>0.05</v>
      </c>
      <c r="U2511" s="11">
        <f t="shared" si="785"/>
        <v>756.838345</v>
      </c>
      <c r="V2511" s="23">
        <f t="shared" si="786"/>
        <v>3298.9818624515715</v>
      </c>
      <c r="W2511" s="23">
        <f t="shared" si="787"/>
        <v>10883281.32878444</v>
      </c>
      <c r="X2511" s="23">
        <f t="shared" si="788"/>
        <v>794.68026225000006</v>
      </c>
      <c r="Y2511" s="23">
        <f t="shared" si="789"/>
        <v>7354.8020699031431</v>
      </c>
      <c r="AA2511">
        <v>202312</v>
      </c>
      <c r="AB2511" s="20" t="s">
        <v>31</v>
      </c>
      <c r="AC2511" s="20" t="s">
        <v>922</v>
      </c>
      <c r="AD2511">
        <v>176533.74</v>
      </c>
      <c r="AE2511" s="21">
        <v>0.72</v>
      </c>
      <c r="AF2511">
        <v>467.4896</v>
      </c>
      <c r="AG2511" s="22">
        <v>3.7000000000000002E-3</v>
      </c>
      <c r="AH2511" s="11">
        <f t="shared" si="790"/>
        <v>470.28588336000001</v>
      </c>
      <c r="AI2511" s="23">
        <f t="shared" si="791"/>
        <v>7717.1358551089661</v>
      </c>
      <c r="AJ2511" s="23">
        <f t="shared" si="792"/>
        <v>59554185.806208394</v>
      </c>
      <c r="AK2511" s="23">
        <f t="shared" si="793"/>
        <v>493.80017752800006</v>
      </c>
      <c r="AL2511" s="23">
        <f t="shared" si="794"/>
        <v>15904.557593577932</v>
      </c>
      <c r="AN2511">
        <v>202312</v>
      </c>
      <c r="AO2511" s="20" t="s">
        <v>33</v>
      </c>
      <c r="AP2511" s="20" t="s">
        <v>9857</v>
      </c>
      <c r="AQ2511">
        <v>759.95</v>
      </c>
      <c r="AR2511" s="21">
        <v>0.86</v>
      </c>
      <c r="AS2511">
        <v>3.92</v>
      </c>
      <c r="AT2511">
        <v>6.0000000000000001E-3</v>
      </c>
      <c r="AU2511" s="11">
        <f t="shared" si="795"/>
        <v>3.9213420000000001</v>
      </c>
      <c r="AV2511" s="23">
        <f t="shared" si="796"/>
        <v>50.472206117952048</v>
      </c>
      <c r="AW2511" s="23">
        <f t="shared" si="797"/>
        <v>2547.443590413036</v>
      </c>
      <c r="AX2511" s="23">
        <f t="shared" si="798"/>
        <v>4.1174091000000006</v>
      </c>
      <c r="AY2511" s="23">
        <f t="shared" si="799"/>
        <v>104.86575423590409</v>
      </c>
      <c r="AZ2511" s="23"/>
      <c r="BA2511" s="23"/>
    </row>
    <row r="2512" spans="1:53">
      <c r="A2512">
        <v>202312</v>
      </c>
      <c r="B2512" s="20" t="s">
        <v>27</v>
      </c>
      <c r="C2512" s="20" t="s">
        <v>9858</v>
      </c>
      <c r="D2512">
        <v>36653.730000000003</v>
      </c>
      <c r="E2512" s="21">
        <v>0.68</v>
      </c>
      <c r="F2512">
        <v>1207.2</v>
      </c>
      <c r="G2512" s="22">
        <v>4.8399999999999999E-2</v>
      </c>
      <c r="H2512" s="11">
        <f t="shared" si="780"/>
        <v>1206.3475617600002</v>
      </c>
      <c r="I2512" s="23">
        <f t="shared" si="781"/>
        <v>5349.0540541645378</v>
      </c>
      <c r="J2512" s="23">
        <f t="shared" si="782"/>
        <v>28612379.274374079</v>
      </c>
      <c r="K2512" s="23">
        <f t="shared" si="783"/>
        <v>1266.6649398480004</v>
      </c>
      <c r="L2512" s="23">
        <f t="shared" si="784"/>
        <v>11904.455670089075</v>
      </c>
      <c r="N2512">
        <v>202312</v>
      </c>
      <c r="O2512" s="20" t="s">
        <v>29</v>
      </c>
      <c r="P2512" s="20" t="s">
        <v>9859</v>
      </c>
      <c r="Q2512">
        <v>52013.64</v>
      </c>
      <c r="R2512" s="21">
        <v>0.71</v>
      </c>
      <c r="S2512">
        <v>1968.35</v>
      </c>
      <c r="T2512" s="21">
        <v>0.05</v>
      </c>
      <c r="U2512" s="11">
        <f t="shared" si="785"/>
        <v>1846.4842200000001</v>
      </c>
      <c r="V2512" s="23">
        <f t="shared" si="786"/>
        <v>8048.638115822524</v>
      </c>
      <c r="W2512" s="23">
        <f t="shared" si="787"/>
        <v>64780575.519471146</v>
      </c>
      <c r="X2512" s="23">
        <f t="shared" si="788"/>
        <v>1938.8084310000002</v>
      </c>
      <c r="Y2512" s="23">
        <f t="shared" si="789"/>
        <v>17943.760451645048</v>
      </c>
      <c r="AA2512">
        <v>202312</v>
      </c>
      <c r="AB2512" s="20" t="s">
        <v>31</v>
      </c>
      <c r="AC2512" s="20" t="s">
        <v>9860</v>
      </c>
      <c r="AD2512">
        <v>132691.87</v>
      </c>
      <c r="AE2512" s="21">
        <v>0.72</v>
      </c>
      <c r="AF2512">
        <v>351.38929999999999</v>
      </c>
      <c r="AG2512" s="22">
        <v>3.7000000000000002E-3</v>
      </c>
      <c r="AH2512" s="11">
        <f t="shared" si="790"/>
        <v>353.49114168</v>
      </c>
      <c r="AI2512" s="23">
        <f t="shared" si="791"/>
        <v>5800.5975948759578</v>
      </c>
      <c r="AJ2512" s="23">
        <f t="shared" si="792"/>
        <v>33646932.457680747</v>
      </c>
      <c r="AK2512" s="23">
        <f t="shared" si="793"/>
        <v>371.16569876400001</v>
      </c>
      <c r="AL2512" s="23">
        <f t="shared" si="794"/>
        <v>11954.686331431916</v>
      </c>
      <c r="AN2512">
        <v>202312</v>
      </c>
      <c r="AO2512" s="20" t="s">
        <v>33</v>
      </c>
      <c r="AP2512" s="20" t="s">
        <v>9861</v>
      </c>
      <c r="AQ2512">
        <v>377.92</v>
      </c>
      <c r="AR2512" s="21">
        <v>0.86</v>
      </c>
      <c r="AS2512">
        <v>3.12</v>
      </c>
      <c r="AT2512">
        <v>9.5999999999999992E-3</v>
      </c>
      <c r="AU2512" s="11">
        <f t="shared" si="795"/>
        <v>3.1201075199999999</v>
      </c>
      <c r="AV2512" s="23">
        <f t="shared" si="796"/>
        <v>31.691241980519845</v>
      </c>
      <c r="AW2512" s="23">
        <f t="shared" si="797"/>
        <v>1004.3348182678634</v>
      </c>
      <c r="AX2512" s="23">
        <f t="shared" si="798"/>
        <v>3.2761128959999999</v>
      </c>
      <c r="AY2512" s="23">
        <f t="shared" si="799"/>
        <v>66.502591481039687</v>
      </c>
      <c r="AZ2512" s="23"/>
      <c r="BA2512" s="23"/>
    </row>
    <row r="2513" spans="1:53">
      <c r="A2513">
        <v>202312</v>
      </c>
      <c r="B2513" s="20" t="s">
        <v>27</v>
      </c>
      <c r="C2513" s="20" t="s">
        <v>9862</v>
      </c>
      <c r="D2513">
        <v>112639.35</v>
      </c>
      <c r="E2513" s="21">
        <v>0.68</v>
      </c>
      <c r="F2513">
        <v>3709.82</v>
      </c>
      <c r="G2513" s="22">
        <v>4.8399999999999999E-2</v>
      </c>
      <c r="H2513" s="11">
        <f t="shared" si="780"/>
        <v>3707.1862872000006</v>
      </c>
      <c r="I2513" s="23">
        <f t="shared" si="781"/>
        <v>16437.998855122205</v>
      </c>
      <c r="J2513" s="23">
        <f t="shared" si="782"/>
        <v>270207806.36099893</v>
      </c>
      <c r="K2513" s="23">
        <f t="shared" si="783"/>
        <v>3892.5456015600007</v>
      </c>
      <c r="L2513" s="23">
        <f t="shared" si="784"/>
        <v>36583.183997444408</v>
      </c>
      <c r="N2513">
        <v>202312</v>
      </c>
      <c r="O2513" s="20" t="s">
        <v>29</v>
      </c>
      <c r="P2513" s="20" t="s">
        <v>9863</v>
      </c>
      <c r="Q2513">
        <v>6346.24</v>
      </c>
      <c r="R2513" s="21">
        <v>0.71</v>
      </c>
      <c r="S2513">
        <v>240.16</v>
      </c>
      <c r="T2513" s="21">
        <v>0.05</v>
      </c>
      <c r="U2513" s="11">
        <f t="shared" si="785"/>
        <v>225.29151999999999</v>
      </c>
      <c r="V2513" s="23">
        <f t="shared" si="786"/>
        <v>982.02296851667245</v>
      </c>
      <c r="W2513" s="23">
        <f t="shared" si="787"/>
        <v>964369.11069429747</v>
      </c>
      <c r="X2513" s="23">
        <f t="shared" si="788"/>
        <v>236.556096</v>
      </c>
      <c r="Y2513" s="23">
        <f t="shared" si="789"/>
        <v>2189.3374570333449</v>
      </c>
      <c r="AA2513">
        <v>202312</v>
      </c>
      <c r="AB2513" s="20" t="s">
        <v>31</v>
      </c>
      <c r="AC2513" s="20" t="s">
        <v>9864</v>
      </c>
      <c r="AD2513">
        <v>241651.65</v>
      </c>
      <c r="AE2513" s="21">
        <v>0.72</v>
      </c>
      <c r="AF2513">
        <v>639.93219999999997</v>
      </c>
      <c r="AG2513" s="22">
        <v>3.7000000000000002E-3</v>
      </c>
      <c r="AH2513" s="11">
        <f t="shared" si="790"/>
        <v>643.75999560000002</v>
      </c>
      <c r="AI2513" s="23">
        <f t="shared" si="791"/>
        <v>10563.751794196636</v>
      </c>
      <c r="AJ2513" s="23">
        <f t="shared" si="792"/>
        <v>111592851.96939266</v>
      </c>
      <c r="AK2513" s="23">
        <f t="shared" si="793"/>
        <v>675.94799538000007</v>
      </c>
      <c r="AL2513" s="23">
        <f t="shared" si="794"/>
        <v>21771.263583993274</v>
      </c>
      <c r="AN2513">
        <v>202312</v>
      </c>
      <c r="AO2513" s="20" t="s">
        <v>33</v>
      </c>
      <c r="AP2513" s="20" t="s">
        <v>9865</v>
      </c>
      <c r="AQ2513">
        <v>118.51</v>
      </c>
      <c r="AR2513" s="21">
        <v>0.86</v>
      </c>
      <c r="AS2513">
        <v>2.64</v>
      </c>
      <c r="AT2513">
        <v>2.5899999999999999E-2</v>
      </c>
      <c r="AU2513" s="11">
        <f t="shared" si="795"/>
        <v>2.63969174</v>
      </c>
      <c r="AV2513" s="23">
        <f t="shared" si="796"/>
        <v>16.188443843993767</v>
      </c>
      <c r="AW2513" s="23">
        <f t="shared" si="797"/>
        <v>262.06571409013969</v>
      </c>
      <c r="AX2513" s="23">
        <f t="shared" si="798"/>
        <v>2.7716763270000002</v>
      </c>
      <c r="AY2513" s="23">
        <f t="shared" si="799"/>
        <v>35.016579427987537</v>
      </c>
      <c r="AZ2513" s="23"/>
      <c r="BA2513" s="23"/>
    </row>
    <row r="2514" spans="1:53">
      <c r="A2514">
        <v>202312</v>
      </c>
      <c r="B2514" s="20" t="s">
        <v>27</v>
      </c>
      <c r="C2514" s="20" t="s">
        <v>9866</v>
      </c>
      <c r="D2514">
        <v>51980.77</v>
      </c>
      <c r="E2514" s="21">
        <v>0.68</v>
      </c>
      <c r="F2514">
        <v>1712</v>
      </c>
      <c r="G2514" s="22">
        <v>4.8399999999999999E-2</v>
      </c>
      <c r="H2514" s="11">
        <f t="shared" si="780"/>
        <v>1710.7911022400001</v>
      </c>
      <c r="I2514" s="23">
        <f t="shared" si="781"/>
        <v>7585.8022773424254</v>
      </c>
      <c r="J2514" s="23">
        <f t="shared" si="782"/>
        <v>57544396.190933526</v>
      </c>
      <c r="K2514" s="23">
        <f t="shared" si="783"/>
        <v>1796.3306573520001</v>
      </c>
      <c r="L2514" s="23">
        <f t="shared" si="784"/>
        <v>16882.395656924851</v>
      </c>
      <c r="N2514">
        <v>202312</v>
      </c>
      <c r="O2514" s="20" t="s">
        <v>29</v>
      </c>
      <c r="P2514" s="20" t="s">
        <v>9867</v>
      </c>
      <c r="Q2514">
        <v>164240.92000000001</v>
      </c>
      <c r="R2514" s="21">
        <v>0.71</v>
      </c>
      <c r="S2514">
        <v>6215.36</v>
      </c>
      <c r="T2514" s="21">
        <v>0.05</v>
      </c>
      <c r="U2514" s="11">
        <f t="shared" si="785"/>
        <v>5830.5526600000012</v>
      </c>
      <c r="V2514" s="23">
        <f t="shared" si="786"/>
        <v>25414.789829932266</v>
      </c>
      <c r="W2514" s="23">
        <f t="shared" si="787"/>
        <v>645911542.09962857</v>
      </c>
      <c r="X2514" s="23">
        <f t="shared" si="788"/>
        <v>6122.0802930000018</v>
      </c>
      <c r="Y2514" s="23">
        <f t="shared" si="789"/>
        <v>56660.132319864533</v>
      </c>
      <c r="AA2514">
        <v>202312</v>
      </c>
      <c r="AB2514" s="20" t="s">
        <v>31</v>
      </c>
      <c r="AC2514" s="20" t="s">
        <v>5458</v>
      </c>
      <c r="AD2514">
        <v>139028.59</v>
      </c>
      <c r="AE2514" s="21">
        <v>0.72</v>
      </c>
      <c r="AF2514">
        <v>368.17</v>
      </c>
      <c r="AG2514" s="22">
        <v>3.7000000000000002E-3</v>
      </c>
      <c r="AH2514" s="11">
        <f t="shared" si="790"/>
        <v>370.37216375999998</v>
      </c>
      <c r="AI2514" s="23">
        <f t="shared" si="791"/>
        <v>6077.6059963055441</v>
      </c>
      <c r="AJ2514" s="23">
        <f t="shared" si="792"/>
        <v>36937294.646329105</v>
      </c>
      <c r="AK2514" s="23">
        <f t="shared" si="793"/>
        <v>388.89077194800001</v>
      </c>
      <c r="AL2514" s="23">
        <f t="shared" si="794"/>
        <v>12525.584156371087</v>
      </c>
      <c r="AN2514">
        <v>202312</v>
      </c>
      <c r="AO2514" s="20" t="s">
        <v>33</v>
      </c>
      <c r="AP2514" s="20" t="s">
        <v>9868</v>
      </c>
      <c r="AQ2514">
        <v>1087.67</v>
      </c>
      <c r="AR2514" s="21">
        <v>0.86</v>
      </c>
      <c r="AS2514">
        <v>21.14</v>
      </c>
      <c r="AT2514">
        <v>2.2599999999999999E-2</v>
      </c>
      <c r="AU2514" s="11">
        <f t="shared" si="795"/>
        <v>21.139954119999999</v>
      </c>
      <c r="AV2514" s="23">
        <f t="shared" si="796"/>
        <v>139.02278623242537</v>
      </c>
      <c r="AW2514" s="23">
        <f t="shared" si="797"/>
        <v>19327.335091826641</v>
      </c>
      <c r="AX2514" s="23">
        <f t="shared" si="798"/>
        <v>22.196951825999999</v>
      </c>
      <c r="AY2514" s="23">
        <f t="shared" si="799"/>
        <v>299.18552658485078</v>
      </c>
      <c r="AZ2514" s="23"/>
      <c r="BA2514" s="23"/>
    </row>
    <row r="2515" spans="1:53">
      <c r="A2515">
        <v>202312</v>
      </c>
      <c r="B2515" s="20" t="s">
        <v>27</v>
      </c>
      <c r="C2515" s="20" t="s">
        <v>9869</v>
      </c>
      <c r="D2515">
        <v>249599.78</v>
      </c>
      <c r="E2515" s="21">
        <v>0.68</v>
      </c>
      <c r="F2515">
        <v>8220.65</v>
      </c>
      <c r="G2515" s="22">
        <v>4.8399999999999999E-2</v>
      </c>
      <c r="H2515" s="11">
        <f t="shared" si="780"/>
        <v>8214.8279593600018</v>
      </c>
      <c r="I2515" s="23">
        <f t="shared" si="781"/>
        <v>36425.289189601623</v>
      </c>
      <c r="J2515" s="23">
        <f t="shared" si="782"/>
        <v>1326801692.5461087</v>
      </c>
      <c r="K2515" s="23">
        <f t="shared" si="783"/>
        <v>8625.5693573280023</v>
      </c>
      <c r="L2515" s="23">
        <f t="shared" si="784"/>
        <v>81065.406338563247</v>
      </c>
      <c r="N2515">
        <v>202312</v>
      </c>
      <c r="O2515" s="20" t="s">
        <v>29</v>
      </c>
      <c r="P2515" s="20" t="s">
        <v>9870</v>
      </c>
      <c r="Q2515">
        <v>33319.629999999997</v>
      </c>
      <c r="R2515" s="21">
        <v>0.71</v>
      </c>
      <c r="S2515">
        <v>1210.47</v>
      </c>
      <c r="T2515" s="21">
        <v>0.05</v>
      </c>
      <c r="U2515" s="11">
        <f t="shared" si="785"/>
        <v>1182.846865</v>
      </c>
      <c r="V2515" s="23">
        <f t="shared" si="786"/>
        <v>5155.9099502188974</v>
      </c>
      <c r="W2515" s="23">
        <f t="shared" si="787"/>
        <v>26583407.414766233</v>
      </c>
      <c r="X2515" s="23">
        <f t="shared" si="788"/>
        <v>1241.98920825</v>
      </c>
      <c r="Y2515" s="23">
        <f t="shared" si="789"/>
        <v>11494.666765437794</v>
      </c>
      <c r="AA2515">
        <v>202312</v>
      </c>
      <c r="AB2515" s="20" t="s">
        <v>31</v>
      </c>
      <c r="AC2515" s="20" t="s">
        <v>9871</v>
      </c>
      <c r="AD2515">
        <v>151807.42000000001</v>
      </c>
      <c r="AE2515" s="21">
        <v>0.72</v>
      </c>
      <c r="AF2515">
        <v>402.01029999999997</v>
      </c>
      <c r="AG2515" s="22">
        <v>3.7000000000000002E-3</v>
      </c>
      <c r="AH2515" s="11">
        <f t="shared" si="790"/>
        <v>404.41496688000007</v>
      </c>
      <c r="AI2515" s="23">
        <f t="shared" si="791"/>
        <v>6636.2299011712212</v>
      </c>
      <c r="AJ2515" s="23">
        <f t="shared" si="792"/>
        <v>44039547.301198997</v>
      </c>
      <c r="AK2515" s="23">
        <f t="shared" si="793"/>
        <v>424.63571522400008</v>
      </c>
      <c r="AL2515" s="23">
        <f t="shared" si="794"/>
        <v>13676.874769222442</v>
      </c>
      <c r="AN2515">
        <v>202312</v>
      </c>
      <c r="AO2515" s="20" t="s">
        <v>33</v>
      </c>
      <c r="AP2515" s="20" t="s">
        <v>9872</v>
      </c>
      <c r="AQ2515">
        <v>819.74</v>
      </c>
      <c r="AR2515" s="21">
        <v>0.86</v>
      </c>
      <c r="AS2515">
        <v>18.54</v>
      </c>
      <c r="AT2515">
        <v>2.63E-2</v>
      </c>
      <c r="AU2515" s="11">
        <f t="shared" si="795"/>
        <v>18.540879320000002</v>
      </c>
      <c r="AV2515" s="23">
        <f t="shared" si="796"/>
        <v>112.81452987044375</v>
      </c>
      <c r="AW2515" s="23">
        <f t="shared" si="797"/>
        <v>12727.118149889246</v>
      </c>
      <c r="AX2515" s="23">
        <f t="shared" si="798"/>
        <v>19.467923286000001</v>
      </c>
      <c r="AY2515" s="23">
        <f t="shared" si="799"/>
        <v>244.16993906088749</v>
      </c>
      <c r="AZ2515" s="23"/>
      <c r="BA2515" s="23"/>
    </row>
    <row r="2516" spans="1:53">
      <c r="A2516">
        <v>202312</v>
      </c>
      <c r="B2516" s="20" t="s">
        <v>27</v>
      </c>
      <c r="C2516" s="20" t="s">
        <v>9873</v>
      </c>
      <c r="D2516">
        <v>11833.09</v>
      </c>
      <c r="E2516" s="21">
        <v>0.68</v>
      </c>
      <c r="F2516">
        <v>389.73</v>
      </c>
      <c r="G2516" s="22">
        <v>4.8399999999999999E-2</v>
      </c>
      <c r="H2516" s="11">
        <f t="shared" si="780"/>
        <v>389.45065808000004</v>
      </c>
      <c r="I2516" s="23">
        <f t="shared" si="781"/>
        <v>1726.8593956957136</v>
      </c>
      <c r="J2516" s="23">
        <f t="shared" si="782"/>
        <v>2982043.3725025654</v>
      </c>
      <c r="K2516" s="23">
        <f t="shared" si="783"/>
        <v>408.92319098400009</v>
      </c>
      <c r="L2516" s="23">
        <f t="shared" si="784"/>
        <v>3843.1694494714275</v>
      </c>
      <c r="N2516">
        <v>202312</v>
      </c>
      <c r="O2516" s="20" t="s">
        <v>29</v>
      </c>
      <c r="P2516" s="20" t="s">
        <v>9874</v>
      </c>
      <c r="Q2516">
        <v>120409.78</v>
      </c>
      <c r="R2516" s="21">
        <v>0.71</v>
      </c>
      <c r="S2516">
        <v>4556.66</v>
      </c>
      <c r="T2516" s="21">
        <v>0.05</v>
      </c>
      <c r="U2516" s="11">
        <f t="shared" si="785"/>
        <v>4274.5471900000002</v>
      </c>
      <c r="V2516" s="23">
        <f t="shared" si="786"/>
        <v>18632.319230605754</v>
      </c>
      <c r="W2516" s="23">
        <f t="shared" si="787"/>
        <v>347163319.911201</v>
      </c>
      <c r="X2516" s="23">
        <f t="shared" si="788"/>
        <v>4488.2745495000008</v>
      </c>
      <c r="Y2516" s="23">
        <f t="shared" si="789"/>
        <v>41539.185651211505</v>
      </c>
      <c r="AA2516">
        <v>202312</v>
      </c>
      <c r="AB2516" s="20" t="s">
        <v>31</v>
      </c>
      <c r="AC2516" s="20" t="s">
        <v>9875</v>
      </c>
      <c r="AD2516">
        <v>146541.32</v>
      </c>
      <c r="AE2516" s="21">
        <v>0.72</v>
      </c>
      <c r="AF2516">
        <v>388.06490000000002</v>
      </c>
      <c r="AG2516" s="22">
        <v>3.7000000000000002E-3</v>
      </c>
      <c r="AH2516" s="11">
        <f t="shared" si="790"/>
        <v>390.38607648000004</v>
      </c>
      <c r="AI2516" s="23">
        <f t="shared" si="791"/>
        <v>6406.023431141246</v>
      </c>
      <c r="AJ2516" s="23">
        <f t="shared" si="792"/>
        <v>41037136.20033066</v>
      </c>
      <c r="AK2516" s="23">
        <f t="shared" si="793"/>
        <v>409.90538030400006</v>
      </c>
      <c r="AL2516" s="23">
        <f t="shared" si="794"/>
        <v>13202.432938762491</v>
      </c>
      <c r="AN2516">
        <v>202312</v>
      </c>
      <c r="AO2516" s="20" t="s">
        <v>33</v>
      </c>
      <c r="AP2516" s="20" t="s">
        <v>9876</v>
      </c>
      <c r="AQ2516">
        <v>4722.6000000000004</v>
      </c>
      <c r="AR2516" s="21">
        <v>0.86</v>
      </c>
      <c r="AS2516">
        <v>8.94</v>
      </c>
      <c r="AT2516">
        <v>2.2000000000000001E-3</v>
      </c>
      <c r="AU2516" s="11">
        <f t="shared" si="795"/>
        <v>8.9351592000000011</v>
      </c>
      <c r="AV2516" s="23">
        <f t="shared" si="796"/>
        <v>190.28857078311842</v>
      </c>
      <c r="AW2516" s="23">
        <f t="shared" si="797"/>
        <v>36209.740170681871</v>
      </c>
      <c r="AX2516" s="23">
        <f t="shared" si="798"/>
        <v>9.3819171600000022</v>
      </c>
      <c r="AY2516" s="23">
        <f t="shared" si="799"/>
        <v>389.51230076623682</v>
      </c>
      <c r="AZ2516" s="23"/>
      <c r="BA2516" s="23"/>
    </row>
    <row r="2517" spans="1:53">
      <c r="A2517">
        <v>202312</v>
      </c>
      <c r="B2517" s="20" t="s">
        <v>27</v>
      </c>
      <c r="C2517" s="20" t="s">
        <v>9877</v>
      </c>
      <c r="D2517">
        <v>99411.3</v>
      </c>
      <c r="E2517" s="21">
        <v>0.68</v>
      </c>
      <c r="F2517">
        <v>3274.14</v>
      </c>
      <c r="G2517" s="22">
        <v>4.8399999999999999E-2</v>
      </c>
      <c r="H2517" s="11">
        <f t="shared" si="780"/>
        <v>3271.8247056000005</v>
      </c>
      <c r="I2517" s="23">
        <f t="shared" si="781"/>
        <v>14507.566277559396</v>
      </c>
      <c r="J2517" s="23">
        <f t="shared" si="782"/>
        <v>210469479.29777858</v>
      </c>
      <c r="K2517" s="23">
        <f t="shared" si="783"/>
        <v>3435.4159408800006</v>
      </c>
      <c r="L2517" s="23">
        <f t="shared" si="784"/>
        <v>32286.957260718791</v>
      </c>
      <c r="N2517">
        <v>202312</v>
      </c>
      <c r="O2517" s="20" t="s">
        <v>29</v>
      </c>
      <c r="P2517" s="20" t="s">
        <v>9878</v>
      </c>
      <c r="Q2517">
        <v>19336.21</v>
      </c>
      <c r="R2517" s="21">
        <v>0.71</v>
      </c>
      <c r="S2517">
        <v>731.74</v>
      </c>
      <c r="T2517" s="21">
        <v>0.05</v>
      </c>
      <c r="U2517" s="11">
        <f t="shared" si="785"/>
        <v>686.43545499999993</v>
      </c>
      <c r="V2517" s="23">
        <f t="shared" si="786"/>
        <v>2992.1027796083608</v>
      </c>
      <c r="W2517" s="23">
        <f t="shared" si="787"/>
        <v>8952679.0437400788</v>
      </c>
      <c r="X2517" s="23">
        <f t="shared" si="788"/>
        <v>720.75722774999997</v>
      </c>
      <c r="Y2517" s="23">
        <f t="shared" si="789"/>
        <v>6670.6410142167215</v>
      </c>
      <c r="AA2517">
        <v>202312</v>
      </c>
      <c r="AB2517" s="20" t="s">
        <v>31</v>
      </c>
      <c r="AC2517" s="20" t="s">
        <v>9879</v>
      </c>
      <c r="AD2517">
        <v>153054.79999999999</v>
      </c>
      <c r="AE2517" s="21">
        <v>0.72</v>
      </c>
      <c r="AF2517">
        <v>405.31360000000001</v>
      </c>
      <c r="AG2517" s="22">
        <v>3.7000000000000002E-3</v>
      </c>
      <c r="AH2517" s="11">
        <f t="shared" si="790"/>
        <v>407.73798719999996</v>
      </c>
      <c r="AI2517" s="23">
        <f t="shared" si="791"/>
        <v>6690.7588593349446</v>
      </c>
      <c r="AJ2517" s="23">
        <f t="shared" si="792"/>
        <v>44766254.113769047</v>
      </c>
      <c r="AK2517" s="23">
        <f t="shared" si="793"/>
        <v>428.12488655999999</v>
      </c>
      <c r="AL2517" s="23">
        <f t="shared" si="794"/>
        <v>13789.255705869889</v>
      </c>
      <c r="AN2517">
        <v>202312</v>
      </c>
      <c r="AO2517" s="20" t="s">
        <v>33</v>
      </c>
      <c r="AP2517" s="20" t="s">
        <v>9880</v>
      </c>
      <c r="AQ2517">
        <v>563.76</v>
      </c>
      <c r="AR2517" s="21">
        <v>0.86</v>
      </c>
      <c r="AS2517">
        <v>18.04</v>
      </c>
      <c r="AT2517">
        <v>3.7200000000000004E-2</v>
      </c>
      <c r="AU2517" s="11">
        <f t="shared" si="795"/>
        <v>18.035809920000002</v>
      </c>
      <c r="AV2517" s="23">
        <f t="shared" si="796"/>
        <v>91.755524155000842</v>
      </c>
      <c r="AW2517" s="23">
        <f t="shared" si="797"/>
        <v>8419.0762129589421</v>
      </c>
      <c r="AX2517" s="23">
        <f t="shared" si="798"/>
        <v>18.937600416000002</v>
      </c>
      <c r="AY2517" s="23">
        <f t="shared" si="799"/>
        <v>201.54685823000167</v>
      </c>
      <c r="AZ2517" s="23"/>
      <c r="BA2517" s="23"/>
    </row>
    <row r="2518" spans="1:53">
      <c r="A2518">
        <v>202312</v>
      </c>
      <c r="B2518" s="20" t="s">
        <v>27</v>
      </c>
      <c r="C2518" s="20" t="s">
        <v>9881</v>
      </c>
      <c r="D2518">
        <v>20216.11</v>
      </c>
      <c r="E2518" s="21">
        <v>0.68</v>
      </c>
      <c r="F2518">
        <v>665.82</v>
      </c>
      <c r="G2518" s="22">
        <v>4.8399999999999999E-2</v>
      </c>
      <c r="H2518" s="11">
        <f t="shared" si="780"/>
        <v>665.35261232000005</v>
      </c>
      <c r="I2518" s="23">
        <f t="shared" si="781"/>
        <v>2950.2335820920885</v>
      </c>
      <c r="J2518" s="23">
        <f t="shared" si="782"/>
        <v>8703878.1889039148</v>
      </c>
      <c r="K2518" s="23">
        <f t="shared" si="783"/>
        <v>698.62024293600007</v>
      </c>
      <c r="L2518" s="23">
        <f t="shared" si="784"/>
        <v>6565.8197765041768</v>
      </c>
      <c r="N2518">
        <v>202312</v>
      </c>
      <c r="O2518" s="20" t="s">
        <v>29</v>
      </c>
      <c r="P2518" s="20" t="s">
        <v>9882</v>
      </c>
      <c r="Q2518">
        <v>20823.650000000001</v>
      </c>
      <c r="R2518" s="21">
        <v>0.71</v>
      </c>
      <c r="S2518">
        <v>756.5</v>
      </c>
      <c r="T2518" s="21">
        <v>0.05</v>
      </c>
      <c r="U2518" s="11">
        <f t="shared" si="785"/>
        <v>739.23957500000006</v>
      </c>
      <c r="V2518" s="23">
        <f t="shared" si="786"/>
        <v>3222.2706024909567</v>
      </c>
      <c r="W2518" s="23">
        <f t="shared" si="787"/>
        <v>10383027.835677434</v>
      </c>
      <c r="X2518" s="23">
        <f t="shared" si="788"/>
        <v>776.20155375000013</v>
      </c>
      <c r="Y2518" s="23">
        <f t="shared" si="789"/>
        <v>7183.7807799819129</v>
      </c>
      <c r="AA2518">
        <v>202312</v>
      </c>
      <c r="AB2518" s="20" t="s">
        <v>31</v>
      </c>
      <c r="AC2518" s="20" t="s">
        <v>646</v>
      </c>
      <c r="AD2518">
        <v>185234.56</v>
      </c>
      <c r="AE2518" s="21">
        <v>0.72</v>
      </c>
      <c r="AF2518">
        <v>490.5308</v>
      </c>
      <c r="AG2518" s="22">
        <v>3.7000000000000002E-3</v>
      </c>
      <c r="AH2518" s="11">
        <f t="shared" si="790"/>
        <v>493.46486783999995</v>
      </c>
      <c r="AI2518" s="23">
        <f t="shared" si="791"/>
        <v>8097.4903980470417</v>
      </c>
      <c r="AJ2518" s="23">
        <f t="shared" si="792"/>
        <v>65569350.746464036</v>
      </c>
      <c r="AK2518" s="23">
        <f t="shared" si="793"/>
        <v>518.13811123200003</v>
      </c>
      <c r="AL2518" s="23">
        <f t="shared" si="794"/>
        <v>16688.445663934082</v>
      </c>
      <c r="AN2518">
        <v>202312</v>
      </c>
      <c r="AO2518" s="20" t="s">
        <v>33</v>
      </c>
      <c r="AP2518" s="20" t="s">
        <v>9883</v>
      </c>
      <c r="AQ2518">
        <v>3374.83</v>
      </c>
      <c r="AR2518" s="21">
        <v>0.86</v>
      </c>
      <c r="AS2518">
        <v>56.31</v>
      </c>
      <c r="AT2518">
        <v>1.9400000000000001E-2</v>
      </c>
      <c r="AU2518" s="11">
        <f t="shared" si="795"/>
        <v>56.305663719999998</v>
      </c>
      <c r="AV2518" s="23">
        <f t="shared" si="796"/>
        <v>400.31066597370898</v>
      </c>
      <c r="AW2518" s="23">
        <f t="shared" si="797"/>
        <v>160248.62929231441</v>
      </c>
      <c r="AX2518" s="23">
        <f t="shared" si="798"/>
        <v>59.120946906</v>
      </c>
      <c r="AY2518" s="23">
        <f t="shared" si="799"/>
        <v>856.92699566741794</v>
      </c>
      <c r="AZ2518" s="23"/>
      <c r="BA2518" s="23"/>
    </row>
    <row r="2519" spans="1:53">
      <c r="A2519">
        <v>202312</v>
      </c>
      <c r="B2519" s="20" t="s">
        <v>27</v>
      </c>
      <c r="C2519" s="20" t="s">
        <v>9884</v>
      </c>
      <c r="D2519">
        <v>51463.48</v>
      </c>
      <c r="E2519" s="21">
        <v>0.68</v>
      </c>
      <c r="F2519">
        <v>1694.97</v>
      </c>
      <c r="G2519" s="22">
        <v>4.8399999999999999E-2</v>
      </c>
      <c r="H2519" s="11">
        <f t="shared" si="780"/>
        <v>1693.76605376</v>
      </c>
      <c r="I2519" s="23">
        <f t="shared" si="781"/>
        <v>7510.3116745666975</v>
      </c>
      <c r="J2519" s="23">
        <f t="shared" si="782"/>
        <v>56404781.44913283</v>
      </c>
      <c r="K2519" s="23">
        <f t="shared" si="783"/>
        <v>1778.454356448</v>
      </c>
      <c r="L2519" s="23">
        <f t="shared" si="784"/>
        <v>16714.389402893394</v>
      </c>
      <c r="N2519">
        <v>202312</v>
      </c>
      <c r="O2519" s="20" t="s">
        <v>29</v>
      </c>
      <c r="P2519" s="20" t="s">
        <v>9885</v>
      </c>
      <c r="Q2519">
        <v>46605.2</v>
      </c>
      <c r="R2519" s="21">
        <v>0.71</v>
      </c>
      <c r="S2519">
        <v>1763.68</v>
      </c>
      <c r="T2519" s="21">
        <v>0.05</v>
      </c>
      <c r="U2519" s="11">
        <f t="shared" si="785"/>
        <v>1654.4845999999998</v>
      </c>
      <c r="V2519" s="23">
        <f t="shared" si="786"/>
        <v>7211.7311750443123</v>
      </c>
      <c r="W2519" s="23">
        <f t="shared" si="787"/>
        <v>52009066.541106015</v>
      </c>
      <c r="X2519" s="23">
        <f t="shared" si="788"/>
        <v>1737.2088299999998</v>
      </c>
      <c r="Y2519" s="23">
        <f t="shared" si="789"/>
        <v>16077.946950088624</v>
      </c>
      <c r="AA2519">
        <v>202312</v>
      </c>
      <c r="AB2519" s="20" t="s">
        <v>31</v>
      </c>
      <c r="AC2519" s="20" t="s">
        <v>1118</v>
      </c>
      <c r="AD2519">
        <v>120950.59</v>
      </c>
      <c r="AE2519" s="21">
        <v>0.72</v>
      </c>
      <c r="AF2519">
        <v>320.29649999999998</v>
      </c>
      <c r="AG2519" s="22">
        <v>3.7000000000000002E-3</v>
      </c>
      <c r="AH2519" s="11">
        <f t="shared" si="790"/>
        <v>322.21237176</v>
      </c>
      <c r="AI2519" s="23">
        <f t="shared" si="791"/>
        <v>5287.329973214094</v>
      </c>
      <c r="AJ2519" s="23">
        <f t="shared" si="792"/>
        <v>27955858.245648153</v>
      </c>
      <c r="AK2519" s="23">
        <f t="shared" si="793"/>
        <v>338.32299034800002</v>
      </c>
      <c r="AL2519" s="23">
        <f t="shared" si="794"/>
        <v>10896.872318188189</v>
      </c>
      <c r="AN2519">
        <v>202312</v>
      </c>
      <c r="AO2519" s="20" t="s">
        <v>33</v>
      </c>
      <c r="AP2519" s="20" t="s">
        <v>9886</v>
      </c>
      <c r="AQ2519">
        <v>1101.8499999999999</v>
      </c>
      <c r="AR2519" s="21">
        <v>0.86</v>
      </c>
      <c r="AS2519">
        <v>19.329999999999998</v>
      </c>
      <c r="AT2519">
        <v>2.0400000000000001E-2</v>
      </c>
      <c r="AU2519" s="11">
        <f t="shared" si="795"/>
        <v>19.330856399999998</v>
      </c>
      <c r="AV2519" s="23">
        <f t="shared" si="796"/>
        <v>133.95545355742325</v>
      </c>
      <c r="AW2519" s="23">
        <f t="shared" si="797"/>
        <v>17944.063537774979</v>
      </c>
      <c r="AX2519" s="23">
        <f t="shared" si="798"/>
        <v>20.297399219999999</v>
      </c>
      <c r="AY2519" s="23">
        <f t="shared" si="799"/>
        <v>287.24176351484653</v>
      </c>
      <c r="AZ2519" s="23"/>
      <c r="BA2519" s="23"/>
    </row>
    <row r="2520" spans="1:53">
      <c r="A2520">
        <v>202312</v>
      </c>
      <c r="B2520" s="20" t="s">
        <v>27</v>
      </c>
      <c r="C2520" s="20" t="s">
        <v>9887</v>
      </c>
      <c r="D2520">
        <v>26394.33</v>
      </c>
      <c r="E2520" s="21">
        <v>0.68</v>
      </c>
      <c r="F2520">
        <v>869.31</v>
      </c>
      <c r="G2520" s="22">
        <v>4.8399999999999999E-2</v>
      </c>
      <c r="H2520" s="11">
        <f t="shared" si="780"/>
        <v>868.69018896</v>
      </c>
      <c r="I2520" s="23">
        <f t="shared" si="781"/>
        <v>3851.850763713725</v>
      </c>
      <c r="J2520" s="23">
        <f t="shared" si="782"/>
        <v>14836754.305922007</v>
      </c>
      <c r="K2520" s="23">
        <f t="shared" si="783"/>
        <v>912.12469840800009</v>
      </c>
      <c r="L2520" s="23">
        <f t="shared" si="784"/>
        <v>8572.3917163874503</v>
      </c>
      <c r="N2520">
        <v>202312</v>
      </c>
      <c r="O2520" s="20" t="s">
        <v>29</v>
      </c>
      <c r="P2520" s="20" t="s">
        <v>9888</v>
      </c>
      <c r="Q2520">
        <v>12345.42</v>
      </c>
      <c r="R2520" s="21">
        <v>0.71</v>
      </c>
      <c r="S2520">
        <v>467.18</v>
      </c>
      <c r="T2520" s="21">
        <v>0.05</v>
      </c>
      <c r="U2520" s="11">
        <f t="shared" si="785"/>
        <v>438.26241000000005</v>
      </c>
      <c r="V2520" s="23">
        <f t="shared" si="786"/>
        <v>1910.3415559425894</v>
      </c>
      <c r="W2520" s="23">
        <f t="shared" si="787"/>
        <v>3649404.8603611533</v>
      </c>
      <c r="X2520" s="23">
        <f t="shared" si="788"/>
        <v>460.17553050000009</v>
      </c>
      <c r="Y2520" s="23">
        <f t="shared" si="789"/>
        <v>4258.945521885179</v>
      </c>
      <c r="AA2520">
        <v>202312</v>
      </c>
      <c r="AB2520" s="20" t="s">
        <v>31</v>
      </c>
      <c r="AC2520" s="20" t="s">
        <v>9889</v>
      </c>
      <c r="AD2520">
        <v>135989.43</v>
      </c>
      <c r="AE2520" s="21">
        <v>0.72</v>
      </c>
      <c r="AF2520">
        <v>360.12180000000001</v>
      </c>
      <c r="AG2520" s="22">
        <v>3.7000000000000002E-3</v>
      </c>
      <c r="AH2520" s="11">
        <f t="shared" si="790"/>
        <v>362.27584151999997</v>
      </c>
      <c r="AI2520" s="23">
        <f t="shared" si="791"/>
        <v>5944.7497468123138</v>
      </c>
      <c r="AJ2520" s="23">
        <f t="shared" si="792"/>
        <v>35340049.552225068</v>
      </c>
      <c r="AK2520" s="23">
        <f t="shared" si="793"/>
        <v>380.38963359600001</v>
      </c>
      <c r="AL2520" s="23">
        <f t="shared" si="794"/>
        <v>12251.775335144628</v>
      </c>
      <c r="AN2520">
        <v>202312</v>
      </c>
      <c r="AO2520" s="20" t="s">
        <v>33</v>
      </c>
      <c r="AP2520" s="20" t="s">
        <v>9890</v>
      </c>
      <c r="AQ2520">
        <v>266.35000000000002</v>
      </c>
      <c r="AR2520" s="21">
        <v>0.86</v>
      </c>
      <c r="AS2520">
        <v>0.64</v>
      </c>
      <c r="AT2520">
        <v>2.8000000000000004E-3</v>
      </c>
      <c r="AU2520" s="11">
        <f t="shared" si="795"/>
        <v>0.64137080000000013</v>
      </c>
      <c r="AV2520" s="23">
        <f t="shared" si="796"/>
        <v>12.103787849913239</v>
      </c>
      <c r="AW2520" s="23">
        <f t="shared" si="797"/>
        <v>146.50168031570735</v>
      </c>
      <c r="AX2520" s="23">
        <f t="shared" si="798"/>
        <v>0.67343934000000016</v>
      </c>
      <c r="AY2520" s="23">
        <f t="shared" si="799"/>
        <v>24.848946499826479</v>
      </c>
      <c r="AZ2520" s="23"/>
      <c r="BA2520" s="23"/>
    </row>
    <row r="2521" spans="1:53">
      <c r="A2521">
        <v>202312</v>
      </c>
      <c r="B2521" s="20" t="s">
        <v>27</v>
      </c>
      <c r="C2521" s="20" t="s">
        <v>9891</v>
      </c>
      <c r="D2521">
        <v>26588.11</v>
      </c>
      <c r="E2521" s="21">
        <v>0.68</v>
      </c>
      <c r="F2521">
        <v>875.69</v>
      </c>
      <c r="G2521" s="22">
        <v>4.8399999999999999E-2</v>
      </c>
      <c r="H2521" s="11">
        <f t="shared" si="780"/>
        <v>875.0678763200001</v>
      </c>
      <c r="I2521" s="23">
        <f t="shared" si="781"/>
        <v>3880.1300055430293</v>
      </c>
      <c r="J2521" s="23">
        <f t="shared" si="782"/>
        <v>15055408.859915348</v>
      </c>
      <c r="K2521" s="23">
        <f t="shared" si="783"/>
        <v>918.82127013600018</v>
      </c>
      <c r="L2521" s="23">
        <f t="shared" si="784"/>
        <v>8635.3278874060579</v>
      </c>
      <c r="N2521">
        <v>202312</v>
      </c>
      <c r="O2521" s="20" t="s">
        <v>29</v>
      </c>
      <c r="P2521" s="20" t="s">
        <v>9892</v>
      </c>
      <c r="Q2521">
        <v>43134.66</v>
      </c>
      <c r="R2521" s="21">
        <v>0.71</v>
      </c>
      <c r="S2521">
        <v>1567.05</v>
      </c>
      <c r="T2521" s="21">
        <v>0.05</v>
      </c>
      <c r="U2521" s="11">
        <f t="shared" si="785"/>
        <v>1531.28043</v>
      </c>
      <c r="V2521" s="23">
        <f t="shared" si="786"/>
        <v>6674.6966485915082</v>
      </c>
      <c r="W2521" s="23">
        <f t="shared" si="787"/>
        <v>44551575.350718714</v>
      </c>
      <c r="X2521" s="23">
        <f t="shared" si="788"/>
        <v>1607.8444515000001</v>
      </c>
      <c r="Y2521" s="23">
        <f t="shared" si="789"/>
        <v>14880.673727183017</v>
      </c>
      <c r="AA2521">
        <v>202312</v>
      </c>
      <c r="AB2521" s="20" t="s">
        <v>31</v>
      </c>
      <c r="AC2521" s="20" t="s">
        <v>9893</v>
      </c>
      <c r="AD2521">
        <v>125084.68</v>
      </c>
      <c r="AE2521" s="21">
        <v>0.72</v>
      </c>
      <c r="AF2521">
        <v>331.24419999999998</v>
      </c>
      <c r="AG2521" s="22">
        <v>3.7000000000000002E-3</v>
      </c>
      <c r="AH2521" s="11">
        <f t="shared" si="790"/>
        <v>333.22558751999998</v>
      </c>
      <c r="AI2521" s="23">
        <f t="shared" si="791"/>
        <v>5468.050860718361</v>
      </c>
      <c r="AJ2521" s="23">
        <f t="shared" si="792"/>
        <v>29899580.215402808</v>
      </c>
      <c r="AK2521" s="23">
        <f t="shared" si="793"/>
        <v>349.88686689600002</v>
      </c>
      <c r="AL2521" s="23">
        <f t="shared" si="794"/>
        <v>11269.327308956723</v>
      </c>
      <c r="AN2521">
        <v>202312</v>
      </c>
      <c r="AO2521" s="20" t="s">
        <v>33</v>
      </c>
      <c r="AP2521" s="20" t="s">
        <v>9894</v>
      </c>
      <c r="AQ2521">
        <v>1763.15</v>
      </c>
      <c r="AR2521" s="21">
        <v>0.86</v>
      </c>
      <c r="AS2521">
        <v>33.97</v>
      </c>
      <c r="AT2521">
        <v>2.2400000000000003E-2</v>
      </c>
      <c r="AU2521" s="11">
        <f t="shared" si="795"/>
        <v>33.965321600000003</v>
      </c>
      <c r="AV2521" s="23">
        <f t="shared" si="796"/>
        <v>224.38422350642875</v>
      </c>
      <c r="AW2521" s="23">
        <f t="shared" si="797"/>
        <v>50348.279758582976</v>
      </c>
      <c r="AX2521" s="23">
        <f t="shared" si="798"/>
        <v>35.663587680000006</v>
      </c>
      <c r="AY2521" s="23">
        <f t="shared" si="799"/>
        <v>482.73376861285749</v>
      </c>
      <c r="AZ2521" s="23"/>
      <c r="BA2521" s="23"/>
    </row>
    <row r="2522" spans="1:53">
      <c r="A2522">
        <v>202312</v>
      </c>
      <c r="B2522" s="20" t="s">
        <v>27</v>
      </c>
      <c r="C2522" s="20" t="s">
        <v>9895</v>
      </c>
      <c r="D2522">
        <v>27451.919999999998</v>
      </c>
      <c r="E2522" s="21">
        <v>0.68</v>
      </c>
      <c r="F2522">
        <v>904.14</v>
      </c>
      <c r="G2522" s="22">
        <v>4.8399999999999999E-2</v>
      </c>
      <c r="H2522" s="11">
        <f t="shared" si="780"/>
        <v>903.49759103999997</v>
      </c>
      <c r="I2522" s="23">
        <f t="shared" si="781"/>
        <v>4006.1899285720865</v>
      </c>
      <c r="J2522" s="23">
        <f t="shared" si="782"/>
        <v>16049557.74379242</v>
      </c>
      <c r="K2522" s="23">
        <f t="shared" si="783"/>
        <v>948.67247059199997</v>
      </c>
      <c r="L2522" s="23">
        <f t="shared" si="784"/>
        <v>8915.8774481841738</v>
      </c>
      <c r="N2522">
        <v>202312</v>
      </c>
      <c r="O2522" s="20" t="s">
        <v>29</v>
      </c>
      <c r="P2522" s="20" t="s">
        <v>9896</v>
      </c>
      <c r="Q2522">
        <v>44622</v>
      </c>
      <c r="R2522" s="21">
        <v>0.71</v>
      </c>
      <c r="S2522">
        <v>1621.08</v>
      </c>
      <c r="T2522" s="21">
        <v>0.05</v>
      </c>
      <c r="U2522" s="11">
        <f t="shared" si="785"/>
        <v>1584.0810000000001</v>
      </c>
      <c r="V2522" s="23">
        <f t="shared" si="786"/>
        <v>6904.8489973828528</v>
      </c>
      <c r="W2522" s="23">
        <f t="shared" si="787"/>
        <v>47676939.676658988</v>
      </c>
      <c r="X2522" s="23">
        <f t="shared" si="788"/>
        <v>1663.2850500000002</v>
      </c>
      <c r="Y2522" s="23">
        <f t="shared" si="789"/>
        <v>15393.778994765706</v>
      </c>
      <c r="AA2522">
        <v>202312</v>
      </c>
      <c r="AB2522" s="20" t="s">
        <v>31</v>
      </c>
      <c r="AC2522" s="20" t="s">
        <v>2802</v>
      </c>
      <c r="AD2522">
        <v>180798.99</v>
      </c>
      <c r="AE2522" s="21">
        <v>0.72</v>
      </c>
      <c r="AF2522">
        <v>478.78469999999999</v>
      </c>
      <c r="AG2522" s="22">
        <v>3.7000000000000002E-3</v>
      </c>
      <c r="AH2522" s="11">
        <f t="shared" si="790"/>
        <v>481.64850935999999</v>
      </c>
      <c r="AI2522" s="23">
        <f t="shared" si="791"/>
        <v>7903.5903748285591</v>
      </c>
      <c r="AJ2522" s="23">
        <f t="shared" si="792"/>
        <v>62466740.813082643</v>
      </c>
      <c r="AK2522" s="23">
        <f t="shared" si="793"/>
        <v>505.73093482799999</v>
      </c>
      <c r="AL2522" s="23">
        <f t="shared" si="794"/>
        <v>16288.829259017119</v>
      </c>
      <c r="AN2522">
        <v>202312</v>
      </c>
      <c r="AO2522" s="20" t="s">
        <v>33</v>
      </c>
      <c r="AP2522" s="20" t="s">
        <v>9897</v>
      </c>
      <c r="AQ2522">
        <v>1371.03</v>
      </c>
      <c r="AR2522" s="21">
        <v>0.86</v>
      </c>
      <c r="AS2522">
        <v>52.47</v>
      </c>
      <c r="AT2522">
        <v>4.4500000000000005E-2</v>
      </c>
      <c r="AU2522" s="11">
        <f t="shared" si="795"/>
        <v>52.46931810000001</v>
      </c>
      <c r="AV2522" s="23">
        <f t="shared" si="796"/>
        <v>243.13123732978863</v>
      </c>
      <c r="AW2522" s="23">
        <f t="shared" si="797"/>
        <v>59112.798565514007</v>
      </c>
      <c r="AX2522" s="23">
        <f t="shared" si="798"/>
        <v>55.092784005000013</v>
      </c>
      <c r="AY2522" s="23">
        <f t="shared" si="799"/>
        <v>538.73179275957727</v>
      </c>
      <c r="AZ2522" s="23"/>
      <c r="BA2522" s="23"/>
    </row>
    <row r="2523" spans="1:53">
      <c r="A2523">
        <v>202312</v>
      </c>
      <c r="B2523" s="20" t="s">
        <v>27</v>
      </c>
      <c r="C2523" s="20" t="s">
        <v>9898</v>
      </c>
      <c r="D2523">
        <v>63743.75</v>
      </c>
      <c r="E2523" s="21">
        <v>0.68</v>
      </c>
      <c r="F2523">
        <v>2099.42</v>
      </c>
      <c r="G2523" s="22">
        <v>4.8399999999999999E-2</v>
      </c>
      <c r="H2523" s="11">
        <f t="shared" si="780"/>
        <v>2097.9342999999999</v>
      </c>
      <c r="I2523" s="23">
        <f t="shared" si="781"/>
        <v>9302.4301855541235</v>
      </c>
      <c r="J2523" s="23">
        <f t="shared" si="782"/>
        <v>86535207.357108518</v>
      </c>
      <c r="K2523" s="23">
        <f t="shared" si="783"/>
        <v>2202.8310150000002</v>
      </c>
      <c r="L2523" s="23">
        <f t="shared" si="784"/>
        <v>20702.794671108248</v>
      </c>
      <c r="N2523">
        <v>202312</v>
      </c>
      <c r="O2523" s="20" t="s">
        <v>29</v>
      </c>
      <c r="P2523" s="20" t="s">
        <v>9899</v>
      </c>
      <c r="Q2523">
        <v>19785.27</v>
      </c>
      <c r="R2523" s="21">
        <v>0.71</v>
      </c>
      <c r="S2523">
        <v>748.73</v>
      </c>
      <c r="T2523" s="21">
        <v>0.05</v>
      </c>
      <c r="U2523" s="11">
        <f t="shared" si="785"/>
        <v>702.37708500000008</v>
      </c>
      <c r="V2523" s="23">
        <f t="shared" si="786"/>
        <v>3061.5907337736776</v>
      </c>
      <c r="W2523" s="23">
        <f t="shared" si="787"/>
        <v>9373337.8211288452</v>
      </c>
      <c r="X2523" s="23">
        <f t="shared" si="788"/>
        <v>737.49593925000011</v>
      </c>
      <c r="Y2523" s="23">
        <f t="shared" si="789"/>
        <v>6825.5585525473552</v>
      </c>
      <c r="AA2523">
        <v>202312</v>
      </c>
      <c r="AB2523" s="20" t="s">
        <v>31</v>
      </c>
      <c r="AC2523" s="20" t="s">
        <v>9900</v>
      </c>
      <c r="AD2523">
        <v>183270.53</v>
      </c>
      <c r="AE2523" s="21">
        <v>0.72</v>
      </c>
      <c r="AF2523">
        <v>485.3297</v>
      </c>
      <c r="AG2523" s="22">
        <v>3.7000000000000002E-3</v>
      </c>
      <c r="AH2523" s="11">
        <f t="shared" si="790"/>
        <v>488.23269191999998</v>
      </c>
      <c r="AI2523" s="23">
        <f t="shared" si="791"/>
        <v>8011.6332336686646</v>
      </c>
      <c r="AJ2523" s="23">
        <f t="shared" si="792"/>
        <v>64186267.070824221</v>
      </c>
      <c r="AK2523" s="23">
        <f t="shared" si="793"/>
        <v>512.64432651599998</v>
      </c>
      <c r="AL2523" s="23">
        <f t="shared" si="794"/>
        <v>16511.499159257328</v>
      </c>
      <c r="AN2523">
        <v>202312</v>
      </c>
      <c r="AO2523" s="20" t="s">
        <v>33</v>
      </c>
      <c r="AP2523" s="20" t="s">
        <v>9901</v>
      </c>
      <c r="AQ2523">
        <v>592.74</v>
      </c>
      <c r="AR2523" s="21">
        <v>0.86</v>
      </c>
      <c r="AS2523">
        <v>5.25</v>
      </c>
      <c r="AT2523">
        <v>1.03E-2</v>
      </c>
      <c r="AU2523" s="11">
        <f t="shared" si="795"/>
        <v>5.2504909199999998</v>
      </c>
      <c r="AV2523" s="23">
        <f t="shared" si="796"/>
        <v>51.467501345129293</v>
      </c>
      <c r="AW2523" s="23">
        <f t="shared" si="797"/>
        <v>2648.9036947108857</v>
      </c>
      <c r="AX2523" s="23">
        <f t="shared" si="798"/>
        <v>5.5130154659999997</v>
      </c>
      <c r="AY2523" s="23">
        <f t="shared" si="799"/>
        <v>108.18549361025859</v>
      </c>
      <c r="AZ2523" s="23"/>
      <c r="BA2523" s="23"/>
    </row>
    <row r="2524" spans="1:53">
      <c r="A2524">
        <v>202312</v>
      </c>
      <c r="B2524" s="20" t="s">
        <v>27</v>
      </c>
      <c r="C2524" s="20" t="s">
        <v>9902</v>
      </c>
      <c r="D2524">
        <v>85360.07</v>
      </c>
      <c r="E2524" s="21">
        <v>0.68</v>
      </c>
      <c r="F2524">
        <v>2811.36</v>
      </c>
      <c r="G2524" s="22">
        <v>4.8399999999999999E-2</v>
      </c>
      <c r="H2524" s="11">
        <f t="shared" si="780"/>
        <v>2809.3706238400005</v>
      </c>
      <c r="I2524" s="23">
        <f t="shared" si="781"/>
        <v>12457.003107112667</v>
      </c>
      <c r="J2524" s="23">
        <f t="shared" si="782"/>
        <v>155176926.41061464</v>
      </c>
      <c r="K2524" s="23">
        <f t="shared" si="783"/>
        <v>2949.8391550320007</v>
      </c>
      <c r="L2524" s="23">
        <f t="shared" si="784"/>
        <v>27723.376838065335</v>
      </c>
      <c r="N2524">
        <v>202312</v>
      </c>
      <c r="O2524" s="20" t="s">
        <v>29</v>
      </c>
      <c r="P2524" s="20" t="s">
        <v>9903</v>
      </c>
      <c r="Q2524">
        <v>46109.45</v>
      </c>
      <c r="R2524" s="21">
        <v>0.71</v>
      </c>
      <c r="S2524">
        <v>1675.12</v>
      </c>
      <c r="T2524" s="21">
        <v>0.05</v>
      </c>
      <c r="U2524" s="11">
        <f t="shared" si="785"/>
        <v>1636.885475</v>
      </c>
      <c r="V2524" s="23">
        <f t="shared" si="786"/>
        <v>7135.0183676745728</v>
      </c>
      <c r="W2524" s="23">
        <f t="shared" si="787"/>
        <v>50908487.107053526</v>
      </c>
      <c r="X2524" s="23">
        <f t="shared" si="788"/>
        <v>1718.7297487500002</v>
      </c>
      <c r="Y2524" s="23">
        <f t="shared" si="789"/>
        <v>15906.922210349145</v>
      </c>
      <c r="AA2524">
        <v>202312</v>
      </c>
      <c r="AB2524" s="20" t="s">
        <v>31</v>
      </c>
      <c r="AC2524" s="20" t="s">
        <v>2386</v>
      </c>
      <c r="AD2524">
        <v>178349.3</v>
      </c>
      <c r="AE2524" s="21">
        <v>0.72</v>
      </c>
      <c r="AF2524">
        <v>472.29750000000001</v>
      </c>
      <c r="AG2524" s="22">
        <v>3.7000000000000002E-3</v>
      </c>
      <c r="AH2524" s="11">
        <f t="shared" si="790"/>
        <v>475.12253519999996</v>
      </c>
      <c r="AI2524" s="23">
        <f t="shared" si="791"/>
        <v>7796.5026842097459</v>
      </c>
      <c r="AJ2524" s="23">
        <f t="shared" si="792"/>
        <v>60785454.104889773</v>
      </c>
      <c r="AK2524" s="23">
        <f t="shared" si="793"/>
        <v>498.87866195999999</v>
      </c>
      <c r="AL2524" s="23">
        <f t="shared" si="794"/>
        <v>16068.127903619492</v>
      </c>
      <c r="AN2524">
        <v>202312</v>
      </c>
      <c r="AO2524" s="20" t="s">
        <v>33</v>
      </c>
      <c r="AP2524" s="20" t="s">
        <v>9904</v>
      </c>
      <c r="AQ2524">
        <v>1784.18</v>
      </c>
      <c r="AR2524" s="21">
        <v>0.86</v>
      </c>
      <c r="AS2524">
        <v>17.95</v>
      </c>
      <c r="AT2524">
        <v>1.1699999999999999E-2</v>
      </c>
      <c r="AU2524" s="11">
        <f t="shared" si="795"/>
        <v>17.952419159999998</v>
      </c>
      <c r="AV2524" s="23">
        <f t="shared" si="796"/>
        <v>164.99639163578104</v>
      </c>
      <c r="AW2524" s="23">
        <f t="shared" si="797"/>
        <v>27223.809252828036</v>
      </c>
      <c r="AX2524" s="23">
        <f t="shared" si="798"/>
        <v>18.850040117999999</v>
      </c>
      <c r="AY2524" s="23">
        <f t="shared" si="799"/>
        <v>347.94520243156205</v>
      </c>
      <c r="AZ2524" s="23"/>
      <c r="BA2524" s="23"/>
    </row>
    <row r="2525" spans="1:53">
      <c r="A2525">
        <v>202312</v>
      </c>
      <c r="B2525" s="20" t="s">
        <v>27</v>
      </c>
      <c r="C2525" s="20" t="s">
        <v>9905</v>
      </c>
      <c r="D2525">
        <v>46733.16</v>
      </c>
      <c r="E2525" s="21">
        <v>0.68</v>
      </c>
      <c r="F2525">
        <v>1539.17</v>
      </c>
      <c r="G2525" s="22">
        <v>4.8399999999999999E-2</v>
      </c>
      <c r="H2525" s="11">
        <f t="shared" si="780"/>
        <v>1538.0817619200002</v>
      </c>
      <c r="I2525" s="23">
        <f t="shared" si="781"/>
        <v>6819.9934621093134</v>
      </c>
      <c r="J2525" s="23">
        <f t="shared" si="782"/>
        <v>46512310.823213778</v>
      </c>
      <c r="K2525" s="23">
        <f t="shared" si="783"/>
        <v>1614.9858500160003</v>
      </c>
      <c r="L2525" s="23">
        <f t="shared" si="784"/>
        <v>15178.068686138628</v>
      </c>
      <c r="N2525">
        <v>202312</v>
      </c>
      <c r="O2525" s="20" t="s">
        <v>29</v>
      </c>
      <c r="P2525" s="20" t="s">
        <v>9906</v>
      </c>
      <c r="Q2525">
        <v>17867.07</v>
      </c>
      <c r="R2525" s="21">
        <v>0.71</v>
      </c>
      <c r="S2525">
        <v>676.14</v>
      </c>
      <c r="T2525" s="21">
        <v>0.05</v>
      </c>
      <c r="U2525" s="11">
        <f t="shared" si="785"/>
        <v>634.28098499999999</v>
      </c>
      <c r="V2525" s="23">
        <f t="shared" si="786"/>
        <v>2764.7667154244373</v>
      </c>
      <c r="W2525" s="23">
        <f t="shared" si="787"/>
        <v>7643934.9907188313</v>
      </c>
      <c r="X2525" s="23">
        <f t="shared" si="788"/>
        <v>665.99503425</v>
      </c>
      <c r="Y2525" s="23">
        <f t="shared" si="789"/>
        <v>6163.8144158488749</v>
      </c>
      <c r="AA2525">
        <v>202312</v>
      </c>
      <c r="AB2525" s="20" t="s">
        <v>31</v>
      </c>
      <c r="AC2525" s="20" t="s">
        <v>9907</v>
      </c>
      <c r="AD2525">
        <v>237501.83</v>
      </c>
      <c r="AE2525" s="21">
        <v>0.72</v>
      </c>
      <c r="AF2525">
        <v>628.94280000000003</v>
      </c>
      <c r="AG2525" s="22">
        <v>3.7000000000000002E-3</v>
      </c>
      <c r="AH2525" s="11">
        <f t="shared" si="790"/>
        <v>632.70487512</v>
      </c>
      <c r="AI2525" s="23">
        <f t="shared" si="791"/>
        <v>10382.343273002623</v>
      </c>
      <c r="AJ2525" s="23">
        <f t="shared" si="792"/>
        <v>107793051.83846283</v>
      </c>
      <c r="AK2525" s="23">
        <f t="shared" si="793"/>
        <v>664.34011887600002</v>
      </c>
      <c r="AL2525" s="23">
        <f t="shared" si="794"/>
        <v>21397.391421125249</v>
      </c>
      <c r="AN2525">
        <v>202312</v>
      </c>
      <c r="AO2525" s="20" t="s">
        <v>33</v>
      </c>
      <c r="AP2525" s="20" t="s">
        <v>9908</v>
      </c>
      <c r="AQ2525">
        <v>2625.46</v>
      </c>
      <c r="AR2525" s="21">
        <v>0.86</v>
      </c>
      <c r="AS2525">
        <v>42.45</v>
      </c>
      <c r="AT2525">
        <v>1.8799999999999997E-2</v>
      </c>
      <c r="AU2525" s="11">
        <f t="shared" si="795"/>
        <v>42.448437279999993</v>
      </c>
      <c r="AV2525" s="23">
        <f t="shared" si="796"/>
        <v>306.6631212485027</v>
      </c>
      <c r="AW2525" s="23">
        <f t="shared" si="797"/>
        <v>94042.269933873875</v>
      </c>
      <c r="AX2525" s="23">
        <f t="shared" si="798"/>
        <v>44.570859143999996</v>
      </c>
      <c r="AY2525" s="23">
        <f t="shared" si="799"/>
        <v>655.77467977700542</v>
      </c>
      <c r="AZ2525" s="23"/>
      <c r="BA2525" s="23"/>
    </row>
    <row r="2526" spans="1:53">
      <c r="A2526">
        <v>202312</v>
      </c>
      <c r="B2526" s="20" t="s">
        <v>27</v>
      </c>
      <c r="C2526" s="20" t="s">
        <v>9909</v>
      </c>
      <c r="D2526">
        <v>38901.85</v>
      </c>
      <c r="E2526" s="21">
        <v>0.68</v>
      </c>
      <c r="F2526">
        <v>1281.25</v>
      </c>
      <c r="G2526" s="22">
        <v>4.8399999999999999E-2</v>
      </c>
      <c r="H2526" s="11">
        <f t="shared" si="780"/>
        <v>1280.3376872000001</v>
      </c>
      <c r="I2526" s="23">
        <f t="shared" si="781"/>
        <v>5677.1329536448466</v>
      </c>
      <c r="J2526" s="23">
        <f t="shared" si="782"/>
        <v>32229838.573360261</v>
      </c>
      <c r="K2526" s="23">
        <f t="shared" si="783"/>
        <v>1344.3545715600003</v>
      </c>
      <c r="L2526" s="23">
        <f t="shared" si="784"/>
        <v>12634.603594489694</v>
      </c>
      <c r="N2526">
        <v>202312</v>
      </c>
      <c r="O2526" s="20" t="s">
        <v>29</v>
      </c>
      <c r="P2526" s="20" t="s">
        <v>9910</v>
      </c>
      <c r="Q2526">
        <v>144868.24</v>
      </c>
      <c r="R2526" s="21">
        <v>0.71</v>
      </c>
      <c r="S2526">
        <v>5262.95</v>
      </c>
      <c r="T2526" s="21">
        <v>0.05</v>
      </c>
      <c r="U2526" s="11">
        <f t="shared" si="785"/>
        <v>5142.8225199999997</v>
      </c>
      <c r="V2526" s="23">
        <f t="shared" si="786"/>
        <v>22417.043649245181</v>
      </c>
      <c r="W2526" s="23">
        <f t="shared" si="787"/>
        <v>502523845.97216368</v>
      </c>
      <c r="X2526" s="23">
        <f t="shared" si="788"/>
        <v>5399.9636460000002</v>
      </c>
      <c r="Y2526" s="23">
        <f t="shared" si="789"/>
        <v>49976.909818490363</v>
      </c>
      <c r="AA2526">
        <v>202312</v>
      </c>
      <c r="AB2526" s="20" t="s">
        <v>31</v>
      </c>
      <c r="AC2526" s="20" t="s">
        <v>9911</v>
      </c>
      <c r="AD2526">
        <v>127032.82</v>
      </c>
      <c r="AE2526" s="21">
        <v>0.72</v>
      </c>
      <c r="AF2526">
        <v>336.40320000000003</v>
      </c>
      <c r="AG2526" s="22">
        <v>3.7000000000000002E-3</v>
      </c>
      <c r="AH2526" s="11">
        <f t="shared" si="790"/>
        <v>338.41543247999999</v>
      </c>
      <c r="AI2526" s="23">
        <f t="shared" si="791"/>
        <v>5553.2133970401537</v>
      </c>
      <c r="AJ2526" s="23">
        <f t="shared" si="792"/>
        <v>30838179.033066243</v>
      </c>
      <c r="AK2526" s="23">
        <f t="shared" si="793"/>
        <v>355.33620410399999</v>
      </c>
      <c r="AL2526" s="23">
        <f t="shared" si="794"/>
        <v>11444.842226560308</v>
      </c>
      <c r="AN2526">
        <v>202312</v>
      </c>
      <c r="AO2526" s="20" t="s">
        <v>33</v>
      </c>
      <c r="AP2526" s="20" t="s">
        <v>9912</v>
      </c>
      <c r="AQ2526">
        <v>2379.5500000000002</v>
      </c>
      <c r="AR2526" s="21">
        <v>0.86</v>
      </c>
      <c r="AS2526">
        <v>75.31</v>
      </c>
      <c r="AT2526">
        <v>3.6799999999999999E-2</v>
      </c>
      <c r="AU2526" s="11">
        <f t="shared" si="795"/>
        <v>75.307998400000002</v>
      </c>
      <c r="AV2526" s="23">
        <f t="shared" si="796"/>
        <v>385.27908366108437</v>
      </c>
      <c r="AW2526" s="23">
        <f t="shared" si="797"/>
        <v>148439.97230672484</v>
      </c>
      <c r="AX2526" s="23">
        <f t="shared" si="798"/>
        <v>79.07339832000001</v>
      </c>
      <c r="AY2526" s="23">
        <f t="shared" si="799"/>
        <v>845.86616572216872</v>
      </c>
      <c r="AZ2526" s="23"/>
      <c r="BA2526" s="23"/>
    </row>
    <row r="2527" spans="1:53">
      <c r="A2527">
        <v>202312</v>
      </c>
      <c r="B2527" s="20" t="s">
        <v>27</v>
      </c>
      <c r="C2527" s="20" t="s">
        <v>9913</v>
      </c>
      <c r="D2527">
        <v>72942.83</v>
      </c>
      <c r="E2527" s="21">
        <v>0.68</v>
      </c>
      <c r="F2527">
        <v>2402.4</v>
      </c>
      <c r="G2527" s="22">
        <v>4.8399999999999999E-2</v>
      </c>
      <c r="H2527" s="11">
        <f t="shared" si="780"/>
        <v>2400.6944209600001</v>
      </c>
      <c r="I2527" s="23">
        <f t="shared" si="781"/>
        <v>10644.895909194909</v>
      </c>
      <c r="J2527" s="23">
        <f t="shared" si="782"/>
        <v>113313808.91759451</v>
      </c>
      <c r="K2527" s="23">
        <f t="shared" si="783"/>
        <v>2520.7291420080001</v>
      </c>
      <c r="L2527" s="23">
        <f t="shared" si="784"/>
        <v>23690.486239349819</v>
      </c>
      <c r="N2527">
        <v>202312</v>
      </c>
      <c r="O2527" s="20" t="s">
        <v>29</v>
      </c>
      <c r="P2527" s="20" t="s">
        <v>9914</v>
      </c>
      <c r="Q2527">
        <v>41528.86</v>
      </c>
      <c r="R2527" s="21">
        <v>0.71</v>
      </c>
      <c r="S2527">
        <v>1508.71</v>
      </c>
      <c r="T2527" s="21">
        <v>0.05</v>
      </c>
      <c r="U2527" s="11">
        <f t="shared" si="785"/>
        <v>1474.2745299999999</v>
      </c>
      <c r="V2527" s="23">
        <f t="shared" si="786"/>
        <v>6426.2136913059221</v>
      </c>
      <c r="W2527" s="23">
        <f t="shared" si="787"/>
        <v>41296222.406327687</v>
      </c>
      <c r="X2527" s="23">
        <f t="shared" si="788"/>
        <v>1547.9882565</v>
      </c>
      <c r="Y2527" s="23">
        <f t="shared" si="789"/>
        <v>14326.701912611845</v>
      </c>
      <c r="AA2527">
        <v>202312</v>
      </c>
      <c r="AB2527" s="20" t="s">
        <v>31</v>
      </c>
      <c r="AC2527" s="20" t="s">
        <v>9915</v>
      </c>
      <c r="AD2527">
        <v>106759.65</v>
      </c>
      <c r="AE2527" s="21">
        <v>0.72</v>
      </c>
      <c r="AF2527">
        <v>282.71660000000003</v>
      </c>
      <c r="AG2527" s="22">
        <v>3.7000000000000002E-3</v>
      </c>
      <c r="AH2527" s="11">
        <f t="shared" si="790"/>
        <v>284.40770759999998</v>
      </c>
      <c r="AI2527" s="23">
        <f t="shared" si="791"/>
        <v>4666.9759723772004</v>
      </c>
      <c r="AJ2527" s="23">
        <f t="shared" si="792"/>
        <v>21780664.726746116</v>
      </c>
      <c r="AK2527" s="23">
        <f t="shared" si="793"/>
        <v>298.62809298000002</v>
      </c>
      <c r="AL2527" s="23">
        <f t="shared" si="794"/>
        <v>9618.3596523544002</v>
      </c>
      <c r="AN2527">
        <v>202312</v>
      </c>
      <c r="AO2527" s="20" t="s">
        <v>33</v>
      </c>
      <c r="AP2527" s="20" t="s">
        <v>9916</v>
      </c>
      <c r="AQ2527">
        <v>930.27</v>
      </c>
      <c r="AR2527" s="21">
        <v>0.86</v>
      </c>
      <c r="AS2527">
        <v>9.44</v>
      </c>
      <c r="AT2527">
        <v>1.18E-2</v>
      </c>
      <c r="AU2527" s="11">
        <f t="shared" si="795"/>
        <v>9.4403799599999996</v>
      </c>
      <c r="AV2527" s="23">
        <f t="shared" si="796"/>
        <v>86.391476283517349</v>
      </c>
      <c r="AW2527" s="23">
        <f t="shared" si="797"/>
        <v>7463.4871744455404</v>
      </c>
      <c r="AX2527" s="23">
        <f t="shared" si="798"/>
        <v>9.9123989580000007</v>
      </c>
      <c r="AY2527" s="23">
        <f t="shared" si="799"/>
        <v>182.2233325270347</v>
      </c>
      <c r="AZ2527" s="23"/>
      <c r="BA2527" s="23"/>
    </row>
    <row r="2528" spans="1:53">
      <c r="A2528">
        <v>202312</v>
      </c>
      <c r="B2528" s="20" t="s">
        <v>27</v>
      </c>
      <c r="C2528" s="20" t="s">
        <v>9917</v>
      </c>
      <c r="D2528">
        <v>84454.080000000002</v>
      </c>
      <c r="E2528" s="21">
        <v>0.68</v>
      </c>
      <c r="F2528">
        <v>2781.52</v>
      </c>
      <c r="G2528" s="22">
        <v>4.8399999999999999E-2</v>
      </c>
      <c r="H2528" s="11">
        <f t="shared" si="780"/>
        <v>2779.5526809600001</v>
      </c>
      <c r="I2528" s="23">
        <f t="shared" si="781"/>
        <v>12324.787655028184</v>
      </c>
      <c r="J2528" s="23">
        <f t="shared" si="782"/>
        <v>151900390.7415351</v>
      </c>
      <c r="K2528" s="23">
        <f t="shared" si="783"/>
        <v>2918.5303150080003</v>
      </c>
      <c r="L2528" s="23">
        <f t="shared" si="784"/>
        <v>27429.127991016368</v>
      </c>
      <c r="N2528">
        <v>202312</v>
      </c>
      <c r="O2528" s="20" t="s">
        <v>29</v>
      </c>
      <c r="P2528" s="20" t="s">
        <v>9918</v>
      </c>
      <c r="Q2528">
        <v>19832.05</v>
      </c>
      <c r="R2528" s="21">
        <v>0.71</v>
      </c>
      <c r="S2528">
        <v>750.5</v>
      </c>
      <c r="T2528" s="21">
        <v>0.05</v>
      </c>
      <c r="U2528" s="11">
        <f t="shared" si="785"/>
        <v>704.03777500000001</v>
      </c>
      <c r="V2528" s="23">
        <f t="shared" si="786"/>
        <v>3068.829513660226</v>
      </c>
      <c r="W2528" s="23">
        <f t="shared" si="787"/>
        <v>9417714.5839120597</v>
      </c>
      <c r="X2528" s="23">
        <f t="shared" si="788"/>
        <v>739.23966375000009</v>
      </c>
      <c r="Y2528" s="23">
        <f t="shared" si="789"/>
        <v>6841.6968023204518</v>
      </c>
      <c r="AA2528">
        <v>202312</v>
      </c>
      <c r="AB2528" s="20" t="s">
        <v>31</v>
      </c>
      <c r="AC2528" s="20" t="s">
        <v>9919</v>
      </c>
      <c r="AD2528">
        <v>219633.38</v>
      </c>
      <c r="AE2528" s="21">
        <v>0.72</v>
      </c>
      <c r="AF2528">
        <v>581.62429999999995</v>
      </c>
      <c r="AG2528" s="22">
        <v>3.7000000000000002E-3</v>
      </c>
      <c r="AH2528" s="11">
        <f t="shared" si="790"/>
        <v>585.10332431999996</v>
      </c>
      <c r="AI2528" s="23">
        <f t="shared" si="791"/>
        <v>9601.2276847291196</v>
      </c>
      <c r="AJ2528" s="23">
        <f t="shared" si="792"/>
        <v>92183573.054008886</v>
      </c>
      <c r="AK2528" s="23">
        <f t="shared" si="793"/>
        <v>614.35849053599998</v>
      </c>
      <c r="AL2528" s="23">
        <f t="shared" si="794"/>
        <v>19787.558693778239</v>
      </c>
      <c r="AN2528">
        <v>202312</v>
      </c>
      <c r="AO2528" s="20" t="s">
        <v>33</v>
      </c>
      <c r="AP2528" s="20" t="s">
        <v>9920</v>
      </c>
      <c r="AQ2528">
        <v>3261.26</v>
      </c>
      <c r="AR2528" s="21">
        <v>0.86</v>
      </c>
      <c r="AS2528">
        <v>96.48</v>
      </c>
      <c r="AT2528">
        <v>3.44E-2</v>
      </c>
      <c r="AU2528" s="11">
        <f t="shared" si="795"/>
        <v>96.481115840000015</v>
      </c>
      <c r="AV2528" s="23">
        <f t="shared" si="796"/>
        <v>511.16572419560447</v>
      </c>
      <c r="AW2528" s="23">
        <f t="shared" si="797"/>
        <v>261290.39759241679</v>
      </c>
      <c r="AX2528" s="23">
        <f t="shared" si="798"/>
        <v>101.30517163200003</v>
      </c>
      <c r="AY2528" s="23">
        <f t="shared" si="799"/>
        <v>1118.8125642312089</v>
      </c>
      <c r="AZ2528" s="23"/>
      <c r="BA2528" s="23"/>
    </row>
    <row r="2529" spans="1:53">
      <c r="A2529">
        <v>202312</v>
      </c>
      <c r="B2529" s="20" t="s">
        <v>27</v>
      </c>
      <c r="C2529" s="20" t="s">
        <v>9921</v>
      </c>
      <c r="D2529">
        <v>59489.32</v>
      </c>
      <c r="E2529" s="21">
        <v>0.68</v>
      </c>
      <c r="F2529">
        <v>1959.3</v>
      </c>
      <c r="G2529" s="22">
        <v>4.8399999999999999E-2</v>
      </c>
      <c r="H2529" s="11">
        <f t="shared" si="780"/>
        <v>1957.91249984</v>
      </c>
      <c r="I2529" s="23">
        <f t="shared" si="781"/>
        <v>8681.5608759460902</v>
      </c>
      <c r="J2529" s="23">
        <f t="shared" si="782"/>
        <v>75369499.242757842</v>
      </c>
      <c r="K2529" s="23">
        <f t="shared" si="783"/>
        <v>2055.808124832</v>
      </c>
      <c r="L2529" s="23">
        <f t="shared" si="784"/>
        <v>19321.034251732181</v>
      </c>
      <c r="N2529">
        <v>202312</v>
      </c>
      <c r="O2529" s="20" t="s">
        <v>29</v>
      </c>
      <c r="P2529" s="20" t="s">
        <v>9922</v>
      </c>
      <c r="Q2529">
        <v>14748.6</v>
      </c>
      <c r="R2529" s="21">
        <v>0.71</v>
      </c>
      <c r="S2529">
        <v>558.13</v>
      </c>
      <c r="T2529" s="21">
        <v>0.05</v>
      </c>
      <c r="U2529" s="11">
        <f t="shared" si="785"/>
        <v>523.57529999999997</v>
      </c>
      <c r="V2529" s="23">
        <f t="shared" si="786"/>
        <v>2282.2118220339908</v>
      </c>
      <c r="W2529" s="23">
        <f t="shared" si="787"/>
        <v>5208490.8006317075</v>
      </c>
      <c r="X2529" s="23">
        <f t="shared" si="788"/>
        <v>549.75406499999997</v>
      </c>
      <c r="Y2529" s="23">
        <f t="shared" si="789"/>
        <v>5087.9989440679819</v>
      </c>
      <c r="AA2529">
        <v>202312</v>
      </c>
      <c r="AB2529" s="20" t="s">
        <v>31</v>
      </c>
      <c r="AC2529" s="20" t="s">
        <v>9923</v>
      </c>
      <c r="AD2529">
        <v>189860.86</v>
      </c>
      <c r="AE2529" s="21">
        <v>0.72</v>
      </c>
      <c r="AF2529">
        <v>502.78190000000001</v>
      </c>
      <c r="AG2529" s="22">
        <v>3.7000000000000002E-3</v>
      </c>
      <c r="AH2529" s="11">
        <f t="shared" si="790"/>
        <v>505.78933104000004</v>
      </c>
      <c r="AI2529" s="23">
        <f t="shared" si="791"/>
        <v>8299.7281436841695</v>
      </c>
      <c r="AJ2529" s="23">
        <f t="shared" si="792"/>
        <v>68885487.259063065</v>
      </c>
      <c r="AK2529" s="23">
        <f t="shared" si="793"/>
        <v>531.07879759200011</v>
      </c>
      <c r="AL2529" s="23">
        <f t="shared" si="794"/>
        <v>17105.245618408338</v>
      </c>
      <c r="AN2529">
        <v>202312</v>
      </c>
      <c r="AO2529" s="20" t="s">
        <v>33</v>
      </c>
      <c r="AP2529" s="20" t="s">
        <v>9924</v>
      </c>
      <c r="AQ2529">
        <v>712.61</v>
      </c>
      <c r="AR2529" s="21">
        <v>0.86</v>
      </c>
      <c r="AS2529">
        <v>1.65</v>
      </c>
      <c r="AT2529">
        <v>2.7000000000000001E-3</v>
      </c>
      <c r="AU2529" s="11">
        <f t="shared" si="795"/>
        <v>1.65468042</v>
      </c>
      <c r="AV2529" s="23">
        <f t="shared" si="796"/>
        <v>31.801320614565689</v>
      </c>
      <c r="AW2529" s="23">
        <f t="shared" si="797"/>
        <v>1011.3239928304007</v>
      </c>
      <c r="AX2529" s="23">
        <f t="shared" si="798"/>
        <v>1.7374144410000001</v>
      </c>
      <c r="AY2529" s="23">
        <f t="shared" si="799"/>
        <v>65.257321649131384</v>
      </c>
      <c r="AZ2529" s="23"/>
      <c r="BA2529" s="23"/>
    </row>
    <row r="2530" spans="1:53">
      <c r="A2530">
        <v>202312</v>
      </c>
      <c r="B2530" s="20" t="s">
        <v>27</v>
      </c>
      <c r="C2530" s="20" t="s">
        <v>9925</v>
      </c>
      <c r="D2530">
        <v>24181.34</v>
      </c>
      <c r="E2530" s="21">
        <v>0.68</v>
      </c>
      <c r="F2530">
        <v>796.42</v>
      </c>
      <c r="G2530" s="22">
        <v>4.8399999999999999E-2</v>
      </c>
      <c r="H2530" s="11">
        <f t="shared" si="780"/>
        <v>795.85626207999996</v>
      </c>
      <c r="I2530" s="23">
        <f t="shared" si="781"/>
        <v>3528.8985530839859</v>
      </c>
      <c r="J2530" s="23">
        <f t="shared" si="782"/>
        <v>12453124.997958248</v>
      </c>
      <c r="K2530" s="23">
        <f t="shared" si="783"/>
        <v>835.64907518400003</v>
      </c>
      <c r="L2530" s="23">
        <f t="shared" si="784"/>
        <v>7853.6533682479721</v>
      </c>
      <c r="N2530">
        <v>202312</v>
      </c>
      <c r="O2530" s="20" t="s">
        <v>29</v>
      </c>
      <c r="P2530" s="20" t="s">
        <v>9926</v>
      </c>
      <c r="Q2530">
        <v>69412.06</v>
      </c>
      <c r="R2530" s="21">
        <v>0.71</v>
      </c>
      <c r="S2530">
        <v>2626.76</v>
      </c>
      <c r="T2530" s="21">
        <v>0.05</v>
      </c>
      <c r="U2530" s="11">
        <f t="shared" si="785"/>
        <v>2464.1281300000001</v>
      </c>
      <c r="V2530" s="23">
        <f t="shared" si="786"/>
        <v>10740.885502605854</v>
      </c>
      <c r="W2530" s="23">
        <f t="shared" si="787"/>
        <v>115366621.3800886</v>
      </c>
      <c r="X2530" s="23">
        <f t="shared" si="788"/>
        <v>2587.3345365</v>
      </c>
      <c r="Y2530" s="23">
        <f t="shared" si="789"/>
        <v>23945.899135211708</v>
      </c>
      <c r="AA2530">
        <v>202312</v>
      </c>
      <c r="AB2530" s="20" t="s">
        <v>31</v>
      </c>
      <c r="AC2530" s="20" t="s">
        <v>9927</v>
      </c>
      <c r="AD2530">
        <v>179387.94</v>
      </c>
      <c r="AE2530" s="21">
        <v>0.72</v>
      </c>
      <c r="AF2530">
        <v>475.048</v>
      </c>
      <c r="AG2530" s="22">
        <v>3.7000000000000002E-3</v>
      </c>
      <c r="AH2530" s="11">
        <f t="shared" si="790"/>
        <v>477.88947216000003</v>
      </c>
      <c r="AI2530" s="23">
        <f t="shared" si="791"/>
        <v>7841.9066165376425</v>
      </c>
      <c r="AJ2530" s="23">
        <f t="shared" si="792"/>
        <v>61495499.382496856</v>
      </c>
      <c r="AK2530" s="23">
        <f t="shared" si="793"/>
        <v>501.78394576800002</v>
      </c>
      <c r="AL2530" s="23">
        <f t="shared" si="794"/>
        <v>16161.702705235286</v>
      </c>
      <c r="AN2530">
        <v>202312</v>
      </c>
      <c r="AO2530" s="20" t="s">
        <v>33</v>
      </c>
      <c r="AP2530" s="20" t="s">
        <v>9928</v>
      </c>
      <c r="AQ2530">
        <v>766.76</v>
      </c>
      <c r="AR2530" s="21">
        <v>0.86</v>
      </c>
      <c r="AS2530">
        <v>35.340000000000003</v>
      </c>
      <c r="AT2530">
        <v>5.3600000000000002E-2</v>
      </c>
      <c r="AU2530" s="11">
        <f t="shared" si="795"/>
        <v>35.344568959999997</v>
      </c>
      <c r="AV2530" s="23">
        <f t="shared" si="796"/>
        <v>148.51751042686399</v>
      </c>
      <c r="AW2530" s="23">
        <f t="shared" si="797"/>
        <v>22057.450903393656</v>
      </c>
      <c r="AX2530" s="23">
        <f t="shared" si="798"/>
        <v>37.111797408000001</v>
      </c>
      <c r="AY2530" s="23">
        <f t="shared" si="799"/>
        <v>332.37958981372799</v>
      </c>
      <c r="AZ2530" s="23"/>
      <c r="BA2530" s="23"/>
    </row>
    <row r="2531" spans="1:53">
      <c r="A2531">
        <v>202312</v>
      </c>
      <c r="B2531" s="20" t="s">
        <v>27</v>
      </c>
      <c r="C2531" s="20" t="s">
        <v>9929</v>
      </c>
      <c r="D2531">
        <v>6386.43</v>
      </c>
      <c r="E2531" s="21">
        <v>0.68</v>
      </c>
      <c r="F2531">
        <v>210.34</v>
      </c>
      <c r="G2531" s="22">
        <v>4.8399999999999999E-2</v>
      </c>
      <c r="H2531" s="11">
        <f t="shared" si="780"/>
        <v>210.19018416000003</v>
      </c>
      <c r="I2531" s="23">
        <f t="shared" si="781"/>
        <v>932.00226233832223</v>
      </c>
      <c r="J2531" s="23">
        <f t="shared" si="782"/>
        <v>868628.21700375085</v>
      </c>
      <c r="K2531" s="23">
        <f t="shared" si="783"/>
        <v>220.69969336800003</v>
      </c>
      <c r="L2531" s="23">
        <f t="shared" si="784"/>
        <v>2074.1947088366446</v>
      </c>
      <c r="N2531">
        <v>202312</v>
      </c>
      <c r="O2531" s="20" t="s">
        <v>29</v>
      </c>
      <c r="P2531" s="20" t="s">
        <v>9930</v>
      </c>
      <c r="Q2531">
        <v>111845.05</v>
      </c>
      <c r="R2531" s="21">
        <v>0.71</v>
      </c>
      <c r="S2531">
        <v>4232.55</v>
      </c>
      <c r="T2531" s="21">
        <v>0.05</v>
      </c>
      <c r="U2531" s="11">
        <f t="shared" si="785"/>
        <v>3970.4992750000001</v>
      </c>
      <c r="V2531" s="23">
        <f t="shared" si="786"/>
        <v>17307.005095126508</v>
      </c>
      <c r="W2531" s="23">
        <f t="shared" si="787"/>
        <v>299532425.36273491</v>
      </c>
      <c r="X2531" s="23">
        <f t="shared" si="788"/>
        <v>4169.0242387500002</v>
      </c>
      <c r="Y2531" s="23">
        <f t="shared" si="789"/>
        <v>38584.509465253017</v>
      </c>
      <c r="AA2531">
        <v>202312</v>
      </c>
      <c r="AB2531" s="20" t="s">
        <v>31</v>
      </c>
      <c r="AC2531" s="20" t="s">
        <v>9931</v>
      </c>
      <c r="AD2531">
        <v>209659.72</v>
      </c>
      <c r="AE2531" s="21">
        <v>0.72</v>
      </c>
      <c r="AF2531">
        <v>555.21249999999998</v>
      </c>
      <c r="AG2531" s="22">
        <v>3.7000000000000002E-3</v>
      </c>
      <c r="AH2531" s="11">
        <f t="shared" si="790"/>
        <v>558.53349407999997</v>
      </c>
      <c r="AI2531" s="23">
        <f t="shared" si="791"/>
        <v>9165.2312050042456</v>
      </c>
      <c r="AJ2531" s="23">
        <f t="shared" si="792"/>
        <v>84001463.041183576</v>
      </c>
      <c r="AK2531" s="23">
        <f t="shared" si="793"/>
        <v>586.46016878399996</v>
      </c>
      <c r="AL2531" s="23">
        <f t="shared" si="794"/>
        <v>18888.99590408849</v>
      </c>
      <c r="AN2531">
        <v>202312</v>
      </c>
      <c r="AO2531" s="20" t="s">
        <v>33</v>
      </c>
      <c r="AP2531" s="20" t="s">
        <v>9932</v>
      </c>
      <c r="AQ2531">
        <v>245.31</v>
      </c>
      <c r="AR2531" s="21">
        <v>0.86</v>
      </c>
      <c r="AS2531">
        <v>0.53</v>
      </c>
      <c r="AT2531">
        <v>2.5000000000000001E-3</v>
      </c>
      <c r="AU2531" s="11">
        <f t="shared" si="795"/>
        <v>0.52741649999999995</v>
      </c>
      <c r="AV2531" s="23">
        <f t="shared" si="796"/>
        <v>10.535136336299962</v>
      </c>
      <c r="AW2531" s="23">
        <f t="shared" si="797"/>
        <v>110.98909762442779</v>
      </c>
      <c r="AX2531" s="23">
        <f t="shared" si="798"/>
        <v>0.55378732499999994</v>
      </c>
      <c r="AY2531" s="23">
        <f t="shared" si="799"/>
        <v>21.597689172599924</v>
      </c>
      <c r="AZ2531" s="23"/>
      <c r="BA2531" s="23"/>
    </row>
    <row r="2532" spans="1:53">
      <c r="A2532">
        <v>202312</v>
      </c>
      <c r="B2532" s="20" t="s">
        <v>27</v>
      </c>
      <c r="C2532" s="20" t="s">
        <v>9933</v>
      </c>
      <c r="D2532">
        <v>69786.05</v>
      </c>
      <c r="E2532" s="21">
        <v>0.68</v>
      </c>
      <c r="F2532">
        <v>2298.4299999999998</v>
      </c>
      <c r="G2532" s="22">
        <v>4.8399999999999999E-2</v>
      </c>
      <c r="H2532" s="11">
        <f t="shared" si="780"/>
        <v>2296.7984776000003</v>
      </c>
      <c r="I2532" s="23">
        <f t="shared" si="781"/>
        <v>10184.2119117653</v>
      </c>
      <c r="J2532" s="23">
        <f t="shared" si="782"/>
        <v>103718172.26374222</v>
      </c>
      <c r="K2532" s="23">
        <f t="shared" si="783"/>
        <v>2411.6384014800005</v>
      </c>
      <c r="L2532" s="23">
        <f t="shared" si="784"/>
        <v>22665.222301130601</v>
      </c>
      <c r="N2532">
        <v>202312</v>
      </c>
      <c r="O2532" s="20" t="s">
        <v>29</v>
      </c>
      <c r="P2532" s="20" t="s">
        <v>9934</v>
      </c>
      <c r="Q2532">
        <v>11695.66</v>
      </c>
      <c r="R2532" s="21">
        <v>0.71</v>
      </c>
      <c r="S2532">
        <v>424.89</v>
      </c>
      <c r="T2532" s="21">
        <v>0.05</v>
      </c>
      <c r="U2532" s="11">
        <f t="shared" si="785"/>
        <v>415.19592999999998</v>
      </c>
      <c r="V2532" s="23">
        <f t="shared" si="786"/>
        <v>1809.7971006393871</v>
      </c>
      <c r="W2532" s="23">
        <f t="shared" si="787"/>
        <v>3275365.5454827319</v>
      </c>
      <c r="X2532" s="23">
        <f t="shared" si="788"/>
        <v>435.95572649999997</v>
      </c>
      <c r="Y2532" s="23">
        <f t="shared" si="789"/>
        <v>4034.790131278774</v>
      </c>
      <c r="AA2532">
        <v>202312</v>
      </c>
      <c r="AB2532" s="20" t="s">
        <v>31</v>
      </c>
      <c r="AC2532" s="20" t="s">
        <v>1370</v>
      </c>
      <c r="AD2532">
        <v>203910.61</v>
      </c>
      <c r="AE2532" s="21">
        <v>0.72</v>
      </c>
      <c r="AF2532">
        <v>539.98789999999997</v>
      </c>
      <c r="AG2532" s="22">
        <v>3.7000000000000002E-3</v>
      </c>
      <c r="AH2532" s="11">
        <f t="shared" si="790"/>
        <v>543.21786503999988</v>
      </c>
      <c r="AI2532" s="23">
        <f t="shared" si="791"/>
        <v>8913.9100529345869</v>
      </c>
      <c r="AJ2532" s="23">
        <f t="shared" si="792"/>
        <v>79457792.431808293</v>
      </c>
      <c r="AK2532" s="23">
        <f t="shared" si="793"/>
        <v>570.37875829199993</v>
      </c>
      <c r="AL2532" s="23">
        <f t="shared" si="794"/>
        <v>18371.037970909172</v>
      </c>
      <c r="AN2532">
        <v>202312</v>
      </c>
      <c r="AO2532" s="20" t="s">
        <v>33</v>
      </c>
      <c r="AP2532" s="20" t="s">
        <v>9935</v>
      </c>
      <c r="AQ2532">
        <v>1049.8399999999999</v>
      </c>
      <c r="AR2532" s="21">
        <v>0.86</v>
      </c>
      <c r="AS2532">
        <v>20.22</v>
      </c>
      <c r="AT2532">
        <v>2.2400000000000003E-2</v>
      </c>
      <c r="AU2532" s="11">
        <f t="shared" si="795"/>
        <v>20.224117759999999</v>
      </c>
      <c r="AV2532" s="23">
        <f t="shared" si="796"/>
        <v>133.60606483055278</v>
      </c>
      <c r="AW2532" s="23">
        <f t="shared" si="797"/>
        <v>17850.580559505874</v>
      </c>
      <c r="AX2532" s="23">
        <f t="shared" si="798"/>
        <v>21.235323647999998</v>
      </c>
      <c r="AY2532" s="23">
        <f t="shared" si="799"/>
        <v>287.43624742110558</v>
      </c>
      <c r="AZ2532" s="23"/>
      <c r="BA2532" s="23"/>
    </row>
    <row r="2533" spans="1:53">
      <c r="A2533">
        <v>202312</v>
      </c>
      <c r="B2533" s="20" t="s">
        <v>27</v>
      </c>
      <c r="C2533" s="20" t="s">
        <v>9936</v>
      </c>
      <c r="D2533">
        <v>13916.94</v>
      </c>
      <c r="E2533" s="21">
        <v>0.68</v>
      </c>
      <c r="F2533">
        <v>458.36</v>
      </c>
      <c r="G2533" s="22">
        <v>4.8399999999999999E-2</v>
      </c>
      <c r="H2533" s="11">
        <f t="shared" si="780"/>
        <v>458.03432928000001</v>
      </c>
      <c r="I2533" s="23">
        <f t="shared" si="781"/>
        <v>2030.9655887290221</v>
      </c>
      <c r="J2533" s="23">
        <f t="shared" si="782"/>
        <v>4124821.2226014235</v>
      </c>
      <c r="K2533" s="23">
        <f t="shared" si="783"/>
        <v>480.93604574400001</v>
      </c>
      <c r="L2533" s="23">
        <f t="shared" si="784"/>
        <v>4519.9655067380445</v>
      </c>
      <c r="N2533">
        <v>202312</v>
      </c>
      <c r="O2533" s="20" t="s">
        <v>29</v>
      </c>
      <c r="P2533" s="20" t="s">
        <v>9937</v>
      </c>
      <c r="Q2533">
        <v>19492.900000000001</v>
      </c>
      <c r="R2533" s="21">
        <v>0.71</v>
      </c>
      <c r="S2533">
        <v>708.16</v>
      </c>
      <c r="T2533" s="21">
        <v>0.05</v>
      </c>
      <c r="U2533" s="11">
        <f t="shared" si="785"/>
        <v>691.99795000000006</v>
      </c>
      <c r="V2533" s="23">
        <f t="shared" si="786"/>
        <v>3016.349133187312</v>
      </c>
      <c r="W2533" s="23">
        <f t="shared" si="787"/>
        <v>9098362.0932798479</v>
      </c>
      <c r="X2533" s="23">
        <f t="shared" si="788"/>
        <v>726.59784750000006</v>
      </c>
      <c r="Y2533" s="23">
        <f t="shared" si="789"/>
        <v>6724.6962163746239</v>
      </c>
      <c r="AA2533">
        <v>202312</v>
      </c>
      <c r="AB2533" s="20" t="s">
        <v>31</v>
      </c>
      <c r="AC2533" s="20" t="s">
        <v>9938</v>
      </c>
      <c r="AD2533">
        <v>165994.78</v>
      </c>
      <c r="AE2533" s="21">
        <v>0.72</v>
      </c>
      <c r="AF2533">
        <v>439.58069999999998</v>
      </c>
      <c r="AG2533" s="22">
        <v>3.7000000000000002E-3</v>
      </c>
      <c r="AH2533" s="11">
        <f t="shared" si="790"/>
        <v>442.21009392000002</v>
      </c>
      <c r="AI2533" s="23">
        <f t="shared" si="791"/>
        <v>7256.4274030501174</v>
      </c>
      <c r="AJ2533" s="23">
        <f t="shared" si="792"/>
        <v>52655738.65573667</v>
      </c>
      <c r="AK2533" s="23">
        <f t="shared" si="793"/>
        <v>464.32059861600004</v>
      </c>
      <c r="AL2533" s="23">
        <f t="shared" si="794"/>
        <v>14955.064900020236</v>
      </c>
      <c r="AN2533">
        <v>202312</v>
      </c>
      <c r="AO2533" s="20" t="s">
        <v>33</v>
      </c>
      <c r="AP2533" s="20" t="s">
        <v>9939</v>
      </c>
      <c r="AQ2533">
        <v>1507.88</v>
      </c>
      <c r="AR2533" s="21">
        <v>0.86</v>
      </c>
      <c r="AS2533">
        <v>52.65</v>
      </c>
      <c r="AT2533">
        <v>4.0599999999999997E-2</v>
      </c>
      <c r="AU2533" s="11">
        <f t="shared" si="795"/>
        <v>52.64913808</v>
      </c>
      <c r="AV2533" s="23">
        <f t="shared" si="796"/>
        <v>255.93407170905098</v>
      </c>
      <c r="AW2533" s="23">
        <f t="shared" si="797"/>
        <v>65502.249061573653</v>
      </c>
      <c r="AX2533" s="23">
        <f t="shared" si="798"/>
        <v>55.281594984000002</v>
      </c>
      <c r="AY2533" s="23">
        <f t="shared" si="799"/>
        <v>564.51728149810197</v>
      </c>
      <c r="AZ2533" s="23"/>
      <c r="BA2533" s="23"/>
    </row>
    <row r="2534" spans="1:53">
      <c r="A2534">
        <v>202312</v>
      </c>
      <c r="B2534" s="20" t="s">
        <v>27</v>
      </c>
      <c r="C2534" s="20" t="s">
        <v>9940</v>
      </c>
      <c r="D2534">
        <v>109375.78</v>
      </c>
      <c r="E2534" s="21">
        <v>0.68</v>
      </c>
      <c r="F2534">
        <v>3602.33</v>
      </c>
      <c r="G2534" s="22">
        <v>4.8399999999999999E-2</v>
      </c>
      <c r="H2534" s="11">
        <f t="shared" si="780"/>
        <v>3599.7756713600002</v>
      </c>
      <c r="I2534" s="23">
        <f t="shared" si="781"/>
        <v>15961.730482447721</v>
      </c>
      <c r="J2534" s="23">
        <f t="shared" si="782"/>
        <v>254776839.99430078</v>
      </c>
      <c r="K2534" s="23">
        <f t="shared" si="783"/>
        <v>3779.7644549280003</v>
      </c>
      <c r="L2534" s="23">
        <f t="shared" si="784"/>
        <v>35523.236636255446</v>
      </c>
      <c r="N2534">
        <v>202312</v>
      </c>
      <c r="O2534" s="20" t="s">
        <v>29</v>
      </c>
      <c r="P2534" s="20" t="s">
        <v>9941</v>
      </c>
      <c r="Q2534">
        <v>14619.57</v>
      </c>
      <c r="R2534" s="21">
        <v>0.71</v>
      </c>
      <c r="S2534">
        <v>531.11</v>
      </c>
      <c r="T2534" s="21">
        <v>0.05</v>
      </c>
      <c r="U2534" s="11">
        <f t="shared" si="785"/>
        <v>518.99473499999999</v>
      </c>
      <c r="V2534" s="23">
        <f t="shared" si="786"/>
        <v>2262.2456020946715</v>
      </c>
      <c r="W2534" s="23">
        <f t="shared" si="787"/>
        <v>5117755.1641966831</v>
      </c>
      <c r="X2534" s="23">
        <f t="shared" si="788"/>
        <v>544.94447175000005</v>
      </c>
      <c r="Y2534" s="23">
        <f t="shared" si="789"/>
        <v>5043.4859391893433</v>
      </c>
      <c r="AA2534">
        <v>202312</v>
      </c>
      <c r="AB2534" s="20" t="s">
        <v>31</v>
      </c>
      <c r="AC2534" s="20" t="s">
        <v>5422</v>
      </c>
      <c r="AD2534">
        <v>198577.33</v>
      </c>
      <c r="AE2534" s="21">
        <v>0.72</v>
      </c>
      <c r="AF2534">
        <v>525.86450000000002</v>
      </c>
      <c r="AG2534" s="22">
        <v>3.7000000000000002E-3</v>
      </c>
      <c r="AH2534" s="11">
        <f t="shared" si="790"/>
        <v>529.01000711999995</v>
      </c>
      <c r="AI2534" s="23">
        <f t="shared" si="791"/>
        <v>8680.7668231285716</v>
      </c>
      <c r="AJ2534" s="23">
        <f t="shared" si="792"/>
        <v>75355712.637529716</v>
      </c>
      <c r="AK2534" s="23">
        <f t="shared" si="793"/>
        <v>555.46050747599998</v>
      </c>
      <c r="AL2534" s="23">
        <f t="shared" si="794"/>
        <v>17890.543653377143</v>
      </c>
      <c r="AN2534">
        <v>202312</v>
      </c>
      <c r="AO2534" s="20" t="s">
        <v>33</v>
      </c>
      <c r="AP2534" s="20" t="s">
        <v>9942</v>
      </c>
      <c r="AQ2534">
        <v>1283.6199999999999</v>
      </c>
      <c r="AR2534" s="21">
        <v>0.86</v>
      </c>
      <c r="AS2534">
        <v>37.97</v>
      </c>
      <c r="AT2534">
        <v>3.44E-2</v>
      </c>
      <c r="AU2534" s="11">
        <f t="shared" si="795"/>
        <v>37.974614080000002</v>
      </c>
      <c r="AV2534" s="23">
        <f t="shared" si="796"/>
        <v>201.19295821000523</v>
      </c>
      <c r="AW2534" s="23">
        <f t="shared" si="797"/>
        <v>40478.606433292909</v>
      </c>
      <c r="AX2534" s="23">
        <f t="shared" si="798"/>
        <v>39.873344784000004</v>
      </c>
      <c r="AY2534" s="23">
        <f t="shared" si="799"/>
        <v>440.36053050001044</v>
      </c>
      <c r="AZ2534" s="23"/>
      <c r="BA2534" s="23"/>
    </row>
    <row r="2535" spans="1:53">
      <c r="A2535">
        <v>202312</v>
      </c>
      <c r="B2535" s="20" t="s">
        <v>27</v>
      </c>
      <c r="C2535" s="20" t="s">
        <v>9943</v>
      </c>
      <c r="D2535">
        <v>547277.23</v>
      </c>
      <c r="E2535" s="21">
        <v>0.68</v>
      </c>
      <c r="F2535">
        <v>18024.759999999998</v>
      </c>
      <c r="G2535" s="22">
        <v>4.8399999999999999E-2</v>
      </c>
      <c r="H2535" s="11">
        <f t="shared" si="780"/>
        <v>18011.98819376</v>
      </c>
      <c r="I2535" s="23">
        <f t="shared" si="781"/>
        <v>79866.782613486765</v>
      </c>
      <c r="J2535" s="23">
        <f t="shared" si="782"/>
        <v>6378702965.029952</v>
      </c>
      <c r="K2535" s="23">
        <f t="shared" si="783"/>
        <v>18912.587603448002</v>
      </c>
      <c r="L2535" s="23">
        <f t="shared" si="784"/>
        <v>177745.55342073354</v>
      </c>
      <c r="N2535">
        <v>202312</v>
      </c>
      <c r="O2535" s="20" t="s">
        <v>29</v>
      </c>
      <c r="P2535" s="20" t="s">
        <v>9944</v>
      </c>
      <c r="Q2535">
        <v>52059.040000000001</v>
      </c>
      <c r="R2535" s="21">
        <v>0.71</v>
      </c>
      <c r="S2535">
        <v>1970.07</v>
      </c>
      <c r="T2535" s="21">
        <v>0.05</v>
      </c>
      <c r="U2535" s="11">
        <f t="shared" si="785"/>
        <v>1848.0959200000002</v>
      </c>
      <c r="V2535" s="23">
        <f t="shared" si="786"/>
        <v>8055.663353249829</v>
      </c>
      <c r="W2535" s="23">
        <f t="shared" si="787"/>
        <v>64893712.060892276</v>
      </c>
      <c r="X2535" s="23">
        <f t="shared" si="788"/>
        <v>1940.5007160000002</v>
      </c>
      <c r="Y2535" s="23">
        <f t="shared" si="789"/>
        <v>17959.422626499658</v>
      </c>
      <c r="AA2535">
        <v>202312</v>
      </c>
      <c r="AB2535" s="20" t="s">
        <v>31</v>
      </c>
      <c r="AC2535" s="20" t="s">
        <v>9945</v>
      </c>
      <c r="AD2535">
        <v>109934.49</v>
      </c>
      <c r="AE2535" s="21">
        <v>0.72</v>
      </c>
      <c r="AF2535">
        <v>291.1241</v>
      </c>
      <c r="AG2535" s="22">
        <v>3.7000000000000002E-3</v>
      </c>
      <c r="AH2535" s="11">
        <f t="shared" si="790"/>
        <v>292.86548136000005</v>
      </c>
      <c r="AI2535" s="23">
        <f t="shared" si="791"/>
        <v>4805.7634449489269</v>
      </c>
      <c r="AJ2535" s="23">
        <f t="shared" si="792"/>
        <v>23095362.288807377</v>
      </c>
      <c r="AK2535" s="23">
        <f t="shared" si="793"/>
        <v>307.50875542800009</v>
      </c>
      <c r="AL2535" s="23">
        <f t="shared" si="794"/>
        <v>9904.3923712578544</v>
      </c>
      <c r="AN2535">
        <v>202312</v>
      </c>
      <c r="AO2535" s="20" t="s">
        <v>33</v>
      </c>
      <c r="AP2535" s="20" t="s">
        <v>9946</v>
      </c>
      <c r="AQ2535">
        <v>5612.6</v>
      </c>
      <c r="AR2535" s="21">
        <v>0.86</v>
      </c>
      <c r="AS2535">
        <v>159.77000000000001</v>
      </c>
      <c r="AT2535">
        <v>3.3099999999999997E-2</v>
      </c>
      <c r="AU2535" s="11">
        <f t="shared" si="795"/>
        <v>159.76827159999999</v>
      </c>
      <c r="AV2535" s="23">
        <f t="shared" si="796"/>
        <v>863.509898267881</v>
      </c>
      <c r="AW2535" s="23">
        <f t="shared" si="797"/>
        <v>745649.34440660616</v>
      </c>
      <c r="AX2535" s="23">
        <f t="shared" si="798"/>
        <v>167.75668518000001</v>
      </c>
      <c r="AY2535" s="23">
        <f t="shared" si="799"/>
        <v>1886.7880681357619</v>
      </c>
      <c r="AZ2535" s="23"/>
      <c r="BA2535" s="23"/>
    </row>
    <row r="2536" spans="1:53">
      <c r="A2536">
        <v>202312</v>
      </c>
      <c r="B2536" s="20" t="s">
        <v>27</v>
      </c>
      <c r="C2536" s="20" t="s">
        <v>9947</v>
      </c>
      <c r="D2536">
        <v>31078.36</v>
      </c>
      <c r="E2536" s="21">
        <v>0.68</v>
      </c>
      <c r="F2536">
        <v>1023.58</v>
      </c>
      <c r="G2536" s="22">
        <v>4.8399999999999999E-2</v>
      </c>
      <c r="H2536" s="11">
        <f t="shared" si="780"/>
        <v>1022.8509843200001</v>
      </c>
      <c r="I2536" s="23">
        <f t="shared" si="781"/>
        <v>4535.4136551664724</v>
      </c>
      <c r="J2536" s="23">
        <f t="shared" si="782"/>
        <v>20569977.023470502</v>
      </c>
      <c r="K2536" s="23">
        <f t="shared" si="783"/>
        <v>1073.9935335360001</v>
      </c>
      <c r="L2536" s="23">
        <f t="shared" si="784"/>
        <v>10093.678294652946</v>
      </c>
      <c r="N2536">
        <v>202312</v>
      </c>
      <c r="O2536" s="20" t="s">
        <v>29</v>
      </c>
      <c r="P2536" s="20" t="s">
        <v>9948</v>
      </c>
      <c r="Q2536">
        <v>19492.900000000001</v>
      </c>
      <c r="R2536" s="21">
        <v>0.71</v>
      </c>
      <c r="S2536">
        <v>708.16</v>
      </c>
      <c r="T2536" s="21">
        <v>0.05</v>
      </c>
      <c r="U2536" s="11">
        <f t="shared" si="785"/>
        <v>691.99795000000006</v>
      </c>
      <c r="V2536" s="23">
        <f t="shared" si="786"/>
        <v>3016.349133187312</v>
      </c>
      <c r="W2536" s="23">
        <f t="shared" si="787"/>
        <v>9098362.0932798479</v>
      </c>
      <c r="X2536" s="23">
        <f t="shared" si="788"/>
        <v>726.59784750000006</v>
      </c>
      <c r="Y2536" s="23">
        <f t="shared" si="789"/>
        <v>6724.6962163746239</v>
      </c>
      <c r="AA2536">
        <v>202312</v>
      </c>
      <c r="AB2536" s="20" t="s">
        <v>31</v>
      </c>
      <c r="AC2536" s="20" t="s">
        <v>9949</v>
      </c>
      <c r="AD2536">
        <v>204270.87</v>
      </c>
      <c r="AE2536" s="21">
        <v>0.72</v>
      </c>
      <c r="AF2536">
        <v>540.94190000000003</v>
      </c>
      <c r="AG2536" s="22">
        <v>3.7000000000000002E-3</v>
      </c>
      <c r="AH2536" s="11">
        <f t="shared" si="790"/>
        <v>544.17759768000008</v>
      </c>
      <c r="AI2536" s="23">
        <f t="shared" si="791"/>
        <v>8929.6587441658594</v>
      </c>
      <c r="AJ2536" s="23">
        <f t="shared" si="792"/>
        <v>79738805.287257791</v>
      </c>
      <c r="AK2536" s="23">
        <f t="shared" si="793"/>
        <v>571.38647756400007</v>
      </c>
      <c r="AL2536" s="23">
        <f t="shared" si="794"/>
        <v>18403.495086011721</v>
      </c>
      <c r="AN2536">
        <v>202312</v>
      </c>
      <c r="AO2536" s="20" t="s">
        <v>33</v>
      </c>
      <c r="AP2536" s="20" t="s">
        <v>9950</v>
      </c>
      <c r="AQ2536">
        <v>1382.27</v>
      </c>
      <c r="AR2536" s="21">
        <v>0.86</v>
      </c>
      <c r="AS2536">
        <v>14.03</v>
      </c>
      <c r="AT2536">
        <v>1.18E-2</v>
      </c>
      <c r="AU2536" s="11">
        <f t="shared" si="795"/>
        <v>14.027275959999999</v>
      </c>
      <c r="AV2536" s="23">
        <f t="shared" si="796"/>
        <v>128.36740507854444</v>
      </c>
      <c r="AW2536" s="23">
        <f t="shared" si="797"/>
        <v>16478.190686599115</v>
      </c>
      <c r="AX2536" s="23">
        <f t="shared" si="798"/>
        <v>14.728639758</v>
      </c>
      <c r="AY2536" s="23">
        <f t="shared" si="799"/>
        <v>270.76208611708887</v>
      </c>
      <c r="AZ2536" s="23"/>
      <c r="BA2536" s="23"/>
    </row>
    <row r="2537" spans="1:53">
      <c r="A2537">
        <v>202312</v>
      </c>
      <c r="B2537" s="20" t="s">
        <v>27</v>
      </c>
      <c r="C2537" s="20" t="s">
        <v>9951</v>
      </c>
      <c r="D2537">
        <v>101889.27</v>
      </c>
      <c r="E2537" s="21">
        <v>0.68</v>
      </c>
      <c r="F2537">
        <v>3355.76</v>
      </c>
      <c r="G2537" s="22">
        <v>4.8399999999999999E-2</v>
      </c>
      <c r="H2537" s="11">
        <f t="shared" si="780"/>
        <v>3353.3796542400005</v>
      </c>
      <c r="I2537" s="23">
        <f t="shared" si="781"/>
        <v>14869.188286413559</v>
      </c>
      <c r="J2537" s="23">
        <f t="shared" si="782"/>
        <v>221092760.29681817</v>
      </c>
      <c r="K2537" s="23">
        <f t="shared" si="783"/>
        <v>3521.0486369520008</v>
      </c>
      <c r="L2537" s="23">
        <f t="shared" si="784"/>
        <v>33091.756227067119</v>
      </c>
      <c r="N2537">
        <v>202312</v>
      </c>
      <c r="O2537" s="20" t="s">
        <v>29</v>
      </c>
      <c r="P2537" s="20" t="s">
        <v>9952</v>
      </c>
      <c r="Q2537">
        <v>17848.75</v>
      </c>
      <c r="R2537" s="21">
        <v>0.71</v>
      </c>
      <c r="S2537">
        <v>675.45</v>
      </c>
      <c r="T2537" s="21">
        <v>0.05</v>
      </c>
      <c r="U2537" s="11">
        <f t="shared" si="785"/>
        <v>633.63062500000001</v>
      </c>
      <c r="V2537" s="23">
        <f t="shared" si="786"/>
        <v>2761.9318619075166</v>
      </c>
      <c r="W2537" s="23">
        <f t="shared" si="787"/>
        <v>7628267.6098199217</v>
      </c>
      <c r="X2537" s="23">
        <f t="shared" si="788"/>
        <v>665.31215625000004</v>
      </c>
      <c r="Y2537" s="23">
        <f t="shared" si="789"/>
        <v>6157.4943488150329</v>
      </c>
      <c r="AA2537">
        <v>202312</v>
      </c>
      <c r="AB2537" s="20" t="s">
        <v>31</v>
      </c>
      <c r="AC2537" s="20" t="s">
        <v>2834</v>
      </c>
      <c r="AD2537">
        <v>174988.26</v>
      </c>
      <c r="AE2537" s="21">
        <v>0.72</v>
      </c>
      <c r="AF2537">
        <v>463.39690000000002</v>
      </c>
      <c r="AG2537" s="22">
        <v>3.7000000000000002E-3</v>
      </c>
      <c r="AH2537" s="11">
        <f t="shared" si="790"/>
        <v>466.16872464000005</v>
      </c>
      <c r="AI2537" s="23">
        <f t="shared" si="791"/>
        <v>7649.5755172304744</v>
      </c>
      <c r="AJ2537" s="23">
        <f t="shared" si="792"/>
        <v>58516005.593811877</v>
      </c>
      <c r="AK2537" s="23">
        <f t="shared" si="793"/>
        <v>489.47716087200007</v>
      </c>
      <c r="AL2537" s="23">
        <f t="shared" si="794"/>
        <v>15765.319759100948</v>
      </c>
      <c r="AN2537">
        <v>202312</v>
      </c>
      <c r="AO2537" s="20" t="s">
        <v>33</v>
      </c>
      <c r="AP2537" s="20" t="s">
        <v>9953</v>
      </c>
      <c r="AQ2537">
        <v>169.94</v>
      </c>
      <c r="AR2537" s="21">
        <v>0.86</v>
      </c>
      <c r="AS2537">
        <v>5.33</v>
      </c>
      <c r="AT2537">
        <v>3.6499999999999998E-2</v>
      </c>
      <c r="AU2537" s="11">
        <f t="shared" si="795"/>
        <v>5.3344166</v>
      </c>
      <c r="AV2537" s="23">
        <f t="shared" si="796"/>
        <v>27.407306517808067</v>
      </c>
      <c r="AW2537" s="23">
        <f t="shared" si="797"/>
        <v>751.16045056108453</v>
      </c>
      <c r="AX2537" s="23">
        <f t="shared" si="798"/>
        <v>5.6011374300000005</v>
      </c>
      <c r="AY2537" s="23">
        <f t="shared" si="799"/>
        <v>60.149029635616131</v>
      </c>
      <c r="AZ2537" s="23"/>
      <c r="BA2537" s="23"/>
    </row>
    <row r="2538" spans="1:53">
      <c r="A2538">
        <v>202312</v>
      </c>
      <c r="B2538" s="20" t="s">
        <v>27</v>
      </c>
      <c r="C2538" s="20" t="s">
        <v>9954</v>
      </c>
      <c r="D2538">
        <v>19345.57</v>
      </c>
      <c r="E2538" s="21">
        <v>0.68</v>
      </c>
      <c r="F2538">
        <v>637.15</v>
      </c>
      <c r="G2538" s="22">
        <v>4.8399999999999999E-2</v>
      </c>
      <c r="H2538" s="11">
        <f t="shared" si="780"/>
        <v>636.70139984000002</v>
      </c>
      <c r="I2538" s="23">
        <f t="shared" si="781"/>
        <v>2823.1915179880425</v>
      </c>
      <c r="J2538" s="23">
        <f t="shared" si="782"/>
        <v>7970410.3472396275</v>
      </c>
      <c r="K2538" s="23">
        <f t="shared" si="783"/>
        <v>668.53646983200008</v>
      </c>
      <c r="L2538" s="23">
        <f t="shared" si="784"/>
        <v>6283.0844358160848</v>
      </c>
      <c r="N2538">
        <v>202312</v>
      </c>
      <c r="O2538" s="20" t="s">
        <v>29</v>
      </c>
      <c r="P2538" s="20" t="s">
        <v>9955</v>
      </c>
      <c r="Q2538">
        <v>33755</v>
      </c>
      <c r="R2538" s="21">
        <v>0.71</v>
      </c>
      <c r="S2538">
        <v>1226.29</v>
      </c>
      <c r="T2538" s="21">
        <v>0.05</v>
      </c>
      <c r="U2538" s="11">
        <f t="shared" si="785"/>
        <v>1198.3025</v>
      </c>
      <c r="V2538" s="23">
        <f t="shared" si="786"/>
        <v>5223.2795012921479</v>
      </c>
      <c r="W2538" s="23">
        <f t="shared" si="787"/>
        <v>27282648.748618748</v>
      </c>
      <c r="X2538" s="23">
        <f t="shared" si="788"/>
        <v>1258.217625</v>
      </c>
      <c r="Y2538" s="23">
        <f t="shared" si="789"/>
        <v>11644.861502584296</v>
      </c>
      <c r="AA2538">
        <v>202312</v>
      </c>
      <c r="AB2538" s="20" t="s">
        <v>31</v>
      </c>
      <c r="AC2538" s="20" t="s">
        <v>4686</v>
      </c>
      <c r="AD2538">
        <v>169107.07</v>
      </c>
      <c r="AE2538" s="21">
        <v>0.72</v>
      </c>
      <c r="AF2538">
        <v>447.82260000000002</v>
      </c>
      <c r="AG2538" s="22">
        <v>3.7000000000000002E-3</v>
      </c>
      <c r="AH2538" s="11">
        <f t="shared" si="790"/>
        <v>450.50123448000005</v>
      </c>
      <c r="AI2538" s="23">
        <f t="shared" si="791"/>
        <v>7392.4805153361722</v>
      </c>
      <c r="AJ2538" s="23">
        <f t="shared" si="792"/>
        <v>54648768.169624954</v>
      </c>
      <c r="AK2538" s="23">
        <f t="shared" si="793"/>
        <v>473.02629620400006</v>
      </c>
      <c r="AL2538" s="23">
        <f t="shared" si="794"/>
        <v>15235.462265152344</v>
      </c>
      <c r="AN2538">
        <v>202312</v>
      </c>
      <c r="AO2538" s="20" t="s">
        <v>33</v>
      </c>
      <c r="AP2538" s="20" t="s">
        <v>9956</v>
      </c>
      <c r="AQ2538">
        <v>2990.25</v>
      </c>
      <c r="AR2538" s="21">
        <v>0.86</v>
      </c>
      <c r="AS2538">
        <v>23.66</v>
      </c>
      <c r="AT2538">
        <v>9.1999999999999998E-3</v>
      </c>
      <c r="AU2538" s="11">
        <f t="shared" si="795"/>
        <v>23.658857999999999</v>
      </c>
      <c r="AV2538" s="23">
        <f t="shared" si="796"/>
        <v>245.52338494287224</v>
      </c>
      <c r="AW2538" s="23">
        <f t="shared" si="797"/>
        <v>60281.732553805821</v>
      </c>
      <c r="AX2538" s="23">
        <f t="shared" si="798"/>
        <v>24.841800899999999</v>
      </c>
      <c r="AY2538" s="23">
        <f t="shared" si="799"/>
        <v>514.70562788574443</v>
      </c>
      <c r="AZ2538" s="23"/>
      <c r="BA2538" s="23"/>
    </row>
    <row r="2539" spans="1:53">
      <c r="A2539">
        <v>202312</v>
      </c>
      <c r="B2539" s="20" t="s">
        <v>27</v>
      </c>
      <c r="C2539" s="20" t="s">
        <v>9957</v>
      </c>
      <c r="D2539">
        <v>25162.98</v>
      </c>
      <c r="E2539" s="21">
        <v>0.68</v>
      </c>
      <c r="F2539">
        <v>828.75</v>
      </c>
      <c r="G2539" s="22">
        <v>4.8399999999999999E-2</v>
      </c>
      <c r="H2539" s="11">
        <f t="shared" si="780"/>
        <v>828.16399776000003</v>
      </c>
      <c r="I2539" s="23">
        <f t="shared" si="781"/>
        <v>3672.1539713382836</v>
      </c>
      <c r="J2539" s="23">
        <f t="shared" si="782"/>
        <v>13484714.789215527</v>
      </c>
      <c r="K2539" s="23">
        <f t="shared" si="783"/>
        <v>869.57219764800004</v>
      </c>
      <c r="L2539" s="23">
        <f t="shared" si="784"/>
        <v>8172.4719404365669</v>
      </c>
      <c r="N2539">
        <v>202312</v>
      </c>
      <c r="O2539" s="20" t="s">
        <v>29</v>
      </c>
      <c r="P2539" s="20" t="s">
        <v>9958</v>
      </c>
      <c r="Q2539">
        <v>20857.29</v>
      </c>
      <c r="R2539" s="21">
        <v>0.71</v>
      </c>
      <c r="S2539">
        <v>789.3</v>
      </c>
      <c r="T2539" s="21">
        <v>0.05</v>
      </c>
      <c r="U2539" s="11">
        <f t="shared" si="785"/>
        <v>740.43379500000003</v>
      </c>
      <c r="V2539" s="23">
        <f t="shared" si="786"/>
        <v>3227.4760867873115</v>
      </c>
      <c r="W2539" s="23">
        <f t="shared" si="787"/>
        <v>10416601.890783938</v>
      </c>
      <c r="X2539" s="23">
        <f t="shared" si="788"/>
        <v>777.4554847500001</v>
      </c>
      <c r="Y2539" s="23">
        <f t="shared" si="789"/>
        <v>7195.3859685746229</v>
      </c>
      <c r="AA2539">
        <v>202312</v>
      </c>
      <c r="AB2539" s="20" t="s">
        <v>31</v>
      </c>
      <c r="AC2539" s="20" t="s">
        <v>9959</v>
      </c>
      <c r="AD2539">
        <v>136825.46</v>
      </c>
      <c r="AE2539" s="21">
        <v>0.72</v>
      </c>
      <c r="AF2539">
        <v>362.33569999999997</v>
      </c>
      <c r="AG2539" s="22">
        <v>3.7000000000000002E-3</v>
      </c>
      <c r="AH2539" s="11">
        <f t="shared" si="790"/>
        <v>364.50302543999999</v>
      </c>
      <c r="AI2539" s="23">
        <f t="shared" si="791"/>
        <v>5981.2966249838555</v>
      </c>
      <c r="AJ2539" s="23">
        <f t="shared" si="792"/>
        <v>35775909.316043258</v>
      </c>
      <c r="AK2539" s="23">
        <f t="shared" si="793"/>
        <v>382.72817671199999</v>
      </c>
      <c r="AL2539" s="23">
        <f t="shared" si="794"/>
        <v>12327.096275407712</v>
      </c>
      <c r="AN2539">
        <v>202312</v>
      </c>
      <c r="AO2539" s="20" t="s">
        <v>33</v>
      </c>
      <c r="AP2539" s="20" t="s">
        <v>9960</v>
      </c>
      <c r="AQ2539">
        <v>5207.79</v>
      </c>
      <c r="AR2539" s="21">
        <v>0.86</v>
      </c>
      <c r="AS2539">
        <v>17.47</v>
      </c>
      <c r="AT2539">
        <v>3.9000000000000003E-3</v>
      </c>
      <c r="AU2539" s="11">
        <f t="shared" si="795"/>
        <v>17.46692766</v>
      </c>
      <c r="AV2539" s="23">
        <f t="shared" si="796"/>
        <v>279.14875043389634</v>
      </c>
      <c r="AW2539" s="23">
        <f t="shared" si="797"/>
        <v>77924.024868805747</v>
      </c>
      <c r="AX2539" s="23">
        <f t="shared" si="798"/>
        <v>18.340274043000001</v>
      </c>
      <c r="AY2539" s="23">
        <f t="shared" si="799"/>
        <v>575.76442852779269</v>
      </c>
      <c r="AZ2539" s="23"/>
      <c r="BA2539" s="23"/>
    </row>
    <row r="2540" spans="1:53">
      <c r="A2540">
        <v>202312</v>
      </c>
      <c r="B2540" s="20" t="s">
        <v>27</v>
      </c>
      <c r="C2540" s="20" t="s">
        <v>9961</v>
      </c>
      <c r="D2540">
        <v>43324.959999999999</v>
      </c>
      <c r="E2540" s="21">
        <v>0.68</v>
      </c>
      <c r="F2540">
        <v>1426.92</v>
      </c>
      <c r="G2540" s="22">
        <v>4.8399999999999999E-2</v>
      </c>
      <c r="H2540" s="11">
        <f t="shared" si="780"/>
        <v>1425.9110835200001</v>
      </c>
      <c r="I2540" s="23">
        <f t="shared" si="781"/>
        <v>6322.6185420833417</v>
      </c>
      <c r="J2540" s="23">
        <f t="shared" si="782"/>
        <v>39975505.228696078</v>
      </c>
      <c r="K2540" s="23">
        <f t="shared" si="783"/>
        <v>1497.2066376960001</v>
      </c>
      <c r="L2540" s="23">
        <f t="shared" si="784"/>
        <v>14071.148167686684</v>
      </c>
      <c r="N2540">
        <v>202312</v>
      </c>
      <c r="O2540" s="20" t="s">
        <v>29</v>
      </c>
      <c r="P2540" s="20" t="s">
        <v>9962</v>
      </c>
      <c r="Q2540">
        <v>19492.900000000001</v>
      </c>
      <c r="R2540" s="21">
        <v>0.71</v>
      </c>
      <c r="S2540">
        <v>737.66</v>
      </c>
      <c r="T2540" s="21">
        <v>0.05</v>
      </c>
      <c r="U2540" s="11">
        <f t="shared" si="785"/>
        <v>691.99795000000006</v>
      </c>
      <c r="V2540" s="23">
        <f t="shared" si="786"/>
        <v>3016.349133187312</v>
      </c>
      <c r="W2540" s="23">
        <f t="shared" si="787"/>
        <v>9098362.0932798479</v>
      </c>
      <c r="X2540" s="23">
        <f t="shared" si="788"/>
        <v>726.59784750000006</v>
      </c>
      <c r="Y2540" s="23">
        <f t="shared" si="789"/>
        <v>6724.6962163746239</v>
      </c>
      <c r="AA2540">
        <v>202312</v>
      </c>
      <c r="AB2540" s="20" t="s">
        <v>31</v>
      </c>
      <c r="AC2540" s="20" t="s">
        <v>3102</v>
      </c>
      <c r="AD2540">
        <v>167367.04999999999</v>
      </c>
      <c r="AE2540" s="21">
        <v>0.72</v>
      </c>
      <c r="AF2540">
        <v>443.21469999999999</v>
      </c>
      <c r="AG2540" s="22">
        <v>3.7000000000000002E-3</v>
      </c>
      <c r="AH2540" s="11">
        <f t="shared" si="790"/>
        <v>445.86582119999997</v>
      </c>
      <c r="AI2540" s="23">
        <f t="shared" si="791"/>
        <v>7316.4159016787098</v>
      </c>
      <c r="AJ2540" s="23">
        <f t="shared" si="792"/>
        <v>53529941.646337092</v>
      </c>
      <c r="AK2540" s="23">
        <f t="shared" si="793"/>
        <v>468.15911225999997</v>
      </c>
      <c r="AL2540" s="23">
        <f t="shared" si="794"/>
        <v>15078.697624557419</v>
      </c>
      <c r="AN2540">
        <v>202312</v>
      </c>
      <c r="AO2540" s="20" t="s">
        <v>33</v>
      </c>
      <c r="AP2540" s="20" t="s">
        <v>9963</v>
      </c>
      <c r="AQ2540">
        <v>3144.97</v>
      </c>
      <c r="AR2540" s="21">
        <v>0.86</v>
      </c>
      <c r="AS2540">
        <v>33.54</v>
      </c>
      <c r="AT2540">
        <v>1.24E-2</v>
      </c>
      <c r="AU2540" s="11">
        <f t="shared" si="795"/>
        <v>33.537960079999998</v>
      </c>
      <c r="AV2540" s="23">
        <f t="shared" si="796"/>
        <v>299.30663304156536</v>
      </c>
      <c r="AW2540" s="23">
        <f t="shared" si="797"/>
        <v>89584.460582678264</v>
      </c>
      <c r="AX2540" s="23">
        <f t="shared" si="798"/>
        <v>35.214858083999999</v>
      </c>
      <c r="AY2540" s="23">
        <f t="shared" si="799"/>
        <v>632.15122616313067</v>
      </c>
      <c r="AZ2540" s="23"/>
      <c r="BA2540" s="23"/>
    </row>
    <row r="2541" spans="1:53">
      <c r="A2541">
        <v>202312</v>
      </c>
      <c r="B2541" s="20" t="s">
        <v>27</v>
      </c>
      <c r="C2541" s="20" t="s">
        <v>9964</v>
      </c>
      <c r="D2541">
        <v>62456.41</v>
      </c>
      <c r="E2541" s="21">
        <v>0.68</v>
      </c>
      <c r="F2541">
        <v>2057.02</v>
      </c>
      <c r="G2541" s="22">
        <v>4.8399999999999999E-2</v>
      </c>
      <c r="H2541" s="11">
        <f t="shared" si="780"/>
        <v>2055.5653659200002</v>
      </c>
      <c r="I2541" s="23">
        <f t="shared" si="781"/>
        <v>9114.5625047999911</v>
      </c>
      <c r="J2541" s="23">
        <f t="shared" si="782"/>
        <v>83075249.653905883</v>
      </c>
      <c r="K2541" s="23">
        <f t="shared" si="783"/>
        <v>2158.3436342160003</v>
      </c>
      <c r="L2541" s="23">
        <f t="shared" si="784"/>
        <v>20284.690375519982</v>
      </c>
      <c r="N2541">
        <v>202312</v>
      </c>
      <c r="O2541" s="20" t="s">
        <v>29</v>
      </c>
      <c r="P2541" s="20" t="s">
        <v>9965</v>
      </c>
      <c r="Q2541">
        <v>7865.92</v>
      </c>
      <c r="R2541" s="21">
        <v>0.71</v>
      </c>
      <c r="S2541">
        <v>297.67</v>
      </c>
      <c r="T2541" s="21">
        <v>0.05</v>
      </c>
      <c r="U2541" s="11">
        <f t="shared" si="785"/>
        <v>279.24016</v>
      </c>
      <c r="V2541" s="23">
        <f t="shared" si="786"/>
        <v>1217.1796384181284</v>
      </c>
      <c r="W2541" s="23">
        <f t="shared" si="787"/>
        <v>1481526.2721796858</v>
      </c>
      <c r="X2541" s="23">
        <f t="shared" si="788"/>
        <v>293.20216800000003</v>
      </c>
      <c r="Y2541" s="23">
        <f t="shared" si="789"/>
        <v>2713.5994368362567</v>
      </c>
      <c r="AA2541">
        <v>202312</v>
      </c>
      <c r="AB2541" s="20" t="s">
        <v>31</v>
      </c>
      <c r="AC2541" s="20" t="s">
        <v>1506</v>
      </c>
      <c r="AD2541">
        <v>114885.21</v>
      </c>
      <c r="AE2541" s="21">
        <v>0.72</v>
      </c>
      <c r="AF2541">
        <v>304.23439999999999</v>
      </c>
      <c r="AG2541" s="22">
        <v>3.7000000000000002E-3</v>
      </c>
      <c r="AH2541" s="11">
        <f t="shared" si="790"/>
        <v>306.05419944000005</v>
      </c>
      <c r="AI2541" s="23">
        <f t="shared" si="791"/>
        <v>5022.1831436456469</v>
      </c>
      <c r="AJ2541" s="23">
        <f t="shared" si="792"/>
        <v>25222323.528318472</v>
      </c>
      <c r="AK2541" s="23">
        <f t="shared" si="793"/>
        <v>321.35690941200005</v>
      </c>
      <c r="AL2541" s="23">
        <f t="shared" si="794"/>
        <v>10350.420486731295</v>
      </c>
      <c r="AN2541">
        <v>202312</v>
      </c>
      <c r="AO2541" s="20" t="s">
        <v>33</v>
      </c>
      <c r="AP2541" s="20" t="s">
        <v>9966</v>
      </c>
      <c r="AQ2541">
        <v>1743.76</v>
      </c>
      <c r="AR2541" s="21">
        <v>0.86</v>
      </c>
      <c r="AS2541">
        <v>21.29</v>
      </c>
      <c r="AT2541">
        <v>1.4199999999999999E-2</v>
      </c>
      <c r="AU2541" s="11">
        <f t="shared" si="795"/>
        <v>21.294797119999998</v>
      </c>
      <c r="AV2541" s="23">
        <f t="shared" si="796"/>
        <v>177.42864729787371</v>
      </c>
      <c r="AW2541" s="23">
        <f t="shared" si="797"/>
        <v>31480.924881953266</v>
      </c>
      <c r="AX2541" s="23">
        <f t="shared" si="798"/>
        <v>22.359536975999998</v>
      </c>
      <c r="AY2541" s="23">
        <f t="shared" si="799"/>
        <v>376.15209171574742</v>
      </c>
      <c r="AZ2541" s="23"/>
      <c r="BA2541" s="23"/>
    </row>
    <row r="2542" spans="1:53">
      <c r="A2542">
        <v>202312</v>
      </c>
      <c r="B2542" s="20" t="s">
        <v>27</v>
      </c>
      <c r="C2542" s="20" t="s">
        <v>9967</v>
      </c>
      <c r="D2542">
        <v>54610.32</v>
      </c>
      <c r="E2542" s="21">
        <v>0.68</v>
      </c>
      <c r="F2542">
        <v>1798.61</v>
      </c>
      <c r="G2542" s="22">
        <v>4.8399999999999999E-2</v>
      </c>
      <c r="H2542" s="11">
        <f t="shared" si="780"/>
        <v>1797.3348518399998</v>
      </c>
      <c r="I2542" s="23">
        <f t="shared" si="781"/>
        <v>7969.545080274851</v>
      </c>
      <c r="J2542" s="23">
        <f t="shared" si="782"/>
        <v>63513648.78653308</v>
      </c>
      <c r="K2542" s="23">
        <f t="shared" si="783"/>
        <v>1887.2015944319999</v>
      </c>
      <c r="L2542" s="23">
        <f t="shared" si="784"/>
        <v>17736.4250123897</v>
      </c>
      <c r="N2542">
        <v>202312</v>
      </c>
      <c r="O2542" s="20" t="s">
        <v>29</v>
      </c>
      <c r="P2542" s="20" t="s">
        <v>9968</v>
      </c>
      <c r="Q2542">
        <v>9340.83</v>
      </c>
      <c r="R2542" s="21">
        <v>0.71</v>
      </c>
      <c r="S2542">
        <v>339.34</v>
      </c>
      <c r="T2542" s="21">
        <v>0.05</v>
      </c>
      <c r="U2542" s="11">
        <f t="shared" si="785"/>
        <v>331.59946500000001</v>
      </c>
      <c r="V2542" s="23">
        <f t="shared" si="786"/>
        <v>1445.4085576671523</v>
      </c>
      <c r="W2542" s="23">
        <f t="shared" si="787"/>
        <v>2089205.8985774375</v>
      </c>
      <c r="X2542" s="23">
        <f t="shared" si="788"/>
        <v>348.17943825000003</v>
      </c>
      <c r="Y2542" s="23">
        <f t="shared" si="789"/>
        <v>3222.4165803343049</v>
      </c>
      <c r="AA2542">
        <v>202312</v>
      </c>
      <c r="AB2542" s="20" t="s">
        <v>31</v>
      </c>
      <c r="AC2542" s="20" t="s">
        <v>1250</v>
      </c>
      <c r="AD2542">
        <v>162958.24</v>
      </c>
      <c r="AE2542" s="21">
        <v>0.72</v>
      </c>
      <c r="AF2542">
        <v>431.53949999999998</v>
      </c>
      <c r="AG2542" s="22">
        <v>3.7000000000000002E-3</v>
      </c>
      <c r="AH2542" s="11">
        <f t="shared" si="790"/>
        <v>434.12075135999999</v>
      </c>
      <c r="AI2542" s="23">
        <f t="shared" si="791"/>
        <v>7123.6856863138573</v>
      </c>
      <c r="AJ2542" s="23">
        <f t="shared" si="792"/>
        <v>50746897.757392935</v>
      </c>
      <c r="AK2542" s="23">
        <f t="shared" si="793"/>
        <v>455.82678892799998</v>
      </c>
      <c r="AL2542" s="23">
        <f t="shared" si="794"/>
        <v>14681.492123987715</v>
      </c>
      <c r="AN2542">
        <v>202312</v>
      </c>
      <c r="AO2542" s="20" t="s">
        <v>33</v>
      </c>
      <c r="AP2542" s="20" t="s">
        <v>9969</v>
      </c>
      <c r="AQ2542">
        <v>5560.61</v>
      </c>
      <c r="AR2542" s="21">
        <v>0.86</v>
      </c>
      <c r="AS2542">
        <v>115.25</v>
      </c>
      <c r="AT2542">
        <v>2.41E-2</v>
      </c>
      <c r="AU2542" s="11">
        <f t="shared" si="795"/>
        <v>115.24920285999998</v>
      </c>
      <c r="AV2542" s="23">
        <f t="shared" si="796"/>
        <v>733.38507577351936</v>
      </c>
      <c r="AW2542" s="23">
        <f t="shared" si="797"/>
        <v>537853.66936733073</v>
      </c>
      <c r="AX2542" s="23">
        <f t="shared" si="798"/>
        <v>121.01166300299998</v>
      </c>
      <c r="AY2542" s="23">
        <f t="shared" si="799"/>
        <v>1582.0193544070387</v>
      </c>
      <c r="AZ2542" s="23"/>
      <c r="BA2542" s="23"/>
    </row>
    <row r="2543" spans="1:53">
      <c r="A2543">
        <v>202312</v>
      </c>
      <c r="B2543" s="20" t="s">
        <v>27</v>
      </c>
      <c r="C2543" s="20" t="s">
        <v>9970</v>
      </c>
      <c r="D2543">
        <v>54829.03</v>
      </c>
      <c r="E2543" s="21">
        <v>0.68</v>
      </c>
      <c r="F2543">
        <v>1805.81</v>
      </c>
      <c r="G2543" s="22">
        <v>4.8399999999999999E-2</v>
      </c>
      <c r="H2543" s="11">
        <f t="shared" si="780"/>
        <v>1804.53303536</v>
      </c>
      <c r="I2543" s="23">
        <f t="shared" si="781"/>
        <v>8001.4624761902551</v>
      </c>
      <c r="J2543" s="23">
        <f t="shared" si="782"/>
        <v>64023401.757880688</v>
      </c>
      <c r="K2543" s="23">
        <f t="shared" si="783"/>
        <v>1894.759687128</v>
      </c>
      <c r="L2543" s="23">
        <f t="shared" si="784"/>
        <v>17807.457987740509</v>
      </c>
      <c r="N2543">
        <v>202312</v>
      </c>
      <c r="O2543" s="20" t="s">
        <v>29</v>
      </c>
      <c r="P2543" s="20" t="s">
        <v>9971</v>
      </c>
      <c r="Q2543">
        <v>12670.3</v>
      </c>
      <c r="R2543" s="21">
        <v>0.71</v>
      </c>
      <c r="S2543">
        <v>460.3</v>
      </c>
      <c r="T2543" s="21">
        <v>0.05</v>
      </c>
      <c r="U2543" s="11">
        <f t="shared" si="785"/>
        <v>449.79564999999997</v>
      </c>
      <c r="V2543" s="23">
        <f t="shared" si="786"/>
        <v>1960.6137835941902</v>
      </c>
      <c r="W2543" s="23">
        <f t="shared" si="787"/>
        <v>3844006.4084195262</v>
      </c>
      <c r="X2543" s="23">
        <f t="shared" si="788"/>
        <v>472.28543250000001</v>
      </c>
      <c r="Y2543" s="23">
        <f t="shared" si="789"/>
        <v>4371.0232171883799</v>
      </c>
      <c r="AA2543">
        <v>202312</v>
      </c>
      <c r="AB2543" s="20" t="s">
        <v>31</v>
      </c>
      <c r="AC2543" s="20" t="s">
        <v>926</v>
      </c>
      <c r="AD2543">
        <v>176292.26</v>
      </c>
      <c r="AE2543" s="21">
        <v>0.72</v>
      </c>
      <c r="AF2543">
        <v>466.8501</v>
      </c>
      <c r="AG2543" s="22">
        <v>3.7000000000000002E-3</v>
      </c>
      <c r="AH2543" s="11">
        <f t="shared" si="790"/>
        <v>469.64258064000006</v>
      </c>
      <c r="AI2543" s="23">
        <f t="shared" si="791"/>
        <v>7706.5796069589433</v>
      </c>
      <c r="AJ2543" s="23">
        <f t="shared" si="792"/>
        <v>59391369.23839546</v>
      </c>
      <c r="AK2543" s="23">
        <f t="shared" si="793"/>
        <v>493.12470967200011</v>
      </c>
      <c r="AL2543" s="23">
        <f t="shared" si="794"/>
        <v>15882.801794557887</v>
      </c>
      <c r="AN2543">
        <v>202312</v>
      </c>
      <c r="AO2543" s="20" t="s">
        <v>33</v>
      </c>
      <c r="AP2543" s="20" t="s">
        <v>9972</v>
      </c>
      <c r="AQ2543">
        <v>3266.2</v>
      </c>
      <c r="AR2543" s="21">
        <v>0.86</v>
      </c>
      <c r="AS2543">
        <v>22.47</v>
      </c>
      <c r="AT2543">
        <v>8.0000000000000002E-3</v>
      </c>
      <c r="AU2543" s="11">
        <f t="shared" si="795"/>
        <v>22.471456</v>
      </c>
      <c r="AV2543" s="23">
        <f t="shared" si="796"/>
        <v>250.23154379540574</v>
      </c>
      <c r="AW2543" s="23">
        <f t="shared" si="797"/>
        <v>62615.825510232062</v>
      </c>
      <c r="AX2543" s="23">
        <f t="shared" si="798"/>
        <v>23.595028800000001</v>
      </c>
      <c r="AY2543" s="23">
        <f t="shared" si="799"/>
        <v>522.93454359081147</v>
      </c>
      <c r="AZ2543" s="23"/>
      <c r="BA2543" s="23"/>
    </row>
    <row r="2544" spans="1:53">
      <c r="A2544">
        <v>202312</v>
      </c>
      <c r="B2544" s="20" t="s">
        <v>27</v>
      </c>
      <c r="C2544" s="20" t="s">
        <v>9973</v>
      </c>
      <c r="D2544">
        <v>163962.43</v>
      </c>
      <c r="E2544" s="21">
        <v>0.68</v>
      </c>
      <c r="F2544">
        <v>5400.16</v>
      </c>
      <c r="G2544" s="22">
        <v>4.8399999999999999E-2</v>
      </c>
      <c r="H2544" s="11">
        <f t="shared" si="780"/>
        <v>5396.3314961599999</v>
      </c>
      <c r="I2544" s="23">
        <f t="shared" si="781"/>
        <v>23927.821286460319</v>
      </c>
      <c r="J2544" s="23">
        <f t="shared" si="782"/>
        <v>572540631.5167836</v>
      </c>
      <c r="K2544" s="23">
        <f t="shared" si="783"/>
        <v>5666.148070968</v>
      </c>
      <c r="L2544" s="23">
        <f t="shared" si="784"/>
        <v>53251.974069080636</v>
      </c>
      <c r="N2544">
        <v>202312</v>
      </c>
      <c r="O2544" s="20" t="s">
        <v>29</v>
      </c>
      <c r="P2544" s="20" t="s">
        <v>9974</v>
      </c>
      <c r="Q2544">
        <v>49706.71</v>
      </c>
      <c r="R2544" s="21">
        <v>0.71</v>
      </c>
      <c r="S2544">
        <v>1805.8</v>
      </c>
      <c r="T2544" s="21">
        <v>0.05</v>
      </c>
      <c r="U2544" s="11">
        <f t="shared" si="785"/>
        <v>1764.588205</v>
      </c>
      <c r="V2544" s="23">
        <f t="shared" si="786"/>
        <v>7691.6616625588331</v>
      </c>
      <c r="W2544" s="23">
        <f t="shared" si="787"/>
        <v>59161659.131277315</v>
      </c>
      <c r="X2544" s="23">
        <f t="shared" si="788"/>
        <v>1852.81761525</v>
      </c>
      <c r="Y2544" s="23">
        <f t="shared" si="789"/>
        <v>17147.911530117664</v>
      </c>
      <c r="AA2544">
        <v>202312</v>
      </c>
      <c r="AB2544" s="20" t="s">
        <v>31</v>
      </c>
      <c r="AC2544" s="20" t="s">
        <v>9975</v>
      </c>
      <c r="AD2544">
        <v>165560.01</v>
      </c>
      <c r="AE2544" s="21">
        <v>0.72</v>
      </c>
      <c r="AF2544">
        <v>438.42939999999999</v>
      </c>
      <c r="AG2544" s="22">
        <v>3.7000000000000002E-3</v>
      </c>
      <c r="AH2544" s="11">
        <f t="shared" si="790"/>
        <v>441.05186664000001</v>
      </c>
      <c r="AI2544" s="23">
        <f t="shared" si="791"/>
        <v>7237.4215226120459</v>
      </c>
      <c r="AJ2544" s="23">
        <f t="shared" si="792"/>
        <v>52380270.295968063</v>
      </c>
      <c r="AK2544" s="23">
        <f t="shared" si="793"/>
        <v>463.10445997200003</v>
      </c>
      <c r="AL2544" s="23">
        <f t="shared" si="794"/>
        <v>14915.894911864092</v>
      </c>
      <c r="AN2544">
        <v>202312</v>
      </c>
      <c r="AO2544" s="20" t="s">
        <v>33</v>
      </c>
      <c r="AP2544" s="20" t="s">
        <v>9976</v>
      </c>
      <c r="AQ2544">
        <v>2198.36</v>
      </c>
      <c r="AR2544" s="21">
        <v>0.86</v>
      </c>
      <c r="AS2544">
        <v>44.81</v>
      </c>
      <c r="AT2544">
        <v>2.3700000000000002E-2</v>
      </c>
      <c r="AU2544" s="11">
        <f t="shared" si="795"/>
        <v>44.806973520000007</v>
      </c>
      <c r="AV2544" s="23">
        <f t="shared" si="796"/>
        <v>287.58291546676662</v>
      </c>
      <c r="AW2544" s="23">
        <f t="shared" si="797"/>
        <v>82703.933268365436</v>
      </c>
      <c r="AX2544" s="23">
        <f t="shared" si="798"/>
        <v>47.04732219600001</v>
      </c>
      <c r="AY2544" s="23">
        <f t="shared" si="799"/>
        <v>619.97280445353329</v>
      </c>
      <c r="AZ2544" s="23"/>
      <c r="BA2544" s="23"/>
    </row>
    <row r="2545" spans="1:53">
      <c r="A2545">
        <v>202312</v>
      </c>
      <c r="B2545" s="20" t="s">
        <v>27</v>
      </c>
      <c r="C2545" s="20" t="s">
        <v>9977</v>
      </c>
      <c r="D2545">
        <v>60699.62</v>
      </c>
      <c r="E2545" s="21">
        <v>0.68</v>
      </c>
      <c r="F2545">
        <v>1999.16</v>
      </c>
      <c r="G2545" s="22">
        <v>4.8399999999999999E-2</v>
      </c>
      <c r="H2545" s="11">
        <f t="shared" si="780"/>
        <v>1997.7458934399999</v>
      </c>
      <c r="I2545" s="23">
        <f t="shared" si="781"/>
        <v>8858.1857411850542</v>
      </c>
      <c r="J2545" s="23">
        <f t="shared" si="782"/>
        <v>78467454.625334203</v>
      </c>
      <c r="K2545" s="23">
        <f t="shared" si="783"/>
        <v>2097.633188112</v>
      </c>
      <c r="L2545" s="23">
        <f t="shared" si="784"/>
        <v>19714.117375810107</v>
      </c>
      <c r="N2545">
        <v>202312</v>
      </c>
      <c r="O2545" s="20" t="s">
        <v>29</v>
      </c>
      <c r="P2545" s="20" t="s">
        <v>9978</v>
      </c>
      <c r="Q2545">
        <v>11695.66</v>
      </c>
      <c r="R2545" s="21">
        <v>0.71</v>
      </c>
      <c r="S2545">
        <v>442.59</v>
      </c>
      <c r="T2545" s="21">
        <v>0.05</v>
      </c>
      <c r="U2545" s="11">
        <f t="shared" si="785"/>
        <v>415.19592999999998</v>
      </c>
      <c r="V2545" s="23">
        <f t="shared" si="786"/>
        <v>1809.7971006393871</v>
      </c>
      <c r="W2545" s="23">
        <f t="shared" si="787"/>
        <v>3275365.5454827319</v>
      </c>
      <c r="X2545" s="23">
        <f t="shared" si="788"/>
        <v>435.95572649999997</v>
      </c>
      <c r="Y2545" s="23">
        <f t="shared" si="789"/>
        <v>4034.790131278774</v>
      </c>
      <c r="AA2545">
        <v>202312</v>
      </c>
      <c r="AB2545" s="20" t="s">
        <v>31</v>
      </c>
      <c r="AC2545" s="20" t="s">
        <v>9979</v>
      </c>
      <c r="AD2545">
        <v>174189.81</v>
      </c>
      <c r="AE2545" s="21">
        <v>0.72</v>
      </c>
      <c r="AF2545">
        <v>461.28250000000003</v>
      </c>
      <c r="AG2545" s="22">
        <v>3.7000000000000002E-3</v>
      </c>
      <c r="AH2545" s="11">
        <f t="shared" si="790"/>
        <v>464.04165383999998</v>
      </c>
      <c r="AI2545" s="23">
        <f t="shared" si="791"/>
        <v>7614.6714409699716</v>
      </c>
      <c r="AJ2545" s="23">
        <f t="shared" si="792"/>
        <v>57983221.153923705</v>
      </c>
      <c r="AK2545" s="23">
        <f t="shared" si="793"/>
        <v>487.24373653200001</v>
      </c>
      <c r="AL2545" s="23">
        <f t="shared" si="794"/>
        <v>15693.384535779944</v>
      </c>
      <c r="AN2545">
        <v>202312</v>
      </c>
      <c r="AO2545" s="20" t="s">
        <v>33</v>
      </c>
      <c r="AP2545" s="20" t="s">
        <v>9980</v>
      </c>
      <c r="AQ2545">
        <v>4831.0600000000004</v>
      </c>
      <c r="AR2545" s="21">
        <v>0.86</v>
      </c>
      <c r="AS2545">
        <v>165.36</v>
      </c>
      <c r="AT2545">
        <v>3.9800000000000002E-2</v>
      </c>
      <c r="AU2545" s="11">
        <f t="shared" si="795"/>
        <v>165.35752168000002</v>
      </c>
      <c r="AV2545" s="23">
        <f t="shared" si="796"/>
        <v>812.20053157763687</v>
      </c>
      <c r="AW2545" s="23">
        <f t="shared" si="797"/>
        <v>659669.70349499595</v>
      </c>
      <c r="AX2545" s="23">
        <f t="shared" si="798"/>
        <v>173.62539776400004</v>
      </c>
      <c r="AY2545" s="23">
        <f t="shared" si="799"/>
        <v>1789.7585848352737</v>
      </c>
      <c r="AZ2545" s="23"/>
      <c r="BA2545" s="23"/>
    </row>
    <row r="2546" spans="1:53">
      <c r="A2546">
        <v>202312</v>
      </c>
      <c r="B2546" s="20" t="s">
        <v>27</v>
      </c>
      <c r="C2546" s="20" t="s">
        <v>9981</v>
      </c>
      <c r="D2546">
        <v>23775.23</v>
      </c>
      <c r="E2546" s="21">
        <v>0.68</v>
      </c>
      <c r="F2546">
        <v>783.05</v>
      </c>
      <c r="G2546" s="22">
        <v>4.8399999999999999E-2</v>
      </c>
      <c r="H2546" s="11">
        <f t="shared" si="780"/>
        <v>782.49036976000002</v>
      </c>
      <c r="I2546" s="23">
        <f t="shared" si="781"/>
        <v>3469.6329792409761</v>
      </c>
      <c r="J2546" s="23">
        <f t="shared" si="782"/>
        <v>12038353.010636611</v>
      </c>
      <c r="K2546" s="23">
        <f t="shared" si="783"/>
        <v>821.61488824800006</v>
      </c>
      <c r="L2546" s="23">
        <f t="shared" si="784"/>
        <v>7721.7563282419524</v>
      </c>
      <c r="N2546">
        <v>202312</v>
      </c>
      <c r="O2546" s="20" t="s">
        <v>29</v>
      </c>
      <c r="P2546" s="20" t="s">
        <v>9982</v>
      </c>
      <c r="Q2546">
        <v>11695.66</v>
      </c>
      <c r="R2546" s="21">
        <v>0.71</v>
      </c>
      <c r="S2546">
        <v>442.59</v>
      </c>
      <c r="T2546" s="21">
        <v>0.05</v>
      </c>
      <c r="U2546" s="11">
        <f t="shared" si="785"/>
        <v>415.19592999999998</v>
      </c>
      <c r="V2546" s="23">
        <f t="shared" si="786"/>
        <v>1809.7971006393871</v>
      </c>
      <c r="W2546" s="23">
        <f t="shared" si="787"/>
        <v>3275365.5454827319</v>
      </c>
      <c r="X2546" s="23">
        <f t="shared" si="788"/>
        <v>435.95572649999997</v>
      </c>
      <c r="Y2546" s="23">
        <f t="shared" si="789"/>
        <v>4034.790131278774</v>
      </c>
      <c r="AA2546">
        <v>202312</v>
      </c>
      <c r="AB2546" s="20" t="s">
        <v>31</v>
      </c>
      <c r="AC2546" s="20" t="s">
        <v>9983</v>
      </c>
      <c r="AD2546">
        <v>107511.33</v>
      </c>
      <c r="AE2546" s="21">
        <v>0.72</v>
      </c>
      <c r="AF2546">
        <v>284.7072</v>
      </c>
      <c r="AG2546" s="22">
        <v>3.7000000000000002E-3</v>
      </c>
      <c r="AH2546" s="11">
        <f t="shared" si="790"/>
        <v>286.41018312</v>
      </c>
      <c r="AI2546" s="23">
        <f t="shared" si="791"/>
        <v>4699.835507781414</v>
      </c>
      <c r="AJ2546" s="23">
        <f t="shared" si="792"/>
        <v>22088453.800202981</v>
      </c>
      <c r="AK2546" s="23">
        <f t="shared" si="793"/>
        <v>300.73069227600001</v>
      </c>
      <c r="AL2546" s="23">
        <f t="shared" si="794"/>
        <v>9686.0811986828285</v>
      </c>
      <c r="AN2546">
        <v>202312</v>
      </c>
      <c r="AO2546" s="20" t="s">
        <v>33</v>
      </c>
      <c r="AP2546" s="20" t="s">
        <v>9984</v>
      </c>
      <c r="AQ2546">
        <v>804.97</v>
      </c>
      <c r="AR2546" s="21">
        <v>0.86</v>
      </c>
      <c r="AS2546">
        <v>12.81</v>
      </c>
      <c r="AT2546">
        <v>1.8500000000000003E-2</v>
      </c>
      <c r="AU2546" s="11">
        <f t="shared" si="795"/>
        <v>12.807072700000003</v>
      </c>
      <c r="AV2546" s="23">
        <f t="shared" si="796"/>
        <v>93.2844300866509</v>
      </c>
      <c r="AW2546" s="23">
        <f t="shared" si="797"/>
        <v>8701.9848965912588</v>
      </c>
      <c r="AX2546" s="23">
        <f t="shared" si="798"/>
        <v>13.447426335000003</v>
      </c>
      <c r="AY2546" s="23">
        <f t="shared" si="799"/>
        <v>199.37593287330179</v>
      </c>
      <c r="AZ2546" s="23"/>
      <c r="BA2546" s="23"/>
    </row>
    <row r="2547" spans="1:53">
      <c r="A2547">
        <v>202312</v>
      </c>
      <c r="B2547" s="20" t="s">
        <v>27</v>
      </c>
      <c r="C2547" s="20" t="s">
        <v>9985</v>
      </c>
      <c r="D2547">
        <v>29284.560000000001</v>
      </c>
      <c r="E2547" s="21">
        <v>0.68</v>
      </c>
      <c r="F2547">
        <v>964.5</v>
      </c>
      <c r="G2547" s="22">
        <v>4.8399999999999999E-2</v>
      </c>
      <c r="H2547" s="11">
        <f t="shared" si="780"/>
        <v>963.81343872000002</v>
      </c>
      <c r="I2547" s="23">
        <f t="shared" si="781"/>
        <v>4273.6358453130051</v>
      </c>
      <c r="J2547" s="23">
        <f t="shared" si="782"/>
        <v>18263963.338344205</v>
      </c>
      <c r="K2547" s="23">
        <f t="shared" si="783"/>
        <v>1012.0041106560001</v>
      </c>
      <c r="L2547" s="23">
        <f t="shared" si="784"/>
        <v>9511.0851293460109</v>
      </c>
      <c r="N2547">
        <v>202312</v>
      </c>
      <c r="O2547" s="20" t="s">
        <v>29</v>
      </c>
      <c r="P2547" s="20" t="s">
        <v>9986</v>
      </c>
      <c r="Q2547">
        <v>25048.35</v>
      </c>
      <c r="R2547" s="21">
        <v>0.71</v>
      </c>
      <c r="S2547">
        <v>947.9</v>
      </c>
      <c r="T2547" s="21">
        <v>0.05</v>
      </c>
      <c r="U2547" s="11">
        <f t="shared" si="785"/>
        <v>889.21642500000007</v>
      </c>
      <c r="V2547" s="23">
        <f t="shared" si="786"/>
        <v>3876.0045355115144</v>
      </c>
      <c r="W2547" s="23">
        <f t="shared" si="787"/>
        <v>15023411.159305831</v>
      </c>
      <c r="X2547" s="23">
        <f t="shared" si="788"/>
        <v>933.67724625000017</v>
      </c>
      <c r="Y2547" s="23">
        <f t="shared" si="789"/>
        <v>8641.2254960230293</v>
      </c>
      <c r="AA2547">
        <v>202312</v>
      </c>
      <c r="AB2547" s="20" t="s">
        <v>31</v>
      </c>
      <c r="AC2547" s="20" t="s">
        <v>358</v>
      </c>
      <c r="AD2547">
        <v>183551.2</v>
      </c>
      <c r="AE2547" s="21">
        <v>0.72</v>
      </c>
      <c r="AF2547">
        <v>486.0729</v>
      </c>
      <c r="AG2547" s="22">
        <v>3.7000000000000002E-3</v>
      </c>
      <c r="AH2547" s="11">
        <f t="shared" si="790"/>
        <v>488.98039680000005</v>
      </c>
      <c r="AI2547" s="23">
        <f t="shared" si="791"/>
        <v>8023.9026645460344</v>
      </c>
      <c r="AJ2547" s="23">
        <f t="shared" si="792"/>
        <v>64383013.970108949</v>
      </c>
      <c r="AK2547" s="23">
        <f t="shared" si="793"/>
        <v>513.42941664000011</v>
      </c>
      <c r="AL2547" s="23">
        <f t="shared" si="794"/>
        <v>16536.78572589207</v>
      </c>
      <c r="AN2547">
        <v>202312</v>
      </c>
      <c r="AO2547" s="20" t="s">
        <v>33</v>
      </c>
      <c r="AP2547" s="20" t="s">
        <v>9987</v>
      </c>
      <c r="AQ2547">
        <v>1327</v>
      </c>
      <c r="AR2547" s="21">
        <v>0.86</v>
      </c>
      <c r="AS2547">
        <v>46.45</v>
      </c>
      <c r="AT2547">
        <v>4.07E-2</v>
      </c>
      <c r="AU2547" s="11">
        <f t="shared" si="795"/>
        <v>46.447654</v>
      </c>
      <c r="AV2547" s="23">
        <f t="shared" si="796"/>
        <v>225.49857457593006</v>
      </c>
      <c r="AW2547" s="23">
        <f t="shared" si="797"/>
        <v>50849.607135776292</v>
      </c>
      <c r="AX2547" s="23">
        <f t="shared" si="798"/>
        <v>48.770036699999999</v>
      </c>
      <c r="AY2547" s="23">
        <f t="shared" si="799"/>
        <v>497.44480315186013</v>
      </c>
      <c r="AZ2547" s="23"/>
      <c r="BA2547" s="23"/>
    </row>
    <row r="2548" spans="1:53">
      <c r="A2548">
        <v>202312</v>
      </c>
      <c r="B2548" s="20" t="s">
        <v>27</v>
      </c>
      <c r="C2548" s="20" t="s">
        <v>9988</v>
      </c>
      <c r="D2548">
        <v>32501.25</v>
      </c>
      <c r="E2548" s="21">
        <v>0.68</v>
      </c>
      <c r="F2548">
        <v>1070.44</v>
      </c>
      <c r="G2548" s="22">
        <v>4.8399999999999999E-2</v>
      </c>
      <c r="H2548" s="11">
        <f t="shared" si="780"/>
        <v>1069.6811400000001</v>
      </c>
      <c r="I2548" s="23">
        <f t="shared" si="781"/>
        <v>4743.0627954621586</v>
      </c>
      <c r="J2548" s="23">
        <f t="shared" si="782"/>
        <v>22496644.681697305</v>
      </c>
      <c r="K2548" s="23">
        <f t="shared" si="783"/>
        <v>1123.1651970000003</v>
      </c>
      <c r="L2548" s="23">
        <f t="shared" si="784"/>
        <v>10555.806730924318</v>
      </c>
      <c r="N2548">
        <v>202312</v>
      </c>
      <c r="O2548" s="20" t="s">
        <v>29</v>
      </c>
      <c r="P2548" s="20" t="s">
        <v>9989</v>
      </c>
      <c r="Q2548">
        <v>15731.85</v>
      </c>
      <c r="R2548" s="21">
        <v>0.71</v>
      </c>
      <c r="S2548">
        <v>595.34</v>
      </c>
      <c r="T2548" s="21">
        <v>0.05</v>
      </c>
      <c r="U2548" s="11">
        <f t="shared" si="785"/>
        <v>558.48067500000002</v>
      </c>
      <c r="V2548" s="23">
        <f t="shared" si="786"/>
        <v>2434.360824245382</v>
      </c>
      <c r="W2548" s="23">
        <f t="shared" si="787"/>
        <v>5926112.6226206552</v>
      </c>
      <c r="X2548" s="23">
        <f t="shared" si="788"/>
        <v>586.40470875000005</v>
      </c>
      <c r="Y2548" s="23">
        <f t="shared" si="789"/>
        <v>5427.2023234907638</v>
      </c>
      <c r="AA2548">
        <v>202312</v>
      </c>
      <c r="AB2548" s="20" t="s">
        <v>31</v>
      </c>
      <c r="AC2548" s="20" t="s">
        <v>9990</v>
      </c>
      <c r="AD2548">
        <v>100595.26</v>
      </c>
      <c r="AE2548" s="21">
        <v>0.72</v>
      </c>
      <c r="AF2548">
        <v>266.39229999999998</v>
      </c>
      <c r="AG2548" s="22">
        <v>3.7000000000000002E-3</v>
      </c>
      <c r="AH2548" s="11">
        <f t="shared" si="790"/>
        <v>267.98577263999999</v>
      </c>
      <c r="AI2548" s="23">
        <f t="shared" si="791"/>
        <v>4397.5009411799056</v>
      </c>
      <c r="AJ2548" s="23">
        <f t="shared" si="792"/>
        <v>19338014.527678154</v>
      </c>
      <c r="AK2548" s="23">
        <f t="shared" si="793"/>
        <v>281.38506127200003</v>
      </c>
      <c r="AL2548" s="23">
        <f t="shared" si="794"/>
        <v>9062.9876549998116</v>
      </c>
      <c r="AN2548">
        <v>202312</v>
      </c>
      <c r="AO2548" s="20" t="s">
        <v>33</v>
      </c>
      <c r="AP2548" s="20" t="s">
        <v>9991</v>
      </c>
      <c r="AQ2548">
        <v>736.63</v>
      </c>
      <c r="AR2548" s="21">
        <v>0.86</v>
      </c>
      <c r="AS2548">
        <v>14.76</v>
      </c>
      <c r="AT2548">
        <v>2.3300000000000001E-2</v>
      </c>
      <c r="AU2548" s="11">
        <f t="shared" si="795"/>
        <v>14.760591940000001</v>
      </c>
      <c r="AV2548" s="23">
        <f t="shared" si="796"/>
        <v>95.566659921942957</v>
      </c>
      <c r="AW2548" s="23">
        <f t="shared" si="797"/>
        <v>9132.9864886362975</v>
      </c>
      <c r="AX2548" s="23">
        <f t="shared" si="798"/>
        <v>15.498621537000002</v>
      </c>
      <c r="AY2548" s="23">
        <f t="shared" si="799"/>
        <v>205.89391178388593</v>
      </c>
      <c r="AZ2548" s="23"/>
      <c r="BA2548" s="23"/>
    </row>
    <row r="2549" spans="1:53">
      <c r="A2549">
        <v>202312</v>
      </c>
      <c r="B2549" s="20" t="s">
        <v>27</v>
      </c>
      <c r="C2549" s="20" t="s">
        <v>9992</v>
      </c>
      <c r="D2549">
        <v>41220.61</v>
      </c>
      <c r="E2549" s="21">
        <v>0.68</v>
      </c>
      <c r="F2549">
        <v>1357.61</v>
      </c>
      <c r="G2549" s="22">
        <v>4.8399999999999999E-2</v>
      </c>
      <c r="H2549" s="11">
        <f t="shared" si="780"/>
        <v>1356.6527163200001</v>
      </c>
      <c r="I2549" s="23">
        <f t="shared" si="781"/>
        <v>6015.5206860430108</v>
      </c>
      <c r="J2549" s="23">
        <f t="shared" si="782"/>
        <v>36186489.124211378</v>
      </c>
      <c r="K2549" s="23">
        <f t="shared" si="783"/>
        <v>1424.4853521360001</v>
      </c>
      <c r="L2549" s="23">
        <f t="shared" si="784"/>
        <v>13387.694088406022</v>
      </c>
      <c r="N2549">
        <v>202312</v>
      </c>
      <c r="O2549" s="20" t="s">
        <v>29</v>
      </c>
      <c r="P2549" s="20" t="s">
        <v>9993</v>
      </c>
      <c r="Q2549">
        <v>35697.629999999997</v>
      </c>
      <c r="R2549" s="21">
        <v>0.71</v>
      </c>
      <c r="S2549">
        <v>1296.8599999999999</v>
      </c>
      <c r="T2549" s="21">
        <v>0.05</v>
      </c>
      <c r="U2549" s="11">
        <f t="shared" si="785"/>
        <v>1267.2658649999998</v>
      </c>
      <c r="V2549" s="23">
        <f t="shared" si="786"/>
        <v>5523.8838401336561</v>
      </c>
      <c r="W2549" s="23">
        <f t="shared" si="787"/>
        <v>30513292.679289747</v>
      </c>
      <c r="X2549" s="23">
        <f t="shared" si="788"/>
        <v>1330.6291582499998</v>
      </c>
      <c r="Y2549" s="23">
        <f t="shared" si="789"/>
        <v>12315.033545267312</v>
      </c>
      <c r="AA2549">
        <v>202312</v>
      </c>
      <c r="AB2549" s="20" t="s">
        <v>31</v>
      </c>
      <c r="AC2549" s="20" t="s">
        <v>9994</v>
      </c>
      <c r="AD2549">
        <v>178565.38</v>
      </c>
      <c r="AE2549" s="21">
        <v>0.72</v>
      </c>
      <c r="AF2549">
        <v>472.86970000000002</v>
      </c>
      <c r="AG2549" s="22">
        <v>3.7000000000000002E-3</v>
      </c>
      <c r="AH2549" s="11">
        <f t="shared" si="790"/>
        <v>475.69817232000003</v>
      </c>
      <c r="AI2549" s="23">
        <f t="shared" si="791"/>
        <v>7805.9485766242615</v>
      </c>
      <c r="AJ2549" s="23">
        <f t="shared" si="792"/>
        <v>60932833.180902332</v>
      </c>
      <c r="AK2549" s="23">
        <f t="shared" si="793"/>
        <v>499.48308093600002</v>
      </c>
      <c r="AL2549" s="23">
        <f t="shared" si="794"/>
        <v>16087.595325568524</v>
      </c>
      <c r="AN2549">
        <v>202312</v>
      </c>
      <c r="AO2549" s="20" t="s">
        <v>33</v>
      </c>
      <c r="AP2549" s="20" t="s">
        <v>9995</v>
      </c>
      <c r="AQ2549">
        <v>4191.2</v>
      </c>
      <c r="AR2549" s="21">
        <v>0.86</v>
      </c>
      <c r="AS2549">
        <v>13.34</v>
      </c>
      <c r="AT2549">
        <v>3.7000000000000002E-3</v>
      </c>
      <c r="AU2549" s="11">
        <f t="shared" si="795"/>
        <v>13.3363984</v>
      </c>
      <c r="AV2549" s="23">
        <f t="shared" si="796"/>
        <v>218.84305251806663</v>
      </c>
      <c r="AW2549" s="23">
        <f t="shared" si="797"/>
        <v>47892.281635425272</v>
      </c>
      <c r="AX2549" s="23">
        <f t="shared" si="798"/>
        <v>14.00321832</v>
      </c>
      <c r="AY2549" s="23">
        <f t="shared" si="799"/>
        <v>451.02250343613326</v>
      </c>
      <c r="AZ2549" s="23"/>
      <c r="BA2549" s="23"/>
    </row>
    <row r="2550" spans="1:53">
      <c r="A2550">
        <v>202312</v>
      </c>
      <c r="B2550" s="20" t="s">
        <v>27</v>
      </c>
      <c r="C2550" s="20" t="s">
        <v>9996</v>
      </c>
      <c r="D2550">
        <v>66814.25</v>
      </c>
      <c r="E2550" s="21">
        <v>0.68</v>
      </c>
      <c r="F2550">
        <v>2200.5500000000002</v>
      </c>
      <c r="G2550" s="22">
        <v>4.8399999999999999E-2</v>
      </c>
      <c r="H2550" s="11">
        <f t="shared" si="780"/>
        <v>2198.9905960000001</v>
      </c>
      <c r="I2550" s="23">
        <f t="shared" si="781"/>
        <v>9750.522930093688</v>
      </c>
      <c r="J2550" s="23">
        <f t="shared" si="782"/>
        <v>95072697.410282806</v>
      </c>
      <c r="K2550" s="23">
        <f t="shared" si="783"/>
        <v>2308.9401258000003</v>
      </c>
      <c r="L2550" s="23">
        <f t="shared" si="784"/>
        <v>21700.036456187376</v>
      </c>
      <c r="N2550">
        <v>202312</v>
      </c>
      <c r="O2550" s="20" t="s">
        <v>29</v>
      </c>
      <c r="P2550" s="20" t="s">
        <v>9997</v>
      </c>
      <c r="Q2550">
        <v>21139.73</v>
      </c>
      <c r="R2550" s="21">
        <v>0.71</v>
      </c>
      <c r="S2550">
        <v>767.99</v>
      </c>
      <c r="T2550" s="21">
        <v>0.05</v>
      </c>
      <c r="U2550" s="11">
        <f t="shared" si="785"/>
        <v>750.46041500000001</v>
      </c>
      <c r="V2550" s="23">
        <f t="shared" si="786"/>
        <v>3271.181110112595</v>
      </c>
      <c r="W2550" s="23">
        <f t="shared" si="787"/>
        <v>10700625.855157468</v>
      </c>
      <c r="X2550" s="23">
        <f t="shared" si="788"/>
        <v>787.98343575000001</v>
      </c>
      <c r="Y2550" s="23">
        <f t="shared" si="789"/>
        <v>7292.8226352251895</v>
      </c>
      <c r="AA2550">
        <v>202312</v>
      </c>
      <c r="AB2550" s="20" t="s">
        <v>31</v>
      </c>
      <c r="AC2550" s="20" t="s">
        <v>9998</v>
      </c>
      <c r="AD2550">
        <v>186088.6</v>
      </c>
      <c r="AE2550" s="21">
        <v>0.72</v>
      </c>
      <c r="AF2550">
        <v>492.79239999999999</v>
      </c>
      <c r="AG2550" s="22">
        <v>3.7000000000000002E-3</v>
      </c>
      <c r="AH2550" s="11">
        <f t="shared" si="790"/>
        <v>495.74003039999997</v>
      </c>
      <c r="AI2550" s="23">
        <f t="shared" si="791"/>
        <v>8134.8245796357696</v>
      </c>
      <c r="AJ2550" s="23">
        <f t="shared" si="792"/>
        <v>66175370.941446275</v>
      </c>
      <c r="AK2550" s="23">
        <f t="shared" si="793"/>
        <v>520.52703192000001</v>
      </c>
      <c r="AL2550" s="23">
        <f t="shared" si="794"/>
        <v>16765.389189671539</v>
      </c>
      <c r="AN2550">
        <v>202312</v>
      </c>
      <c r="AO2550" s="20" t="s">
        <v>33</v>
      </c>
      <c r="AP2550" s="20" t="s">
        <v>9999</v>
      </c>
      <c r="AQ2550">
        <v>2612.59</v>
      </c>
      <c r="AR2550" s="21">
        <v>0.86</v>
      </c>
      <c r="AS2550">
        <v>73.02</v>
      </c>
      <c r="AT2550">
        <v>3.2500000000000001E-2</v>
      </c>
      <c r="AU2550" s="11">
        <f t="shared" si="795"/>
        <v>73.021890500000012</v>
      </c>
      <c r="AV2550" s="23">
        <f t="shared" si="796"/>
        <v>398.41609892548985</v>
      </c>
      <c r="AW2550" s="23">
        <f t="shared" si="797"/>
        <v>158735.38788300572</v>
      </c>
      <c r="AX2550" s="23">
        <f t="shared" si="798"/>
        <v>76.672985025000017</v>
      </c>
      <c r="AY2550" s="23">
        <f t="shared" si="799"/>
        <v>869.85408835097974</v>
      </c>
      <c r="AZ2550" s="23"/>
      <c r="BA2550" s="23"/>
    </row>
    <row r="2551" spans="1:53">
      <c r="A2551">
        <v>202312</v>
      </c>
      <c r="B2551" s="20" t="s">
        <v>27</v>
      </c>
      <c r="C2551" s="20" t="s">
        <v>10000</v>
      </c>
      <c r="D2551">
        <v>50590.28</v>
      </c>
      <c r="E2551" s="21">
        <v>0.68</v>
      </c>
      <c r="F2551">
        <v>1666.21</v>
      </c>
      <c r="G2551" s="22">
        <v>4.8399999999999999E-2</v>
      </c>
      <c r="H2551" s="11">
        <f t="shared" si="780"/>
        <v>1665.0272953600002</v>
      </c>
      <c r="I2551" s="23">
        <f t="shared" si="781"/>
        <v>7382.8814239456433</v>
      </c>
      <c r="J2551" s="23">
        <f t="shared" si="782"/>
        <v>54506938.120041646</v>
      </c>
      <c r="K2551" s="23">
        <f t="shared" si="783"/>
        <v>1748.2786601280002</v>
      </c>
      <c r="L2551" s="23">
        <f t="shared" si="784"/>
        <v>16430.790143251288</v>
      </c>
      <c r="N2551">
        <v>202312</v>
      </c>
      <c r="O2551" s="20" t="s">
        <v>29</v>
      </c>
      <c r="P2551" s="20" t="s">
        <v>10001</v>
      </c>
      <c r="Q2551">
        <v>8428.6200000000008</v>
      </c>
      <c r="R2551" s="21">
        <v>0.71</v>
      </c>
      <c r="S2551">
        <v>306.2</v>
      </c>
      <c r="T2551" s="21">
        <v>0.05</v>
      </c>
      <c r="U2551" s="11">
        <f t="shared" si="785"/>
        <v>299.21601000000004</v>
      </c>
      <c r="V2551" s="23">
        <f t="shared" si="786"/>
        <v>1304.2523498794556</v>
      </c>
      <c r="W2551" s="23">
        <f t="shared" si="787"/>
        <v>1701074.1921660816</v>
      </c>
      <c r="X2551" s="23">
        <f t="shared" si="788"/>
        <v>314.17681050000004</v>
      </c>
      <c r="Y2551" s="23">
        <f t="shared" si="789"/>
        <v>2907.7207097589112</v>
      </c>
      <c r="AA2551">
        <v>202312</v>
      </c>
      <c r="AB2551" s="20" t="s">
        <v>31</v>
      </c>
      <c r="AC2551" s="20" t="s">
        <v>10002</v>
      </c>
      <c r="AD2551">
        <v>140233.48000000001</v>
      </c>
      <c r="AE2551" s="21">
        <v>0.72</v>
      </c>
      <c r="AF2551">
        <v>371.36070000000001</v>
      </c>
      <c r="AG2551" s="22">
        <v>3.7000000000000002E-3</v>
      </c>
      <c r="AH2551" s="11">
        <f t="shared" si="790"/>
        <v>373.58199072000008</v>
      </c>
      <c r="AI2551" s="23">
        <f t="shared" si="791"/>
        <v>6130.2775129258926</v>
      </c>
      <c r="AJ2551" s="23">
        <f t="shared" si="792"/>
        <v>37580302.385484867</v>
      </c>
      <c r="AK2551" s="23">
        <f t="shared" si="793"/>
        <v>392.2610902560001</v>
      </c>
      <c r="AL2551" s="23">
        <f t="shared" si="794"/>
        <v>12634.137016571785</v>
      </c>
      <c r="AN2551">
        <v>202312</v>
      </c>
      <c r="AO2551" s="20" t="s">
        <v>33</v>
      </c>
      <c r="AP2551" s="20" t="s">
        <v>10003</v>
      </c>
      <c r="AQ2551">
        <v>1565.64</v>
      </c>
      <c r="AR2551" s="21">
        <v>0.86</v>
      </c>
      <c r="AS2551">
        <v>47.13</v>
      </c>
      <c r="AT2551">
        <v>3.5000000000000003E-2</v>
      </c>
      <c r="AU2551" s="11">
        <f t="shared" si="795"/>
        <v>47.125764000000011</v>
      </c>
      <c r="AV2551" s="23">
        <f t="shared" si="796"/>
        <v>247.4503306837999</v>
      </c>
      <c r="AW2551" s="23">
        <f t="shared" si="797"/>
        <v>61231.666155521925</v>
      </c>
      <c r="AX2551" s="23">
        <f t="shared" si="798"/>
        <v>49.482052200000012</v>
      </c>
      <c r="AY2551" s="23">
        <f t="shared" si="799"/>
        <v>542.02642536759981</v>
      </c>
      <c r="AZ2551" s="23"/>
      <c r="BA2551" s="23"/>
    </row>
    <row r="2552" spans="1:53">
      <c r="A2552">
        <v>202312</v>
      </c>
      <c r="B2552" s="20" t="s">
        <v>27</v>
      </c>
      <c r="C2552" s="20" t="s">
        <v>10004</v>
      </c>
      <c r="D2552">
        <v>129347.2</v>
      </c>
      <c r="E2552" s="21">
        <v>0.68</v>
      </c>
      <c r="F2552">
        <v>4260.09</v>
      </c>
      <c r="G2552" s="22">
        <v>4.8399999999999999E-2</v>
      </c>
      <c r="H2552" s="11">
        <f t="shared" si="780"/>
        <v>4257.0750464000002</v>
      </c>
      <c r="I2552" s="23">
        <f t="shared" si="781"/>
        <v>18876.255283018432</v>
      </c>
      <c r="J2552" s="23">
        <f t="shared" si="782"/>
        <v>356313013.50968128</v>
      </c>
      <c r="K2552" s="23">
        <f t="shared" si="783"/>
        <v>4469.9287987200005</v>
      </c>
      <c r="L2552" s="23">
        <f t="shared" si="784"/>
        <v>42009.585612436866</v>
      </c>
      <c r="N2552">
        <v>202312</v>
      </c>
      <c r="O2552" s="20" t="s">
        <v>29</v>
      </c>
      <c r="P2552" s="20" t="s">
        <v>10005</v>
      </c>
      <c r="Q2552">
        <v>49580</v>
      </c>
      <c r="R2552" s="21">
        <v>0.71</v>
      </c>
      <c r="S2552">
        <v>1801.2</v>
      </c>
      <c r="T2552" s="21">
        <v>0.05</v>
      </c>
      <c r="U2552" s="11">
        <f t="shared" si="785"/>
        <v>1760.09</v>
      </c>
      <c r="V2552" s="23">
        <f t="shared" si="786"/>
        <v>7672.054441536503</v>
      </c>
      <c r="W2552" s="23">
        <f t="shared" si="787"/>
        <v>58860419.353899986</v>
      </c>
      <c r="X2552" s="23">
        <f t="shared" si="788"/>
        <v>1848.0944999999999</v>
      </c>
      <c r="Y2552" s="23">
        <f t="shared" si="789"/>
        <v>17104.198883073004</v>
      </c>
      <c r="AA2552">
        <v>202312</v>
      </c>
      <c r="AB2552" s="20" t="s">
        <v>31</v>
      </c>
      <c r="AC2552" s="20" t="s">
        <v>10006</v>
      </c>
      <c r="AD2552">
        <v>235178.47</v>
      </c>
      <c r="AE2552" s="21">
        <v>0.72</v>
      </c>
      <c r="AF2552">
        <v>622.79020000000003</v>
      </c>
      <c r="AG2552" s="22">
        <v>3.7000000000000002E-3</v>
      </c>
      <c r="AH2552" s="11">
        <f t="shared" si="790"/>
        <v>626.51544407999995</v>
      </c>
      <c r="AI2552" s="23">
        <f t="shared" si="791"/>
        <v>10280.77807215022</v>
      </c>
      <c r="AJ2552" s="23">
        <f t="shared" si="792"/>
        <v>105694397.7688048</v>
      </c>
      <c r="AK2552" s="23">
        <f t="shared" si="793"/>
        <v>657.84121628399998</v>
      </c>
      <c r="AL2552" s="23">
        <f t="shared" si="794"/>
        <v>21188.071588380441</v>
      </c>
      <c r="AN2552">
        <v>202312</v>
      </c>
      <c r="AO2552" s="20" t="s">
        <v>33</v>
      </c>
      <c r="AP2552" s="20" t="s">
        <v>10007</v>
      </c>
      <c r="AQ2552">
        <v>1958.98</v>
      </c>
      <c r="AR2552" s="21">
        <v>0.86</v>
      </c>
      <c r="AS2552">
        <v>4.8899999999999997</v>
      </c>
      <c r="AT2552">
        <v>2.8999999999999998E-3</v>
      </c>
      <c r="AU2552" s="11">
        <f t="shared" si="795"/>
        <v>4.8856961199999995</v>
      </c>
      <c r="AV2552" s="23">
        <f t="shared" si="796"/>
        <v>90.593452416046901</v>
      </c>
      <c r="AW2552" s="23">
        <f t="shared" si="797"/>
        <v>8207.1736206585538</v>
      </c>
      <c r="AX2552" s="23">
        <f t="shared" si="798"/>
        <v>5.129980926</v>
      </c>
      <c r="AY2552" s="23">
        <f t="shared" si="799"/>
        <v>186.07260095209381</v>
      </c>
      <c r="AZ2552" s="23"/>
      <c r="BA2552" s="23"/>
    </row>
    <row r="2553" spans="1:53">
      <c r="A2553">
        <v>202312</v>
      </c>
      <c r="B2553" s="20" t="s">
        <v>27</v>
      </c>
      <c r="C2553" s="20" t="s">
        <v>10008</v>
      </c>
      <c r="D2553">
        <v>170234.28</v>
      </c>
      <c r="E2553" s="21">
        <v>0.68</v>
      </c>
      <c r="F2553">
        <v>5606.72</v>
      </c>
      <c r="G2553" s="22">
        <v>4.8399999999999999E-2</v>
      </c>
      <c r="H2553" s="11">
        <f t="shared" si="780"/>
        <v>5602.7506233599997</v>
      </c>
      <c r="I2553" s="23">
        <f t="shared" si="781"/>
        <v>24843.102341611098</v>
      </c>
      <c r="J2553" s="23">
        <f t="shared" si="782"/>
        <v>617179733.95576286</v>
      </c>
      <c r="K2553" s="23">
        <f t="shared" si="783"/>
        <v>5882.8881545280001</v>
      </c>
      <c r="L2553" s="23">
        <f t="shared" si="784"/>
        <v>55288.955306582196</v>
      </c>
      <c r="N2553">
        <v>202312</v>
      </c>
      <c r="O2553" s="20" t="s">
        <v>29</v>
      </c>
      <c r="P2553" s="20" t="s">
        <v>10009</v>
      </c>
      <c r="Q2553">
        <v>51563.19</v>
      </c>
      <c r="R2553" s="21">
        <v>0.71</v>
      </c>
      <c r="S2553">
        <v>1873.25</v>
      </c>
      <c r="T2553" s="21">
        <v>0.05</v>
      </c>
      <c r="U2553" s="11">
        <f t="shared" si="785"/>
        <v>1830.4932450000001</v>
      </c>
      <c r="V2553" s="23">
        <f t="shared" si="786"/>
        <v>7978.9350717888392</v>
      </c>
      <c r="W2553" s="23">
        <f t="shared" si="787"/>
        <v>63663404.879821971</v>
      </c>
      <c r="X2553" s="23">
        <f t="shared" si="788"/>
        <v>1922.0179072500002</v>
      </c>
      <c r="Y2553" s="23">
        <f t="shared" si="789"/>
        <v>17788.36338857768</v>
      </c>
      <c r="AA2553">
        <v>202312</v>
      </c>
      <c r="AB2553" s="20" t="s">
        <v>31</v>
      </c>
      <c r="AC2553" s="20" t="s">
        <v>2482</v>
      </c>
      <c r="AD2553">
        <v>142862.53</v>
      </c>
      <c r="AE2553" s="21">
        <v>0.72</v>
      </c>
      <c r="AF2553">
        <v>378.32279999999997</v>
      </c>
      <c r="AG2553" s="22">
        <v>3.7000000000000002E-3</v>
      </c>
      <c r="AH2553" s="11">
        <f t="shared" si="790"/>
        <v>380.58577991999999</v>
      </c>
      <c r="AI2553" s="23">
        <f t="shared" si="791"/>
        <v>6245.2058887699332</v>
      </c>
      <c r="AJ2553" s="23">
        <f t="shared" si="792"/>
        <v>39002596.593126647</v>
      </c>
      <c r="AK2553" s="23">
        <f t="shared" si="793"/>
        <v>399.61506891599998</v>
      </c>
      <c r="AL2553" s="23">
        <f t="shared" si="794"/>
        <v>12870.997557459867</v>
      </c>
      <c r="AN2553">
        <v>202312</v>
      </c>
      <c r="AO2553" s="20" t="s">
        <v>33</v>
      </c>
      <c r="AP2553" s="20" t="s">
        <v>10010</v>
      </c>
      <c r="AQ2553">
        <v>394.15</v>
      </c>
      <c r="AR2553" s="21">
        <v>0.86</v>
      </c>
      <c r="AS2553">
        <v>0.47</v>
      </c>
      <c r="AT2553">
        <v>1.4000000000000002E-3</v>
      </c>
      <c r="AU2553" s="11">
        <f t="shared" si="795"/>
        <v>0.47455660000000005</v>
      </c>
      <c r="AV2553" s="23">
        <f t="shared" si="796"/>
        <v>12.674177376808188</v>
      </c>
      <c r="AW2553" s="23">
        <f t="shared" si="797"/>
        <v>160.63477217879648</v>
      </c>
      <c r="AX2553" s="23">
        <f t="shared" si="798"/>
        <v>0.49828443000000006</v>
      </c>
      <c r="AY2553" s="23">
        <f t="shared" si="799"/>
        <v>25.822911353616377</v>
      </c>
      <c r="AZ2553" s="23"/>
      <c r="BA2553" s="23"/>
    </row>
    <row r="2554" spans="1:53">
      <c r="A2554">
        <v>202312</v>
      </c>
      <c r="B2554" s="20" t="s">
        <v>27</v>
      </c>
      <c r="C2554" s="20" t="s">
        <v>10011</v>
      </c>
      <c r="D2554">
        <v>15059.98</v>
      </c>
      <c r="E2554" s="21">
        <v>0.68</v>
      </c>
      <c r="F2554">
        <v>496.01</v>
      </c>
      <c r="G2554" s="22">
        <v>4.8399999999999999E-2</v>
      </c>
      <c r="H2554" s="11">
        <f t="shared" si="780"/>
        <v>495.65406176000005</v>
      </c>
      <c r="I2554" s="23">
        <f t="shared" si="781"/>
        <v>2197.7748806093364</v>
      </c>
      <c r="J2554" s="23">
        <f t="shared" si="782"/>
        <v>4830214.4258373827</v>
      </c>
      <c r="K2554" s="23">
        <f t="shared" si="783"/>
        <v>520.43676484800005</v>
      </c>
      <c r="L2554" s="23">
        <f t="shared" si="784"/>
        <v>4891.2038229786731</v>
      </c>
      <c r="N2554">
        <v>202312</v>
      </c>
      <c r="O2554" s="20" t="s">
        <v>29</v>
      </c>
      <c r="P2554" s="20" t="s">
        <v>10012</v>
      </c>
      <c r="Q2554">
        <v>7865.92</v>
      </c>
      <c r="R2554" s="21">
        <v>0.71</v>
      </c>
      <c r="S2554">
        <v>297.67</v>
      </c>
      <c r="T2554" s="21">
        <v>0.05</v>
      </c>
      <c r="U2554" s="11">
        <f t="shared" si="785"/>
        <v>279.24016</v>
      </c>
      <c r="V2554" s="23">
        <f t="shared" si="786"/>
        <v>1217.1796384181284</v>
      </c>
      <c r="W2554" s="23">
        <f t="shared" si="787"/>
        <v>1481526.2721796858</v>
      </c>
      <c r="X2554" s="23">
        <f t="shared" si="788"/>
        <v>293.20216800000003</v>
      </c>
      <c r="Y2554" s="23">
        <f t="shared" si="789"/>
        <v>2713.5994368362567</v>
      </c>
      <c r="AA2554">
        <v>202312</v>
      </c>
      <c r="AB2554" s="20" t="s">
        <v>31</v>
      </c>
      <c r="AC2554" s="20" t="s">
        <v>10013</v>
      </c>
      <c r="AD2554">
        <v>194598.02</v>
      </c>
      <c r="AE2554" s="21">
        <v>0.72</v>
      </c>
      <c r="AF2554">
        <v>515.32669999999996</v>
      </c>
      <c r="AG2554" s="22">
        <v>3.7000000000000002E-3</v>
      </c>
      <c r="AH2554" s="11">
        <f t="shared" si="790"/>
        <v>518.40912528000001</v>
      </c>
      <c r="AI2554" s="23">
        <f t="shared" si="791"/>
        <v>8506.8121112440695</v>
      </c>
      <c r="AJ2554" s="23">
        <f t="shared" si="792"/>
        <v>72365852.296008781</v>
      </c>
      <c r="AK2554" s="23">
        <f t="shared" si="793"/>
        <v>544.32958154400001</v>
      </c>
      <c r="AL2554" s="23">
        <f t="shared" si="794"/>
        <v>17532.033347768138</v>
      </c>
      <c r="AN2554">
        <v>202312</v>
      </c>
      <c r="AO2554" s="20" t="s">
        <v>33</v>
      </c>
      <c r="AP2554" s="20" t="s">
        <v>10014</v>
      </c>
      <c r="AQ2554">
        <v>3659.18</v>
      </c>
      <c r="AR2554" s="21">
        <v>0.86</v>
      </c>
      <c r="AS2554">
        <v>33.99</v>
      </c>
      <c r="AT2554">
        <v>1.0800000000000001E-2</v>
      </c>
      <c r="AU2554" s="11">
        <f t="shared" si="795"/>
        <v>33.986463839999999</v>
      </c>
      <c r="AV2554" s="23">
        <f t="shared" si="796"/>
        <v>325.26411822415395</v>
      </c>
      <c r="AW2554" s="23">
        <f t="shared" si="797"/>
        <v>105796.7466041364</v>
      </c>
      <c r="AX2554" s="23">
        <f t="shared" si="798"/>
        <v>35.685787032</v>
      </c>
      <c r="AY2554" s="23">
        <f t="shared" si="799"/>
        <v>684.51470028830795</v>
      </c>
      <c r="AZ2554" s="23"/>
      <c r="BA2554" s="23"/>
    </row>
    <row r="2555" spans="1:53">
      <c r="A2555">
        <v>202312</v>
      </c>
      <c r="B2555" s="20" t="s">
        <v>27</v>
      </c>
      <c r="C2555" s="20" t="s">
        <v>10015</v>
      </c>
      <c r="D2555">
        <v>195338.23999999999</v>
      </c>
      <c r="E2555" s="21">
        <v>0.68</v>
      </c>
      <c r="F2555">
        <v>6433.53</v>
      </c>
      <c r="G2555" s="22">
        <v>4.8399999999999999E-2</v>
      </c>
      <c r="H2555" s="11">
        <f t="shared" si="780"/>
        <v>6428.9721548799998</v>
      </c>
      <c r="I2555" s="23">
        <f t="shared" si="781"/>
        <v>28506.643242184775</v>
      </c>
      <c r="J2555" s="23">
        <f t="shared" si="782"/>
        <v>812628708.93719888</v>
      </c>
      <c r="K2555" s="23">
        <f t="shared" si="783"/>
        <v>6750.4207626240004</v>
      </c>
      <c r="L2555" s="23">
        <f t="shared" si="784"/>
        <v>63442.25863924955</v>
      </c>
      <c r="N2555">
        <v>202312</v>
      </c>
      <c r="O2555" s="20" t="s">
        <v>29</v>
      </c>
      <c r="P2555" s="20" t="s">
        <v>10016</v>
      </c>
      <c r="Q2555">
        <v>51620.32</v>
      </c>
      <c r="R2555" s="21">
        <v>0.71</v>
      </c>
      <c r="S2555">
        <v>1875.32</v>
      </c>
      <c r="T2555" s="21">
        <v>0.05</v>
      </c>
      <c r="U2555" s="11">
        <f t="shared" si="785"/>
        <v>1832.52136</v>
      </c>
      <c r="V2555" s="23">
        <f t="shared" si="786"/>
        <v>7987.7754201197176</v>
      </c>
      <c r="W2555" s="23">
        <f t="shared" si="787"/>
        <v>63804556.162268728</v>
      </c>
      <c r="X2555" s="23">
        <f t="shared" si="788"/>
        <v>1924.147428</v>
      </c>
      <c r="Y2555" s="23">
        <f t="shared" si="789"/>
        <v>17808.072200239436</v>
      </c>
      <c r="AA2555">
        <v>202312</v>
      </c>
      <c r="AB2555" s="20" t="s">
        <v>31</v>
      </c>
      <c r="AC2555" s="20" t="s">
        <v>10017</v>
      </c>
      <c r="AD2555">
        <v>188296.02</v>
      </c>
      <c r="AE2555" s="21">
        <v>0.72</v>
      </c>
      <c r="AF2555">
        <v>498.63799999999998</v>
      </c>
      <c r="AG2555" s="22">
        <v>3.7000000000000002E-3</v>
      </c>
      <c r="AH2555" s="11">
        <f t="shared" si="790"/>
        <v>501.62059727999997</v>
      </c>
      <c r="AI2555" s="23">
        <f t="shared" si="791"/>
        <v>8231.3214874182959</v>
      </c>
      <c r="AJ2555" s="23">
        <f t="shared" si="792"/>
        <v>67754653.429234147</v>
      </c>
      <c r="AK2555" s="23">
        <f t="shared" si="793"/>
        <v>526.70162714399999</v>
      </c>
      <c r="AL2555" s="23">
        <f t="shared" si="794"/>
        <v>16964.263572116593</v>
      </c>
      <c r="AN2555">
        <v>202312</v>
      </c>
      <c r="AO2555" s="20" t="s">
        <v>33</v>
      </c>
      <c r="AP2555" s="20" t="s">
        <v>10018</v>
      </c>
      <c r="AQ2555">
        <v>1917.56</v>
      </c>
      <c r="AR2555" s="21">
        <v>0.86</v>
      </c>
      <c r="AS2555">
        <v>3.13</v>
      </c>
      <c r="AT2555">
        <v>1.9E-3</v>
      </c>
      <c r="AU2555" s="11">
        <f t="shared" si="795"/>
        <v>3.1332930399999999</v>
      </c>
      <c r="AV2555" s="23">
        <f t="shared" si="796"/>
        <v>71.814351213795362</v>
      </c>
      <c r="AW2555" s="23">
        <f t="shared" si="797"/>
        <v>5157.3010402583513</v>
      </c>
      <c r="AX2555" s="23">
        <f t="shared" si="798"/>
        <v>3.2899576920000002</v>
      </c>
      <c r="AY2555" s="23">
        <f t="shared" si="799"/>
        <v>146.76199546759074</v>
      </c>
      <c r="AZ2555" s="23"/>
      <c r="BA2555" s="23"/>
    </row>
    <row r="2556" spans="1:53">
      <c r="A2556">
        <v>202312</v>
      </c>
      <c r="B2556" s="20" t="s">
        <v>27</v>
      </c>
      <c r="C2556" s="20" t="s">
        <v>10019</v>
      </c>
      <c r="D2556">
        <v>51401.08</v>
      </c>
      <c r="E2556" s="21">
        <v>0.68</v>
      </c>
      <c r="F2556">
        <v>1692.91</v>
      </c>
      <c r="G2556" s="22">
        <v>4.8399999999999999E-2</v>
      </c>
      <c r="H2556" s="11">
        <f t="shared" si="780"/>
        <v>1691.7123449600001</v>
      </c>
      <c r="I2556" s="23">
        <f t="shared" si="781"/>
        <v>7501.2053442428842</v>
      </c>
      <c r="J2556" s="23">
        <f t="shared" si="782"/>
        <v>56268081.616498008</v>
      </c>
      <c r="K2556" s="23">
        <f t="shared" si="783"/>
        <v>1776.2979622080002</v>
      </c>
      <c r="L2556" s="23">
        <f t="shared" si="784"/>
        <v>16694.123033445769</v>
      </c>
      <c r="N2556">
        <v>202312</v>
      </c>
      <c r="O2556" s="20" t="s">
        <v>29</v>
      </c>
      <c r="P2556" s="20" t="s">
        <v>10020</v>
      </c>
      <c r="Q2556">
        <v>16911.810000000001</v>
      </c>
      <c r="R2556" s="21">
        <v>0.71</v>
      </c>
      <c r="S2556">
        <v>639.99</v>
      </c>
      <c r="T2556" s="21">
        <v>0.05</v>
      </c>
      <c r="U2556" s="11">
        <f t="shared" si="785"/>
        <v>600.36925499999995</v>
      </c>
      <c r="V2556" s="23">
        <f t="shared" si="786"/>
        <v>2616.9489113538011</v>
      </c>
      <c r="W2556" s="23">
        <f t="shared" si="787"/>
        <v>6848421.6046358449</v>
      </c>
      <c r="X2556" s="23">
        <f t="shared" si="788"/>
        <v>630.38771774999998</v>
      </c>
      <c r="Y2556" s="23">
        <f t="shared" si="789"/>
        <v>5834.2670777076019</v>
      </c>
      <c r="AA2556">
        <v>202312</v>
      </c>
      <c r="AB2556" s="20" t="s">
        <v>31</v>
      </c>
      <c r="AC2556" s="20" t="s">
        <v>2438</v>
      </c>
      <c r="AD2556">
        <v>174910.41</v>
      </c>
      <c r="AE2556" s="21">
        <v>0.72</v>
      </c>
      <c r="AF2556">
        <v>463.19080000000002</v>
      </c>
      <c r="AG2556" s="22">
        <v>3.7000000000000002E-3</v>
      </c>
      <c r="AH2556" s="11">
        <f t="shared" si="790"/>
        <v>465.96133224000005</v>
      </c>
      <c r="AI2556" s="23">
        <f t="shared" si="791"/>
        <v>7646.172320615934</v>
      </c>
      <c r="AJ2556" s="23">
        <f t="shared" si="792"/>
        <v>58463951.156553261</v>
      </c>
      <c r="AK2556" s="23">
        <f t="shared" si="793"/>
        <v>489.25939885200006</v>
      </c>
      <c r="AL2556" s="23">
        <f t="shared" si="794"/>
        <v>15758.305973471868</v>
      </c>
      <c r="AN2556">
        <v>202312</v>
      </c>
      <c r="AO2556" s="20" t="s">
        <v>33</v>
      </c>
      <c r="AP2556" s="20" t="s">
        <v>10021</v>
      </c>
      <c r="AQ2556">
        <v>1740.67</v>
      </c>
      <c r="AR2556" s="21">
        <v>0.86</v>
      </c>
      <c r="AS2556">
        <v>8.98</v>
      </c>
      <c r="AT2556">
        <v>6.0000000000000001E-3</v>
      </c>
      <c r="AU2556" s="11">
        <f t="shared" si="795"/>
        <v>8.9818572000000003</v>
      </c>
      <c r="AV2556" s="23">
        <f t="shared" si="796"/>
        <v>115.60688864179959</v>
      </c>
      <c r="AW2556" s="23">
        <f t="shared" si="797"/>
        <v>13364.952701437451</v>
      </c>
      <c r="AX2556" s="23">
        <f t="shared" si="798"/>
        <v>9.4309500600000007</v>
      </c>
      <c r="AY2556" s="23">
        <f t="shared" si="799"/>
        <v>240.19563448359918</v>
      </c>
      <c r="AZ2556" s="23"/>
      <c r="BA2556" s="23"/>
    </row>
    <row r="2557" spans="1:53">
      <c r="A2557">
        <v>202312</v>
      </c>
      <c r="B2557" s="20" t="s">
        <v>27</v>
      </c>
      <c r="C2557" s="20" t="s">
        <v>10022</v>
      </c>
      <c r="D2557">
        <v>60798.33</v>
      </c>
      <c r="E2557" s="21">
        <v>0.68</v>
      </c>
      <c r="F2557">
        <v>2002.41</v>
      </c>
      <c r="G2557" s="22">
        <v>4.8399999999999999E-2</v>
      </c>
      <c r="H2557" s="11">
        <f t="shared" ref="H2557:H2620" si="800">D2557*E2557*G2557</f>
        <v>2000.9946369600002</v>
      </c>
      <c r="I2557" s="23">
        <f t="shared" ref="I2557:I2620" si="801">D2557*E2557*SQRT(G2557*(1-G2557))</f>
        <v>8872.5909634008185</v>
      </c>
      <c r="J2557" s="23">
        <f t="shared" ref="J2557:J2620" si="802">I2557^2</f>
        <v>78722870.403821871</v>
      </c>
      <c r="K2557" s="23">
        <f t="shared" ref="K2557:K2620" si="803">H2557*(1+$BB$10)</f>
        <v>2101.0443688080004</v>
      </c>
      <c r="L2557" s="23">
        <f t="shared" ref="L2557:L2620" si="804">H2557+$BB$9*I2557</f>
        <v>19746.176563761637</v>
      </c>
      <c r="N2557">
        <v>202312</v>
      </c>
      <c r="O2557" s="20" t="s">
        <v>29</v>
      </c>
      <c r="P2557" s="20" t="s">
        <v>10023</v>
      </c>
      <c r="Q2557">
        <v>24089.46</v>
      </c>
      <c r="R2557" s="21">
        <v>0.71</v>
      </c>
      <c r="S2557">
        <v>911.61</v>
      </c>
      <c r="T2557" s="21">
        <v>0.05</v>
      </c>
      <c r="U2557" s="11">
        <f t="shared" ref="U2557:U2620" si="805">Q2557*R2557*T2557</f>
        <v>855.17583000000002</v>
      </c>
      <c r="V2557" s="23">
        <f t="shared" ref="V2557:V2620" si="806">Q2557*R2557*SQRT(T2557*(1-T2557))</f>
        <v>3727.6250219285184</v>
      </c>
      <c r="W2557" s="23">
        <f t="shared" ref="W2557:W2620" si="807">V2557^2</f>
        <v>13895188.304107588</v>
      </c>
      <c r="X2557" s="23">
        <f t="shared" ref="X2557:X2620" si="808">U2557*(1+$BB$10)</f>
        <v>897.93462150000005</v>
      </c>
      <c r="Y2557" s="23">
        <f t="shared" ref="Y2557:Y2620" si="809">U2557+$BB$9*V2557</f>
        <v>8310.425873857037</v>
      </c>
      <c r="AA2557">
        <v>202312</v>
      </c>
      <c r="AB2557" s="20" t="s">
        <v>31</v>
      </c>
      <c r="AC2557" s="20" t="s">
        <v>10024</v>
      </c>
      <c r="AD2557">
        <v>182985.08</v>
      </c>
      <c r="AE2557" s="21">
        <v>0.72</v>
      </c>
      <c r="AF2557">
        <v>484.57380000000001</v>
      </c>
      <c r="AG2557" s="22">
        <v>3.7000000000000002E-3</v>
      </c>
      <c r="AH2557" s="11">
        <f t="shared" ref="AH2557:AH2620" si="810">AD2557*AE2557*AG2557</f>
        <v>487.47225311999995</v>
      </c>
      <c r="AI2557" s="23">
        <f t="shared" ref="AI2557:AI2620" si="811">AD2557*AE2557*SQRT(AG2557*(1-AG2557))</f>
        <v>7999.154846082015</v>
      </c>
      <c r="AJ2557" s="23">
        <f t="shared" ref="AJ2557:AJ2620" si="812">AI2557^2</f>
        <v>63986478.251597382</v>
      </c>
      <c r="AK2557" s="23">
        <f t="shared" ref="AK2557:AK2620" si="813">AH2557*(1+$BB$10)</f>
        <v>511.84586577599998</v>
      </c>
      <c r="AL2557" s="23">
        <f t="shared" ref="AL2557:AL2620" si="814">AH2557+$BB$9*AI2557</f>
        <v>16485.78194528403</v>
      </c>
      <c r="AN2557">
        <v>202312</v>
      </c>
      <c r="AO2557" s="20" t="s">
        <v>33</v>
      </c>
      <c r="AP2557" s="20" t="s">
        <v>10025</v>
      </c>
      <c r="AQ2557">
        <v>5551.82</v>
      </c>
      <c r="AR2557" s="21">
        <v>0.86</v>
      </c>
      <c r="AS2557">
        <v>199.1</v>
      </c>
      <c r="AT2557">
        <v>4.1700000000000001E-2</v>
      </c>
      <c r="AU2557" s="11">
        <f t="shared" ref="AU2557:AU2620" si="815">AQ2557*AR2557*AT2557</f>
        <v>199.09936884000001</v>
      </c>
      <c r="AV2557" s="23">
        <f t="shared" ref="AV2557:AV2620" si="816">AQ2557*AR2557*SQRT(AT2557*(1-AT2557))</f>
        <v>954.4487200122079</v>
      </c>
      <c r="AW2557" s="23">
        <f t="shared" ref="AW2557:AW2620" si="817">AV2557^2</f>
        <v>910972.35913294205</v>
      </c>
      <c r="AX2557" s="23">
        <f t="shared" ref="AX2557:AX2620" si="818">AU2557*(1+$BB$10)</f>
        <v>209.05433728200003</v>
      </c>
      <c r="AY2557" s="23">
        <f t="shared" ref="AY2557:AY2620" si="819">AU2557+$BB$9*AV2557</f>
        <v>2107.9968088644159</v>
      </c>
      <c r="AZ2557" s="23"/>
      <c r="BA2557" s="23"/>
    </row>
    <row r="2558" spans="1:53">
      <c r="A2558">
        <v>202312</v>
      </c>
      <c r="B2558" s="20" t="s">
        <v>27</v>
      </c>
      <c r="C2558" s="20" t="s">
        <v>10026</v>
      </c>
      <c r="D2558">
        <v>20074.45</v>
      </c>
      <c r="E2558" s="21">
        <v>0.68</v>
      </c>
      <c r="F2558">
        <v>661.16</v>
      </c>
      <c r="G2558" s="22">
        <v>4.8399999999999999E-2</v>
      </c>
      <c r="H2558" s="11">
        <f t="shared" si="800"/>
        <v>660.69029840000007</v>
      </c>
      <c r="I2558" s="23">
        <f t="shared" si="801"/>
        <v>2929.5604610396626</v>
      </c>
      <c r="J2558" s="23">
        <f t="shared" si="802"/>
        <v>8582324.4948869199</v>
      </c>
      <c r="K2558" s="23">
        <f t="shared" si="803"/>
        <v>693.72481332000007</v>
      </c>
      <c r="L2558" s="23">
        <f t="shared" si="804"/>
        <v>6519.8112204793251</v>
      </c>
      <c r="N2558">
        <v>202312</v>
      </c>
      <c r="O2558" s="20" t="s">
        <v>29</v>
      </c>
      <c r="P2558" s="20" t="s">
        <v>10027</v>
      </c>
      <c r="Q2558">
        <v>15594.22</v>
      </c>
      <c r="R2558" s="21">
        <v>0.71</v>
      </c>
      <c r="S2558">
        <v>590.13</v>
      </c>
      <c r="T2558" s="21">
        <v>0.05</v>
      </c>
      <c r="U2558" s="11">
        <f t="shared" si="805"/>
        <v>553.59480999999994</v>
      </c>
      <c r="V2558" s="23">
        <f t="shared" si="806"/>
        <v>2413.0638324585998</v>
      </c>
      <c r="W2558" s="23">
        <f t="shared" si="807"/>
        <v>5822877.0595197855</v>
      </c>
      <c r="X2558" s="23">
        <f t="shared" si="808"/>
        <v>581.27455049999992</v>
      </c>
      <c r="Y2558" s="23">
        <f t="shared" si="809"/>
        <v>5379.7224749171992</v>
      </c>
      <c r="AA2558">
        <v>202312</v>
      </c>
      <c r="AB2558" s="20" t="s">
        <v>31</v>
      </c>
      <c r="AC2558" s="20" t="s">
        <v>3662</v>
      </c>
      <c r="AD2558">
        <v>107955.19</v>
      </c>
      <c r="AE2558" s="21">
        <v>0.72</v>
      </c>
      <c r="AF2558">
        <v>285.88260000000002</v>
      </c>
      <c r="AG2558" s="22">
        <v>3.7000000000000002E-3</v>
      </c>
      <c r="AH2558" s="11">
        <f t="shared" si="810"/>
        <v>287.59262616000001</v>
      </c>
      <c r="AI2558" s="23">
        <f t="shared" si="811"/>
        <v>4719.2387556854619</v>
      </c>
      <c r="AJ2558" s="23">
        <f t="shared" si="812"/>
        <v>22271214.433163665</v>
      </c>
      <c r="AK2558" s="23">
        <f t="shared" si="813"/>
        <v>301.97225746800001</v>
      </c>
      <c r="AL2558" s="23">
        <f t="shared" si="814"/>
        <v>9726.0701375309236</v>
      </c>
      <c r="AN2558">
        <v>202312</v>
      </c>
      <c r="AO2558" s="20" t="s">
        <v>33</v>
      </c>
      <c r="AP2558" s="20" t="s">
        <v>10028</v>
      </c>
      <c r="AQ2558">
        <v>1436.5</v>
      </c>
      <c r="AR2558" s="21">
        <v>0.86</v>
      </c>
      <c r="AS2558">
        <v>3.83</v>
      </c>
      <c r="AT2558">
        <v>3.0999999999999999E-3</v>
      </c>
      <c r="AU2558" s="11">
        <f t="shared" si="815"/>
        <v>3.8297089999999994</v>
      </c>
      <c r="AV2558" s="23">
        <f t="shared" si="816"/>
        <v>68.676906820890807</v>
      </c>
      <c r="AW2558" s="23">
        <f t="shared" si="817"/>
        <v>4716.5175304853183</v>
      </c>
      <c r="AX2558" s="23">
        <f t="shared" si="818"/>
        <v>4.0211944499999994</v>
      </c>
      <c r="AY2558" s="23">
        <f t="shared" si="819"/>
        <v>141.18352264178162</v>
      </c>
      <c r="AZ2558" s="23"/>
      <c r="BA2558" s="23"/>
    </row>
    <row r="2559" spans="1:53">
      <c r="A2559">
        <v>202312</v>
      </c>
      <c r="B2559" s="20" t="s">
        <v>27</v>
      </c>
      <c r="C2559" s="20" t="s">
        <v>10029</v>
      </c>
      <c r="D2559">
        <v>11378.32</v>
      </c>
      <c r="E2559" s="21">
        <v>0.68</v>
      </c>
      <c r="F2559">
        <v>374.75</v>
      </c>
      <c r="G2559" s="22">
        <v>4.8399999999999999E-2</v>
      </c>
      <c r="H2559" s="11">
        <f t="shared" si="800"/>
        <v>374.48326784</v>
      </c>
      <c r="I2559" s="23">
        <f t="shared" si="801"/>
        <v>1660.4926354174988</v>
      </c>
      <c r="J2559" s="23">
        <f t="shared" si="802"/>
        <v>2757235.7922757505</v>
      </c>
      <c r="K2559" s="23">
        <f t="shared" si="803"/>
        <v>393.20743123200003</v>
      </c>
      <c r="L2559" s="23">
        <f t="shared" si="804"/>
        <v>3695.4685386749975</v>
      </c>
      <c r="N2559">
        <v>202312</v>
      </c>
      <c r="O2559" s="20" t="s">
        <v>29</v>
      </c>
      <c r="P2559" s="20" t="s">
        <v>10030</v>
      </c>
      <c r="Q2559">
        <v>17056.240000000002</v>
      </c>
      <c r="R2559" s="21">
        <v>0.71</v>
      </c>
      <c r="S2559">
        <v>645.45000000000005</v>
      </c>
      <c r="T2559" s="21">
        <v>0.05</v>
      </c>
      <c r="U2559" s="11">
        <f t="shared" si="805"/>
        <v>605.49652000000003</v>
      </c>
      <c r="V2559" s="23">
        <f t="shared" si="806"/>
        <v>2639.2981413455545</v>
      </c>
      <c r="W2559" s="23">
        <f t="shared" si="807"/>
        <v>6965894.678910099</v>
      </c>
      <c r="X2559" s="23">
        <f t="shared" si="808"/>
        <v>635.77134600000011</v>
      </c>
      <c r="Y2559" s="23">
        <f t="shared" si="809"/>
        <v>5884.0928026911088</v>
      </c>
      <c r="AA2559">
        <v>202312</v>
      </c>
      <c r="AB2559" s="20" t="s">
        <v>31</v>
      </c>
      <c r="AC2559" s="20" t="s">
        <v>10031</v>
      </c>
      <c r="AD2559">
        <v>146760.87</v>
      </c>
      <c r="AE2559" s="21">
        <v>0.72</v>
      </c>
      <c r="AF2559">
        <v>388.6463</v>
      </c>
      <c r="AG2559" s="22">
        <v>3.7000000000000002E-3</v>
      </c>
      <c r="AH2559" s="11">
        <f t="shared" si="810"/>
        <v>390.97095767999997</v>
      </c>
      <c r="AI2559" s="23">
        <f t="shared" si="811"/>
        <v>6415.6210138865563</v>
      </c>
      <c r="AJ2559" s="23">
        <f t="shared" si="812"/>
        <v>41160192.993822761</v>
      </c>
      <c r="AK2559" s="23">
        <f t="shared" si="813"/>
        <v>410.51950556399999</v>
      </c>
      <c r="AL2559" s="23">
        <f t="shared" si="814"/>
        <v>13222.212985453112</v>
      </c>
      <c r="AN2559">
        <v>202312</v>
      </c>
      <c r="AO2559" s="20" t="s">
        <v>33</v>
      </c>
      <c r="AP2559" s="20" t="s">
        <v>10032</v>
      </c>
      <c r="AQ2559">
        <v>4116.99</v>
      </c>
      <c r="AR2559" s="21">
        <v>0.86</v>
      </c>
      <c r="AS2559">
        <v>25.85</v>
      </c>
      <c r="AT2559">
        <v>7.3000000000000001E-3</v>
      </c>
      <c r="AU2559" s="11">
        <f t="shared" si="815"/>
        <v>25.846463219999997</v>
      </c>
      <c r="AV2559" s="23">
        <f t="shared" si="816"/>
        <v>301.40378674699804</v>
      </c>
      <c r="AW2559" s="23">
        <f t="shared" si="817"/>
        <v>90844.242665429876</v>
      </c>
      <c r="AX2559" s="23">
        <f t="shared" si="818"/>
        <v>27.138786380999999</v>
      </c>
      <c r="AY2559" s="23">
        <f t="shared" si="819"/>
        <v>628.65403671399611</v>
      </c>
      <c r="AZ2559" s="23"/>
      <c r="BA2559" s="23"/>
    </row>
    <row r="2560" spans="1:53">
      <c r="A2560">
        <v>202312</v>
      </c>
      <c r="B2560" s="20" t="s">
        <v>27</v>
      </c>
      <c r="C2560" s="20" t="s">
        <v>10033</v>
      </c>
      <c r="D2560">
        <v>112331.33</v>
      </c>
      <c r="E2560" s="21">
        <v>0.68</v>
      </c>
      <c r="F2560">
        <v>3699.67</v>
      </c>
      <c r="G2560" s="22">
        <v>4.8399999999999999E-2</v>
      </c>
      <c r="H2560" s="11">
        <f t="shared" si="800"/>
        <v>3697.0487329600005</v>
      </c>
      <c r="I2560" s="23">
        <f t="shared" si="801"/>
        <v>16393.048023930842</v>
      </c>
      <c r="J2560" s="23">
        <f t="shared" si="802"/>
        <v>268732023.51490289</v>
      </c>
      <c r="K2560" s="23">
        <f t="shared" si="803"/>
        <v>3881.9011696080006</v>
      </c>
      <c r="L2560" s="23">
        <f t="shared" si="804"/>
        <v>36483.144780821684</v>
      </c>
      <c r="N2560">
        <v>202312</v>
      </c>
      <c r="O2560" s="20" t="s">
        <v>29</v>
      </c>
      <c r="P2560" s="20" t="s">
        <v>10034</v>
      </c>
      <c r="Q2560">
        <v>14814.58</v>
      </c>
      <c r="R2560" s="21">
        <v>0.71</v>
      </c>
      <c r="S2560">
        <v>538.20000000000005</v>
      </c>
      <c r="T2560" s="21">
        <v>0.05</v>
      </c>
      <c r="U2560" s="11">
        <f t="shared" si="805"/>
        <v>525.9175899999999</v>
      </c>
      <c r="V2560" s="23">
        <f t="shared" si="806"/>
        <v>2292.4216274404566</v>
      </c>
      <c r="W2560" s="23">
        <f t="shared" si="807"/>
        <v>5255196.9179567518</v>
      </c>
      <c r="X2560" s="23">
        <f t="shared" si="808"/>
        <v>552.21346949999997</v>
      </c>
      <c r="Y2560" s="23">
        <f t="shared" si="809"/>
        <v>5110.7608448809133</v>
      </c>
      <c r="AA2560">
        <v>202312</v>
      </c>
      <c r="AB2560" s="20" t="s">
        <v>31</v>
      </c>
      <c r="AC2560" s="20" t="s">
        <v>4734</v>
      </c>
      <c r="AD2560">
        <v>131841.26999999999</v>
      </c>
      <c r="AE2560" s="21">
        <v>0.72</v>
      </c>
      <c r="AF2560">
        <v>349.13679999999999</v>
      </c>
      <c r="AG2560" s="22">
        <v>3.7000000000000002E-3</v>
      </c>
      <c r="AH2560" s="11">
        <f t="shared" si="810"/>
        <v>351.22514327999994</v>
      </c>
      <c r="AI2560" s="23">
        <f t="shared" si="811"/>
        <v>5763.4137921742431</v>
      </c>
      <c r="AJ2560" s="23">
        <f t="shared" si="812"/>
        <v>33216938.539824288</v>
      </c>
      <c r="AK2560" s="23">
        <f t="shared" si="813"/>
        <v>368.78640044399998</v>
      </c>
      <c r="AL2560" s="23">
        <f t="shared" si="814"/>
        <v>11878.052727628487</v>
      </c>
      <c r="AN2560">
        <v>202312</v>
      </c>
      <c r="AO2560" s="20" t="s">
        <v>33</v>
      </c>
      <c r="AP2560" s="20" t="s">
        <v>10035</v>
      </c>
      <c r="AQ2560">
        <v>1621.35</v>
      </c>
      <c r="AR2560" s="21">
        <v>0.86</v>
      </c>
      <c r="AS2560">
        <v>16.170000000000002</v>
      </c>
      <c r="AT2560">
        <v>1.1599999999999999E-2</v>
      </c>
      <c r="AU2560" s="11">
        <f t="shared" si="815"/>
        <v>16.174587599999999</v>
      </c>
      <c r="AV2560" s="23">
        <f t="shared" si="816"/>
        <v>149.30370677412373</v>
      </c>
      <c r="AW2560" s="23">
        <f t="shared" si="817"/>
        <v>22291.596856493517</v>
      </c>
      <c r="AX2560" s="23">
        <f t="shared" si="818"/>
        <v>16.983316979999998</v>
      </c>
      <c r="AY2560" s="23">
        <f t="shared" si="819"/>
        <v>314.78200114824745</v>
      </c>
      <c r="AZ2560" s="23"/>
      <c r="BA2560" s="23"/>
    </row>
    <row r="2561" spans="1:53">
      <c r="A2561">
        <v>202312</v>
      </c>
      <c r="B2561" s="20" t="s">
        <v>27</v>
      </c>
      <c r="C2561" s="20" t="s">
        <v>10036</v>
      </c>
      <c r="D2561">
        <v>49687.69</v>
      </c>
      <c r="E2561" s="21">
        <v>0.68</v>
      </c>
      <c r="F2561">
        <v>1636.48</v>
      </c>
      <c r="G2561" s="22">
        <v>4.8399999999999999E-2</v>
      </c>
      <c r="H2561" s="11">
        <f t="shared" si="800"/>
        <v>1635.3212532800001</v>
      </c>
      <c r="I2561" s="23">
        <f t="shared" si="801"/>
        <v>7251.1621501159843</v>
      </c>
      <c r="J2561" s="23">
        <f t="shared" si="802"/>
        <v>52579352.527274668</v>
      </c>
      <c r="K2561" s="23">
        <f t="shared" si="803"/>
        <v>1717.0873159440002</v>
      </c>
      <c r="L2561" s="23">
        <f t="shared" si="804"/>
        <v>16137.645553511969</v>
      </c>
      <c r="N2561">
        <v>202312</v>
      </c>
      <c r="O2561" s="20" t="s">
        <v>29</v>
      </c>
      <c r="P2561" s="20" t="s">
        <v>10037</v>
      </c>
      <c r="Q2561">
        <v>32722.82</v>
      </c>
      <c r="R2561" s="21">
        <v>0.71</v>
      </c>
      <c r="S2561">
        <v>1188.79</v>
      </c>
      <c r="T2561" s="21">
        <v>0.05</v>
      </c>
      <c r="U2561" s="11">
        <f t="shared" si="805"/>
        <v>1161.66011</v>
      </c>
      <c r="V2561" s="23">
        <f t="shared" si="806"/>
        <v>5063.5590262323421</v>
      </c>
      <c r="W2561" s="23">
        <f t="shared" si="807"/>
        <v>25639630.012139026</v>
      </c>
      <c r="X2561" s="23">
        <f t="shared" si="808"/>
        <v>1219.7431155000002</v>
      </c>
      <c r="Y2561" s="23">
        <f t="shared" si="809"/>
        <v>11288.778162464685</v>
      </c>
      <c r="AA2561">
        <v>202312</v>
      </c>
      <c r="AB2561" s="20" t="s">
        <v>31</v>
      </c>
      <c r="AC2561" s="20" t="s">
        <v>10038</v>
      </c>
      <c r="AD2561">
        <v>120491.51</v>
      </c>
      <c r="AE2561" s="21">
        <v>0.72</v>
      </c>
      <c r="AF2561">
        <v>319.08080000000001</v>
      </c>
      <c r="AG2561" s="22">
        <v>3.7000000000000002E-3</v>
      </c>
      <c r="AH2561" s="11">
        <f t="shared" si="810"/>
        <v>320.98938264000003</v>
      </c>
      <c r="AI2561" s="23">
        <f t="shared" si="811"/>
        <v>5267.2613861645968</v>
      </c>
      <c r="AJ2561" s="23">
        <f t="shared" si="812"/>
        <v>27744042.510180589</v>
      </c>
      <c r="AK2561" s="23">
        <f t="shared" si="813"/>
        <v>337.03885177200004</v>
      </c>
      <c r="AL2561" s="23">
        <f t="shared" si="814"/>
        <v>10855.512154969194</v>
      </c>
      <c r="AN2561">
        <v>202312</v>
      </c>
      <c r="AO2561" s="20" t="s">
        <v>33</v>
      </c>
      <c r="AP2561" s="20" t="s">
        <v>10039</v>
      </c>
      <c r="AQ2561">
        <v>558.54</v>
      </c>
      <c r="AR2561" s="21">
        <v>0.86</v>
      </c>
      <c r="AS2561">
        <v>7.25</v>
      </c>
      <c r="AT2561">
        <v>1.5100000000000001E-2</v>
      </c>
      <c r="AU2561" s="11">
        <f t="shared" si="815"/>
        <v>7.2532004399999996</v>
      </c>
      <c r="AV2561" s="23">
        <f t="shared" si="816"/>
        <v>58.578368847286278</v>
      </c>
      <c r="AW2561" s="23">
        <f t="shared" si="817"/>
        <v>3431.4252968087194</v>
      </c>
      <c r="AX2561" s="23">
        <f t="shared" si="818"/>
        <v>7.6158604619999997</v>
      </c>
      <c r="AY2561" s="23">
        <f t="shared" si="819"/>
        <v>124.40993813457256</v>
      </c>
      <c r="AZ2561" s="23"/>
      <c r="BA2561" s="23"/>
    </row>
    <row r="2562" spans="1:53">
      <c r="A2562">
        <v>202312</v>
      </c>
      <c r="B2562" s="20" t="s">
        <v>27</v>
      </c>
      <c r="C2562" s="20" t="s">
        <v>10040</v>
      </c>
      <c r="D2562">
        <v>21757.46</v>
      </c>
      <c r="E2562" s="21">
        <v>0.68</v>
      </c>
      <c r="F2562">
        <v>716.59</v>
      </c>
      <c r="G2562" s="22">
        <v>4.8399999999999999E-2</v>
      </c>
      <c r="H2562" s="11">
        <f t="shared" si="800"/>
        <v>716.08152352000002</v>
      </c>
      <c r="I2562" s="23">
        <f t="shared" si="801"/>
        <v>3175.1701565249364</v>
      </c>
      <c r="J2562" s="23">
        <f t="shared" si="802"/>
        <v>10081705.522886589</v>
      </c>
      <c r="K2562" s="23">
        <f t="shared" si="803"/>
        <v>751.8855996960001</v>
      </c>
      <c r="L2562" s="23">
        <f t="shared" si="804"/>
        <v>7066.4218365698725</v>
      </c>
      <c r="N2562">
        <v>202312</v>
      </c>
      <c r="O2562" s="20" t="s">
        <v>29</v>
      </c>
      <c r="P2562" s="20" t="s">
        <v>10041</v>
      </c>
      <c r="Q2562">
        <v>15009.46</v>
      </c>
      <c r="R2562" s="21">
        <v>0.71</v>
      </c>
      <c r="S2562">
        <v>568</v>
      </c>
      <c r="T2562" s="21">
        <v>0.05</v>
      </c>
      <c r="U2562" s="11">
        <f t="shared" si="805"/>
        <v>532.83582999999999</v>
      </c>
      <c r="V2562" s="23">
        <f t="shared" si="806"/>
        <v>2322.5775364676178</v>
      </c>
      <c r="W2562" s="23">
        <f t="shared" si="807"/>
        <v>5394366.4129039887</v>
      </c>
      <c r="X2562" s="23">
        <f t="shared" si="808"/>
        <v>559.47762150000005</v>
      </c>
      <c r="Y2562" s="23">
        <f t="shared" si="809"/>
        <v>5177.9909029352357</v>
      </c>
      <c r="AA2562">
        <v>202312</v>
      </c>
      <c r="AB2562" s="20" t="s">
        <v>31</v>
      </c>
      <c r="AC2562" s="20" t="s">
        <v>10042</v>
      </c>
      <c r="AD2562">
        <v>144860.69</v>
      </c>
      <c r="AE2562" s="21">
        <v>0.72</v>
      </c>
      <c r="AF2562">
        <v>383.61430000000001</v>
      </c>
      <c r="AG2562" s="22">
        <v>3.7000000000000002E-3</v>
      </c>
      <c r="AH2562" s="11">
        <f t="shared" si="810"/>
        <v>385.90887815999997</v>
      </c>
      <c r="AI2562" s="23">
        <f t="shared" si="811"/>
        <v>6332.555039024408</v>
      </c>
      <c r="AJ2562" s="23">
        <f t="shared" si="812"/>
        <v>40101253.322273418</v>
      </c>
      <c r="AK2562" s="23">
        <f t="shared" si="813"/>
        <v>405.20432206800001</v>
      </c>
      <c r="AL2562" s="23">
        <f t="shared" si="814"/>
        <v>13051.018956208816</v>
      </c>
      <c r="AN2562">
        <v>202312</v>
      </c>
      <c r="AO2562" s="20" t="s">
        <v>33</v>
      </c>
      <c r="AP2562" s="20" t="s">
        <v>10043</v>
      </c>
      <c r="AQ2562">
        <v>1351.51</v>
      </c>
      <c r="AR2562" s="21">
        <v>0.86</v>
      </c>
      <c r="AS2562">
        <v>50.79</v>
      </c>
      <c r="AT2562">
        <v>4.3700000000000003E-2</v>
      </c>
      <c r="AU2562" s="11">
        <f t="shared" si="815"/>
        <v>50.792448820000004</v>
      </c>
      <c r="AV2562" s="23">
        <f t="shared" si="816"/>
        <v>237.60496479856087</v>
      </c>
      <c r="AW2562" s="23">
        <f t="shared" si="817"/>
        <v>56456.119296925353</v>
      </c>
      <c r="AX2562" s="23">
        <f t="shared" si="818"/>
        <v>53.33207126100001</v>
      </c>
      <c r="AY2562" s="23">
        <f t="shared" si="819"/>
        <v>526.00237841712169</v>
      </c>
      <c r="AZ2562" s="23"/>
      <c r="BA2562" s="23"/>
    </row>
    <row r="2563" spans="1:53">
      <c r="A2563">
        <v>202312</v>
      </c>
      <c r="B2563" s="20" t="s">
        <v>27</v>
      </c>
      <c r="C2563" s="20" t="s">
        <v>10044</v>
      </c>
      <c r="D2563">
        <v>48389.61</v>
      </c>
      <c r="E2563" s="21">
        <v>0.68</v>
      </c>
      <c r="F2563">
        <v>1593.73</v>
      </c>
      <c r="G2563" s="22">
        <v>4.8399999999999999E-2</v>
      </c>
      <c r="H2563" s="11">
        <f t="shared" si="800"/>
        <v>1592.5988443200001</v>
      </c>
      <c r="I2563" s="23">
        <f t="shared" si="801"/>
        <v>7061.7271298157339</v>
      </c>
      <c r="J2563" s="23">
        <f t="shared" si="802"/>
        <v>49867990.055975564</v>
      </c>
      <c r="K2563" s="23">
        <f t="shared" si="803"/>
        <v>1672.2287865360001</v>
      </c>
      <c r="L2563" s="23">
        <f t="shared" si="804"/>
        <v>15716.053103951468</v>
      </c>
      <c r="N2563">
        <v>202312</v>
      </c>
      <c r="O2563" s="20" t="s">
        <v>29</v>
      </c>
      <c r="P2563" s="20" t="s">
        <v>10045</v>
      </c>
      <c r="Q2563">
        <v>21442.17</v>
      </c>
      <c r="R2563" s="21">
        <v>0.71</v>
      </c>
      <c r="S2563">
        <v>811.43</v>
      </c>
      <c r="T2563" s="21">
        <v>0.05</v>
      </c>
      <c r="U2563" s="11">
        <f t="shared" si="805"/>
        <v>761.19703499999991</v>
      </c>
      <c r="V2563" s="23">
        <f t="shared" si="806"/>
        <v>3317.9809516877922</v>
      </c>
      <c r="W2563" s="23">
        <f t="shared" si="807"/>
        <v>11008997.595763028</v>
      </c>
      <c r="X2563" s="23">
        <f t="shared" si="808"/>
        <v>799.25688674999992</v>
      </c>
      <c r="Y2563" s="23">
        <f t="shared" si="809"/>
        <v>7397.1589383755845</v>
      </c>
      <c r="AA2563">
        <v>202312</v>
      </c>
      <c r="AB2563" s="20" t="s">
        <v>31</v>
      </c>
      <c r="AC2563" s="20" t="s">
        <v>210</v>
      </c>
      <c r="AD2563">
        <v>127575.29</v>
      </c>
      <c r="AE2563" s="21">
        <v>0.72</v>
      </c>
      <c r="AF2563">
        <v>337.83980000000003</v>
      </c>
      <c r="AG2563" s="22">
        <v>3.7000000000000002E-3</v>
      </c>
      <c r="AH2563" s="11">
        <f t="shared" si="810"/>
        <v>339.86057255999998</v>
      </c>
      <c r="AI2563" s="23">
        <f t="shared" si="811"/>
        <v>5576.9273606559527</v>
      </c>
      <c r="AJ2563" s="23">
        <f t="shared" si="812"/>
        <v>31102118.786032971</v>
      </c>
      <c r="AK2563" s="23">
        <f t="shared" si="813"/>
        <v>356.85360118799997</v>
      </c>
      <c r="AL2563" s="23">
        <f t="shared" si="814"/>
        <v>11493.715293871905</v>
      </c>
      <c r="AN2563">
        <v>202312</v>
      </c>
      <c r="AO2563" s="20" t="s">
        <v>33</v>
      </c>
      <c r="AP2563" s="20" t="s">
        <v>10046</v>
      </c>
      <c r="AQ2563">
        <v>477.87</v>
      </c>
      <c r="AR2563" s="21">
        <v>0.86</v>
      </c>
      <c r="AS2563">
        <v>0.86</v>
      </c>
      <c r="AT2563">
        <v>2.0999999999999999E-3</v>
      </c>
      <c r="AU2563" s="11">
        <f t="shared" si="815"/>
        <v>0.86303322000000005</v>
      </c>
      <c r="AV2563" s="23">
        <f t="shared" si="816"/>
        <v>18.81314387934086</v>
      </c>
      <c r="AW2563" s="23">
        <f t="shared" si="817"/>
        <v>353.93438262478048</v>
      </c>
      <c r="AX2563" s="23">
        <f t="shared" si="818"/>
        <v>0.90618488100000005</v>
      </c>
      <c r="AY2563" s="23">
        <f t="shared" si="819"/>
        <v>38.489320978681718</v>
      </c>
      <c r="AZ2563" s="23"/>
      <c r="BA2563" s="23"/>
    </row>
    <row r="2564" spans="1:53">
      <c r="A2564">
        <v>202312</v>
      </c>
      <c r="B2564" s="20" t="s">
        <v>27</v>
      </c>
      <c r="C2564" s="20" t="s">
        <v>10047</v>
      </c>
      <c r="D2564">
        <v>194026.46</v>
      </c>
      <c r="E2564" s="21">
        <v>0.68</v>
      </c>
      <c r="F2564">
        <v>6390.33</v>
      </c>
      <c r="G2564" s="22">
        <v>4.8399999999999999E-2</v>
      </c>
      <c r="H2564" s="11">
        <f t="shared" si="800"/>
        <v>6385.7988515200004</v>
      </c>
      <c r="I2564" s="23">
        <f t="shared" si="801"/>
        <v>28315.208915387149</v>
      </c>
      <c r="J2564" s="23">
        <f t="shared" si="802"/>
        <v>801751055.92201996</v>
      </c>
      <c r="K2564" s="23">
        <f t="shared" si="803"/>
        <v>6705.088794096001</v>
      </c>
      <c r="L2564" s="23">
        <f t="shared" si="804"/>
        <v>63016.216682294296</v>
      </c>
      <c r="N2564">
        <v>202312</v>
      </c>
      <c r="O2564" s="20" t="s">
        <v>29</v>
      </c>
      <c r="P2564" s="20" t="s">
        <v>10048</v>
      </c>
      <c r="Q2564">
        <v>8284.48</v>
      </c>
      <c r="R2564" s="21">
        <v>0.71</v>
      </c>
      <c r="S2564">
        <v>300.95999999999998</v>
      </c>
      <c r="T2564" s="21">
        <v>0.05</v>
      </c>
      <c r="U2564" s="11">
        <f t="shared" si="805"/>
        <v>294.09904</v>
      </c>
      <c r="V2564" s="23">
        <f t="shared" si="806"/>
        <v>1281.9479947523262</v>
      </c>
      <c r="W2564" s="23">
        <f t="shared" si="807"/>
        <v>1643390.66124951</v>
      </c>
      <c r="X2564" s="23">
        <f t="shared" si="808"/>
        <v>308.80399199999999</v>
      </c>
      <c r="Y2564" s="23">
        <f t="shared" si="809"/>
        <v>2857.9950295046524</v>
      </c>
      <c r="AA2564">
        <v>202312</v>
      </c>
      <c r="AB2564" s="20" t="s">
        <v>31</v>
      </c>
      <c r="AC2564" s="20" t="s">
        <v>10049</v>
      </c>
      <c r="AD2564">
        <v>176864.7</v>
      </c>
      <c r="AE2564" s="21">
        <v>0.72</v>
      </c>
      <c r="AF2564">
        <v>468.36599999999999</v>
      </c>
      <c r="AG2564" s="22">
        <v>3.7000000000000002E-3</v>
      </c>
      <c r="AH2564" s="11">
        <f t="shared" si="810"/>
        <v>471.16756080000005</v>
      </c>
      <c r="AI2564" s="23">
        <f t="shared" si="811"/>
        <v>7731.6037029130566</v>
      </c>
      <c r="AJ2564" s="23">
        <f t="shared" si="812"/>
        <v>59777695.818898886</v>
      </c>
      <c r="AK2564" s="23">
        <f t="shared" si="813"/>
        <v>494.72593884000008</v>
      </c>
      <c r="AL2564" s="23">
        <f t="shared" si="814"/>
        <v>15934.374966626114</v>
      </c>
      <c r="AN2564">
        <v>202312</v>
      </c>
      <c r="AO2564" s="20" t="s">
        <v>33</v>
      </c>
      <c r="AP2564" s="20" t="s">
        <v>10050</v>
      </c>
      <c r="AQ2564">
        <v>661.52</v>
      </c>
      <c r="AR2564" s="21">
        <v>0.86</v>
      </c>
      <c r="AS2564">
        <v>15.13</v>
      </c>
      <c r="AT2564">
        <v>2.6600000000000002E-2</v>
      </c>
      <c r="AU2564" s="11">
        <f t="shared" si="815"/>
        <v>15.132931520000001</v>
      </c>
      <c r="AV2564" s="23">
        <f t="shared" si="816"/>
        <v>91.543585697993805</v>
      </c>
      <c r="AW2564" s="23">
        <f t="shared" si="817"/>
        <v>8380.2280824459358</v>
      </c>
      <c r="AX2564" s="23">
        <f t="shared" si="818"/>
        <v>15.889578096000003</v>
      </c>
      <c r="AY2564" s="23">
        <f t="shared" si="819"/>
        <v>198.22010291598761</v>
      </c>
      <c r="AZ2564" s="23"/>
      <c r="BA2564" s="23"/>
    </row>
    <row r="2565" spans="1:53">
      <c r="A2565">
        <v>202312</v>
      </c>
      <c r="B2565" s="20" t="s">
        <v>27</v>
      </c>
      <c r="C2565" s="20" t="s">
        <v>10051</v>
      </c>
      <c r="D2565">
        <v>90644.74</v>
      </c>
      <c r="E2565" s="21">
        <v>0.68</v>
      </c>
      <c r="F2565">
        <v>2985.42</v>
      </c>
      <c r="G2565" s="22">
        <v>4.8399999999999999E-2</v>
      </c>
      <c r="H2565" s="11">
        <f t="shared" si="800"/>
        <v>2983.2996828800001</v>
      </c>
      <c r="I2565" s="23">
        <f t="shared" si="801"/>
        <v>13228.220265323349</v>
      </c>
      <c r="J2565" s="23">
        <f t="shared" si="802"/>
        <v>174985811.38791132</v>
      </c>
      <c r="K2565" s="23">
        <f t="shared" si="803"/>
        <v>3132.4646670240004</v>
      </c>
      <c r="L2565" s="23">
        <f t="shared" si="804"/>
        <v>29439.740213526697</v>
      </c>
      <c r="N2565">
        <v>202312</v>
      </c>
      <c r="O2565" s="20" t="s">
        <v>29</v>
      </c>
      <c r="P2565" s="20" t="s">
        <v>10052</v>
      </c>
      <c r="Q2565">
        <v>14132.32</v>
      </c>
      <c r="R2565" s="21">
        <v>0.71</v>
      </c>
      <c r="S2565">
        <v>534.79999999999995</v>
      </c>
      <c r="T2565" s="21">
        <v>0.05</v>
      </c>
      <c r="U2565" s="11">
        <f t="shared" si="805"/>
        <v>501.69735999999995</v>
      </c>
      <c r="V2565" s="23">
        <f t="shared" si="806"/>
        <v>2186.8480924811447</v>
      </c>
      <c r="W2565" s="23">
        <f t="shared" si="807"/>
        <v>4782304.5795884216</v>
      </c>
      <c r="X2565" s="23">
        <f t="shared" si="808"/>
        <v>526.78222799999992</v>
      </c>
      <c r="Y2565" s="23">
        <f t="shared" si="809"/>
        <v>4875.3935449622895</v>
      </c>
      <c r="AA2565">
        <v>202312</v>
      </c>
      <c r="AB2565" s="20" t="s">
        <v>31</v>
      </c>
      <c r="AC2565" s="20" t="s">
        <v>10053</v>
      </c>
      <c r="AD2565">
        <v>165193.42000000001</v>
      </c>
      <c r="AE2565" s="21">
        <v>0.72</v>
      </c>
      <c r="AF2565">
        <v>437.45859999999999</v>
      </c>
      <c r="AG2565" s="22">
        <v>3.7000000000000002E-3</v>
      </c>
      <c r="AH2565" s="11">
        <f t="shared" si="810"/>
        <v>440.07527088000006</v>
      </c>
      <c r="AI2565" s="23">
        <f t="shared" si="811"/>
        <v>7221.3961167427524</v>
      </c>
      <c r="AJ2565" s="23">
        <f t="shared" si="812"/>
        <v>52148561.874907307</v>
      </c>
      <c r="AK2565" s="23">
        <f t="shared" si="813"/>
        <v>462.0790344240001</v>
      </c>
      <c r="AL2565" s="23">
        <f t="shared" si="814"/>
        <v>14882.867504365506</v>
      </c>
      <c r="AN2565">
        <v>202312</v>
      </c>
      <c r="AO2565" s="20" t="s">
        <v>33</v>
      </c>
      <c r="AP2565" s="20" t="s">
        <v>10054</v>
      </c>
      <c r="AQ2565">
        <v>3335.75</v>
      </c>
      <c r="AR2565" s="21">
        <v>0.86</v>
      </c>
      <c r="AS2565">
        <v>9.75</v>
      </c>
      <c r="AT2565">
        <v>3.4000000000000002E-3</v>
      </c>
      <c r="AU2565" s="11">
        <f t="shared" si="815"/>
        <v>9.7537330000000004</v>
      </c>
      <c r="AV2565" s="23">
        <f t="shared" si="816"/>
        <v>166.99053107182368</v>
      </c>
      <c r="AW2565" s="23">
        <f t="shared" si="817"/>
        <v>27885.837467649711</v>
      </c>
      <c r="AX2565" s="23">
        <f t="shared" si="818"/>
        <v>10.241419650000001</v>
      </c>
      <c r="AY2565" s="23">
        <f t="shared" si="819"/>
        <v>343.73479514364737</v>
      </c>
      <c r="AZ2565" s="23"/>
      <c r="BA2565" s="23"/>
    </row>
    <row r="2566" spans="1:53">
      <c r="A2566">
        <v>202312</v>
      </c>
      <c r="B2566" s="20" t="s">
        <v>27</v>
      </c>
      <c r="C2566" s="20" t="s">
        <v>10055</v>
      </c>
      <c r="D2566">
        <v>236597.3</v>
      </c>
      <c r="E2566" s="21">
        <v>0.68</v>
      </c>
      <c r="F2566">
        <v>7792.41</v>
      </c>
      <c r="G2566" s="22">
        <v>4.8399999999999999E-2</v>
      </c>
      <c r="H2566" s="11">
        <f t="shared" si="800"/>
        <v>7786.8903375999989</v>
      </c>
      <c r="I2566" s="23">
        <f t="shared" si="801"/>
        <v>34527.775120550708</v>
      </c>
      <c r="J2566" s="23">
        <f t="shared" si="802"/>
        <v>1192167254.7753205</v>
      </c>
      <c r="K2566" s="23">
        <f t="shared" si="803"/>
        <v>8176.2348544799988</v>
      </c>
      <c r="L2566" s="23">
        <f t="shared" si="804"/>
        <v>76842.440578701411</v>
      </c>
      <c r="N2566">
        <v>202312</v>
      </c>
      <c r="O2566" s="20" t="s">
        <v>29</v>
      </c>
      <c r="P2566" s="20" t="s">
        <v>10056</v>
      </c>
      <c r="Q2566">
        <v>5750.32</v>
      </c>
      <c r="R2566" s="21">
        <v>0.71</v>
      </c>
      <c r="S2566">
        <v>217.6</v>
      </c>
      <c r="T2566" s="21">
        <v>0.05</v>
      </c>
      <c r="U2566" s="11">
        <f t="shared" si="805"/>
        <v>204.13636</v>
      </c>
      <c r="V2566" s="23">
        <f t="shared" si="806"/>
        <v>889.80976394223853</v>
      </c>
      <c r="W2566" s="23">
        <f t="shared" si="807"/>
        <v>791761.41600694228</v>
      </c>
      <c r="X2566" s="23">
        <f t="shared" si="808"/>
        <v>214.34317799999999</v>
      </c>
      <c r="Y2566" s="23">
        <f t="shared" si="809"/>
        <v>1983.755887884477</v>
      </c>
      <c r="AA2566">
        <v>202312</v>
      </c>
      <c r="AB2566" s="20" t="s">
        <v>31</v>
      </c>
      <c r="AC2566" s="20" t="s">
        <v>10057</v>
      </c>
      <c r="AD2566">
        <v>182516.99</v>
      </c>
      <c r="AE2566" s="21">
        <v>0.72</v>
      </c>
      <c r="AF2566">
        <v>483.33420000000001</v>
      </c>
      <c r="AG2566" s="22">
        <v>3.7000000000000002E-3</v>
      </c>
      <c r="AH2566" s="11">
        <f t="shared" si="810"/>
        <v>486.22526135999999</v>
      </c>
      <c r="AI2566" s="23">
        <f t="shared" si="811"/>
        <v>7978.6923887499615</v>
      </c>
      <c r="AJ2566" s="23">
        <f t="shared" si="812"/>
        <v>63659532.234296568</v>
      </c>
      <c r="AK2566" s="23">
        <f t="shared" si="813"/>
        <v>510.53652442800001</v>
      </c>
      <c r="AL2566" s="23">
        <f t="shared" si="814"/>
        <v>16443.610038859922</v>
      </c>
      <c r="AN2566">
        <v>202312</v>
      </c>
      <c r="AO2566" s="20" t="s">
        <v>33</v>
      </c>
      <c r="AP2566" s="20" t="s">
        <v>10058</v>
      </c>
      <c r="AQ2566">
        <v>2249.2399999999998</v>
      </c>
      <c r="AR2566" s="21">
        <v>0.86</v>
      </c>
      <c r="AS2566">
        <v>18.18</v>
      </c>
      <c r="AT2566">
        <v>9.3999999999999986E-3</v>
      </c>
      <c r="AU2566" s="11">
        <f t="shared" si="815"/>
        <v>18.182856159999993</v>
      </c>
      <c r="AV2566" s="23">
        <f t="shared" si="816"/>
        <v>186.65831376254999</v>
      </c>
      <c r="AW2566" s="23">
        <f t="shared" si="817"/>
        <v>34841.32609667856</v>
      </c>
      <c r="AX2566" s="23">
        <f t="shared" si="818"/>
        <v>19.091998967999995</v>
      </c>
      <c r="AY2566" s="23">
        <f t="shared" si="819"/>
        <v>391.49948368509996</v>
      </c>
      <c r="AZ2566" s="23"/>
      <c r="BA2566" s="23"/>
    </row>
    <row r="2567" spans="1:53">
      <c r="A2567">
        <v>202312</v>
      </c>
      <c r="B2567" s="20" t="s">
        <v>27</v>
      </c>
      <c r="C2567" s="20" t="s">
        <v>10059</v>
      </c>
      <c r="D2567">
        <v>64616</v>
      </c>
      <c r="E2567" s="21">
        <v>0.68</v>
      </c>
      <c r="F2567">
        <v>2128.15</v>
      </c>
      <c r="G2567" s="22">
        <v>4.8399999999999999E-2</v>
      </c>
      <c r="H2567" s="11">
        <f t="shared" si="800"/>
        <v>2126.6417920000004</v>
      </c>
      <c r="I2567" s="23">
        <f t="shared" si="801"/>
        <v>9429.7217981333906</v>
      </c>
      <c r="J2567" s="23">
        <f t="shared" si="802"/>
        <v>88919653.190192029</v>
      </c>
      <c r="K2567" s="23">
        <f t="shared" si="803"/>
        <v>2232.9738816000004</v>
      </c>
      <c r="L2567" s="23">
        <f t="shared" si="804"/>
        <v>20986.08538826678</v>
      </c>
      <c r="N2567">
        <v>202312</v>
      </c>
      <c r="O2567" s="20" t="s">
        <v>29</v>
      </c>
      <c r="P2567" s="20" t="s">
        <v>10060</v>
      </c>
      <c r="Q2567">
        <v>42591.86</v>
      </c>
      <c r="R2567" s="21">
        <v>0.71</v>
      </c>
      <c r="S2567">
        <v>1611.8</v>
      </c>
      <c r="T2567" s="21">
        <v>0.05</v>
      </c>
      <c r="U2567" s="11">
        <f t="shared" si="805"/>
        <v>1512.0110300000001</v>
      </c>
      <c r="V2567" s="23">
        <f t="shared" si="806"/>
        <v>6590.7032812888456</v>
      </c>
      <c r="W2567" s="23">
        <f t="shared" si="807"/>
        <v>43437369.741991557</v>
      </c>
      <c r="X2567" s="23">
        <f t="shared" si="808"/>
        <v>1587.6115815000003</v>
      </c>
      <c r="Y2567" s="23">
        <f t="shared" si="809"/>
        <v>14693.417592577691</v>
      </c>
      <c r="AA2567">
        <v>202312</v>
      </c>
      <c r="AB2567" s="20" t="s">
        <v>31</v>
      </c>
      <c r="AC2567" s="20" t="s">
        <v>4862</v>
      </c>
      <c r="AD2567">
        <v>150842.96</v>
      </c>
      <c r="AE2567" s="21">
        <v>0.72</v>
      </c>
      <c r="AF2567">
        <v>399.4563</v>
      </c>
      <c r="AG2567" s="22">
        <v>3.7000000000000002E-3</v>
      </c>
      <c r="AH2567" s="11">
        <f t="shared" si="810"/>
        <v>401.84564544</v>
      </c>
      <c r="AI2567" s="23">
        <f t="shared" si="811"/>
        <v>6594.0687321685218</v>
      </c>
      <c r="AJ2567" s="23">
        <f t="shared" si="812"/>
        <v>43481742.444562577</v>
      </c>
      <c r="AK2567" s="23">
        <f t="shared" si="813"/>
        <v>421.93792771200003</v>
      </c>
      <c r="AL2567" s="23">
        <f t="shared" si="814"/>
        <v>13589.983109777044</v>
      </c>
      <c r="AN2567">
        <v>202312</v>
      </c>
      <c r="AO2567" s="20" t="s">
        <v>33</v>
      </c>
      <c r="AP2567" s="20" t="s">
        <v>10061</v>
      </c>
      <c r="AQ2567">
        <v>1655.74</v>
      </c>
      <c r="AR2567" s="21">
        <v>0.86</v>
      </c>
      <c r="AS2567">
        <v>57.95</v>
      </c>
      <c r="AT2567">
        <v>4.07E-2</v>
      </c>
      <c r="AU2567" s="11">
        <f t="shared" si="815"/>
        <v>57.954211480000005</v>
      </c>
      <c r="AV2567" s="23">
        <f t="shared" si="816"/>
        <v>281.36172559785263</v>
      </c>
      <c r="AW2567" s="23">
        <f t="shared" si="817"/>
        <v>79164.420631401314</v>
      </c>
      <c r="AX2567" s="23">
        <f t="shared" si="818"/>
        <v>60.851922054000006</v>
      </c>
      <c r="AY2567" s="23">
        <f t="shared" si="819"/>
        <v>620.67766267570528</v>
      </c>
      <c r="AZ2567" s="23"/>
      <c r="BA2567" s="23"/>
    </row>
    <row r="2568" spans="1:53">
      <c r="A2568">
        <v>202312</v>
      </c>
      <c r="B2568" s="20" t="s">
        <v>27</v>
      </c>
      <c r="C2568" s="20" t="s">
        <v>10062</v>
      </c>
      <c r="D2568">
        <v>159199.62</v>
      </c>
      <c r="E2568" s="21">
        <v>0.68</v>
      </c>
      <c r="F2568">
        <v>5243.29</v>
      </c>
      <c r="G2568" s="22">
        <v>4.8399999999999999E-2</v>
      </c>
      <c r="H2568" s="11">
        <f t="shared" si="800"/>
        <v>5239.5778934400005</v>
      </c>
      <c r="I2568" s="23">
        <f t="shared" si="801"/>
        <v>23232.761652973757</v>
      </c>
      <c r="J2568" s="23">
        <f t="shared" si="802"/>
        <v>539761214.02388787</v>
      </c>
      <c r="K2568" s="23">
        <f t="shared" si="803"/>
        <v>5501.5567881120005</v>
      </c>
      <c r="L2568" s="23">
        <f t="shared" si="804"/>
        <v>51705.101199387514</v>
      </c>
      <c r="N2568">
        <v>202312</v>
      </c>
      <c r="O2568" s="20" t="s">
        <v>29</v>
      </c>
      <c r="P2568" s="20" t="s">
        <v>10063</v>
      </c>
      <c r="Q2568">
        <v>17056.240000000002</v>
      </c>
      <c r="R2568" s="21">
        <v>0.71</v>
      </c>
      <c r="S2568">
        <v>619.64</v>
      </c>
      <c r="T2568" s="21">
        <v>0.05</v>
      </c>
      <c r="U2568" s="11">
        <f t="shared" si="805"/>
        <v>605.49652000000003</v>
      </c>
      <c r="V2568" s="23">
        <f t="shared" si="806"/>
        <v>2639.2981413455545</v>
      </c>
      <c r="W2568" s="23">
        <f t="shared" si="807"/>
        <v>6965894.678910099</v>
      </c>
      <c r="X2568" s="23">
        <f t="shared" si="808"/>
        <v>635.77134600000011</v>
      </c>
      <c r="Y2568" s="23">
        <f t="shared" si="809"/>
        <v>5884.0928026911088</v>
      </c>
      <c r="AA2568">
        <v>202312</v>
      </c>
      <c r="AB2568" s="20" t="s">
        <v>31</v>
      </c>
      <c r="AC2568" s="20" t="s">
        <v>4154</v>
      </c>
      <c r="AD2568">
        <v>113075.39</v>
      </c>
      <c r="AE2568" s="21">
        <v>0.72</v>
      </c>
      <c r="AF2568">
        <v>299.44170000000003</v>
      </c>
      <c r="AG2568" s="22">
        <v>3.7000000000000002E-3</v>
      </c>
      <c r="AH2568" s="11">
        <f t="shared" si="810"/>
        <v>301.23283895999998</v>
      </c>
      <c r="AI2568" s="23">
        <f t="shared" si="811"/>
        <v>4943.0672374551732</v>
      </c>
      <c r="AJ2568" s="23">
        <f t="shared" si="812"/>
        <v>24433913.714002717</v>
      </c>
      <c r="AK2568" s="23">
        <f t="shared" si="813"/>
        <v>316.29448090799997</v>
      </c>
      <c r="AL2568" s="23">
        <f t="shared" si="814"/>
        <v>10187.367313870347</v>
      </c>
      <c r="AN2568">
        <v>202312</v>
      </c>
      <c r="AO2568" s="20" t="s">
        <v>33</v>
      </c>
      <c r="AP2568" s="20" t="s">
        <v>10064</v>
      </c>
      <c r="AQ2568">
        <v>7549.39</v>
      </c>
      <c r="AR2568" s="21">
        <v>0.86</v>
      </c>
      <c r="AS2568">
        <v>207.11</v>
      </c>
      <c r="AT2568">
        <v>3.1899999999999998E-2</v>
      </c>
      <c r="AU2568" s="11">
        <f t="shared" si="815"/>
        <v>207.10996526</v>
      </c>
      <c r="AV2568" s="23">
        <f t="shared" si="816"/>
        <v>1140.9477713004246</v>
      </c>
      <c r="AW2568" s="23">
        <f t="shared" si="817"/>
        <v>1301761.816835406</v>
      </c>
      <c r="AX2568" s="23">
        <f t="shared" si="818"/>
        <v>217.46546352300001</v>
      </c>
      <c r="AY2568" s="23">
        <f t="shared" si="819"/>
        <v>2489.0055078608493</v>
      </c>
      <c r="AZ2568" s="23"/>
      <c r="BA2568" s="23"/>
    </row>
    <row r="2569" spans="1:53">
      <c r="A2569">
        <v>202312</v>
      </c>
      <c r="B2569" s="20" t="s">
        <v>27</v>
      </c>
      <c r="C2569" s="20" t="s">
        <v>10065</v>
      </c>
      <c r="D2569">
        <v>43296.87</v>
      </c>
      <c r="E2569" s="21">
        <v>0.68</v>
      </c>
      <c r="F2569">
        <v>1426</v>
      </c>
      <c r="G2569" s="22">
        <v>4.8399999999999999E-2</v>
      </c>
      <c r="H2569" s="11">
        <f t="shared" si="800"/>
        <v>1424.98658544</v>
      </c>
      <c r="I2569" s="23">
        <f t="shared" si="801"/>
        <v>6318.5192340898166</v>
      </c>
      <c r="J2569" s="23">
        <f t="shared" si="802"/>
        <v>39923685.311562963</v>
      </c>
      <c r="K2569" s="23">
        <f t="shared" si="803"/>
        <v>1496.2359147120001</v>
      </c>
      <c r="L2569" s="23">
        <f t="shared" si="804"/>
        <v>14062.025053619633</v>
      </c>
      <c r="N2569">
        <v>202312</v>
      </c>
      <c r="O2569" s="20" t="s">
        <v>29</v>
      </c>
      <c r="P2569" s="20" t="s">
        <v>10066</v>
      </c>
      <c r="Q2569">
        <v>15240.28</v>
      </c>
      <c r="R2569" s="21">
        <v>0.71</v>
      </c>
      <c r="S2569">
        <v>576.73</v>
      </c>
      <c r="T2569" s="21">
        <v>0.05</v>
      </c>
      <c r="U2569" s="11">
        <f t="shared" si="805"/>
        <v>541.02994000000001</v>
      </c>
      <c r="V2569" s="23">
        <f t="shared" si="806"/>
        <v>2358.2948338898736</v>
      </c>
      <c r="W2569" s="23">
        <f t="shared" si="807"/>
        <v>5561554.5235516671</v>
      </c>
      <c r="X2569" s="23">
        <f t="shared" si="808"/>
        <v>568.08143700000005</v>
      </c>
      <c r="Y2569" s="23">
        <f t="shared" si="809"/>
        <v>5257.6196077797476</v>
      </c>
      <c r="AA2569">
        <v>202312</v>
      </c>
      <c r="AB2569" s="20" t="s">
        <v>31</v>
      </c>
      <c r="AC2569" s="20" t="s">
        <v>10067</v>
      </c>
      <c r="AD2569">
        <v>216894.17</v>
      </c>
      <c r="AE2569" s="21">
        <v>0.72</v>
      </c>
      <c r="AF2569">
        <v>574.37049999999999</v>
      </c>
      <c r="AG2569" s="22">
        <v>3.7000000000000002E-3</v>
      </c>
      <c r="AH2569" s="11">
        <f t="shared" si="810"/>
        <v>577.80606888000011</v>
      </c>
      <c r="AI2569" s="23">
        <f t="shared" si="811"/>
        <v>9481.4836873172208</v>
      </c>
      <c r="AJ2569" s="23">
        <f t="shared" si="812"/>
        <v>89898532.912862554</v>
      </c>
      <c r="AK2569" s="23">
        <f t="shared" si="813"/>
        <v>606.69637232400009</v>
      </c>
      <c r="AL2569" s="23">
        <f t="shared" si="814"/>
        <v>19540.773443514441</v>
      </c>
      <c r="AN2569">
        <v>202312</v>
      </c>
      <c r="AO2569" s="20" t="s">
        <v>33</v>
      </c>
      <c r="AP2569" s="20" t="s">
        <v>10068</v>
      </c>
      <c r="AQ2569">
        <v>5056.51</v>
      </c>
      <c r="AR2569" s="21">
        <v>0.86</v>
      </c>
      <c r="AS2569">
        <v>116.98</v>
      </c>
      <c r="AT2569">
        <v>2.69E-2</v>
      </c>
      <c r="AU2569" s="11">
        <f t="shared" si="815"/>
        <v>116.97730234000001</v>
      </c>
      <c r="AV2569" s="23">
        <f t="shared" si="816"/>
        <v>703.56495359331041</v>
      </c>
      <c r="AW2569" s="23">
        <f t="shared" si="817"/>
        <v>495003.64392475702</v>
      </c>
      <c r="AX2569" s="23">
        <f t="shared" si="818"/>
        <v>122.82616745700001</v>
      </c>
      <c r="AY2569" s="23">
        <f t="shared" si="819"/>
        <v>1524.1072095266209</v>
      </c>
      <c r="AZ2569" s="23"/>
      <c r="BA2569" s="23"/>
    </row>
    <row r="2570" spans="1:53">
      <c r="A2570">
        <v>202312</v>
      </c>
      <c r="B2570" s="20" t="s">
        <v>27</v>
      </c>
      <c r="C2570" s="20" t="s">
        <v>10069</v>
      </c>
      <c r="D2570">
        <v>36024.53</v>
      </c>
      <c r="E2570" s="21">
        <v>0.68</v>
      </c>
      <c r="F2570">
        <v>1186.48</v>
      </c>
      <c r="G2570" s="22">
        <v>4.8399999999999999E-2</v>
      </c>
      <c r="H2570" s="11">
        <f t="shared" si="800"/>
        <v>1185.6393313599999</v>
      </c>
      <c r="I2570" s="23">
        <f t="shared" si="801"/>
        <v>5257.2318900660857</v>
      </c>
      <c r="J2570" s="23">
        <f t="shared" si="802"/>
        <v>27638487.145927828</v>
      </c>
      <c r="K2570" s="23">
        <f t="shared" si="803"/>
        <v>1244.9212979280001</v>
      </c>
      <c r="L2570" s="23">
        <f t="shared" si="804"/>
        <v>11700.103111492172</v>
      </c>
      <c r="N2570">
        <v>202312</v>
      </c>
      <c r="O2570" s="20" t="s">
        <v>29</v>
      </c>
      <c r="P2570" s="20" t="s">
        <v>10070</v>
      </c>
      <c r="Q2570">
        <v>28514.09</v>
      </c>
      <c r="R2570" s="21">
        <v>0.71</v>
      </c>
      <c r="S2570">
        <v>1035.8900000000001</v>
      </c>
      <c r="T2570" s="21">
        <v>0.05</v>
      </c>
      <c r="U2570" s="11">
        <f t="shared" si="805"/>
        <v>1012.2501950000001</v>
      </c>
      <c r="V2570" s="23">
        <f t="shared" si="806"/>
        <v>4412.2963055843402</v>
      </c>
      <c r="W2570" s="23">
        <f t="shared" si="807"/>
        <v>19468358.688273218</v>
      </c>
      <c r="X2570" s="23">
        <f t="shared" si="808"/>
        <v>1062.8627047500001</v>
      </c>
      <c r="Y2570" s="23">
        <f t="shared" si="809"/>
        <v>9836.8428061686809</v>
      </c>
      <c r="AA2570">
        <v>202312</v>
      </c>
      <c r="AB2570" s="20" t="s">
        <v>31</v>
      </c>
      <c r="AC2570" s="20" t="s">
        <v>3518</v>
      </c>
      <c r="AD2570">
        <v>150388.4</v>
      </c>
      <c r="AE2570" s="21">
        <v>0.72</v>
      </c>
      <c r="AF2570">
        <v>398.2525</v>
      </c>
      <c r="AG2570" s="22">
        <v>3.7000000000000002E-3</v>
      </c>
      <c r="AH2570" s="11">
        <f t="shared" si="810"/>
        <v>400.63469759999998</v>
      </c>
      <c r="AI2570" s="23">
        <f t="shared" si="811"/>
        <v>6574.1977359821931</v>
      </c>
      <c r="AJ2570" s="23">
        <f t="shared" si="812"/>
        <v>43220075.871793397</v>
      </c>
      <c r="AK2570" s="23">
        <f t="shared" si="813"/>
        <v>420.66643248000003</v>
      </c>
      <c r="AL2570" s="23">
        <f t="shared" si="814"/>
        <v>13549.030169564387</v>
      </c>
      <c r="AN2570">
        <v>202312</v>
      </c>
      <c r="AO2570" s="20" t="s">
        <v>33</v>
      </c>
      <c r="AP2570" s="20" t="s">
        <v>10071</v>
      </c>
      <c r="AQ2570">
        <v>2500.58</v>
      </c>
      <c r="AR2570" s="21">
        <v>0.86</v>
      </c>
      <c r="AS2570">
        <v>112.04</v>
      </c>
      <c r="AT2570">
        <v>5.21E-2</v>
      </c>
      <c r="AU2570" s="11">
        <f t="shared" si="815"/>
        <v>112.04098748</v>
      </c>
      <c r="AV2570" s="23">
        <f t="shared" si="816"/>
        <v>477.90252798145087</v>
      </c>
      <c r="AW2570" s="23">
        <f t="shared" si="817"/>
        <v>228390.82625106143</v>
      </c>
      <c r="AX2570" s="23">
        <f t="shared" si="818"/>
        <v>117.643036854</v>
      </c>
      <c r="AY2570" s="23">
        <f t="shared" si="819"/>
        <v>1067.8460434429016</v>
      </c>
      <c r="AZ2570" s="23"/>
      <c r="BA2570" s="23"/>
    </row>
    <row r="2571" spans="1:53">
      <c r="A2571">
        <v>202312</v>
      </c>
      <c r="B2571" s="20" t="s">
        <v>27</v>
      </c>
      <c r="C2571" s="20" t="s">
        <v>10072</v>
      </c>
      <c r="D2571">
        <v>138686.09</v>
      </c>
      <c r="E2571" s="21">
        <v>0.68</v>
      </c>
      <c r="F2571">
        <v>4567.67</v>
      </c>
      <c r="G2571" s="22">
        <v>4.8399999999999999E-2</v>
      </c>
      <c r="H2571" s="11">
        <f t="shared" si="800"/>
        <v>4564.4365940799998</v>
      </c>
      <c r="I2571" s="23">
        <f t="shared" si="801"/>
        <v>20239.124148367107</v>
      </c>
      <c r="J2571" s="23">
        <f t="shared" si="802"/>
        <v>409622146.29301661</v>
      </c>
      <c r="K2571" s="23">
        <f t="shared" si="803"/>
        <v>4792.6584237839998</v>
      </c>
      <c r="L2571" s="23">
        <f t="shared" si="804"/>
        <v>45042.684890814213</v>
      </c>
      <c r="N2571">
        <v>202312</v>
      </c>
      <c r="O2571" s="20" t="s">
        <v>29</v>
      </c>
      <c r="P2571" s="20" t="s">
        <v>10073</v>
      </c>
      <c r="Q2571">
        <v>23106.22</v>
      </c>
      <c r="R2571" s="21">
        <v>0.71</v>
      </c>
      <c r="S2571">
        <v>839.43</v>
      </c>
      <c r="T2571" s="21">
        <v>0.05</v>
      </c>
      <c r="U2571" s="11">
        <f t="shared" si="805"/>
        <v>820.27080999999998</v>
      </c>
      <c r="V2571" s="23">
        <f t="shared" si="806"/>
        <v>3575.4775671262523</v>
      </c>
      <c r="W2571" s="23">
        <f t="shared" si="807"/>
        <v>12784039.833023064</v>
      </c>
      <c r="X2571" s="23">
        <f t="shared" si="808"/>
        <v>861.28435050000007</v>
      </c>
      <c r="Y2571" s="23">
        <f t="shared" si="809"/>
        <v>7971.2259442525046</v>
      </c>
      <c r="AA2571">
        <v>202312</v>
      </c>
      <c r="AB2571" s="20" t="s">
        <v>31</v>
      </c>
      <c r="AC2571" s="20" t="s">
        <v>422</v>
      </c>
      <c r="AD2571">
        <v>193461.98</v>
      </c>
      <c r="AE2571" s="21">
        <v>0.72</v>
      </c>
      <c r="AF2571">
        <v>512.31830000000002</v>
      </c>
      <c r="AG2571" s="22">
        <v>3.7000000000000002E-3</v>
      </c>
      <c r="AH2571" s="11">
        <f t="shared" si="810"/>
        <v>515.38271471999997</v>
      </c>
      <c r="AI2571" s="23">
        <f t="shared" si="811"/>
        <v>8457.1503581036341</v>
      </c>
      <c r="AJ2571" s="23">
        <f t="shared" si="812"/>
        <v>71523392.179572433</v>
      </c>
      <c r="AK2571" s="23">
        <f t="shared" si="813"/>
        <v>541.15185045600003</v>
      </c>
      <c r="AL2571" s="23">
        <f t="shared" si="814"/>
        <v>17429.683430927267</v>
      </c>
      <c r="AN2571">
        <v>202312</v>
      </c>
      <c r="AO2571" s="20" t="s">
        <v>33</v>
      </c>
      <c r="AP2571" s="20" t="s">
        <v>10074</v>
      </c>
      <c r="AQ2571">
        <v>1083.08</v>
      </c>
      <c r="AR2571" s="21">
        <v>0.86</v>
      </c>
      <c r="AS2571">
        <v>8.76</v>
      </c>
      <c r="AT2571">
        <v>9.3999999999999986E-3</v>
      </c>
      <c r="AU2571" s="11">
        <f t="shared" si="815"/>
        <v>8.7556187199999975</v>
      </c>
      <c r="AV2571" s="23">
        <f t="shared" si="816"/>
        <v>89.881865194440181</v>
      </c>
      <c r="AW2571" s="23">
        <f t="shared" si="817"/>
        <v>8078.749690831517</v>
      </c>
      <c r="AX2571" s="23">
        <f t="shared" si="818"/>
        <v>9.1933996559999986</v>
      </c>
      <c r="AY2571" s="23">
        <f t="shared" si="819"/>
        <v>188.51934910888036</v>
      </c>
      <c r="AZ2571" s="23"/>
      <c r="BA2571" s="23"/>
    </row>
    <row r="2572" spans="1:53">
      <c r="A2572">
        <v>202312</v>
      </c>
      <c r="B2572" s="20" t="s">
        <v>27</v>
      </c>
      <c r="C2572" s="20" t="s">
        <v>10075</v>
      </c>
      <c r="D2572">
        <v>36867.120000000003</v>
      </c>
      <c r="E2572" s="21">
        <v>0.68</v>
      </c>
      <c r="F2572">
        <v>1214.23</v>
      </c>
      <c r="G2572" s="22">
        <v>4.8399999999999999E-2</v>
      </c>
      <c r="H2572" s="11">
        <f t="shared" si="800"/>
        <v>1213.3706534400001</v>
      </c>
      <c r="I2572" s="23">
        <f t="shared" si="801"/>
        <v>5380.1950770459243</v>
      </c>
      <c r="J2572" s="23">
        <f t="shared" si="802"/>
        <v>28946499.067069199</v>
      </c>
      <c r="K2572" s="23">
        <f t="shared" si="803"/>
        <v>1274.0391861120002</v>
      </c>
      <c r="L2572" s="23">
        <f t="shared" si="804"/>
        <v>11973.760807531849</v>
      </c>
      <c r="N2572">
        <v>202312</v>
      </c>
      <c r="O2572" s="20" t="s">
        <v>29</v>
      </c>
      <c r="P2572" s="20" t="s">
        <v>10076</v>
      </c>
      <c r="Q2572">
        <v>102257.41</v>
      </c>
      <c r="R2572" s="21">
        <v>0.71</v>
      </c>
      <c r="S2572">
        <v>3869.72</v>
      </c>
      <c r="T2572" s="21">
        <v>0.05</v>
      </c>
      <c r="U2572" s="11">
        <f t="shared" si="805"/>
        <v>3630.1380550000003</v>
      </c>
      <c r="V2572" s="23">
        <f t="shared" si="806"/>
        <v>15823.404932846295</v>
      </c>
      <c r="W2572" s="23">
        <f t="shared" si="807"/>
        <v>250380143.66882446</v>
      </c>
      <c r="X2572" s="23">
        <f t="shared" si="808"/>
        <v>3811.6449577500007</v>
      </c>
      <c r="Y2572" s="23">
        <f t="shared" si="809"/>
        <v>35276.94792069259</v>
      </c>
      <c r="AA2572">
        <v>202312</v>
      </c>
      <c r="AB2572" s="20" t="s">
        <v>31</v>
      </c>
      <c r="AC2572" s="20" t="s">
        <v>10077</v>
      </c>
      <c r="AD2572">
        <v>212933.61</v>
      </c>
      <c r="AE2572" s="21">
        <v>0.72</v>
      </c>
      <c r="AF2572">
        <v>563.88229999999999</v>
      </c>
      <c r="AG2572" s="22">
        <v>3.7000000000000002E-3</v>
      </c>
      <c r="AH2572" s="11">
        <f t="shared" si="810"/>
        <v>567.25513703999991</v>
      </c>
      <c r="AI2572" s="23">
        <f t="shared" si="811"/>
        <v>9308.3486277965276</v>
      </c>
      <c r="AJ2572" s="23">
        <f t="shared" si="812"/>
        <v>86645354.176601499</v>
      </c>
      <c r="AK2572" s="23">
        <f t="shared" si="813"/>
        <v>595.61789389199998</v>
      </c>
      <c r="AL2572" s="23">
        <f t="shared" si="814"/>
        <v>19183.952392633055</v>
      </c>
      <c r="AN2572">
        <v>202312</v>
      </c>
      <c r="AO2572" s="20" t="s">
        <v>33</v>
      </c>
      <c r="AP2572" s="20" t="s">
        <v>10078</v>
      </c>
      <c r="AQ2572">
        <v>3488.67</v>
      </c>
      <c r="AR2572" s="21">
        <v>0.86</v>
      </c>
      <c r="AS2572">
        <v>7.5</v>
      </c>
      <c r="AT2572">
        <v>2.5000000000000001E-3</v>
      </c>
      <c r="AU2572" s="11">
        <f t="shared" si="815"/>
        <v>7.5006404999999994</v>
      </c>
      <c r="AV2572" s="23">
        <f t="shared" si="816"/>
        <v>149.82517664326599</v>
      </c>
      <c r="AW2572" s="23">
        <f t="shared" si="817"/>
        <v>22447.583556185858</v>
      </c>
      <c r="AX2572" s="23">
        <f t="shared" si="818"/>
        <v>7.8756725249999997</v>
      </c>
      <c r="AY2572" s="23">
        <f t="shared" si="819"/>
        <v>307.15099378653196</v>
      </c>
      <c r="AZ2572" s="23"/>
      <c r="BA2572" s="23"/>
    </row>
    <row r="2573" spans="1:53">
      <c r="A2573">
        <v>202312</v>
      </c>
      <c r="B2573" s="20" t="s">
        <v>27</v>
      </c>
      <c r="C2573" s="20" t="s">
        <v>10079</v>
      </c>
      <c r="D2573">
        <v>84297.78</v>
      </c>
      <c r="E2573" s="21">
        <v>0.68</v>
      </c>
      <c r="F2573">
        <v>2776.38</v>
      </c>
      <c r="G2573" s="22">
        <v>4.8399999999999999E-2</v>
      </c>
      <c r="H2573" s="11">
        <f t="shared" si="800"/>
        <v>2774.4085353599999</v>
      </c>
      <c r="I2573" s="23">
        <f t="shared" si="801"/>
        <v>12301.9780487844</v>
      </c>
      <c r="J2573" s="23">
        <f t="shared" si="802"/>
        <v>151338663.91277322</v>
      </c>
      <c r="K2573" s="23">
        <f t="shared" si="803"/>
        <v>2913.1289621279998</v>
      </c>
      <c r="L2573" s="23">
        <f t="shared" si="804"/>
        <v>27378.364632928799</v>
      </c>
      <c r="N2573">
        <v>202312</v>
      </c>
      <c r="O2573" s="20" t="s">
        <v>29</v>
      </c>
      <c r="P2573" s="20" t="s">
        <v>10080</v>
      </c>
      <c r="Q2573">
        <v>4916.2</v>
      </c>
      <c r="R2573" s="21">
        <v>0.71</v>
      </c>
      <c r="S2573">
        <v>186.04</v>
      </c>
      <c r="T2573" s="21">
        <v>0.05</v>
      </c>
      <c r="U2573" s="11">
        <f t="shared" si="805"/>
        <v>174.52509999999998</v>
      </c>
      <c r="V2573" s="23">
        <f t="shared" si="806"/>
        <v>760.73727401133021</v>
      </c>
      <c r="W2573" s="23">
        <f t="shared" si="807"/>
        <v>578721.20007018966</v>
      </c>
      <c r="X2573" s="23">
        <f t="shared" si="808"/>
        <v>183.25135499999999</v>
      </c>
      <c r="Y2573" s="23">
        <f t="shared" si="809"/>
        <v>1695.9996480226605</v>
      </c>
      <c r="AA2573">
        <v>202312</v>
      </c>
      <c r="AB2573" s="20" t="s">
        <v>31</v>
      </c>
      <c r="AC2573" s="20" t="s">
        <v>10081</v>
      </c>
      <c r="AD2573">
        <v>128899.81</v>
      </c>
      <c r="AE2573" s="21">
        <v>0.72</v>
      </c>
      <c r="AF2573">
        <v>341.34730000000002</v>
      </c>
      <c r="AG2573" s="22">
        <v>3.7000000000000002E-3</v>
      </c>
      <c r="AH2573" s="11">
        <f t="shared" si="810"/>
        <v>343.38909383999999</v>
      </c>
      <c r="AI2573" s="23">
        <f t="shared" si="811"/>
        <v>5634.8284779313753</v>
      </c>
      <c r="AJ2573" s="23">
        <f t="shared" si="812"/>
        <v>31751291.975706421</v>
      </c>
      <c r="AK2573" s="23">
        <f t="shared" si="813"/>
        <v>360.55854853199997</v>
      </c>
      <c r="AL2573" s="23">
        <f t="shared" si="814"/>
        <v>11613.046049702751</v>
      </c>
      <c r="AN2573">
        <v>202312</v>
      </c>
      <c r="AO2573" s="20" t="s">
        <v>33</v>
      </c>
      <c r="AP2573" s="20" t="s">
        <v>10082</v>
      </c>
      <c r="AQ2573">
        <v>1224.7</v>
      </c>
      <c r="AR2573" s="21">
        <v>0.86</v>
      </c>
      <c r="AS2573">
        <v>5.0599999999999996</v>
      </c>
      <c r="AT2573">
        <v>4.7999999999999996E-3</v>
      </c>
      <c r="AU2573" s="11">
        <f t="shared" si="815"/>
        <v>5.055561599999999</v>
      </c>
      <c r="AV2573" s="23">
        <f t="shared" si="816"/>
        <v>72.795405813937208</v>
      </c>
      <c r="AW2573" s="23">
        <f t="shared" si="817"/>
        <v>5299.1711076158026</v>
      </c>
      <c r="AX2573" s="23">
        <f t="shared" si="818"/>
        <v>5.3083396799999996</v>
      </c>
      <c r="AY2573" s="23">
        <f t="shared" si="819"/>
        <v>150.64637322787442</v>
      </c>
      <c r="AZ2573" s="23"/>
      <c r="BA2573" s="23"/>
    </row>
    <row r="2574" spans="1:53">
      <c r="A2574">
        <v>202312</v>
      </c>
      <c r="B2574" s="20" t="s">
        <v>27</v>
      </c>
      <c r="C2574" s="20" t="s">
        <v>10083</v>
      </c>
      <c r="D2574">
        <v>51151.88</v>
      </c>
      <c r="E2574" s="21">
        <v>0.68</v>
      </c>
      <c r="F2574">
        <v>1684.7</v>
      </c>
      <c r="G2574" s="22">
        <v>4.8399999999999999E-2</v>
      </c>
      <c r="H2574" s="11">
        <f t="shared" si="800"/>
        <v>1683.5106745600001</v>
      </c>
      <c r="I2574" s="23">
        <f t="shared" si="801"/>
        <v>7464.8383968599628</v>
      </c>
      <c r="J2574" s="23">
        <f t="shared" si="802"/>
        <v>55723812.291234821</v>
      </c>
      <c r="K2574" s="23">
        <f t="shared" si="803"/>
        <v>1767.6862082880002</v>
      </c>
      <c r="L2574" s="23">
        <f t="shared" si="804"/>
        <v>16613.187468279924</v>
      </c>
      <c r="N2574">
        <v>202312</v>
      </c>
      <c r="O2574" s="20" t="s">
        <v>29</v>
      </c>
      <c r="P2574" s="20" t="s">
        <v>10084</v>
      </c>
      <c r="Q2574">
        <v>35087.129999999997</v>
      </c>
      <c r="R2574" s="21">
        <v>0.71</v>
      </c>
      <c r="S2574">
        <v>1327.8</v>
      </c>
      <c r="T2574" s="21">
        <v>0.05</v>
      </c>
      <c r="U2574" s="11">
        <f t="shared" si="805"/>
        <v>1245.5931149999999</v>
      </c>
      <c r="V2574" s="23">
        <f t="shared" si="806"/>
        <v>5429.414513055036</v>
      </c>
      <c r="W2574" s="23">
        <f t="shared" si="807"/>
        <v>29478541.954572652</v>
      </c>
      <c r="X2574" s="23">
        <f t="shared" si="808"/>
        <v>1307.87277075</v>
      </c>
      <c r="Y2574" s="23">
        <f t="shared" si="809"/>
        <v>12104.422141110072</v>
      </c>
      <c r="AA2574">
        <v>202312</v>
      </c>
      <c r="AB2574" s="20" t="s">
        <v>31</v>
      </c>
      <c r="AC2574" s="20" t="s">
        <v>10085</v>
      </c>
      <c r="AD2574">
        <v>178135.13</v>
      </c>
      <c r="AE2574" s="21">
        <v>0.72</v>
      </c>
      <c r="AF2574">
        <v>471.7303</v>
      </c>
      <c r="AG2574" s="22">
        <v>3.7000000000000002E-3</v>
      </c>
      <c r="AH2574" s="11">
        <f t="shared" si="810"/>
        <v>474.55198632000003</v>
      </c>
      <c r="AI2574" s="23">
        <f t="shared" si="811"/>
        <v>7787.1402870493594</v>
      </c>
      <c r="AJ2574" s="23">
        <f t="shared" si="812"/>
        <v>60639553.850187182</v>
      </c>
      <c r="AK2574" s="23">
        <f t="shared" si="813"/>
        <v>498.27958563600004</v>
      </c>
      <c r="AL2574" s="23">
        <f t="shared" si="814"/>
        <v>16048.832560418719</v>
      </c>
      <c r="AN2574">
        <v>202312</v>
      </c>
      <c r="AO2574" s="20" t="s">
        <v>33</v>
      </c>
      <c r="AP2574" s="20" t="s">
        <v>10086</v>
      </c>
      <c r="AQ2574">
        <v>633.76</v>
      </c>
      <c r="AR2574" s="21">
        <v>0.86</v>
      </c>
      <c r="AS2574">
        <v>7.25</v>
      </c>
      <c r="AT2574">
        <v>1.3300000000000001E-2</v>
      </c>
      <c r="AU2574" s="11">
        <f t="shared" si="815"/>
        <v>7.2489468800000001</v>
      </c>
      <c r="AV2574" s="23">
        <f t="shared" si="816"/>
        <v>62.436947261586283</v>
      </c>
      <c r="AW2574" s="23">
        <f t="shared" si="817"/>
        <v>3898.3723833461067</v>
      </c>
      <c r="AX2574" s="23">
        <f t="shared" si="818"/>
        <v>7.6113942240000005</v>
      </c>
      <c r="AY2574" s="23">
        <f t="shared" si="819"/>
        <v>132.12284140317257</v>
      </c>
      <c r="AZ2574" s="23"/>
      <c r="BA2574" s="23"/>
    </row>
    <row r="2575" spans="1:53">
      <c r="A2575">
        <v>202312</v>
      </c>
      <c r="B2575" s="20" t="s">
        <v>27</v>
      </c>
      <c r="C2575" s="20" t="s">
        <v>10087</v>
      </c>
      <c r="D2575">
        <v>147723.60999999999</v>
      </c>
      <c r="E2575" s="21">
        <v>0.68</v>
      </c>
      <c r="F2575">
        <v>4865.33</v>
      </c>
      <c r="G2575" s="22">
        <v>4.8399999999999999E-2</v>
      </c>
      <c r="H2575" s="11">
        <f t="shared" si="800"/>
        <v>4861.8794523199995</v>
      </c>
      <c r="I2575" s="23">
        <f t="shared" si="801"/>
        <v>21558.012648816941</v>
      </c>
      <c r="J2575" s="23">
        <f t="shared" si="802"/>
        <v>464747909.36655122</v>
      </c>
      <c r="K2575" s="23">
        <f t="shared" si="803"/>
        <v>5104.9734249359999</v>
      </c>
      <c r="L2575" s="23">
        <f t="shared" si="804"/>
        <v>47977.904749953879</v>
      </c>
      <c r="N2575">
        <v>202312</v>
      </c>
      <c r="O2575" s="20" t="s">
        <v>29</v>
      </c>
      <c r="P2575" s="20" t="s">
        <v>10088</v>
      </c>
      <c r="Q2575">
        <v>26802.639999999999</v>
      </c>
      <c r="R2575" s="21">
        <v>0.71</v>
      </c>
      <c r="S2575">
        <v>1014.29</v>
      </c>
      <c r="T2575" s="21">
        <v>0.05</v>
      </c>
      <c r="U2575" s="11">
        <f t="shared" si="805"/>
        <v>951.49371999999994</v>
      </c>
      <c r="V2575" s="23">
        <f t="shared" si="806"/>
        <v>4147.4649708935849</v>
      </c>
      <c r="W2575" s="23">
        <f t="shared" si="807"/>
        <v>17201465.684789326</v>
      </c>
      <c r="X2575" s="23">
        <f t="shared" si="808"/>
        <v>999.06840599999998</v>
      </c>
      <c r="Y2575" s="23">
        <f t="shared" si="809"/>
        <v>9246.4236617871702</v>
      </c>
      <c r="AA2575">
        <v>202312</v>
      </c>
      <c r="AB2575" s="20" t="s">
        <v>31</v>
      </c>
      <c r="AC2575" s="20" t="s">
        <v>5246</v>
      </c>
      <c r="AD2575">
        <v>178674.71</v>
      </c>
      <c r="AE2575" s="21">
        <v>0.72</v>
      </c>
      <c r="AF2575">
        <v>473.1592</v>
      </c>
      <c r="AG2575" s="22">
        <v>3.7000000000000002E-3</v>
      </c>
      <c r="AH2575" s="11">
        <f t="shared" si="810"/>
        <v>475.98942743999999</v>
      </c>
      <c r="AI2575" s="23">
        <f t="shared" si="811"/>
        <v>7810.7279149141486</v>
      </c>
      <c r="AJ2575" s="23">
        <f t="shared" si="812"/>
        <v>61007470.560819127</v>
      </c>
      <c r="AK2575" s="23">
        <f t="shared" si="813"/>
        <v>499.78889881200001</v>
      </c>
      <c r="AL2575" s="23">
        <f t="shared" si="814"/>
        <v>16097.445257268297</v>
      </c>
      <c r="AN2575">
        <v>202312</v>
      </c>
      <c r="AO2575" s="20" t="s">
        <v>33</v>
      </c>
      <c r="AP2575" s="20" t="s">
        <v>10089</v>
      </c>
      <c r="AQ2575">
        <v>1649.11</v>
      </c>
      <c r="AR2575" s="21">
        <v>0.86</v>
      </c>
      <c r="AS2575">
        <v>2.41</v>
      </c>
      <c r="AT2575">
        <v>1.7000000000000001E-3</v>
      </c>
      <c r="AU2575" s="11">
        <f t="shared" si="815"/>
        <v>2.4109988200000001</v>
      </c>
      <c r="AV2575" s="23">
        <f t="shared" si="816"/>
        <v>58.425585420885007</v>
      </c>
      <c r="AW2575" s="23">
        <f t="shared" si="817"/>
        <v>3413.5490317731305</v>
      </c>
      <c r="AX2575" s="23">
        <f t="shared" si="818"/>
        <v>2.5315487610000003</v>
      </c>
      <c r="AY2575" s="23">
        <f t="shared" si="819"/>
        <v>119.26216966177002</v>
      </c>
      <c r="AZ2575" s="23"/>
      <c r="BA2575" s="23"/>
    </row>
    <row r="2576" spans="1:53">
      <c r="A2576">
        <v>202312</v>
      </c>
      <c r="B2576" s="20" t="s">
        <v>27</v>
      </c>
      <c r="C2576" s="20" t="s">
        <v>10090</v>
      </c>
      <c r="D2576">
        <v>19932.57</v>
      </c>
      <c r="E2576" s="21">
        <v>0.68</v>
      </c>
      <c r="F2576">
        <v>656.49</v>
      </c>
      <c r="G2576" s="22">
        <v>4.8399999999999999E-2</v>
      </c>
      <c r="H2576" s="11">
        <f t="shared" si="800"/>
        <v>656.02074384000002</v>
      </c>
      <c r="I2576" s="23">
        <f t="shared" si="801"/>
        <v>2908.8552343354531</v>
      </c>
      <c r="J2576" s="23">
        <f t="shared" si="802"/>
        <v>8461438.7743207645</v>
      </c>
      <c r="K2576" s="23">
        <f t="shared" si="803"/>
        <v>688.8217810320001</v>
      </c>
      <c r="L2576" s="23">
        <f t="shared" si="804"/>
        <v>6473.7312125109065</v>
      </c>
      <c r="N2576">
        <v>202312</v>
      </c>
      <c r="O2576" s="20" t="s">
        <v>29</v>
      </c>
      <c r="P2576" s="20" t="s">
        <v>10091</v>
      </c>
      <c r="Q2576">
        <v>20156.48</v>
      </c>
      <c r="R2576" s="21">
        <v>0.71</v>
      </c>
      <c r="S2576">
        <v>732.27</v>
      </c>
      <c r="T2576" s="21">
        <v>0.05</v>
      </c>
      <c r="U2576" s="11">
        <f t="shared" si="805"/>
        <v>715.55503999999996</v>
      </c>
      <c r="V2576" s="23">
        <f t="shared" si="806"/>
        <v>3119.0321079012037</v>
      </c>
      <c r="W2576" s="23">
        <f t="shared" si="807"/>
        <v>9728361.2901186254</v>
      </c>
      <c r="X2576" s="23">
        <f t="shared" si="808"/>
        <v>751.33279200000004</v>
      </c>
      <c r="Y2576" s="23">
        <f t="shared" si="809"/>
        <v>6953.6192558024077</v>
      </c>
      <c r="AA2576">
        <v>202312</v>
      </c>
      <c r="AB2576" s="20" t="s">
        <v>31</v>
      </c>
      <c r="AC2576" s="20" t="s">
        <v>10092</v>
      </c>
      <c r="AD2576">
        <v>152487.06</v>
      </c>
      <c r="AE2576" s="21">
        <v>0.72</v>
      </c>
      <c r="AF2576">
        <v>403.81009999999998</v>
      </c>
      <c r="AG2576" s="22">
        <v>3.7000000000000002E-3</v>
      </c>
      <c r="AH2576" s="11">
        <f t="shared" si="810"/>
        <v>406.22552784000004</v>
      </c>
      <c r="AI2576" s="23">
        <f t="shared" si="811"/>
        <v>6665.9402229066936</v>
      </c>
      <c r="AJ2576" s="23">
        <f t="shared" si="812"/>
        <v>44434759.055365339</v>
      </c>
      <c r="AK2576" s="23">
        <f t="shared" si="813"/>
        <v>426.53680423200007</v>
      </c>
      <c r="AL2576" s="23">
        <f t="shared" si="814"/>
        <v>13738.105973653388</v>
      </c>
      <c r="AN2576">
        <v>202312</v>
      </c>
      <c r="AO2576" s="20" t="s">
        <v>33</v>
      </c>
      <c r="AP2576" s="20" t="s">
        <v>10093</v>
      </c>
      <c r="AQ2576">
        <v>317.27</v>
      </c>
      <c r="AR2576" s="21">
        <v>0.86</v>
      </c>
      <c r="AS2576">
        <v>1.26</v>
      </c>
      <c r="AT2576">
        <v>4.5999999999999999E-3</v>
      </c>
      <c r="AU2576" s="11">
        <f t="shared" si="815"/>
        <v>1.25512012</v>
      </c>
      <c r="AV2576" s="23">
        <f t="shared" si="816"/>
        <v>18.463124315527832</v>
      </c>
      <c r="AW2576" s="23">
        <f t="shared" si="817"/>
        <v>340.88695949063509</v>
      </c>
      <c r="AX2576" s="23">
        <f t="shared" si="818"/>
        <v>1.317876126</v>
      </c>
      <c r="AY2576" s="23">
        <f t="shared" si="819"/>
        <v>38.181368751055665</v>
      </c>
      <c r="AZ2576" s="23"/>
      <c r="BA2576" s="23"/>
    </row>
    <row r="2577" spans="1:53">
      <c r="A2577">
        <v>202312</v>
      </c>
      <c r="B2577" s="20" t="s">
        <v>27</v>
      </c>
      <c r="C2577" s="20" t="s">
        <v>10094</v>
      </c>
      <c r="D2577">
        <v>183238.92</v>
      </c>
      <c r="E2577" s="21">
        <v>0.68</v>
      </c>
      <c r="F2577">
        <v>6035.04</v>
      </c>
      <c r="G2577" s="22">
        <v>4.8399999999999999E-2</v>
      </c>
      <c r="H2577" s="11">
        <f t="shared" si="800"/>
        <v>6030.7593350400002</v>
      </c>
      <c r="I2577" s="23">
        <f t="shared" si="801"/>
        <v>26740.931629788603</v>
      </c>
      <c r="J2577" s="23">
        <f t="shared" si="802"/>
        <v>715077424.42902863</v>
      </c>
      <c r="K2577" s="23">
        <f t="shared" si="803"/>
        <v>6332.2973017920003</v>
      </c>
      <c r="L2577" s="23">
        <f t="shared" si="804"/>
        <v>59512.622594617205</v>
      </c>
      <c r="N2577">
        <v>202312</v>
      </c>
      <c r="O2577" s="20" t="s">
        <v>29</v>
      </c>
      <c r="P2577" s="20" t="s">
        <v>10095</v>
      </c>
      <c r="Q2577">
        <v>21729.65</v>
      </c>
      <c r="R2577" s="21">
        <v>0.71</v>
      </c>
      <c r="S2577">
        <v>822.31</v>
      </c>
      <c r="T2577" s="21">
        <v>0.05</v>
      </c>
      <c r="U2577" s="11">
        <f t="shared" si="805"/>
        <v>771.40257500000007</v>
      </c>
      <c r="V2577" s="23">
        <f t="shared" si="806"/>
        <v>3362.4658692120547</v>
      </c>
      <c r="W2577" s="23">
        <f t="shared" si="807"/>
        <v>11306176.721615979</v>
      </c>
      <c r="X2577" s="23">
        <f t="shared" si="808"/>
        <v>809.97270375000016</v>
      </c>
      <c r="Y2577" s="23">
        <f t="shared" si="809"/>
        <v>7496.3343134241095</v>
      </c>
      <c r="AA2577">
        <v>202312</v>
      </c>
      <c r="AB2577" s="20" t="s">
        <v>31</v>
      </c>
      <c r="AC2577" s="20" t="s">
        <v>10096</v>
      </c>
      <c r="AD2577">
        <v>230259.79</v>
      </c>
      <c r="AE2577" s="21">
        <v>0.72</v>
      </c>
      <c r="AF2577">
        <v>609.76480000000004</v>
      </c>
      <c r="AG2577" s="22">
        <v>3.7000000000000002E-3</v>
      </c>
      <c r="AH2577" s="11">
        <f t="shared" si="810"/>
        <v>613.41208055999994</v>
      </c>
      <c r="AI2577" s="23">
        <f t="shared" si="811"/>
        <v>10065.75899541278</v>
      </c>
      <c r="AJ2577" s="23">
        <f t="shared" si="812"/>
        <v>101319504.1537333</v>
      </c>
      <c r="AK2577" s="23">
        <f t="shared" si="813"/>
        <v>644.08268458800001</v>
      </c>
      <c r="AL2577" s="23">
        <f t="shared" si="814"/>
        <v>20744.930071385559</v>
      </c>
      <c r="AN2577">
        <v>202312</v>
      </c>
      <c r="AO2577" s="20" t="s">
        <v>33</v>
      </c>
      <c r="AP2577" s="20" t="s">
        <v>10097</v>
      </c>
      <c r="AQ2577">
        <v>247.7</v>
      </c>
      <c r="AR2577" s="21">
        <v>0.86</v>
      </c>
      <c r="AS2577">
        <v>7.6</v>
      </c>
      <c r="AT2577">
        <v>3.5699999999999996E-2</v>
      </c>
      <c r="AU2577" s="11">
        <f t="shared" si="815"/>
        <v>7.6048853999999988</v>
      </c>
      <c r="AV2577" s="23">
        <f t="shared" si="816"/>
        <v>39.524342065765836</v>
      </c>
      <c r="AW2577" s="23">
        <f t="shared" si="817"/>
        <v>1562.1736157316668</v>
      </c>
      <c r="AX2577" s="23">
        <f t="shared" si="818"/>
        <v>7.9851296699999992</v>
      </c>
      <c r="AY2577" s="23">
        <f t="shared" si="819"/>
        <v>86.653569531531673</v>
      </c>
      <c r="AZ2577" s="23"/>
      <c r="BA2577" s="23"/>
    </row>
    <row r="2578" spans="1:53">
      <c r="A2578">
        <v>202312</v>
      </c>
      <c r="B2578" s="20" t="s">
        <v>27</v>
      </c>
      <c r="C2578" s="20" t="s">
        <v>10098</v>
      </c>
      <c r="D2578">
        <v>34781.269999999997</v>
      </c>
      <c r="E2578" s="21">
        <v>0.68</v>
      </c>
      <c r="F2578">
        <v>1145.53</v>
      </c>
      <c r="G2578" s="22">
        <v>4.8399999999999999E-2</v>
      </c>
      <c r="H2578" s="11">
        <f t="shared" si="800"/>
        <v>1144.7211582399998</v>
      </c>
      <c r="I2578" s="23">
        <f t="shared" si="801"/>
        <v>5075.7970144509545</v>
      </c>
      <c r="J2578" s="23">
        <f t="shared" si="802"/>
        <v>25763715.331909224</v>
      </c>
      <c r="K2578" s="23">
        <f t="shared" si="803"/>
        <v>1201.9572161519998</v>
      </c>
      <c r="L2578" s="23">
        <f t="shared" si="804"/>
        <v>11296.315187141909</v>
      </c>
      <c r="N2578">
        <v>202312</v>
      </c>
      <c r="O2578" s="20" t="s">
        <v>29</v>
      </c>
      <c r="P2578" s="20" t="s">
        <v>10099</v>
      </c>
      <c r="Q2578">
        <v>42279.47</v>
      </c>
      <c r="R2578" s="21">
        <v>0.71</v>
      </c>
      <c r="S2578">
        <v>1535.98</v>
      </c>
      <c r="T2578" s="21">
        <v>0.05</v>
      </c>
      <c r="U2578" s="11">
        <f t="shared" si="805"/>
        <v>1500.9211850000002</v>
      </c>
      <c r="V2578" s="23">
        <f t="shared" si="806"/>
        <v>6542.3637676343151</v>
      </c>
      <c r="W2578" s="23">
        <f t="shared" si="807"/>
        <v>42802523.668054268</v>
      </c>
      <c r="X2578" s="23">
        <f t="shared" si="808"/>
        <v>1575.9672442500002</v>
      </c>
      <c r="Y2578" s="23">
        <f t="shared" si="809"/>
        <v>14585.648720268629</v>
      </c>
      <c r="AA2578">
        <v>202312</v>
      </c>
      <c r="AB2578" s="20" t="s">
        <v>31</v>
      </c>
      <c r="AC2578" s="20" t="s">
        <v>3110</v>
      </c>
      <c r="AD2578">
        <v>101770.25</v>
      </c>
      <c r="AE2578" s="21">
        <v>0.72</v>
      </c>
      <c r="AF2578">
        <v>269.50389999999999</v>
      </c>
      <c r="AG2578" s="22">
        <v>3.7000000000000002E-3</v>
      </c>
      <c r="AH2578" s="11">
        <f t="shared" si="810"/>
        <v>271.11594600000001</v>
      </c>
      <c r="AI2578" s="23">
        <f t="shared" si="811"/>
        <v>4448.8653854974309</v>
      </c>
      <c r="AJ2578" s="23">
        <f t="shared" si="812"/>
        <v>19792403.218277205</v>
      </c>
      <c r="AK2578" s="23">
        <f t="shared" si="813"/>
        <v>284.6717433</v>
      </c>
      <c r="AL2578" s="23">
        <f t="shared" si="814"/>
        <v>9168.8467169948617</v>
      </c>
      <c r="AN2578">
        <v>202312</v>
      </c>
      <c r="AO2578" s="20" t="s">
        <v>33</v>
      </c>
      <c r="AP2578" s="20" t="s">
        <v>10100</v>
      </c>
      <c r="AQ2578">
        <v>1291.79</v>
      </c>
      <c r="AR2578" s="21">
        <v>0.86</v>
      </c>
      <c r="AS2578">
        <v>10.220000000000001</v>
      </c>
      <c r="AT2578">
        <v>9.1999999999999998E-3</v>
      </c>
      <c r="AU2578" s="11">
        <f t="shared" si="815"/>
        <v>10.22064248</v>
      </c>
      <c r="AV2578" s="23">
        <f t="shared" si="816"/>
        <v>106.06626651127931</v>
      </c>
      <c r="AW2578" s="23">
        <f t="shared" si="817"/>
        <v>11250.052891641732</v>
      </c>
      <c r="AX2578" s="23">
        <f t="shared" si="818"/>
        <v>10.731674604</v>
      </c>
      <c r="AY2578" s="23">
        <f t="shared" si="819"/>
        <v>222.35317550255863</v>
      </c>
      <c r="AZ2578" s="23"/>
      <c r="BA2578" s="23"/>
    </row>
    <row r="2579" spans="1:53">
      <c r="A2579">
        <v>202312</v>
      </c>
      <c r="B2579" s="20" t="s">
        <v>27</v>
      </c>
      <c r="C2579" s="20" t="s">
        <v>10101</v>
      </c>
      <c r="D2579">
        <v>47880.97</v>
      </c>
      <c r="E2579" s="21">
        <v>0.68</v>
      </c>
      <c r="F2579">
        <v>1576.98</v>
      </c>
      <c r="G2579" s="22">
        <v>4.8399999999999999E-2</v>
      </c>
      <c r="H2579" s="11">
        <f t="shared" si="800"/>
        <v>1575.8584846400001</v>
      </c>
      <c r="I2579" s="23">
        <f t="shared" si="801"/>
        <v>6987.4988628941883</v>
      </c>
      <c r="J2579" s="23">
        <f t="shared" si="802"/>
        <v>48825140.358947575</v>
      </c>
      <c r="K2579" s="23">
        <f t="shared" si="803"/>
        <v>1654.6514088720003</v>
      </c>
      <c r="L2579" s="23">
        <f t="shared" si="804"/>
        <v>15550.856210428377</v>
      </c>
      <c r="N2579">
        <v>202312</v>
      </c>
      <c r="O2579" s="20" t="s">
        <v>29</v>
      </c>
      <c r="P2579" s="20" t="s">
        <v>10102</v>
      </c>
      <c r="Q2579">
        <v>48732.07</v>
      </c>
      <c r="R2579" s="21">
        <v>0.71</v>
      </c>
      <c r="S2579">
        <v>1770.4</v>
      </c>
      <c r="T2579" s="21">
        <v>0.05</v>
      </c>
      <c r="U2579" s="11">
        <f t="shared" si="805"/>
        <v>1729.9884849999999</v>
      </c>
      <c r="V2579" s="23">
        <f t="shared" si="806"/>
        <v>7540.8449796040295</v>
      </c>
      <c r="W2579" s="23">
        <f t="shared" si="807"/>
        <v>56864343.006419294</v>
      </c>
      <c r="X2579" s="23">
        <f t="shared" si="808"/>
        <v>1816.48790925</v>
      </c>
      <c r="Y2579" s="23">
        <f t="shared" si="809"/>
        <v>16811.678444208061</v>
      </c>
      <c r="AA2579">
        <v>202312</v>
      </c>
      <c r="AB2579" s="20" t="s">
        <v>31</v>
      </c>
      <c r="AC2579" s="20" t="s">
        <v>5050</v>
      </c>
      <c r="AD2579">
        <v>135050.15</v>
      </c>
      <c r="AE2579" s="21">
        <v>0.72</v>
      </c>
      <c r="AF2579">
        <v>357.63440000000003</v>
      </c>
      <c r="AG2579" s="22">
        <v>3.7000000000000002E-3</v>
      </c>
      <c r="AH2579" s="11">
        <f t="shared" si="810"/>
        <v>359.77359960000001</v>
      </c>
      <c r="AI2579" s="23">
        <f t="shared" si="811"/>
        <v>5903.6893162907218</v>
      </c>
      <c r="AJ2579" s="23">
        <f t="shared" si="812"/>
        <v>34853547.543285213</v>
      </c>
      <c r="AK2579" s="23">
        <f t="shared" si="813"/>
        <v>377.76227958000004</v>
      </c>
      <c r="AL2579" s="23">
        <f t="shared" si="814"/>
        <v>12167.152232181443</v>
      </c>
      <c r="AN2579">
        <v>202312</v>
      </c>
      <c r="AO2579" s="20" t="s">
        <v>33</v>
      </c>
      <c r="AP2579" s="20" t="s">
        <v>10103</v>
      </c>
      <c r="AQ2579">
        <v>5146.08</v>
      </c>
      <c r="AR2579" s="21">
        <v>0.86</v>
      </c>
      <c r="AS2579">
        <v>53.99</v>
      </c>
      <c r="AT2579">
        <v>1.2199999999999999E-2</v>
      </c>
      <c r="AU2579" s="11">
        <f t="shared" si="815"/>
        <v>53.992671359999989</v>
      </c>
      <c r="AV2579" s="23">
        <f t="shared" si="816"/>
        <v>485.83568497915235</v>
      </c>
      <c r="AW2579" s="23">
        <f t="shared" si="817"/>
        <v>236036.31279916214</v>
      </c>
      <c r="AX2579" s="23">
        <f t="shared" si="818"/>
        <v>56.692304927999992</v>
      </c>
      <c r="AY2579" s="23">
        <f t="shared" si="819"/>
        <v>1025.6640413183047</v>
      </c>
      <c r="AZ2579" s="23"/>
      <c r="BA2579" s="23"/>
    </row>
    <row r="2580" spans="1:53">
      <c r="A2580">
        <v>202312</v>
      </c>
      <c r="B2580" s="20" t="s">
        <v>27</v>
      </c>
      <c r="C2580" s="20" t="s">
        <v>10104</v>
      </c>
      <c r="D2580">
        <v>39517.870000000003</v>
      </c>
      <c r="E2580" s="21">
        <v>0.68</v>
      </c>
      <c r="F2580">
        <v>1301.53</v>
      </c>
      <c r="G2580" s="22">
        <v>4.8399999999999999E-2</v>
      </c>
      <c r="H2580" s="11">
        <f t="shared" si="800"/>
        <v>1300.6121374400002</v>
      </c>
      <c r="I2580" s="23">
        <f t="shared" si="801"/>
        <v>5767.0316973319541</v>
      </c>
      <c r="J2580" s="23">
        <f t="shared" si="802"/>
        <v>33258654.59803148</v>
      </c>
      <c r="K2580" s="23">
        <f t="shared" si="803"/>
        <v>1365.6427443120003</v>
      </c>
      <c r="L2580" s="23">
        <f t="shared" si="804"/>
        <v>12834.675532103909</v>
      </c>
      <c r="N2580">
        <v>202312</v>
      </c>
      <c r="O2580" s="20" t="s">
        <v>29</v>
      </c>
      <c r="P2580" s="20" t="s">
        <v>10105</v>
      </c>
      <c r="Q2580">
        <v>24581.14</v>
      </c>
      <c r="R2580" s="21">
        <v>0.71</v>
      </c>
      <c r="S2580">
        <v>930.22</v>
      </c>
      <c r="T2580" s="21">
        <v>0.05</v>
      </c>
      <c r="U2580" s="11">
        <f t="shared" si="805"/>
        <v>872.63046999999995</v>
      </c>
      <c r="V2580" s="23">
        <f t="shared" si="806"/>
        <v>3803.7080337844009</v>
      </c>
      <c r="W2580" s="23">
        <f t="shared" si="807"/>
        <v>14468194.806275994</v>
      </c>
      <c r="X2580" s="23">
        <f t="shared" si="808"/>
        <v>916.26199350000002</v>
      </c>
      <c r="Y2580" s="23">
        <f t="shared" si="809"/>
        <v>8480.0465375688018</v>
      </c>
      <c r="AA2580">
        <v>202312</v>
      </c>
      <c r="AB2580" s="20" t="s">
        <v>31</v>
      </c>
      <c r="AC2580" s="20" t="s">
        <v>5278</v>
      </c>
      <c r="AD2580">
        <v>163822.32</v>
      </c>
      <c r="AE2580" s="21">
        <v>0.72</v>
      </c>
      <c r="AF2580">
        <v>433.82769999999999</v>
      </c>
      <c r="AG2580" s="22">
        <v>3.7000000000000002E-3</v>
      </c>
      <c r="AH2580" s="11">
        <f t="shared" si="810"/>
        <v>436.42266047999999</v>
      </c>
      <c r="AI2580" s="23">
        <f t="shared" si="811"/>
        <v>7161.4587644216608</v>
      </c>
      <c r="AJ2580" s="23">
        <f t="shared" si="812"/>
        <v>51286491.634511821</v>
      </c>
      <c r="AK2580" s="23">
        <f t="shared" si="813"/>
        <v>458.243793504</v>
      </c>
      <c r="AL2580" s="23">
        <f t="shared" si="814"/>
        <v>14759.340189323322</v>
      </c>
      <c r="AN2580">
        <v>202312</v>
      </c>
      <c r="AO2580" s="20" t="s">
        <v>33</v>
      </c>
      <c r="AP2580" s="20" t="s">
        <v>10106</v>
      </c>
      <c r="AQ2580">
        <v>1834.55</v>
      </c>
      <c r="AR2580" s="21">
        <v>0.86</v>
      </c>
      <c r="AS2580">
        <v>89.77</v>
      </c>
      <c r="AT2580">
        <v>5.6900000000000006E-2</v>
      </c>
      <c r="AU2580" s="11">
        <f t="shared" si="815"/>
        <v>89.771869700000011</v>
      </c>
      <c r="AV2580" s="23">
        <f t="shared" si="816"/>
        <v>365.47948953472388</v>
      </c>
      <c r="AW2580" s="23">
        <f t="shared" si="817"/>
        <v>133575.25727056235</v>
      </c>
      <c r="AX2580" s="23">
        <f t="shared" si="818"/>
        <v>94.26046318500002</v>
      </c>
      <c r="AY2580" s="23">
        <f t="shared" si="819"/>
        <v>820.73084876944779</v>
      </c>
      <c r="AZ2580" s="23"/>
      <c r="BA2580" s="23"/>
    </row>
    <row r="2581" spans="1:53">
      <c r="A2581">
        <v>202312</v>
      </c>
      <c r="B2581" s="20" t="s">
        <v>27</v>
      </c>
      <c r="C2581" s="20" t="s">
        <v>10107</v>
      </c>
      <c r="D2581">
        <v>7791.9</v>
      </c>
      <c r="E2581" s="21">
        <v>0.68</v>
      </c>
      <c r="F2581">
        <v>256.63</v>
      </c>
      <c r="G2581" s="22">
        <v>4.8399999999999999E-2</v>
      </c>
      <c r="H2581" s="11">
        <f t="shared" si="800"/>
        <v>256.44701279999998</v>
      </c>
      <c r="I2581" s="23">
        <f t="shared" si="801"/>
        <v>1137.109218751943</v>
      </c>
      <c r="J2581" s="23">
        <f t="shared" si="802"/>
        <v>1293017.375370654</v>
      </c>
      <c r="K2581" s="23">
        <f t="shared" si="803"/>
        <v>269.26936344000001</v>
      </c>
      <c r="L2581" s="23">
        <f t="shared" si="804"/>
        <v>2530.6654503038858</v>
      </c>
      <c r="N2581">
        <v>202312</v>
      </c>
      <c r="O2581" s="20" t="s">
        <v>29</v>
      </c>
      <c r="P2581" s="20" t="s">
        <v>10108</v>
      </c>
      <c r="Q2581">
        <v>32250.35</v>
      </c>
      <c r="R2581" s="21">
        <v>0.71</v>
      </c>
      <c r="S2581">
        <v>1220.44</v>
      </c>
      <c r="T2581" s="21">
        <v>0.05</v>
      </c>
      <c r="U2581" s="11">
        <f t="shared" si="805"/>
        <v>1144.8874249999999</v>
      </c>
      <c r="V2581" s="23">
        <f t="shared" si="806"/>
        <v>4990.448587305501</v>
      </c>
      <c r="W2581" s="23">
        <f t="shared" si="807"/>
        <v>24904577.102539469</v>
      </c>
      <c r="X2581" s="23">
        <f t="shared" si="808"/>
        <v>1202.13179625</v>
      </c>
      <c r="Y2581" s="23">
        <f t="shared" si="809"/>
        <v>11125.784599611001</v>
      </c>
      <c r="AA2581">
        <v>202312</v>
      </c>
      <c r="AB2581" s="20" t="s">
        <v>31</v>
      </c>
      <c r="AC2581" s="20" t="s">
        <v>10109</v>
      </c>
      <c r="AD2581">
        <v>182481.16</v>
      </c>
      <c r="AE2581" s="21">
        <v>0.72</v>
      </c>
      <c r="AF2581">
        <v>483.23930000000001</v>
      </c>
      <c r="AG2581" s="22">
        <v>3.7000000000000002E-3</v>
      </c>
      <c r="AH2581" s="11">
        <f t="shared" si="810"/>
        <v>486.12981024000004</v>
      </c>
      <c r="AI2581" s="23">
        <f t="shared" si="811"/>
        <v>7977.1260877262112</v>
      </c>
      <c r="AJ2581" s="23">
        <f t="shared" si="812"/>
        <v>63634540.619482085</v>
      </c>
      <c r="AK2581" s="23">
        <f t="shared" si="813"/>
        <v>510.43630075200008</v>
      </c>
      <c r="AL2581" s="23">
        <f t="shared" si="814"/>
        <v>16440.381985692424</v>
      </c>
      <c r="AN2581">
        <v>202312</v>
      </c>
      <c r="AO2581" s="20" t="s">
        <v>33</v>
      </c>
      <c r="AP2581" s="20" t="s">
        <v>10110</v>
      </c>
      <c r="AQ2581">
        <v>1533.3</v>
      </c>
      <c r="AR2581" s="21">
        <v>0.86</v>
      </c>
      <c r="AS2581">
        <v>26.24</v>
      </c>
      <c r="AT2581">
        <v>1.9900000000000001E-2</v>
      </c>
      <c r="AU2581" s="11">
        <f t="shared" si="815"/>
        <v>26.240896199999998</v>
      </c>
      <c r="AV2581" s="23">
        <f t="shared" si="816"/>
        <v>184.15661337567116</v>
      </c>
      <c r="AW2581" s="23">
        <f t="shared" si="817"/>
        <v>33913.658249996428</v>
      </c>
      <c r="AX2581" s="23">
        <f t="shared" si="818"/>
        <v>27.552941009999998</v>
      </c>
      <c r="AY2581" s="23">
        <f t="shared" si="819"/>
        <v>394.55412295134232</v>
      </c>
      <c r="AZ2581" s="23"/>
      <c r="BA2581" s="23"/>
    </row>
    <row r="2582" spans="1:53">
      <c r="A2582">
        <v>202312</v>
      </c>
      <c r="B2582" s="20" t="s">
        <v>27</v>
      </c>
      <c r="C2582" s="20" t="s">
        <v>10111</v>
      </c>
      <c r="D2582">
        <v>53735.87</v>
      </c>
      <c r="E2582" s="21">
        <v>0.68</v>
      </c>
      <c r="F2582">
        <v>1769.81</v>
      </c>
      <c r="G2582" s="22">
        <v>4.8399999999999999E-2</v>
      </c>
      <c r="H2582" s="11">
        <f t="shared" si="800"/>
        <v>1768.55495344</v>
      </c>
      <c r="I2582" s="23">
        <f t="shared" si="801"/>
        <v>7841.9324111777587</v>
      </c>
      <c r="J2582" s="23">
        <f t="shared" si="802"/>
        <v>61495903.941480219</v>
      </c>
      <c r="K2582" s="23">
        <f t="shared" si="803"/>
        <v>1856.9827011120001</v>
      </c>
      <c r="L2582" s="23">
        <f t="shared" si="804"/>
        <v>17452.419775795519</v>
      </c>
      <c r="N2582">
        <v>202312</v>
      </c>
      <c r="O2582" s="20" t="s">
        <v>29</v>
      </c>
      <c r="P2582" s="20" t="s">
        <v>10112</v>
      </c>
      <c r="Q2582">
        <v>99971.92</v>
      </c>
      <c r="R2582" s="21">
        <v>0.71</v>
      </c>
      <c r="S2582">
        <v>3783.23</v>
      </c>
      <c r="T2582" s="21">
        <v>0.05</v>
      </c>
      <c r="U2582" s="11">
        <f t="shared" si="805"/>
        <v>3549.0031599999998</v>
      </c>
      <c r="V2582" s="23">
        <f t="shared" si="806"/>
        <v>15469.746124746509</v>
      </c>
      <c r="W2582" s="23">
        <f t="shared" si="807"/>
        <v>239313045.16410962</v>
      </c>
      <c r="X2582" s="23">
        <f t="shared" si="808"/>
        <v>3726.4533179999999</v>
      </c>
      <c r="Y2582" s="23">
        <f t="shared" si="809"/>
        <v>34488.495409493014</v>
      </c>
      <c r="AA2582">
        <v>202312</v>
      </c>
      <c r="AB2582" s="20" t="s">
        <v>31</v>
      </c>
      <c r="AC2582" s="20" t="s">
        <v>10113</v>
      </c>
      <c r="AD2582">
        <v>201303.8</v>
      </c>
      <c r="AE2582" s="21">
        <v>0.72</v>
      </c>
      <c r="AF2582">
        <v>533.0847</v>
      </c>
      <c r="AG2582" s="22">
        <v>3.7000000000000002E-3</v>
      </c>
      <c r="AH2582" s="11">
        <f t="shared" si="810"/>
        <v>536.27332319999994</v>
      </c>
      <c r="AI2582" s="23">
        <f t="shared" si="811"/>
        <v>8799.9538940810071</v>
      </c>
      <c r="AJ2582" s="23">
        <f t="shared" si="812"/>
        <v>77439188.537951484</v>
      </c>
      <c r="AK2582" s="23">
        <f t="shared" si="813"/>
        <v>563.08698935999996</v>
      </c>
      <c r="AL2582" s="23">
        <f t="shared" si="814"/>
        <v>18136.181111362013</v>
      </c>
      <c r="AN2582">
        <v>202312</v>
      </c>
      <c r="AO2582" s="20" t="s">
        <v>33</v>
      </c>
      <c r="AP2582" s="20" t="s">
        <v>10114</v>
      </c>
      <c r="AQ2582">
        <v>3949.91</v>
      </c>
      <c r="AR2582" s="21">
        <v>0.86</v>
      </c>
      <c r="AS2582">
        <v>36.01</v>
      </c>
      <c r="AT2582">
        <v>1.06E-2</v>
      </c>
      <c r="AU2582" s="11">
        <f t="shared" si="815"/>
        <v>36.007379559999997</v>
      </c>
      <c r="AV2582" s="23">
        <f t="shared" si="816"/>
        <v>347.87605553036292</v>
      </c>
      <c r="AW2582" s="23">
        <f t="shared" si="817"/>
        <v>121017.75001136414</v>
      </c>
      <c r="AX2582" s="23">
        <f t="shared" si="818"/>
        <v>37.807748537999998</v>
      </c>
      <c r="AY2582" s="23">
        <f t="shared" si="819"/>
        <v>731.75949062072584</v>
      </c>
      <c r="AZ2582" s="23"/>
      <c r="BA2582" s="23"/>
    </row>
    <row r="2583" spans="1:53">
      <c r="A2583">
        <v>202312</v>
      </c>
      <c r="B2583" s="20" t="s">
        <v>27</v>
      </c>
      <c r="C2583" s="20" t="s">
        <v>10115</v>
      </c>
      <c r="D2583">
        <v>90359</v>
      </c>
      <c r="E2583" s="21">
        <v>0.68</v>
      </c>
      <c r="F2583">
        <v>2976</v>
      </c>
      <c r="G2583" s="22">
        <v>4.8399999999999999E-2</v>
      </c>
      <c r="H2583" s="11">
        <f t="shared" si="800"/>
        <v>2973.8954079999999</v>
      </c>
      <c r="I2583" s="23">
        <f t="shared" si="801"/>
        <v>13186.520861048888</v>
      </c>
      <c r="J2583" s="23">
        <f t="shared" si="802"/>
        <v>173884332.41887751</v>
      </c>
      <c r="K2583" s="23">
        <f t="shared" si="803"/>
        <v>3122.5901783999998</v>
      </c>
      <c r="L2583" s="23">
        <f t="shared" si="804"/>
        <v>29346.937130097776</v>
      </c>
      <c r="N2583">
        <v>202312</v>
      </c>
      <c r="O2583" s="20" t="s">
        <v>29</v>
      </c>
      <c r="P2583" s="20" t="s">
        <v>10116</v>
      </c>
      <c r="Q2583">
        <v>46109.45</v>
      </c>
      <c r="R2583" s="21">
        <v>0.71</v>
      </c>
      <c r="S2583">
        <v>1744.91</v>
      </c>
      <c r="T2583" s="21">
        <v>0.05</v>
      </c>
      <c r="U2583" s="11">
        <f t="shared" si="805"/>
        <v>1636.885475</v>
      </c>
      <c r="V2583" s="23">
        <f t="shared" si="806"/>
        <v>7135.0183676745728</v>
      </c>
      <c r="W2583" s="23">
        <f t="shared" si="807"/>
        <v>50908487.107053526</v>
      </c>
      <c r="X2583" s="23">
        <f t="shared" si="808"/>
        <v>1718.7297487500002</v>
      </c>
      <c r="Y2583" s="23">
        <f t="shared" si="809"/>
        <v>15906.922210349145</v>
      </c>
      <c r="AA2583">
        <v>202312</v>
      </c>
      <c r="AB2583" s="20" t="s">
        <v>31</v>
      </c>
      <c r="AC2583" s="20" t="s">
        <v>3802</v>
      </c>
      <c r="AD2583">
        <v>167620.5</v>
      </c>
      <c r="AE2583" s="21">
        <v>0.72</v>
      </c>
      <c r="AF2583">
        <v>443.88589999999999</v>
      </c>
      <c r="AG2583" s="22">
        <v>3.7000000000000002E-3</v>
      </c>
      <c r="AH2583" s="11">
        <f t="shared" si="810"/>
        <v>446.54101200000002</v>
      </c>
      <c r="AI2583" s="23">
        <f t="shared" si="811"/>
        <v>7327.4954158977907</v>
      </c>
      <c r="AJ2583" s="23">
        <f t="shared" si="812"/>
        <v>53692189.070003137</v>
      </c>
      <c r="AK2583" s="23">
        <f t="shared" si="813"/>
        <v>468.86806260000003</v>
      </c>
      <c r="AL2583" s="23">
        <f t="shared" si="814"/>
        <v>15101.531843795581</v>
      </c>
      <c r="AN2583">
        <v>202312</v>
      </c>
      <c r="AO2583" s="20" t="s">
        <v>33</v>
      </c>
      <c r="AP2583" s="20" t="s">
        <v>10117</v>
      </c>
      <c r="AQ2583">
        <v>810</v>
      </c>
      <c r="AR2583" s="21">
        <v>0.86</v>
      </c>
      <c r="AS2583">
        <v>40.049999999999997</v>
      </c>
      <c r="AT2583">
        <v>5.7500000000000002E-2</v>
      </c>
      <c r="AU2583" s="11">
        <f t="shared" si="815"/>
        <v>40.054500000000004</v>
      </c>
      <c r="AV2583" s="23">
        <f t="shared" si="816"/>
        <v>162.16535304974983</v>
      </c>
      <c r="AW2583" s="23">
        <f t="shared" si="817"/>
        <v>26297.601729750004</v>
      </c>
      <c r="AX2583" s="23">
        <f t="shared" si="818"/>
        <v>42.05722500000001</v>
      </c>
      <c r="AY2583" s="23">
        <f t="shared" si="819"/>
        <v>364.38520609949967</v>
      </c>
      <c r="AZ2583" s="23"/>
      <c r="BA2583" s="23"/>
    </row>
    <row r="2584" spans="1:53">
      <c r="A2584">
        <v>202312</v>
      </c>
      <c r="B2584" s="20" t="s">
        <v>27</v>
      </c>
      <c r="C2584" s="20" t="s">
        <v>10118</v>
      </c>
      <c r="D2584">
        <v>19206.099999999999</v>
      </c>
      <c r="E2584" s="21">
        <v>0.68</v>
      </c>
      <c r="F2584">
        <v>632.55999999999995</v>
      </c>
      <c r="G2584" s="22">
        <v>4.8399999999999999E-2</v>
      </c>
      <c r="H2584" s="11">
        <f t="shared" si="800"/>
        <v>632.11116319999996</v>
      </c>
      <c r="I2584" s="23">
        <f t="shared" si="801"/>
        <v>2802.8379941056342</v>
      </c>
      <c r="J2584" s="23">
        <f t="shared" si="802"/>
        <v>7855900.8212020947</v>
      </c>
      <c r="K2584" s="23">
        <f t="shared" si="803"/>
        <v>663.71672135999995</v>
      </c>
      <c r="L2584" s="23">
        <f t="shared" si="804"/>
        <v>6237.7871514112685</v>
      </c>
      <c r="N2584">
        <v>202312</v>
      </c>
      <c r="O2584" s="20" t="s">
        <v>29</v>
      </c>
      <c r="P2584" s="20" t="s">
        <v>10119</v>
      </c>
      <c r="Q2584">
        <v>19005.509999999998</v>
      </c>
      <c r="R2584" s="21">
        <v>0.71</v>
      </c>
      <c r="S2584">
        <v>719.22</v>
      </c>
      <c r="T2584" s="21">
        <v>0.05</v>
      </c>
      <c r="U2584" s="11">
        <f t="shared" si="805"/>
        <v>674.69560499999989</v>
      </c>
      <c r="V2584" s="23">
        <f t="shared" si="806"/>
        <v>2940.9299598460348</v>
      </c>
      <c r="W2584" s="23">
        <f t="shared" si="807"/>
        <v>8649069.0287199989</v>
      </c>
      <c r="X2584" s="23">
        <f t="shared" si="808"/>
        <v>708.43038524999986</v>
      </c>
      <c r="Y2584" s="23">
        <f t="shared" si="809"/>
        <v>6556.5555246920694</v>
      </c>
      <c r="AA2584">
        <v>202312</v>
      </c>
      <c r="AB2584" s="20" t="s">
        <v>31</v>
      </c>
      <c r="AC2584" s="20" t="s">
        <v>2846</v>
      </c>
      <c r="AD2584">
        <v>153685.74</v>
      </c>
      <c r="AE2584" s="21">
        <v>0.72</v>
      </c>
      <c r="AF2584">
        <v>406.98439999999999</v>
      </c>
      <c r="AG2584" s="22">
        <v>3.7000000000000002E-3</v>
      </c>
      <c r="AH2584" s="11">
        <f t="shared" si="810"/>
        <v>409.41881135999995</v>
      </c>
      <c r="AI2584" s="23">
        <f t="shared" si="811"/>
        <v>6718.3402706641464</v>
      </c>
      <c r="AJ2584" s="23">
        <f t="shared" si="812"/>
        <v>45136095.992427595</v>
      </c>
      <c r="AK2584" s="23">
        <f t="shared" si="813"/>
        <v>429.88975192799995</v>
      </c>
      <c r="AL2584" s="23">
        <f t="shared" si="814"/>
        <v>13846.099352688292</v>
      </c>
      <c r="AN2584">
        <v>202312</v>
      </c>
      <c r="AO2584" s="20" t="s">
        <v>33</v>
      </c>
      <c r="AP2584" s="20" t="s">
        <v>10120</v>
      </c>
      <c r="AQ2584">
        <v>1532.15</v>
      </c>
      <c r="AR2584" s="21">
        <v>0.86</v>
      </c>
      <c r="AS2584">
        <v>36.369999999999997</v>
      </c>
      <c r="AT2584">
        <v>2.76E-2</v>
      </c>
      <c r="AU2584" s="11">
        <f t="shared" si="815"/>
        <v>36.367112400000003</v>
      </c>
      <c r="AV2584" s="23">
        <f t="shared" si="816"/>
        <v>215.86227651545181</v>
      </c>
      <c r="AW2584" s="23">
        <f t="shared" si="817"/>
        <v>46596.52242243338</v>
      </c>
      <c r="AX2584" s="23">
        <f t="shared" si="818"/>
        <v>38.185468020000002</v>
      </c>
      <c r="AY2584" s="23">
        <f t="shared" si="819"/>
        <v>468.09166543090362</v>
      </c>
      <c r="AZ2584" s="23"/>
      <c r="BA2584" s="23"/>
    </row>
    <row r="2585" spans="1:53">
      <c r="A2585">
        <v>202312</v>
      </c>
      <c r="B2585" s="20" t="s">
        <v>27</v>
      </c>
      <c r="C2585" s="20" t="s">
        <v>10121</v>
      </c>
      <c r="D2585">
        <v>19815</v>
      </c>
      <c r="E2585" s="21">
        <v>0.68</v>
      </c>
      <c r="F2585">
        <v>652.61</v>
      </c>
      <c r="G2585" s="22">
        <v>4.8399999999999999E-2</v>
      </c>
      <c r="H2585" s="11">
        <f t="shared" si="800"/>
        <v>652.15128000000004</v>
      </c>
      <c r="I2585" s="23">
        <f t="shared" si="801"/>
        <v>2891.6976821532298</v>
      </c>
      <c r="J2585" s="23">
        <f t="shared" si="802"/>
        <v>8361915.4849703619</v>
      </c>
      <c r="K2585" s="23">
        <f t="shared" si="803"/>
        <v>684.75884400000007</v>
      </c>
      <c r="L2585" s="23">
        <f t="shared" si="804"/>
        <v>6435.5466443064597</v>
      </c>
      <c r="N2585">
        <v>202312</v>
      </c>
      <c r="O2585" s="20" t="s">
        <v>29</v>
      </c>
      <c r="P2585" s="20" t="s">
        <v>10122</v>
      </c>
      <c r="Q2585">
        <v>9551.5</v>
      </c>
      <c r="R2585" s="21">
        <v>0.71</v>
      </c>
      <c r="S2585">
        <v>361.45</v>
      </c>
      <c r="T2585" s="21">
        <v>0.05</v>
      </c>
      <c r="U2585" s="11">
        <f t="shared" si="805"/>
        <v>339.07825000000003</v>
      </c>
      <c r="V2585" s="23">
        <f t="shared" si="806"/>
        <v>1478.0078257026203</v>
      </c>
      <c r="W2585" s="23">
        <f t="shared" si="807"/>
        <v>2184507.1328381873</v>
      </c>
      <c r="X2585" s="23">
        <f t="shared" si="808"/>
        <v>356.03216250000003</v>
      </c>
      <c r="Y2585" s="23">
        <f t="shared" si="809"/>
        <v>3295.0939014052406</v>
      </c>
      <c r="AA2585">
        <v>202312</v>
      </c>
      <c r="AB2585" s="20" t="s">
        <v>31</v>
      </c>
      <c r="AC2585" s="20" t="s">
        <v>10123</v>
      </c>
      <c r="AD2585">
        <v>153809.98000000001</v>
      </c>
      <c r="AE2585" s="21">
        <v>0.72</v>
      </c>
      <c r="AF2585">
        <v>407.3134</v>
      </c>
      <c r="AG2585" s="22">
        <v>3.7000000000000002E-3</v>
      </c>
      <c r="AH2585" s="11">
        <f t="shared" si="810"/>
        <v>409.74978672000003</v>
      </c>
      <c r="AI2585" s="23">
        <f t="shared" si="811"/>
        <v>6723.7713965137373</v>
      </c>
      <c r="AJ2585" s="23">
        <f t="shared" si="812"/>
        <v>45209101.792576291</v>
      </c>
      <c r="AK2585" s="23">
        <f t="shared" si="813"/>
        <v>430.23727605600004</v>
      </c>
      <c r="AL2585" s="23">
        <f t="shared" si="814"/>
        <v>13857.292579747475</v>
      </c>
      <c r="AN2585">
        <v>202312</v>
      </c>
      <c r="AO2585" s="20" t="s">
        <v>33</v>
      </c>
      <c r="AP2585" s="20" t="s">
        <v>10124</v>
      </c>
      <c r="AQ2585">
        <v>10101.5</v>
      </c>
      <c r="AR2585" s="21">
        <v>0.86</v>
      </c>
      <c r="AS2585">
        <v>20.85</v>
      </c>
      <c r="AT2585">
        <v>2.3999999999999998E-3</v>
      </c>
      <c r="AU2585" s="11">
        <f t="shared" si="815"/>
        <v>20.849495999999995</v>
      </c>
      <c r="AV2585" s="23">
        <f t="shared" si="816"/>
        <v>425.0775418936949</v>
      </c>
      <c r="AW2585" s="23">
        <f t="shared" si="817"/>
        <v>180690.91662238594</v>
      </c>
      <c r="AX2585" s="23">
        <f t="shared" si="818"/>
        <v>21.891970799999996</v>
      </c>
      <c r="AY2585" s="23">
        <f t="shared" si="819"/>
        <v>871.00457978738984</v>
      </c>
      <c r="AZ2585" s="23"/>
      <c r="BA2585" s="23"/>
    </row>
    <row r="2586" spans="1:53">
      <c r="A2586">
        <v>202312</v>
      </c>
      <c r="B2586" s="20" t="s">
        <v>27</v>
      </c>
      <c r="C2586" s="20" t="s">
        <v>10125</v>
      </c>
      <c r="D2586">
        <v>13395.23</v>
      </c>
      <c r="E2586" s="21">
        <v>0.68</v>
      </c>
      <c r="F2586">
        <v>441.18</v>
      </c>
      <c r="G2586" s="22">
        <v>4.8399999999999999E-2</v>
      </c>
      <c r="H2586" s="11">
        <f t="shared" si="800"/>
        <v>440.86380975999998</v>
      </c>
      <c r="I2586" s="23">
        <f t="shared" si="801"/>
        <v>1954.8299542220243</v>
      </c>
      <c r="J2586" s="23">
        <f t="shared" si="802"/>
        <v>3821360.1499236817</v>
      </c>
      <c r="K2586" s="23">
        <f t="shared" si="803"/>
        <v>462.90700024799997</v>
      </c>
      <c r="L2586" s="23">
        <f t="shared" si="804"/>
        <v>4350.5237182040482</v>
      </c>
      <c r="N2586">
        <v>202312</v>
      </c>
      <c r="O2586" s="20" t="s">
        <v>29</v>
      </c>
      <c r="P2586" s="20" t="s">
        <v>10126</v>
      </c>
      <c r="Q2586">
        <v>59496.07</v>
      </c>
      <c r="R2586" s="21">
        <v>0.71</v>
      </c>
      <c r="S2586">
        <v>2251.5</v>
      </c>
      <c r="T2586" s="21">
        <v>0.05</v>
      </c>
      <c r="U2586" s="11">
        <f t="shared" si="805"/>
        <v>2112.1104850000002</v>
      </c>
      <c r="V2586" s="23">
        <f t="shared" si="806"/>
        <v>9206.4761617076783</v>
      </c>
      <c r="W2586" s="23">
        <f t="shared" si="807"/>
        <v>84759203.316091746</v>
      </c>
      <c r="X2586" s="23">
        <f t="shared" si="808"/>
        <v>2217.7160092500003</v>
      </c>
      <c r="Y2586" s="23">
        <f t="shared" si="809"/>
        <v>20525.062808415358</v>
      </c>
      <c r="AA2586">
        <v>202312</v>
      </c>
      <c r="AB2586" s="20" t="s">
        <v>31</v>
      </c>
      <c r="AC2586" s="20" t="s">
        <v>10127</v>
      </c>
      <c r="AD2586">
        <v>123726.84</v>
      </c>
      <c r="AE2586" s="21">
        <v>0.72</v>
      </c>
      <c r="AF2586">
        <v>327.64850000000001</v>
      </c>
      <c r="AG2586" s="22">
        <v>3.7000000000000002E-3</v>
      </c>
      <c r="AH2586" s="11">
        <f t="shared" si="810"/>
        <v>329.60830175999996</v>
      </c>
      <c r="AI2586" s="23">
        <f t="shared" si="811"/>
        <v>5408.6931665489565</v>
      </c>
      <c r="AJ2586" s="23">
        <f t="shared" si="812"/>
        <v>29253961.769873377</v>
      </c>
      <c r="AK2586" s="23">
        <f t="shared" si="813"/>
        <v>346.08871684799999</v>
      </c>
      <c r="AL2586" s="23">
        <f t="shared" si="814"/>
        <v>11146.994634857912</v>
      </c>
      <c r="AN2586">
        <v>202312</v>
      </c>
      <c r="AO2586" s="20" t="s">
        <v>33</v>
      </c>
      <c r="AP2586" s="20" t="s">
        <v>10128</v>
      </c>
      <c r="AQ2586">
        <v>1345.17</v>
      </c>
      <c r="AR2586" s="21">
        <v>0.86</v>
      </c>
      <c r="AS2586">
        <v>2.78</v>
      </c>
      <c r="AT2586">
        <v>2.3999999999999998E-3</v>
      </c>
      <c r="AU2586" s="11">
        <f t="shared" si="815"/>
        <v>2.7764308799999995</v>
      </c>
      <c r="AV2586" s="23">
        <f t="shared" si="816"/>
        <v>56.605608773859487</v>
      </c>
      <c r="AW2586" s="23">
        <f t="shared" si="817"/>
        <v>3204.194944659238</v>
      </c>
      <c r="AX2586" s="23">
        <f t="shared" si="818"/>
        <v>2.9152524239999997</v>
      </c>
      <c r="AY2586" s="23">
        <f t="shared" si="819"/>
        <v>115.98764842771897</v>
      </c>
      <c r="AZ2586" s="23"/>
      <c r="BA2586" s="23"/>
    </row>
    <row r="2587" spans="1:53">
      <c r="A2587">
        <v>202312</v>
      </c>
      <c r="B2587" s="20" t="s">
        <v>27</v>
      </c>
      <c r="C2587" s="20" t="s">
        <v>10129</v>
      </c>
      <c r="D2587">
        <v>216169.33</v>
      </c>
      <c r="E2587" s="21">
        <v>0.68</v>
      </c>
      <c r="F2587">
        <v>7119.61</v>
      </c>
      <c r="G2587" s="22">
        <v>4.8399999999999999E-2</v>
      </c>
      <c r="H2587" s="11">
        <f t="shared" si="800"/>
        <v>7114.564988959999</v>
      </c>
      <c r="I2587" s="23">
        <f t="shared" si="801"/>
        <v>31546.623795791904</v>
      </c>
      <c r="J2587" s="23">
        <f t="shared" si="802"/>
        <v>995189472.91322398</v>
      </c>
      <c r="K2587" s="23">
        <f t="shared" si="803"/>
        <v>7470.2932384079995</v>
      </c>
      <c r="L2587" s="23">
        <f t="shared" si="804"/>
        <v>70207.812580543803</v>
      </c>
      <c r="N2587">
        <v>202312</v>
      </c>
      <c r="O2587" s="20" t="s">
        <v>29</v>
      </c>
      <c r="P2587" s="20" t="s">
        <v>10130</v>
      </c>
      <c r="Q2587">
        <v>130279.85</v>
      </c>
      <c r="R2587" s="21">
        <v>0.71</v>
      </c>
      <c r="S2587">
        <v>4732.97</v>
      </c>
      <c r="T2587" s="21">
        <v>0.05</v>
      </c>
      <c r="U2587" s="11">
        <f t="shared" si="805"/>
        <v>4624.9346749999995</v>
      </c>
      <c r="V2587" s="23">
        <f t="shared" si="806"/>
        <v>20159.622868802126</v>
      </c>
      <c r="W2587" s="23">
        <f t="shared" si="807"/>
        <v>406410394.21232963</v>
      </c>
      <c r="X2587" s="23">
        <f t="shared" si="808"/>
        <v>4856.1814087499997</v>
      </c>
      <c r="Y2587" s="23">
        <f t="shared" si="809"/>
        <v>44944.180412604248</v>
      </c>
      <c r="AA2587">
        <v>202312</v>
      </c>
      <c r="AB2587" s="20" t="s">
        <v>31</v>
      </c>
      <c r="AC2587" s="20" t="s">
        <v>10131</v>
      </c>
      <c r="AD2587">
        <v>140621.26</v>
      </c>
      <c r="AE2587" s="21">
        <v>0.72</v>
      </c>
      <c r="AF2587">
        <v>372.38760000000002</v>
      </c>
      <c r="AG2587" s="22">
        <v>3.7000000000000002E-3</v>
      </c>
      <c r="AH2587" s="11">
        <f t="shared" si="810"/>
        <v>374.61503664000003</v>
      </c>
      <c r="AI2587" s="23">
        <f t="shared" si="811"/>
        <v>6147.2292352532741</v>
      </c>
      <c r="AJ2587" s="23">
        <f t="shared" si="812"/>
        <v>37788427.270752549</v>
      </c>
      <c r="AK2587" s="23">
        <f t="shared" si="813"/>
        <v>393.34578847200004</v>
      </c>
      <c r="AL2587" s="23">
        <f t="shared" si="814"/>
        <v>12669.073507146548</v>
      </c>
      <c r="AN2587">
        <v>202312</v>
      </c>
      <c r="AO2587" s="20" t="s">
        <v>33</v>
      </c>
      <c r="AP2587" s="20" t="s">
        <v>10132</v>
      </c>
      <c r="AQ2587">
        <v>2449.58</v>
      </c>
      <c r="AR2587" s="21">
        <v>0.86</v>
      </c>
      <c r="AS2587">
        <v>91.22</v>
      </c>
      <c r="AT2587">
        <v>4.3299999999999998E-2</v>
      </c>
      <c r="AU2587" s="11">
        <f t="shared" si="815"/>
        <v>91.217460039999978</v>
      </c>
      <c r="AV2587" s="23">
        <f t="shared" si="816"/>
        <v>428.7675542080633</v>
      </c>
      <c r="AW2587" s="23">
        <f t="shared" si="817"/>
        <v>183841.6155415645</v>
      </c>
      <c r="AX2587" s="23">
        <f t="shared" si="818"/>
        <v>95.778333041999986</v>
      </c>
      <c r="AY2587" s="23">
        <f t="shared" si="819"/>
        <v>948.7525684561266</v>
      </c>
      <c r="AZ2587" s="23"/>
      <c r="BA2587" s="23"/>
    </row>
    <row r="2588" spans="1:53">
      <c r="A2588">
        <v>202312</v>
      </c>
      <c r="B2588" s="20" t="s">
        <v>27</v>
      </c>
      <c r="C2588" s="20" t="s">
        <v>10133</v>
      </c>
      <c r="D2588">
        <v>53023.54</v>
      </c>
      <c r="E2588" s="21">
        <v>0.68</v>
      </c>
      <c r="F2588">
        <v>1746.35</v>
      </c>
      <c r="G2588" s="22">
        <v>4.8399999999999999E-2</v>
      </c>
      <c r="H2588" s="11">
        <f t="shared" si="800"/>
        <v>1745.11074848</v>
      </c>
      <c r="I2588" s="23">
        <f t="shared" si="801"/>
        <v>7737.9786887488808</v>
      </c>
      <c r="J2588" s="23">
        <f t="shared" si="802"/>
        <v>59876314.187531851</v>
      </c>
      <c r="K2588" s="23">
        <f t="shared" si="803"/>
        <v>1832.3662859040001</v>
      </c>
      <c r="L2588" s="23">
        <f t="shared" si="804"/>
        <v>17221.068125977763</v>
      </c>
      <c r="N2588">
        <v>202312</v>
      </c>
      <c r="O2588" s="20" t="s">
        <v>29</v>
      </c>
      <c r="P2588" s="20" t="s">
        <v>10134</v>
      </c>
      <c r="Q2588">
        <v>18030.88</v>
      </c>
      <c r="R2588" s="21">
        <v>0.71</v>
      </c>
      <c r="S2588">
        <v>655.04</v>
      </c>
      <c r="T2588" s="21">
        <v>0.05</v>
      </c>
      <c r="U2588" s="11">
        <f t="shared" si="805"/>
        <v>640.09624000000008</v>
      </c>
      <c r="V2588" s="23">
        <f t="shared" si="806"/>
        <v>2790.1148243003572</v>
      </c>
      <c r="W2588" s="23">
        <f t="shared" si="807"/>
        <v>7784740.732780613</v>
      </c>
      <c r="X2588" s="23">
        <f t="shared" si="808"/>
        <v>672.1010520000001</v>
      </c>
      <c r="Y2588" s="23">
        <f t="shared" si="809"/>
        <v>6220.3258886007143</v>
      </c>
      <c r="AA2588">
        <v>202312</v>
      </c>
      <c r="AB2588" s="20" t="s">
        <v>31</v>
      </c>
      <c r="AC2588" s="20" t="s">
        <v>2954</v>
      </c>
      <c r="AD2588">
        <v>131240.85</v>
      </c>
      <c r="AE2588" s="21">
        <v>0.72</v>
      </c>
      <c r="AF2588">
        <v>347.54680000000002</v>
      </c>
      <c r="AG2588" s="22">
        <v>3.7000000000000002E-3</v>
      </c>
      <c r="AH2588" s="11">
        <f t="shared" si="810"/>
        <v>349.62562439999999</v>
      </c>
      <c r="AI2588" s="23">
        <f t="shared" si="811"/>
        <v>5737.1665563193619</v>
      </c>
      <c r="AJ2588" s="23">
        <f t="shared" si="812"/>
        <v>32915080.094949365</v>
      </c>
      <c r="AK2588" s="23">
        <f t="shared" si="813"/>
        <v>367.10690562000002</v>
      </c>
      <c r="AL2588" s="23">
        <f t="shared" si="814"/>
        <v>11823.958737038723</v>
      </c>
      <c r="AN2588">
        <v>202312</v>
      </c>
      <c r="AO2588" s="20" t="s">
        <v>33</v>
      </c>
      <c r="AP2588" s="20" t="s">
        <v>10135</v>
      </c>
      <c r="AQ2588">
        <v>1433.51</v>
      </c>
      <c r="AR2588" s="21">
        <v>0.86</v>
      </c>
      <c r="AS2588">
        <v>61.52</v>
      </c>
      <c r="AT2588">
        <v>4.99E-2</v>
      </c>
      <c r="AU2588" s="11">
        <f t="shared" si="815"/>
        <v>61.517648140000006</v>
      </c>
      <c r="AV2588" s="23">
        <f t="shared" si="816"/>
        <v>268.43189047237018</v>
      </c>
      <c r="AW2588" s="23">
        <f t="shared" si="817"/>
        <v>72055.679822570542</v>
      </c>
      <c r="AX2588" s="23">
        <f t="shared" si="818"/>
        <v>64.593530547000015</v>
      </c>
      <c r="AY2588" s="23">
        <f t="shared" si="819"/>
        <v>598.38142908474038</v>
      </c>
      <c r="AZ2588" s="23"/>
      <c r="BA2588" s="23"/>
    </row>
    <row r="2589" spans="1:53">
      <c r="A2589">
        <v>202312</v>
      </c>
      <c r="B2589" s="20" t="s">
        <v>27</v>
      </c>
      <c r="C2589" s="20" t="s">
        <v>10136</v>
      </c>
      <c r="D2589">
        <v>192154.14</v>
      </c>
      <c r="E2589" s="21">
        <v>0.68</v>
      </c>
      <c r="F2589">
        <v>6328.66</v>
      </c>
      <c r="G2589" s="22">
        <v>4.8399999999999999E-2</v>
      </c>
      <c r="H2589" s="11">
        <f t="shared" si="800"/>
        <v>6324.1770556800002</v>
      </c>
      <c r="I2589" s="23">
        <f t="shared" si="801"/>
        <v>28041.972306542884</v>
      </c>
      <c r="J2589" s="23">
        <f t="shared" si="802"/>
        <v>786352210.84091806</v>
      </c>
      <c r="K2589" s="23">
        <f t="shared" si="803"/>
        <v>6640.3859084640007</v>
      </c>
      <c r="L2589" s="23">
        <f t="shared" si="804"/>
        <v>62408.121668765772</v>
      </c>
      <c r="N2589">
        <v>202312</v>
      </c>
      <c r="O2589" s="20" t="s">
        <v>29</v>
      </c>
      <c r="P2589" s="20" t="s">
        <v>10137</v>
      </c>
      <c r="Q2589">
        <v>129478.29</v>
      </c>
      <c r="R2589" s="21">
        <v>0.71</v>
      </c>
      <c r="S2589">
        <v>4899.84</v>
      </c>
      <c r="T2589" s="21">
        <v>0.05</v>
      </c>
      <c r="U2589" s="11">
        <f t="shared" si="805"/>
        <v>4596.4792950000001</v>
      </c>
      <c r="V2589" s="23">
        <f t="shared" si="806"/>
        <v>20035.588742982076</v>
      </c>
      <c r="W2589" s="23">
        <f t="shared" si="807"/>
        <v>401424816.27791005</v>
      </c>
      <c r="X2589" s="23">
        <f t="shared" si="808"/>
        <v>4826.3032597500005</v>
      </c>
      <c r="Y2589" s="23">
        <f t="shared" si="809"/>
        <v>44667.656780964149</v>
      </c>
      <c r="AA2589">
        <v>202312</v>
      </c>
      <c r="AB2589" s="20" t="s">
        <v>31</v>
      </c>
      <c r="AC2589" s="20" t="s">
        <v>10138</v>
      </c>
      <c r="AD2589">
        <v>126757.75</v>
      </c>
      <c r="AE2589" s="21">
        <v>0.72</v>
      </c>
      <c r="AF2589">
        <v>335.6748</v>
      </c>
      <c r="AG2589" s="22">
        <v>3.7000000000000002E-3</v>
      </c>
      <c r="AH2589" s="11">
        <f t="shared" si="810"/>
        <v>337.68264600000003</v>
      </c>
      <c r="AI2589" s="23">
        <f t="shared" si="811"/>
        <v>5541.1887690021103</v>
      </c>
      <c r="AJ2589" s="23">
        <f t="shared" si="812"/>
        <v>30704772.973715123</v>
      </c>
      <c r="AK2589" s="23">
        <f t="shared" si="813"/>
        <v>354.56677830000007</v>
      </c>
      <c r="AL2589" s="23">
        <f t="shared" si="814"/>
        <v>11420.06018400422</v>
      </c>
      <c r="AN2589">
        <v>202312</v>
      </c>
      <c r="AO2589" s="20" t="s">
        <v>33</v>
      </c>
      <c r="AP2589" s="20" t="s">
        <v>10139</v>
      </c>
      <c r="AQ2589">
        <v>1168.45</v>
      </c>
      <c r="AR2589" s="21">
        <v>0.86</v>
      </c>
      <c r="AS2589">
        <v>22.81</v>
      </c>
      <c r="AT2589">
        <v>2.2700000000000001E-2</v>
      </c>
      <c r="AU2589" s="11">
        <f t="shared" si="815"/>
        <v>22.810480900000002</v>
      </c>
      <c r="AV2589" s="23">
        <f t="shared" si="816"/>
        <v>149.67024243867263</v>
      </c>
      <c r="AW2589" s="23">
        <f t="shared" si="817"/>
        <v>22401.181471651042</v>
      </c>
      <c r="AX2589" s="23">
        <f t="shared" si="818"/>
        <v>23.951004945000001</v>
      </c>
      <c r="AY2589" s="23">
        <f t="shared" si="819"/>
        <v>322.15096577734528</v>
      </c>
      <c r="AZ2589" s="23"/>
      <c r="BA2589" s="23"/>
    </row>
    <row r="2590" spans="1:53">
      <c r="A2590">
        <v>202312</v>
      </c>
      <c r="B2590" s="20" t="s">
        <v>27</v>
      </c>
      <c r="C2590" s="20" t="s">
        <v>10140</v>
      </c>
      <c r="D2590">
        <v>58398.400000000001</v>
      </c>
      <c r="E2590" s="21">
        <v>0.68</v>
      </c>
      <c r="F2590">
        <v>1923.37</v>
      </c>
      <c r="G2590" s="22">
        <v>4.8399999999999999E-2</v>
      </c>
      <c r="H2590" s="11">
        <f t="shared" si="800"/>
        <v>1922.0081408000001</v>
      </c>
      <c r="I2590" s="23">
        <f t="shared" si="801"/>
        <v>8522.3577048426541</v>
      </c>
      <c r="J2590" s="23">
        <f t="shared" si="802"/>
        <v>72630580.849290952</v>
      </c>
      <c r="K2590" s="23">
        <f t="shared" si="803"/>
        <v>2018.1085478400003</v>
      </c>
      <c r="L2590" s="23">
        <f t="shared" si="804"/>
        <v>18966.723550485309</v>
      </c>
      <c r="N2590">
        <v>202312</v>
      </c>
      <c r="O2590" s="20" t="s">
        <v>29</v>
      </c>
      <c r="P2590" s="20" t="s">
        <v>10141</v>
      </c>
      <c r="Q2590">
        <v>111341.29</v>
      </c>
      <c r="R2590" s="21">
        <v>0.71</v>
      </c>
      <c r="S2590">
        <v>4213.4799999999996</v>
      </c>
      <c r="T2590" s="21">
        <v>0.05</v>
      </c>
      <c r="U2590" s="11">
        <f t="shared" si="805"/>
        <v>3952.6157949999997</v>
      </c>
      <c r="V2590" s="23">
        <f t="shared" si="806"/>
        <v>17229.052813047674</v>
      </c>
      <c r="W2590" s="23">
        <f t="shared" si="807"/>
        <v>296840260.834786</v>
      </c>
      <c r="X2590" s="23">
        <f t="shared" si="808"/>
        <v>4150.2465847499998</v>
      </c>
      <c r="Y2590" s="23">
        <f t="shared" si="809"/>
        <v>38410.721421095346</v>
      </c>
      <c r="AA2590">
        <v>202312</v>
      </c>
      <c r="AB2590" s="20" t="s">
        <v>31</v>
      </c>
      <c r="AC2590" s="20" t="s">
        <v>4578</v>
      </c>
      <c r="AD2590">
        <v>209337.47</v>
      </c>
      <c r="AE2590" s="21">
        <v>0.72</v>
      </c>
      <c r="AF2590">
        <v>554.35910000000001</v>
      </c>
      <c r="AG2590" s="22">
        <v>3.7000000000000002E-3</v>
      </c>
      <c r="AH2590" s="11">
        <f t="shared" si="810"/>
        <v>557.67502007999997</v>
      </c>
      <c r="AI2590" s="23">
        <f t="shared" si="811"/>
        <v>9151.1441130448911</v>
      </c>
      <c r="AJ2590" s="23">
        <f t="shared" si="812"/>
        <v>83743438.577716172</v>
      </c>
      <c r="AK2590" s="23">
        <f t="shared" si="813"/>
        <v>585.558771084</v>
      </c>
      <c r="AL2590" s="23">
        <f t="shared" si="814"/>
        <v>18859.963246169784</v>
      </c>
      <c r="AN2590">
        <v>202312</v>
      </c>
      <c r="AO2590" s="20" t="s">
        <v>33</v>
      </c>
      <c r="AP2590" s="20" t="s">
        <v>10142</v>
      </c>
      <c r="AQ2590">
        <v>9894.1299999999992</v>
      </c>
      <c r="AR2590" s="21">
        <v>0.86</v>
      </c>
      <c r="AS2590">
        <v>171.03</v>
      </c>
      <c r="AT2590">
        <v>2.0099999999999996E-2</v>
      </c>
      <c r="AU2590" s="11">
        <f t="shared" si="815"/>
        <v>171.02993117999995</v>
      </c>
      <c r="AV2590" s="23">
        <f t="shared" si="816"/>
        <v>1194.1667402036037</v>
      </c>
      <c r="AW2590" s="23">
        <f t="shared" si="817"/>
        <v>1426034.2034085011</v>
      </c>
      <c r="AX2590" s="23">
        <f t="shared" si="818"/>
        <v>179.58142773899996</v>
      </c>
      <c r="AY2590" s="23">
        <f t="shared" si="819"/>
        <v>2559.3634115872073</v>
      </c>
      <c r="AZ2590" s="23"/>
      <c r="BA2590" s="23"/>
    </row>
    <row r="2591" spans="1:53">
      <c r="A2591">
        <v>202312</v>
      </c>
      <c r="B2591" s="20" t="s">
        <v>27</v>
      </c>
      <c r="C2591" s="20" t="s">
        <v>10143</v>
      </c>
      <c r="D2591">
        <v>97626.75</v>
      </c>
      <c r="E2591" s="21">
        <v>0.68</v>
      </c>
      <c r="F2591">
        <v>3215.37</v>
      </c>
      <c r="G2591" s="22">
        <v>4.8399999999999999E-2</v>
      </c>
      <c r="H2591" s="11">
        <f t="shared" si="800"/>
        <v>3213.0915960000002</v>
      </c>
      <c r="I2591" s="23">
        <f t="shared" si="801"/>
        <v>14247.138364428607</v>
      </c>
      <c r="J2591" s="23">
        <f t="shared" si="802"/>
        <v>202980951.57517344</v>
      </c>
      <c r="K2591" s="23">
        <f t="shared" si="803"/>
        <v>3373.7461758000004</v>
      </c>
      <c r="L2591" s="23">
        <f t="shared" si="804"/>
        <v>31707.368324857212</v>
      </c>
      <c r="N2591">
        <v>202312</v>
      </c>
      <c r="O2591" s="20" t="s">
        <v>29</v>
      </c>
      <c r="P2591" s="20" t="s">
        <v>10144</v>
      </c>
      <c r="Q2591">
        <v>39664.019999999997</v>
      </c>
      <c r="R2591" s="21">
        <v>0.71</v>
      </c>
      <c r="S2591">
        <v>1501</v>
      </c>
      <c r="T2591" s="21">
        <v>0.05</v>
      </c>
      <c r="U2591" s="11">
        <f t="shared" si="805"/>
        <v>1408.0727099999999</v>
      </c>
      <c r="V2591" s="23">
        <f t="shared" si="806"/>
        <v>6137.6466480474519</v>
      </c>
      <c r="W2591" s="23">
        <f t="shared" si="807"/>
        <v>37670706.376288123</v>
      </c>
      <c r="X2591" s="23">
        <f t="shared" si="808"/>
        <v>1478.4763455</v>
      </c>
      <c r="Y2591" s="23">
        <f t="shared" si="809"/>
        <v>13683.366006094904</v>
      </c>
      <c r="AA2591">
        <v>202312</v>
      </c>
      <c r="AB2591" s="20" t="s">
        <v>31</v>
      </c>
      <c r="AC2591" s="20" t="s">
        <v>4718</v>
      </c>
      <c r="AD2591">
        <v>198692.9</v>
      </c>
      <c r="AE2591" s="21">
        <v>0.72</v>
      </c>
      <c r="AF2591">
        <v>526.17060000000004</v>
      </c>
      <c r="AG2591" s="22">
        <v>3.7000000000000002E-3</v>
      </c>
      <c r="AH2591" s="11">
        <f t="shared" si="810"/>
        <v>529.31788559999995</v>
      </c>
      <c r="AI2591" s="23">
        <f t="shared" si="811"/>
        <v>8685.8189417251342</v>
      </c>
      <c r="AJ2591" s="23">
        <f t="shared" si="812"/>
        <v>75443450.688431129</v>
      </c>
      <c r="AK2591" s="23">
        <f t="shared" si="813"/>
        <v>555.78377988</v>
      </c>
      <c r="AL2591" s="23">
        <f t="shared" si="814"/>
        <v>17900.95576905027</v>
      </c>
      <c r="AN2591">
        <v>202312</v>
      </c>
      <c r="AO2591" s="20" t="s">
        <v>33</v>
      </c>
      <c r="AP2591" s="20" t="s">
        <v>10145</v>
      </c>
      <c r="AQ2591">
        <v>2858.75</v>
      </c>
      <c r="AR2591" s="21">
        <v>0.86</v>
      </c>
      <c r="AS2591">
        <v>37.369999999999997</v>
      </c>
      <c r="AT2591">
        <v>1.52E-2</v>
      </c>
      <c r="AU2591" s="11">
        <f t="shared" si="815"/>
        <v>37.369579999999999</v>
      </c>
      <c r="AV2591" s="23">
        <f t="shared" si="816"/>
        <v>300.7948822040089</v>
      </c>
      <c r="AW2591" s="23">
        <f t="shared" si="817"/>
        <v>90477.561160123587</v>
      </c>
      <c r="AX2591" s="23">
        <f t="shared" si="818"/>
        <v>39.238059</v>
      </c>
      <c r="AY2591" s="23">
        <f t="shared" si="819"/>
        <v>638.95934440801784</v>
      </c>
      <c r="AZ2591" s="23"/>
      <c r="BA2591" s="23"/>
    </row>
    <row r="2592" spans="1:53">
      <c r="A2592">
        <v>202312</v>
      </c>
      <c r="B2592" s="20" t="s">
        <v>27</v>
      </c>
      <c r="C2592" s="20" t="s">
        <v>10146</v>
      </c>
      <c r="D2592">
        <v>50695.14</v>
      </c>
      <c r="E2592" s="21">
        <v>0.68</v>
      </c>
      <c r="F2592">
        <v>1669.66</v>
      </c>
      <c r="G2592" s="22">
        <v>4.8399999999999999E-2</v>
      </c>
      <c r="H2592" s="11">
        <f t="shared" si="800"/>
        <v>1668.47844768</v>
      </c>
      <c r="I2592" s="23">
        <f t="shared" si="801"/>
        <v>7398.184145063512</v>
      </c>
      <c r="J2592" s="23">
        <f t="shared" si="802"/>
        <v>54733128.644269131</v>
      </c>
      <c r="K2592" s="23">
        <f t="shared" si="803"/>
        <v>1751.902370064</v>
      </c>
      <c r="L2592" s="23">
        <f t="shared" si="804"/>
        <v>16464.846737807024</v>
      </c>
      <c r="N2592">
        <v>202312</v>
      </c>
      <c r="O2592" s="20" t="s">
        <v>29</v>
      </c>
      <c r="P2592" s="20" t="s">
        <v>10147</v>
      </c>
      <c r="Q2592">
        <v>94345.36</v>
      </c>
      <c r="R2592" s="21">
        <v>0.71</v>
      </c>
      <c r="S2592">
        <v>3570.31</v>
      </c>
      <c r="T2592" s="21">
        <v>0.05</v>
      </c>
      <c r="U2592" s="11">
        <f t="shared" si="805"/>
        <v>3349.2602800000004</v>
      </c>
      <c r="V2592" s="23">
        <f t="shared" si="806"/>
        <v>14599.087096134739</v>
      </c>
      <c r="W2592" s="23">
        <f t="shared" si="807"/>
        <v>213133344.04052785</v>
      </c>
      <c r="X2592" s="23">
        <f t="shared" si="808"/>
        <v>3516.7232940000008</v>
      </c>
      <c r="Y2592" s="23">
        <f t="shared" si="809"/>
        <v>32547.43447226948</v>
      </c>
      <c r="AA2592">
        <v>202312</v>
      </c>
      <c r="AB2592" s="20" t="s">
        <v>31</v>
      </c>
      <c r="AC2592" s="20" t="s">
        <v>1858</v>
      </c>
      <c r="AD2592">
        <v>199472.54</v>
      </c>
      <c r="AE2592" s="21">
        <v>0.72</v>
      </c>
      <c r="AF2592">
        <v>528.23519999999996</v>
      </c>
      <c r="AG2592" s="22">
        <v>3.7000000000000002E-3</v>
      </c>
      <c r="AH2592" s="11">
        <f t="shared" si="810"/>
        <v>531.39484656000002</v>
      </c>
      <c r="AI2592" s="23">
        <f t="shared" si="811"/>
        <v>8719.900742734264</v>
      </c>
      <c r="AJ2592" s="23">
        <f t="shared" si="812"/>
        <v>76036668.963137567</v>
      </c>
      <c r="AK2592" s="23">
        <f t="shared" si="813"/>
        <v>557.96458888800009</v>
      </c>
      <c r="AL2592" s="23">
        <f t="shared" si="814"/>
        <v>17971.196332028529</v>
      </c>
      <c r="AN2592">
        <v>202312</v>
      </c>
      <c r="AO2592" s="20" t="s">
        <v>33</v>
      </c>
      <c r="AP2592" s="20" t="s">
        <v>10148</v>
      </c>
      <c r="AQ2592">
        <v>469.29</v>
      </c>
      <c r="AR2592" s="21">
        <v>0.86</v>
      </c>
      <c r="AS2592">
        <v>0.73</v>
      </c>
      <c r="AT2592">
        <v>1.8E-3</v>
      </c>
      <c r="AU2592" s="11">
        <f t="shared" si="815"/>
        <v>0.72646091999999995</v>
      </c>
      <c r="AV2592" s="23">
        <f t="shared" si="816"/>
        <v>17.107430589014843</v>
      </c>
      <c r="AW2592" s="23">
        <f t="shared" si="817"/>
        <v>292.66418135796073</v>
      </c>
      <c r="AX2592" s="23">
        <f t="shared" si="818"/>
        <v>0.76278396599999998</v>
      </c>
      <c r="AY2592" s="23">
        <f t="shared" si="819"/>
        <v>34.941322098029687</v>
      </c>
      <c r="AZ2592" s="23"/>
      <c r="BA2592" s="23"/>
    </row>
    <row r="2593" spans="1:53">
      <c r="A2593">
        <v>202312</v>
      </c>
      <c r="B2593" s="20" t="s">
        <v>27</v>
      </c>
      <c r="C2593" s="20" t="s">
        <v>10149</v>
      </c>
      <c r="D2593">
        <v>100144.58</v>
      </c>
      <c r="E2593" s="21">
        <v>0.68</v>
      </c>
      <c r="F2593">
        <v>3298.3</v>
      </c>
      <c r="G2593" s="22">
        <v>4.8399999999999999E-2</v>
      </c>
      <c r="H2593" s="11">
        <f t="shared" si="800"/>
        <v>3295.9584169600002</v>
      </c>
      <c r="I2593" s="23">
        <f t="shared" si="801"/>
        <v>14614.577333646666</v>
      </c>
      <c r="J2593" s="23">
        <f t="shared" si="802"/>
        <v>213585870.64113891</v>
      </c>
      <c r="K2593" s="23">
        <f t="shared" si="803"/>
        <v>3460.7563378080004</v>
      </c>
      <c r="L2593" s="23">
        <f t="shared" si="804"/>
        <v>32525.113084253331</v>
      </c>
      <c r="N2593">
        <v>202312</v>
      </c>
      <c r="O2593" s="20" t="s">
        <v>29</v>
      </c>
      <c r="P2593" s="20" t="s">
        <v>10150</v>
      </c>
      <c r="Q2593">
        <v>12670.3</v>
      </c>
      <c r="R2593" s="21">
        <v>0.71</v>
      </c>
      <c r="S2593">
        <v>479.48</v>
      </c>
      <c r="T2593" s="21">
        <v>0.05</v>
      </c>
      <c r="U2593" s="11">
        <f t="shared" si="805"/>
        <v>449.79564999999997</v>
      </c>
      <c r="V2593" s="23">
        <f t="shared" si="806"/>
        <v>1960.6137835941902</v>
      </c>
      <c r="W2593" s="23">
        <f t="shared" si="807"/>
        <v>3844006.4084195262</v>
      </c>
      <c r="X2593" s="23">
        <f t="shared" si="808"/>
        <v>472.28543250000001</v>
      </c>
      <c r="Y2593" s="23">
        <f t="shared" si="809"/>
        <v>4371.0232171883799</v>
      </c>
      <c r="AA2593">
        <v>202312</v>
      </c>
      <c r="AB2593" s="20" t="s">
        <v>31</v>
      </c>
      <c r="AC2593" s="20" t="s">
        <v>10151</v>
      </c>
      <c r="AD2593">
        <v>176017.71</v>
      </c>
      <c r="AE2593" s="21">
        <v>0.72</v>
      </c>
      <c r="AF2593">
        <v>466.12310000000002</v>
      </c>
      <c r="AG2593" s="22">
        <v>3.7000000000000002E-3</v>
      </c>
      <c r="AH2593" s="11">
        <f t="shared" si="810"/>
        <v>468.91117943999996</v>
      </c>
      <c r="AI2593" s="23">
        <f t="shared" si="811"/>
        <v>7694.5777106131209</v>
      </c>
      <c r="AJ2593" s="23">
        <f t="shared" si="812"/>
        <v>59206526.144664258</v>
      </c>
      <c r="AK2593" s="23">
        <f t="shared" si="813"/>
        <v>492.35673841199997</v>
      </c>
      <c r="AL2593" s="23">
        <f t="shared" si="814"/>
        <v>15858.066600666241</v>
      </c>
      <c r="AN2593">
        <v>202312</v>
      </c>
      <c r="AO2593" s="20" t="s">
        <v>33</v>
      </c>
      <c r="AP2593" s="20" t="s">
        <v>10152</v>
      </c>
      <c r="AQ2593">
        <v>4017.31</v>
      </c>
      <c r="AR2593" s="21">
        <v>0.86</v>
      </c>
      <c r="AS2593">
        <v>11.4</v>
      </c>
      <c r="AT2593">
        <v>3.3E-3</v>
      </c>
      <c r="AU2593" s="11">
        <f t="shared" si="815"/>
        <v>11.401125779999999</v>
      </c>
      <c r="AV2593" s="23">
        <f t="shared" si="816"/>
        <v>198.14038208599771</v>
      </c>
      <c r="AW2593" s="23">
        <f t="shared" si="817"/>
        <v>39259.611013185167</v>
      </c>
      <c r="AX2593" s="23">
        <f t="shared" si="818"/>
        <v>11.971182068999999</v>
      </c>
      <c r="AY2593" s="23">
        <f t="shared" si="819"/>
        <v>407.6818899519954</v>
      </c>
      <c r="AZ2593" s="23"/>
      <c r="BA2593" s="23"/>
    </row>
    <row r="2594" spans="1:53">
      <c r="A2594">
        <v>202312</v>
      </c>
      <c r="B2594" s="20" t="s">
        <v>27</v>
      </c>
      <c r="C2594" s="20" t="s">
        <v>10153</v>
      </c>
      <c r="D2594">
        <v>68767.08</v>
      </c>
      <c r="E2594" s="21">
        <v>0.68</v>
      </c>
      <c r="F2594">
        <v>2264.87</v>
      </c>
      <c r="G2594" s="22">
        <v>4.8399999999999999E-2</v>
      </c>
      <c r="H2594" s="11">
        <f t="shared" si="800"/>
        <v>2263.2621369600001</v>
      </c>
      <c r="I2594" s="23">
        <f t="shared" si="801"/>
        <v>10035.508748142607</v>
      </c>
      <c r="J2594" s="23">
        <f t="shared" si="802"/>
        <v>100711435.8340468</v>
      </c>
      <c r="K2594" s="23">
        <f t="shared" si="803"/>
        <v>2376.4252438080002</v>
      </c>
      <c r="L2594" s="23">
        <f t="shared" si="804"/>
        <v>22334.279633245213</v>
      </c>
      <c r="N2594">
        <v>202312</v>
      </c>
      <c r="O2594" s="20" t="s">
        <v>29</v>
      </c>
      <c r="P2594" s="20" t="s">
        <v>10154</v>
      </c>
      <c r="Q2594">
        <v>5949.58</v>
      </c>
      <c r="R2594" s="21">
        <v>0.71</v>
      </c>
      <c r="S2594">
        <v>225.14</v>
      </c>
      <c r="T2594" s="21">
        <v>0.05</v>
      </c>
      <c r="U2594" s="11">
        <f t="shared" si="805"/>
        <v>211.21009000000001</v>
      </c>
      <c r="V2594" s="23">
        <f t="shared" si="806"/>
        <v>920.64343816613052</v>
      </c>
      <c r="W2594" s="23">
        <f t="shared" si="807"/>
        <v>847584.34023835382</v>
      </c>
      <c r="X2594" s="23">
        <f t="shared" si="808"/>
        <v>221.77059450000002</v>
      </c>
      <c r="Y2594" s="23">
        <f t="shared" si="809"/>
        <v>2052.4969663322609</v>
      </c>
      <c r="AA2594">
        <v>202312</v>
      </c>
      <c r="AB2594" s="20" t="s">
        <v>31</v>
      </c>
      <c r="AC2594" s="20" t="s">
        <v>306</v>
      </c>
      <c r="AD2594">
        <v>162509.51999999999</v>
      </c>
      <c r="AE2594" s="21">
        <v>0.72</v>
      </c>
      <c r="AF2594">
        <v>430.35120000000001</v>
      </c>
      <c r="AG2594" s="22">
        <v>3.7000000000000002E-3</v>
      </c>
      <c r="AH2594" s="11">
        <f t="shared" si="810"/>
        <v>432.92536127999995</v>
      </c>
      <c r="AI2594" s="23">
        <f t="shared" si="811"/>
        <v>7104.0699845171093</v>
      </c>
      <c r="AJ2594" s="23">
        <f t="shared" si="812"/>
        <v>50467810.344916925</v>
      </c>
      <c r="AK2594" s="23">
        <f t="shared" si="813"/>
        <v>454.57162934399997</v>
      </c>
      <c r="AL2594" s="23">
        <f t="shared" si="814"/>
        <v>14641.065330314219</v>
      </c>
      <c r="AN2594">
        <v>202312</v>
      </c>
      <c r="AO2594" s="20" t="s">
        <v>33</v>
      </c>
      <c r="AP2594" s="20" t="s">
        <v>10155</v>
      </c>
      <c r="AQ2594">
        <v>5427.83</v>
      </c>
      <c r="AR2594" s="21">
        <v>0.86</v>
      </c>
      <c r="AS2594">
        <v>77.489999999999995</v>
      </c>
      <c r="AT2594">
        <v>1.66E-2</v>
      </c>
      <c r="AU2594" s="11">
        <f t="shared" si="815"/>
        <v>77.487701079999994</v>
      </c>
      <c r="AV2594" s="23">
        <f t="shared" si="816"/>
        <v>596.40851363554918</v>
      </c>
      <c r="AW2594" s="23">
        <f t="shared" si="817"/>
        <v>355703.11513696506</v>
      </c>
      <c r="AX2594" s="23">
        <f t="shared" si="818"/>
        <v>81.362086133999995</v>
      </c>
      <c r="AY2594" s="23">
        <f t="shared" si="819"/>
        <v>1270.3047283510984</v>
      </c>
      <c r="AZ2594" s="23"/>
      <c r="BA2594" s="23"/>
    </row>
    <row r="2595" spans="1:53">
      <c r="A2595">
        <v>202312</v>
      </c>
      <c r="B2595" s="20" t="s">
        <v>27</v>
      </c>
      <c r="C2595" s="20" t="s">
        <v>10156</v>
      </c>
      <c r="D2595">
        <v>58601.17</v>
      </c>
      <c r="E2595" s="21">
        <v>0.68</v>
      </c>
      <c r="F2595">
        <v>1930.05</v>
      </c>
      <c r="G2595" s="22">
        <v>4.8399999999999999E-2</v>
      </c>
      <c r="H2595" s="11">
        <f t="shared" si="800"/>
        <v>1928.6817070400002</v>
      </c>
      <c r="I2595" s="23">
        <f t="shared" si="801"/>
        <v>8551.9489003516228</v>
      </c>
      <c r="J2595" s="23">
        <f t="shared" si="802"/>
        <v>73135829.994225323</v>
      </c>
      <c r="K2595" s="23">
        <f t="shared" si="803"/>
        <v>2025.1157923920002</v>
      </c>
      <c r="L2595" s="23">
        <f t="shared" si="804"/>
        <v>19032.579507743245</v>
      </c>
      <c r="N2595">
        <v>202312</v>
      </c>
      <c r="O2595" s="20" t="s">
        <v>29</v>
      </c>
      <c r="P2595" s="20" t="s">
        <v>10157</v>
      </c>
      <c r="Q2595">
        <v>9746.3799999999992</v>
      </c>
      <c r="R2595" s="21">
        <v>0.71</v>
      </c>
      <c r="S2595">
        <v>368.83</v>
      </c>
      <c r="T2595" s="21">
        <v>0.05</v>
      </c>
      <c r="U2595" s="11">
        <f t="shared" si="805"/>
        <v>345.99648999999999</v>
      </c>
      <c r="V2595" s="23">
        <f t="shared" si="806"/>
        <v>1508.163734729781</v>
      </c>
      <c r="W2595" s="23">
        <f t="shared" si="807"/>
        <v>2274557.8507540813</v>
      </c>
      <c r="X2595" s="23">
        <f t="shared" si="808"/>
        <v>363.29631449999999</v>
      </c>
      <c r="Y2595" s="23">
        <f t="shared" si="809"/>
        <v>3362.323959459562</v>
      </c>
      <c r="AA2595">
        <v>202312</v>
      </c>
      <c r="AB2595" s="20" t="s">
        <v>31</v>
      </c>
      <c r="AC2595" s="20" t="s">
        <v>10158</v>
      </c>
      <c r="AD2595">
        <v>145893.81</v>
      </c>
      <c r="AE2595" s="21">
        <v>0.72</v>
      </c>
      <c r="AF2595">
        <v>386.35019999999997</v>
      </c>
      <c r="AG2595" s="22">
        <v>3.7000000000000002E-3</v>
      </c>
      <c r="AH2595" s="11">
        <f t="shared" si="810"/>
        <v>388.66110983999999</v>
      </c>
      <c r="AI2595" s="23">
        <f t="shared" si="811"/>
        <v>6377.7176656963993</v>
      </c>
      <c r="AJ2595" s="23">
        <f t="shared" si="812"/>
        <v>40675282.623335928</v>
      </c>
      <c r="AK2595" s="23">
        <f t="shared" si="813"/>
        <v>408.09416533199999</v>
      </c>
      <c r="AL2595" s="23">
        <f t="shared" si="814"/>
        <v>13144.096441232799</v>
      </c>
      <c r="AN2595">
        <v>202312</v>
      </c>
      <c r="AO2595" s="20" t="s">
        <v>33</v>
      </c>
      <c r="AP2595" s="20" t="s">
        <v>10159</v>
      </c>
      <c r="AQ2595">
        <v>3030.25</v>
      </c>
      <c r="AR2595" s="21">
        <v>0.86</v>
      </c>
      <c r="AS2595">
        <v>39.869999999999997</v>
      </c>
      <c r="AT2595">
        <v>1.5300000000000001E-2</v>
      </c>
      <c r="AU2595" s="11">
        <f t="shared" si="815"/>
        <v>39.872029500000004</v>
      </c>
      <c r="AV2595" s="23">
        <f t="shared" si="816"/>
        <v>319.87079926275487</v>
      </c>
      <c r="AW2595" s="23">
        <f t="shared" si="817"/>
        <v>102317.32822099363</v>
      </c>
      <c r="AX2595" s="23">
        <f t="shared" si="818"/>
        <v>41.865630975000002</v>
      </c>
      <c r="AY2595" s="23">
        <f t="shared" si="819"/>
        <v>679.6136280255098</v>
      </c>
      <c r="AZ2595" s="23"/>
      <c r="BA2595" s="23"/>
    </row>
    <row r="2596" spans="1:53">
      <c r="A2596">
        <v>202312</v>
      </c>
      <c r="B2596" s="20" t="s">
        <v>27</v>
      </c>
      <c r="C2596" s="20" t="s">
        <v>10160</v>
      </c>
      <c r="D2596">
        <v>60781.69</v>
      </c>
      <c r="E2596" s="21">
        <v>0.68</v>
      </c>
      <c r="F2596">
        <v>2001.87</v>
      </c>
      <c r="G2596" s="22">
        <v>4.8399999999999999E-2</v>
      </c>
      <c r="H2596" s="11">
        <f t="shared" si="800"/>
        <v>2000.44698128</v>
      </c>
      <c r="I2596" s="23">
        <f t="shared" si="801"/>
        <v>8870.1626086477991</v>
      </c>
      <c r="J2596" s="23">
        <f t="shared" si="802"/>
        <v>78679784.703853533</v>
      </c>
      <c r="K2596" s="23">
        <f t="shared" si="803"/>
        <v>2100.4693303440004</v>
      </c>
      <c r="L2596" s="23">
        <f t="shared" si="804"/>
        <v>19740.7721985756</v>
      </c>
      <c r="N2596">
        <v>202312</v>
      </c>
      <c r="O2596" s="20" t="s">
        <v>29</v>
      </c>
      <c r="P2596" s="20" t="s">
        <v>10161</v>
      </c>
      <c r="Q2596">
        <v>19492.900000000001</v>
      </c>
      <c r="R2596" s="21">
        <v>0.71</v>
      </c>
      <c r="S2596">
        <v>737.66</v>
      </c>
      <c r="T2596" s="21">
        <v>0.05</v>
      </c>
      <c r="U2596" s="11">
        <f t="shared" si="805"/>
        <v>691.99795000000006</v>
      </c>
      <c r="V2596" s="23">
        <f t="shared" si="806"/>
        <v>3016.349133187312</v>
      </c>
      <c r="W2596" s="23">
        <f t="shared" si="807"/>
        <v>9098362.0932798479</v>
      </c>
      <c r="X2596" s="23">
        <f t="shared" si="808"/>
        <v>726.59784750000006</v>
      </c>
      <c r="Y2596" s="23">
        <f t="shared" si="809"/>
        <v>6724.6962163746239</v>
      </c>
      <c r="AA2596">
        <v>202312</v>
      </c>
      <c r="AB2596" s="20" t="s">
        <v>31</v>
      </c>
      <c r="AC2596" s="20" t="s">
        <v>10162</v>
      </c>
      <c r="AD2596">
        <v>177525.85</v>
      </c>
      <c r="AE2596" s="21">
        <v>0.72</v>
      </c>
      <c r="AF2596">
        <v>470.11689999999999</v>
      </c>
      <c r="AG2596" s="22">
        <v>3.7000000000000002E-3</v>
      </c>
      <c r="AH2596" s="11">
        <f t="shared" si="810"/>
        <v>472.92886440000001</v>
      </c>
      <c r="AI2596" s="23">
        <f t="shared" si="811"/>
        <v>7760.5057381308297</v>
      </c>
      <c r="AJ2596" s="23">
        <f t="shared" si="812"/>
        <v>60225449.311561532</v>
      </c>
      <c r="AK2596" s="23">
        <f t="shared" si="813"/>
        <v>496.57530762000005</v>
      </c>
      <c r="AL2596" s="23">
        <f t="shared" si="814"/>
        <v>15993.94034066166</v>
      </c>
      <c r="AN2596">
        <v>202312</v>
      </c>
      <c r="AO2596" s="20" t="s">
        <v>33</v>
      </c>
      <c r="AP2596" s="20" t="s">
        <v>10163</v>
      </c>
      <c r="AQ2596">
        <v>4299.24</v>
      </c>
      <c r="AR2596" s="21">
        <v>0.86</v>
      </c>
      <c r="AS2596">
        <v>110.55</v>
      </c>
      <c r="AT2596">
        <v>2.9900000000000003E-2</v>
      </c>
      <c r="AU2596" s="11">
        <f t="shared" si="815"/>
        <v>110.55065736</v>
      </c>
      <c r="AV2596" s="23">
        <f t="shared" si="816"/>
        <v>629.70042652431277</v>
      </c>
      <c r="AW2596" s="23">
        <f t="shared" si="817"/>
        <v>396522.62716490141</v>
      </c>
      <c r="AX2596" s="23">
        <f t="shared" si="818"/>
        <v>116.07819022800001</v>
      </c>
      <c r="AY2596" s="23">
        <f t="shared" si="819"/>
        <v>1369.9515104086256</v>
      </c>
      <c r="AZ2596" s="23"/>
      <c r="BA2596" s="23"/>
    </row>
    <row r="2597" spans="1:53">
      <c r="A2597">
        <v>202312</v>
      </c>
      <c r="B2597" s="20" t="s">
        <v>27</v>
      </c>
      <c r="C2597" s="20" t="s">
        <v>10164</v>
      </c>
      <c r="D2597">
        <v>20816.439999999999</v>
      </c>
      <c r="E2597" s="21">
        <v>0.68</v>
      </c>
      <c r="F2597">
        <v>685.6</v>
      </c>
      <c r="G2597" s="22">
        <v>4.8399999999999999E-2</v>
      </c>
      <c r="H2597" s="11">
        <f t="shared" si="800"/>
        <v>685.11067328000001</v>
      </c>
      <c r="I2597" s="23">
        <f t="shared" si="801"/>
        <v>3037.8426090679677</v>
      </c>
      <c r="J2597" s="23">
        <f t="shared" si="802"/>
        <v>9228487.7174688764</v>
      </c>
      <c r="K2597" s="23">
        <f t="shared" si="803"/>
        <v>719.36620694400006</v>
      </c>
      <c r="L2597" s="23">
        <f t="shared" si="804"/>
        <v>6760.7958914159353</v>
      </c>
      <c r="N2597">
        <v>202312</v>
      </c>
      <c r="O2597" s="20" t="s">
        <v>29</v>
      </c>
      <c r="P2597" s="20" t="s">
        <v>10165</v>
      </c>
      <c r="Q2597">
        <v>26802.639999999999</v>
      </c>
      <c r="R2597" s="21">
        <v>0.71</v>
      </c>
      <c r="S2597">
        <v>1014.29</v>
      </c>
      <c r="T2597" s="21">
        <v>0.05</v>
      </c>
      <c r="U2597" s="11">
        <f t="shared" si="805"/>
        <v>951.49371999999994</v>
      </c>
      <c r="V2597" s="23">
        <f t="shared" si="806"/>
        <v>4147.4649708935849</v>
      </c>
      <c r="W2597" s="23">
        <f t="shared" si="807"/>
        <v>17201465.684789326</v>
      </c>
      <c r="X2597" s="23">
        <f t="shared" si="808"/>
        <v>999.06840599999998</v>
      </c>
      <c r="Y2597" s="23">
        <f t="shared" si="809"/>
        <v>9246.4236617871702</v>
      </c>
      <c r="AA2597">
        <v>202312</v>
      </c>
      <c r="AB2597" s="20" t="s">
        <v>31</v>
      </c>
      <c r="AC2597" s="20" t="s">
        <v>10166</v>
      </c>
      <c r="AD2597">
        <v>169870.61</v>
      </c>
      <c r="AE2597" s="21">
        <v>0.72</v>
      </c>
      <c r="AF2597">
        <v>449.84460000000001</v>
      </c>
      <c r="AG2597" s="22">
        <v>3.7000000000000002E-3</v>
      </c>
      <c r="AH2597" s="11">
        <f t="shared" si="810"/>
        <v>452.53530503999997</v>
      </c>
      <c r="AI2597" s="23">
        <f t="shared" si="811"/>
        <v>7425.8585081822412</v>
      </c>
      <c r="AJ2597" s="23">
        <f t="shared" si="812"/>
        <v>55143374.583542578</v>
      </c>
      <c r="AK2597" s="23">
        <f t="shared" si="813"/>
        <v>475.16207029200001</v>
      </c>
      <c r="AL2597" s="23">
        <f t="shared" si="814"/>
        <v>15304.252321404483</v>
      </c>
      <c r="AN2597">
        <v>202312</v>
      </c>
      <c r="AO2597" s="20" t="s">
        <v>33</v>
      </c>
      <c r="AP2597" s="20" t="s">
        <v>10167</v>
      </c>
      <c r="AQ2597">
        <v>786.9</v>
      </c>
      <c r="AR2597" s="21">
        <v>0.86</v>
      </c>
      <c r="AS2597">
        <v>12.38</v>
      </c>
      <c r="AT2597">
        <v>1.83E-2</v>
      </c>
      <c r="AU2597" s="11">
        <f t="shared" si="815"/>
        <v>12.3842322</v>
      </c>
      <c r="AV2597" s="23">
        <f t="shared" si="816"/>
        <v>90.705356988720808</v>
      </c>
      <c r="AW2597" s="23">
        <f t="shared" si="817"/>
        <v>8227.461786451282</v>
      </c>
      <c r="AX2597" s="23">
        <f t="shared" si="818"/>
        <v>13.00344381</v>
      </c>
      <c r="AY2597" s="23">
        <f t="shared" si="819"/>
        <v>193.7949461774416</v>
      </c>
      <c r="AZ2597" s="23"/>
      <c r="BA2597" s="23"/>
    </row>
    <row r="2598" spans="1:53">
      <c r="A2598">
        <v>202312</v>
      </c>
      <c r="B2598" s="20" t="s">
        <v>27</v>
      </c>
      <c r="C2598" s="20" t="s">
        <v>10168</v>
      </c>
      <c r="D2598">
        <v>101062.5</v>
      </c>
      <c r="E2598" s="21">
        <v>0.68</v>
      </c>
      <c r="F2598">
        <v>3328.53</v>
      </c>
      <c r="G2598" s="22">
        <v>4.8399999999999999E-2</v>
      </c>
      <c r="H2598" s="11">
        <f t="shared" si="800"/>
        <v>3326.1689999999999</v>
      </c>
      <c r="I2598" s="23">
        <f t="shared" si="801"/>
        <v>14748.533787666454</v>
      </c>
      <c r="J2598" s="23">
        <f t="shared" si="802"/>
        <v>217519248.885939</v>
      </c>
      <c r="K2598" s="23">
        <f t="shared" si="803"/>
        <v>3492.4774499999999</v>
      </c>
      <c r="L2598" s="23">
        <f t="shared" si="804"/>
        <v>32823.236575332907</v>
      </c>
      <c r="N2598">
        <v>202312</v>
      </c>
      <c r="O2598" s="20" t="s">
        <v>29</v>
      </c>
      <c r="P2598" s="20" t="s">
        <v>10169</v>
      </c>
      <c r="Q2598">
        <v>22904.07</v>
      </c>
      <c r="R2598" s="21">
        <v>0.71</v>
      </c>
      <c r="S2598">
        <v>866.75</v>
      </c>
      <c r="T2598" s="21">
        <v>0.05</v>
      </c>
      <c r="U2598" s="11">
        <f t="shared" si="805"/>
        <v>813.09448500000008</v>
      </c>
      <c r="V2598" s="23">
        <f t="shared" si="806"/>
        <v>3544.1966916652477</v>
      </c>
      <c r="W2598" s="23">
        <f t="shared" si="807"/>
        <v>12561330.189210886</v>
      </c>
      <c r="X2598" s="23">
        <f t="shared" si="808"/>
        <v>853.74920925000015</v>
      </c>
      <c r="Y2598" s="23">
        <f t="shared" si="809"/>
        <v>7901.487868330496</v>
      </c>
      <c r="AA2598">
        <v>202312</v>
      </c>
      <c r="AB2598" s="20" t="s">
        <v>31</v>
      </c>
      <c r="AC2598" s="20" t="s">
        <v>442</v>
      </c>
      <c r="AD2598">
        <v>195808.64000000001</v>
      </c>
      <c r="AE2598" s="21">
        <v>0.72</v>
      </c>
      <c r="AF2598">
        <v>518.5326</v>
      </c>
      <c r="AG2598" s="22">
        <v>3.7000000000000002E-3</v>
      </c>
      <c r="AH2598" s="11">
        <f t="shared" si="810"/>
        <v>521.63421696000012</v>
      </c>
      <c r="AI2598" s="23">
        <f t="shared" si="811"/>
        <v>8559.7341136267987</v>
      </c>
      <c r="AJ2598" s="23">
        <f t="shared" si="812"/>
        <v>73269048.095986351</v>
      </c>
      <c r="AK2598" s="23">
        <f t="shared" si="813"/>
        <v>547.71592780800017</v>
      </c>
      <c r="AL2598" s="23">
        <f t="shared" si="814"/>
        <v>17641.102444213597</v>
      </c>
      <c r="AN2598">
        <v>202312</v>
      </c>
      <c r="AO2598" s="20" t="s">
        <v>33</v>
      </c>
      <c r="AP2598" s="20" t="s">
        <v>10170</v>
      </c>
      <c r="AQ2598">
        <v>581.22</v>
      </c>
      <c r="AR2598" s="21">
        <v>0.86</v>
      </c>
      <c r="AS2598">
        <v>25.19</v>
      </c>
      <c r="AT2598">
        <v>5.04E-2</v>
      </c>
      <c r="AU2598" s="11">
        <f t="shared" si="815"/>
        <v>25.192399680000001</v>
      </c>
      <c r="AV2598" s="23">
        <f t="shared" si="816"/>
        <v>109.35146923791829</v>
      </c>
      <c r="AW2598" s="23">
        <f t="shared" si="817"/>
        <v>11957.743824491392</v>
      </c>
      <c r="AX2598" s="23">
        <f t="shared" si="818"/>
        <v>26.452019664000002</v>
      </c>
      <c r="AY2598" s="23">
        <f t="shared" si="819"/>
        <v>243.89533815583658</v>
      </c>
      <c r="AZ2598" s="23"/>
      <c r="BA2598" s="23"/>
    </row>
    <row r="2599" spans="1:53">
      <c r="A2599">
        <v>202312</v>
      </c>
      <c r="B2599" s="20" t="s">
        <v>27</v>
      </c>
      <c r="C2599" s="20" t="s">
        <v>10171</v>
      </c>
      <c r="D2599">
        <v>68701.600000000006</v>
      </c>
      <c r="E2599" s="21">
        <v>0.68</v>
      </c>
      <c r="F2599">
        <v>2262.71</v>
      </c>
      <c r="G2599" s="22">
        <v>4.8399999999999999E-2</v>
      </c>
      <c r="H2599" s="11">
        <f t="shared" si="800"/>
        <v>2261.1070592000005</v>
      </c>
      <c r="I2599" s="23">
        <f t="shared" si="801"/>
        <v>10025.952938693837</v>
      </c>
      <c r="J2599" s="23">
        <f t="shared" si="802"/>
        <v>100519732.3289036</v>
      </c>
      <c r="K2599" s="23">
        <f t="shared" si="803"/>
        <v>2374.1624121600007</v>
      </c>
      <c r="L2599" s="23">
        <f t="shared" si="804"/>
        <v>22313.012936587675</v>
      </c>
      <c r="N2599">
        <v>202312</v>
      </c>
      <c r="O2599" s="20" t="s">
        <v>29</v>
      </c>
      <c r="P2599" s="20" t="s">
        <v>10172</v>
      </c>
      <c r="Q2599">
        <v>6335.2</v>
      </c>
      <c r="R2599" s="21">
        <v>0.71</v>
      </c>
      <c r="S2599">
        <v>230.15</v>
      </c>
      <c r="T2599" s="21">
        <v>0.05</v>
      </c>
      <c r="U2599" s="11">
        <f t="shared" si="805"/>
        <v>224.89959999999996</v>
      </c>
      <c r="V2599" s="23">
        <f t="shared" si="806"/>
        <v>980.3146288427198</v>
      </c>
      <c r="W2599" s="23">
        <f t="shared" si="807"/>
        <v>961016.77152303944</v>
      </c>
      <c r="X2599" s="23">
        <f t="shared" si="808"/>
        <v>236.14457999999996</v>
      </c>
      <c r="Y2599" s="23">
        <f t="shared" si="809"/>
        <v>2185.5288576854396</v>
      </c>
      <c r="AA2599">
        <v>202312</v>
      </c>
      <c r="AB2599" s="20" t="s">
        <v>31</v>
      </c>
      <c r="AC2599" s="20" t="s">
        <v>10173</v>
      </c>
      <c r="AD2599">
        <v>159005.41</v>
      </c>
      <c r="AE2599" s="21">
        <v>0.72</v>
      </c>
      <c r="AF2599">
        <v>421.0718</v>
      </c>
      <c r="AG2599" s="22">
        <v>3.7000000000000002E-3</v>
      </c>
      <c r="AH2599" s="11">
        <f t="shared" si="810"/>
        <v>423.59041224000003</v>
      </c>
      <c r="AI2599" s="23">
        <f t="shared" si="811"/>
        <v>6950.8885421410196</v>
      </c>
      <c r="AJ2599" s="23">
        <f t="shared" si="812"/>
        <v>48314851.52526731</v>
      </c>
      <c r="AK2599" s="23">
        <f t="shared" si="813"/>
        <v>444.76993285200007</v>
      </c>
      <c r="AL2599" s="23">
        <f t="shared" si="814"/>
        <v>14325.36749652204</v>
      </c>
      <c r="AN2599">
        <v>202312</v>
      </c>
      <c r="AO2599" s="20" t="s">
        <v>33</v>
      </c>
      <c r="AP2599" s="20" t="s">
        <v>10174</v>
      </c>
      <c r="AQ2599">
        <v>177.74</v>
      </c>
      <c r="AR2599" s="21">
        <v>0.86</v>
      </c>
      <c r="AS2599">
        <v>0.31</v>
      </c>
      <c r="AT2599">
        <v>2E-3</v>
      </c>
      <c r="AU2599" s="11">
        <f t="shared" si="815"/>
        <v>0.30571280000000001</v>
      </c>
      <c r="AV2599" s="23">
        <f t="shared" si="816"/>
        <v>6.8291066564987961</v>
      </c>
      <c r="AW2599" s="23">
        <f t="shared" si="817"/>
        <v>46.636697725836164</v>
      </c>
      <c r="AX2599" s="23">
        <f t="shared" si="818"/>
        <v>0.32099844</v>
      </c>
      <c r="AY2599" s="23">
        <f t="shared" si="819"/>
        <v>13.963926112997592</v>
      </c>
      <c r="AZ2599" s="23"/>
      <c r="BA2599" s="23"/>
    </row>
    <row r="2600" spans="1:53">
      <c r="A2600">
        <v>202312</v>
      </c>
      <c r="B2600" s="20" t="s">
        <v>27</v>
      </c>
      <c r="C2600" s="20" t="s">
        <v>10175</v>
      </c>
      <c r="D2600">
        <v>30519.97</v>
      </c>
      <c r="E2600" s="21">
        <v>0.68</v>
      </c>
      <c r="F2600">
        <v>1005.19</v>
      </c>
      <c r="G2600" s="22">
        <v>4.8399999999999999E-2</v>
      </c>
      <c r="H2600" s="11">
        <f t="shared" si="800"/>
        <v>1004.4732526400001</v>
      </c>
      <c r="I2600" s="23">
        <f t="shared" si="801"/>
        <v>4453.9251328986174</v>
      </c>
      <c r="J2600" s="23">
        <f t="shared" si="802"/>
        <v>19837449.089465968</v>
      </c>
      <c r="K2600" s="23">
        <f t="shared" si="803"/>
        <v>1054.6969152720001</v>
      </c>
      <c r="L2600" s="23">
        <f t="shared" si="804"/>
        <v>9912.3235184372352</v>
      </c>
      <c r="N2600">
        <v>202312</v>
      </c>
      <c r="O2600" s="20" t="s">
        <v>29</v>
      </c>
      <c r="P2600" s="20" t="s">
        <v>10176</v>
      </c>
      <c r="Q2600">
        <v>14619.57</v>
      </c>
      <c r="R2600" s="21">
        <v>0.71</v>
      </c>
      <c r="S2600">
        <v>553.24</v>
      </c>
      <c r="T2600" s="21">
        <v>0.05</v>
      </c>
      <c r="U2600" s="11">
        <f t="shared" si="805"/>
        <v>518.99473499999999</v>
      </c>
      <c r="V2600" s="23">
        <f t="shared" si="806"/>
        <v>2262.2456020946715</v>
      </c>
      <c r="W2600" s="23">
        <f t="shared" si="807"/>
        <v>5117755.1641966831</v>
      </c>
      <c r="X2600" s="23">
        <f t="shared" si="808"/>
        <v>544.94447175000005</v>
      </c>
      <c r="Y2600" s="23">
        <f t="shared" si="809"/>
        <v>5043.4859391893433</v>
      </c>
      <c r="AA2600">
        <v>202312</v>
      </c>
      <c r="AB2600" s="20" t="s">
        <v>31</v>
      </c>
      <c r="AC2600" s="20" t="s">
        <v>10177</v>
      </c>
      <c r="AD2600">
        <v>148061.12</v>
      </c>
      <c r="AE2600" s="21">
        <v>0.72</v>
      </c>
      <c r="AF2600">
        <v>392.08949999999999</v>
      </c>
      <c r="AG2600" s="22">
        <v>3.7000000000000002E-3</v>
      </c>
      <c r="AH2600" s="11">
        <f t="shared" si="810"/>
        <v>394.43482368000002</v>
      </c>
      <c r="AI2600" s="23">
        <f t="shared" si="811"/>
        <v>6472.4611731422629</v>
      </c>
      <c r="AJ2600" s="23">
        <f t="shared" si="812"/>
        <v>41892753.637834117</v>
      </c>
      <c r="AK2600" s="23">
        <f t="shared" si="813"/>
        <v>414.15656486400002</v>
      </c>
      <c r="AL2600" s="23">
        <f t="shared" si="814"/>
        <v>13339.357169964525</v>
      </c>
      <c r="AN2600">
        <v>202312</v>
      </c>
      <c r="AO2600" s="20" t="s">
        <v>33</v>
      </c>
      <c r="AP2600" s="20" t="s">
        <v>10178</v>
      </c>
      <c r="AQ2600">
        <v>2368.25</v>
      </c>
      <c r="AR2600" s="21">
        <v>0.86</v>
      </c>
      <c r="AS2600">
        <v>6.92</v>
      </c>
      <c r="AT2600">
        <v>3.4000000000000002E-3</v>
      </c>
      <c r="AU2600" s="11">
        <f t="shared" si="815"/>
        <v>6.9247630000000004</v>
      </c>
      <c r="AV2600" s="23">
        <f t="shared" si="816"/>
        <v>118.55664399635657</v>
      </c>
      <c r="AW2600" s="23">
        <f t="shared" si="817"/>
        <v>14055.677835678831</v>
      </c>
      <c r="AX2600" s="23">
        <f t="shared" si="818"/>
        <v>7.2710011500000009</v>
      </c>
      <c r="AY2600" s="23">
        <f t="shared" si="819"/>
        <v>244.03805099271315</v>
      </c>
      <c r="AZ2600" s="23"/>
      <c r="BA2600" s="23"/>
    </row>
    <row r="2601" spans="1:53">
      <c r="A2601">
        <v>202312</v>
      </c>
      <c r="B2601" s="20" t="s">
        <v>27</v>
      </c>
      <c r="C2601" s="20" t="s">
        <v>10179</v>
      </c>
      <c r="D2601">
        <v>81657.33</v>
      </c>
      <c r="E2601" s="21">
        <v>0.68</v>
      </c>
      <c r="F2601">
        <v>2689.41</v>
      </c>
      <c r="G2601" s="22">
        <v>4.8399999999999999E-2</v>
      </c>
      <c r="H2601" s="11">
        <f t="shared" si="800"/>
        <v>2687.5060449600005</v>
      </c>
      <c r="I2601" s="23">
        <f t="shared" si="801"/>
        <v>11916.644556740925</v>
      </c>
      <c r="J2601" s="23">
        <f t="shared" si="802"/>
        <v>142006417.49170309</v>
      </c>
      <c r="K2601" s="23">
        <f t="shared" si="803"/>
        <v>2821.8813472080005</v>
      </c>
      <c r="L2601" s="23">
        <f t="shared" si="804"/>
        <v>26520.795158441848</v>
      </c>
      <c r="N2601">
        <v>202312</v>
      </c>
      <c r="O2601" s="20" t="s">
        <v>29</v>
      </c>
      <c r="P2601" s="20" t="s">
        <v>10180</v>
      </c>
      <c r="Q2601">
        <v>9746.3799999999992</v>
      </c>
      <c r="R2601" s="21">
        <v>0.71</v>
      </c>
      <c r="S2601">
        <v>368.83</v>
      </c>
      <c r="T2601" s="21">
        <v>0.05</v>
      </c>
      <c r="U2601" s="11">
        <f t="shared" si="805"/>
        <v>345.99648999999999</v>
      </c>
      <c r="V2601" s="23">
        <f t="shared" si="806"/>
        <v>1508.163734729781</v>
      </c>
      <c r="W2601" s="23">
        <f t="shared" si="807"/>
        <v>2274557.8507540813</v>
      </c>
      <c r="X2601" s="23">
        <f t="shared" si="808"/>
        <v>363.29631449999999</v>
      </c>
      <c r="Y2601" s="23">
        <f t="shared" si="809"/>
        <v>3362.323959459562</v>
      </c>
      <c r="AA2601">
        <v>202312</v>
      </c>
      <c r="AB2601" s="20" t="s">
        <v>31</v>
      </c>
      <c r="AC2601" s="20" t="s">
        <v>10181</v>
      </c>
      <c r="AD2601">
        <v>159981.73000000001</v>
      </c>
      <c r="AE2601" s="21">
        <v>0.72</v>
      </c>
      <c r="AF2601">
        <v>423.65719999999999</v>
      </c>
      <c r="AG2601" s="22">
        <v>3.7000000000000002E-3</v>
      </c>
      <c r="AH2601" s="11">
        <f t="shared" si="810"/>
        <v>426.19132872</v>
      </c>
      <c r="AI2601" s="23">
        <f t="shared" si="811"/>
        <v>6993.5681685855734</v>
      </c>
      <c r="AJ2601" s="23">
        <f t="shared" si="812"/>
        <v>48909995.728653371</v>
      </c>
      <c r="AK2601" s="23">
        <f t="shared" si="813"/>
        <v>447.50089515600001</v>
      </c>
      <c r="AL2601" s="23">
        <f t="shared" si="814"/>
        <v>14413.327665891147</v>
      </c>
      <c r="AN2601">
        <v>202312</v>
      </c>
      <c r="AO2601" s="20" t="s">
        <v>33</v>
      </c>
      <c r="AP2601" s="20" t="s">
        <v>10182</v>
      </c>
      <c r="AQ2601">
        <v>7545.89</v>
      </c>
      <c r="AR2601" s="21">
        <v>0.86</v>
      </c>
      <c r="AS2601">
        <v>264.77</v>
      </c>
      <c r="AT2601">
        <v>4.0800000000000003E-2</v>
      </c>
      <c r="AU2601" s="11">
        <f t="shared" si="815"/>
        <v>264.77018832000005</v>
      </c>
      <c r="AV2601" s="23">
        <f t="shared" si="816"/>
        <v>1283.7888157446755</v>
      </c>
      <c r="AW2601" s="23">
        <f t="shared" si="817"/>
        <v>1648113.7234311164</v>
      </c>
      <c r="AX2601" s="23">
        <f t="shared" si="818"/>
        <v>278.00869773600004</v>
      </c>
      <c r="AY2601" s="23">
        <f t="shared" si="819"/>
        <v>2832.3478198093512</v>
      </c>
      <c r="AZ2601" s="23"/>
      <c r="BA2601" s="23"/>
    </row>
    <row r="2602" spans="1:53">
      <c r="A2602">
        <v>202312</v>
      </c>
      <c r="B2602" s="20" t="s">
        <v>27</v>
      </c>
      <c r="C2602" s="20" t="s">
        <v>10183</v>
      </c>
      <c r="D2602">
        <v>269336.12</v>
      </c>
      <c r="E2602" s="21">
        <v>0.68</v>
      </c>
      <c r="F2602">
        <v>8870.68</v>
      </c>
      <c r="G2602" s="22">
        <v>4.8399999999999999E-2</v>
      </c>
      <c r="H2602" s="11">
        <f t="shared" si="800"/>
        <v>8864.3903814400001</v>
      </c>
      <c r="I2602" s="23">
        <f t="shared" si="801"/>
        <v>39305.507641894736</v>
      </c>
      <c r="J2602" s="23">
        <f t="shared" si="802"/>
        <v>1544922930.9870455</v>
      </c>
      <c r="K2602" s="23">
        <f t="shared" si="803"/>
        <v>9307.6099005120013</v>
      </c>
      <c r="L2602" s="23">
        <f t="shared" si="804"/>
        <v>87475.405665229468</v>
      </c>
      <c r="N2602">
        <v>202312</v>
      </c>
      <c r="O2602" s="20" t="s">
        <v>29</v>
      </c>
      <c r="P2602" s="20" t="s">
        <v>10184</v>
      </c>
      <c r="Q2602">
        <v>5360.57</v>
      </c>
      <c r="R2602" s="21">
        <v>0.71</v>
      </c>
      <c r="S2602">
        <v>202.86</v>
      </c>
      <c r="T2602" s="21">
        <v>0.05</v>
      </c>
      <c r="U2602" s="11">
        <f t="shared" si="805"/>
        <v>190.30023499999999</v>
      </c>
      <c r="V2602" s="23">
        <f t="shared" si="806"/>
        <v>829.49949329704179</v>
      </c>
      <c r="W2602" s="23">
        <f t="shared" si="807"/>
        <v>688069.4093800491</v>
      </c>
      <c r="X2602" s="23">
        <f t="shared" si="808"/>
        <v>199.81524675</v>
      </c>
      <c r="Y2602" s="23">
        <f t="shared" si="809"/>
        <v>1849.2992215940835</v>
      </c>
      <c r="AA2602">
        <v>202312</v>
      </c>
      <c r="AB2602" s="20" t="s">
        <v>31</v>
      </c>
      <c r="AC2602" s="20" t="s">
        <v>10185</v>
      </c>
      <c r="AD2602">
        <v>120963.11</v>
      </c>
      <c r="AE2602" s="21">
        <v>0.72</v>
      </c>
      <c r="AF2602">
        <v>320.3297</v>
      </c>
      <c r="AG2602" s="22">
        <v>3.7000000000000002E-3</v>
      </c>
      <c r="AH2602" s="11">
        <f t="shared" si="810"/>
        <v>322.24572503999997</v>
      </c>
      <c r="AI2602" s="23">
        <f t="shared" si="811"/>
        <v>5287.8772824191565</v>
      </c>
      <c r="AJ2602" s="23">
        <f t="shared" si="812"/>
        <v>27961646.153924603</v>
      </c>
      <c r="AK2602" s="23">
        <f t="shared" si="813"/>
        <v>338.35801129199996</v>
      </c>
      <c r="AL2602" s="23">
        <f t="shared" si="814"/>
        <v>10898.000289878313</v>
      </c>
      <c r="AN2602">
        <v>202312</v>
      </c>
      <c r="AO2602" s="20" t="s">
        <v>33</v>
      </c>
      <c r="AP2602" s="20" t="s">
        <v>10186</v>
      </c>
      <c r="AQ2602">
        <v>2885.12</v>
      </c>
      <c r="AR2602" s="21">
        <v>0.86</v>
      </c>
      <c r="AS2602">
        <v>25.31</v>
      </c>
      <c r="AT2602">
        <v>1.0200000000000001E-2</v>
      </c>
      <c r="AU2602" s="11">
        <f t="shared" si="815"/>
        <v>25.308272640000002</v>
      </c>
      <c r="AV2602" s="23">
        <f t="shared" si="816"/>
        <v>249.30795895201558</v>
      </c>
      <c r="AW2602" s="23">
        <f t="shared" si="817"/>
        <v>62154.458396819886</v>
      </c>
      <c r="AX2602" s="23">
        <f t="shared" si="818"/>
        <v>26.573686272000003</v>
      </c>
      <c r="AY2602" s="23">
        <f t="shared" si="819"/>
        <v>523.92419054403115</v>
      </c>
      <c r="AZ2602" s="23"/>
      <c r="BA2602" s="23"/>
    </row>
    <row r="2603" spans="1:53">
      <c r="A2603">
        <v>202312</v>
      </c>
      <c r="B2603" s="20" t="s">
        <v>27</v>
      </c>
      <c r="C2603" s="20" t="s">
        <v>10187</v>
      </c>
      <c r="D2603">
        <v>77695.899999999994</v>
      </c>
      <c r="E2603" s="21">
        <v>0.68</v>
      </c>
      <c r="F2603">
        <v>2558.94</v>
      </c>
      <c r="G2603" s="22">
        <v>4.8399999999999999E-2</v>
      </c>
      <c r="H2603" s="11">
        <f t="shared" si="800"/>
        <v>2557.1274607999999</v>
      </c>
      <c r="I2603" s="23">
        <f t="shared" si="801"/>
        <v>11338.534137916182</v>
      </c>
      <c r="J2603" s="23">
        <f t="shared" si="802"/>
        <v>128562356.39669065</v>
      </c>
      <c r="K2603" s="23">
        <f t="shared" si="803"/>
        <v>2684.98383384</v>
      </c>
      <c r="L2603" s="23">
        <f t="shared" si="804"/>
        <v>25234.195736632362</v>
      </c>
      <c r="N2603">
        <v>202312</v>
      </c>
      <c r="O2603" s="20" t="s">
        <v>29</v>
      </c>
      <c r="P2603" s="20" t="s">
        <v>10188</v>
      </c>
      <c r="Q2603">
        <v>27039.18</v>
      </c>
      <c r="R2603" s="21">
        <v>0.71</v>
      </c>
      <c r="S2603">
        <v>1023.24</v>
      </c>
      <c r="T2603" s="21">
        <v>0.05</v>
      </c>
      <c r="U2603" s="11">
        <f t="shared" si="805"/>
        <v>959.89089000000013</v>
      </c>
      <c r="V2603" s="23">
        <f t="shared" si="806"/>
        <v>4184.0673863353168</v>
      </c>
      <c r="W2603" s="23">
        <f t="shared" si="807"/>
        <v>17506419.89339485</v>
      </c>
      <c r="X2603" s="23">
        <f t="shared" si="808"/>
        <v>1007.8854345000002</v>
      </c>
      <c r="Y2603" s="23">
        <f t="shared" si="809"/>
        <v>9328.0256626706341</v>
      </c>
      <c r="AA2603">
        <v>202312</v>
      </c>
      <c r="AB2603" s="20" t="s">
        <v>31</v>
      </c>
      <c r="AC2603" s="20" t="s">
        <v>10189</v>
      </c>
      <c r="AD2603">
        <v>190352.68</v>
      </c>
      <c r="AE2603" s="21">
        <v>0.72</v>
      </c>
      <c r="AF2603">
        <v>504.08440000000002</v>
      </c>
      <c r="AG2603" s="22">
        <v>3.7000000000000002E-3</v>
      </c>
      <c r="AH2603" s="11">
        <f t="shared" si="810"/>
        <v>507.09953952000001</v>
      </c>
      <c r="AI2603" s="23">
        <f t="shared" si="811"/>
        <v>8321.2279530478609</v>
      </c>
      <c r="AJ2603" s="23">
        <f t="shared" si="812"/>
        <v>69242834.646585092</v>
      </c>
      <c r="AK2603" s="23">
        <f t="shared" si="813"/>
        <v>532.454516496</v>
      </c>
      <c r="AL2603" s="23">
        <f t="shared" si="814"/>
        <v>17149.555445615722</v>
      </c>
      <c r="AN2603">
        <v>202312</v>
      </c>
      <c r="AO2603" s="20" t="s">
        <v>33</v>
      </c>
      <c r="AP2603" s="20" t="s">
        <v>10190</v>
      </c>
      <c r="AQ2603">
        <v>3436.2</v>
      </c>
      <c r="AR2603" s="21">
        <v>0.86</v>
      </c>
      <c r="AS2603">
        <v>5.91</v>
      </c>
      <c r="AT2603">
        <v>2E-3</v>
      </c>
      <c r="AU2603" s="11">
        <f t="shared" si="815"/>
        <v>5.9102639999999997</v>
      </c>
      <c r="AV2603" s="23">
        <f t="shared" si="816"/>
        <v>132.02529702408665</v>
      </c>
      <c r="AW2603" s="23">
        <f t="shared" si="817"/>
        <v>17430.679054298304</v>
      </c>
      <c r="AX2603" s="23">
        <f t="shared" si="818"/>
        <v>6.2057772</v>
      </c>
      <c r="AY2603" s="23">
        <f t="shared" si="819"/>
        <v>269.96085804817329</v>
      </c>
      <c r="AZ2603" s="23"/>
      <c r="BA2603" s="23"/>
    </row>
    <row r="2604" spans="1:53">
      <c r="A2604">
        <v>202312</v>
      </c>
      <c r="B2604" s="20" t="s">
        <v>27</v>
      </c>
      <c r="C2604" s="20" t="s">
        <v>10191</v>
      </c>
      <c r="D2604">
        <v>50540.28</v>
      </c>
      <c r="E2604" s="21">
        <v>0.68</v>
      </c>
      <c r="F2604">
        <v>1664.56</v>
      </c>
      <c r="G2604" s="22">
        <v>4.8399999999999999E-2</v>
      </c>
      <c r="H2604" s="11">
        <f t="shared" si="800"/>
        <v>1663.3816953600001</v>
      </c>
      <c r="I2604" s="23">
        <f t="shared" si="801"/>
        <v>7375.5846849041254</v>
      </c>
      <c r="J2604" s="23">
        <f t="shared" si="802"/>
        <v>54399249.44419229</v>
      </c>
      <c r="K2604" s="23">
        <f t="shared" si="803"/>
        <v>1746.5507801280003</v>
      </c>
      <c r="L2604" s="23">
        <f t="shared" si="804"/>
        <v>16414.551065168253</v>
      </c>
      <c r="N2604">
        <v>202312</v>
      </c>
      <c r="O2604" s="20" t="s">
        <v>29</v>
      </c>
      <c r="P2604" s="20" t="s">
        <v>10192</v>
      </c>
      <c r="Q2604">
        <v>18518.259999999998</v>
      </c>
      <c r="R2604" s="21">
        <v>0.71</v>
      </c>
      <c r="S2604">
        <v>700.78</v>
      </c>
      <c r="T2604" s="21">
        <v>0.05</v>
      </c>
      <c r="U2604" s="11">
        <f t="shared" si="805"/>
        <v>657.3982299999999</v>
      </c>
      <c r="V2604" s="23">
        <f t="shared" si="806"/>
        <v>2865.5324502325079</v>
      </c>
      <c r="W2604" s="23">
        <f t="shared" si="807"/>
        <v>8211276.2233355204</v>
      </c>
      <c r="X2604" s="23">
        <f t="shared" si="808"/>
        <v>690.26814149999996</v>
      </c>
      <c r="Y2604" s="23">
        <f t="shared" si="809"/>
        <v>6388.4631304650156</v>
      </c>
      <c r="AA2604">
        <v>202312</v>
      </c>
      <c r="AB2604" s="20" t="s">
        <v>31</v>
      </c>
      <c r="AC2604" s="20" t="s">
        <v>10193</v>
      </c>
      <c r="AD2604">
        <v>136537.46</v>
      </c>
      <c r="AE2604" s="21">
        <v>0.72</v>
      </c>
      <c r="AF2604">
        <v>361.57299999999998</v>
      </c>
      <c r="AG2604" s="22">
        <v>3.7000000000000002E-3</v>
      </c>
      <c r="AH2604" s="11">
        <f t="shared" si="810"/>
        <v>363.73579343999995</v>
      </c>
      <c r="AI2604" s="23">
        <f t="shared" si="811"/>
        <v>5968.7067646757278</v>
      </c>
      <c r="AJ2604" s="23">
        <f t="shared" si="812"/>
        <v>35625460.44268579</v>
      </c>
      <c r="AK2604" s="23">
        <f t="shared" si="813"/>
        <v>381.92258311199998</v>
      </c>
      <c r="AL2604" s="23">
        <f t="shared" si="814"/>
        <v>12301.149322791456</v>
      </c>
      <c r="AN2604">
        <v>202312</v>
      </c>
      <c r="AO2604" s="20" t="s">
        <v>33</v>
      </c>
      <c r="AP2604" s="20" t="s">
        <v>10194</v>
      </c>
      <c r="AQ2604">
        <v>812.67</v>
      </c>
      <c r="AR2604" s="21">
        <v>0.86</v>
      </c>
      <c r="AS2604">
        <v>16.420000000000002</v>
      </c>
      <c r="AT2604">
        <v>2.35E-2</v>
      </c>
      <c r="AU2604" s="11">
        <f t="shared" si="815"/>
        <v>16.424060699999998</v>
      </c>
      <c r="AV2604" s="23">
        <f t="shared" si="816"/>
        <v>105.87239414465913</v>
      </c>
      <c r="AW2604" s="23">
        <f t="shared" si="817"/>
        <v>11208.963841922052</v>
      </c>
      <c r="AX2604" s="23">
        <f t="shared" si="818"/>
        <v>17.245263734999998</v>
      </c>
      <c r="AY2604" s="23">
        <f t="shared" si="819"/>
        <v>228.16884898931823</v>
      </c>
      <c r="AZ2604" s="23"/>
      <c r="BA2604" s="23"/>
    </row>
    <row r="2605" spans="1:53">
      <c r="A2605">
        <v>202312</v>
      </c>
      <c r="B2605" s="20" t="s">
        <v>27</v>
      </c>
      <c r="C2605" s="20" t="s">
        <v>10195</v>
      </c>
      <c r="D2605">
        <v>49726.11</v>
      </c>
      <c r="E2605" s="21">
        <v>0.68</v>
      </c>
      <c r="F2605">
        <v>1637.75</v>
      </c>
      <c r="G2605" s="22">
        <v>4.8399999999999999E-2</v>
      </c>
      <c r="H2605" s="11">
        <f t="shared" si="800"/>
        <v>1636.58573232</v>
      </c>
      <c r="I2605" s="23">
        <f t="shared" si="801"/>
        <v>7256.7689643954855</v>
      </c>
      <c r="J2605" s="23">
        <f t="shared" si="802"/>
        <v>52660695.802613527</v>
      </c>
      <c r="K2605" s="23">
        <f t="shared" si="803"/>
        <v>1718.415018936</v>
      </c>
      <c r="L2605" s="23">
        <f t="shared" si="804"/>
        <v>16150.123661110971</v>
      </c>
      <c r="N2605">
        <v>202312</v>
      </c>
      <c r="O2605" s="20" t="s">
        <v>29</v>
      </c>
      <c r="P2605" s="20" t="s">
        <v>10196</v>
      </c>
      <c r="Q2605">
        <v>23391.439999999999</v>
      </c>
      <c r="R2605" s="21">
        <v>0.71</v>
      </c>
      <c r="S2605">
        <v>849.79</v>
      </c>
      <c r="T2605" s="21">
        <v>0.05</v>
      </c>
      <c r="U2605" s="11">
        <f t="shared" si="805"/>
        <v>830.39612</v>
      </c>
      <c r="V2605" s="23">
        <f t="shared" si="806"/>
        <v>3619.6127701882742</v>
      </c>
      <c r="W2605" s="23">
        <f t="shared" si="807"/>
        <v>13101596.606110033</v>
      </c>
      <c r="X2605" s="23">
        <f t="shared" si="808"/>
        <v>871.91592600000001</v>
      </c>
      <c r="Y2605" s="23">
        <f t="shared" si="809"/>
        <v>8069.6216603765488</v>
      </c>
      <c r="AA2605">
        <v>202312</v>
      </c>
      <c r="AB2605" s="20" t="s">
        <v>31</v>
      </c>
      <c r="AC2605" s="20" t="s">
        <v>1274</v>
      </c>
      <c r="AD2605">
        <v>199331.51</v>
      </c>
      <c r="AE2605" s="21">
        <v>0.72</v>
      </c>
      <c r="AF2605">
        <v>527.86170000000004</v>
      </c>
      <c r="AG2605" s="22">
        <v>3.7000000000000002E-3</v>
      </c>
      <c r="AH2605" s="11">
        <f t="shared" si="810"/>
        <v>531.01914264000004</v>
      </c>
      <c r="AI2605" s="23">
        <f t="shared" si="811"/>
        <v>8713.7356455146291</v>
      </c>
      <c r="AJ2605" s="23">
        <f t="shared" si="812"/>
        <v>75929188.899912253</v>
      </c>
      <c r="AK2605" s="23">
        <f t="shared" si="813"/>
        <v>557.57009977200005</v>
      </c>
      <c r="AL2605" s="23">
        <f t="shared" si="814"/>
        <v>17958.49043366926</v>
      </c>
      <c r="AN2605">
        <v>202312</v>
      </c>
      <c r="AO2605" s="20" t="s">
        <v>33</v>
      </c>
      <c r="AP2605" s="20" t="s">
        <v>10197</v>
      </c>
      <c r="AQ2605">
        <v>4774.8900000000003</v>
      </c>
      <c r="AR2605" s="21">
        <v>0.86</v>
      </c>
      <c r="AS2605">
        <v>22.59</v>
      </c>
      <c r="AT2605">
        <v>5.5000000000000005E-3</v>
      </c>
      <c r="AU2605" s="11">
        <f t="shared" si="815"/>
        <v>22.585229700000006</v>
      </c>
      <c r="AV2605" s="23">
        <f t="shared" si="816"/>
        <v>303.70053770074009</v>
      </c>
      <c r="AW2605" s="23">
        <f t="shared" si="817"/>
        <v>92234.016599718656</v>
      </c>
      <c r="AX2605" s="23">
        <f t="shared" si="818"/>
        <v>23.714491185000007</v>
      </c>
      <c r="AY2605" s="23">
        <f t="shared" si="819"/>
        <v>629.98630510148018</v>
      </c>
      <c r="AZ2605" s="23"/>
      <c r="BA2605" s="23"/>
    </row>
    <row r="2606" spans="1:53">
      <c r="A2606">
        <v>202312</v>
      </c>
      <c r="B2606" s="20" t="s">
        <v>27</v>
      </c>
      <c r="C2606" s="20" t="s">
        <v>10198</v>
      </c>
      <c r="D2606">
        <v>30618.61</v>
      </c>
      <c r="E2606" s="21">
        <v>0.68</v>
      </c>
      <c r="F2606">
        <v>1008.43</v>
      </c>
      <c r="G2606" s="22">
        <v>4.8399999999999999E-2</v>
      </c>
      <c r="H2606" s="11">
        <f t="shared" si="800"/>
        <v>1007.71969232</v>
      </c>
      <c r="I2606" s="23">
        <f t="shared" si="801"/>
        <v>4468.3201396797231</v>
      </c>
      <c r="J2606" s="23">
        <f t="shared" si="802"/>
        <v>19965884.87066742</v>
      </c>
      <c r="K2606" s="23">
        <f t="shared" si="803"/>
        <v>1058.105676936</v>
      </c>
      <c r="L2606" s="23">
        <f t="shared" si="804"/>
        <v>9944.359971679447</v>
      </c>
      <c r="N2606">
        <v>202312</v>
      </c>
      <c r="O2606" s="20" t="s">
        <v>29</v>
      </c>
      <c r="P2606" s="20" t="s">
        <v>10199</v>
      </c>
      <c r="Q2606">
        <v>11988.03</v>
      </c>
      <c r="R2606" s="21">
        <v>0.71</v>
      </c>
      <c r="S2606">
        <v>435.51</v>
      </c>
      <c r="T2606" s="21">
        <v>0.05</v>
      </c>
      <c r="U2606" s="11">
        <f t="shared" si="805"/>
        <v>425.575065</v>
      </c>
      <c r="V2606" s="23">
        <f t="shared" si="806"/>
        <v>1855.0387012257534</v>
      </c>
      <c r="W2606" s="23">
        <f t="shared" si="807"/>
        <v>3441168.5830453299</v>
      </c>
      <c r="X2606" s="23">
        <f t="shared" si="808"/>
        <v>446.85381825000002</v>
      </c>
      <c r="Y2606" s="23">
        <f t="shared" si="809"/>
        <v>4135.6524674515067</v>
      </c>
      <c r="AA2606">
        <v>202312</v>
      </c>
      <c r="AB2606" s="20" t="s">
        <v>31</v>
      </c>
      <c r="AC2606" s="20" t="s">
        <v>10200</v>
      </c>
      <c r="AD2606">
        <v>100130.16</v>
      </c>
      <c r="AE2606" s="21">
        <v>0.72</v>
      </c>
      <c r="AF2606">
        <v>265.16070000000002</v>
      </c>
      <c r="AG2606" s="22">
        <v>3.7000000000000002E-3</v>
      </c>
      <c r="AH2606" s="11">
        <f t="shared" si="810"/>
        <v>266.74674624000005</v>
      </c>
      <c r="AI2606" s="23">
        <f t="shared" si="811"/>
        <v>4377.1691910781346</v>
      </c>
      <c r="AJ2606" s="23">
        <f t="shared" si="812"/>
        <v>19159610.127323613</v>
      </c>
      <c r="AK2606" s="23">
        <f t="shared" si="813"/>
        <v>280.08408355200004</v>
      </c>
      <c r="AL2606" s="23">
        <f t="shared" si="814"/>
        <v>9021.0851283962693</v>
      </c>
      <c r="AN2606">
        <v>202312</v>
      </c>
      <c r="AO2606" s="20" t="s">
        <v>33</v>
      </c>
      <c r="AP2606" s="20" t="s">
        <v>10201</v>
      </c>
      <c r="AQ2606">
        <v>1917.29</v>
      </c>
      <c r="AR2606" s="21">
        <v>0.86</v>
      </c>
      <c r="AS2606">
        <v>58.7</v>
      </c>
      <c r="AT2606">
        <v>3.56E-2</v>
      </c>
      <c r="AU2606" s="11">
        <f t="shared" si="815"/>
        <v>58.699750639999998</v>
      </c>
      <c r="AV2606" s="23">
        <f t="shared" si="816"/>
        <v>305.52014973276022</v>
      </c>
      <c r="AW2606" s="23">
        <f t="shared" si="817"/>
        <v>93342.561892728219</v>
      </c>
      <c r="AX2606" s="23">
        <f t="shared" si="818"/>
        <v>61.634738171999999</v>
      </c>
      <c r="AY2606" s="23">
        <f t="shared" si="819"/>
        <v>669.74005010552048</v>
      </c>
      <c r="AZ2606" s="23"/>
      <c r="BA2606" s="23"/>
    </row>
    <row r="2607" spans="1:53">
      <c r="A2607">
        <v>202312</v>
      </c>
      <c r="B2607" s="20" t="s">
        <v>27</v>
      </c>
      <c r="C2607" s="20" t="s">
        <v>10202</v>
      </c>
      <c r="D2607">
        <v>118252.76</v>
      </c>
      <c r="E2607" s="21">
        <v>0.68</v>
      </c>
      <c r="F2607">
        <v>3894.69</v>
      </c>
      <c r="G2607" s="22">
        <v>4.8399999999999999E-2</v>
      </c>
      <c r="H2607" s="11">
        <f t="shared" si="800"/>
        <v>3891.9348371199999</v>
      </c>
      <c r="I2607" s="23">
        <f t="shared" si="801"/>
        <v>17257.190613183051</v>
      </c>
      <c r="J2607" s="23">
        <f t="shared" si="802"/>
        <v>297810627.85973322</v>
      </c>
      <c r="K2607" s="23">
        <f t="shared" si="803"/>
        <v>4086.5315789760002</v>
      </c>
      <c r="L2607" s="23">
        <f t="shared" si="804"/>
        <v>38406.316063486105</v>
      </c>
      <c r="N2607">
        <v>202312</v>
      </c>
      <c r="O2607" s="20" t="s">
        <v>29</v>
      </c>
      <c r="P2607" s="20" t="s">
        <v>10203</v>
      </c>
      <c r="Q2607">
        <v>47757.43</v>
      </c>
      <c r="R2607" s="21">
        <v>0.71</v>
      </c>
      <c r="S2607">
        <v>1807.28</v>
      </c>
      <c r="T2607" s="21">
        <v>0.05</v>
      </c>
      <c r="U2607" s="11">
        <f t="shared" si="805"/>
        <v>1695.3887650000001</v>
      </c>
      <c r="V2607" s="23">
        <f t="shared" si="806"/>
        <v>7390.0282966492268</v>
      </c>
      <c r="W2607" s="23">
        <f t="shared" si="807"/>
        <v>54612518.225276276</v>
      </c>
      <c r="X2607" s="23">
        <f t="shared" si="808"/>
        <v>1780.1582032500003</v>
      </c>
      <c r="Y2607" s="23">
        <f t="shared" si="809"/>
        <v>16475.445358298453</v>
      </c>
      <c r="AA2607">
        <v>202312</v>
      </c>
      <c r="AB2607" s="20" t="s">
        <v>31</v>
      </c>
      <c r="AC2607" s="20" t="s">
        <v>10204</v>
      </c>
      <c r="AD2607">
        <v>101962.24000000001</v>
      </c>
      <c r="AE2607" s="21">
        <v>0.72</v>
      </c>
      <c r="AF2607">
        <v>270.01229999999998</v>
      </c>
      <c r="AG2607" s="22">
        <v>3.7000000000000002E-3</v>
      </c>
      <c r="AH2607" s="11">
        <f t="shared" si="810"/>
        <v>271.62740736000001</v>
      </c>
      <c r="AI2607" s="23">
        <f t="shared" si="811"/>
        <v>4457.2581885549225</v>
      </c>
      <c r="AJ2607" s="23">
        <f t="shared" si="812"/>
        <v>19867150.559439909</v>
      </c>
      <c r="AK2607" s="23">
        <f t="shared" si="813"/>
        <v>285.20877772800003</v>
      </c>
      <c r="AL2607" s="23">
        <f t="shared" si="814"/>
        <v>9186.1437844698448</v>
      </c>
      <c r="AN2607">
        <v>202312</v>
      </c>
      <c r="AO2607" s="20" t="s">
        <v>33</v>
      </c>
      <c r="AP2607" s="20" t="s">
        <v>10205</v>
      </c>
      <c r="AQ2607">
        <v>757.91</v>
      </c>
      <c r="AR2607" s="21">
        <v>0.86</v>
      </c>
      <c r="AS2607">
        <v>6.45</v>
      </c>
      <c r="AT2607">
        <v>9.8999999999999991E-3</v>
      </c>
      <c r="AU2607" s="11">
        <f t="shared" si="815"/>
        <v>6.452845739999999</v>
      </c>
      <c r="AV2607" s="23">
        <f t="shared" si="816"/>
        <v>64.531716330705834</v>
      </c>
      <c r="AW2607" s="23">
        <f t="shared" si="817"/>
        <v>4164.3424125866859</v>
      </c>
      <c r="AX2607" s="23">
        <f t="shared" si="818"/>
        <v>6.7754880269999989</v>
      </c>
      <c r="AY2607" s="23">
        <f t="shared" si="819"/>
        <v>135.51627840141165</v>
      </c>
      <c r="AZ2607" s="23"/>
      <c r="BA2607" s="23"/>
    </row>
    <row r="2608" spans="1:53">
      <c r="A2608">
        <v>202312</v>
      </c>
      <c r="B2608" s="20" t="s">
        <v>27</v>
      </c>
      <c r="C2608" s="20" t="s">
        <v>10206</v>
      </c>
      <c r="D2608">
        <v>126374.51</v>
      </c>
      <c r="E2608" s="21">
        <v>0.68</v>
      </c>
      <c r="F2608">
        <v>4162.1899999999996</v>
      </c>
      <c r="G2608" s="22">
        <v>4.8399999999999999E-2</v>
      </c>
      <c r="H2608" s="11">
        <f t="shared" si="800"/>
        <v>4159.2378731200006</v>
      </c>
      <c r="I2608" s="23">
        <f t="shared" si="801"/>
        <v>18442.436419391885</v>
      </c>
      <c r="J2608" s="23">
        <f t="shared" si="802"/>
        <v>340123461.08331215</v>
      </c>
      <c r="K2608" s="23">
        <f t="shared" si="803"/>
        <v>4367.1997667760006</v>
      </c>
      <c r="L2608" s="23">
        <f t="shared" si="804"/>
        <v>41044.11071190377</v>
      </c>
      <c r="N2608">
        <v>202312</v>
      </c>
      <c r="O2608" s="20" t="s">
        <v>29</v>
      </c>
      <c r="P2608" s="20" t="s">
        <v>10207</v>
      </c>
      <c r="Q2608">
        <v>10324.07</v>
      </c>
      <c r="R2608" s="21">
        <v>0.71</v>
      </c>
      <c r="S2608">
        <v>390.69</v>
      </c>
      <c r="T2608" s="21">
        <v>0.05</v>
      </c>
      <c r="U2608" s="11">
        <f t="shared" si="805"/>
        <v>366.50448499999999</v>
      </c>
      <c r="V2608" s="23">
        <f t="shared" si="806"/>
        <v>1597.5560124694184</v>
      </c>
      <c r="W2608" s="23">
        <f t="shared" si="807"/>
        <v>2552185.2129771886</v>
      </c>
      <c r="X2608" s="23">
        <f t="shared" si="808"/>
        <v>384.82970925000001</v>
      </c>
      <c r="Y2608" s="23">
        <f t="shared" si="809"/>
        <v>3561.6165099388368</v>
      </c>
      <c r="AA2608">
        <v>202312</v>
      </c>
      <c r="AB2608" s="20" t="s">
        <v>31</v>
      </c>
      <c r="AC2608" s="20" t="s">
        <v>10208</v>
      </c>
      <c r="AD2608">
        <v>104778.6</v>
      </c>
      <c r="AE2608" s="21">
        <v>0.72</v>
      </c>
      <c r="AF2608">
        <v>277.47050000000002</v>
      </c>
      <c r="AG2608" s="22">
        <v>3.7000000000000002E-3</v>
      </c>
      <c r="AH2608" s="11">
        <f t="shared" si="810"/>
        <v>279.1301904</v>
      </c>
      <c r="AI2608" s="23">
        <f t="shared" si="811"/>
        <v>4580.3747822264477</v>
      </c>
      <c r="AJ2608" s="23">
        <f t="shared" si="812"/>
        <v>20979833.145655978</v>
      </c>
      <c r="AK2608" s="23">
        <f t="shared" si="813"/>
        <v>293.08669992</v>
      </c>
      <c r="AL2608" s="23">
        <f t="shared" si="814"/>
        <v>9439.8797548528946</v>
      </c>
      <c r="AN2608">
        <v>202312</v>
      </c>
      <c r="AO2608" s="20" t="s">
        <v>33</v>
      </c>
      <c r="AP2608" s="20" t="s">
        <v>10209</v>
      </c>
      <c r="AQ2608">
        <v>2092.42</v>
      </c>
      <c r="AR2608" s="21">
        <v>0.86</v>
      </c>
      <c r="AS2608">
        <v>33.11</v>
      </c>
      <c r="AT2608">
        <v>1.84E-2</v>
      </c>
      <c r="AU2608" s="11">
        <f t="shared" si="815"/>
        <v>33.110454079999997</v>
      </c>
      <c r="AV2608" s="23">
        <f t="shared" si="816"/>
        <v>241.83741950128294</v>
      </c>
      <c r="AW2608" s="23">
        <f t="shared" si="817"/>
        <v>58485.337471039507</v>
      </c>
      <c r="AX2608" s="23">
        <f t="shared" si="818"/>
        <v>34.765976783999996</v>
      </c>
      <c r="AY2608" s="23">
        <f t="shared" si="819"/>
        <v>516.78529308256589</v>
      </c>
      <c r="AZ2608" s="23"/>
      <c r="BA2608" s="23"/>
    </row>
    <row r="2609" spans="1:53">
      <c r="A2609">
        <v>202312</v>
      </c>
      <c r="B2609" s="20" t="s">
        <v>27</v>
      </c>
      <c r="C2609" s="20" t="s">
        <v>10210</v>
      </c>
      <c r="D2609">
        <v>43231.67</v>
      </c>
      <c r="E2609" s="21">
        <v>0.68</v>
      </c>
      <c r="F2609">
        <v>1423.85</v>
      </c>
      <c r="G2609" s="22">
        <v>4.8399999999999999E-2</v>
      </c>
      <c r="H2609" s="11">
        <f t="shared" si="800"/>
        <v>1422.8407230399998</v>
      </c>
      <c r="I2609" s="23">
        <f t="shared" si="801"/>
        <v>6309.004286379678</v>
      </c>
      <c r="J2609" s="23">
        <f t="shared" si="802"/>
        <v>39803535.085557148</v>
      </c>
      <c r="K2609" s="23">
        <f t="shared" si="803"/>
        <v>1493.9827591919998</v>
      </c>
      <c r="L2609" s="23">
        <f t="shared" si="804"/>
        <v>14040.849295799355</v>
      </c>
      <c r="N2609">
        <v>202312</v>
      </c>
      <c r="O2609" s="20" t="s">
        <v>29</v>
      </c>
      <c r="P2609" s="20" t="s">
        <v>10211</v>
      </c>
      <c r="Q2609">
        <v>382059.9</v>
      </c>
      <c r="R2609" s="21">
        <v>0.71</v>
      </c>
      <c r="S2609">
        <v>14458.29</v>
      </c>
      <c r="T2609" s="21">
        <v>0.05</v>
      </c>
      <c r="U2609" s="11">
        <f t="shared" si="805"/>
        <v>13563.12645</v>
      </c>
      <c r="V2609" s="23">
        <f t="shared" si="806"/>
        <v>59120.297554013559</v>
      </c>
      <c r="W2609" s="23">
        <f t="shared" si="807"/>
        <v>3495209582.8751016</v>
      </c>
      <c r="X2609" s="23">
        <f t="shared" si="808"/>
        <v>14241.282772500001</v>
      </c>
      <c r="Y2609" s="23">
        <f t="shared" si="809"/>
        <v>131803.72155802711</v>
      </c>
      <c r="AA2609">
        <v>202312</v>
      </c>
      <c r="AB2609" s="20" t="s">
        <v>31</v>
      </c>
      <c r="AC2609" s="20" t="s">
        <v>2042</v>
      </c>
      <c r="AD2609">
        <v>207388.87</v>
      </c>
      <c r="AE2609" s="21">
        <v>0.72</v>
      </c>
      <c r="AF2609">
        <v>549.19889999999998</v>
      </c>
      <c r="AG2609" s="22">
        <v>3.7000000000000002E-3</v>
      </c>
      <c r="AH2609" s="11">
        <f t="shared" si="810"/>
        <v>552.48394968000002</v>
      </c>
      <c r="AI2609" s="23">
        <f t="shared" si="811"/>
        <v>9065.9614679184397</v>
      </c>
      <c r="AJ2609" s="23">
        <f t="shared" si="812"/>
        <v>82191657.337781876</v>
      </c>
      <c r="AK2609" s="23">
        <f t="shared" si="813"/>
        <v>580.108147164</v>
      </c>
      <c r="AL2609" s="23">
        <f t="shared" si="814"/>
        <v>18684.406885516881</v>
      </c>
      <c r="AN2609">
        <v>202312</v>
      </c>
      <c r="AO2609" s="20" t="s">
        <v>33</v>
      </c>
      <c r="AP2609" s="20" t="s">
        <v>10212</v>
      </c>
      <c r="AQ2609">
        <v>2237.63</v>
      </c>
      <c r="AR2609" s="21">
        <v>0.86</v>
      </c>
      <c r="AS2609">
        <v>15.97</v>
      </c>
      <c r="AT2609">
        <v>8.3000000000000001E-3</v>
      </c>
      <c r="AU2609" s="11">
        <f t="shared" si="815"/>
        <v>15.972202940000001</v>
      </c>
      <c r="AV2609" s="23">
        <f t="shared" si="816"/>
        <v>174.58861913889791</v>
      </c>
      <c r="AW2609" s="23">
        <f t="shared" si="817"/>
        <v>30481.185932827149</v>
      </c>
      <c r="AX2609" s="23">
        <f t="shared" si="818"/>
        <v>16.770813087000001</v>
      </c>
      <c r="AY2609" s="23">
        <f t="shared" si="819"/>
        <v>365.14944121779581</v>
      </c>
      <c r="AZ2609" s="23"/>
      <c r="BA2609" s="23"/>
    </row>
    <row r="2610" spans="1:53">
      <c r="A2610">
        <v>202312</v>
      </c>
      <c r="B2610" s="20" t="s">
        <v>27</v>
      </c>
      <c r="C2610" s="20" t="s">
        <v>10213</v>
      </c>
      <c r="D2610">
        <v>113233.39</v>
      </c>
      <c r="E2610" s="21">
        <v>0.68</v>
      </c>
      <c r="F2610">
        <v>3729.38</v>
      </c>
      <c r="G2610" s="22">
        <v>4.8399999999999999E-2</v>
      </c>
      <c r="H2610" s="11">
        <f t="shared" si="800"/>
        <v>3726.7373316800004</v>
      </c>
      <c r="I2610" s="23">
        <f t="shared" si="801"/>
        <v>16524.689952326658</v>
      </c>
      <c r="J2610" s="23">
        <f t="shared" si="802"/>
        <v>273065378.02052563</v>
      </c>
      <c r="K2610" s="23">
        <f t="shared" si="803"/>
        <v>3913.0741982640006</v>
      </c>
      <c r="L2610" s="23">
        <f t="shared" si="804"/>
        <v>36776.117236333317</v>
      </c>
      <c r="N2610">
        <v>202312</v>
      </c>
      <c r="O2610" s="20" t="s">
        <v>29</v>
      </c>
      <c r="P2610" s="20" t="s">
        <v>10214</v>
      </c>
      <c r="Q2610">
        <v>51128.65</v>
      </c>
      <c r="R2610" s="21">
        <v>0.71</v>
      </c>
      <c r="S2610">
        <v>1934.86</v>
      </c>
      <c r="T2610" s="21">
        <v>0.05</v>
      </c>
      <c r="U2610" s="11">
        <f t="shared" si="805"/>
        <v>1815.0670750000002</v>
      </c>
      <c r="V2610" s="23">
        <f t="shared" si="806"/>
        <v>7911.6939556729603</v>
      </c>
      <c r="W2610" s="23">
        <f t="shared" si="807"/>
        <v>62594901.248232052</v>
      </c>
      <c r="X2610" s="23">
        <f t="shared" si="808"/>
        <v>1905.8204287500002</v>
      </c>
      <c r="Y2610" s="23">
        <f t="shared" si="809"/>
        <v>17638.454986345921</v>
      </c>
      <c r="AA2610">
        <v>202312</v>
      </c>
      <c r="AB2610" s="20" t="s">
        <v>31</v>
      </c>
      <c r="AC2610" s="20" t="s">
        <v>10215</v>
      </c>
      <c r="AD2610">
        <v>107196.35</v>
      </c>
      <c r="AE2610" s="21">
        <v>0.72</v>
      </c>
      <c r="AF2610">
        <v>283.87310000000002</v>
      </c>
      <c r="AG2610" s="22">
        <v>3.7000000000000002E-3</v>
      </c>
      <c r="AH2610" s="11">
        <f t="shared" si="810"/>
        <v>285.57107640000004</v>
      </c>
      <c r="AI2610" s="23">
        <f t="shared" si="811"/>
        <v>4686.0662223652544</v>
      </c>
      <c r="AJ2610" s="23">
        <f t="shared" si="812"/>
        <v>21959216.640392564</v>
      </c>
      <c r="AK2610" s="23">
        <f t="shared" si="813"/>
        <v>299.84963022000005</v>
      </c>
      <c r="AL2610" s="23">
        <f t="shared" si="814"/>
        <v>9657.7035211305083</v>
      </c>
      <c r="AN2610">
        <v>202312</v>
      </c>
      <c r="AO2610" s="20" t="s">
        <v>33</v>
      </c>
      <c r="AP2610" s="20" t="s">
        <v>10216</v>
      </c>
      <c r="AQ2610">
        <v>4376.91</v>
      </c>
      <c r="AR2610" s="21">
        <v>0.86</v>
      </c>
      <c r="AS2610">
        <v>48.18</v>
      </c>
      <c r="AT2610">
        <v>1.2800000000000001E-2</v>
      </c>
      <c r="AU2610" s="11">
        <f t="shared" si="815"/>
        <v>48.18102528</v>
      </c>
      <c r="AV2610" s="23">
        <f t="shared" si="816"/>
        <v>423.12981290744915</v>
      </c>
      <c r="AW2610" s="23">
        <f t="shared" si="817"/>
        <v>179038.83857109293</v>
      </c>
      <c r="AX2610" s="23">
        <f t="shared" si="818"/>
        <v>50.590076544000006</v>
      </c>
      <c r="AY2610" s="23">
        <f t="shared" si="819"/>
        <v>894.44065109489827</v>
      </c>
      <c r="AZ2610" s="23"/>
      <c r="BA2610" s="23"/>
    </row>
    <row r="2611" spans="1:53">
      <c r="A2611">
        <v>202312</v>
      </c>
      <c r="B2611" s="20" t="s">
        <v>27</v>
      </c>
      <c r="C2611" s="20" t="s">
        <v>10217</v>
      </c>
      <c r="D2611">
        <v>30356.58</v>
      </c>
      <c r="E2611" s="21">
        <v>0.68</v>
      </c>
      <c r="F2611">
        <v>999.8</v>
      </c>
      <c r="G2611" s="22">
        <v>4.8399999999999999E-2</v>
      </c>
      <c r="H2611" s="11">
        <f t="shared" si="800"/>
        <v>999.09576096000012</v>
      </c>
      <c r="I2611" s="23">
        <f t="shared" si="801"/>
        <v>4430.0808490587488</v>
      </c>
      <c r="J2611" s="23">
        <f t="shared" si="802"/>
        <v>19625616.329197083</v>
      </c>
      <c r="K2611" s="23">
        <f t="shared" si="803"/>
        <v>1049.0505490080002</v>
      </c>
      <c r="L2611" s="23">
        <f t="shared" si="804"/>
        <v>9859.2574590774984</v>
      </c>
      <c r="N2611">
        <v>202312</v>
      </c>
      <c r="O2611" s="20" t="s">
        <v>29</v>
      </c>
      <c r="P2611" s="20" t="s">
        <v>10218</v>
      </c>
      <c r="Q2611">
        <v>7309.84</v>
      </c>
      <c r="R2611" s="21">
        <v>0.71</v>
      </c>
      <c r="S2611">
        <v>276.62</v>
      </c>
      <c r="T2611" s="21">
        <v>0.05</v>
      </c>
      <c r="U2611" s="11">
        <f t="shared" si="805"/>
        <v>259.49932000000001</v>
      </c>
      <c r="V2611" s="23">
        <f t="shared" si="806"/>
        <v>1131.131311797523</v>
      </c>
      <c r="W2611" s="23">
        <f t="shared" si="807"/>
        <v>1279458.0445287854</v>
      </c>
      <c r="X2611" s="23">
        <f t="shared" si="808"/>
        <v>272.47428600000001</v>
      </c>
      <c r="Y2611" s="23">
        <f t="shared" si="809"/>
        <v>2521.761943595046</v>
      </c>
      <c r="AA2611">
        <v>202312</v>
      </c>
      <c r="AB2611" s="20" t="s">
        <v>31</v>
      </c>
      <c r="AC2611" s="20" t="s">
        <v>10219</v>
      </c>
      <c r="AD2611">
        <v>158830.85</v>
      </c>
      <c r="AE2611" s="21">
        <v>0.72</v>
      </c>
      <c r="AF2611">
        <v>420.60950000000003</v>
      </c>
      <c r="AG2611" s="22">
        <v>3.7000000000000002E-3</v>
      </c>
      <c r="AH2611" s="11">
        <f t="shared" si="810"/>
        <v>423.12538440000003</v>
      </c>
      <c r="AI2611" s="23">
        <f t="shared" si="811"/>
        <v>6943.2576879209264</v>
      </c>
      <c r="AJ2611" s="23">
        <f t="shared" si="812"/>
        <v>48208827.320873052</v>
      </c>
      <c r="AK2611" s="23">
        <f t="shared" si="813"/>
        <v>444.28165362000004</v>
      </c>
      <c r="AL2611" s="23">
        <f t="shared" si="814"/>
        <v>14309.640760241853</v>
      </c>
      <c r="AN2611">
        <v>202312</v>
      </c>
      <c r="AO2611" s="20" t="s">
        <v>33</v>
      </c>
      <c r="AP2611" s="20" t="s">
        <v>10220</v>
      </c>
      <c r="AQ2611">
        <v>1123.98</v>
      </c>
      <c r="AR2611" s="21">
        <v>0.86</v>
      </c>
      <c r="AS2611">
        <v>3.48</v>
      </c>
      <c r="AT2611">
        <v>3.5999999999999999E-3</v>
      </c>
      <c r="AU2611" s="11">
        <f t="shared" si="815"/>
        <v>3.4798420800000001</v>
      </c>
      <c r="AV2611" s="23">
        <f t="shared" si="816"/>
        <v>57.892878612362026</v>
      </c>
      <c r="AW2611" s="23">
        <f t="shared" si="817"/>
        <v>3351.5853940256843</v>
      </c>
      <c r="AX2611" s="23">
        <f t="shared" si="818"/>
        <v>3.6538341840000004</v>
      </c>
      <c r="AY2611" s="23">
        <f t="shared" si="819"/>
        <v>119.26559930472405</v>
      </c>
      <c r="AZ2611" s="23"/>
      <c r="BA2611" s="23"/>
    </row>
    <row r="2612" spans="1:53">
      <c r="A2612">
        <v>202312</v>
      </c>
      <c r="B2612" s="20" t="s">
        <v>27</v>
      </c>
      <c r="C2612" s="20" t="s">
        <v>10221</v>
      </c>
      <c r="D2612">
        <v>67146.710000000006</v>
      </c>
      <c r="E2612" s="21">
        <v>0.68</v>
      </c>
      <c r="F2612">
        <v>2211.5</v>
      </c>
      <c r="G2612" s="22">
        <v>4.8399999999999999E-2</v>
      </c>
      <c r="H2612" s="11">
        <f t="shared" si="800"/>
        <v>2209.9325195199999</v>
      </c>
      <c r="I2612" s="23">
        <f t="shared" si="801"/>
        <v>9799.0404073285445</v>
      </c>
      <c r="J2612" s="23">
        <f t="shared" si="802"/>
        <v>96021192.904457569</v>
      </c>
      <c r="K2612" s="23">
        <f t="shared" si="803"/>
        <v>2320.4291454959998</v>
      </c>
      <c r="L2612" s="23">
        <f t="shared" si="804"/>
        <v>21808.013334177089</v>
      </c>
      <c r="N2612">
        <v>202312</v>
      </c>
      <c r="O2612" s="20" t="s">
        <v>29</v>
      </c>
      <c r="P2612" s="20" t="s">
        <v>10222</v>
      </c>
      <c r="Q2612">
        <v>27777.27</v>
      </c>
      <c r="R2612" s="21">
        <v>0.71</v>
      </c>
      <c r="S2612">
        <v>1051.17</v>
      </c>
      <c r="T2612" s="21">
        <v>0.05</v>
      </c>
      <c r="U2612" s="11">
        <f t="shared" si="805"/>
        <v>986.09308499999997</v>
      </c>
      <c r="V2612" s="23">
        <f t="shared" si="806"/>
        <v>4298.2801064392625</v>
      </c>
      <c r="W2612" s="23">
        <f t="shared" si="807"/>
        <v>18475211.873411518</v>
      </c>
      <c r="X2612" s="23">
        <f t="shared" si="808"/>
        <v>1035.3977392500001</v>
      </c>
      <c r="Y2612" s="23">
        <f t="shared" si="809"/>
        <v>9582.6532978785253</v>
      </c>
      <c r="AA2612">
        <v>202312</v>
      </c>
      <c r="AB2612" s="20" t="s">
        <v>31</v>
      </c>
      <c r="AC2612" s="20" t="s">
        <v>10223</v>
      </c>
      <c r="AD2612">
        <v>140989.19</v>
      </c>
      <c r="AE2612" s="21">
        <v>0.72</v>
      </c>
      <c r="AF2612">
        <v>373.36189999999999</v>
      </c>
      <c r="AG2612" s="22">
        <v>3.7000000000000002E-3</v>
      </c>
      <c r="AH2612" s="11">
        <f t="shared" si="810"/>
        <v>375.59520215999999</v>
      </c>
      <c r="AI2612" s="23">
        <f t="shared" si="811"/>
        <v>6163.3132189448343</v>
      </c>
      <c r="AJ2612" s="23">
        <f t="shared" si="812"/>
        <v>37986429.834820136</v>
      </c>
      <c r="AK2612" s="23">
        <f t="shared" si="813"/>
        <v>394.37496226799999</v>
      </c>
      <c r="AL2612" s="23">
        <f t="shared" si="814"/>
        <v>12702.221640049669</v>
      </c>
      <c r="AN2612">
        <v>202312</v>
      </c>
      <c r="AO2612" s="20" t="s">
        <v>33</v>
      </c>
      <c r="AP2612" s="20" t="s">
        <v>10224</v>
      </c>
      <c r="AQ2612">
        <v>5933.61</v>
      </c>
      <c r="AR2612" s="21">
        <v>0.86</v>
      </c>
      <c r="AS2612">
        <v>55.11</v>
      </c>
      <c r="AT2612">
        <v>1.0800000000000001E-2</v>
      </c>
      <c r="AU2612" s="11">
        <f t="shared" si="815"/>
        <v>55.111369680000003</v>
      </c>
      <c r="AV2612" s="23">
        <f t="shared" si="816"/>
        <v>527.4379572844249</v>
      </c>
      <c r="AW2612" s="23">
        <f t="shared" si="817"/>
        <v>278190.79878436681</v>
      </c>
      <c r="AX2612" s="23">
        <f t="shared" si="818"/>
        <v>57.866938164000004</v>
      </c>
      <c r="AY2612" s="23">
        <f t="shared" si="819"/>
        <v>1109.9872842488498</v>
      </c>
      <c r="AZ2612" s="23"/>
      <c r="BA2612" s="23"/>
    </row>
    <row r="2613" spans="1:53">
      <c r="A2613">
        <v>202312</v>
      </c>
      <c r="B2613" s="20" t="s">
        <v>27</v>
      </c>
      <c r="C2613" s="20" t="s">
        <v>10225</v>
      </c>
      <c r="D2613">
        <v>77029.17</v>
      </c>
      <c r="E2613" s="21">
        <v>0.68</v>
      </c>
      <c r="F2613">
        <v>2536.98</v>
      </c>
      <c r="G2613" s="22">
        <v>4.8399999999999999E-2</v>
      </c>
      <c r="H2613" s="11">
        <f t="shared" si="800"/>
        <v>2535.1840430400002</v>
      </c>
      <c r="I2613" s="23">
        <f t="shared" si="801"/>
        <v>11241.235041493168</v>
      </c>
      <c r="J2613" s="23">
        <f t="shared" si="802"/>
        <v>126365365.25809391</v>
      </c>
      <c r="K2613" s="23">
        <f t="shared" si="803"/>
        <v>2661.9432451920002</v>
      </c>
      <c r="L2613" s="23">
        <f t="shared" si="804"/>
        <v>25017.654126026337</v>
      </c>
      <c r="N2613">
        <v>202312</v>
      </c>
      <c r="O2613" s="20" t="s">
        <v>29</v>
      </c>
      <c r="P2613" s="20" t="s">
        <v>10226</v>
      </c>
      <c r="Q2613">
        <v>47195.68</v>
      </c>
      <c r="R2613" s="21">
        <v>0.71</v>
      </c>
      <c r="S2613">
        <v>1714.58</v>
      </c>
      <c r="T2613" s="21">
        <v>0.05</v>
      </c>
      <c r="U2613" s="11">
        <f t="shared" si="805"/>
        <v>1675.4466399999999</v>
      </c>
      <c r="V2613" s="23">
        <f t="shared" si="806"/>
        <v>7303.1025890547699</v>
      </c>
      <c r="W2613" s="23">
        <f t="shared" si="807"/>
        <v>53335307.426258482</v>
      </c>
      <c r="X2613" s="23">
        <f t="shared" si="808"/>
        <v>1759.2189719999999</v>
      </c>
      <c r="Y2613" s="23">
        <f t="shared" si="809"/>
        <v>16281.65181810954</v>
      </c>
      <c r="AA2613">
        <v>202312</v>
      </c>
      <c r="AB2613" s="20" t="s">
        <v>31</v>
      </c>
      <c r="AC2613" s="20" t="s">
        <v>10227</v>
      </c>
      <c r="AD2613">
        <v>231617.28</v>
      </c>
      <c r="AE2613" s="21">
        <v>0.72</v>
      </c>
      <c r="AF2613">
        <v>613.3596</v>
      </c>
      <c r="AG2613" s="22">
        <v>3.7000000000000002E-3</v>
      </c>
      <c r="AH2613" s="11">
        <f t="shared" si="810"/>
        <v>617.02843392</v>
      </c>
      <c r="AI2613" s="23">
        <f t="shared" si="811"/>
        <v>10125.101389404726</v>
      </c>
      <c r="AJ2613" s="23">
        <f t="shared" si="812"/>
        <v>102517678.14572552</v>
      </c>
      <c r="AK2613" s="23">
        <f t="shared" si="813"/>
        <v>647.87985561599999</v>
      </c>
      <c r="AL2613" s="23">
        <f t="shared" si="814"/>
        <v>20867.231212729454</v>
      </c>
      <c r="AN2613">
        <v>202312</v>
      </c>
      <c r="AO2613" s="20" t="s">
        <v>33</v>
      </c>
      <c r="AP2613" s="20" t="s">
        <v>10228</v>
      </c>
      <c r="AQ2613">
        <v>3047.58</v>
      </c>
      <c r="AR2613" s="21">
        <v>0.86</v>
      </c>
      <c r="AS2613">
        <v>97.5</v>
      </c>
      <c r="AT2613">
        <v>3.7200000000000004E-2</v>
      </c>
      <c r="AU2613" s="11">
        <f t="shared" si="815"/>
        <v>97.498179360000009</v>
      </c>
      <c r="AV2613" s="23">
        <f t="shared" si="816"/>
        <v>496.01302026446979</v>
      </c>
      <c r="AW2613" s="23">
        <f t="shared" si="817"/>
        <v>246028.91627188132</v>
      </c>
      <c r="AX2613" s="23">
        <f t="shared" si="818"/>
        <v>102.37308832800001</v>
      </c>
      <c r="AY2613" s="23">
        <f t="shared" si="819"/>
        <v>1089.5242198889396</v>
      </c>
      <c r="AZ2613" s="23"/>
      <c r="BA2613" s="23"/>
    </row>
    <row r="2614" spans="1:53">
      <c r="A2614">
        <v>202312</v>
      </c>
      <c r="B2614" s="20" t="s">
        <v>27</v>
      </c>
      <c r="C2614" s="20" t="s">
        <v>10229</v>
      </c>
      <c r="D2614">
        <v>69518.429999999993</v>
      </c>
      <c r="E2614" s="21">
        <v>0.68</v>
      </c>
      <c r="F2614">
        <v>2289.61</v>
      </c>
      <c r="G2614" s="22">
        <v>4.8399999999999999E-2</v>
      </c>
      <c r="H2614" s="11">
        <f t="shared" si="800"/>
        <v>2287.9905681599998</v>
      </c>
      <c r="I2614" s="23">
        <f t="shared" si="801"/>
        <v>10145.156845719483</v>
      </c>
      <c r="J2614" s="23">
        <f t="shared" si="802"/>
        <v>102924207.42424887</v>
      </c>
      <c r="K2614" s="23">
        <f t="shared" si="803"/>
        <v>2402.390096568</v>
      </c>
      <c r="L2614" s="23">
        <f t="shared" si="804"/>
        <v>22578.304259598965</v>
      </c>
      <c r="N2614">
        <v>202312</v>
      </c>
      <c r="O2614" s="20" t="s">
        <v>29</v>
      </c>
      <c r="P2614" s="20" t="s">
        <v>10230</v>
      </c>
      <c r="Q2614">
        <v>6335.2</v>
      </c>
      <c r="R2614" s="21">
        <v>0.71</v>
      </c>
      <c r="S2614">
        <v>239.74</v>
      </c>
      <c r="T2614" s="21">
        <v>0.05</v>
      </c>
      <c r="U2614" s="11">
        <f t="shared" si="805"/>
        <v>224.89959999999996</v>
      </c>
      <c r="V2614" s="23">
        <f t="shared" si="806"/>
        <v>980.3146288427198</v>
      </c>
      <c r="W2614" s="23">
        <f t="shared" si="807"/>
        <v>961016.77152303944</v>
      </c>
      <c r="X2614" s="23">
        <f t="shared" si="808"/>
        <v>236.14457999999996</v>
      </c>
      <c r="Y2614" s="23">
        <f t="shared" si="809"/>
        <v>2185.5288576854396</v>
      </c>
      <c r="AA2614">
        <v>202312</v>
      </c>
      <c r="AB2614" s="20" t="s">
        <v>31</v>
      </c>
      <c r="AC2614" s="20" t="s">
        <v>10231</v>
      </c>
      <c r="AD2614">
        <v>101342.7</v>
      </c>
      <c r="AE2614" s="21">
        <v>0.72</v>
      </c>
      <c r="AF2614">
        <v>268.37169999999998</v>
      </c>
      <c r="AG2614" s="22">
        <v>3.7000000000000002E-3</v>
      </c>
      <c r="AH2614" s="11">
        <f t="shared" si="810"/>
        <v>269.97695279999999</v>
      </c>
      <c r="AI2614" s="23">
        <f t="shared" si="811"/>
        <v>4430.1751258629165</v>
      </c>
      <c r="AJ2614" s="23">
        <f t="shared" si="812"/>
        <v>19626451.645814508</v>
      </c>
      <c r="AK2614" s="23">
        <f t="shared" si="813"/>
        <v>283.47580044</v>
      </c>
      <c r="AL2614" s="23">
        <f t="shared" si="814"/>
        <v>9130.3272045258327</v>
      </c>
      <c r="AN2614">
        <v>202312</v>
      </c>
      <c r="AO2614" s="20" t="s">
        <v>33</v>
      </c>
      <c r="AP2614" s="20" t="s">
        <v>10232</v>
      </c>
      <c r="AQ2614">
        <v>624.13</v>
      </c>
      <c r="AR2614" s="21">
        <v>0.86</v>
      </c>
      <c r="AS2614">
        <v>17.02</v>
      </c>
      <c r="AT2614">
        <v>3.1699999999999999E-2</v>
      </c>
      <c r="AU2614" s="11">
        <f t="shared" si="815"/>
        <v>17.015032059999999</v>
      </c>
      <c r="AV2614" s="23">
        <f t="shared" si="816"/>
        <v>94.039022587752797</v>
      </c>
      <c r="AW2614" s="23">
        <f t="shared" si="817"/>
        <v>8843.3377692598806</v>
      </c>
      <c r="AX2614" s="23">
        <f t="shared" si="818"/>
        <v>17.865783662999998</v>
      </c>
      <c r="AY2614" s="23">
        <f t="shared" si="819"/>
        <v>205.0930772355056</v>
      </c>
      <c r="AZ2614" s="23"/>
      <c r="BA2614" s="23"/>
    </row>
    <row r="2615" spans="1:53">
      <c r="A2615">
        <v>202312</v>
      </c>
      <c r="B2615" s="20" t="s">
        <v>27</v>
      </c>
      <c r="C2615" s="20" t="s">
        <v>10233</v>
      </c>
      <c r="D2615">
        <v>20118.060000000001</v>
      </c>
      <c r="E2615" s="21">
        <v>0.68</v>
      </c>
      <c r="F2615">
        <v>662.6</v>
      </c>
      <c r="G2615" s="22">
        <v>4.8399999999999999E-2</v>
      </c>
      <c r="H2615" s="11">
        <f t="shared" si="800"/>
        <v>662.1255907200001</v>
      </c>
      <c r="I2615" s="23">
        <f t="shared" si="801"/>
        <v>2935.9246768316739</v>
      </c>
      <c r="J2615" s="23">
        <f t="shared" si="802"/>
        <v>8619653.7080291696</v>
      </c>
      <c r="K2615" s="23">
        <f t="shared" si="803"/>
        <v>695.23187025600009</v>
      </c>
      <c r="L2615" s="23">
        <f t="shared" si="804"/>
        <v>6533.974944383348</v>
      </c>
      <c r="N2615">
        <v>202312</v>
      </c>
      <c r="O2615" s="20" t="s">
        <v>29</v>
      </c>
      <c r="P2615" s="20" t="s">
        <v>10234</v>
      </c>
      <c r="Q2615">
        <v>30739.63</v>
      </c>
      <c r="R2615" s="21">
        <v>0.71</v>
      </c>
      <c r="S2615">
        <v>1163.27</v>
      </c>
      <c r="T2615" s="21">
        <v>0.05</v>
      </c>
      <c r="U2615" s="11">
        <f t="shared" si="805"/>
        <v>1091.2568650000001</v>
      </c>
      <c r="V2615" s="23">
        <f t="shared" si="806"/>
        <v>4756.6783959800068</v>
      </c>
      <c r="W2615" s="23">
        <f t="shared" si="807"/>
        <v>22625989.362782929</v>
      </c>
      <c r="X2615" s="23">
        <f t="shared" si="808"/>
        <v>1145.8197082500001</v>
      </c>
      <c r="Y2615" s="23">
        <f t="shared" si="809"/>
        <v>10604.613656960013</v>
      </c>
      <c r="AA2615">
        <v>202312</v>
      </c>
      <c r="AB2615" s="20" t="s">
        <v>31</v>
      </c>
      <c r="AC2615" s="20" t="s">
        <v>10235</v>
      </c>
      <c r="AD2615">
        <v>128500.76</v>
      </c>
      <c r="AE2615" s="21">
        <v>0.72</v>
      </c>
      <c r="AF2615">
        <v>340.29059999999998</v>
      </c>
      <c r="AG2615" s="22">
        <v>3.7000000000000002E-3</v>
      </c>
      <c r="AH2615" s="11">
        <f t="shared" si="810"/>
        <v>342.32602463999996</v>
      </c>
      <c r="AI2615" s="23">
        <f t="shared" si="811"/>
        <v>5617.3840898898525</v>
      </c>
      <c r="AJ2615" s="23">
        <f t="shared" si="812"/>
        <v>31555004.013347644</v>
      </c>
      <c r="AK2615" s="23">
        <f t="shared" si="813"/>
        <v>359.44232587199997</v>
      </c>
      <c r="AL2615" s="23">
        <f t="shared" si="814"/>
        <v>11577.094204419705</v>
      </c>
      <c r="AN2615">
        <v>202312</v>
      </c>
      <c r="AO2615" s="20" t="s">
        <v>33</v>
      </c>
      <c r="AP2615" s="20" t="s">
        <v>10236</v>
      </c>
      <c r="AQ2615">
        <v>1782.73</v>
      </c>
      <c r="AR2615" s="21">
        <v>0.86</v>
      </c>
      <c r="AS2615">
        <v>25.91</v>
      </c>
      <c r="AT2615">
        <v>1.6899999999999998E-2</v>
      </c>
      <c r="AU2615" s="11">
        <f t="shared" si="815"/>
        <v>25.910197819999997</v>
      </c>
      <c r="AV2615" s="23">
        <f t="shared" si="816"/>
        <v>197.61787478420632</v>
      </c>
      <c r="AW2615" s="23">
        <f t="shared" si="817"/>
        <v>39052.824434226248</v>
      </c>
      <c r="AX2615" s="23">
        <f t="shared" si="818"/>
        <v>27.205707710999999</v>
      </c>
      <c r="AY2615" s="23">
        <f t="shared" si="819"/>
        <v>421.14594738841265</v>
      </c>
      <c r="AZ2615" s="23"/>
      <c r="BA2615" s="23"/>
    </row>
    <row r="2616" spans="1:53">
      <c r="A2616">
        <v>202312</v>
      </c>
      <c r="B2616" s="20" t="s">
        <v>27</v>
      </c>
      <c r="C2616" s="20" t="s">
        <v>10237</v>
      </c>
      <c r="D2616">
        <v>38542.03</v>
      </c>
      <c r="E2616" s="21">
        <v>0.68</v>
      </c>
      <c r="F2616">
        <v>1269.3900000000001</v>
      </c>
      <c r="G2616" s="22">
        <v>4.8399999999999999E-2</v>
      </c>
      <c r="H2616" s="11">
        <f t="shared" si="800"/>
        <v>1268.49529136</v>
      </c>
      <c r="I2616" s="23">
        <f t="shared" si="801"/>
        <v>5624.6227008064725</v>
      </c>
      <c r="J2616" s="23">
        <f t="shared" si="802"/>
        <v>31636380.526427496</v>
      </c>
      <c r="K2616" s="23">
        <f t="shared" si="803"/>
        <v>1331.920055928</v>
      </c>
      <c r="L2616" s="23">
        <f t="shared" si="804"/>
        <v>12517.740692972944</v>
      </c>
      <c r="N2616">
        <v>202312</v>
      </c>
      <c r="O2616" s="20" t="s">
        <v>29</v>
      </c>
      <c r="P2616" s="20" t="s">
        <v>10238</v>
      </c>
      <c r="Q2616">
        <v>29748.03</v>
      </c>
      <c r="R2616" s="21">
        <v>0.71</v>
      </c>
      <c r="S2616">
        <v>1080.72</v>
      </c>
      <c r="T2616" s="21">
        <v>0.05</v>
      </c>
      <c r="U2616" s="11">
        <f t="shared" si="805"/>
        <v>1056.055065</v>
      </c>
      <c r="V2616" s="23">
        <f t="shared" si="806"/>
        <v>4603.2373071492766</v>
      </c>
      <c r="W2616" s="23">
        <f t="shared" si="807"/>
        <v>21189793.705930922</v>
      </c>
      <c r="X2616" s="23">
        <f t="shared" si="808"/>
        <v>1108.85781825</v>
      </c>
      <c r="Y2616" s="23">
        <f t="shared" si="809"/>
        <v>10262.529679298554</v>
      </c>
      <c r="AA2616">
        <v>202312</v>
      </c>
      <c r="AB2616" s="20" t="s">
        <v>31</v>
      </c>
      <c r="AC2616" s="20" t="s">
        <v>10239</v>
      </c>
      <c r="AD2616">
        <v>222699.24</v>
      </c>
      <c r="AE2616" s="21">
        <v>0.72</v>
      </c>
      <c r="AF2616">
        <v>589.7432</v>
      </c>
      <c r="AG2616" s="22">
        <v>3.7000000000000002E-3</v>
      </c>
      <c r="AH2616" s="11">
        <f t="shared" si="810"/>
        <v>593.27077536000002</v>
      </c>
      <c r="AI2616" s="23">
        <f t="shared" si="811"/>
        <v>9735.2511191884169</v>
      </c>
      <c r="AJ2616" s="23">
        <f t="shared" si="812"/>
        <v>94775114.353659317</v>
      </c>
      <c r="AK2616" s="23">
        <f t="shared" si="813"/>
        <v>622.9343141280001</v>
      </c>
      <c r="AL2616" s="23">
        <f t="shared" si="814"/>
        <v>20063.773013736834</v>
      </c>
      <c r="AN2616">
        <v>202312</v>
      </c>
      <c r="AO2616" s="20" t="s">
        <v>33</v>
      </c>
      <c r="AP2616" s="20" t="s">
        <v>10240</v>
      </c>
      <c r="AQ2616">
        <v>1852.94</v>
      </c>
      <c r="AR2616" s="21">
        <v>0.86</v>
      </c>
      <c r="AS2616">
        <v>16.57</v>
      </c>
      <c r="AT2616">
        <v>1.04E-2</v>
      </c>
      <c r="AU2616" s="11">
        <f t="shared" si="815"/>
        <v>16.572695359999997</v>
      </c>
      <c r="AV2616" s="23">
        <f t="shared" si="816"/>
        <v>161.66139455421276</v>
      </c>
      <c r="AW2616" s="23">
        <f t="shared" si="817"/>
        <v>26134.406489212852</v>
      </c>
      <c r="AX2616" s="23">
        <f t="shared" si="818"/>
        <v>17.401330127999998</v>
      </c>
      <c r="AY2616" s="23">
        <f t="shared" si="819"/>
        <v>339.89548446842554</v>
      </c>
      <c r="AZ2616" s="23"/>
      <c r="BA2616" s="23"/>
    </row>
    <row r="2617" spans="1:53">
      <c r="A2617">
        <v>202312</v>
      </c>
      <c r="B2617" s="20" t="s">
        <v>27</v>
      </c>
      <c r="C2617" s="20" t="s">
        <v>10241</v>
      </c>
      <c r="D2617">
        <v>17614.28</v>
      </c>
      <c r="E2617" s="21">
        <v>0.68</v>
      </c>
      <c r="F2617">
        <v>580.13</v>
      </c>
      <c r="G2617" s="22">
        <v>4.8399999999999999E-2</v>
      </c>
      <c r="H2617" s="11">
        <f t="shared" si="800"/>
        <v>579.72118335999994</v>
      </c>
      <c r="I2617" s="23">
        <f t="shared" si="801"/>
        <v>2570.5360912842793</v>
      </c>
      <c r="J2617" s="23">
        <f t="shared" si="802"/>
        <v>6607655.7965950612</v>
      </c>
      <c r="K2617" s="23">
        <f t="shared" si="803"/>
        <v>608.70724252799994</v>
      </c>
      <c r="L2617" s="23">
        <f t="shared" si="804"/>
        <v>5720.7933659285591</v>
      </c>
      <c r="N2617">
        <v>202312</v>
      </c>
      <c r="O2617" s="20" t="s">
        <v>29</v>
      </c>
      <c r="P2617" s="20" t="s">
        <v>10242</v>
      </c>
      <c r="Q2617">
        <v>42638.81</v>
      </c>
      <c r="R2617" s="21">
        <v>0.71</v>
      </c>
      <c r="S2617">
        <v>1549.03</v>
      </c>
      <c r="T2617" s="21">
        <v>0.05</v>
      </c>
      <c r="U2617" s="11">
        <f t="shared" si="805"/>
        <v>1513.6777549999999</v>
      </c>
      <c r="V2617" s="23">
        <f t="shared" si="806"/>
        <v>6597.9683671305174</v>
      </c>
      <c r="W2617" s="23">
        <f t="shared" si="807"/>
        <v>43533186.57365495</v>
      </c>
      <c r="X2617" s="23">
        <f t="shared" si="808"/>
        <v>1589.3616427500001</v>
      </c>
      <c r="Y2617" s="23">
        <f t="shared" si="809"/>
        <v>14709.614489261035</v>
      </c>
      <c r="AA2617">
        <v>202312</v>
      </c>
      <c r="AB2617" s="20" t="s">
        <v>31</v>
      </c>
      <c r="AC2617" s="20" t="s">
        <v>1166</v>
      </c>
      <c r="AD2617">
        <v>217599.32</v>
      </c>
      <c r="AE2617" s="21">
        <v>0.72</v>
      </c>
      <c r="AF2617">
        <v>576.23779999999999</v>
      </c>
      <c r="AG2617" s="22">
        <v>3.7000000000000002E-3</v>
      </c>
      <c r="AH2617" s="11">
        <f t="shared" si="810"/>
        <v>579.68458848</v>
      </c>
      <c r="AI2617" s="23">
        <f t="shared" si="811"/>
        <v>9512.3091734154023</v>
      </c>
      <c r="AJ2617" s="23">
        <f t="shared" si="812"/>
        <v>90484025.810642809</v>
      </c>
      <c r="AK2617" s="23">
        <f t="shared" si="813"/>
        <v>608.66881790399998</v>
      </c>
      <c r="AL2617" s="23">
        <f t="shared" si="814"/>
        <v>19604.302935310803</v>
      </c>
      <c r="AN2617">
        <v>202312</v>
      </c>
      <c r="AO2617" s="20" t="s">
        <v>33</v>
      </c>
      <c r="AP2617" s="20" t="s">
        <v>10243</v>
      </c>
      <c r="AQ2617">
        <v>3725.5</v>
      </c>
      <c r="AR2617" s="21">
        <v>0.86</v>
      </c>
      <c r="AS2617">
        <v>140.33000000000001</v>
      </c>
      <c r="AT2617">
        <v>4.3799999999999999E-2</v>
      </c>
      <c r="AU2617" s="11">
        <f t="shared" si="815"/>
        <v>140.332134</v>
      </c>
      <c r="AV2617" s="23">
        <f t="shared" si="816"/>
        <v>655.68378526056745</v>
      </c>
      <c r="AW2617" s="23">
        <f t="shared" si="817"/>
        <v>429921.22625362594</v>
      </c>
      <c r="AX2617" s="23">
        <f t="shared" si="818"/>
        <v>147.34874070000001</v>
      </c>
      <c r="AY2617" s="23">
        <f t="shared" si="819"/>
        <v>1451.6997045211349</v>
      </c>
      <c r="AZ2617" s="23"/>
      <c r="BA2617" s="23"/>
    </row>
    <row r="2618" spans="1:53">
      <c r="A2618">
        <v>202312</v>
      </c>
      <c r="B2618" s="20" t="s">
        <v>27</v>
      </c>
      <c r="C2618" s="20" t="s">
        <v>10244</v>
      </c>
      <c r="D2618">
        <v>282951.65000000002</v>
      </c>
      <c r="E2618" s="21">
        <v>0.68</v>
      </c>
      <c r="F2618">
        <v>9319.11</v>
      </c>
      <c r="G2618" s="22">
        <v>4.8399999999999999E-2</v>
      </c>
      <c r="H2618" s="11">
        <f t="shared" si="800"/>
        <v>9312.5047048000015</v>
      </c>
      <c r="I2618" s="23">
        <f t="shared" si="801"/>
        <v>41292.487028333693</v>
      </c>
      <c r="J2618" s="23">
        <f t="shared" si="802"/>
        <v>1705069484.9851062</v>
      </c>
      <c r="K2618" s="23">
        <f t="shared" si="803"/>
        <v>9778.1299400400021</v>
      </c>
      <c r="L2618" s="23">
        <f t="shared" si="804"/>
        <v>91897.478761467384</v>
      </c>
      <c r="N2618">
        <v>202312</v>
      </c>
      <c r="O2618" s="20" t="s">
        <v>29</v>
      </c>
      <c r="P2618" s="20" t="s">
        <v>10245</v>
      </c>
      <c r="Q2618">
        <v>19980.150000000001</v>
      </c>
      <c r="R2618" s="21">
        <v>0.71</v>
      </c>
      <c r="S2618">
        <v>756.1</v>
      </c>
      <c r="T2618" s="21">
        <v>0.05</v>
      </c>
      <c r="U2618" s="11">
        <f t="shared" si="805"/>
        <v>709.29532500000005</v>
      </c>
      <c r="V2618" s="23">
        <f t="shared" si="806"/>
        <v>3091.7466428008388</v>
      </c>
      <c r="W2618" s="23">
        <f t="shared" si="807"/>
        <v>9558897.303270258</v>
      </c>
      <c r="X2618" s="23">
        <f t="shared" si="808"/>
        <v>744.76009125000007</v>
      </c>
      <c r="Y2618" s="23">
        <f t="shared" si="809"/>
        <v>6892.7886106016776</v>
      </c>
      <c r="AA2618">
        <v>202312</v>
      </c>
      <c r="AB2618" s="20" t="s">
        <v>31</v>
      </c>
      <c r="AC2618" s="20" t="s">
        <v>10246</v>
      </c>
      <c r="AD2618">
        <v>214234.77</v>
      </c>
      <c r="AE2618" s="21">
        <v>0.72</v>
      </c>
      <c r="AF2618">
        <v>567.3279</v>
      </c>
      <c r="AG2618" s="22">
        <v>3.7000000000000002E-3</v>
      </c>
      <c r="AH2618" s="11">
        <f t="shared" si="810"/>
        <v>570.72142727999994</v>
      </c>
      <c r="AI2618" s="23">
        <f t="shared" si="811"/>
        <v>9365.2285675136227</v>
      </c>
      <c r="AJ2618" s="23">
        <f t="shared" si="812"/>
        <v>87707506.121773258</v>
      </c>
      <c r="AK2618" s="23">
        <f t="shared" si="813"/>
        <v>599.25749864399995</v>
      </c>
      <c r="AL2618" s="23">
        <f t="shared" si="814"/>
        <v>19301.178562307246</v>
      </c>
      <c r="AN2618">
        <v>202312</v>
      </c>
      <c r="AO2618" s="20" t="s">
        <v>33</v>
      </c>
      <c r="AP2618" s="20" t="s">
        <v>10247</v>
      </c>
      <c r="AQ2618">
        <v>1716.16</v>
      </c>
      <c r="AR2618" s="21">
        <v>0.86</v>
      </c>
      <c r="AS2618">
        <v>16.23</v>
      </c>
      <c r="AT2618">
        <v>1.1000000000000001E-2</v>
      </c>
      <c r="AU2618" s="11">
        <f t="shared" si="815"/>
        <v>16.2348736</v>
      </c>
      <c r="AV2618" s="23">
        <f t="shared" si="816"/>
        <v>153.93972801630963</v>
      </c>
      <c r="AW2618" s="23">
        <f t="shared" si="817"/>
        <v>23697.439861735384</v>
      </c>
      <c r="AX2618" s="23">
        <f t="shared" si="818"/>
        <v>17.04661728</v>
      </c>
      <c r="AY2618" s="23">
        <f t="shared" si="819"/>
        <v>324.11432963261927</v>
      </c>
      <c r="AZ2618" s="23"/>
      <c r="BA2618" s="23"/>
    </row>
    <row r="2619" spans="1:53">
      <c r="A2619">
        <v>202312</v>
      </c>
      <c r="B2619" s="20" t="s">
        <v>27</v>
      </c>
      <c r="C2619" s="20" t="s">
        <v>10248</v>
      </c>
      <c r="D2619">
        <v>22095.09</v>
      </c>
      <c r="E2619" s="21">
        <v>0.68</v>
      </c>
      <c r="F2619">
        <v>727.71</v>
      </c>
      <c r="G2619" s="22">
        <v>4.8399999999999999E-2</v>
      </c>
      <c r="H2619" s="11">
        <f t="shared" si="800"/>
        <v>727.19360208000001</v>
      </c>
      <c r="I2619" s="23">
        <f t="shared" si="801"/>
        <v>3224.4421165766848</v>
      </c>
      <c r="J2619" s="23">
        <f t="shared" si="802"/>
        <v>10397026.963153532</v>
      </c>
      <c r="K2619" s="23">
        <f t="shared" si="803"/>
        <v>763.55328218400007</v>
      </c>
      <c r="L2619" s="23">
        <f t="shared" si="804"/>
        <v>7176.07783523337</v>
      </c>
      <c r="N2619">
        <v>202312</v>
      </c>
      <c r="O2619" s="20" t="s">
        <v>29</v>
      </c>
      <c r="P2619" s="20" t="s">
        <v>10249</v>
      </c>
      <c r="Q2619">
        <v>23878.71</v>
      </c>
      <c r="R2619" s="21">
        <v>0.71</v>
      </c>
      <c r="S2619">
        <v>903.64</v>
      </c>
      <c r="T2619" s="21">
        <v>0.05</v>
      </c>
      <c r="U2619" s="11">
        <f t="shared" si="805"/>
        <v>847.69420500000001</v>
      </c>
      <c r="V2619" s="23">
        <f t="shared" si="806"/>
        <v>3695.0133746200509</v>
      </c>
      <c r="W2619" s="23">
        <f t="shared" si="807"/>
        <v>13653123.838621056</v>
      </c>
      <c r="X2619" s="23">
        <f t="shared" si="808"/>
        <v>890.07891525000002</v>
      </c>
      <c r="Y2619" s="23">
        <f t="shared" si="809"/>
        <v>8237.7209542401015</v>
      </c>
      <c r="AA2619">
        <v>202312</v>
      </c>
      <c r="AB2619" s="20" t="s">
        <v>31</v>
      </c>
      <c r="AC2619" s="20" t="s">
        <v>762</v>
      </c>
      <c r="AD2619">
        <v>153786.39000000001</v>
      </c>
      <c r="AE2619" s="21">
        <v>0.72</v>
      </c>
      <c r="AF2619">
        <v>407.25099999999998</v>
      </c>
      <c r="AG2619" s="22">
        <v>3.7000000000000002E-3</v>
      </c>
      <c r="AH2619" s="11">
        <f t="shared" si="810"/>
        <v>409.68694296000007</v>
      </c>
      <c r="AI2619" s="23">
        <f t="shared" si="811"/>
        <v>6722.7401645530817</v>
      </c>
      <c r="AJ2619" s="23">
        <f t="shared" si="812"/>
        <v>45195235.320095196</v>
      </c>
      <c r="AK2619" s="23">
        <f t="shared" si="813"/>
        <v>430.17129010800011</v>
      </c>
      <c r="AL2619" s="23">
        <f t="shared" si="814"/>
        <v>13855.167272066163</v>
      </c>
      <c r="AN2619">
        <v>202312</v>
      </c>
      <c r="AO2619" s="20" t="s">
        <v>33</v>
      </c>
      <c r="AP2619" s="20" t="s">
        <v>10250</v>
      </c>
      <c r="AQ2619">
        <v>2164.81</v>
      </c>
      <c r="AR2619" s="21">
        <v>0.86</v>
      </c>
      <c r="AS2619">
        <v>26.44</v>
      </c>
      <c r="AT2619">
        <v>1.4199999999999999E-2</v>
      </c>
      <c r="AU2619" s="11">
        <f t="shared" si="815"/>
        <v>26.436659719999998</v>
      </c>
      <c r="AV2619" s="23">
        <f t="shared" si="816"/>
        <v>220.27074250866519</v>
      </c>
      <c r="AW2619" s="23">
        <f t="shared" si="817"/>
        <v>48519.200005318686</v>
      </c>
      <c r="AX2619" s="23">
        <f t="shared" si="818"/>
        <v>27.758492705999998</v>
      </c>
      <c r="AY2619" s="23">
        <f t="shared" si="819"/>
        <v>466.97814473733041</v>
      </c>
      <c r="AZ2619" s="23"/>
      <c r="BA2619" s="23"/>
    </row>
    <row r="2620" spans="1:53">
      <c r="A2620">
        <v>202312</v>
      </c>
      <c r="B2620" s="20" t="s">
        <v>27</v>
      </c>
      <c r="C2620" s="20" t="s">
        <v>10251</v>
      </c>
      <c r="D2620">
        <v>64219.73</v>
      </c>
      <c r="E2620" s="21">
        <v>0.68</v>
      </c>
      <c r="F2620">
        <v>2115.1</v>
      </c>
      <c r="G2620" s="22">
        <v>4.8399999999999999E-2</v>
      </c>
      <c r="H2620" s="11">
        <f t="shared" si="800"/>
        <v>2113.5997537600001</v>
      </c>
      <c r="I2620" s="23">
        <f t="shared" si="801"/>
        <v>9371.8922225337501</v>
      </c>
      <c r="J2620" s="23">
        <f t="shared" si="802"/>
        <v>87832363.830788597</v>
      </c>
      <c r="K2620" s="23">
        <f t="shared" si="803"/>
        <v>2219.2797414480001</v>
      </c>
      <c r="L2620" s="23">
        <f t="shared" si="804"/>
        <v>20857.384198827502</v>
      </c>
      <c r="N2620">
        <v>202312</v>
      </c>
      <c r="O2620" s="20" t="s">
        <v>29</v>
      </c>
      <c r="P2620" s="20" t="s">
        <v>10252</v>
      </c>
      <c r="Q2620">
        <v>9045.8700000000008</v>
      </c>
      <c r="R2620" s="21">
        <v>0.71</v>
      </c>
      <c r="S2620">
        <v>342.32</v>
      </c>
      <c r="T2620" s="21">
        <v>0.05</v>
      </c>
      <c r="U2620" s="11">
        <f t="shared" si="805"/>
        <v>321.12838500000004</v>
      </c>
      <c r="V2620" s="23">
        <f t="shared" si="806"/>
        <v>1399.7661781174227</v>
      </c>
      <c r="W2620" s="23">
        <f t="shared" si="807"/>
        <v>1959345.3534014563</v>
      </c>
      <c r="X2620" s="23">
        <f t="shared" si="808"/>
        <v>337.18480425000007</v>
      </c>
      <c r="Y2620" s="23">
        <f t="shared" si="809"/>
        <v>3120.6607412348453</v>
      </c>
      <c r="AA2620">
        <v>202312</v>
      </c>
      <c r="AB2620" s="20" t="s">
        <v>31</v>
      </c>
      <c r="AC2620" s="20" t="s">
        <v>10253</v>
      </c>
      <c r="AD2620">
        <v>182013.12</v>
      </c>
      <c r="AE2620" s="21">
        <v>0.72</v>
      </c>
      <c r="AF2620">
        <v>481.99990000000003</v>
      </c>
      <c r="AG2620" s="22">
        <v>3.7000000000000002E-3</v>
      </c>
      <c r="AH2620" s="11">
        <f t="shared" si="810"/>
        <v>484.88295167999996</v>
      </c>
      <c r="AI2620" s="23">
        <f t="shared" si="811"/>
        <v>7956.6658161337928</v>
      </c>
      <c r="AJ2620" s="23">
        <f t="shared" si="812"/>
        <v>63308530.909632035</v>
      </c>
      <c r="AK2620" s="23">
        <f t="shared" si="813"/>
        <v>509.12709926399998</v>
      </c>
      <c r="AL2620" s="23">
        <f t="shared" si="814"/>
        <v>16398.214583947585</v>
      </c>
      <c r="AN2620">
        <v>202312</v>
      </c>
      <c r="AO2620" s="20" t="s">
        <v>33</v>
      </c>
      <c r="AP2620" s="20" t="s">
        <v>10254</v>
      </c>
      <c r="AQ2620">
        <v>802.09</v>
      </c>
      <c r="AR2620" s="21">
        <v>0.86</v>
      </c>
      <c r="AS2620">
        <v>15.11</v>
      </c>
      <c r="AT2620">
        <v>2.1899999999999999E-2</v>
      </c>
      <c r="AU2620" s="11">
        <f t="shared" si="815"/>
        <v>15.106563060000001</v>
      </c>
      <c r="AV2620" s="23">
        <f t="shared" si="816"/>
        <v>100.95672178829049</v>
      </c>
      <c r="AW2620" s="23">
        <f t="shared" si="817"/>
        <v>10192.259674238288</v>
      </c>
      <c r="AX2620" s="23">
        <f t="shared" si="818"/>
        <v>15.861891213000002</v>
      </c>
      <c r="AY2620" s="23">
        <f t="shared" si="819"/>
        <v>217.020006636581</v>
      </c>
      <c r="AZ2620" s="23"/>
      <c r="BA2620" s="23"/>
    </row>
    <row r="2621" spans="1:53">
      <c r="A2621">
        <v>202312</v>
      </c>
      <c r="B2621" s="20" t="s">
        <v>27</v>
      </c>
      <c r="C2621" s="20" t="s">
        <v>10255</v>
      </c>
      <c r="D2621">
        <v>21892.080000000002</v>
      </c>
      <c r="E2621" s="21">
        <v>0.68</v>
      </c>
      <c r="F2621">
        <v>721.02</v>
      </c>
      <c r="G2621" s="22">
        <v>4.8399999999999999E-2</v>
      </c>
      <c r="H2621" s="11">
        <f t="shared" ref="H2621:H2684" si="820">D2621*E2621*G2621</f>
        <v>720.51213696000013</v>
      </c>
      <c r="I2621" s="23">
        <f t="shared" ref="I2621:I2684" si="821">D2621*E2621*SQRT(G2621*(1-G2621))</f>
        <v>3194.8158967203176</v>
      </c>
      <c r="J2621" s="23">
        <f t="shared" ref="J2621:J2684" si="822">I2621^2</f>
        <v>10206848.613936847</v>
      </c>
      <c r="K2621" s="23">
        <f t="shared" ref="K2621:K2684" si="823">H2621*(1+$BB$10)</f>
        <v>756.53774380800019</v>
      </c>
      <c r="L2621" s="23">
        <f t="shared" ref="L2621:L2684" si="824">H2621+$BB$9*I2621</f>
        <v>7110.1439304006353</v>
      </c>
      <c r="N2621">
        <v>202312</v>
      </c>
      <c r="O2621" s="20" t="s">
        <v>29</v>
      </c>
      <c r="P2621" s="20" t="s">
        <v>10256</v>
      </c>
      <c r="Q2621">
        <v>12670.3</v>
      </c>
      <c r="R2621" s="21">
        <v>0.71</v>
      </c>
      <c r="S2621">
        <v>479.48</v>
      </c>
      <c r="T2621" s="21">
        <v>0.05</v>
      </c>
      <c r="U2621" s="11">
        <f t="shared" ref="U2621:U2684" si="825">Q2621*R2621*T2621</f>
        <v>449.79564999999997</v>
      </c>
      <c r="V2621" s="23">
        <f t="shared" ref="V2621:V2684" si="826">Q2621*R2621*SQRT(T2621*(1-T2621))</f>
        <v>1960.6137835941902</v>
      </c>
      <c r="W2621" s="23">
        <f t="shared" ref="W2621:W2684" si="827">V2621^2</f>
        <v>3844006.4084195262</v>
      </c>
      <c r="X2621" s="23">
        <f t="shared" ref="X2621:X2684" si="828">U2621*(1+$BB$10)</f>
        <v>472.28543250000001</v>
      </c>
      <c r="Y2621" s="23">
        <f t="shared" ref="Y2621:Y2684" si="829">U2621+$BB$9*V2621</f>
        <v>4371.0232171883799</v>
      </c>
      <c r="AA2621">
        <v>202312</v>
      </c>
      <c r="AB2621" s="20" t="s">
        <v>31</v>
      </c>
      <c r="AC2621" s="20" t="s">
        <v>10257</v>
      </c>
      <c r="AD2621">
        <v>100828.83</v>
      </c>
      <c r="AE2621" s="21">
        <v>0.72</v>
      </c>
      <c r="AF2621">
        <v>267.01089999999999</v>
      </c>
      <c r="AG2621" s="22">
        <v>3.7000000000000002E-3</v>
      </c>
      <c r="AH2621" s="11">
        <f t="shared" ref="AH2621:AH2684" si="830">AD2621*AE2621*AG2621</f>
        <v>268.60800311999998</v>
      </c>
      <c r="AI2621" s="23">
        <f t="shared" ref="AI2621:AI2684" si="831">AD2621*AE2621*SQRT(AG2621*(1-AG2621))</f>
        <v>4407.7114053193827</v>
      </c>
      <c r="AJ2621" s="23">
        <f t="shared" ref="AJ2621:AJ2684" si="832">AI2621^2</f>
        <v>19427919.832582567</v>
      </c>
      <c r="AK2621" s="23">
        <f t="shared" ref="AK2621:AK2684" si="833">AH2621*(1+$BB$10)</f>
        <v>282.038403276</v>
      </c>
      <c r="AL2621" s="23">
        <f t="shared" ref="AL2621:AL2684" si="834">AH2621+$BB$9*AI2621</f>
        <v>9084.0308137587654</v>
      </c>
      <c r="AN2621">
        <v>202312</v>
      </c>
      <c r="AO2621" s="20" t="s">
        <v>33</v>
      </c>
      <c r="AP2621" s="20" t="s">
        <v>10258</v>
      </c>
      <c r="AQ2621">
        <v>4442.3599999999997</v>
      </c>
      <c r="AR2621" s="21">
        <v>0.86</v>
      </c>
      <c r="AS2621">
        <v>40.11</v>
      </c>
      <c r="AT2621">
        <v>1.0500000000000001E-2</v>
      </c>
      <c r="AU2621" s="11">
        <f t="shared" ref="AU2621:AU2684" si="835">AQ2621*AR2621*AT2621</f>
        <v>40.114510799999998</v>
      </c>
      <c r="AV2621" s="23">
        <f t="shared" ref="AV2621:AV2684" si="836">AQ2621*AR2621*SQRT(AT2621*(1-AT2621))</f>
        <v>389.41685951319101</v>
      </c>
      <c r="AW2621" s="23">
        <f t="shared" ref="AW2621:AW2684" si="837">AV2621^2</f>
        <v>151645.49047311634</v>
      </c>
      <c r="AX2621" s="23">
        <f t="shared" ref="AX2621:AX2684" si="838">AU2621*(1+$BB$10)</f>
        <v>42.120236339999998</v>
      </c>
      <c r="AY2621" s="23">
        <f t="shared" ref="AY2621:AY2684" si="839">AU2621+$BB$9*AV2621</f>
        <v>818.94822982638198</v>
      </c>
      <c r="AZ2621" s="23"/>
      <c r="BA2621" s="23"/>
    </row>
    <row r="2622" spans="1:53">
      <c r="A2622">
        <v>202312</v>
      </c>
      <c r="B2622" s="20" t="s">
        <v>27</v>
      </c>
      <c r="C2622" s="20" t="s">
        <v>10259</v>
      </c>
      <c r="D2622">
        <v>31312.35</v>
      </c>
      <c r="E2622" s="21">
        <v>0.68</v>
      </c>
      <c r="F2622">
        <v>1031.28</v>
      </c>
      <c r="G2622" s="22">
        <v>4.8399999999999999E-2</v>
      </c>
      <c r="H2622" s="11">
        <f t="shared" si="820"/>
        <v>1030.5520632</v>
      </c>
      <c r="I2622" s="23">
        <f t="shared" si="821"/>
        <v>4569.560934532964</v>
      </c>
      <c r="J2622" s="23">
        <f t="shared" si="822"/>
        <v>20880887.134409774</v>
      </c>
      <c r="K2622" s="23">
        <f t="shared" si="823"/>
        <v>1082.0796663600001</v>
      </c>
      <c r="L2622" s="23">
        <f t="shared" si="824"/>
        <v>10169.673932265929</v>
      </c>
      <c r="N2622">
        <v>202312</v>
      </c>
      <c r="O2622" s="20" t="s">
        <v>29</v>
      </c>
      <c r="P2622" s="20" t="s">
        <v>10260</v>
      </c>
      <c r="Q2622">
        <v>33802.589999999997</v>
      </c>
      <c r="R2622" s="21">
        <v>0.71</v>
      </c>
      <c r="S2622">
        <v>1228.02</v>
      </c>
      <c r="T2622" s="21">
        <v>0.05</v>
      </c>
      <c r="U2622" s="11">
        <f t="shared" si="825"/>
        <v>1199.9919449999998</v>
      </c>
      <c r="V2622" s="23">
        <f t="shared" si="826"/>
        <v>5230.6436213178167</v>
      </c>
      <c r="W2622" s="23">
        <f t="shared" si="827"/>
        <v>27359632.693232764</v>
      </c>
      <c r="X2622" s="23">
        <f t="shared" si="828"/>
        <v>1259.9915422499998</v>
      </c>
      <c r="Y2622" s="23">
        <f t="shared" si="829"/>
        <v>11661.279187635633</v>
      </c>
      <c r="AA2622">
        <v>202312</v>
      </c>
      <c r="AB2622" s="20" t="s">
        <v>31</v>
      </c>
      <c r="AC2622" s="20" t="s">
        <v>10261</v>
      </c>
      <c r="AD2622">
        <v>223630.83</v>
      </c>
      <c r="AE2622" s="21">
        <v>0.72</v>
      </c>
      <c r="AF2622">
        <v>592.21019999999999</v>
      </c>
      <c r="AG2622" s="22">
        <v>3.7000000000000002E-3</v>
      </c>
      <c r="AH2622" s="11">
        <f t="shared" si="830"/>
        <v>595.75253111999996</v>
      </c>
      <c r="AI2622" s="23">
        <f t="shared" si="831"/>
        <v>9775.9753829538622</v>
      </c>
      <c r="AJ2622" s="23">
        <f t="shared" si="832"/>
        <v>95569694.688119918</v>
      </c>
      <c r="AK2622" s="23">
        <f t="shared" si="833"/>
        <v>625.54015767600004</v>
      </c>
      <c r="AL2622" s="23">
        <f t="shared" si="834"/>
        <v>20147.703297027725</v>
      </c>
      <c r="AN2622">
        <v>202312</v>
      </c>
      <c r="AO2622" s="20" t="s">
        <v>33</v>
      </c>
      <c r="AP2622" s="20" t="s">
        <v>10262</v>
      </c>
      <c r="AQ2622">
        <v>2723.74</v>
      </c>
      <c r="AR2622" s="21">
        <v>0.86</v>
      </c>
      <c r="AS2622">
        <v>23.19</v>
      </c>
      <c r="AT2622">
        <v>9.8999999999999991E-3</v>
      </c>
      <c r="AU2622" s="11">
        <f t="shared" si="835"/>
        <v>23.189922359999994</v>
      </c>
      <c r="AV2622" s="23">
        <f t="shared" si="836"/>
        <v>231.91093538625523</v>
      </c>
      <c r="AW2622" s="23">
        <f t="shared" si="837"/>
        <v>53782.681951727849</v>
      </c>
      <c r="AX2622" s="23">
        <f t="shared" si="838"/>
        <v>24.349418477999993</v>
      </c>
      <c r="AY2622" s="23">
        <f t="shared" si="839"/>
        <v>487.01179313251043</v>
      </c>
      <c r="AZ2622" s="23"/>
      <c r="BA2622" s="23"/>
    </row>
    <row r="2623" spans="1:53">
      <c r="A2623">
        <v>202312</v>
      </c>
      <c r="B2623" s="20" t="s">
        <v>27</v>
      </c>
      <c r="C2623" s="20" t="s">
        <v>10263</v>
      </c>
      <c r="D2623">
        <v>113116.89</v>
      </c>
      <c r="E2623" s="21">
        <v>0.68</v>
      </c>
      <c r="F2623">
        <v>3725.54</v>
      </c>
      <c r="G2623" s="22">
        <v>4.8399999999999999E-2</v>
      </c>
      <c r="H2623" s="11">
        <f t="shared" si="820"/>
        <v>3722.9030836800002</v>
      </c>
      <c r="I2623" s="23">
        <f t="shared" si="821"/>
        <v>16507.688550359926</v>
      </c>
      <c r="J2623" s="23">
        <f t="shared" si="822"/>
        <v>272503781.27568418</v>
      </c>
      <c r="K2623" s="23">
        <f t="shared" si="823"/>
        <v>3909.0482378640004</v>
      </c>
      <c r="L2623" s="23">
        <f t="shared" si="824"/>
        <v>36738.280184399853</v>
      </c>
      <c r="N2623">
        <v>202312</v>
      </c>
      <c r="O2623" s="20" t="s">
        <v>29</v>
      </c>
      <c r="P2623" s="20" t="s">
        <v>10264</v>
      </c>
      <c r="Q2623">
        <v>14132.32</v>
      </c>
      <c r="R2623" s="21">
        <v>0.71</v>
      </c>
      <c r="S2623">
        <v>513.41</v>
      </c>
      <c r="T2623" s="21">
        <v>0.05</v>
      </c>
      <c r="U2623" s="11">
        <f t="shared" si="825"/>
        <v>501.69735999999995</v>
      </c>
      <c r="V2623" s="23">
        <f t="shared" si="826"/>
        <v>2186.8480924811447</v>
      </c>
      <c r="W2623" s="23">
        <f t="shared" si="827"/>
        <v>4782304.5795884216</v>
      </c>
      <c r="X2623" s="23">
        <f t="shared" si="828"/>
        <v>526.78222799999992</v>
      </c>
      <c r="Y2623" s="23">
        <f t="shared" si="829"/>
        <v>4875.3935449622895</v>
      </c>
      <c r="AA2623">
        <v>202312</v>
      </c>
      <c r="AB2623" s="20" t="s">
        <v>31</v>
      </c>
      <c r="AC2623" s="20" t="s">
        <v>10265</v>
      </c>
      <c r="AD2623">
        <v>148759.43</v>
      </c>
      <c r="AE2623" s="21">
        <v>0.72</v>
      </c>
      <c r="AF2623">
        <v>393.93880000000001</v>
      </c>
      <c r="AG2623" s="22">
        <v>3.7000000000000002E-3</v>
      </c>
      <c r="AH2623" s="11">
        <f t="shared" si="830"/>
        <v>396.29512151999995</v>
      </c>
      <c r="AI2623" s="23">
        <f t="shared" si="831"/>
        <v>6502.9876500581267</v>
      </c>
      <c r="AJ2623" s="23">
        <f t="shared" si="832"/>
        <v>42288848.376808517</v>
      </c>
      <c r="AK2623" s="23">
        <f t="shared" si="833"/>
        <v>416.10987759599999</v>
      </c>
      <c r="AL2623" s="23">
        <f t="shared" si="834"/>
        <v>13402.270421636253</v>
      </c>
      <c r="AN2623">
        <v>202312</v>
      </c>
      <c r="AO2623" s="20" t="s">
        <v>33</v>
      </c>
      <c r="AP2623" s="20" t="s">
        <v>10266</v>
      </c>
      <c r="AQ2623">
        <v>786.49</v>
      </c>
      <c r="AR2623" s="21">
        <v>0.86</v>
      </c>
      <c r="AS2623">
        <v>17.32</v>
      </c>
      <c r="AT2623">
        <v>2.5600000000000001E-2</v>
      </c>
      <c r="AU2623" s="11">
        <f t="shared" si="835"/>
        <v>17.31536384</v>
      </c>
      <c r="AV2623" s="23">
        <f t="shared" si="836"/>
        <v>106.82681409972403</v>
      </c>
      <c r="AW2623" s="23">
        <f t="shared" si="837"/>
        <v>11411.968210696998</v>
      </c>
      <c r="AX2623" s="23">
        <f t="shared" si="838"/>
        <v>18.181132032000001</v>
      </c>
      <c r="AY2623" s="23">
        <f t="shared" si="839"/>
        <v>230.96899203944807</v>
      </c>
      <c r="AZ2623" s="23"/>
      <c r="BA2623" s="23"/>
    </row>
    <row r="2624" spans="1:53">
      <c r="A2624">
        <v>202312</v>
      </c>
      <c r="B2624" s="20" t="s">
        <v>27</v>
      </c>
      <c r="C2624" s="20" t="s">
        <v>10267</v>
      </c>
      <c r="D2624">
        <v>63450.83</v>
      </c>
      <c r="E2624" s="21">
        <v>0.68</v>
      </c>
      <c r="F2624">
        <v>2089.77</v>
      </c>
      <c r="G2624" s="22">
        <v>4.8399999999999999E-2</v>
      </c>
      <c r="H2624" s="11">
        <f t="shared" si="820"/>
        <v>2088.29371696</v>
      </c>
      <c r="I2624" s="23">
        <f t="shared" si="821"/>
        <v>9259.6829695532997</v>
      </c>
      <c r="J2624" s="23">
        <f t="shared" si="822"/>
        <v>85741728.69663541</v>
      </c>
      <c r="K2624" s="23">
        <f t="shared" si="823"/>
        <v>2192.7084028080003</v>
      </c>
      <c r="L2624" s="23">
        <f t="shared" si="824"/>
        <v>20607.6596560666</v>
      </c>
      <c r="N2624">
        <v>202312</v>
      </c>
      <c r="O2624" s="20" t="s">
        <v>29</v>
      </c>
      <c r="P2624" s="20" t="s">
        <v>10268</v>
      </c>
      <c r="Q2624">
        <v>42884.23</v>
      </c>
      <c r="R2624" s="21">
        <v>0.71</v>
      </c>
      <c r="S2624">
        <v>1557.95</v>
      </c>
      <c r="T2624" s="21">
        <v>0.05</v>
      </c>
      <c r="U2624" s="11">
        <f t="shared" si="825"/>
        <v>1522.390165</v>
      </c>
      <c r="V2624" s="23">
        <f t="shared" si="826"/>
        <v>6635.9448818752116</v>
      </c>
      <c r="W2624" s="23">
        <f t="shared" si="827"/>
        <v>44035764.475285813</v>
      </c>
      <c r="X2624" s="23">
        <f t="shared" si="828"/>
        <v>1598.5096732500001</v>
      </c>
      <c r="Y2624" s="23">
        <f t="shared" si="829"/>
        <v>14794.279928750424</v>
      </c>
      <c r="AA2624">
        <v>202312</v>
      </c>
      <c r="AB2624" s="20" t="s">
        <v>31</v>
      </c>
      <c r="AC2624" s="20" t="s">
        <v>10269</v>
      </c>
      <c r="AD2624">
        <v>105006.86</v>
      </c>
      <c r="AE2624" s="21">
        <v>0.72</v>
      </c>
      <c r="AF2624">
        <v>278.07499999999999</v>
      </c>
      <c r="AG2624" s="22">
        <v>3.7000000000000002E-3</v>
      </c>
      <c r="AH2624" s="11">
        <f t="shared" si="830"/>
        <v>279.73827503999996</v>
      </c>
      <c r="AI2624" s="23">
        <f t="shared" si="831"/>
        <v>4590.3531208164932</v>
      </c>
      <c r="AJ2624" s="23">
        <f t="shared" si="832"/>
        <v>21071341.773789719</v>
      </c>
      <c r="AK2624" s="23">
        <f t="shared" si="833"/>
        <v>293.72518879199998</v>
      </c>
      <c r="AL2624" s="23">
        <f t="shared" si="834"/>
        <v>9460.4445166729856</v>
      </c>
      <c r="AN2624">
        <v>202312</v>
      </c>
      <c r="AO2624" s="20" t="s">
        <v>33</v>
      </c>
      <c r="AP2624" s="20" t="s">
        <v>10270</v>
      </c>
      <c r="AQ2624">
        <v>2641.77</v>
      </c>
      <c r="AR2624" s="21">
        <v>0.86</v>
      </c>
      <c r="AS2624">
        <v>11.59</v>
      </c>
      <c r="AT2624">
        <v>5.1000000000000004E-3</v>
      </c>
      <c r="AU2624" s="11">
        <f t="shared" si="835"/>
        <v>11.58680322</v>
      </c>
      <c r="AV2624" s="23">
        <f t="shared" si="836"/>
        <v>161.83343737834429</v>
      </c>
      <c r="AW2624" s="23">
        <f t="shared" si="837"/>
        <v>26190.061453690483</v>
      </c>
      <c r="AX2624" s="23">
        <f t="shared" si="838"/>
        <v>12.166143381000001</v>
      </c>
      <c r="AY2624" s="23">
        <f t="shared" si="839"/>
        <v>335.25367797668855</v>
      </c>
      <c r="AZ2624" s="23"/>
      <c r="BA2624" s="23"/>
    </row>
    <row r="2625" spans="1:53">
      <c r="A2625">
        <v>202312</v>
      </c>
      <c r="B2625" s="20" t="s">
        <v>27</v>
      </c>
      <c r="C2625" s="20" t="s">
        <v>10271</v>
      </c>
      <c r="D2625">
        <v>127027.78</v>
      </c>
      <c r="E2625" s="21">
        <v>0.68</v>
      </c>
      <c r="F2625">
        <v>4183.7</v>
      </c>
      <c r="G2625" s="22">
        <v>4.8399999999999999E-2</v>
      </c>
      <c r="H2625" s="11">
        <f t="shared" si="820"/>
        <v>4180.7382953599999</v>
      </c>
      <c r="I2625" s="23">
        <f t="shared" si="821"/>
        <v>18537.77123366492</v>
      </c>
      <c r="J2625" s="23">
        <f t="shared" si="822"/>
        <v>343648962.31169462</v>
      </c>
      <c r="K2625" s="23">
        <f t="shared" si="823"/>
        <v>4389.7752101280003</v>
      </c>
      <c r="L2625" s="23">
        <f t="shared" si="824"/>
        <v>41256.280762689843</v>
      </c>
      <c r="N2625">
        <v>202312</v>
      </c>
      <c r="O2625" s="20" t="s">
        <v>29</v>
      </c>
      <c r="P2625" s="20" t="s">
        <v>10272</v>
      </c>
      <c r="Q2625">
        <v>41909.599999999999</v>
      </c>
      <c r="R2625" s="21">
        <v>0.71</v>
      </c>
      <c r="S2625">
        <v>1585.98</v>
      </c>
      <c r="T2625" s="21">
        <v>0.05</v>
      </c>
      <c r="U2625" s="11">
        <f t="shared" si="825"/>
        <v>1487.7908</v>
      </c>
      <c r="V2625" s="23">
        <f t="shared" si="826"/>
        <v>6485.1297463295332</v>
      </c>
      <c r="W2625" s="23">
        <f t="shared" si="827"/>
        <v>42056907.826728158</v>
      </c>
      <c r="X2625" s="23">
        <f t="shared" si="828"/>
        <v>1562.1803400000001</v>
      </c>
      <c r="Y2625" s="23">
        <f t="shared" si="829"/>
        <v>14458.050292659067</v>
      </c>
      <c r="AA2625">
        <v>202312</v>
      </c>
      <c r="AB2625" s="20" t="s">
        <v>31</v>
      </c>
      <c r="AC2625" s="20" t="s">
        <v>10273</v>
      </c>
      <c r="AD2625">
        <v>204046.7</v>
      </c>
      <c r="AE2625" s="21">
        <v>0.72</v>
      </c>
      <c r="AF2625">
        <v>540.34829999999999</v>
      </c>
      <c r="AG2625" s="22">
        <v>3.7000000000000002E-3</v>
      </c>
      <c r="AH2625" s="11">
        <f t="shared" si="830"/>
        <v>543.5804088000001</v>
      </c>
      <c r="AI2625" s="23">
        <f t="shared" si="831"/>
        <v>8919.8591990781078</v>
      </c>
      <c r="AJ2625" s="23">
        <f t="shared" si="832"/>
        <v>79563888.131378338</v>
      </c>
      <c r="AK2625" s="23">
        <f t="shared" si="833"/>
        <v>570.75942924000015</v>
      </c>
      <c r="AL2625" s="23">
        <f t="shared" si="834"/>
        <v>18383.298806956216</v>
      </c>
      <c r="AN2625">
        <v>202312</v>
      </c>
      <c r="AO2625" s="20" t="s">
        <v>33</v>
      </c>
      <c r="AP2625" s="20" t="s">
        <v>10274</v>
      </c>
      <c r="AQ2625">
        <v>3644.42</v>
      </c>
      <c r="AR2625" s="21">
        <v>0.86</v>
      </c>
      <c r="AS2625">
        <v>47.95</v>
      </c>
      <c r="AT2625">
        <v>1.5300000000000001E-2</v>
      </c>
      <c r="AU2625" s="11">
        <f t="shared" si="835"/>
        <v>47.953278360000006</v>
      </c>
      <c r="AV2625" s="23">
        <f t="shared" si="836"/>
        <v>384.70209990897422</v>
      </c>
      <c r="AW2625" s="23">
        <f t="shared" si="837"/>
        <v>147995.70567437439</v>
      </c>
      <c r="AX2625" s="23">
        <f t="shared" si="838"/>
        <v>50.350942278000005</v>
      </c>
      <c r="AY2625" s="23">
        <f t="shared" si="839"/>
        <v>817.35747817794845</v>
      </c>
      <c r="AZ2625" s="23"/>
      <c r="BA2625" s="23"/>
    </row>
    <row r="2626" spans="1:53">
      <c r="A2626">
        <v>202312</v>
      </c>
      <c r="B2626" s="20" t="s">
        <v>27</v>
      </c>
      <c r="C2626" s="20" t="s">
        <v>10275</v>
      </c>
      <c r="D2626">
        <v>123797.72</v>
      </c>
      <c r="E2626" s="21">
        <v>0.68</v>
      </c>
      <c r="F2626">
        <v>4077.32</v>
      </c>
      <c r="G2626" s="22">
        <v>4.8399999999999999E-2</v>
      </c>
      <c r="H2626" s="11">
        <f t="shared" si="820"/>
        <v>4074.4305606400003</v>
      </c>
      <c r="I2626" s="23">
        <f t="shared" si="821"/>
        <v>18066.393135496066</v>
      </c>
      <c r="J2626" s="23">
        <f t="shared" si="822"/>
        <v>326394560.92629939</v>
      </c>
      <c r="K2626" s="23">
        <f t="shared" si="823"/>
        <v>4278.1520886720009</v>
      </c>
      <c r="L2626" s="23">
        <f t="shared" si="824"/>
        <v>40207.216831632133</v>
      </c>
      <c r="N2626">
        <v>202312</v>
      </c>
      <c r="O2626" s="20" t="s">
        <v>29</v>
      </c>
      <c r="P2626" s="20" t="s">
        <v>10276</v>
      </c>
      <c r="Q2626">
        <v>27290</v>
      </c>
      <c r="R2626" s="21">
        <v>0.71</v>
      </c>
      <c r="S2626">
        <v>991.42</v>
      </c>
      <c r="T2626" s="21">
        <v>0.05</v>
      </c>
      <c r="U2626" s="11">
        <f t="shared" si="825"/>
        <v>968.79499999999996</v>
      </c>
      <c r="V2626" s="23">
        <f t="shared" si="826"/>
        <v>4222.8795020074858</v>
      </c>
      <c r="W2626" s="23">
        <f t="shared" si="827"/>
        <v>17832711.288474992</v>
      </c>
      <c r="X2626" s="23">
        <f t="shared" si="828"/>
        <v>1017.23475</v>
      </c>
      <c r="Y2626" s="23">
        <f t="shared" si="829"/>
        <v>9414.5540040149717</v>
      </c>
      <c r="AA2626">
        <v>202312</v>
      </c>
      <c r="AB2626" s="20" t="s">
        <v>31</v>
      </c>
      <c r="AC2626" s="20" t="s">
        <v>10277</v>
      </c>
      <c r="AD2626">
        <v>126943.99</v>
      </c>
      <c r="AE2626" s="21">
        <v>0.72</v>
      </c>
      <c r="AF2626">
        <v>336.16800000000001</v>
      </c>
      <c r="AG2626" s="22">
        <v>3.7000000000000002E-3</v>
      </c>
      <c r="AH2626" s="11">
        <f t="shared" si="830"/>
        <v>338.17878936</v>
      </c>
      <c r="AI2626" s="23">
        <f t="shared" si="831"/>
        <v>5549.3302120013659</v>
      </c>
      <c r="AJ2626" s="23">
        <f t="shared" si="832"/>
        <v>30795065.801831126</v>
      </c>
      <c r="AK2626" s="23">
        <f t="shared" si="833"/>
        <v>355.08772882800002</v>
      </c>
      <c r="AL2626" s="23">
        <f t="shared" si="834"/>
        <v>11436.839213362731</v>
      </c>
      <c r="AN2626">
        <v>202312</v>
      </c>
      <c r="AO2626" s="20" t="s">
        <v>33</v>
      </c>
      <c r="AP2626" s="20" t="s">
        <v>10278</v>
      </c>
      <c r="AQ2626">
        <v>1378.37</v>
      </c>
      <c r="AR2626" s="21">
        <v>0.86</v>
      </c>
      <c r="AS2626">
        <v>14.82</v>
      </c>
      <c r="AT2626">
        <v>1.2500000000000001E-2</v>
      </c>
      <c r="AU2626" s="11">
        <f t="shared" si="835"/>
        <v>14.817477499999999</v>
      </c>
      <c r="AV2626" s="23">
        <f t="shared" si="836"/>
        <v>131.70062079419932</v>
      </c>
      <c r="AW2626" s="23">
        <f t="shared" si="837"/>
        <v>17345.053517577486</v>
      </c>
      <c r="AX2626" s="23">
        <f t="shared" si="838"/>
        <v>15.558351374999999</v>
      </c>
      <c r="AY2626" s="23">
        <f t="shared" si="839"/>
        <v>278.21871908839864</v>
      </c>
      <c r="AZ2626" s="23"/>
      <c r="BA2626" s="23"/>
    </row>
    <row r="2627" spans="1:53">
      <c r="A2627">
        <v>202312</v>
      </c>
      <c r="B2627" s="20" t="s">
        <v>27</v>
      </c>
      <c r="C2627" s="20" t="s">
        <v>10279</v>
      </c>
      <c r="D2627">
        <v>39699.69</v>
      </c>
      <c r="E2627" s="21">
        <v>0.68</v>
      </c>
      <c r="F2627">
        <v>1307.52</v>
      </c>
      <c r="G2627" s="22">
        <v>4.8399999999999999E-2</v>
      </c>
      <c r="H2627" s="11">
        <f t="shared" si="820"/>
        <v>1306.5961972800001</v>
      </c>
      <c r="I2627" s="23">
        <f t="shared" si="821"/>
        <v>5793.5655591825271</v>
      </c>
      <c r="J2627" s="23">
        <f t="shared" si="822"/>
        <v>33565401.888545945</v>
      </c>
      <c r="K2627" s="23">
        <f t="shared" si="823"/>
        <v>1371.9260071440001</v>
      </c>
      <c r="L2627" s="23">
        <f t="shared" si="824"/>
        <v>12893.727315645054</v>
      </c>
      <c r="N2627">
        <v>202312</v>
      </c>
      <c r="O2627" s="20" t="s">
        <v>29</v>
      </c>
      <c r="P2627" s="20" t="s">
        <v>10280</v>
      </c>
      <c r="Q2627">
        <v>47687.360000000001</v>
      </c>
      <c r="R2627" s="21">
        <v>0.71</v>
      </c>
      <c r="S2627">
        <v>1804.63</v>
      </c>
      <c r="T2627" s="21">
        <v>0.05</v>
      </c>
      <c r="U2627" s="11">
        <f t="shared" si="825"/>
        <v>1692.90128</v>
      </c>
      <c r="V2627" s="23">
        <f t="shared" si="826"/>
        <v>7379.1856009106541</v>
      </c>
      <c r="W2627" s="23">
        <f t="shared" si="827"/>
        <v>54452380.132687129</v>
      </c>
      <c r="X2627" s="23">
        <f t="shared" si="828"/>
        <v>1777.5463440000001</v>
      </c>
      <c r="Y2627" s="23">
        <f t="shared" si="829"/>
        <v>16451.27248182131</v>
      </c>
      <c r="AA2627">
        <v>202312</v>
      </c>
      <c r="AB2627" s="20" t="s">
        <v>31</v>
      </c>
      <c r="AC2627" s="20" t="s">
        <v>3770</v>
      </c>
      <c r="AD2627">
        <v>194588.66</v>
      </c>
      <c r="AE2627" s="21">
        <v>0.72</v>
      </c>
      <c r="AF2627">
        <v>515.30190000000005</v>
      </c>
      <c r="AG2627" s="22">
        <v>3.7000000000000002E-3</v>
      </c>
      <c r="AH2627" s="11">
        <f t="shared" si="830"/>
        <v>518.38419024000007</v>
      </c>
      <c r="AI2627" s="23">
        <f t="shared" si="831"/>
        <v>8506.4029407840553</v>
      </c>
      <c r="AJ2627" s="23">
        <f t="shared" si="832"/>
        <v>72358890.990979627</v>
      </c>
      <c r="AK2627" s="23">
        <f t="shared" si="833"/>
        <v>544.30339975200013</v>
      </c>
      <c r="AL2627" s="23">
        <f t="shared" si="834"/>
        <v>17531.190071808112</v>
      </c>
      <c r="AN2627">
        <v>202312</v>
      </c>
      <c r="AO2627" s="20" t="s">
        <v>33</v>
      </c>
      <c r="AP2627" s="20" t="s">
        <v>10281</v>
      </c>
      <c r="AQ2627">
        <v>756.38</v>
      </c>
      <c r="AR2627" s="21">
        <v>0.86</v>
      </c>
      <c r="AS2627">
        <v>8.65</v>
      </c>
      <c r="AT2627">
        <v>1.3300000000000001E-2</v>
      </c>
      <c r="AU2627" s="11">
        <f t="shared" si="835"/>
        <v>8.6514744400000012</v>
      </c>
      <c r="AV2627" s="23">
        <f t="shared" si="836"/>
        <v>74.517259167064239</v>
      </c>
      <c r="AW2627" s="23">
        <f t="shared" si="837"/>
        <v>5552.8219137714195</v>
      </c>
      <c r="AX2627" s="23">
        <f t="shared" si="838"/>
        <v>9.084048162000002</v>
      </c>
      <c r="AY2627" s="23">
        <f t="shared" si="839"/>
        <v>157.68599277412847</v>
      </c>
      <c r="AZ2627" s="23"/>
      <c r="BA2627" s="23"/>
    </row>
    <row r="2628" spans="1:53">
      <c r="A2628">
        <v>202312</v>
      </c>
      <c r="B2628" s="20" t="s">
        <v>27</v>
      </c>
      <c r="C2628" s="20" t="s">
        <v>10282</v>
      </c>
      <c r="D2628">
        <v>86056.86</v>
      </c>
      <c r="E2628" s="21">
        <v>0.68</v>
      </c>
      <c r="F2628">
        <v>2834.31</v>
      </c>
      <c r="G2628" s="22">
        <v>4.8399999999999999E-2</v>
      </c>
      <c r="H2628" s="11">
        <f t="shared" si="820"/>
        <v>2832.3033763200001</v>
      </c>
      <c r="I2628" s="23">
        <f t="shared" si="821"/>
        <v>12558.689003047441</v>
      </c>
      <c r="J2628" s="23">
        <f t="shared" si="822"/>
        <v>157720669.47526473</v>
      </c>
      <c r="K2628" s="23">
        <f t="shared" si="823"/>
        <v>2973.9185451360004</v>
      </c>
      <c r="L2628" s="23">
        <f t="shared" si="824"/>
        <v>27949.681382414881</v>
      </c>
      <c r="N2628">
        <v>202312</v>
      </c>
      <c r="O2628" s="20" t="s">
        <v>29</v>
      </c>
      <c r="P2628" s="20" t="s">
        <v>10283</v>
      </c>
      <c r="Q2628">
        <v>7699.73</v>
      </c>
      <c r="R2628" s="21">
        <v>0.71</v>
      </c>
      <c r="S2628">
        <v>291.38</v>
      </c>
      <c r="T2628" s="21">
        <v>0.05</v>
      </c>
      <c r="U2628" s="11">
        <f t="shared" si="825"/>
        <v>273.34041500000001</v>
      </c>
      <c r="V2628" s="23">
        <f t="shared" si="826"/>
        <v>1191.4632461704691</v>
      </c>
      <c r="W2628" s="23">
        <f t="shared" si="827"/>
        <v>1419584.6669750719</v>
      </c>
      <c r="X2628" s="23">
        <f t="shared" si="828"/>
        <v>287.00743575000001</v>
      </c>
      <c r="Y2628" s="23">
        <f t="shared" si="829"/>
        <v>2656.2669073409384</v>
      </c>
      <c r="AA2628">
        <v>202312</v>
      </c>
      <c r="AB2628" s="20" t="s">
        <v>31</v>
      </c>
      <c r="AC2628" s="20" t="s">
        <v>10284</v>
      </c>
      <c r="AD2628">
        <v>114762.59</v>
      </c>
      <c r="AE2628" s="21">
        <v>0.72</v>
      </c>
      <c r="AF2628">
        <v>303.90969999999999</v>
      </c>
      <c r="AG2628" s="22">
        <v>3.7000000000000002E-3</v>
      </c>
      <c r="AH2628" s="11">
        <f t="shared" si="830"/>
        <v>305.72753976000001</v>
      </c>
      <c r="AI2628" s="23">
        <f t="shared" si="831"/>
        <v>5016.8228357602893</v>
      </c>
      <c r="AJ2628" s="23">
        <f t="shared" si="832"/>
        <v>25168511.36540591</v>
      </c>
      <c r="AK2628" s="23">
        <f t="shared" si="833"/>
        <v>321.01391674800004</v>
      </c>
      <c r="AL2628" s="23">
        <f t="shared" si="834"/>
        <v>10339.373211280579</v>
      </c>
      <c r="AN2628">
        <v>202312</v>
      </c>
      <c r="AO2628" s="20" t="s">
        <v>33</v>
      </c>
      <c r="AP2628" s="20" t="s">
        <v>10285</v>
      </c>
      <c r="AQ2628">
        <v>591.29999999999995</v>
      </c>
      <c r="AR2628" s="21">
        <v>0.86</v>
      </c>
      <c r="AS2628">
        <v>7.53</v>
      </c>
      <c r="AT2628">
        <v>1.4800000000000001E-2</v>
      </c>
      <c r="AU2628" s="11">
        <f t="shared" si="835"/>
        <v>7.5260663999999995</v>
      </c>
      <c r="AV2628" s="23">
        <f t="shared" si="836"/>
        <v>61.404385495972441</v>
      </c>
      <c r="AW2628" s="23">
        <f t="shared" si="837"/>
        <v>3770.4985581379906</v>
      </c>
      <c r="AX2628" s="23">
        <f t="shared" si="838"/>
        <v>7.9023697199999994</v>
      </c>
      <c r="AY2628" s="23">
        <f t="shared" si="839"/>
        <v>130.33483739194489</v>
      </c>
      <c r="AZ2628" s="23"/>
      <c r="BA2628" s="23"/>
    </row>
    <row r="2629" spans="1:53">
      <c r="A2629">
        <v>202312</v>
      </c>
      <c r="B2629" s="20" t="s">
        <v>27</v>
      </c>
      <c r="C2629" s="20" t="s">
        <v>10286</v>
      </c>
      <c r="D2629">
        <v>124374.56</v>
      </c>
      <c r="E2629" s="21">
        <v>0.68</v>
      </c>
      <c r="F2629">
        <v>4096.32</v>
      </c>
      <c r="G2629" s="22">
        <v>4.8399999999999999E-2</v>
      </c>
      <c r="H2629" s="11">
        <f t="shared" si="820"/>
        <v>4093.4155187200004</v>
      </c>
      <c r="I2629" s="23">
        <f t="shared" si="821"/>
        <v>18150.574154470243</v>
      </c>
      <c r="J2629" s="23">
        <f t="shared" si="822"/>
        <v>329443342.13692319</v>
      </c>
      <c r="K2629" s="23">
        <f t="shared" si="823"/>
        <v>4298.086294656001</v>
      </c>
      <c r="L2629" s="23">
        <f t="shared" si="824"/>
        <v>40394.563827660488</v>
      </c>
      <c r="N2629">
        <v>202312</v>
      </c>
      <c r="O2629" s="20" t="s">
        <v>29</v>
      </c>
      <c r="P2629" s="20" t="s">
        <v>10287</v>
      </c>
      <c r="Q2629">
        <v>29748.03</v>
      </c>
      <c r="R2629" s="21">
        <v>0.71</v>
      </c>
      <c r="S2629">
        <v>1125.75</v>
      </c>
      <c r="T2629" s="21">
        <v>0.05</v>
      </c>
      <c r="U2629" s="11">
        <f t="shared" si="825"/>
        <v>1056.055065</v>
      </c>
      <c r="V2629" s="23">
        <f t="shared" si="826"/>
        <v>4603.2373071492766</v>
      </c>
      <c r="W2629" s="23">
        <f t="shared" si="827"/>
        <v>21189793.705930922</v>
      </c>
      <c r="X2629" s="23">
        <f t="shared" si="828"/>
        <v>1108.85781825</v>
      </c>
      <c r="Y2629" s="23">
        <f t="shared" si="829"/>
        <v>10262.529679298554</v>
      </c>
      <c r="AA2629">
        <v>202312</v>
      </c>
      <c r="AB2629" s="20" t="s">
        <v>31</v>
      </c>
      <c r="AC2629" s="20" t="s">
        <v>10288</v>
      </c>
      <c r="AD2629">
        <v>116374.03</v>
      </c>
      <c r="AE2629" s="21">
        <v>0.72</v>
      </c>
      <c r="AF2629">
        <v>308.1771</v>
      </c>
      <c r="AG2629" s="22">
        <v>3.7000000000000002E-3</v>
      </c>
      <c r="AH2629" s="11">
        <f t="shared" si="830"/>
        <v>310.02041592</v>
      </c>
      <c r="AI2629" s="23">
        <f t="shared" si="831"/>
        <v>5087.2666013676844</v>
      </c>
      <c r="AJ2629" s="23">
        <f t="shared" si="832"/>
        <v>25880281.473391112</v>
      </c>
      <c r="AK2629" s="23">
        <f t="shared" si="833"/>
        <v>325.52143671600004</v>
      </c>
      <c r="AL2629" s="23">
        <f t="shared" si="834"/>
        <v>10484.553618655369</v>
      </c>
      <c r="AN2629">
        <v>202312</v>
      </c>
      <c r="AO2629" s="20" t="s">
        <v>33</v>
      </c>
      <c r="AP2629" s="20" t="s">
        <v>10289</v>
      </c>
      <c r="AQ2629">
        <v>866.33</v>
      </c>
      <c r="AR2629" s="21">
        <v>0.86</v>
      </c>
      <c r="AS2629">
        <v>1.27</v>
      </c>
      <c r="AT2629">
        <v>1.7000000000000001E-3</v>
      </c>
      <c r="AU2629" s="11">
        <f t="shared" si="835"/>
        <v>1.2665744600000002</v>
      </c>
      <c r="AV2629" s="23">
        <f t="shared" si="836"/>
        <v>30.69282062304838</v>
      </c>
      <c r="AW2629" s="23">
        <f t="shared" si="837"/>
        <v>942.04923779862395</v>
      </c>
      <c r="AX2629" s="23">
        <f t="shared" si="838"/>
        <v>1.3299031830000003</v>
      </c>
      <c r="AY2629" s="23">
        <f t="shared" si="839"/>
        <v>62.652215706096761</v>
      </c>
      <c r="AZ2629" s="23"/>
      <c r="BA2629" s="23"/>
    </row>
    <row r="2630" spans="1:53">
      <c r="A2630">
        <v>202312</v>
      </c>
      <c r="B2630" s="20" t="s">
        <v>27</v>
      </c>
      <c r="C2630" s="20" t="s">
        <v>10290</v>
      </c>
      <c r="D2630">
        <v>7418.71</v>
      </c>
      <c r="E2630" s="21">
        <v>0.68</v>
      </c>
      <c r="F2630">
        <v>244.34</v>
      </c>
      <c r="G2630" s="22">
        <v>4.8399999999999999E-2</v>
      </c>
      <c r="H2630" s="11">
        <f t="shared" si="820"/>
        <v>244.16458352000001</v>
      </c>
      <c r="I2630" s="23">
        <f t="shared" si="821"/>
        <v>1082.6478178938678</v>
      </c>
      <c r="J2630" s="23">
        <f t="shared" si="822"/>
        <v>1172126.2975903535</v>
      </c>
      <c r="K2630" s="23">
        <f t="shared" si="823"/>
        <v>256.37281269600004</v>
      </c>
      <c r="L2630" s="23">
        <f t="shared" si="824"/>
        <v>2409.4602193077358</v>
      </c>
      <c r="N2630">
        <v>202312</v>
      </c>
      <c r="O2630" s="20" t="s">
        <v>29</v>
      </c>
      <c r="P2630" s="20" t="s">
        <v>10291</v>
      </c>
      <c r="Q2630">
        <v>7932.77</v>
      </c>
      <c r="R2630" s="21">
        <v>0.71</v>
      </c>
      <c r="S2630">
        <v>300.19</v>
      </c>
      <c r="T2630" s="21">
        <v>0.05</v>
      </c>
      <c r="U2630" s="11">
        <f t="shared" si="825"/>
        <v>281.61333500000001</v>
      </c>
      <c r="V2630" s="23">
        <f t="shared" si="826"/>
        <v>1227.5240684184657</v>
      </c>
      <c r="W2630" s="23">
        <f t="shared" si="827"/>
        <v>1506815.3385466221</v>
      </c>
      <c r="X2630" s="23">
        <f t="shared" si="828"/>
        <v>295.69400175000004</v>
      </c>
      <c r="Y2630" s="23">
        <f t="shared" si="829"/>
        <v>2736.6614718369315</v>
      </c>
      <c r="AA2630">
        <v>202312</v>
      </c>
      <c r="AB2630" s="20" t="s">
        <v>31</v>
      </c>
      <c r="AC2630" s="20" t="s">
        <v>946</v>
      </c>
      <c r="AD2630">
        <v>185976.17</v>
      </c>
      <c r="AE2630" s="21">
        <v>0.72</v>
      </c>
      <c r="AF2630">
        <v>492.49470000000002</v>
      </c>
      <c r="AG2630" s="22">
        <v>3.7000000000000002E-3</v>
      </c>
      <c r="AH2630" s="11">
        <f t="shared" si="830"/>
        <v>495.44051688000002</v>
      </c>
      <c r="AI2630" s="23">
        <f t="shared" si="831"/>
        <v>8129.9097254883991</v>
      </c>
      <c r="AJ2630" s="23">
        <f t="shared" si="832"/>
        <v>66095432.144590855</v>
      </c>
      <c r="AK2630" s="23">
        <f t="shared" si="833"/>
        <v>520.21254272400006</v>
      </c>
      <c r="AL2630" s="23">
        <f t="shared" si="834"/>
        <v>16755.259967856797</v>
      </c>
      <c r="AN2630">
        <v>202312</v>
      </c>
      <c r="AO2630" s="20" t="s">
        <v>33</v>
      </c>
      <c r="AP2630" s="20" t="s">
        <v>10292</v>
      </c>
      <c r="AQ2630">
        <v>1951.27</v>
      </c>
      <c r="AR2630" s="21">
        <v>0.86</v>
      </c>
      <c r="AS2630">
        <v>44.81</v>
      </c>
      <c r="AT2630">
        <v>2.6699999999999998E-2</v>
      </c>
      <c r="AU2630" s="11">
        <f t="shared" si="835"/>
        <v>44.805061739999999</v>
      </c>
      <c r="AV2630" s="23">
        <f t="shared" si="836"/>
        <v>270.51715485138317</v>
      </c>
      <c r="AW2630" s="23">
        <f t="shared" si="837"/>
        <v>73179.531068887227</v>
      </c>
      <c r="AX2630" s="23">
        <f t="shared" si="838"/>
        <v>47.045314826999999</v>
      </c>
      <c r="AY2630" s="23">
        <f t="shared" si="839"/>
        <v>585.83937144276638</v>
      </c>
      <c r="AZ2630" s="23"/>
      <c r="BA2630" s="23"/>
    </row>
    <row r="2631" spans="1:53">
      <c r="A2631">
        <v>202312</v>
      </c>
      <c r="B2631" s="20" t="s">
        <v>27</v>
      </c>
      <c r="C2631" s="20" t="s">
        <v>10293</v>
      </c>
      <c r="D2631">
        <v>22263.45</v>
      </c>
      <c r="E2631" s="21">
        <v>0.68</v>
      </c>
      <c r="F2631">
        <v>733.25</v>
      </c>
      <c r="G2631" s="22">
        <v>4.8399999999999999E-2</v>
      </c>
      <c r="H2631" s="11">
        <f t="shared" si="820"/>
        <v>732.73466640000015</v>
      </c>
      <c r="I2631" s="23">
        <f t="shared" si="821"/>
        <v>3249.0116962772818</v>
      </c>
      <c r="J2631" s="23">
        <f t="shared" si="822"/>
        <v>10556077.002546581</v>
      </c>
      <c r="K2631" s="23">
        <f t="shared" si="823"/>
        <v>769.37139972000023</v>
      </c>
      <c r="L2631" s="23">
        <f t="shared" si="824"/>
        <v>7230.7580589545632</v>
      </c>
      <c r="N2631">
        <v>202312</v>
      </c>
      <c r="O2631" s="20" t="s">
        <v>29</v>
      </c>
      <c r="P2631" s="20" t="s">
        <v>10294</v>
      </c>
      <c r="Q2631">
        <v>21139.73</v>
      </c>
      <c r="R2631" s="21">
        <v>0.71</v>
      </c>
      <c r="S2631">
        <v>767.99</v>
      </c>
      <c r="T2631" s="21">
        <v>0.05</v>
      </c>
      <c r="U2631" s="11">
        <f t="shared" si="825"/>
        <v>750.46041500000001</v>
      </c>
      <c r="V2631" s="23">
        <f t="shared" si="826"/>
        <v>3271.181110112595</v>
      </c>
      <c r="W2631" s="23">
        <f t="shared" si="827"/>
        <v>10700625.855157468</v>
      </c>
      <c r="X2631" s="23">
        <f t="shared" si="828"/>
        <v>787.98343575000001</v>
      </c>
      <c r="Y2631" s="23">
        <f t="shared" si="829"/>
        <v>7292.8226352251895</v>
      </c>
      <c r="AA2631">
        <v>202312</v>
      </c>
      <c r="AB2631" s="20" t="s">
        <v>31</v>
      </c>
      <c r="AC2631" s="20" t="s">
        <v>10295</v>
      </c>
      <c r="AD2631">
        <v>227758.03</v>
      </c>
      <c r="AE2631" s="21">
        <v>0.72</v>
      </c>
      <c r="AF2631">
        <v>603.13969999999995</v>
      </c>
      <c r="AG2631" s="22">
        <v>3.7000000000000002E-3</v>
      </c>
      <c r="AH2631" s="11">
        <f t="shared" si="830"/>
        <v>606.74739191999993</v>
      </c>
      <c r="AI2631" s="23">
        <f t="shared" si="831"/>
        <v>9956.3950755361748</v>
      </c>
      <c r="AJ2631" s="23">
        <f t="shared" si="832"/>
        <v>99129802.900160998</v>
      </c>
      <c r="AK2631" s="23">
        <f t="shared" si="833"/>
        <v>637.08476151599996</v>
      </c>
      <c r="AL2631" s="23">
        <f t="shared" si="834"/>
        <v>20519.537542992348</v>
      </c>
      <c r="AN2631">
        <v>202312</v>
      </c>
      <c r="AO2631" s="20" t="s">
        <v>33</v>
      </c>
      <c r="AP2631" s="20" t="s">
        <v>10296</v>
      </c>
      <c r="AQ2631">
        <v>280.95</v>
      </c>
      <c r="AR2631" s="21">
        <v>0.86</v>
      </c>
      <c r="AS2631">
        <v>6.57</v>
      </c>
      <c r="AT2631">
        <v>2.7200000000000002E-2</v>
      </c>
      <c r="AU2631" s="11">
        <f t="shared" si="835"/>
        <v>6.5719824000000004</v>
      </c>
      <c r="AV2631" s="23">
        <f t="shared" si="836"/>
        <v>39.302820749596215</v>
      </c>
      <c r="AW2631" s="23">
        <f t="shared" si="837"/>
        <v>1544.7117188748907</v>
      </c>
      <c r="AX2631" s="23">
        <f t="shared" si="838"/>
        <v>6.9005815200000011</v>
      </c>
      <c r="AY2631" s="23">
        <f t="shared" si="839"/>
        <v>85.177623899192426</v>
      </c>
      <c r="AZ2631" s="23"/>
      <c r="BA2631" s="23"/>
    </row>
    <row r="2632" spans="1:53">
      <c r="A2632">
        <v>202312</v>
      </c>
      <c r="B2632" s="20" t="s">
        <v>27</v>
      </c>
      <c r="C2632" s="20" t="s">
        <v>10297</v>
      </c>
      <c r="D2632">
        <v>98797.65</v>
      </c>
      <c r="E2632" s="21">
        <v>0.68</v>
      </c>
      <c r="F2632">
        <v>3253.93</v>
      </c>
      <c r="G2632" s="22">
        <v>4.8399999999999999E-2</v>
      </c>
      <c r="H2632" s="11">
        <f t="shared" si="820"/>
        <v>3251.6282568000001</v>
      </c>
      <c r="I2632" s="23">
        <f t="shared" si="821"/>
        <v>14418.013399302854</v>
      </c>
      <c r="J2632" s="23">
        <f t="shared" si="822"/>
        <v>207879110.38247663</v>
      </c>
      <c r="K2632" s="23">
        <f t="shared" si="823"/>
        <v>3414.2096696400004</v>
      </c>
      <c r="L2632" s="23">
        <f t="shared" si="824"/>
        <v>32087.655055405707</v>
      </c>
      <c r="N2632">
        <v>202312</v>
      </c>
      <c r="O2632" s="20" t="s">
        <v>29</v>
      </c>
      <c r="P2632" s="20" t="s">
        <v>10298</v>
      </c>
      <c r="Q2632">
        <v>41046.04</v>
      </c>
      <c r="R2632" s="21">
        <v>0.71</v>
      </c>
      <c r="S2632">
        <v>1553.3</v>
      </c>
      <c r="T2632" s="21">
        <v>0.05</v>
      </c>
      <c r="U2632" s="11">
        <f t="shared" si="825"/>
        <v>1457.1344200000001</v>
      </c>
      <c r="V2632" s="23">
        <f t="shared" si="826"/>
        <v>6351.5016839347518</v>
      </c>
      <c r="W2632" s="23">
        <f t="shared" si="827"/>
        <v>40341573.64102599</v>
      </c>
      <c r="X2632" s="23">
        <f t="shared" si="828"/>
        <v>1529.9911410000002</v>
      </c>
      <c r="Y2632" s="23">
        <f t="shared" si="829"/>
        <v>14160.137787869504</v>
      </c>
      <c r="AA2632">
        <v>202312</v>
      </c>
      <c r="AB2632" s="20" t="s">
        <v>31</v>
      </c>
      <c r="AC2632" s="20" t="s">
        <v>10299</v>
      </c>
      <c r="AD2632">
        <v>119848.12</v>
      </c>
      <c r="AE2632" s="21">
        <v>0.72</v>
      </c>
      <c r="AF2632">
        <v>317.37700000000001</v>
      </c>
      <c r="AG2632" s="22">
        <v>3.7000000000000002E-3</v>
      </c>
      <c r="AH2632" s="11">
        <f t="shared" si="830"/>
        <v>319.27539167999998</v>
      </c>
      <c r="AI2632" s="23">
        <f t="shared" si="831"/>
        <v>5239.1357256658248</v>
      </c>
      <c r="AJ2632" s="23">
        <f t="shared" si="832"/>
        <v>27448543.151947968</v>
      </c>
      <c r="AK2632" s="23">
        <f t="shared" si="833"/>
        <v>335.23916126400002</v>
      </c>
      <c r="AL2632" s="23">
        <f t="shared" si="834"/>
        <v>10797.546843011649</v>
      </c>
      <c r="AN2632">
        <v>202312</v>
      </c>
      <c r="AO2632" s="20" t="s">
        <v>33</v>
      </c>
      <c r="AP2632" s="20" t="s">
        <v>10300</v>
      </c>
      <c r="AQ2632">
        <v>318.79000000000002</v>
      </c>
      <c r="AR2632" s="21">
        <v>0.86</v>
      </c>
      <c r="AS2632">
        <v>11.84</v>
      </c>
      <c r="AT2632">
        <v>4.3200000000000002E-2</v>
      </c>
      <c r="AU2632" s="11">
        <f t="shared" si="835"/>
        <v>11.843686080000001</v>
      </c>
      <c r="AV2632" s="23">
        <f t="shared" si="836"/>
        <v>55.738541149904229</v>
      </c>
      <c r="AW2632" s="23">
        <f t="shared" si="837"/>
        <v>3106.7849695195669</v>
      </c>
      <c r="AX2632" s="23">
        <f t="shared" si="838"/>
        <v>12.435870384000001</v>
      </c>
      <c r="AY2632" s="23">
        <f t="shared" si="839"/>
        <v>123.32076837980846</v>
      </c>
      <c r="AZ2632" s="23"/>
      <c r="BA2632" s="23"/>
    </row>
    <row r="2633" spans="1:53">
      <c r="A2633">
        <v>202312</v>
      </c>
      <c r="B2633" s="20" t="s">
        <v>27</v>
      </c>
      <c r="C2633" s="20" t="s">
        <v>10301</v>
      </c>
      <c r="D2633">
        <v>16059.63</v>
      </c>
      <c r="E2633" s="21">
        <v>0.68</v>
      </c>
      <c r="F2633">
        <v>528.92999999999995</v>
      </c>
      <c r="G2633" s="22">
        <v>4.8399999999999999E-2</v>
      </c>
      <c r="H2633" s="11">
        <f t="shared" si="820"/>
        <v>528.55454255999996</v>
      </c>
      <c r="I2633" s="23">
        <f t="shared" si="821"/>
        <v>2343.6585842663876</v>
      </c>
      <c r="J2633" s="23">
        <f t="shared" si="822"/>
        <v>5492735.5596055286</v>
      </c>
      <c r="K2633" s="23">
        <f t="shared" si="823"/>
        <v>554.98226968799997</v>
      </c>
      <c r="L2633" s="23">
        <f t="shared" si="824"/>
        <v>5215.8717110927755</v>
      </c>
      <c r="N2633">
        <v>202312</v>
      </c>
      <c r="O2633" s="20" t="s">
        <v>29</v>
      </c>
      <c r="P2633" s="20" t="s">
        <v>10302</v>
      </c>
      <c r="Q2633">
        <v>54084.2</v>
      </c>
      <c r="R2633" s="21">
        <v>0.71</v>
      </c>
      <c r="S2633">
        <v>2046.7</v>
      </c>
      <c r="T2633" s="21">
        <v>0.05</v>
      </c>
      <c r="U2633" s="11">
        <f t="shared" si="825"/>
        <v>1919.9891</v>
      </c>
      <c r="V2633" s="23">
        <f t="shared" si="826"/>
        <v>8369.0384595996074</v>
      </c>
      <c r="W2633" s="23">
        <f t="shared" si="827"/>
        <v>70040804.738257363</v>
      </c>
      <c r="X2633" s="23">
        <f t="shared" si="828"/>
        <v>2015.9885550000001</v>
      </c>
      <c r="Y2633" s="23">
        <f t="shared" si="829"/>
        <v>18658.066019199214</v>
      </c>
      <c r="AA2633">
        <v>202312</v>
      </c>
      <c r="AB2633" s="20" t="s">
        <v>31</v>
      </c>
      <c r="AC2633" s="20" t="s">
        <v>10303</v>
      </c>
      <c r="AD2633">
        <v>117156.81</v>
      </c>
      <c r="AE2633" s="21">
        <v>0.72</v>
      </c>
      <c r="AF2633">
        <v>310.25</v>
      </c>
      <c r="AG2633" s="22">
        <v>3.7000000000000002E-3</v>
      </c>
      <c r="AH2633" s="11">
        <f t="shared" si="830"/>
        <v>312.10574184000001</v>
      </c>
      <c r="AI2633" s="23">
        <f t="shared" si="831"/>
        <v>5121.4856668260054</v>
      </c>
      <c r="AJ2633" s="23">
        <f t="shared" si="832"/>
        <v>26229615.435504213</v>
      </c>
      <c r="AK2633" s="23">
        <f t="shared" si="833"/>
        <v>327.71102893200003</v>
      </c>
      <c r="AL2633" s="23">
        <f t="shared" si="834"/>
        <v>10555.07707549201</v>
      </c>
      <c r="AN2633">
        <v>202312</v>
      </c>
      <c r="AO2633" s="20" t="s">
        <v>33</v>
      </c>
      <c r="AP2633" s="20" t="s">
        <v>10304</v>
      </c>
      <c r="AQ2633">
        <v>2688.52</v>
      </c>
      <c r="AR2633" s="21">
        <v>0.86</v>
      </c>
      <c r="AS2633">
        <v>20.12</v>
      </c>
      <c r="AT2633">
        <v>8.6999999999999994E-3</v>
      </c>
      <c r="AU2633" s="11">
        <f t="shared" si="835"/>
        <v>20.115506639999996</v>
      </c>
      <c r="AV2633" s="23">
        <f t="shared" si="836"/>
        <v>214.72069401140803</v>
      </c>
      <c r="AW2633" s="23">
        <f t="shared" si="837"/>
        <v>46104.976436740719</v>
      </c>
      <c r="AX2633" s="23">
        <f t="shared" si="838"/>
        <v>21.121281971999998</v>
      </c>
      <c r="AY2633" s="23">
        <f t="shared" si="839"/>
        <v>449.55689466281603</v>
      </c>
      <c r="AZ2633" s="23"/>
      <c r="BA2633" s="23"/>
    </row>
    <row r="2634" spans="1:53">
      <c r="A2634">
        <v>202312</v>
      </c>
      <c r="B2634" s="20" t="s">
        <v>27</v>
      </c>
      <c r="C2634" s="20" t="s">
        <v>10305</v>
      </c>
      <c r="D2634">
        <v>51943.28</v>
      </c>
      <c r="E2634" s="21">
        <v>0.68</v>
      </c>
      <c r="F2634">
        <v>1710.77</v>
      </c>
      <c r="G2634" s="22">
        <v>4.8399999999999999E-2</v>
      </c>
      <c r="H2634" s="11">
        <f t="shared" si="820"/>
        <v>1709.5572313600003</v>
      </c>
      <c r="I2634" s="23">
        <f t="shared" si="821"/>
        <v>7580.3311824090961</v>
      </c>
      <c r="J2634" s="23">
        <f t="shared" si="822"/>
        <v>57461420.835003681</v>
      </c>
      <c r="K2634" s="23">
        <f t="shared" si="823"/>
        <v>1795.0350929280003</v>
      </c>
      <c r="L2634" s="23">
        <f t="shared" si="824"/>
        <v>16870.219596178191</v>
      </c>
      <c r="N2634">
        <v>202312</v>
      </c>
      <c r="O2634" s="20" t="s">
        <v>29</v>
      </c>
      <c r="P2634" s="20" t="s">
        <v>10306</v>
      </c>
      <c r="Q2634">
        <v>20764.419999999998</v>
      </c>
      <c r="R2634" s="21">
        <v>0.71</v>
      </c>
      <c r="S2634">
        <v>785.78</v>
      </c>
      <c r="T2634" s="21">
        <v>0.05</v>
      </c>
      <c r="U2634" s="11">
        <f t="shared" si="825"/>
        <v>737.13690999999994</v>
      </c>
      <c r="V2634" s="23">
        <f t="shared" si="826"/>
        <v>3213.1052982438359</v>
      </c>
      <c r="W2634" s="23">
        <f t="shared" si="827"/>
        <v>10324045.65760261</v>
      </c>
      <c r="X2634" s="23">
        <f t="shared" si="828"/>
        <v>773.99375550000002</v>
      </c>
      <c r="Y2634" s="23">
        <f t="shared" si="829"/>
        <v>7163.347506487672</v>
      </c>
      <c r="AA2634">
        <v>202312</v>
      </c>
      <c r="AB2634" s="20" t="s">
        <v>31</v>
      </c>
      <c r="AC2634" s="20" t="s">
        <v>10307</v>
      </c>
      <c r="AD2634">
        <v>108645.33</v>
      </c>
      <c r="AE2634" s="21">
        <v>0.72</v>
      </c>
      <c r="AF2634">
        <v>287.71019999999999</v>
      </c>
      <c r="AG2634" s="22">
        <v>3.7000000000000002E-3</v>
      </c>
      <c r="AH2634" s="11">
        <f t="shared" si="830"/>
        <v>289.43115912000002</v>
      </c>
      <c r="AI2634" s="23">
        <f t="shared" si="831"/>
        <v>4749.4080827446687</v>
      </c>
      <c r="AJ2634" s="23">
        <f t="shared" si="832"/>
        <v>22556877.136440389</v>
      </c>
      <c r="AK2634" s="23">
        <f t="shared" si="833"/>
        <v>303.90271707600004</v>
      </c>
      <c r="AL2634" s="23">
        <f t="shared" si="834"/>
        <v>9788.2473246093377</v>
      </c>
      <c r="AN2634">
        <v>202312</v>
      </c>
      <c r="AO2634" s="20" t="s">
        <v>33</v>
      </c>
      <c r="AP2634" s="20" t="s">
        <v>10308</v>
      </c>
      <c r="AQ2634">
        <v>568.62</v>
      </c>
      <c r="AR2634" s="21">
        <v>0.86</v>
      </c>
      <c r="AS2634">
        <v>8.07</v>
      </c>
      <c r="AT2634">
        <v>1.6500000000000001E-2</v>
      </c>
      <c r="AU2634" s="11">
        <f t="shared" si="835"/>
        <v>8.0687177999999999</v>
      </c>
      <c r="AV2634" s="23">
        <f t="shared" si="836"/>
        <v>62.294504607861867</v>
      </c>
      <c r="AW2634" s="23">
        <f t="shared" si="837"/>
        <v>3880.6053043389234</v>
      </c>
      <c r="AX2634" s="23">
        <f t="shared" si="838"/>
        <v>8.4721536900000007</v>
      </c>
      <c r="AY2634" s="23">
        <f t="shared" si="839"/>
        <v>132.65772701572374</v>
      </c>
      <c r="AZ2634" s="23"/>
      <c r="BA2634" s="23"/>
    </row>
    <row r="2635" spans="1:53">
      <c r="A2635">
        <v>202312</v>
      </c>
      <c r="B2635" s="20" t="s">
        <v>27</v>
      </c>
      <c r="C2635" s="20" t="s">
        <v>10309</v>
      </c>
      <c r="D2635">
        <v>96564.64</v>
      </c>
      <c r="E2635" s="21">
        <v>0.68</v>
      </c>
      <c r="F2635">
        <v>3180.39</v>
      </c>
      <c r="G2635" s="22">
        <v>4.8399999999999999E-2</v>
      </c>
      <c r="H2635" s="11">
        <f t="shared" si="820"/>
        <v>3178.1354316800002</v>
      </c>
      <c r="I2635" s="23">
        <f t="shared" si="821"/>
        <v>14092.139574360894</v>
      </c>
      <c r="J2635" s="23">
        <f t="shared" si="822"/>
        <v>198588397.78326842</v>
      </c>
      <c r="K2635" s="23">
        <f t="shared" si="823"/>
        <v>3337.0422032640004</v>
      </c>
      <c r="L2635" s="23">
        <f t="shared" si="824"/>
        <v>31362.414580401786</v>
      </c>
      <c r="N2635">
        <v>202312</v>
      </c>
      <c r="O2635" s="20" t="s">
        <v>29</v>
      </c>
      <c r="P2635" s="20" t="s">
        <v>10310</v>
      </c>
      <c r="Q2635">
        <v>12290.56</v>
      </c>
      <c r="R2635" s="21">
        <v>0.71</v>
      </c>
      <c r="S2635">
        <v>465.11</v>
      </c>
      <c r="T2635" s="21">
        <v>0.05</v>
      </c>
      <c r="U2635" s="11">
        <f t="shared" si="825"/>
        <v>436.31488000000002</v>
      </c>
      <c r="V2635" s="23">
        <f t="shared" si="826"/>
        <v>1901.8524694830755</v>
      </c>
      <c r="W2635" s="23">
        <f t="shared" si="827"/>
        <v>3617042.8156788726</v>
      </c>
      <c r="X2635" s="23">
        <f t="shared" si="828"/>
        <v>458.13062400000001</v>
      </c>
      <c r="Y2635" s="23">
        <f t="shared" si="829"/>
        <v>4240.0198189661514</v>
      </c>
      <c r="AA2635">
        <v>202312</v>
      </c>
      <c r="AB2635" s="20" t="s">
        <v>31</v>
      </c>
      <c r="AC2635" s="20" t="s">
        <v>10311</v>
      </c>
      <c r="AD2635">
        <v>202962.37</v>
      </c>
      <c r="AE2635" s="21">
        <v>0.72</v>
      </c>
      <c r="AF2635">
        <v>537.47680000000003</v>
      </c>
      <c r="AG2635" s="22">
        <v>3.7000000000000002E-3</v>
      </c>
      <c r="AH2635" s="11">
        <f t="shared" si="830"/>
        <v>540.69175367999992</v>
      </c>
      <c r="AI2635" s="23">
        <f t="shared" si="831"/>
        <v>8872.4579378700764</v>
      </c>
      <c r="AJ2635" s="23">
        <f t="shared" si="832"/>
        <v>78720509.859273732</v>
      </c>
      <c r="AK2635" s="23">
        <f t="shared" si="833"/>
        <v>567.72634136399995</v>
      </c>
      <c r="AL2635" s="23">
        <f t="shared" si="834"/>
        <v>18285.607629420152</v>
      </c>
      <c r="AN2635">
        <v>202312</v>
      </c>
      <c r="AO2635" s="20" t="s">
        <v>33</v>
      </c>
      <c r="AP2635" s="20" t="s">
        <v>10312</v>
      </c>
      <c r="AQ2635">
        <v>1812.24</v>
      </c>
      <c r="AR2635" s="21">
        <v>0.86</v>
      </c>
      <c r="AS2635">
        <v>19.64</v>
      </c>
      <c r="AT2635">
        <v>1.26E-2</v>
      </c>
      <c r="AU2635" s="11">
        <f t="shared" si="835"/>
        <v>19.63743264</v>
      </c>
      <c r="AV2635" s="23">
        <f t="shared" si="836"/>
        <v>173.83851252519148</v>
      </c>
      <c r="AW2635" s="23">
        <f t="shared" si="837"/>
        <v>30219.828436971155</v>
      </c>
      <c r="AX2635" s="23">
        <f t="shared" si="838"/>
        <v>20.619304272000001</v>
      </c>
      <c r="AY2635" s="23">
        <f t="shared" si="839"/>
        <v>367.31445769038294</v>
      </c>
      <c r="AZ2635" s="23"/>
      <c r="BA2635" s="23"/>
    </row>
    <row r="2636" spans="1:53">
      <c r="A2636">
        <v>202312</v>
      </c>
      <c r="B2636" s="20" t="s">
        <v>27</v>
      </c>
      <c r="C2636" s="20" t="s">
        <v>10313</v>
      </c>
      <c r="D2636">
        <v>121177.77</v>
      </c>
      <c r="E2636" s="21">
        <v>0.68</v>
      </c>
      <c r="F2636">
        <v>3991.03</v>
      </c>
      <c r="G2636" s="22">
        <v>4.8399999999999999E-2</v>
      </c>
      <c r="H2636" s="11">
        <f t="shared" si="820"/>
        <v>3988.2027662400005</v>
      </c>
      <c r="I2636" s="23">
        <f t="shared" si="821"/>
        <v>17684.051306459613</v>
      </c>
      <c r="J2636" s="23">
        <f t="shared" si="822"/>
        <v>312725670.60949594</v>
      </c>
      <c r="K2636" s="23">
        <f t="shared" si="823"/>
        <v>4187.6129045520011</v>
      </c>
      <c r="L2636" s="23">
        <f t="shared" si="824"/>
        <v>39356.305379159225</v>
      </c>
      <c r="N2636">
        <v>202312</v>
      </c>
      <c r="O2636" s="20" t="s">
        <v>29</v>
      </c>
      <c r="P2636" s="20" t="s">
        <v>10314</v>
      </c>
      <c r="Q2636">
        <v>50145.41</v>
      </c>
      <c r="R2636" s="21">
        <v>0.71</v>
      </c>
      <c r="S2636">
        <v>1821.74</v>
      </c>
      <c r="T2636" s="21">
        <v>0.05</v>
      </c>
      <c r="U2636" s="11">
        <f t="shared" si="825"/>
        <v>1780.162055</v>
      </c>
      <c r="V2636" s="23">
        <f t="shared" si="826"/>
        <v>7759.5465008706942</v>
      </c>
      <c r="W2636" s="23">
        <f t="shared" si="827"/>
        <v>60210561.899174638</v>
      </c>
      <c r="X2636" s="23">
        <f t="shared" si="828"/>
        <v>1869.17015775</v>
      </c>
      <c r="Y2636" s="23">
        <f t="shared" si="829"/>
        <v>17299.255056741389</v>
      </c>
      <c r="AA2636">
        <v>202312</v>
      </c>
      <c r="AB2636" s="20" t="s">
        <v>31</v>
      </c>
      <c r="AC2636" s="20" t="s">
        <v>10315</v>
      </c>
      <c r="AD2636">
        <v>194847.27</v>
      </c>
      <c r="AE2636" s="21">
        <v>0.72</v>
      </c>
      <c r="AF2636">
        <v>515.98670000000004</v>
      </c>
      <c r="AG2636" s="22">
        <v>3.7000000000000002E-3</v>
      </c>
      <c r="AH2636" s="11">
        <f t="shared" si="830"/>
        <v>519.07312727999988</v>
      </c>
      <c r="AI2636" s="23">
        <f t="shared" si="831"/>
        <v>8517.7080233336546</v>
      </c>
      <c r="AJ2636" s="23">
        <f t="shared" si="832"/>
        <v>72551349.970762521</v>
      </c>
      <c r="AK2636" s="23">
        <f t="shared" si="833"/>
        <v>545.02678364399992</v>
      </c>
      <c r="AL2636" s="23">
        <f t="shared" si="834"/>
        <v>17554.48917394731</v>
      </c>
      <c r="AN2636">
        <v>202312</v>
      </c>
      <c r="AO2636" s="20" t="s">
        <v>33</v>
      </c>
      <c r="AP2636" s="20" t="s">
        <v>10316</v>
      </c>
      <c r="AQ2636">
        <v>2766.61</v>
      </c>
      <c r="AR2636" s="21">
        <v>0.86</v>
      </c>
      <c r="AS2636">
        <v>90.65</v>
      </c>
      <c r="AT2636">
        <v>3.8100000000000002E-2</v>
      </c>
      <c r="AU2636" s="11">
        <f t="shared" si="835"/>
        <v>90.650743259999999</v>
      </c>
      <c r="AV2636" s="23">
        <f t="shared" si="836"/>
        <v>455.48475294292933</v>
      </c>
      <c r="AW2636" s="23">
        <f t="shared" si="837"/>
        <v>207466.36016348138</v>
      </c>
      <c r="AX2636" s="23">
        <f t="shared" si="838"/>
        <v>95.183280422999999</v>
      </c>
      <c r="AY2636" s="23">
        <f t="shared" si="839"/>
        <v>1001.6202491458587</v>
      </c>
      <c r="AZ2636" s="23"/>
      <c r="BA2636" s="23"/>
    </row>
    <row r="2637" spans="1:53">
      <c r="A2637">
        <v>202312</v>
      </c>
      <c r="B2637" s="20" t="s">
        <v>27</v>
      </c>
      <c r="C2637" s="20" t="s">
        <v>10317</v>
      </c>
      <c r="D2637">
        <v>47929.89</v>
      </c>
      <c r="E2637" s="21">
        <v>0.68</v>
      </c>
      <c r="F2637">
        <v>1578.59</v>
      </c>
      <c r="G2637" s="22">
        <v>4.8399999999999999E-2</v>
      </c>
      <c r="H2637" s="11">
        <f t="shared" si="820"/>
        <v>1577.46853968</v>
      </c>
      <c r="I2637" s="23">
        <f t="shared" si="821"/>
        <v>6994.6379923724089</v>
      </c>
      <c r="J2637" s="23">
        <f t="shared" si="822"/>
        <v>48924960.644339524</v>
      </c>
      <c r="K2637" s="23">
        <f t="shared" si="823"/>
        <v>1656.3419666640002</v>
      </c>
      <c r="L2637" s="23">
        <f t="shared" si="824"/>
        <v>15566.744524424817</v>
      </c>
      <c r="N2637">
        <v>202312</v>
      </c>
      <c r="O2637" s="20" t="s">
        <v>29</v>
      </c>
      <c r="P2637" s="20" t="s">
        <v>10318</v>
      </c>
      <c r="Q2637">
        <v>16361.4</v>
      </c>
      <c r="R2637" s="21">
        <v>0.71</v>
      </c>
      <c r="S2637">
        <v>594.39</v>
      </c>
      <c r="T2637" s="21">
        <v>0.05</v>
      </c>
      <c r="U2637" s="11">
        <f t="shared" si="825"/>
        <v>580.8297</v>
      </c>
      <c r="V2637" s="23">
        <f t="shared" si="826"/>
        <v>2531.777965707046</v>
      </c>
      <c r="W2637" s="23">
        <f t="shared" si="827"/>
        <v>6409899.6676397081</v>
      </c>
      <c r="X2637" s="23">
        <f t="shared" si="828"/>
        <v>609.87118500000008</v>
      </c>
      <c r="Y2637" s="23">
        <f t="shared" si="829"/>
        <v>5644.3856314140921</v>
      </c>
      <c r="AA2637">
        <v>202312</v>
      </c>
      <c r="AB2637" s="20" t="s">
        <v>31</v>
      </c>
      <c r="AC2637" s="20" t="s">
        <v>10319</v>
      </c>
      <c r="AD2637">
        <v>189361.5</v>
      </c>
      <c r="AE2637" s="21">
        <v>0.72</v>
      </c>
      <c r="AF2637">
        <v>501.45949999999999</v>
      </c>
      <c r="AG2637" s="22">
        <v>3.7000000000000002E-3</v>
      </c>
      <c r="AH2637" s="11">
        <f t="shared" si="830"/>
        <v>504.45903600000003</v>
      </c>
      <c r="AI2637" s="23">
        <f t="shared" si="831"/>
        <v>8277.8987247832429</v>
      </c>
      <c r="AJ2637" s="23">
        <f t="shared" si="832"/>
        <v>68523607.297768041</v>
      </c>
      <c r="AK2637" s="23">
        <f t="shared" si="833"/>
        <v>529.6819878</v>
      </c>
      <c r="AL2637" s="23">
        <f t="shared" si="834"/>
        <v>17060.256485566486</v>
      </c>
      <c r="AN2637">
        <v>202312</v>
      </c>
      <c r="AO2637" s="20" t="s">
        <v>33</v>
      </c>
      <c r="AP2637" s="20" t="s">
        <v>10320</v>
      </c>
      <c r="AQ2637">
        <v>575.54</v>
      </c>
      <c r="AR2637" s="21">
        <v>0.86</v>
      </c>
      <c r="AS2637">
        <v>16.23</v>
      </c>
      <c r="AT2637">
        <v>3.2799999999999996E-2</v>
      </c>
      <c r="AU2637" s="11">
        <f t="shared" si="835"/>
        <v>16.234832319999995</v>
      </c>
      <c r="AV2637" s="23">
        <f t="shared" si="836"/>
        <v>88.159481951239314</v>
      </c>
      <c r="AW2637" s="23">
        <f t="shared" si="837"/>
        <v>7772.0942579108905</v>
      </c>
      <c r="AX2637" s="23">
        <f t="shared" si="838"/>
        <v>17.046573935999994</v>
      </c>
      <c r="AY2637" s="23">
        <f t="shared" si="839"/>
        <v>192.55379622247864</v>
      </c>
      <c r="AZ2637" s="23"/>
      <c r="BA2637" s="23"/>
    </row>
    <row r="2638" spans="1:53">
      <c r="A2638">
        <v>202312</v>
      </c>
      <c r="B2638" s="20" t="s">
        <v>27</v>
      </c>
      <c r="C2638" s="20" t="s">
        <v>10321</v>
      </c>
      <c r="D2638">
        <v>22103.58</v>
      </c>
      <c r="E2638" s="21">
        <v>0.68</v>
      </c>
      <c r="F2638">
        <v>727.99</v>
      </c>
      <c r="G2638" s="22">
        <v>4.8399999999999999E-2</v>
      </c>
      <c r="H2638" s="11">
        <f t="shared" si="820"/>
        <v>727.47302496000009</v>
      </c>
      <c r="I2638" s="23">
        <f t="shared" si="821"/>
        <v>3225.6811028659345</v>
      </c>
      <c r="J2638" s="23">
        <f t="shared" si="822"/>
        <v>10405018.57738639</v>
      </c>
      <c r="K2638" s="23">
        <f t="shared" si="823"/>
        <v>763.84667620800008</v>
      </c>
      <c r="L2638" s="23">
        <f t="shared" si="824"/>
        <v>7178.8352306918687</v>
      </c>
      <c r="N2638">
        <v>202312</v>
      </c>
      <c r="O2638" s="20" t="s">
        <v>29</v>
      </c>
      <c r="P2638" s="20" t="s">
        <v>10322</v>
      </c>
      <c r="Q2638">
        <v>46109.45</v>
      </c>
      <c r="R2638" s="21">
        <v>0.71</v>
      </c>
      <c r="S2638">
        <v>1675.12</v>
      </c>
      <c r="T2638" s="21">
        <v>0.05</v>
      </c>
      <c r="U2638" s="11">
        <f t="shared" si="825"/>
        <v>1636.885475</v>
      </c>
      <c r="V2638" s="23">
        <f t="shared" si="826"/>
        <v>7135.0183676745728</v>
      </c>
      <c r="W2638" s="23">
        <f t="shared" si="827"/>
        <v>50908487.107053526</v>
      </c>
      <c r="X2638" s="23">
        <f t="shared" si="828"/>
        <v>1718.7297487500002</v>
      </c>
      <c r="Y2638" s="23">
        <f t="shared" si="829"/>
        <v>15906.922210349145</v>
      </c>
      <c r="AA2638">
        <v>202312</v>
      </c>
      <c r="AB2638" s="20" t="s">
        <v>31</v>
      </c>
      <c r="AC2638" s="20" t="s">
        <v>5270</v>
      </c>
      <c r="AD2638">
        <v>120893.26</v>
      </c>
      <c r="AE2638" s="21">
        <v>0.72</v>
      </c>
      <c r="AF2638">
        <v>320.1447</v>
      </c>
      <c r="AG2638" s="22">
        <v>3.7000000000000002E-3</v>
      </c>
      <c r="AH2638" s="11">
        <f t="shared" si="830"/>
        <v>322.05964463999999</v>
      </c>
      <c r="AI2638" s="23">
        <f t="shared" si="831"/>
        <v>5284.8238041465074</v>
      </c>
      <c r="AJ2638" s="23">
        <f t="shared" si="832"/>
        <v>27929362.640873563</v>
      </c>
      <c r="AK2638" s="23">
        <f t="shared" si="833"/>
        <v>338.16262687199998</v>
      </c>
      <c r="AL2638" s="23">
        <f t="shared" si="834"/>
        <v>10891.707252933014</v>
      </c>
      <c r="AN2638">
        <v>202312</v>
      </c>
      <c r="AO2638" s="20" t="s">
        <v>33</v>
      </c>
      <c r="AP2638" s="20" t="s">
        <v>10323</v>
      </c>
      <c r="AQ2638">
        <v>1488.42</v>
      </c>
      <c r="AR2638" s="21">
        <v>0.86</v>
      </c>
      <c r="AS2638">
        <v>7.3</v>
      </c>
      <c r="AT2638">
        <v>5.6999999999999993E-3</v>
      </c>
      <c r="AU2638" s="11">
        <f t="shared" si="835"/>
        <v>7.2962348399999994</v>
      </c>
      <c r="AV2638" s="23">
        <f t="shared" si="836"/>
        <v>96.365170872234629</v>
      </c>
      <c r="AW2638" s="23">
        <f t="shared" si="837"/>
        <v>9286.2461572349766</v>
      </c>
      <c r="AX2638" s="23">
        <f t="shared" si="838"/>
        <v>7.661046582</v>
      </c>
      <c r="AY2638" s="23">
        <f t="shared" si="839"/>
        <v>200.02657658446927</v>
      </c>
      <c r="AZ2638" s="23"/>
      <c r="BA2638" s="23"/>
    </row>
    <row r="2639" spans="1:53">
      <c r="A2639">
        <v>202312</v>
      </c>
      <c r="B2639" s="20" t="s">
        <v>27</v>
      </c>
      <c r="C2639" s="20" t="s">
        <v>10324</v>
      </c>
      <c r="D2639">
        <v>126318.5</v>
      </c>
      <c r="E2639" s="21">
        <v>0.68</v>
      </c>
      <c r="F2639">
        <v>4160.34</v>
      </c>
      <c r="G2639" s="22">
        <v>4.8399999999999999E-2</v>
      </c>
      <c r="H2639" s="11">
        <f t="shared" si="820"/>
        <v>4157.394472</v>
      </c>
      <c r="I2639" s="23">
        <f t="shared" si="821"/>
        <v>18434.262612317576</v>
      </c>
      <c r="J2639" s="23">
        <f t="shared" si="822"/>
        <v>339822038.05988961</v>
      </c>
      <c r="K2639" s="23">
        <f t="shared" si="823"/>
        <v>4365.2641955999998</v>
      </c>
      <c r="L2639" s="23">
        <f t="shared" si="824"/>
        <v>41025.919696635152</v>
      </c>
      <c r="N2639">
        <v>202312</v>
      </c>
      <c r="O2639" s="20" t="s">
        <v>29</v>
      </c>
      <c r="P2639" s="20" t="s">
        <v>10325</v>
      </c>
      <c r="Q2639">
        <v>11208.4</v>
      </c>
      <c r="R2639" s="21">
        <v>0.71</v>
      </c>
      <c r="S2639">
        <v>424.15</v>
      </c>
      <c r="T2639" s="21">
        <v>0.05</v>
      </c>
      <c r="U2639" s="11">
        <f t="shared" si="825"/>
        <v>397.89819999999997</v>
      </c>
      <c r="V2639" s="23">
        <f t="shared" si="826"/>
        <v>1734.3980436167353</v>
      </c>
      <c r="W2639" s="23">
        <f t="shared" si="827"/>
        <v>3008136.5737015591</v>
      </c>
      <c r="X2639" s="23">
        <f t="shared" si="828"/>
        <v>417.79311000000001</v>
      </c>
      <c r="Y2639" s="23">
        <f t="shared" si="829"/>
        <v>3866.6942872334707</v>
      </c>
      <c r="AA2639">
        <v>202312</v>
      </c>
      <c r="AB2639" s="20" t="s">
        <v>31</v>
      </c>
      <c r="AC2639" s="20" t="s">
        <v>10326</v>
      </c>
      <c r="AD2639">
        <v>109654.57</v>
      </c>
      <c r="AE2639" s="21">
        <v>0.72</v>
      </c>
      <c r="AF2639">
        <v>290.38279999999997</v>
      </c>
      <c r="AG2639" s="22">
        <v>3.7000000000000002E-3</v>
      </c>
      <c r="AH2639" s="11">
        <f t="shared" si="830"/>
        <v>292.11977447999999</v>
      </c>
      <c r="AI2639" s="23">
        <f t="shared" si="831"/>
        <v>4793.5268001661098</v>
      </c>
      <c r="AJ2639" s="23">
        <f t="shared" si="832"/>
        <v>22977899.183910742</v>
      </c>
      <c r="AK2639" s="23">
        <f t="shared" si="833"/>
        <v>306.72576320399997</v>
      </c>
      <c r="AL2639" s="23">
        <f t="shared" si="834"/>
        <v>9879.1733748122188</v>
      </c>
      <c r="AN2639">
        <v>202312</v>
      </c>
      <c r="AO2639" s="20" t="s">
        <v>33</v>
      </c>
      <c r="AP2639" s="20" t="s">
        <v>10327</v>
      </c>
      <c r="AQ2639">
        <v>2979.95</v>
      </c>
      <c r="AR2639" s="21">
        <v>0.86</v>
      </c>
      <c r="AS2639">
        <v>35.880000000000003</v>
      </c>
      <c r="AT2639">
        <v>1.3999999999999999E-2</v>
      </c>
      <c r="AU2639" s="11">
        <f t="shared" si="835"/>
        <v>35.87859799999999</v>
      </c>
      <c r="AV2639" s="23">
        <f t="shared" si="836"/>
        <v>301.09940946511398</v>
      </c>
      <c r="AW2639" s="23">
        <f t="shared" si="837"/>
        <v>90660.854380240373</v>
      </c>
      <c r="AX2639" s="23">
        <f t="shared" si="838"/>
        <v>37.672527899999992</v>
      </c>
      <c r="AY2639" s="23">
        <f t="shared" si="839"/>
        <v>638.07741693022797</v>
      </c>
      <c r="AZ2639" s="23"/>
      <c r="BA2639" s="23"/>
    </row>
    <row r="2640" spans="1:53">
      <c r="A2640">
        <v>202312</v>
      </c>
      <c r="B2640" s="20" t="s">
        <v>27</v>
      </c>
      <c r="C2640" s="20" t="s">
        <v>10328</v>
      </c>
      <c r="D2640">
        <v>83439.13</v>
      </c>
      <c r="E2640" s="21">
        <v>0.68</v>
      </c>
      <c r="F2640">
        <v>2748.1</v>
      </c>
      <c r="G2640" s="22">
        <v>4.8399999999999999E-2</v>
      </c>
      <c r="H2640" s="11">
        <f t="shared" si="820"/>
        <v>2746.1486465600001</v>
      </c>
      <c r="I2640" s="23">
        <f t="shared" si="821"/>
        <v>12176.671149224429</v>
      </c>
      <c r="J2640" s="23">
        <f t="shared" si="822"/>
        <v>148271320.27635455</v>
      </c>
      <c r="K2640" s="23">
        <f t="shared" si="823"/>
        <v>2883.4560788880003</v>
      </c>
      <c r="L2640" s="23">
        <f t="shared" si="824"/>
        <v>27099.490945008856</v>
      </c>
      <c r="N2640">
        <v>202312</v>
      </c>
      <c r="O2640" s="20" t="s">
        <v>29</v>
      </c>
      <c r="P2640" s="20" t="s">
        <v>10329</v>
      </c>
      <c r="Q2640">
        <v>29239.27</v>
      </c>
      <c r="R2640" s="21">
        <v>0.71</v>
      </c>
      <c r="S2640">
        <v>1062.24</v>
      </c>
      <c r="T2640" s="21">
        <v>0.05</v>
      </c>
      <c r="U2640" s="11">
        <f t="shared" si="825"/>
        <v>1037.994085</v>
      </c>
      <c r="V2640" s="23">
        <f t="shared" si="826"/>
        <v>4524.5113205079679</v>
      </c>
      <c r="W2640" s="23">
        <f t="shared" si="827"/>
        <v>20471202.689404756</v>
      </c>
      <c r="X2640" s="23">
        <f t="shared" si="828"/>
        <v>1089.8937892500001</v>
      </c>
      <c r="Y2640" s="23">
        <f t="shared" si="829"/>
        <v>10087.016726015936</v>
      </c>
      <c r="AA2640">
        <v>202312</v>
      </c>
      <c r="AB2640" s="20" t="s">
        <v>31</v>
      </c>
      <c r="AC2640" s="20" t="s">
        <v>10330</v>
      </c>
      <c r="AD2640">
        <v>224549.64</v>
      </c>
      <c r="AE2640" s="21">
        <v>0.72</v>
      </c>
      <c r="AF2640">
        <v>594.64340000000004</v>
      </c>
      <c r="AG2640" s="22">
        <v>3.7000000000000002E-3</v>
      </c>
      <c r="AH2640" s="11">
        <f t="shared" si="830"/>
        <v>598.20024095999997</v>
      </c>
      <c r="AI2640" s="23">
        <f t="shared" si="831"/>
        <v>9816.1409716681392</v>
      </c>
      <c r="AJ2640" s="23">
        <f t="shared" si="832"/>
        <v>96356623.575661913</v>
      </c>
      <c r="AK2640" s="23">
        <f t="shared" si="833"/>
        <v>628.11025300799997</v>
      </c>
      <c r="AL2640" s="23">
        <f t="shared" si="834"/>
        <v>20230.482184296277</v>
      </c>
      <c r="AN2640">
        <v>202312</v>
      </c>
      <c r="AO2640" s="20" t="s">
        <v>33</v>
      </c>
      <c r="AP2640" s="20" t="s">
        <v>10331</v>
      </c>
      <c r="AQ2640">
        <v>2849.91</v>
      </c>
      <c r="AR2640" s="21">
        <v>0.86</v>
      </c>
      <c r="AS2640">
        <v>92.15</v>
      </c>
      <c r="AT2640">
        <v>3.7599999999999995E-2</v>
      </c>
      <c r="AU2640" s="11">
        <f t="shared" si="835"/>
        <v>92.154689759999982</v>
      </c>
      <c r="AV2640" s="23">
        <f t="shared" si="836"/>
        <v>466.23119263302266</v>
      </c>
      <c r="AW2640" s="23">
        <f t="shared" si="837"/>
        <v>217371.52498401067</v>
      </c>
      <c r="AX2640" s="23">
        <f t="shared" si="838"/>
        <v>96.762424247999988</v>
      </c>
      <c r="AY2640" s="23">
        <f t="shared" si="839"/>
        <v>1024.6170750260453</v>
      </c>
      <c r="AZ2640" s="23"/>
      <c r="BA2640" s="23"/>
    </row>
    <row r="2641" spans="1:53">
      <c r="A2641">
        <v>202312</v>
      </c>
      <c r="B2641" s="20" t="s">
        <v>27</v>
      </c>
      <c r="C2641" s="20" t="s">
        <v>10332</v>
      </c>
      <c r="D2641">
        <v>18973.7</v>
      </c>
      <c r="E2641" s="21">
        <v>0.68</v>
      </c>
      <c r="F2641">
        <v>624.91</v>
      </c>
      <c r="G2641" s="22">
        <v>4.8399999999999999E-2</v>
      </c>
      <c r="H2641" s="11">
        <f t="shared" si="820"/>
        <v>624.46241440000006</v>
      </c>
      <c r="I2641" s="23">
        <f t="shared" si="821"/>
        <v>2768.9227510406636</v>
      </c>
      <c r="J2641" s="23">
        <f t="shared" si="822"/>
        <v>7666933.2012305968</v>
      </c>
      <c r="K2641" s="23">
        <f t="shared" si="823"/>
        <v>655.68553512000005</v>
      </c>
      <c r="L2641" s="23">
        <f t="shared" si="824"/>
        <v>6162.3079164813271</v>
      </c>
      <c r="N2641">
        <v>202312</v>
      </c>
      <c r="O2641" s="20" t="s">
        <v>29</v>
      </c>
      <c r="P2641" s="20" t="s">
        <v>10333</v>
      </c>
      <c r="Q2641">
        <v>17056.240000000002</v>
      </c>
      <c r="R2641" s="21">
        <v>0.71</v>
      </c>
      <c r="S2641">
        <v>645.45000000000005</v>
      </c>
      <c r="T2641" s="21">
        <v>0.05</v>
      </c>
      <c r="U2641" s="11">
        <f t="shared" si="825"/>
        <v>605.49652000000003</v>
      </c>
      <c r="V2641" s="23">
        <f t="shared" si="826"/>
        <v>2639.2981413455545</v>
      </c>
      <c r="W2641" s="23">
        <f t="shared" si="827"/>
        <v>6965894.678910099</v>
      </c>
      <c r="X2641" s="23">
        <f t="shared" si="828"/>
        <v>635.77134600000011</v>
      </c>
      <c r="Y2641" s="23">
        <f t="shared" si="829"/>
        <v>5884.0928026911088</v>
      </c>
      <c r="AA2641">
        <v>202312</v>
      </c>
      <c r="AB2641" s="20" t="s">
        <v>31</v>
      </c>
      <c r="AC2641" s="20" t="s">
        <v>10334</v>
      </c>
      <c r="AD2641">
        <v>127942</v>
      </c>
      <c r="AE2641" s="21">
        <v>0.72</v>
      </c>
      <c r="AF2641">
        <v>338.8109</v>
      </c>
      <c r="AG2641" s="22">
        <v>3.7000000000000002E-3</v>
      </c>
      <c r="AH2641" s="11">
        <f t="shared" si="830"/>
        <v>340.83748800000001</v>
      </c>
      <c r="AI2641" s="23">
        <f t="shared" si="831"/>
        <v>5592.9580123003752</v>
      </c>
      <c r="AJ2641" s="23">
        <f t="shared" si="832"/>
        <v>31281179.327354964</v>
      </c>
      <c r="AK2641" s="23">
        <f t="shared" si="833"/>
        <v>357.87936240000005</v>
      </c>
      <c r="AL2641" s="23">
        <f t="shared" si="834"/>
        <v>11526.75351260075</v>
      </c>
      <c r="AN2641">
        <v>202312</v>
      </c>
      <c r="AO2641" s="20" t="s">
        <v>33</v>
      </c>
      <c r="AP2641" s="20" t="s">
        <v>10335</v>
      </c>
      <c r="AQ2641">
        <v>852.32</v>
      </c>
      <c r="AR2641" s="21">
        <v>0.86</v>
      </c>
      <c r="AS2641">
        <v>38.26</v>
      </c>
      <c r="AT2641">
        <v>5.2199999999999996E-2</v>
      </c>
      <c r="AU2641" s="11">
        <f t="shared" si="835"/>
        <v>38.262349440000001</v>
      </c>
      <c r="AV2641" s="23">
        <f t="shared" si="836"/>
        <v>163.04021312416771</v>
      </c>
      <c r="AW2641" s="23">
        <f t="shared" si="837"/>
        <v>26582.111095574026</v>
      </c>
      <c r="AX2641" s="23">
        <f t="shared" si="838"/>
        <v>40.175466912000005</v>
      </c>
      <c r="AY2641" s="23">
        <f t="shared" si="839"/>
        <v>364.34277568833539</v>
      </c>
      <c r="AZ2641" s="23"/>
      <c r="BA2641" s="23"/>
    </row>
    <row r="2642" spans="1:53">
      <c r="A2642">
        <v>202312</v>
      </c>
      <c r="B2642" s="20" t="s">
        <v>27</v>
      </c>
      <c r="C2642" s="20" t="s">
        <v>10336</v>
      </c>
      <c r="D2642">
        <v>81833.41</v>
      </c>
      <c r="E2642" s="21">
        <v>0.68</v>
      </c>
      <c r="F2642">
        <v>2695.21</v>
      </c>
      <c r="G2642" s="22">
        <v>4.8399999999999999E-2</v>
      </c>
      <c r="H2642" s="11">
        <f t="shared" si="820"/>
        <v>2693.3011899200005</v>
      </c>
      <c r="I2642" s="23">
        <f t="shared" si="821"/>
        <v>11942.340752949533</v>
      </c>
      <c r="J2642" s="23">
        <f t="shared" si="822"/>
        <v>142619502.65955922</v>
      </c>
      <c r="K2642" s="23">
        <f t="shared" si="823"/>
        <v>2827.9662494160007</v>
      </c>
      <c r="L2642" s="23">
        <f t="shared" si="824"/>
        <v>26577.982695819064</v>
      </c>
      <c r="N2642">
        <v>202312</v>
      </c>
      <c r="O2642" s="20" t="s">
        <v>29</v>
      </c>
      <c r="P2642" s="20" t="s">
        <v>10337</v>
      </c>
      <c r="Q2642">
        <v>16460.599999999999</v>
      </c>
      <c r="R2642" s="21">
        <v>0.71</v>
      </c>
      <c r="S2642">
        <v>622.91</v>
      </c>
      <c r="T2642" s="21">
        <v>0.05</v>
      </c>
      <c r="U2642" s="11">
        <f t="shared" si="825"/>
        <v>584.35129999999992</v>
      </c>
      <c r="V2642" s="23">
        <f t="shared" si="826"/>
        <v>2547.1282642266187</v>
      </c>
      <c r="W2642" s="23">
        <f t="shared" si="827"/>
        <v>6487862.3944221074</v>
      </c>
      <c r="X2642" s="23">
        <f t="shared" si="828"/>
        <v>613.56886499999996</v>
      </c>
      <c r="Y2642" s="23">
        <f t="shared" si="829"/>
        <v>5678.6078284532377</v>
      </c>
      <c r="AA2642">
        <v>202312</v>
      </c>
      <c r="AB2642" s="20" t="s">
        <v>31</v>
      </c>
      <c r="AC2642" s="20" t="s">
        <v>10338</v>
      </c>
      <c r="AD2642">
        <v>125044.54</v>
      </c>
      <c r="AE2642" s="21">
        <v>0.72</v>
      </c>
      <c r="AF2642">
        <v>331.1379</v>
      </c>
      <c r="AG2642" s="22">
        <v>3.7000000000000002E-3</v>
      </c>
      <c r="AH2642" s="11">
        <f t="shared" si="830"/>
        <v>333.11865455999998</v>
      </c>
      <c r="AI2642" s="23">
        <f t="shared" si="831"/>
        <v>5466.2961489379159</v>
      </c>
      <c r="AJ2642" s="23">
        <f t="shared" si="832"/>
        <v>29880393.58789349</v>
      </c>
      <c r="AK2642" s="23">
        <f t="shared" si="833"/>
        <v>349.77458728800002</v>
      </c>
      <c r="AL2642" s="23">
        <f t="shared" si="834"/>
        <v>11265.710952435831</v>
      </c>
      <c r="AN2642">
        <v>202312</v>
      </c>
      <c r="AO2642" s="20" t="s">
        <v>33</v>
      </c>
      <c r="AP2642" s="20" t="s">
        <v>10339</v>
      </c>
      <c r="AQ2642">
        <v>547.76</v>
      </c>
      <c r="AR2642" s="21">
        <v>0.86</v>
      </c>
      <c r="AS2642">
        <v>7.21</v>
      </c>
      <c r="AT2642">
        <v>1.5300000000000001E-2</v>
      </c>
      <c r="AU2642" s="11">
        <f t="shared" si="835"/>
        <v>7.2074260800000003</v>
      </c>
      <c r="AV2642" s="23">
        <f t="shared" si="836"/>
        <v>57.821113440860202</v>
      </c>
      <c r="AW2642" s="23">
        <f t="shared" si="837"/>
        <v>3343.2811595408243</v>
      </c>
      <c r="AX2642" s="23">
        <f t="shared" si="838"/>
        <v>7.5677973840000003</v>
      </c>
      <c r="AY2642" s="23">
        <f t="shared" si="839"/>
        <v>122.84965296172041</v>
      </c>
      <c r="AZ2642" s="23"/>
      <c r="BA2642" s="23"/>
    </row>
    <row r="2643" spans="1:53">
      <c r="A2643">
        <v>202312</v>
      </c>
      <c r="B2643" s="20" t="s">
        <v>27</v>
      </c>
      <c r="C2643" s="20" t="s">
        <v>10340</v>
      </c>
      <c r="D2643">
        <v>15189.58</v>
      </c>
      <c r="E2643" s="21">
        <v>0.68</v>
      </c>
      <c r="F2643">
        <v>500.27</v>
      </c>
      <c r="G2643" s="22">
        <v>4.8399999999999999E-2</v>
      </c>
      <c r="H2643" s="11">
        <f t="shared" si="820"/>
        <v>499.91945696000005</v>
      </c>
      <c r="I2643" s="23">
        <f t="shared" si="821"/>
        <v>2216.6880282049488</v>
      </c>
      <c r="J2643" s="23">
        <f t="shared" si="822"/>
        <v>4913705.8143871436</v>
      </c>
      <c r="K2643" s="23">
        <f t="shared" si="823"/>
        <v>524.91542980800011</v>
      </c>
      <c r="L2643" s="23">
        <f t="shared" si="824"/>
        <v>4933.2955133698979</v>
      </c>
      <c r="N2643">
        <v>202312</v>
      </c>
      <c r="O2643" s="20" t="s">
        <v>29</v>
      </c>
      <c r="P2643" s="20" t="s">
        <v>10341</v>
      </c>
      <c r="Q2643">
        <v>9851.07</v>
      </c>
      <c r="R2643" s="21">
        <v>0.71</v>
      </c>
      <c r="S2643">
        <v>372.79</v>
      </c>
      <c r="T2643" s="21">
        <v>0.05</v>
      </c>
      <c r="U2643" s="11">
        <f t="shared" si="825"/>
        <v>349.712985</v>
      </c>
      <c r="V2643" s="23">
        <f t="shared" si="826"/>
        <v>1524.3635608589552</v>
      </c>
      <c r="W2643" s="23">
        <f t="shared" si="827"/>
        <v>2323684.2656745939</v>
      </c>
      <c r="X2643" s="23">
        <f t="shared" si="828"/>
        <v>367.19863425</v>
      </c>
      <c r="Y2643" s="23">
        <f t="shared" si="829"/>
        <v>3398.4401067179106</v>
      </c>
      <c r="AA2643">
        <v>202312</v>
      </c>
      <c r="AB2643" s="20" t="s">
        <v>31</v>
      </c>
      <c r="AC2643" s="20" t="s">
        <v>4562</v>
      </c>
      <c r="AD2643">
        <v>178639.65</v>
      </c>
      <c r="AE2643" s="21">
        <v>0.72</v>
      </c>
      <c r="AF2643">
        <v>473.06639999999999</v>
      </c>
      <c r="AG2643" s="22">
        <v>3.7000000000000002E-3</v>
      </c>
      <c r="AH2643" s="11">
        <f t="shared" si="830"/>
        <v>475.89602760000002</v>
      </c>
      <c r="AI2643" s="23">
        <f t="shared" si="831"/>
        <v>7809.1952742808053</v>
      </c>
      <c r="AJ2643" s="23">
        <f t="shared" si="832"/>
        <v>60983530.831849664</v>
      </c>
      <c r="AK2643" s="23">
        <f t="shared" si="833"/>
        <v>499.69082898000005</v>
      </c>
      <c r="AL2643" s="23">
        <f t="shared" si="834"/>
        <v>16094.28657616161</v>
      </c>
      <c r="AN2643">
        <v>202312</v>
      </c>
      <c r="AO2643" s="20" t="s">
        <v>33</v>
      </c>
      <c r="AP2643" s="20" t="s">
        <v>10342</v>
      </c>
      <c r="AQ2643">
        <v>4763.25</v>
      </c>
      <c r="AR2643" s="21">
        <v>0.86</v>
      </c>
      <c r="AS2643">
        <v>20.89</v>
      </c>
      <c r="AT2643">
        <v>5.1000000000000004E-3</v>
      </c>
      <c r="AU2643" s="11">
        <f t="shared" si="835"/>
        <v>20.891614499999999</v>
      </c>
      <c r="AV2643" s="23">
        <f t="shared" si="836"/>
        <v>291.79418366943315</v>
      </c>
      <c r="AW2643" s="23">
        <f t="shared" si="837"/>
        <v>85143.845623310888</v>
      </c>
      <c r="AX2643" s="23">
        <f t="shared" si="838"/>
        <v>21.936195224999999</v>
      </c>
      <c r="AY2643" s="23">
        <f t="shared" si="839"/>
        <v>604.47998183886625</v>
      </c>
      <c r="AZ2643" s="23"/>
      <c r="BA2643" s="23"/>
    </row>
    <row r="2644" spans="1:53">
      <c r="A2644">
        <v>202312</v>
      </c>
      <c r="B2644" s="20" t="s">
        <v>27</v>
      </c>
      <c r="C2644" s="20" t="s">
        <v>10343</v>
      </c>
      <c r="D2644">
        <v>57682.57</v>
      </c>
      <c r="E2644" s="21">
        <v>0.68</v>
      </c>
      <c r="F2644">
        <v>1899.8</v>
      </c>
      <c r="G2644" s="22">
        <v>4.8399999999999999E-2</v>
      </c>
      <c r="H2644" s="11">
        <f t="shared" si="820"/>
        <v>1898.4487438400001</v>
      </c>
      <c r="I2644" s="23">
        <f t="shared" si="821"/>
        <v>8417.8932106808697</v>
      </c>
      <c r="J2644" s="23">
        <f t="shared" si="822"/>
        <v>70860926.106427088</v>
      </c>
      <c r="K2644" s="23">
        <f t="shared" si="823"/>
        <v>1993.3711810320003</v>
      </c>
      <c r="L2644" s="23">
        <f t="shared" si="824"/>
        <v>18734.235165201739</v>
      </c>
      <c r="N2644">
        <v>202312</v>
      </c>
      <c r="O2644" s="20" t="s">
        <v>29</v>
      </c>
      <c r="P2644" s="20" t="s">
        <v>10344</v>
      </c>
      <c r="Q2644">
        <v>42279.47</v>
      </c>
      <c r="R2644" s="21">
        <v>0.71</v>
      </c>
      <c r="S2644">
        <v>1535.98</v>
      </c>
      <c r="T2644" s="21">
        <v>0.05</v>
      </c>
      <c r="U2644" s="11">
        <f t="shared" si="825"/>
        <v>1500.9211850000002</v>
      </c>
      <c r="V2644" s="23">
        <f t="shared" si="826"/>
        <v>6542.3637676343151</v>
      </c>
      <c r="W2644" s="23">
        <f t="shared" si="827"/>
        <v>42802523.668054268</v>
      </c>
      <c r="X2644" s="23">
        <f t="shared" si="828"/>
        <v>1575.9672442500002</v>
      </c>
      <c r="Y2644" s="23">
        <f t="shared" si="829"/>
        <v>14585.648720268629</v>
      </c>
      <c r="AA2644">
        <v>202312</v>
      </c>
      <c r="AB2644" s="20" t="s">
        <v>31</v>
      </c>
      <c r="AC2644" s="20" t="s">
        <v>10345</v>
      </c>
      <c r="AD2644">
        <v>136352.78</v>
      </c>
      <c r="AE2644" s="21">
        <v>0.72</v>
      </c>
      <c r="AF2644">
        <v>361.084</v>
      </c>
      <c r="AG2644" s="22">
        <v>3.7000000000000002E-3</v>
      </c>
      <c r="AH2644" s="11">
        <f t="shared" si="830"/>
        <v>363.24380592</v>
      </c>
      <c r="AI2644" s="23">
        <f t="shared" si="831"/>
        <v>5960.6335167531406</v>
      </c>
      <c r="AJ2644" s="23">
        <f t="shared" si="832"/>
        <v>35529151.921040915</v>
      </c>
      <c r="AK2644" s="23">
        <f t="shared" si="833"/>
        <v>381.40599621600001</v>
      </c>
      <c r="AL2644" s="23">
        <f t="shared" si="834"/>
        <v>12284.510839426281</v>
      </c>
      <c r="AN2644">
        <v>202312</v>
      </c>
      <c r="AO2644" s="20" t="s">
        <v>33</v>
      </c>
      <c r="AP2644" s="20" t="s">
        <v>10346</v>
      </c>
      <c r="AQ2644">
        <v>406.07</v>
      </c>
      <c r="AR2644" s="21">
        <v>0.86</v>
      </c>
      <c r="AS2644">
        <v>11.98</v>
      </c>
      <c r="AT2644">
        <v>3.4300000000000004E-2</v>
      </c>
      <c r="AU2644" s="11">
        <f t="shared" si="835"/>
        <v>11.978252860000001</v>
      </c>
      <c r="AV2644" s="23">
        <f t="shared" si="836"/>
        <v>63.557606294146055</v>
      </c>
      <c r="AW2644" s="23">
        <f t="shared" si="837"/>
        <v>4039.5693178416741</v>
      </c>
      <c r="AX2644" s="23">
        <f t="shared" si="838"/>
        <v>12.577165503000002</v>
      </c>
      <c r="AY2644" s="23">
        <f t="shared" si="839"/>
        <v>139.09346544829211</v>
      </c>
      <c r="AZ2644" s="23"/>
      <c r="BA2644" s="23"/>
    </row>
    <row r="2645" spans="1:53">
      <c r="A2645">
        <v>202312</v>
      </c>
      <c r="B2645" s="20" t="s">
        <v>27</v>
      </c>
      <c r="C2645" s="20" t="s">
        <v>10347</v>
      </c>
      <c r="D2645">
        <v>64462.81</v>
      </c>
      <c r="E2645" s="21">
        <v>0.68</v>
      </c>
      <c r="F2645">
        <v>2123.1</v>
      </c>
      <c r="G2645" s="22">
        <v>4.8399999999999999E-2</v>
      </c>
      <c r="H2645" s="11">
        <f t="shared" si="820"/>
        <v>2121.6000027199998</v>
      </c>
      <c r="I2645" s="23">
        <f t="shared" si="821"/>
        <v>9407.3660490579896</v>
      </c>
      <c r="J2645" s="23">
        <f t="shared" si="822"/>
        <v>88498535.980968922</v>
      </c>
      <c r="K2645" s="23">
        <f t="shared" si="823"/>
        <v>2227.6800028560001</v>
      </c>
      <c r="L2645" s="23">
        <f t="shared" si="824"/>
        <v>20936.332100835978</v>
      </c>
      <c r="N2645">
        <v>202312</v>
      </c>
      <c r="O2645" s="20" t="s">
        <v>29</v>
      </c>
      <c r="P2645" s="20" t="s">
        <v>10348</v>
      </c>
      <c r="Q2645">
        <v>27530.85</v>
      </c>
      <c r="R2645" s="21">
        <v>0.71</v>
      </c>
      <c r="S2645">
        <v>1041.8399999999999</v>
      </c>
      <c r="T2645" s="21">
        <v>0.05</v>
      </c>
      <c r="U2645" s="11">
        <f t="shared" si="825"/>
        <v>977.34517499999993</v>
      </c>
      <c r="V2645" s="23">
        <f t="shared" si="826"/>
        <v>4260.1488507820741</v>
      </c>
      <c r="W2645" s="23">
        <f t="shared" si="827"/>
        <v>18148868.230819825</v>
      </c>
      <c r="X2645" s="23">
        <f t="shared" si="828"/>
        <v>1026.2124337499999</v>
      </c>
      <c r="Y2645" s="23">
        <f t="shared" si="829"/>
        <v>9497.6428765641485</v>
      </c>
      <c r="AA2645">
        <v>202312</v>
      </c>
      <c r="AB2645" s="20" t="s">
        <v>31</v>
      </c>
      <c r="AC2645" s="20" t="s">
        <v>10349</v>
      </c>
      <c r="AD2645">
        <v>119474.89</v>
      </c>
      <c r="AE2645" s="21">
        <v>0.72</v>
      </c>
      <c r="AF2645">
        <v>316.3886</v>
      </c>
      <c r="AG2645" s="22">
        <v>3.7000000000000002E-3</v>
      </c>
      <c r="AH2645" s="11">
        <f t="shared" si="830"/>
        <v>318.28110695999999</v>
      </c>
      <c r="AI2645" s="23">
        <f t="shared" si="831"/>
        <v>5222.8200535727592</v>
      </c>
      <c r="AJ2645" s="23">
        <f t="shared" si="832"/>
        <v>27277849.312001761</v>
      </c>
      <c r="AK2645" s="23">
        <f t="shared" si="833"/>
        <v>334.19516230800002</v>
      </c>
      <c r="AL2645" s="23">
        <f t="shared" si="834"/>
        <v>10763.921214105518</v>
      </c>
      <c r="AN2645">
        <v>202312</v>
      </c>
      <c r="AO2645" s="20" t="s">
        <v>33</v>
      </c>
      <c r="AP2645" s="20" t="s">
        <v>10350</v>
      </c>
      <c r="AQ2645">
        <v>5489.84</v>
      </c>
      <c r="AR2645" s="21">
        <v>0.86</v>
      </c>
      <c r="AS2645">
        <v>31.16</v>
      </c>
      <c r="AT2645">
        <v>6.6E-3</v>
      </c>
      <c r="AU2645" s="11">
        <f t="shared" si="835"/>
        <v>31.160331839999998</v>
      </c>
      <c r="AV2645" s="23">
        <f t="shared" si="836"/>
        <v>382.2893365074886</v>
      </c>
      <c r="AW2645" s="23">
        <f t="shared" si="837"/>
        <v>146145.13680733586</v>
      </c>
      <c r="AX2645" s="23">
        <f t="shared" si="838"/>
        <v>32.718348431999999</v>
      </c>
      <c r="AY2645" s="23">
        <f t="shared" si="839"/>
        <v>795.73900485497722</v>
      </c>
      <c r="AZ2645" s="23"/>
      <c r="BA2645" s="23"/>
    </row>
    <row r="2646" spans="1:53">
      <c r="A2646">
        <v>202312</v>
      </c>
      <c r="B2646" s="20" t="s">
        <v>27</v>
      </c>
      <c r="C2646" s="20" t="s">
        <v>10351</v>
      </c>
      <c r="D2646">
        <v>40454.04</v>
      </c>
      <c r="E2646" s="21">
        <v>0.68</v>
      </c>
      <c r="F2646">
        <v>1332.37</v>
      </c>
      <c r="G2646" s="22">
        <v>4.8399999999999999E-2</v>
      </c>
      <c r="H2646" s="11">
        <f t="shared" si="820"/>
        <v>1331.4233644800001</v>
      </c>
      <c r="I2646" s="23">
        <f t="shared" si="821"/>
        <v>5903.6514611018947</v>
      </c>
      <c r="J2646" s="23">
        <f t="shared" si="822"/>
        <v>34853100.574170537</v>
      </c>
      <c r="K2646" s="23">
        <f t="shared" si="823"/>
        <v>1397.9945327040002</v>
      </c>
      <c r="L2646" s="23">
        <f t="shared" si="824"/>
        <v>13138.72628668379</v>
      </c>
      <c r="N2646">
        <v>202312</v>
      </c>
      <c r="O2646" s="20" t="s">
        <v>29</v>
      </c>
      <c r="P2646" s="20" t="s">
        <v>10352</v>
      </c>
      <c r="Q2646">
        <v>10324.07</v>
      </c>
      <c r="R2646" s="21">
        <v>0.71</v>
      </c>
      <c r="S2646">
        <v>390.69</v>
      </c>
      <c r="T2646" s="21">
        <v>0.05</v>
      </c>
      <c r="U2646" s="11">
        <f t="shared" si="825"/>
        <v>366.50448499999999</v>
      </c>
      <c r="V2646" s="23">
        <f t="shared" si="826"/>
        <v>1597.5560124694184</v>
      </c>
      <c r="W2646" s="23">
        <f t="shared" si="827"/>
        <v>2552185.2129771886</v>
      </c>
      <c r="X2646" s="23">
        <f t="shared" si="828"/>
        <v>384.82970925000001</v>
      </c>
      <c r="Y2646" s="23">
        <f t="shared" si="829"/>
        <v>3561.6165099388368</v>
      </c>
      <c r="AA2646">
        <v>202312</v>
      </c>
      <c r="AB2646" s="20" t="s">
        <v>31</v>
      </c>
      <c r="AC2646" s="20" t="s">
        <v>2490</v>
      </c>
      <c r="AD2646">
        <v>189944.63</v>
      </c>
      <c r="AE2646" s="21">
        <v>0.72</v>
      </c>
      <c r="AF2646">
        <v>503.00380000000001</v>
      </c>
      <c r="AG2646" s="22">
        <v>3.7000000000000002E-3</v>
      </c>
      <c r="AH2646" s="11">
        <f t="shared" si="830"/>
        <v>506.01249432000003</v>
      </c>
      <c r="AI2646" s="23">
        <f t="shared" si="831"/>
        <v>8303.3901318717108</v>
      </c>
      <c r="AJ2646" s="23">
        <f t="shared" si="832"/>
        <v>68946287.682064503</v>
      </c>
      <c r="AK2646" s="23">
        <f t="shared" si="833"/>
        <v>531.3131190360001</v>
      </c>
      <c r="AL2646" s="23">
        <f t="shared" si="834"/>
        <v>17112.79275806342</v>
      </c>
      <c r="AN2646">
        <v>202312</v>
      </c>
      <c r="AO2646" s="20" t="s">
        <v>33</v>
      </c>
      <c r="AP2646" s="20" t="s">
        <v>10353</v>
      </c>
      <c r="AQ2646">
        <v>1625.44</v>
      </c>
      <c r="AR2646" s="21">
        <v>0.86</v>
      </c>
      <c r="AS2646">
        <v>49.76</v>
      </c>
      <c r="AT2646">
        <v>3.56E-2</v>
      </c>
      <c r="AU2646" s="11">
        <f t="shared" si="835"/>
        <v>49.764471040000004</v>
      </c>
      <c r="AV2646" s="23">
        <f t="shared" si="836"/>
        <v>259.01385402397023</v>
      </c>
      <c r="AW2646" s="23">
        <f t="shared" si="837"/>
        <v>67088.176576350554</v>
      </c>
      <c r="AX2646" s="23">
        <f t="shared" si="838"/>
        <v>52.252694592000005</v>
      </c>
      <c r="AY2646" s="23">
        <f t="shared" si="839"/>
        <v>567.79217908794044</v>
      </c>
      <c r="AZ2646" s="23"/>
      <c r="BA2646" s="23"/>
    </row>
    <row r="2647" spans="1:53">
      <c r="A2647">
        <v>202312</v>
      </c>
      <c r="B2647" s="20" t="s">
        <v>27</v>
      </c>
      <c r="C2647" s="20" t="s">
        <v>10354</v>
      </c>
      <c r="D2647">
        <v>12679.62</v>
      </c>
      <c r="E2647" s="21">
        <v>0.68</v>
      </c>
      <c r="F2647">
        <v>417.61</v>
      </c>
      <c r="G2647" s="22">
        <v>4.8399999999999999E-2</v>
      </c>
      <c r="H2647" s="11">
        <f t="shared" si="820"/>
        <v>417.31165344000004</v>
      </c>
      <c r="I2647" s="23">
        <f t="shared" si="821"/>
        <v>1850.3975657120232</v>
      </c>
      <c r="J2647" s="23">
        <f t="shared" si="822"/>
        <v>3423971.1511929808</v>
      </c>
      <c r="K2647" s="23">
        <f t="shared" si="823"/>
        <v>438.17723611200006</v>
      </c>
      <c r="L2647" s="23">
        <f t="shared" si="824"/>
        <v>4118.1067848640459</v>
      </c>
      <c r="N2647">
        <v>202312</v>
      </c>
      <c r="O2647" s="20" t="s">
        <v>29</v>
      </c>
      <c r="P2647" s="20" t="s">
        <v>10355</v>
      </c>
      <c r="Q2647">
        <v>8284.48</v>
      </c>
      <c r="R2647" s="21">
        <v>0.71</v>
      </c>
      <c r="S2647">
        <v>313.5</v>
      </c>
      <c r="T2647" s="21">
        <v>0.05</v>
      </c>
      <c r="U2647" s="11">
        <f t="shared" si="825"/>
        <v>294.09904</v>
      </c>
      <c r="V2647" s="23">
        <f t="shared" si="826"/>
        <v>1281.9479947523262</v>
      </c>
      <c r="W2647" s="23">
        <f t="shared" si="827"/>
        <v>1643390.66124951</v>
      </c>
      <c r="X2647" s="23">
        <f t="shared" si="828"/>
        <v>308.80399199999999</v>
      </c>
      <c r="Y2647" s="23">
        <f t="shared" si="829"/>
        <v>2857.9950295046524</v>
      </c>
      <c r="AA2647">
        <v>202312</v>
      </c>
      <c r="AB2647" s="20" t="s">
        <v>31</v>
      </c>
      <c r="AC2647" s="20" t="s">
        <v>662</v>
      </c>
      <c r="AD2647">
        <v>174636.12</v>
      </c>
      <c r="AE2647" s="21">
        <v>0.72</v>
      </c>
      <c r="AF2647">
        <v>462.46440000000001</v>
      </c>
      <c r="AG2647" s="22">
        <v>3.7000000000000002E-3</v>
      </c>
      <c r="AH2647" s="11">
        <f t="shared" si="830"/>
        <v>465.23062368000001</v>
      </c>
      <c r="AI2647" s="23">
        <f t="shared" si="831"/>
        <v>7634.181790116224</v>
      </c>
      <c r="AJ2647" s="23">
        <f t="shared" si="832"/>
        <v>58280731.604542151</v>
      </c>
      <c r="AK2647" s="23">
        <f t="shared" si="833"/>
        <v>488.49215486400004</v>
      </c>
      <c r="AL2647" s="23">
        <f t="shared" si="834"/>
        <v>15733.594203912447</v>
      </c>
      <c r="AN2647">
        <v>202312</v>
      </c>
      <c r="AO2647" s="20" t="s">
        <v>33</v>
      </c>
      <c r="AP2647" s="20" t="s">
        <v>10356</v>
      </c>
      <c r="AQ2647">
        <v>3964.82</v>
      </c>
      <c r="AR2647" s="21">
        <v>0.86</v>
      </c>
      <c r="AS2647">
        <v>33.76</v>
      </c>
      <c r="AT2647">
        <v>9.8999999999999991E-3</v>
      </c>
      <c r="AU2647" s="11">
        <f t="shared" si="835"/>
        <v>33.756477480000001</v>
      </c>
      <c r="AV2647" s="23">
        <f t="shared" si="836"/>
        <v>337.58182309549835</v>
      </c>
      <c r="AW2647" s="23">
        <f t="shared" si="837"/>
        <v>113961.48728448035</v>
      </c>
      <c r="AX2647" s="23">
        <f t="shared" si="838"/>
        <v>35.444301354000004</v>
      </c>
      <c r="AY2647" s="23">
        <f t="shared" si="839"/>
        <v>708.92012367099665</v>
      </c>
      <c r="AZ2647" s="23"/>
      <c r="BA2647" s="23"/>
    </row>
    <row r="2648" spans="1:53">
      <c r="A2648">
        <v>202312</v>
      </c>
      <c r="B2648" s="20" t="s">
        <v>27</v>
      </c>
      <c r="C2648" s="20" t="s">
        <v>10357</v>
      </c>
      <c r="D2648">
        <v>130483.92</v>
      </c>
      <c r="E2648" s="21">
        <v>0.68</v>
      </c>
      <c r="F2648">
        <v>4297.53</v>
      </c>
      <c r="G2648" s="22">
        <v>4.8399999999999999E-2</v>
      </c>
      <c r="H2648" s="11">
        <f t="shared" si="820"/>
        <v>4294.4867750399999</v>
      </c>
      <c r="I2648" s="23">
        <f t="shared" si="821"/>
        <v>19042.142267083898</v>
      </c>
      <c r="J2648" s="23">
        <f t="shared" si="822"/>
        <v>362603182.11986309</v>
      </c>
      <c r="K2648" s="23">
        <f t="shared" si="823"/>
        <v>4509.2111137920001</v>
      </c>
      <c r="L2648" s="23">
        <f t="shared" si="824"/>
        <v>42378.771309207797</v>
      </c>
      <c r="N2648">
        <v>202312</v>
      </c>
      <c r="O2648" s="20" t="s">
        <v>29</v>
      </c>
      <c r="P2648" s="20" t="s">
        <v>10358</v>
      </c>
      <c r="Q2648">
        <v>15935.5</v>
      </c>
      <c r="R2648" s="21">
        <v>0.71</v>
      </c>
      <c r="S2648">
        <v>603.04</v>
      </c>
      <c r="T2648" s="21">
        <v>0.05</v>
      </c>
      <c r="U2648" s="11">
        <f t="shared" si="825"/>
        <v>565.71024999999997</v>
      </c>
      <c r="V2648" s="23">
        <f t="shared" si="826"/>
        <v>2465.8738110751301</v>
      </c>
      <c r="W2648" s="23">
        <f t="shared" si="827"/>
        <v>6080533.6521461867</v>
      </c>
      <c r="X2648" s="23">
        <f t="shared" si="828"/>
        <v>593.99576249999996</v>
      </c>
      <c r="Y2648" s="23">
        <f t="shared" si="829"/>
        <v>5497.4578721502603</v>
      </c>
      <c r="AA2648">
        <v>202312</v>
      </c>
      <c r="AB2648" s="20" t="s">
        <v>31</v>
      </c>
      <c r="AC2648" s="20" t="s">
        <v>2950</v>
      </c>
      <c r="AD2648">
        <v>213891.27</v>
      </c>
      <c r="AE2648" s="21">
        <v>0.72</v>
      </c>
      <c r="AF2648">
        <v>566.41830000000004</v>
      </c>
      <c r="AG2648" s="22">
        <v>3.7000000000000002E-3</v>
      </c>
      <c r="AH2648" s="11">
        <f t="shared" si="830"/>
        <v>569.80634327999996</v>
      </c>
      <c r="AI2648" s="23">
        <f t="shared" si="831"/>
        <v>9350.2125362086172</v>
      </c>
      <c r="AJ2648" s="23">
        <f t="shared" si="832"/>
        <v>87426474.472272784</v>
      </c>
      <c r="AK2648" s="23">
        <f t="shared" si="833"/>
        <v>598.29666044399994</v>
      </c>
      <c r="AL2648" s="23">
        <f t="shared" si="834"/>
        <v>19270.231415697235</v>
      </c>
      <c r="AN2648">
        <v>202312</v>
      </c>
      <c r="AO2648" s="20" t="s">
        <v>33</v>
      </c>
      <c r="AP2648" s="20" t="s">
        <v>10359</v>
      </c>
      <c r="AQ2648">
        <v>179.14</v>
      </c>
      <c r="AR2648" s="21">
        <v>0.86</v>
      </c>
      <c r="AS2648">
        <v>1.4</v>
      </c>
      <c r="AT2648">
        <v>9.1000000000000004E-3</v>
      </c>
      <c r="AU2648" s="11">
        <f t="shared" si="835"/>
        <v>1.40194964</v>
      </c>
      <c r="AV2648" s="23">
        <f t="shared" si="836"/>
        <v>14.629403936085703</v>
      </c>
      <c r="AW2648" s="23">
        <f t="shared" si="837"/>
        <v>214.01945952515987</v>
      </c>
      <c r="AX2648" s="23">
        <f t="shared" si="838"/>
        <v>1.472047122</v>
      </c>
      <c r="AY2648" s="23">
        <f t="shared" si="839"/>
        <v>30.660757512171408</v>
      </c>
      <c r="AZ2648" s="23"/>
      <c r="BA2648" s="23"/>
    </row>
    <row r="2649" spans="1:53">
      <c r="A2649">
        <v>202312</v>
      </c>
      <c r="B2649" s="20" t="s">
        <v>27</v>
      </c>
      <c r="C2649" s="20" t="s">
        <v>10360</v>
      </c>
      <c r="D2649">
        <v>57416.62</v>
      </c>
      <c r="E2649" s="21">
        <v>0.68</v>
      </c>
      <c r="F2649">
        <v>1891.04</v>
      </c>
      <c r="G2649" s="22">
        <v>4.8399999999999999E-2</v>
      </c>
      <c r="H2649" s="11">
        <f t="shared" si="820"/>
        <v>1889.6957974400002</v>
      </c>
      <c r="I2649" s="23">
        <f t="shared" si="821"/>
        <v>8379.0818557190414</v>
      </c>
      <c r="J2649" s="23">
        <f t="shared" si="822"/>
        <v>70209012.744840056</v>
      </c>
      <c r="K2649" s="23">
        <f t="shared" si="823"/>
        <v>1984.1805873120004</v>
      </c>
      <c r="L2649" s="23">
        <f t="shared" si="824"/>
        <v>18647.859508878082</v>
      </c>
      <c r="N2649">
        <v>202312</v>
      </c>
      <c r="O2649" s="20" t="s">
        <v>29</v>
      </c>
      <c r="P2649" s="20" t="s">
        <v>10361</v>
      </c>
      <c r="Q2649">
        <v>7309.84</v>
      </c>
      <c r="R2649" s="21">
        <v>0.71</v>
      </c>
      <c r="S2649">
        <v>276.62</v>
      </c>
      <c r="T2649" s="21">
        <v>0.05</v>
      </c>
      <c r="U2649" s="11">
        <f t="shared" si="825"/>
        <v>259.49932000000001</v>
      </c>
      <c r="V2649" s="23">
        <f t="shared" si="826"/>
        <v>1131.131311797523</v>
      </c>
      <c r="W2649" s="23">
        <f t="shared" si="827"/>
        <v>1279458.0445287854</v>
      </c>
      <c r="X2649" s="23">
        <f t="shared" si="828"/>
        <v>272.47428600000001</v>
      </c>
      <c r="Y2649" s="23">
        <f t="shared" si="829"/>
        <v>2521.761943595046</v>
      </c>
      <c r="AA2649">
        <v>202312</v>
      </c>
      <c r="AB2649" s="20" t="s">
        <v>31</v>
      </c>
      <c r="AC2649" s="20" t="s">
        <v>10362</v>
      </c>
      <c r="AD2649">
        <v>186592.03</v>
      </c>
      <c r="AE2649" s="21">
        <v>0.72</v>
      </c>
      <c r="AF2649">
        <v>494.12560000000002</v>
      </c>
      <c r="AG2649" s="22">
        <v>3.7000000000000002E-3</v>
      </c>
      <c r="AH2649" s="11">
        <f t="shared" si="830"/>
        <v>497.08116792000004</v>
      </c>
      <c r="AI2649" s="23">
        <f t="shared" si="831"/>
        <v>8156.831917743134</v>
      </c>
      <c r="AJ2649" s="23">
        <f t="shared" si="832"/>
        <v>66533906.934313133</v>
      </c>
      <c r="AK2649" s="23">
        <f t="shared" si="833"/>
        <v>521.93522631600001</v>
      </c>
      <c r="AL2649" s="23">
        <f t="shared" si="834"/>
        <v>16810.745003406268</v>
      </c>
      <c r="AN2649">
        <v>202312</v>
      </c>
      <c r="AO2649" s="20" t="s">
        <v>33</v>
      </c>
      <c r="AP2649" s="20" t="s">
        <v>10363</v>
      </c>
      <c r="AQ2649">
        <v>3747.09</v>
      </c>
      <c r="AR2649" s="21">
        <v>0.86</v>
      </c>
      <c r="AS2649">
        <v>70.569999999999993</v>
      </c>
      <c r="AT2649">
        <v>2.1899999999999999E-2</v>
      </c>
      <c r="AU2649" s="11">
        <f t="shared" si="835"/>
        <v>70.572693060000006</v>
      </c>
      <c r="AV2649" s="23">
        <f t="shared" si="836"/>
        <v>471.63525620028355</v>
      </c>
      <c r="AW2649" s="23">
        <f t="shared" si="837"/>
        <v>222439.81489110709</v>
      </c>
      <c r="AX2649" s="23">
        <f t="shared" si="838"/>
        <v>74.101327713000003</v>
      </c>
      <c r="AY2649" s="23">
        <f t="shared" si="839"/>
        <v>1013.8432054605671</v>
      </c>
      <c r="AZ2649" s="23"/>
      <c r="BA2649" s="23"/>
    </row>
    <row r="2650" spans="1:53">
      <c r="A2650">
        <v>202312</v>
      </c>
      <c r="B2650" s="20" t="s">
        <v>27</v>
      </c>
      <c r="C2650" s="20" t="s">
        <v>10364</v>
      </c>
      <c r="D2650">
        <v>97210.46</v>
      </c>
      <c r="E2650" s="21">
        <v>0.68</v>
      </c>
      <c r="F2650">
        <v>3201.66</v>
      </c>
      <c r="G2650" s="22">
        <v>4.8399999999999999E-2</v>
      </c>
      <c r="H2650" s="11">
        <f t="shared" si="820"/>
        <v>3199.3906595200001</v>
      </c>
      <c r="I2650" s="23">
        <f t="shared" si="821"/>
        <v>14186.387174516743</v>
      </c>
      <c r="J2650" s="23">
        <f t="shared" si="822"/>
        <v>201253581.06529316</v>
      </c>
      <c r="K2650" s="23">
        <f t="shared" si="823"/>
        <v>3359.3601924960003</v>
      </c>
      <c r="L2650" s="23">
        <f t="shared" si="824"/>
        <v>31572.165008553486</v>
      </c>
      <c r="N2650">
        <v>202312</v>
      </c>
      <c r="O2650" s="20" t="s">
        <v>29</v>
      </c>
      <c r="P2650" s="20" t="s">
        <v>10365</v>
      </c>
      <c r="Q2650">
        <v>24366.1</v>
      </c>
      <c r="R2650" s="21">
        <v>0.71</v>
      </c>
      <c r="S2650">
        <v>922.08</v>
      </c>
      <c r="T2650" s="21">
        <v>0.05</v>
      </c>
      <c r="U2650" s="11">
        <f t="shared" si="825"/>
        <v>864.99654999999984</v>
      </c>
      <c r="V2650" s="23">
        <f t="shared" si="826"/>
        <v>3770.4325479613267</v>
      </c>
      <c r="W2650" s="23">
        <f t="shared" si="827"/>
        <v>14216161.598726142</v>
      </c>
      <c r="X2650" s="23">
        <f t="shared" si="828"/>
        <v>908.24637749999988</v>
      </c>
      <c r="Y2650" s="23">
        <f t="shared" si="829"/>
        <v>8405.8616459226541</v>
      </c>
      <c r="AA2650">
        <v>202312</v>
      </c>
      <c r="AB2650" s="20" t="s">
        <v>31</v>
      </c>
      <c r="AC2650" s="20" t="s">
        <v>10366</v>
      </c>
      <c r="AD2650">
        <v>102453.92</v>
      </c>
      <c r="AE2650" s="21">
        <v>0.72</v>
      </c>
      <c r="AF2650">
        <v>271.31439999999998</v>
      </c>
      <c r="AG2650" s="22">
        <v>3.7000000000000002E-3</v>
      </c>
      <c r="AH2650" s="11">
        <f t="shared" si="830"/>
        <v>272.93724287999999</v>
      </c>
      <c r="AI2650" s="23">
        <f t="shared" si="831"/>
        <v>4478.7518778476315</v>
      </c>
      <c r="AJ2650" s="23">
        <f t="shared" si="832"/>
        <v>20059218.383323684</v>
      </c>
      <c r="AK2650" s="23">
        <f t="shared" si="833"/>
        <v>286.584105024</v>
      </c>
      <c r="AL2650" s="23">
        <f t="shared" si="834"/>
        <v>9230.4409985752627</v>
      </c>
      <c r="AN2650">
        <v>202312</v>
      </c>
      <c r="AO2650" s="20" t="s">
        <v>33</v>
      </c>
      <c r="AP2650" s="20" t="s">
        <v>10367</v>
      </c>
      <c r="AQ2650">
        <v>2398.5500000000002</v>
      </c>
      <c r="AR2650" s="21">
        <v>0.86</v>
      </c>
      <c r="AS2650">
        <v>19.600000000000001</v>
      </c>
      <c r="AT2650">
        <v>9.4999999999999998E-3</v>
      </c>
      <c r="AU2650" s="11">
        <f t="shared" si="835"/>
        <v>19.5961535</v>
      </c>
      <c r="AV2650" s="23">
        <f t="shared" si="836"/>
        <v>200.09501540165846</v>
      </c>
      <c r="AW2650" s="23">
        <f t="shared" si="837"/>
        <v>40038.015188589932</v>
      </c>
      <c r="AX2650" s="23">
        <f t="shared" si="838"/>
        <v>20.575961175</v>
      </c>
      <c r="AY2650" s="23">
        <f t="shared" si="839"/>
        <v>419.78618430331693</v>
      </c>
      <c r="AZ2650" s="23"/>
      <c r="BA2650" s="23"/>
    </row>
    <row r="2651" spans="1:53">
      <c r="A2651">
        <v>202312</v>
      </c>
      <c r="B2651" s="20" t="s">
        <v>27</v>
      </c>
      <c r="C2651" s="20" t="s">
        <v>10368</v>
      </c>
      <c r="D2651">
        <v>17562.38</v>
      </c>
      <c r="E2651" s="21">
        <v>0.68</v>
      </c>
      <c r="F2651">
        <v>578.41999999999996</v>
      </c>
      <c r="G2651" s="22">
        <v>4.8399999999999999E-2</v>
      </c>
      <c r="H2651" s="11">
        <f t="shared" si="820"/>
        <v>578.01305056000012</v>
      </c>
      <c r="I2651" s="23">
        <f t="shared" si="821"/>
        <v>2562.962076159185</v>
      </c>
      <c r="J2651" s="23">
        <f t="shared" si="822"/>
        <v>6568774.6038301997</v>
      </c>
      <c r="K2651" s="23">
        <f t="shared" si="823"/>
        <v>606.91370308800015</v>
      </c>
      <c r="L2651" s="23">
        <f t="shared" si="824"/>
        <v>5703.93720287837</v>
      </c>
      <c r="N2651">
        <v>202312</v>
      </c>
      <c r="O2651" s="20" t="s">
        <v>29</v>
      </c>
      <c r="P2651" s="20" t="s">
        <v>10369</v>
      </c>
      <c r="Q2651">
        <v>5068.1899999999996</v>
      </c>
      <c r="R2651" s="21">
        <v>0.71</v>
      </c>
      <c r="S2651">
        <v>191.79</v>
      </c>
      <c r="T2651" s="21">
        <v>0.05</v>
      </c>
      <c r="U2651" s="11">
        <f t="shared" si="825"/>
        <v>179.92074500000001</v>
      </c>
      <c r="V2651" s="23">
        <f t="shared" si="826"/>
        <v>784.25634530155082</v>
      </c>
      <c r="W2651" s="23">
        <f t="shared" si="827"/>
        <v>615058.01514574536</v>
      </c>
      <c r="X2651" s="23">
        <f t="shared" si="828"/>
        <v>188.91678225000001</v>
      </c>
      <c r="Y2651" s="23">
        <f t="shared" si="829"/>
        <v>1748.4334356031018</v>
      </c>
      <c r="AA2651">
        <v>202312</v>
      </c>
      <c r="AB2651" s="20" t="s">
        <v>31</v>
      </c>
      <c r="AC2651" s="20" t="s">
        <v>10370</v>
      </c>
      <c r="AD2651">
        <v>235665.56</v>
      </c>
      <c r="AE2651" s="21">
        <v>0.72</v>
      </c>
      <c r="AF2651">
        <v>624.08010000000002</v>
      </c>
      <c r="AG2651" s="22">
        <v>3.7000000000000002E-3</v>
      </c>
      <c r="AH2651" s="11">
        <f t="shared" si="830"/>
        <v>627.81305183999996</v>
      </c>
      <c r="AI2651" s="23">
        <f t="shared" si="831"/>
        <v>10302.07111054427</v>
      </c>
      <c r="AJ2651" s="23">
        <f t="shared" si="832"/>
        <v>106132669.16671084</v>
      </c>
      <c r="AK2651" s="23">
        <f t="shared" si="833"/>
        <v>659.20370443199999</v>
      </c>
      <c r="AL2651" s="23">
        <f t="shared" si="834"/>
        <v>21231.955272928539</v>
      </c>
      <c r="AN2651">
        <v>202312</v>
      </c>
      <c r="AO2651" s="20" t="s">
        <v>33</v>
      </c>
      <c r="AP2651" s="20" t="s">
        <v>10371</v>
      </c>
      <c r="AQ2651">
        <v>4309.78</v>
      </c>
      <c r="AR2651" s="21">
        <v>0.86</v>
      </c>
      <c r="AS2651">
        <v>154.56</v>
      </c>
      <c r="AT2651">
        <v>4.1700000000000001E-2</v>
      </c>
      <c r="AU2651" s="11">
        <f t="shared" si="835"/>
        <v>154.55733035999998</v>
      </c>
      <c r="AV2651" s="23">
        <f t="shared" si="836"/>
        <v>740.92171657838571</v>
      </c>
      <c r="AW2651" s="23">
        <f t="shared" si="837"/>
        <v>548964.99009746173</v>
      </c>
      <c r="AX2651" s="23">
        <f t="shared" si="838"/>
        <v>162.28519687799999</v>
      </c>
      <c r="AY2651" s="23">
        <f t="shared" si="839"/>
        <v>1636.4007635167713</v>
      </c>
      <c r="AZ2651" s="23"/>
      <c r="BA2651" s="23"/>
    </row>
    <row r="2652" spans="1:53">
      <c r="A2652">
        <v>202312</v>
      </c>
      <c r="B2652" s="20" t="s">
        <v>27</v>
      </c>
      <c r="C2652" s="20" t="s">
        <v>10372</v>
      </c>
      <c r="D2652">
        <v>104627.9</v>
      </c>
      <c r="E2652" s="21">
        <v>0.68</v>
      </c>
      <c r="F2652">
        <v>3445.96</v>
      </c>
      <c r="G2652" s="22">
        <v>4.8399999999999999E-2</v>
      </c>
      <c r="H2652" s="11">
        <f t="shared" si="820"/>
        <v>3443.5134447999994</v>
      </c>
      <c r="I2652" s="23">
        <f t="shared" si="821"/>
        <v>15268.849655238955</v>
      </c>
      <c r="J2652" s="23">
        <f t="shared" si="822"/>
        <v>233137769.79429075</v>
      </c>
      <c r="K2652" s="23">
        <f t="shared" si="823"/>
        <v>3615.6891170399995</v>
      </c>
      <c r="L2652" s="23">
        <f t="shared" si="824"/>
        <v>33981.212755277913</v>
      </c>
      <c r="N2652">
        <v>202312</v>
      </c>
      <c r="O2652" s="20" t="s">
        <v>29</v>
      </c>
      <c r="P2652" s="20" t="s">
        <v>10373</v>
      </c>
      <c r="Q2652">
        <v>101527.51</v>
      </c>
      <c r="R2652" s="21">
        <v>0.71</v>
      </c>
      <c r="S2652">
        <v>3842.1</v>
      </c>
      <c r="T2652" s="21">
        <v>0.05</v>
      </c>
      <c r="U2652" s="11">
        <f t="shared" si="825"/>
        <v>3604.2266049999998</v>
      </c>
      <c r="V2652" s="23">
        <f t="shared" si="826"/>
        <v>15710.459540815687</v>
      </c>
      <c r="W2652" s="23">
        <f t="shared" si="827"/>
        <v>246818538.98360667</v>
      </c>
      <c r="X2652" s="23">
        <f t="shared" si="828"/>
        <v>3784.43793525</v>
      </c>
      <c r="Y2652" s="23">
        <f t="shared" si="829"/>
        <v>35025.145686631375</v>
      </c>
      <c r="AA2652">
        <v>202312</v>
      </c>
      <c r="AB2652" s="20" t="s">
        <v>31</v>
      </c>
      <c r="AC2652" s="20" t="s">
        <v>10374</v>
      </c>
      <c r="AD2652">
        <v>172200.58</v>
      </c>
      <c r="AE2652" s="21">
        <v>0.72</v>
      </c>
      <c r="AF2652">
        <v>456.0147</v>
      </c>
      <c r="AG2652" s="22">
        <v>3.7000000000000002E-3</v>
      </c>
      <c r="AH2652" s="11">
        <f t="shared" si="830"/>
        <v>458.74234511999998</v>
      </c>
      <c r="AI2652" s="23">
        <f t="shared" si="831"/>
        <v>7527.7126638146328</v>
      </c>
      <c r="AJ2652" s="23">
        <f t="shared" si="832"/>
        <v>56666457.948955193</v>
      </c>
      <c r="AK2652" s="23">
        <f t="shared" si="833"/>
        <v>481.679462376</v>
      </c>
      <c r="AL2652" s="23">
        <f t="shared" si="834"/>
        <v>15514.167672749265</v>
      </c>
      <c r="AN2652">
        <v>202312</v>
      </c>
      <c r="AO2652" s="20" t="s">
        <v>33</v>
      </c>
      <c r="AP2652" s="20" t="s">
        <v>10375</v>
      </c>
      <c r="AQ2652">
        <v>1415.8</v>
      </c>
      <c r="AR2652" s="21">
        <v>0.86</v>
      </c>
      <c r="AS2652">
        <v>12.05</v>
      </c>
      <c r="AT2652">
        <v>9.8999999999999991E-3</v>
      </c>
      <c r="AU2652" s="11">
        <f t="shared" si="835"/>
        <v>12.054121199999999</v>
      </c>
      <c r="AV2652" s="23">
        <f t="shared" si="836"/>
        <v>120.54729978627189</v>
      </c>
      <c r="AW2652" s="23">
        <f t="shared" si="837"/>
        <v>14531.651485761307</v>
      </c>
      <c r="AX2652" s="23">
        <f t="shared" si="838"/>
        <v>12.65682726</v>
      </c>
      <c r="AY2652" s="23">
        <f t="shared" si="839"/>
        <v>253.14872077254378</v>
      </c>
      <c r="AZ2652" s="23"/>
      <c r="BA2652" s="23"/>
    </row>
    <row r="2653" spans="1:53">
      <c r="A2653">
        <v>202312</v>
      </c>
      <c r="B2653" s="20" t="s">
        <v>27</v>
      </c>
      <c r="C2653" s="20" t="s">
        <v>10376</v>
      </c>
      <c r="D2653">
        <v>46100.55</v>
      </c>
      <c r="E2653" s="21">
        <v>0.68</v>
      </c>
      <c r="F2653">
        <v>1518.34</v>
      </c>
      <c r="G2653" s="22">
        <v>4.8399999999999999E-2</v>
      </c>
      <c r="H2653" s="11">
        <f t="shared" si="820"/>
        <v>1517.2613016</v>
      </c>
      <c r="I2653" s="23">
        <f t="shared" si="821"/>
        <v>6727.6736604082307</v>
      </c>
      <c r="J2653" s="23">
        <f t="shared" si="822"/>
        <v>45261592.880950682</v>
      </c>
      <c r="K2653" s="23">
        <f t="shared" si="823"/>
        <v>1593.1243666800001</v>
      </c>
      <c r="L2653" s="23">
        <f t="shared" si="824"/>
        <v>14972.608622416461</v>
      </c>
      <c r="N2653">
        <v>202312</v>
      </c>
      <c r="O2653" s="20" t="s">
        <v>29</v>
      </c>
      <c r="P2653" s="20" t="s">
        <v>10377</v>
      </c>
      <c r="Q2653">
        <v>28490.7</v>
      </c>
      <c r="R2653" s="21">
        <v>0.71</v>
      </c>
      <c r="S2653">
        <v>1035.04</v>
      </c>
      <c r="T2653" s="21">
        <v>0.05</v>
      </c>
      <c r="U2653" s="11">
        <f t="shared" si="825"/>
        <v>1011.4198500000001</v>
      </c>
      <c r="V2653" s="23">
        <f t="shared" si="826"/>
        <v>4408.6769156410664</v>
      </c>
      <c r="W2653" s="23">
        <f t="shared" si="827"/>
        <v>19436432.146506429</v>
      </c>
      <c r="X2653" s="23">
        <f t="shared" si="828"/>
        <v>1061.9908425000001</v>
      </c>
      <c r="Y2653" s="23">
        <f t="shared" si="829"/>
        <v>9828.7736812821331</v>
      </c>
      <c r="AA2653">
        <v>202312</v>
      </c>
      <c r="AB2653" s="20" t="s">
        <v>31</v>
      </c>
      <c r="AC2653" s="20" t="s">
        <v>5006</v>
      </c>
      <c r="AD2653">
        <v>197926.62</v>
      </c>
      <c r="AE2653" s="21">
        <v>0.72</v>
      </c>
      <c r="AF2653">
        <v>524.14139999999998</v>
      </c>
      <c r="AG2653" s="22">
        <v>3.7000000000000002E-3</v>
      </c>
      <c r="AH2653" s="11">
        <f t="shared" si="830"/>
        <v>527.27651567999999</v>
      </c>
      <c r="AI2653" s="23">
        <f t="shared" si="831"/>
        <v>8652.3211703469678</v>
      </c>
      <c r="AJ2653" s="23">
        <f t="shared" si="832"/>
        <v>74862661.634834319</v>
      </c>
      <c r="AK2653" s="23">
        <f t="shared" si="833"/>
        <v>553.64034146400002</v>
      </c>
      <c r="AL2653" s="23">
        <f t="shared" si="834"/>
        <v>17831.918856373937</v>
      </c>
      <c r="AN2653">
        <v>202312</v>
      </c>
      <c r="AO2653" s="20" t="s">
        <v>33</v>
      </c>
      <c r="AP2653" s="20" t="s">
        <v>10378</v>
      </c>
      <c r="AQ2653">
        <v>3664.54</v>
      </c>
      <c r="AR2653" s="21">
        <v>0.86</v>
      </c>
      <c r="AS2653">
        <v>11.66</v>
      </c>
      <c r="AT2653">
        <v>3.7000000000000002E-3</v>
      </c>
      <c r="AU2653" s="11">
        <f t="shared" si="835"/>
        <v>11.660566279999999</v>
      </c>
      <c r="AV2653" s="23">
        <f t="shared" si="836"/>
        <v>191.34355785325346</v>
      </c>
      <c r="AW2653" s="23">
        <f t="shared" si="837"/>
        <v>36612.357131941353</v>
      </c>
      <c r="AX2653" s="23">
        <f t="shared" si="838"/>
        <v>12.243594593999999</v>
      </c>
      <c r="AY2653" s="23">
        <f t="shared" si="839"/>
        <v>394.34768198650693</v>
      </c>
      <c r="AZ2653" s="23"/>
      <c r="BA2653" s="23"/>
    </row>
    <row r="2654" spans="1:53">
      <c r="A2654">
        <v>202312</v>
      </c>
      <c r="B2654" s="20" t="s">
        <v>27</v>
      </c>
      <c r="C2654" s="20" t="s">
        <v>10379</v>
      </c>
      <c r="D2654">
        <v>100379.58</v>
      </c>
      <c r="E2654" s="21">
        <v>0.68</v>
      </c>
      <c r="F2654">
        <v>3306.04</v>
      </c>
      <c r="G2654" s="22">
        <v>4.8399999999999999E-2</v>
      </c>
      <c r="H2654" s="11">
        <f t="shared" si="820"/>
        <v>3303.6927369600003</v>
      </c>
      <c r="I2654" s="23">
        <f t="shared" si="821"/>
        <v>14648.872007141797</v>
      </c>
      <c r="J2654" s="23">
        <f t="shared" si="822"/>
        <v>214589451.08162254</v>
      </c>
      <c r="K2654" s="23">
        <f t="shared" si="823"/>
        <v>3468.8773738080004</v>
      </c>
      <c r="L2654" s="23">
        <f t="shared" si="824"/>
        <v>32601.436751243597</v>
      </c>
      <c r="N2654">
        <v>202312</v>
      </c>
      <c r="O2654" s="20" t="s">
        <v>29</v>
      </c>
      <c r="P2654" s="20" t="s">
        <v>10380</v>
      </c>
      <c r="Q2654">
        <v>5407.87</v>
      </c>
      <c r="R2654" s="21">
        <v>0.71</v>
      </c>
      <c r="S2654">
        <v>204.65</v>
      </c>
      <c r="T2654" s="21">
        <v>0.05</v>
      </c>
      <c r="U2654" s="11">
        <f t="shared" si="825"/>
        <v>191.97938499999998</v>
      </c>
      <c r="V2654" s="23">
        <f t="shared" si="826"/>
        <v>836.81873845808809</v>
      </c>
      <c r="W2654" s="23">
        <f t="shared" si="827"/>
        <v>700265.60103458609</v>
      </c>
      <c r="X2654" s="23">
        <f t="shared" si="828"/>
        <v>201.57835424999999</v>
      </c>
      <c r="Y2654" s="23">
        <f t="shared" si="829"/>
        <v>1865.6168619161763</v>
      </c>
      <c r="AA2654">
        <v>202312</v>
      </c>
      <c r="AB2654" s="20" t="s">
        <v>31</v>
      </c>
      <c r="AC2654" s="20" t="s">
        <v>4554</v>
      </c>
      <c r="AD2654">
        <v>198476.09</v>
      </c>
      <c r="AE2654" s="21">
        <v>0.72</v>
      </c>
      <c r="AF2654">
        <v>525.59640000000002</v>
      </c>
      <c r="AG2654" s="22">
        <v>3.7000000000000002E-3</v>
      </c>
      <c r="AH2654" s="11">
        <f t="shared" si="830"/>
        <v>528.74030375999996</v>
      </c>
      <c r="AI2654" s="23">
        <f t="shared" si="831"/>
        <v>8676.3411375119231</v>
      </c>
      <c r="AJ2654" s="23">
        <f t="shared" si="832"/>
        <v>75278895.534481689</v>
      </c>
      <c r="AK2654" s="23">
        <f t="shared" si="833"/>
        <v>555.17731894799999</v>
      </c>
      <c r="AL2654" s="23">
        <f t="shared" si="834"/>
        <v>17881.422578783848</v>
      </c>
      <c r="AN2654">
        <v>202312</v>
      </c>
      <c r="AO2654" s="20" t="s">
        <v>33</v>
      </c>
      <c r="AP2654" s="20" t="s">
        <v>10381</v>
      </c>
      <c r="AQ2654">
        <v>2463.17</v>
      </c>
      <c r="AR2654" s="21">
        <v>0.86</v>
      </c>
      <c r="AS2654">
        <v>53.17</v>
      </c>
      <c r="AT2654">
        <v>2.5099999999999997E-2</v>
      </c>
      <c r="AU2654" s="11">
        <f t="shared" si="835"/>
        <v>53.169987619999993</v>
      </c>
      <c r="AV2654" s="23">
        <f t="shared" si="836"/>
        <v>331.36736448481264</v>
      </c>
      <c r="AW2654" s="23">
        <f t="shared" si="837"/>
        <v>109804.33024561068</v>
      </c>
      <c r="AX2654" s="23">
        <f t="shared" si="838"/>
        <v>55.828487000999992</v>
      </c>
      <c r="AY2654" s="23">
        <f t="shared" si="839"/>
        <v>715.90471658962531</v>
      </c>
      <c r="AZ2654" s="23"/>
      <c r="BA2654" s="23"/>
    </row>
    <row r="2655" spans="1:53">
      <c r="A2655">
        <v>202312</v>
      </c>
      <c r="B2655" s="20" t="s">
        <v>27</v>
      </c>
      <c r="C2655" s="20" t="s">
        <v>10382</v>
      </c>
      <c r="D2655">
        <v>62928.67</v>
      </c>
      <c r="E2655" s="21">
        <v>0.68</v>
      </c>
      <c r="F2655">
        <v>2072.58</v>
      </c>
      <c r="G2655" s="22">
        <v>4.8399999999999999E-2</v>
      </c>
      <c r="H2655" s="11">
        <f t="shared" si="820"/>
        <v>2071.1083870400003</v>
      </c>
      <c r="I2655" s="23">
        <f t="shared" si="821"/>
        <v>9183.4816643949271</v>
      </c>
      <c r="J2655" s="23">
        <f t="shared" si="822"/>
        <v>84336335.480277821</v>
      </c>
      <c r="K2655" s="23">
        <f t="shared" si="823"/>
        <v>2174.6638063920004</v>
      </c>
      <c r="L2655" s="23">
        <f t="shared" si="824"/>
        <v>20438.071715829854</v>
      </c>
      <c r="N2655">
        <v>202312</v>
      </c>
      <c r="O2655" s="20" t="s">
        <v>29</v>
      </c>
      <c r="P2655" s="20" t="s">
        <v>10383</v>
      </c>
      <c r="Q2655">
        <v>52059.040000000001</v>
      </c>
      <c r="R2655" s="21">
        <v>0.71</v>
      </c>
      <c r="S2655">
        <v>1891.26</v>
      </c>
      <c r="T2655" s="21">
        <v>0.05</v>
      </c>
      <c r="U2655" s="11">
        <f t="shared" si="825"/>
        <v>1848.0959200000002</v>
      </c>
      <c r="V2655" s="23">
        <f t="shared" si="826"/>
        <v>8055.663353249829</v>
      </c>
      <c r="W2655" s="23">
        <f t="shared" si="827"/>
        <v>64893712.060892276</v>
      </c>
      <c r="X2655" s="23">
        <f t="shared" si="828"/>
        <v>1940.5007160000002</v>
      </c>
      <c r="Y2655" s="23">
        <f t="shared" si="829"/>
        <v>17959.422626499658</v>
      </c>
      <c r="AA2655">
        <v>202312</v>
      </c>
      <c r="AB2655" s="20" t="s">
        <v>31</v>
      </c>
      <c r="AC2655" s="20" t="s">
        <v>10384</v>
      </c>
      <c r="AD2655">
        <v>196353.23</v>
      </c>
      <c r="AE2655" s="21">
        <v>0.72</v>
      </c>
      <c r="AF2655">
        <v>519.97479999999996</v>
      </c>
      <c r="AG2655" s="22">
        <v>3.7000000000000002E-3</v>
      </c>
      <c r="AH2655" s="11">
        <f t="shared" si="830"/>
        <v>523.08500472000003</v>
      </c>
      <c r="AI2655" s="23">
        <f t="shared" si="831"/>
        <v>8583.5407526031995</v>
      </c>
      <c r="AJ2655" s="23">
        <f t="shared" si="832"/>
        <v>73677171.851599902</v>
      </c>
      <c r="AK2655" s="23">
        <f t="shared" si="833"/>
        <v>549.23925495600008</v>
      </c>
      <c r="AL2655" s="23">
        <f t="shared" si="834"/>
        <v>17690.166509926399</v>
      </c>
      <c r="AN2655">
        <v>202312</v>
      </c>
      <c r="AO2655" s="20" t="s">
        <v>33</v>
      </c>
      <c r="AP2655" s="20" t="s">
        <v>10385</v>
      </c>
      <c r="AQ2655">
        <v>1578.27</v>
      </c>
      <c r="AR2655" s="21">
        <v>0.86</v>
      </c>
      <c r="AS2655">
        <v>32.44</v>
      </c>
      <c r="AT2655">
        <v>2.3900000000000001E-2</v>
      </c>
      <c r="AU2655" s="11">
        <f t="shared" si="835"/>
        <v>32.439761580000003</v>
      </c>
      <c r="AV2655" s="23">
        <f t="shared" si="836"/>
        <v>207.31267695502376</v>
      </c>
      <c r="AW2655" s="23">
        <f t="shared" si="837"/>
        <v>42978.546026258038</v>
      </c>
      <c r="AX2655" s="23">
        <f t="shared" si="838"/>
        <v>34.061749659000007</v>
      </c>
      <c r="AY2655" s="23">
        <f t="shared" si="839"/>
        <v>447.0651154900475</v>
      </c>
      <c r="AZ2655" s="23"/>
      <c r="BA2655" s="23"/>
    </row>
    <row r="2656" spans="1:53">
      <c r="A2656">
        <v>202312</v>
      </c>
      <c r="B2656" s="20" t="s">
        <v>27</v>
      </c>
      <c r="C2656" s="20" t="s">
        <v>10386</v>
      </c>
      <c r="D2656">
        <v>24065.64</v>
      </c>
      <c r="E2656" s="21">
        <v>0.68</v>
      </c>
      <c r="F2656">
        <v>792.61</v>
      </c>
      <c r="G2656" s="22">
        <v>4.8399999999999999E-2</v>
      </c>
      <c r="H2656" s="11">
        <f t="shared" si="820"/>
        <v>792.04834368000002</v>
      </c>
      <c r="I2656" s="23">
        <f t="shared" si="821"/>
        <v>3512.0138989419156</v>
      </c>
      <c r="J2656" s="23">
        <f t="shared" si="822"/>
        <v>12334241.626361195</v>
      </c>
      <c r="K2656" s="23">
        <f t="shared" si="823"/>
        <v>831.65076086400006</v>
      </c>
      <c r="L2656" s="23">
        <f t="shared" si="824"/>
        <v>7816.0761415638317</v>
      </c>
      <c r="N2656">
        <v>202312</v>
      </c>
      <c r="O2656" s="20" t="s">
        <v>29</v>
      </c>
      <c r="P2656" s="20" t="s">
        <v>10387</v>
      </c>
      <c r="Q2656">
        <v>19832.05</v>
      </c>
      <c r="R2656" s="21">
        <v>0.71</v>
      </c>
      <c r="S2656">
        <v>720.48</v>
      </c>
      <c r="T2656" s="21">
        <v>0.05</v>
      </c>
      <c r="U2656" s="11">
        <f t="shared" si="825"/>
        <v>704.03777500000001</v>
      </c>
      <c r="V2656" s="23">
        <f t="shared" si="826"/>
        <v>3068.829513660226</v>
      </c>
      <c r="W2656" s="23">
        <f t="shared" si="827"/>
        <v>9417714.5839120597</v>
      </c>
      <c r="X2656" s="23">
        <f t="shared" si="828"/>
        <v>739.23966375000009</v>
      </c>
      <c r="Y2656" s="23">
        <f t="shared" si="829"/>
        <v>6841.6968023204518</v>
      </c>
      <c r="AA2656">
        <v>202312</v>
      </c>
      <c r="AB2656" s="20" t="s">
        <v>31</v>
      </c>
      <c r="AC2656" s="20" t="s">
        <v>10388</v>
      </c>
      <c r="AD2656">
        <v>149619.59</v>
      </c>
      <c r="AE2656" s="21">
        <v>0.72</v>
      </c>
      <c r="AF2656">
        <v>396.21660000000003</v>
      </c>
      <c r="AG2656" s="22">
        <v>3.7000000000000002E-3</v>
      </c>
      <c r="AH2656" s="11">
        <f t="shared" si="830"/>
        <v>398.58658775999999</v>
      </c>
      <c r="AI2656" s="23">
        <f t="shared" si="831"/>
        <v>6540.5893661784021</v>
      </c>
      <c r="AJ2656" s="23">
        <f t="shared" si="832"/>
        <v>42779309.256965995</v>
      </c>
      <c r="AK2656" s="23">
        <f t="shared" si="833"/>
        <v>418.51591714800003</v>
      </c>
      <c r="AL2656" s="23">
        <f t="shared" si="834"/>
        <v>13479.765320116805</v>
      </c>
      <c r="AN2656">
        <v>202312</v>
      </c>
      <c r="AO2656" s="20" t="s">
        <v>33</v>
      </c>
      <c r="AP2656" s="20" t="s">
        <v>10389</v>
      </c>
      <c r="AQ2656">
        <v>3116.24</v>
      </c>
      <c r="AR2656" s="21">
        <v>0.86</v>
      </c>
      <c r="AS2656">
        <v>151.15</v>
      </c>
      <c r="AT2656">
        <v>5.6399999999999999E-2</v>
      </c>
      <c r="AU2656" s="11">
        <f t="shared" si="835"/>
        <v>151.15010495999999</v>
      </c>
      <c r="AV2656" s="23">
        <f t="shared" si="836"/>
        <v>618.24820939478207</v>
      </c>
      <c r="AW2656" s="23">
        <f t="shared" si="837"/>
        <v>382230.8484198543</v>
      </c>
      <c r="AX2656" s="23">
        <f t="shared" si="838"/>
        <v>158.70761020800001</v>
      </c>
      <c r="AY2656" s="23">
        <f t="shared" si="839"/>
        <v>1387.646523749564</v>
      </c>
      <c r="AZ2656" s="23"/>
      <c r="BA2656" s="23"/>
    </row>
    <row r="2657" spans="1:53">
      <c r="A2657">
        <v>202312</v>
      </c>
      <c r="B2657" s="20" t="s">
        <v>27</v>
      </c>
      <c r="C2657" s="20" t="s">
        <v>10390</v>
      </c>
      <c r="D2657">
        <v>40357.83</v>
      </c>
      <c r="E2657" s="21">
        <v>0.68</v>
      </c>
      <c r="F2657">
        <v>1329.2</v>
      </c>
      <c r="G2657" s="22">
        <v>4.8399999999999999E-2</v>
      </c>
      <c r="H2657" s="11">
        <f t="shared" si="820"/>
        <v>1328.2569009600002</v>
      </c>
      <c r="I2657" s="23">
        <f t="shared" si="821"/>
        <v>5889.6110758382083</v>
      </c>
      <c r="J2657" s="23">
        <f t="shared" si="822"/>
        <v>34687518.624636099</v>
      </c>
      <c r="K2657" s="23">
        <f t="shared" si="823"/>
        <v>1394.6697460080002</v>
      </c>
      <c r="L2657" s="23">
        <f t="shared" si="824"/>
        <v>13107.479052636416</v>
      </c>
      <c r="N2657">
        <v>202312</v>
      </c>
      <c r="O2657" s="20" t="s">
        <v>29</v>
      </c>
      <c r="P2657" s="20" t="s">
        <v>10391</v>
      </c>
      <c r="Q2657">
        <v>19832.05</v>
      </c>
      <c r="R2657" s="21">
        <v>0.71</v>
      </c>
      <c r="S2657">
        <v>720.48</v>
      </c>
      <c r="T2657" s="21">
        <v>0.05</v>
      </c>
      <c r="U2657" s="11">
        <f t="shared" si="825"/>
        <v>704.03777500000001</v>
      </c>
      <c r="V2657" s="23">
        <f t="shared" si="826"/>
        <v>3068.829513660226</v>
      </c>
      <c r="W2657" s="23">
        <f t="shared" si="827"/>
        <v>9417714.5839120597</v>
      </c>
      <c r="X2657" s="23">
        <f t="shared" si="828"/>
        <v>739.23966375000009</v>
      </c>
      <c r="Y2657" s="23">
        <f t="shared" si="829"/>
        <v>6841.6968023204518</v>
      </c>
      <c r="AA2657">
        <v>202312</v>
      </c>
      <c r="AB2657" s="20" t="s">
        <v>31</v>
      </c>
      <c r="AC2657" s="20" t="s">
        <v>10392</v>
      </c>
      <c r="AD2657">
        <v>173940.65</v>
      </c>
      <c r="AE2657" s="21">
        <v>0.72</v>
      </c>
      <c r="AF2657">
        <v>460.62270000000001</v>
      </c>
      <c r="AG2657" s="22">
        <v>3.7000000000000002E-3</v>
      </c>
      <c r="AH2657" s="11">
        <f t="shared" si="830"/>
        <v>463.3778916</v>
      </c>
      <c r="AI2657" s="23">
        <f t="shared" si="831"/>
        <v>7603.7794632117311</v>
      </c>
      <c r="AJ2657" s="23">
        <f t="shared" si="832"/>
        <v>57817462.125160486</v>
      </c>
      <c r="AK2657" s="23">
        <f t="shared" si="833"/>
        <v>486.54678618000003</v>
      </c>
      <c r="AL2657" s="23">
        <f t="shared" si="834"/>
        <v>15670.936818023461</v>
      </c>
      <c r="AN2657">
        <v>202312</v>
      </c>
      <c r="AO2657" s="20" t="s">
        <v>33</v>
      </c>
      <c r="AP2657" s="20" t="s">
        <v>10393</v>
      </c>
      <c r="AQ2657">
        <v>2177.4299999999998</v>
      </c>
      <c r="AR2657" s="21">
        <v>0.86</v>
      </c>
      <c r="AS2657">
        <v>15.73</v>
      </c>
      <c r="AT2657">
        <v>8.3999999999999995E-3</v>
      </c>
      <c r="AU2657" s="11">
        <f t="shared" si="835"/>
        <v>15.729754319999996</v>
      </c>
      <c r="AV2657" s="23">
        <f t="shared" si="836"/>
        <v>170.9033420538357</v>
      </c>
      <c r="AW2657" s="23">
        <f t="shared" si="837"/>
        <v>29207.952325170365</v>
      </c>
      <c r="AX2657" s="23">
        <f t="shared" si="838"/>
        <v>16.516242035999998</v>
      </c>
      <c r="AY2657" s="23">
        <f t="shared" si="839"/>
        <v>357.53643842767138</v>
      </c>
      <c r="AZ2657" s="23"/>
      <c r="BA2657" s="23"/>
    </row>
    <row r="2658" spans="1:53">
      <c r="A2658">
        <v>202312</v>
      </c>
      <c r="B2658" s="20" t="s">
        <v>27</v>
      </c>
      <c r="C2658" s="20" t="s">
        <v>10394</v>
      </c>
      <c r="D2658">
        <v>11840.57</v>
      </c>
      <c r="E2658" s="21">
        <v>0.68</v>
      </c>
      <c r="F2658">
        <v>389.97</v>
      </c>
      <c r="G2658" s="22">
        <v>4.8399999999999999E-2</v>
      </c>
      <c r="H2658" s="11">
        <f t="shared" si="820"/>
        <v>389.69683984000005</v>
      </c>
      <c r="I2658" s="23">
        <f t="shared" si="821"/>
        <v>1727.9509878563247</v>
      </c>
      <c r="J2658" s="23">
        <f t="shared" si="822"/>
        <v>2985814.6164336484</v>
      </c>
      <c r="K2658" s="23">
        <f t="shared" si="823"/>
        <v>409.18168183200009</v>
      </c>
      <c r="L2658" s="23">
        <f t="shared" si="824"/>
        <v>3845.5988155526493</v>
      </c>
      <c r="N2658">
        <v>202312</v>
      </c>
      <c r="O2658" s="20" t="s">
        <v>29</v>
      </c>
      <c r="P2658" s="20" t="s">
        <v>10395</v>
      </c>
      <c r="Q2658">
        <v>47101.05</v>
      </c>
      <c r="R2658" s="21">
        <v>0.71</v>
      </c>
      <c r="S2658">
        <v>1711.14</v>
      </c>
      <c r="T2658" s="21">
        <v>0.05</v>
      </c>
      <c r="U2658" s="11">
        <f t="shared" si="825"/>
        <v>1672.0872749999999</v>
      </c>
      <c r="V2658" s="23">
        <f t="shared" si="826"/>
        <v>7288.459456505303</v>
      </c>
      <c r="W2658" s="23">
        <f t="shared" si="827"/>
        <v>53121641.249121577</v>
      </c>
      <c r="X2658" s="23">
        <f t="shared" si="828"/>
        <v>1755.69163875</v>
      </c>
      <c r="Y2658" s="23">
        <f t="shared" si="829"/>
        <v>16249.006188010606</v>
      </c>
      <c r="AA2658">
        <v>202312</v>
      </c>
      <c r="AB2658" s="20" t="s">
        <v>31</v>
      </c>
      <c r="AC2658" s="20" t="s">
        <v>10396</v>
      </c>
      <c r="AD2658">
        <v>135748.51</v>
      </c>
      <c r="AE2658" s="21">
        <v>0.72</v>
      </c>
      <c r="AF2658">
        <v>359.48379999999997</v>
      </c>
      <c r="AG2658" s="22">
        <v>3.7000000000000002E-3</v>
      </c>
      <c r="AH2658" s="11">
        <f t="shared" si="830"/>
        <v>361.63403064000005</v>
      </c>
      <c r="AI2658" s="23">
        <f t="shared" si="831"/>
        <v>5934.2179789462234</v>
      </c>
      <c r="AJ2658" s="23">
        <f t="shared" si="832"/>
        <v>35214943.021648601</v>
      </c>
      <c r="AK2658" s="23">
        <f t="shared" si="833"/>
        <v>379.71573217200006</v>
      </c>
      <c r="AL2658" s="23">
        <f t="shared" si="834"/>
        <v>12230.069988532447</v>
      </c>
      <c r="AN2658">
        <v>202312</v>
      </c>
      <c r="AO2658" s="20" t="s">
        <v>33</v>
      </c>
      <c r="AP2658" s="20" t="s">
        <v>10397</v>
      </c>
      <c r="AQ2658">
        <v>1628.96</v>
      </c>
      <c r="AR2658" s="21">
        <v>0.86</v>
      </c>
      <c r="AS2658">
        <v>16.39</v>
      </c>
      <c r="AT2658">
        <v>1.1699999999999999E-2</v>
      </c>
      <c r="AU2658" s="11">
        <f t="shared" si="835"/>
        <v>16.390595519999998</v>
      </c>
      <c r="AV2658" s="23">
        <f t="shared" si="836"/>
        <v>150.6420440308836</v>
      </c>
      <c r="AW2658" s="23">
        <f t="shared" si="837"/>
        <v>22693.025429802674</v>
      </c>
      <c r="AX2658" s="23">
        <f t="shared" si="838"/>
        <v>17.210125295999998</v>
      </c>
      <c r="AY2658" s="23">
        <f t="shared" si="839"/>
        <v>317.67468358176717</v>
      </c>
      <c r="AZ2658" s="23"/>
      <c r="BA2658" s="23"/>
    </row>
    <row r="2659" spans="1:53">
      <c r="A2659">
        <v>202312</v>
      </c>
      <c r="B2659" s="20" t="s">
        <v>27</v>
      </c>
      <c r="C2659" s="20" t="s">
        <v>10398</v>
      </c>
      <c r="D2659">
        <v>95723.29</v>
      </c>
      <c r="E2659" s="21">
        <v>0.68</v>
      </c>
      <c r="F2659">
        <v>3152.68</v>
      </c>
      <c r="G2659" s="22">
        <v>4.8399999999999999E-2</v>
      </c>
      <c r="H2659" s="11">
        <f t="shared" si="820"/>
        <v>3150.4449204799998</v>
      </c>
      <c r="I2659" s="23">
        <f t="shared" si="821"/>
        <v>13969.357346509283</v>
      </c>
      <c r="J2659" s="23">
        <f t="shared" si="822"/>
        <v>195142944.67447287</v>
      </c>
      <c r="K2659" s="23">
        <f t="shared" si="823"/>
        <v>3307.967166504</v>
      </c>
      <c r="L2659" s="23">
        <f t="shared" si="824"/>
        <v>31089.159613498567</v>
      </c>
      <c r="N2659">
        <v>202312</v>
      </c>
      <c r="O2659" s="20" t="s">
        <v>29</v>
      </c>
      <c r="P2659" s="20" t="s">
        <v>10399</v>
      </c>
      <c r="Q2659">
        <v>28490.7</v>
      </c>
      <c r="R2659" s="21">
        <v>0.71</v>
      </c>
      <c r="S2659">
        <v>1035.04</v>
      </c>
      <c r="T2659" s="21">
        <v>0.05</v>
      </c>
      <c r="U2659" s="11">
        <f t="shared" si="825"/>
        <v>1011.4198500000001</v>
      </c>
      <c r="V2659" s="23">
        <f t="shared" si="826"/>
        <v>4408.6769156410664</v>
      </c>
      <c r="W2659" s="23">
        <f t="shared" si="827"/>
        <v>19436432.146506429</v>
      </c>
      <c r="X2659" s="23">
        <f t="shared" si="828"/>
        <v>1061.9908425000001</v>
      </c>
      <c r="Y2659" s="23">
        <f t="shared" si="829"/>
        <v>9828.7736812821331</v>
      </c>
      <c r="AA2659">
        <v>202312</v>
      </c>
      <c r="AB2659" s="20" t="s">
        <v>31</v>
      </c>
      <c r="AC2659" s="20" t="s">
        <v>10400</v>
      </c>
      <c r="AD2659">
        <v>187278.16</v>
      </c>
      <c r="AE2659" s="21">
        <v>0.72</v>
      </c>
      <c r="AF2659">
        <v>495.9425</v>
      </c>
      <c r="AG2659" s="22">
        <v>3.7000000000000002E-3</v>
      </c>
      <c r="AH2659" s="11">
        <f t="shared" si="830"/>
        <v>498.90901824000002</v>
      </c>
      <c r="AI2659" s="23">
        <f t="shared" si="831"/>
        <v>8186.8259484834671</v>
      </c>
      <c r="AJ2659" s="23">
        <f t="shared" si="832"/>
        <v>67024119.110762224</v>
      </c>
      <c r="AK2659" s="23">
        <f t="shared" si="833"/>
        <v>523.85446915200009</v>
      </c>
      <c r="AL2659" s="23">
        <f t="shared" si="834"/>
        <v>16872.560915206934</v>
      </c>
      <c r="AN2659">
        <v>202312</v>
      </c>
      <c r="AO2659" s="20" t="s">
        <v>33</v>
      </c>
      <c r="AP2659" s="20" t="s">
        <v>10401</v>
      </c>
      <c r="AQ2659">
        <v>967.46</v>
      </c>
      <c r="AR2659" s="21">
        <v>0.86</v>
      </c>
      <c r="AS2659">
        <v>8.07</v>
      </c>
      <c r="AT2659">
        <v>9.7000000000000003E-3</v>
      </c>
      <c r="AU2659" s="11">
        <f t="shared" si="835"/>
        <v>8.0705513200000016</v>
      </c>
      <c r="AV2659" s="23">
        <f t="shared" si="836"/>
        <v>81.545636304046582</v>
      </c>
      <c r="AW2659" s="23">
        <f t="shared" si="837"/>
        <v>6649.6908002318396</v>
      </c>
      <c r="AX2659" s="23">
        <f t="shared" si="838"/>
        <v>8.4740788860000027</v>
      </c>
      <c r="AY2659" s="23">
        <f t="shared" si="839"/>
        <v>171.16182392809316</v>
      </c>
      <c r="AZ2659" s="23"/>
      <c r="BA2659" s="23"/>
    </row>
    <row r="2660" spans="1:53">
      <c r="A2660">
        <v>202312</v>
      </c>
      <c r="B2660" s="20" t="s">
        <v>27</v>
      </c>
      <c r="C2660" s="20" t="s">
        <v>10402</v>
      </c>
      <c r="D2660">
        <v>71024.53</v>
      </c>
      <c r="E2660" s="21">
        <v>0.68</v>
      </c>
      <c r="F2660">
        <v>2339.2199999999998</v>
      </c>
      <c r="G2660" s="22">
        <v>4.8399999999999999E-2</v>
      </c>
      <c r="H2660" s="11">
        <f t="shared" si="820"/>
        <v>2337.5593313600002</v>
      </c>
      <c r="I2660" s="23">
        <f t="shared" si="821"/>
        <v>10364.949219128062</v>
      </c>
      <c r="J2660" s="23">
        <f t="shared" si="822"/>
        <v>107432172.31510343</v>
      </c>
      <c r="K2660" s="23">
        <f t="shared" si="823"/>
        <v>2454.4372979280001</v>
      </c>
      <c r="L2660" s="23">
        <f t="shared" si="824"/>
        <v>23067.457769616125</v>
      </c>
      <c r="N2660">
        <v>202312</v>
      </c>
      <c r="O2660" s="20" t="s">
        <v>29</v>
      </c>
      <c r="P2660" s="20" t="s">
        <v>10403</v>
      </c>
      <c r="Q2660">
        <v>23661.78</v>
      </c>
      <c r="R2660" s="21">
        <v>0.71</v>
      </c>
      <c r="S2660">
        <v>895.43</v>
      </c>
      <c r="T2660" s="21">
        <v>0.05</v>
      </c>
      <c r="U2660" s="11">
        <f t="shared" si="825"/>
        <v>839.99319000000003</v>
      </c>
      <c r="V2660" s="23">
        <f t="shared" si="826"/>
        <v>3661.4454284723597</v>
      </c>
      <c r="W2660" s="23">
        <f t="shared" si="827"/>
        <v>13406182.625681141</v>
      </c>
      <c r="X2660" s="23">
        <f t="shared" si="828"/>
        <v>881.99284950000003</v>
      </c>
      <c r="Y2660" s="23">
        <f t="shared" si="829"/>
        <v>8162.8840469447196</v>
      </c>
      <c r="AA2660">
        <v>202312</v>
      </c>
      <c r="AB2660" s="20" t="s">
        <v>31</v>
      </c>
      <c r="AC2660" s="20" t="s">
        <v>10404</v>
      </c>
      <c r="AD2660">
        <v>116898.08</v>
      </c>
      <c r="AE2660" s="21">
        <v>0.72</v>
      </c>
      <c r="AF2660">
        <v>309.56479999999999</v>
      </c>
      <c r="AG2660" s="22">
        <v>3.7000000000000002E-3</v>
      </c>
      <c r="AH2660" s="11">
        <f t="shared" si="830"/>
        <v>311.41648512</v>
      </c>
      <c r="AI2660" s="23">
        <f t="shared" si="831"/>
        <v>5110.1753385012762</v>
      </c>
      <c r="AJ2660" s="23">
        <f t="shared" si="832"/>
        <v>26113891.990226634</v>
      </c>
      <c r="AK2660" s="23">
        <f t="shared" si="833"/>
        <v>326.98730937600004</v>
      </c>
      <c r="AL2660" s="23">
        <f t="shared" si="834"/>
        <v>10531.767162122553</v>
      </c>
      <c r="AN2660">
        <v>202312</v>
      </c>
      <c r="AO2660" s="20" t="s">
        <v>33</v>
      </c>
      <c r="AP2660" s="20" t="s">
        <v>10405</v>
      </c>
      <c r="AQ2660">
        <v>1000.7</v>
      </c>
      <c r="AR2660" s="21">
        <v>0.86</v>
      </c>
      <c r="AS2660">
        <v>23.06</v>
      </c>
      <c r="AT2660">
        <v>2.6800000000000001E-2</v>
      </c>
      <c r="AU2660" s="11">
        <f t="shared" si="835"/>
        <v>23.064133600000002</v>
      </c>
      <c r="AV2660" s="23">
        <f t="shared" si="836"/>
        <v>138.98591743665452</v>
      </c>
      <c r="AW2660" s="23">
        <f t="shared" si="837"/>
        <v>19317.085245708546</v>
      </c>
      <c r="AX2660" s="23">
        <f t="shared" si="838"/>
        <v>24.217340280000002</v>
      </c>
      <c r="AY2660" s="23">
        <f t="shared" si="839"/>
        <v>301.03596847330903</v>
      </c>
      <c r="AZ2660" s="23"/>
      <c r="BA2660" s="23"/>
    </row>
    <row r="2661" spans="1:53">
      <c r="A2661">
        <v>202312</v>
      </c>
      <c r="B2661" s="20" t="s">
        <v>27</v>
      </c>
      <c r="C2661" s="20" t="s">
        <v>10406</v>
      </c>
      <c r="D2661">
        <v>58044.1</v>
      </c>
      <c r="E2661" s="21">
        <v>0.68</v>
      </c>
      <c r="F2661">
        <v>1911.7</v>
      </c>
      <c r="G2661" s="22">
        <v>4.8399999999999999E-2</v>
      </c>
      <c r="H2661" s="11">
        <f t="shared" si="820"/>
        <v>1910.3474192000001</v>
      </c>
      <c r="I2661" s="23">
        <f t="shared" si="821"/>
        <v>8470.6530119944637</v>
      </c>
      <c r="J2661" s="23">
        <f t="shared" si="822"/>
        <v>71751962.449610874</v>
      </c>
      <c r="K2661" s="23">
        <f t="shared" si="823"/>
        <v>2005.8647901600002</v>
      </c>
      <c r="L2661" s="23">
        <f t="shared" si="824"/>
        <v>18851.653443188927</v>
      </c>
      <c r="N2661">
        <v>202312</v>
      </c>
      <c r="O2661" s="20" t="s">
        <v>29</v>
      </c>
      <c r="P2661" s="20" t="s">
        <v>10407</v>
      </c>
      <c r="Q2661">
        <v>4957.9799999999996</v>
      </c>
      <c r="R2661" s="21">
        <v>0.71</v>
      </c>
      <c r="S2661">
        <v>187.62</v>
      </c>
      <c r="T2661" s="21">
        <v>0.05</v>
      </c>
      <c r="U2661" s="11">
        <f t="shared" si="825"/>
        <v>176.00828999999999</v>
      </c>
      <c r="V2661" s="23">
        <f t="shared" si="826"/>
        <v>767.2023493354003</v>
      </c>
      <c r="W2661" s="23">
        <f t="shared" si="827"/>
        <v>588599.44482575764</v>
      </c>
      <c r="X2661" s="23">
        <f t="shared" si="828"/>
        <v>184.8087045</v>
      </c>
      <c r="Y2661" s="23">
        <f t="shared" si="829"/>
        <v>1710.4129886708006</v>
      </c>
      <c r="AA2661">
        <v>202312</v>
      </c>
      <c r="AB2661" s="20" t="s">
        <v>31</v>
      </c>
      <c r="AC2661" s="20" t="s">
        <v>10408</v>
      </c>
      <c r="AD2661">
        <v>107183.58</v>
      </c>
      <c r="AE2661" s="21">
        <v>0.72</v>
      </c>
      <c r="AF2661">
        <v>283.83929999999998</v>
      </c>
      <c r="AG2661" s="22">
        <v>3.7000000000000002E-3</v>
      </c>
      <c r="AH2661" s="11">
        <f t="shared" si="830"/>
        <v>285.53705711999999</v>
      </c>
      <c r="AI2661" s="23">
        <f t="shared" si="831"/>
        <v>4685.5079844620086</v>
      </c>
      <c r="AJ2661" s="23">
        <f t="shared" si="832"/>
        <v>21953985.072457235</v>
      </c>
      <c r="AK2661" s="23">
        <f t="shared" si="833"/>
        <v>299.81390997599999</v>
      </c>
      <c r="AL2661" s="23">
        <f t="shared" si="834"/>
        <v>9656.5530260440173</v>
      </c>
      <c r="AN2661">
        <v>202312</v>
      </c>
      <c r="AO2661" s="20" t="s">
        <v>33</v>
      </c>
      <c r="AP2661" s="20" t="s">
        <v>10409</v>
      </c>
      <c r="AQ2661">
        <v>1146.3699999999999</v>
      </c>
      <c r="AR2661" s="21">
        <v>0.86</v>
      </c>
      <c r="AS2661">
        <v>22.48</v>
      </c>
      <c r="AT2661">
        <v>2.2799999999999997E-2</v>
      </c>
      <c r="AU2661" s="11">
        <f t="shared" si="835"/>
        <v>22.478022959999993</v>
      </c>
      <c r="AV2661" s="23">
        <f t="shared" si="836"/>
        <v>147.15750507253503</v>
      </c>
      <c r="AW2661" s="23">
        <f t="shared" si="837"/>
        <v>21655.331299173173</v>
      </c>
      <c r="AX2661" s="23">
        <f t="shared" si="838"/>
        <v>23.601924107999995</v>
      </c>
      <c r="AY2661" s="23">
        <f t="shared" si="839"/>
        <v>316.79303310507004</v>
      </c>
      <c r="AZ2661" s="23"/>
      <c r="BA2661" s="23"/>
    </row>
    <row r="2662" spans="1:53">
      <c r="A2662">
        <v>202312</v>
      </c>
      <c r="B2662" s="20" t="s">
        <v>27</v>
      </c>
      <c r="C2662" s="20" t="s">
        <v>10410</v>
      </c>
      <c r="D2662">
        <v>78156.03</v>
      </c>
      <c r="E2662" s="21">
        <v>0.68</v>
      </c>
      <c r="F2662">
        <v>2574.1</v>
      </c>
      <c r="G2662" s="22">
        <v>4.8399999999999999E-2</v>
      </c>
      <c r="H2662" s="11">
        <f t="shared" si="820"/>
        <v>2572.2712593599999</v>
      </c>
      <c r="I2662" s="23">
        <f t="shared" si="821"/>
        <v>11405.683108619647</v>
      </c>
      <c r="J2662" s="23">
        <f t="shared" si="822"/>
        <v>130089607.17425154</v>
      </c>
      <c r="K2662" s="23">
        <f t="shared" si="823"/>
        <v>2700.8848223280002</v>
      </c>
      <c r="L2662" s="23">
        <f t="shared" si="824"/>
        <v>25383.637476599295</v>
      </c>
      <c r="N2662">
        <v>202312</v>
      </c>
      <c r="O2662" s="20" t="s">
        <v>29</v>
      </c>
      <c r="P2662" s="20" t="s">
        <v>10411</v>
      </c>
      <c r="Q2662">
        <v>65190.65</v>
      </c>
      <c r="R2662" s="21">
        <v>0.71</v>
      </c>
      <c r="S2662">
        <v>2368.3200000000002</v>
      </c>
      <c r="T2662" s="21">
        <v>0.05</v>
      </c>
      <c r="U2662" s="11">
        <f t="shared" si="825"/>
        <v>2314.268075</v>
      </c>
      <c r="V2662" s="23">
        <f t="shared" si="826"/>
        <v>10087.660667187407</v>
      </c>
      <c r="W2662" s="23">
        <f t="shared" si="827"/>
        <v>101760897.73631988</v>
      </c>
      <c r="X2662" s="23">
        <f t="shared" si="828"/>
        <v>2429.98147875</v>
      </c>
      <c r="Y2662" s="23">
        <f t="shared" si="829"/>
        <v>22489.589409374814</v>
      </c>
      <c r="AA2662">
        <v>202312</v>
      </c>
      <c r="AB2662" s="20" t="s">
        <v>31</v>
      </c>
      <c r="AC2662" s="20" t="s">
        <v>10412</v>
      </c>
      <c r="AD2662">
        <v>160724.84</v>
      </c>
      <c r="AE2662" s="21">
        <v>0.72</v>
      </c>
      <c r="AF2662">
        <v>425.62509999999997</v>
      </c>
      <c r="AG2662" s="22">
        <v>3.7000000000000002E-3</v>
      </c>
      <c r="AH2662" s="11">
        <f t="shared" si="830"/>
        <v>428.17097376000004</v>
      </c>
      <c r="AI2662" s="23">
        <f t="shared" si="831"/>
        <v>7026.0530682160352</v>
      </c>
      <c r="AJ2662" s="23">
        <f t="shared" si="832"/>
        <v>49365421.717387959</v>
      </c>
      <c r="AK2662" s="23">
        <f t="shared" si="833"/>
        <v>449.57952244800003</v>
      </c>
      <c r="AL2662" s="23">
        <f t="shared" si="834"/>
        <v>14480.27711019207</v>
      </c>
      <c r="AN2662">
        <v>202312</v>
      </c>
      <c r="AO2662" s="20" t="s">
        <v>33</v>
      </c>
      <c r="AP2662" s="20" t="s">
        <v>10413</v>
      </c>
      <c r="AQ2662">
        <v>9778.2999999999993</v>
      </c>
      <c r="AR2662" s="21">
        <v>0.86</v>
      </c>
      <c r="AS2662">
        <v>276.67</v>
      </c>
      <c r="AT2662">
        <v>3.2899999999999999E-2</v>
      </c>
      <c r="AU2662" s="11">
        <f t="shared" si="835"/>
        <v>276.66722019999997</v>
      </c>
      <c r="AV2662" s="23">
        <f t="shared" si="836"/>
        <v>1500.0144724131937</v>
      </c>
      <c r="AW2662" s="23">
        <f t="shared" si="837"/>
        <v>2250043.417449032</v>
      </c>
      <c r="AX2662" s="23">
        <f t="shared" si="838"/>
        <v>290.50058121000001</v>
      </c>
      <c r="AY2662" s="23">
        <f t="shared" si="839"/>
        <v>3276.6961650263875</v>
      </c>
      <c r="AZ2662" s="23"/>
      <c r="BA2662" s="23"/>
    </row>
    <row r="2663" spans="1:53">
      <c r="A2663">
        <v>202312</v>
      </c>
      <c r="B2663" s="20" t="s">
        <v>27</v>
      </c>
      <c r="C2663" s="20" t="s">
        <v>10414</v>
      </c>
      <c r="D2663">
        <v>95036.53</v>
      </c>
      <c r="E2663" s="21">
        <v>0.68</v>
      </c>
      <c r="F2663">
        <v>3130.06</v>
      </c>
      <c r="G2663" s="22">
        <v>4.8399999999999999E-2</v>
      </c>
      <c r="H2663" s="11">
        <f t="shared" si="820"/>
        <v>3127.8422753599998</v>
      </c>
      <c r="I2663" s="23">
        <f t="shared" si="821"/>
        <v>13869.135176426238</v>
      </c>
      <c r="J2663" s="23">
        <f t="shared" si="822"/>
        <v>192352910.54198366</v>
      </c>
      <c r="K2663" s="23">
        <f t="shared" si="823"/>
        <v>3284.2343891279997</v>
      </c>
      <c r="L2663" s="23">
        <f t="shared" si="824"/>
        <v>30866.112628212475</v>
      </c>
      <c r="N2663">
        <v>202312</v>
      </c>
      <c r="O2663" s="20" t="s">
        <v>29</v>
      </c>
      <c r="P2663" s="20" t="s">
        <v>10415</v>
      </c>
      <c r="Q2663">
        <v>12782.13</v>
      </c>
      <c r="R2663" s="21">
        <v>0.71</v>
      </c>
      <c r="S2663">
        <v>483.71</v>
      </c>
      <c r="T2663" s="21">
        <v>0.05</v>
      </c>
      <c r="U2663" s="11">
        <f t="shared" si="825"/>
        <v>453.76561500000003</v>
      </c>
      <c r="V2663" s="23">
        <f t="shared" si="826"/>
        <v>1977.9184598385839</v>
      </c>
      <c r="W2663" s="23">
        <f t="shared" si="827"/>
        <v>3912161.4337702356</v>
      </c>
      <c r="X2663" s="23">
        <f t="shared" si="828"/>
        <v>476.45389575000007</v>
      </c>
      <c r="Y2663" s="23">
        <f t="shared" si="829"/>
        <v>4409.6025346771676</v>
      </c>
      <c r="AA2663">
        <v>202312</v>
      </c>
      <c r="AB2663" s="20" t="s">
        <v>31</v>
      </c>
      <c r="AC2663" s="20" t="s">
        <v>10416</v>
      </c>
      <c r="AD2663">
        <v>226893.76</v>
      </c>
      <c r="AE2663" s="21">
        <v>0.72</v>
      </c>
      <c r="AF2663">
        <v>600.851</v>
      </c>
      <c r="AG2663" s="22">
        <v>3.7000000000000002E-3</v>
      </c>
      <c r="AH2663" s="11">
        <f t="shared" si="830"/>
        <v>604.44497664000005</v>
      </c>
      <c r="AI2663" s="23">
        <f t="shared" si="831"/>
        <v>9918.6136916177529</v>
      </c>
      <c r="AJ2663" s="23">
        <f t="shared" si="832"/>
        <v>98378897.563547149</v>
      </c>
      <c r="AK2663" s="23">
        <f t="shared" si="833"/>
        <v>634.66722547200004</v>
      </c>
      <c r="AL2663" s="23">
        <f t="shared" si="834"/>
        <v>20441.672359875505</v>
      </c>
      <c r="AN2663">
        <v>202312</v>
      </c>
      <c r="AO2663" s="20" t="s">
        <v>33</v>
      </c>
      <c r="AP2663" s="20" t="s">
        <v>10417</v>
      </c>
      <c r="AQ2663">
        <v>1533.69</v>
      </c>
      <c r="AR2663" s="21">
        <v>0.86</v>
      </c>
      <c r="AS2663">
        <v>17.41</v>
      </c>
      <c r="AT2663">
        <v>1.32E-2</v>
      </c>
      <c r="AU2663" s="11">
        <f t="shared" si="835"/>
        <v>17.410448880000001</v>
      </c>
      <c r="AV2663" s="23">
        <f t="shared" si="836"/>
        <v>150.53502989197133</v>
      </c>
      <c r="AW2663" s="23">
        <f t="shared" si="837"/>
        <v>22660.795224576705</v>
      </c>
      <c r="AX2663" s="23">
        <f t="shared" si="838"/>
        <v>18.280971324000003</v>
      </c>
      <c r="AY2663" s="23">
        <f t="shared" si="839"/>
        <v>318.48050866394266</v>
      </c>
      <c r="AZ2663" s="23"/>
      <c r="BA2663" s="23"/>
    </row>
    <row r="2664" spans="1:53">
      <c r="A2664">
        <v>202312</v>
      </c>
      <c r="B2664" s="20" t="s">
        <v>27</v>
      </c>
      <c r="C2664" s="20" t="s">
        <v>10418</v>
      </c>
      <c r="D2664">
        <v>80274.67</v>
      </c>
      <c r="E2664" s="21">
        <v>0.68</v>
      </c>
      <c r="F2664">
        <v>2643.87</v>
      </c>
      <c r="G2664" s="22">
        <v>4.8399999999999999E-2</v>
      </c>
      <c r="H2664" s="11">
        <f t="shared" si="820"/>
        <v>2641.9999390399998</v>
      </c>
      <c r="I2664" s="23">
        <f t="shared" si="821"/>
        <v>11714.866372678043</v>
      </c>
      <c r="J2664" s="23">
        <f t="shared" si="822"/>
        <v>137238094.12970281</v>
      </c>
      <c r="K2664" s="23">
        <f t="shared" si="823"/>
        <v>2774.0999359920002</v>
      </c>
      <c r="L2664" s="23">
        <f t="shared" si="824"/>
        <v>26071.732684396087</v>
      </c>
      <c r="N2664">
        <v>202312</v>
      </c>
      <c r="O2664" s="20" t="s">
        <v>29</v>
      </c>
      <c r="P2664" s="20" t="s">
        <v>10419</v>
      </c>
      <c r="Q2664">
        <v>25564.37</v>
      </c>
      <c r="R2664" s="21">
        <v>0.71</v>
      </c>
      <c r="S2664">
        <v>928.73</v>
      </c>
      <c r="T2664" s="21">
        <v>0.05</v>
      </c>
      <c r="U2664" s="11">
        <f t="shared" si="825"/>
        <v>907.53513499999997</v>
      </c>
      <c r="V2664" s="23">
        <f t="shared" si="826"/>
        <v>3955.8539411775419</v>
      </c>
      <c r="W2664" s="23">
        <f t="shared" si="827"/>
        <v>15648780.403929891</v>
      </c>
      <c r="X2664" s="23">
        <f t="shared" si="828"/>
        <v>952.91189175</v>
      </c>
      <c r="Y2664" s="23">
        <f t="shared" si="829"/>
        <v>8819.2430173550838</v>
      </c>
      <c r="AA2664">
        <v>202312</v>
      </c>
      <c r="AB2664" s="20" t="s">
        <v>31</v>
      </c>
      <c r="AC2664" s="20" t="s">
        <v>10420</v>
      </c>
      <c r="AD2664">
        <v>170915.14</v>
      </c>
      <c r="AE2664" s="21">
        <v>0.72</v>
      </c>
      <c r="AF2664">
        <v>452.61059999999998</v>
      </c>
      <c r="AG2664" s="22">
        <v>3.7000000000000002E-3</v>
      </c>
      <c r="AH2664" s="11">
        <f t="shared" si="830"/>
        <v>455.31793296000001</v>
      </c>
      <c r="AI2664" s="23">
        <f t="shared" si="831"/>
        <v>7471.5199206393563</v>
      </c>
      <c r="AJ2664" s="23">
        <f t="shared" si="832"/>
        <v>55823609.924510732</v>
      </c>
      <c r="AK2664" s="23">
        <f t="shared" si="833"/>
        <v>478.08382960800003</v>
      </c>
      <c r="AL2664" s="23">
        <f t="shared" si="834"/>
        <v>15398.357774238713</v>
      </c>
      <c r="AN2664">
        <v>202312</v>
      </c>
      <c r="AO2664" s="20" t="s">
        <v>33</v>
      </c>
      <c r="AP2664" s="20" t="s">
        <v>10421</v>
      </c>
      <c r="AQ2664">
        <v>2698.37</v>
      </c>
      <c r="AR2664" s="21">
        <v>0.86</v>
      </c>
      <c r="AS2664">
        <v>62.66</v>
      </c>
      <c r="AT2664">
        <v>2.7000000000000003E-2</v>
      </c>
      <c r="AU2664" s="11">
        <f t="shared" si="835"/>
        <v>62.656151400000006</v>
      </c>
      <c r="AV2664" s="23">
        <f t="shared" si="836"/>
        <v>376.13024187042942</v>
      </c>
      <c r="AW2664" s="23">
        <f t="shared" si="837"/>
        <v>141473.95884950773</v>
      </c>
      <c r="AX2664" s="23">
        <f t="shared" si="838"/>
        <v>65.78895897000001</v>
      </c>
      <c r="AY2664" s="23">
        <f t="shared" si="839"/>
        <v>814.91663514085883</v>
      </c>
      <c r="AZ2664" s="23"/>
      <c r="BA2664" s="23"/>
    </row>
    <row r="2665" spans="1:53">
      <c r="A2665">
        <v>202312</v>
      </c>
      <c r="B2665" s="20" t="s">
        <v>27</v>
      </c>
      <c r="C2665" s="20" t="s">
        <v>10422</v>
      </c>
      <c r="D2665">
        <v>76001.960000000006</v>
      </c>
      <c r="E2665" s="21">
        <v>0.68</v>
      </c>
      <c r="F2665">
        <v>2503.15</v>
      </c>
      <c r="G2665" s="22">
        <v>4.8399999999999999E-2</v>
      </c>
      <c r="H2665" s="11">
        <f t="shared" si="820"/>
        <v>2501.3765075200004</v>
      </c>
      <c r="I2665" s="23">
        <f t="shared" si="821"/>
        <v>11091.329375276433</v>
      </c>
      <c r="J2665" s="23">
        <f t="shared" si="822"/>
        <v>123017587.3108699</v>
      </c>
      <c r="K2665" s="23">
        <f t="shared" si="823"/>
        <v>2626.4453328960003</v>
      </c>
      <c r="L2665" s="23">
        <f t="shared" si="824"/>
        <v>24684.035258072865</v>
      </c>
      <c r="N2665">
        <v>202312</v>
      </c>
      <c r="O2665" s="20" t="s">
        <v>29</v>
      </c>
      <c r="P2665" s="20" t="s">
        <v>10423</v>
      </c>
      <c r="Q2665">
        <v>15731.85</v>
      </c>
      <c r="R2665" s="21">
        <v>0.71</v>
      </c>
      <c r="S2665">
        <v>571.52</v>
      </c>
      <c r="T2665" s="21">
        <v>0.05</v>
      </c>
      <c r="U2665" s="11">
        <f t="shared" si="825"/>
        <v>558.48067500000002</v>
      </c>
      <c r="V2665" s="23">
        <f t="shared" si="826"/>
        <v>2434.360824245382</v>
      </c>
      <c r="W2665" s="23">
        <f t="shared" si="827"/>
        <v>5926112.6226206552</v>
      </c>
      <c r="X2665" s="23">
        <f t="shared" si="828"/>
        <v>586.40470875000005</v>
      </c>
      <c r="Y2665" s="23">
        <f t="shared" si="829"/>
        <v>5427.2023234907638</v>
      </c>
      <c r="AA2665">
        <v>202312</v>
      </c>
      <c r="AB2665" s="20" t="s">
        <v>31</v>
      </c>
      <c r="AC2665" s="20" t="s">
        <v>2694</v>
      </c>
      <c r="AD2665">
        <v>198450.37</v>
      </c>
      <c r="AE2665" s="21">
        <v>0.72</v>
      </c>
      <c r="AF2665">
        <v>525.52829999999994</v>
      </c>
      <c r="AG2665" s="22">
        <v>3.7000000000000002E-3</v>
      </c>
      <c r="AH2665" s="11">
        <f t="shared" si="830"/>
        <v>528.67178567999997</v>
      </c>
      <c r="AI2665" s="23">
        <f t="shared" si="831"/>
        <v>8675.2167930427386</v>
      </c>
      <c r="AJ2665" s="23">
        <f t="shared" si="832"/>
        <v>75259386.40629074</v>
      </c>
      <c r="AK2665" s="23">
        <f t="shared" si="833"/>
        <v>555.10537496400002</v>
      </c>
      <c r="AL2665" s="23">
        <f t="shared" si="834"/>
        <v>17879.105371765476</v>
      </c>
      <c r="AN2665">
        <v>202312</v>
      </c>
      <c r="AO2665" s="20" t="s">
        <v>33</v>
      </c>
      <c r="AP2665" s="20" t="s">
        <v>10424</v>
      </c>
      <c r="AQ2665">
        <v>2880.12</v>
      </c>
      <c r="AR2665" s="21">
        <v>0.86</v>
      </c>
      <c r="AS2665">
        <v>38.14</v>
      </c>
      <c r="AT2665">
        <v>1.54E-2</v>
      </c>
      <c r="AU2665" s="11">
        <f t="shared" si="835"/>
        <v>38.144309279999995</v>
      </c>
      <c r="AV2665" s="23">
        <f t="shared" si="836"/>
        <v>304.99962850300881</v>
      </c>
      <c r="AW2665" s="23">
        <f t="shared" si="837"/>
        <v>93024.773386973378</v>
      </c>
      <c r="AX2665" s="23">
        <f t="shared" si="838"/>
        <v>40.051524743999998</v>
      </c>
      <c r="AY2665" s="23">
        <f t="shared" si="839"/>
        <v>648.14356628601763</v>
      </c>
      <c r="AZ2665" s="23"/>
      <c r="BA2665" s="23"/>
    </row>
    <row r="2666" spans="1:53">
      <c r="A2666">
        <v>202312</v>
      </c>
      <c r="B2666" s="20" t="s">
        <v>27</v>
      </c>
      <c r="C2666" s="20" t="s">
        <v>10425</v>
      </c>
      <c r="D2666">
        <v>49347.98</v>
      </c>
      <c r="E2666" s="21">
        <v>0.68</v>
      </c>
      <c r="F2666">
        <v>1625.29</v>
      </c>
      <c r="G2666" s="22">
        <v>4.8399999999999999E-2</v>
      </c>
      <c r="H2666" s="11">
        <f t="shared" si="820"/>
        <v>1624.1407177599999</v>
      </c>
      <c r="I2666" s="23">
        <f t="shared" si="821"/>
        <v>7201.5866457201082</v>
      </c>
      <c r="J2666" s="23">
        <f t="shared" si="822"/>
        <v>51862850.215814203</v>
      </c>
      <c r="K2666" s="23">
        <f t="shared" si="823"/>
        <v>1705.347753648</v>
      </c>
      <c r="L2666" s="23">
        <f t="shared" si="824"/>
        <v>16027.314009200216</v>
      </c>
      <c r="N2666">
        <v>202312</v>
      </c>
      <c r="O2666" s="20" t="s">
        <v>29</v>
      </c>
      <c r="P2666" s="20" t="s">
        <v>10426</v>
      </c>
      <c r="Q2666">
        <v>14873.96</v>
      </c>
      <c r="R2666" s="21">
        <v>0.71</v>
      </c>
      <c r="S2666">
        <v>562.87</v>
      </c>
      <c r="T2666" s="21">
        <v>0.05</v>
      </c>
      <c r="U2666" s="11">
        <f t="shared" si="825"/>
        <v>528.02557999999988</v>
      </c>
      <c r="V2666" s="23">
        <f t="shared" si="826"/>
        <v>2301.610142824451</v>
      </c>
      <c r="W2666" s="23">
        <f t="shared" si="827"/>
        <v>5297409.2495523896</v>
      </c>
      <c r="X2666" s="23">
        <f t="shared" si="828"/>
        <v>554.42685899999992</v>
      </c>
      <c r="Y2666" s="23">
        <f t="shared" si="829"/>
        <v>5131.2458656489016</v>
      </c>
      <c r="AA2666">
        <v>202312</v>
      </c>
      <c r="AB2666" s="20" t="s">
        <v>31</v>
      </c>
      <c r="AC2666" s="20" t="s">
        <v>2838</v>
      </c>
      <c r="AD2666">
        <v>191508.19</v>
      </c>
      <c r="AE2666" s="21">
        <v>0.72</v>
      </c>
      <c r="AF2666">
        <v>507.14429999999999</v>
      </c>
      <c r="AG2666" s="22">
        <v>3.7000000000000002E-3</v>
      </c>
      <c r="AH2666" s="11">
        <f t="shared" si="830"/>
        <v>510.17781815999996</v>
      </c>
      <c r="AI2666" s="23">
        <f t="shared" si="831"/>
        <v>8371.7408332028772</v>
      </c>
      <c r="AJ2666" s="23">
        <f t="shared" si="832"/>
        <v>70086044.578316405</v>
      </c>
      <c r="AK2666" s="23">
        <f t="shared" si="833"/>
        <v>535.68670906800003</v>
      </c>
      <c r="AL2666" s="23">
        <f t="shared" si="834"/>
        <v>17253.659484565753</v>
      </c>
      <c r="AN2666">
        <v>202312</v>
      </c>
      <c r="AO2666" s="20" t="s">
        <v>33</v>
      </c>
      <c r="AP2666" s="20" t="s">
        <v>10427</v>
      </c>
      <c r="AQ2666">
        <v>761.59</v>
      </c>
      <c r="AR2666" s="21">
        <v>0.86</v>
      </c>
      <c r="AS2666">
        <v>7.53</v>
      </c>
      <c r="AT2666">
        <v>1.15E-2</v>
      </c>
      <c r="AU2666" s="11">
        <f t="shared" si="835"/>
        <v>7.5321251</v>
      </c>
      <c r="AV2666" s="23">
        <f t="shared" si="836"/>
        <v>69.832395667767912</v>
      </c>
      <c r="AW2666" s="23">
        <f t="shared" si="837"/>
        <v>4876.5634846996909</v>
      </c>
      <c r="AX2666" s="23">
        <f t="shared" si="838"/>
        <v>7.9087313550000005</v>
      </c>
      <c r="AY2666" s="23">
        <f t="shared" si="839"/>
        <v>147.19691643553583</v>
      </c>
      <c r="AZ2666" s="23"/>
      <c r="BA2666" s="23"/>
    </row>
    <row r="2667" spans="1:53">
      <c r="A2667">
        <v>202312</v>
      </c>
      <c r="B2667" s="20" t="s">
        <v>27</v>
      </c>
      <c r="C2667" s="20" t="s">
        <v>10428</v>
      </c>
      <c r="D2667">
        <v>20053.22</v>
      </c>
      <c r="E2667" s="21">
        <v>0.68</v>
      </c>
      <c r="F2667">
        <v>660.46</v>
      </c>
      <c r="G2667" s="22">
        <v>4.8399999999999999E-2</v>
      </c>
      <c r="H2667" s="11">
        <f t="shared" si="820"/>
        <v>659.99157664000006</v>
      </c>
      <c r="I2667" s="23">
        <f t="shared" si="821"/>
        <v>2926.4622656426341</v>
      </c>
      <c r="J2667" s="23">
        <f t="shared" si="822"/>
        <v>8564181.3922302183</v>
      </c>
      <c r="K2667" s="23">
        <f t="shared" si="823"/>
        <v>692.99115547200006</v>
      </c>
      <c r="L2667" s="23">
        <f t="shared" si="824"/>
        <v>6512.9161079252681</v>
      </c>
      <c r="N2667">
        <v>202312</v>
      </c>
      <c r="O2667" s="20" t="s">
        <v>29</v>
      </c>
      <c r="P2667" s="20" t="s">
        <v>10429</v>
      </c>
      <c r="Q2667">
        <v>60487.68</v>
      </c>
      <c r="R2667" s="21">
        <v>0.71</v>
      </c>
      <c r="S2667">
        <v>2197.4699999999998</v>
      </c>
      <c r="T2667" s="21">
        <v>0.05</v>
      </c>
      <c r="U2667" s="11">
        <f t="shared" si="825"/>
        <v>2147.3126399999996</v>
      </c>
      <c r="V2667" s="23">
        <f t="shared" si="826"/>
        <v>9359.9187979475337</v>
      </c>
      <c r="W2667" s="23">
        <f t="shared" si="827"/>
        <v>87608079.904171601</v>
      </c>
      <c r="X2667" s="23">
        <f t="shared" si="828"/>
        <v>2254.6782719999997</v>
      </c>
      <c r="Y2667" s="23">
        <f t="shared" si="829"/>
        <v>20867.150235895067</v>
      </c>
      <c r="AA2667">
        <v>202312</v>
      </c>
      <c r="AB2667" s="20" t="s">
        <v>31</v>
      </c>
      <c r="AC2667" s="20" t="s">
        <v>2466</v>
      </c>
      <c r="AD2667">
        <v>164770.44</v>
      </c>
      <c r="AE2667" s="21">
        <v>0.72</v>
      </c>
      <c r="AF2667">
        <v>436.33850000000001</v>
      </c>
      <c r="AG2667" s="22">
        <v>3.7000000000000002E-3</v>
      </c>
      <c r="AH2667" s="11">
        <f t="shared" si="830"/>
        <v>438.94845215999999</v>
      </c>
      <c r="AI2667" s="23">
        <f t="shared" si="831"/>
        <v>7202.9056337110433</v>
      </c>
      <c r="AJ2667" s="23">
        <f t="shared" si="832"/>
        <v>51881849.568146288</v>
      </c>
      <c r="AK2667" s="23">
        <f t="shared" si="833"/>
        <v>460.895874768</v>
      </c>
      <c r="AL2667" s="23">
        <f t="shared" si="834"/>
        <v>14844.759719582087</v>
      </c>
      <c r="AN2667">
        <v>202312</v>
      </c>
      <c r="AO2667" s="20" t="s">
        <v>33</v>
      </c>
      <c r="AP2667" s="20" t="s">
        <v>10430</v>
      </c>
      <c r="AQ2667">
        <v>2729.21</v>
      </c>
      <c r="AR2667" s="21">
        <v>0.86</v>
      </c>
      <c r="AS2667">
        <v>56.8</v>
      </c>
      <c r="AT2667">
        <v>2.4199999999999999E-2</v>
      </c>
      <c r="AU2667" s="11">
        <f t="shared" si="835"/>
        <v>56.800318520000005</v>
      </c>
      <c r="AV2667" s="23">
        <f t="shared" si="836"/>
        <v>360.68119094413572</v>
      </c>
      <c r="AW2667" s="23">
        <f t="shared" si="837"/>
        <v>130090.9215008801</v>
      </c>
      <c r="AX2667" s="23">
        <f t="shared" si="838"/>
        <v>59.640334446000004</v>
      </c>
      <c r="AY2667" s="23">
        <f t="shared" si="839"/>
        <v>778.16270040827146</v>
      </c>
      <c r="AZ2667" s="23"/>
      <c r="BA2667" s="23"/>
    </row>
    <row r="2668" spans="1:53">
      <c r="A2668">
        <v>202312</v>
      </c>
      <c r="B2668" s="20" t="s">
        <v>27</v>
      </c>
      <c r="C2668" s="20" t="s">
        <v>10431</v>
      </c>
      <c r="D2668">
        <v>72639.820000000007</v>
      </c>
      <c r="E2668" s="21">
        <v>0.68</v>
      </c>
      <c r="F2668">
        <v>2392.42</v>
      </c>
      <c r="G2668" s="22">
        <v>4.8399999999999999E-2</v>
      </c>
      <c r="H2668" s="11">
        <f t="shared" si="820"/>
        <v>2390.7217558400007</v>
      </c>
      <c r="I2668" s="23">
        <f t="shared" si="821"/>
        <v>10600.676211255508</v>
      </c>
      <c r="J2668" s="23">
        <f t="shared" si="822"/>
        <v>112374336.13587843</v>
      </c>
      <c r="K2668" s="23">
        <f t="shared" si="823"/>
        <v>2510.2578436320009</v>
      </c>
      <c r="L2668" s="23">
        <f t="shared" si="824"/>
        <v>23592.074178351017</v>
      </c>
      <c r="N2668">
        <v>202312</v>
      </c>
      <c r="O2668" s="20" t="s">
        <v>29</v>
      </c>
      <c r="P2668" s="20" t="s">
        <v>10432</v>
      </c>
      <c r="Q2668">
        <v>21815.25</v>
      </c>
      <c r="R2668" s="21">
        <v>0.71</v>
      </c>
      <c r="S2668">
        <v>792.53</v>
      </c>
      <c r="T2668" s="21">
        <v>0.05</v>
      </c>
      <c r="U2668" s="11">
        <f t="shared" si="825"/>
        <v>774.44137499999999</v>
      </c>
      <c r="V2668" s="23">
        <f t="shared" si="826"/>
        <v>3375.7116913216864</v>
      </c>
      <c r="W2668" s="23">
        <f t="shared" si="827"/>
        <v>11395429.422925921</v>
      </c>
      <c r="X2668" s="23">
        <f t="shared" si="828"/>
        <v>813.16344375000006</v>
      </c>
      <c r="Y2668" s="23">
        <f t="shared" si="829"/>
        <v>7525.8647576433732</v>
      </c>
      <c r="AA2668">
        <v>202312</v>
      </c>
      <c r="AB2668" s="20" t="s">
        <v>31</v>
      </c>
      <c r="AC2668" s="20" t="s">
        <v>10433</v>
      </c>
      <c r="AD2668">
        <v>112105.19</v>
      </c>
      <c r="AE2668" s="21">
        <v>0.72</v>
      </c>
      <c r="AF2668">
        <v>296.8725</v>
      </c>
      <c r="AG2668" s="22">
        <v>3.7000000000000002E-3</v>
      </c>
      <c r="AH2668" s="11">
        <f t="shared" si="830"/>
        <v>298.64822616000004</v>
      </c>
      <c r="AI2668" s="23">
        <f t="shared" si="831"/>
        <v>4900.6551455421668</v>
      </c>
      <c r="AJ2668" s="23">
        <f t="shared" si="832"/>
        <v>24016420.855528917</v>
      </c>
      <c r="AK2668" s="23">
        <f t="shared" si="833"/>
        <v>313.58063746800008</v>
      </c>
      <c r="AL2668" s="23">
        <f t="shared" si="834"/>
        <v>10099.958517244333</v>
      </c>
      <c r="AN2668">
        <v>202312</v>
      </c>
      <c r="AO2668" s="20" t="s">
        <v>33</v>
      </c>
      <c r="AP2668" s="20" t="s">
        <v>10434</v>
      </c>
      <c r="AQ2668">
        <v>1923.52</v>
      </c>
      <c r="AR2668" s="21">
        <v>0.86</v>
      </c>
      <c r="AS2668">
        <v>13.56</v>
      </c>
      <c r="AT2668">
        <v>8.199999999999999E-3</v>
      </c>
      <c r="AU2668" s="11">
        <f t="shared" si="835"/>
        <v>13.564663039999999</v>
      </c>
      <c r="AV2668" s="23">
        <f t="shared" si="836"/>
        <v>149.18121354987679</v>
      </c>
      <c r="AW2668" s="23">
        <f t="shared" si="837"/>
        <v>22255.034476213943</v>
      </c>
      <c r="AX2668" s="23">
        <f t="shared" si="838"/>
        <v>14.242896192</v>
      </c>
      <c r="AY2668" s="23">
        <f t="shared" si="839"/>
        <v>311.92709013975355</v>
      </c>
      <c r="AZ2668" s="23"/>
      <c r="BA2668" s="23"/>
    </row>
    <row r="2669" spans="1:53">
      <c r="A2669">
        <v>202312</v>
      </c>
      <c r="B2669" s="20" t="s">
        <v>27</v>
      </c>
      <c r="C2669" s="20" t="s">
        <v>10435</v>
      </c>
      <c r="D2669">
        <v>63892.23</v>
      </c>
      <c r="E2669" s="21">
        <v>0.68</v>
      </c>
      <c r="F2669">
        <v>2104.31</v>
      </c>
      <c r="G2669" s="22">
        <v>4.8399999999999999E-2</v>
      </c>
      <c r="H2669" s="11">
        <f t="shared" si="820"/>
        <v>2102.8210737600002</v>
      </c>
      <c r="I2669" s="23">
        <f t="shared" si="821"/>
        <v>9324.0985818118133</v>
      </c>
      <c r="J2669" s="23">
        <f t="shared" si="822"/>
        <v>86938814.363345072</v>
      </c>
      <c r="K2669" s="23">
        <f t="shared" si="823"/>
        <v>2207.9621274480005</v>
      </c>
      <c r="L2669" s="23">
        <f t="shared" si="824"/>
        <v>20751.018237383629</v>
      </c>
      <c r="N2669">
        <v>202312</v>
      </c>
      <c r="O2669" s="20" t="s">
        <v>29</v>
      </c>
      <c r="P2669" s="20" t="s">
        <v>10436</v>
      </c>
      <c r="Q2669">
        <v>8674.36</v>
      </c>
      <c r="R2669" s="21">
        <v>0.71</v>
      </c>
      <c r="S2669">
        <v>328.26</v>
      </c>
      <c r="T2669" s="21">
        <v>0.05</v>
      </c>
      <c r="U2669" s="11">
        <f t="shared" si="825"/>
        <v>307.93978000000004</v>
      </c>
      <c r="V2669" s="23">
        <f t="shared" si="826"/>
        <v>1342.2783817161474</v>
      </c>
      <c r="W2669" s="23">
        <f t="shared" si="827"/>
        <v>1801711.2540225193</v>
      </c>
      <c r="X2669" s="23">
        <f t="shared" si="828"/>
        <v>323.33676900000006</v>
      </c>
      <c r="Y2669" s="23">
        <f t="shared" si="829"/>
        <v>2992.4965434322949</v>
      </c>
      <c r="AA2669">
        <v>202312</v>
      </c>
      <c r="AB2669" s="20" t="s">
        <v>31</v>
      </c>
      <c r="AC2669" s="20" t="s">
        <v>10437</v>
      </c>
      <c r="AD2669">
        <v>126032.43</v>
      </c>
      <c r="AE2669" s="21">
        <v>0.72</v>
      </c>
      <c r="AF2669">
        <v>333.75400000000002</v>
      </c>
      <c r="AG2669" s="22">
        <v>3.7000000000000002E-3</v>
      </c>
      <c r="AH2669" s="11">
        <f t="shared" si="830"/>
        <v>335.75039351999999</v>
      </c>
      <c r="AI2669" s="23">
        <f t="shared" si="831"/>
        <v>5509.4815555344312</v>
      </c>
      <c r="AJ2669" s="23">
        <f t="shared" si="832"/>
        <v>30354387.010774095</v>
      </c>
      <c r="AK2669" s="23">
        <f t="shared" si="833"/>
        <v>352.53791319599998</v>
      </c>
      <c r="AL2669" s="23">
        <f t="shared" si="834"/>
        <v>11354.713504588863</v>
      </c>
      <c r="AN2669">
        <v>202312</v>
      </c>
      <c r="AO2669" s="20" t="s">
        <v>33</v>
      </c>
      <c r="AP2669" s="20" t="s">
        <v>10438</v>
      </c>
      <c r="AQ2669">
        <v>2299.15</v>
      </c>
      <c r="AR2669" s="21">
        <v>0.86</v>
      </c>
      <c r="AS2669">
        <v>15.62</v>
      </c>
      <c r="AT2669">
        <v>7.9000000000000008E-3</v>
      </c>
      <c r="AU2669" s="11">
        <f t="shared" si="835"/>
        <v>15.620425100000002</v>
      </c>
      <c r="AV2669" s="23">
        <f t="shared" si="836"/>
        <v>175.04794953596911</v>
      </c>
      <c r="AW2669" s="23">
        <f t="shared" si="837"/>
        <v>30641.784636747187</v>
      </c>
      <c r="AX2669" s="23">
        <f t="shared" si="838"/>
        <v>16.401446355000004</v>
      </c>
      <c r="AY2669" s="23">
        <f t="shared" si="839"/>
        <v>365.7163241719382</v>
      </c>
      <c r="AZ2669" s="23"/>
      <c r="BA2669" s="23"/>
    </row>
    <row r="2670" spans="1:53">
      <c r="A2670">
        <v>202312</v>
      </c>
      <c r="B2670" s="20" t="s">
        <v>27</v>
      </c>
      <c r="C2670" s="20" t="s">
        <v>10439</v>
      </c>
      <c r="D2670">
        <v>90875.25</v>
      </c>
      <c r="E2670" s="21">
        <v>0.68</v>
      </c>
      <c r="F2670">
        <v>2993.01</v>
      </c>
      <c r="G2670" s="22">
        <v>4.8399999999999999E-2</v>
      </c>
      <c r="H2670" s="11">
        <f t="shared" si="820"/>
        <v>2990.8862280000003</v>
      </c>
      <c r="I2670" s="23">
        <f t="shared" si="821"/>
        <v>13261.859691652553</v>
      </c>
      <c r="J2670" s="23">
        <f t="shared" si="822"/>
        <v>175876922.48107874</v>
      </c>
      <c r="K2670" s="23">
        <f t="shared" si="823"/>
        <v>3140.4305394000003</v>
      </c>
      <c r="L2670" s="23">
        <f t="shared" si="824"/>
        <v>29514.605611305105</v>
      </c>
      <c r="N2670">
        <v>202312</v>
      </c>
      <c r="O2670" s="20" t="s">
        <v>29</v>
      </c>
      <c r="P2670" s="20" t="s">
        <v>10440</v>
      </c>
      <c r="Q2670">
        <v>48732.07</v>
      </c>
      <c r="R2670" s="21">
        <v>0.71</v>
      </c>
      <c r="S2670">
        <v>1844.16</v>
      </c>
      <c r="T2670" s="21">
        <v>0.05</v>
      </c>
      <c r="U2670" s="11">
        <f t="shared" si="825"/>
        <v>1729.9884849999999</v>
      </c>
      <c r="V2670" s="23">
        <f t="shared" si="826"/>
        <v>7540.8449796040295</v>
      </c>
      <c r="W2670" s="23">
        <f t="shared" si="827"/>
        <v>56864343.006419294</v>
      </c>
      <c r="X2670" s="23">
        <f t="shared" si="828"/>
        <v>1816.48790925</v>
      </c>
      <c r="Y2670" s="23">
        <f t="shared" si="829"/>
        <v>16811.678444208061</v>
      </c>
      <c r="AA2670">
        <v>202312</v>
      </c>
      <c r="AB2670" s="20" t="s">
        <v>31</v>
      </c>
      <c r="AC2670" s="20" t="s">
        <v>10441</v>
      </c>
      <c r="AD2670">
        <v>120695.91</v>
      </c>
      <c r="AE2670" s="21">
        <v>0.72</v>
      </c>
      <c r="AF2670">
        <v>319.62209999999999</v>
      </c>
      <c r="AG2670" s="22">
        <v>3.7000000000000002E-3</v>
      </c>
      <c r="AH2670" s="11">
        <f t="shared" si="830"/>
        <v>321.53390424000003</v>
      </c>
      <c r="AI2670" s="23">
        <f t="shared" si="831"/>
        <v>5276.1966897999491</v>
      </c>
      <c r="AJ2670" s="23">
        <f t="shared" si="832"/>
        <v>27838251.509455942</v>
      </c>
      <c r="AK2670" s="23">
        <f t="shared" si="833"/>
        <v>337.61059945200003</v>
      </c>
      <c r="AL2670" s="23">
        <f t="shared" si="834"/>
        <v>10873.927283839897</v>
      </c>
      <c r="AN2670">
        <v>202312</v>
      </c>
      <c r="AO2670" s="20" t="s">
        <v>33</v>
      </c>
      <c r="AP2670" s="20" t="s">
        <v>10442</v>
      </c>
      <c r="AQ2670">
        <v>473.94</v>
      </c>
      <c r="AR2670" s="21">
        <v>0.86</v>
      </c>
      <c r="AS2670">
        <v>1.06</v>
      </c>
      <c r="AT2670">
        <v>2.5999999999999999E-3</v>
      </c>
      <c r="AU2670" s="11">
        <f t="shared" si="835"/>
        <v>1.0597298399999999</v>
      </c>
      <c r="AV2670" s="23">
        <f t="shared" si="836"/>
        <v>20.755976550961641</v>
      </c>
      <c r="AW2670" s="23">
        <f t="shared" si="837"/>
        <v>430.81056258406949</v>
      </c>
      <c r="AX2670" s="23">
        <f t="shared" si="838"/>
        <v>1.112716332</v>
      </c>
      <c r="AY2670" s="23">
        <f t="shared" si="839"/>
        <v>42.571682941923285</v>
      </c>
      <c r="AZ2670" s="23"/>
      <c r="BA2670" s="23"/>
    </row>
    <row r="2671" spans="1:53">
      <c r="A2671">
        <v>202312</v>
      </c>
      <c r="B2671" s="20" t="s">
        <v>27</v>
      </c>
      <c r="C2671" s="20" t="s">
        <v>10443</v>
      </c>
      <c r="D2671">
        <v>128205.97</v>
      </c>
      <c r="E2671" s="21">
        <v>0.68</v>
      </c>
      <c r="F2671">
        <v>4222.51</v>
      </c>
      <c r="G2671" s="22">
        <v>4.8399999999999999E-2</v>
      </c>
      <c r="H2671" s="11">
        <f t="shared" si="820"/>
        <v>4219.5148846400007</v>
      </c>
      <c r="I2671" s="23">
        <f t="shared" si="821"/>
        <v>18709.710133091423</v>
      </c>
      <c r="J2671" s="23">
        <f t="shared" si="822"/>
        <v>350053253.26430386</v>
      </c>
      <c r="K2671" s="23">
        <f t="shared" si="823"/>
        <v>4430.4906288720013</v>
      </c>
      <c r="L2671" s="23">
        <f t="shared" si="824"/>
        <v>41638.935150822843</v>
      </c>
      <c r="N2671">
        <v>202312</v>
      </c>
      <c r="O2671" s="20" t="s">
        <v>29</v>
      </c>
      <c r="P2671" s="20" t="s">
        <v>10444</v>
      </c>
      <c r="Q2671">
        <v>47323.57</v>
      </c>
      <c r="R2671" s="21">
        <v>0.71</v>
      </c>
      <c r="S2671">
        <v>1790.86</v>
      </c>
      <c r="T2671" s="21">
        <v>0.05</v>
      </c>
      <c r="U2671" s="11">
        <f t="shared" si="825"/>
        <v>1679.9867350000002</v>
      </c>
      <c r="V2671" s="23">
        <f t="shared" si="826"/>
        <v>7322.8924043538454</v>
      </c>
      <c r="W2671" s="23">
        <f t="shared" si="827"/>
        <v>53624753.165743247</v>
      </c>
      <c r="X2671" s="23">
        <f t="shared" si="828"/>
        <v>1763.9860717500003</v>
      </c>
      <c r="Y2671" s="23">
        <f t="shared" si="829"/>
        <v>16325.771543707691</v>
      </c>
      <c r="AA2671">
        <v>202312</v>
      </c>
      <c r="AB2671" s="20" t="s">
        <v>31</v>
      </c>
      <c r="AC2671" s="20" t="s">
        <v>10445</v>
      </c>
      <c r="AD2671">
        <v>118916.22</v>
      </c>
      <c r="AE2671" s="21">
        <v>0.72</v>
      </c>
      <c r="AF2671">
        <v>314.9092</v>
      </c>
      <c r="AG2671" s="22">
        <v>3.7000000000000002E-3</v>
      </c>
      <c r="AH2671" s="11">
        <f t="shared" si="830"/>
        <v>316.79281008000004</v>
      </c>
      <c r="AI2671" s="23">
        <f t="shared" si="831"/>
        <v>5198.3979103146285</v>
      </c>
      <c r="AJ2671" s="23">
        <f t="shared" si="832"/>
        <v>27023340.833963495</v>
      </c>
      <c r="AK2671" s="23">
        <f t="shared" si="833"/>
        <v>332.63245058400003</v>
      </c>
      <c r="AL2671" s="23">
        <f t="shared" si="834"/>
        <v>10713.588630709257</v>
      </c>
      <c r="AN2671">
        <v>202312</v>
      </c>
      <c r="AO2671" s="20" t="s">
        <v>33</v>
      </c>
      <c r="AP2671" s="20" t="s">
        <v>10446</v>
      </c>
      <c r="AQ2671">
        <v>2034.02</v>
      </c>
      <c r="AR2671" s="21">
        <v>0.86</v>
      </c>
      <c r="AS2671">
        <v>8.2200000000000006</v>
      </c>
      <c r="AT2671">
        <v>4.6999999999999993E-3</v>
      </c>
      <c r="AU2671" s="11">
        <f t="shared" si="835"/>
        <v>8.2215088399999985</v>
      </c>
      <c r="AV2671" s="23">
        <f t="shared" si="836"/>
        <v>119.64088066220279</v>
      </c>
      <c r="AW2671" s="23">
        <f t="shared" si="837"/>
        <v>14313.940325627449</v>
      </c>
      <c r="AX2671" s="23">
        <f t="shared" si="838"/>
        <v>8.6325842819999981</v>
      </c>
      <c r="AY2671" s="23">
        <f t="shared" si="839"/>
        <v>247.50327016440559</v>
      </c>
      <c r="AZ2671" s="23"/>
      <c r="BA2671" s="23"/>
    </row>
    <row r="2672" spans="1:53">
      <c r="A2672">
        <v>202312</v>
      </c>
      <c r="B2672" s="20" t="s">
        <v>27</v>
      </c>
      <c r="C2672" s="20" t="s">
        <v>10447</v>
      </c>
      <c r="D2672">
        <v>40904.78</v>
      </c>
      <c r="E2672" s="21">
        <v>0.68</v>
      </c>
      <c r="F2672">
        <v>1347.21</v>
      </c>
      <c r="G2672" s="22">
        <v>4.8399999999999999E-2</v>
      </c>
      <c r="H2672" s="11">
        <f t="shared" si="820"/>
        <v>1346.2581193599999</v>
      </c>
      <c r="I2672" s="23">
        <f t="shared" si="821"/>
        <v>5969.4301042133629</v>
      </c>
      <c r="J2672" s="23">
        <f t="shared" si="822"/>
        <v>35634095.76908876</v>
      </c>
      <c r="K2672" s="23">
        <f t="shared" si="823"/>
        <v>1413.5710253279999</v>
      </c>
      <c r="L2672" s="23">
        <f t="shared" si="824"/>
        <v>13285.118327786726</v>
      </c>
      <c r="N2672">
        <v>202312</v>
      </c>
      <c r="O2672" s="20" t="s">
        <v>29</v>
      </c>
      <c r="P2672" s="20" t="s">
        <v>10448</v>
      </c>
      <c r="Q2672">
        <v>32064.11</v>
      </c>
      <c r="R2672" s="21">
        <v>0.71</v>
      </c>
      <c r="S2672">
        <v>1213.4000000000001</v>
      </c>
      <c r="T2672" s="21">
        <v>0.05</v>
      </c>
      <c r="U2672" s="11">
        <f t="shared" si="825"/>
        <v>1138.275905</v>
      </c>
      <c r="V2672" s="23">
        <f t="shared" si="826"/>
        <v>4961.6296397623037</v>
      </c>
      <c r="W2672" s="23">
        <f t="shared" si="827"/>
        <v>24617768.682167806</v>
      </c>
      <c r="X2672" s="23">
        <f t="shared" si="828"/>
        <v>1195.18970025</v>
      </c>
      <c r="Y2672" s="23">
        <f t="shared" si="829"/>
        <v>11061.535184524608</v>
      </c>
      <c r="AA2672">
        <v>202312</v>
      </c>
      <c r="AB2672" s="20" t="s">
        <v>31</v>
      </c>
      <c r="AC2672" s="20" t="s">
        <v>10449</v>
      </c>
      <c r="AD2672">
        <v>103913.38</v>
      </c>
      <c r="AE2672" s="21">
        <v>0.72</v>
      </c>
      <c r="AF2672">
        <v>275.17930000000001</v>
      </c>
      <c r="AG2672" s="22">
        <v>3.7000000000000002E-3</v>
      </c>
      <c r="AH2672" s="11">
        <f t="shared" si="830"/>
        <v>276.82524432000002</v>
      </c>
      <c r="AI2672" s="23">
        <f t="shared" si="831"/>
        <v>4542.5518692549249</v>
      </c>
      <c r="AJ2672" s="23">
        <f t="shared" si="832"/>
        <v>20634777.484871414</v>
      </c>
      <c r="AK2672" s="23">
        <f t="shared" si="833"/>
        <v>290.66650653600004</v>
      </c>
      <c r="AL2672" s="23">
        <f t="shared" si="834"/>
        <v>9361.9289828298497</v>
      </c>
      <c r="AN2672">
        <v>202312</v>
      </c>
      <c r="AO2672" s="20" t="s">
        <v>33</v>
      </c>
      <c r="AP2672" s="20" t="s">
        <v>10450</v>
      </c>
      <c r="AQ2672">
        <v>601.19000000000005</v>
      </c>
      <c r="AR2672" s="21">
        <v>0.86</v>
      </c>
      <c r="AS2672">
        <v>6.2</v>
      </c>
      <c r="AT2672">
        <v>1.2E-2</v>
      </c>
      <c r="AU2672" s="11">
        <f t="shared" si="835"/>
        <v>6.2042808000000003</v>
      </c>
      <c r="AV2672" s="23">
        <f t="shared" si="836"/>
        <v>56.296227702444426</v>
      </c>
      <c r="AW2672" s="23">
        <f t="shared" si="837"/>
        <v>3169.2652535254711</v>
      </c>
      <c r="AX2672" s="23">
        <f t="shared" si="838"/>
        <v>6.5144948400000002</v>
      </c>
      <c r="AY2672" s="23">
        <f t="shared" si="839"/>
        <v>118.79673620488886</v>
      </c>
      <c r="AZ2672" s="23"/>
      <c r="BA2672" s="23"/>
    </row>
    <row r="2673" spans="1:53">
      <c r="A2673">
        <v>202312</v>
      </c>
      <c r="B2673" s="20" t="s">
        <v>27</v>
      </c>
      <c r="C2673" s="20" t="s">
        <v>10451</v>
      </c>
      <c r="D2673">
        <v>34620.949999999997</v>
      </c>
      <c r="E2673" s="21">
        <v>0.68</v>
      </c>
      <c r="F2673">
        <v>1140.25</v>
      </c>
      <c r="G2673" s="22">
        <v>4.8399999999999999E-2</v>
      </c>
      <c r="H2673" s="11">
        <f t="shared" si="820"/>
        <v>1139.4447063999999</v>
      </c>
      <c r="I2673" s="23">
        <f t="shared" si="821"/>
        <v>5052.400750388234</v>
      </c>
      <c r="J2673" s="23">
        <f t="shared" si="822"/>
        <v>25526753.34252359</v>
      </c>
      <c r="K2673" s="23">
        <f t="shared" si="823"/>
        <v>1196.4169417199998</v>
      </c>
      <c r="L2673" s="23">
        <f t="shared" si="824"/>
        <v>11244.246207176468</v>
      </c>
      <c r="N2673">
        <v>202312</v>
      </c>
      <c r="O2673" s="20" t="s">
        <v>29</v>
      </c>
      <c r="P2673" s="20" t="s">
        <v>10452</v>
      </c>
      <c r="Q2673">
        <v>24790.04</v>
      </c>
      <c r="R2673" s="21">
        <v>0.71</v>
      </c>
      <c r="S2673">
        <v>900.6</v>
      </c>
      <c r="T2673" s="21">
        <v>0.05</v>
      </c>
      <c r="U2673" s="11">
        <f t="shared" si="825"/>
        <v>880.04642000000013</v>
      </c>
      <c r="V2673" s="23">
        <f t="shared" si="826"/>
        <v>3836.033410404752</v>
      </c>
      <c r="W2673" s="23">
        <f t="shared" si="827"/>
        <v>14715152.325741513</v>
      </c>
      <c r="X2673" s="23">
        <f t="shared" si="828"/>
        <v>924.04874100000018</v>
      </c>
      <c r="Y2673" s="23">
        <f t="shared" si="829"/>
        <v>8552.1132408095036</v>
      </c>
      <c r="AA2673">
        <v>202312</v>
      </c>
      <c r="AB2673" s="20" t="s">
        <v>31</v>
      </c>
      <c r="AC2673" s="20" t="s">
        <v>10453</v>
      </c>
      <c r="AD2673">
        <v>111506.44</v>
      </c>
      <c r="AE2673" s="21">
        <v>0.72</v>
      </c>
      <c r="AF2673">
        <v>295.2869</v>
      </c>
      <c r="AG2673" s="22">
        <v>3.7000000000000002E-3</v>
      </c>
      <c r="AH2673" s="11">
        <f t="shared" si="830"/>
        <v>297.05315616000001</v>
      </c>
      <c r="AI2673" s="23">
        <f t="shared" si="831"/>
        <v>4874.480913391154</v>
      </c>
      <c r="AJ2673" s="23">
        <f t="shared" si="832"/>
        <v>23760564.17501466</v>
      </c>
      <c r="AK2673" s="23">
        <f t="shared" si="833"/>
        <v>311.90581396800002</v>
      </c>
      <c r="AL2673" s="23">
        <f t="shared" si="834"/>
        <v>10046.014982942308</v>
      </c>
      <c r="AN2673">
        <v>202312</v>
      </c>
      <c r="AO2673" s="20" t="s">
        <v>33</v>
      </c>
      <c r="AP2673" s="20" t="s">
        <v>10454</v>
      </c>
      <c r="AQ2673">
        <v>531.34</v>
      </c>
      <c r="AR2673" s="21">
        <v>0.86</v>
      </c>
      <c r="AS2673">
        <v>23.17</v>
      </c>
      <c r="AT2673">
        <v>5.0700000000000002E-2</v>
      </c>
      <c r="AU2673" s="11">
        <f t="shared" si="835"/>
        <v>23.167486680000003</v>
      </c>
      <c r="AV2673" s="23">
        <f t="shared" si="836"/>
        <v>100.24822293350668</v>
      </c>
      <c r="AW2673" s="23">
        <f t="shared" si="837"/>
        <v>10049.706201326055</v>
      </c>
      <c r="AX2673" s="23">
        <f t="shared" si="838"/>
        <v>24.325861014000004</v>
      </c>
      <c r="AY2673" s="23">
        <f t="shared" si="839"/>
        <v>223.66393254701336</v>
      </c>
      <c r="AZ2673" s="23"/>
      <c r="BA2673" s="23"/>
    </row>
    <row r="2674" spans="1:53">
      <c r="A2674">
        <v>202312</v>
      </c>
      <c r="B2674" s="20" t="s">
        <v>27</v>
      </c>
      <c r="C2674" s="20" t="s">
        <v>10455</v>
      </c>
      <c r="D2674">
        <v>130767.36</v>
      </c>
      <c r="E2674" s="21">
        <v>0.68</v>
      </c>
      <c r="F2674">
        <v>4306.87</v>
      </c>
      <c r="G2674" s="22">
        <v>4.8399999999999999E-2</v>
      </c>
      <c r="H2674" s="11">
        <f t="shared" si="820"/>
        <v>4303.8153523200008</v>
      </c>
      <c r="I2674" s="23">
        <f t="shared" si="821"/>
        <v>19083.506021362453</v>
      </c>
      <c r="J2674" s="23">
        <f t="shared" si="822"/>
        <v>364180202.06737697</v>
      </c>
      <c r="K2674" s="23">
        <f t="shared" si="823"/>
        <v>4519.0061199360007</v>
      </c>
      <c r="L2674" s="23">
        <f t="shared" si="824"/>
        <v>42470.827395044907</v>
      </c>
      <c r="N2674">
        <v>202312</v>
      </c>
      <c r="O2674" s="20" t="s">
        <v>29</v>
      </c>
      <c r="P2674" s="20" t="s">
        <v>10456</v>
      </c>
      <c r="Q2674">
        <v>19832.05</v>
      </c>
      <c r="R2674" s="21">
        <v>0.71</v>
      </c>
      <c r="S2674">
        <v>750.5</v>
      </c>
      <c r="T2674" s="21">
        <v>0.05</v>
      </c>
      <c r="U2674" s="11">
        <f t="shared" si="825"/>
        <v>704.03777500000001</v>
      </c>
      <c r="V2674" s="23">
        <f t="shared" si="826"/>
        <v>3068.829513660226</v>
      </c>
      <c r="W2674" s="23">
        <f t="shared" si="827"/>
        <v>9417714.5839120597</v>
      </c>
      <c r="X2674" s="23">
        <f t="shared" si="828"/>
        <v>739.23966375000009</v>
      </c>
      <c r="Y2674" s="23">
        <f t="shared" si="829"/>
        <v>6841.6968023204518</v>
      </c>
      <c r="AA2674">
        <v>202312</v>
      </c>
      <c r="AB2674" s="20" t="s">
        <v>31</v>
      </c>
      <c r="AC2674" s="20" t="s">
        <v>10457</v>
      </c>
      <c r="AD2674">
        <v>103359.29</v>
      </c>
      <c r="AE2674" s="21">
        <v>0.72</v>
      </c>
      <c r="AF2674">
        <v>273.71190000000001</v>
      </c>
      <c r="AG2674" s="22">
        <v>3.7000000000000002E-3</v>
      </c>
      <c r="AH2674" s="11">
        <f t="shared" si="830"/>
        <v>275.34914855999995</v>
      </c>
      <c r="AI2674" s="23">
        <f t="shared" si="831"/>
        <v>4518.3299397475266</v>
      </c>
      <c r="AJ2674" s="23">
        <f t="shared" si="832"/>
        <v>20415305.444418889</v>
      </c>
      <c r="AK2674" s="23">
        <f t="shared" si="833"/>
        <v>289.11660598799995</v>
      </c>
      <c r="AL2674" s="23">
        <f t="shared" si="834"/>
        <v>9312.0090280550539</v>
      </c>
      <c r="AN2674">
        <v>202312</v>
      </c>
      <c r="AO2674" s="20" t="s">
        <v>33</v>
      </c>
      <c r="AP2674" s="20" t="s">
        <v>10458</v>
      </c>
      <c r="AQ2674">
        <v>1764.28</v>
      </c>
      <c r="AR2674" s="21">
        <v>0.86</v>
      </c>
      <c r="AS2674">
        <v>73.59</v>
      </c>
      <c r="AT2674">
        <v>4.8499999999999995E-2</v>
      </c>
      <c r="AU2674" s="11">
        <f t="shared" si="835"/>
        <v>73.58811879999999</v>
      </c>
      <c r="AV2674" s="23">
        <f t="shared" si="836"/>
        <v>325.94267676208977</v>
      </c>
      <c r="AW2674" s="23">
        <f t="shared" si="837"/>
        <v>106238.62853483614</v>
      </c>
      <c r="AX2674" s="23">
        <f t="shared" si="838"/>
        <v>77.267524739999999</v>
      </c>
      <c r="AY2674" s="23">
        <f t="shared" si="839"/>
        <v>725.47347232417951</v>
      </c>
      <c r="AZ2674" s="23"/>
      <c r="BA2674" s="23"/>
    </row>
    <row r="2675" spans="1:53">
      <c r="A2675">
        <v>202312</v>
      </c>
      <c r="B2675" s="20" t="s">
        <v>27</v>
      </c>
      <c r="C2675" s="20" t="s">
        <v>10459</v>
      </c>
      <c r="D2675">
        <v>107462.3</v>
      </c>
      <c r="E2675" s="21">
        <v>0.68</v>
      </c>
      <c r="F2675">
        <v>3539.31</v>
      </c>
      <c r="G2675" s="22">
        <v>4.8399999999999999E-2</v>
      </c>
      <c r="H2675" s="11">
        <f t="shared" si="820"/>
        <v>3536.7992175999998</v>
      </c>
      <c r="I2675" s="23">
        <f t="shared" si="821"/>
        <v>15682.487198024479</v>
      </c>
      <c r="J2675" s="23">
        <f t="shared" si="822"/>
        <v>245940404.71620166</v>
      </c>
      <c r="K2675" s="23">
        <f t="shared" si="823"/>
        <v>3713.6391784799998</v>
      </c>
      <c r="L2675" s="23">
        <f t="shared" si="824"/>
        <v>34901.773613648955</v>
      </c>
      <c r="N2675">
        <v>202312</v>
      </c>
      <c r="O2675" s="20" t="s">
        <v>29</v>
      </c>
      <c r="P2675" s="20" t="s">
        <v>10460</v>
      </c>
      <c r="Q2675">
        <v>26055.93</v>
      </c>
      <c r="R2675" s="21">
        <v>0.71</v>
      </c>
      <c r="S2675">
        <v>986.03</v>
      </c>
      <c r="T2675" s="21">
        <v>0.05</v>
      </c>
      <c r="U2675" s="11">
        <f t="shared" si="825"/>
        <v>924.98551499999996</v>
      </c>
      <c r="V2675" s="23">
        <f t="shared" si="826"/>
        <v>4031.9183841239255</v>
      </c>
      <c r="W2675" s="23">
        <f t="shared" si="827"/>
        <v>16256365.856236488</v>
      </c>
      <c r="X2675" s="23">
        <f t="shared" si="828"/>
        <v>971.23479075</v>
      </c>
      <c r="Y2675" s="23">
        <f t="shared" si="829"/>
        <v>8988.8222832478514</v>
      </c>
      <c r="AA2675">
        <v>202312</v>
      </c>
      <c r="AB2675" s="20" t="s">
        <v>31</v>
      </c>
      <c r="AC2675" s="20" t="s">
        <v>3778</v>
      </c>
      <c r="AD2675">
        <v>179774.01</v>
      </c>
      <c r="AE2675" s="21">
        <v>0.72</v>
      </c>
      <c r="AF2675">
        <v>476.07029999999997</v>
      </c>
      <c r="AG2675" s="22">
        <v>3.7000000000000002E-3</v>
      </c>
      <c r="AH2675" s="11">
        <f t="shared" si="830"/>
        <v>478.91796264000004</v>
      </c>
      <c r="AI2675" s="23">
        <f t="shared" si="831"/>
        <v>7858.7835865694451</v>
      </c>
      <c r="AJ2675" s="23">
        <f t="shared" si="832"/>
        <v>61760479.460533313</v>
      </c>
      <c r="AK2675" s="23">
        <f t="shared" si="833"/>
        <v>502.86386077200007</v>
      </c>
      <c r="AL2675" s="23">
        <f t="shared" si="834"/>
        <v>16196.48513577889</v>
      </c>
      <c r="AN2675">
        <v>202312</v>
      </c>
      <c r="AO2675" s="20" t="s">
        <v>33</v>
      </c>
      <c r="AP2675" s="20" t="s">
        <v>10461</v>
      </c>
      <c r="AQ2675">
        <v>1712.23</v>
      </c>
      <c r="AR2675" s="21">
        <v>0.86</v>
      </c>
      <c r="AS2675">
        <v>25.77</v>
      </c>
      <c r="AT2675">
        <v>1.7500000000000002E-2</v>
      </c>
      <c r="AU2675" s="11">
        <f t="shared" si="835"/>
        <v>25.769061500000003</v>
      </c>
      <c r="AV2675" s="23">
        <f t="shared" si="836"/>
        <v>193.08380879155541</v>
      </c>
      <c r="AW2675" s="23">
        <f t="shared" si="837"/>
        <v>37281.357217453929</v>
      </c>
      <c r="AX2675" s="23">
        <f t="shared" si="838"/>
        <v>27.057514575000003</v>
      </c>
      <c r="AY2675" s="23">
        <f t="shared" si="839"/>
        <v>411.93667908311085</v>
      </c>
      <c r="AZ2675" s="23"/>
      <c r="BA2675" s="23"/>
    </row>
    <row r="2676" spans="1:53">
      <c r="A2676">
        <v>202312</v>
      </c>
      <c r="B2676" s="20" t="s">
        <v>27</v>
      </c>
      <c r="C2676" s="20" t="s">
        <v>10462</v>
      </c>
      <c r="D2676">
        <v>18669.3</v>
      </c>
      <c r="E2676" s="21">
        <v>0.68</v>
      </c>
      <c r="F2676">
        <v>614.88</v>
      </c>
      <c r="G2676" s="22">
        <v>4.8399999999999999E-2</v>
      </c>
      <c r="H2676" s="11">
        <f t="shared" si="820"/>
        <v>614.44400159999998</v>
      </c>
      <c r="I2676" s="23">
        <f t="shared" si="821"/>
        <v>2724.5002037559066</v>
      </c>
      <c r="J2676" s="23">
        <f t="shared" si="822"/>
        <v>7422901.3602659767</v>
      </c>
      <c r="K2676" s="23">
        <f t="shared" si="823"/>
        <v>645.16620167999997</v>
      </c>
      <c r="L2676" s="23">
        <f t="shared" si="824"/>
        <v>6063.444409111813</v>
      </c>
      <c r="N2676">
        <v>202312</v>
      </c>
      <c r="O2676" s="20" t="s">
        <v>29</v>
      </c>
      <c r="P2676" s="20" t="s">
        <v>10463</v>
      </c>
      <c r="Q2676">
        <v>8947.52</v>
      </c>
      <c r="R2676" s="21">
        <v>0.71</v>
      </c>
      <c r="S2676">
        <v>338.6</v>
      </c>
      <c r="T2676" s="21">
        <v>0.05</v>
      </c>
      <c r="U2676" s="11">
        <f t="shared" si="825"/>
        <v>317.63696000000004</v>
      </c>
      <c r="V2676" s="23">
        <f t="shared" si="826"/>
        <v>1384.5474093734711</v>
      </c>
      <c r="W2676" s="23">
        <f t="shared" si="827"/>
        <v>1916971.52880279</v>
      </c>
      <c r="X2676" s="23">
        <f t="shared" si="828"/>
        <v>333.51880800000004</v>
      </c>
      <c r="Y2676" s="23">
        <f t="shared" si="829"/>
        <v>3086.7317787469419</v>
      </c>
      <c r="AA2676">
        <v>202312</v>
      </c>
      <c r="AB2676" s="20" t="s">
        <v>31</v>
      </c>
      <c r="AC2676" s="20" t="s">
        <v>10464</v>
      </c>
      <c r="AD2676">
        <v>208497.67</v>
      </c>
      <c r="AE2676" s="21">
        <v>0.72</v>
      </c>
      <c r="AF2676">
        <v>552.13520000000005</v>
      </c>
      <c r="AG2676" s="22">
        <v>3.7000000000000002E-3</v>
      </c>
      <c r="AH2676" s="11">
        <f t="shared" si="830"/>
        <v>555.43779288000007</v>
      </c>
      <c r="AI2676" s="23">
        <f t="shared" si="831"/>
        <v>9114.4324301047327</v>
      </c>
      <c r="AJ2676" s="23">
        <f t="shared" si="832"/>
        <v>83072878.522944868</v>
      </c>
      <c r="AK2676" s="23">
        <f t="shared" si="833"/>
        <v>583.20968252400007</v>
      </c>
      <c r="AL2676" s="23">
        <f t="shared" si="834"/>
        <v>18784.302653089464</v>
      </c>
      <c r="AN2676">
        <v>202312</v>
      </c>
      <c r="AO2676" s="20" t="s">
        <v>33</v>
      </c>
      <c r="AP2676" s="20" t="s">
        <v>10465</v>
      </c>
      <c r="AQ2676">
        <v>5785.96</v>
      </c>
      <c r="AR2676" s="21">
        <v>0.86</v>
      </c>
      <c r="AS2676">
        <v>176.15</v>
      </c>
      <c r="AT2676">
        <v>3.5400000000000001E-2</v>
      </c>
      <c r="AU2676" s="11">
        <f t="shared" si="835"/>
        <v>176.14776623999998</v>
      </c>
      <c r="AV2676" s="23">
        <f t="shared" si="836"/>
        <v>919.49450453229463</v>
      </c>
      <c r="AW2676" s="23">
        <f t="shared" si="837"/>
        <v>845470.14386508998</v>
      </c>
      <c r="AX2676" s="23">
        <f t="shared" si="838"/>
        <v>184.95515455199998</v>
      </c>
      <c r="AY2676" s="23">
        <f t="shared" si="839"/>
        <v>2015.1367753045893</v>
      </c>
      <c r="AZ2676" s="23"/>
      <c r="BA2676" s="23"/>
    </row>
    <row r="2677" spans="1:53">
      <c r="A2677">
        <v>202312</v>
      </c>
      <c r="B2677" s="20" t="s">
        <v>27</v>
      </c>
      <c r="C2677" s="20" t="s">
        <v>10466</v>
      </c>
      <c r="D2677">
        <v>128304</v>
      </c>
      <c r="E2677" s="21">
        <v>0.68</v>
      </c>
      <c r="F2677">
        <v>4225.74</v>
      </c>
      <c r="G2677" s="22">
        <v>4.8399999999999999E-2</v>
      </c>
      <c r="H2677" s="11">
        <f t="shared" si="820"/>
        <v>4222.7412480000003</v>
      </c>
      <c r="I2677" s="23">
        <f t="shared" si="821"/>
        <v>18724.016119656219</v>
      </c>
      <c r="J2677" s="23">
        <f t="shared" si="822"/>
        <v>350588779.6491459</v>
      </c>
      <c r="K2677" s="23">
        <f t="shared" si="823"/>
        <v>4433.8783104000004</v>
      </c>
      <c r="L2677" s="23">
        <f t="shared" si="824"/>
        <v>41670.773487312435</v>
      </c>
      <c r="N2677">
        <v>202312</v>
      </c>
      <c r="O2677" s="20" t="s">
        <v>29</v>
      </c>
      <c r="P2677" s="20" t="s">
        <v>10467</v>
      </c>
      <c r="Q2677">
        <v>14873.96</v>
      </c>
      <c r="R2677" s="21">
        <v>0.71</v>
      </c>
      <c r="S2677">
        <v>562.87</v>
      </c>
      <c r="T2677" s="21">
        <v>0.05</v>
      </c>
      <c r="U2677" s="11">
        <f t="shared" si="825"/>
        <v>528.02557999999988</v>
      </c>
      <c r="V2677" s="23">
        <f t="shared" si="826"/>
        <v>2301.610142824451</v>
      </c>
      <c r="W2677" s="23">
        <f t="shared" si="827"/>
        <v>5297409.2495523896</v>
      </c>
      <c r="X2677" s="23">
        <f t="shared" si="828"/>
        <v>554.42685899999992</v>
      </c>
      <c r="Y2677" s="23">
        <f t="shared" si="829"/>
        <v>5131.2458656489016</v>
      </c>
      <c r="AA2677">
        <v>202312</v>
      </c>
      <c r="AB2677" s="20" t="s">
        <v>31</v>
      </c>
      <c r="AC2677" s="20" t="s">
        <v>1570</v>
      </c>
      <c r="AD2677">
        <v>196291.47</v>
      </c>
      <c r="AE2677" s="21">
        <v>0.72</v>
      </c>
      <c r="AF2677">
        <v>519.81119999999999</v>
      </c>
      <c r="AG2677" s="22">
        <v>3.7000000000000002E-3</v>
      </c>
      <c r="AH2677" s="11">
        <f t="shared" si="830"/>
        <v>522.92047607999996</v>
      </c>
      <c r="AI2677" s="23">
        <f t="shared" si="831"/>
        <v>8580.8409270037901</v>
      </c>
      <c r="AJ2677" s="23">
        <f t="shared" si="832"/>
        <v>73630831.014543265</v>
      </c>
      <c r="AK2677" s="23">
        <f t="shared" si="833"/>
        <v>549.066499884</v>
      </c>
      <c r="AL2677" s="23">
        <f t="shared" si="834"/>
        <v>17684.602330087579</v>
      </c>
      <c r="AN2677">
        <v>202312</v>
      </c>
      <c r="AO2677" s="20" t="s">
        <v>33</v>
      </c>
      <c r="AP2677" s="20" t="s">
        <v>10468</v>
      </c>
      <c r="AQ2677">
        <v>2626.54</v>
      </c>
      <c r="AR2677" s="21">
        <v>0.86</v>
      </c>
      <c r="AS2677">
        <v>63.7</v>
      </c>
      <c r="AT2677">
        <v>2.8199999999999999E-2</v>
      </c>
      <c r="AU2677" s="11">
        <f t="shared" si="835"/>
        <v>63.698848079999998</v>
      </c>
      <c r="AV2677" s="23">
        <f t="shared" si="836"/>
        <v>373.9344448540121</v>
      </c>
      <c r="AW2677" s="23">
        <f t="shared" si="837"/>
        <v>139826.9690482782</v>
      </c>
      <c r="AX2677" s="23">
        <f t="shared" si="838"/>
        <v>66.883790484000002</v>
      </c>
      <c r="AY2677" s="23">
        <f t="shared" si="839"/>
        <v>811.56773778802415</v>
      </c>
      <c r="AZ2677" s="23"/>
      <c r="BA2677" s="23"/>
    </row>
    <row r="2678" spans="1:53">
      <c r="A2678">
        <v>202312</v>
      </c>
      <c r="B2678" s="20" t="s">
        <v>27</v>
      </c>
      <c r="C2678" s="20" t="s">
        <v>10469</v>
      </c>
      <c r="D2678">
        <v>212914.12</v>
      </c>
      <c r="E2678" s="21">
        <v>0.68</v>
      </c>
      <c r="F2678">
        <v>7012.4</v>
      </c>
      <c r="G2678" s="22">
        <v>4.8399999999999999E-2</v>
      </c>
      <c r="H2678" s="11">
        <f t="shared" si="820"/>
        <v>7007.4295174399995</v>
      </c>
      <c r="I2678" s="23">
        <f t="shared" si="821"/>
        <v>31071.575437885167</v>
      </c>
      <c r="J2678" s="23">
        <f t="shared" si="822"/>
        <v>965442800.19218886</v>
      </c>
      <c r="K2678" s="23">
        <f t="shared" si="823"/>
        <v>7357.8009933120002</v>
      </c>
      <c r="L2678" s="23">
        <f t="shared" si="824"/>
        <v>69150.58039321033</v>
      </c>
      <c r="N2678">
        <v>202312</v>
      </c>
      <c r="O2678" s="20" t="s">
        <v>29</v>
      </c>
      <c r="P2678" s="20" t="s">
        <v>10470</v>
      </c>
      <c r="Q2678">
        <v>21815.25</v>
      </c>
      <c r="R2678" s="21">
        <v>0.71</v>
      </c>
      <c r="S2678">
        <v>825.55</v>
      </c>
      <c r="T2678" s="21">
        <v>0.05</v>
      </c>
      <c r="U2678" s="11">
        <f t="shared" si="825"/>
        <v>774.44137499999999</v>
      </c>
      <c r="V2678" s="23">
        <f t="shared" si="826"/>
        <v>3375.7116913216864</v>
      </c>
      <c r="W2678" s="23">
        <f t="shared" si="827"/>
        <v>11395429.422925921</v>
      </c>
      <c r="X2678" s="23">
        <f t="shared" si="828"/>
        <v>813.16344375000006</v>
      </c>
      <c r="Y2678" s="23">
        <f t="shared" si="829"/>
        <v>7525.8647576433732</v>
      </c>
      <c r="AA2678">
        <v>202312</v>
      </c>
      <c r="AB2678" s="20" t="s">
        <v>31</v>
      </c>
      <c r="AC2678" s="20" t="s">
        <v>10471</v>
      </c>
      <c r="AD2678">
        <v>227725.74</v>
      </c>
      <c r="AE2678" s="21">
        <v>0.72</v>
      </c>
      <c r="AF2678">
        <v>603.05420000000004</v>
      </c>
      <c r="AG2678" s="22">
        <v>3.7000000000000002E-3</v>
      </c>
      <c r="AH2678" s="11">
        <f t="shared" si="830"/>
        <v>606.66137135999998</v>
      </c>
      <c r="AI2678" s="23">
        <f t="shared" si="831"/>
        <v>9954.9835248787113</v>
      </c>
      <c r="AJ2678" s="23">
        <f t="shared" si="832"/>
        <v>99101696.980606571</v>
      </c>
      <c r="AK2678" s="23">
        <f t="shared" si="833"/>
        <v>636.99443992800002</v>
      </c>
      <c r="AL2678" s="23">
        <f t="shared" si="834"/>
        <v>20516.628421117421</v>
      </c>
      <c r="AN2678">
        <v>202312</v>
      </c>
      <c r="AO2678" s="20" t="s">
        <v>33</v>
      </c>
      <c r="AP2678" s="20" t="s">
        <v>10472</v>
      </c>
      <c r="AQ2678">
        <v>1653.29</v>
      </c>
      <c r="AR2678" s="21">
        <v>0.86</v>
      </c>
      <c r="AS2678">
        <v>19.34</v>
      </c>
      <c r="AT2678">
        <v>1.3600000000000001E-2</v>
      </c>
      <c r="AU2678" s="11">
        <f t="shared" si="835"/>
        <v>19.336879839999998</v>
      </c>
      <c r="AV2678" s="23">
        <f t="shared" si="836"/>
        <v>164.68099264588093</v>
      </c>
      <c r="AW2678" s="23">
        <f t="shared" si="837"/>
        <v>27119.829338832689</v>
      </c>
      <c r="AX2678" s="23">
        <f t="shared" si="838"/>
        <v>20.303723831999999</v>
      </c>
      <c r="AY2678" s="23">
        <f t="shared" si="839"/>
        <v>348.69886513176186</v>
      </c>
      <c r="AZ2678" s="23"/>
      <c r="BA2678" s="23"/>
    </row>
    <row r="2679" spans="1:53">
      <c r="A2679">
        <v>202312</v>
      </c>
      <c r="B2679" s="20" t="s">
        <v>27</v>
      </c>
      <c r="C2679" s="20" t="s">
        <v>10473</v>
      </c>
      <c r="D2679">
        <v>63053.74</v>
      </c>
      <c r="E2679" s="21">
        <v>0.68</v>
      </c>
      <c r="F2679">
        <v>2076.6999999999998</v>
      </c>
      <c r="G2679" s="22">
        <v>4.8399999999999999E-2</v>
      </c>
      <c r="H2679" s="11">
        <f t="shared" si="820"/>
        <v>2075.2246908799998</v>
      </c>
      <c r="I2679" s="23">
        <f t="shared" si="821"/>
        <v>9201.7337274333786</v>
      </c>
      <c r="J2679" s="23">
        <f t="shared" si="822"/>
        <v>84671903.590584978</v>
      </c>
      <c r="K2679" s="23">
        <f t="shared" si="823"/>
        <v>2178.985925424</v>
      </c>
      <c r="L2679" s="23">
        <f t="shared" si="824"/>
        <v>20478.692145746758</v>
      </c>
      <c r="N2679">
        <v>202312</v>
      </c>
      <c r="O2679" s="20" t="s">
        <v>29</v>
      </c>
      <c r="P2679" s="20" t="s">
        <v>10474</v>
      </c>
      <c r="Q2679">
        <v>14873.96</v>
      </c>
      <c r="R2679" s="21">
        <v>0.71</v>
      </c>
      <c r="S2679">
        <v>540.36</v>
      </c>
      <c r="T2679" s="21">
        <v>0.05</v>
      </c>
      <c r="U2679" s="11">
        <f t="shared" si="825"/>
        <v>528.02557999999988</v>
      </c>
      <c r="V2679" s="23">
        <f t="shared" si="826"/>
        <v>2301.610142824451</v>
      </c>
      <c r="W2679" s="23">
        <f t="shared" si="827"/>
        <v>5297409.2495523896</v>
      </c>
      <c r="X2679" s="23">
        <f t="shared" si="828"/>
        <v>554.42685899999992</v>
      </c>
      <c r="Y2679" s="23">
        <f t="shared" si="829"/>
        <v>5131.2458656489016</v>
      </c>
      <c r="AA2679">
        <v>202312</v>
      </c>
      <c r="AB2679" s="20" t="s">
        <v>31</v>
      </c>
      <c r="AC2679" s="20" t="s">
        <v>10475</v>
      </c>
      <c r="AD2679">
        <v>123468.86</v>
      </c>
      <c r="AE2679" s="21">
        <v>0.72</v>
      </c>
      <c r="AF2679">
        <v>326.96530000000001</v>
      </c>
      <c r="AG2679" s="22">
        <v>3.7000000000000002E-3</v>
      </c>
      <c r="AH2679" s="11">
        <f t="shared" si="830"/>
        <v>328.92104303999997</v>
      </c>
      <c r="AI2679" s="23">
        <f t="shared" si="831"/>
        <v>5397.4156243187799</v>
      </c>
      <c r="AJ2679" s="23">
        <f t="shared" si="832"/>
        <v>29132095.421640486</v>
      </c>
      <c r="AK2679" s="23">
        <f t="shared" si="833"/>
        <v>345.36709519199997</v>
      </c>
      <c r="AL2679" s="23">
        <f t="shared" si="834"/>
        <v>11123.75229167756</v>
      </c>
      <c r="AN2679">
        <v>202312</v>
      </c>
      <c r="AO2679" s="20" t="s">
        <v>33</v>
      </c>
      <c r="AP2679" s="20" t="s">
        <v>10476</v>
      </c>
      <c r="AQ2679">
        <v>91.54</v>
      </c>
      <c r="AR2679" s="21">
        <v>0.86</v>
      </c>
      <c r="AS2679">
        <v>0.1</v>
      </c>
      <c r="AT2679">
        <v>1.2999999999999999E-3</v>
      </c>
      <c r="AU2679" s="11">
        <f t="shared" si="835"/>
        <v>0.10234172</v>
      </c>
      <c r="AV2679" s="23">
        <f t="shared" si="836"/>
        <v>2.8366030166936369</v>
      </c>
      <c r="AW2679" s="23">
        <f t="shared" si="837"/>
        <v>8.0463166743154417</v>
      </c>
      <c r="AX2679" s="23">
        <f t="shared" si="838"/>
        <v>0.107458806</v>
      </c>
      <c r="AY2679" s="23">
        <f t="shared" si="839"/>
        <v>5.7755477533872739</v>
      </c>
      <c r="AZ2679" s="23"/>
      <c r="BA2679" s="23"/>
    </row>
    <row r="2680" spans="1:53">
      <c r="A2680">
        <v>202312</v>
      </c>
      <c r="B2680" s="20" t="s">
        <v>27</v>
      </c>
      <c r="C2680" s="20" t="s">
        <v>10477</v>
      </c>
      <c r="D2680">
        <v>23887.62</v>
      </c>
      <c r="E2680" s="21">
        <v>0.68</v>
      </c>
      <c r="F2680">
        <v>786.75</v>
      </c>
      <c r="G2680" s="22">
        <v>4.8399999999999999E-2</v>
      </c>
      <c r="H2680" s="11">
        <f t="shared" si="820"/>
        <v>786.18934944</v>
      </c>
      <c r="I2680" s="23">
        <f t="shared" si="821"/>
        <v>3486.0345892584983</v>
      </c>
      <c r="J2680" s="23">
        <f t="shared" si="822"/>
        <v>12152437.157506667</v>
      </c>
      <c r="K2680" s="23">
        <f t="shared" si="823"/>
        <v>825.49881691200005</v>
      </c>
      <c r="L2680" s="23">
        <f t="shared" si="824"/>
        <v>7758.2585279569967</v>
      </c>
      <c r="N2680">
        <v>202312</v>
      </c>
      <c r="O2680" s="20" t="s">
        <v>29</v>
      </c>
      <c r="P2680" s="20" t="s">
        <v>10478</v>
      </c>
      <c r="Q2680">
        <v>42396.97</v>
      </c>
      <c r="R2680" s="21">
        <v>0.71</v>
      </c>
      <c r="S2680">
        <v>1540.25</v>
      </c>
      <c r="T2680" s="21">
        <v>0.05</v>
      </c>
      <c r="U2680" s="11">
        <f t="shared" si="825"/>
        <v>1505.092435</v>
      </c>
      <c r="V2680" s="23">
        <f t="shared" si="826"/>
        <v>6560.5458248525592</v>
      </c>
      <c r="W2680" s="23">
        <f t="shared" si="827"/>
        <v>43040761.519990347</v>
      </c>
      <c r="X2680" s="23">
        <f t="shared" si="828"/>
        <v>1580.3470567500001</v>
      </c>
      <c r="Y2680" s="23">
        <f t="shared" si="829"/>
        <v>14626.184084705119</v>
      </c>
      <c r="AA2680">
        <v>202312</v>
      </c>
      <c r="AB2680" s="20" t="s">
        <v>31</v>
      </c>
      <c r="AC2680" s="20" t="s">
        <v>10479</v>
      </c>
      <c r="AD2680">
        <v>123435.98</v>
      </c>
      <c r="AE2680" s="21">
        <v>0.72</v>
      </c>
      <c r="AF2680">
        <v>326.87819999999999</v>
      </c>
      <c r="AG2680" s="22">
        <v>3.7000000000000002E-3</v>
      </c>
      <c r="AH2680" s="11">
        <f t="shared" si="830"/>
        <v>328.83345072000003</v>
      </c>
      <c r="AI2680" s="23">
        <f t="shared" si="831"/>
        <v>5395.9782819336024</v>
      </c>
      <c r="AJ2680" s="23">
        <f t="shared" si="832"/>
        <v>29116581.61909911</v>
      </c>
      <c r="AK2680" s="23">
        <f t="shared" si="833"/>
        <v>345.27512325600003</v>
      </c>
      <c r="AL2680" s="23">
        <f t="shared" si="834"/>
        <v>11120.790014587204</v>
      </c>
      <c r="AN2680">
        <v>202312</v>
      </c>
      <c r="AO2680" s="20" t="s">
        <v>33</v>
      </c>
      <c r="AP2680" s="20" t="s">
        <v>10480</v>
      </c>
      <c r="AQ2680">
        <v>1949.95</v>
      </c>
      <c r="AR2680" s="21">
        <v>0.86</v>
      </c>
      <c r="AS2680">
        <v>6.37</v>
      </c>
      <c r="AT2680">
        <v>3.8E-3</v>
      </c>
      <c r="AU2680" s="11">
        <f t="shared" si="835"/>
        <v>6.3724366000000003</v>
      </c>
      <c r="AV2680" s="23">
        <f t="shared" si="836"/>
        <v>103.17797349824808</v>
      </c>
      <c r="AW2680" s="23">
        <f t="shared" si="837"/>
        <v>10645.694215205183</v>
      </c>
      <c r="AX2680" s="23">
        <f t="shared" si="838"/>
        <v>6.6910584300000009</v>
      </c>
      <c r="AY2680" s="23">
        <f t="shared" si="839"/>
        <v>212.72838359649614</v>
      </c>
      <c r="AZ2680" s="23"/>
      <c r="BA2680" s="23"/>
    </row>
    <row r="2681" spans="1:53">
      <c r="A2681">
        <v>202312</v>
      </c>
      <c r="B2681" s="20" t="s">
        <v>27</v>
      </c>
      <c r="C2681" s="20" t="s">
        <v>10481</v>
      </c>
      <c r="D2681">
        <v>52197.17</v>
      </c>
      <c r="E2681" s="21">
        <v>0.68</v>
      </c>
      <c r="F2681">
        <v>1719.13</v>
      </c>
      <c r="G2681" s="22">
        <v>4.8399999999999999E-2</v>
      </c>
      <c r="H2681" s="11">
        <f t="shared" si="820"/>
        <v>1717.9132590400002</v>
      </c>
      <c r="I2681" s="23">
        <f t="shared" si="821"/>
        <v>7617.3825639141114</v>
      </c>
      <c r="J2681" s="23">
        <f t="shared" si="822"/>
        <v>58024517.125022724</v>
      </c>
      <c r="K2681" s="23">
        <f t="shared" si="823"/>
        <v>1803.8089219920003</v>
      </c>
      <c r="L2681" s="23">
        <f t="shared" si="824"/>
        <v>16952.678386868221</v>
      </c>
      <c r="N2681">
        <v>202312</v>
      </c>
      <c r="O2681" s="20" t="s">
        <v>29</v>
      </c>
      <c r="P2681" s="20" t="s">
        <v>10482</v>
      </c>
      <c r="Q2681">
        <v>129447.55</v>
      </c>
      <c r="R2681" s="21">
        <v>0.71</v>
      </c>
      <c r="S2681">
        <v>4898.68</v>
      </c>
      <c r="T2681" s="21">
        <v>0.05</v>
      </c>
      <c r="U2681" s="11">
        <f t="shared" si="825"/>
        <v>4595.3880250000002</v>
      </c>
      <c r="V2681" s="23">
        <f t="shared" si="826"/>
        <v>20030.832007331963</v>
      </c>
      <c r="W2681" s="23">
        <f t="shared" si="827"/>
        <v>401234230.90595466</v>
      </c>
      <c r="X2681" s="23">
        <f t="shared" si="828"/>
        <v>4825.1574262500008</v>
      </c>
      <c r="Y2681" s="23">
        <f t="shared" si="829"/>
        <v>44657.052039663926</v>
      </c>
      <c r="AA2681">
        <v>202312</v>
      </c>
      <c r="AB2681" s="20" t="s">
        <v>31</v>
      </c>
      <c r="AC2681" s="20" t="s">
        <v>10483</v>
      </c>
      <c r="AD2681">
        <v>194160.07</v>
      </c>
      <c r="AE2681" s="21">
        <v>0.72</v>
      </c>
      <c r="AF2681">
        <v>514.16690000000006</v>
      </c>
      <c r="AG2681" s="22">
        <v>3.7000000000000002E-3</v>
      </c>
      <c r="AH2681" s="11">
        <f t="shared" si="830"/>
        <v>517.24242647999995</v>
      </c>
      <c r="AI2681" s="23">
        <f t="shared" si="831"/>
        <v>8487.6672177650944</v>
      </c>
      <c r="AJ2681" s="23">
        <f t="shared" si="832"/>
        <v>72040494.799524263</v>
      </c>
      <c r="AK2681" s="23">
        <f t="shared" si="833"/>
        <v>543.10454780399994</v>
      </c>
      <c r="AL2681" s="23">
        <f t="shared" si="834"/>
        <v>17492.576862010188</v>
      </c>
      <c r="AN2681">
        <v>202312</v>
      </c>
      <c r="AO2681" s="20" t="s">
        <v>33</v>
      </c>
      <c r="AP2681" s="20" t="s">
        <v>10484</v>
      </c>
      <c r="AQ2681">
        <v>1369.58</v>
      </c>
      <c r="AR2681" s="21">
        <v>0.86</v>
      </c>
      <c r="AS2681">
        <v>20.85</v>
      </c>
      <c r="AT2681">
        <v>1.77E-2</v>
      </c>
      <c r="AU2681" s="11">
        <f t="shared" si="835"/>
        <v>20.84774676</v>
      </c>
      <c r="AV2681" s="23">
        <f t="shared" si="836"/>
        <v>155.30826276001284</v>
      </c>
      <c r="AW2681" s="23">
        <f t="shared" si="837"/>
        <v>24120.656481533191</v>
      </c>
      <c r="AX2681" s="23">
        <f t="shared" si="838"/>
        <v>21.890134098000001</v>
      </c>
      <c r="AY2681" s="23">
        <f t="shared" si="839"/>
        <v>331.46427228002568</v>
      </c>
      <c r="AZ2681" s="23"/>
      <c r="BA2681" s="23"/>
    </row>
    <row r="2682" spans="1:53">
      <c r="A2682">
        <v>202312</v>
      </c>
      <c r="B2682" s="20" t="s">
        <v>27</v>
      </c>
      <c r="C2682" s="20" t="s">
        <v>10485</v>
      </c>
      <c r="D2682">
        <v>12829.21</v>
      </c>
      <c r="E2682" s="21">
        <v>0.68</v>
      </c>
      <c r="F2682">
        <v>422.53</v>
      </c>
      <c r="G2682" s="22">
        <v>4.8399999999999999E-2</v>
      </c>
      <c r="H2682" s="11">
        <f t="shared" si="820"/>
        <v>422.23495952000002</v>
      </c>
      <c r="I2682" s="23">
        <f t="shared" si="821"/>
        <v>1872.227949576434</v>
      </c>
      <c r="J2682" s="23">
        <f t="shared" si="822"/>
        <v>3505237.4951751782</v>
      </c>
      <c r="K2682" s="23">
        <f t="shared" si="823"/>
        <v>443.34670749600002</v>
      </c>
      <c r="L2682" s="23">
        <f t="shared" si="824"/>
        <v>4166.6908586728678</v>
      </c>
      <c r="N2682">
        <v>202312</v>
      </c>
      <c r="O2682" s="20" t="s">
        <v>29</v>
      </c>
      <c r="P2682" s="20" t="s">
        <v>10486</v>
      </c>
      <c r="Q2682">
        <v>126216.19</v>
      </c>
      <c r="R2682" s="21">
        <v>0.71</v>
      </c>
      <c r="S2682">
        <v>4776.3900000000003</v>
      </c>
      <c r="T2682" s="21">
        <v>0.05</v>
      </c>
      <c r="U2682" s="11">
        <f t="shared" si="825"/>
        <v>4480.6747449999993</v>
      </c>
      <c r="V2682" s="23">
        <f t="shared" si="826"/>
        <v>19530.808412329872</v>
      </c>
      <c r="W2682" s="23">
        <f t="shared" si="827"/>
        <v>381452477.23913532</v>
      </c>
      <c r="X2682" s="23">
        <f t="shared" si="828"/>
        <v>4704.7084822499992</v>
      </c>
      <c r="Y2682" s="23">
        <f t="shared" si="829"/>
        <v>43542.291569659741</v>
      </c>
      <c r="AA2682">
        <v>202312</v>
      </c>
      <c r="AB2682" s="20" t="s">
        <v>31</v>
      </c>
      <c r="AC2682" s="20" t="s">
        <v>3382</v>
      </c>
      <c r="AD2682">
        <v>169885.61</v>
      </c>
      <c r="AE2682" s="21">
        <v>0.72</v>
      </c>
      <c r="AF2682">
        <v>449.8843</v>
      </c>
      <c r="AG2682" s="22">
        <v>3.7000000000000002E-3</v>
      </c>
      <c r="AH2682" s="11">
        <f t="shared" si="830"/>
        <v>452.57526503999998</v>
      </c>
      <c r="AI2682" s="23">
        <f t="shared" si="831"/>
        <v>7426.5142300732896</v>
      </c>
      <c r="AJ2682" s="23">
        <f t="shared" si="832"/>
        <v>55153113.609481066</v>
      </c>
      <c r="AK2682" s="23">
        <f t="shared" si="833"/>
        <v>475.20402829199998</v>
      </c>
      <c r="AL2682" s="23">
        <f t="shared" si="834"/>
        <v>15305.603725186578</v>
      </c>
      <c r="AN2682">
        <v>202312</v>
      </c>
      <c r="AO2682" s="20" t="s">
        <v>33</v>
      </c>
      <c r="AP2682" s="20" t="s">
        <v>10487</v>
      </c>
      <c r="AQ2682">
        <v>1980.06</v>
      </c>
      <c r="AR2682" s="21">
        <v>0.86</v>
      </c>
      <c r="AS2682">
        <v>20.43</v>
      </c>
      <c r="AT2682">
        <v>1.2E-2</v>
      </c>
      <c r="AU2682" s="11">
        <f t="shared" si="835"/>
        <v>20.434219200000001</v>
      </c>
      <c r="AV2682" s="23">
        <f t="shared" si="836"/>
        <v>185.41544041734244</v>
      </c>
      <c r="AW2682" s="23">
        <f t="shared" si="837"/>
        <v>34378.885545157063</v>
      </c>
      <c r="AX2682" s="23">
        <f t="shared" si="838"/>
        <v>21.455930160000001</v>
      </c>
      <c r="AY2682" s="23">
        <f t="shared" si="839"/>
        <v>391.26510003468491</v>
      </c>
      <c r="AZ2682" s="23"/>
      <c r="BA2682" s="23"/>
    </row>
    <row r="2683" spans="1:53">
      <c r="A2683">
        <v>202312</v>
      </c>
      <c r="B2683" s="20" t="s">
        <v>27</v>
      </c>
      <c r="C2683" s="20" t="s">
        <v>10488</v>
      </c>
      <c r="D2683">
        <v>92264.17</v>
      </c>
      <c r="E2683" s="21">
        <v>0.68</v>
      </c>
      <c r="F2683">
        <v>3038.75</v>
      </c>
      <c r="G2683" s="22">
        <v>4.8399999999999999E-2</v>
      </c>
      <c r="H2683" s="11">
        <f t="shared" si="820"/>
        <v>3036.5983630400001</v>
      </c>
      <c r="I2683" s="23">
        <f t="shared" si="821"/>
        <v>13464.55142744343</v>
      </c>
      <c r="J2683" s="23">
        <f t="shared" si="822"/>
        <v>181294145.1422689</v>
      </c>
      <c r="K2683" s="23">
        <f t="shared" si="823"/>
        <v>3188.4282811920002</v>
      </c>
      <c r="L2683" s="23">
        <f t="shared" si="824"/>
        <v>29965.70121792686</v>
      </c>
      <c r="N2683">
        <v>202312</v>
      </c>
      <c r="O2683" s="20" t="s">
        <v>29</v>
      </c>
      <c r="P2683" s="20" t="s">
        <v>10489</v>
      </c>
      <c r="Q2683">
        <v>21815.25</v>
      </c>
      <c r="R2683" s="21">
        <v>0.71</v>
      </c>
      <c r="S2683">
        <v>792.53</v>
      </c>
      <c r="T2683" s="21">
        <v>0.05</v>
      </c>
      <c r="U2683" s="11">
        <f t="shared" si="825"/>
        <v>774.44137499999999</v>
      </c>
      <c r="V2683" s="23">
        <f t="shared" si="826"/>
        <v>3375.7116913216864</v>
      </c>
      <c r="W2683" s="23">
        <f t="shared" si="827"/>
        <v>11395429.422925921</v>
      </c>
      <c r="X2683" s="23">
        <f t="shared" si="828"/>
        <v>813.16344375000006</v>
      </c>
      <c r="Y2683" s="23">
        <f t="shared" si="829"/>
        <v>7525.8647576433732</v>
      </c>
      <c r="AA2683">
        <v>202312</v>
      </c>
      <c r="AB2683" s="20" t="s">
        <v>31</v>
      </c>
      <c r="AC2683" s="20" t="s">
        <v>10490</v>
      </c>
      <c r="AD2683">
        <v>122155.54</v>
      </c>
      <c r="AE2683" s="21">
        <v>0.72</v>
      </c>
      <c r="AF2683">
        <v>323.48739999999998</v>
      </c>
      <c r="AG2683" s="22">
        <v>3.7000000000000002E-3</v>
      </c>
      <c r="AH2683" s="11">
        <f t="shared" si="830"/>
        <v>325.42235855999996</v>
      </c>
      <c r="AI2683" s="23">
        <f t="shared" si="831"/>
        <v>5340.0041127220065</v>
      </c>
      <c r="AJ2683" s="23">
        <f t="shared" si="832"/>
        <v>28515643.923887946</v>
      </c>
      <c r="AK2683" s="23">
        <f t="shared" si="833"/>
        <v>341.69347648799999</v>
      </c>
      <c r="AL2683" s="23">
        <f t="shared" si="834"/>
        <v>11005.430584004012</v>
      </c>
      <c r="AN2683">
        <v>202312</v>
      </c>
      <c r="AO2683" s="20" t="s">
        <v>33</v>
      </c>
      <c r="AP2683" s="20" t="s">
        <v>10491</v>
      </c>
      <c r="AQ2683">
        <v>2335.63</v>
      </c>
      <c r="AR2683" s="21">
        <v>0.86</v>
      </c>
      <c r="AS2683">
        <v>7.63</v>
      </c>
      <c r="AT2683">
        <v>3.8E-3</v>
      </c>
      <c r="AU2683" s="11">
        <f t="shared" si="835"/>
        <v>7.6328388400000007</v>
      </c>
      <c r="AV2683" s="23">
        <f t="shared" si="836"/>
        <v>123.5855125729958</v>
      </c>
      <c r="AW2683" s="23">
        <f t="shared" si="837"/>
        <v>15273.378917930102</v>
      </c>
      <c r="AX2683" s="23">
        <f t="shared" si="838"/>
        <v>8.0144807820000015</v>
      </c>
      <c r="AY2683" s="23">
        <f t="shared" si="839"/>
        <v>254.8038639859916</v>
      </c>
      <c r="AZ2683" s="23"/>
      <c r="BA2683" s="23"/>
    </row>
    <row r="2684" spans="1:53">
      <c r="A2684">
        <v>202312</v>
      </c>
      <c r="B2684" s="20" t="s">
        <v>27</v>
      </c>
      <c r="C2684" s="20" t="s">
        <v>10492</v>
      </c>
      <c r="D2684">
        <v>9029.92</v>
      </c>
      <c r="E2684" s="21">
        <v>0.68</v>
      </c>
      <c r="F2684">
        <v>297.39999999999998</v>
      </c>
      <c r="G2684" s="22">
        <v>4.8399999999999999E-2</v>
      </c>
      <c r="H2684" s="11">
        <f t="shared" si="820"/>
        <v>297.19272704000002</v>
      </c>
      <c r="I2684" s="23">
        <f t="shared" si="821"/>
        <v>1317.7793961155235</v>
      </c>
      <c r="J2684" s="23">
        <f t="shared" si="822"/>
        <v>1736542.5368265938</v>
      </c>
      <c r="K2684" s="23">
        <f t="shared" si="823"/>
        <v>312.05236339200002</v>
      </c>
      <c r="L2684" s="23">
        <f t="shared" si="824"/>
        <v>2932.7515192710471</v>
      </c>
      <c r="N2684">
        <v>202312</v>
      </c>
      <c r="O2684" s="20" t="s">
        <v>29</v>
      </c>
      <c r="P2684" s="20" t="s">
        <v>10493</v>
      </c>
      <c r="Q2684">
        <v>14873.96</v>
      </c>
      <c r="R2684" s="21">
        <v>0.71</v>
      </c>
      <c r="S2684">
        <v>540.36</v>
      </c>
      <c r="T2684" s="21">
        <v>0.05</v>
      </c>
      <c r="U2684" s="11">
        <f t="shared" si="825"/>
        <v>528.02557999999988</v>
      </c>
      <c r="V2684" s="23">
        <f t="shared" si="826"/>
        <v>2301.610142824451</v>
      </c>
      <c r="W2684" s="23">
        <f t="shared" si="827"/>
        <v>5297409.2495523896</v>
      </c>
      <c r="X2684" s="23">
        <f t="shared" si="828"/>
        <v>554.42685899999992</v>
      </c>
      <c r="Y2684" s="23">
        <f t="shared" si="829"/>
        <v>5131.2458656489016</v>
      </c>
      <c r="AA2684">
        <v>202312</v>
      </c>
      <c r="AB2684" s="20" t="s">
        <v>31</v>
      </c>
      <c r="AC2684" s="20" t="s">
        <v>1482</v>
      </c>
      <c r="AD2684">
        <v>204824.3</v>
      </c>
      <c r="AE2684" s="21">
        <v>0.72</v>
      </c>
      <c r="AF2684">
        <v>542.40750000000003</v>
      </c>
      <c r="AG2684" s="22">
        <v>3.7000000000000002E-3</v>
      </c>
      <c r="AH2684" s="11">
        <f t="shared" si="830"/>
        <v>545.65193519999991</v>
      </c>
      <c r="AI2684" s="23">
        <f t="shared" si="831"/>
        <v>8953.8518219100515</v>
      </c>
      <c r="AJ2684" s="23">
        <f t="shared" si="832"/>
        <v>80171462.448721945</v>
      </c>
      <c r="AK2684" s="23">
        <f t="shared" si="833"/>
        <v>572.93453195999996</v>
      </c>
      <c r="AL2684" s="23">
        <f t="shared" si="834"/>
        <v>18453.355579020103</v>
      </c>
      <c r="AN2684">
        <v>202312</v>
      </c>
      <c r="AO2684" s="20" t="s">
        <v>33</v>
      </c>
      <c r="AP2684" s="20" t="s">
        <v>10494</v>
      </c>
      <c r="AQ2684">
        <v>2484.19</v>
      </c>
      <c r="AR2684" s="21">
        <v>0.86</v>
      </c>
      <c r="AS2684">
        <v>10.25</v>
      </c>
      <c r="AT2684">
        <v>4.7999999999999996E-3</v>
      </c>
      <c r="AU2684" s="11">
        <f t="shared" si="835"/>
        <v>10.254736319999999</v>
      </c>
      <c r="AV2684" s="23">
        <f t="shared" si="836"/>
        <v>147.65870757648787</v>
      </c>
      <c r="AW2684" s="23">
        <f t="shared" si="837"/>
        <v>21803.093923158758</v>
      </c>
      <c r="AX2684" s="23">
        <f t="shared" si="838"/>
        <v>10.767473136</v>
      </c>
      <c r="AY2684" s="23">
        <f t="shared" si="839"/>
        <v>305.57215147297575</v>
      </c>
      <c r="AZ2684" s="23"/>
      <c r="BA2684" s="23"/>
    </row>
    <row r="2685" spans="1:53">
      <c r="A2685">
        <v>202312</v>
      </c>
      <c r="B2685" s="20" t="s">
        <v>27</v>
      </c>
      <c r="C2685" s="20" t="s">
        <v>10495</v>
      </c>
      <c r="D2685">
        <v>10848.76</v>
      </c>
      <c r="E2685" s="21">
        <v>0.68</v>
      </c>
      <c r="F2685">
        <v>357.31</v>
      </c>
      <c r="G2685" s="22">
        <v>4.8399999999999999E-2</v>
      </c>
      <c r="H2685" s="11">
        <f t="shared" ref="H2685:H2748" si="840">D2685*E2685*G2685</f>
        <v>357.05438912</v>
      </c>
      <c r="I2685" s="23">
        <f t="shared" ref="I2685:I2748" si="841">D2685*E2685*SQRT(G2685*(1-G2685))</f>
        <v>1583.2114128809828</v>
      </c>
      <c r="J2685" s="23">
        <f t="shared" ref="J2685:J2748" si="842">I2685^2</f>
        <v>2506558.3778765979</v>
      </c>
      <c r="K2685" s="23">
        <f t="shared" ref="K2685:K2748" si="843">H2685*(1+$BB$10)</f>
        <v>374.90710857599998</v>
      </c>
      <c r="L2685" s="23">
        <f t="shared" ref="L2685:L2748" si="844">H2685+$BB$9*I2685</f>
        <v>3523.4772148819657</v>
      </c>
      <c r="N2685">
        <v>202312</v>
      </c>
      <c r="O2685" s="20" t="s">
        <v>29</v>
      </c>
      <c r="P2685" s="20" t="s">
        <v>10496</v>
      </c>
      <c r="Q2685">
        <v>12290.56</v>
      </c>
      <c r="R2685" s="21">
        <v>0.71</v>
      </c>
      <c r="S2685">
        <v>465.11</v>
      </c>
      <c r="T2685" s="21">
        <v>0.05</v>
      </c>
      <c r="U2685" s="11">
        <f t="shared" ref="U2685:U2748" si="845">Q2685*R2685*T2685</f>
        <v>436.31488000000002</v>
      </c>
      <c r="V2685" s="23">
        <f t="shared" ref="V2685:V2748" si="846">Q2685*R2685*SQRT(T2685*(1-T2685))</f>
        <v>1901.8524694830755</v>
      </c>
      <c r="W2685" s="23">
        <f t="shared" ref="W2685:W2748" si="847">V2685^2</f>
        <v>3617042.8156788726</v>
      </c>
      <c r="X2685" s="23">
        <f t="shared" ref="X2685:X2748" si="848">U2685*(1+$BB$10)</f>
        <v>458.13062400000001</v>
      </c>
      <c r="Y2685" s="23">
        <f t="shared" ref="Y2685:Y2748" si="849">U2685+$BB$9*V2685</f>
        <v>4240.0198189661514</v>
      </c>
      <c r="AA2685">
        <v>202312</v>
      </c>
      <c r="AB2685" s="20" t="s">
        <v>31</v>
      </c>
      <c r="AC2685" s="20" t="s">
        <v>10497</v>
      </c>
      <c r="AD2685">
        <v>191493.73</v>
      </c>
      <c r="AE2685" s="21">
        <v>0.72</v>
      </c>
      <c r="AF2685">
        <v>507.10599999999999</v>
      </c>
      <c r="AG2685" s="22">
        <v>3.7000000000000002E-3</v>
      </c>
      <c r="AH2685" s="11">
        <f t="shared" ref="AH2685:AH2748" si="850">AD2685*AE2685*AG2685</f>
        <v>510.13929672000006</v>
      </c>
      <c r="AI2685" s="23">
        <f t="shared" ref="AI2685:AI2748" si="851">AD2685*AE2685*SQRT(AG2685*(1-AG2685))</f>
        <v>8371.1087172999087</v>
      </c>
      <c r="AJ2685" s="23">
        <f t="shared" ref="AJ2685:AJ2748" si="852">AI2685^2</f>
        <v>70075461.156854525</v>
      </c>
      <c r="AK2685" s="23">
        <f t="shared" ref="AK2685:AK2748" si="853">AH2685*(1+$BB$10)</f>
        <v>535.64626155600013</v>
      </c>
      <c r="AL2685" s="23">
        <f t="shared" ref="AL2685:AL2748" si="854">AH2685+$BB$9*AI2685</f>
        <v>17252.356731319818</v>
      </c>
      <c r="AN2685">
        <v>202312</v>
      </c>
      <c r="AO2685" s="20" t="s">
        <v>33</v>
      </c>
      <c r="AP2685" s="20" t="s">
        <v>10498</v>
      </c>
      <c r="AQ2685">
        <v>2136.96</v>
      </c>
      <c r="AR2685" s="21">
        <v>0.86</v>
      </c>
      <c r="AS2685">
        <v>45.39</v>
      </c>
      <c r="AT2685">
        <v>2.4700000000000003E-2</v>
      </c>
      <c r="AU2685" s="11">
        <f t="shared" ref="AU2685:AU2748" si="855">AQ2685*AR2685*AT2685</f>
        <v>45.393304320000006</v>
      </c>
      <c r="AV2685" s="23">
        <f t="shared" ref="AV2685:AV2748" si="856">AQ2685*AR2685*SQRT(AT2685*(1-AT2685))</f>
        <v>285.2413170258223</v>
      </c>
      <c r="AW2685" s="23">
        <f t="shared" ref="AW2685:AW2748" si="857">AV2685^2</f>
        <v>81362.608938625664</v>
      </c>
      <c r="AX2685" s="23">
        <f t="shared" ref="AX2685:AX2748" si="858">AU2685*(1+$BB$10)</f>
        <v>47.662969536000006</v>
      </c>
      <c r="AY2685" s="23">
        <f t="shared" ref="AY2685:AY2748" si="859">AU2685+$BB$9*AV2685</f>
        <v>615.87593837164457</v>
      </c>
      <c r="AZ2685" s="23"/>
      <c r="BA2685" s="23"/>
    </row>
    <row r="2686" spans="1:53">
      <c r="A2686">
        <v>202312</v>
      </c>
      <c r="B2686" s="20" t="s">
        <v>27</v>
      </c>
      <c r="C2686" s="20" t="s">
        <v>10499</v>
      </c>
      <c r="D2686">
        <v>97943.01</v>
      </c>
      <c r="E2686" s="21">
        <v>0.68</v>
      </c>
      <c r="F2686">
        <v>3225.79</v>
      </c>
      <c r="G2686" s="22">
        <v>4.8399999999999999E-2</v>
      </c>
      <c r="H2686" s="11">
        <f t="shared" si="840"/>
        <v>3223.5003451200005</v>
      </c>
      <c r="I2686" s="23">
        <f t="shared" si="841"/>
        <v>14293.291698214012</v>
      </c>
      <c r="J2686" s="23">
        <f t="shared" si="842"/>
        <v>204298187.57023361</v>
      </c>
      <c r="K2686" s="23">
        <f t="shared" si="843"/>
        <v>3384.6753623760005</v>
      </c>
      <c r="L2686" s="23">
        <f t="shared" si="844"/>
        <v>31810.083741548024</v>
      </c>
      <c r="N2686">
        <v>202312</v>
      </c>
      <c r="O2686" s="20" t="s">
        <v>29</v>
      </c>
      <c r="P2686" s="20" t="s">
        <v>10500</v>
      </c>
      <c r="Q2686">
        <v>21815.25</v>
      </c>
      <c r="R2686" s="21">
        <v>0.71</v>
      </c>
      <c r="S2686">
        <v>825.55</v>
      </c>
      <c r="T2686" s="21">
        <v>0.05</v>
      </c>
      <c r="U2686" s="11">
        <f t="shared" si="845"/>
        <v>774.44137499999999</v>
      </c>
      <c r="V2686" s="23">
        <f t="shared" si="846"/>
        <v>3375.7116913216864</v>
      </c>
      <c r="W2686" s="23">
        <f t="shared" si="847"/>
        <v>11395429.422925921</v>
      </c>
      <c r="X2686" s="23">
        <f t="shared" si="848"/>
        <v>813.16344375000006</v>
      </c>
      <c r="Y2686" s="23">
        <f t="shared" si="849"/>
        <v>7525.8647576433732</v>
      </c>
      <c r="AA2686">
        <v>202312</v>
      </c>
      <c r="AB2686" s="20" t="s">
        <v>31</v>
      </c>
      <c r="AC2686" s="20" t="s">
        <v>10501</v>
      </c>
      <c r="AD2686">
        <v>184174.12</v>
      </c>
      <c r="AE2686" s="21">
        <v>0.72</v>
      </c>
      <c r="AF2686">
        <v>487.72250000000003</v>
      </c>
      <c r="AG2686" s="22">
        <v>3.7000000000000002E-3</v>
      </c>
      <c r="AH2686" s="11">
        <f t="shared" si="850"/>
        <v>490.63985568000004</v>
      </c>
      <c r="AI2686" s="23">
        <f t="shared" si="851"/>
        <v>8051.1334832374896</v>
      </c>
      <c r="AJ2686" s="23">
        <f t="shared" si="852"/>
        <v>64820750.364907831</v>
      </c>
      <c r="AK2686" s="23">
        <f t="shared" si="853"/>
        <v>515.17184846400005</v>
      </c>
      <c r="AL2686" s="23">
        <f t="shared" si="854"/>
        <v>16592.906822154979</v>
      </c>
      <c r="AN2686">
        <v>202312</v>
      </c>
      <c r="AO2686" s="20" t="s">
        <v>33</v>
      </c>
      <c r="AP2686" s="20" t="s">
        <v>10502</v>
      </c>
      <c r="AQ2686">
        <v>1235.93</v>
      </c>
      <c r="AR2686" s="21">
        <v>0.86</v>
      </c>
      <c r="AS2686">
        <v>17.43</v>
      </c>
      <c r="AT2686">
        <v>1.6399999999999998E-2</v>
      </c>
      <c r="AU2686" s="11">
        <f t="shared" si="855"/>
        <v>17.43155672</v>
      </c>
      <c r="AV2686" s="23">
        <f t="shared" si="856"/>
        <v>134.9968110056459</v>
      </c>
      <c r="AW2686" s="23">
        <f t="shared" si="857"/>
        <v>18224.138981694075</v>
      </c>
      <c r="AX2686" s="23">
        <f t="shared" si="858"/>
        <v>18.303134556</v>
      </c>
      <c r="AY2686" s="23">
        <f t="shared" si="859"/>
        <v>287.42517873129179</v>
      </c>
      <c r="AZ2686" s="23"/>
      <c r="BA2686" s="23"/>
    </row>
    <row r="2687" spans="1:53">
      <c r="A2687">
        <v>202312</v>
      </c>
      <c r="B2687" s="20" t="s">
        <v>27</v>
      </c>
      <c r="C2687" s="20" t="s">
        <v>10503</v>
      </c>
      <c r="D2687">
        <v>20149.439999999999</v>
      </c>
      <c r="E2687" s="21">
        <v>0.68</v>
      </c>
      <c r="F2687">
        <v>663.63</v>
      </c>
      <c r="G2687" s="22">
        <v>4.8399999999999999E-2</v>
      </c>
      <c r="H2687" s="11">
        <f t="shared" si="840"/>
        <v>663.15836927999999</v>
      </c>
      <c r="I2687" s="23">
        <f t="shared" si="841"/>
        <v>2940.5041102541295</v>
      </c>
      <c r="J2687" s="23">
        <f t="shared" si="842"/>
        <v>8646564.4224214293</v>
      </c>
      <c r="K2687" s="23">
        <f t="shared" si="843"/>
        <v>696.31628774399996</v>
      </c>
      <c r="L2687" s="23">
        <f t="shared" si="844"/>
        <v>6544.1665897882594</v>
      </c>
      <c r="N2687">
        <v>202312</v>
      </c>
      <c r="O2687" s="20" t="s">
        <v>29</v>
      </c>
      <c r="P2687" s="20" t="s">
        <v>10504</v>
      </c>
      <c r="Q2687">
        <v>15369.8</v>
      </c>
      <c r="R2687" s="21">
        <v>0.71</v>
      </c>
      <c r="S2687">
        <v>558.37</v>
      </c>
      <c r="T2687" s="21">
        <v>0.05</v>
      </c>
      <c r="U2687" s="11">
        <f t="shared" si="845"/>
        <v>545.62789999999995</v>
      </c>
      <c r="V2687" s="23">
        <f t="shared" si="846"/>
        <v>2378.3368768763157</v>
      </c>
      <c r="W2687" s="23">
        <f t="shared" si="847"/>
        <v>5656486.2999097873</v>
      </c>
      <c r="X2687" s="23">
        <f t="shared" si="848"/>
        <v>572.90929499999993</v>
      </c>
      <c r="Y2687" s="23">
        <f t="shared" si="849"/>
        <v>5302.301653752631</v>
      </c>
      <c r="AA2687">
        <v>202312</v>
      </c>
      <c r="AB2687" s="20" t="s">
        <v>31</v>
      </c>
      <c r="AC2687" s="20" t="s">
        <v>4902</v>
      </c>
      <c r="AD2687">
        <v>107189.21</v>
      </c>
      <c r="AE2687" s="21">
        <v>0.72</v>
      </c>
      <c r="AF2687">
        <v>283.85419999999999</v>
      </c>
      <c r="AG2687" s="22">
        <v>3.7000000000000002E-3</v>
      </c>
      <c r="AH2687" s="11">
        <f t="shared" si="850"/>
        <v>285.55205544</v>
      </c>
      <c r="AI2687" s="23">
        <f t="shared" si="851"/>
        <v>4685.7540987451148</v>
      </c>
      <c r="AJ2687" s="23">
        <f t="shared" si="852"/>
        <v>21956291.473906644</v>
      </c>
      <c r="AK2687" s="23">
        <f t="shared" si="853"/>
        <v>299.82965821200003</v>
      </c>
      <c r="AL2687" s="23">
        <f t="shared" si="854"/>
        <v>9657.0602529302305</v>
      </c>
      <c r="AN2687">
        <v>202312</v>
      </c>
      <c r="AO2687" s="20" t="s">
        <v>33</v>
      </c>
      <c r="AP2687" s="20" t="s">
        <v>10505</v>
      </c>
      <c r="AQ2687">
        <v>4914.2</v>
      </c>
      <c r="AR2687" s="21">
        <v>0.86</v>
      </c>
      <c r="AS2687">
        <v>44.8</v>
      </c>
      <c r="AT2687">
        <v>1.06E-2</v>
      </c>
      <c r="AU2687" s="11">
        <f t="shared" si="855"/>
        <v>44.797847199999993</v>
      </c>
      <c r="AV2687" s="23">
        <f t="shared" si="856"/>
        <v>432.80290236671448</v>
      </c>
      <c r="AW2687" s="23">
        <f t="shared" si="857"/>
        <v>187318.35229705178</v>
      </c>
      <c r="AX2687" s="23">
        <f t="shared" si="858"/>
        <v>47.037739559999991</v>
      </c>
      <c r="AY2687" s="23">
        <f t="shared" si="859"/>
        <v>910.40365193342893</v>
      </c>
      <c r="AZ2687" s="23"/>
      <c r="BA2687" s="23"/>
    </row>
    <row r="2688" spans="1:53">
      <c r="A2688">
        <v>202312</v>
      </c>
      <c r="B2688" s="20" t="s">
        <v>27</v>
      </c>
      <c r="C2688" s="20" t="s">
        <v>10506</v>
      </c>
      <c r="D2688">
        <v>20803.41</v>
      </c>
      <c r="E2688" s="21">
        <v>0.68</v>
      </c>
      <c r="F2688">
        <v>685.17</v>
      </c>
      <c r="G2688" s="22">
        <v>4.8399999999999999E-2</v>
      </c>
      <c r="H2688" s="11">
        <f t="shared" si="840"/>
        <v>684.68182992000004</v>
      </c>
      <c r="I2688" s="23">
        <f t="shared" si="841"/>
        <v>3035.9410788737487</v>
      </c>
      <c r="J2688" s="23">
        <f t="shared" si="842"/>
        <v>9216938.2343931012</v>
      </c>
      <c r="K2688" s="23">
        <f t="shared" si="843"/>
        <v>718.91592141600006</v>
      </c>
      <c r="L2688" s="23">
        <f t="shared" si="844"/>
        <v>6756.5639876674977</v>
      </c>
      <c r="N2688">
        <v>202312</v>
      </c>
      <c r="O2688" s="20" t="s">
        <v>29</v>
      </c>
      <c r="P2688" s="20" t="s">
        <v>10507</v>
      </c>
      <c r="Q2688">
        <v>18350.03</v>
      </c>
      <c r="R2688" s="21">
        <v>0.71</v>
      </c>
      <c r="S2688">
        <v>694.42</v>
      </c>
      <c r="T2688" s="21">
        <v>0.05</v>
      </c>
      <c r="U2688" s="11">
        <f t="shared" si="845"/>
        <v>651.42606499999999</v>
      </c>
      <c r="V2688" s="23">
        <f t="shared" si="846"/>
        <v>2839.5003865233575</v>
      </c>
      <c r="W2688" s="23">
        <f t="shared" si="847"/>
        <v>8062762.4450662965</v>
      </c>
      <c r="X2688" s="23">
        <f t="shared" si="848"/>
        <v>683.99736825000002</v>
      </c>
      <c r="Y2688" s="23">
        <f t="shared" si="849"/>
        <v>6330.4268380467147</v>
      </c>
      <c r="AA2688">
        <v>202312</v>
      </c>
      <c r="AB2688" s="20" t="s">
        <v>31</v>
      </c>
      <c r="AC2688" s="20" t="s">
        <v>10508</v>
      </c>
      <c r="AD2688">
        <v>169520.34</v>
      </c>
      <c r="AE2688" s="21">
        <v>0.72</v>
      </c>
      <c r="AF2688">
        <v>448.91699999999997</v>
      </c>
      <c r="AG2688" s="22">
        <v>3.7000000000000002E-3</v>
      </c>
      <c r="AH2688" s="11">
        <f t="shared" si="850"/>
        <v>451.60218576</v>
      </c>
      <c r="AI2688" s="23">
        <f t="shared" si="851"/>
        <v>7410.5465277304083</v>
      </c>
      <c r="AJ2688" s="23">
        <f t="shared" si="852"/>
        <v>54916199.83965721</v>
      </c>
      <c r="AK2688" s="23">
        <f t="shared" si="853"/>
        <v>474.18229504800001</v>
      </c>
      <c r="AL2688" s="23">
        <f t="shared" si="854"/>
        <v>15272.695241220817</v>
      </c>
      <c r="AN2688">
        <v>202312</v>
      </c>
      <c r="AO2688" s="20" t="s">
        <v>33</v>
      </c>
      <c r="AP2688" s="20" t="s">
        <v>10509</v>
      </c>
      <c r="AQ2688">
        <v>3005.31</v>
      </c>
      <c r="AR2688" s="21">
        <v>0.86</v>
      </c>
      <c r="AS2688">
        <v>8.7899999999999991</v>
      </c>
      <c r="AT2688">
        <v>3.4000000000000002E-3</v>
      </c>
      <c r="AU2688" s="11">
        <f t="shared" si="855"/>
        <v>8.7875264400000006</v>
      </c>
      <c r="AV2688" s="23">
        <f t="shared" si="856"/>
        <v>150.44841877702541</v>
      </c>
      <c r="AW2688" s="23">
        <f t="shared" si="857"/>
        <v>22634.72671250721</v>
      </c>
      <c r="AX2688" s="23">
        <f t="shared" si="858"/>
        <v>9.2269027620000017</v>
      </c>
      <c r="AY2688" s="23">
        <f t="shared" si="859"/>
        <v>309.68436399405084</v>
      </c>
      <c r="AZ2688" s="23"/>
      <c r="BA2688" s="23"/>
    </row>
    <row r="2689" spans="1:53">
      <c r="A2689">
        <v>202312</v>
      </c>
      <c r="B2689" s="20" t="s">
        <v>27</v>
      </c>
      <c r="C2689" s="20" t="s">
        <v>10510</v>
      </c>
      <c r="D2689">
        <v>43279.82</v>
      </c>
      <c r="E2689" s="21">
        <v>0.68</v>
      </c>
      <c r="F2689">
        <v>1425.44</v>
      </c>
      <c r="G2689" s="22">
        <v>4.8399999999999999E-2</v>
      </c>
      <c r="H2689" s="11">
        <f t="shared" si="840"/>
        <v>1424.4254358400001</v>
      </c>
      <c r="I2689" s="23">
        <f t="shared" si="841"/>
        <v>6316.0310460766595</v>
      </c>
      <c r="J2689" s="23">
        <f t="shared" si="842"/>
        <v>39892248.175004221</v>
      </c>
      <c r="K2689" s="23">
        <f t="shared" si="843"/>
        <v>1495.6467076320002</v>
      </c>
      <c r="L2689" s="23">
        <f t="shared" si="844"/>
        <v>14056.487527993319</v>
      </c>
      <c r="N2689">
        <v>202312</v>
      </c>
      <c r="O2689" s="20" t="s">
        <v>29</v>
      </c>
      <c r="P2689" s="20" t="s">
        <v>10511</v>
      </c>
      <c r="Q2689">
        <v>22213.16</v>
      </c>
      <c r="R2689" s="21">
        <v>0.71</v>
      </c>
      <c r="S2689">
        <v>806.98</v>
      </c>
      <c r="T2689" s="21">
        <v>0.05</v>
      </c>
      <c r="U2689" s="11">
        <f t="shared" si="845"/>
        <v>788.56718000000001</v>
      </c>
      <c r="V2689" s="23">
        <f t="shared" si="846"/>
        <v>3437.2846478128477</v>
      </c>
      <c r="W2689" s="23">
        <f t="shared" si="847"/>
        <v>11814925.750089891</v>
      </c>
      <c r="X2689" s="23">
        <f t="shared" si="848"/>
        <v>827.99553900000001</v>
      </c>
      <c r="Y2689" s="23">
        <f t="shared" si="849"/>
        <v>7663.1364756256953</v>
      </c>
      <c r="AA2689">
        <v>202312</v>
      </c>
      <c r="AB2689" s="20" t="s">
        <v>31</v>
      </c>
      <c r="AC2689" s="20" t="s">
        <v>10512</v>
      </c>
      <c r="AD2689">
        <v>135744.09</v>
      </c>
      <c r="AE2689" s="21">
        <v>0.72</v>
      </c>
      <c r="AF2689">
        <v>359.47210000000001</v>
      </c>
      <c r="AG2689" s="22">
        <v>3.7000000000000002E-3</v>
      </c>
      <c r="AH2689" s="11">
        <f t="shared" si="850"/>
        <v>361.62225576000003</v>
      </c>
      <c r="AI2689" s="23">
        <f t="shared" si="851"/>
        <v>5934.0247595623277</v>
      </c>
      <c r="AJ2689" s="23">
        <f t="shared" si="852"/>
        <v>35212649.847098738</v>
      </c>
      <c r="AK2689" s="23">
        <f t="shared" si="853"/>
        <v>379.70336854800007</v>
      </c>
      <c r="AL2689" s="23">
        <f t="shared" si="854"/>
        <v>12229.671774884655</v>
      </c>
      <c r="AN2689">
        <v>202312</v>
      </c>
      <c r="AO2689" s="20" t="s">
        <v>33</v>
      </c>
      <c r="AP2689" s="20" t="s">
        <v>10513</v>
      </c>
      <c r="AQ2689">
        <v>2420.5300000000002</v>
      </c>
      <c r="AR2689" s="21">
        <v>0.86</v>
      </c>
      <c r="AS2689">
        <v>19.36</v>
      </c>
      <c r="AT2689">
        <v>9.300000000000001E-3</v>
      </c>
      <c r="AU2689" s="11">
        <f t="shared" si="855"/>
        <v>19.359398940000002</v>
      </c>
      <c r="AV2689" s="23">
        <f t="shared" si="856"/>
        <v>199.81195850260508</v>
      </c>
      <c r="AW2689" s="23">
        <f t="shared" si="857"/>
        <v>39924.818760646776</v>
      </c>
      <c r="AX2689" s="23">
        <f t="shared" si="858"/>
        <v>20.327368887000002</v>
      </c>
      <c r="AY2689" s="23">
        <f t="shared" si="859"/>
        <v>418.98331594521017</v>
      </c>
      <c r="AZ2689" s="23"/>
      <c r="BA2689" s="23"/>
    </row>
    <row r="2690" spans="1:53">
      <c r="A2690">
        <v>202312</v>
      </c>
      <c r="B2690" s="20" t="s">
        <v>27</v>
      </c>
      <c r="C2690" s="20" t="s">
        <v>10514</v>
      </c>
      <c r="D2690">
        <v>29582.76</v>
      </c>
      <c r="E2690" s="21">
        <v>0.68</v>
      </c>
      <c r="F2690">
        <v>974.32</v>
      </c>
      <c r="G2690" s="22">
        <v>4.8399999999999999E-2</v>
      </c>
      <c r="H2690" s="11">
        <f t="shared" si="840"/>
        <v>973.62779711999997</v>
      </c>
      <c r="I2690" s="23">
        <f t="shared" si="841"/>
        <v>4317.153596956613</v>
      </c>
      <c r="J2690" s="23">
        <f t="shared" si="842"/>
        <v>18637815.179715421</v>
      </c>
      <c r="K2690" s="23">
        <f t="shared" si="843"/>
        <v>1022.309186976</v>
      </c>
      <c r="L2690" s="23">
        <f t="shared" si="844"/>
        <v>9607.9349910332257</v>
      </c>
      <c r="N2690">
        <v>202312</v>
      </c>
      <c r="O2690" s="20" t="s">
        <v>29</v>
      </c>
      <c r="P2690" s="20" t="s">
        <v>10515</v>
      </c>
      <c r="Q2690">
        <v>84506.48</v>
      </c>
      <c r="R2690" s="21">
        <v>0.71</v>
      </c>
      <c r="S2690">
        <v>3070.05</v>
      </c>
      <c r="T2690" s="21">
        <v>0.05</v>
      </c>
      <c r="U2690" s="11">
        <f t="shared" si="845"/>
        <v>2999.9800399999999</v>
      </c>
      <c r="V2690" s="23">
        <f t="shared" si="846"/>
        <v>13076.609826999105</v>
      </c>
      <c r="W2690" s="23">
        <f t="shared" si="847"/>
        <v>170997724.56756958</v>
      </c>
      <c r="X2690" s="23">
        <f t="shared" si="848"/>
        <v>3149.9790419999999</v>
      </c>
      <c r="Y2690" s="23">
        <f t="shared" si="849"/>
        <v>29153.199693998209</v>
      </c>
      <c r="AA2690">
        <v>202312</v>
      </c>
      <c r="AB2690" s="20" t="s">
        <v>31</v>
      </c>
      <c r="AC2690" s="20" t="s">
        <v>5494</v>
      </c>
      <c r="AD2690">
        <v>129058.7</v>
      </c>
      <c r="AE2690" s="21">
        <v>0.72</v>
      </c>
      <c r="AF2690">
        <v>341.7681</v>
      </c>
      <c r="AG2690" s="22">
        <v>3.7000000000000002E-3</v>
      </c>
      <c r="AH2690" s="11">
        <f t="shared" si="850"/>
        <v>343.81237679999998</v>
      </c>
      <c r="AI2690" s="23">
        <f t="shared" si="851"/>
        <v>5641.7743213492868</v>
      </c>
      <c r="AJ2690" s="23">
        <f t="shared" si="852"/>
        <v>31829617.493036207</v>
      </c>
      <c r="AK2690" s="23">
        <f t="shared" si="853"/>
        <v>361.00299563999999</v>
      </c>
      <c r="AL2690" s="23">
        <f t="shared" si="854"/>
        <v>11627.361019498574</v>
      </c>
      <c r="AN2690">
        <v>202312</v>
      </c>
      <c r="AO2690" s="20" t="s">
        <v>33</v>
      </c>
      <c r="AP2690" s="20" t="s">
        <v>10516</v>
      </c>
      <c r="AQ2690">
        <v>2272.84</v>
      </c>
      <c r="AR2690" s="21">
        <v>0.86</v>
      </c>
      <c r="AS2690">
        <v>90.5</v>
      </c>
      <c r="AT2690">
        <v>4.6300000000000001E-2</v>
      </c>
      <c r="AU2690" s="11">
        <f t="shared" si="855"/>
        <v>90.499943120000012</v>
      </c>
      <c r="AV2690" s="23">
        <f t="shared" si="856"/>
        <v>410.73688209755045</v>
      </c>
      <c r="AW2690" s="23">
        <f t="shared" si="857"/>
        <v>168704.78631521706</v>
      </c>
      <c r="AX2690" s="23">
        <f t="shared" si="858"/>
        <v>95.024940276000009</v>
      </c>
      <c r="AY2690" s="23">
        <f t="shared" si="859"/>
        <v>911.97370731510091</v>
      </c>
      <c r="AZ2690" s="23"/>
      <c r="BA2690" s="23"/>
    </row>
    <row r="2691" spans="1:53">
      <c r="A2691">
        <v>202312</v>
      </c>
      <c r="B2691" s="20" t="s">
        <v>27</v>
      </c>
      <c r="C2691" s="20" t="s">
        <v>10517</v>
      </c>
      <c r="D2691">
        <v>56534.080000000002</v>
      </c>
      <c r="E2691" s="21">
        <v>0.68</v>
      </c>
      <c r="F2691">
        <v>1861.97</v>
      </c>
      <c r="G2691" s="22">
        <v>4.8399999999999999E-2</v>
      </c>
      <c r="H2691" s="11">
        <f t="shared" si="840"/>
        <v>1860.6496409600002</v>
      </c>
      <c r="I2691" s="23">
        <f t="shared" si="841"/>
        <v>8250.2885742450308</v>
      </c>
      <c r="J2691" s="23">
        <f t="shared" si="842"/>
        <v>68067261.558318108</v>
      </c>
      <c r="K2691" s="23">
        <f t="shared" si="843"/>
        <v>1953.6821230080002</v>
      </c>
      <c r="L2691" s="23">
        <f t="shared" si="844"/>
        <v>18361.226789450062</v>
      </c>
      <c r="N2691">
        <v>202312</v>
      </c>
      <c r="O2691" s="20" t="s">
        <v>29</v>
      </c>
      <c r="P2691" s="20" t="s">
        <v>10518</v>
      </c>
      <c r="Q2691">
        <v>55529.69</v>
      </c>
      <c r="R2691" s="21">
        <v>0.71</v>
      </c>
      <c r="S2691">
        <v>2101.41</v>
      </c>
      <c r="T2691" s="21">
        <v>0.05</v>
      </c>
      <c r="U2691" s="11">
        <f t="shared" si="845"/>
        <v>1971.303995</v>
      </c>
      <c r="V2691" s="23">
        <f t="shared" si="846"/>
        <v>8592.7149012030077</v>
      </c>
      <c r="W2691" s="23">
        <f t="shared" si="847"/>
        <v>73834749.373356208</v>
      </c>
      <c r="X2691" s="23">
        <f t="shared" si="848"/>
        <v>2069.8691947500001</v>
      </c>
      <c r="Y2691" s="23">
        <f t="shared" si="849"/>
        <v>19156.733797406014</v>
      </c>
      <c r="AA2691">
        <v>202312</v>
      </c>
      <c r="AB2691" s="20" t="s">
        <v>31</v>
      </c>
      <c r="AC2691" s="20" t="s">
        <v>10519</v>
      </c>
      <c r="AD2691">
        <v>111371.83</v>
      </c>
      <c r="AE2691" s="21">
        <v>0.72</v>
      </c>
      <c r="AF2691">
        <v>294.93040000000002</v>
      </c>
      <c r="AG2691" s="22">
        <v>3.7000000000000002E-3</v>
      </c>
      <c r="AH2691" s="11">
        <f t="shared" si="850"/>
        <v>296.69455512000002</v>
      </c>
      <c r="AI2691" s="23">
        <f t="shared" si="851"/>
        <v>4868.5964651408876</v>
      </c>
      <c r="AJ2691" s="23">
        <f t="shared" si="852"/>
        <v>23703231.540382348</v>
      </c>
      <c r="AK2691" s="23">
        <f t="shared" si="853"/>
        <v>311.52928287600002</v>
      </c>
      <c r="AL2691" s="23">
        <f t="shared" si="854"/>
        <v>10033.887485401776</v>
      </c>
      <c r="AN2691">
        <v>202312</v>
      </c>
      <c r="AO2691" s="20" t="s">
        <v>33</v>
      </c>
      <c r="AP2691" s="20" t="s">
        <v>10520</v>
      </c>
      <c r="AQ2691">
        <v>1186.75</v>
      </c>
      <c r="AR2691" s="21">
        <v>0.86</v>
      </c>
      <c r="AS2691">
        <v>6.33</v>
      </c>
      <c r="AT2691">
        <v>6.1999999999999998E-3</v>
      </c>
      <c r="AU2691" s="11">
        <f t="shared" si="855"/>
        <v>6.3277510000000001</v>
      </c>
      <c r="AV2691" s="23">
        <f t="shared" si="856"/>
        <v>80.11300691296637</v>
      </c>
      <c r="AW2691" s="23">
        <f t="shared" si="857"/>
        <v>6418.0938766369973</v>
      </c>
      <c r="AX2691" s="23">
        <f t="shared" si="858"/>
        <v>6.6441385500000001</v>
      </c>
      <c r="AY2691" s="23">
        <f t="shared" si="859"/>
        <v>166.55376482593275</v>
      </c>
      <c r="AZ2691" s="23"/>
      <c r="BA2691" s="23"/>
    </row>
    <row r="2692" spans="1:53">
      <c r="A2692">
        <v>202312</v>
      </c>
      <c r="B2692" s="20" t="s">
        <v>27</v>
      </c>
      <c r="C2692" s="20" t="s">
        <v>10521</v>
      </c>
      <c r="D2692">
        <v>79747.149999999994</v>
      </c>
      <c r="E2692" s="21">
        <v>0.68</v>
      </c>
      <c r="F2692">
        <v>2626.5</v>
      </c>
      <c r="G2692" s="22">
        <v>4.8399999999999999E-2</v>
      </c>
      <c r="H2692" s="11">
        <f t="shared" si="840"/>
        <v>2624.6382008</v>
      </c>
      <c r="I2692" s="23">
        <f t="shared" si="841"/>
        <v>11637.882857094421</v>
      </c>
      <c r="J2692" s="23">
        <f t="shared" si="842"/>
        <v>135440317.3954522</v>
      </c>
      <c r="K2692" s="23">
        <f t="shared" si="843"/>
        <v>2755.8701108400001</v>
      </c>
      <c r="L2692" s="23">
        <f t="shared" si="844"/>
        <v>25900.403914988841</v>
      </c>
      <c r="N2692">
        <v>202312</v>
      </c>
      <c r="O2692" s="20" t="s">
        <v>29</v>
      </c>
      <c r="P2692" s="20" t="s">
        <v>10522</v>
      </c>
      <c r="Q2692">
        <v>29005.67</v>
      </c>
      <c r="R2692" s="21">
        <v>0.71</v>
      </c>
      <c r="S2692">
        <v>1053.75</v>
      </c>
      <c r="T2692" s="21">
        <v>0.05</v>
      </c>
      <c r="U2692" s="11">
        <f t="shared" si="845"/>
        <v>1029.7012849999999</v>
      </c>
      <c r="V2692" s="23">
        <f t="shared" si="846"/>
        <v>4488.3638433489732</v>
      </c>
      <c r="W2692" s="23">
        <f t="shared" si="847"/>
        <v>20145409.990282368</v>
      </c>
      <c r="X2692" s="23">
        <f t="shared" si="848"/>
        <v>1081.1863492499999</v>
      </c>
      <c r="Y2692" s="23">
        <f t="shared" si="849"/>
        <v>10006.428971697946</v>
      </c>
      <c r="AA2692">
        <v>202312</v>
      </c>
      <c r="AB2692" s="20" t="s">
        <v>31</v>
      </c>
      <c r="AC2692" s="20" t="s">
        <v>10523</v>
      </c>
      <c r="AD2692">
        <v>106006.77</v>
      </c>
      <c r="AE2692" s="21">
        <v>0.72</v>
      </c>
      <c r="AF2692">
        <v>280.72289999999998</v>
      </c>
      <c r="AG2692" s="22">
        <v>3.7000000000000002E-3</v>
      </c>
      <c r="AH2692" s="11">
        <f t="shared" si="850"/>
        <v>282.40203528000001</v>
      </c>
      <c r="AI2692" s="23">
        <f t="shared" si="851"/>
        <v>4634.0639792217025</v>
      </c>
      <c r="AJ2692" s="23">
        <f t="shared" si="852"/>
        <v>21474548.96352008</v>
      </c>
      <c r="AK2692" s="23">
        <f t="shared" si="853"/>
        <v>296.52213704400003</v>
      </c>
      <c r="AL2692" s="23">
        <f t="shared" si="854"/>
        <v>9550.5299937234049</v>
      </c>
      <c r="AN2692">
        <v>202312</v>
      </c>
      <c r="AO2692" s="20" t="s">
        <v>33</v>
      </c>
      <c r="AP2692" s="20" t="s">
        <v>10524</v>
      </c>
      <c r="AQ2692">
        <v>4934.09</v>
      </c>
      <c r="AR2692" s="21">
        <v>0.86</v>
      </c>
      <c r="AS2692">
        <v>194.34</v>
      </c>
      <c r="AT2692">
        <v>4.58E-2</v>
      </c>
      <c r="AU2692" s="11">
        <f t="shared" si="855"/>
        <v>194.34393692</v>
      </c>
      <c r="AV2692" s="23">
        <f t="shared" si="856"/>
        <v>887.0701456477799</v>
      </c>
      <c r="AW2692" s="23">
        <f t="shared" si="857"/>
        <v>786893.44329957338</v>
      </c>
      <c r="AX2692" s="23">
        <f t="shared" si="858"/>
        <v>204.06113376600001</v>
      </c>
      <c r="AY2692" s="23">
        <f t="shared" si="859"/>
        <v>1968.4842282155598</v>
      </c>
      <c r="AZ2692" s="23"/>
      <c r="BA2692" s="23"/>
    </row>
    <row r="2693" spans="1:53">
      <c r="A2693">
        <v>202312</v>
      </c>
      <c r="B2693" s="20" t="s">
        <v>27</v>
      </c>
      <c r="C2693" s="20" t="s">
        <v>10525</v>
      </c>
      <c r="D2693">
        <v>241901.94</v>
      </c>
      <c r="E2693" s="21">
        <v>0.68</v>
      </c>
      <c r="F2693">
        <v>7967.12</v>
      </c>
      <c r="G2693" s="22">
        <v>4.8399999999999999E-2</v>
      </c>
      <c r="H2693" s="11">
        <f t="shared" si="840"/>
        <v>7961.4766492800009</v>
      </c>
      <c r="I2693" s="23">
        <f t="shared" si="841"/>
        <v>35301.906596334586</v>
      </c>
      <c r="J2693" s="23">
        <f t="shared" si="842"/>
        <v>1246224609.3363314</v>
      </c>
      <c r="K2693" s="23">
        <f t="shared" si="843"/>
        <v>8359.5504817440014</v>
      </c>
      <c r="L2693" s="23">
        <f t="shared" si="844"/>
        <v>78565.289841949168</v>
      </c>
      <c r="N2693">
        <v>202312</v>
      </c>
      <c r="O2693" s="20" t="s">
        <v>29</v>
      </c>
      <c r="P2693" s="20" t="s">
        <v>10526</v>
      </c>
      <c r="Q2693">
        <v>11208.4</v>
      </c>
      <c r="R2693" s="21">
        <v>0.71</v>
      </c>
      <c r="S2693">
        <v>424.15</v>
      </c>
      <c r="T2693" s="21">
        <v>0.05</v>
      </c>
      <c r="U2693" s="11">
        <f t="shared" si="845"/>
        <v>397.89819999999997</v>
      </c>
      <c r="V2693" s="23">
        <f t="shared" si="846"/>
        <v>1734.3980436167353</v>
      </c>
      <c r="W2693" s="23">
        <f t="shared" si="847"/>
        <v>3008136.5737015591</v>
      </c>
      <c r="X2693" s="23">
        <f t="shared" si="848"/>
        <v>417.79311000000001</v>
      </c>
      <c r="Y2693" s="23">
        <f t="shared" si="849"/>
        <v>3866.6942872334707</v>
      </c>
      <c r="AA2693">
        <v>202312</v>
      </c>
      <c r="AB2693" s="20" t="s">
        <v>31</v>
      </c>
      <c r="AC2693" s="20" t="s">
        <v>2650</v>
      </c>
      <c r="AD2693">
        <v>113277.46</v>
      </c>
      <c r="AE2693" s="21">
        <v>0.72</v>
      </c>
      <c r="AF2693">
        <v>299.97680000000003</v>
      </c>
      <c r="AG2693" s="22">
        <v>3.7000000000000002E-3</v>
      </c>
      <c r="AH2693" s="11">
        <f t="shared" si="850"/>
        <v>301.77115344000003</v>
      </c>
      <c r="AI2693" s="23">
        <f t="shared" si="851"/>
        <v>4951.9006856234491</v>
      </c>
      <c r="AJ2693" s="23">
        <f t="shared" si="852"/>
        <v>24521320.400277987</v>
      </c>
      <c r="AK2693" s="23">
        <f t="shared" si="853"/>
        <v>316.85971111200007</v>
      </c>
      <c r="AL2693" s="23">
        <f t="shared" si="854"/>
        <v>10205.572524686899</v>
      </c>
      <c r="AN2693">
        <v>202312</v>
      </c>
      <c r="AO2693" s="20" t="s">
        <v>33</v>
      </c>
      <c r="AP2693" s="20" t="s">
        <v>10527</v>
      </c>
      <c r="AQ2693">
        <v>92.19</v>
      </c>
      <c r="AR2693" s="21">
        <v>0.86</v>
      </c>
      <c r="AS2693">
        <v>0.11</v>
      </c>
      <c r="AT2693">
        <v>1.4000000000000002E-3</v>
      </c>
      <c r="AU2693" s="11">
        <f t="shared" si="855"/>
        <v>0.11099676000000001</v>
      </c>
      <c r="AV2693" s="23">
        <f t="shared" si="856"/>
        <v>2.9644359060457868</v>
      </c>
      <c r="AW2693" s="23">
        <f t="shared" si="857"/>
        <v>8.7878802410535055</v>
      </c>
      <c r="AX2693" s="23">
        <f t="shared" si="858"/>
        <v>0.11654659800000002</v>
      </c>
      <c r="AY2693" s="23">
        <f t="shared" si="859"/>
        <v>6.0398685720915735</v>
      </c>
      <c r="AZ2693" s="23"/>
      <c r="BA2693" s="23"/>
    </row>
    <row r="2694" spans="1:53">
      <c r="A2694">
        <v>202312</v>
      </c>
      <c r="B2694" s="20" t="s">
        <v>27</v>
      </c>
      <c r="C2694" s="20" t="s">
        <v>10528</v>
      </c>
      <c r="D2694">
        <v>76515.679999999993</v>
      </c>
      <c r="E2694" s="21">
        <v>0.68</v>
      </c>
      <c r="F2694">
        <v>2520.0700000000002</v>
      </c>
      <c r="G2694" s="22">
        <v>4.8399999999999999E-2</v>
      </c>
      <c r="H2694" s="11">
        <f t="shared" si="840"/>
        <v>2518.2840601600001</v>
      </c>
      <c r="I2694" s="23">
        <f t="shared" si="841"/>
        <v>11166.298990884596</v>
      </c>
      <c r="J2694" s="23">
        <f t="shared" si="842"/>
        <v>124686233.15383033</v>
      </c>
      <c r="K2694" s="23">
        <f t="shared" si="843"/>
        <v>2644.1982631680003</v>
      </c>
      <c r="L2694" s="23">
        <f t="shared" si="844"/>
        <v>24850.882041929191</v>
      </c>
      <c r="N2694">
        <v>202312</v>
      </c>
      <c r="O2694" s="20" t="s">
        <v>29</v>
      </c>
      <c r="P2694" s="20" t="s">
        <v>10529</v>
      </c>
      <c r="Q2694">
        <v>17867.07</v>
      </c>
      <c r="R2694" s="21">
        <v>0.71</v>
      </c>
      <c r="S2694">
        <v>676.14</v>
      </c>
      <c r="T2694" s="21">
        <v>0.05</v>
      </c>
      <c r="U2694" s="11">
        <f t="shared" si="845"/>
        <v>634.28098499999999</v>
      </c>
      <c r="V2694" s="23">
        <f t="shared" si="846"/>
        <v>2764.7667154244373</v>
      </c>
      <c r="W2694" s="23">
        <f t="shared" si="847"/>
        <v>7643934.9907188313</v>
      </c>
      <c r="X2694" s="23">
        <f t="shared" si="848"/>
        <v>665.99503425</v>
      </c>
      <c r="Y2694" s="23">
        <f t="shared" si="849"/>
        <v>6163.8144158488749</v>
      </c>
      <c r="AA2694">
        <v>202312</v>
      </c>
      <c r="AB2694" s="20" t="s">
        <v>31</v>
      </c>
      <c r="AC2694" s="20" t="s">
        <v>10530</v>
      </c>
      <c r="AD2694">
        <v>112939.01</v>
      </c>
      <c r="AE2694" s="21">
        <v>0.72</v>
      </c>
      <c r="AF2694">
        <v>299.0806</v>
      </c>
      <c r="AG2694" s="22">
        <v>3.7000000000000002E-3</v>
      </c>
      <c r="AH2694" s="11">
        <f t="shared" si="850"/>
        <v>300.86952264000001</v>
      </c>
      <c r="AI2694" s="23">
        <f t="shared" si="851"/>
        <v>4937.105414021762</v>
      </c>
      <c r="AJ2694" s="23">
        <f t="shared" si="852"/>
        <v>24375009.869162995</v>
      </c>
      <c r="AK2694" s="23">
        <f t="shared" si="853"/>
        <v>315.91299877200004</v>
      </c>
      <c r="AL2694" s="23">
        <f t="shared" si="854"/>
        <v>10175.080350683524</v>
      </c>
      <c r="AN2694">
        <v>202312</v>
      </c>
      <c r="AO2694" s="20" t="s">
        <v>33</v>
      </c>
      <c r="AP2694" s="20" t="s">
        <v>10531</v>
      </c>
      <c r="AQ2694">
        <v>2641.33</v>
      </c>
      <c r="AR2694" s="21">
        <v>0.86</v>
      </c>
      <c r="AS2694">
        <v>7.72</v>
      </c>
      <c r="AT2694">
        <v>3.4000000000000002E-3</v>
      </c>
      <c r="AU2694" s="11">
        <f t="shared" si="855"/>
        <v>7.7232489200000005</v>
      </c>
      <c r="AV2694" s="23">
        <f t="shared" si="856"/>
        <v>132.2272650636109</v>
      </c>
      <c r="AW2694" s="23">
        <f t="shared" si="857"/>
        <v>17484.049626202417</v>
      </c>
      <c r="AX2694" s="23">
        <f t="shared" si="858"/>
        <v>8.1094113660000016</v>
      </c>
      <c r="AY2694" s="23">
        <f t="shared" si="859"/>
        <v>272.1777790472218</v>
      </c>
      <c r="AZ2694" s="23"/>
      <c r="BA2694" s="23"/>
    </row>
    <row r="2695" spans="1:53">
      <c r="A2695">
        <v>202312</v>
      </c>
      <c r="B2695" s="20" t="s">
        <v>27</v>
      </c>
      <c r="C2695" s="20" t="s">
        <v>10532</v>
      </c>
      <c r="D2695">
        <v>46138.33</v>
      </c>
      <c r="E2695" s="21">
        <v>0.68</v>
      </c>
      <c r="F2695">
        <v>1519.58</v>
      </c>
      <c r="G2695" s="22">
        <v>4.8399999999999999E-2</v>
      </c>
      <c r="H2695" s="11">
        <f t="shared" si="840"/>
        <v>1518.50471696</v>
      </c>
      <c r="I2695" s="23">
        <f t="shared" si="841"/>
        <v>6733.1870764280011</v>
      </c>
      <c r="J2695" s="23">
        <f t="shared" si="842"/>
        <v>45335808.206177056</v>
      </c>
      <c r="K2695" s="23">
        <f t="shared" si="843"/>
        <v>1594.4299528080001</v>
      </c>
      <c r="L2695" s="23">
        <f t="shared" si="844"/>
        <v>14984.878869816002</v>
      </c>
      <c r="N2695">
        <v>202312</v>
      </c>
      <c r="O2695" s="20" t="s">
        <v>29</v>
      </c>
      <c r="P2695" s="20" t="s">
        <v>10533</v>
      </c>
      <c r="Q2695">
        <v>14619.57</v>
      </c>
      <c r="R2695" s="21">
        <v>0.71</v>
      </c>
      <c r="S2695">
        <v>553.24</v>
      </c>
      <c r="T2695" s="21">
        <v>0.05</v>
      </c>
      <c r="U2695" s="11">
        <f t="shared" si="845"/>
        <v>518.99473499999999</v>
      </c>
      <c r="V2695" s="23">
        <f t="shared" si="846"/>
        <v>2262.2456020946715</v>
      </c>
      <c r="W2695" s="23">
        <f t="shared" si="847"/>
        <v>5117755.1641966831</v>
      </c>
      <c r="X2695" s="23">
        <f t="shared" si="848"/>
        <v>544.94447175000005</v>
      </c>
      <c r="Y2695" s="23">
        <f t="shared" si="849"/>
        <v>5043.4859391893433</v>
      </c>
      <c r="AA2695">
        <v>202312</v>
      </c>
      <c r="AB2695" s="20" t="s">
        <v>31</v>
      </c>
      <c r="AC2695" s="20" t="s">
        <v>766</v>
      </c>
      <c r="AD2695">
        <v>184343.49</v>
      </c>
      <c r="AE2695" s="21">
        <v>0.72</v>
      </c>
      <c r="AF2695">
        <v>488.17110000000002</v>
      </c>
      <c r="AG2695" s="22">
        <v>3.7000000000000002E-3</v>
      </c>
      <c r="AH2695" s="11">
        <f t="shared" si="850"/>
        <v>491.09105735999998</v>
      </c>
      <c r="AI2695" s="23">
        <f t="shared" si="851"/>
        <v>8058.5374576832792</v>
      </c>
      <c r="AJ2695" s="23">
        <f t="shared" si="852"/>
        <v>64940025.956884488</v>
      </c>
      <c r="AK2695" s="23">
        <f t="shared" si="853"/>
        <v>515.64561022800001</v>
      </c>
      <c r="AL2695" s="23">
        <f t="shared" si="854"/>
        <v>16608.165972726558</v>
      </c>
      <c r="AN2695">
        <v>202312</v>
      </c>
      <c r="AO2695" s="20" t="s">
        <v>33</v>
      </c>
      <c r="AP2695" s="20" t="s">
        <v>10534</v>
      </c>
      <c r="AQ2695">
        <v>1427.21</v>
      </c>
      <c r="AR2695" s="21">
        <v>0.86</v>
      </c>
      <c r="AS2695">
        <v>24.18</v>
      </c>
      <c r="AT2695">
        <v>1.9699999999999999E-2</v>
      </c>
      <c r="AU2695" s="11">
        <f t="shared" si="855"/>
        <v>24.179791819999998</v>
      </c>
      <c r="AV2695" s="23">
        <f t="shared" si="856"/>
        <v>170.56854532792539</v>
      </c>
      <c r="AW2695" s="23">
        <f t="shared" si="857"/>
        <v>29093.628655284538</v>
      </c>
      <c r="AX2695" s="23">
        <f t="shared" si="858"/>
        <v>25.388781411</v>
      </c>
      <c r="AY2695" s="23">
        <f t="shared" si="859"/>
        <v>365.31688247585078</v>
      </c>
      <c r="AZ2695" s="23"/>
      <c r="BA2695" s="23"/>
    </row>
    <row r="2696" spans="1:53">
      <c r="A2696">
        <v>202312</v>
      </c>
      <c r="B2696" s="20" t="s">
        <v>27</v>
      </c>
      <c r="C2696" s="20" t="s">
        <v>10535</v>
      </c>
      <c r="D2696">
        <v>61163.39</v>
      </c>
      <c r="E2696" s="21">
        <v>0.68</v>
      </c>
      <c r="F2696">
        <v>2014.44</v>
      </c>
      <c r="G2696" s="22">
        <v>4.8399999999999999E-2</v>
      </c>
      <c r="H2696" s="11">
        <f t="shared" si="840"/>
        <v>2013.0094916800001</v>
      </c>
      <c r="I2696" s="23">
        <f t="shared" si="841"/>
        <v>8925.8659144907415</v>
      </c>
      <c r="J2696" s="23">
        <f t="shared" si="842"/>
        <v>79671082.323467642</v>
      </c>
      <c r="K2696" s="23">
        <f t="shared" si="843"/>
        <v>2113.6599662640001</v>
      </c>
      <c r="L2696" s="23">
        <f t="shared" si="844"/>
        <v>19864.741320661484</v>
      </c>
      <c r="N2696">
        <v>202312</v>
      </c>
      <c r="O2696" s="20" t="s">
        <v>29</v>
      </c>
      <c r="P2696" s="20" t="s">
        <v>10536</v>
      </c>
      <c r="Q2696">
        <v>8771.74</v>
      </c>
      <c r="R2696" s="21">
        <v>0.71</v>
      </c>
      <c r="S2696">
        <v>331.94</v>
      </c>
      <c r="T2696" s="21">
        <v>0.05</v>
      </c>
      <c r="U2696" s="11">
        <f t="shared" si="845"/>
        <v>311.39677</v>
      </c>
      <c r="V2696" s="23">
        <f t="shared" si="846"/>
        <v>1357.3470517749779</v>
      </c>
      <c r="W2696" s="23">
        <f t="shared" si="847"/>
        <v>1842391.0189622245</v>
      </c>
      <c r="X2696" s="23">
        <f t="shared" si="848"/>
        <v>326.96660850000001</v>
      </c>
      <c r="Y2696" s="23">
        <f t="shared" si="849"/>
        <v>3026.0908735499556</v>
      </c>
      <c r="AA2696">
        <v>202312</v>
      </c>
      <c r="AB2696" s="20" t="s">
        <v>31</v>
      </c>
      <c r="AC2696" s="20" t="s">
        <v>10537</v>
      </c>
      <c r="AD2696">
        <v>142849.63</v>
      </c>
      <c r="AE2696" s="21">
        <v>0.72</v>
      </c>
      <c r="AF2696">
        <v>378.28870000000001</v>
      </c>
      <c r="AG2696" s="22">
        <v>3.7000000000000002E-3</v>
      </c>
      <c r="AH2696" s="11">
        <f t="shared" si="850"/>
        <v>380.55141431999999</v>
      </c>
      <c r="AI2696" s="23">
        <f t="shared" si="851"/>
        <v>6244.6419679436312</v>
      </c>
      <c r="AJ2696" s="23">
        <f t="shared" si="852"/>
        <v>38995553.307802908</v>
      </c>
      <c r="AK2696" s="23">
        <f t="shared" si="853"/>
        <v>399.57898503600001</v>
      </c>
      <c r="AL2696" s="23">
        <f t="shared" si="854"/>
        <v>12869.835350207262</v>
      </c>
      <c r="AN2696">
        <v>202312</v>
      </c>
      <c r="AO2696" s="20" t="s">
        <v>33</v>
      </c>
      <c r="AP2696" s="20" t="s">
        <v>10538</v>
      </c>
      <c r="AQ2696">
        <v>3832.26</v>
      </c>
      <c r="AR2696" s="21">
        <v>0.86</v>
      </c>
      <c r="AS2696">
        <v>120.95</v>
      </c>
      <c r="AT2696">
        <v>3.6699999999999997E-2</v>
      </c>
      <c r="AU2696" s="11">
        <f t="shared" si="855"/>
        <v>120.95379011999999</v>
      </c>
      <c r="AV2696" s="23">
        <f t="shared" si="856"/>
        <v>619.67964331527003</v>
      </c>
      <c r="AW2696" s="23">
        <f t="shared" si="857"/>
        <v>384002.86033934029</v>
      </c>
      <c r="AX2696" s="23">
        <f t="shared" si="858"/>
        <v>127.00147962600001</v>
      </c>
      <c r="AY2696" s="23">
        <f t="shared" si="859"/>
        <v>1360.3130767505399</v>
      </c>
      <c r="AZ2696" s="23"/>
      <c r="BA2696" s="23"/>
    </row>
    <row r="2697" spans="1:53">
      <c r="A2697">
        <v>202312</v>
      </c>
      <c r="B2697" s="20" t="s">
        <v>27</v>
      </c>
      <c r="C2697" s="20" t="s">
        <v>10539</v>
      </c>
      <c r="D2697">
        <v>102122.17</v>
      </c>
      <c r="E2697" s="21">
        <v>0.68</v>
      </c>
      <c r="F2697">
        <v>3363.43</v>
      </c>
      <c r="G2697" s="22">
        <v>4.8399999999999999E-2</v>
      </c>
      <c r="H2697" s="11">
        <f t="shared" si="840"/>
        <v>3361.0448590400006</v>
      </c>
      <c r="I2697" s="23">
        <f t="shared" si="841"/>
        <v>14903.176496868946</v>
      </c>
      <c r="J2697" s="23">
        <f t="shared" si="842"/>
        <v>222104669.69682693</v>
      </c>
      <c r="K2697" s="23">
        <f t="shared" si="843"/>
        <v>3529.0971019920007</v>
      </c>
      <c r="L2697" s="23">
        <f t="shared" si="844"/>
        <v>33167.397852777889</v>
      </c>
      <c r="N2697">
        <v>202312</v>
      </c>
      <c r="O2697" s="20" t="s">
        <v>29</v>
      </c>
      <c r="P2697" s="20" t="s">
        <v>10540</v>
      </c>
      <c r="Q2697">
        <v>68827.100000000006</v>
      </c>
      <c r="R2697" s="21">
        <v>0.71</v>
      </c>
      <c r="S2697">
        <v>2604.62</v>
      </c>
      <c r="T2697" s="21">
        <v>0.05</v>
      </c>
      <c r="U2697" s="11">
        <f t="shared" si="845"/>
        <v>2443.3620500000002</v>
      </c>
      <c r="V2697" s="23">
        <f t="shared" si="846"/>
        <v>10650.368258432374</v>
      </c>
      <c r="W2697" s="23">
        <f t="shared" si="847"/>
        <v>113430344.04022384</v>
      </c>
      <c r="X2697" s="23">
        <f t="shared" si="848"/>
        <v>2565.5301525000004</v>
      </c>
      <c r="Y2697" s="23">
        <f t="shared" si="849"/>
        <v>23744.098566864748</v>
      </c>
      <c r="AA2697">
        <v>202312</v>
      </c>
      <c r="AB2697" s="20" t="s">
        <v>31</v>
      </c>
      <c r="AC2697" s="20" t="s">
        <v>10541</v>
      </c>
      <c r="AD2697">
        <v>201457.27</v>
      </c>
      <c r="AE2697" s="21">
        <v>0.72</v>
      </c>
      <c r="AF2697">
        <v>533.49109999999996</v>
      </c>
      <c r="AG2697" s="22">
        <v>3.7000000000000002E-3</v>
      </c>
      <c r="AH2697" s="11">
        <f t="shared" si="850"/>
        <v>536.68216727999993</v>
      </c>
      <c r="AI2697" s="23">
        <f t="shared" si="851"/>
        <v>8806.6628033222878</v>
      </c>
      <c r="AJ2697" s="23">
        <f t="shared" si="852"/>
        <v>77557309.731420383</v>
      </c>
      <c r="AK2697" s="23">
        <f t="shared" si="853"/>
        <v>563.51627564399996</v>
      </c>
      <c r="AL2697" s="23">
        <f t="shared" si="854"/>
        <v>18150.007773924575</v>
      </c>
      <c r="AN2697">
        <v>202312</v>
      </c>
      <c r="AO2697" s="20" t="s">
        <v>33</v>
      </c>
      <c r="AP2697" s="20" t="s">
        <v>10542</v>
      </c>
      <c r="AQ2697">
        <v>382.17</v>
      </c>
      <c r="AR2697" s="21">
        <v>0.86</v>
      </c>
      <c r="AS2697">
        <v>3.22</v>
      </c>
      <c r="AT2697">
        <v>9.7999999999999997E-3</v>
      </c>
      <c r="AU2697" s="11">
        <f t="shared" si="855"/>
        <v>3.2209287600000001</v>
      </c>
      <c r="AV2697" s="23">
        <f t="shared" si="856"/>
        <v>32.376473463657476</v>
      </c>
      <c r="AW2697" s="23">
        <f t="shared" si="857"/>
        <v>1048.2360339429167</v>
      </c>
      <c r="AX2697" s="23">
        <f t="shared" si="858"/>
        <v>3.3819751980000001</v>
      </c>
      <c r="AY2697" s="23">
        <f t="shared" si="859"/>
        <v>67.973875687314958</v>
      </c>
      <c r="AZ2697" s="23"/>
      <c r="BA2697" s="23"/>
    </row>
    <row r="2698" spans="1:53">
      <c r="A2698">
        <v>202312</v>
      </c>
      <c r="B2698" s="20" t="s">
        <v>27</v>
      </c>
      <c r="C2698" s="20" t="s">
        <v>10543</v>
      </c>
      <c r="D2698">
        <v>342359.84</v>
      </c>
      <c r="E2698" s="21">
        <v>0.68</v>
      </c>
      <c r="F2698">
        <v>11275.74</v>
      </c>
      <c r="G2698" s="22">
        <v>4.8399999999999999E-2</v>
      </c>
      <c r="H2698" s="11">
        <f t="shared" si="840"/>
        <v>11267.74705408</v>
      </c>
      <c r="I2698" s="23">
        <f t="shared" si="841"/>
        <v>49962.208215511011</v>
      </c>
      <c r="J2698" s="23">
        <f t="shared" si="842"/>
        <v>2496222249.7700758</v>
      </c>
      <c r="K2698" s="23">
        <f t="shared" si="843"/>
        <v>11831.134406784002</v>
      </c>
      <c r="L2698" s="23">
        <f t="shared" si="844"/>
        <v>111192.16348510202</v>
      </c>
      <c r="N2698">
        <v>202312</v>
      </c>
      <c r="O2698" s="20" t="s">
        <v>29</v>
      </c>
      <c r="P2698" s="20" t="s">
        <v>10544</v>
      </c>
      <c r="Q2698">
        <v>99971.92</v>
      </c>
      <c r="R2698" s="21">
        <v>0.71</v>
      </c>
      <c r="S2698">
        <v>3631.9</v>
      </c>
      <c r="T2698" s="21">
        <v>0.05</v>
      </c>
      <c r="U2698" s="11">
        <f t="shared" si="845"/>
        <v>3549.0031599999998</v>
      </c>
      <c r="V2698" s="23">
        <f t="shared" si="846"/>
        <v>15469.746124746509</v>
      </c>
      <c r="W2698" s="23">
        <f t="shared" si="847"/>
        <v>239313045.16410962</v>
      </c>
      <c r="X2698" s="23">
        <f t="shared" si="848"/>
        <v>3726.4533179999999</v>
      </c>
      <c r="Y2698" s="23">
        <f t="shared" si="849"/>
        <v>34488.495409493014</v>
      </c>
      <c r="AA2698">
        <v>202312</v>
      </c>
      <c r="AB2698" s="20" t="s">
        <v>31</v>
      </c>
      <c r="AC2698" s="20" t="s">
        <v>10545</v>
      </c>
      <c r="AD2698">
        <v>181758.38</v>
      </c>
      <c r="AE2698" s="21">
        <v>0.72</v>
      </c>
      <c r="AF2698">
        <v>481.32530000000003</v>
      </c>
      <c r="AG2698" s="22">
        <v>3.7000000000000002E-3</v>
      </c>
      <c r="AH2698" s="11">
        <f t="shared" si="850"/>
        <v>484.20432432000001</v>
      </c>
      <c r="AI2698" s="23">
        <f t="shared" si="851"/>
        <v>7945.5299098320829</v>
      </c>
      <c r="AJ2698" s="23">
        <f t="shared" si="852"/>
        <v>63131445.548036225</v>
      </c>
      <c r="AK2698" s="23">
        <f t="shared" si="853"/>
        <v>508.41454053600006</v>
      </c>
      <c r="AL2698" s="23">
        <f t="shared" si="854"/>
        <v>16375.264143984166</v>
      </c>
      <c r="AN2698">
        <v>202312</v>
      </c>
      <c r="AO2698" s="20" t="s">
        <v>33</v>
      </c>
      <c r="AP2698" s="20" t="s">
        <v>10546</v>
      </c>
      <c r="AQ2698">
        <v>704.77</v>
      </c>
      <c r="AR2698" s="21">
        <v>0.86</v>
      </c>
      <c r="AS2698">
        <v>3.15</v>
      </c>
      <c r="AT2698">
        <v>5.1999999999999998E-3</v>
      </c>
      <c r="AU2698" s="11">
        <f t="shared" si="855"/>
        <v>3.1517314399999994</v>
      </c>
      <c r="AV2698" s="23">
        <f t="shared" si="856"/>
        <v>43.59286579846848</v>
      </c>
      <c r="AW2698" s="23">
        <f t="shared" si="857"/>
        <v>1900.3379485232829</v>
      </c>
      <c r="AX2698" s="23">
        <f t="shared" si="858"/>
        <v>3.3093180119999994</v>
      </c>
      <c r="AY2698" s="23">
        <f t="shared" si="859"/>
        <v>90.337463036936967</v>
      </c>
      <c r="AZ2698" s="23"/>
      <c r="BA2698" s="23"/>
    </row>
    <row r="2699" spans="1:53">
      <c r="A2699">
        <v>202312</v>
      </c>
      <c r="B2699" s="20" t="s">
        <v>27</v>
      </c>
      <c r="C2699" s="20" t="s">
        <v>10547</v>
      </c>
      <c r="D2699">
        <v>145454.92000000001</v>
      </c>
      <c r="E2699" s="21">
        <v>0.68</v>
      </c>
      <c r="F2699">
        <v>4790.6099999999997</v>
      </c>
      <c r="G2699" s="22">
        <v>4.8399999999999999E-2</v>
      </c>
      <c r="H2699" s="11">
        <f t="shared" si="840"/>
        <v>4787.2123270400007</v>
      </c>
      <c r="I2699" s="23">
        <f t="shared" si="841"/>
        <v>21226.931870894954</v>
      </c>
      <c r="J2699" s="23">
        <f t="shared" si="842"/>
        <v>450582636.65161598</v>
      </c>
      <c r="K2699" s="23">
        <f t="shared" si="843"/>
        <v>5026.5729433920005</v>
      </c>
      <c r="L2699" s="23">
        <f t="shared" si="844"/>
        <v>47241.076068829905</v>
      </c>
      <c r="N2699">
        <v>202312</v>
      </c>
      <c r="O2699" s="20" t="s">
        <v>29</v>
      </c>
      <c r="P2699" s="20" t="s">
        <v>10548</v>
      </c>
      <c r="Q2699">
        <v>72979.48</v>
      </c>
      <c r="R2699" s="21">
        <v>0.71</v>
      </c>
      <c r="S2699">
        <v>2761.76</v>
      </c>
      <c r="T2699" s="21">
        <v>0.05</v>
      </c>
      <c r="U2699" s="11">
        <f t="shared" si="845"/>
        <v>2590.7715399999997</v>
      </c>
      <c r="V2699" s="23">
        <f t="shared" si="846"/>
        <v>11292.911328661243</v>
      </c>
      <c r="W2699" s="23">
        <f t="shared" si="847"/>
        <v>127529846.27700543</v>
      </c>
      <c r="X2699" s="23">
        <f t="shared" si="848"/>
        <v>2720.310117</v>
      </c>
      <c r="Y2699" s="23">
        <f t="shared" si="849"/>
        <v>25176.594197322484</v>
      </c>
      <c r="AA2699">
        <v>202312</v>
      </c>
      <c r="AB2699" s="20" t="s">
        <v>31</v>
      </c>
      <c r="AC2699" s="20" t="s">
        <v>3806</v>
      </c>
      <c r="AD2699">
        <v>106844.91</v>
      </c>
      <c r="AE2699" s="21">
        <v>0.72</v>
      </c>
      <c r="AF2699">
        <v>282.94240000000002</v>
      </c>
      <c r="AG2699" s="22">
        <v>3.7000000000000002E-3</v>
      </c>
      <c r="AH2699" s="11">
        <f t="shared" si="850"/>
        <v>284.63484024000002</v>
      </c>
      <c r="AI2699" s="23">
        <f t="shared" si="851"/>
        <v>4670.7030956059198</v>
      </c>
      <c r="AJ2699" s="23">
        <f t="shared" si="852"/>
        <v>21815467.407302722</v>
      </c>
      <c r="AK2699" s="23">
        <f t="shared" si="853"/>
        <v>298.86658225200006</v>
      </c>
      <c r="AL2699" s="23">
        <f t="shared" si="854"/>
        <v>9626.0410314518394</v>
      </c>
      <c r="AN2699">
        <v>202312</v>
      </c>
      <c r="AO2699" s="20" t="s">
        <v>33</v>
      </c>
      <c r="AP2699" s="20" t="s">
        <v>10549</v>
      </c>
      <c r="AQ2699">
        <v>3036.28</v>
      </c>
      <c r="AR2699" s="21">
        <v>0.86</v>
      </c>
      <c r="AS2699">
        <v>86.17</v>
      </c>
      <c r="AT2699">
        <v>3.3000000000000002E-2</v>
      </c>
      <c r="AU2699" s="11">
        <f t="shared" si="855"/>
        <v>86.169626400000013</v>
      </c>
      <c r="AV2699" s="23">
        <f t="shared" si="856"/>
        <v>466.45577805132348</v>
      </c>
      <c r="AW2699" s="23">
        <f t="shared" si="857"/>
        <v>217580.99287746556</v>
      </c>
      <c r="AX2699" s="23">
        <f t="shared" si="858"/>
        <v>90.478107720000011</v>
      </c>
      <c r="AY2699" s="23">
        <f t="shared" si="859"/>
        <v>1019.0811825026469</v>
      </c>
      <c r="AZ2699" s="23"/>
      <c r="BA2699" s="23"/>
    </row>
    <row r="2700" spans="1:53">
      <c r="A2700">
        <v>202312</v>
      </c>
      <c r="B2700" s="20" t="s">
        <v>27</v>
      </c>
      <c r="C2700" s="20" t="s">
        <v>10550</v>
      </c>
      <c r="D2700">
        <v>45778.37</v>
      </c>
      <c r="E2700" s="21">
        <v>0.68</v>
      </c>
      <c r="F2700">
        <v>1507.73</v>
      </c>
      <c r="G2700" s="22">
        <v>4.8399999999999999E-2</v>
      </c>
      <c r="H2700" s="11">
        <f t="shared" si="840"/>
        <v>1506.6577134400002</v>
      </c>
      <c r="I2700" s="23">
        <f t="shared" si="841"/>
        <v>6680.6563927203115</v>
      </c>
      <c r="J2700" s="23">
        <f t="shared" si="842"/>
        <v>44631169.837594762</v>
      </c>
      <c r="K2700" s="23">
        <f t="shared" si="843"/>
        <v>1581.9905991120002</v>
      </c>
      <c r="L2700" s="23">
        <f t="shared" si="844"/>
        <v>14867.970498880622</v>
      </c>
      <c r="N2700">
        <v>202312</v>
      </c>
      <c r="O2700" s="20" t="s">
        <v>29</v>
      </c>
      <c r="P2700" s="20" t="s">
        <v>10551</v>
      </c>
      <c r="Q2700">
        <v>20467.54</v>
      </c>
      <c r="R2700" s="21">
        <v>0.71</v>
      </c>
      <c r="S2700">
        <v>774.55</v>
      </c>
      <c r="T2700" s="21">
        <v>0.05</v>
      </c>
      <c r="U2700" s="11">
        <f t="shared" si="845"/>
        <v>726.59767000000011</v>
      </c>
      <c r="V2700" s="23">
        <f t="shared" si="846"/>
        <v>3167.1658161421146</v>
      </c>
      <c r="W2700" s="23">
        <f t="shared" si="847"/>
        <v>10030939.306939147</v>
      </c>
      <c r="X2700" s="23">
        <f t="shared" si="848"/>
        <v>762.92755350000016</v>
      </c>
      <c r="Y2700" s="23">
        <f t="shared" si="849"/>
        <v>7060.9293022842294</v>
      </c>
      <c r="AA2700">
        <v>202312</v>
      </c>
      <c r="AB2700" s="20" t="s">
        <v>31</v>
      </c>
      <c r="AC2700" s="20" t="s">
        <v>10552</v>
      </c>
      <c r="AD2700">
        <v>111079.15</v>
      </c>
      <c r="AE2700" s="21">
        <v>0.72</v>
      </c>
      <c r="AF2700">
        <v>294.15539999999999</v>
      </c>
      <c r="AG2700" s="22">
        <v>3.7000000000000002E-3</v>
      </c>
      <c r="AH2700" s="11">
        <f t="shared" si="850"/>
        <v>295.91485560000001</v>
      </c>
      <c r="AI2700" s="23">
        <f t="shared" si="851"/>
        <v>4855.8020196027519</v>
      </c>
      <c r="AJ2700" s="23">
        <f t="shared" si="852"/>
        <v>23578813.253578164</v>
      </c>
      <c r="AK2700" s="23">
        <f t="shared" si="853"/>
        <v>310.71059838000002</v>
      </c>
      <c r="AL2700" s="23">
        <f t="shared" si="854"/>
        <v>10007.518894805504</v>
      </c>
      <c r="AN2700">
        <v>202312</v>
      </c>
      <c r="AO2700" s="20" t="s">
        <v>33</v>
      </c>
      <c r="AP2700" s="20" t="s">
        <v>10553</v>
      </c>
      <c r="AQ2700">
        <v>1753.07</v>
      </c>
      <c r="AR2700" s="21">
        <v>0.86</v>
      </c>
      <c r="AS2700">
        <v>83.52</v>
      </c>
      <c r="AT2700">
        <v>5.5399999999999998E-2</v>
      </c>
      <c r="AU2700" s="11">
        <f t="shared" si="855"/>
        <v>83.523267079999982</v>
      </c>
      <c r="AV2700" s="23">
        <f t="shared" si="856"/>
        <v>344.88679148588392</v>
      </c>
      <c r="AW2700" s="23">
        <f t="shared" si="857"/>
        <v>118946.89894142757</v>
      </c>
      <c r="AX2700" s="23">
        <f t="shared" si="858"/>
        <v>87.699430433999979</v>
      </c>
      <c r="AY2700" s="23">
        <f t="shared" si="859"/>
        <v>773.29685005176782</v>
      </c>
      <c r="AZ2700" s="23"/>
      <c r="BA2700" s="23"/>
    </row>
    <row r="2701" spans="1:53">
      <c r="A2701">
        <v>202312</v>
      </c>
      <c r="B2701" s="20" t="s">
        <v>27</v>
      </c>
      <c r="C2701" s="20" t="s">
        <v>10554</v>
      </c>
      <c r="D2701">
        <v>7993.26</v>
      </c>
      <c r="E2701" s="21">
        <v>0.68</v>
      </c>
      <c r="F2701">
        <v>263.26</v>
      </c>
      <c r="G2701" s="22">
        <v>4.8399999999999999E-2</v>
      </c>
      <c r="H2701" s="11">
        <f t="shared" si="840"/>
        <v>263.07417312000001</v>
      </c>
      <c r="I2701" s="23">
        <f t="shared" si="841"/>
        <v>1166.4946462199409</v>
      </c>
      <c r="J2701" s="23">
        <f t="shared" si="842"/>
        <v>1360709.7596597851</v>
      </c>
      <c r="K2701" s="23">
        <f t="shared" si="843"/>
        <v>276.227881776</v>
      </c>
      <c r="L2701" s="23">
        <f t="shared" si="844"/>
        <v>2596.0634655598819</v>
      </c>
      <c r="N2701">
        <v>202312</v>
      </c>
      <c r="O2701" s="20" t="s">
        <v>29</v>
      </c>
      <c r="P2701" s="20" t="s">
        <v>10555</v>
      </c>
      <c r="Q2701">
        <v>5847.82</v>
      </c>
      <c r="R2701" s="21">
        <v>0.71</v>
      </c>
      <c r="S2701">
        <v>221.29</v>
      </c>
      <c r="T2701" s="21">
        <v>0.05</v>
      </c>
      <c r="U2701" s="11">
        <f t="shared" si="845"/>
        <v>207.59761</v>
      </c>
      <c r="V2701" s="23">
        <f t="shared" si="846"/>
        <v>904.89700291056863</v>
      </c>
      <c r="W2701" s="23">
        <f t="shared" si="847"/>
        <v>818838.58587652969</v>
      </c>
      <c r="X2701" s="23">
        <f t="shared" si="848"/>
        <v>217.97749050000002</v>
      </c>
      <c r="Y2701" s="23">
        <f t="shared" si="849"/>
        <v>2017.3916158211373</v>
      </c>
      <c r="AA2701">
        <v>202312</v>
      </c>
      <c r="AB2701" s="20" t="s">
        <v>31</v>
      </c>
      <c r="AC2701" s="20" t="s">
        <v>4538</v>
      </c>
      <c r="AD2701">
        <v>153956.85</v>
      </c>
      <c r="AE2701" s="21">
        <v>0.72</v>
      </c>
      <c r="AF2701">
        <v>407.70240000000001</v>
      </c>
      <c r="AG2701" s="22">
        <v>3.7000000000000002E-3</v>
      </c>
      <c r="AH2701" s="11">
        <f t="shared" si="850"/>
        <v>410.14104840000005</v>
      </c>
      <c r="AI2701" s="23">
        <f t="shared" si="851"/>
        <v>6730.1917881229547</v>
      </c>
      <c r="AJ2701" s="23">
        <f t="shared" si="852"/>
        <v>45295481.504917651</v>
      </c>
      <c r="AK2701" s="23">
        <f t="shared" si="853"/>
        <v>430.64810082000008</v>
      </c>
      <c r="AL2701" s="23">
        <f t="shared" si="854"/>
        <v>13870.52462464591</v>
      </c>
      <c r="AN2701">
        <v>202312</v>
      </c>
      <c r="AO2701" s="20" t="s">
        <v>33</v>
      </c>
      <c r="AP2701" s="20" t="s">
        <v>10556</v>
      </c>
      <c r="AQ2701">
        <v>2158.5700000000002</v>
      </c>
      <c r="AR2701" s="21">
        <v>0.86</v>
      </c>
      <c r="AS2701">
        <v>21.91</v>
      </c>
      <c r="AT2701">
        <v>1.18E-2</v>
      </c>
      <c r="AU2701" s="11">
        <f t="shared" si="855"/>
        <v>21.905168360000001</v>
      </c>
      <c r="AV2701" s="23">
        <f t="shared" si="856"/>
        <v>200.46013411301243</v>
      </c>
      <c r="AW2701" s="23">
        <f t="shared" si="857"/>
        <v>40184.265368606932</v>
      </c>
      <c r="AX2701" s="23">
        <f t="shared" si="858"/>
        <v>23.000426778000001</v>
      </c>
      <c r="AY2701" s="23">
        <f t="shared" si="859"/>
        <v>422.82543658602486</v>
      </c>
      <c r="AZ2701" s="23"/>
      <c r="BA2701" s="23"/>
    </row>
    <row r="2702" spans="1:53">
      <c r="A2702">
        <v>202312</v>
      </c>
      <c r="B2702" s="20" t="s">
        <v>27</v>
      </c>
      <c r="C2702" s="20" t="s">
        <v>10557</v>
      </c>
      <c r="D2702">
        <v>43723.83</v>
      </c>
      <c r="E2702" s="21">
        <v>0.68</v>
      </c>
      <c r="F2702">
        <v>1440.06</v>
      </c>
      <c r="G2702" s="22">
        <v>4.8399999999999999E-2</v>
      </c>
      <c r="H2702" s="11">
        <f t="shared" si="840"/>
        <v>1439.0386929600002</v>
      </c>
      <c r="I2702" s="23">
        <f t="shared" si="841"/>
        <v>6380.8275481131395</v>
      </c>
      <c r="J2702" s="23">
        <f t="shared" si="842"/>
        <v>40714960.198759541</v>
      </c>
      <c r="K2702" s="23">
        <f t="shared" si="843"/>
        <v>1510.9906276080003</v>
      </c>
      <c r="L2702" s="23">
        <f t="shared" si="844"/>
        <v>14200.69378918628</v>
      </c>
      <c r="N2702">
        <v>202312</v>
      </c>
      <c r="O2702" s="20" t="s">
        <v>29</v>
      </c>
      <c r="P2702" s="20" t="s">
        <v>10558</v>
      </c>
      <c r="Q2702">
        <v>27777.27</v>
      </c>
      <c r="R2702" s="21">
        <v>0.71</v>
      </c>
      <c r="S2702">
        <v>1051.17</v>
      </c>
      <c r="T2702" s="21">
        <v>0.05</v>
      </c>
      <c r="U2702" s="11">
        <f t="shared" si="845"/>
        <v>986.09308499999997</v>
      </c>
      <c r="V2702" s="23">
        <f t="shared" si="846"/>
        <v>4298.2801064392625</v>
      </c>
      <c r="W2702" s="23">
        <f t="shared" si="847"/>
        <v>18475211.873411518</v>
      </c>
      <c r="X2702" s="23">
        <f t="shared" si="848"/>
        <v>1035.3977392500001</v>
      </c>
      <c r="Y2702" s="23">
        <f t="shared" si="849"/>
        <v>9582.6532978785253</v>
      </c>
      <c r="AA2702">
        <v>202312</v>
      </c>
      <c r="AB2702" s="20" t="s">
        <v>31</v>
      </c>
      <c r="AC2702" s="20" t="s">
        <v>10559</v>
      </c>
      <c r="AD2702">
        <v>197055.95</v>
      </c>
      <c r="AE2702" s="21">
        <v>0.72</v>
      </c>
      <c r="AF2702">
        <v>521.83569999999997</v>
      </c>
      <c r="AG2702" s="22">
        <v>3.7000000000000002E-3</v>
      </c>
      <c r="AH2702" s="11">
        <f t="shared" si="850"/>
        <v>524.95705080000005</v>
      </c>
      <c r="AI2702" s="23">
        <f t="shared" si="851"/>
        <v>8614.2600117550319</v>
      </c>
      <c r="AJ2702" s="23">
        <f t="shared" si="852"/>
        <v>74205475.550121799</v>
      </c>
      <c r="AK2702" s="23">
        <f t="shared" si="853"/>
        <v>551.2049033400001</v>
      </c>
      <c r="AL2702" s="23">
        <f t="shared" si="854"/>
        <v>17753.477074310063</v>
      </c>
      <c r="AN2702">
        <v>202312</v>
      </c>
      <c r="AO2702" s="20" t="s">
        <v>33</v>
      </c>
      <c r="AP2702" s="20" t="s">
        <v>10560</v>
      </c>
      <c r="AQ2702">
        <v>5463.91</v>
      </c>
      <c r="AR2702" s="21">
        <v>0.86</v>
      </c>
      <c r="AS2702">
        <v>94.45</v>
      </c>
      <c r="AT2702">
        <v>2.0099999999999996E-2</v>
      </c>
      <c r="AU2702" s="11">
        <f t="shared" si="855"/>
        <v>94.449148259999973</v>
      </c>
      <c r="AV2702" s="23">
        <f t="shared" si="856"/>
        <v>659.46370155494958</v>
      </c>
      <c r="AW2702" s="23">
        <f t="shared" si="857"/>
        <v>434892.37366855564</v>
      </c>
      <c r="AX2702" s="23">
        <f t="shared" si="858"/>
        <v>99.171605672999974</v>
      </c>
      <c r="AY2702" s="23">
        <f t="shared" si="859"/>
        <v>1413.3765513698991</v>
      </c>
      <c r="AZ2702" s="23"/>
      <c r="BA2702" s="23"/>
    </row>
    <row r="2703" spans="1:53">
      <c r="A2703">
        <v>202312</v>
      </c>
      <c r="B2703" s="20" t="s">
        <v>27</v>
      </c>
      <c r="C2703" s="20" t="s">
        <v>10561</v>
      </c>
      <c r="D2703">
        <v>115721.86</v>
      </c>
      <c r="E2703" s="21">
        <v>0.68</v>
      </c>
      <c r="F2703">
        <v>3811.34</v>
      </c>
      <c r="G2703" s="22">
        <v>4.8399999999999999E-2</v>
      </c>
      <c r="H2703" s="11">
        <f t="shared" si="840"/>
        <v>3808.6378563200005</v>
      </c>
      <c r="I2703" s="23">
        <f t="shared" si="841"/>
        <v>16887.844276379539</v>
      </c>
      <c r="J2703" s="23">
        <f t="shared" si="842"/>
        <v>285199284.30324519</v>
      </c>
      <c r="K2703" s="23">
        <f t="shared" si="843"/>
        <v>3999.0697491360006</v>
      </c>
      <c r="L2703" s="23">
        <f t="shared" si="844"/>
        <v>37584.326409079076</v>
      </c>
      <c r="N2703">
        <v>202312</v>
      </c>
      <c r="O2703" s="20" t="s">
        <v>29</v>
      </c>
      <c r="P2703" s="20" t="s">
        <v>10562</v>
      </c>
      <c r="Q2703">
        <v>19492.900000000001</v>
      </c>
      <c r="R2703" s="21">
        <v>0.71</v>
      </c>
      <c r="S2703">
        <v>708.16</v>
      </c>
      <c r="T2703" s="21">
        <v>0.05</v>
      </c>
      <c r="U2703" s="11">
        <f t="shared" si="845"/>
        <v>691.99795000000006</v>
      </c>
      <c r="V2703" s="23">
        <f t="shared" si="846"/>
        <v>3016.349133187312</v>
      </c>
      <c r="W2703" s="23">
        <f t="shared" si="847"/>
        <v>9098362.0932798479</v>
      </c>
      <c r="X2703" s="23">
        <f t="shared" si="848"/>
        <v>726.59784750000006</v>
      </c>
      <c r="Y2703" s="23">
        <f t="shared" si="849"/>
        <v>6724.6962163746239</v>
      </c>
      <c r="AA2703">
        <v>202312</v>
      </c>
      <c r="AB2703" s="20" t="s">
        <v>31</v>
      </c>
      <c r="AC2703" s="20" t="s">
        <v>270</v>
      </c>
      <c r="AD2703">
        <v>141232.71</v>
      </c>
      <c r="AE2703" s="21">
        <v>0.72</v>
      </c>
      <c r="AF2703">
        <v>374.0068</v>
      </c>
      <c r="AG2703" s="22">
        <v>3.7000000000000002E-3</v>
      </c>
      <c r="AH2703" s="11">
        <f t="shared" si="850"/>
        <v>376.24393943999996</v>
      </c>
      <c r="AI2703" s="23">
        <f t="shared" si="851"/>
        <v>6173.9586452720396</v>
      </c>
      <c r="AJ2703" s="23">
        <f t="shared" si="852"/>
        <v>38117765.353529356</v>
      </c>
      <c r="AK2703" s="23">
        <f t="shared" si="853"/>
        <v>395.056136412</v>
      </c>
      <c r="AL2703" s="23">
        <f t="shared" si="854"/>
        <v>12724.16122998408</v>
      </c>
      <c r="AN2703">
        <v>202312</v>
      </c>
      <c r="AO2703" s="20" t="s">
        <v>33</v>
      </c>
      <c r="AP2703" s="20" t="s">
        <v>10563</v>
      </c>
      <c r="AQ2703">
        <v>1424.84</v>
      </c>
      <c r="AR2703" s="21">
        <v>0.86</v>
      </c>
      <c r="AS2703">
        <v>33.94</v>
      </c>
      <c r="AT2703">
        <v>2.7699999999999999E-2</v>
      </c>
      <c r="AU2703" s="11">
        <f t="shared" si="855"/>
        <v>33.942538479999996</v>
      </c>
      <c r="AV2703" s="23">
        <f t="shared" si="856"/>
        <v>201.09653029199404</v>
      </c>
      <c r="AW2703" s="23">
        <f t="shared" si="857"/>
        <v>40439.81449547888</v>
      </c>
      <c r="AX2703" s="23">
        <f t="shared" si="858"/>
        <v>35.639665403999999</v>
      </c>
      <c r="AY2703" s="23">
        <f t="shared" si="859"/>
        <v>436.13559906398808</v>
      </c>
      <c r="AZ2703" s="23"/>
      <c r="BA2703" s="23"/>
    </row>
    <row r="2704" spans="1:53">
      <c r="A2704">
        <v>202312</v>
      </c>
      <c r="B2704" s="20" t="s">
        <v>27</v>
      </c>
      <c r="C2704" s="20" t="s">
        <v>10564</v>
      </c>
      <c r="D2704">
        <v>127737.55</v>
      </c>
      <c r="E2704" s="21">
        <v>0.68</v>
      </c>
      <c r="F2704">
        <v>4207.08</v>
      </c>
      <c r="G2704" s="22">
        <v>4.8399999999999999E-2</v>
      </c>
      <c r="H2704" s="11">
        <f t="shared" si="840"/>
        <v>4204.0982456000002</v>
      </c>
      <c r="I2704" s="23">
        <f t="shared" si="841"/>
        <v>18641.351363054877</v>
      </c>
      <c r="J2704" s="23">
        <f t="shared" si="842"/>
        <v>347499980.64086789</v>
      </c>
      <c r="K2704" s="23">
        <f t="shared" si="843"/>
        <v>4414.3031578800001</v>
      </c>
      <c r="L2704" s="23">
        <f t="shared" si="844"/>
        <v>41486.800971709752</v>
      </c>
      <c r="N2704">
        <v>202312</v>
      </c>
      <c r="O2704" s="20" t="s">
        <v>29</v>
      </c>
      <c r="P2704" s="20" t="s">
        <v>10565</v>
      </c>
      <c r="Q2704">
        <v>54042.23</v>
      </c>
      <c r="R2704" s="21">
        <v>0.71</v>
      </c>
      <c r="S2704">
        <v>2045.12</v>
      </c>
      <c r="T2704" s="21">
        <v>0.05</v>
      </c>
      <c r="U2704" s="11">
        <f t="shared" si="845"/>
        <v>1918.4991650000002</v>
      </c>
      <c r="V2704" s="23">
        <f t="shared" si="846"/>
        <v>8362.5439835021643</v>
      </c>
      <c r="W2704" s="23">
        <f t="shared" si="847"/>
        <v>69932141.876008242</v>
      </c>
      <c r="X2704" s="23">
        <f t="shared" si="848"/>
        <v>2014.4241232500003</v>
      </c>
      <c r="Y2704" s="23">
        <f t="shared" si="849"/>
        <v>18643.58713200433</v>
      </c>
      <c r="AA2704">
        <v>202312</v>
      </c>
      <c r="AB2704" s="20" t="s">
        <v>31</v>
      </c>
      <c r="AC2704" s="20" t="s">
        <v>5386</v>
      </c>
      <c r="AD2704">
        <v>143931.76</v>
      </c>
      <c r="AE2704" s="21">
        <v>0.72</v>
      </c>
      <c r="AF2704">
        <v>381.15429999999998</v>
      </c>
      <c r="AG2704" s="22">
        <v>3.7000000000000002E-3</v>
      </c>
      <c r="AH2704" s="11">
        <f t="shared" si="850"/>
        <v>383.43420864000007</v>
      </c>
      <c r="AI2704" s="23">
        <f t="shared" si="851"/>
        <v>6291.9470566076407</v>
      </c>
      <c r="AJ2704" s="23">
        <f t="shared" si="852"/>
        <v>39588597.763153553</v>
      </c>
      <c r="AK2704" s="23">
        <f t="shared" si="853"/>
        <v>402.60591907200006</v>
      </c>
      <c r="AL2704" s="23">
        <f t="shared" si="854"/>
        <v>12967.328321855281</v>
      </c>
      <c r="AN2704">
        <v>202312</v>
      </c>
      <c r="AO2704" s="20" t="s">
        <v>33</v>
      </c>
      <c r="AP2704" s="20" t="s">
        <v>10566</v>
      </c>
      <c r="AQ2704">
        <v>111.06</v>
      </c>
      <c r="AR2704" s="21">
        <v>0.86</v>
      </c>
      <c r="AS2704">
        <v>0.56000000000000005</v>
      </c>
      <c r="AT2704">
        <v>5.8999999999999999E-3</v>
      </c>
      <c r="AU2704" s="11">
        <f t="shared" si="855"/>
        <v>0.56351843999999995</v>
      </c>
      <c r="AV2704" s="23">
        <f t="shared" si="856"/>
        <v>7.3147108488089927</v>
      </c>
      <c r="AW2704" s="23">
        <f t="shared" si="857"/>
        <v>53.504994801683978</v>
      </c>
      <c r="AX2704" s="23">
        <f t="shared" si="858"/>
        <v>0.59169436200000003</v>
      </c>
      <c r="AY2704" s="23">
        <f t="shared" si="859"/>
        <v>15.192940137617985</v>
      </c>
      <c r="AZ2704" s="23"/>
      <c r="BA2704" s="23"/>
    </row>
    <row r="2705" spans="1:53">
      <c r="A2705">
        <v>202312</v>
      </c>
      <c r="B2705" s="20" t="s">
        <v>27</v>
      </c>
      <c r="C2705" s="20" t="s">
        <v>10567</v>
      </c>
      <c r="D2705">
        <v>16606.18</v>
      </c>
      <c r="E2705" s="21">
        <v>0.68</v>
      </c>
      <c r="F2705">
        <v>546.92999999999995</v>
      </c>
      <c r="G2705" s="22">
        <v>4.8399999999999999E-2</v>
      </c>
      <c r="H2705" s="11">
        <f t="shared" si="840"/>
        <v>546.54259616000002</v>
      </c>
      <c r="I2705" s="23">
        <f t="shared" si="841"/>
        <v>2423.4192387292114</v>
      </c>
      <c r="J2705" s="23">
        <f t="shared" si="842"/>
        <v>5872960.8066428704</v>
      </c>
      <c r="K2705" s="23">
        <f t="shared" si="843"/>
        <v>573.86972596800001</v>
      </c>
      <c r="L2705" s="23">
        <f t="shared" si="844"/>
        <v>5393.3810736184232</v>
      </c>
      <c r="N2705">
        <v>202312</v>
      </c>
      <c r="O2705" s="20" t="s">
        <v>29</v>
      </c>
      <c r="P2705" s="20" t="s">
        <v>10568</v>
      </c>
      <c r="Q2705">
        <v>44423.72</v>
      </c>
      <c r="R2705" s="21">
        <v>0.71</v>
      </c>
      <c r="S2705">
        <v>1681.12</v>
      </c>
      <c r="T2705" s="21">
        <v>0.05</v>
      </c>
      <c r="U2705" s="11">
        <f t="shared" si="845"/>
        <v>1577.04206</v>
      </c>
      <c r="V2705" s="23">
        <f t="shared" si="846"/>
        <v>6874.1669692532068</v>
      </c>
      <c r="W2705" s="23">
        <f t="shared" si="847"/>
        <v>47254171.521171816</v>
      </c>
      <c r="X2705" s="23">
        <f t="shared" si="848"/>
        <v>1655.8941630000002</v>
      </c>
      <c r="Y2705" s="23">
        <f t="shared" si="849"/>
        <v>15325.375998506413</v>
      </c>
      <c r="AA2705">
        <v>202312</v>
      </c>
      <c r="AB2705" s="20" t="s">
        <v>31</v>
      </c>
      <c r="AC2705" s="20" t="s">
        <v>10569</v>
      </c>
      <c r="AD2705">
        <v>180226.3</v>
      </c>
      <c r="AE2705" s="21">
        <v>0.72</v>
      </c>
      <c r="AF2705">
        <v>477.2681</v>
      </c>
      <c r="AG2705" s="22">
        <v>3.7000000000000002E-3</v>
      </c>
      <c r="AH2705" s="11">
        <f t="shared" si="850"/>
        <v>480.12286319999998</v>
      </c>
      <c r="AI2705" s="23">
        <f t="shared" si="851"/>
        <v>7878.5553501762606</v>
      </c>
      <c r="AJ2705" s="23">
        <f t="shared" si="852"/>
        <v>62071634.405790977</v>
      </c>
      <c r="AK2705" s="23">
        <f t="shared" si="853"/>
        <v>504.12900636000001</v>
      </c>
      <c r="AL2705" s="23">
        <f t="shared" si="854"/>
        <v>16237.233563552521</v>
      </c>
      <c r="AN2705">
        <v>202312</v>
      </c>
      <c r="AO2705" s="20" t="s">
        <v>33</v>
      </c>
      <c r="AP2705" s="20" t="s">
        <v>10570</v>
      </c>
      <c r="AQ2705">
        <v>2301.64</v>
      </c>
      <c r="AR2705" s="21">
        <v>0.86</v>
      </c>
      <c r="AS2705">
        <v>14.45</v>
      </c>
      <c r="AT2705">
        <v>7.3000000000000001E-3</v>
      </c>
      <c r="AU2705" s="11">
        <f t="shared" si="855"/>
        <v>14.449695919999998</v>
      </c>
      <c r="AV2705" s="23">
        <f t="shared" si="856"/>
        <v>168.50247674353363</v>
      </c>
      <c r="AW2705" s="23">
        <f t="shared" si="857"/>
        <v>28393.084668705094</v>
      </c>
      <c r="AX2705" s="23">
        <f t="shared" si="858"/>
        <v>15.172180715999998</v>
      </c>
      <c r="AY2705" s="23">
        <f t="shared" si="859"/>
        <v>351.45464940706728</v>
      </c>
      <c r="AZ2705" s="23"/>
      <c r="BA2705" s="23"/>
    </row>
    <row r="2706" spans="1:53">
      <c r="A2706">
        <v>202312</v>
      </c>
      <c r="B2706" s="20" t="s">
        <v>27</v>
      </c>
      <c r="C2706" s="20" t="s">
        <v>10571</v>
      </c>
      <c r="D2706">
        <v>167185.93</v>
      </c>
      <c r="E2706" s="21">
        <v>0.68</v>
      </c>
      <c r="F2706">
        <v>5506.33</v>
      </c>
      <c r="G2706" s="22">
        <v>4.8399999999999999E-2</v>
      </c>
      <c r="H2706" s="11">
        <f t="shared" si="840"/>
        <v>5502.42332816</v>
      </c>
      <c r="I2706" s="23">
        <f t="shared" si="841"/>
        <v>24398.242052466925</v>
      </c>
      <c r="J2706" s="23">
        <f t="shared" si="842"/>
        <v>595274215.25076544</v>
      </c>
      <c r="K2706" s="23">
        <f t="shared" si="843"/>
        <v>5777.5444945680001</v>
      </c>
      <c r="L2706" s="23">
        <f t="shared" si="844"/>
        <v>54298.907433093853</v>
      </c>
      <c r="N2706">
        <v>202312</v>
      </c>
      <c r="O2706" s="20" t="s">
        <v>29</v>
      </c>
      <c r="P2706" s="20" t="s">
        <v>10572</v>
      </c>
      <c r="Q2706">
        <v>46295.54</v>
      </c>
      <c r="R2706" s="21">
        <v>0.71</v>
      </c>
      <c r="S2706">
        <v>1681.88</v>
      </c>
      <c r="T2706" s="21">
        <v>0.05</v>
      </c>
      <c r="U2706" s="11">
        <f t="shared" si="845"/>
        <v>1643.4916699999999</v>
      </c>
      <c r="V2706" s="23">
        <f t="shared" si="846"/>
        <v>7163.814104080896</v>
      </c>
      <c r="W2706" s="23">
        <f t="shared" si="847"/>
        <v>51320232.517828368</v>
      </c>
      <c r="X2706" s="23">
        <f t="shared" si="848"/>
        <v>1725.6662535</v>
      </c>
      <c r="Y2706" s="23">
        <f t="shared" si="849"/>
        <v>15971.119878161791</v>
      </c>
      <c r="AA2706">
        <v>202312</v>
      </c>
      <c r="AB2706" s="20" t="s">
        <v>31</v>
      </c>
      <c r="AC2706" s="20" t="s">
        <v>4170</v>
      </c>
      <c r="AD2706">
        <v>189115.11</v>
      </c>
      <c r="AE2706" s="21">
        <v>0.72</v>
      </c>
      <c r="AF2706">
        <v>500.80709999999999</v>
      </c>
      <c r="AG2706" s="22">
        <v>3.7000000000000002E-3</v>
      </c>
      <c r="AH2706" s="11">
        <f t="shared" si="850"/>
        <v>503.80265304</v>
      </c>
      <c r="AI2706" s="23">
        <f t="shared" si="851"/>
        <v>8267.1278370008822</v>
      </c>
      <c r="AJ2706" s="23">
        <f t="shared" si="852"/>
        <v>68345402.673314884</v>
      </c>
      <c r="AK2706" s="23">
        <f t="shared" si="853"/>
        <v>528.99278569199998</v>
      </c>
      <c r="AL2706" s="23">
        <f t="shared" si="854"/>
        <v>17038.058327041763</v>
      </c>
      <c r="AN2706">
        <v>202312</v>
      </c>
      <c r="AO2706" s="20" t="s">
        <v>33</v>
      </c>
      <c r="AP2706" s="20" t="s">
        <v>10573</v>
      </c>
      <c r="AQ2706">
        <v>883.16</v>
      </c>
      <c r="AR2706" s="21">
        <v>0.86</v>
      </c>
      <c r="AS2706">
        <v>1.9</v>
      </c>
      <c r="AT2706">
        <v>2.5000000000000001E-3</v>
      </c>
      <c r="AU2706" s="11">
        <f t="shared" si="855"/>
        <v>1.8987940000000001</v>
      </c>
      <c r="AV2706" s="23">
        <f t="shared" si="856"/>
        <v>37.928380444199881</v>
      </c>
      <c r="AW2706" s="23">
        <f t="shared" si="857"/>
        <v>1438.5620431199641</v>
      </c>
      <c r="AX2706" s="23">
        <f t="shared" si="858"/>
        <v>1.9937337000000002</v>
      </c>
      <c r="AY2706" s="23">
        <f t="shared" si="859"/>
        <v>77.755554888399757</v>
      </c>
      <c r="AZ2706" s="23"/>
      <c r="BA2706" s="23"/>
    </row>
    <row r="2707" spans="1:53">
      <c r="A2707">
        <v>202312</v>
      </c>
      <c r="B2707" s="20" t="s">
        <v>27</v>
      </c>
      <c r="C2707" s="20" t="s">
        <v>10574</v>
      </c>
      <c r="D2707">
        <v>25356.47</v>
      </c>
      <c r="E2707" s="21">
        <v>0.68</v>
      </c>
      <c r="F2707">
        <v>835.12</v>
      </c>
      <c r="G2707" s="22">
        <v>4.8399999999999999E-2</v>
      </c>
      <c r="H2707" s="11">
        <f t="shared" si="840"/>
        <v>834.53214063999997</v>
      </c>
      <c r="I2707" s="23">
        <f t="shared" si="841"/>
        <v>3700.3908920811459</v>
      </c>
      <c r="J2707" s="23">
        <f t="shared" si="842"/>
        <v>13692892.754197098</v>
      </c>
      <c r="K2707" s="23">
        <f t="shared" si="843"/>
        <v>876.25874767200003</v>
      </c>
      <c r="L2707" s="23">
        <f t="shared" si="844"/>
        <v>8235.3139248022926</v>
      </c>
      <c r="N2707">
        <v>202312</v>
      </c>
      <c r="O2707" s="20" t="s">
        <v>29</v>
      </c>
      <c r="P2707" s="20" t="s">
        <v>10575</v>
      </c>
      <c r="Q2707">
        <v>19492.900000000001</v>
      </c>
      <c r="R2707" s="21">
        <v>0.71</v>
      </c>
      <c r="S2707">
        <v>737.66</v>
      </c>
      <c r="T2707" s="21">
        <v>0.05</v>
      </c>
      <c r="U2707" s="11">
        <f t="shared" si="845"/>
        <v>691.99795000000006</v>
      </c>
      <c r="V2707" s="23">
        <f t="shared" si="846"/>
        <v>3016.349133187312</v>
      </c>
      <c r="W2707" s="23">
        <f t="shared" si="847"/>
        <v>9098362.0932798479</v>
      </c>
      <c r="X2707" s="23">
        <f t="shared" si="848"/>
        <v>726.59784750000006</v>
      </c>
      <c r="Y2707" s="23">
        <f t="shared" si="849"/>
        <v>6724.6962163746239</v>
      </c>
      <c r="AA2707">
        <v>202312</v>
      </c>
      <c r="AB2707" s="20" t="s">
        <v>31</v>
      </c>
      <c r="AC2707" s="20" t="s">
        <v>10576</v>
      </c>
      <c r="AD2707">
        <v>106670.88</v>
      </c>
      <c r="AE2707" s="21">
        <v>0.72</v>
      </c>
      <c r="AF2707">
        <v>282.48160000000001</v>
      </c>
      <c r="AG2707" s="22">
        <v>3.7000000000000002E-3</v>
      </c>
      <c r="AH2707" s="11">
        <f t="shared" si="850"/>
        <v>284.17122432000002</v>
      </c>
      <c r="AI2707" s="23">
        <f t="shared" si="851"/>
        <v>4663.0954102259766</v>
      </c>
      <c r="AJ2707" s="23">
        <f t="shared" si="852"/>
        <v>21744458.804870568</v>
      </c>
      <c r="AK2707" s="23">
        <f t="shared" si="853"/>
        <v>298.37978553600004</v>
      </c>
      <c r="AL2707" s="23">
        <f t="shared" si="854"/>
        <v>9610.3620447719532</v>
      </c>
      <c r="AN2707">
        <v>202312</v>
      </c>
      <c r="AO2707" s="20" t="s">
        <v>33</v>
      </c>
      <c r="AP2707" s="20" t="s">
        <v>10577</v>
      </c>
      <c r="AQ2707">
        <v>974.62</v>
      </c>
      <c r="AR2707" s="21">
        <v>0.86</v>
      </c>
      <c r="AS2707">
        <v>34.03</v>
      </c>
      <c r="AT2707">
        <v>4.0599999999999997E-2</v>
      </c>
      <c r="AU2707" s="11">
        <f t="shared" si="855"/>
        <v>34.029831919999992</v>
      </c>
      <c r="AV2707" s="23">
        <f t="shared" si="856"/>
        <v>165.42328631527391</v>
      </c>
      <c r="AW2707" s="23">
        <f t="shared" si="857"/>
        <v>27364.863655345089</v>
      </c>
      <c r="AX2707" s="23">
        <f t="shared" si="858"/>
        <v>35.731323515999996</v>
      </c>
      <c r="AY2707" s="23">
        <f t="shared" si="859"/>
        <v>364.87640455054782</v>
      </c>
      <c r="AZ2707" s="23"/>
      <c r="BA2707" s="23"/>
    </row>
    <row r="2708" spans="1:53">
      <c r="A2708">
        <v>202312</v>
      </c>
      <c r="B2708" s="20" t="s">
        <v>27</v>
      </c>
      <c r="C2708" s="20" t="s">
        <v>10578</v>
      </c>
      <c r="D2708">
        <v>128734.02</v>
      </c>
      <c r="E2708" s="21">
        <v>0.68</v>
      </c>
      <c r="F2708">
        <v>4239.8999999999996</v>
      </c>
      <c r="G2708" s="22">
        <v>4.8399999999999999E-2</v>
      </c>
      <c r="H2708" s="11">
        <f t="shared" si="840"/>
        <v>4236.8940662400009</v>
      </c>
      <c r="I2708" s="23">
        <f t="shared" si="841"/>
        <v>18786.770994108887</v>
      </c>
      <c r="J2708" s="23">
        <f t="shared" si="842"/>
        <v>352942764.38509101</v>
      </c>
      <c r="K2708" s="23">
        <f t="shared" si="843"/>
        <v>4448.738769552001</v>
      </c>
      <c r="L2708" s="23">
        <f t="shared" si="844"/>
        <v>41810.436054457772</v>
      </c>
      <c r="N2708">
        <v>202312</v>
      </c>
      <c r="O2708" s="20" t="s">
        <v>29</v>
      </c>
      <c r="P2708" s="20" t="s">
        <v>10579</v>
      </c>
      <c r="Q2708">
        <v>29748.03</v>
      </c>
      <c r="R2708" s="21">
        <v>0.71</v>
      </c>
      <c r="S2708">
        <v>1080.72</v>
      </c>
      <c r="T2708" s="21">
        <v>0.05</v>
      </c>
      <c r="U2708" s="11">
        <f t="shared" si="845"/>
        <v>1056.055065</v>
      </c>
      <c r="V2708" s="23">
        <f t="shared" si="846"/>
        <v>4603.2373071492766</v>
      </c>
      <c r="W2708" s="23">
        <f t="shared" si="847"/>
        <v>21189793.705930922</v>
      </c>
      <c r="X2708" s="23">
        <f t="shared" si="848"/>
        <v>1108.85781825</v>
      </c>
      <c r="Y2708" s="23">
        <f t="shared" si="849"/>
        <v>10262.529679298554</v>
      </c>
      <c r="AA2708">
        <v>202312</v>
      </c>
      <c r="AB2708" s="20" t="s">
        <v>31</v>
      </c>
      <c r="AC2708" s="20" t="s">
        <v>10580</v>
      </c>
      <c r="AD2708">
        <v>186189.19</v>
      </c>
      <c r="AE2708" s="21">
        <v>0.72</v>
      </c>
      <c r="AF2708">
        <v>493.05880000000002</v>
      </c>
      <c r="AG2708" s="22">
        <v>3.7000000000000002E-3</v>
      </c>
      <c r="AH2708" s="11">
        <f t="shared" si="850"/>
        <v>496.00800215999999</v>
      </c>
      <c r="AI2708" s="23">
        <f t="shared" si="851"/>
        <v>8139.2218506371401</v>
      </c>
      <c r="AJ2708" s="23">
        <f t="shared" si="852"/>
        <v>66246932.333889075</v>
      </c>
      <c r="AK2708" s="23">
        <f t="shared" si="853"/>
        <v>520.80840226800001</v>
      </c>
      <c r="AL2708" s="23">
        <f t="shared" si="854"/>
        <v>16774.451703434279</v>
      </c>
      <c r="AN2708">
        <v>202312</v>
      </c>
      <c r="AO2708" s="20" t="s">
        <v>33</v>
      </c>
      <c r="AP2708" s="20" t="s">
        <v>10581</v>
      </c>
      <c r="AQ2708">
        <v>449.12</v>
      </c>
      <c r="AR2708" s="21">
        <v>0.86</v>
      </c>
      <c r="AS2708">
        <v>3.28</v>
      </c>
      <c r="AT2708">
        <v>8.5000000000000006E-3</v>
      </c>
      <c r="AU2708" s="11">
        <f t="shared" si="855"/>
        <v>3.2830672000000001</v>
      </c>
      <c r="AV2708" s="23">
        <f t="shared" si="856"/>
        <v>35.458198641545856</v>
      </c>
      <c r="AW2708" s="23">
        <f t="shared" si="857"/>
        <v>1257.2838509033245</v>
      </c>
      <c r="AX2708" s="23">
        <f t="shared" si="858"/>
        <v>3.4472205600000003</v>
      </c>
      <c r="AY2708" s="23">
        <f t="shared" si="859"/>
        <v>74.199464483091717</v>
      </c>
      <c r="AZ2708" s="23"/>
      <c r="BA2708" s="23"/>
    </row>
    <row r="2709" spans="1:53">
      <c r="A2709">
        <v>202312</v>
      </c>
      <c r="B2709" s="20" t="s">
        <v>27</v>
      </c>
      <c r="C2709" s="20" t="s">
        <v>10582</v>
      </c>
      <c r="D2709">
        <v>82842.720000000001</v>
      </c>
      <c r="E2709" s="21">
        <v>0.68</v>
      </c>
      <c r="F2709">
        <v>2728.45</v>
      </c>
      <c r="G2709" s="22">
        <v>4.8399999999999999E-2</v>
      </c>
      <c r="H2709" s="11">
        <f t="shared" si="840"/>
        <v>2726.5196006400001</v>
      </c>
      <c r="I2709" s="23">
        <f t="shared" si="841"/>
        <v>12089.634186589405</v>
      </c>
      <c r="J2709" s="23">
        <f t="shared" si="842"/>
        <v>146159254.76555127</v>
      </c>
      <c r="K2709" s="23">
        <f t="shared" si="843"/>
        <v>2862.8455806720003</v>
      </c>
      <c r="L2709" s="23">
        <f t="shared" si="844"/>
        <v>26905.787973818809</v>
      </c>
      <c r="N2709">
        <v>202312</v>
      </c>
      <c r="O2709" s="20" t="s">
        <v>29</v>
      </c>
      <c r="P2709" s="20" t="s">
        <v>10583</v>
      </c>
      <c r="Q2709">
        <v>6335.2</v>
      </c>
      <c r="R2709" s="21">
        <v>0.71</v>
      </c>
      <c r="S2709">
        <v>230.15</v>
      </c>
      <c r="T2709" s="21">
        <v>0.05</v>
      </c>
      <c r="U2709" s="11">
        <f t="shared" si="845"/>
        <v>224.89959999999996</v>
      </c>
      <c r="V2709" s="23">
        <f t="shared" si="846"/>
        <v>980.3146288427198</v>
      </c>
      <c r="W2709" s="23">
        <f t="shared" si="847"/>
        <v>961016.77152303944</v>
      </c>
      <c r="X2709" s="23">
        <f t="shared" si="848"/>
        <v>236.14457999999996</v>
      </c>
      <c r="Y2709" s="23">
        <f t="shared" si="849"/>
        <v>2185.5288576854396</v>
      </c>
      <c r="AA2709">
        <v>202312</v>
      </c>
      <c r="AB2709" s="20" t="s">
        <v>31</v>
      </c>
      <c r="AC2709" s="20" t="s">
        <v>10584</v>
      </c>
      <c r="AD2709">
        <v>125049.35</v>
      </c>
      <c r="AE2709" s="21">
        <v>0.72</v>
      </c>
      <c r="AF2709">
        <v>331.15069999999997</v>
      </c>
      <c r="AG2709" s="22">
        <v>3.7000000000000002E-3</v>
      </c>
      <c r="AH2709" s="11">
        <f t="shared" si="850"/>
        <v>333.13146840000002</v>
      </c>
      <c r="AI2709" s="23">
        <f t="shared" si="851"/>
        <v>5466.5064170909791</v>
      </c>
      <c r="AJ2709" s="23">
        <f t="shared" si="852"/>
        <v>29882692.408096854</v>
      </c>
      <c r="AK2709" s="23">
        <f t="shared" si="853"/>
        <v>349.78804182000005</v>
      </c>
      <c r="AL2709" s="23">
        <f t="shared" si="854"/>
        <v>11266.144302581959</v>
      </c>
      <c r="AN2709">
        <v>202312</v>
      </c>
      <c r="AO2709" s="20" t="s">
        <v>33</v>
      </c>
      <c r="AP2709" s="20" t="s">
        <v>10585</v>
      </c>
      <c r="AQ2709">
        <v>2483.5300000000002</v>
      </c>
      <c r="AR2709" s="21">
        <v>0.86</v>
      </c>
      <c r="AS2709">
        <v>54.46</v>
      </c>
      <c r="AT2709">
        <v>2.5499999999999998E-2</v>
      </c>
      <c r="AU2709" s="11">
        <f t="shared" si="855"/>
        <v>54.463812900000001</v>
      </c>
      <c r="AV2709" s="23">
        <f t="shared" si="856"/>
        <v>336.68895806176306</v>
      </c>
      <c r="AW2709" s="23">
        <f t="shared" si="857"/>
        <v>113359.45448071565</v>
      </c>
      <c r="AX2709" s="23">
        <f t="shared" si="858"/>
        <v>57.187003545000003</v>
      </c>
      <c r="AY2709" s="23">
        <f t="shared" si="859"/>
        <v>727.84172902352611</v>
      </c>
      <c r="AZ2709" s="23"/>
      <c r="BA2709" s="23"/>
    </row>
    <row r="2710" spans="1:53">
      <c r="A2710">
        <v>202312</v>
      </c>
      <c r="B2710" s="20" t="s">
        <v>27</v>
      </c>
      <c r="C2710" s="20" t="s">
        <v>10586</v>
      </c>
      <c r="D2710">
        <v>158285.46</v>
      </c>
      <c r="E2710" s="21">
        <v>0.68</v>
      </c>
      <c r="F2710">
        <v>5213.1899999999996</v>
      </c>
      <c r="G2710" s="22">
        <v>4.8399999999999999E-2</v>
      </c>
      <c r="H2710" s="11">
        <f t="shared" si="840"/>
        <v>5209.4910595199999</v>
      </c>
      <c r="I2710" s="23">
        <f t="shared" si="841"/>
        <v>23099.35391372989</v>
      </c>
      <c r="J2710" s="23">
        <f t="shared" si="842"/>
        <v>533580151.2317484</v>
      </c>
      <c r="K2710" s="23">
        <f t="shared" si="843"/>
        <v>5469.9656124960002</v>
      </c>
      <c r="L2710" s="23">
        <f t="shared" si="844"/>
        <v>51408.198886979779</v>
      </c>
      <c r="N2710">
        <v>202312</v>
      </c>
      <c r="O2710" s="20" t="s">
        <v>29</v>
      </c>
      <c r="P2710" s="20" t="s">
        <v>10587</v>
      </c>
      <c r="Q2710">
        <v>27290.01</v>
      </c>
      <c r="R2710" s="21">
        <v>0.71</v>
      </c>
      <c r="S2710">
        <v>1032.73</v>
      </c>
      <c r="T2710" s="21">
        <v>0.05</v>
      </c>
      <c r="U2710" s="11">
        <f t="shared" si="845"/>
        <v>968.79535499999986</v>
      </c>
      <c r="V2710" s="23">
        <f t="shared" si="846"/>
        <v>4222.8810494166109</v>
      </c>
      <c r="W2710" s="23">
        <f t="shared" si="847"/>
        <v>17832724.357521936</v>
      </c>
      <c r="X2710" s="23">
        <f t="shared" si="848"/>
        <v>1017.2351227499998</v>
      </c>
      <c r="Y2710" s="23">
        <f t="shared" si="849"/>
        <v>9414.5574538332221</v>
      </c>
      <c r="AA2710">
        <v>202312</v>
      </c>
      <c r="AB2710" s="20" t="s">
        <v>31</v>
      </c>
      <c r="AC2710" s="20" t="s">
        <v>10588</v>
      </c>
      <c r="AD2710">
        <v>122609.25</v>
      </c>
      <c r="AE2710" s="21">
        <v>0.72</v>
      </c>
      <c r="AF2710">
        <v>324.68889999999999</v>
      </c>
      <c r="AG2710" s="22">
        <v>3.7000000000000002E-3</v>
      </c>
      <c r="AH2710" s="11">
        <f t="shared" si="850"/>
        <v>326.63104200000004</v>
      </c>
      <c r="AI2710" s="23">
        <f t="shared" si="851"/>
        <v>5359.8379513345099</v>
      </c>
      <c r="AJ2710" s="23">
        <f t="shared" si="852"/>
        <v>28727862.864565715</v>
      </c>
      <c r="AK2710" s="23">
        <f t="shared" si="853"/>
        <v>342.96259410000005</v>
      </c>
      <c r="AL2710" s="23">
        <f t="shared" si="854"/>
        <v>11046.306944669021</v>
      </c>
      <c r="AN2710">
        <v>202312</v>
      </c>
      <c r="AO2710" s="20" t="s">
        <v>33</v>
      </c>
      <c r="AP2710" s="20" t="s">
        <v>10589</v>
      </c>
      <c r="AQ2710">
        <v>1429.91</v>
      </c>
      <c r="AR2710" s="21">
        <v>0.86</v>
      </c>
      <c r="AS2710">
        <v>25.82</v>
      </c>
      <c r="AT2710">
        <v>2.1000000000000001E-2</v>
      </c>
      <c r="AU2710" s="11">
        <f t="shared" si="855"/>
        <v>25.824174600000003</v>
      </c>
      <c r="AV2710" s="23">
        <f t="shared" si="856"/>
        <v>176.32266768114269</v>
      </c>
      <c r="AW2710" s="23">
        <f t="shared" si="857"/>
        <v>31089.683138194679</v>
      </c>
      <c r="AX2710" s="23">
        <f t="shared" si="858"/>
        <v>27.115383330000004</v>
      </c>
      <c r="AY2710" s="23">
        <f t="shared" si="859"/>
        <v>378.46950996228537</v>
      </c>
      <c r="AZ2710" s="23"/>
      <c r="BA2710" s="23"/>
    </row>
    <row r="2711" spans="1:53">
      <c r="A2711">
        <v>202312</v>
      </c>
      <c r="B2711" s="20" t="s">
        <v>27</v>
      </c>
      <c r="C2711" s="20" t="s">
        <v>10590</v>
      </c>
      <c r="D2711">
        <v>45098.04</v>
      </c>
      <c r="E2711" s="21">
        <v>0.68</v>
      </c>
      <c r="F2711">
        <v>1485.32</v>
      </c>
      <c r="G2711" s="22">
        <v>4.8399999999999999E-2</v>
      </c>
      <c r="H2711" s="11">
        <f t="shared" si="840"/>
        <v>1484.2666924800001</v>
      </c>
      <c r="I2711" s="23">
        <f t="shared" si="841"/>
        <v>6581.3725832780046</v>
      </c>
      <c r="J2711" s="23">
        <f t="shared" si="842"/>
        <v>43314465.079923399</v>
      </c>
      <c r="K2711" s="23">
        <f t="shared" si="843"/>
        <v>1558.4800271040001</v>
      </c>
      <c r="L2711" s="23">
        <f t="shared" si="844"/>
        <v>14647.011859036009</v>
      </c>
      <c r="N2711">
        <v>202312</v>
      </c>
      <c r="O2711" s="20" t="s">
        <v>29</v>
      </c>
      <c r="P2711" s="20" t="s">
        <v>10591</v>
      </c>
      <c r="Q2711">
        <v>23878.71</v>
      </c>
      <c r="R2711" s="21">
        <v>0.71</v>
      </c>
      <c r="S2711">
        <v>867.49</v>
      </c>
      <c r="T2711" s="21">
        <v>0.05</v>
      </c>
      <c r="U2711" s="11">
        <f t="shared" si="845"/>
        <v>847.69420500000001</v>
      </c>
      <c r="V2711" s="23">
        <f t="shared" si="846"/>
        <v>3695.0133746200509</v>
      </c>
      <c r="W2711" s="23">
        <f t="shared" si="847"/>
        <v>13653123.838621056</v>
      </c>
      <c r="X2711" s="23">
        <f t="shared" si="848"/>
        <v>890.07891525000002</v>
      </c>
      <c r="Y2711" s="23">
        <f t="shared" si="849"/>
        <v>8237.7209542401015</v>
      </c>
      <c r="AA2711">
        <v>202312</v>
      </c>
      <c r="AB2711" s="20" t="s">
        <v>31</v>
      </c>
      <c r="AC2711" s="20" t="s">
        <v>10592</v>
      </c>
      <c r="AD2711">
        <v>195559.14</v>
      </c>
      <c r="AE2711" s="21">
        <v>0.72</v>
      </c>
      <c r="AF2711">
        <v>517.87189999999998</v>
      </c>
      <c r="AG2711" s="22">
        <v>3.7000000000000002E-3</v>
      </c>
      <c r="AH2711" s="11">
        <f t="shared" si="850"/>
        <v>520.96954896</v>
      </c>
      <c r="AI2711" s="23">
        <f t="shared" si="851"/>
        <v>8548.8272728390275</v>
      </c>
      <c r="AJ2711" s="23">
        <f t="shared" si="852"/>
        <v>73082447.740836367</v>
      </c>
      <c r="AK2711" s="23">
        <f t="shared" si="853"/>
        <v>547.01802640799997</v>
      </c>
      <c r="AL2711" s="23">
        <f t="shared" si="854"/>
        <v>17618.624094638057</v>
      </c>
      <c r="AN2711">
        <v>202312</v>
      </c>
      <c r="AO2711" s="20" t="s">
        <v>33</v>
      </c>
      <c r="AP2711" s="20" t="s">
        <v>10593</v>
      </c>
      <c r="AQ2711">
        <v>250.48</v>
      </c>
      <c r="AR2711" s="21">
        <v>0.86</v>
      </c>
      <c r="AS2711">
        <v>10.119999999999999</v>
      </c>
      <c r="AT2711">
        <v>4.7E-2</v>
      </c>
      <c r="AU2711" s="11">
        <f t="shared" si="855"/>
        <v>10.124401599999999</v>
      </c>
      <c r="AV2711" s="23">
        <f t="shared" si="856"/>
        <v>45.589715827392439</v>
      </c>
      <c r="AW2711" s="23">
        <f t="shared" si="857"/>
        <v>2078.4221892223968</v>
      </c>
      <c r="AX2711" s="23">
        <f t="shared" si="858"/>
        <v>10.630621679999999</v>
      </c>
      <c r="AY2711" s="23">
        <f t="shared" si="859"/>
        <v>101.30383325478488</v>
      </c>
      <c r="AZ2711" s="23"/>
      <c r="BA2711" s="23"/>
    </row>
    <row r="2712" spans="1:53">
      <c r="A2712">
        <v>202312</v>
      </c>
      <c r="B2712" s="20" t="s">
        <v>27</v>
      </c>
      <c r="C2712" s="20" t="s">
        <v>10594</v>
      </c>
      <c r="D2712">
        <v>27208.63</v>
      </c>
      <c r="E2712" s="21">
        <v>0.68</v>
      </c>
      <c r="F2712">
        <v>896.13</v>
      </c>
      <c r="G2712" s="22">
        <v>4.8399999999999999E-2</v>
      </c>
      <c r="H2712" s="11">
        <f t="shared" si="840"/>
        <v>895.49043056000016</v>
      </c>
      <c r="I2712" s="23">
        <f t="shared" si="841"/>
        <v>3970.6854557438733</v>
      </c>
      <c r="J2712" s="23">
        <f t="shared" si="842"/>
        <v>15766342.988455931</v>
      </c>
      <c r="K2712" s="23">
        <f t="shared" si="843"/>
        <v>940.2649520880002</v>
      </c>
      <c r="L2712" s="23">
        <f t="shared" si="844"/>
        <v>8836.8613420477468</v>
      </c>
      <c r="N2712">
        <v>202312</v>
      </c>
      <c r="O2712" s="20" t="s">
        <v>29</v>
      </c>
      <c r="P2712" s="20" t="s">
        <v>10595</v>
      </c>
      <c r="Q2712">
        <v>47101.05</v>
      </c>
      <c r="R2712" s="21">
        <v>0.71</v>
      </c>
      <c r="S2712">
        <v>1711.14</v>
      </c>
      <c r="T2712" s="21">
        <v>0.05</v>
      </c>
      <c r="U2712" s="11">
        <f t="shared" si="845"/>
        <v>1672.0872749999999</v>
      </c>
      <c r="V2712" s="23">
        <f t="shared" si="846"/>
        <v>7288.459456505303</v>
      </c>
      <c r="W2712" s="23">
        <f t="shared" si="847"/>
        <v>53121641.249121577</v>
      </c>
      <c r="X2712" s="23">
        <f t="shared" si="848"/>
        <v>1755.69163875</v>
      </c>
      <c r="Y2712" s="23">
        <f t="shared" si="849"/>
        <v>16249.006188010606</v>
      </c>
      <c r="AA2712">
        <v>202312</v>
      </c>
      <c r="AB2712" s="20" t="s">
        <v>31</v>
      </c>
      <c r="AC2712" s="20" t="s">
        <v>10596</v>
      </c>
      <c r="AD2712">
        <v>203620.54</v>
      </c>
      <c r="AE2712" s="21">
        <v>0.72</v>
      </c>
      <c r="AF2712">
        <v>539.21979999999996</v>
      </c>
      <c r="AG2712" s="22">
        <v>3.7000000000000002E-3</v>
      </c>
      <c r="AH2712" s="11">
        <f t="shared" si="850"/>
        <v>542.44511856000008</v>
      </c>
      <c r="AI2712" s="23">
        <f t="shared" si="851"/>
        <v>8901.229703005496</v>
      </c>
      <c r="AJ2712" s="23">
        <f t="shared" si="852"/>
        <v>79231890.225667313</v>
      </c>
      <c r="AK2712" s="23">
        <f t="shared" si="853"/>
        <v>569.56737448800015</v>
      </c>
      <c r="AL2712" s="23">
        <f t="shared" si="854"/>
        <v>18344.904524570993</v>
      </c>
      <c r="AN2712">
        <v>202312</v>
      </c>
      <c r="AO2712" s="20" t="s">
        <v>33</v>
      </c>
      <c r="AP2712" s="20" t="s">
        <v>10597</v>
      </c>
      <c r="AQ2712">
        <v>676.98</v>
      </c>
      <c r="AR2712" s="21">
        <v>0.86</v>
      </c>
      <c r="AS2712">
        <v>9.08</v>
      </c>
      <c r="AT2712">
        <v>1.5600000000000001E-2</v>
      </c>
      <c r="AU2712" s="11">
        <f t="shared" si="855"/>
        <v>9.0823636800000003</v>
      </c>
      <c r="AV2712" s="23">
        <f t="shared" si="856"/>
        <v>72.147683504728846</v>
      </c>
      <c r="AW2712" s="23">
        <f t="shared" si="857"/>
        <v>5205.2882350985228</v>
      </c>
      <c r="AX2712" s="23">
        <f t="shared" si="858"/>
        <v>9.5364818640000006</v>
      </c>
      <c r="AY2712" s="23">
        <f t="shared" si="859"/>
        <v>153.37773068945768</v>
      </c>
      <c r="AZ2712" s="23"/>
      <c r="BA2712" s="23"/>
    </row>
    <row r="2713" spans="1:53">
      <c r="A2713">
        <v>202312</v>
      </c>
      <c r="B2713" s="20" t="s">
        <v>27</v>
      </c>
      <c r="C2713" s="20" t="s">
        <v>10598</v>
      </c>
      <c r="D2713">
        <v>61488.26</v>
      </c>
      <c r="E2713" s="21">
        <v>0.68</v>
      </c>
      <c r="F2713">
        <v>2025.14</v>
      </c>
      <c r="G2713" s="22">
        <v>4.8399999999999999E-2</v>
      </c>
      <c r="H2713" s="11">
        <f t="shared" si="840"/>
        <v>2023.7016131200003</v>
      </c>
      <c r="I2713" s="23">
        <f t="shared" si="841"/>
        <v>8973.2757467390948</v>
      </c>
      <c r="J2713" s="23">
        <f t="shared" si="842"/>
        <v>80519677.627016053</v>
      </c>
      <c r="K2713" s="23">
        <f t="shared" si="843"/>
        <v>2124.8866937760004</v>
      </c>
      <c r="L2713" s="23">
        <f t="shared" si="844"/>
        <v>19970.253106598189</v>
      </c>
      <c r="N2713">
        <v>202312</v>
      </c>
      <c r="O2713" s="20" t="s">
        <v>29</v>
      </c>
      <c r="P2713" s="20" t="s">
        <v>10599</v>
      </c>
      <c r="Q2713">
        <v>15369.8</v>
      </c>
      <c r="R2713" s="21">
        <v>0.71</v>
      </c>
      <c r="S2713">
        <v>558.37</v>
      </c>
      <c r="T2713" s="21">
        <v>0.05</v>
      </c>
      <c r="U2713" s="11">
        <f t="shared" si="845"/>
        <v>545.62789999999995</v>
      </c>
      <c r="V2713" s="23">
        <f t="shared" si="846"/>
        <v>2378.3368768763157</v>
      </c>
      <c r="W2713" s="23">
        <f t="shared" si="847"/>
        <v>5656486.2999097873</v>
      </c>
      <c r="X2713" s="23">
        <f t="shared" si="848"/>
        <v>572.90929499999993</v>
      </c>
      <c r="Y2713" s="23">
        <f t="shared" si="849"/>
        <v>5302.301653752631</v>
      </c>
      <c r="AA2713">
        <v>202312</v>
      </c>
      <c r="AB2713" s="20" t="s">
        <v>31</v>
      </c>
      <c r="AC2713" s="20" t="s">
        <v>10600</v>
      </c>
      <c r="AD2713">
        <v>117949.46</v>
      </c>
      <c r="AE2713" s="21">
        <v>0.72</v>
      </c>
      <c r="AF2713">
        <v>312.34899999999999</v>
      </c>
      <c r="AG2713" s="22">
        <v>3.7000000000000002E-3</v>
      </c>
      <c r="AH2713" s="11">
        <f t="shared" si="850"/>
        <v>314.21736143999999</v>
      </c>
      <c r="AI2713" s="23">
        <f t="shared" si="851"/>
        <v>5156.1361972886361</v>
      </c>
      <c r="AJ2713" s="23">
        <f t="shared" si="852"/>
        <v>26585740.484990116</v>
      </c>
      <c r="AK2713" s="23">
        <f t="shared" si="853"/>
        <v>329.92822951200003</v>
      </c>
      <c r="AL2713" s="23">
        <f t="shared" si="854"/>
        <v>10626.489756017272</v>
      </c>
      <c r="AN2713">
        <v>202312</v>
      </c>
      <c r="AO2713" s="20" t="s">
        <v>33</v>
      </c>
      <c r="AP2713" s="20" t="s">
        <v>10601</v>
      </c>
      <c r="AQ2713">
        <v>258.01</v>
      </c>
      <c r="AR2713" s="21">
        <v>0.86</v>
      </c>
      <c r="AS2713">
        <v>1.2</v>
      </c>
      <c r="AT2713">
        <v>5.4000000000000003E-3</v>
      </c>
      <c r="AU2713" s="11">
        <f t="shared" si="855"/>
        <v>1.1981984400000001</v>
      </c>
      <c r="AV2713" s="23">
        <f t="shared" si="856"/>
        <v>16.261331276133745</v>
      </c>
      <c r="AW2713" s="23">
        <f t="shared" si="857"/>
        <v>264.43089487216554</v>
      </c>
      <c r="AX2713" s="23">
        <f t="shared" si="858"/>
        <v>1.2581083620000002</v>
      </c>
      <c r="AY2713" s="23">
        <f t="shared" si="859"/>
        <v>33.72086099226749</v>
      </c>
      <c r="AZ2713" s="23"/>
      <c r="BA2713" s="23"/>
    </row>
    <row r="2714" spans="1:53">
      <c r="A2714">
        <v>202312</v>
      </c>
      <c r="B2714" s="20" t="s">
        <v>27</v>
      </c>
      <c r="C2714" s="20" t="s">
        <v>10602</v>
      </c>
      <c r="D2714">
        <v>231940.8</v>
      </c>
      <c r="E2714" s="21">
        <v>0.68</v>
      </c>
      <c r="F2714">
        <v>7639.05</v>
      </c>
      <c r="G2714" s="22">
        <v>4.8399999999999999E-2</v>
      </c>
      <c r="H2714" s="11">
        <f t="shared" si="840"/>
        <v>7633.6356096</v>
      </c>
      <c r="I2714" s="23">
        <f t="shared" si="841"/>
        <v>33848.229813614227</v>
      </c>
      <c r="J2714" s="23">
        <f t="shared" si="842"/>
        <v>1145702661.5152431</v>
      </c>
      <c r="K2714" s="23">
        <f t="shared" si="843"/>
        <v>8015.3173900800002</v>
      </c>
      <c r="L2714" s="23">
        <f t="shared" si="844"/>
        <v>75330.095236828449</v>
      </c>
      <c r="N2714">
        <v>202312</v>
      </c>
      <c r="O2714" s="20" t="s">
        <v>29</v>
      </c>
      <c r="P2714" s="20" t="s">
        <v>10603</v>
      </c>
      <c r="Q2714">
        <v>14583.37</v>
      </c>
      <c r="R2714" s="21">
        <v>0.71</v>
      </c>
      <c r="S2714">
        <v>551.87</v>
      </c>
      <c r="T2714" s="21">
        <v>0.05</v>
      </c>
      <c r="U2714" s="11">
        <f t="shared" si="845"/>
        <v>517.70963500000005</v>
      </c>
      <c r="V2714" s="23">
        <f t="shared" si="846"/>
        <v>2256.6439810623274</v>
      </c>
      <c r="W2714" s="23">
        <f t="shared" si="847"/>
        <v>5092442.05726483</v>
      </c>
      <c r="X2714" s="23">
        <f t="shared" si="848"/>
        <v>543.5951167500001</v>
      </c>
      <c r="Y2714" s="23">
        <f t="shared" si="849"/>
        <v>5030.9975971246549</v>
      </c>
      <c r="AA2714">
        <v>202312</v>
      </c>
      <c r="AB2714" s="20" t="s">
        <v>31</v>
      </c>
      <c r="AC2714" s="20" t="s">
        <v>10604</v>
      </c>
      <c r="AD2714">
        <v>121906.19</v>
      </c>
      <c r="AE2714" s="21">
        <v>0.72</v>
      </c>
      <c r="AF2714">
        <v>322.82709999999997</v>
      </c>
      <c r="AG2714" s="22">
        <v>3.7000000000000002E-3</v>
      </c>
      <c r="AH2714" s="11">
        <f t="shared" si="850"/>
        <v>324.75809015999999</v>
      </c>
      <c r="AI2714" s="23">
        <f t="shared" si="851"/>
        <v>5329.1038291531468</v>
      </c>
      <c r="AJ2714" s="23">
        <f t="shared" si="852"/>
        <v>28399347.621894732</v>
      </c>
      <c r="AK2714" s="23">
        <f t="shared" si="853"/>
        <v>340.99599466800004</v>
      </c>
      <c r="AL2714" s="23">
        <f t="shared" si="854"/>
        <v>10982.965748466293</v>
      </c>
      <c r="AN2714">
        <v>202312</v>
      </c>
      <c r="AO2714" s="20" t="s">
        <v>33</v>
      </c>
      <c r="AP2714" s="20" t="s">
        <v>10605</v>
      </c>
      <c r="AQ2714">
        <v>645.91999999999996</v>
      </c>
      <c r="AR2714" s="21">
        <v>0.86</v>
      </c>
      <c r="AS2714">
        <v>6.61</v>
      </c>
      <c r="AT2714">
        <v>1.1899999999999999E-2</v>
      </c>
      <c r="AU2714" s="11">
        <f t="shared" si="855"/>
        <v>6.6103452799999989</v>
      </c>
      <c r="AV2714" s="23">
        <f t="shared" si="856"/>
        <v>60.235304990351935</v>
      </c>
      <c r="AW2714" s="23">
        <f t="shared" si="857"/>
        <v>3628.2919672807166</v>
      </c>
      <c r="AX2714" s="23">
        <f t="shared" si="858"/>
        <v>6.9408625439999989</v>
      </c>
      <c r="AY2714" s="23">
        <f t="shared" si="859"/>
        <v>127.08095526070387</v>
      </c>
      <c r="AZ2714" s="23"/>
      <c r="BA2714" s="23"/>
    </row>
    <row r="2715" spans="1:53">
      <c r="A2715">
        <v>202312</v>
      </c>
      <c r="B2715" s="20" t="s">
        <v>27</v>
      </c>
      <c r="C2715" s="20" t="s">
        <v>10606</v>
      </c>
      <c r="D2715">
        <v>102329.42</v>
      </c>
      <c r="E2715" s="21">
        <v>0.68</v>
      </c>
      <c r="F2715">
        <v>3370.25</v>
      </c>
      <c r="G2715" s="22">
        <v>4.8399999999999999E-2</v>
      </c>
      <c r="H2715" s="11">
        <f t="shared" si="840"/>
        <v>3367.86587104</v>
      </c>
      <c r="I2715" s="23">
        <f t="shared" si="841"/>
        <v>14933.421480196032</v>
      </c>
      <c r="J2715" s="23">
        <f t="shared" si="842"/>
        <v>223007077.10518023</v>
      </c>
      <c r="K2715" s="23">
        <f t="shared" si="843"/>
        <v>3536.2591645920002</v>
      </c>
      <c r="L2715" s="23">
        <f t="shared" si="844"/>
        <v>33234.708831432064</v>
      </c>
      <c r="N2715">
        <v>202312</v>
      </c>
      <c r="O2715" s="20" t="s">
        <v>29</v>
      </c>
      <c r="P2715" s="20" t="s">
        <v>10607</v>
      </c>
      <c r="Q2715">
        <v>10623.62</v>
      </c>
      <c r="R2715" s="21">
        <v>0.71</v>
      </c>
      <c r="S2715">
        <v>402.02</v>
      </c>
      <c r="T2715" s="21">
        <v>0.05</v>
      </c>
      <c r="U2715" s="11">
        <f t="shared" si="845"/>
        <v>377.13851</v>
      </c>
      <c r="V2715" s="23">
        <f t="shared" si="846"/>
        <v>1643.9086528075036</v>
      </c>
      <c r="W2715" s="23">
        <f t="shared" si="847"/>
        <v>2702435.6587753813</v>
      </c>
      <c r="X2715" s="23">
        <f t="shared" si="848"/>
        <v>395.99543549999999</v>
      </c>
      <c r="Y2715" s="23">
        <f t="shared" si="849"/>
        <v>3664.9558156150069</v>
      </c>
      <c r="AA2715">
        <v>202312</v>
      </c>
      <c r="AB2715" s="20" t="s">
        <v>31</v>
      </c>
      <c r="AC2715" s="20" t="s">
        <v>4234</v>
      </c>
      <c r="AD2715">
        <v>151765.93</v>
      </c>
      <c r="AE2715" s="21">
        <v>0.72</v>
      </c>
      <c r="AF2715">
        <v>401.90050000000002</v>
      </c>
      <c r="AG2715" s="22">
        <v>3.7000000000000002E-3</v>
      </c>
      <c r="AH2715" s="11">
        <f t="shared" si="850"/>
        <v>404.30443752000002</v>
      </c>
      <c r="AI2715" s="23">
        <f t="shared" si="851"/>
        <v>6634.4161744205812</v>
      </c>
      <c r="AJ2715" s="23">
        <f t="shared" si="852"/>
        <v>44015477.975413419</v>
      </c>
      <c r="AK2715" s="23">
        <f t="shared" si="853"/>
        <v>424.51965939600007</v>
      </c>
      <c r="AL2715" s="23">
        <f t="shared" si="854"/>
        <v>13673.136786361163</v>
      </c>
      <c r="AN2715">
        <v>202312</v>
      </c>
      <c r="AO2715" s="20" t="s">
        <v>33</v>
      </c>
      <c r="AP2715" s="20" t="s">
        <v>10608</v>
      </c>
      <c r="AQ2715">
        <v>477.63</v>
      </c>
      <c r="AR2715" s="21">
        <v>0.86</v>
      </c>
      <c r="AS2715">
        <v>1.19</v>
      </c>
      <c r="AT2715">
        <v>2.8999999999999998E-3</v>
      </c>
      <c r="AU2715" s="11">
        <f t="shared" si="855"/>
        <v>1.19120922</v>
      </c>
      <c r="AV2715" s="23">
        <f t="shared" si="856"/>
        <v>22.088102317265353</v>
      </c>
      <c r="AW2715" s="23">
        <f t="shared" si="857"/>
        <v>487.88426397798304</v>
      </c>
      <c r="AX2715" s="23">
        <f t="shared" si="858"/>
        <v>1.250769681</v>
      </c>
      <c r="AY2715" s="23">
        <f t="shared" si="859"/>
        <v>45.367413854530703</v>
      </c>
      <c r="AZ2715" s="23"/>
      <c r="BA2715" s="23"/>
    </row>
    <row r="2716" spans="1:53">
      <c r="A2716">
        <v>202312</v>
      </c>
      <c r="B2716" s="20" t="s">
        <v>27</v>
      </c>
      <c r="C2716" s="20" t="s">
        <v>10609</v>
      </c>
      <c r="D2716">
        <v>83596.92</v>
      </c>
      <c r="E2716" s="21">
        <v>0.68</v>
      </c>
      <c r="F2716">
        <v>2753.29</v>
      </c>
      <c r="G2716" s="22">
        <v>4.8399999999999999E-2</v>
      </c>
      <c r="H2716" s="11">
        <f t="shared" si="840"/>
        <v>2751.3418310400002</v>
      </c>
      <c r="I2716" s="23">
        <f t="shared" si="841"/>
        <v>12199.698198291648</v>
      </c>
      <c r="J2716" s="23">
        <f t="shared" si="842"/>
        <v>148832636.12940046</v>
      </c>
      <c r="K2716" s="23">
        <f t="shared" si="843"/>
        <v>2888.9089225920002</v>
      </c>
      <c r="L2716" s="23">
        <f t="shared" si="844"/>
        <v>27150.738227623297</v>
      </c>
      <c r="N2716">
        <v>202312</v>
      </c>
      <c r="O2716" s="20" t="s">
        <v>29</v>
      </c>
      <c r="P2716" s="20" t="s">
        <v>10610</v>
      </c>
      <c r="Q2716">
        <v>23798.44</v>
      </c>
      <c r="R2716" s="21">
        <v>0.71</v>
      </c>
      <c r="S2716">
        <v>900.6</v>
      </c>
      <c r="T2716" s="21">
        <v>0.05</v>
      </c>
      <c r="U2716" s="11">
        <f t="shared" si="845"/>
        <v>844.84461999999985</v>
      </c>
      <c r="V2716" s="23">
        <f t="shared" si="846"/>
        <v>3682.5923215740208</v>
      </c>
      <c r="W2716" s="23">
        <f t="shared" si="847"/>
        <v>13561486.206915937</v>
      </c>
      <c r="X2716" s="23">
        <f t="shared" si="848"/>
        <v>887.08685099999991</v>
      </c>
      <c r="Y2716" s="23">
        <f t="shared" si="849"/>
        <v>8210.0292631480406</v>
      </c>
      <c r="AA2716">
        <v>202312</v>
      </c>
      <c r="AB2716" s="20" t="s">
        <v>31</v>
      </c>
      <c r="AC2716" s="20" t="s">
        <v>10611</v>
      </c>
      <c r="AD2716">
        <v>108952.3</v>
      </c>
      <c r="AE2716" s="21">
        <v>0.72</v>
      </c>
      <c r="AF2716">
        <v>288.5231</v>
      </c>
      <c r="AG2716" s="22">
        <v>3.7000000000000002E-3</v>
      </c>
      <c r="AH2716" s="11">
        <f t="shared" si="850"/>
        <v>290.24892720000003</v>
      </c>
      <c r="AI2716" s="23">
        <f t="shared" si="851"/>
        <v>4762.827212671009</v>
      </c>
      <c r="AJ2716" s="23">
        <f t="shared" si="852"/>
        <v>22684523.057759494</v>
      </c>
      <c r="AK2716" s="23">
        <f t="shared" si="853"/>
        <v>304.76137356000004</v>
      </c>
      <c r="AL2716" s="23">
        <f t="shared" si="854"/>
        <v>9815.9033525420182</v>
      </c>
      <c r="AN2716">
        <v>202312</v>
      </c>
      <c r="AO2716" s="20" t="s">
        <v>33</v>
      </c>
      <c r="AP2716" s="20" t="s">
        <v>10612</v>
      </c>
      <c r="AQ2716">
        <v>680.24</v>
      </c>
      <c r="AR2716" s="21">
        <v>0.86</v>
      </c>
      <c r="AS2716">
        <v>17.02</v>
      </c>
      <c r="AT2716">
        <v>2.9100000000000001E-2</v>
      </c>
      <c r="AU2716" s="11">
        <f t="shared" si="855"/>
        <v>17.02368624</v>
      </c>
      <c r="AV2716" s="23">
        <f t="shared" si="856"/>
        <v>98.331884497318413</v>
      </c>
      <c r="AW2716" s="23">
        <f t="shared" si="857"/>
        <v>9669.1595087939695</v>
      </c>
      <c r="AX2716" s="23">
        <f t="shared" si="858"/>
        <v>17.874870552000001</v>
      </c>
      <c r="AY2716" s="23">
        <f t="shared" si="859"/>
        <v>213.68745523463681</v>
      </c>
      <c r="AZ2716" s="23"/>
      <c r="BA2716" s="23"/>
    </row>
    <row r="2717" spans="1:53">
      <c r="A2717">
        <v>202312</v>
      </c>
      <c r="B2717" s="20" t="s">
        <v>27</v>
      </c>
      <c r="C2717" s="20" t="s">
        <v>10613</v>
      </c>
      <c r="D2717">
        <v>260996.5</v>
      </c>
      <c r="E2717" s="21">
        <v>0.68</v>
      </c>
      <c r="F2717">
        <v>8596.01</v>
      </c>
      <c r="G2717" s="22">
        <v>4.8399999999999999E-2</v>
      </c>
      <c r="H2717" s="11">
        <f t="shared" si="840"/>
        <v>8589.9168080000018</v>
      </c>
      <c r="I2717" s="23">
        <f t="shared" si="841"/>
        <v>38088.467024986399</v>
      </c>
      <c r="J2717" s="23">
        <f t="shared" si="842"/>
        <v>1450731320.3134763</v>
      </c>
      <c r="K2717" s="23">
        <f t="shared" si="843"/>
        <v>9019.4126484000026</v>
      </c>
      <c r="L2717" s="23">
        <f t="shared" si="844"/>
        <v>84766.850857972808</v>
      </c>
      <c r="N2717">
        <v>202312</v>
      </c>
      <c r="O2717" s="20" t="s">
        <v>29</v>
      </c>
      <c r="P2717" s="20" t="s">
        <v>10614</v>
      </c>
      <c r="Q2717">
        <v>27039.18</v>
      </c>
      <c r="R2717" s="21">
        <v>0.71</v>
      </c>
      <c r="S2717">
        <v>1023.24</v>
      </c>
      <c r="T2717" s="21">
        <v>0.05</v>
      </c>
      <c r="U2717" s="11">
        <f t="shared" si="845"/>
        <v>959.89089000000013</v>
      </c>
      <c r="V2717" s="23">
        <f t="shared" si="846"/>
        <v>4184.0673863353168</v>
      </c>
      <c r="W2717" s="23">
        <f t="shared" si="847"/>
        <v>17506419.89339485</v>
      </c>
      <c r="X2717" s="23">
        <f t="shared" si="848"/>
        <v>1007.8854345000002</v>
      </c>
      <c r="Y2717" s="23">
        <f t="shared" si="849"/>
        <v>9328.0256626706341</v>
      </c>
      <c r="AA2717">
        <v>202312</v>
      </c>
      <c r="AB2717" s="20" t="s">
        <v>31</v>
      </c>
      <c r="AC2717" s="20" t="s">
        <v>4534</v>
      </c>
      <c r="AD2717">
        <v>195825.38</v>
      </c>
      <c r="AE2717" s="21">
        <v>0.72</v>
      </c>
      <c r="AF2717">
        <v>518.57690000000002</v>
      </c>
      <c r="AG2717" s="22">
        <v>3.7000000000000002E-3</v>
      </c>
      <c r="AH2717" s="11">
        <f t="shared" si="850"/>
        <v>521.67881232000002</v>
      </c>
      <c r="AI2717" s="23">
        <f t="shared" si="851"/>
        <v>8560.4658992572076</v>
      </c>
      <c r="AJ2717" s="23">
        <f t="shared" si="852"/>
        <v>73281576.412345514</v>
      </c>
      <c r="AK2717" s="23">
        <f t="shared" si="853"/>
        <v>547.76275293600008</v>
      </c>
      <c r="AL2717" s="23">
        <f t="shared" si="854"/>
        <v>17642.610610834414</v>
      </c>
      <c r="AN2717">
        <v>202312</v>
      </c>
      <c r="AO2717" s="20" t="s">
        <v>33</v>
      </c>
      <c r="AP2717" s="20" t="s">
        <v>10615</v>
      </c>
      <c r="AQ2717">
        <v>1528.41</v>
      </c>
      <c r="AR2717" s="21">
        <v>0.86</v>
      </c>
      <c r="AS2717">
        <v>71.239999999999995</v>
      </c>
      <c r="AT2717">
        <v>5.4199999999999998E-2</v>
      </c>
      <c r="AU2717" s="11">
        <f t="shared" si="855"/>
        <v>71.242246919999999</v>
      </c>
      <c r="AV2717" s="23">
        <f t="shared" si="856"/>
        <v>297.60321588095678</v>
      </c>
      <c r="AW2717" s="23">
        <f t="shared" si="857"/>
        <v>88567.674102687364</v>
      </c>
      <c r="AX2717" s="23">
        <f t="shared" si="858"/>
        <v>74.804359266000006</v>
      </c>
      <c r="AY2717" s="23">
        <f t="shared" si="859"/>
        <v>666.44867868191352</v>
      </c>
      <c r="AZ2717" s="23"/>
      <c r="BA2717" s="23"/>
    </row>
    <row r="2718" spans="1:53">
      <c r="A2718">
        <v>202312</v>
      </c>
      <c r="B2718" s="20" t="s">
        <v>27</v>
      </c>
      <c r="C2718" s="20" t="s">
        <v>10616</v>
      </c>
      <c r="D2718">
        <v>93386.44</v>
      </c>
      <c r="E2718" s="21">
        <v>0.68</v>
      </c>
      <c r="F2718">
        <v>3075.71</v>
      </c>
      <c r="G2718" s="22">
        <v>4.8399999999999999E-2</v>
      </c>
      <c r="H2718" s="11">
        <f t="shared" si="840"/>
        <v>3073.5345132800003</v>
      </c>
      <c r="I2718" s="23">
        <f t="shared" si="841"/>
        <v>13628.329653925899</v>
      </c>
      <c r="J2718" s="23">
        <f t="shared" si="842"/>
        <v>185731369.15607601</v>
      </c>
      <c r="K2718" s="23">
        <f t="shared" si="843"/>
        <v>3227.2112389440003</v>
      </c>
      <c r="L2718" s="23">
        <f t="shared" si="844"/>
        <v>30330.193821131797</v>
      </c>
      <c r="N2718">
        <v>202312</v>
      </c>
      <c r="O2718" s="20" t="s">
        <v>29</v>
      </c>
      <c r="P2718" s="20" t="s">
        <v>10617</v>
      </c>
      <c r="Q2718">
        <v>19664.93</v>
      </c>
      <c r="R2718" s="21">
        <v>0.71</v>
      </c>
      <c r="S2718">
        <v>714.41</v>
      </c>
      <c r="T2718" s="21">
        <v>0.05</v>
      </c>
      <c r="U2718" s="11">
        <f t="shared" si="845"/>
        <v>698.10501500000009</v>
      </c>
      <c r="V2718" s="23">
        <f t="shared" si="846"/>
        <v>3042.9692123639461</v>
      </c>
      <c r="W2718" s="23">
        <f t="shared" si="847"/>
        <v>9259661.627394855</v>
      </c>
      <c r="X2718" s="23">
        <f t="shared" si="848"/>
        <v>733.01026575000014</v>
      </c>
      <c r="Y2718" s="23">
        <f t="shared" si="849"/>
        <v>6784.0434397278923</v>
      </c>
      <c r="AA2718">
        <v>202312</v>
      </c>
      <c r="AB2718" s="20" t="s">
        <v>31</v>
      </c>
      <c r="AC2718" s="20" t="s">
        <v>10618</v>
      </c>
      <c r="AD2718">
        <v>163724.01999999999</v>
      </c>
      <c r="AE2718" s="21">
        <v>0.72</v>
      </c>
      <c r="AF2718">
        <v>433.56740000000002</v>
      </c>
      <c r="AG2718" s="22">
        <v>3.7000000000000002E-3</v>
      </c>
      <c r="AH2718" s="11">
        <f t="shared" si="850"/>
        <v>436.16078927999996</v>
      </c>
      <c r="AI2718" s="23">
        <f t="shared" si="851"/>
        <v>7157.1616002956562</v>
      </c>
      <c r="AJ2718" s="23">
        <f t="shared" si="852"/>
        <v>51224962.172746681</v>
      </c>
      <c r="AK2718" s="23">
        <f t="shared" si="853"/>
        <v>457.96882874399995</v>
      </c>
      <c r="AL2718" s="23">
        <f t="shared" si="854"/>
        <v>14750.483989871313</v>
      </c>
      <c r="AN2718">
        <v>202312</v>
      </c>
      <c r="AO2718" s="20" t="s">
        <v>33</v>
      </c>
      <c r="AP2718" s="20" t="s">
        <v>10619</v>
      </c>
      <c r="AQ2718">
        <v>1252.48</v>
      </c>
      <c r="AR2718" s="21">
        <v>0.86</v>
      </c>
      <c r="AS2718">
        <v>5.39</v>
      </c>
      <c r="AT2718">
        <v>5.0000000000000001E-3</v>
      </c>
      <c r="AU2718" s="11">
        <f t="shared" si="855"/>
        <v>5.3856640000000002</v>
      </c>
      <c r="AV2718" s="23">
        <f t="shared" si="856"/>
        <v>75.97414012319129</v>
      </c>
      <c r="AW2718" s="23">
        <f t="shared" si="857"/>
        <v>5772.0699674583047</v>
      </c>
      <c r="AX2718" s="23">
        <f t="shared" si="858"/>
        <v>5.6549472000000005</v>
      </c>
      <c r="AY2718" s="23">
        <f t="shared" si="859"/>
        <v>157.33394424638257</v>
      </c>
      <c r="AZ2718" s="23"/>
      <c r="BA2718" s="23"/>
    </row>
    <row r="2719" spans="1:53">
      <c r="A2719">
        <v>202312</v>
      </c>
      <c r="B2719" s="20" t="s">
        <v>27</v>
      </c>
      <c r="C2719" s="20" t="s">
        <v>10620</v>
      </c>
      <c r="D2719">
        <v>44001.57</v>
      </c>
      <c r="E2719" s="21">
        <v>0.68</v>
      </c>
      <c r="F2719">
        <v>1449.21</v>
      </c>
      <c r="G2719" s="22">
        <v>4.8399999999999999E-2</v>
      </c>
      <c r="H2719" s="11">
        <f t="shared" si="840"/>
        <v>1448.1796718400001</v>
      </c>
      <c r="I2719" s="23">
        <f t="shared" si="841"/>
        <v>6421.3594741409588</v>
      </c>
      <c r="J2719" s="23">
        <f t="shared" si="842"/>
        <v>41233857.496139854</v>
      </c>
      <c r="K2719" s="23">
        <f t="shared" si="843"/>
        <v>1520.5886554320002</v>
      </c>
      <c r="L2719" s="23">
        <f t="shared" si="844"/>
        <v>14290.898620121918</v>
      </c>
      <c r="N2719">
        <v>202312</v>
      </c>
      <c r="O2719" s="20" t="s">
        <v>29</v>
      </c>
      <c r="P2719" s="20" t="s">
        <v>10621</v>
      </c>
      <c r="Q2719">
        <v>78336.44</v>
      </c>
      <c r="R2719" s="21">
        <v>0.71</v>
      </c>
      <c r="S2719">
        <v>2964.48</v>
      </c>
      <c r="T2719" s="21">
        <v>0.05</v>
      </c>
      <c r="U2719" s="11">
        <f t="shared" si="845"/>
        <v>2780.94362</v>
      </c>
      <c r="V2719" s="23">
        <f t="shared" si="846"/>
        <v>12121.852207264175</v>
      </c>
      <c r="W2719" s="23">
        <f t="shared" si="847"/>
        <v>146939300.93475536</v>
      </c>
      <c r="X2719" s="23">
        <f t="shared" si="848"/>
        <v>2919.9908009999999</v>
      </c>
      <c r="Y2719" s="23">
        <f t="shared" si="849"/>
        <v>27024.648034528349</v>
      </c>
      <c r="AA2719">
        <v>202312</v>
      </c>
      <c r="AB2719" s="20" t="s">
        <v>31</v>
      </c>
      <c r="AC2719" s="20" t="s">
        <v>10622</v>
      </c>
      <c r="AD2719">
        <v>199666.65</v>
      </c>
      <c r="AE2719" s="21">
        <v>0.72</v>
      </c>
      <c r="AF2719">
        <v>528.74919999999997</v>
      </c>
      <c r="AG2719" s="22">
        <v>3.7000000000000002E-3</v>
      </c>
      <c r="AH2719" s="11">
        <f t="shared" si="850"/>
        <v>531.91195559999994</v>
      </c>
      <c r="AI2719" s="23">
        <f t="shared" si="851"/>
        <v>8728.3862211523556</v>
      </c>
      <c r="AJ2719" s="23">
        <f t="shared" si="852"/>
        <v>76184726.025602296</v>
      </c>
      <c r="AK2719" s="23">
        <f t="shared" si="853"/>
        <v>558.50755337999999</v>
      </c>
      <c r="AL2719" s="23">
        <f t="shared" si="854"/>
        <v>17988.684397904712</v>
      </c>
      <c r="AN2719">
        <v>202312</v>
      </c>
      <c r="AO2719" s="20" t="s">
        <v>33</v>
      </c>
      <c r="AP2719" s="20" t="s">
        <v>10623</v>
      </c>
      <c r="AQ2719">
        <v>1395.43</v>
      </c>
      <c r="AR2719" s="21">
        <v>0.86</v>
      </c>
      <c r="AS2719">
        <v>18.36</v>
      </c>
      <c r="AT2719">
        <v>1.5300000000000001E-2</v>
      </c>
      <c r="AU2719" s="11">
        <f t="shared" si="855"/>
        <v>18.361067940000002</v>
      </c>
      <c r="AV2719" s="23">
        <f t="shared" si="856"/>
        <v>147.30048986559726</v>
      </c>
      <c r="AW2719" s="23">
        <f t="shared" si="857"/>
        <v>21697.434314644921</v>
      </c>
      <c r="AX2719" s="23">
        <f t="shared" si="858"/>
        <v>19.279121337000003</v>
      </c>
      <c r="AY2719" s="23">
        <f t="shared" si="859"/>
        <v>312.96204767119451</v>
      </c>
      <c r="AZ2719" s="23"/>
      <c r="BA2719" s="23"/>
    </row>
    <row r="2720" spans="1:53">
      <c r="A2720">
        <v>202312</v>
      </c>
      <c r="B2720" s="20" t="s">
        <v>27</v>
      </c>
      <c r="C2720" s="20" t="s">
        <v>10624</v>
      </c>
      <c r="D2720">
        <v>117972.43</v>
      </c>
      <c r="E2720" s="21">
        <v>0.68</v>
      </c>
      <c r="F2720">
        <v>3885.46</v>
      </c>
      <c r="G2720" s="22">
        <v>4.8399999999999999E-2</v>
      </c>
      <c r="H2720" s="11">
        <f t="shared" si="840"/>
        <v>3882.7086161599996</v>
      </c>
      <c r="I2720" s="23">
        <f t="shared" si="841"/>
        <v>17216.280716072881</v>
      </c>
      <c r="J2720" s="23">
        <f t="shared" si="842"/>
        <v>296400321.69462293</v>
      </c>
      <c r="K2720" s="23">
        <f t="shared" si="843"/>
        <v>4076.8440469679999</v>
      </c>
      <c r="L2720" s="23">
        <f t="shared" si="844"/>
        <v>38315.270048305763</v>
      </c>
      <c r="N2720">
        <v>202312</v>
      </c>
      <c r="O2720" s="20" t="s">
        <v>29</v>
      </c>
      <c r="P2720" s="20" t="s">
        <v>10625</v>
      </c>
      <c r="Q2720">
        <v>21247.39</v>
      </c>
      <c r="R2720" s="21">
        <v>0.71</v>
      </c>
      <c r="S2720">
        <v>804.06</v>
      </c>
      <c r="T2720" s="21">
        <v>0.05</v>
      </c>
      <c r="U2720" s="11">
        <f t="shared" si="845"/>
        <v>754.28234500000008</v>
      </c>
      <c r="V2720" s="23">
        <f t="shared" si="846"/>
        <v>3287.8405167518818</v>
      </c>
      <c r="W2720" s="23">
        <f t="shared" si="847"/>
        <v>10809895.263595281</v>
      </c>
      <c r="X2720" s="23">
        <f t="shared" si="848"/>
        <v>791.99646225000015</v>
      </c>
      <c r="Y2720" s="23">
        <f t="shared" si="849"/>
        <v>7329.963378503764</v>
      </c>
      <c r="AA2720">
        <v>202312</v>
      </c>
      <c r="AB2720" s="20" t="s">
        <v>31</v>
      </c>
      <c r="AC2720" s="20" t="s">
        <v>5330</v>
      </c>
      <c r="AD2720">
        <v>208304.8</v>
      </c>
      <c r="AE2720" s="21">
        <v>0.72</v>
      </c>
      <c r="AF2720">
        <v>551.62440000000004</v>
      </c>
      <c r="AG2720" s="22">
        <v>3.7000000000000002E-3</v>
      </c>
      <c r="AH2720" s="11">
        <f t="shared" si="850"/>
        <v>554.92398719999994</v>
      </c>
      <c r="AI2720" s="23">
        <f t="shared" si="851"/>
        <v>9106.0011580296323</v>
      </c>
      <c r="AJ2720" s="23">
        <f t="shared" si="852"/>
        <v>82919257.090037003</v>
      </c>
      <c r="AK2720" s="23">
        <f t="shared" si="853"/>
        <v>582.67018655999993</v>
      </c>
      <c r="AL2720" s="23">
        <f t="shared" si="854"/>
        <v>18766.926303259264</v>
      </c>
      <c r="AN2720">
        <v>202312</v>
      </c>
      <c r="AO2720" s="20" t="s">
        <v>33</v>
      </c>
      <c r="AP2720" s="20" t="s">
        <v>10626</v>
      </c>
      <c r="AQ2720">
        <v>746.17</v>
      </c>
      <c r="AR2720" s="21">
        <v>0.86</v>
      </c>
      <c r="AS2720">
        <v>1.48</v>
      </c>
      <c r="AT2720">
        <v>2.3E-3</v>
      </c>
      <c r="AU2720" s="11">
        <f t="shared" si="855"/>
        <v>1.47592426</v>
      </c>
      <c r="AV2720" s="23">
        <f t="shared" si="856"/>
        <v>30.739736432688478</v>
      </c>
      <c r="AW2720" s="23">
        <f t="shared" si="857"/>
        <v>944.93139595115531</v>
      </c>
      <c r="AX2720" s="23">
        <f t="shared" si="858"/>
        <v>1.549720473</v>
      </c>
      <c r="AY2720" s="23">
        <f t="shared" si="859"/>
        <v>62.955397125376955</v>
      </c>
      <c r="AZ2720" s="23"/>
      <c r="BA2720" s="23"/>
    </row>
    <row r="2721" spans="1:53">
      <c r="A2721">
        <v>202312</v>
      </c>
      <c r="B2721" s="20" t="s">
        <v>27</v>
      </c>
      <c r="C2721" s="20" t="s">
        <v>10627</v>
      </c>
      <c r="D2721">
        <v>72680.33</v>
      </c>
      <c r="E2721" s="21">
        <v>0.68</v>
      </c>
      <c r="F2721">
        <v>2393.75</v>
      </c>
      <c r="G2721" s="22">
        <v>4.8399999999999999E-2</v>
      </c>
      <c r="H2721" s="11">
        <f t="shared" si="840"/>
        <v>2392.0550209600001</v>
      </c>
      <c r="I2721" s="23">
        <f t="shared" si="841"/>
        <v>10606.588029226943</v>
      </c>
      <c r="J2721" s="23">
        <f t="shared" si="842"/>
        <v>112499709.62174028</v>
      </c>
      <c r="K2721" s="23">
        <f t="shared" si="843"/>
        <v>2511.6577720080004</v>
      </c>
      <c r="L2721" s="23">
        <f t="shared" si="844"/>
        <v>23605.231079413887</v>
      </c>
      <c r="N2721">
        <v>202312</v>
      </c>
      <c r="O2721" s="20" t="s">
        <v>29</v>
      </c>
      <c r="P2721" s="20" t="s">
        <v>10628</v>
      </c>
      <c r="Q2721">
        <v>20764.419999999998</v>
      </c>
      <c r="R2721" s="21">
        <v>0.71</v>
      </c>
      <c r="S2721">
        <v>754.35</v>
      </c>
      <c r="T2721" s="21">
        <v>0.05</v>
      </c>
      <c r="U2721" s="11">
        <f t="shared" si="845"/>
        <v>737.13690999999994</v>
      </c>
      <c r="V2721" s="23">
        <f t="shared" si="846"/>
        <v>3213.1052982438359</v>
      </c>
      <c r="W2721" s="23">
        <f t="shared" si="847"/>
        <v>10324045.65760261</v>
      </c>
      <c r="X2721" s="23">
        <f t="shared" si="848"/>
        <v>773.99375550000002</v>
      </c>
      <c r="Y2721" s="23">
        <f t="shared" si="849"/>
        <v>7163.347506487672</v>
      </c>
      <c r="AA2721">
        <v>202312</v>
      </c>
      <c r="AB2721" s="20" t="s">
        <v>31</v>
      </c>
      <c r="AC2721" s="20" t="s">
        <v>2786</v>
      </c>
      <c r="AD2721">
        <v>198136.07</v>
      </c>
      <c r="AE2721" s="21">
        <v>0.72</v>
      </c>
      <c r="AF2721">
        <v>524.69600000000003</v>
      </c>
      <c r="AG2721" s="22">
        <v>3.7000000000000002E-3</v>
      </c>
      <c r="AH2721" s="11">
        <f t="shared" si="850"/>
        <v>527.83449048</v>
      </c>
      <c r="AI2721" s="23">
        <f t="shared" si="851"/>
        <v>8661.4772336856386</v>
      </c>
      <c r="AJ2721" s="23">
        <f t="shared" si="852"/>
        <v>75021187.869654626</v>
      </c>
      <c r="AK2721" s="23">
        <f t="shared" si="853"/>
        <v>554.22621500399998</v>
      </c>
      <c r="AL2721" s="23">
        <f t="shared" si="854"/>
        <v>17850.788957851277</v>
      </c>
      <c r="AN2721">
        <v>202312</v>
      </c>
      <c r="AO2721" s="20" t="s">
        <v>33</v>
      </c>
      <c r="AP2721" s="20" t="s">
        <v>10629</v>
      </c>
      <c r="AQ2721">
        <v>4479.38</v>
      </c>
      <c r="AR2721" s="21">
        <v>0.86</v>
      </c>
      <c r="AS2721">
        <v>85.91</v>
      </c>
      <c r="AT2721">
        <v>2.23E-2</v>
      </c>
      <c r="AU2721" s="11">
        <f t="shared" si="855"/>
        <v>85.905549640000004</v>
      </c>
      <c r="AV2721" s="23">
        <f t="shared" si="856"/>
        <v>568.81572882171031</v>
      </c>
      <c r="AW2721" s="23">
        <f t="shared" si="857"/>
        <v>323551.33335497347</v>
      </c>
      <c r="AX2721" s="23">
        <f t="shared" si="858"/>
        <v>90.200827122000007</v>
      </c>
      <c r="AY2721" s="23">
        <f t="shared" si="859"/>
        <v>1223.5370072834207</v>
      </c>
      <c r="AZ2721" s="23"/>
      <c r="BA2721" s="23"/>
    </row>
    <row r="2722" spans="1:53">
      <c r="A2722">
        <v>202312</v>
      </c>
      <c r="B2722" s="20" t="s">
        <v>27</v>
      </c>
      <c r="C2722" s="20" t="s">
        <v>10630</v>
      </c>
      <c r="D2722">
        <v>248851.26</v>
      </c>
      <c r="E2722" s="21">
        <v>0.68</v>
      </c>
      <c r="F2722">
        <v>8196</v>
      </c>
      <c r="G2722" s="22">
        <v>4.8399999999999999E-2</v>
      </c>
      <c r="H2722" s="11">
        <f t="shared" si="840"/>
        <v>8190.1926691200006</v>
      </c>
      <c r="I2722" s="23">
        <f t="shared" si="841"/>
        <v>36316.054087454497</v>
      </c>
      <c r="J2722" s="23">
        <f t="shared" si="842"/>
        <v>1318855784.4829204</v>
      </c>
      <c r="K2722" s="23">
        <f t="shared" si="843"/>
        <v>8599.7023025760009</v>
      </c>
      <c r="L2722" s="23">
        <f t="shared" si="844"/>
        <v>80822.300844029</v>
      </c>
      <c r="N2722">
        <v>202312</v>
      </c>
      <c r="O2722" s="20" t="s">
        <v>29</v>
      </c>
      <c r="P2722" s="20" t="s">
        <v>10631</v>
      </c>
      <c r="Q2722">
        <v>76353.240000000005</v>
      </c>
      <c r="R2722" s="21">
        <v>0.71</v>
      </c>
      <c r="S2722">
        <v>2889.43</v>
      </c>
      <c r="T2722" s="21">
        <v>0.05</v>
      </c>
      <c r="U2722" s="11">
        <f t="shared" si="845"/>
        <v>2710.5400200000004</v>
      </c>
      <c r="V2722" s="23">
        <f t="shared" si="846"/>
        <v>11814.970029602715</v>
      </c>
      <c r="W2722" s="23">
        <f t="shared" si="847"/>
        <v>139593516.80041039</v>
      </c>
      <c r="X2722" s="23">
        <f t="shared" si="848"/>
        <v>2846.0670210000003</v>
      </c>
      <c r="Y2722" s="23">
        <f t="shared" si="849"/>
        <v>26340.48007920543</v>
      </c>
      <c r="AA2722">
        <v>202312</v>
      </c>
      <c r="AB2722" s="20" t="s">
        <v>31</v>
      </c>
      <c r="AC2722" s="20" t="s">
        <v>10632</v>
      </c>
      <c r="AD2722">
        <v>170140.1</v>
      </c>
      <c r="AE2722" s="21">
        <v>0.72</v>
      </c>
      <c r="AF2722">
        <v>450.5582</v>
      </c>
      <c r="AG2722" s="22">
        <v>3.7000000000000002E-3</v>
      </c>
      <c r="AH2722" s="11">
        <f t="shared" si="850"/>
        <v>453.25322640000002</v>
      </c>
      <c r="AI2722" s="23">
        <f t="shared" si="851"/>
        <v>7437.6392076768161</v>
      </c>
      <c r="AJ2722" s="23">
        <f t="shared" si="852"/>
        <v>55318476.983571418</v>
      </c>
      <c r="AK2722" s="23">
        <f t="shared" si="853"/>
        <v>475.91588772000006</v>
      </c>
      <c r="AL2722" s="23">
        <f t="shared" si="854"/>
        <v>15328.531641753632</v>
      </c>
      <c r="AN2722">
        <v>202312</v>
      </c>
      <c r="AO2722" s="20" t="s">
        <v>33</v>
      </c>
      <c r="AP2722" s="20" t="s">
        <v>10633</v>
      </c>
      <c r="AQ2722">
        <v>4666.2700000000004</v>
      </c>
      <c r="AR2722" s="21">
        <v>0.86</v>
      </c>
      <c r="AS2722">
        <v>27.29</v>
      </c>
      <c r="AT2722">
        <v>6.8000000000000005E-3</v>
      </c>
      <c r="AU2722" s="11">
        <f t="shared" si="855"/>
        <v>27.288346960000002</v>
      </c>
      <c r="AV2722" s="23">
        <f t="shared" si="856"/>
        <v>329.79276769141615</v>
      </c>
      <c r="AW2722" s="23">
        <f t="shared" si="857"/>
        <v>108763.26962156438</v>
      </c>
      <c r="AX2722" s="23">
        <f t="shared" si="858"/>
        <v>28.652764308000002</v>
      </c>
      <c r="AY2722" s="23">
        <f t="shared" si="859"/>
        <v>686.8738823428323</v>
      </c>
      <c r="AZ2722" s="23"/>
      <c r="BA2722" s="23"/>
    </row>
    <row r="2723" spans="1:53">
      <c r="A2723">
        <v>202312</v>
      </c>
      <c r="B2723" s="20" t="s">
        <v>27</v>
      </c>
      <c r="C2723" s="20" t="s">
        <v>10634</v>
      </c>
      <c r="D2723">
        <v>39460.42</v>
      </c>
      <c r="E2723" s="21">
        <v>0.68</v>
      </c>
      <c r="F2723">
        <v>1299.6400000000001</v>
      </c>
      <c r="G2723" s="22">
        <v>4.8399999999999999E-2</v>
      </c>
      <c r="H2723" s="11">
        <f t="shared" si="840"/>
        <v>1298.72134304</v>
      </c>
      <c r="I2723" s="23">
        <f t="shared" si="841"/>
        <v>5758.6477441732504</v>
      </c>
      <c r="J2723" s="23">
        <f t="shared" si="842"/>
        <v>33162023.841471665</v>
      </c>
      <c r="K2723" s="23">
        <f t="shared" si="843"/>
        <v>1363.657410192</v>
      </c>
      <c r="L2723" s="23">
        <f t="shared" si="844"/>
        <v>12816.016831386502</v>
      </c>
      <c r="N2723">
        <v>202312</v>
      </c>
      <c r="O2723" s="20" t="s">
        <v>29</v>
      </c>
      <c r="P2723" s="20" t="s">
        <v>10635</v>
      </c>
      <c r="Q2723">
        <v>18030.88</v>
      </c>
      <c r="R2723" s="21">
        <v>0.71</v>
      </c>
      <c r="S2723">
        <v>682.34</v>
      </c>
      <c r="T2723" s="21">
        <v>0.05</v>
      </c>
      <c r="U2723" s="11">
        <f t="shared" si="845"/>
        <v>640.09624000000008</v>
      </c>
      <c r="V2723" s="23">
        <f t="shared" si="846"/>
        <v>2790.1148243003572</v>
      </c>
      <c r="W2723" s="23">
        <f t="shared" si="847"/>
        <v>7784740.732780613</v>
      </c>
      <c r="X2723" s="23">
        <f t="shared" si="848"/>
        <v>672.1010520000001</v>
      </c>
      <c r="Y2723" s="23">
        <f t="shared" si="849"/>
        <v>6220.3258886007143</v>
      </c>
      <c r="AA2723">
        <v>202312</v>
      </c>
      <c r="AB2723" s="20" t="s">
        <v>31</v>
      </c>
      <c r="AC2723" s="20" t="s">
        <v>10636</v>
      </c>
      <c r="AD2723">
        <v>137230.97</v>
      </c>
      <c r="AE2723" s="21">
        <v>0.72</v>
      </c>
      <c r="AF2723">
        <v>363.40960000000001</v>
      </c>
      <c r="AG2723" s="22">
        <v>3.7000000000000002E-3</v>
      </c>
      <c r="AH2723" s="11">
        <f t="shared" si="850"/>
        <v>365.58330408</v>
      </c>
      <c r="AI2723" s="23">
        <f t="shared" si="851"/>
        <v>5999.0234105864574</v>
      </c>
      <c r="AJ2723" s="23">
        <f t="shared" si="852"/>
        <v>35988281.880764373</v>
      </c>
      <c r="AK2723" s="23">
        <f t="shared" si="853"/>
        <v>383.86246928400004</v>
      </c>
      <c r="AL2723" s="23">
        <f t="shared" si="854"/>
        <v>12363.630125252916</v>
      </c>
      <c r="AN2723">
        <v>202312</v>
      </c>
      <c r="AO2723" s="20" t="s">
        <v>33</v>
      </c>
      <c r="AP2723" s="20" t="s">
        <v>10637</v>
      </c>
      <c r="AQ2723">
        <v>993.66</v>
      </c>
      <c r="AR2723" s="21">
        <v>0.86</v>
      </c>
      <c r="AS2723">
        <v>2.39</v>
      </c>
      <c r="AT2723">
        <v>2.8000000000000004E-3</v>
      </c>
      <c r="AU2723" s="11">
        <f t="shared" si="855"/>
        <v>2.3927332800000003</v>
      </c>
      <c r="AV2723" s="23">
        <f t="shared" si="856"/>
        <v>45.155058513027178</v>
      </c>
      <c r="AW2723" s="23">
        <f t="shared" si="857"/>
        <v>2038.9793093149083</v>
      </c>
      <c r="AX2723" s="23">
        <f t="shared" si="858"/>
        <v>2.5123699440000005</v>
      </c>
      <c r="AY2723" s="23">
        <f t="shared" si="859"/>
        <v>92.702850306054358</v>
      </c>
      <c r="AZ2723" s="23"/>
      <c r="BA2723" s="23"/>
    </row>
    <row r="2724" spans="1:53">
      <c r="A2724">
        <v>202312</v>
      </c>
      <c r="B2724" s="20" t="s">
        <v>27</v>
      </c>
      <c r="C2724" s="20" t="s">
        <v>10638</v>
      </c>
      <c r="D2724">
        <v>35151.279999999999</v>
      </c>
      <c r="E2724" s="21">
        <v>0.68</v>
      </c>
      <c r="F2724">
        <v>1157.72</v>
      </c>
      <c r="G2724" s="22">
        <v>4.8399999999999999E-2</v>
      </c>
      <c r="H2724" s="11">
        <f t="shared" si="840"/>
        <v>1156.89892736</v>
      </c>
      <c r="I2724" s="23">
        <f t="shared" si="841"/>
        <v>5129.7943427059899</v>
      </c>
      <c r="J2724" s="23">
        <f t="shared" si="842"/>
        <v>26314789.998458378</v>
      </c>
      <c r="K2724" s="23">
        <f t="shared" si="843"/>
        <v>1214.7438737280002</v>
      </c>
      <c r="L2724" s="23">
        <f t="shared" si="844"/>
        <v>11416.48761277198</v>
      </c>
      <c r="N2724">
        <v>202312</v>
      </c>
      <c r="O2724" s="20" t="s">
        <v>29</v>
      </c>
      <c r="P2724" s="20" t="s">
        <v>10639</v>
      </c>
      <c r="Q2724">
        <v>14619.57</v>
      </c>
      <c r="R2724" s="21">
        <v>0.71</v>
      </c>
      <c r="S2724">
        <v>553.24</v>
      </c>
      <c r="T2724" s="21">
        <v>0.05</v>
      </c>
      <c r="U2724" s="11">
        <f t="shared" si="845"/>
        <v>518.99473499999999</v>
      </c>
      <c r="V2724" s="23">
        <f t="shared" si="846"/>
        <v>2262.2456020946715</v>
      </c>
      <c r="W2724" s="23">
        <f t="shared" si="847"/>
        <v>5117755.1641966831</v>
      </c>
      <c r="X2724" s="23">
        <f t="shared" si="848"/>
        <v>544.94447175000005</v>
      </c>
      <c r="Y2724" s="23">
        <f t="shared" si="849"/>
        <v>5043.4859391893433</v>
      </c>
      <c r="AA2724">
        <v>202312</v>
      </c>
      <c r="AB2724" s="20" t="s">
        <v>31</v>
      </c>
      <c r="AC2724" s="20" t="s">
        <v>10640</v>
      </c>
      <c r="AD2724">
        <v>113613.56</v>
      </c>
      <c r="AE2724" s="21">
        <v>0.72</v>
      </c>
      <c r="AF2724">
        <v>300.86689999999999</v>
      </c>
      <c r="AG2724" s="22">
        <v>3.7000000000000002E-3</v>
      </c>
      <c r="AH2724" s="11">
        <f t="shared" si="850"/>
        <v>302.66652384000002</v>
      </c>
      <c r="AI2724" s="23">
        <f t="shared" si="851"/>
        <v>4966.5932274622055</v>
      </c>
      <c r="AJ2724" s="23">
        <f t="shared" si="852"/>
        <v>24667048.287073448</v>
      </c>
      <c r="AK2724" s="23">
        <f t="shared" si="853"/>
        <v>317.79985003200005</v>
      </c>
      <c r="AL2724" s="23">
        <f t="shared" si="854"/>
        <v>10235.852978764411</v>
      </c>
      <c r="AN2724">
        <v>202312</v>
      </c>
      <c r="AO2724" s="20" t="s">
        <v>33</v>
      </c>
      <c r="AP2724" s="20" t="s">
        <v>10641</v>
      </c>
      <c r="AQ2724">
        <v>1946.19</v>
      </c>
      <c r="AR2724" s="21">
        <v>0.86</v>
      </c>
      <c r="AS2724">
        <v>48.2</v>
      </c>
      <c r="AT2724">
        <v>2.8799999999999999E-2</v>
      </c>
      <c r="AU2724" s="11">
        <f t="shared" si="855"/>
        <v>48.203233920000002</v>
      </c>
      <c r="AV2724" s="23">
        <f t="shared" si="856"/>
        <v>279.92021864672705</v>
      </c>
      <c r="AW2724" s="23">
        <f t="shared" si="857"/>
        <v>78355.328807231475</v>
      </c>
      <c r="AX2724" s="23">
        <f t="shared" si="858"/>
        <v>50.613395616000005</v>
      </c>
      <c r="AY2724" s="23">
        <f t="shared" si="859"/>
        <v>608.0436712134541</v>
      </c>
      <c r="AZ2724" s="23"/>
      <c r="BA2724" s="23"/>
    </row>
    <row r="2725" spans="1:53">
      <c r="A2725">
        <v>202312</v>
      </c>
      <c r="B2725" s="20" t="s">
        <v>27</v>
      </c>
      <c r="C2725" s="20" t="s">
        <v>10642</v>
      </c>
      <c r="D2725">
        <v>234908.79</v>
      </c>
      <c r="E2725" s="21">
        <v>0.68</v>
      </c>
      <c r="F2725">
        <v>7736.8</v>
      </c>
      <c r="G2725" s="22">
        <v>4.8399999999999999E-2</v>
      </c>
      <c r="H2725" s="11">
        <f t="shared" si="840"/>
        <v>7731.3180964800013</v>
      </c>
      <c r="I2725" s="23">
        <f t="shared" si="841"/>
        <v>34281.362783770877</v>
      </c>
      <c r="J2725" s="23">
        <f t="shared" si="842"/>
        <v>1175211834.312511</v>
      </c>
      <c r="K2725" s="23">
        <f t="shared" si="843"/>
        <v>8117.8840013040017</v>
      </c>
      <c r="L2725" s="23">
        <f t="shared" si="844"/>
        <v>76294.043664021752</v>
      </c>
      <c r="N2725">
        <v>202312</v>
      </c>
      <c r="O2725" s="20" t="s">
        <v>29</v>
      </c>
      <c r="P2725" s="20" t="s">
        <v>10643</v>
      </c>
      <c r="Q2725">
        <v>14619.57</v>
      </c>
      <c r="R2725" s="21">
        <v>0.71</v>
      </c>
      <c r="S2725">
        <v>553.24</v>
      </c>
      <c r="T2725" s="21">
        <v>0.05</v>
      </c>
      <c r="U2725" s="11">
        <f t="shared" si="845"/>
        <v>518.99473499999999</v>
      </c>
      <c r="V2725" s="23">
        <f t="shared" si="846"/>
        <v>2262.2456020946715</v>
      </c>
      <c r="W2725" s="23">
        <f t="shared" si="847"/>
        <v>5117755.1641966831</v>
      </c>
      <c r="X2725" s="23">
        <f t="shared" si="848"/>
        <v>544.94447175000005</v>
      </c>
      <c r="Y2725" s="23">
        <f t="shared" si="849"/>
        <v>5043.4859391893433</v>
      </c>
      <c r="AA2725">
        <v>202312</v>
      </c>
      <c r="AB2725" s="20" t="s">
        <v>31</v>
      </c>
      <c r="AC2725" s="20" t="s">
        <v>10644</v>
      </c>
      <c r="AD2725">
        <v>114174.07</v>
      </c>
      <c r="AE2725" s="21">
        <v>0.72</v>
      </c>
      <c r="AF2725">
        <v>302.35120000000001</v>
      </c>
      <c r="AG2725" s="22">
        <v>3.7000000000000002E-3</v>
      </c>
      <c r="AH2725" s="11">
        <f t="shared" si="850"/>
        <v>304.15972248000003</v>
      </c>
      <c r="AI2725" s="23">
        <f t="shared" si="851"/>
        <v>4991.0958059389723</v>
      </c>
      <c r="AJ2725" s="23">
        <f t="shared" si="852"/>
        <v>24911037.344061598</v>
      </c>
      <c r="AK2725" s="23">
        <f t="shared" si="853"/>
        <v>319.36770860400003</v>
      </c>
      <c r="AL2725" s="23">
        <f t="shared" si="854"/>
        <v>10286.351334357945</v>
      </c>
      <c r="AN2725">
        <v>202312</v>
      </c>
      <c r="AO2725" s="20" t="s">
        <v>33</v>
      </c>
      <c r="AP2725" s="20" t="s">
        <v>10645</v>
      </c>
      <c r="AQ2725">
        <v>6733.05</v>
      </c>
      <c r="AR2725" s="21">
        <v>0.86</v>
      </c>
      <c r="AS2725">
        <v>20.85</v>
      </c>
      <c r="AT2725">
        <v>3.5999999999999999E-3</v>
      </c>
      <c r="AU2725" s="11">
        <f t="shared" si="855"/>
        <v>20.845522799999998</v>
      </c>
      <c r="AV2725" s="23">
        <f t="shared" si="856"/>
        <v>346.7994504715067</v>
      </c>
      <c r="AW2725" s="23">
        <f t="shared" si="857"/>
        <v>120269.85884733903</v>
      </c>
      <c r="AX2725" s="23">
        <f t="shared" si="858"/>
        <v>21.88779894</v>
      </c>
      <c r="AY2725" s="23">
        <f t="shared" si="859"/>
        <v>714.44442374301343</v>
      </c>
      <c r="AZ2725" s="23"/>
      <c r="BA2725" s="23"/>
    </row>
    <row r="2726" spans="1:53">
      <c r="A2726">
        <v>202312</v>
      </c>
      <c r="B2726" s="20" t="s">
        <v>27</v>
      </c>
      <c r="C2726" s="20" t="s">
        <v>10646</v>
      </c>
      <c r="D2726">
        <v>16798.580000000002</v>
      </c>
      <c r="E2726" s="21">
        <v>0.68</v>
      </c>
      <c r="F2726">
        <v>553.27</v>
      </c>
      <c r="G2726" s="22">
        <v>4.8399999999999999E-2</v>
      </c>
      <c r="H2726" s="11">
        <f t="shared" si="840"/>
        <v>552.87486496000008</v>
      </c>
      <c r="I2726" s="23">
        <f t="shared" si="841"/>
        <v>2451.4970905609698</v>
      </c>
      <c r="J2726" s="23">
        <f t="shared" si="842"/>
        <v>6009837.9850289002</v>
      </c>
      <c r="K2726" s="23">
        <f t="shared" si="843"/>
        <v>580.51860820800016</v>
      </c>
      <c r="L2726" s="23">
        <f t="shared" si="844"/>
        <v>5455.8690460819398</v>
      </c>
      <c r="N2726">
        <v>202312</v>
      </c>
      <c r="O2726" s="20" t="s">
        <v>29</v>
      </c>
      <c r="P2726" s="20" t="s">
        <v>10647</v>
      </c>
      <c r="Q2726">
        <v>16568.849999999999</v>
      </c>
      <c r="R2726" s="21">
        <v>0.71</v>
      </c>
      <c r="S2726">
        <v>601.92999999999995</v>
      </c>
      <c r="T2726" s="21">
        <v>0.05</v>
      </c>
      <c r="U2726" s="11">
        <f t="shared" si="845"/>
        <v>588.19417499999997</v>
      </c>
      <c r="V2726" s="23">
        <f t="shared" si="846"/>
        <v>2563.8789680042773</v>
      </c>
      <c r="W2726" s="23">
        <f t="shared" si="847"/>
        <v>6573475.3625746779</v>
      </c>
      <c r="X2726" s="23">
        <f t="shared" si="848"/>
        <v>617.60388375000002</v>
      </c>
      <c r="Y2726" s="23">
        <f t="shared" si="849"/>
        <v>5715.9521110085543</v>
      </c>
      <c r="AA2726">
        <v>202312</v>
      </c>
      <c r="AB2726" s="20" t="s">
        <v>31</v>
      </c>
      <c r="AC2726" s="20" t="s">
        <v>10648</v>
      </c>
      <c r="AD2726">
        <v>194111.89</v>
      </c>
      <c r="AE2726" s="21">
        <v>0.72</v>
      </c>
      <c r="AF2726">
        <v>514.03930000000003</v>
      </c>
      <c r="AG2726" s="22">
        <v>3.7000000000000002E-3</v>
      </c>
      <c r="AH2726" s="11">
        <f t="shared" si="850"/>
        <v>517.11407496000004</v>
      </c>
      <c r="AI2726" s="23">
        <f t="shared" si="851"/>
        <v>8485.5610390510483</v>
      </c>
      <c r="AJ2726" s="23">
        <f t="shared" si="852"/>
        <v>72004746.147461101</v>
      </c>
      <c r="AK2726" s="23">
        <f t="shared" si="853"/>
        <v>542.96977870800004</v>
      </c>
      <c r="AL2726" s="23">
        <f t="shared" si="854"/>
        <v>17488.236153062098</v>
      </c>
      <c r="AN2726">
        <v>202312</v>
      </c>
      <c r="AO2726" s="20" t="s">
        <v>33</v>
      </c>
      <c r="AP2726" s="20" t="s">
        <v>10649</v>
      </c>
      <c r="AQ2726">
        <v>2170.25</v>
      </c>
      <c r="AR2726" s="21">
        <v>0.86</v>
      </c>
      <c r="AS2726">
        <v>37.51</v>
      </c>
      <c r="AT2726">
        <v>2.0099999999999996E-2</v>
      </c>
      <c r="AU2726" s="11">
        <f t="shared" si="855"/>
        <v>37.514941499999992</v>
      </c>
      <c r="AV2726" s="23">
        <f t="shared" si="856"/>
        <v>261.93716556451869</v>
      </c>
      <c r="AW2726" s="23">
        <f t="shared" si="857"/>
        <v>68611.078703974083</v>
      </c>
      <c r="AX2726" s="23">
        <f t="shared" si="858"/>
        <v>39.390688574999992</v>
      </c>
      <c r="AY2726" s="23">
        <f t="shared" si="859"/>
        <v>561.38927262903735</v>
      </c>
      <c r="AZ2726" s="23"/>
      <c r="BA2726" s="23"/>
    </row>
    <row r="2727" spans="1:53">
      <c r="A2727">
        <v>202312</v>
      </c>
      <c r="B2727" s="20" t="s">
        <v>27</v>
      </c>
      <c r="C2727" s="20" t="s">
        <v>10650</v>
      </c>
      <c r="D2727">
        <v>230907.65</v>
      </c>
      <c r="E2727" s="21">
        <v>0.68</v>
      </c>
      <c r="F2727">
        <v>7605.02</v>
      </c>
      <c r="G2727" s="22">
        <v>4.8399999999999999E-2</v>
      </c>
      <c r="H2727" s="11">
        <f t="shared" si="840"/>
        <v>7599.6325768000006</v>
      </c>
      <c r="I2727" s="23">
        <f t="shared" si="841"/>
        <v>33697.457294799358</v>
      </c>
      <c r="J2727" s="23">
        <f t="shared" si="842"/>
        <v>1135518628.1348264</v>
      </c>
      <c r="K2727" s="23">
        <f t="shared" si="843"/>
        <v>7979.6142056400013</v>
      </c>
      <c r="L2727" s="23">
        <f t="shared" si="844"/>
        <v>74994.547166398712</v>
      </c>
      <c r="N2727">
        <v>202312</v>
      </c>
      <c r="O2727" s="20" t="s">
        <v>29</v>
      </c>
      <c r="P2727" s="20" t="s">
        <v>10651</v>
      </c>
      <c r="Q2727">
        <v>14486.75</v>
      </c>
      <c r="R2727" s="21">
        <v>0.71</v>
      </c>
      <c r="S2727">
        <v>526.29</v>
      </c>
      <c r="T2727" s="21">
        <v>0.05</v>
      </c>
      <c r="U2727" s="11">
        <f t="shared" si="845"/>
        <v>514.27962500000001</v>
      </c>
      <c r="V2727" s="23">
        <f t="shared" si="846"/>
        <v>2241.6929140969933</v>
      </c>
      <c r="W2727" s="23">
        <f t="shared" si="847"/>
        <v>5025187.1211126698</v>
      </c>
      <c r="X2727" s="23">
        <f t="shared" si="848"/>
        <v>539.99360625000008</v>
      </c>
      <c r="Y2727" s="23">
        <f t="shared" si="849"/>
        <v>4997.6654531939867</v>
      </c>
      <c r="AA2727">
        <v>202312</v>
      </c>
      <c r="AB2727" s="20" t="s">
        <v>31</v>
      </c>
      <c r="AC2727" s="20" t="s">
        <v>10652</v>
      </c>
      <c r="AD2727">
        <v>179730.55</v>
      </c>
      <c r="AE2727" s="21">
        <v>0.72</v>
      </c>
      <c r="AF2727">
        <v>475.95530000000002</v>
      </c>
      <c r="AG2727" s="22">
        <v>3.7000000000000002E-3</v>
      </c>
      <c r="AH2727" s="11">
        <f t="shared" si="850"/>
        <v>478.80218519999994</v>
      </c>
      <c r="AI2727" s="23">
        <f t="shared" si="851"/>
        <v>7856.883741677113</v>
      </c>
      <c r="AJ2727" s="23">
        <f t="shared" si="852"/>
        <v>61730622.130230151</v>
      </c>
      <c r="AK2727" s="23">
        <f t="shared" si="853"/>
        <v>502.74229445999998</v>
      </c>
      <c r="AL2727" s="23">
        <f t="shared" si="854"/>
        <v>16192.569668554226</v>
      </c>
      <c r="AN2727">
        <v>202312</v>
      </c>
      <c r="AO2727" s="20" t="s">
        <v>33</v>
      </c>
      <c r="AP2727" s="20" t="s">
        <v>10653</v>
      </c>
      <c r="AQ2727">
        <v>2441.64</v>
      </c>
      <c r="AR2727" s="21">
        <v>0.86</v>
      </c>
      <c r="AS2727">
        <v>13.02</v>
      </c>
      <c r="AT2727">
        <v>6.1999999999999998E-3</v>
      </c>
      <c r="AU2727" s="11">
        <f t="shared" si="855"/>
        <v>13.018824479999999</v>
      </c>
      <c r="AV2727" s="23">
        <f t="shared" si="856"/>
        <v>164.82588767556368</v>
      </c>
      <c r="AW2727" s="23">
        <f t="shared" si="857"/>
        <v>27167.573248037534</v>
      </c>
      <c r="AX2727" s="23">
        <f t="shared" si="858"/>
        <v>13.669765704</v>
      </c>
      <c r="AY2727" s="23">
        <f t="shared" si="859"/>
        <v>342.67059983112733</v>
      </c>
      <c r="AZ2727" s="23"/>
      <c r="BA2727" s="23"/>
    </row>
    <row r="2728" spans="1:53">
      <c r="A2728">
        <v>202312</v>
      </c>
      <c r="B2728" s="20" t="s">
        <v>27</v>
      </c>
      <c r="C2728" s="20" t="s">
        <v>10654</v>
      </c>
      <c r="D2728">
        <v>12183.86</v>
      </c>
      <c r="E2728" s="21">
        <v>0.68</v>
      </c>
      <c r="F2728">
        <v>401.28</v>
      </c>
      <c r="G2728" s="22">
        <v>4.8399999999999999E-2</v>
      </c>
      <c r="H2728" s="11">
        <f t="shared" si="840"/>
        <v>400.99520032000004</v>
      </c>
      <c r="I2728" s="23">
        <f t="shared" si="841"/>
        <v>1778.0489387675727</v>
      </c>
      <c r="J2728" s="23">
        <f t="shared" si="842"/>
        <v>3161458.0286524915</v>
      </c>
      <c r="K2728" s="23">
        <f t="shared" si="843"/>
        <v>421.04496033600003</v>
      </c>
      <c r="L2728" s="23">
        <f t="shared" si="844"/>
        <v>3957.0930778551456</v>
      </c>
      <c r="N2728">
        <v>202312</v>
      </c>
      <c r="O2728" s="20" t="s">
        <v>29</v>
      </c>
      <c r="P2728" s="20" t="s">
        <v>10655</v>
      </c>
      <c r="Q2728">
        <v>28973.65</v>
      </c>
      <c r="R2728" s="21">
        <v>0.71</v>
      </c>
      <c r="S2728">
        <v>1096.44</v>
      </c>
      <c r="T2728" s="21">
        <v>0.05</v>
      </c>
      <c r="U2728" s="11">
        <f t="shared" si="845"/>
        <v>1028.5645750000001</v>
      </c>
      <c r="V2728" s="23">
        <f t="shared" si="846"/>
        <v>4483.4090393308616</v>
      </c>
      <c r="W2728" s="23">
        <f t="shared" si="847"/>
        <v>20100956.61395368</v>
      </c>
      <c r="X2728" s="23">
        <f t="shared" si="848"/>
        <v>1079.9928037500001</v>
      </c>
      <c r="Y2728" s="23">
        <f t="shared" si="849"/>
        <v>9995.3826536617235</v>
      </c>
      <c r="AA2728">
        <v>202312</v>
      </c>
      <c r="AB2728" s="20" t="s">
        <v>31</v>
      </c>
      <c r="AC2728" s="20" t="s">
        <v>10656</v>
      </c>
      <c r="AD2728">
        <v>182438.87</v>
      </c>
      <c r="AE2728" s="21">
        <v>0.72</v>
      </c>
      <c r="AF2728">
        <v>483.12729999999999</v>
      </c>
      <c r="AG2728" s="22">
        <v>3.7000000000000002E-3</v>
      </c>
      <c r="AH2728" s="11">
        <f t="shared" si="850"/>
        <v>486.01714967999999</v>
      </c>
      <c r="AI2728" s="23">
        <f t="shared" si="851"/>
        <v>7975.2773891413817</v>
      </c>
      <c r="AJ2728" s="23">
        <f t="shared" si="852"/>
        <v>63605049.433749773</v>
      </c>
      <c r="AK2728" s="23">
        <f t="shared" si="853"/>
        <v>510.31800716399999</v>
      </c>
      <c r="AL2728" s="23">
        <f t="shared" si="854"/>
        <v>16436.571927962763</v>
      </c>
      <c r="AN2728">
        <v>202312</v>
      </c>
      <c r="AO2728" s="20" t="s">
        <v>33</v>
      </c>
      <c r="AP2728" s="20" t="s">
        <v>10657</v>
      </c>
      <c r="AQ2728">
        <v>543.5</v>
      </c>
      <c r="AR2728" s="21">
        <v>0.86</v>
      </c>
      <c r="AS2728">
        <v>3.97</v>
      </c>
      <c r="AT2728">
        <v>8.5000000000000006E-3</v>
      </c>
      <c r="AU2728" s="11">
        <f t="shared" si="855"/>
        <v>3.972985</v>
      </c>
      <c r="AV2728" s="23">
        <f t="shared" si="856"/>
        <v>42.90953634146814</v>
      </c>
      <c r="AW2728" s="23">
        <f t="shared" si="857"/>
        <v>1841.228309039775</v>
      </c>
      <c r="AX2728" s="23">
        <f t="shared" si="858"/>
        <v>4.1716342500000003</v>
      </c>
      <c r="AY2728" s="23">
        <f t="shared" si="859"/>
        <v>89.792057682936274</v>
      </c>
      <c r="AZ2728" s="23"/>
      <c r="BA2728" s="23"/>
    </row>
    <row r="2729" spans="1:53">
      <c r="A2729">
        <v>202312</v>
      </c>
      <c r="B2729" s="20" t="s">
        <v>27</v>
      </c>
      <c r="C2729" s="20" t="s">
        <v>10658</v>
      </c>
      <c r="D2729">
        <v>50893.49</v>
      </c>
      <c r="E2729" s="21">
        <v>0.68</v>
      </c>
      <c r="F2729">
        <v>1676.19</v>
      </c>
      <c r="G2729" s="22">
        <v>4.8399999999999999E-2</v>
      </c>
      <c r="H2729" s="11">
        <f t="shared" si="840"/>
        <v>1675.0065428799999</v>
      </c>
      <c r="I2729" s="23">
        <f t="shared" si="841"/>
        <v>7427.1303088412096</v>
      </c>
      <c r="J2729" s="23">
        <f t="shared" si="842"/>
        <v>55162264.624507725</v>
      </c>
      <c r="K2729" s="23">
        <f t="shared" si="843"/>
        <v>1758.7568700239999</v>
      </c>
      <c r="L2729" s="23">
        <f t="shared" si="844"/>
        <v>16529.26716056242</v>
      </c>
      <c r="N2729">
        <v>202312</v>
      </c>
      <c r="O2729" s="20" t="s">
        <v>29</v>
      </c>
      <c r="P2729" s="20" t="s">
        <v>10659</v>
      </c>
      <c r="Q2729">
        <v>216664.73</v>
      </c>
      <c r="R2729" s="21">
        <v>0.71</v>
      </c>
      <c r="S2729">
        <v>7871.27</v>
      </c>
      <c r="T2729" s="21">
        <v>0.05</v>
      </c>
      <c r="U2729" s="11">
        <f t="shared" si="845"/>
        <v>7691.5979150000003</v>
      </c>
      <c r="V2729" s="23">
        <f t="shared" si="846"/>
        <v>33526.898025833143</v>
      </c>
      <c r="W2729" s="23">
        <f t="shared" si="847"/>
        <v>1124052891.2346144</v>
      </c>
      <c r="X2729" s="23">
        <f t="shared" si="848"/>
        <v>8076.1778107500004</v>
      </c>
      <c r="Y2729" s="23">
        <f t="shared" si="849"/>
        <v>74745.393966666292</v>
      </c>
      <c r="AA2729">
        <v>202312</v>
      </c>
      <c r="AB2729" s="20" t="s">
        <v>31</v>
      </c>
      <c r="AC2729" s="20" t="s">
        <v>10660</v>
      </c>
      <c r="AD2729">
        <v>108785.5</v>
      </c>
      <c r="AE2729" s="21">
        <v>0.72</v>
      </c>
      <c r="AF2729">
        <v>288.08139999999997</v>
      </c>
      <c r="AG2729" s="22">
        <v>3.7000000000000002E-3</v>
      </c>
      <c r="AH2729" s="11">
        <f t="shared" si="850"/>
        <v>289.80457200000001</v>
      </c>
      <c r="AI2729" s="23">
        <f t="shared" si="851"/>
        <v>4755.5355852425519</v>
      </c>
      <c r="AJ2729" s="23">
        <f t="shared" si="852"/>
        <v>22615118.702508219</v>
      </c>
      <c r="AK2729" s="23">
        <f t="shared" si="853"/>
        <v>304.29480060000003</v>
      </c>
      <c r="AL2729" s="23">
        <f t="shared" si="854"/>
        <v>9800.8757424851028</v>
      </c>
      <c r="AN2729">
        <v>202312</v>
      </c>
      <c r="AO2729" s="20" t="s">
        <v>33</v>
      </c>
      <c r="AP2729" s="20" t="s">
        <v>10661</v>
      </c>
      <c r="AQ2729">
        <v>859.4</v>
      </c>
      <c r="AR2729" s="21">
        <v>0.86</v>
      </c>
      <c r="AS2729">
        <v>22.1</v>
      </c>
      <c r="AT2729">
        <v>2.9900000000000003E-2</v>
      </c>
      <c r="AU2729" s="11">
        <f t="shared" si="855"/>
        <v>22.098611600000002</v>
      </c>
      <c r="AV2729" s="23">
        <f t="shared" si="856"/>
        <v>125.87446770940778</v>
      </c>
      <c r="AW2729" s="23">
        <f t="shared" si="857"/>
        <v>15844.381621126742</v>
      </c>
      <c r="AX2729" s="23">
        <f t="shared" si="858"/>
        <v>23.203542180000003</v>
      </c>
      <c r="AY2729" s="23">
        <f t="shared" si="859"/>
        <v>273.84754701881559</v>
      </c>
      <c r="AZ2729" s="23"/>
      <c r="BA2729" s="23"/>
    </row>
    <row r="2730" spans="1:53">
      <c r="A2730">
        <v>202312</v>
      </c>
      <c r="B2730" s="20" t="s">
        <v>27</v>
      </c>
      <c r="C2730" s="20" t="s">
        <v>10662</v>
      </c>
      <c r="D2730">
        <v>60307.74</v>
      </c>
      <c r="E2730" s="21">
        <v>0.68</v>
      </c>
      <c r="F2730">
        <v>1986.26</v>
      </c>
      <c r="G2730" s="22">
        <v>4.8399999999999999E-2</v>
      </c>
      <c r="H2730" s="11">
        <f t="shared" si="840"/>
        <v>1984.84833888</v>
      </c>
      <c r="I2730" s="23">
        <f t="shared" si="841"/>
        <v>8800.9968192732595</v>
      </c>
      <c r="J2730" s="23">
        <f t="shared" si="842"/>
        <v>77457545.012858033</v>
      </c>
      <c r="K2730" s="23">
        <f t="shared" si="843"/>
        <v>2084.0907558240001</v>
      </c>
      <c r="L2730" s="23">
        <f t="shared" si="844"/>
        <v>19586.84197742652</v>
      </c>
      <c r="N2730">
        <v>202312</v>
      </c>
      <c r="O2730" s="20" t="s">
        <v>29</v>
      </c>
      <c r="P2730" s="20" t="s">
        <v>10663</v>
      </c>
      <c r="Q2730">
        <v>23178.95</v>
      </c>
      <c r="R2730" s="21">
        <v>0.71</v>
      </c>
      <c r="S2730">
        <v>842.07</v>
      </c>
      <c r="T2730" s="21">
        <v>0.05</v>
      </c>
      <c r="U2730" s="11">
        <f t="shared" si="845"/>
        <v>822.85272499999996</v>
      </c>
      <c r="V2730" s="23">
        <f t="shared" si="846"/>
        <v>3586.7318736920638</v>
      </c>
      <c r="W2730" s="23">
        <f t="shared" si="847"/>
        <v>12864645.533758583</v>
      </c>
      <c r="X2730" s="23">
        <f t="shared" si="848"/>
        <v>863.99536124999997</v>
      </c>
      <c r="Y2730" s="23">
        <f t="shared" si="849"/>
        <v>7996.3164723841273</v>
      </c>
      <c r="AA2730">
        <v>202312</v>
      </c>
      <c r="AB2730" s="20" t="s">
        <v>31</v>
      </c>
      <c r="AC2730" s="20" t="s">
        <v>10664</v>
      </c>
      <c r="AD2730">
        <v>112607.94</v>
      </c>
      <c r="AE2730" s="21">
        <v>0.72</v>
      </c>
      <c r="AF2730">
        <v>298.2038</v>
      </c>
      <c r="AG2730" s="22">
        <v>3.7000000000000002E-3</v>
      </c>
      <c r="AH2730" s="11">
        <f t="shared" si="850"/>
        <v>299.98755216000001</v>
      </c>
      <c r="AI2730" s="23">
        <f t="shared" si="851"/>
        <v>4922.6327575904706</v>
      </c>
      <c r="AJ2730" s="23">
        <f t="shared" si="852"/>
        <v>24232313.266102761</v>
      </c>
      <c r="AK2730" s="23">
        <f t="shared" si="853"/>
        <v>314.98692976800004</v>
      </c>
      <c r="AL2730" s="23">
        <f t="shared" si="854"/>
        <v>10145.253067340942</v>
      </c>
      <c r="AN2730">
        <v>202312</v>
      </c>
      <c r="AO2730" s="20" t="s">
        <v>33</v>
      </c>
      <c r="AP2730" s="20" t="s">
        <v>10665</v>
      </c>
      <c r="AQ2730">
        <v>3295.35</v>
      </c>
      <c r="AR2730" s="21">
        <v>0.86</v>
      </c>
      <c r="AS2730">
        <v>88.42</v>
      </c>
      <c r="AT2730">
        <v>3.1200000000000002E-2</v>
      </c>
      <c r="AU2730" s="11">
        <f t="shared" si="855"/>
        <v>88.420831199999995</v>
      </c>
      <c r="AV2730" s="23">
        <f t="shared" si="856"/>
        <v>492.71338590658598</v>
      </c>
      <c r="AW2730" s="23">
        <f t="shared" si="857"/>
        <v>242766.48065153233</v>
      </c>
      <c r="AX2730" s="23">
        <f t="shared" si="858"/>
        <v>92.841872760000001</v>
      </c>
      <c r="AY2730" s="23">
        <f t="shared" si="859"/>
        <v>1073.8476030131719</v>
      </c>
      <c r="AZ2730" s="23"/>
      <c r="BA2730" s="23"/>
    </row>
    <row r="2731" spans="1:53">
      <c r="A2731">
        <v>202312</v>
      </c>
      <c r="B2731" s="20" t="s">
        <v>27</v>
      </c>
      <c r="C2731" s="20" t="s">
        <v>10666</v>
      </c>
      <c r="D2731">
        <v>2667.04</v>
      </c>
      <c r="E2731" s="21">
        <v>0.68</v>
      </c>
      <c r="F2731">
        <v>87.84</v>
      </c>
      <c r="G2731" s="22">
        <v>4.8399999999999999E-2</v>
      </c>
      <c r="H2731" s="11">
        <f t="shared" si="840"/>
        <v>87.77762048000001</v>
      </c>
      <c r="I2731" s="23">
        <f t="shared" si="841"/>
        <v>389.21389786575577</v>
      </c>
      <c r="J2731" s="23">
        <f t="shared" si="842"/>
        <v>151487.45829185497</v>
      </c>
      <c r="K2731" s="23">
        <f t="shared" si="843"/>
        <v>92.16650150400001</v>
      </c>
      <c r="L2731" s="23">
        <f t="shared" si="844"/>
        <v>866.20541621151153</v>
      </c>
      <c r="N2731">
        <v>202312</v>
      </c>
      <c r="O2731" s="20" t="s">
        <v>29</v>
      </c>
      <c r="P2731" s="20" t="s">
        <v>10667</v>
      </c>
      <c r="Q2731">
        <v>22310.99</v>
      </c>
      <c r="R2731" s="21">
        <v>0.71</v>
      </c>
      <c r="S2731">
        <v>844.31</v>
      </c>
      <c r="T2731" s="21">
        <v>0.05</v>
      </c>
      <c r="U2731" s="11">
        <f t="shared" si="845"/>
        <v>792.04014500000005</v>
      </c>
      <c r="V2731" s="23">
        <f t="shared" si="846"/>
        <v>3452.4229512823017</v>
      </c>
      <c r="W2731" s="23">
        <f t="shared" si="847"/>
        <v>11919224.234540798</v>
      </c>
      <c r="X2731" s="23">
        <f t="shared" si="848"/>
        <v>831.64215225000009</v>
      </c>
      <c r="Y2731" s="23">
        <f t="shared" si="849"/>
        <v>7696.8860475646034</v>
      </c>
      <c r="AA2731">
        <v>202312</v>
      </c>
      <c r="AB2731" s="20" t="s">
        <v>31</v>
      </c>
      <c r="AC2731" s="20" t="s">
        <v>10668</v>
      </c>
      <c r="AD2731">
        <v>123492.86</v>
      </c>
      <c r="AE2731" s="21">
        <v>0.72</v>
      </c>
      <c r="AF2731">
        <v>327.02890000000002</v>
      </c>
      <c r="AG2731" s="22">
        <v>3.7000000000000002E-3</v>
      </c>
      <c r="AH2731" s="11">
        <f t="shared" si="850"/>
        <v>328.98497903999998</v>
      </c>
      <c r="AI2731" s="23">
        <f t="shared" si="851"/>
        <v>5398.4647793444574</v>
      </c>
      <c r="AJ2731" s="23">
        <f t="shared" si="852"/>
        <v>29143421.973822601</v>
      </c>
      <c r="AK2731" s="23">
        <f t="shared" si="853"/>
        <v>345.43422799199999</v>
      </c>
      <c r="AL2731" s="23">
        <f t="shared" si="854"/>
        <v>11125.914537728915</v>
      </c>
      <c r="AN2731">
        <v>202312</v>
      </c>
      <c r="AO2731" s="20" t="s">
        <v>33</v>
      </c>
      <c r="AP2731" s="20" t="s">
        <v>10669</v>
      </c>
      <c r="AQ2731">
        <v>2277.2399999999998</v>
      </c>
      <c r="AR2731" s="21">
        <v>0.86</v>
      </c>
      <c r="AS2731">
        <v>45.83</v>
      </c>
      <c r="AT2731">
        <v>2.3399999999999997E-2</v>
      </c>
      <c r="AU2731" s="11">
        <f t="shared" si="855"/>
        <v>45.827177759999991</v>
      </c>
      <c r="AV2731" s="23">
        <f t="shared" si="856"/>
        <v>296.0557794423716</v>
      </c>
      <c r="AW2731" s="23">
        <f t="shared" si="857"/>
        <v>87649.024541230174</v>
      </c>
      <c r="AX2731" s="23">
        <f t="shared" si="858"/>
        <v>48.118536647999996</v>
      </c>
      <c r="AY2731" s="23">
        <f t="shared" si="859"/>
        <v>637.93873664474324</v>
      </c>
      <c r="AZ2731" s="23"/>
      <c r="BA2731" s="23"/>
    </row>
    <row r="2732" spans="1:53">
      <c r="A2732">
        <v>202312</v>
      </c>
      <c r="B2732" s="20" t="s">
        <v>27</v>
      </c>
      <c r="C2732" s="20" t="s">
        <v>10670</v>
      </c>
      <c r="D2732">
        <v>31860.26</v>
      </c>
      <c r="E2732" s="21">
        <v>0.68</v>
      </c>
      <c r="F2732">
        <v>1049.33</v>
      </c>
      <c r="G2732" s="22">
        <v>4.8399999999999999E-2</v>
      </c>
      <c r="H2732" s="11">
        <f t="shared" si="840"/>
        <v>1048.5848771199999</v>
      </c>
      <c r="I2732" s="23">
        <f t="shared" si="841"/>
        <v>4649.5200602977175</v>
      </c>
      <c r="J2732" s="23">
        <f t="shared" si="842"/>
        <v>21618036.791110892</v>
      </c>
      <c r="K2732" s="23">
        <f t="shared" si="843"/>
        <v>1101.014120976</v>
      </c>
      <c r="L2732" s="23">
        <f t="shared" si="844"/>
        <v>10347.624997715435</v>
      </c>
      <c r="N2732">
        <v>202312</v>
      </c>
      <c r="O2732" s="20" t="s">
        <v>29</v>
      </c>
      <c r="P2732" s="20" t="s">
        <v>10671</v>
      </c>
      <c r="Q2732">
        <v>15731.85</v>
      </c>
      <c r="R2732" s="21">
        <v>0.71</v>
      </c>
      <c r="S2732">
        <v>571.52</v>
      </c>
      <c r="T2732" s="21">
        <v>0.05</v>
      </c>
      <c r="U2732" s="11">
        <f t="shared" si="845"/>
        <v>558.48067500000002</v>
      </c>
      <c r="V2732" s="23">
        <f t="shared" si="846"/>
        <v>2434.360824245382</v>
      </c>
      <c r="W2732" s="23">
        <f t="shared" si="847"/>
        <v>5926112.6226206552</v>
      </c>
      <c r="X2732" s="23">
        <f t="shared" si="848"/>
        <v>586.40470875000005</v>
      </c>
      <c r="Y2732" s="23">
        <f t="shared" si="849"/>
        <v>5427.2023234907638</v>
      </c>
      <c r="AA2732">
        <v>202312</v>
      </c>
      <c r="AB2732" s="20" t="s">
        <v>31</v>
      </c>
      <c r="AC2732" s="20" t="s">
        <v>10672</v>
      </c>
      <c r="AD2732">
        <v>197091.01</v>
      </c>
      <c r="AE2732" s="21">
        <v>0.72</v>
      </c>
      <c r="AF2732">
        <v>521.92849999999999</v>
      </c>
      <c r="AG2732" s="22">
        <v>3.7000000000000002E-3</v>
      </c>
      <c r="AH2732" s="11">
        <f t="shared" si="850"/>
        <v>525.05045064000012</v>
      </c>
      <c r="AI2732" s="23">
        <f t="shared" si="851"/>
        <v>8615.7926523883762</v>
      </c>
      <c r="AJ2732" s="23">
        <f t="shared" si="852"/>
        <v>74231883.028949529</v>
      </c>
      <c r="AK2732" s="23">
        <f t="shared" si="853"/>
        <v>551.30297317200018</v>
      </c>
      <c r="AL2732" s="23">
        <f t="shared" si="854"/>
        <v>17756.635755416752</v>
      </c>
      <c r="AN2732">
        <v>202312</v>
      </c>
      <c r="AO2732" s="20" t="s">
        <v>33</v>
      </c>
      <c r="AP2732" s="20" t="s">
        <v>10673</v>
      </c>
      <c r="AQ2732">
        <v>1868.6</v>
      </c>
      <c r="AR2732" s="21">
        <v>0.86</v>
      </c>
      <c r="AS2732">
        <v>13.5</v>
      </c>
      <c r="AT2732">
        <v>8.3999999999999995E-3</v>
      </c>
      <c r="AU2732" s="11">
        <f t="shared" si="855"/>
        <v>13.498766399999997</v>
      </c>
      <c r="AV2732" s="23">
        <f t="shared" si="856"/>
        <v>146.66372051537704</v>
      </c>
      <c r="AW2732" s="23">
        <f t="shared" si="857"/>
        <v>21510.246915412627</v>
      </c>
      <c r="AX2732" s="23">
        <f t="shared" si="858"/>
        <v>14.173704719999998</v>
      </c>
      <c r="AY2732" s="23">
        <f t="shared" si="859"/>
        <v>306.8262074307541</v>
      </c>
      <c r="AZ2732" s="23"/>
      <c r="BA2732" s="23"/>
    </row>
    <row r="2733" spans="1:53">
      <c r="A2733">
        <v>202312</v>
      </c>
      <c r="B2733" s="20" t="s">
        <v>27</v>
      </c>
      <c r="C2733" s="20" t="s">
        <v>10674</v>
      </c>
      <c r="D2733">
        <v>2737.54</v>
      </c>
      <c r="E2733" s="21">
        <v>0.68</v>
      </c>
      <c r="F2733">
        <v>90.16</v>
      </c>
      <c r="G2733" s="22">
        <v>4.8399999999999999E-2</v>
      </c>
      <c r="H2733" s="11">
        <f t="shared" si="840"/>
        <v>90.097916480000009</v>
      </c>
      <c r="I2733" s="23">
        <f t="shared" si="841"/>
        <v>399.50229991429489</v>
      </c>
      <c r="J2733" s="23">
        <f t="shared" si="842"/>
        <v>159602.08763681122</v>
      </c>
      <c r="K2733" s="23">
        <f t="shared" si="843"/>
        <v>94.602812304000011</v>
      </c>
      <c r="L2733" s="23">
        <f t="shared" si="844"/>
        <v>889.10251630858977</v>
      </c>
      <c r="N2733">
        <v>202312</v>
      </c>
      <c r="O2733" s="20" t="s">
        <v>29</v>
      </c>
      <c r="P2733" s="20" t="s">
        <v>10675</v>
      </c>
      <c r="Q2733">
        <v>15240.28</v>
      </c>
      <c r="R2733" s="21">
        <v>0.71</v>
      </c>
      <c r="S2733">
        <v>553.66</v>
      </c>
      <c r="T2733" s="21">
        <v>0.05</v>
      </c>
      <c r="U2733" s="11">
        <f t="shared" si="845"/>
        <v>541.02994000000001</v>
      </c>
      <c r="V2733" s="23">
        <f t="shared" si="846"/>
        <v>2358.2948338898736</v>
      </c>
      <c r="W2733" s="23">
        <f t="shared" si="847"/>
        <v>5561554.5235516671</v>
      </c>
      <c r="X2733" s="23">
        <f t="shared" si="848"/>
        <v>568.08143700000005</v>
      </c>
      <c r="Y2733" s="23">
        <f t="shared" si="849"/>
        <v>5257.6196077797476</v>
      </c>
      <c r="AA2733">
        <v>202312</v>
      </c>
      <c r="AB2733" s="20" t="s">
        <v>31</v>
      </c>
      <c r="AC2733" s="20" t="s">
        <v>10676</v>
      </c>
      <c r="AD2733">
        <v>180843.98</v>
      </c>
      <c r="AE2733" s="21">
        <v>0.72</v>
      </c>
      <c r="AF2733">
        <v>478.90379999999999</v>
      </c>
      <c r="AG2733" s="22">
        <v>3.7000000000000002E-3</v>
      </c>
      <c r="AH2733" s="11">
        <f t="shared" si="850"/>
        <v>481.76836272000003</v>
      </c>
      <c r="AI2733" s="23">
        <f t="shared" si="851"/>
        <v>7905.5571033537772</v>
      </c>
      <c r="AJ2733" s="23">
        <f t="shared" si="852"/>
        <v>62497833.114387363</v>
      </c>
      <c r="AK2733" s="23">
        <f t="shared" si="853"/>
        <v>505.85678085600006</v>
      </c>
      <c r="AL2733" s="23">
        <f t="shared" si="854"/>
        <v>16292.882569427555</v>
      </c>
      <c r="AN2733">
        <v>202312</v>
      </c>
      <c r="AO2733" s="20" t="s">
        <v>33</v>
      </c>
      <c r="AP2733" s="20" t="s">
        <v>10677</v>
      </c>
      <c r="AQ2733">
        <v>422.7</v>
      </c>
      <c r="AR2733" s="21">
        <v>0.86</v>
      </c>
      <c r="AS2733">
        <v>18.18</v>
      </c>
      <c r="AT2733">
        <v>0.05</v>
      </c>
      <c r="AU2733" s="11">
        <f t="shared" si="855"/>
        <v>18.176100000000002</v>
      </c>
      <c r="AV2733" s="23">
        <f t="shared" si="856"/>
        <v>79.22778308768963</v>
      </c>
      <c r="AW2733" s="23">
        <f t="shared" si="857"/>
        <v>6277.0416129899986</v>
      </c>
      <c r="AX2733" s="23">
        <f t="shared" si="858"/>
        <v>19.084905000000003</v>
      </c>
      <c r="AY2733" s="23">
        <f t="shared" si="859"/>
        <v>176.63166617537925</v>
      </c>
      <c r="AZ2733" s="23"/>
      <c r="BA2733" s="23"/>
    </row>
    <row r="2734" spans="1:53">
      <c r="A2734">
        <v>202312</v>
      </c>
      <c r="B2734" s="20" t="s">
        <v>27</v>
      </c>
      <c r="C2734" s="20" t="s">
        <v>10678</v>
      </c>
      <c r="D2734">
        <v>193723.2</v>
      </c>
      <c r="E2734" s="21">
        <v>0.68</v>
      </c>
      <c r="F2734">
        <v>6380.34</v>
      </c>
      <c r="G2734" s="22">
        <v>4.8399999999999999E-2</v>
      </c>
      <c r="H2734" s="11">
        <f t="shared" si="840"/>
        <v>6375.8179584000009</v>
      </c>
      <c r="I2734" s="23">
        <f t="shared" si="841"/>
        <v>28270.952733752543</v>
      </c>
      <c r="J2734" s="23">
        <f t="shared" si="842"/>
        <v>799246768.47407043</v>
      </c>
      <c r="K2734" s="23">
        <f t="shared" si="843"/>
        <v>6694.608856320001</v>
      </c>
      <c r="L2734" s="23">
        <f t="shared" si="844"/>
        <v>62917.723425905089</v>
      </c>
      <c r="N2734">
        <v>202312</v>
      </c>
      <c r="O2734" s="20" t="s">
        <v>29</v>
      </c>
      <c r="P2734" s="20" t="s">
        <v>10679</v>
      </c>
      <c r="Q2734">
        <v>35201.769999999997</v>
      </c>
      <c r="R2734" s="21">
        <v>0.71</v>
      </c>
      <c r="S2734">
        <v>1278.8499999999999</v>
      </c>
      <c r="T2734" s="21">
        <v>0.05</v>
      </c>
      <c r="U2734" s="11">
        <f t="shared" si="845"/>
        <v>1249.6628350000001</v>
      </c>
      <c r="V2734" s="23">
        <f t="shared" si="846"/>
        <v>5447.1540112635421</v>
      </c>
      <c r="W2734" s="23">
        <f t="shared" si="847"/>
        <v>29671486.822424497</v>
      </c>
      <c r="X2734" s="23">
        <f t="shared" si="848"/>
        <v>1312.14597675</v>
      </c>
      <c r="Y2734" s="23">
        <f t="shared" si="849"/>
        <v>12143.970857527085</v>
      </c>
      <c r="AA2734">
        <v>202312</v>
      </c>
      <c r="AB2734" s="20" t="s">
        <v>31</v>
      </c>
      <c r="AC2734" s="20" t="s">
        <v>10680</v>
      </c>
      <c r="AD2734">
        <v>110564.41</v>
      </c>
      <c r="AE2734" s="21">
        <v>0.72</v>
      </c>
      <c r="AF2734">
        <v>292.79219999999998</v>
      </c>
      <c r="AG2734" s="22">
        <v>3.7000000000000002E-3</v>
      </c>
      <c r="AH2734" s="11">
        <f t="shared" si="850"/>
        <v>294.54358824000002</v>
      </c>
      <c r="AI2734" s="23">
        <f t="shared" si="851"/>
        <v>4833.3002671895374</v>
      </c>
      <c r="AJ2734" s="23">
        <f t="shared" si="852"/>
        <v>23360791.472814452</v>
      </c>
      <c r="AK2734" s="23">
        <f t="shared" si="853"/>
        <v>309.27076765200002</v>
      </c>
      <c r="AL2734" s="23">
        <f t="shared" si="854"/>
        <v>9961.1441226190746</v>
      </c>
      <c r="AN2734">
        <v>202312</v>
      </c>
      <c r="AO2734" s="20" t="s">
        <v>33</v>
      </c>
      <c r="AP2734" s="20" t="s">
        <v>10681</v>
      </c>
      <c r="AQ2734">
        <v>2635.81</v>
      </c>
      <c r="AR2734" s="21">
        <v>0.86</v>
      </c>
      <c r="AS2734">
        <v>26.52</v>
      </c>
      <c r="AT2734">
        <v>1.1699999999999999E-2</v>
      </c>
      <c r="AU2734" s="11">
        <f t="shared" si="855"/>
        <v>26.521520219999999</v>
      </c>
      <c r="AV2734" s="23">
        <f t="shared" si="856"/>
        <v>243.75295039598473</v>
      </c>
      <c r="AW2734" s="23">
        <f t="shared" si="857"/>
        <v>59415.50082674739</v>
      </c>
      <c r="AX2734" s="23">
        <f t="shared" si="858"/>
        <v>27.847596231000001</v>
      </c>
      <c r="AY2734" s="23">
        <f t="shared" si="859"/>
        <v>514.02742101196941</v>
      </c>
      <c r="AZ2734" s="23"/>
      <c r="BA2734" s="23"/>
    </row>
    <row r="2735" spans="1:53">
      <c r="A2735">
        <v>202312</v>
      </c>
      <c r="B2735" s="20" t="s">
        <v>27</v>
      </c>
      <c r="C2735" s="20" t="s">
        <v>10682</v>
      </c>
      <c r="D2735">
        <v>78999.19</v>
      </c>
      <c r="E2735" s="21">
        <v>0.68</v>
      </c>
      <c r="F2735">
        <v>2601.87</v>
      </c>
      <c r="G2735" s="22">
        <v>4.8399999999999999E-2</v>
      </c>
      <c r="H2735" s="11">
        <f t="shared" si="840"/>
        <v>2600.0213412799999</v>
      </c>
      <c r="I2735" s="23">
        <f t="shared" si="841"/>
        <v>11528.729478424559</v>
      </c>
      <c r="J2735" s="23">
        <f t="shared" si="842"/>
        <v>132911603.3866954</v>
      </c>
      <c r="K2735" s="23">
        <f t="shared" si="843"/>
        <v>2730.0224083439998</v>
      </c>
      <c r="L2735" s="23">
        <f t="shared" si="844"/>
        <v>25657.480298129118</v>
      </c>
      <c r="N2735">
        <v>202312</v>
      </c>
      <c r="O2735" s="20" t="s">
        <v>29</v>
      </c>
      <c r="P2735" s="20" t="s">
        <v>10683</v>
      </c>
      <c r="Q2735">
        <v>8771.74</v>
      </c>
      <c r="R2735" s="21">
        <v>0.71</v>
      </c>
      <c r="S2735">
        <v>331.94</v>
      </c>
      <c r="T2735" s="21">
        <v>0.05</v>
      </c>
      <c r="U2735" s="11">
        <f t="shared" si="845"/>
        <v>311.39677</v>
      </c>
      <c r="V2735" s="23">
        <f t="shared" si="846"/>
        <v>1357.3470517749779</v>
      </c>
      <c r="W2735" s="23">
        <f t="shared" si="847"/>
        <v>1842391.0189622245</v>
      </c>
      <c r="X2735" s="23">
        <f t="shared" si="848"/>
        <v>326.96660850000001</v>
      </c>
      <c r="Y2735" s="23">
        <f t="shared" si="849"/>
        <v>3026.0908735499556</v>
      </c>
      <c r="AA2735">
        <v>202312</v>
      </c>
      <c r="AB2735" s="20" t="s">
        <v>31</v>
      </c>
      <c r="AC2735" s="20" t="s">
        <v>10684</v>
      </c>
      <c r="AD2735">
        <v>111323.46</v>
      </c>
      <c r="AE2735" s="21">
        <v>0.72</v>
      </c>
      <c r="AF2735">
        <v>294.8023</v>
      </c>
      <c r="AG2735" s="22">
        <v>3.7000000000000002E-3</v>
      </c>
      <c r="AH2735" s="11">
        <f t="shared" si="850"/>
        <v>296.56569744000001</v>
      </c>
      <c r="AI2735" s="23">
        <f t="shared" si="851"/>
        <v>4866.4819806162195</v>
      </c>
      <c r="AJ2735" s="23">
        <f t="shared" si="852"/>
        <v>23682646.867662363</v>
      </c>
      <c r="AK2735" s="23">
        <f t="shared" si="853"/>
        <v>311.39398231200005</v>
      </c>
      <c r="AL2735" s="23">
        <f t="shared" si="854"/>
        <v>10029.52965867244</v>
      </c>
      <c r="AN2735">
        <v>202312</v>
      </c>
      <c r="AO2735" s="20" t="s">
        <v>33</v>
      </c>
      <c r="AP2735" s="20" t="s">
        <v>10685</v>
      </c>
      <c r="AQ2735">
        <v>481.79</v>
      </c>
      <c r="AR2735" s="21">
        <v>0.86</v>
      </c>
      <c r="AS2735">
        <v>10.86</v>
      </c>
      <c r="AT2735">
        <v>2.6200000000000001E-2</v>
      </c>
      <c r="AU2735" s="11">
        <f t="shared" si="855"/>
        <v>10.855692280000001</v>
      </c>
      <c r="AV2735" s="23">
        <f t="shared" si="856"/>
        <v>66.182285930615762</v>
      </c>
      <c r="AW2735" s="23">
        <f t="shared" si="857"/>
        <v>4380.0949710017812</v>
      </c>
      <c r="AX2735" s="23">
        <f t="shared" si="858"/>
        <v>11.398476894000002</v>
      </c>
      <c r="AY2735" s="23">
        <f t="shared" si="859"/>
        <v>143.22026414123152</v>
      </c>
      <c r="AZ2735" s="23"/>
      <c r="BA2735" s="23"/>
    </row>
    <row r="2736" spans="1:53">
      <c r="A2736">
        <v>202312</v>
      </c>
      <c r="B2736" s="20" t="s">
        <v>27</v>
      </c>
      <c r="C2736" s="20" t="s">
        <v>10686</v>
      </c>
      <c r="D2736">
        <v>51806.79</v>
      </c>
      <c r="E2736" s="21">
        <v>0.68</v>
      </c>
      <c r="F2736">
        <v>1706.27</v>
      </c>
      <c r="G2736" s="22">
        <v>4.8399999999999999E-2</v>
      </c>
      <c r="H2736" s="11">
        <f t="shared" si="840"/>
        <v>1705.06507248</v>
      </c>
      <c r="I2736" s="23">
        <f t="shared" si="841"/>
        <v>7560.4125441735614</v>
      </c>
      <c r="J2736" s="23">
        <f t="shared" si="842"/>
        <v>57159837.838096946</v>
      </c>
      <c r="K2736" s="23">
        <f t="shared" si="843"/>
        <v>1790.3183261040001</v>
      </c>
      <c r="L2736" s="23">
        <f t="shared" si="844"/>
        <v>16825.890160827123</v>
      </c>
      <c r="N2736">
        <v>202312</v>
      </c>
      <c r="O2736" s="20" t="s">
        <v>29</v>
      </c>
      <c r="P2736" s="20" t="s">
        <v>10687</v>
      </c>
      <c r="Q2736">
        <v>21319.39</v>
      </c>
      <c r="R2736" s="21">
        <v>0.71</v>
      </c>
      <c r="S2736">
        <v>774.51</v>
      </c>
      <c r="T2736" s="21">
        <v>0.05</v>
      </c>
      <c r="U2736" s="11">
        <f t="shared" si="845"/>
        <v>756.838345</v>
      </c>
      <c r="V2736" s="23">
        <f t="shared" si="846"/>
        <v>3298.9818624515715</v>
      </c>
      <c r="W2736" s="23">
        <f t="shared" si="847"/>
        <v>10883281.32878444</v>
      </c>
      <c r="X2736" s="23">
        <f t="shared" si="848"/>
        <v>794.68026225000006</v>
      </c>
      <c r="Y2736" s="23">
        <f t="shared" si="849"/>
        <v>7354.8020699031431</v>
      </c>
      <c r="AA2736">
        <v>202312</v>
      </c>
      <c r="AB2736" s="20" t="s">
        <v>31</v>
      </c>
      <c r="AC2736" s="20" t="s">
        <v>10688</v>
      </c>
      <c r="AD2736">
        <v>143078.35</v>
      </c>
      <c r="AE2736" s="21">
        <v>0.72</v>
      </c>
      <c r="AF2736">
        <v>378.89440000000002</v>
      </c>
      <c r="AG2736" s="22">
        <v>3.7000000000000002E-3</v>
      </c>
      <c r="AH2736" s="11">
        <f t="shared" si="850"/>
        <v>381.16072439999999</v>
      </c>
      <c r="AI2736" s="23">
        <f t="shared" si="851"/>
        <v>6254.6404153383364</v>
      </c>
      <c r="AJ2736" s="23">
        <f t="shared" si="852"/>
        <v>39120526.725183718</v>
      </c>
      <c r="AK2736" s="23">
        <f t="shared" si="853"/>
        <v>400.21876062000001</v>
      </c>
      <c r="AL2736" s="23">
        <f t="shared" si="854"/>
        <v>12890.441555076673</v>
      </c>
      <c r="AN2736">
        <v>202312</v>
      </c>
      <c r="AO2736" s="20" t="s">
        <v>33</v>
      </c>
      <c r="AP2736" s="20" t="s">
        <v>10689</v>
      </c>
      <c r="AQ2736">
        <v>1978.9</v>
      </c>
      <c r="AR2736" s="21">
        <v>0.86</v>
      </c>
      <c r="AS2736">
        <v>10.039999999999999</v>
      </c>
      <c r="AT2736">
        <v>5.8999999999999999E-3</v>
      </c>
      <c r="AU2736" s="11">
        <f t="shared" si="855"/>
        <v>10.0409386</v>
      </c>
      <c r="AV2736" s="23">
        <f t="shared" si="856"/>
        <v>130.33568610398086</v>
      </c>
      <c r="AW2736" s="23">
        <f t="shared" si="857"/>
        <v>16987.391072195431</v>
      </c>
      <c r="AX2736" s="23">
        <f t="shared" si="858"/>
        <v>10.542985530000001</v>
      </c>
      <c r="AY2736" s="23">
        <f t="shared" si="859"/>
        <v>270.71231080796173</v>
      </c>
      <c r="AZ2736" s="23"/>
      <c r="BA2736" s="23"/>
    </row>
    <row r="2737" spans="1:53">
      <c r="A2737">
        <v>202312</v>
      </c>
      <c r="B2737" s="20" t="s">
        <v>27</v>
      </c>
      <c r="C2737" s="20" t="s">
        <v>10690</v>
      </c>
      <c r="D2737">
        <v>22645.61</v>
      </c>
      <c r="E2737" s="21">
        <v>0.68</v>
      </c>
      <c r="F2737">
        <v>745.84</v>
      </c>
      <c r="G2737" s="22">
        <v>4.8399999999999999E-2</v>
      </c>
      <c r="H2737" s="11">
        <f t="shared" si="840"/>
        <v>745.31231632000004</v>
      </c>
      <c r="I2737" s="23">
        <f t="shared" si="841"/>
        <v>3304.7821321194047</v>
      </c>
      <c r="J2737" s="23">
        <f t="shared" si="842"/>
        <v>10921584.940775678</v>
      </c>
      <c r="K2737" s="23">
        <f t="shared" si="843"/>
        <v>782.57793213600007</v>
      </c>
      <c r="L2737" s="23">
        <f t="shared" si="844"/>
        <v>7354.8765805588091</v>
      </c>
      <c r="N2737">
        <v>202312</v>
      </c>
      <c r="O2737" s="20" t="s">
        <v>29</v>
      </c>
      <c r="P2737" s="20" t="s">
        <v>10691</v>
      </c>
      <c r="Q2737">
        <v>32065.71</v>
      </c>
      <c r="R2737" s="21">
        <v>0.71</v>
      </c>
      <c r="S2737">
        <v>1164.92</v>
      </c>
      <c r="T2737" s="21">
        <v>0.05</v>
      </c>
      <c r="U2737" s="11">
        <f t="shared" si="845"/>
        <v>1138.332705</v>
      </c>
      <c r="V2737" s="23">
        <f t="shared" si="846"/>
        <v>4961.8772252222971</v>
      </c>
      <c r="W2737" s="23">
        <f t="shared" si="847"/>
        <v>24620225.59817972</v>
      </c>
      <c r="X2737" s="23">
        <f t="shared" si="848"/>
        <v>1195.2493402500002</v>
      </c>
      <c r="Y2737" s="23">
        <f t="shared" si="849"/>
        <v>11062.087155444595</v>
      </c>
      <c r="AA2737">
        <v>202312</v>
      </c>
      <c r="AB2737" s="20" t="s">
        <v>31</v>
      </c>
      <c r="AC2737" s="20" t="s">
        <v>10692</v>
      </c>
      <c r="AD2737">
        <v>124018.53</v>
      </c>
      <c r="AE2737" s="21">
        <v>0.72</v>
      </c>
      <c r="AF2737">
        <v>328.42090000000002</v>
      </c>
      <c r="AG2737" s="22">
        <v>3.7000000000000002E-3</v>
      </c>
      <c r="AH2737" s="11">
        <f t="shared" si="850"/>
        <v>330.38536392000003</v>
      </c>
      <c r="AI2737" s="23">
        <f t="shared" si="851"/>
        <v>5421.4443344422825</v>
      </c>
      <c r="AJ2737" s="23">
        <f t="shared" si="852"/>
        <v>29392058.671456322</v>
      </c>
      <c r="AK2737" s="23">
        <f t="shared" si="853"/>
        <v>346.90463211600007</v>
      </c>
      <c r="AL2737" s="23">
        <f t="shared" si="854"/>
        <v>11173.274032804566</v>
      </c>
      <c r="AN2737">
        <v>202312</v>
      </c>
      <c r="AO2737" s="20" t="s">
        <v>33</v>
      </c>
      <c r="AP2737" s="20" t="s">
        <v>10693</v>
      </c>
      <c r="AQ2737">
        <v>1025</v>
      </c>
      <c r="AR2737" s="21">
        <v>0.86</v>
      </c>
      <c r="AS2737">
        <v>16.84</v>
      </c>
      <c r="AT2737">
        <v>1.9099999999999999E-2</v>
      </c>
      <c r="AU2737" s="11">
        <f t="shared" si="855"/>
        <v>16.836649999999999</v>
      </c>
      <c r="AV2737" s="23">
        <f t="shared" si="856"/>
        <v>120.65667901851725</v>
      </c>
      <c r="AW2737" s="23">
        <f t="shared" si="857"/>
        <v>14558.034191777502</v>
      </c>
      <c r="AX2737" s="23">
        <f t="shared" si="858"/>
        <v>17.678482500000001</v>
      </c>
      <c r="AY2737" s="23">
        <f t="shared" si="859"/>
        <v>258.15000803703452</v>
      </c>
      <c r="AZ2737" s="23"/>
      <c r="BA2737" s="23"/>
    </row>
    <row r="2738" spans="1:53">
      <c r="A2738">
        <v>202312</v>
      </c>
      <c r="B2738" s="20" t="s">
        <v>27</v>
      </c>
      <c r="C2738" s="20" t="s">
        <v>10694</v>
      </c>
      <c r="D2738">
        <v>96876.25</v>
      </c>
      <c r="E2738" s="21">
        <v>0.68</v>
      </c>
      <c r="F2738">
        <v>3190.65</v>
      </c>
      <c r="G2738" s="22">
        <v>4.8399999999999999E-2</v>
      </c>
      <c r="H2738" s="11">
        <f t="shared" si="840"/>
        <v>3188.3911400000002</v>
      </c>
      <c r="I2738" s="23">
        <f t="shared" si="841"/>
        <v>14137.614311415435</v>
      </c>
      <c r="J2738" s="23">
        <f t="shared" si="842"/>
        <v>199872138.41833851</v>
      </c>
      <c r="K2738" s="23">
        <f t="shared" si="843"/>
        <v>3347.8106970000003</v>
      </c>
      <c r="L2738" s="23">
        <f t="shared" si="844"/>
        <v>31463.619762830869</v>
      </c>
      <c r="N2738">
        <v>202312</v>
      </c>
      <c r="O2738" s="20" t="s">
        <v>29</v>
      </c>
      <c r="P2738" s="20" t="s">
        <v>10695</v>
      </c>
      <c r="Q2738">
        <v>17848.75</v>
      </c>
      <c r="R2738" s="21">
        <v>0.71</v>
      </c>
      <c r="S2738">
        <v>675.45</v>
      </c>
      <c r="T2738" s="21">
        <v>0.05</v>
      </c>
      <c r="U2738" s="11">
        <f t="shared" si="845"/>
        <v>633.63062500000001</v>
      </c>
      <c r="V2738" s="23">
        <f t="shared" si="846"/>
        <v>2761.9318619075166</v>
      </c>
      <c r="W2738" s="23">
        <f t="shared" si="847"/>
        <v>7628267.6098199217</v>
      </c>
      <c r="X2738" s="23">
        <f t="shared" si="848"/>
        <v>665.31215625000004</v>
      </c>
      <c r="Y2738" s="23">
        <f t="shared" si="849"/>
        <v>6157.4943488150329</v>
      </c>
      <c r="AA2738">
        <v>202312</v>
      </c>
      <c r="AB2738" s="20" t="s">
        <v>31</v>
      </c>
      <c r="AC2738" s="20" t="s">
        <v>10696</v>
      </c>
      <c r="AD2738">
        <v>105179.15</v>
      </c>
      <c r="AE2738" s="21">
        <v>0.72</v>
      </c>
      <c r="AF2738">
        <v>278.53120000000001</v>
      </c>
      <c r="AG2738" s="22">
        <v>3.7000000000000002E-3</v>
      </c>
      <c r="AH2738" s="11">
        <f t="shared" si="850"/>
        <v>280.19725560000001</v>
      </c>
      <c r="AI2738" s="23">
        <f t="shared" si="851"/>
        <v>4597.8847424570749</v>
      </c>
      <c r="AJ2738" s="23">
        <f t="shared" si="852"/>
        <v>21140544.104919564</v>
      </c>
      <c r="AK2738" s="23">
        <f t="shared" si="853"/>
        <v>294.20711838</v>
      </c>
      <c r="AL2738" s="23">
        <f t="shared" si="854"/>
        <v>9475.9667405141499</v>
      </c>
      <c r="AN2738">
        <v>202312</v>
      </c>
      <c r="AO2738" s="20" t="s">
        <v>33</v>
      </c>
      <c r="AP2738" s="20" t="s">
        <v>10697</v>
      </c>
      <c r="AQ2738">
        <v>4843.6000000000004</v>
      </c>
      <c r="AR2738" s="21">
        <v>0.86</v>
      </c>
      <c r="AS2738">
        <v>114.55</v>
      </c>
      <c r="AT2738">
        <v>2.75E-2</v>
      </c>
      <c r="AU2738" s="11">
        <f t="shared" si="855"/>
        <v>114.55114</v>
      </c>
      <c r="AV2738" s="23">
        <f t="shared" si="856"/>
        <v>681.20507322695448</v>
      </c>
      <c r="AW2738" s="23">
        <f t="shared" si="857"/>
        <v>464040.35179014044</v>
      </c>
      <c r="AX2738" s="23">
        <f t="shared" si="858"/>
        <v>120.27869700000001</v>
      </c>
      <c r="AY2738" s="23">
        <f t="shared" si="859"/>
        <v>1476.961286453909</v>
      </c>
      <c r="AZ2738" s="23"/>
      <c r="BA2738" s="23"/>
    </row>
    <row r="2739" spans="1:53">
      <c r="A2739">
        <v>202312</v>
      </c>
      <c r="B2739" s="20" t="s">
        <v>27</v>
      </c>
      <c r="C2739" s="20" t="s">
        <v>10698</v>
      </c>
      <c r="D2739">
        <v>48804</v>
      </c>
      <c r="E2739" s="21">
        <v>0.68</v>
      </c>
      <c r="F2739">
        <v>1607.38</v>
      </c>
      <c r="G2739" s="22">
        <v>4.8399999999999999E-2</v>
      </c>
      <c r="H2739" s="11">
        <f t="shared" si="840"/>
        <v>1606.2372479999999</v>
      </c>
      <c r="I2739" s="23">
        <f t="shared" si="841"/>
        <v>7122.2010436440187</v>
      </c>
      <c r="J2739" s="23">
        <f t="shared" si="842"/>
        <v>50725747.706083946</v>
      </c>
      <c r="K2739" s="23">
        <f t="shared" si="843"/>
        <v>1686.5491104</v>
      </c>
      <c r="L2739" s="23">
        <f t="shared" si="844"/>
        <v>15850.639335288037</v>
      </c>
      <c r="N2739">
        <v>202312</v>
      </c>
      <c r="O2739" s="20" t="s">
        <v>29</v>
      </c>
      <c r="P2739" s="20" t="s">
        <v>10699</v>
      </c>
      <c r="Q2739">
        <v>24294.2</v>
      </c>
      <c r="R2739" s="21">
        <v>0.71</v>
      </c>
      <c r="S2739">
        <v>882.59</v>
      </c>
      <c r="T2739" s="21">
        <v>0.05</v>
      </c>
      <c r="U2739" s="11">
        <f t="shared" si="845"/>
        <v>862.44410000000016</v>
      </c>
      <c r="V2739" s="23">
        <f t="shared" si="846"/>
        <v>3759.3066763528873</v>
      </c>
      <c r="W2739" s="23">
        <f t="shared" si="847"/>
        <v>14132386.686871393</v>
      </c>
      <c r="X2739" s="23">
        <f t="shared" si="848"/>
        <v>905.56630500000017</v>
      </c>
      <c r="Y2739" s="23">
        <f t="shared" si="849"/>
        <v>8381.0574527057743</v>
      </c>
      <c r="AA2739">
        <v>202312</v>
      </c>
      <c r="AB2739" s="20" t="s">
        <v>31</v>
      </c>
      <c r="AC2739" s="20" t="s">
        <v>10700</v>
      </c>
      <c r="AD2739">
        <v>107572.56</v>
      </c>
      <c r="AE2739" s="21">
        <v>0.72</v>
      </c>
      <c r="AF2739">
        <v>284.86939999999998</v>
      </c>
      <c r="AG2739" s="22">
        <v>3.7000000000000002E-3</v>
      </c>
      <c r="AH2739" s="11">
        <f t="shared" si="850"/>
        <v>286.57329984</v>
      </c>
      <c r="AI2739" s="23">
        <f t="shared" si="851"/>
        <v>4702.5121645406734</v>
      </c>
      <c r="AJ2739" s="23">
        <f t="shared" si="852"/>
        <v>22113620.657653011</v>
      </c>
      <c r="AK2739" s="23">
        <f t="shared" si="853"/>
        <v>300.90196483200003</v>
      </c>
      <c r="AL2739" s="23">
        <f t="shared" si="854"/>
        <v>9691.5976289213468</v>
      </c>
      <c r="AN2739">
        <v>202312</v>
      </c>
      <c r="AO2739" s="20" t="s">
        <v>33</v>
      </c>
      <c r="AP2739" s="20" t="s">
        <v>10701</v>
      </c>
      <c r="AQ2739">
        <v>690.61</v>
      </c>
      <c r="AR2739" s="21">
        <v>0.86</v>
      </c>
      <c r="AS2739">
        <v>4.6900000000000004</v>
      </c>
      <c r="AT2739">
        <v>7.9000000000000008E-3</v>
      </c>
      <c r="AU2739" s="11">
        <f t="shared" si="855"/>
        <v>4.6920043400000013</v>
      </c>
      <c r="AV2739" s="23">
        <f t="shared" si="856"/>
        <v>52.580242450051379</v>
      </c>
      <c r="AW2739" s="23">
        <f t="shared" si="857"/>
        <v>2764.6818961061849</v>
      </c>
      <c r="AX2739" s="23">
        <f t="shared" si="858"/>
        <v>4.9266045570000019</v>
      </c>
      <c r="AY2739" s="23">
        <f t="shared" si="859"/>
        <v>109.85248924010276</v>
      </c>
      <c r="AZ2739" s="23"/>
      <c r="BA2739" s="23"/>
    </row>
    <row r="2740" spans="1:53">
      <c r="A2740">
        <v>202312</v>
      </c>
      <c r="B2740" s="20" t="s">
        <v>27</v>
      </c>
      <c r="C2740" s="20" t="s">
        <v>10702</v>
      </c>
      <c r="D2740">
        <v>66322.61</v>
      </c>
      <c r="E2740" s="21">
        <v>0.68</v>
      </c>
      <c r="F2740">
        <v>2184.36</v>
      </c>
      <c r="G2740" s="22">
        <v>4.8399999999999999E-2</v>
      </c>
      <c r="H2740" s="11">
        <f t="shared" si="840"/>
        <v>2182.8097403200004</v>
      </c>
      <c r="I2740" s="23">
        <f t="shared" si="841"/>
        <v>9678.7755544462598</v>
      </c>
      <c r="J2740" s="23">
        <f t="shared" si="842"/>
        <v>93678696.233346507</v>
      </c>
      <c r="K2740" s="23">
        <f t="shared" si="843"/>
        <v>2291.9502273360004</v>
      </c>
      <c r="L2740" s="23">
        <f t="shared" si="844"/>
        <v>21540.36084921252</v>
      </c>
      <c r="N2740">
        <v>202312</v>
      </c>
      <c r="O2740" s="20" t="s">
        <v>29</v>
      </c>
      <c r="P2740" s="20" t="s">
        <v>10703</v>
      </c>
      <c r="Q2740">
        <v>19315.82</v>
      </c>
      <c r="R2740" s="21">
        <v>0.71</v>
      </c>
      <c r="S2740">
        <v>730.96</v>
      </c>
      <c r="T2740" s="21">
        <v>0.05</v>
      </c>
      <c r="U2740" s="11">
        <f t="shared" si="845"/>
        <v>685.71160999999995</v>
      </c>
      <c r="V2740" s="23">
        <f t="shared" si="846"/>
        <v>2988.9476124025737</v>
      </c>
      <c r="W2740" s="23">
        <f t="shared" si="847"/>
        <v>8933807.8296870459</v>
      </c>
      <c r="X2740" s="23">
        <f t="shared" si="848"/>
        <v>719.99719049999999</v>
      </c>
      <c r="Y2740" s="23">
        <f t="shared" si="849"/>
        <v>6663.6068348051476</v>
      </c>
      <c r="AA2740">
        <v>202312</v>
      </c>
      <c r="AB2740" s="20" t="s">
        <v>31</v>
      </c>
      <c r="AC2740" s="20" t="s">
        <v>10704</v>
      </c>
      <c r="AD2740">
        <v>103960.31</v>
      </c>
      <c r="AE2740" s="21">
        <v>0.72</v>
      </c>
      <c r="AF2740">
        <v>275.30349999999999</v>
      </c>
      <c r="AG2740" s="22">
        <v>3.7000000000000002E-3</v>
      </c>
      <c r="AH2740" s="11">
        <f t="shared" si="850"/>
        <v>276.95026583999999</v>
      </c>
      <c r="AI2740" s="23">
        <f t="shared" si="851"/>
        <v>4544.6034044780508</v>
      </c>
      <c r="AJ2740" s="23">
        <f t="shared" si="852"/>
        <v>20653420.10399349</v>
      </c>
      <c r="AK2740" s="23">
        <f t="shared" si="853"/>
        <v>290.79777913200002</v>
      </c>
      <c r="AL2740" s="23">
        <f t="shared" si="854"/>
        <v>9366.1570747961014</v>
      </c>
      <c r="AN2740">
        <v>202312</v>
      </c>
      <c r="AO2740" s="20" t="s">
        <v>33</v>
      </c>
      <c r="AP2740" s="20" t="s">
        <v>10705</v>
      </c>
      <c r="AQ2740">
        <v>986</v>
      </c>
      <c r="AR2740" s="21">
        <v>0.86</v>
      </c>
      <c r="AS2740">
        <v>2.54</v>
      </c>
      <c r="AT2740">
        <v>3.0000000000000001E-3</v>
      </c>
      <c r="AU2740" s="11">
        <f t="shared" si="855"/>
        <v>2.5438800000000001</v>
      </c>
      <c r="AV2740" s="23">
        <f t="shared" si="856"/>
        <v>46.374962634438859</v>
      </c>
      <c r="AW2740" s="23">
        <f t="shared" si="857"/>
        <v>2150.6371593456001</v>
      </c>
      <c r="AX2740" s="23">
        <f t="shared" si="858"/>
        <v>2.6710740000000004</v>
      </c>
      <c r="AY2740" s="23">
        <f t="shared" si="859"/>
        <v>95.293805268877719</v>
      </c>
      <c r="AZ2740" s="23"/>
      <c r="BA2740" s="23"/>
    </row>
    <row r="2741" spans="1:53">
      <c r="A2741">
        <v>202312</v>
      </c>
      <c r="B2741" s="20" t="s">
        <v>27</v>
      </c>
      <c r="C2741" s="20" t="s">
        <v>10706</v>
      </c>
      <c r="D2741">
        <v>45778.39</v>
      </c>
      <c r="E2741" s="21">
        <v>0.68</v>
      </c>
      <c r="F2741">
        <v>1507.73</v>
      </c>
      <c r="G2741" s="22">
        <v>4.8399999999999999E-2</v>
      </c>
      <c r="H2741" s="11">
        <f t="shared" si="840"/>
        <v>1506.6583716800001</v>
      </c>
      <c r="I2741" s="23">
        <f t="shared" si="841"/>
        <v>6680.6593114159277</v>
      </c>
      <c r="J2741" s="23">
        <f t="shared" si="842"/>
        <v>44631208.835208334</v>
      </c>
      <c r="K2741" s="23">
        <f t="shared" si="843"/>
        <v>1581.9912902640001</v>
      </c>
      <c r="L2741" s="23">
        <f t="shared" si="844"/>
        <v>14867.976994511855</v>
      </c>
      <c r="N2741">
        <v>202312</v>
      </c>
      <c r="O2741" s="20" t="s">
        <v>29</v>
      </c>
      <c r="P2741" s="20" t="s">
        <v>10707</v>
      </c>
      <c r="Q2741">
        <v>9657.84</v>
      </c>
      <c r="R2741" s="21">
        <v>0.71</v>
      </c>
      <c r="S2741">
        <v>350.86</v>
      </c>
      <c r="T2741" s="21">
        <v>0.05</v>
      </c>
      <c r="U2741" s="11">
        <f t="shared" si="845"/>
        <v>342.85332</v>
      </c>
      <c r="V2741" s="23">
        <f t="shared" si="846"/>
        <v>1494.4629743374123</v>
      </c>
      <c r="W2741" s="23">
        <f t="shared" si="847"/>
        <v>2233419.5816654251</v>
      </c>
      <c r="X2741" s="23">
        <f t="shared" si="848"/>
        <v>359.99598600000002</v>
      </c>
      <c r="Y2741" s="23">
        <f t="shared" si="849"/>
        <v>3331.7792686748248</v>
      </c>
      <c r="AA2741">
        <v>202312</v>
      </c>
      <c r="AB2741" s="20" t="s">
        <v>31</v>
      </c>
      <c r="AC2741" s="20" t="s">
        <v>10708</v>
      </c>
      <c r="AD2741">
        <v>111543.92</v>
      </c>
      <c r="AE2741" s="21">
        <v>0.72</v>
      </c>
      <c r="AF2741">
        <v>295.3861</v>
      </c>
      <c r="AG2741" s="22">
        <v>3.7000000000000002E-3</v>
      </c>
      <c r="AH2741" s="11">
        <f t="shared" si="850"/>
        <v>297.15300287999997</v>
      </c>
      <c r="AI2741" s="23">
        <f t="shared" si="851"/>
        <v>4876.1193438229202</v>
      </c>
      <c r="AJ2741" s="23">
        <f t="shared" si="852"/>
        <v>23776539.855204064</v>
      </c>
      <c r="AK2741" s="23">
        <f t="shared" si="853"/>
        <v>312.01065302399996</v>
      </c>
      <c r="AL2741" s="23">
        <f t="shared" si="854"/>
        <v>10049.391690525841</v>
      </c>
      <c r="AN2741">
        <v>202312</v>
      </c>
      <c r="AO2741" s="20" t="s">
        <v>33</v>
      </c>
      <c r="AP2741" s="20" t="s">
        <v>10709</v>
      </c>
      <c r="AQ2741">
        <v>683.44</v>
      </c>
      <c r="AR2741" s="21">
        <v>0.86</v>
      </c>
      <c r="AS2741">
        <v>1.06</v>
      </c>
      <c r="AT2741">
        <v>1.8E-3</v>
      </c>
      <c r="AU2741" s="11">
        <f t="shared" si="855"/>
        <v>1.05796512</v>
      </c>
      <c r="AV2741" s="23">
        <f t="shared" si="856"/>
        <v>24.914024082670217</v>
      </c>
      <c r="AW2741" s="23">
        <f t="shared" si="857"/>
        <v>620.70859599187156</v>
      </c>
      <c r="AX2741" s="23">
        <f t="shared" si="858"/>
        <v>1.110863376</v>
      </c>
      <c r="AY2741" s="23">
        <f t="shared" si="859"/>
        <v>50.886013285340432</v>
      </c>
      <c r="AZ2741" s="23"/>
      <c r="BA2741" s="23"/>
    </row>
    <row r="2742" spans="1:53">
      <c r="A2742">
        <v>202312</v>
      </c>
      <c r="B2742" s="20" t="s">
        <v>27</v>
      </c>
      <c r="C2742" s="20" t="s">
        <v>10710</v>
      </c>
      <c r="D2742">
        <v>151231.91</v>
      </c>
      <c r="E2742" s="21">
        <v>0.68</v>
      </c>
      <c r="F2742">
        <v>4980.87</v>
      </c>
      <c r="G2742" s="22">
        <v>4.8399999999999999E-2</v>
      </c>
      <c r="H2742" s="11">
        <f t="shared" si="840"/>
        <v>4977.3446219200005</v>
      </c>
      <c r="I2742" s="23">
        <f t="shared" si="841"/>
        <v>22069.995640404031</v>
      </c>
      <c r="J2742" s="23">
        <f t="shared" si="842"/>
        <v>487084707.56745297</v>
      </c>
      <c r="K2742" s="23">
        <f t="shared" si="843"/>
        <v>5226.2118530160005</v>
      </c>
      <c r="L2742" s="23">
        <f t="shared" si="844"/>
        <v>49117.33590272806</v>
      </c>
      <c r="N2742">
        <v>202312</v>
      </c>
      <c r="O2742" s="20" t="s">
        <v>29</v>
      </c>
      <c r="P2742" s="20" t="s">
        <v>10711</v>
      </c>
      <c r="Q2742">
        <v>141065.85</v>
      </c>
      <c r="R2742" s="21">
        <v>0.71</v>
      </c>
      <c r="S2742">
        <v>5338.35</v>
      </c>
      <c r="T2742" s="21">
        <v>0.05</v>
      </c>
      <c r="U2742" s="11">
        <f t="shared" si="845"/>
        <v>5007.8376750000007</v>
      </c>
      <c r="V2742" s="23">
        <f t="shared" si="846"/>
        <v>21828.658350980684</v>
      </c>
      <c r="W2742" s="23">
        <f t="shared" si="847"/>
        <v>476490325.40383875</v>
      </c>
      <c r="X2742" s="23">
        <f t="shared" si="848"/>
        <v>5258.2295587500012</v>
      </c>
      <c r="Y2742" s="23">
        <f t="shared" si="849"/>
        <v>48665.154376961371</v>
      </c>
      <c r="AA2742">
        <v>202312</v>
      </c>
      <c r="AB2742" s="20" t="s">
        <v>31</v>
      </c>
      <c r="AC2742" s="20" t="s">
        <v>10712</v>
      </c>
      <c r="AD2742">
        <v>102812.97</v>
      </c>
      <c r="AE2742" s="21">
        <v>0.72</v>
      </c>
      <c r="AF2742">
        <v>272.26519999999999</v>
      </c>
      <c r="AG2742" s="22">
        <v>3.7000000000000002E-3</v>
      </c>
      <c r="AH2742" s="11">
        <f t="shared" si="850"/>
        <v>273.89375208000001</v>
      </c>
      <c r="AI2742" s="23">
        <f t="shared" si="851"/>
        <v>4494.4476741796916</v>
      </c>
      <c r="AJ2742" s="23">
        <f t="shared" si="852"/>
        <v>20200059.895939238</v>
      </c>
      <c r="AK2742" s="23">
        <f t="shared" si="853"/>
        <v>287.58843968400004</v>
      </c>
      <c r="AL2742" s="23">
        <f t="shared" si="854"/>
        <v>9262.7891004393823</v>
      </c>
      <c r="AN2742">
        <v>202312</v>
      </c>
      <c r="AO2742" s="20" t="s">
        <v>33</v>
      </c>
      <c r="AP2742" s="20" t="s">
        <v>10713</v>
      </c>
      <c r="AQ2742">
        <v>3673.86</v>
      </c>
      <c r="AR2742" s="21">
        <v>0.86</v>
      </c>
      <c r="AS2742">
        <v>72.67</v>
      </c>
      <c r="AT2742">
        <v>2.3E-2</v>
      </c>
      <c r="AU2742" s="11">
        <f t="shared" si="855"/>
        <v>72.668950800000005</v>
      </c>
      <c r="AV2742" s="23">
        <f t="shared" si="856"/>
        <v>473.62242129534241</v>
      </c>
      <c r="AW2742" s="23">
        <f t="shared" si="857"/>
        <v>224318.19795366281</v>
      </c>
      <c r="AX2742" s="23">
        <f t="shared" si="858"/>
        <v>76.302398340000011</v>
      </c>
      <c r="AY2742" s="23">
        <f t="shared" si="859"/>
        <v>1019.9137933906848</v>
      </c>
      <c r="AZ2742" s="23"/>
      <c r="BA2742" s="23"/>
    </row>
    <row r="2743" spans="1:53">
      <c r="A2743">
        <v>202312</v>
      </c>
      <c r="B2743" s="20" t="s">
        <v>27</v>
      </c>
      <c r="C2743" s="20" t="s">
        <v>10714</v>
      </c>
      <c r="D2743">
        <v>60260.18</v>
      </c>
      <c r="E2743" s="21">
        <v>0.68</v>
      </c>
      <c r="F2743">
        <v>1984.69</v>
      </c>
      <c r="G2743" s="22">
        <v>4.8399999999999999E-2</v>
      </c>
      <c r="H2743" s="11">
        <f t="shared" si="840"/>
        <v>1983.2830441600001</v>
      </c>
      <c r="I2743" s="23">
        <f t="shared" si="841"/>
        <v>8794.0561610969689</v>
      </c>
      <c r="J2743" s="23">
        <f t="shared" si="842"/>
        <v>77335423.764527559</v>
      </c>
      <c r="K2743" s="23">
        <f t="shared" si="843"/>
        <v>2082.4471963680003</v>
      </c>
      <c r="L2743" s="23">
        <f t="shared" si="844"/>
        <v>19571.39536635394</v>
      </c>
      <c r="N2743">
        <v>202312</v>
      </c>
      <c r="O2743" s="20" t="s">
        <v>29</v>
      </c>
      <c r="P2743" s="20" t="s">
        <v>10715</v>
      </c>
      <c r="Q2743">
        <v>46109.45</v>
      </c>
      <c r="R2743" s="21">
        <v>0.71</v>
      </c>
      <c r="S2743">
        <v>1675.12</v>
      </c>
      <c r="T2743" s="21">
        <v>0.05</v>
      </c>
      <c r="U2743" s="11">
        <f t="shared" si="845"/>
        <v>1636.885475</v>
      </c>
      <c r="V2743" s="23">
        <f t="shared" si="846"/>
        <v>7135.0183676745728</v>
      </c>
      <c r="W2743" s="23">
        <f t="shared" si="847"/>
        <v>50908487.107053526</v>
      </c>
      <c r="X2743" s="23">
        <f t="shared" si="848"/>
        <v>1718.7297487500002</v>
      </c>
      <c r="Y2743" s="23">
        <f t="shared" si="849"/>
        <v>15906.922210349145</v>
      </c>
      <c r="AA2743">
        <v>202312</v>
      </c>
      <c r="AB2743" s="20" t="s">
        <v>31</v>
      </c>
      <c r="AC2743" s="20" t="s">
        <v>10716</v>
      </c>
      <c r="AD2743">
        <v>118018.24000000001</v>
      </c>
      <c r="AE2743" s="21">
        <v>0.72</v>
      </c>
      <c r="AF2743">
        <v>312.53120000000001</v>
      </c>
      <c r="AG2743" s="22">
        <v>3.7000000000000002E-3</v>
      </c>
      <c r="AH2743" s="11">
        <f t="shared" si="850"/>
        <v>314.40059136000002</v>
      </c>
      <c r="AI2743" s="23">
        <f t="shared" si="851"/>
        <v>5159.1429007330571</v>
      </c>
      <c r="AJ2743" s="23">
        <f t="shared" si="852"/>
        <v>26616755.470184304</v>
      </c>
      <c r="AK2743" s="23">
        <f t="shared" si="853"/>
        <v>330.12062092800005</v>
      </c>
      <c r="AL2743" s="23">
        <f t="shared" si="854"/>
        <v>10632.686392826114</v>
      </c>
      <c r="AN2743">
        <v>202312</v>
      </c>
      <c r="AO2743" s="20" t="s">
        <v>33</v>
      </c>
      <c r="AP2743" s="20" t="s">
        <v>10717</v>
      </c>
      <c r="AQ2743">
        <v>1990.86</v>
      </c>
      <c r="AR2743" s="21">
        <v>0.86</v>
      </c>
      <c r="AS2743">
        <v>13.53</v>
      </c>
      <c r="AT2743">
        <v>7.9000000000000008E-3</v>
      </c>
      <c r="AU2743" s="11">
        <f t="shared" si="855"/>
        <v>13.525902840000001</v>
      </c>
      <c r="AV2743" s="23">
        <f t="shared" si="856"/>
        <v>151.57600017970964</v>
      </c>
      <c r="AW2743" s="23">
        <f t="shared" si="857"/>
        <v>22975.283830479337</v>
      </c>
      <c r="AX2743" s="23">
        <f t="shared" si="858"/>
        <v>14.202197982000001</v>
      </c>
      <c r="AY2743" s="23">
        <f t="shared" si="859"/>
        <v>316.67790319941929</v>
      </c>
      <c r="AZ2743" s="23"/>
      <c r="BA2743" s="23"/>
    </row>
    <row r="2744" spans="1:53">
      <c r="A2744">
        <v>202312</v>
      </c>
      <c r="B2744" s="20" t="s">
        <v>27</v>
      </c>
      <c r="C2744" s="20" t="s">
        <v>10718</v>
      </c>
      <c r="D2744">
        <v>10430.02</v>
      </c>
      <c r="E2744" s="21">
        <v>0.68</v>
      </c>
      <c r="F2744">
        <v>343.52</v>
      </c>
      <c r="G2744" s="22">
        <v>4.8399999999999999E-2</v>
      </c>
      <c r="H2744" s="11">
        <f t="shared" si="840"/>
        <v>343.27281824000005</v>
      </c>
      <c r="I2744" s="23">
        <f t="shared" si="841"/>
        <v>1522.1026827560854</v>
      </c>
      <c r="J2744" s="23">
        <f t="shared" si="842"/>
        <v>2316796.5768532725</v>
      </c>
      <c r="K2744" s="23">
        <f t="shared" si="843"/>
        <v>360.43645915200005</v>
      </c>
      <c r="L2744" s="23">
        <f t="shared" si="844"/>
        <v>3387.4781837521709</v>
      </c>
      <c r="N2744">
        <v>202312</v>
      </c>
      <c r="O2744" s="20" t="s">
        <v>29</v>
      </c>
      <c r="P2744" s="20" t="s">
        <v>10719</v>
      </c>
      <c r="Q2744">
        <v>42977.61</v>
      </c>
      <c r="R2744" s="21">
        <v>0.71</v>
      </c>
      <c r="S2744">
        <v>1626.4</v>
      </c>
      <c r="T2744" s="21">
        <v>0.05</v>
      </c>
      <c r="U2744" s="11">
        <f t="shared" si="845"/>
        <v>1525.7051550000001</v>
      </c>
      <c r="V2744" s="23">
        <f t="shared" si="846"/>
        <v>6650.394588284059</v>
      </c>
      <c r="W2744" s="23">
        <f t="shared" si="847"/>
        <v>44227748.1798779</v>
      </c>
      <c r="X2744" s="23">
        <f t="shared" si="848"/>
        <v>1601.9904127500001</v>
      </c>
      <c r="Y2744" s="23">
        <f t="shared" si="849"/>
        <v>14826.494331568118</v>
      </c>
      <c r="AA2744">
        <v>202312</v>
      </c>
      <c r="AB2744" s="20" t="s">
        <v>31</v>
      </c>
      <c r="AC2744" s="20" t="s">
        <v>10720</v>
      </c>
      <c r="AD2744">
        <v>100213.87</v>
      </c>
      <c r="AE2744" s="21">
        <v>0.72</v>
      </c>
      <c r="AF2744">
        <v>265.38240000000002</v>
      </c>
      <c r="AG2744" s="22">
        <v>3.7000000000000002E-3</v>
      </c>
      <c r="AH2744" s="11">
        <f t="shared" si="850"/>
        <v>266.96974968000001</v>
      </c>
      <c r="AI2744" s="23">
        <f t="shared" si="851"/>
        <v>4380.828556378111</v>
      </c>
      <c r="AJ2744" s="23">
        <f t="shared" si="852"/>
        <v>19191658.840377923</v>
      </c>
      <c r="AK2744" s="23">
        <f t="shared" si="853"/>
        <v>280.31823716400004</v>
      </c>
      <c r="AL2744" s="23">
        <f t="shared" si="854"/>
        <v>9028.6268624362219</v>
      </c>
      <c r="AN2744">
        <v>202312</v>
      </c>
      <c r="AO2744" s="20" t="s">
        <v>33</v>
      </c>
      <c r="AP2744" s="20" t="s">
        <v>10721</v>
      </c>
      <c r="AQ2744">
        <v>7364.01</v>
      </c>
      <c r="AR2744" s="21">
        <v>0.86</v>
      </c>
      <c r="AS2744">
        <v>15.83</v>
      </c>
      <c r="AT2744">
        <v>2.5000000000000001E-3</v>
      </c>
      <c r="AU2744" s="11">
        <f t="shared" si="855"/>
        <v>15.8326215</v>
      </c>
      <c r="AV2744" s="23">
        <f t="shared" si="856"/>
        <v>316.2563667680742</v>
      </c>
      <c r="AW2744" s="23">
        <f t="shared" si="857"/>
        <v>100018.08952134267</v>
      </c>
      <c r="AX2744" s="23">
        <f t="shared" si="858"/>
        <v>16.624252575</v>
      </c>
      <c r="AY2744" s="23">
        <f t="shared" si="859"/>
        <v>648.34535503614836</v>
      </c>
      <c r="AZ2744" s="23"/>
      <c r="BA2744" s="23"/>
    </row>
    <row r="2745" spans="1:53">
      <c r="A2745">
        <v>202312</v>
      </c>
      <c r="B2745" s="20" t="s">
        <v>27</v>
      </c>
      <c r="C2745" s="20" t="s">
        <v>10722</v>
      </c>
      <c r="D2745">
        <v>92993.37</v>
      </c>
      <c r="E2745" s="21">
        <v>0.68</v>
      </c>
      <c r="F2745">
        <v>3062.77</v>
      </c>
      <c r="G2745" s="22">
        <v>4.8399999999999999E-2</v>
      </c>
      <c r="H2745" s="11">
        <f t="shared" si="840"/>
        <v>3060.5977934399998</v>
      </c>
      <c r="I2745" s="23">
        <f t="shared" si="841"/>
        <v>13570.967069624916</v>
      </c>
      <c r="J2745" s="23">
        <f t="shared" si="842"/>
        <v>184171147.20484388</v>
      </c>
      <c r="K2745" s="23">
        <f t="shared" si="843"/>
        <v>3213.6276831119999</v>
      </c>
      <c r="L2745" s="23">
        <f t="shared" si="844"/>
        <v>30202.531932689832</v>
      </c>
      <c r="N2745">
        <v>202312</v>
      </c>
      <c r="O2745" s="20" t="s">
        <v>29</v>
      </c>
      <c r="P2745" s="20" t="s">
        <v>10723</v>
      </c>
      <c r="Q2745">
        <v>14486.75</v>
      </c>
      <c r="R2745" s="21">
        <v>0.71</v>
      </c>
      <c r="S2745">
        <v>526.29</v>
      </c>
      <c r="T2745" s="21">
        <v>0.05</v>
      </c>
      <c r="U2745" s="11">
        <f t="shared" si="845"/>
        <v>514.27962500000001</v>
      </c>
      <c r="V2745" s="23">
        <f t="shared" si="846"/>
        <v>2241.6929140969933</v>
      </c>
      <c r="W2745" s="23">
        <f t="shared" si="847"/>
        <v>5025187.1211126698</v>
      </c>
      <c r="X2745" s="23">
        <f t="shared" si="848"/>
        <v>539.99360625000008</v>
      </c>
      <c r="Y2745" s="23">
        <f t="shared" si="849"/>
        <v>4997.6654531939867</v>
      </c>
      <c r="AA2745">
        <v>202312</v>
      </c>
      <c r="AB2745" s="20" t="s">
        <v>31</v>
      </c>
      <c r="AC2745" s="20" t="s">
        <v>10724</v>
      </c>
      <c r="AD2745">
        <v>108859.76</v>
      </c>
      <c r="AE2745" s="21">
        <v>0.72</v>
      </c>
      <c r="AF2745">
        <v>288.27809999999999</v>
      </c>
      <c r="AG2745" s="22">
        <v>3.7000000000000002E-3</v>
      </c>
      <c r="AH2745" s="11">
        <f t="shared" si="850"/>
        <v>290.00240064000002</v>
      </c>
      <c r="AI2745" s="23">
        <f t="shared" si="851"/>
        <v>4758.7818457511676</v>
      </c>
      <c r="AJ2745" s="23">
        <f t="shared" si="852"/>
        <v>22646004.655450888</v>
      </c>
      <c r="AK2745" s="23">
        <f t="shared" si="853"/>
        <v>304.50252067200006</v>
      </c>
      <c r="AL2745" s="23">
        <f t="shared" si="854"/>
        <v>9807.566092142335</v>
      </c>
      <c r="AN2745">
        <v>202312</v>
      </c>
      <c r="AO2745" s="20" t="s">
        <v>33</v>
      </c>
      <c r="AP2745" s="20" t="s">
        <v>10725</v>
      </c>
      <c r="AQ2745">
        <v>2145.81</v>
      </c>
      <c r="AR2745" s="21">
        <v>0.86</v>
      </c>
      <c r="AS2745">
        <v>71.599999999999994</v>
      </c>
      <c r="AT2745">
        <v>3.8800000000000001E-2</v>
      </c>
      <c r="AU2745" s="11">
        <f t="shared" si="855"/>
        <v>71.601388080000007</v>
      </c>
      <c r="AV2745" s="23">
        <f t="shared" si="856"/>
        <v>356.37929140612221</v>
      </c>
      <c r="AW2745" s="23">
        <f t="shared" si="857"/>
        <v>127006.19934312977</v>
      </c>
      <c r="AX2745" s="23">
        <f t="shared" si="858"/>
        <v>75.181457484000006</v>
      </c>
      <c r="AY2745" s="23">
        <f t="shared" si="859"/>
        <v>784.35997089224441</v>
      </c>
      <c r="AZ2745" s="23"/>
      <c r="BA2745" s="23"/>
    </row>
    <row r="2746" spans="1:53">
      <c r="A2746">
        <v>202312</v>
      </c>
      <c r="B2746" s="20" t="s">
        <v>27</v>
      </c>
      <c r="C2746" s="20" t="s">
        <v>10726</v>
      </c>
      <c r="D2746">
        <v>109386.92</v>
      </c>
      <c r="E2746" s="21">
        <v>0.68</v>
      </c>
      <c r="F2746">
        <v>3602.7</v>
      </c>
      <c r="G2746" s="22">
        <v>4.8399999999999999E-2</v>
      </c>
      <c r="H2746" s="11">
        <f t="shared" si="840"/>
        <v>3600.1423110400005</v>
      </c>
      <c r="I2746" s="23">
        <f t="shared" si="841"/>
        <v>15963.356195906174</v>
      </c>
      <c r="J2746" s="23">
        <f t="shared" si="842"/>
        <v>254828741.03737602</v>
      </c>
      <c r="K2746" s="23">
        <f t="shared" si="843"/>
        <v>3780.149426592001</v>
      </c>
      <c r="L2746" s="23">
        <f t="shared" si="844"/>
        <v>35526.854702852346</v>
      </c>
      <c r="N2746">
        <v>202312</v>
      </c>
      <c r="O2746" s="20" t="s">
        <v>29</v>
      </c>
      <c r="P2746" s="20" t="s">
        <v>10727</v>
      </c>
      <c r="Q2746">
        <v>35251.33</v>
      </c>
      <c r="R2746" s="21">
        <v>0.71</v>
      </c>
      <c r="S2746">
        <v>1280.6500000000001</v>
      </c>
      <c r="T2746" s="21">
        <v>0.05</v>
      </c>
      <c r="U2746" s="11">
        <f t="shared" si="845"/>
        <v>1251.4222150000001</v>
      </c>
      <c r="V2746" s="23">
        <f t="shared" si="846"/>
        <v>5454.8229708868294</v>
      </c>
      <c r="W2746" s="23">
        <f t="shared" si="847"/>
        <v>29755093.643714614</v>
      </c>
      <c r="X2746" s="23">
        <f t="shared" si="848"/>
        <v>1313.9933257500002</v>
      </c>
      <c r="Y2746" s="23">
        <f t="shared" si="849"/>
        <v>12161.068156773659</v>
      </c>
      <c r="AA2746">
        <v>202312</v>
      </c>
      <c r="AB2746" s="20" t="s">
        <v>31</v>
      </c>
      <c r="AC2746" s="20" t="s">
        <v>10728</v>
      </c>
      <c r="AD2746">
        <v>105596.73</v>
      </c>
      <c r="AE2746" s="21">
        <v>0.72</v>
      </c>
      <c r="AF2746">
        <v>279.637</v>
      </c>
      <c r="AG2746" s="22">
        <v>3.7000000000000002E-3</v>
      </c>
      <c r="AH2746" s="11">
        <f t="shared" si="850"/>
        <v>281.30968872</v>
      </c>
      <c r="AI2746" s="23">
        <f t="shared" si="851"/>
        <v>4616.139165608005</v>
      </c>
      <c r="AJ2746" s="23">
        <f t="shared" si="852"/>
        <v>21308740.796260167</v>
      </c>
      <c r="AK2746" s="23">
        <f t="shared" si="853"/>
        <v>295.37517315600002</v>
      </c>
      <c r="AL2746" s="23">
        <f t="shared" si="854"/>
        <v>9513.5880199360108</v>
      </c>
      <c r="AN2746">
        <v>202312</v>
      </c>
      <c r="AO2746" s="20" t="s">
        <v>33</v>
      </c>
      <c r="AP2746" s="20" t="s">
        <v>10729</v>
      </c>
      <c r="AQ2746">
        <v>1133.94</v>
      </c>
      <c r="AR2746" s="21">
        <v>0.86</v>
      </c>
      <c r="AS2746">
        <v>45.05</v>
      </c>
      <c r="AT2746">
        <v>4.6199999999999998E-2</v>
      </c>
      <c r="AU2746" s="11">
        <f t="shared" si="855"/>
        <v>45.053704079999996</v>
      </c>
      <c r="AV2746" s="23">
        <f t="shared" si="856"/>
        <v>204.70958293279887</v>
      </c>
      <c r="AW2746" s="23">
        <f t="shared" si="857"/>
        <v>41906.013344520456</v>
      </c>
      <c r="AX2746" s="23">
        <f t="shared" si="858"/>
        <v>47.306389283999998</v>
      </c>
      <c r="AY2746" s="23">
        <f t="shared" si="859"/>
        <v>454.47286994559772</v>
      </c>
      <c r="AZ2746" s="23"/>
      <c r="BA2746" s="23"/>
    </row>
    <row r="2747" spans="1:53">
      <c r="A2747">
        <v>202312</v>
      </c>
      <c r="B2747" s="20" t="s">
        <v>27</v>
      </c>
      <c r="C2747" s="20" t="s">
        <v>10730</v>
      </c>
      <c r="D2747">
        <v>27815.19</v>
      </c>
      <c r="E2747" s="21">
        <v>0.68</v>
      </c>
      <c r="F2747">
        <v>916.1</v>
      </c>
      <c r="G2747" s="22">
        <v>4.8399999999999999E-2</v>
      </c>
      <c r="H2747" s="11">
        <f t="shared" si="840"/>
        <v>915.45353327999999</v>
      </c>
      <c r="I2747" s="23">
        <f t="shared" si="841"/>
        <v>4059.2036564043246</v>
      </c>
      <c r="J2747" s="23">
        <f t="shared" si="842"/>
        <v>16477134.324166238</v>
      </c>
      <c r="K2747" s="23">
        <f t="shared" si="843"/>
        <v>961.22620994400006</v>
      </c>
      <c r="L2747" s="23">
        <f t="shared" si="844"/>
        <v>9033.8608460886499</v>
      </c>
      <c r="N2747">
        <v>202312</v>
      </c>
      <c r="O2747" s="20" t="s">
        <v>29</v>
      </c>
      <c r="P2747" s="20" t="s">
        <v>10731</v>
      </c>
      <c r="Q2747">
        <v>5453.83</v>
      </c>
      <c r="R2747" s="21">
        <v>0.71</v>
      </c>
      <c r="S2747">
        <v>206.38</v>
      </c>
      <c r="T2747" s="21">
        <v>0.05</v>
      </c>
      <c r="U2747" s="11">
        <f t="shared" si="845"/>
        <v>193.61096499999999</v>
      </c>
      <c r="V2747" s="23">
        <f t="shared" si="846"/>
        <v>843.93063079639023</v>
      </c>
      <c r="W2747" s="23">
        <f t="shared" si="847"/>
        <v>712218.90959639312</v>
      </c>
      <c r="X2747" s="23">
        <f t="shared" si="848"/>
        <v>203.29151325000001</v>
      </c>
      <c r="Y2747" s="23">
        <f t="shared" si="849"/>
        <v>1881.4722265927805</v>
      </c>
      <c r="AA2747">
        <v>202312</v>
      </c>
      <c r="AB2747" s="20" t="s">
        <v>31</v>
      </c>
      <c r="AC2747" s="20" t="s">
        <v>10732</v>
      </c>
      <c r="AD2747">
        <v>115754.67</v>
      </c>
      <c r="AE2747" s="21">
        <v>0.72</v>
      </c>
      <c r="AF2747">
        <v>306.5369</v>
      </c>
      <c r="AG2747" s="22">
        <v>3.7000000000000002E-3</v>
      </c>
      <c r="AH2747" s="11">
        <f t="shared" si="850"/>
        <v>308.37044087999999</v>
      </c>
      <c r="AI2747" s="23">
        <f t="shared" si="851"/>
        <v>5060.1914073383714</v>
      </c>
      <c r="AJ2747" s="23">
        <f t="shared" si="852"/>
        <v>25605537.078901086</v>
      </c>
      <c r="AK2747" s="23">
        <f t="shared" si="853"/>
        <v>323.78896292399997</v>
      </c>
      <c r="AL2747" s="23">
        <f t="shared" si="854"/>
        <v>10428.753255556743</v>
      </c>
      <c r="AN2747">
        <v>202312</v>
      </c>
      <c r="AO2747" s="20" t="s">
        <v>33</v>
      </c>
      <c r="AP2747" s="20" t="s">
        <v>10733</v>
      </c>
      <c r="AQ2747">
        <v>2100.42</v>
      </c>
      <c r="AR2747" s="21">
        <v>0.86</v>
      </c>
      <c r="AS2747">
        <v>47.51</v>
      </c>
      <c r="AT2747">
        <v>2.63E-2</v>
      </c>
      <c r="AU2747" s="11">
        <f t="shared" si="855"/>
        <v>47.50729956</v>
      </c>
      <c r="AV2747" s="23">
        <f t="shared" si="856"/>
        <v>289.06469713625961</v>
      </c>
      <c r="AW2747" s="23">
        <f t="shared" si="857"/>
        <v>83558.399130477497</v>
      </c>
      <c r="AX2747" s="23">
        <f t="shared" si="858"/>
        <v>49.882664538</v>
      </c>
      <c r="AY2747" s="23">
        <f t="shared" si="859"/>
        <v>625.6366938325192</v>
      </c>
      <c r="AZ2747" s="23"/>
      <c r="BA2747" s="23"/>
    </row>
    <row r="2748" spans="1:53">
      <c r="A2748">
        <v>202312</v>
      </c>
      <c r="B2748" s="20" t="s">
        <v>27</v>
      </c>
      <c r="C2748" s="20" t="s">
        <v>10734</v>
      </c>
      <c r="D2748">
        <v>24758.25</v>
      </c>
      <c r="E2748" s="21">
        <v>0.68</v>
      </c>
      <c r="F2748">
        <v>815.42</v>
      </c>
      <c r="G2748" s="22">
        <v>4.8399999999999999E-2</v>
      </c>
      <c r="H2748" s="11">
        <f t="shared" si="840"/>
        <v>814.843524</v>
      </c>
      <c r="I2748" s="23">
        <f t="shared" si="841"/>
        <v>3613.0897874928187</v>
      </c>
      <c r="J2748" s="23">
        <f t="shared" si="842"/>
        <v>13054417.812484901</v>
      </c>
      <c r="K2748" s="23">
        <f t="shared" si="843"/>
        <v>855.58570020000002</v>
      </c>
      <c r="L2748" s="23">
        <f t="shared" si="844"/>
        <v>8041.0230989856373</v>
      </c>
      <c r="N2748">
        <v>202312</v>
      </c>
      <c r="O2748" s="20" t="s">
        <v>29</v>
      </c>
      <c r="P2748" s="20" t="s">
        <v>10735</v>
      </c>
      <c r="Q2748">
        <v>45787.13</v>
      </c>
      <c r="R2748" s="21">
        <v>0.71</v>
      </c>
      <c r="S2748">
        <v>1732.72</v>
      </c>
      <c r="T2748" s="21">
        <v>0.05</v>
      </c>
      <c r="U2748" s="11">
        <f t="shared" si="845"/>
        <v>1625.443115</v>
      </c>
      <c r="V2748" s="23">
        <f t="shared" si="846"/>
        <v>7085.1422767589602</v>
      </c>
      <c r="W2748" s="23">
        <f t="shared" si="847"/>
        <v>50199241.081917144</v>
      </c>
      <c r="X2748" s="23">
        <f t="shared" si="848"/>
        <v>1706.7152707500002</v>
      </c>
      <c r="Y2748" s="23">
        <f t="shared" si="849"/>
        <v>15795.72766851792</v>
      </c>
      <c r="AA2748">
        <v>202312</v>
      </c>
      <c r="AB2748" s="20" t="s">
        <v>31</v>
      </c>
      <c r="AC2748" s="20" t="s">
        <v>3706</v>
      </c>
      <c r="AD2748">
        <v>151359.9</v>
      </c>
      <c r="AE2748" s="21">
        <v>0.72</v>
      </c>
      <c r="AF2748">
        <v>400.8252</v>
      </c>
      <c r="AG2748" s="22">
        <v>3.7000000000000002E-3</v>
      </c>
      <c r="AH2748" s="11">
        <f t="shared" si="850"/>
        <v>403.22277359999998</v>
      </c>
      <c r="AI2748" s="23">
        <f t="shared" si="851"/>
        <v>6616.6666571257574</v>
      </c>
      <c r="AJ2748" s="23">
        <f t="shared" si="852"/>
        <v>43780277.651519746</v>
      </c>
      <c r="AK2748" s="23">
        <f t="shared" si="853"/>
        <v>423.38391228</v>
      </c>
      <c r="AL2748" s="23">
        <f t="shared" si="854"/>
        <v>13636.556087851515</v>
      </c>
      <c r="AN2748">
        <v>202312</v>
      </c>
      <c r="AO2748" s="20" t="s">
        <v>33</v>
      </c>
      <c r="AP2748" s="20" t="s">
        <v>10736</v>
      </c>
      <c r="AQ2748">
        <v>3832.83</v>
      </c>
      <c r="AR2748" s="21">
        <v>0.86</v>
      </c>
      <c r="AS2748">
        <v>12.2</v>
      </c>
      <c r="AT2748">
        <v>3.7000000000000002E-3</v>
      </c>
      <c r="AU2748" s="11">
        <f t="shared" si="855"/>
        <v>12.19606506</v>
      </c>
      <c r="AV2748" s="23">
        <f t="shared" si="856"/>
        <v>200.1308019142063</v>
      </c>
      <c r="AW2748" s="23">
        <f t="shared" si="857"/>
        <v>40052.337874823279</v>
      </c>
      <c r="AX2748" s="23">
        <f t="shared" si="858"/>
        <v>12.805868313000001</v>
      </c>
      <c r="AY2748" s="23">
        <f t="shared" si="859"/>
        <v>412.45766888841263</v>
      </c>
      <c r="AZ2748" s="23"/>
      <c r="BA2748" s="23"/>
    </row>
    <row r="2749" spans="1:53">
      <c r="A2749">
        <v>202312</v>
      </c>
      <c r="B2749" s="20" t="s">
        <v>27</v>
      </c>
      <c r="C2749" s="20" t="s">
        <v>10737</v>
      </c>
      <c r="D2749">
        <v>131022.79</v>
      </c>
      <c r="E2749" s="21">
        <v>0.68</v>
      </c>
      <c r="F2749">
        <v>4315.28</v>
      </c>
      <c r="G2749" s="22">
        <v>4.8399999999999999E-2</v>
      </c>
      <c r="H2749" s="11">
        <f t="shared" ref="H2749:H2804" si="860">D2749*E2749*G2749</f>
        <v>4312.22206448</v>
      </c>
      <c r="I2749" s="23">
        <f t="shared" ref="I2749:I2804" si="861">D2749*E2749*SQRT(G2749*(1-G2749))</f>
        <v>19120.782142429947</v>
      </c>
      <c r="J2749" s="23">
        <f t="shared" ref="J2749:J2804" si="862">I2749^2</f>
        <v>365604309.73826796</v>
      </c>
      <c r="K2749" s="23">
        <f t="shared" ref="K2749:K2804" si="863">H2749*(1+$BB$10)</f>
        <v>4527.8331677040005</v>
      </c>
      <c r="L2749" s="23">
        <f t="shared" ref="L2749:L2804" si="864">H2749+$BB$9*I2749</f>
        <v>42553.786349339891</v>
      </c>
      <c r="N2749">
        <v>202312</v>
      </c>
      <c r="O2749" s="20" t="s">
        <v>29</v>
      </c>
      <c r="P2749" s="20" t="s">
        <v>10738</v>
      </c>
      <c r="Q2749">
        <v>47101.05</v>
      </c>
      <c r="R2749" s="21">
        <v>0.71</v>
      </c>
      <c r="S2749">
        <v>1782.44</v>
      </c>
      <c r="T2749" s="21">
        <v>0.05</v>
      </c>
      <c r="U2749" s="11">
        <f t="shared" ref="U2749:U2804" si="865">Q2749*R2749*T2749</f>
        <v>1672.0872749999999</v>
      </c>
      <c r="V2749" s="23">
        <f t="shared" ref="V2749:V2804" si="866">Q2749*R2749*SQRT(T2749*(1-T2749))</f>
        <v>7288.459456505303</v>
      </c>
      <c r="W2749" s="23">
        <f t="shared" ref="W2749:W2804" si="867">V2749^2</f>
        <v>53121641.249121577</v>
      </c>
      <c r="X2749" s="23">
        <f t="shared" ref="X2749:X2804" si="868">U2749*(1+$BB$10)</f>
        <v>1755.69163875</v>
      </c>
      <c r="Y2749" s="23">
        <f t="shared" ref="Y2749:Y2804" si="869">U2749+$BB$9*V2749</f>
        <v>16249.006188010606</v>
      </c>
      <c r="AA2749">
        <v>202312</v>
      </c>
      <c r="AB2749" s="20" t="s">
        <v>31</v>
      </c>
      <c r="AC2749" s="20" t="s">
        <v>10739</v>
      </c>
      <c r="AD2749">
        <v>200409.89</v>
      </c>
      <c r="AE2749" s="21">
        <v>0.72</v>
      </c>
      <c r="AF2749">
        <v>530.71749999999997</v>
      </c>
      <c r="AG2749" s="22">
        <v>3.7000000000000002E-3</v>
      </c>
      <c r="AH2749" s="11">
        <f t="shared" ref="AH2749:AH2804" si="870">AD2749*AE2749*AG2749</f>
        <v>533.89194696000004</v>
      </c>
      <c r="AI2749" s="23">
        <f t="shared" ref="AI2749:AI2804" si="871">AD2749*AE2749*SQRT(AG2749*(1-AG2749))</f>
        <v>8760.8768037058744</v>
      </c>
      <c r="AJ2749" s="23">
        <f t="shared" ref="AJ2749:AJ2804" si="872">AI2749^2</f>
        <v>76752962.369711652</v>
      </c>
      <c r="AK2749" s="23">
        <f t="shared" ref="AK2749:AK2804" si="873">AH2749*(1+$BB$10)</f>
        <v>560.58654430800004</v>
      </c>
      <c r="AL2749" s="23">
        <f t="shared" ref="AL2749:AL2804" si="874">AH2749+$BB$9*AI2749</f>
        <v>18055.645554371749</v>
      </c>
      <c r="AN2749">
        <v>202312</v>
      </c>
      <c r="AO2749" s="20" t="s">
        <v>33</v>
      </c>
      <c r="AP2749" s="20" t="s">
        <v>10740</v>
      </c>
      <c r="AQ2749">
        <v>2946.05</v>
      </c>
      <c r="AR2749" s="21">
        <v>0.86</v>
      </c>
      <c r="AS2749">
        <v>116.8</v>
      </c>
      <c r="AT2749">
        <v>4.6100000000000002E-2</v>
      </c>
      <c r="AU2749" s="11">
        <f t="shared" ref="AU2749:AU2804" si="875">AQ2749*AR2749*AT2749</f>
        <v>116.79909830000001</v>
      </c>
      <c r="AV2749" s="23">
        <f t="shared" ref="AV2749:AV2804" si="876">AQ2749*AR2749*SQRT(AT2749*(1-AT2749))</f>
        <v>531.30077779585633</v>
      </c>
      <c r="AW2749" s="23">
        <f t="shared" ref="AW2749:AW2804" si="877">AV2749^2</f>
        <v>282280.51648648188</v>
      </c>
      <c r="AX2749" s="23">
        <f t="shared" ref="AX2749:AX2804" si="878">AU2749*(1+$BB$10)</f>
        <v>122.63905321500002</v>
      </c>
      <c r="AY2749" s="23">
        <f t="shared" ref="AY2749:AY2804" si="879">AU2749+$BB$9*AV2749</f>
        <v>1179.4006538917126</v>
      </c>
      <c r="AZ2749" s="23"/>
      <c r="BA2749" s="23"/>
    </row>
    <row r="2750" spans="1:53">
      <c r="A2750">
        <v>202312</v>
      </c>
      <c r="B2750" s="20" t="s">
        <v>27</v>
      </c>
      <c r="C2750" s="20" t="s">
        <v>10741</v>
      </c>
      <c r="D2750">
        <v>110211.23</v>
      </c>
      <c r="E2750" s="21">
        <v>0.68</v>
      </c>
      <c r="F2750">
        <v>3629.84</v>
      </c>
      <c r="G2750" s="22">
        <v>4.8399999999999999E-2</v>
      </c>
      <c r="H2750" s="11">
        <f t="shared" si="860"/>
        <v>3627.27200176</v>
      </c>
      <c r="I2750" s="23">
        <f t="shared" si="861"/>
        <v>16083.651695092431</v>
      </c>
      <c r="J2750" s="23">
        <f t="shared" si="862"/>
        <v>258683851.84904963</v>
      </c>
      <c r="K2750" s="23">
        <f t="shared" si="863"/>
        <v>3808.6356018480001</v>
      </c>
      <c r="L2750" s="23">
        <f t="shared" si="864"/>
        <v>35794.575391944862</v>
      </c>
      <c r="N2750">
        <v>202312</v>
      </c>
      <c r="O2750" s="20" t="s">
        <v>29</v>
      </c>
      <c r="P2750" s="20" t="s">
        <v>10742</v>
      </c>
      <c r="Q2750">
        <v>56521.27</v>
      </c>
      <c r="R2750" s="21">
        <v>0.71</v>
      </c>
      <c r="S2750">
        <v>2053.37</v>
      </c>
      <c r="T2750" s="21">
        <v>0.05</v>
      </c>
      <c r="U2750" s="11">
        <f t="shared" si="865"/>
        <v>2006.505085</v>
      </c>
      <c r="V2750" s="23">
        <f t="shared" si="866"/>
        <v>8746.1528952154895</v>
      </c>
      <c r="W2750" s="23">
        <f t="shared" si="867"/>
        <v>76495190.46648629</v>
      </c>
      <c r="X2750" s="23">
        <f t="shared" si="868"/>
        <v>2106.8303392500002</v>
      </c>
      <c r="Y2750" s="23">
        <f t="shared" si="869"/>
        <v>19498.81087543098</v>
      </c>
      <c r="AA2750">
        <v>202312</v>
      </c>
      <c r="AB2750" s="20" t="s">
        <v>31</v>
      </c>
      <c r="AC2750" s="20" t="s">
        <v>10743</v>
      </c>
      <c r="AD2750">
        <v>244495.82</v>
      </c>
      <c r="AE2750" s="21">
        <v>0.72</v>
      </c>
      <c r="AF2750">
        <v>647.46410000000003</v>
      </c>
      <c r="AG2750" s="22">
        <v>3.7000000000000002E-3</v>
      </c>
      <c r="AH2750" s="11">
        <f t="shared" si="870"/>
        <v>651.33686448000003</v>
      </c>
      <c r="AI2750" s="23">
        <f t="shared" si="871"/>
        <v>10688.084096254166</v>
      </c>
      <c r="AJ2750" s="23">
        <f t="shared" si="872"/>
        <v>114235141.64860123</v>
      </c>
      <c r="AK2750" s="23">
        <f t="shared" si="873"/>
        <v>683.90370770400011</v>
      </c>
      <c r="AL2750" s="23">
        <f t="shared" si="874"/>
        <v>22027.505056988331</v>
      </c>
      <c r="AN2750">
        <v>202312</v>
      </c>
      <c r="AO2750" s="20" t="s">
        <v>33</v>
      </c>
      <c r="AP2750" s="20" t="s">
        <v>10744</v>
      </c>
      <c r="AQ2750">
        <v>1624.07</v>
      </c>
      <c r="AR2750" s="21">
        <v>0.86</v>
      </c>
      <c r="AS2750">
        <v>47.63</v>
      </c>
      <c r="AT2750">
        <v>3.4099999999999998E-2</v>
      </c>
      <c r="AU2750" s="11">
        <f t="shared" si="875"/>
        <v>47.627476819999998</v>
      </c>
      <c r="AV2750" s="23">
        <f t="shared" si="876"/>
        <v>253.48161639801361</v>
      </c>
      <c r="AW2750" s="23">
        <f t="shared" si="877"/>
        <v>64252.929851749723</v>
      </c>
      <c r="AX2750" s="23">
        <f t="shared" si="878"/>
        <v>50.008850660999997</v>
      </c>
      <c r="AY2750" s="23">
        <f t="shared" si="879"/>
        <v>554.5907096160272</v>
      </c>
      <c r="AZ2750" s="23"/>
      <c r="BA2750" s="23"/>
    </row>
    <row r="2751" spans="1:53">
      <c r="A2751">
        <v>202312</v>
      </c>
      <c r="B2751" s="20" t="s">
        <v>27</v>
      </c>
      <c r="C2751" s="20" t="s">
        <v>10745</v>
      </c>
      <c r="D2751">
        <v>55005.15</v>
      </c>
      <c r="E2751" s="21">
        <v>0.68</v>
      </c>
      <c r="F2751">
        <v>1811.61</v>
      </c>
      <c r="G2751" s="22">
        <v>4.8399999999999999E-2</v>
      </c>
      <c r="H2751" s="11">
        <f t="shared" si="860"/>
        <v>1810.3294968</v>
      </c>
      <c r="I2751" s="23">
        <f t="shared" si="861"/>
        <v>8027.1645097900946</v>
      </c>
      <c r="J2751" s="23">
        <f t="shared" si="862"/>
        <v>64435370.067233652</v>
      </c>
      <c r="K2751" s="23">
        <f t="shared" si="863"/>
        <v>1900.84597164</v>
      </c>
      <c r="L2751" s="23">
        <f t="shared" si="864"/>
        <v>17864.65851638019</v>
      </c>
      <c r="N2751">
        <v>202312</v>
      </c>
      <c r="O2751" s="20" t="s">
        <v>29</v>
      </c>
      <c r="P2751" s="20" t="s">
        <v>10746</v>
      </c>
      <c r="Q2751">
        <v>51168.72</v>
      </c>
      <c r="R2751" s="21">
        <v>0.71</v>
      </c>
      <c r="S2751">
        <v>1936.37</v>
      </c>
      <c r="T2751" s="21">
        <v>0.05</v>
      </c>
      <c r="U2751" s="11">
        <f t="shared" si="865"/>
        <v>1816.48956</v>
      </c>
      <c r="V2751" s="23">
        <f t="shared" si="866"/>
        <v>7917.8944240366627</v>
      </c>
      <c r="W2751" s="23">
        <f t="shared" si="867"/>
        <v>62693052.110190876</v>
      </c>
      <c r="X2751" s="23">
        <f t="shared" si="868"/>
        <v>1907.314038</v>
      </c>
      <c r="Y2751" s="23">
        <f t="shared" si="869"/>
        <v>17652.278408073325</v>
      </c>
      <c r="AA2751">
        <v>202312</v>
      </c>
      <c r="AB2751" s="20" t="s">
        <v>31</v>
      </c>
      <c r="AC2751" s="20" t="s">
        <v>4418</v>
      </c>
      <c r="AD2751">
        <v>184479.69</v>
      </c>
      <c r="AE2751" s="21">
        <v>0.72</v>
      </c>
      <c r="AF2751">
        <v>488.5317</v>
      </c>
      <c r="AG2751" s="22">
        <v>3.7000000000000002E-3</v>
      </c>
      <c r="AH2751" s="11">
        <f t="shared" si="870"/>
        <v>491.45389416</v>
      </c>
      <c r="AI2751" s="23">
        <f t="shared" si="871"/>
        <v>8064.4914124539991</v>
      </c>
      <c r="AJ2751" s="23">
        <f t="shared" si="872"/>
        <v>65036021.741544299</v>
      </c>
      <c r="AK2751" s="23">
        <f t="shared" si="873"/>
        <v>516.02658886799998</v>
      </c>
      <c r="AL2751" s="23">
        <f t="shared" si="874"/>
        <v>16620.436719067999</v>
      </c>
      <c r="AN2751">
        <v>202312</v>
      </c>
      <c r="AO2751" s="20" t="s">
        <v>33</v>
      </c>
      <c r="AP2751" s="20" t="s">
        <v>10747</v>
      </c>
      <c r="AQ2751">
        <v>1829.18</v>
      </c>
      <c r="AR2751" s="21">
        <v>0.86</v>
      </c>
      <c r="AS2751">
        <v>76.77</v>
      </c>
      <c r="AT2751">
        <v>4.8799999999999996E-2</v>
      </c>
      <c r="AU2751" s="11">
        <f t="shared" si="875"/>
        <v>76.767026239999993</v>
      </c>
      <c r="AV2751" s="23">
        <f t="shared" si="876"/>
        <v>338.92275443214891</v>
      </c>
      <c r="AW2751" s="23">
        <f t="shared" si="877"/>
        <v>114868.63347187471</v>
      </c>
      <c r="AX2751" s="23">
        <f t="shared" si="878"/>
        <v>80.605377551999993</v>
      </c>
      <c r="AY2751" s="23">
        <f t="shared" si="879"/>
        <v>754.61253510429776</v>
      </c>
      <c r="AZ2751" s="23"/>
      <c r="BA2751" s="23"/>
    </row>
    <row r="2752" spans="1:53">
      <c r="A2752">
        <v>202312</v>
      </c>
      <c r="B2752" s="20" t="s">
        <v>27</v>
      </c>
      <c r="C2752" s="20" t="s">
        <v>10748</v>
      </c>
      <c r="D2752">
        <v>90368.57</v>
      </c>
      <c r="E2752" s="21">
        <v>0.68</v>
      </c>
      <c r="F2752">
        <v>2976.32</v>
      </c>
      <c r="G2752" s="22">
        <v>4.8399999999999999E-2</v>
      </c>
      <c r="H2752" s="11">
        <f t="shared" si="860"/>
        <v>2974.2103758400003</v>
      </c>
      <c r="I2752" s="23">
        <f t="shared" si="861"/>
        <v>13187.917456901434</v>
      </c>
      <c r="J2752" s="23">
        <f t="shared" si="862"/>
        <v>173921166.85004559</v>
      </c>
      <c r="K2752" s="23">
        <f t="shared" si="863"/>
        <v>3122.9208946320005</v>
      </c>
      <c r="L2752" s="23">
        <f t="shared" si="864"/>
        <v>29350.045289642869</v>
      </c>
      <c r="N2752">
        <v>202312</v>
      </c>
      <c r="O2752" s="20" t="s">
        <v>29</v>
      </c>
      <c r="P2752" s="20" t="s">
        <v>10749</v>
      </c>
      <c r="Q2752">
        <v>221126.97</v>
      </c>
      <c r="R2752" s="21">
        <v>0.71</v>
      </c>
      <c r="S2752">
        <v>8368.1</v>
      </c>
      <c r="T2752" s="21">
        <v>0.05</v>
      </c>
      <c r="U2752" s="11">
        <f t="shared" si="865"/>
        <v>7850.0074349999995</v>
      </c>
      <c r="V2752" s="23">
        <f t="shared" si="866"/>
        <v>34217.38911520793</v>
      </c>
      <c r="W2752" s="23">
        <f t="shared" si="867"/>
        <v>1170829717.8615501</v>
      </c>
      <c r="X2752" s="23">
        <f t="shared" si="868"/>
        <v>8242.5078067499999</v>
      </c>
      <c r="Y2752" s="23">
        <f t="shared" si="869"/>
        <v>76284.785665415868</v>
      </c>
      <c r="AA2752">
        <v>202312</v>
      </c>
      <c r="AB2752" s="20" t="s">
        <v>31</v>
      </c>
      <c r="AC2752" s="20" t="s">
        <v>1258</v>
      </c>
      <c r="AD2752">
        <v>212394.07</v>
      </c>
      <c r="AE2752" s="21">
        <v>0.72</v>
      </c>
      <c r="AF2752">
        <v>562.45349999999996</v>
      </c>
      <c r="AG2752" s="22">
        <v>3.7000000000000002E-3</v>
      </c>
      <c r="AH2752" s="11">
        <f t="shared" si="870"/>
        <v>565.81780248000007</v>
      </c>
      <c r="AI2752" s="23">
        <f t="shared" si="871"/>
        <v>9284.762748523448</v>
      </c>
      <c r="AJ2752" s="23">
        <f t="shared" si="872"/>
        <v>86206819.296368688</v>
      </c>
      <c r="AK2752" s="23">
        <f t="shared" si="873"/>
        <v>594.10869260400011</v>
      </c>
      <c r="AL2752" s="23">
        <f t="shared" si="874"/>
        <v>19135.343299526896</v>
      </c>
      <c r="AN2752">
        <v>202312</v>
      </c>
      <c r="AO2752" s="20" t="s">
        <v>33</v>
      </c>
      <c r="AP2752" s="20" t="s">
        <v>10750</v>
      </c>
      <c r="AQ2752">
        <v>2267.96</v>
      </c>
      <c r="AR2752" s="21">
        <v>0.86</v>
      </c>
      <c r="AS2752">
        <v>84.06</v>
      </c>
      <c r="AT2752">
        <v>4.3099999999999999E-2</v>
      </c>
      <c r="AU2752" s="11">
        <f t="shared" si="875"/>
        <v>84.064205360000003</v>
      </c>
      <c r="AV2752" s="23">
        <f t="shared" si="876"/>
        <v>396.1008316566631</v>
      </c>
      <c r="AW2752" s="23">
        <f t="shared" si="877"/>
        <v>156895.86883910018</v>
      </c>
      <c r="AX2752" s="23">
        <f t="shared" si="878"/>
        <v>88.267415628000009</v>
      </c>
      <c r="AY2752" s="23">
        <f t="shared" si="879"/>
        <v>876.26586867332617</v>
      </c>
      <c r="AZ2752" s="23"/>
      <c r="BA2752" s="23"/>
    </row>
    <row r="2753" spans="1:53">
      <c r="A2753">
        <v>202312</v>
      </c>
      <c r="B2753" s="20" t="s">
        <v>27</v>
      </c>
      <c r="C2753" s="20" t="s">
        <v>10751</v>
      </c>
      <c r="D2753">
        <v>121586.4</v>
      </c>
      <c r="E2753" s="21">
        <v>0.68</v>
      </c>
      <c r="F2753">
        <v>4004.49</v>
      </c>
      <c r="G2753" s="22">
        <v>4.8399999999999999E-2</v>
      </c>
      <c r="H2753" s="11">
        <f t="shared" si="860"/>
        <v>4001.6515968000003</v>
      </c>
      <c r="I2753" s="23">
        <f t="shared" si="861"/>
        <v>17743.684635950314</v>
      </c>
      <c r="J2753" s="23">
        <f t="shared" si="862"/>
        <v>314838344.46005923</v>
      </c>
      <c r="K2753" s="23">
        <f t="shared" si="863"/>
        <v>4201.7341766400004</v>
      </c>
      <c r="L2753" s="23">
        <f t="shared" si="864"/>
        <v>39489.020868700631</v>
      </c>
      <c r="N2753">
        <v>202312</v>
      </c>
      <c r="O2753" s="20" t="s">
        <v>29</v>
      </c>
      <c r="P2753" s="20" t="s">
        <v>10752</v>
      </c>
      <c r="Q2753">
        <v>50571.6</v>
      </c>
      <c r="R2753" s="21">
        <v>0.71</v>
      </c>
      <c r="S2753">
        <v>1837.22</v>
      </c>
      <c r="T2753" s="21">
        <v>0.05</v>
      </c>
      <c r="U2753" s="11">
        <f t="shared" si="865"/>
        <v>1795.2918</v>
      </c>
      <c r="V2753" s="23">
        <f t="shared" si="866"/>
        <v>7825.4955303672332</v>
      </c>
      <c r="W2753" s="23">
        <f t="shared" si="867"/>
        <v>61238380.295797542</v>
      </c>
      <c r="X2753" s="23">
        <f t="shared" si="868"/>
        <v>1885.05639</v>
      </c>
      <c r="Y2753" s="23">
        <f t="shared" si="869"/>
        <v>17446.282860734467</v>
      </c>
      <c r="AA2753">
        <v>202312</v>
      </c>
      <c r="AB2753" s="20" t="s">
        <v>31</v>
      </c>
      <c r="AC2753" s="20" t="s">
        <v>3762</v>
      </c>
      <c r="AD2753">
        <v>104171.42</v>
      </c>
      <c r="AE2753" s="21">
        <v>0.72</v>
      </c>
      <c r="AF2753">
        <v>275.86259999999999</v>
      </c>
      <c r="AG2753" s="22">
        <v>3.7000000000000002E-3</v>
      </c>
      <c r="AH2753" s="11">
        <f t="shared" si="870"/>
        <v>277.51266287999999</v>
      </c>
      <c r="AI2753" s="23">
        <f t="shared" si="871"/>
        <v>4553.8320343726655</v>
      </c>
      <c r="AJ2753" s="23">
        <f t="shared" si="872"/>
        <v>20737386.19727869</v>
      </c>
      <c r="AK2753" s="23">
        <f t="shared" si="873"/>
        <v>291.388296024</v>
      </c>
      <c r="AL2753" s="23">
        <f t="shared" si="874"/>
        <v>9385.1767316253317</v>
      </c>
      <c r="AN2753">
        <v>202312</v>
      </c>
      <c r="AO2753" s="20" t="s">
        <v>33</v>
      </c>
      <c r="AP2753" s="20" t="s">
        <v>10753</v>
      </c>
      <c r="AQ2753">
        <v>618.19000000000005</v>
      </c>
      <c r="AR2753" s="21">
        <v>0.86</v>
      </c>
      <c r="AS2753">
        <v>3.19</v>
      </c>
      <c r="AT2753">
        <v>6.0000000000000001E-3</v>
      </c>
      <c r="AU2753" s="11">
        <f t="shared" si="875"/>
        <v>3.1898604000000002</v>
      </c>
      <c r="AV2753" s="23">
        <f t="shared" si="876"/>
        <v>41.057192052183403</v>
      </c>
      <c r="AW2753" s="23">
        <f t="shared" si="877"/>
        <v>1685.6930192098721</v>
      </c>
      <c r="AX2753" s="23">
        <f t="shared" si="878"/>
        <v>3.3493534200000004</v>
      </c>
      <c r="AY2753" s="23">
        <f t="shared" si="879"/>
        <v>85.304244504366807</v>
      </c>
      <c r="AZ2753" s="23"/>
      <c r="BA2753" s="23"/>
    </row>
    <row r="2754" spans="1:53">
      <c r="A2754">
        <v>202312</v>
      </c>
      <c r="B2754" s="20" t="s">
        <v>27</v>
      </c>
      <c r="C2754" s="20" t="s">
        <v>10754</v>
      </c>
      <c r="D2754">
        <v>45479.49</v>
      </c>
      <c r="E2754" s="21">
        <v>0.68</v>
      </c>
      <c r="F2754">
        <v>1497.88</v>
      </c>
      <c r="G2754" s="22">
        <v>4.8399999999999999E-2</v>
      </c>
      <c r="H2754" s="11">
        <f t="shared" si="860"/>
        <v>1496.82097488</v>
      </c>
      <c r="I2754" s="23">
        <f t="shared" si="861"/>
        <v>6637.0394054257386</v>
      </c>
      <c r="J2754" s="23">
        <f t="shared" si="862"/>
        <v>44050292.069174044</v>
      </c>
      <c r="K2754" s="23">
        <f t="shared" si="863"/>
        <v>1571.6620236240001</v>
      </c>
      <c r="L2754" s="23">
        <f t="shared" si="864"/>
        <v>14770.899785731477</v>
      </c>
      <c r="N2754">
        <v>202312</v>
      </c>
      <c r="O2754" s="20" t="s">
        <v>29</v>
      </c>
      <c r="P2754" s="20" t="s">
        <v>10755</v>
      </c>
      <c r="Q2754">
        <v>27524.91</v>
      </c>
      <c r="R2754" s="21">
        <v>0.71</v>
      </c>
      <c r="S2754">
        <v>999.96</v>
      </c>
      <c r="T2754" s="21">
        <v>0.05</v>
      </c>
      <c r="U2754" s="11">
        <f t="shared" si="865"/>
        <v>977.13430500000004</v>
      </c>
      <c r="V2754" s="23">
        <f t="shared" si="866"/>
        <v>4259.2296897618498</v>
      </c>
      <c r="W2754" s="23">
        <f t="shared" si="867"/>
        <v>18141037.550148822</v>
      </c>
      <c r="X2754" s="23">
        <f t="shared" si="868"/>
        <v>1025.99102025</v>
      </c>
      <c r="Y2754" s="23">
        <f t="shared" si="869"/>
        <v>9495.5936845236993</v>
      </c>
      <c r="AA2754">
        <v>202312</v>
      </c>
      <c r="AB2754" s="20" t="s">
        <v>31</v>
      </c>
      <c r="AC2754" s="20" t="s">
        <v>10756</v>
      </c>
      <c r="AD2754">
        <v>121036.24</v>
      </c>
      <c r="AE2754" s="21">
        <v>0.72</v>
      </c>
      <c r="AF2754">
        <v>320.52330000000001</v>
      </c>
      <c r="AG2754" s="22">
        <v>3.7000000000000002E-3</v>
      </c>
      <c r="AH2754" s="11">
        <f t="shared" si="870"/>
        <v>322.44054335999999</v>
      </c>
      <c r="AI2754" s="23">
        <f t="shared" si="871"/>
        <v>5291.074145211981</v>
      </c>
      <c r="AJ2754" s="23">
        <f t="shared" si="872"/>
        <v>27995465.610130694</v>
      </c>
      <c r="AK2754" s="23">
        <f t="shared" si="873"/>
        <v>338.56257052799998</v>
      </c>
      <c r="AL2754" s="23">
        <f t="shared" si="874"/>
        <v>10904.588833783962</v>
      </c>
      <c r="AN2754">
        <v>202312</v>
      </c>
      <c r="AO2754" s="20" t="s">
        <v>33</v>
      </c>
      <c r="AP2754" s="20" t="s">
        <v>10757</v>
      </c>
      <c r="AQ2754">
        <v>3168.88</v>
      </c>
      <c r="AR2754" s="21">
        <v>0.86</v>
      </c>
      <c r="AS2754">
        <v>16.350000000000001</v>
      </c>
      <c r="AT2754">
        <v>6.0000000000000001E-3</v>
      </c>
      <c r="AU2754" s="11">
        <f t="shared" si="875"/>
        <v>16.3514208</v>
      </c>
      <c r="AV2754" s="23">
        <f t="shared" si="876"/>
        <v>210.46169422074595</v>
      </c>
      <c r="AW2754" s="23">
        <f t="shared" si="877"/>
        <v>44294.12473426677</v>
      </c>
      <c r="AX2754" s="23">
        <f t="shared" si="878"/>
        <v>17.16899184</v>
      </c>
      <c r="AY2754" s="23">
        <f t="shared" si="879"/>
        <v>437.27480924149188</v>
      </c>
      <c r="AZ2754" s="23"/>
      <c r="BA2754" s="23"/>
    </row>
    <row r="2755" spans="1:53">
      <c r="A2755">
        <v>202312</v>
      </c>
      <c r="B2755" s="20" t="s">
        <v>27</v>
      </c>
      <c r="C2755" s="20" t="s">
        <v>10758</v>
      </c>
      <c r="D2755">
        <v>85862.88</v>
      </c>
      <c r="E2755" s="21">
        <v>0.68</v>
      </c>
      <c r="F2755">
        <v>2827.92</v>
      </c>
      <c r="G2755" s="22">
        <v>4.8399999999999999E-2</v>
      </c>
      <c r="H2755" s="11">
        <f t="shared" si="860"/>
        <v>2825.9191065600003</v>
      </c>
      <c r="I2755" s="23">
        <f t="shared" si="861"/>
        <v>12530.38057426197</v>
      </c>
      <c r="J2755" s="23">
        <f t="shared" si="862"/>
        <v>157010437.33584175</v>
      </c>
      <c r="K2755" s="23">
        <f t="shared" si="863"/>
        <v>2967.2150618880005</v>
      </c>
      <c r="L2755" s="23">
        <f t="shared" si="864"/>
        <v>27886.680255083938</v>
      </c>
      <c r="N2755">
        <v>202312</v>
      </c>
      <c r="O2755" s="20" t="s">
        <v>29</v>
      </c>
      <c r="P2755" s="20" t="s">
        <v>10759</v>
      </c>
      <c r="Q2755">
        <v>17056.240000000002</v>
      </c>
      <c r="R2755" s="21">
        <v>0.71</v>
      </c>
      <c r="S2755">
        <v>645.45000000000005</v>
      </c>
      <c r="T2755" s="21">
        <v>0.05</v>
      </c>
      <c r="U2755" s="11">
        <f t="shared" si="865"/>
        <v>605.49652000000003</v>
      </c>
      <c r="V2755" s="23">
        <f t="shared" si="866"/>
        <v>2639.2981413455545</v>
      </c>
      <c r="W2755" s="23">
        <f t="shared" si="867"/>
        <v>6965894.678910099</v>
      </c>
      <c r="X2755" s="23">
        <f t="shared" si="868"/>
        <v>635.77134600000011</v>
      </c>
      <c r="Y2755" s="23">
        <f t="shared" si="869"/>
        <v>5884.0928026911088</v>
      </c>
      <c r="AA2755">
        <v>202312</v>
      </c>
      <c r="AB2755" s="20" t="s">
        <v>31</v>
      </c>
      <c r="AC2755" s="20" t="s">
        <v>10760</v>
      </c>
      <c r="AD2755">
        <v>118945.47</v>
      </c>
      <c r="AE2755" s="21">
        <v>0.72</v>
      </c>
      <c r="AF2755">
        <v>314.98660000000001</v>
      </c>
      <c r="AG2755" s="22">
        <v>3.7000000000000002E-3</v>
      </c>
      <c r="AH2755" s="11">
        <f t="shared" si="870"/>
        <v>316.87073208000004</v>
      </c>
      <c r="AI2755" s="23">
        <f t="shared" si="871"/>
        <v>5199.6765680021726</v>
      </c>
      <c r="AJ2755" s="23">
        <f t="shared" si="872"/>
        <v>27036636.411830854</v>
      </c>
      <c r="AK2755" s="23">
        <f t="shared" si="873"/>
        <v>332.71426868400005</v>
      </c>
      <c r="AL2755" s="23">
        <f t="shared" si="874"/>
        <v>10716.223868084346</v>
      </c>
      <c r="AN2755">
        <v>202312</v>
      </c>
      <c r="AO2755" s="20" t="s">
        <v>33</v>
      </c>
      <c r="AP2755" s="20" t="s">
        <v>10761</v>
      </c>
      <c r="AQ2755">
        <v>1338.27</v>
      </c>
      <c r="AR2755" s="21">
        <v>0.86</v>
      </c>
      <c r="AS2755">
        <v>11.05</v>
      </c>
      <c r="AT2755">
        <v>9.5999999999999992E-3</v>
      </c>
      <c r="AU2755" s="11">
        <f t="shared" si="875"/>
        <v>11.048757119999999</v>
      </c>
      <c r="AV2755" s="23">
        <f t="shared" si="876"/>
        <v>112.22332346864492</v>
      </c>
      <c r="AW2755" s="23">
        <f t="shared" si="877"/>
        <v>12594.07433034811</v>
      </c>
      <c r="AX2755" s="23">
        <f t="shared" si="878"/>
        <v>11.601194976</v>
      </c>
      <c r="AY2755" s="23">
        <f t="shared" si="879"/>
        <v>235.49540405728985</v>
      </c>
      <c r="AZ2755" s="23"/>
      <c r="BA2755" s="23"/>
    </row>
    <row r="2756" spans="1:53">
      <c r="A2756">
        <v>202312</v>
      </c>
      <c r="B2756" s="20" t="s">
        <v>27</v>
      </c>
      <c r="C2756" s="20" t="s">
        <v>10762</v>
      </c>
      <c r="D2756">
        <v>71499.05</v>
      </c>
      <c r="E2756" s="21">
        <v>0.68</v>
      </c>
      <c r="F2756">
        <v>2354.85</v>
      </c>
      <c r="G2756" s="22">
        <v>4.8399999999999999E-2</v>
      </c>
      <c r="H2756" s="11">
        <f t="shared" si="860"/>
        <v>2353.1767336000003</v>
      </c>
      <c r="I2756" s="23">
        <f t="shared" si="861"/>
        <v>10434.198191327676</v>
      </c>
      <c r="J2756" s="23">
        <f t="shared" si="862"/>
        <v>108872491.89590575</v>
      </c>
      <c r="K2756" s="23">
        <f t="shared" si="863"/>
        <v>2470.8355702800004</v>
      </c>
      <c r="L2756" s="23">
        <f t="shared" si="864"/>
        <v>23221.573116255353</v>
      </c>
      <c r="N2756">
        <v>202312</v>
      </c>
      <c r="O2756" s="20" t="s">
        <v>29</v>
      </c>
      <c r="P2756" s="20" t="s">
        <v>10763</v>
      </c>
      <c r="Q2756">
        <v>10721.02</v>
      </c>
      <c r="R2756" s="21">
        <v>0.71</v>
      </c>
      <c r="S2756">
        <v>389.48</v>
      </c>
      <c r="T2756" s="21">
        <v>0.05</v>
      </c>
      <c r="U2756" s="11">
        <f t="shared" si="865"/>
        <v>380.59621000000004</v>
      </c>
      <c r="V2756" s="23">
        <f t="shared" si="866"/>
        <v>1658.9804176845844</v>
      </c>
      <c r="W2756" s="23">
        <f t="shared" si="867"/>
        <v>2752216.026260918</v>
      </c>
      <c r="X2756" s="23">
        <f t="shared" si="868"/>
        <v>399.62602050000004</v>
      </c>
      <c r="Y2756" s="23">
        <f t="shared" si="869"/>
        <v>3698.5570453691689</v>
      </c>
      <c r="AA2756">
        <v>202312</v>
      </c>
      <c r="AB2756" s="20" t="s">
        <v>31</v>
      </c>
      <c r="AC2756" s="20" t="s">
        <v>3034</v>
      </c>
      <c r="AD2756">
        <v>157053.22</v>
      </c>
      <c r="AE2756" s="21">
        <v>0.72</v>
      </c>
      <c r="AF2756">
        <v>415.90210000000002</v>
      </c>
      <c r="AG2756" s="22">
        <v>3.7000000000000002E-3</v>
      </c>
      <c r="AH2756" s="11">
        <f t="shared" si="870"/>
        <v>418.38977808000004</v>
      </c>
      <c r="AI2756" s="23">
        <f t="shared" si="871"/>
        <v>6865.5489609086435</v>
      </c>
      <c r="AJ2756" s="23">
        <f t="shared" si="872"/>
        <v>47135762.534633756</v>
      </c>
      <c r="AK2756" s="23">
        <f t="shared" si="873"/>
        <v>439.30926698400009</v>
      </c>
      <c r="AL2756" s="23">
        <f t="shared" si="874"/>
        <v>14149.487699897287</v>
      </c>
      <c r="AN2756">
        <v>202312</v>
      </c>
      <c r="AO2756" s="20" t="s">
        <v>33</v>
      </c>
      <c r="AP2756" s="20" t="s">
        <v>10764</v>
      </c>
      <c r="AQ2756">
        <v>9026.43</v>
      </c>
      <c r="AR2756" s="21">
        <v>0.86</v>
      </c>
      <c r="AS2756">
        <v>25.62</v>
      </c>
      <c r="AT2756">
        <v>3.3E-3</v>
      </c>
      <c r="AU2756" s="11">
        <f t="shared" si="875"/>
        <v>25.617008340000002</v>
      </c>
      <c r="AV2756" s="23">
        <f t="shared" si="876"/>
        <v>445.19847586382741</v>
      </c>
      <c r="AW2756" s="23">
        <f t="shared" si="877"/>
        <v>198201.68291147493</v>
      </c>
      <c r="AX2756" s="23">
        <f t="shared" si="878"/>
        <v>26.897858757000002</v>
      </c>
      <c r="AY2756" s="23">
        <f t="shared" si="879"/>
        <v>916.01396006765481</v>
      </c>
      <c r="AZ2756" s="23"/>
      <c r="BA2756" s="23"/>
    </row>
    <row r="2757" spans="1:53">
      <c r="A2757">
        <v>202312</v>
      </c>
      <c r="B2757" s="20" t="s">
        <v>27</v>
      </c>
      <c r="C2757" s="20" t="s">
        <v>10765</v>
      </c>
      <c r="D2757">
        <v>51074.31</v>
      </c>
      <c r="E2757" s="21">
        <v>0.68</v>
      </c>
      <c r="F2757">
        <v>1682.15</v>
      </c>
      <c r="G2757" s="22">
        <v>4.8399999999999999E-2</v>
      </c>
      <c r="H2757" s="11">
        <f t="shared" si="860"/>
        <v>1680.9576907200001</v>
      </c>
      <c r="I2757" s="23">
        <f t="shared" si="861"/>
        <v>7453.5182359109531</v>
      </c>
      <c r="J2757" s="23">
        <f t="shared" si="862"/>
        <v>55554934.093057126</v>
      </c>
      <c r="K2757" s="23">
        <f t="shared" si="863"/>
        <v>1765.0055752560002</v>
      </c>
      <c r="L2757" s="23">
        <f t="shared" si="864"/>
        <v>16587.994162541905</v>
      </c>
      <c r="N2757">
        <v>202312</v>
      </c>
      <c r="O2757" s="20" t="s">
        <v>29</v>
      </c>
      <c r="P2757" s="20" t="s">
        <v>10766</v>
      </c>
      <c r="Q2757">
        <v>40655.620000000003</v>
      </c>
      <c r="R2757" s="21">
        <v>0.71</v>
      </c>
      <c r="S2757">
        <v>1538.53</v>
      </c>
      <c r="T2757" s="21">
        <v>0.05</v>
      </c>
      <c r="U2757" s="11">
        <f t="shared" si="865"/>
        <v>1443.2745100000002</v>
      </c>
      <c r="V2757" s="23">
        <f t="shared" si="866"/>
        <v>6291.087736878183</v>
      </c>
      <c r="W2757" s="23">
        <f t="shared" si="867"/>
        <v>39577784.913099058</v>
      </c>
      <c r="X2757" s="23">
        <f t="shared" si="868"/>
        <v>1515.4382355000002</v>
      </c>
      <c r="Y2757" s="23">
        <f t="shared" si="869"/>
        <v>14025.449983756367</v>
      </c>
      <c r="AA2757">
        <v>202312</v>
      </c>
      <c r="AB2757" s="20" t="s">
        <v>31</v>
      </c>
      <c r="AC2757" s="20" t="s">
        <v>10767</v>
      </c>
      <c r="AD2757">
        <v>116377.29</v>
      </c>
      <c r="AE2757" s="21">
        <v>0.72</v>
      </c>
      <c r="AF2757">
        <v>308.1857</v>
      </c>
      <c r="AG2757" s="22">
        <v>3.7000000000000002E-3</v>
      </c>
      <c r="AH2757" s="11">
        <f t="shared" si="870"/>
        <v>310.02910056000002</v>
      </c>
      <c r="AI2757" s="23">
        <f t="shared" si="871"/>
        <v>5087.4091115920055</v>
      </c>
      <c r="AJ2757" s="23">
        <f t="shared" si="872"/>
        <v>25881731.468709357</v>
      </c>
      <c r="AK2757" s="23">
        <f t="shared" si="873"/>
        <v>325.53055558800003</v>
      </c>
      <c r="AL2757" s="23">
        <f t="shared" si="874"/>
        <v>10484.84732374401</v>
      </c>
      <c r="AN2757">
        <v>202312</v>
      </c>
      <c r="AO2757" s="20" t="s">
        <v>33</v>
      </c>
      <c r="AP2757" s="20" t="s">
        <v>10768</v>
      </c>
      <c r="AQ2757">
        <v>5737.73</v>
      </c>
      <c r="AR2757" s="21">
        <v>0.86</v>
      </c>
      <c r="AS2757">
        <v>21.71</v>
      </c>
      <c r="AT2757">
        <v>4.4000000000000003E-3</v>
      </c>
      <c r="AU2757" s="11">
        <f t="shared" si="875"/>
        <v>21.71157032</v>
      </c>
      <c r="AV2757" s="23">
        <f t="shared" si="876"/>
        <v>326.59335283240074</v>
      </c>
      <c r="AW2757" s="23">
        <f t="shared" si="877"/>
        <v>106663.218114309</v>
      </c>
      <c r="AX2757" s="23">
        <f t="shared" si="878"/>
        <v>22.797148836000002</v>
      </c>
      <c r="AY2757" s="23">
        <f t="shared" si="879"/>
        <v>674.89827598480144</v>
      </c>
      <c r="AZ2757" s="23"/>
      <c r="BA2757" s="23"/>
    </row>
    <row r="2758" spans="1:53">
      <c r="A2758">
        <v>202312</v>
      </c>
      <c r="B2758" s="20" t="s">
        <v>27</v>
      </c>
      <c r="C2758" s="20" t="s">
        <v>10769</v>
      </c>
      <c r="D2758">
        <v>8757.2800000000007</v>
      </c>
      <c r="E2758" s="21">
        <v>0.68</v>
      </c>
      <c r="F2758">
        <v>288.42</v>
      </c>
      <c r="G2758" s="22">
        <v>4.8399999999999999E-2</v>
      </c>
      <c r="H2758" s="11">
        <f t="shared" si="860"/>
        <v>288.21959936000002</v>
      </c>
      <c r="I2758" s="23">
        <f t="shared" si="861"/>
        <v>1277.9917374699389</v>
      </c>
      <c r="J2758" s="23">
        <f t="shared" si="862"/>
        <v>1633262.8810414332</v>
      </c>
      <c r="K2758" s="23">
        <f t="shared" si="863"/>
        <v>302.63057932800001</v>
      </c>
      <c r="L2758" s="23">
        <f t="shared" si="864"/>
        <v>2844.2030742998777</v>
      </c>
      <c r="N2758">
        <v>202312</v>
      </c>
      <c r="O2758" s="20" t="s">
        <v>29</v>
      </c>
      <c r="P2758" s="20" t="s">
        <v>10770</v>
      </c>
      <c r="Q2758">
        <v>21539.55</v>
      </c>
      <c r="R2758" s="21">
        <v>0.71</v>
      </c>
      <c r="S2758">
        <v>815.12</v>
      </c>
      <c r="T2758" s="21">
        <v>0.05</v>
      </c>
      <c r="U2758" s="11">
        <f t="shared" si="865"/>
        <v>764.65402499999993</v>
      </c>
      <c r="V2758" s="23">
        <f t="shared" si="866"/>
        <v>3333.0496217466234</v>
      </c>
      <c r="W2758" s="23">
        <f t="shared" si="867"/>
        <v>11109219.781025309</v>
      </c>
      <c r="X2758" s="23">
        <f t="shared" si="868"/>
        <v>802.88672624999992</v>
      </c>
      <c r="Y2758" s="23">
        <f t="shared" si="869"/>
        <v>7430.7532684932467</v>
      </c>
      <c r="AA2758">
        <v>202312</v>
      </c>
      <c r="AB2758" s="20" t="s">
        <v>31</v>
      </c>
      <c r="AC2758" s="20" t="s">
        <v>10771</v>
      </c>
      <c r="AD2758">
        <v>163974.10999999999</v>
      </c>
      <c r="AE2758" s="21">
        <v>0.72</v>
      </c>
      <c r="AF2758">
        <v>434.22969999999998</v>
      </c>
      <c r="AG2758" s="22">
        <v>3.7000000000000002E-3</v>
      </c>
      <c r="AH2758" s="11">
        <f t="shared" si="870"/>
        <v>436.82702904000001</v>
      </c>
      <c r="AI2758" s="23">
        <f t="shared" si="871"/>
        <v>7168.0942328111423</v>
      </c>
      <c r="AJ2758" s="23">
        <f t="shared" si="872"/>
        <v>51381574.930460356</v>
      </c>
      <c r="AK2758" s="23">
        <f t="shared" si="873"/>
        <v>458.66838049200004</v>
      </c>
      <c r="AL2758" s="23">
        <f t="shared" si="874"/>
        <v>14773.015494662284</v>
      </c>
      <c r="AN2758">
        <v>202312</v>
      </c>
      <c r="AO2758" s="20" t="s">
        <v>33</v>
      </c>
      <c r="AP2758" s="20" t="s">
        <v>10772</v>
      </c>
      <c r="AQ2758">
        <v>718.09</v>
      </c>
      <c r="AR2758" s="21">
        <v>0.86</v>
      </c>
      <c r="AS2758">
        <v>3.77</v>
      </c>
      <c r="AT2758">
        <v>6.0999999999999995E-3</v>
      </c>
      <c r="AU2758" s="11">
        <f t="shared" si="875"/>
        <v>3.7671001399999997</v>
      </c>
      <c r="AV2758" s="23">
        <f t="shared" si="876"/>
        <v>48.08543983924082</v>
      </c>
      <c r="AW2758" s="23">
        <f t="shared" si="877"/>
        <v>2312.2095245332484</v>
      </c>
      <c r="AX2758" s="23">
        <f t="shared" si="878"/>
        <v>3.9554551469999999</v>
      </c>
      <c r="AY2758" s="23">
        <f t="shared" si="879"/>
        <v>99.937979818481637</v>
      </c>
      <c r="AZ2758" s="23"/>
      <c r="BA2758" s="23"/>
    </row>
    <row r="2759" spans="1:53">
      <c r="A2759">
        <v>202312</v>
      </c>
      <c r="B2759" s="20" t="s">
        <v>27</v>
      </c>
      <c r="C2759" s="20" t="s">
        <v>10773</v>
      </c>
      <c r="D2759">
        <v>184182.75</v>
      </c>
      <c r="E2759" s="21">
        <v>0.68</v>
      </c>
      <c r="F2759">
        <v>6066.12</v>
      </c>
      <c r="G2759" s="22">
        <v>4.8399999999999999E-2</v>
      </c>
      <c r="H2759" s="11">
        <f t="shared" si="860"/>
        <v>6061.8226679999998</v>
      </c>
      <c r="I2759" s="23">
        <f t="shared" si="861"/>
        <v>26878.669253979704</v>
      </c>
      <c r="J2759" s="23">
        <f t="shared" si="862"/>
        <v>722462860.86483383</v>
      </c>
      <c r="K2759" s="23">
        <f t="shared" si="863"/>
        <v>6364.9138014</v>
      </c>
      <c r="L2759" s="23">
        <f t="shared" si="864"/>
        <v>59819.161175959409</v>
      </c>
      <c r="N2759">
        <v>202312</v>
      </c>
      <c r="O2759" s="20" t="s">
        <v>29</v>
      </c>
      <c r="P2759" s="20" t="s">
        <v>10774</v>
      </c>
      <c r="Q2759">
        <v>129478.29</v>
      </c>
      <c r="R2759" s="21">
        <v>0.71</v>
      </c>
      <c r="S2759">
        <v>4899.84</v>
      </c>
      <c r="T2759" s="21">
        <v>0.05</v>
      </c>
      <c r="U2759" s="11">
        <f t="shared" si="865"/>
        <v>4596.4792950000001</v>
      </c>
      <c r="V2759" s="23">
        <f t="shared" si="866"/>
        <v>20035.588742982076</v>
      </c>
      <c r="W2759" s="23">
        <f t="shared" si="867"/>
        <v>401424816.27791005</v>
      </c>
      <c r="X2759" s="23">
        <f t="shared" si="868"/>
        <v>4826.3032597500005</v>
      </c>
      <c r="Y2759" s="23">
        <f t="shared" si="869"/>
        <v>44667.656780964149</v>
      </c>
      <c r="AA2759">
        <v>202312</v>
      </c>
      <c r="AB2759" s="20" t="s">
        <v>31</v>
      </c>
      <c r="AC2759" s="20" t="s">
        <v>5194</v>
      </c>
      <c r="AD2759">
        <v>172051.33</v>
      </c>
      <c r="AE2759" s="21">
        <v>0.72</v>
      </c>
      <c r="AF2759">
        <v>455.61950000000002</v>
      </c>
      <c r="AG2759" s="22">
        <v>3.7000000000000002E-3</v>
      </c>
      <c r="AH2759" s="11">
        <f t="shared" si="870"/>
        <v>458.34474311999992</v>
      </c>
      <c r="AI2759" s="23">
        <f t="shared" si="871"/>
        <v>7521.1882309987013</v>
      </c>
      <c r="AJ2759" s="23">
        <f t="shared" si="872"/>
        <v>56568272.406113371</v>
      </c>
      <c r="AK2759" s="23">
        <f t="shared" si="873"/>
        <v>481.26198027599992</v>
      </c>
      <c r="AL2759" s="23">
        <f t="shared" si="874"/>
        <v>15500.721205117403</v>
      </c>
      <c r="AN2759">
        <v>202312</v>
      </c>
      <c r="AO2759" s="20" t="s">
        <v>33</v>
      </c>
      <c r="AP2759" s="20" t="s">
        <v>10775</v>
      </c>
      <c r="AQ2759">
        <v>1204.3900000000001</v>
      </c>
      <c r="AR2759" s="21">
        <v>0.86</v>
      </c>
      <c r="AS2759">
        <v>1.86</v>
      </c>
      <c r="AT2759">
        <v>1.8E-3</v>
      </c>
      <c r="AU2759" s="11">
        <f t="shared" si="875"/>
        <v>1.8643957199999999</v>
      </c>
      <c r="AV2759" s="23">
        <f t="shared" si="876"/>
        <v>43.904660928431433</v>
      </c>
      <c r="AW2759" s="23">
        <f t="shared" si="877"/>
        <v>1927.6192512405337</v>
      </c>
      <c r="AX2759" s="23">
        <f t="shared" si="878"/>
        <v>1.957615506</v>
      </c>
      <c r="AY2759" s="23">
        <f t="shared" si="879"/>
        <v>89.67371757686287</v>
      </c>
      <c r="AZ2759" s="23"/>
      <c r="BA2759" s="23"/>
    </row>
    <row r="2760" spans="1:53">
      <c r="A2760">
        <v>202312</v>
      </c>
      <c r="B2760" s="20" t="s">
        <v>27</v>
      </c>
      <c r="C2760" s="20" t="s">
        <v>10776</v>
      </c>
      <c r="D2760">
        <v>61864.37</v>
      </c>
      <c r="E2760" s="21">
        <v>0.68</v>
      </c>
      <c r="F2760">
        <v>2037.52</v>
      </c>
      <c r="G2760" s="22">
        <v>4.8399999999999999E-2</v>
      </c>
      <c r="H2760" s="11">
        <f t="shared" si="860"/>
        <v>2036.0801454400003</v>
      </c>
      <c r="I2760" s="23">
        <f t="shared" si="861"/>
        <v>9028.1632771571967</v>
      </c>
      <c r="J2760" s="23">
        <f t="shared" si="862"/>
        <v>81507732.15900977</v>
      </c>
      <c r="K2760" s="23">
        <f t="shared" si="863"/>
        <v>2137.8841527120003</v>
      </c>
      <c r="L2760" s="23">
        <f t="shared" si="864"/>
        <v>20092.406699754392</v>
      </c>
      <c r="N2760">
        <v>202312</v>
      </c>
      <c r="O2760" s="20" t="s">
        <v>29</v>
      </c>
      <c r="P2760" s="20" t="s">
        <v>10777</v>
      </c>
      <c r="Q2760">
        <v>30228.400000000001</v>
      </c>
      <c r="R2760" s="21">
        <v>0.71</v>
      </c>
      <c r="S2760">
        <v>1098.17</v>
      </c>
      <c r="T2760" s="21">
        <v>0.05</v>
      </c>
      <c r="U2760" s="11">
        <f t="shared" si="865"/>
        <v>1073.1082000000001</v>
      </c>
      <c r="V2760" s="23">
        <f t="shared" si="866"/>
        <v>4677.5701992848335</v>
      </c>
      <c r="W2760" s="23">
        <f t="shared" si="867"/>
        <v>21879662.969237559</v>
      </c>
      <c r="X2760" s="23">
        <f t="shared" si="868"/>
        <v>1126.7636100000002</v>
      </c>
      <c r="Y2760" s="23">
        <f t="shared" si="869"/>
        <v>10428.248598569668</v>
      </c>
      <c r="AA2760">
        <v>202312</v>
      </c>
      <c r="AB2760" s="20" t="s">
        <v>31</v>
      </c>
      <c r="AC2760" s="20" t="s">
        <v>10778</v>
      </c>
      <c r="AD2760">
        <v>211348.8</v>
      </c>
      <c r="AE2760" s="21">
        <v>0.72</v>
      </c>
      <c r="AF2760">
        <v>559.68539999999996</v>
      </c>
      <c r="AG2760" s="22">
        <v>3.7000000000000002E-3</v>
      </c>
      <c r="AH2760" s="11">
        <f t="shared" si="870"/>
        <v>563.0332032</v>
      </c>
      <c r="AI2760" s="23">
        <f t="shared" si="871"/>
        <v>9239.0689871197083</v>
      </c>
      <c r="AJ2760" s="23">
        <f t="shared" si="872"/>
        <v>85360395.748757198</v>
      </c>
      <c r="AK2760" s="23">
        <f t="shared" si="873"/>
        <v>591.18486336000001</v>
      </c>
      <c r="AL2760" s="23">
        <f t="shared" si="874"/>
        <v>19041.171177439417</v>
      </c>
      <c r="AN2760">
        <v>202312</v>
      </c>
      <c r="AO2760" s="20" t="s">
        <v>33</v>
      </c>
      <c r="AP2760" s="20" t="s">
        <v>10779</v>
      </c>
      <c r="AQ2760">
        <v>701.06</v>
      </c>
      <c r="AR2760" s="21">
        <v>0.86</v>
      </c>
      <c r="AS2760">
        <v>11.64</v>
      </c>
      <c r="AT2760">
        <v>1.9299999999999998E-2</v>
      </c>
      <c r="AU2760" s="11">
        <f t="shared" si="875"/>
        <v>11.636193879999997</v>
      </c>
      <c r="AV2760" s="23">
        <f t="shared" si="876"/>
        <v>82.946942451714619</v>
      </c>
      <c r="AW2760" s="23">
        <f t="shared" si="877"/>
        <v>6880.1952620880566</v>
      </c>
      <c r="AX2760" s="23">
        <f t="shared" si="878"/>
        <v>12.218003573999997</v>
      </c>
      <c r="AY2760" s="23">
        <f t="shared" si="879"/>
        <v>177.53007878342925</v>
      </c>
      <c r="AZ2760" s="23"/>
      <c r="BA2760" s="23"/>
    </row>
    <row r="2761" spans="1:53">
      <c r="A2761">
        <v>202312</v>
      </c>
      <c r="B2761" s="20" t="s">
        <v>27</v>
      </c>
      <c r="C2761" s="20" t="s">
        <v>10780</v>
      </c>
      <c r="D2761">
        <v>42549.69</v>
      </c>
      <c r="E2761" s="21">
        <v>0.68</v>
      </c>
      <c r="F2761">
        <v>1401.39</v>
      </c>
      <c r="G2761" s="22">
        <v>4.8399999999999999E-2</v>
      </c>
      <c r="H2761" s="11">
        <f t="shared" si="860"/>
        <v>1400.39539728</v>
      </c>
      <c r="I2761" s="23">
        <f t="shared" si="861"/>
        <v>6209.4796845490018</v>
      </c>
      <c r="J2761" s="23">
        <f t="shared" si="862"/>
        <v>38557637.952826768</v>
      </c>
      <c r="K2761" s="23">
        <f t="shared" si="863"/>
        <v>1470.415167144</v>
      </c>
      <c r="L2761" s="23">
        <f t="shared" si="864"/>
        <v>13819.354766378005</v>
      </c>
      <c r="N2761">
        <v>202312</v>
      </c>
      <c r="O2761" s="20" t="s">
        <v>29</v>
      </c>
      <c r="P2761" s="20" t="s">
        <v>10781</v>
      </c>
      <c r="Q2761">
        <v>14257.05</v>
      </c>
      <c r="R2761" s="21">
        <v>0.71</v>
      </c>
      <c r="S2761">
        <v>517.94000000000005</v>
      </c>
      <c r="T2761" s="21">
        <v>0.05</v>
      </c>
      <c r="U2761" s="11">
        <f t="shared" si="865"/>
        <v>506.12527499999999</v>
      </c>
      <c r="V2761" s="23">
        <f t="shared" si="866"/>
        <v>2206.1489264967327</v>
      </c>
      <c r="W2761" s="23">
        <f t="shared" si="867"/>
        <v>4867093.0858826861</v>
      </c>
      <c r="X2761" s="23">
        <f t="shared" si="868"/>
        <v>531.43153874999996</v>
      </c>
      <c r="Y2761" s="23">
        <f t="shared" si="869"/>
        <v>4918.4231279934656</v>
      </c>
      <c r="AA2761">
        <v>202312</v>
      </c>
      <c r="AB2761" s="20" t="s">
        <v>31</v>
      </c>
      <c r="AC2761" s="20" t="s">
        <v>10782</v>
      </c>
      <c r="AD2761">
        <v>101079.26</v>
      </c>
      <c r="AE2761" s="21">
        <v>0.72</v>
      </c>
      <c r="AF2761">
        <v>267.67410000000001</v>
      </c>
      <c r="AG2761" s="22">
        <v>3.7000000000000002E-3</v>
      </c>
      <c r="AH2761" s="11">
        <f t="shared" si="870"/>
        <v>269.27514864</v>
      </c>
      <c r="AI2761" s="23">
        <f t="shared" si="871"/>
        <v>4418.6589008643978</v>
      </c>
      <c r="AJ2761" s="23">
        <f t="shared" si="872"/>
        <v>19524546.482188169</v>
      </c>
      <c r="AK2761" s="23">
        <f t="shared" si="873"/>
        <v>282.73890607200002</v>
      </c>
      <c r="AL2761" s="23">
        <f t="shared" si="874"/>
        <v>9106.5929503687948</v>
      </c>
      <c r="AN2761">
        <v>202312</v>
      </c>
      <c r="AO2761" s="20" t="s">
        <v>33</v>
      </c>
      <c r="AP2761" s="20" t="s">
        <v>10783</v>
      </c>
      <c r="AQ2761">
        <v>581.24</v>
      </c>
      <c r="AR2761" s="21">
        <v>0.86</v>
      </c>
      <c r="AS2761">
        <v>8.4499999999999993</v>
      </c>
      <c r="AT2761">
        <v>1.6899999999999998E-2</v>
      </c>
      <c r="AU2761" s="11">
        <f t="shared" si="875"/>
        <v>8.4477421599999989</v>
      </c>
      <c r="AV2761" s="23">
        <f t="shared" si="876"/>
        <v>64.431188985192421</v>
      </c>
      <c r="AW2761" s="23">
        <f t="shared" si="877"/>
        <v>4151.3781140455812</v>
      </c>
      <c r="AX2761" s="23">
        <f t="shared" si="878"/>
        <v>8.8701292679999995</v>
      </c>
      <c r="AY2761" s="23">
        <f t="shared" si="879"/>
        <v>137.31012013038483</v>
      </c>
      <c r="AZ2761" s="23"/>
      <c r="BA2761" s="23"/>
    </row>
    <row r="2762" spans="1:53">
      <c r="A2762">
        <v>202312</v>
      </c>
      <c r="B2762" s="20" t="s">
        <v>27</v>
      </c>
      <c r="C2762" s="20" t="s">
        <v>10784</v>
      </c>
      <c r="D2762">
        <v>86509.94</v>
      </c>
      <c r="E2762" s="21">
        <v>0.68</v>
      </c>
      <c r="F2762">
        <v>2849.23</v>
      </c>
      <c r="G2762" s="22">
        <v>4.8399999999999999E-2</v>
      </c>
      <c r="H2762" s="11">
        <f t="shared" si="860"/>
        <v>2847.2151452800003</v>
      </c>
      <c r="I2762" s="23">
        <f t="shared" si="861"/>
        <v>12624.809133546052</v>
      </c>
      <c r="J2762" s="23">
        <f t="shared" si="862"/>
        <v>159385805.65846783</v>
      </c>
      <c r="K2762" s="23">
        <f t="shared" si="863"/>
        <v>2989.5759025440007</v>
      </c>
      <c r="L2762" s="23">
        <f t="shared" si="864"/>
        <v>28096.833412372103</v>
      </c>
      <c r="N2762">
        <v>202312</v>
      </c>
      <c r="O2762" s="20" t="s">
        <v>29</v>
      </c>
      <c r="P2762" s="20" t="s">
        <v>10785</v>
      </c>
      <c r="Q2762">
        <v>20467.54</v>
      </c>
      <c r="R2762" s="21">
        <v>0.71</v>
      </c>
      <c r="S2762">
        <v>774.55</v>
      </c>
      <c r="T2762" s="21">
        <v>0.05</v>
      </c>
      <c r="U2762" s="11">
        <f t="shared" si="865"/>
        <v>726.59767000000011</v>
      </c>
      <c r="V2762" s="23">
        <f t="shared" si="866"/>
        <v>3167.1658161421146</v>
      </c>
      <c r="W2762" s="23">
        <f t="shared" si="867"/>
        <v>10030939.306939147</v>
      </c>
      <c r="X2762" s="23">
        <f t="shared" si="868"/>
        <v>762.92755350000016</v>
      </c>
      <c r="Y2762" s="23">
        <f t="shared" si="869"/>
        <v>7060.9293022842294</v>
      </c>
      <c r="AA2762">
        <v>202312</v>
      </c>
      <c r="AB2762" s="20" t="s">
        <v>31</v>
      </c>
      <c r="AC2762" s="20" t="s">
        <v>10786</v>
      </c>
      <c r="AD2762">
        <v>169435.51999999999</v>
      </c>
      <c r="AE2762" s="21">
        <v>0.72</v>
      </c>
      <c r="AF2762">
        <v>448.69240000000002</v>
      </c>
      <c r="AG2762" s="22">
        <v>3.7000000000000002E-3</v>
      </c>
      <c r="AH2762" s="11">
        <f t="shared" si="870"/>
        <v>451.37622527999997</v>
      </c>
      <c r="AI2762" s="23">
        <f t="shared" si="871"/>
        <v>7406.8386390104924</v>
      </c>
      <c r="AJ2762" s="23">
        <f t="shared" si="872"/>
        <v>54861258.624338806</v>
      </c>
      <c r="AK2762" s="23">
        <f t="shared" si="873"/>
        <v>473.945036544</v>
      </c>
      <c r="AL2762" s="23">
        <f t="shared" si="874"/>
        <v>15265.053503300986</v>
      </c>
      <c r="AN2762">
        <v>202312</v>
      </c>
      <c r="AO2762" s="20" t="s">
        <v>33</v>
      </c>
      <c r="AP2762" s="20" t="s">
        <v>10787</v>
      </c>
      <c r="AQ2762">
        <v>603.48</v>
      </c>
      <c r="AR2762" s="21">
        <v>0.86</v>
      </c>
      <c r="AS2762">
        <v>6.44</v>
      </c>
      <c r="AT2762">
        <v>1.24E-2</v>
      </c>
      <c r="AU2762" s="11">
        <f t="shared" si="875"/>
        <v>6.4355107199999999</v>
      </c>
      <c r="AV2762" s="23">
        <f t="shared" si="876"/>
        <v>57.433160541411794</v>
      </c>
      <c r="AW2762" s="23">
        <f t="shared" si="877"/>
        <v>3298.5679297755805</v>
      </c>
      <c r="AX2762" s="23">
        <f t="shared" si="878"/>
        <v>6.7572862560000004</v>
      </c>
      <c r="AY2762" s="23">
        <f t="shared" si="879"/>
        <v>121.30183180282359</v>
      </c>
      <c r="AZ2762" s="23"/>
      <c r="BA2762" s="23"/>
    </row>
    <row r="2763" spans="1:53">
      <c r="A2763">
        <v>202312</v>
      </c>
      <c r="B2763" s="20" t="s">
        <v>27</v>
      </c>
      <c r="C2763" s="20" t="s">
        <v>10788</v>
      </c>
      <c r="D2763">
        <v>25828.21</v>
      </c>
      <c r="E2763" s="21">
        <v>0.68</v>
      </c>
      <c r="F2763">
        <v>850.66</v>
      </c>
      <c r="G2763" s="22">
        <v>4.8399999999999999E-2</v>
      </c>
      <c r="H2763" s="11">
        <f t="shared" si="860"/>
        <v>850.05804752000006</v>
      </c>
      <c r="I2763" s="23">
        <f t="shared" si="861"/>
        <v>3769.2341655900523</v>
      </c>
      <c r="J2763" s="23">
        <f t="shared" si="862"/>
        <v>14207126.195051337</v>
      </c>
      <c r="K2763" s="23">
        <f t="shared" si="863"/>
        <v>892.56094989600012</v>
      </c>
      <c r="L2763" s="23">
        <f t="shared" si="864"/>
        <v>8388.526378700104</v>
      </c>
      <c r="N2763">
        <v>202312</v>
      </c>
      <c r="O2763" s="20" t="s">
        <v>29</v>
      </c>
      <c r="P2763" s="20" t="s">
        <v>10789</v>
      </c>
      <c r="Q2763">
        <v>156859.99</v>
      </c>
      <c r="R2763" s="21">
        <v>0.71</v>
      </c>
      <c r="S2763">
        <v>5936.05</v>
      </c>
      <c r="T2763" s="21">
        <v>0.05</v>
      </c>
      <c r="U2763" s="11">
        <f t="shared" si="865"/>
        <v>5568.5296449999996</v>
      </c>
      <c r="V2763" s="23">
        <f t="shared" si="866"/>
        <v>24272.657986665417</v>
      </c>
      <c r="W2763" s="23">
        <f t="shared" si="867"/>
        <v>589161925.73763251</v>
      </c>
      <c r="X2763" s="23">
        <f t="shared" si="868"/>
        <v>5846.9561272499996</v>
      </c>
      <c r="Y2763" s="23">
        <f t="shared" si="869"/>
        <v>54113.845618330837</v>
      </c>
      <c r="AA2763">
        <v>202312</v>
      </c>
      <c r="AB2763" s="20" t="s">
        <v>31</v>
      </c>
      <c r="AC2763" s="20" t="s">
        <v>10790</v>
      </c>
      <c r="AD2763">
        <v>131926.45000000001</v>
      </c>
      <c r="AE2763" s="21">
        <v>0.72</v>
      </c>
      <c r="AF2763">
        <v>349.3623</v>
      </c>
      <c r="AG2763" s="22">
        <v>3.7000000000000002E-3</v>
      </c>
      <c r="AH2763" s="11">
        <f t="shared" si="870"/>
        <v>351.45206280000002</v>
      </c>
      <c r="AI2763" s="23">
        <f t="shared" si="871"/>
        <v>5767.137418219545</v>
      </c>
      <c r="AJ2763" s="23">
        <f t="shared" si="872"/>
        <v>33259874.000627998</v>
      </c>
      <c r="AK2763" s="23">
        <f t="shared" si="873"/>
        <v>369.02466594000003</v>
      </c>
      <c r="AL2763" s="23">
        <f t="shared" si="874"/>
        <v>11885.726899239089</v>
      </c>
      <c r="AN2763">
        <v>202312</v>
      </c>
      <c r="AO2763" s="20" t="s">
        <v>33</v>
      </c>
      <c r="AP2763" s="20" t="s">
        <v>10791</v>
      </c>
      <c r="AQ2763">
        <v>1834.98</v>
      </c>
      <c r="AR2763" s="21">
        <v>0.86</v>
      </c>
      <c r="AS2763">
        <v>22.72</v>
      </c>
      <c r="AT2763">
        <v>1.44E-2</v>
      </c>
      <c r="AU2763" s="11">
        <f t="shared" si="875"/>
        <v>22.72439232</v>
      </c>
      <c r="AV2763" s="23">
        <f t="shared" si="876"/>
        <v>188.001528329774</v>
      </c>
      <c r="AW2763" s="23">
        <f t="shared" si="877"/>
        <v>35344.57465433082</v>
      </c>
      <c r="AX2763" s="23">
        <f t="shared" si="878"/>
        <v>23.860611936000002</v>
      </c>
      <c r="AY2763" s="23">
        <f t="shared" si="879"/>
        <v>398.727448979548</v>
      </c>
      <c r="AZ2763" s="23"/>
      <c r="BA2763" s="23"/>
    </row>
    <row r="2764" spans="1:53">
      <c r="A2764">
        <v>202312</v>
      </c>
      <c r="B2764" s="20" t="s">
        <v>27</v>
      </c>
      <c r="C2764" s="20" t="s">
        <v>10792</v>
      </c>
      <c r="D2764">
        <v>47287.51</v>
      </c>
      <c r="E2764" s="21">
        <v>0.68</v>
      </c>
      <c r="F2764">
        <v>1557.43</v>
      </c>
      <c r="G2764" s="22">
        <v>4.8399999999999999E-2</v>
      </c>
      <c r="H2764" s="11">
        <f t="shared" si="860"/>
        <v>1556.32652912</v>
      </c>
      <c r="I2764" s="23">
        <f t="shared" si="861"/>
        <v>6900.8924078626133</v>
      </c>
      <c r="J2764" s="23">
        <f t="shared" si="862"/>
        <v>47622316.024895854</v>
      </c>
      <c r="K2764" s="23">
        <f t="shared" si="863"/>
        <v>1634.1428555760001</v>
      </c>
      <c r="L2764" s="23">
        <f t="shared" si="864"/>
        <v>15358.111344845227</v>
      </c>
      <c r="N2764">
        <v>202312</v>
      </c>
      <c r="O2764" s="20" t="s">
        <v>29</v>
      </c>
      <c r="P2764" s="20" t="s">
        <v>10793</v>
      </c>
      <c r="Q2764">
        <v>24366.1</v>
      </c>
      <c r="R2764" s="21">
        <v>0.71</v>
      </c>
      <c r="S2764">
        <v>885.2</v>
      </c>
      <c r="T2764" s="21">
        <v>0.05</v>
      </c>
      <c r="U2764" s="11">
        <f t="shared" si="865"/>
        <v>864.99654999999984</v>
      </c>
      <c r="V2764" s="23">
        <f t="shared" si="866"/>
        <v>3770.4325479613267</v>
      </c>
      <c r="W2764" s="23">
        <f t="shared" si="867"/>
        <v>14216161.598726142</v>
      </c>
      <c r="X2764" s="23">
        <f t="shared" si="868"/>
        <v>908.24637749999988</v>
      </c>
      <c r="Y2764" s="23">
        <f t="shared" si="869"/>
        <v>8405.8616459226541</v>
      </c>
      <c r="AA2764">
        <v>202312</v>
      </c>
      <c r="AB2764" s="20" t="s">
        <v>31</v>
      </c>
      <c r="AC2764" s="20" t="s">
        <v>10794</v>
      </c>
      <c r="AD2764">
        <v>165978.60999999999</v>
      </c>
      <c r="AE2764" s="21">
        <v>0.72</v>
      </c>
      <c r="AF2764">
        <v>439.53789999999998</v>
      </c>
      <c r="AG2764" s="22">
        <v>3.7000000000000002E-3</v>
      </c>
      <c r="AH2764" s="11">
        <f t="shared" si="870"/>
        <v>442.16701703999996</v>
      </c>
      <c r="AI2764" s="23">
        <f t="shared" si="871"/>
        <v>7255.7205348515663</v>
      </c>
      <c r="AJ2764" s="23">
        <f t="shared" si="872"/>
        <v>52645480.479866698</v>
      </c>
      <c r="AK2764" s="23">
        <f t="shared" si="873"/>
        <v>464.27536789199996</v>
      </c>
      <c r="AL2764" s="23">
        <f t="shared" si="874"/>
        <v>14953.608086743132</v>
      </c>
      <c r="AN2764">
        <v>202312</v>
      </c>
      <c r="AO2764" s="20" t="s">
        <v>33</v>
      </c>
      <c r="AP2764" s="20" t="s">
        <v>10795</v>
      </c>
      <c r="AQ2764">
        <v>189.43</v>
      </c>
      <c r="AR2764" s="21">
        <v>0.86</v>
      </c>
      <c r="AS2764">
        <v>0.78</v>
      </c>
      <c r="AT2764">
        <v>4.7999999999999996E-3</v>
      </c>
      <c r="AU2764" s="11">
        <f t="shared" si="875"/>
        <v>0.78196703999999984</v>
      </c>
      <c r="AV2764" s="23">
        <f t="shared" si="876"/>
        <v>11.259601309164797</v>
      </c>
      <c r="AW2764" s="23">
        <f t="shared" si="877"/>
        <v>126.77862164134561</v>
      </c>
      <c r="AX2764" s="23">
        <f t="shared" si="878"/>
        <v>0.82106539199999984</v>
      </c>
      <c r="AY2764" s="23">
        <f t="shared" si="879"/>
        <v>23.301169658329595</v>
      </c>
      <c r="AZ2764" s="23"/>
      <c r="BA2764" s="23"/>
    </row>
    <row r="2765" spans="1:53">
      <c r="A2765">
        <v>202312</v>
      </c>
      <c r="B2765" s="20" t="s">
        <v>27</v>
      </c>
      <c r="C2765" s="20" t="s">
        <v>10796</v>
      </c>
      <c r="D2765">
        <v>225245.85</v>
      </c>
      <c r="E2765" s="21">
        <v>0.68</v>
      </c>
      <c r="F2765">
        <v>7418.55</v>
      </c>
      <c r="G2765" s="22">
        <v>4.8399999999999999E-2</v>
      </c>
      <c r="H2765" s="11">
        <f t="shared" si="860"/>
        <v>7413.2914152000003</v>
      </c>
      <c r="I2765" s="23">
        <f t="shared" si="861"/>
        <v>32871.203752694128</v>
      </c>
      <c r="J2765" s="23">
        <f t="shared" si="862"/>
        <v>1080516036.1511326</v>
      </c>
      <c r="K2765" s="23">
        <f t="shared" si="863"/>
        <v>7783.9559859600004</v>
      </c>
      <c r="L2765" s="23">
        <f t="shared" si="864"/>
        <v>73155.698920588256</v>
      </c>
      <c r="N2765">
        <v>202312</v>
      </c>
      <c r="O2765" s="20" t="s">
        <v>29</v>
      </c>
      <c r="P2765" s="20" t="s">
        <v>10797</v>
      </c>
      <c r="Q2765">
        <v>13644.94</v>
      </c>
      <c r="R2765" s="21">
        <v>0.71</v>
      </c>
      <c r="S2765">
        <v>516.36</v>
      </c>
      <c r="T2765" s="21">
        <v>0.05</v>
      </c>
      <c r="U2765" s="11">
        <f t="shared" si="865"/>
        <v>484.39537000000001</v>
      </c>
      <c r="V2765" s="23">
        <f t="shared" si="866"/>
        <v>2111.4304665489935</v>
      </c>
      <c r="W2765" s="23">
        <f t="shared" si="867"/>
        <v>4458138.6150713004</v>
      </c>
      <c r="X2765" s="23">
        <f t="shared" si="868"/>
        <v>508.61513850000006</v>
      </c>
      <c r="Y2765" s="23">
        <f t="shared" si="869"/>
        <v>4707.2563030979873</v>
      </c>
      <c r="AA2765">
        <v>202312</v>
      </c>
      <c r="AB2765" s="20" t="s">
        <v>31</v>
      </c>
      <c r="AC2765" s="20" t="s">
        <v>10798</v>
      </c>
      <c r="AD2765">
        <v>174619.24</v>
      </c>
      <c r="AE2765" s="21">
        <v>0.72</v>
      </c>
      <c r="AF2765">
        <v>462.41969999999998</v>
      </c>
      <c r="AG2765" s="22">
        <v>3.7000000000000002E-3</v>
      </c>
      <c r="AH2765" s="11">
        <f t="shared" si="870"/>
        <v>465.18565536</v>
      </c>
      <c r="AI2765" s="23">
        <f t="shared" si="871"/>
        <v>7633.4438844148308</v>
      </c>
      <c r="AJ2765" s="23">
        <f t="shared" si="872"/>
        <v>58269465.536510177</v>
      </c>
      <c r="AK2765" s="23">
        <f t="shared" si="873"/>
        <v>488.44493812800005</v>
      </c>
      <c r="AL2765" s="23">
        <f t="shared" si="874"/>
        <v>15732.073424189661</v>
      </c>
      <c r="AN2765">
        <v>202312</v>
      </c>
      <c r="AO2765" s="20" t="s">
        <v>33</v>
      </c>
      <c r="AP2765" s="20" t="s">
        <v>10799</v>
      </c>
      <c r="AQ2765">
        <v>2786.79</v>
      </c>
      <c r="AR2765" s="21">
        <v>0.86</v>
      </c>
      <c r="AS2765">
        <v>13.18</v>
      </c>
      <c r="AT2765">
        <v>5.5000000000000005E-3</v>
      </c>
      <c r="AU2765" s="11">
        <f t="shared" si="875"/>
        <v>13.181516700000001</v>
      </c>
      <c r="AV2765" s="23">
        <f t="shared" si="876"/>
        <v>177.25007727069007</v>
      </c>
      <c r="AW2765" s="23">
        <f t="shared" si="877"/>
        <v>31417.589892465599</v>
      </c>
      <c r="AX2765" s="23">
        <f t="shared" si="878"/>
        <v>13.840592535000003</v>
      </c>
      <c r="AY2765" s="23">
        <f t="shared" si="879"/>
        <v>367.68167124138012</v>
      </c>
      <c r="AZ2765" s="23"/>
      <c r="BA2765" s="23"/>
    </row>
    <row r="2766" spans="1:53">
      <c r="A2766">
        <v>202312</v>
      </c>
      <c r="B2766" s="20" t="s">
        <v>27</v>
      </c>
      <c r="C2766" s="20" t="s">
        <v>10800</v>
      </c>
      <c r="D2766">
        <v>118408.03</v>
      </c>
      <c r="E2766" s="21">
        <v>0.68</v>
      </c>
      <c r="F2766">
        <v>3899.81</v>
      </c>
      <c r="G2766" s="22">
        <v>4.8399999999999999E-2</v>
      </c>
      <c r="H2766" s="11">
        <f t="shared" si="860"/>
        <v>3897.0450833600003</v>
      </c>
      <c r="I2766" s="23">
        <f t="shared" si="861"/>
        <v>17279.84990660258</v>
      </c>
      <c r="J2766" s="23">
        <f t="shared" si="862"/>
        <v>298593212.7947132</v>
      </c>
      <c r="K2766" s="23">
        <f t="shared" si="863"/>
        <v>4091.8973375280007</v>
      </c>
      <c r="L2766" s="23">
        <f t="shared" si="864"/>
        <v>38456.744896565157</v>
      </c>
      <c r="N2766">
        <v>202312</v>
      </c>
      <c r="O2766" s="20" t="s">
        <v>29</v>
      </c>
      <c r="P2766" s="20" t="s">
        <v>10801</v>
      </c>
      <c r="Q2766">
        <v>20467.54</v>
      </c>
      <c r="R2766" s="21">
        <v>0.71</v>
      </c>
      <c r="S2766">
        <v>743.57</v>
      </c>
      <c r="T2766" s="21">
        <v>0.05</v>
      </c>
      <c r="U2766" s="11">
        <f t="shared" si="865"/>
        <v>726.59767000000011</v>
      </c>
      <c r="V2766" s="23">
        <f t="shared" si="866"/>
        <v>3167.1658161421146</v>
      </c>
      <c r="W2766" s="23">
        <f t="shared" si="867"/>
        <v>10030939.306939147</v>
      </c>
      <c r="X2766" s="23">
        <f t="shared" si="868"/>
        <v>762.92755350000016</v>
      </c>
      <c r="Y2766" s="23">
        <f t="shared" si="869"/>
        <v>7060.9293022842294</v>
      </c>
      <c r="AA2766">
        <v>202312</v>
      </c>
      <c r="AB2766" s="20" t="s">
        <v>31</v>
      </c>
      <c r="AC2766" s="20" t="s">
        <v>10802</v>
      </c>
      <c r="AD2766">
        <v>133041.99</v>
      </c>
      <c r="AE2766" s="21">
        <v>0.72</v>
      </c>
      <c r="AF2766">
        <v>352.31650000000002</v>
      </c>
      <c r="AG2766" s="22">
        <v>3.7000000000000002E-3</v>
      </c>
      <c r="AH2766" s="11">
        <f t="shared" si="870"/>
        <v>354.42386135999993</v>
      </c>
      <c r="AI2766" s="23">
        <f t="shared" si="871"/>
        <v>5815.9030181088801</v>
      </c>
      <c r="AJ2766" s="23">
        <f t="shared" si="872"/>
        <v>33824727.916047983</v>
      </c>
      <c r="AK2766" s="23">
        <f t="shared" si="873"/>
        <v>372.14505442799992</v>
      </c>
      <c r="AL2766" s="23">
        <f t="shared" si="874"/>
        <v>11986.229897577759</v>
      </c>
      <c r="AN2766">
        <v>202312</v>
      </c>
      <c r="AO2766" s="20" t="s">
        <v>33</v>
      </c>
      <c r="AP2766" s="20" t="s">
        <v>10803</v>
      </c>
      <c r="AQ2766">
        <v>863.3</v>
      </c>
      <c r="AR2766" s="21">
        <v>0.86</v>
      </c>
      <c r="AS2766">
        <v>19.97</v>
      </c>
      <c r="AT2766">
        <v>2.69E-2</v>
      </c>
      <c r="AU2766" s="11">
        <f t="shared" si="875"/>
        <v>19.9715822</v>
      </c>
      <c r="AV2766" s="23">
        <f t="shared" si="876"/>
        <v>120.11992944483544</v>
      </c>
      <c r="AW2766" s="23">
        <f t="shared" si="877"/>
        <v>14428.797449832244</v>
      </c>
      <c r="AX2766" s="23">
        <f t="shared" si="878"/>
        <v>20.970161310000002</v>
      </c>
      <c r="AY2766" s="23">
        <f t="shared" si="879"/>
        <v>260.21144108967087</v>
      </c>
      <c r="AZ2766" s="23"/>
      <c r="BA2766" s="23"/>
    </row>
    <row r="2767" spans="1:53">
      <c r="A2767">
        <v>202312</v>
      </c>
      <c r="B2767" s="20" t="s">
        <v>27</v>
      </c>
      <c r="C2767" s="20" t="s">
        <v>10804</v>
      </c>
      <c r="D2767">
        <v>34924.5</v>
      </c>
      <c r="E2767" s="21">
        <v>0.68</v>
      </c>
      <c r="F2767">
        <v>1150.25</v>
      </c>
      <c r="G2767" s="22">
        <v>4.8399999999999999E-2</v>
      </c>
      <c r="H2767" s="11">
        <f t="shared" si="860"/>
        <v>1149.435144</v>
      </c>
      <c r="I2767" s="23">
        <f t="shared" si="861"/>
        <v>5096.6992531092856</v>
      </c>
      <c r="J2767" s="23">
        <f t="shared" si="862"/>
        <v>25976343.276644748</v>
      </c>
      <c r="K2767" s="23">
        <f t="shared" si="863"/>
        <v>1206.9069012</v>
      </c>
      <c r="L2767" s="23">
        <f t="shared" si="864"/>
        <v>11342.83365021857</v>
      </c>
      <c r="N2767">
        <v>202312</v>
      </c>
      <c r="O2767" s="20" t="s">
        <v>29</v>
      </c>
      <c r="P2767" s="20" t="s">
        <v>10805</v>
      </c>
      <c r="Q2767">
        <v>8869.24</v>
      </c>
      <c r="R2767" s="21">
        <v>0.71</v>
      </c>
      <c r="S2767">
        <v>335.63</v>
      </c>
      <c r="T2767" s="21">
        <v>0.05</v>
      </c>
      <c r="U2767" s="11">
        <f t="shared" si="865"/>
        <v>314.85802000000001</v>
      </c>
      <c r="V2767" s="23">
        <f t="shared" si="866"/>
        <v>1372.4342907433081</v>
      </c>
      <c r="W2767" s="23">
        <f t="shared" si="867"/>
        <v>1883575.8824080871</v>
      </c>
      <c r="X2767" s="23">
        <f t="shared" si="868"/>
        <v>330.60092100000003</v>
      </c>
      <c r="Y2767" s="23">
        <f t="shared" si="869"/>
        <v>3059.7266014866163</v>
      </c>
      <c r="AA2767">
        <v>202312</v>
      </c>
      <c r="AB2767" s="20" t="s">
        <v>31</v>
      </c>
      <c r="AC2767" s="20" t="s">
        <v>10806</v>
      </c>
      <c r="AD2767">
        <v>106356.32</v>
      </c>
      <c r="AE2767" s="21">
        <v>0.72</v>
      </c>
      <c r="AF2767">
        <v>281.64859999999999</v>
      </c>
      <c r="AG2767" s="22">
        <v>3.7000000000000002E-3</v>
      </c>
      <c r="AH2767" s="11">
        <f t="shared" si="870"/>
        <v>283.33323648000004</v>
      </c>
      <c r="AI2767" s="23">
        <f t="shared" si="871"/>
        <v>4649.3444850227661</v>
      </c>
      <c r="AJ2767" s="23">
        <f t="shared" si="872"/>
        <v>21616404.140411612</v>
      </c>
      <c r="AK2767" s="23">
        <f t="shared" si="873"/>
        <v>297.49989830400006</v>
      </c>
      <c r="AL2767" s="23">
        <f t="shared" si="874"/>
        <v>9582.022206525533</v>
      </c>
      <c r="AN2767">
        <v>202312</v>
      </c>
      <c r="AO2767" s="20" t="s">
        <v>33</v>
      </c>
      <c r="AP2767" s="20" t="s">
        <v>10807</v>
      </c>
      <c r="AQ2767">
        <v>4601.51</v>
      </c>
      <c r="AR2767" s="21">
        <v>0.86</v>
      </c>
      <c r="AS2767">
        <v>53.03</v>
      </c>
      <c r="AT2767">
        <v>1.34E-2</v>
      </c>
      <c r="AU2767" s="11">
        <f t="shared" si="875"/>
        <v>53.027801240000002</v>
      </c>
      <c r="AV2767" s="23">
        <f t="shared" si="876"/>
        <v>455.01087448958992</v>
      </c>
      <c r="AW2767" s="23">
        <f t="shared" si="877"/>
        <v>207034.89590378135</v>
      </c>
      <c r="AX2767" s="23">
        <f t="shared" si="878"/>
        <v>55.679191302000007</v>
      </c>
      <c r="AY2767" s="23">
        <f t="shared" si="879"/>
        <v>963.04955021917988</v>
      </c>
      <c r="AZ2767" s="23"/>
      <c r="BA2767" s="23"/>
    </row>
    <row r="2768" spans="1:53">
      <c r="A2768">
        <v>202312</v>
      </c>
      <c r="B2768" s="20" t="s">
        <v>27</v>
      </c>
      <c r="C2768" s="20" t="s">
        <v>10808</v>
      </c>
      <c r="D2768">
        <v>4602.37</v>
      </c>
      <c r="E2768" s="21">
        <v>0.68</v>
      </c>
      <c r="F2768">
        <v>151.58000000000001</v>
      </c>
      <c r="G2768" s="22">
        <v>4.8399999999999999E-2</v>
      </c>
      <c r="H2768" s="11">
        <f t="shared" si="860"/>
        <v>151.47320144</v>
      </c>
      <c r="I2768" s="23">
        <f t="shared" si="861"/>
        <v>671.64585725014183</v>
      </c>
      <c r="J2768" s="23">
        <f t="shared" si="862"/>
        <v>451108.15756127791</v>
      </c>
      <c r="K2768" s="23">
        <f t="shared" si="863"/>
        <v>159.04686151199999</v>
      </c>
      <c r="L2768" s="23">
        <f t="shared" si="864"/>
        <v>1494.7649159402836</v>
      </c>
      <c r="N2768">
        <v>202312</v>
      </c>
      <c r="O2768" s="20" t="s">
        <v>29</v>
      </c>
      <c r="P2768" s="20" t="s">
        <v>10809</v>
      </c>
      <c r="Q2768">
        <v>41722.1</v>
      </c>
      <c r="R2768" s="21">
        <v>0.71</v>
      </c>
      <c r="S2768">
        <v>1515.73</v>
      </c>
      <c r="T2768" s="21">
        <v>0.05</v>
      </c>
      <c r="U2768" s="11">
        <f t="shared" si="865"/>
        <v>1481.13455</v>
      </c>
      <c r="V2768" s="23">
        <f t="shared" si="866"/>
        <v>6456.1158252365904</v>
      </c>
      <c r="W2768" s="23">
        <f t="shared" si="867"/>
        <v>41681431.54887034</v>
      </c>
      <c r="X2768" s="23">
        <f t="shared" si="868"/>
        <v>1555.1912775000001</v>
      </c>
      <c r="Y2768" s="23">
        <f t="shared" si="869"/>
        <v>14393.366200473181</v>
      </c>
      <c r="AA2768">
        <v>202312</v>
      </c>
      <c r="AB2768" s="20" t="s">
        <v>31</v>
      </c>
      <c r="AC2768" s="20" t="s">
        <v>10810</v>
      </c>
      <c r="AD2768">
        <v>118911.37</v>
      </c>
      <c r="AE2768" s="21">
        <v>0.72</v>
      </c>
      <c r="AF2768">
        <v>314.8963</v>
      </c>
      <c r="AG2768" s="22">
        <v>3.7000000000000002E-3</v>
      </c>
      <c r="AH2768" s="11">
        <f t="shared" si="870"/>
        <v>316.77988968</v>
      </c>
      <c r="AI2768" s="23">
        <f t="shared" si="871"/>
        <v>5198.1858935698556</v>
      </c>
      <c r="AJ2768" s="23">
        <f t="shared" si="872"/>
        <v>27021136.58410864</v>
      </c>
      <c r="AK2768" s="23">
        <f t="shared" si="873"/>
        <v>332.61888416400001</v>
      </c>
      <c r="AL2768" s="23">
        <f t="shared" si="874"/>
        <v>10713.151676819711</v>
      </c>
      <c r="AN2768">
        <v>202312</v>
      </c>
      <c r="AO2768" s="20" t="s">
        <v>33</v>
      </c>
      <c r="AP2768" s="20" t="s">
        <v>10811</v>
      </c>
      <c r="AQ2768">
        <v>93.64</v>
      </c>
      <c r="AR2768" s="21">
        <v>0.86</v>
      </c>
      <c r="AS2768">
        <v>1.52</v>
      </c>
      <c r="AT2768">
        <v>1.89E-2</v>
      </c>
      <c r="AU2768" s="11">
        <f t="shared" si="875"/>
        <v>1.52202456</v>
      </c>
      <c r="AV2768" s="23">
        <f t="shared" si="876"/>
        <v>10.965978655157997</v>
      </c>
      <c r="AW2768" s="23">
        <f t="shared" si="877"/>
        <v>120.25268786538079</v>
      </c>
      <c r="AX2768" s="23">
        <f t="shared" si="878"/>
        <v>1.5981257879999999</v>
      </c>
      <c r="AY2768" s="23">
        <f t="shared" si="879"/>
        <v>23.453981870315992</v>
      </c>
      <c r="AZ2768" s="23"/>
      <c r="BA2768" s="23"/>
    </row>
    <row r="2769" spans="1:53">
      <c r="A2769">
        <v>202312</v>
      </c>
      <c r="B2769" s="20" t="s">
        <v>27</v>
      </c>
      <c r="C2769" s="20" t="s">
        <v>10812</v>
      </c>
      <c r="D2769">
        <v>196694.43</v>
      </c>
      <c r="E2769" s="21">
        <v>0.68</v>
      </c>
      <c r="F2769">
        <v>6478.2</v>
      </c>
      <c r="G2769" s="22">
        <v>4.8399999999999999E-2</v>
      </c>
      <c r="H2769" s="11">
        <f t="shared" si="860"/>
        <v>6473.6070801600008</v>
      </c>
      <c r="I2769" s="23">
        <f t="shared" si="861"/>
        <v>28704.55853259908</v>
      </c>
      <c r="J2769" s="23">
        <f t="shared" si="862"/>
        <v>823951680.55140662</v>
      </c>
      <c r="K2769" s="23">
        <f t="shared" si="863"/>
        <v>6797.2874341680008</v>
      </c>
      <c r="L2769" s="23">
        <f t="shared" si="864"/>
        <v>63882.724145358159</v>
      </c>
      <c r="N2769">
        <v>202312</v>
      </c>
      <c r="O2769" s="20" t="s">
        <v>29</v>
      </c>
      <c r="P2769" s="20" t="s">
        <v>10813</v>
      </c>
      <c r="Q2769">
        <v>32643.7</v>
      </c>
      <c r="R2769" s="21">
        <v>0.71</v>
      </c>
      <c r="S2769">
        <v>1185.92</v>
      </c>
      <c r="T2769" s="21">
        <v>0.05</v>
      </c>
      <c r="U2769" s="11">
        <f t="shared" si="865"/>
        <v>1158.8513499999999</v>
      </c>
      <c r="V2769" s="23">
        <f t="shared" si="866"/>
        <v>5051.3159252356827</v>
      </c>
      <c r="W2769" s="23">
        <f t="shared" si="867"/>
        <v>25515792.576539621</v>
      </c>
      <c r="X2769" s="23">
        <f t="shared" si="868"/>
        <v>1216.7939174999999</v>
      </c>
      <c r="Y2769" s="23">
        <f t="shared" si="869"/>
        <v>11261.483200471364</v>
      </c>
      <c r="AA2769">
        <v>202312</v>
      </c>
      <c r="AB2769" s="20" t="s">
        <v>31</v>
      </c>
      <c r="AC2769" s="20" t="s">
        <v>10814</v>
      </c>
      <c r="AD2769">
        <v>122397.22</v>
      </c>
      <c r="AE2769" s="21">
        <v>0.72</v>
      </c>
      <c r="AF2769">
        <v>324.12740000000002</v>
      </c>
      <c r="AG2769" s="22">
        <v>3.7000000000000002E-3</v>
      </c>
      <c r="AH2769" s="11">
        <f t="shared" si="870"/>
        <v>326.06619408</v>
      </c>
      <c r="AI2769" s="23">
        <f t="shared" si="871"/>
        <v>5350.5691038305777</v>
      </c>
      <c r="AJ2769" s="23">
        <f t="shared" si="872"/>
        <v>28628589.734866351</v>
      </c>
      <c r="AK2769" s="23">
        <f t="shared" si="873"/>
        <v>342.36950378400002</v>
      </c>
      <c r="AL2769" s="23">
        <f t="shared" si="874"/>
        <v>11027.204401741155</v>
      </c>
      <c r="AN2769">
        <v>202312</v>
      </c>
      <c r="AO2769" s="20" t="s">
        <v>33</v>
      </c>
      <c r="AP2769" s="20" t="s">
        <v>10815</v>
      </c>
      <c r="AQ2769">
        <v>364.75</v>
      </c>
      <c r="AR2769" s="21">
        <v>0.86</v>
      </c>
      <c r="AS2769">
        <v>9.44</v>
      </c>
      <c r="AT2769">
        <v>3.0099999999999998E-2</v>
      </c>
      <c r="AU2769" s="11">
        <f t="shared" si="875"/>
        <v>9.4419184999999999</v>
      </c>
      <c r="AV2769" s="23">
        <f t="shared" si="876"/>
        <v>53.596999726774428</v>
      </c>
      <c r="AW2769" s="23">
        <f t="shared" si="877"/>
        <v>2872.6383797118579</v>
      </c>
      <c r="AX2769" s="23">
        <f t="shared" si="878"/>
        <v>9.9140144249999995</v>
      </c>
      <c r="AY2769" s="23">
        <f t="shared" si="879"/>
        <v>116.63591795354886</v>
      </c>
      <c r="AZ2769" s="23"/>
      <c r="BA2769" s="23"/>
    </row>
    <row r="2770" spans="1:53">
      <c r="A2770">
        <v>202312</v>
      </c>
      <c r="B2770" s="20" t="s">
        <v>27</v>
      </c>
      <c r="C2770" s="20" t="s">
        <v>10816</v>
      </c>
      <c r="D2770">
        <v>79667.3</v>
      </c>
      <c r="E2770" s="21">
        <v>0.68</v>
      </c>
      <c r="F2770">
        <v>2623.87</v>
      </c>
      <c r="G2770" s="22">
        <v>4.8399999999999999E-2</v>
      </c>
      <c r="H2770" s="11">
        <f t="shared" si="860"/>
        <v>2622.0101776000001</v>
      </c>
      <c r="I2770" s="23">
        <f t="shared" si="861"/>
        <v>11626.229964845119</v>
      </c>
      <c r="J2770" s="23">
        <f t="shared" si="862"/>
        <v>135169223.19546252</v>
      </c>
      <c r="K2770" s="23">
        <f t="shared" si="863"/>
        <v>2753.1106864800004</v>
      </c>
      <c r="L2770" s="23">
        <f t="shared" si="864"/>
        <v>25874.470107290239</v>
      </c>
      <c r="N2770">
        <v>202312</v>
      </c>
      <c r="O2770" s="20" t="s">
        <v>29</v>
      </c>
      <c r="P2770" s="20" t="s">
        <v>10817</v>
      </c>
      <c r="Q2770">
        <v>51563.19</v>
      </c>
      <c r="R2770" s="21">
        <v>0.71</v>
      </c>
      <c r="S2770">
        <v>1951.3</v>
      </c>
      <c r="T2770" s="21">
        <v>0.05</v>
      </c>
      <c r="U2770" s="11">
        <f t="shared" si="865"/>
        <v>1830.4932450000001</v>
      </c>
      <c r="V2770" s="23">
        <f t="shared" si="866"/>
        <v>7978.9350717888392</v>
      </c>
      <c r="W2770" s="23">
        <f t="shared" si="867"/>
        <v>63663404.879821971</v>
      </c>
      <c r="X2770" s="23">
        <f t="shared" si="868"/>
        <v>1922.0179072500002</v>
      </c>
      <c r="Y2770" s="23">
        <f t="shared" si="869"/>
        <v>17788.36338857768</v>
      </c>
      <c r="AA2770">
        <v>202312</v>
      </c>
      <c r="AB2770" s="20" t="s">
        <v>31</v>
      </c>
      <c r="AC2770" s="20" t="s">
        <v>10818</v>
      </c>
      <c r="AD2770">
        <v>101955.7</v>
      </c>
      <c r="AE2770" s="21">
        <v>0.72</v>
      </c>
      <c r="AF2770">
        <v>269.995</v>
      </c>
      <c r="AG2770" s="22">
        <v>3.7000000000000002E-3</v>
      </c>
      <c r="AH2770" s="11">
        <f t="shared" si="870"/>
        <v>271.60998480000001</v>
      </c>
      <c r="AI2770" s="23">
        <f t="shared" si="871"/>
        <v>4456.9722938104251</v>
      </c>
      <c r="AJ2770" s="23">
        <f t="shared" si="872"/>
        <v>19864602.027793761</v>
      </c>
      <c r="AK2770" s="23">
        <f t="shared" si="873"/>
        <v>285.19048404</v>
      </c>
      <c r="AL2770" s="23">
        <f t="shared" si="874"/>
        <v>9185.5545724208496</v>
      </c>
      <c r="AN2770">
        <v>202312</v>
      </c>
      <c r="AO2770" s="20" t="s">
        <v>33</v>
      </c>
      <c r="AP2770" s="20" t="s">
        <v>10819</v>
      </c>
      <c r="AQ2770">
        <v>7684.41</v>
      </c>
      <c r="AR2770" s="21">
        <v>0.86</v>
      </c>
      <c r="AS2770">
        <v>72.69</v>
      </c>
      <c r="AT2770">
        <v>1.1000000000000001E-2</v>
      </c>
      <c r="AU2770" s="11">
        <f t="shared" si="875"/>
        <v>72.694518600000009</v>
      </c>
      <c r="AV2770" s="23">
        <f t="shared" si="876"/>
        <v>689.29236514416482</v>
      </c>
      <c r="AW2770" s="23">
        <f t="shared" si="877"/>
        <v>475123.96464603662</v>
      </c>
      <c r="AX2770" s="23">
        <f t="shared" si="878"/>
        <v>76.329244530000011</v>
      </c>
      <c r="AY2770" s="23">
        <f t="shared" si="879"/>
        <v>1451.2792488883297</v>
      </c>
      <c r="AZ2770" s="23"/>
      <c r="BA2770" s="23"/>
    </row>
    <row r="2771" spans="1:53">
      <c r="A2771">
        <v>202312</v>
      </c>
      <c r="B2771" s="20" t="s">
        <v>27</v>
      </c>
      <c r="C2771" s="20" t="s">
        <v>10820</v>
      </c>
      <c r="D2771">
        <v>103924.42</v>
      </c>
      <c r="E2771" s="21">
        <v>0.68</v>
      </c>
      <c r="F2771">
        <v>3422.79</v>
      </c>
      <c r="G2771" s="22">
        <v>4.8399999999999999E-2</v>
      </c>
      <c r="H2771" s="11">
        <f t="shared" si="860"/>
        <v>3420.3605110400003</v>
      </c>
      <c r="I2771" s="23">
        <f t="shared" si="861"/>
        <v>15166.187455620429</v>
      </c>
      <c r="J2771" s="23">
        <f t="shared" si="862"/>
        <v>230013241.93901846</v>
      </c>
      <c r="K2771" s="23">
        <f t="shared" si="863"/>
        <v>3591.3785365920007</v>
      </c>
      <c r="L2771" s="23">
        <f t="shared" si="864"/>
        <v>33752.735422280857</v>
      </c>
      <c r="N2771">
        <v>202312</v>
      </c>
      <c r="O2771" s="20" t="s">
        <v>29</v>
      </c>
      <c r="P2771" s="20" t="s">
        <v>10821</v>
      </c>
      <c r="Q2771">
        <v>6445.42</v>
      </c>
      <c r="R2771" s="21">
        <v>0.71</v>
      </c>
      <c r="S2771">
        <v>243.91</v>
      </c>
      <c r="T2771" s="21">
        <v>0.05</v>
      </c>
      <c r="U2771" s="11">
        <f t="shared" si="865"/>
        <v>228.81241</v>
      </c>
      <c r="V2771" s="23">
        <f t="shared" si="866"/>
        <v>997.37017221799545</v>
      </c>
      <c r="W2771" s="23">
        <f t="shared" si="867"/>
        <v>994747.26043015392</v>
      </c>
      <c r="X2771" s="23">
        <f t="shared" si="868"/>
        <v>240.25303050000002</v>
      </c>
      <c r="Y2771" s="23">
        <f t="shared" si="869"/>
        <v>2223.5527544359911</v>
      </c>
      <c r="AA2771">
        <v>202312</v>
      </c>
      <c r="AB2771" s="20" t="s">
        <v>31</v>
      </c>
      <c r="AC2771" s="20" t="s">
        <v>10822</v>
      </c>
      <c r="AD2771">
        <v>107547.5</v>
      </c>
      <c r="AE2771" s="21">
        <v>0.72</v>
      </c>
      <c r="AF2771">
        <v>284.803</v>
      </c>
      <c r="AG2771" s="22">
        <v>3.7000000000000002E-3</v>
      </c>
      <c r="AH2771" s="11">
        <f t="shared" si="870"/>
        <v>286.50654000000003</v>
      </c>
      <c r="AI2771" s="23">
        <f t="shared" si="871"/>
        <v>4701.416671834696</v>
      </c>
      <c r="AJ2771" s="23">
        <f t="shared" si="872"/>
        <v>22103318.722205229</v>
      </c>
      <c r="AK2771" s="23">
        <f t="shared" si="873"/>
        <v>300.83186700000005</v>
      </c>
      <c r="AL2771" s="23">
        <f t="shared" si="874"/>
        <v>9689.3398836693923</v>
      </c>
      <c r="AN2771">
        <v>202312</v>
      </c>
      <c r="AO2771" s="20" t="s">
        <v>33</v>
      </c>
      <c r="AP2771" s="20" t="s">
        <v>10823</v>
      </c>
      <c r="AQ2771">
        <v>1796.84</v>
      </c>
      <c r="AR2771" s="21">
        <v>0.86</v>
      </c>
      <c r="AS2771">
        <v>22.87</v>
      </c>
      <c r="AT2771">
        <v>1.4800000000000001E-2</v>
      </c>
      <c r="AU2771" s="11">
        <f t="shared" si="875"/>
        <v>22.870179519999997</v>
      </c>
      <c r="AV2771" s="23">
        <f t="shared" si="876"/>
        <v>186.59539325990718</v>
      </c>
      <c r="AW2771" s="23">
        <f t="shared" si="877"/>
        <v>34817.840785819419</v>
      </c>
      <c r="AX2771" s="23">
        <f t="shared" si="878"/>
        <v>24.013688495999997</v>
      </c>
      <c r="AY2771" s="23">
        <f t="shared" si="879"/>
        <v>396.06096603981439</v>
      </c>
      <c r="AZ2771" s="23"/>
      <c r="BA2771" s="23"/>
    </row>
    <row r="2772" spans="1:53">
      <c r="A2772">
        <v>202312</v>
      </c>
      <c r="B2772" s="20" t="s">
        <v>27</v>
      </c>
      <c r="C2772" s="20" t="s">
        <v>10824</v>
      </c>
      <c r="D2772">
        <v>10547.25</v>
      </c>
      <c r="E2772" s="21">
        <v>0.68</v>
      </c>
      <c r="F2772">
        <v>347.38</v>
      </c>
      <c r="G2772" s="22">
        <v>4.8399999999999999E-2</v>
      </c>
      <c r="H2772" s="11">
        <f t="shared" si="860"/>
        <v>347.13109199999997</v>
      </c>
      <c r="I2772" s="23">
        <f t="shared" si="861"/>
        <v>1539.2106171128264</v>
      </c>
      <c r="J2772" s="23">
        <f t="shared" si="862"/>
        <v>2369169.3238328481</v>
      </c>
      <c r="K2772" s="23">
        <f t="shared" si="863"/>
        <v>364.48764660000001</v>
      </c>
      <c r="L2772" s="23">
        <f t="shared" si="864"/>
        <v>3425.5523262256529</v>
      </c>
      <c r="N2772">
        <v>202312</v>
      </c>
      <c r="O2772" s="20" t="s">
        <v>29</v>
      </c>
      <c r="P2772" s="20" t="s">
        <v>10825</v>
      </c>
      <c r="Q2772">
        <v>10907.57</v>
      </c>
      <c r="R2772" s="21">
        <v>0.71</v>
      </c>
      <c r="S2772">
        <v>396.26</v>
      </c>
      <c r="T2772" s="21">
        <v>0.05</v>
      </c>
      <c r="U2772" s="11">
        <f t="shared" si="865"/>
        <v>387.21873499999998</v>
      </c>
      <c r="V2772" s="23">
        <f t="shared" si="866"/>
        <v>1687.8473349106557</v>
      </c>
      <c r="W2772" s="23">
        <f t="shared" si="867"/>
        <v>2848828.6259650034</v>
      </c>
      <c r="X2772" s="23">
        <f t="shared" si="868"/>
        <v>406.57967174999999</v>
      </c>
      <c r="Y2772" s="23">
        <f t="shared" si="869"/>
        <v>3762.9134048213114</v>
      </c>
      <c r="AA2772">
        <v>202312</v>
      </c>
      <c r="AB2772" s="20" t="s">
        <v>31</v>
      </c>
      <c r="AC2772" s="20" t="s">
        <v>10826</v>
      </c>
      <c r="AD2772">
        <v>159367.91</v>
      </c>
      <c r="AE2772" s="21">
        <v>0.72</v>
      </c>
      <c r="AF2772">
        <v>422.0317</v>
      </c>
      <c r="AG2772" s="22">
        <v>3.7000000000000002E-3</v>
      </c>
      <c r="AH2772" s="11">
        <f t="shared" si="870"/>
        <v>424.55611224</v>
      </c>
      <c r="AI2772" s="23">
        <f t="shared" si="871"/>
        <v>6966.735154508021</v>
      </c>
      <c r="AJ2772" s="23">
        <f t="shared" si="872"/>
        <v>48535398.713057898</v>
      </c>
      <c r="AK2772" s="23">
        <f t="shared" si="873"/>
        <v>445.783917852</v>
      </c>
      <c r="AL2772" s="23">
        <f t="shared" si="874"/>
        <v>14358.026421256041</v>
      </c>
      <c r="AN2772">
        <v>202312</v>
      </c>
      <c r="AO2772" s="20" t="s">
        <v>33</v>
      </c>
      <c r="AP2772" s="20" t="s">
        <v>10827</v>
      </c>
      <c r="AQ2772">
        <v>1381.83</v>
      </c>
      <c r="AR2772" s="21">
        <v>0.86</v>
      </c>
      <c r="AS2772">
        <v>29.83</v>
      </c>
      <c r="AT2772">
        <v>2.5099999999999997E-2</v>
      </c>
      <c r="AU2772" s="11">
        <f t="shared" si="875"/>
        <v>29.828182379999994</v>
      </c>
      <c r="AV2772" s="23">
        <f t="shared" si="876"/>
        <v>185.89596546971933</v>
      </c>
      <c r="AW2772" s="23">
        <f t="shared" si="877"/>
        <v>34557.309977919082</v>
      </c>
      <c r="AX2772" s="23">
        <f t="shared" si="878"/>
        <v>31.319591498999994</v>
      </c>
      <c r="AY2772" s="23">
        <f t="shared" si="879"/>
        <v>401.62011331943864</v>
      </c>
      <c r="AZ2772" s="23"/>
      <c r="BA2772" s="23"/>
    </row>
    <row r="2773" spans="1:53">
      <c r="A2773">
        <v>202312</v>
      </c>
      <c r="B2773" s="20" t="s">
        <v>27</v>
      </c>
      <c r="C2773" s="20" t="s">
        <v>10828</v>
      </c>
      <c r="D2773">
        <v>60206</v>
      </c>
      <c r="E2773" s="21">
        <v>0.68</v>
      </c>
      <c r="F2773">
        <v>1982.91</v>
      </c>
      <c r="G2773" s="22">
        <v>4.8399999999999999E-2</v>
      </c>
      <c r="H2773" s="11">
        <f t="shared" si="860"/>
        <v>1981.4998720000001</v>
      </c>
      <c r="I2773" s="23">
        <f t="shared" si="861"/>
        <v>8786.1494146715795</v>
      </c>
      <c r="J2773" s="23">
        <f t="shared" si="862"/>
        <v>77196421.536933735</v>
      </c>
      <c r="K2773" s="23">
        <f t="shared" si="863"/>
        <v>2080.5748656000001</v>
      </c>
      <c r="L2773" s="23">
        <f t="shared" si="864"/>
        <v>19553.798701343159</v>
      </c>
      <c r="N2773">
        <v>202312</v>
      </c>
      <c r="O2773" s="20" t="s">
        <v>29</v>
      </c>
      <c r="P2773" s="20" t="s">
        <v>10829</v>
      </c>
      <c r="Q2773">
        <v>15369.8</v>
      </c>
      <c r="R2773" s="21">
        <v>0.71</v>
      </c>
      <c r="S2773">
        <v>581.63</v>
      </c>
      <c r="T2773" s="21">
        <v>0.05</v>
      </c>
      <c r="U2773" s="11">
        <f t="shared" si="865"/>
        <v>545.62789999999995</v>
      </c>
      <c r="V2773" s="23">
        <f t="shared" si="866"/>
        <v>2378.3368768763157</v>
      </c>
      <c r="W2773" s="23">
        <f t="shared" si="867"/>
        <v>5656486.2999097873</v>
      </c>
      <c r="X2773" s="23">
        <f t="shared" si="868"/>
        <v>572.90929499999993</v>
      </c>
      <c r="Y2773" s="23">
        <f t="shared" si="869"/>
        <v>5302.301653752631</v>
      </c>
      <c r="AA2773">
        <v>202312</v>
      </c>
      <c r="AB2773" s="20" t="s">
        <v>31</v>
      </c>
      <c r="AC2773" s="20" t="s">
        <v>10830</v>
      </c>
      <c r="AD2773">
        <v>102106.55</v>
      </c>
      <c r="AE2773" s="21">
        <v>0.72</v>
      </c>
      <c r="AF2773">
        <v>270.39449999999999</v>
      </c>
      <c r="AG2773" s="22">
        <v>3.7000000000000002E-3</v>
      </c>
      <c r="AH2773" s="11">
        <f t="shared" si="870"/>
        <v>272.01184920000003</v>
      </c>
      <c r="AI2773" s="23">
        <f t="shared" si="871"/>
        <v>4463.5666702947346</v>
      </c>
      <c r="AJ2773" s="23">
        <f t="shared" si="872"/>
        <v>19923427.420166023</v>
      </c>
      <c r="AK2773" s="23">
        <f t="shared" si="873"/>
        <v>285.61244166000006</v>
      </c>
      <c r="AL2773" s="23">
        <f t="shared" si="874"/>
        <v>9199.1451897894694</v>
      </c>
      <c r="AN2773">
        <v>202312</v>
      </c>
      <c r="AO2773" s="20" t="s">
        <v>33</v>
      </c>
      <c r="AP2773" s="20" t="s">
        <v>10831</v>
      </c>
      <c r="AQ2773">
        <v>8544.31</v>
      </c>
      <c r="AR2773" s="21">
        <v>0.86</v>
      </c>
      <c r="AS2773">
        <v>368.14</v>
      </c>
      <c r="AT2773">
        <v>5.0099999999999999E-2</v>
      </c>
      <c r="AU2773" s="11">
        <f t="shared" si="875"/>
        <v>368.14014065999993</v>
      </c>
      <c r="AV2773" s="23">
        <f t="shared" si="876"/>
        <v>1602.999012521065</v>
      </c>
      <c r="AW2773" s="23">
        <f t="shared" si="877"/>
        <v>2569605.8341435096</v>
      </c>
      <c r="AX2773" s="23">
        <f t="shared" si="878"/>
        <v>386.54714769299994</v>
      </c>
      <c r="AY2773" s="23">
        <f t="shared" si="879"/>
        <v>3574.1381657021298</v>
      </c>
      <c r="AZ2773" s="23"/>
      <c r="BA2773" s="23"/>
    </row>
    <row r="2774" spans="1:53">
      <c r="A2774">
        <v>202312</v>
      </c>
      <c r="B2774" s="20" t="s">
        <v>27</v>
      </c>
      <c r="C2774" s="20" t="s">
        <v>10832</v>
      </c>
      <c r="D2774">
        <v>117464.68</v>
      </c>
      <c r="E2774" s="21">
        <v>0.68</v>
      </c>
      <c r="F2774">
        <v>3868.74</v>
      </c>
      <c r="G2774" s="22">
        <v>4.8399999999999999E-2</v>
      </c>
      <c r="H2774" s="11">
        <f t="shared" si="860"/>
        <v>3865.9975481600004</v>
      </c>
      <c r="I2774" s="23">
        <f t="shared" si="861"/>
        <v>17142.182331106276</v>
      </c>
      <c r="J2774" s="23">
        <f t="shared" si="862"/>
        <v>293854415.07289219</v>
      </c>
      <c r="K2774" s="23">
        <f t="shared" si="863"/>
        <v>4059.2974255680006</v>
      </c>
      <c r="L2774" s="23">
        <f t="shared" si="864"/>
        <v>38150.36221037255</v>
      </c>
      <c r="N2774">
        <v>202312</v>
      </c>
      <c r="O2774" s="20" t="s">
        <v>29</v>
      </c>
      <c r="P2774" s="20" t="s">
        <v>10833</v>
      </c>
      <c r="Q2774">
        <v>74370.05</v>
      </c>
      <c r="R2774" s="21">
        <v>0.71</v>
      </c>
      <c r="S2774">
        <v>2814.38</v>
      </c>
      <c r="T2774" s="21">
        <v>0.05</v>
      </c>
      <c r="U2774" s="11">
        <f t="shared" si="865"/>
        <v>2640.1367750000004</v>
      </c>
      <c r="V2774" s="23">
        <f t="shared" si="866"/>
        <v>11508.089399350381</v>
      </c>
      <c r="W2774" s="23">
        <f t="shared" si="867"/>
        <v>132436121.62344062</v>
      </c>
      <c r="X2774" s="23">
        <f t="shared" si="868"/>
        <v>2772.1436137500004</v>
      </c>
      <c r="Y2774" s="23">
        <f t="shared" si="869"/>
        <v>25656.315573700762</v>
      </c>
      <c r="AA2774">
        <v>202312</v>
      </c>
      <c r="AB2774" s="20" t="s">
        <v>31</v>
      </c>
      <c r="AC2774" s="20" t="s">
        <v>10834</v>
      </c>
      <c r="AD2774">
        <v>124687.93</v>
      </c>
      <c r="AE2774" s="21">
        <v>0.72</v>
      </c>
      <c r="AF2774">
        <v>330.1936</v>
      </c>
      <c r="AG2774" s="22">
        <v>3.7000000000000002E-3</v>
      </c>
      <c r="AH2774" s="11">
        <f t="shared" si="870"/>
        <v>332.16864551999998</v>
      </c>
      <c r="AI2774" s="23">
        <f t="shared" si="871"/>
        <v>5450.707016700132</v>
      </c>
      <c r="AJ2774" s="23">
        <f t="shared" si="872"/>
        <v>29710206.981904052</v>
      </c>
      <c r="AK2774" s="23">
        <f t="shared" si="873"/>
        <v>348.77707779600001</v>
      </c>
      <c r="AL2774" s="23">
        <f t="shared" si="874"/>
        <v>11233.582678920264</v>
      </c>
      <c r="AN2774">
        <v>202312</v>
      </c>
      <c r="AO2774" s="20" t="s">
        <v>33</v>
      </c>
      <c r="AP2774" s="20" t="s">
        <v>10835</v>
      </c>
      <c r="AQ2774">
        <v>137.38999999999999</v>
      </c>
      <c r="AR2774" s="21">
        <v>0.86</v>
      </c>
      <c r="AS2774">
        <v>1.77</v>
      </c>
      <c r="AT2774">
        <v>1.4999999999999999E-2</v>
      </c>
      <c r="AU2774" s="11">
        <f t="shared" si="875"/>
        <v>1.7723309999999997</v>
      </c>
      <c r="AV2774" s="23">
        <f t="shared" si="876"/>
        <v>14.362079273692892</v>
      </c>
      <c r="AW2774" s="23">
        <f t="shared" si="877"/>
        <v>206.26932106383896</v>
      </c>
      <c r="AX2774" s="23">
        <f t="shared" si="878"/>
        <v>1.8609475499999997</v>
      </c>
      <c r="AY2774" s="23">
        <f t="shared" si="879"/>
        <v>30.496489547385785</v>
      </c>
      <c r="AZ2774" s="23"/>
      <c r="BA2774" s="23"/>
    </row>
    <row r="2775" spans="1:53">
      <c r="A2775">
        <v>202312</v>
      </c>
      <c r="B2775" s="20" t="s">
        <v>27</v>
      </c>
      <c r="C2775" s="20" t="s">
        <v>10836</v>
      </c>
      <c r="D2775">
        <v>64505.1</v>
      </c>
      <c r="E2775" s="21">
        <v>0.68</v>
      </c>
      <c r="F2775">
        <v>2124.5</v>
      </c>
      <c r="G2775" s="22">
        <v>4.8399999999999999E-2</v>
      </c>
      <c r="H2775" s="11">
        <f t="shared" si="860"/>
        <v>2122.9918511999999</v>
      </c>
      <c r="I2775" s="23">
        <f t="shared" si="861"/>
        <v>9413.5376309393032</v>
      </c>
      <c r="J2775" s="23">
        <f t="shared" si="862"/>
        <v>88614690.729110345</v>
      </c>
      <c r="K2775" s="23">
        <f t="shared" si="863"/>
        <v>2229.1414437600001</v>
      </c>
      <c r="L2775" s="23">
        <f t="shared" si="864"/>
        <v>20950.067113078607</v>
      </c>
      <c r="N2775">
        <v>202312</v>
      </c>
      <c r="O2775" s="20" t="s">
        <v>29</v>
      </c>
      <c r="P2775" s="20" t="s">
        <v>10837</v>
      </c>
      <c r="Q2775">
        <v>30739.63</v>
      </c>
      <c r="R2775" s="21">
        <v>0.71</v>
      </c>
      <c r="S2775">
        <v>1163.27</v>
      </c>
      <c r="T2775" s="21">
        <v>0.05</v>
      </c>
      <c r="U2775" s="11">
        <f t="shared" si="865"/>
        <v>1091.2568650000001</v>
      </c>
      <c r="V2775" s="23">
        <f t="shared" si="866"/>
        <v>4756.6783959800068</v>
      </c>
      <c r="W2775" s="23">
        <f t="shared" si="867"/>
        <v>22625989.362782929</v>
      </c>
      <c r="X2775" s="23">
        <f t="shared" si="868"/>
        <v>1145.8197082500001</v>
      </c>
      <c r="Y2775" s="23">
        <f t="shared" si="869"/>
        <v>10604.613656960013</v>
      </c>
      <c r="AA2775">
        <v>202312</v>
      </c>
      <c r="AB2775" s="20" t="s">
        <v>31</v>
      </c>
      <c r="AC2775" s="20" t="s">
        <v>10838</v>
      </c>
      <c r="AD2775">
        <v>199798.47</v>
      </c>
      <c r="AE2775" s="21">
        <v>0.72</v>
      </c>
      <c r="AF2775">
        <v>529.09829999999999</v>
      </c>
      <c r="AG2775" s="22">
        <v>3.7000000000000002E-3</v>
      </c>
      <c r="AH2775" s="11">
        <f t="shared" si="870"/>
        <v>532.26312408000001</v>
      </c>
      <c r="AI2775" s="23">
        <f t="shared" si="871"/>
        <v>8734.1487051308904</v>
      </c>
      <c r="AJ2775" s="23">
        <f t="shared" si="872"/>
        <v>76285353.603339612</v>
      </c>
      <c r="AK2775" s="23">
        <f t="shared" si="873"/>
        <v>558.87628028400002</v>
      </c>
      <c r="AL2775" s="23">
        <f t="shared" si="874"/>
        <v>18000.560534341781</v>
      </c>
      <c r="AN2775">
        <v>202312</v>
      </c>
      <c r="AO2775" s="20" t="s">
        <v>33</v>
      </c>
      <c r="AP2775" s="20" t="s">
        <v>10839</v>
      </c>
      <c r="AQ2775">
        <v>3951.12</v>
      </c>
      <c r="AR2775" s="21">
        <v>0.86</v>
      </c>
      <c r="AS2775">
        <v>14.95</v>
      </c>
      <c r="AT2775">
        <v>4.4000000000000003E-3</v>
      </c>
      <c r="AU2775" s="11">
        <f t="shared" si="875"/>
        <v>14.95103808</v>
      </c>
      <c r="AV2775" s="23">
        <f t="shared" si="876"/>
        <v>224.8989632211964</v>
      </c>
      <c r="AW2775" s="23">
        <f t="shared" si="877"/>
        <v>50579.54365796905</v>
      </c>
      <c r="AX2775" s="23">
        <f t="shared" si="878"/>
        <v>15.698589984</v>
      </c>
      <c r="AY2775" s="23">
        <f t="shared" si="879"/>
        <v>464.74896452239278</v>
      </c>
      <c r="AZ2775" s="23"/>
      <c r="BA2775" s="23"/>
    </row>
    <row r="2776" spans="1:53">
      <c r="A2776">
        <v>202312</v>
      </c>
      <c r="B2776" s="20" t="s">
        <v>27</v>
      </c>
      <c r="C2776" s="20" t="s">
        <v>10840</v>
      </c>
      <c r="D2776">
        <v>160100.75</v>
      </c>
      <c r="E2776" s="21">
        <v>0.68</v>
      </c>
      <c r="F2776">
        <v>5272.97</v>
      </c>
      <c r="G2776" s="22">
        <v>4.8399999999999999E-2</v>
      </c>
      <c r="H2776" s="11">
        <f t="shared" si="860"/>
        <v>5269.2358840000006</v>
      </c>
      <c r="I2776" s="23">
        <f t="shared" si="861"/>
        <v>23364.267862023404</v>
      </c>
      <c r="J2776" s="23">
        <f t="shared" si="862"/>
        <v>545889012.72837973</v>
      </c>
      <c r="K2776" s="23">
        <f t="shared" si="863"/>
        <v>5532.6976782000011</v>
      </c>
      <c r="L2776" s="23">
        <f t="shared" si="864"/>
        <v>51997.771608046809</v>
      </c>
      <c r="N2776">
        <v>202312</v>
      </c>
      <c r="O2776" s="20" t="s">
        <v>29</v>
      </c>
      <c r="P2776" s="20" t="s">
        <v>10841</v>
      </c>
      <c r="Q2776">
        <v>14969.71</v>
      </c>
      <c r="R2776" s="21">
        <v>0.71</v>
      </c>
      <c r="S2776">
        <v>543.83000000000004</v>
      </c>
      <c r="T2776" s="21">
        <v>0.05</v>
      </c>
      <c r="U2776" s="11">
        <f t="shared" si="865"/>
        <v>531.4247049999999</v>
      </c>
      <c r="V2776" s="23">
        <f t="shared" si="866"/>
        <v>2316.4265851959135</v>
      </c>
      <c r="W2776" s="23">
        <f t="shared" si="867"/>
        <v>5365832.1246024007</v>
      </c>
      <c r="X2776" s="23">
        <f t="shared" si="868"/>
        <v>557.99594024999988</v>
      </c>
      <c r="Y2776" s="23">
        <f t="shared" si="869"/>
        <v>5164.2778753918265</v>
      </c>
      <c r="AA2776">
        <v>202312</v>
      </c>
      <c r="AB2776" s="20" t="s">
        <v>31</v>
      </c>
      <c r="AC2776" s="20" t="s">
        <v>10842</v>
      </c>
      <c r="AD2776">
        <v>103904.15</v>
      </c>
      <c r="AE2776" s="21">
        <v>0.72</v>
      </c>
      <c r="AF2776">
        <v>275.15480000000002</v>
      </c>
      <c r="AG2776" s="22">
        <v>3.7000000000000002E-3</v>
      </c>
      <c r="AH2776" s="11">
        <f t="shared" si="870"/>
        <v>276.80065560000003</v>
      </c>
      <c r="AI2776" s="23">
        <f t="shared" si="871"/>
        <v>4542.1483817179669</v>
      </c>
      <c r="AJ2776" s="23">
        <f t="shared" si="872"/>
        <v>20631111.921543147</v>
      </c>
      <c r="AK2776" s="23">
        <f t="shared" si="873"/>
        <v>290.64068838000003</v>
      </c>
      <c r="AL2776" s="23">
        <f t="shared" si="874"/>
        <v>9361.0974190359339</v>
      </c>
      <c r="AN2776">
        <v>202312</v>
      </c>
      <c r="AO2776" s="20" t="s">
        <v>33</v>
      </c>
      <c r="AP2776" s="20" t="s">
        <v>10843</v>
      </c>
      <c r="AQ2776">
        <v>3055.23</v>
      </c>
      <c r="AR2776" s="21">
        <v>0.86</v>
      </c>
      <c r="AS2776">
        <v>97.74</v>
      </c>
      <c r="AT2776">
        <v>3.7200000000000004E-2</v>
      </c>
      <c r="AU2776" s="11">
        <f t="shared" si="875"/>
        <v>97.742918160000016</v>
      </c>
      <c r="AV2776" s="23">
        <f t="shared" si="876"/>
        <v>497.25810640003414</v>
      </c>
      <c r="AW2776" s="23">
        <f t="shared" si="877"/>
        <v>247265.62438054767</v>
      </c>
      <c r="AX2776" s="23">
        <f t="shared" si="878"/>
        <v>102.63006406800002</v>
      </c>
      <c r="AY2776" s="23">
        <f t="shared" si="879"/>
        <v>1092.2591309600682</v>
      </c>
      <c r="AZ2776" s="23"/>
      <c r="BA2776" s="23"/>
    </row>
    <row r="2777" spans="1:53">
      <c r="A2777">
        <v>202312</v>
      </c>
      <c r="B2777" s="20" t="s">
        <v>27</v>
      </c>
      <c r="C2777" s="20" t="s">
        <v>10844</v>
      </c>
      <c r="D2777">
        <v>33472.480000000003</v>
      </c>
      <c r="E2777" s="21">
        <v>0.68</v>
      </c>
      <c r="F2777">
        <v>1102.43</v>
      </c>
      <c r="G2777" s="22">
        <v>4.8399999999999999E-2</v>
      </c>
      <c r="H2777" s="11">
        <f t="shared" si="860"/>
        <v>1101.6462617600002</v>
      </c>
      <c r="I2777" s="23">
        <f t="shared" si="861"/>
        <v>4884.7990326480121</v>
      </c>
      <c r="J2777" s="23">
        <f t="shared" si="862"/>
        <v>23861261.589358956</v>
      </c>
      <c r="K2777" s="23">
        <f t="shared" si="863"/>
        <v>1156.7285748480003</v>
      </c>
      <c r="L2777" s="23">
        <f t="shared" si="864"/>
        <v>10871.244327056025</v>
      </c>
      <c r="N2777">
        <v>202312</v>
      </c>
      <c r="O2777" s="20" t="s">
        <v>29</v>
      </c>
      <c r="P2777" s="20" t="s">
        <v>10845</v>
      </c>
      <c r="Q2777">
        <v>77344.84</v>
      </c>
      <c r="R2777" s="21">
        <v>0.71</v>
      </c>
      <c r="S2777">
        <v>2926.96</v>
      </c>
      <c r="T2777" s="21">
        <v>0.05</v>
      </c>
      <c r="U2777" s="11">
        <f t="shared" si="865"/>
        <v>2745.7418199999997</v>
      </c>
      <c r="V2777" s="23">
        <f t="shared" si="866"/>
        <v>11968.411118433443</v>
      </c>
      <c r="W2777" s="23">
        <f t="shared" si="867"/>
        <v>143242864.69984126</v>
      </c>
      <c r="X2777" s="23">
        <f t="shared" si="868"/>
        <v>2883.0289109999999</v>
      </c>
      <c r="Y2777" s="23">
        <f t="shared" si="869"/>
        <v>26682.564056866886</v>
      </c>
      <c r="AA2777">
        <v>202312</v>
      </c>
      <c r="AB2777" s="20" t="s">
        <v>31</v>
      </c>
      <c r="AC2777" s="20" t="s">
        <v>10846</v>
      </c>
      <c r="AD2777">
        <v>183429.26</v>
      </c>
      <c r="AE2777" s="21">
        <v>0.72</v>
      </c>
      <c r="AF2777">
        <v>485.75</v>
      </c>
      <c r="AG2777" s="22">
        <v>3.7000000000000002E-3</v>
      </c>
      <c r="AH2777" s="11">
        <f t="shared" si="870"/>
        <v>488.65554864000001</v>
      </c>
      <c r="AI2777" s="23">
        <f t="shared" si="871"/>
        <v>8018.5720827197383</v>
      </c>
      <c r="AJ2777" s="23">
        <f t="shared" si="872"/>
        <v>64297498.245772362</v>
      </c>
      <c r="AK2777" s="23">
        <f t="shared" si="873"/>
        <v>513.08832607199997</v>
      </c>
      <c r="AL2777" s="23">
        <f t="shared" si="874"/>
        <v>16525.799714079476</v>
      </c>
      <c r="AN2777">
        <v>202312</v>
      </c>
      <c r="AO2777" s="20" t="s">
        <v>33</v>
      </c>
      <c r="AP2777" s="20" t="s">
        <v>10847</v>
      </c>
      <c r="AQ2777">
        <v>1830.68</v>
      </c>
      <c r="AR2777" s="21">
        <v>0.86</v>
      </c>
      <c r="AS2777">
        <v>6.77</v>
      </c>
      <c r="AT2777">
        <v>4.3E-3</v>
      </c>
      <c r="AU2777" s="11">
        <f t="shared" si="875"/>
        <v>6.7698546400000001</v>
      </c>
      <c r="AV2777" s="23">
        <f t="shared" si="876"/>
        <v>103.0171117415876</v>
      </c>
      <c r="AW2777" s="23">
        <f t="shared" si="877"/>
        <v>10612.525311578745</v>
      </c>
      <c r="AX2777" s="23">
        <f t="shared" si="878"/>
        <v>7.1083473720000008</v>
      </c>
      <c r="AY2777" s="23">
        <f t="shared" si="879"/>
        <v>212.8040781231752</v>
      </c>
      <c r="AZ2777" s="23"/>
      <c r="BA2777" s="23"/>
    </row>
    <row r="2778" spans="1:53">
      <c r="A2778">
        <v>202312</v>
      </c>
      <c r="B2778" s="20" t="s">
        <v>27</v>
      </c>
      <c r="C2778" s="20" t="s">
        <v>10848</v>
      </c>
      <c r="D2778">
        <v>60790</v>
      </c>
      <c r="E2778" s="21">
        <v>0.68</v>
      </c>
      <c r="F2778">
        <v>2002.14</v>
      </c>
      <c r="G2778" s="22">
        <v>4.8399999999999999E-2</v>
      </c>
      <c r="H2778" s="11">
        <f t="shared" si="860"/>
        <v>2000.7204800000002</v>
      </c>
      <c r="I2778" s="23">
        <f t="shared" si="861"/>
        <v>8871.3753266764998</v>
      </c>
      <c r="J2778" s="23">
        <f t="shared" si="862"/>
        <v>78701300.186764568</v>
      </c>
      <c r="K2778" s="23">
        <f t="shared" si="863"/>
        <v>2100.7565040000004</v>
      </c>
      <c r="L2778" s="23">
        <f t="shared" si="864"/>
        <v>19743.471133352999</v>
      </c>
      <c r="N2778">
        <v>202312</v>
      </c>
      <c r="O2778" s="20" t="s">
        <v>29</v>
      </c>
      <c r="P2778" s="20" t="s">
        <v>10849</v>
      </c>
      <c r="Q2778">
        <v>52059.040000000001</v>
      </c>
      <c r="R2778" s="21">
        <v>0.71</v>
      </c>
      <c r="S2778">
        <v>1970.07</v>
      </c>
      <c r="T2778" s="21">
        <v>0.05</v>
      </c>
      <c r="U2778" s="11">
        <f t="shared" si="865"/>
        <v>1848.0959200000002</v>
      </c>
      <c r="V2778" s="23">
        <f t="shared" si="866"/>
        <v>8055.663353249829</v>
      </c>
      <c r="W2778" s="23">
        <f t="shared" si="867"/>
        <v>64893712.060892276</v>
      </c>
      <c r="X2778" s="23">
        <f t="shared" si="868"/>
        <v>1940.5007160000002</v>
      </c>
      <c r="Y2778" s="23">
        <f t="shared" si="869"/>
        <v>17959.422626499658</v>
      </c>
      <c r="AA2778">
        <v>202312</v>
      </c>
      <c r="AB2778" s="20" t="s">
        <v>31</v>
      </c>
      <c r="AC2778" s="20" t="s">
        <v>10850</v>
      </c>
      <c r="AD2778">
        <v>127677.35</v>
      </c>
      <c r="AE2778" s="21">
        <v>0.72</v>
      </c>
      <c r="AF2778">
        <v>338.11009999999999</v>
      </c>
      <c r="AG2778" s="22">
        <v>3.7000000000000002E-3</v>
      </c>
      <c r="AH2778" s="11">
        <f t="shared" si="870"/>
        <v>340.13246040000001</v>
      </c>
      <c r="AI2778" s="23">
        <f t="shared" si="871"/>
        <v>5581.388892402646</v>
      </c>
      <c r="AJ2778" s="23">
        <f t="shared" si="872"/>
        <v>31151901.968235634</v>
      </c>
      <c r="AK2778" s="23">
        <f t="shared" si="873"/>
        <v>357.13908342000002</v>
      </c>
      <c r="AL2778" s="23">
        <f t="shared" si="874"/>
        <v>11502.910245205292</v>
      </c>
      <c r="AN2778">
        <v>202312</v>
      </c>
      <c r="AO2778" s="20" t="s">
        <v>33</v>
      </c>
      <c r="AP2778" s="20" t="s">
        <v>10851</v>
      </c>
      <c r="AQ2778">
        <v>2182.0100000000002</v>
      </c>
      <c r="AR2778" s="21">
        <v>0.86</v>
      </c>
      <c r="AS2778">
        <v>26.27</v>
      </c>
      <c r="AT2778">
        <v>1.3999999999999999E-2</v>
      </c>
      <c r="AU2778" s="11">
        <f t="shared" si="875"/>
        <v>26.271400399999997</v>
      </c>
      <c r="AV2778" s="23">
        <f t="shared" si="876"/>
        <v>220.47414300473949</v>
      </c>
      <c r="AW2778" s="23">
        <f t="shared" si="877"/>
        <v>48608.847733674316</v>
      </c>
      <c r="AX2778" s="23">
        <f t="shared" si="878"/>
        <v>27.584970419999998</v>
      </c>
      <c r="AY2778" s="23">
        <f t="shared" si="879"/>
        <v>467.21968640947898</v>
      </c>
      <c r="AZ2778" s="23"/>
      <c r="BA2778" s="23"/>
    </row>
    <row r="2779" spans="1:53">
      <c r="A2779">
        <v>202312</v>
      </c>
      <c r="B2779" s="20" t="s">
        <v>27</v>
      </c>
      <c r="C2779" s="20" t="s">
        <v>10852</v>
      </c>
      <c r="D2779">
        <v>74037.42</v>
      </c>
      <c r="E2779" s="21">
        <v>0.68</v>
      </c>
      <c r="F2779">
        <v>2438.4499999999998</v>
      </c>
      <c r="G2779" s="22">
        <v>4.8399999999999999E-2</v>
      </c>
      <c r="H2779" s="11">
        <f t="shared" si="860"/>
        <v>2436.7195670399997</v>
      </c>
      <c r="I2779" s="23">
        <f t="shared" si="861"/>
        <v>10804.634660943992</v>
      </c>
      <c r="J2779" s="23">
        <f t="shared" si="862"/>
        <v>116740130.15647228</v>
      </c>
      <c r="K2779" s="23">
        <f t="shared" si="863"/>
        <v>2558.5555453919997</v>
      </c>
      <c r="L2779" s="23">
        <f t="shared" si="864"/>
        <v>24045.988888927983</v>
      </c>
      <c r="N2779">
        <v>202312</v>
      </c>
      <c r="O2779" s="20" t="s">
        <v>29</v>
      </c>
      <c r="P2779" s="20" t="s">
        <v>10853</v>
      </c>
      <c r="Q2779">
        <v>23798.44</v>
      </c>
      <c r="R2779" s="21">
        <v>0.71</v>
      </c>
      <c r="S2779">
        <v>900.6</v>
      </c>
      <c r="T2779" s="21">
        <v>0.05</v>
      </c>
      <c r="U2779" s="11">
        <f t="shared" si="865"/>
        <v>844.84461999999985</v>
      </c>
      <c r="V2779" s="23">
        <f t="shared" si="866"/>
        <v>3682.5923215740208</v>
      </c>
      <c r="W2779" s="23">
        <f t="shared" si="867"/>
        <v>13561486.206915937</v>
      </c>
      <c r="X2779" s="23">
        <f t="shared" si="868"/>
        <v>887.08685099999991</v>
      </c>
      <c r="Y2779" s="23">
        <f t="shared" si="869"/>
        <v>8210.0292631480406</v>
      </c>
      <c r="AA2779">
        <v>202312</v>
      </c>
      <c r="AB2779" s="20" t="s">
        <v>31</v>
      </c>
      <c r="AC2779" s="20" t="s">
        <v>10854</v>
      </c>
      <c r="AD2779">
        <v>114583.47</v>
      </c>
      <c r="AE2779" s="21">
        <v>0.72</v>
      </c>
      <c r="AF2779">
        <v>303.43540000000002</v>
      </c>
      <c r="AG2779" s="22">
        <v>3.7000000000000002E-3</v>
      </c>
      <c r="AH2779" s="11">
        <f t="shared" si="870"/>
        <v>305.25036408</v>
      </c>
      <c r="AI2779" s="23">
        <f t="shared" si="871"/>
        <v>5008.992642085318</v>
      </c>
      <c r="AJ2779" s="23">
        <f t="shared" si="872"/>
        <v>25090007.288464855</v>
      </c>
      <c r="AK2779" s="23">
        <f t="shared" si="873"/>
        <v>320.512882284</v>
      </c>
      <c r="AL2779" s="23">
        <f t="shared" si="874"/>
        <v>10323.235648250637</v>
      </c>
      <c r="AN2779">
        <v>202312</v>
      </c>
      <c r="AO2779" s="20" t="s">
        <v>33</v>
      </c>
      <c r="AP2779" s="20" t="s">
        <v>10855</v>
      </c>
      <c r="AQ2779">
        <v>1764.69</v>
      </c>
      <c r="AR2779" s="21">
        <v>0.86</v>
      </c>
      <c r="AS2779">
        <v>27.77</v>
      </c>
      <c r="AT2779">
        <v>1.83E-2</v>
      </c>
      <c r="AU2779" s="11">
        <f t="shared" si="875"/>
        <v>27.772691219999999</v>
      </c>
      <c r="AV2779" s="23">
        <f t="shared" si="876"/>
        <v>203.41445726830057</v>
      </c>
      <c r="AW2779" s="23">
        <f t="shared" si="877"/>
        <v>41377.441425757279</v>
      </c>
      <c r="AX2779" s="23">
        <f t="shared" si="878"/>
        <v>29.161325780999999</v>
      </c>
      <c r="AY2779" s="23">
        <f t="shared" si="879"/>
        <v>434.60160575660115</v>
      </c>
      <c r="AZ2779" s="23"/>
      <c r="BA2779" s="23"/>
    </row>
    <row r="2780" spans="1:53">
      <c r="A2780">
        <v>202312</v>
      </c>
      <c r="B2780" s="20" t="s">
        <v>27</v>
      </c>
      <c r="C2780" s="20" t="s">
        <v>10856</v>
      </c>
      <c r="D2780">
        <v>43720.87</v>
      </c>
      <c r="E2780" s="21">
        <v>0.68</v>
      </c>
      <c r="F2780">
        <v>1439.96</v>
      </c>
      <c r="G2780" s="22">
        <v>4.8399999999999999E-2</v>
      </c>
      <c r="H2780" s="11">
        <f t="shared" si="860"/>
        <v>1438.9412734400003</v>
      </c>
      <c r="I2780" s="23">
        <f t="shared" si="861"/>
        <v>6380.3955811618825</v>
      </c>
      <c r="J2780" s="23">
        <f t="shared" si="862"/>
        <v>40709447.772110075</v>
      </c>
      <c r="K2780" s="23">
        <f t="shared" si="863"/>
        <v>1510.8883371120003</v>
      </c>
      <c r="L2780" s="23">
        <f t="shared" si="864"/>
        <v>14199.732435763766</v>
      </c>
      <c r="N2780">
        <v>202312</v>
      </c>
      <c r="O2780" s="20" t="s">
        <v>29</v>
      </c>
      <c r="P2780" s="20" t="s">
        <v>10857</v>
      </c>
      <c r="Q2780">
        <v>19103.009999999998</v>
      </c>
      <c r="R2780" s="21">
        <v>0.71</v>
      </c>
      <c r="S2780">
        <v>722.91</v>
      </c>
      <c r="T2780" s="21">
        <v>0.05</v>
      </c>
      <c r="U2780" s="11">
        <f t="shared" si="865"/>
        <v>678.15685499999995</v>
      </c>
      <c r="V2780" s="23">
        <f t="shared" si="866"/>
        <v>2956.0171988143652</v>
      </c>
      <c r="W2780" s="23">
        <f t="shared" si="867"/>
        <v>8738037.6796863265</v>
      </c>
      <c r="X2780" s="23">
        <f t="shared" si="868"/>
        <v>712.06469774999994</v>
      </c>
      <c r="Y2780" s="23">
        <f t="shared" si="869"/>
        <v>6590.1912526287306</v>
      </c>
      <c r="AA2780">
        <v>202312</v>
      </c>
      <c r="AB2780" s="20" t="s">
        <v>31</v>
      </c>
      <c r="AC2780" s="20" t="s">
        <v>10858</v>
      </c>
      <c r="AD2780">
        <v>219099.19</v>
      </c>
      <c r="AE2780" s="21">
        <v>0.72</v>
      </c>
      <c r="AF2780">
        <v>580.2097</v>
      </c>
      <c r="AG2780" s="22">
        <v>3.7000000000000002E-3</v>
      </c>
      <c r="AH2780" s="11">
        <f t="shared" si="870"/>
        <v>583.68024216000003</v>
      </c>
      <c r="AI2780" s="23">
        <f t="shared" si="871"/>
        <v>9577.8756795971804</v>
      </c>
      <c r="AJ2780" s="23">
        <f t="shared" si="872"/>
        <v>91735702.533819154</v>
      </c>
      <c r="AK2780" s="23">
        <f t="shared" si="873"/>
        <v>612.86425426800008</v>
      </c>
      <c r="AL2780" s="23">
        <f t="shared" si="874"/>
        <v>19739.431601354361</v>
      </c>
      <c r="AN2780">
        <v>202312</v>
      </c>
      <c r="AO2780" s="20" t="s">
        <v>33</v>
      </c>
      <c r="AP2780" s="20" t="s">
        <v>10859</v>
      </c>
      <c r="AQ2780">
        <v>1061.1300000000001</v>
      </c>
      <c r="AR2780" s="21">
        <v>0.86</v>
      </c>
      <c r="AS2780">
        <v>4.93</v>
      </c>
      <c r="AT2780">
        <v>5.4000000000000003E-3</v>
      </c>
      <c r="AU2780" s="11">
        <f t="shared" si="875"/>
        <v>4.9278877200000002</v>
      </c>
      <c r="AV2780" s="23">
        <f t="shared" si="876"/>
        <v>66.87875065712106</v>
      </c>
      <c r="AW2780" s="23">
        <f t="shared" si="877"/>
        <v>4472.7672894573707</v>
      </c>
      <c r="AX2780" s="23">
        <f t="shared" si="878"/>
        <v>5.1742821060000006</v>
      </c>
      <c r="AY2780" s="23">
        <f t="shared" si="879"/>
        <v>138.68538903424212</v>
      </c>
      <c r="AZ2780" s="23"/>
      <c r="BA2780" s="23"/>
    </row>
    <row r="2781" spans="1:53">
      <c r="A2781">
        <v>202312</v>
      </c>
      <c r="B2781" s="20" t="s">
        <v>27</v>
      </c>
      <c r="C2781" s="20" t="s">
        <v>10860</v>
      </c>
      <c r="D2781">
        <v>123545.91</v>
      </c>
      <c r="E2781" s="21">
        <v>0.68</v>
      </c>
      <c r="F2781">
        <v>4069.03</v>
      </c>
      <c r="G2781" s="22">
        <v>4.8399999999999999E-2</v>
      </c>
      <c r="H2781" s="11">
        <f t="shared" si="860"/>
        <v>4066.1429899200002</v>
      </c>
      <c r="I2781" s="23">
        <f t="shared" si="861"/>
        <v>18029.645298335177</v>
      </c>
      <c r="J2781" s="23">
        <f t="shared" si="862"/>
        <v>325068109.58377975</v>
      </c>
      <c r="K2781" s="23">
        <f t="shared" si="863"/>
        <v>4269.4501394160006</v>
      </c>
      <c r="L2781" s="23">
        <f t="shared" si="864"/>
        <v>40125.433586590356</v>
      </c>
      <c r="N2781">
        <v>202312</v>
      </c>
      <c r="O2781" s="20" t="s">
        <v>29</v>
      </c>
      <c r="P2781" s="20" t="s">
        <v>10861</v>
      </c>
      <c r="Q2781">
        <v>20467.54</v>
      </c>
      <c r="R2781" s="21">
        <v>0.71</v>
      </c>
      <c r="S2781">
        <v>774.55</v>
      </c>
      <c r="T2781" s="21">
        <v>0.05</v>
      </c>
      <c r="U2781" s="11">
        <f t="shared" si="865"/>
        <v>726.59767000000011</v>
      </c>
      <c r="V2781" s="23">
        <f t="shared" si="866"/>
        <v>3167.1658161421146</v>
      </c>
      <c r="W2781" s="23">
        <f t="shared" si="867"/>
        <v>10030939.306939147</v>
      </c>
      <c r="X2781" s="23">
        <f t="shared" si="868"/>
        <v>762.92755350000016</v>
      </c>
      <c r="Y2781" s="23">
        <f t="shared" si="869"/>
        <v>7060.9293022842294</v>
      </c>
      <c r="AA2781">
        <v>202312</v>
      </c>
      <c r="AB2781" s="20" t="s">
        <v>31</v>
      </c>
      <c r="AC2781" s="20" t="s">
        <v>10862</v>
      </c>
      <c r="AD2781">
        <v>143199.15</v>
      </c>
      <c r="AE2781" s="21">
        <v>0.72</v>
      </c>
      <c r="AF2781">
        <v>379.21429999999998</v>
      </c>
      <c r="AG2781" s="22">
        <v>3.7000000000000002E-3</v>
      </c>
      <c r="AH2781" s="11">
        <f t="shared" si="870"/>
        <v>381.48253560000001</v>
      </c>
      <c r="AI2781" s="23">
        <f t="shared" si="871"/>
        <v>6259.9211623009123</v>
      </c>
      <c r="AJ2781" s="23">
        <f t="shared" si="872"/>
        <v>39186612.958222806</v>
      </c>
      <c r="AK2781" s="23">
        <f t="shared" si="873"/>
        <v>400.55666238000003</v>
      </c>
      <c r="AL2781" s="23">
        <f t="shared" si="874"/>
        <v>12901.324860201825</v>
      </c>
      <c r="AN2781">
        <v>202312</v>
      </c>
      <c r="AO2781" s="20" t="s">
        <v>33</v>
      </c>
      <c r="AP2781" s="20" t="s">
        <v>10863</v>
      </c>
      <c r="AQ2781">
        <v>183.46</v>
      </c>
      <c r="AR2781" s="21">
        <v>0.86</v>
      </c>
      <c r="AS2781">
        <v>2.62</v>
      </c>
      <c r="AT2781">
        <v>1.66E-2</v>
      </c>
      <c r="AU2781" s="11">
        <f t="shared" si="875"/>
        <v>2.6190749599999998</v>
      </c>
      <c r="AV2781" s="23">
        <f t="shared" si="876"/>
        <v>20.158535899535881</v>
      </c>
      <c r="AW2781" s="23">
        <f t="shared" si="877"/>
        <v>406.3665696128769</v>
      </c>
      <c r="AX2781" s="23">
        <f t="shared" si="878"/>
        <v>2.7500287079999999</v>
      </c>
      <c r="AY2781" s="23">
        <f t="shared" si="879"/>
        <v>42.936146759071761</v>
      </c>
      <c r="AZ2781" s="23"/>
      <c r="BA2781" s="23"/>
    </row>
    <row r="2782" spans="1:53">
      <c r="A2782">
        <v>202312</v>
      </c>
      <c r="B2782" s="20" t="s">
        <v>27</v>
      </c>
      <c r="C2782" s="20" t="s">
        <v>10864</v>
      </c>
      <c r="D2782">
        <v>96187.5</v>
      </c>
      <c r="E2782" s="21">
        <v>0.68</v>
      </c>
      <c r="F2782">
        <v>3167.97</v>
      </c>
      <c r="G2782" s="22">
        <v>4.8399999999999999E-2</v>
      </c>
      <c r="H2782" s="11">
        <f t="shared" si="860"/>
        <v>3165.7230000000004</v>
      </c>
      <c r="I2782" s="23">
        <f t="shared" si="861"/>
        <v>14037.101731118537</v>
      </c>
      <c r="J2782" s="23">
        <f t="shared" si="862"/>
        <v>197040225.00977102</v>
      </c>
      <c r="K2782" s="23">
        <f t="shared" si="863"/>
        <v>3324.0091500000008</v>
      </c>
      <c r="L2782" s="23">
        <f t="shared" si="864"/>
        <v>31239.926462237076</v>
      </c>
      <c r="N2782">
        <v>202312</v>
      </c>
      <c r="O2782" s="20" t="s">
        <v>29</v>
      </c>
      <c r="P2782" s="20" t="s">
        <v>10865</v>
      </c>
      <c r="Q2782">
        <v>26802.639999999999</v>
      </c>
      <c r="R2782" s="21">
        <v>0.71</v>
      </c>
      <c r="S2782">
        <v>1014.29</v>
      </c>
      <c r="T2782" s="21">
        <v>0.05</v>
      </c>
      <c r="U2782" s="11">
        <f t="shared" si="865"/>
        <v>951.49371999999994</v>
      </c>
      <c r="V2782" s="23">
        <f t="shared" si="866"/>
        <v>4147.4649708935849</v>
      </c>
      <c r="W2782" s="23">
        <f t="shared" si="867"/>
        <v>17201465.684789326</v>
      </c>
      <c r="X2782" s="23">
        <f t="shared" si="868"/>
        <v>999.06840599999998</v>
      </c>
      <c r="Y2782" s="23">
        <f t="shared" si="869"/>
        <v>9246.4236617871702</v>
      </c>
      <c r="AA2782">
        <v>202312</v>
      </c>
      <c r="AB2782" s="20" t="s">
        <v>31</v>
      </c>
      <c r="AC2782" s="20" t="s">
        <v>10866</v>
      </c>
      <c r="AD2782">
        <v>214476.73</v>
      </c>
      <c r="AE2782" s="21">
        <v>0.72</v>
      </c>
      <c r="AF2782">
        <v>567.96870000000001</v>
      </c>
      <c r="AG2782" s="22">
        <v>3.7000000000000002E-3</v>
      </c>
      <c r="AH2782" s="11">
        <f t="shared" si="870"/>
        <v>571.36600871999997</v>
      </c>
      <c r="AI2782" s="23">
        <f t="shared" si="871"/>
        <v>9375.8057987641623</v>
      </c>
      <c r="AJ2782" s="23">
        <f t="shared" si="872"/>
        <v>87905734.376139686</v>
      </c>
      <c r="AK2782" s="23">
        <f t="shared" si="873"/>
        <v>599.93430915600004</v>
      </c>
      <c r="AL2782" s="23">
        <f t="shared" si="874"/>
        <v>19322.977606248325</v>
      </c>
      <c r="AN2782">
        <v>202312</v>
      </c>
      <c r="AO2782" s="20" t="s">
        <v>33</v>
      </c>
      <c r="AP2782" s="20" t="s">
        <v>10867</v>
      </c>
      <c r="AQ2782">
        <v>209.91</v>
      </c>
      <c r="AR2782" s="21">
        <v>0.86</v>
      </c>
      <c r="AS2782">
        <v>5.27</v>
      </c>
      <c r="AT2782">
        <v>2.92E-2</v>
      </c>
      <c r="AU2782" s="11">
        <f t="shared" si="875"/>
        <v>5.2712599199999994</v>
      </c>
      <c r="AV2782" s="23">
        <f t="shared" si="876"/>
        <v>30.394002120319616</v>
      </c>
      <c r="AW2782" s="23">
        <f t="shared" si="877"/>
        <v>923.79536488999327</v>
      </c>
      <c r="AX2782" s="23">
        <f t="shared" si="878"/>
        <v>5.5348229159999995</v>
      </c>
      <c r="AY2782" s="23">
        <f t="shared" si="879"/>
        <v>66.059264160639231</v>
      </c>
      <c r="AZ2782" s="23"/>
      <c r="BA2782" s="23"/>
    </row>
    <row r="2783" spans="1:53">
      <c r="A2783">
        <v>202312</v>
      </c>
      <c r="B2783" s="20" t="s">
        <v>27</v>
      </c>
      <c r="C2783" s="20" t="s">
        <v>10868</v>
      </c>
      <c r="D2783">
        <v>48092.160000000003</v>
      </c>
      <c r="E2783" s="21">
        <v>0.68</v>
      </c>
      <c r="F2783">
        <v>1583.93</v>
      </c>
      <c r="G2783" s="22">
        <v>4.8399999999999999E-2</v>
      </c>
      <c r="H2783" s="11">
        <f t="shared" si="860"/>
        <v>1582.8091699200002</v>
      </c>
      <c r="I2783" s="23">
        <f t="shared" si="861"/>
        <v>7018.3188292577488</v>
      </c>
      <c r="J2783" s="23">
        <f t="shared" si="862"/>
        <v>49256799.189113855</v>
      </c>
      <c r="K2783" s="23">
        <f t="shared" si="863"/>
        <v>1661.9496284160002</v>
      </c>
      <c r="L2783" s="23">
        <f t="shared" si="864"/>
        <v>15619.446828435497</v>
      </c>
      <c r="N2783">
        <v>202312</v>
      </c>
      <c r="O2783" s="20" t="s">
        <v>29</v>
      </c>
      <c r="P2783" s="20" t="s">
        <v>10869</v>
      </c>
      <c r="Q2783">
        <v>11208.4</v>
      </c>
      <c r="R2783" s="21">
        <v>0.71</v>
      </c>
      <c r="S2783">
        <v>424.15</v>
      </c>
      <c r="T2783" s="21">
        <v>0.05</v>
      </c>
      <c r="U2783" s="11">
        <f t="shared" si="865"/>
        <v>397.89819999999997</v>
      </c>
      <c r="V2783" s="23">
        <f t="shared" si="866"/>
        <v>1734.3980436167353</v>
      </c>
      <c r="W2783" s="23">
        <f t="shared" si="867"/>
        <v>3008136.5737015591</v>
      </c>
      <c r="X2783" s="23">
        <f t="shared" si="868"/>
        <v>417.79311000000001</v>
      </c>
      <c r="Y2783" s="23">
        <f t="shared" si="869"/>
        <v>3866.6942872334707</v>
      </c>
      <c r="AA2783">
        <v>202312</v>
      </c>
      <c r="AB2783" s="20" t="s">
        <v>31</v>
      </c>
      <c r="AC2783" s="20" t="s">
        <v>10870</v>
      </c>
      <c r="AD2783">
        <v>225302.14</v>
      </c>
      <c r="AE2783" s="21">
        <v>0.72</v>
      </c>
      <c r="AF2783">
        <v>596.63610000000006</v>
      </c>
      <c r="AG2783" s="22">
        <v>3.7000000000000002E-3</v>
      </c>
      <c r="AH2783" s="11">
        <f t="shared" si="870"/>
        <v>600.20490096000015</v>
      </c>
      <c r="AI2783" s="23">
        <f t="shared" si="871"/>
        <v>9849.0363532023966</v>
      </c>
      <c r="AJ2783" s="23">
        <f t="shared" si="872"/>
        <v>97003517.086702362</v>
      </c>
      <c r="AK2783" s="23">
        <f t="shared" si="873"/>
        <v>630.21514600800015</v>
      </c>
      <c r="AL2783" s="23">
        <f t="shared" si="874"/>
        <v>20298.277607364795</v>
      </c>
      <c r="AN2783">
        <v>202312</v>
      </c>
      <c r="AO2783" s="20" t="s">
        <v>33</v>
      </c>
      <c r="AP2783" s="20" t="s">
        <v>10871</v>
      </c>
      <c r="AQ2783">
        <v>2380.52</v>
      </c>
      <c r="AR2783" s="21">
        <v>0.86</v>
      </c>
      <c r="AS2783">
        <v>7.17</v>
      </c>
      <c r="AT2783">
        <v>3.4999999999999996E-3</v>
      </c>
      <c r="AU2783" s="11">
        <f t="shared" si="875"/>
        <v>7.1653651999999992</v>
      </c>
      <c r="AV2783" s="23">
        <f t="shared" si="876"/>
        <v>120.90463756294905</v>
      </c>
      <c r="AW2783" s="23">
        <f t="shared" si="877"/>
        <v>14617.93138422807</v>
      </c>
      <c r="AX2783" s="23">
        <f t="shared" si="878"/>
        <v>7.5236334599999992</v>
      </c>
      <c r="AY2783" s="23">
        <f t="shared" si="879"/>
        <v>248.97464032589809</v>
      </c>
      <c r="AZ2783" s="23"/>
      <c r="BA2783" s="23"/>
    </row>
    <row r="2784" spans="1:53">
      <c r="A2784">
        <v>202312</v>
      </c>
      <c r="B2784" s="20" t="s">
        <v>27</v>
      </c>
      <c r="C2784" s="20" t="s">
        <v>10872</v>
      </c>
      <c r="D2784">
        <v>145556</v>
      </c>
      <c r="E2784" s="21">
        <v>0.68</v>
      </c>
      <c r="F2784">
        <v>4793.9399999999996</v>
      </c>
      <c r="G2784" s="22">
        <v>4.8399999999999999E-2</v>
      </c>
      <c r="H2784" s="11">
        <f t="shared" si="860"/>
        <v>4790.5390719999996</v>
      </c>
      <c r="I2784" s="23">
        <f t="shared" si="861"/>
        <v>21241.682958541282</v>
      </c>
      <c r="J2784" s="23">
        <f t="shared" si="862"/>
        <v>451209094.91118312</v>
      </c>
      <c r="K2784" s="23">
        <f t="shared" si="863"/>
        <v>5030.0660256000001</v>
      </c>
      <c r="L2784" s="23">
        <f t="shared" si="864"/>
        <v>47273.904989082563</v>
      </c>
      <c r="N2784">
        <v>202312</v>
      </c>
      <c r="O2784" s="20" t="s">
        <v>29</v>
      </c>
      <c r="P2784" s="20" t="s">
        <v>10873</v>
      </c>
      <c r="Q2784">
        <v>57483.83</v>
      </c>
      <c r="R2784" s="21">
        <v>0.71</v>
      </c>
      <c r="S2784">
        <v>2088.34</v>
      </c>
      <c r="T2784" s="21">
        <v>0.05</v>
      </c>
      <c r="U2784" s="11">
        <f t="shared" si="865"/>
        <v>2040.6759650000001</v>
      </c>
      <c r="V2784" s="23">
        <f t="shared" si="866"/>
        <v>8895.1003079473448</v>
      </c>
      <c r="W2784" s="23">
        <f t="shared" si="867"/>
        <v>79122809.488444954</v>
      </c>
      <c r="X2784" s="23">
        <f t="shared" si="868"/>
        <v>2142.7097632500004</v>
      </c>
      <c r="Y2784" s="23">
        <f t="shared" si="869"/>
        <v>19830.876580894688</v>
      </c>
      <c r="AA2784">
        <v>202312</v>
      </c>
      <c r="AB2784" s="20" t="s">
        <v>31</v>
      </c>
      <c r="AC2784" s="20" t="s">
        <v>10874</v>
      </c>
      <c r="AD2784">
        <v>175778.28</v>
      </c>
      <c r="AE2784" s="21">
        <v>0.72</v>
      </c>
      <c r="AF2784">
        <v>465.48899999999998</v>
      </c>
      <c r="AG2784" s="22">
        <v>3.7000000000000002E-3</v>
      </c>
      <c r="AH2784" s="11">
        <f t="shared" si="870"/>
        <v>468.27333791999996</v>
      </c>
      <c r="AI2784" s="23">
        <f t="shared" si="871"/>
        <v>7684.1110777882077</v>
      </c>
      <c r="AJ2784" s="23">
        <f t="shared" si="872"/>
        <v>59045563.055787452</v>
      </c>
      <c r="AK2784" s="23">
        <f t="shared" si="873"/>
        <v>491.68700481599996</v>
      </c>
      <c r="AL2784" s="23">
        <f t="shared" si="874"/>
        <v>15836.495493496415</v>
      </c>
      <c r="AN2784">
        <v>202312</v>
      </c>
      <c r="AO2784" s="20" t="s">
        <v>33</v>
      </c>
      <c r="AP2784" s="20" t="s">
        <v>10875</v>
      </c>
      <c r="AQ2784">
        <v>1513.03</v>
      </c>
      <c r="AR2784" s="21">
        <v>0.86</v>
      </c>
      <c r="AS2784">
        <v>28.76</v>
      </c>
      <c r="AT2784">
        <v>2.2099999999999998E-2</v>
      </c>
      <c r="AU2784" s="11">
        <f t="shared" si="875"/>
        <v>28.756648179999996</v>
      </c>
      <c r="AV2784" s="23">
        <f t="shared" si="876"/>
        <v>191.2887152600151</v>
      </c>
      <c r="AW2784" s="23">
        <f t="shared" si="877"/>
        <v>36591.372585827135</v>
      </c>
      <c r="AX2784" s="23">
        <f t="shared" si="878"/>
        <v>30.194480588999998</v>
      </c>
      <c r="AY2784" s="23">
        <f t="shared" si="879"/>
        <v>411.3340787000302</v>
      </c>
      <c r="AZ2784" s="23"/>
      <c r="BA2784" s="23"/>
    </row>
    <row r="2785" spans="1:53">
      <c r="A2785">
        <v>202312</v>
      </c>
      <c r="B2785" s="20" t="s">
        <v>27</v>
      </c>
      <c r="C2785" s="20" t="s">
        <v>10876</v>
      </c>
      <c r="D2785">
        <v>13364.6</v>
      </c>
      <c r="E2785" s="21">
        <v>0.68</v>
      </c>
      <c r="F2785">
        <v>440.17</v>
      </c>
      <c r="G2785" s="22">
        <v>4.8399999999999999E-2</v>
      </c>
      <c r="H2785" s="11">
        <f t="shared" si="860"/>
        <v>439.85571520000008</v>
      </c>
      <c r="I2785" s="23">
        <f t="shared" si="861"/>
        <v>1950.359971885191</v>
      </c>
      <c r="J2785" s="23">
        <f t="shared" si="862"/>
        <v>3803904.0199320032</v>
      </c>
      <c r="K2785" s="23">
        <f t="shared" si="863"/>
        <v>461.84850096000008</v>
      </c>
      <c r="L2785" s="23">
        <f t="shared" si="864"/>
        <v>4340.5756589703824</v>
      </c>
      <c r="N2785">
        <v>202312</v>
      </c>
      <c r="O2785" s="20" t="s">
        <v>29</v>
      </c>
      <c r="P2785" s="20" t="s">
        <v>10877</v>
      </c>
      <c r="Q2785">
        <v>56025.43</v>
      </c>
      <c r="R2785" s="21">
        <v>0.71</v>
      </c>
      <c r="S2785">
        <v>2035.36</v>
      </c>
      <c r="T2785" s="21">
        <v>0.05</v>
      </c>
      <c r="U2785" s="11">
        <f t="shared" si="865"/>
        <v>1988.902765</v>
      </c>
      <c r="V2785" s="23">
        <f t="shared" si="866"/>
        <v>8669.4261611636248</v>
      </c>
      <c r="W2785" s="23">
        <f t="shared" si="867"/>
        <v>75158949.96386826</v>
      </c>
      <c r="X2785" s="23">
        <f t="shared" si="868"/>
        <v>2088.3479032499999</v>
      </c>
      <c r="Y2785" s="23">
        <f t="shared" si="869"/>
        <v>19327.755087327248</v>
      </c>
      <c r="AA2785">
        <v>202312</v>
      </c>
      <c r="AB2785" s="20" t="s">
        <v>31</v>
      </c>
      <c r="AC2785" s="20" t="s">
        <v>10878</v>
      </c>
      <c r="AD2785">
        <v>126741.8</v>
      </c>
      <c r="AE2785" s="21">
        <v>0.72</v>
      </c>
      <c r="AF2785">
        <v>335.63260000000002</v>
      </c>
      <c r="AG2785" s="22">
        <v>3.7000000000000002E-3</v>
      </c>
      <c r="AH2785" s="11">
        <f t="shared" si="870"/>
        <v>337.64015520000004</v>
      </c>
      <c r="AI2785" s="23">
        <f t="shared" si="871"/>
        <v>5540.4915180579619</v>
      </c>
      <c r="AJ2785" s="23">
        <f t="shared" si="872"/>
        <v>30697046.261672221</v>
      </c>
      <c r="AK2785" s="23">
        <f t="shared" si="873"/>
        <v>354.52216296000006</v>
      </c>
      <c r="AL2785" s="23">
        <f t="shared" si="874"/>
        <v>11418.623191315924</v>
      </c>
      <c r="AN2785">
        <v>202312</v>
      </c>
      <c r="AO2785" s="20" t="s">
        <v>33</v>
      </c>
      <c r="AP2785" s="20" t="s">
        <v>10879</v>
      </c>
      <c r="AQ2785">
        <v>1610.08</v>
      </c>
      <c r="AR2785" s="21">
        <v>0.86</v>
      </c>
      <c r="AS2785">
        <v>71.86</v>
      </c>
      <c r="AT2785">
        <v>5.1900000000000002E-2</v>
      </c>
      <c r="AU2785" s="11">
        <f t="shared" si="875"/>
        <v>71.864310719999992</v>
      </c>
      <c r="AV2785" s="23">
        <f t="shared" si="876"/>
        <v>307.15434187429094</v>
      </c>
      <c r="AW2785" s="23">
        <f t="shared" si="877"/>
        <v>94343.78973222879</v>
      </c>
      <c r="AX2785" s="23">
        <f t="shared" si="878"/>
        <v>75.457526255999994</v>
      </c>
      <c r="AY2785" s="23">
        <f t="shared" si="879"/>
        <v>686.17299446858192</v>
      </c>
      <c r="AZ2785" s="23"/>
      <c r="BA2785" s="23"/>
    </row>
    <row r="2786" spans="1:53">
      <c r="A2786">
        <v>202312</v>
      </c>
      <c r="B2786" s="20" t="s">
        <v>27</v>
      </c>
      <c r="C2786" s="20" t="s">
        <v>10880</v>
      </c>
      <c r="D2786">
        <v>12633.51</v>
      </c>
      <c r="E2786" s="21">
        <v>0.68</v>
      </c>
      <c r="F2786">
        <v>416.09</v>
      </c>
      <c r="G2786" s="22">
        <v>4.8399999999999999E-2</v>
      </c>
      <c r="H2786" s="11">
        <f t="shared" si="860"/>
        <v>415.79408111999999</v>
      </c>
      <c r="I2786" s="23">
        <f t="shared" si="861"/>
        <v>1843.6685129679358</v>
      </c>
      <c r="J2786" s="23">
        <f t="shared" si="862"/>
        <v>3399113.5857094</v>
      </c>
      <c r="K2786" s="23">
        <f t="shared" si="863"/>
        <v>436.58378517599999</v>
      </c>
      <c r="L2786" s="23">
        <f t="shared" si="864"/>
        <v>4103.1311070558713</v>
      </c>
      <c r="N2786">
        <v>202312</v>
      </c>
      <c r="O2786" s="20" t="s">
        <v>29</v>
      </c>
      <c r="P2786" s="20" t="s">
        <v>10881</v>
      </c>
      <c r="Q2786">
        <v>26277.39</v>
      </c>
      <c r="R2786" s="21">
        <v>0.71</v>
      </c>
      <c r="S2786">
        <v>954.63</v>
      </c>
      <c r="T2786" s="21">
        <v>0.05</v>
      </c>
      <c r="U2786" s="11">
        <f t="shared" si="865"/>
        <v>932.84734500000002</v>
      </c>
      <c r="V2786" s="23">
        <f t="shared" si="866"/>
        <v>4066.1873066052217</v>
      </c>
      <c r="W2786" s="23">
        <f t="shared" si="867"/>
        <v>16533879.212397426</v>
      </c>
      <c r="X2786" s="23">
        <f t="shared" si="868"/>
        <v>979.48971225000003</v>
      </c>
      <c r="Y2786" s="23">
        <f t="shared" si="869"/>
        <v>9065.2219582104426</v>
      </c>
      <c r="AA2786">
        <v>202312</v>
      </c>
      <c r="AB2786" s="20" t="s">
        <v>31</v>
      </c>
      <c r="AC2786" s="20" t="s">
        <v>5470</v>
      </c>
      <c r="AD2786">
        <v>125103.52</v>
      </c>
      <c r="AE2786" s="21">
        <v>0.72</v>
      </c>
      <c r="AF2786">
        <v>331.29410000000001</v>
      </c>
      <c r="AG2786" s="22">
        <v>3.7000000000000002E-3</v>
      </c>
      <c r="AH2786" s="11">
        <f t="shared" si="870"/>
        <v>333.27577728000006</v>
      </c>
      <c r="AI2786" s="23">
        <f t="shared" si="871"/>
        <v>5468.8744474135183</v>
      </c>
      <c r="AJ2786" s="23">
        <f t="shared" si="872"/>
        <v>29908587.721572515</v>
      </c>
      <c r="AK2786" s="23">
        <f t="shared" si="873"/>
        <v>349.93956614400008</v>
      </c>
      <c r="AL2786" s="23">
        <f t="shared" si="874"/>
        <v>11271.024672107036</v>
      </c>
      <c r="AN2786">
        <v>202312</v>
      </c>
      <c r="AO2786" s="20" t="s">
        <v>33</v>
      </c>
      <c r="AP2786" s="20" t="s">
        <v>10882</v>
      </c>
      <c r="AQ2786">
        <v>488.8</v>
      </c>
      <c r="AR2786" s="21">
        <v>0.86</v>
      </c>
      <c r="AS2786">
        <v>0.92</v>
      </c>
      <c r="AT2786">
        <v>2.2000000000000001E-3</v>
      </c>
      <c r="AU2786" s="11">
        <f t="shared" si="875"/>
        <v>0.92480960000000001</v>
      </c>
      <c r="AV2786" s="23">
        <f t="shared" si="876"/>
        <v>19.695306271712251</v>
      </c>
      <c r="AW2786" s="23">
        <f t="shared" si="877"/>
        <v>387.90508913654793</v>
      </c>
      <c r="AX2786" s="23">
        <f t="shared" si="878"/>
        <v>0.97105008000000004</v>
      </c>
      <c r="AY2786" s="23">
        <f t="shared" si="879"/>
        <v>40.315422143424506</v>
      </c>
      <c r="AZ2786" s="23"/>
      <c r="BA2786" s="23"/>
    </row>
    <row r="2787" spans="1:53">
      <c r="A2787">
        <v>202312</v>
      </c>
      <c r="B2787" s="20" t="s">
        <v>27</v>
      </c>
      <c r="C2787" s="20" t="s">
        <v>10883</v>
      </c>
      <c r="D2787">
        <v>68160.56</v>
      </c>
      <c r="E2787" s="21">
        <v>0.68</v>
      </c>
      <c r="F2787">
        <v>2244.89</v>
      </c>
      <c r="G2787" s="22">
        <v>4.8399999999999999E-2</v>
      </c>
      <c r="H2787" s="11">
        <f t="shared" si="860"/>
        <v>2243.3003507200001</v>
      </c>
      <c r="I2787" s="23">
        <f t="shared" si="861"/>
        <v>9946.996384873386</v>
      </c>
      <c r="J2787" s="23">
        <f t="shared" si="862"/>
        <v>98942737.080684215</v>
      </c>
      <c r="K2787" s="23">
        <f t="shared" si="863"/>
        <v>2355.4653682560001</v>
      </c>
      <c r="L2787" s="23">
        <f t="shared" si="864"/>
        <v>22137.293120466773</v>
      </c>
      <c r="N2787">
        <v>202312</v>
      </c>
      <c r="O2787" s="20" t="s">
        <v>29</v>
      </c>
      <c r="P2787" s="20" t="s">
        <v>10884</v>
      </c>
      <c r="Q2787">
        <v>86743.12</v>
      </c>
      <c r="R2787" s="21">
        <v>0.71</v>
      </c>
      <c r="S2787">
        <v>3151.31</v>
      </c>
      <c r="T2787" s="21">
        <v>0.05</v>
      </c>
      <c r="U2787" s="11">
        <f t="shared" si="865"/>
        <v>3079.38076</v>
      </c>
      <c r="V2787" s="23">
        <f t="shared" si="866"/>
        <v>13422.709541523474</v>
      </c>
      <c r="W2787" s="23">
        <f t="shared" si="867"/>
        <v>180169131.43610531</v>
      </c>
      <c r="X2787" s="23">
        <f t="shared" si="868"/>
        <v>3233.3497980000002</v>
      </c>
      <c r="Y2787" s="23">
        <f t="shared" si="869"/>
        <v>29924.799843046949</v>
      </c>
      <c r="AA2787">
        <v>202312</v>
      </c>
      <c r="AB2787" s="20" t="s">
        <v>31</v>
      </c>
      <c r="AC2787" s="20" t="s">
        <v>3454</v>
      </c>
      <c r="AD2787">
        <v>168573.49</v>
      </c>
      <c r="AE2787" s="21">
        <v>0.72</v>
      </c>
      <c r="AF2787">
        <v>446.40960000000001</v>
      </c>
      <c r="AG2787" s="22">
        <v>3.7000000000000002E-3</v>
      </c>
      <c r="AH2787" s="11">
        <f t="shared" si="870"/>
        <v>449.07977735999998</v>
      </c>
      <c r="AI2787" s="23">
        <f t="shared" si="871"/>
        <v>7369.1551762278004</v>
      </c>
      <c r="AJ2787" s="23">
        <f t="shared" si="872"/>
        <v>54304448.011324987</v>
      </c>
      <c r="AK2787" s="23">
        <f t="shared" si="873"/>
        <v>471.53376622799999</v>
      </c>
      <c r="AL2787" s="23">
        <f t="shared" si="874"/>
        <v>15187.390129815602</v>
      </c>
      <c r="AN2787">
        <v>202312</v>
      </c>
      <c r="AO2787" s="20" t="s">
        <v>33</v>
      </c>
      <c r="AP2787" s="20" t="s">
        <v>10885</v>
      </c>
      <c r="AQ2787">
        <v>563.89</v>
      </c>
      <c r="AR2787" s="21">
        <v>0.86</v>
      </c>
      <c r="AS2787">
        <v>2.04</v>
      </c>
      <c r="AT2787">
        <v>4.1999999999999997E-3</v>
      </c>
      <c r="AU2787" s="11">
        <f t="shared" si="875"/>
        <v>2.0367706800000001</v>
      </c>
      <c r="AV2787" s="23">
        <f t="shared" si="876"/>
        <v>31.361985544891198</v>
      </c>
      <c r="AW2787" s="23">
        <f t="shared" si="877"/>
        <v>983.57413731796441</v>
      </c>
      <c r="AX2787" s="23">
        <f t="shared" si="878"/>
        <v>2.1386092140000001</v>
      </c>
      <c r="AY2787" s="23">
        <f t="shared" si="879"/>
        <v>64.760741769782399</v>
      </c>
      <c r="AZ2787" s="23"/>
      <c r="BA2787" s="23"/>
    </row>
    <row r="2788" spans="1:53">
      <c r="A2788">
        <v>202312</v>
      </c>
      <c r="B2788" s="20" t="s">
        <v>27</v>
      </c>
      <c r="C2788" s="20" t="s">
        <v>10886</v>
      </c>
      <c r="D2788">
        <v>156767.6</v>
      </c>
      <c r="E2788" s="21">
        <v>0.68</v>
      </c>
      <c r="F2788">
        <v>5163.1899999999996</v>
      </c>
      <c r="G2788" s="22">
        <v>4.8399999999999999E-2</v>
      </c>
      <c r="H2788" s="11">
        <f t="shared" si="860"/>
        <v>5159.5352511999999</v>
      </c>
      <c r="I2788" s="23">
        <f t="shared" si="861"/>
        <v>22877.845347298749</v>
      </c>
      <c r="J2788" s="23">
        <f t="shared" si="862"/>
        <v>523395807.73491901</v>
      </c>
      <c r="K2788" s="23">
        <f t="shared" si="863"/>
        <v>5417.5120137600006</v>
      </c>
      <c r="L2788" s="23">
        <f t="shared" si="864"/>
        <v>50915.225945797501</v>
      </c>
      <c r="N2788">
        <v>202312</v>
      </c>
      <c r="O2788" s="20" t="s">
        <v>29</v>
      </c>
      <c r="P2788" s="20" t="s">
        <v>10887</v>
      </c>
      <c r="Q2788">
        <v>246711.82</v>
      </c>
      <c r="R2788" s="21">
        <v>0.71</v>
      </c>
      <c r="S2788">
        <v>9336.31</v>
      </c>
      <c r="T2788" s="21">
        <v>0.05</v>
      </c>
      <c r="U2788" s="11">
        <f t="shared" si="865"/>
        <v>8758.2696100000012</v>
      </c>
      <c r="V2788" s="23">
        <f t="shared" si="866"/>
        <v>38176.412150273383</v>
      </c>
      <c r="W2788" s="23">
        <f t="shared" si="867"/>
        <v>1457438444.6675413</v>
      </c>
      <c r="X2788" s="23">
        <f t="shared" si="868"/>
        <v>9196.1830905000024</v>
      </c>
      <c r="Y2788" s="23">
        <f t="shared" si="869"/>
        <v>85111.09391054677</v>
      </c>
      <c r="AA2788">
        <v>202312</v>
      </c>
      <c r="AB2788" s="20" t="s">
        <v>31</v>
      </c>
      <c r="AC2788" s="20" t="s">
        <v>10888</v>
      </c>
      <c r="AD2788">
        <v>147363.91</v>
      </c>
      <c r="AE2788" s="21">
        <v>0.72</v>
      </c>
      <c r="AF2788">
        <v>390.2432</v>
      </c>
      <c r="AG2788" s="22">
        <v>3.7000000000000002E-3</v>
      </c>
      <c r="AH2788" s="11">
        <f t="shared" si="870"/>
        <v>392.57745624</v>
      </c>
      <c r="AI2788" s="23">
        <f t="shared" si="871"/>
        <v>6441.9827824984086</v>
      </c>
      <c r="AJ2788" s="23">
        <f t="shared" si="872"/>
        <v>41499142.17000594</v>
      </c>
      <c r="AK2788" s="23">
        <f t="shared" si="873"/>
        <v>412.206329052</v>
      </c>
      <c r="AL2788" s="23">
        <f t="shared" si="874"/>
        <v>13276.543021236817</v>
      </c>
      <c r="AN2788">
        <v>202312</v>
      </c>
      <c r="AO2788" s="20" t="s">
        <v>33</v>
      </c>
      <c r="AP2788" s="20" t="s">
        <v>10889</v>
      </c>
      <c r="AQ2788">
        <v>522.38</v>
      </c>
      <c r="AR2788" s="21">
        <v>0.86</v>
      </c>
      <c r="AS2788">
        <v>8.6300000000000008</v>
      </c>
      <c r="AT2788">
        <v>1.9199999999999998E-2</v>
      </c>
      <c r="AU2788" s="11">
        <f t="shared" si="875"/>
        <v>8.625538559999999</v>
      </c>
      <c r="AV2788" s="23">
        <f t="shared" si="876"/>
        <v>61.648971450516193</v>
      </c>
      <c r="AW2788" s="23">
        <f t="shared" si="877"/>
        <v>3800.5956809065606</v>
      </c>
      <c r="AX2788" s="23">
        <f t="shared" si="878"/>
        <v>9.0568154879999998</v>
      </c>
      <c r="AY2788" s="23">
        <f t="shared" si="879"/>
        <v>131.9234814610324</v>
      </c>
      <c r="AZ2788" s="23"/>
      <c r="BA2788" s="23"/>
    </row>
    <row r="2789" spans="1:53">
      <c r="A2789">
        <v>202312</v>
      </c>
      <c r="B2789" s="20" t="s">
        <v>27</v>
      </c>
      <c r="C2789" s="20" t="s">
        <v>10890</v>
      </c>
      <c r="D2789">
        <v>56505.09</v>
      </c>
      <c r="E2789" s="21">
        <v>0.68</v>
      </c>
      <c r="F2789">
        <v>1861.01</v>
      </c>
      <c r="G2789" s="22">
        <v>4.8399999999999999E-2</v>
      </c>
      <c r="H2789" s="11">
        <f t="shared" si="860"/>
        <v>1859.6955220799998</v>
      </c>
      <c r="I2789" s="23">
        <f t="shared" si="861"/>
        <v>8246.0579249487582</v>
      </c>
      <c r="J2789" s="23">
        <f t="shared" si="862"/>
        <v>67997471.301610216</v>
      </c>
      <c r="K2789" s="23">
        <f t="shared" si="863"/>
        <v>1952.6802981839999</v>
      </c>
      <c r="L2789" s="23">
        <f t="shared" si="864"/>
        <v>18351.811371977517</v>
      </c>
      <c r="N2789">
        <v>202312</v>
      </c>
      <c r="O2789" s="20" t="s">
        <v>29</v>
      </c>
      <c r="P2789" s="20" t="s">
        <v>10891</v>
      </c>
      <c r="Q2789">
        <v>14132.32</v>
      </c>
      <c r="R2789" s="21">
        <v>0.71</v>
      </c>
      <c r="S2789">
        <v>513.41</v>
      </c>
      <c r="T2789" s="21">
        <v>0.05</v>
      </c>
      <c r="U2789" s="11">
        <f t="shared" si="865"/>
        <v>501.69735999999995</v>
      </c>
      <c r="V2789" s="23">
        <f t="shared" si="866"/>
        <v>2186.8480924811447</v>
      </c>
      <c r="W2789" s="23">
        <f t="shared" si="867"/>
        <v>4782304.5795884216</v>
      </c>
      <c r="X2789" s="23">
        <f t="shared" si="868"/>
        <v>526.78222799999992</v>
      </c>
      <c r="Y2789" s="23">
        <f t="shared" si="869"/>
        <v>4875.3935449622895</v>
      </c>
      <c r="AA2789">
        <v>202312</v>
      </c>
      <c r="AB2789" s="20" t="s">
        <v>31</v>
      </c>
      <c r="AC2789" s="20" t="s">
        <v>10892</v>
      </c>
      <c r="AD2789">
        <v>138027.04999999999</v>
      </c>
      <c r="AE2789" s="21">
        <v>0.72</v>
      </c>
      <c r="AF2789">
        <v>365.51769999999999</v>
      </c>
      <c r="AG2789" s="22">
        <v>3.7000000000000002E-3</v>
      </c>
      <c r="AH2789" s="11">
        <f t="shared" si="870"/>
        <v>367.70406120000001</v>
      </c>
      <c r="AI2789" s="23">
        <f t="shared" si="871"/>
        <v>6033.8238827881742</v>
      </c>
      <c r="AJ2789" s="23">
        <f t="shared" si="872"/>
        <v>36407030.648504958</v>
      </c>
      <c r="AK2789" s="23">
        <f t="shared" si="873"/>
        <v>386.08926426000005</v>
      </c>
      <c r="AL2789" s="23">
        <f t="shared" si="874"/>
        <v>12435.351826776348</v>
      </c>
      <c r="AN2789">
        <v>202312</v>
      </c>
      <c r="AO2789" s="20" t="s">
        <v>33</v>
      </c>
      <c r="AP2789" s="20" t="s">
        <v>10893</v>
      </c>
      <c r="AQ2789">
        <v>3312.3</v>
      </c>
      <c r="AR2789" s="21">
        <v>0.86</v>
      </c>
      <c r="AS2789">
        <v>58.68</v>
      </c>
      <c r="AT2789">
        <v>2.06E-2</v>
      </c>
      <c r="AU2789" s="11">
        <f t="shared" si="875"/>
        <v>58.680706800000003</v>
      </c>
      <c r="AV2789" s="23">
        <f t="shared" si="876"/>
        <v>404.61481073285347</v>
      </c>
      <c r="AW2789" s="23">
        <f t="shared" si="877"/>
        <v>163713.14506438284</v>
      </c>
      <c r="AX2789" s="23">
        <f t="shared" si="878"/>
        <v>61.614742140000004</v>
      </c>
      <c r="AY2789" s="23">
        <f t="shared" si="879"/>
        <v>867.91032826570699</v>
      </c>
      <c r="AZ2789" s="23"/>
      <c r="BA2789" s="23"/>
    </row>
    <row r="2790" spans="1:53">
      <c r="A2790">
        <v>202312</v>
      </c>
      <c r="B2790" s="20" t="s">
        <v>27</v>
      </c>
      <c r="C2790" s="20" t="s">
        <v>10894</v>
      </c>
      <c r="D2790">
        <v>50162.080000000002</v>
      </c>
      <c r="E2790" s="21">
        <v>0.68</v>
      </c>
      <c r="F2790">
        <v>1652.11</v>
      </c>
      <c r="G2790" s="22">
        <v>4.8399999999999999E-2</v>
      </c>
      <c r="H2790" s="11">
        <f t="shared" si="860"/>
        <v>1650.9343769600002</v>
      </c>
      <c r="I2790" s="23">
        <f t="shared" si="861"/>
        <v>7320.3921507940904</v>
      </c>
      <c r="J2790" s="23">
        <f t="shared" si="862"/>
        <v>53588141.24140773</v>
      </c>
      <c r="K2790" s="23">
        <f t="shared" si="863"/>
        <v>1733.4810958080004</v>
      </c>
      <c r="L2790" s="23">
        <f t="shared" si="864"/>
        <v>16291.718678548181</v>
      </c>
      <c r="N2790">
        <v>202312</v>
      </c>
      <c r="O2790" s="20" t="s">
        <v>29</v>
      </c>
      <c r="P2790" s="20" t="s">
        <v>10895</v>
      </c>
      <c r="Q2790">
        <v>33625.1</v>
      </c>
      <c r="R2790" s="21">
        <v>0.71</v>
      </c>
      <c r="S2790">
        <v>1272.47</v>
      </c>
      <c r="T2790" s="21">
        <v>0.05</v>
      </c>
      <c r="U2790" s="11">
        <f t="shared" si="865"/>
        <v>1193.6910499999999</v>
      </c>
      <c r="V2790" s="23">
        <f t="shared" si="866"/>
        <v>5203.1786567589561</v>
      </c>
      <c r="W2790" s="23">
        <f t="shared" si="867"/>
        <v>27073068.134151936</v>
      </c>
      <c r="X2790" s="23">
        <f t="shared" si="868"/>
        <v>1253.3756025</v>
      </c>
      <c r="Y2790" s="23">
        <f t="shared" si="869"/>
        <v>11600.048363517912</v>
      </c>
      <c r="AA2790">
        <v>202312</v>
      </c>
      <c r="AB2790" s="20" t="s">
        <v>31</v>
      </c>
      <c r="AC2790" s="20" t="s">
        <v>10896</v>
      </c>
      <c r="AD2790">
        <v>129419.98</v>
      </c>
      <c r="AE2790" s="21">
        <v>0.72</v>
      </c>
      <c r="AF2790">
        <v>342.72480000000002</v>
      </c>
      <c r="AG2790" s="22">
        <v>3.7000000000000002E-3</v>
      </c>
      <c r="AH2790" s="11">
        <f t="shared" si="870"/>
        <v>344.77482672000002</v>
      </c>
      <c r="AI2790" s="23">
        <f t="shared" si="871"/>
        <v>5657.5676016691496</v>
      </c>
      <c r="AJ2790" s="23">
        <f t="shared" si="872"/>
        <v>32008071.167456415</v>
      </c>
      <c r="AK2790" s="23">
        <f t="shared" si="873"/>
        <v>362.01356805600005</v>
      </c>
      <c r="AL2790" s="23">
        <f t="shared" si="874"/>
        <v>11659.9100300583</v>
      </c>
      <c r="AN2790">
        <v>202312</v>
      </c>
      <c r="AO2790" s="20" t="s">
        <v>33</v>
      </c>
      <c r="AP2790" s="20" t="s">
        <v>10897</v>
      </c>
      <c r="AQ2790">
        <v>10402.129999999999</v>
      </c>
      <c r="AR2790" s="21">
        <v>0.86</v>
      </c>
      <c r="AS2790">
        <v>147.61000000000001</v>
      </c>
      <c r="AT2790">
        <v>1.6500000000000001E-2</v>
      </c>
      <c r="AU2790" s="11">
        <f t="shared" si="875"/>
        <v>147.60622470000001</v>
      </c>
      <c r="AV2790" s="23">
        <f t="shared" si="876"/>
        <v>1139.5932876377515</v>
      </c>
      <c r="AW2790" s="23">
        <f t="shared" si="877"/>
        <v>1298672.861229019</v>
      </c>
      <c r="AX2790" s="23">
        <f t="shared" si="878"/>
        <v>154.98653593500001</v>
      </c>
      <c r="AY2790" s="23">
        <f t="shared" si="879"/>
        <v>2426.7927999755029</v>
      </c>
      <c r="AZ2790" s="23"/>
      <c r="BA2790" s="23"/>
    </row>
    <row r="2791" spans="1:53">
      <c r="A2791">
        <v>202312</v>
      </c>
      <c r="B2791" s="20" t="s">
        <v>27</v>
      </c>
      <c r="C2791" s="20" t="s">
        <v>10898</v>
      </c>
      <c r="D2791">
        <v>651999.64</v>
      </c>
      <c r="E2791" s="21">
        <v>0.68</v>
      </c>
      <c r="F2791">
        <v>21473.83</v>
      </c>
      <c r="G2791" s="22">
        <v>4.8399999999999999E-2</v>
      </c>
      <c r="H2791" s="11">
        <f t="shared" si="860"/>
        <v>21458.612151680001</v>
      </c>
      <c r="I2791" s="23">
        <f t="shared" si="861"/>
        <v>95149.424564861984</v>
      </c>
      <c r="J2791" s="23">
        <f t="shared" si="862"/>
        <v>9053412995.0243607</v>
      </c>
      <c r="K2791" s="23">
        <f t="shared" si="863"/>
        <v>22531.542759264001</v>
      </c>
      <c r="L2791" s="23">
        <f t="shared" si="864"/>
        <v>211757.46128140396</v>
      </c>
      <c r="N2791">
        <v>202312</v>
      </c>
      <c r="O2791" s="20" t="s">
        <v>29</v>
      </c>
      <c r="P2791" s="20" t="s">
        <v>10899</v>
      </c>
      <c r="Q2791">
        <v>49899.62</v>
      </c>
      <c r="R2791" s="21">
        <v>0.71</v>
      </c>
      <c r="S2791">
        <v>1888.35</v>
      </c>
      <c r="T2791" s="21">
        <v>0.05</v>
      </c>
      <c r="U2791" s="11">
        <f t="shared" si="865"/>
        <v>1771.43651</v>
      </c>
      <c r="V2791" s="23">
        <f t="shared" si="866"/>
        <v>7721.5127319883768</v>
      </c>
      <c r="W2791" s="23">
        <f t="shared" si="867"/>
        <v>59621758.870258607</v>
      </c>
      <c r="X2791" s="23">
        <f t="shared" si="868"/>
        <v>1860.0083355000002</v>
      </c>
      <c r="Y2791" s="23">
        <f t="shared" si="869"/>
        <v>17214.461973976755</v>
      </c>
      <c r="AA2791">
        <v>202312</v>
      </c>
      <c r="AB2791" s="20" t="s">
        <v>31</v>
      </c>
      <c r="AC2791" s="20" t="s">
        <v>10900</v>
      </c>
      <c r="AD2791">
        <v>122431.44</v>
      </c>
      <c r="AE2791" s="21">
        <v>0.72</v>
      </c>
      <c r="AF2791">
        <v>324.21800000000002</v>
      </c>
      <c r="AG2791" s="22">
        <v>3.7000000000000002E-3</v>
      </c>
      <c r="AH2791" s="11">
        <f t="shared" si="870"/>
        <v>326.15735616000001</v>
      </c>
      <c r="AI2791" s="23">
        <f t="shared" si="871"/>
        <v>5352.0650240380228</v>
      </c>
      <c r="AJ2791" s="23">
        <f t="shared" si="872"/>
        <v>28644600.02153112</v>
      </c>
      <c r="AK2791" s="23">
        <f t="shared" si="873"/>
        <v>342.46522396800003</v>
      </c>
      <c r="AL2791" s="23">
        <f t="shared" si="874"/>
        <v>11030.287404236045</v>
      </c>
      <c r="AN2791">
        <v>202312</v>
      </c>
      <c r="AO2791" s="20" t="s">
        <v>33</v>
      </c>
      <c r="AP2791" s="20" t="s">
        <v>10901</v>
      </c>
      <c r="AQ2791">
        <v>1606.01</v>
      </c>
      <c r="AR2791" s="21">
        <v>0.86</v>
      </c>
      <c r="AS2791">
        <v>5.39</v>
      </c>
      <c r="AT2791">
        <v>3.9000000000000003E-3</v>
      </c>
      <c r="AU2791" s="11">
        <f t="shared" si="875"/>
        <v>5.3865575400000001</v>
      </c>
      <c r="AV2791" s="23">
        <f t="shared" si="876"/>
        <v>86.085591908341513</v>
      </c>
      <c r="AW2791" s="23">
        <f t="shared" si="877"/>
        <v>7410.7291342095141</v>
      </c>
      <c r="AX2791" s="23">
        <f t="shared" si="878"/>
        <v>5.6558854170000004</v>
      </c>
      <c r="AY2791" s="23">
        <f t="shared" si="879"/>
        <v>177.55774135668304</v>
      </c>
      <c r="AZ2791" s="23"/>
      <c r="BA2791" s="23"/>
    </row>
    <row r="2792" spans="1:53">
      <c r="A2792">
        <v>202312</v>
      </c>
      <c r="B2792" s="20" t="s">
        <v>27</v>
      </c>
      <c r="C2792" s="20" t="s">
        <v>10902</v>
      </c>
      <c r="D2792">
        <v>140019.78</v>
      </c>
      <c r="E2792" s="21">
        <v>0.68</v>
      </c>
      <c r="F2792">
        <v>4611.6000000000004</v>
      </c>
      <c r="G2792" s="22">
        <v>4.8399999999999999E-2</v>
      </c>
      <c r="H2792" s="11">
        <f t="shared" si="860"/>
        <v>4608.3309993599996</v>
      </c>
      <c r="I2792" s="23">
        <f t="shared" si="861"/>
        <v>20433.755906212726</v>
      </c>
      <c r="J2792" s="23">
        <f t="shared" si="862"/>
        <v>417538380.43468344</v>
      </c>
      <c r="K2792" s="23">
        <f t="shared" si="863"/>
        <v>4838.7475493279999</v>
      </c>
      <c r="L2792" s="23">
        <f t="shared" si="864"/>
        <v>45475.842811785449</v>
      </c>
      <c r="N2792">
        <v>202312</v>
      </c>
      <c r="O2792" s="20" t="s">
        <v>29</v>
      </c>
      <c r="P2792" s="20" t="s">
        <v>10903</v>
      </c>
      <c r="Q2792">
        <v>15338.65</v>
      </c>
      <c r="R2792" s="21">
        <v>0.71</v>
      </c>
      <c r="S2792">
        <v>580.46</v>
      </c>
      <c r="T2792" s="21">
        <v>0.05</v>
      </c>
      <c r="U2792" s="11">
        <f t="shared" si="865"/>
        <v>544.52207499999997</v>
      </c>
      <c r="V2792" s="23">
        <f t="shared" si="866"/>
        <v>2373.5166974520753</v>
      </c>
      <c r="W2792" s="23">
        <f t="shared" si="867"/>
        <v>5633581.5130838063</v>
      </c>
      <c r="X2792" s="23">
        <f t="shared" si="868"/>
        <v>571.74817874999997</v>
      </c>
      <c r="Y2792" s="23">
        <f t="shared" si="869"/>
        <v>5291.5554699041504</v>
      </c>
      <c r="AA2792">
        <v>202312</v>
      </c>
      <c r="AB2792" s="20" t="s">
        <v>31</v>
      </c>
      <c r="AC2792" s="20" t="s">
        <v>10904</v>
      </c>
      <c r="AD2792">
        <v>149771.62</v>
      </c>
      <c r="AE2792" s="21">
        <v>0.72</v>
      </c>
      <c r="AF2792">
        <v>396.61919999999998</v>
      </c>
      <c r="AG2792" s="22">
        <v>3.7000000000000002E-3</v>
      </c>
      <c r="AH2792" s="11">
        <f t="shared" si="870"/>
        <v>398.99159567999999</v>
      </c>
      <c r="AI2792" s="23">
        <f t="shared" si="871"/>
        <v>6547.2353261181406</v>
      </c>
      <c r="AJ2792" s="23">
        <f t="shared" si="872"/>
        <v>42866290.415569313</v>
      </c>
      <c r="AK2792" s="23">
        <f t="shared" si="873"/>
        <v>418.94117546400003</v>
      </c>
      <c r="AL2792" s="23">
        <f t="shared" si="874"/>
        <v>13493.462247916281</v>
      </c>
      <c r="AN2792">
        <v>202312</v>
      </c>
      <c r="AO2792" s="20" t="s">
        <v>33</v>
      </c>
      <c r="AP2792" s="20" t="s">
        <v>10905</v>
      </c>
      <c r="AQ2792">
        <v>17590.59</v>
      </c>
      <c r="AR2792" s="21">
        <v>0.86</v>
      </c>
      <c r="AS2792">
        <v>89.25</v>
      </c>
      <c r="AT2792">
        <v>5.8999999999999999E-3</v>
      </c>
      <c r="AU2792" s="11">
        <f t="shared" si="875"/>
        <v>89.254653660000002</v>
      </c>
      <c r="AV2792" s="23">
        <f t="shared" si="876"/>
        <v>1158.5636548707994</v>
      </c>
      <c r="AW2792" s="23">
        <f t="shared" si="877"/>
        <v>1342269.7423875846</v>
      </c>
      <c r="AX2792" s="23">
        <f t="shared" si="878"/>
        <v>93.717386343000001</v>
      </c>
      <c r="AY2792" s="23">
        <f t="shared" si="879"/>
        <v>2406.3819634015986</v>
      </c>
      <c r="AZ2792" s="23"/>
      <c r="BA2792" s="23"/>
    </row>
    <row r="2793" spans="1:53">
      <c r="A2793">
        <v>202312</v>
      </c>
      <c r="B2793" s="20" t="s">
        <v>27</v>
      </c>
      <c r="C2793" s="20" t="s">
        <v>10906</v>
      </c>
      <c r="D2793">
        <v>151752.9</v>
      </c>
      <c r="E2793" s="21">
        <v>0.68</v>
      </c>
      <c r="F2793">
        <v>4998.03</v>
      </c>
      <c r="G2793" s="22">
        <v>4.8399999999999999E-2</v>
      </c>
      <c r="H2793" s="11">
        <f t="shared" si="860"/>
        <v>4994.4914448</v>
      </c>
      <c r="I2793" s="23">
        <f t="shared" si="861"/>
        <v>22146.026201868834</v>
      </c>
      <c r="J2793" s="23">
        <f t="shared" si="862"/>
        <v>490446476.53386092</v>
      </c>
      <c r="K2793" s="23">
        <f t="shared" si="863"/>
        <v>5244.2160170400002</v>
      </c>
      <c r="L2793" s="23">
        <f t="shared" si="864"/>
        <v>49286.543848537665</v>
      </c>
      <c r="N2793">
        <v>202312</v>
      </c>
      <c r="O2793" s="20" t="s">
        <v>29</v>
      </c>
      <c r="P2793" s="20" t="s">
        <v>10907</v>
      </c>
      <c r="Q2793">
        <v>9356.5</v>
      </c>
      <c r="R2793" s="21">
        <v>0.71</v>
      </c>
      <c r="S2793">
        <v>339.91</v>
      </c>
      <c r="T2793" s="21">
        <v>0.05</v>
      </c>
      <c r="U2793" s="11">
        <f t="shared" si="865"/>
        <v>332.15575000000001</v>
      </c>
      <c r="V2793" s="23">
        <f t="shared" si="866"/>
        <v>1447.8333477659598</v>
      </c>
      <c r="W2793" s="23">
        <f t="shared" si="867"/>
        <v>2096221.4029031869</v>
      </c>
      <c r="X2793" s="23">
        <f t="shared" si="868"/>
        <v>348.76353750000004</v>
      </c>
      <c r="Y2793" s="23">
        <f t="shared" si="869"/>
        <v>3227.8224455319196</v>
      </c>
      <c r="AA2793">
        <v>202312</v>
      </c>
      <c r="AB2793" s="20" t="s">
        <v>31</v>
      </c>
      <c r="AC2793" s="20" t="s">
        <v>10908</v>
      </c>
      <c r="AD2793">
        <v>101477.66</v>
      </c>
      <c r="AE2793" s="21">
        <v>0.72</v>
      </c>
      <c r="AF2793">
        <v>268.72910000000002</v>
      </c>
      <c r="AG2793" s="22">
        <v>3.7000000000000002E-3</v>
      </c>
      <c r="AH2793" s="11">
        <f t="shared" si="870"/>
        <v>270.33648624</v>
      </c>
      <c r="AI2793" s="23">
        <f t="shared" si="871"/>
        <v>4436.0748742906426</v>
      </c>
      <c r="AJ2793" s="23">
        <f t="shared" si="872"/>
        <v>19678760.290312741</v>
      </c>
      <c r="AK2793" s="23">
        <f t="shared" si="873"/>
        <v>283.85331055200004</v>
      </c>
      <c r="AL2793" s="23">
        <f t="shared" si="874"/>
        <v>9142.4862348212846</v>
      </c>
      <c r="AN2793">
        <v>202312</v>
      </c>
      <c r="AO2793" s="20" t="s">
        <v>33</v>
      </c>
      <c r="AP2793" s="20" t="s">
        <v>10909</v>
      </c>
      <c r="AQ2793">
        <v>912.14</v>
      </c>
      <c r="AR2793" s="21">
        <v>0.86</v>
      </c>
      <c r="AS2793">
        <v>6.28</v>
      </c>
      <c r="AT2793">
        <v>8.0000000000000002E-3</v>
      </c>
      <c r="AU2793" s="11">
        <f t="shared" si="875"/>
        <v>6.2755231999999994</v>
      </c>
      <c r="AV2793" s="23">
        <f t="shared" si="876"/>
        <v>69.881268862146044</v>
      </c>
      <c r="AW2793" s="23">
        <f t="shared" si="877"/>
        <v>4883.3917377835423</v>
      </c>
      <c r="AX2793" s="23">
        <f t="shared" si="878"/>
        <v>6.58929936</v>
      </c>
      <c r="AY2793" s="23">
        <f t="shared" si="879"/>
        <v>146.0380609242921</v>
      </c>
      <c r="AZ2793" s="23"/>
      <c r="BA2793" s="23"/>
    </row>
    <row r="2794" spans="1:53">
      <c r="A2794">
        <v>202312</v>
      </c>
      <c r="B2794" s="20" t="s">
        <v>27</v>
      </c>
      <c r="C2794" s="20" t="s">
        <v>10910</v>
      </c>
      <c r="D2794">
        <v>135752.49</v>
      </c>
      <c r="E2794" s="21">
        <v>0.68</v>
      </c>
      <c r="F2794">
        <v>4471.05</v>
      </c>
      <c r="G2794" s="22">
        <v>4.8399999999999999E-2</v>
      </c>
      <c r="H2794" s="11">
        <f t="shared" si="860"/>
        <v>4467.8859508799997</v>
      </c>
      <c r="I2794" s="23">
        <f t="shared" si="861"/>
        <v>19811.009875323212</v>
      </c>
      <c r="J2794" s="23">
        <f t="shared" si="862"/>
        <v>392476112.28015387</v>
      </c>
      <c r="K2794" s="23">
        <f t="shared" si="863"/>
        <v>4691.2802484240001</v>
      </c>
      <c r="L2794" s="23">
        <f t="shared" si="864"/>
        <v>44089.905701526426</v>
      </c>
      <c r="N2794">
        <v>202312</v>
      </c>
      <c r="O2794" s="20" t="s">
        <v>29</v>
      </c>
      <c r="P2794" s="20" t="s">
        <v>10911</v>
      </c>
      <c r="Q2794">
        <v>4916.2</v>
      </c>
      <c r="R2794" s="21">
        <v>0.71</v>
      </c>
      <c r="S2794">
        <v>186.04</v>
      </c>
      <c r="T2794" s="21">
        <v>0.05</v>
      </c>
      <c r="U2794" s="11">
        <f t="shared" si="865"/>
        <v>174.52509999999998</v>
      </c>
      <c r="V2794" s="23">
        <f t="shared" si="866"/>
        <v>760.73727401133021</v>
      </c>
      <c r="W2794" s="23">
        <f t="shared" si="867"/>
        <v>578721.20007018966</v>
      </c>
      <c r="X2794" s="23">
        <f t="shared" si="868"/>
        <v>183.25135499999999</v>
      </c>
      <c r="Y2794" s="23">
        <f t="shared" si="869"/>
        <v>1695.9996480226605</v>
      </c>
      <c r="AA2794">
        <v>202312</v>
      </c>
      <c r="AB2794" s="20" t="s">
        <v>31</v>
      </c>
      <c r="AC2794" s="20" t="s">
        <v>10912</v>
      </c>
      <c r="AD2794">
        <v>159327.20000000001</v>
      </c>
      <c r="AE2794" s="21">
        <v>0.72</v>
      </c>
      <c r="AF2794">
        <v>421.9239</v>
      </c>
      <c r="AG2794" s="22">
        <v>3.7000000000000002E-3</v>
      </c>
      <c r="AH2794" s="11">
        <f t="shared" si="870"/>
        <v>424.44766080000005</v>
      </c>
      <c r="AI2794" s="23">
        <f t="shared" si="871"/>
        <v>6964.9555252957161</v>
      </c>
      <c r="AJ2794" s="23">
        <f t="shared" si="872"/>
        <v>48510605.469347328</v>
      </c>
      <c r="AK2794" s="23">
        <f t="shared" si="873"/>
        <v>445.67004384000006</v>
      </c>
      <c r="AL2794" s="23">
        <f t="shared" si="874"/>
        <v>14354.358711391433</v>
      </c>
      <c r="AN2794">
        <v>202312</v>
      </c>
      <c r="AO2794" s="20" t="s">
        <v>33</v>
      </c>
      <c r="AP2794" s="20" t="s">
        <v>10913</v>
      </c>
      <c r="AQ2794">
        <v>4778.49</v>
      </c>
      <c r="AR2794" s="21">
        <v>0.86</v>
      </c>
      <c r="AS2794">
        <v>108.49</v>
      </c>
      <c r="AT2794">
        <v>2.64E-2</v>
      </c>
      <c r="AU2794" s="11">
        <f t="shared" si="875"/>
        <v>108.49083696</v>
      </c>
      <c r="AV2794" s="23">
        <f t="shared" si="876"/>
        <v>658.84215459395921</v>
      </c>
      <c r="AW2794" s="23">
        <f t="shared" si="877"/>
        <v>434072.98467001045</v>
      </c>
      <c r="AX2794" s="23">
        <f t="shared" si="878"/>
        <v>113.915378808</v>
      </c>
      <c r="AY2794" s="23">
        <f t="shared" si="879"/>
        <v>1426.1751461479184</v>
      </c>
      <c r="AZ2794" s="23"/>
      <c r="BA2794" s="23"/>
    </row>
    <row r="2795" spans="1:53">
      <c r="A2795">
        <v>202312</v>
      </c>
      <c r="B2795" s="20" t="s">
        <v>27</v>
      </c>
      <c r="C2795" s="20" t="s">
        <v>10914</v>
      </c>
      <c r="D2795">
        <v>41470.370000000003</v>
      </c>
      <c r="E2795" s="21">
        <v>0.68</v>
      </c>
      <c r="F2795">
        <v>1365.84</v>
      </c>
      <c r="G2795" s="22">
        <v>4.8399999999999999E-2</v>
      </c>
      <c r="H2795" s="11">
        <f t="shared" si="860"/>
        <v>1364.8728174400003</v>
      </c>
      <c r="I2795" s="23">
        <f t="shared" si="861"/>
        <v>6051.9693569031979</v>
      </c>
      <c r="J2795" s="23">
        <f t="shared" si="862"/>
        <v>36626333.096895307</v>
      </c>
      <c r="K2795" s="23">
        <f t="shared" si="863"/>
        <v>1433.1164583120003</v>
      </c>
      <c r="L2795" s="23">
        <f t="shared" si="864"/>
        <v>13468.811531246396</v>
      </c>
      <c r="N2795">
        <v>202312</v>
      </c>
      <c r="O2795" s="20" t="s">
        <v>29</v>
      </c>
      <c r="P2795" s="20" t="s">
        <v>10915</v>
      </c>
      <c r="Q2795">
        <v>454872.16</v>
      </c>
      <c r="R2795" s="21">
        <v>0.71</v>
      </c>
      <c r="S2795">
        <v>17213.72</v>
      </c>
      <c r="T2795" s="21">
        <v>0.05</v>
      </c>
      <c r="U2795" s="11">
        <f t="shared" si="865"/>
        <v>16147.96168</v>
      </c>
      <c r="V2795" s="23">
        <f t="shared" si="866"/>
        <v>70387.333107287268</v>
      </c>
      <c r="W2795" s="23">
        <f t="shared" si="867"/>
        <v>4954376661.9562187</v>
      </c>
      <c r="X2795" s="23">
        <f t="shared" si="868"/>
        <v>16955.359764000001</v>
      </c>
      <c r="Y2795" s="23">
        <f t="shared" si="869"/>
        <v>156922.62789457454</v>
      </c>
      <c r="AA2795">
        <v>202312</v>
      </c>
      <c r="AB2795" s="20" t="s">
        <v>31</v>
      </c>
      <c r="AC2795" s="20" t="s">
        <v>10916</v>
      </c>
      <c r="AD2795">
        <v>102067.68</v>
      </c>
      <c r="AE2795" s="21">
        <v>0.72</v>
      </c>
      <c r="AF2795">
        <v>270.29149999999998</v>
      </c>
      <c r="AG2795" s="22">
        <v>3.7000000000000002E-3</v>
      </c>
      <c r="AH2795" s="11">
        <f t="shared" si="870"/>
        <v>271.90829951999996</v>
      </c>
      <c r="AI2795" s="23">
        <f t="shared" si="871"/>
        <v>4461.867476301064</v>
      </c>
      <c r="AJ2795" s="23">
        <f t="shared" si="872"/>
        <v>19908261.376073226</v>
      </c>
      <c r="AK2795" s="23">
        <f t="shared" si="873"/>
        <v>285.50371449599999</v>
      </c>
      <c r="AL2795" s="23">
        <f t="shared" si="874"/>
        <v>9195.6432521221286</v>
      </c>
      <c r="AN2795">
        <v>202312</v>
      </c>
      <c r="AO2795" s="20" t="s">
        <v>33</v>
      </c>
      <c r="AP2795" s="20" t="s">
        <v>10917</v>
      </c>
      <c r="AQ2795">
        <v>786.05</v>
      </c>
      <c r="AR2795" s="21">
        <v>0.86</v>
      </c>
      <c r="AS2795">
        <v>37.18</v>
      </c>
      <c r="AT2795">
        <v>5.5E-2</v>
      </c>
      <c r="AU2795" s="11">
        <f t="shared" si="875"/>
        <v>37.180164999999995</v>
      </c>
      <c r="AV2795" s="23">
        <f t="shared" si="876"/>
        <v>154.11534125799341</v>
      </c>
      <c r="AW2795" s="23">
        <f t="shared" si="877"/>
        <v>23751.538411067766</v>
      </c>
      <c r="AX2795" s="23">
        <f t="shared" si="878"/>
        <v>39.039173249999997</v>
      </c>
      <c r="AY2795" s="23">
        <f t="shared" si="879"/>
        <v>345.4108475159868</v>
      </c>
      <c r="AZ2795" s="23"/>
      <c r="BA2795" s="23"/>
    </row>
    <row r="2796" spans="1:53">
      <c r="A2796">
        <v>202312</v>
      </c>
      <c r="B2796" s="20" t="s">
        <v>27</v>
      </c>
      <c r="C2796" s="20" t="s">
        <v>10918</v>
      </c>
      <c r="D2796">
        <v>37950.78</v>
      </c>
      <c r="E2796" s="21">
        <v>0.68</v>
      </c>
      <c r="F2796">
        <v>1249.92</v>
      </c>
      <c r="G2796" s="22">
        <v>4.8399999999999999E-2</v>
      </c>
      <c r="H2796" s="11">
        <f t="shared" si="860"/>
        <v>1249.0360713600001</v>
      </c>
      <c r="I2796" s="23">
        <f t="shared" si="861"/>
        <v>5538.3387616405325</v>
      </c>
      <c r="J2796" s="23">
        <f t="shared" si="862"/>
        <v>30673196.238689989</v>
      </c>
      <c r="K2796" s="23">
        <f t="shared" si="863"/>
        <v>1311.4878749280001</v>
      </c>
      <c r="L2796" s="23">
        <f t="shared" si="864"/>
        <v>12325.713594641065</v>
      </c>
      <c r="N2796">
        <v>202312</v>
      </c>
      <c r="O2796" s="20" t="s">
        <v>29</v>
      </c>
      <c r="P2796" s="20" t="s">
        <v>10919</v>
      </c>
      <c r="Q2796">
        <v>24144.74</v>
      </c>
      <c r="R2796" s="21">
        <v>0.71</v>
      </c>
      <c r="S2796">
        <v>877.16</v>
      </c>
      <c r="T2796" s="21">
        <v>0.05</v>
      </c>
      <c r="U2796" s="11">
        <f t="shared" si="865"/>
        <v>857.13827000000003</v>
      </c>
      <c r="V2796" s="23">
        <f t="shared" si="866"/>
        <v>3736.1790995712804</v>
      </c>
      <c r="W2796" s="23">
        <f t="shared" si="867"/>
        <v>13959034.264073264</v>
      </c>
      <c r="X2796" s="23">
        <f t="shared" si="868"/>
        <v>899.99518350000005</v>
      </c>
      <c r="Y2796" s="23">
        <f t="shared" si="869"/>
        <v>8329.4964691425612</v>
      </c>
      <c r="AA2796">
        <v>202312</v>
      </c>
      <c r="AB2796" s="20" t="s">
        <v>31</v>
      </c>
      <c r="AC2796" s="20" t="s">
        <v>10920</v>
      </c>
      <c r="AD2796">
        <v>164237.14000000001</v>
      </c>
      <c r="AE2796" s="21">
        <v>0.72</v>
      </c>
      <c r="AF2796">
        <v>434.92619999999999</v>
      </c>
      <c r="AG2796" s="22">
        <v>3.7000000000000002E-3</v>
      </c>
      <c r="AH2796" s="11">
        <f t="shared" si="870"/>
        <v>437.52774096000002</v>
      </c>
      <c r="AI2796" s="23">
        <f t="shared" si="871"/>
        <v>7179.5925347446382</v>
      </c>
      <c r="AJ2796" s="23">
        <f t="shared" si="872"/>
        <v>51546548.96496094</v>
      </c>
      <c r="AK2796" s="23">
        <f t="shared" si="873"/>
        <v>459.40412800800004</v>
      </c>
      <c r="AL2796" s="23">
        <f t="shared" si="874"/>
        <v>14796.712810449277</v>
      </c>
      <c r="AN2796">
        <v>202312</v>
      </c>
      <c r="AO2796" s="20" t="s">
        <v>33</v>
      </c>
      <c r="AP2796" s="20" t="s">
        <v>10921</v>
      </c>
      <c r="AQ2796">
        <v>1266.24</v>
      </c>
      <c r="AR2796" s="21">
        <v>0.86</v>
      </c>
      <c r="AS2796">
        <v>33.54</v>
      </c>
      <c r="AT2796">
        <v>3.0800000000000001E-2</v>
      </c>
      <c r="AU2796" s="11">
        <f t="shared" si="875"/>
        <v>33.540165120000005</v>
      </c>
      <c r="AV2796" s="23">
        <f t="shared" si="876"/>
        <v>188.1466720137646</v>
      </c>
      <c r="AW2796" s="23">
        <f t="shared" si="877"/>
        <v>35399.170189855111</v>
      </c>
      <c r="AX2796" s="23">
        <f t="shared" si="878"/>
        <v>35.217173376000005</v>
      </c>
      <c r="AY2796" s="23">
        <f t="shared" si="879"/>
        <v>409.83350914752918</v>
      </c>
      <c r="AZ2796" s="23"/>
      <c r="BA2796" s="23"/>
    </row>
    <row r="2797" spans="1:53">
      <c r="A2797">
        <v>202312</v>
      </c>
      <c r="B2797" s="20" t="s">
        <v>27</v>
      </c>
      <c r="C2797" s="20" t="s">
        <v>10922</v>
      </c>
      <c r="D2797">
        <v>113767.99</v>
      </c>
      <c r="E2797" s="21">
        <v>0.68</v>
      </c>
      <c r="F2797">
        <v>3746.99</v>
      </c>
      <c r="G2797" s="22">
        <v>4.8399999999999999E-2</v>
      </c>
      <c r="H2797" s="11">
        <f t="shared" si="860"/>
        <v>3744.3320868800001</v>
      </c>
      <c r="I2797" s="23">
        <f t="shared" si="861"/>
        <v>16602.706686158559</v>
      </c>
      <c r="J2797" s="23">
        <f t="shared" si="862"/>
        <v>275649869.3066141</v>
      </c>
      <c r="K2797" s="23">
        <f t="shared" si="863"/>
        <v>3931.5486912240003</v>
      </c>
      <c r="L2797" s="23">
        <f t="shared" si="864"/>
        <v>36949.745459197118</v>
      </c>
      <c r="N2797">
        <v>202312</v>
      </c>
      <c r="O2797" s="20" t="s">
        <v>29</v>
      </c>
      <c r="P2797" s="20" t="s">
        <v>10923</v>
      </c>
      <c r="Q2797">
        <v>7243.43</v>
      </c>
      <c r="R2797" s="21">
        <v>0.71</v>
      </c>
      <c r="S2797">
        <v>274.11</v>
      </c>
      <c r="T2797" s="21">
        <v>0.05</v>
      </c>
      <c r="U2797" s="11">
        <f t="shared" si="865"/>
        <v>257.14176500000002</v>
      </c>
      <c r="V2797" s="23">
        <f t="shared" si="866"/>
        <v>1120.8549677986841</v>
      </c>
      <c r="W2797" s="23">
        <f t="shared" si="867"/>
        <v>1256315.8588389892</v>
      </c>
      <c r="X2797" s="23">
        <f t="shared" si="868"/>
        <v>269.99885325000002</v>
      </c>
      <c r="Y2797" s="23">
        <f t="shared" si="869"/>
        <v>2498.8517005973681</v>
      </c>
      <c r="AA2797">
        <v>202312</v>
      </c>
      <c r="AB2797" s="20" t="s">
        <v>31</v>
      </c>
      <c r="AC2797" s="20" t="s">
        <v>10924</v>
      </c>
      <c r="AD2797">
        <v>135946.72</v>
      </c>
      <c r="AE2797" s="21">
        <v>0.72</v>
      </c>
      <c r="AF2797">
        <v>360.00869999999998</v>
      </c>
      <c r="AG2797" s="22">
        <v>3.7000000000000002E-3</v>
      </c>
      <c r="AH2797" s="11">
        <f t="shared" si="870"/>
        <v>362.16206208</v>
      </c>
      <c r="AI2797" s="23">
        <f t="shared" si="871"/>
        <v>5942.8826880145352</v>
      </c>
      <c r="AJ2797" s="23">
        <f t="shared" si="872"/>
        <v>35317854.643502869</v>
      </c>
      <c r="AK2797" s="23">
        <f t="shared" si="873"/>
        <v>380.27016518400001</v>
      </c>
      <c r="AL2797" s="23">
        <f t="shared" si="874"/>
        <v>12247.927438109071</v>
      </c>
      <c r="AN2797">
        <v>202312</v>
      </c>
      <c r="AO2797" s="20" t="s">
        <v>33</v>
      </c>
      <c r="AP2797" s="20" t="s">
        <v>10925</v>
      </c>
      <c r="AQ2797">
        <v>1967.83</v>
      </c>
      <c r="AR2797" s="21">
        <v>0.86</v>
      </c>
      <c r="AS2797">
        <v>5.08</v>
      </c>
      <c r="AT2797">
        <v>3.0000000000000001E-3</v>
      </c>
      <c r="AU2797" s="11">
        <f t="shared" si="875"/>
        <v>5.0770013999999994</v>
      </c>
      <c r="AV2797" s="23">
        <f t="shared" si="876"/>
        <v>92.553795863009952</v>
      </c>
      <c r="AW2797" s="23">
        <f t="shared" si="877"/>
        <v>8566.205128651718</v>
      </c>
      <c r="AX2797" s="23">
        <f t="shared" si="878"/>
        <v>5.3308514699999998</v>
      </c>
      <c r="AY2797" s="23">
        <f t="shared" si="879"/>
        <v>190.18459312601991</v>
      </c>
      <c r="AZ2797" s="23"/>
      <c r="BA2797" s="23"/>
    </row>
    <row r="2798" spans="1:53">
      <c r="A2798">
        <v>202312</v>
      </c>
      <c r="B2798" s="20" t="s">
        <v>27</v>
      </c>
      <c r="C2798" s="20" t="s">
        <v>10926</v>
      </c>
      <c r="D2798">
        <v>69276.820000000007</v>
      </c>
      <c r="E2798" s="21">
        <v>0.68</v>
      </c>
      <c r="F2798">
        <v>2281.66</v>
      </c>
      <c r="G2798" s="22">
        <v>4.8399999999999999E-2</v>
      </c>
      <c r="H2798" s="11">
        <f t="shared" si="860"/>
        <v>2280.0386998400004</v>
      </c>
      <c r="I2798" s="23">
        <f t="shared" si="861"/>
        <v>10109.897543323066</v>
      </c>
      <c r="J2798" s="23">
        <f t="shared" si="862"/>
        <v>102210028.33648977</v>
      </c>
      <c r="K2798" s="23">
        <f t="shared" si="863"/>
        <v>2394.0406348320007</v>
      </c>
      <c r="L2798" s="23">
        <f t="shared" si="864"/>
        <v>22499.833786486131</v>
      </c>
      <c r="N2798">
        <v>202312</v>
      </c>
      <c r="O2798" s="20" t="s">
        <v>29</v>
      </c>
      <c r="P2798" s="20" t="s">
        <v>10927</v>
      </c>
      <c r="Q2798">
        <v>14748.6</v>
      </c>
      <c r="R2798" s="21">
        <v>0.71</v>
      </c>
      <c r="S2798">
        <v>535.79999999999995</v>
      </c>
      <c r="T2798" s="21">
        <v>0.05</v>
      </c>
      <c r="U2798" s="11">
        <f t="shared" si="865"/>
        <v>523.57529999999997</v>
      </c>
      <c r="V2798" s="23">
        <f t="shared" si="866"/>
        <v>2282.2118220339908</v>
      </c>
      <c r="W2798" s="23">
        <f t="shared" si="867"/>
        <v>5208490.8006317075</v>
      </c>
      <c r="X2798" s="23">
        <f t="shared" si="868"/>
        <v>549.75406499999997</v>
      </c>
      <c r="Y2798" s="23">
        <f t="shared" si="869"/>
        <v>5087.9989440679819</v>
      </c>
      <c r="AA2798">
        <v>202312</v>
      </c>
      <c r="AB2798" s="20" t="s">
        <v>31</v>
      </c>
      <c r="AC2798" s="20" t="s">
        <v>10928</v>
      </c>
      <c r="AD2798">
        <v>129192.76</v>
      </c>
      <c r="AE2798" s="21">
        <v>0.72</v>
      </c>
      <c r="AF2798">
        <v>342.12310000000002</v>
      </c>
      <c r="AG2798" s="22">
        <v>3.7000000000000002E-3</v>
      </c>
      <c r="AH2798" s="11">
        <f t="shared" si="870"/>
        <v>344.16951263999999</v>
      </c>
      <c r="AI2798" s="23">
        <f t="shared" si="871"/>
        <v>5647.6347264635497</v>
      </c>
      <c r="AJ2798" s="23">
        <f t="shared" si="872"/>
        <v>31895778.003557015</v>
      </c>
      <c r="AK2798" s="23">
        <f t="shared" si="873"/>
        <v>361.37798827199998</v>
      </c>
      <c r="AL2798" s="23">
        <f t="shared" si="874"/>
        <v>11639.4389655671</v>
      </c>
      <c r="AN2798">
        <v>202312</v>
      </c>
      <c r="AO2798" s="20" t="s">
        <v>33</v>
      </c>
      <c r="AP2798" s="20" t="s">
        <v>10929</v>
      </c>
      <c r="AQ2798">
        <v>3691.76</v>
      </c>
      <c r="AR2798" s="21">
        <v>0.86</v>
      </c>
      <c r="AS2798">
        <v>55.24</v>
      </c>
      <c r="AT2798">
        <v>1.7399999999999999E-2</v>
      </c>
      <c r="AU2798" s="11">
        <f t="shared" si="875"/>
        <v>55.243496640000004</v>
      </c>
      <c r="AV2798" s="23">
        <f t="shared" si="876"/>
        <v>415.14031949797004</v>
      </c>
      <c r="AW2798" s="23">
        <f t="shared" si="877"/>
        <v>172341.48487287664</v>
      </c>
      <c r="AX2798" s="23">
        <f t="shared" si="878"/>
        <v>58.005671472000003</v>
      </c>
      <c r="AY2798" s="23">
        <f t="shared" si="879"/>
        <v>885.52413563594007</v>
      </c>
      <c r="AZ2798" s="23"/>
      <c r="BA2798" s="23"/>
    </row>
    <row r="2799" spans="1:53">
      <c r="A2799">
        <v>202312</v>
      </c>
      <c r="B2799" s="20" t="s">
        <v>27</v>
      </c>
      <c r="C2799" s="20" t="s">
        <v>10930</v>
      </c>
      <c r="D2799">
        <v>37736.980000000003</v>
      </c>
      <c r="E2799" s="21">
        <v>0.68</v>
      </c>
      <c r="F2799">
        <v>1242.8800000000001</v>
      </c>
      <c r="G2799" s="22">
        <v>4.8399999999999999E-2</v>
      </c>
      <c r="H2799" s="11">
        <f t="shared" si="860"/>
        <v>1241.9994857600002</v>
      </c>
      <c r="I2799" s="23">
        <f t="shared" si="861"/>
        <v>5507.1379054990066</v>
      </c>
      <c r="J2799" s="23">
        <f t="shared" si="862"/>
        <v>30328567.910183985</v>
      </c>
      <c r="K2799" s="23">
        <f t="shared" si="863"/>
        <v>1304.0994600480003</v>
      </c>
      <c r="L2799" s="23">
        <f t="shared" si="864"/>
        <v>12256.275296758013</v>
      </c>
      <c r="N2799">
        <v>202312</v>
      </c>
      <c r="O2799" s="20" t="s">
        <v>29</v>
      </c>
      <c r="P2799" s="20" t="s">
        <v>10931</v>
      </c>
      <c r="Q2799">
        <v>34413.550000000003</v>
      </c>
      <c r="R2799" s="21">
        <v>0.71</v>
      </c>
      <c r="S2799">
        <v>1302.31</v>
      </c>
      <c r="T2799" s="21">
        <v>0.05</v>
      </c>
      <c r="U2799" s="11">
        <f t="shared" si="865"/>
        <v>1221.6810250000001</v>
      </c>
      <c r="V2799" s="23">
        <f t="shared" si="866"/>
        <v>5325.1841292161871</v>
      </c>
      <c r="W2799" s="23">
        <f t="shared" si="867"/>
        <v>28357586.010055959</v>
      </c>
      <c r="X2799" s="23">
        <f t="shared" si="868"/>
        <v>1282.7650762500002</v>
      </c>
      <c r="Y2799" s="23">
        <f t="shared" si="869"/>
        <v>11872.049283432374</v>
      </c>
      <c r="AA2799">
        <v>202312</v>
      </c>
      <c r="AB2799" s="20" t="s">
        <v>31</v>
      </c>
      <c r="AC2799" s="20" t="s">
        <v>53</v>
      </c>
      <c r="AD2799">
        <v>189221.45</v>
      </c>
      <c r="AE2799" s="21">
        <v>0.72</v>
      </c>
      <c r="AF2799">
        <v>501.08870000000002</v>
      </c>
      <c r="AG2799" s="22">
        <v>3.7000000000000002E-3</v>
      </c>
      <c r="AH2799" s="11">
        <f t="shared" si="870"/>
        <v>504.08594280000011</v>
      </c>
      <c r="AI2799" s="23">
        <f t="shared" si="871"/>
        <v>8271.7764680604887</v>
      </c>
      <c r="AJ2799" s="23">
        <f t="shared" si="872"/>
        <v>68422285.937559247</v>
      </c>
      <c r="AK2799" s="23">
        <f t="shared" si="873"/>
        <v>529.29023994000011</v>
      </c>
      <c r="AL2799" s="23">
        <f t="shared" si="874"/>
        <v>17047.638878920978</v>
      </c>
      <c r="AN2799">
        <v>202312</v>
      </c>
      <c r="AO2799" s="20" t="s">
        <v>33</v>
      </c>
      <c r="AP2799" s="20" t="s">
        <v>10932</v>
      </c>
      <c r="AQ2799">
        <v>3194.88</v>
      </c>
      <c r="AR2799" s="21">
        <v>0.86</v>
      </c>
      <c r="AS2799">
        <v>140.94999999999999</v>
      </c>
      <c r="AT2799">
        <v>5.1299999999999998E-2</v>
      </c>
      <c r="AU2799" s="11">
        <f t="shared" si="875"/>
        <v>140.95171584000002</v>
      </c>
      <c r="AV2799" s="23">
        <f t="shared" si="876"/>
        <v>606.14445241893725</v>
      </c>
      <c r="AW2799" s="23">
        <f t="shared" si="877"/>
        <v>367411.09719825326</v>
      </c>
      <c r="AX2799" s="23">
        <f t="shared" si="878"/>
        <v>147.99930163200003</v>
      </c>
      <c r="AY2799" s="23">
        <f t="shared" si="879"/>
        <v>1353.2406206778746</v>
      </c>
      <c r="AZ2799" s="23"/>
      <c r="BA2799" s="23"/>
    </row>
    <row r="2800" spans="1:53">
      <c r="A2800">
        <v>202312</v>
      </c>
      <c r="B2800" s="20" t="s">
        <v>27</v>
      </c>
      <c r="C2800" s="20" t="s">
        <v>10933</v>
      </c>
      <c r="D2800">
        <v>24606.51</v>
      </c>
      <c r="E2800" s="21">
        <v>0.68</v>
      </c>
      <c r="F2800">
        <v>810.42</v>
      </c>
      <c r="G2800" s="22">
        <v>4.8399999999999999E-2</v>
      </c>
      <c r="H2800" s="11">
        <f t="shared" si="860"/>
        <v>809.84945712000001</v>
      </c>
      <c r="I2800" s="23">
        <f t="shared" si="861"/>
        <v>3590.9456438496227</v>
      </c>
      <c r="J2800" s="23">
        <f t="shared" si="862"/>
        <v>12894890.617082581</v>
      </c>
      <c r="K2800" s="23">
        <f t="shared" si="863"/>
        <v>850.34192997600007</v>
      </c>
      <c r="L2800" s="23">
        <f t="shared" si="864"/>
        <v>7991.7407448192453</v>
      </c>
      <c r="N2800">
        <v>202312</v>
      </c>
      <c r="O2800" s="20" t="s">
        <v>29</v>
      </c>
      <c r="P2800" s="20" t="s">
        <v>10934</v>
      </c>
      <c r="Q2800">
        <v>207623.71</v>
      </c>
      <c r="R2800" s="21">
        <v>0.71</v>
      </c>
      <c r="S2800">
        <v>7542.81</v>
      </c>
      <c r="T2800" s="21">
        <v>0.05</v>
      </c>
      <c r="U2800" s="11">
        <f t="shared" si="865"/>
        <v>7370.6417049999991</v>
      </c>
      <c r="V2800" s="23">
        <f t="shared" si="866"/>
        <v>32127.882341141321</v>
      </c>
      <c r="W2800" s="23">
        <f t="shared" si="867"/>
        <v>1032200823.7262204</v>
      </c>
      <c r="X2800" s="23">
        <f t="shared" si="868"/>
        <v>7739.173790249999</v>
      </c>
      <c r="Y2800" s="23">
        <f t="shared" si="869"/>
        <v>71626.406387282637</v>
      </c>
      <c r="AA2800">
        <v>202312</v>
      </c>
      <c r="AB2800" s="20" t="s">
        <v>31</v>
      </c>
      <c r="AC2800" s="20" t="s">
        <v>334</v>
      </c>
      <c r="AD2800">
        <v>209674.25</v>
      </c>
      <c r="AE2800" s="21">
        <v>0.72</v>
      </c>
      <c r="AF2800">
        <v>555.25099999999998</v>
      </c>
      <c r="AG2800" s="22">
        <v>3.7000000000000002E-3</v>
      </c>
      <c r="AH2800" s="11">
        <f t="shared" si="870"/>
        <v>558.57220199999995</v>
      </c>
      <c r="AI2800" s="23">
        <f t="shared" si="871"/>
        <v>9165.8663809427089</v>
      </c>
      <c r="AJ2800" s="23">
        <f t="shared" si="872"/>
        <v>84013106.513295799</v>
      </c>
      <c r="AK2800" s="23">
        <f t="shared" si="873"/>
        <v>586.50081209999996</v>
      </c>
      <c r="AL2800" s="23">
        <f t="shared" si="874"/>
        <v>18890.304963885417</v>
      </c>
      <c r="AN2800">
        <v>202312</v>
      </c>
      <c r="AO2800" s="20" t="s">
        <v>33</v>
      </c>
      <c r="AP2800" s="20" t="s">
        <v>10935</v>
      </c>
      <c r="AQ2800">
        <v>3704.78</v>
      </c>
      <c r="AR2800" s="21">
        <v>0.86</v>
      </c>
      <c r="AS2800">
        <v>6.69</v>
      </c>
      <c r="AT2800">
        <v>2.0999999999999999E-3</v>
      </c>
      <c r="AU2800" s="11">
        <f t="shared" si="875"/>
        <v>6.6908326799999998</v>
      </c>
      <c r="AV2800" s="23">
        <f t="shared" si="876"/>
        <v>145.85255232867607</v>
      </c>
      <c r="AW2800" s="23">
        <f t="shared" si="877"/>
        <v>21272.96702078919</v>
      </c>
      <c r="AX2800" s="23">
        <f t="shared" si="878"/>
        <v>7.0253743140000005</v>
      </c>
      <c r="AY2800" s="23">
        <f t="shared" si="879"/>
        <v>298.39593733735217</v>
      </c>
      <c r="AZ2800" s="23"/>
      <c r="BA2800" s="23"/>
    </row>
    <row r="2801" spans="1:53">
      <c r="A2801">
        <v>202312</v>
      </c>
      <c r="B2801" s="20" t="s">
        <v>27</v>
      </c>
      <c r="C2801" s="20" t="s">
        <v>10936</v>
      </c>
      <c r="D2801">
        <v>295989.15999999997</v>
      </c>
      <c r="E2801" s="21">
        <v>0.68</v>
      </c>
      <c r="F2801">
        <v>9748.5</v>
      </c>
      <c r="G2801" s="22">
        <v>4.8399999999999999E-2</v>
      </c>
      <c r="H2801" s="11">
        <f t="shared" si="860"/>
        <v>9741.5952339199994</v>
      </c>
      <c r="I2801" s="23">
        <f t="shared" si="861"/>
        <v>43195.113192757075</v>
      </c>
      <c r="J2801" s="23">
        <f t="shared" si="862"/>
        <v>1865817803.7350962</v>
      </c>
      <c r="K2801" s="23">
        <f t="shared" si="863"/>
        <v>10228.674995616</v>
      </c>
      <c r="L2801" s="23">
        <f t="shared" si="864"/>
        <v>96131.821619434151</v>
      </c>
      <c r="N2801">
        <v>202312</v>
      </c>
      <c r="O2801" s="20" t="s">
        <v>29</v>
      </c>
      <c r="P2801" s="20" t="s">
        <v>10937</v>
      </c>
      <c r="Q2801">
        <v>23178.95</v>
      </c>
      <c r="R2801" s="21">
        <v>0.71</v>
      </c>
      <c r="S2801">
        <v>877.16</v>
      </c>
      <c r="T2801" s="21">
        <v>0.05</v>
      </c>
      <c r="U2801" s="11">
        <f t="shared" si="865"/>
        <v>822.85272499999996</v>
      </c>
      <c r="V2801" s="23">
        <f t="shared" si="866"/>
        <v>3586.7318736920638</v>
      </c>
      <c r="W2801" s="23">
        <f t="shared" si="867"/>
        <v>12864645.533758583</v>
      </c>
      <c r="X2801" s="23">
        <f t="shared" si="868"/>
        <v>863.99536124999997</v>
      </c>
      <c r="Y2801" s="23">
        <f t="shared" si="869"/>
        <v>7996.3164723841273</v>
      </c>
      <c r="AA2801">
        <v>202312</v>
      </c>
      <c r="AB2801" s="20" t="s">
        <v>31</v>
      </c>
      <c r="AC2801" s="20" t="s">
        <v>10938</v>
      </c>
      <c r="AD2801">
        <v>133576.73000000001</v>
      </c>
      <c r="AE2801" s="21">
        <v>0.72</v>
      </c>
      <c r="AF2801">
        <v>353.73259999999999</v>
      </c>
      <c r="AG2801" s="22">
        <v>3.7000000000000002E-3</v>
      </c>
      <c r="AH2801" s="11">
        <f t="shared" si="870"/>
        <v>355.84840872000007</v>
      </c>
      <c r="AI2801" s="23">
        <f t="shared" si="871"/>
        <v>5839.2790663768274</v>
      </c>
      <c r="AJ2801" s="23">
        <f t="shared" si="872"/>
        <v>34097180.015026629</v>
      </c>
      <c r="AK2801" s="23">
        <f t="shared" si="873"/>
        <v>373.64082915600011</v>
      </c>
      <c r="AL2801" s="23">
        <f t="shared" si="874"/>
        <v>12034.406541473654</v>
      </c>
      <c r="AN2801">
        <v>202312</v>
      </c>
      <c r="AO2801" s="20" t="s">
        <v>33</v>
      </c>
      <c r="AP2801" s="20" t="s">
        <v>10939</v>
      </c>
      <c r="AQ2801">
        <v>1217.3599999999999</v>
      </c>
      <c r="AR2801" s="21">
        <v>0.86</v>
      </c>
      <c r="AS2801">
        <v>49.42</v>
      </c>
      <c r="AT2801">
        <v>4.7199999999999999E-2</v>
      </c>
      <c r="AU2801" s="11">
        <f t="shared" si="875"/>
        <v>49.415077119999999</v>
      </c>
      <c r="AV2801" s="23">
        <f t="shared" si="876"/>
        <v>222.01859624012397</v>
      </c>
      <c r="AW2801" s="23">
        <f t="shared" si="877"/>
        <v>49292.257076435191</v>
      </c>
      <c r="AX2801" s="23">
        <f t="shared" si="878"/>
        <v>51.885830976000001</v>
      </c>
      <c r="AY2801" s="23">
        <f t="shared" si="879"/>
        <v>493.45226960024792</v>
      </c>
      <c r="AZ2801" s="23"/>
      <c r="BA2801" s="23"/>
    </row>
    <row r="2802" spans="1:53">
      <c r="A2802">
        <v>202312</v>
      </c>
      <c r="B2802" s="20" t="s">
        <v>27</v>
      </c>
      <c r="C2802" s="20" t="s">
        <v>10940</v>
      </c>
      <c r="D2802">
        <v>11394.25</v>
      </c>
      <c r="E2802" s="21">
        <v>0.68</v>
      </c>
      <c r="F2802">
        <v>375.27</v>
      </c>
      <c r="G2802" s="22">
        <v>4.8399999999999999E-2</v>
      </c>
      <c r="H2802" s="11">
        <f t="shared" si="860"/>
        <v>375.00755600000002</v>
      </c>
      <c r="I2802" s="23">
        <f t="shared" si="861"/>
        <v>1662.8173764761261</v>
      </c>
      <c r="J2802" s="23">
        <f t="shared" si="862"/>
        <v>2764961.6275109472</v>
      </c>
      <c r="K2802" s="23">
        <f t="shared" si="863"/>
        <v>393.75793380000005</v>
      </c>
      <c r="L2802" s="23">
        <f t="shared" si="864"/>
        <v>3700.6423089522523</v>
      </c>
      <c r="N2802">
        <v>202312</v>
      </c>
      <c r="O2802" s="20" t="s">
        <v>29</v>
      </c>
      <c r="P2802" s="20" t="s">
        <v>10941</v>
      </c>
      <c r="Q2802">
        <v>25285.79</v>
      </c>
      <c r="R2802" s="21">
        <v>0.71</v>
      </c>
      <c r="S2802">
        <v>956.89</v>
      </c>
      <c r="T2802" s="21">
        <v>0.05</v>
      </c>
      <c r="U2802" s="11">
        <f t="shared" si="865"/>
        <v>897.64554499999997</v>
      </c>
      <c r="V2802" s="23">
        <f t="shared" si="866"/>
        <v>3912.7462177744915</v>
      </c>
      <c r="W2802" s="23">
        <f t="shared" si="867"/>
        <v>15309582.964708589</v>
      </c>
      <c r="X2802" s="23">
        <f t="shared" si="868"/>
        <v>942.52782224999999</v>
      </c>
      <c r="Y2802" s="23">
        <f t="shared" si="869"/>
        <v>8723.1379805489833</v>
      </c>
      <c r="AA2802">
        <v>202312</v>
      </c>
      <c r="AB2802" s="20" t="s">
        <v>31</v>
      </c>
      <c r="AC2802" s="20" t="s">
        <v>10942</v>
      </c>
      <c r="AD2802">
        <v>176635.37</v>
      </c>
      <c r="AE2802" s="21">
        <v>0.72</v>
      </c>
      <c r="AF2802">
        <v>467.75869999999998</v>
      </c>
      <c r="AG2802" s="22">
        <v>3.7000000000000002E-3</v>
      </c>
      <c r="AH2802" s="11">
        <f t="shared" si="870"/>
        <v>470.55662567999997</v>
      </c>
      <c r="AI2802" s="23">
        <f t="shared" si="871"/>
        <v>7721.5785894947821</v>
      </c>
      <c r="AJ2802" s="23">
        <f t="shared" si="872"/>
        <v>59622775.913744226</v>
      </c>
      <c r="AK2802" s="23">
        <f t="shared" si="873"/>
        <v>494.08445696399997</v>
      </c>
      <c r="AL2802" s="23">
        <f t="shared" si="874"/>
        <v>15913.713804669564</v>
      </c>
      <c r="AN2802">
        <v>202312</v>
      </c>
      <c r="AO2802" s="20" t="s">
        <v>33</v>
      </c>
      <c r="AP2802" s="20" t="s">
        <v>10943</v>
      </c>
      <c r="AQ2802">
        <v>4318.8</v>
      </c>
      <c r="AR2802" s="21">
        <v>0.86</v>
      </c>
      <c r="AS2802">
        <v>126.28</v>
      </c>
      <c r="AT2802">
        <v>3.4000000000000002E-2</v>
      </c>
      <c r="AU2802" s="11">
        <f t="shared" si="875"/>
        <v>126.28171200000001</v>
      </c>
      <c r="AV2802" s="23">
        <f t="shared" si="876"/>
        <v>673.11546031120474</v>
      </c>
      <c r="AW2802" s="23">
        <f t="shared" si="877"/>
        <v>453084.42290996504</v>
      </c>
      <c r="AX2802" s="23">
        <f t="shared" si="878"/>
        <v>132.59579760000003</v>
      </c>
      <c r="AY2802" s="23">
        <f t="shared" si="879"/>
        <v>1472.5126326224095</v>
      </c>
      <c r="AZ2802" s="23"/>
      <c r="BA2802" s="23"/>
    </row>
    <row r="2803" spans="1:53">
      <c r="A2803">
        <v>202312</v>
      </c>
      <c r="B2803" s="20" t="s">
        <v>27</v>
      </c>
      <c r="C2803" s="20" t="s">
        <v>10944</v>
      </c>
      <c r="D2803">
        <v>141563.01999999999</v>
      </c>
      <c r="E2803" s="21">
        <v>0.68</v>
      </c>
      <c r="F2803">
        <v>4662.43</v>
      </c>
      <c r="G2803" s="22">
        <v>4.8399999999999999E-2</v>
      </c>
      <c r="H2803" s="11">
        <f t="shared" si="860"/>
        <v>4659.12211424</v>
      </c>
      <c r="I2803" s="23">
        <f t="shared" si="861"/>
        <v>20658.968297381343</v>
      </c>
      <c r="J2803" s="23">
        <f t="shared" si="862"/>
        <v>426792971.11220741</v>
      </c>
      <c r="K2803" s="23">
        <f t="shared" si="863"/>
        <v>4892.0782199519999</v>
      </c>
      <c r="L2803" s="23">
        <f t="shared" si="864"/>
        <v>45977.058709002689</v>
      </c>
      <c r="N2803">
        <v>202312</v>
      </c>
      <c r="O2803" s="20" t="s">
        <v>29</v>
      </c>
      <c r="P2803" s="20" t="s">
        <v>10945</v>
      </c>
      <c r="Q2803">
        <v>18344.61</v>
      </c>
      <c r="R2803" s="21">
        <v>0.71</v>
      </c>
      <c r="S2803">
        <v>694.21</v>
      </c>
      <c r="T2803" s="21">
        <v>0.05</v>
      </c>
      <c r="U2803" s="11">
        <f t="shared" si="865"/>
        <v>651.233655</v>
      </c>
      <c r="V2803" s="23">
        <f t="shared" si="866"/>
        <v>2838.6616907776315</v>
      </c>
      <c r="W2803" s="23">
        <f t="shared" si="867"/>
        <v>8058000.1946885213</v>
      </c>
      <c r="X2803" s="23">
        <f t="shared" si="868"/>
        <v>683.79533775000004</v>
      </c>
      <c r="Y2803" s="23">
        <f t="shared" si="869"/>
        <v>6328.557036555263</v>
      </c>
      <c r="AA2803">
        <v>202312</v>
      </c>
      <c r="AB2803" s="20" t="s">
        <v>31</v>
      </c>
      <c r="AC2803" s="20" t="s">
        <v>10946</v>
      </c>
      <c r="AD2803">
        <v>159703.42000000001</v>
      </c>
      <c r="AE2803" s="21">
        <v>0.72</v>
      </c>
      <c r="AF2803">
        <v>422.92020000000002</v>
      </c>
      <c r="AG2803" s="22">
        <v>3.7000000000000002E-3</v>
      </c>
      <c r="AH2803" s="11">
        <f t="shared" si="870"/>
        <v>425.44991088000006</v>
      </c>
      <c r="AI2803" s="23">
        <f t="shared" si="871"/>
        <v>6981.4019046190624</v>
      </c>
      <c r="AJ2803" s="23">
        <f t="shared" si="872"/>
        <v>48739972.553818673</v>
      </c>
      <c r="AK2803" s="23">
        <f t="shared" si="873"/>
        <v>446.7224064240001</v>
      </c>
      <c r="AL2803" s="23">
        <f t="shared" si="874"/>
        <v>14388.253720118126</v>
      </c>
      <c r="AN2803">
        <v>202312</v>
      </c>
      <c r="AO2803" s="20" t="s">
        <v>33</v>
      </c>
      <c r="AP2803" s="20" t="s">
        <v>10947</v>
      </c>
      <c r="AQ2803">
        <v>954.94</v>
      </c>
      <c r="AR2803" s="21">
        <v>0.86</v>
      </c>
      <c r="AS2803">
        <v>3.2</v>
      </c>
      <c r="AT2803">
        <v>3.9000000000000003E-3</v>
      </c>
      <c r="AU2803" s="11">
        <f t="shared" si="875"/>
        <v>3.2028687600000003</v>
      </c>
      <c r="AV2803" s="23">
        <f t="shared" si="876"/>
        <v>51.186838896987972</v>
      </c>
      <c r="AW2803" s="23">
        <f t="shared" si="877"/>
        <v>2620.0924762662007</v>
      </c>
      <c r="AX2803" s="23">
        <f t="shared" si="878"/>
        <v>3.3630121980000003</v>
      </c>
      <c r="AY2803" s="23">
        <f t="shared" si="879"/>
        <v>105.57654655397594</v>
      </c>
      <c r="AZ2803" s="23"/>
      <c r="BA2803" s="23"/>
    </row>
    <row r="2804" spans="1:53">
      <c r="A2804">
        <v>202312</v>
      </c>
      <c r="B2804" s="20" t="s">
        <v>27</v>
      </c>
      <c r="C2804" s="20" t="s">
        <v>10948</v>
      </c>
      <c r="D2804">
        <v>77292.88</v>
      </c>
      <c r="E2804" s="21">
        <v>0.68</v>
      </c>
      <c r="F2804">
        <v>2545.67</v>
      </c>
      <c r="G2804" s="22">
        <v>4.8399999999999999E-2</v>
      </c>
      <c r="H2804" s="11">
        <f t="shared" si="860"/>
        <v>2543.8632665600003</v>
      </c>
      <c r="I2804" s="23">
        <f t="shared" si="861"/>
        <v>11279.719502545939</v>
      </c>
      <c r="J2804" s="23">
        <f t="shared" si="862"/>
        <v>127232072.0561152</v>
      </c>
      <c r="K2804" s="23">
        <f t="shared" si="863"/>
        <v>2671.0564298880004</v>
      </c>
      <c r="L2804" s="23">
        <f t="shared" si="864"/>
        <v>25103.302271651879</v>
      </c>
      <c r="N2804">
        <v>202312</v>
      </c>
      <c r="O2804" s="20" t="s">
        <v>29</v>
      </c>
      <c r="P2804" s="20" t="s">
        <v>10949</v>
      </c>
      <c r="Q2804">
        <v>14748.6</v>
      </c>
      <c r="R2804" s="21">
        <v>0.71</v>
      </c>
      <c r="S2804">
        <v>535.79999999999995</v>
      </c>
      <c r="T2804" s="21">
        <v>0.05</v>
      </c>
      <c r="U2804" s="11">
        <f t="shared" si="865"/>
        <v>523.57529999999997</v>
      </c>
      <c r="V2804" s="23">
        <f t="shared" si="866"/>
        <v>2282.2118220339908</v>
      </c>
      <c r="W2804" s="23">
        <f t="shared" si="867"/>
        <v>5208490.8006317075</v>
      </c>
      <c r="X2804" s="23">
        <f t="shared" si="868"/>
        <v>549.75406499999997</v>
      </c>
      <c r="Y2804" s="23">
        <f t="shared" si="869"/>
        <v>5087.9989440679819</v>
      </c>
      <c r="AA2804">
        <v>202312</v>
      </c>
      <c r="AB2804" s="20" t="s">
        <v>31</v>
      </c>
      <c r="AC2804" s="20" t="s">
        <v>5094</v>
      </c>
      <c r="AD2804">
        <v>202188.09</v>
      </c>
      <c r="AE2804" s="21">
        <v>0.72</v>
      </c>
      <c r="AF2804">
        <v>535.42639999999994</v>
      </c>
      <c r="AG2804" s="22">
        <v>3.7000000000000002E-3</v>
      </c>
      <c r="AH2804" s="11">
        <f t="shared" si="870"/>
        <v>538.62907175999999</v>
      </c>
      <c r="AI2804" s="23">
        <f t="shared" si="871"/>
        <v>8838.6104481500151</v>
      </c>
      <c r="AJ2804" s="23">
        <f t="shared" si="872"/>
        <v>78121034.654146612</v>
      </c>
      <c r="AK2804" s="23">
        <f t="shared" si="873"/>
        <v>565.56052534800006</v>
      </c>
      <c r="AL2804" s="23">
        <f t="shared" si="874"/>
        <v>18215.849968060029</v>
      </c>
      <c r="AN2804">
        <v>202312</v>
      </c>
      <c r="AO2804" s="20" t="s">
        <v>33</v>
      </c>
      <c r="AP2804" s="20" t="s">
        <v>10950</v>
      </c>
      <c r="AQ2804">
        <v>2954.18</v>
      </c>
      <c r="AR2804" s="21">
        <v>0.86</v>
      </c>
      <c r="AS2804">
        <v>33.54</v>
      </c>
      <c r="AT2804">
        <v>1.32E-2</v>
      </c>
      <c r="AU2804" s="11">
        <f t="shared" si="875"/>
        <v>33.535851359999995</v>
      </c>
      <c r="AV2804" s="23">
        <f t="shared" si="876"/>
        <v>289.95923205228161</v>
      </c>
      <c r="AW2804" s="23">
        <f t="shared" si="877"/>
        <v>84076.356252348894</v>
      </c>
      <c r="AX2804" s="23">
        <f t="shared" si="878"/>
        <v>35.212643927999999</v>
      </c>
      <c r="AY2804" s="23">
        <f t="shared" si="879"/>
        <v>613.45431546456325</v>
      </c>
      <c r="AZ2804" s="23"/>
      <c r="BA2804" s="23"/>
    </row>
  </sheetData>
  <mergeCells count="11">
    <mergeCell ref="BA5:BB5"/>
    <mergeCell ref="BD6:BM6"/>
    <mergeCell ref="BA8:BB8"/>
    <mergeCell ref="BD11:BM11"/>
    <mergeCell ref="BD16:BM16"/>
    <mergeCell ref="A1:L1"/>
    <mergeCell ref="N1:Y1"/>
    <mergeCell ref="AA1:AL1"/>
    <mergeCell ref="AN1:AY1"/>
    <mergeCell ref="BA1:BB1"/>
    <mergeCell ref="BD1:BM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R29"/>
  <sheetViews>
    <sheetView workbookViewId="0">
      <selection activeCell="C21" sqref="C21"/>
    </sheetView>
  </sheetViews>
  <sheetFormatPr baseColWidth="10" defaultColWidth="13.140625" defaultRowHeight="15"/>
  <cols>
    <col min="2" max="2" width="15.28515625" customWidth="1"/>
    <col min="3" max="3" width="37.140625" bestFit="1" customWidth="1"/>
    <col min="4" max="4" width="21.28515625" bestFit="1" customWidth="1"/>
    <col min="5" max="5" width="19.5703125" bestFit="1" customWidth="1"/>
    <col min="6" max="6" width="21" bestFit="1" customWidth="1"/>
    <col min="7" max="7" width="17.7109375" bestFit="1" customWidth="1"/>
    <col min="8" max="8" width="23.28515625" bestFit="1" customWidth="1"/>
    <col min="9" max="10" width="21" bestFit="1" customWidth="1"/>
    <col min="11" max="11" width="21.28515625" bestFit="1" customWidth="1"/>
    <col min="12" max="12" width="28.5703125" bestFit="1" customWidth="1"/>
    <col min="13" max="13" width="21.28515625" customWidth="1"/>
    <col min="15" max="15" width="15" bestFit="1" customWidth="1"/>
    <col min="16" max="18" width="22.28515625" bestFit="1" customWidth="1"/>
    <col min="19" max="19" width="23.5703125" bestFit="1" customWidth="1"/>
    <col min="20" max="20" width="22.28515625" bestFit="1" customWidth="1"/>
    <col min="21" max="21" width="25.5703125" bestFit="1" customWidth="1"/>
    <col min="22" max="23" width="23.5703125" bestFit="1" customWidth="1"/>
    <col min="24" max="24" width="23.28515625" bestFit="1" customWidth="1"/>
    <col min="25" max="25" width="28.5703125" bestFit="1" customWidth="1"/>
    <col min="26" max="26" width="32.42578125" bestFit="1" customWidth="1"/>
  </cols>
  <sheetData>
    <row r="2" spans="3:44" ht="15.75">
      <c r="E2" s="67" t="s">
        <v>10951</v>
      </c>
    </row>
    <row r="3" spans="3:44">
      <c r="P3" s="68" t="s">
        <v>10952</v>
      </c>
      <c r="Q3" s="68" t="s">
        <v>10953</v>
      </c>
      <c r="R3" s="68" t="s">
        <v>10954</v>
      </c>
      <c r="S3" s="68" t="s">
        <v>10955</v>
      </c>
      <c r="T3" s="68" t="s">
        <v>10956</v>
      </c>
      <c r="U3" s="68" t="s">
        <v>10957</v>
      </c>
      <c r="W3" s="69"/>
      <c r="X3" s="70" t="s">
        <v>10958</v>
      </c>
      <c r="Y3" s="70" t="s">
        <v>10959</v>
      </c>
      <c r="Z3" s="70" t="s">
        <v>10960</v>
      </c>
    </row>
    <row r="4" spans="3:44" ht="15.75" thickBot="1">
      <c r="O4" s="71" t="s">
        <v>10961</v>
      </c>
      <c r="P4">
        <f>P19/S19</f>
        <v>8.167036052364629E-2</v>
      </c>
      <c r="Q4">
        <f>Q19/S19</f>
        <v>0.38291347293602068</v>
      </c>
      <c r="R4">
        <f>R19/S19</f>
        <v>6.9429511433328678E-2</v>
      </c>
      <c r="S4">
        <f>T19/U19</f>
        <v>0.74682833967144846</v>
      </c>
      <c r="T4">
        <f>V19/S19</f>
        <v>0.51320524757388652</v>
      </c>
      <c r="U4" s="72">
        <f>1.2*P4+1.4*Q4+3.3*R4+0.6*S4+1*T4</f>
        <v>1.8245029338455447</v>
      </c>
      <c r="W4" s="73" t="s">
        <v>10961</v>
      </c>
      <c r="X4" s="69">
        <v>1.8245029338455447</v>
      </c>
      <c r="Y4" s="69" t="s">
        <v>10962</v>
      </c>
      <c r="Z4" s="74">
        <v>0.25979999999999998</v>
      </c>
    </row>
    <row r="5" spans="3:44">
      <c r="N5" s="75" t="s">
        <v>10963</v>
      </c>
      <c r="O5" s="76" t="s">
        <v>10964</v>
      </c>
      <c r="P5">
        <f t="shared" ref="P5:P7" si="0">P20/S20</f>
        <v>0.13230208837358048</v>
      </c>
      <c r="Q5">
        <f t="shared" ref="Q5:Q7" si="1">Q20/S20</f>
        <v>0.35775875208607344</v>
      </c>
      <c r="R5">
        <f t="shared" ref="R5:R7" si="2">R20/S20</f>
        <v>7.0141395733463688E-2</v>
      </c>
      <c r="S5">
        <f>Y20/U20</f>
        <v>1.4141272977548622</v>
      </c>
      <c r="U5" s="77">
        <f>3.25+6.56*P5+3.26*Q5+6.72*R5+1.05*S5</f>
        <v>7.2403790735027691</v>
      </c>
      <c r="W5" s="73" t="s">
        <v>10964</v>
      </c>
      <c r="X5" s="69">
        <v>7.2403790735027691</v>
      </c>
      <c r="Y5" s="69" t="s">
        <v>10965</v>
      </c>
      <c r="Z5" s="74">
        <v>0</v>
      </c>
      <c r="AC5" s="78" t="s">
        <v>10966</v>
      </c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80"/>
    </row>
    <row r="6" spans="3:44">
      <c r="N6" s="75"/>
      <c r="O6" s="76" t="s">
        <v>10967</v>
      </c>
      <c r="P6">
        <f t="shared" si="0"/>
        <v>0.12505896350950807</v>
      </c>
      <c r="Q6">
        <f t="shared" si="1"/>
        <v>7.6585678379577152E-2</v>
      </c>
      <c r="R6">
        <f t="shared" si="2"/>
        <v>0.12566443954744186</v>
      </c>
      <c r="S6">
        <f>Y21/U21</f>
        <v>0.9231611208406304</v>
      </c>
      <c r="U6" s="77">
        <f>3.25+6.56*P6+3.26*Q6+6.72*R6+1.05*S6</f>
        <v>6.1338403227812659</v>
      </c>
      <c r="W6" s="73" t="s">
        <v>10967</v>
      </c>
      <c r="X6" s="69">
        <v>6.1338403227812659</v>
      </c>
      <c r="Y6" s="69" t="s">
        <v>10968</v>
      </c>
      <c r="Z6" s="74">
        <v>8.9999999999999993E-3</v>
      </c>
      <c r="AC6" s="81"/>
      <c r="AD6" s="82" t="s">
        <v>10969</v>
      </c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3"/>
    </row>
    <row r="7" spans="3:44">
      <c r="O7" s="71" t="s">
        <v>10970</v>
      </c>
      <c r="P7">
        <f t="shared" si="0"/>
        <v>3.7312899720642036E-2</v>
      </c>
      <c r="Q7">
        <f t="shared" si="1"/>
        <v>0.35368673557245822</v>
      </c>
      <c r="R7">
        <f t="shared" si="2"/>
        <v>4.059902168314114E-2</v>
      </c>
      <c r="S7">
        <f t="shared" ref="S7" si="3">T22/U22</f>
        <v>0.30157502335461528</v>
      </c>
      <c r="T7">
        <f t="shared" ref="T7" si="4">V22/S22</f>
        <v>0.50176525659198323</v>
      </c>
      <c r="U7" s="72">
        <f t="shared" ref="U7" si="5">1.2*P7+1.4*Q7+3.3*R7+0.6*S7+1*T7</f>
        <v>1.35662395162533</v>
      </c>
      <c r="W7" s="73" t="s">
        <v>10970</v>
      </c>
      <c r="X7" s="69">
        <v>1.35662395162533</v>
      </c>
      <c r="Y7" s="69" t="s">
        <v>10962</v>
      </c>
      <c r="Z7" s="74">
        <v>0.25979999999999998</v>
      </c>
      <c r="AC7" s="84" t="s">
        <v>10971</v>
      </c>
      <c r="AD7" s="85">
        <v>1</v>
      </c>
      <c r="AE7" s="85">
        <v>2</v>
      </c>
      <c r="AF7" s="85">
        <v>3</v>
      </c>
      <c r="AG7" s="85">
        <v>4</v>
      </c>
      <c r="AH7" s="85">
        <v>5</v>
      </c>
      <c r="AI7" s="85">
        <v>6</v>
      </c>
      <c r="AJ7" s="85">
        <v>7</v>
      </c>
      <c r="AK7" s="85">
        <v>8</v>
      </c>
      <c r="AL7" s="85">
        <v>9</v>
      </c>
      <c r="AM7" s="85">
        <v>10</v>
      </c>
      <c r="AN7" s="85">
        <v>11</v>
      </c>
      <c r="AO7" s="85">
        <v>12</v>
      </c>
      <c r="AP7" s="85">
        <v>13</v>
      </c>
      <c r="AQ7" s="85">
        <v>14</v>
      </c>
      <c r="AR7" s="86">
        <v>15</v>
      </c>
    </row>
    <row r="8" spans="3:44">
      <c r="AC8" s="87" t="s">
        <v>10965</v>
      </c>
      <c r="AD8" s="88">
        <v>0</v>
      </c>
      <c r="AE8" s="88">
        <v>0.03</v>
      </c>
      <c r="AF8" s="88">
        <v>0.13</v>
      </c>
      <c r="AG8" s="88">
        <v>0.23</v>
      </c>
      <c r="AH8" s="88">
        <v>0.34</v>
      </c>
      <c r="AI8" s="88">
        <v>0.44</v>
      </c>
      <c r="AJ8" s="88">
        <v>0.49</v>
      </c>
      <c r="AK8" s="88">
        <v>0.56999999999999995</v>
      </c>
      <c r="AL8" s="88">
        <v>0.62</v>
      </c>
      <c r="AM8" s="88">
        <v>0.68</v>
      </c>
      <c r="AN8" s="88">
        <v>0.7</v>
      </c>
      <c r="AO8" s="88">
        <v>0.73</v>
      </c>
      <c r="AP8" s="88">
        <v>0.75</v>
      </c>
      <c r="AQ8" s="88">
        <v>0.81</v>
      </c>
      <c r="AR8" s="89">
        <v>0.86</v>
      </c>
    </row>
    <row r="9" spans="3:44">
      <c r="AC9" s="90" t="s">
        <v>10972</v>
      </c>
      <c r="AD9" s="91">
        <v>0</v>
      </c>
      <c r="AE9" s="91">
        <v>0.04</v>
      </c>
      <c r="AF9" s="91">
        <v>0.04</v>
      </c>
      <c r="AG9" s="91">
        <v>0.09</v>
      </c>
      <c r="AH9" s="91">
        <v>0.14000000000000001</v>
      </c>
      <c r="AI9" s="91">
        <v>0.18</v>
      </c>
      <c r="AJ9" s="91">
        <v>0.23</v>
      </c>
      <c r="AK9" s="91">
        <v>0.28000000000000003</v>
      </c>
      <c r="AL9" s="91">
        <v>0.33</v>
      </c>
      <c r="AM9" s="91">
        <v>0.38</v>
      </c>
      <c r="AN9" s="91">
        <v>0.44</v>
      </c>
      <c r="AO9" s="91">
        <v>0.49</v>
      </c>
      <c r="AP9" s="91">
        <v>0.55000000000000004</v>
      </c>
      <c r="AQ9" s="91">
        <v>0.6</v>
      </c>
      <c r="AR9" s="92">
        <v>0.66</v>
      </c>
    </row>
    <row r="10" spans="3:44">
      <c r="AC10" s="93" t="s">
        <v>10973</v>
      </c>
      <c r="AD10" s="94">
        <v>0.02</v>
      </c>
      <c r="AE10" s="94">
        <v>0.03</v>
      </c>
      <c r="AF10" s="94">
        <v>0.08</v>
      </c>
      <c r="AG10" s="94">
        <v>0.21</v>
      </c>
      <c r="AH10" s="94">
        <v>0.34</v>
      </c>
      <c r="AI10" s="94">
        <v>0.45</v>
      </c>
      <c r="AJ10" s="94">
        <v>0.56999999999999995</v>
      </c>
      <c r="AK10" s="94">
        <v>0.67</v>
      </c>
      <c r="AL10" s="94">
        <v>0.75</v>
      </c>
      <c r="AM10" s="94">
        <v>0.84</v>
      </c>
      <c r="AN10" s="94">
        <v>0.91</v>
      </c>
      <c r="AO10" s="94">
        <v>0.96</v>
      </c>
      <c r="AP10" s="94">
        <v>1.05</v>
      </c>
      <c r="AQ10" s="94">
        <v>1.1100000000000001</v>
      </c>
      <c r="AR10" s="95">
        <v>1.1599999999999999</v>
      </c>
    </row>
    <row r="11" spans="3:44">
      <c r="AC11" s="90" t="s">
        <v>10974</v>
      </c>
      <c r="AD11" s="91">
        <v>0.02</v>
      </c>
      <c r="AE11" s="91">
        <v>7.0000000000000007E-2</v>
      </c>
      <c r="AF11" s="91">
        <v>0.15</v>
      </c>
      <c r="AG11" s="91">
        <v>0.21</v>
      </c>
      <c r="AH11" s="91">
        <v>0.28000000000000003</v>
      </c>
      <c r="AI11" s="91">
        <v>0.37</v>
      </c>
      <c r="AJ11" s="91">
        <v>0.43</v>
      </c>
      <c r="AK11" s="91">
        <v>0.49</v>
      </c>
      <c r="AL11" s="91">
        <v>0.55000000000000004</v>
      </c>
      <c r="AM11" s="91">
        <v>0.61</v>
      </c>
      <c r="AN11" s="91">
        <v>0.66</v>
      </c>
      <c r="AO11" s="91">
        <v>0.71</v>
      </c>
      <c r="AP11" s="91">
        <v>0.72</v>
      </c>
      <c r="AQ11" s="91">
        <v>0.76</v>
      </c>
      <c r="AR11" s="92">
        <v>0.8</v>
      </c>
    </row>
    <row r="12" spans="3:44">
      <c r="AC12" s="93" t="s">
        <v>10975</v>
      </c>
      <c r="AD12" s="94">
        <v>0.04</v>
      </c>
      <c r="AE12" s="94">
        <v>0.08</v>
      </c>
      <c r="AF12" s="94">
        <v>0.17</v>
      </c>
      <c r="AG12" s="94">
        <v>0.28000000000000003</v>
      </c>
      <c r="AH12" s="94">
        <v>0.37</v>
      </c>
      <c r="AI12" s="94">
        <v>0.45</v>
      </c>
      <c r="AJ12" s="94">
        <v>0.54</v>
      </c>
      <c r="AK12" s="94">
        <v>0.63</v>
      </c>
      <c r="AL12" s="94">
        <v>0.74</v>
      </c>
      <c r="AM12" s="94">
        <v>0.86</v>
      </c>
      <c r="AN12" s="94">
        <v>0.96</v>
      </c>
      <c r="AO12" s="94">
        <v>1.08</v>
      </c>
      <c r="AP12" s="94">
        <v>1.2</v>
      </c>
      <c r="AQ12" s="94">
        <v>1.35</v>
      </c>
      <c r="AR12" s="95">
        <v>1.48</v>
      </c>
    </row>
    <row r="13" spans="3:44">
      <c r="AC13" s="90" t="s">
        <v>10976</v>
      </c>
      <c r="AD13" s="91">
        <v>0.05</v>
      </c>
      <c r="AE13" s="91">
        <v>0.12</v>
      </c>
      <c r="AF13" s="91">
        <v>0.19</v>
      </c>
      <c r="AG13" s="91">
        <v>0.28999999999999998</v>
      </c>
      <c r="AH13" s="91">
        <v>0.4</v>
      </c>
      <c r="AI13" s="91">
        <v>0.55000000000000004</v>
      </c>
      <c r="AJ13" s="91">
        <v>0.7</v>
      </c>
      <c r="AK13" s="91">
        <v>0.83</v>
      </c>
      <c r="AL13" s="91">
        <v>0.99</v>
      </c>
      <c r="AM13" s="91">
        <v>1.17</v>
      </c>
      <c r="AN13" s="91">
        <v>1.31</v>
      </c>
      <c r="AO13" s="91">
        <v>1.42</v>
      </c>
      <c r="AP13" s="91">
        <v>1.52</v>
      </c>
      <c r="AQ13" s="91">
        <v>1.58</v>
      </c>
      <c r="AR13" s="92">
        <v>1.71</v>
      </c>
    </row>
    <row r="14" spans="3:44">
      <c r="AC14" s="93" t="s">
        <v>10977</v>
      </c>
      <c r="AD14" s="94">
        <v>0.05</v>
      </c>
      <c r="AE14" s="94">
        <v>0.14000000000000001</v>
      </c>
      <c r="AF14" s="94">
        <v>0.22</v>
      </c>
      <c r="AG14" s="94">
        <v>0.32</v>
      </c>
      <c r="AH14" s="94">
        <v>0.44</v>
      </c>
      <c r="AI14" s="94">
        <v>0.56999999999999995</v>
      </c>
      <c r="AJ14" s="94">
        <v>0.76</v>
      </c>
      <c r="AK14" s="94">
        <v>0.9</v>
      </c>
      <c r="AL14" s="94">
        <v>1.01</v>
      </c>
      <c r="AM14" s="94">
        <v>1.1100000000000001</v>
      </c>
      <c r="AN14" s="94">
        <v>1.21</v>
      </c>
      <c r="AO14" s="94">
        <v>1.33</v>
      </c>
      <c r="AP14" s="94">
        <v>1.44</v>
      </c>
      <c r="AQ14" s="94">
        <v>1.53</v>
      </c>
      <c r="AR14" s="95">
        <v>1.61</v>
      </c>
    </row>
    <row r="15" spans="3:44">
      <c r="AC15" s="90" t="s">
        <v>10968</v>
      </c>
      <c r="AD15" s="91">
        <v>0.09</v>
      </c>
      <c r="AE15" s="91">
        <v>0.24</v>
      </c>
      <c r="AF15" s="91">
        <v>0.43</v>
      </c>
      <c r="AG15" s="91">
        <v>0.61</v>
      </c>
      <c r="AH15" s="91">
        <v>0.81</v>
      </c>
      <c r="AI15" s="91">
        <v>1.04</v>
      </c>
      <c r="AJ15" s="91">
        <v>1.21</v>
      </c>
      <c r="AK15" s="91">
        <v>1.41</v>
      </c>
      <c r="AL15" s="91">
        <v>1.66</v>
      </c>
      <c r="AM15" s="91">
        <v>1.9</v>
      </c>
      <c r="AN15" s="91">
        <v>2.11</v>
      </c>
      <c r="AO15" s="91">
        <v>2.2599999999999998</v>
      </c>
      <c r="AP15" s="91">
        <v>2.4300000000000002</v>
      </c>
      <c r="AQ15" s="91">
        <v>2.63</v>
      </c>
      <c r="AR15" s="92">
        <v>2.84</v>
      </c>
    </row>
    <row r="16" spans="3:44">
      <c r="C16" t="s">
        <v>10978</v>
      </c>
      <c r="AC16" s="93" t="s">
        <v>10979</v>
      </c>
      <c r="AD16" s="94">
        <v>0.14000000000000001</v>
      </c>
      <c r="AE16" s="94">
        <v>0.34</v>
      </c>
      <c r="AF16" s="94">
        <v>0.53</v>
      </c>
      <c r="AG16" s="94">
        <v>0.84</v>
      </c>
      <c r="AH16" s="94">
        <v>1.1399999999999999</v>
      </c>
      <c r="AI16" s="94">
        <v>1.45</v>
      </c>
      <c r="AJ16" s="94">
        <v>1.74</v>
      </c>
      <c r="AK16" s="94">
        <v>2.02</v>
      </c>
      <c r="AL16" s="94">
        <v>2.31</v>
      </c>
      <c r="AM16" s="94">
        <v>2.59</v>
      </c>
      <c r="AN16" s="94">
        <v>2.88</v>
      </c>
      <c r="AO16" s="94">
        <v>3.11</v>
      </c>
      <c r="AP16" s="94">
        <v>3.32</v>
      </c>
      <c r="AQ16" s="94">
        <v>3.44</v>
      </c>
      <c r="AR16" s="95">
        <v>3.64</v>
      </c>
    </row>
    <row r="17" spans="1:44">
      <c r="L17" t="s">
        <v>10980</v>
      </c>
      <c r="AC17" s="90" t="s">
        <v>10981</v>
      </c>
      <c r="AD17" s="91">
        <v>0.21</v>
      </c>
      <c r="AE17" s="91">
        <v>0.62</v>
      </c>
      <c r="AF17" s="91">
        <v>1.1499999999999999</v>
      </c>
      <c r="AG17" s="91">
        <v>1.75</v>
      </c>
      <c r="AH17" s="91">
        <v>2.36</v>
      </c>
      <c r="AI17" s="91">
        <v>2.89</v>
      </c>
      <c r="AJ17" s="91">
        <v>3.36</v>
      </c>
      <c r="AK17" s="91">
        <v>3.8</v>
      </c>
      <c r="AL17" s="91">
        <v>4.1500000000000004</v>
      </c>
      <c r="AM17" s="91">
        <v>4.4800000000000004</v>
      </c>
      <c r="AN17" s="91">
        <v>4.8099999999999996</v>
      </c>
      <c r="AO17" s="91">
        <v>5.0999999999999996</v>
      </c>
      <c r="AP17" s="91">
        <v>5.37</v>
      </c>
      <c r="AQ17" s="91">
        <v>5.76</v>
      </c>
      <c r="AR17" s="92">
        <v>6.07</v>
      </c>
    </row>
    <row r="18" spans="1:44">
      <c r="C18" s="68" t="s">
        <v>10982</v>
      </c>
      <c r="D18" s="68" t="s">
        <v>10983</v>
      </c>
      <c r="E18" s="68" t="s">
        <v>10984</v>
      </c>
      <c r="F18" s="68" t="s">
        <v>10985</v>
      </c>
      <c r="G18" s="96" t="s">
        <v>10986</v>
      </c>
      <c r="H18" s="68" t="s">
        <v>10987</v>
      </c>
      <c r="I18" s="68" t="s">
        <v>10988</v>
      </c>
      <c r="J18" s="68" t="s">
        <v>10989</v>
      </c>
      <c r="K18" s="68" t="s">
        <v>10990</v>
      </c>
      <c r="L18" s="68" t="s">
        <v>10991</v>
      </c>
      <c r="M18" s="58"/>
      <c r="P18" s="68" t="s">
        <v>10982</v>
      </c>
      <c r="Q18" s="68" t="s">
        <v>10983</v>
      </c>
      <c r="R18" s="68" t="s">
        <v>10984</v>
      </c>
      <c r="S18" s="68" t="s">
        <v>10985</v>
      </c>
      <c r="T18" s="97" t="s">
        <v>10986</v>
      </c>
      <c r="U18" s="68" t="s">
        <v>10987</v>
      </c>
      <c r="V18" s="68" t="s">
        <v>10988</v>
      </c>
      <c r="W18" s="68" t="s">
        <v>10989</v>
      </c>
      <c r="X18" s="68" t="s">
        <v>10990</v>
      </c>
      <c r="Y18" s="68" t="s">
        <v>10991</v>
      </c>
      <c r="AC18" s="93" t="s">
        <v>10992</v>
      </c>
      <c r="AD18" s="94">
        <v>0.28000000000000003</v>
      </c>
      <c r="AE18" s="94">
        <v>0.87</v>
      </c>
      <c r="AF18" s="94">
        <v>1.56</v>
      </c>
      <c r="AG18" s="94">
        <v>2.29</v>
      </c>
      <c r="AH18" s="94">
        <v>3.02</v>
      </c>
      <c r="AI18" s="94">
        <v>3.74</v>
      </c>
      <c r="AJ18" s="94">
        <v>4.3499999999999996</v>
      </c>
      <c r="AK18" s="94">
        <v>4.76</v>
      </c>
      <c r="AL18" s="94">
        <v>5.25</v>
      </c>
      <c r="AM18" s="94">
        <v>5.75</v>
      </c>
      <c r="AN18" s="94">
        <v>6.1</v>
      </c>
      <c r="AO18" s="94">
        <v>6.53</v>
      </c>
      <c r="AP18" s="94">
        <v>6.94</v>
      </c>
      <c r="AQ18" s="94">
        <v>7.24</v>
      </c>
      <c r="AR18" s="95">
        <v>7.71</v>
      </c>
    </row>
    <row r="19" spans="1:44">
      <c r="A19" t="s">
        <v>10993</v>
      </c>
      <c r="B19" s="71" t="s">
        <v>10961</v>
      </c>
      <c r="C19" s="98">
        <f>J19-K19</f>
        <v>7644456000000</v>
      </c>
      <c r="D19" s="98">
        <v>35841218000000</v>
      </c>
      <c r="E19" s="98">
        <v>6498696000000</v>
      </c>
      <c r="F19" s="98">
        <v>93601350000000</v>
      </c>
      <c r="G19" s="98">
        <v>265842000000</v>
      </c>
      <c r="H19" s="98">
        <v>56722436000000</v>
      </c>
      <c r="I19" s="98">
        <v>48036704000000</v>
      </c>
      <c r="J19" s="98">
        <v>37078676000000</v>
      </c>
      <c r="K19" s="98">
        <v>29434220000000</v>
      </c>
      <c r="L19" s="98"/>
      <c r="M19" s="98"/>
      <c r="O19" s="71" t="s">
        <v>10961</v>
      </c>
      <c r="P19" s="98">
        <f>C19/$C$26</f>
        <v>47972739253.216194</v>
      </c>
      <c r="Q19" s="98">
        <f>D19/$C$26</f>
        <v>224921355506.74615</v>
      </c>
      <c r="R19" s="98">
        <f>E19/$C$26</f>
        <v>40782529024.160652</v>
      </c>
      <c r="S19" s="98">
        <f>F19/$C$26</f>
        <v>587394728584.8761</v>
      </c>
      <c r="T19" s="98">
        <v>265842000000</v>
      </c>
      <c r="U19" s="98">
        <f t="shared" ref="U19:V19" si="6">H19/$C$26</f>
        <v>355961317853.78101</v>
      </c>
      <c r="V19" s="98">
        <f t="shared" si="6"/>
        <v>301454057106.99719</v>
      </c>
      <c r="W19" s="98">
        <f>J19/$C$26</f>
        <v>232687016002.51019</v>
      </c>
      <c r="X19" s="98">
        <f>K19/$C$26</f>
        <v>184714276749.29401</v>
      </c>
      <c r="AC19" s="90" t="s">
        <v>10994</v>
      </c>
      <c r="AD19" s="91">
        <v>0.45</v>
      </c>
      <c r="AE19" s="91">
        <v>1.4</v>
      </c>
      <c r="AF19" s="91">
        <v>2.72</v>
      </c>
      <c r="AG19" s="91">
        <v>3.92</v>
      </c>
      <c r="AH19" s="91">
        <v>5.17</v>
      </c>
      <c r="AI19" s="91">
        <v>6.2</v>
      </c>
      <c r="AJ19" s="91">
        <v>7.14</v>
      </c>
      <c r="AK19" s="91">
        <v>7.99</v>
      </c>
      <c r="AL19" s="91">
        <v>8.83</v>
      </c>
      <c r="AM19" s="91">
        <v>9.57</v>
      </c>
      <c r="AN19" s="91">
        <v>10.32</v>
      </c>
      <c r="AO19" s="91">
        <v>10.86</v>
      </c>
      <c r="AP19" s="91">
        <v>11.31</v>
      </c>
      <c r="AQ19" s="91">
        <v>11.61</v>
      </c>
      <c r="AR19" s="92">
        <v>11.93</v>
      </c>
    </row>
    <row r="20" spans="1:44">
      <c r="A20" t="s">
        <v>10995</v>
      </c>
      <c r="B20" s="71" t="s">
        <v>10964</v>
      </c>
      <c r="C20" s="98">
        <f t="shared" ref="C20:C22" si="7">J20-K20</f>
        <v>238703000000</v>
      </c>
      <c r="D20" s="98">
        <v>645478000000</v>
      </c>
      <c r="E20" s="98">
        <v>126551000000</v>
      </c>
      <c r="F20" s="98">
        <v>1804227000000</v>
      </c>
      <c r="G20" s="98">
        <v>324783000000</v>
      </c>
      <c r="H20" s="98">
        <v>714121000000</v>
      </c>
      <c r="I20" s="98">
        <v>1016744000000</v>
      </c>
      <c r="J20" s="98">
        <v>674049000000</v>
      </c>
      <c r="K20" s="98">
        <v>435346000000</v>
      </c>
      <c r="L20" s="98">
        <v>1009858000000</v>
      </c>
      <c r="M20" s="98"/>
      <c r="O20" s="71" t="s">
        <v>10964</v>
      </c>
      <c r="P20" s="99">
        <f>C20*$C$28</f>
        <v>35805450000</v>
      </c>
      <c r="Q20" s="99">
        <f>D20*$C$28</f>
        <v>96821700000</v>
      </c>
      <c r="R20" s="99">
        <f>E20*$C$28</f>
        <v>18982650000</v>
      </c>
      <c r="S20" s="99">
        <f>F20*$C$28</f>
        <v>270634050000</v>
      </c>
      <c r="T20" s="98">
        <v>324783000000</v>
      </c>
      <c r="U20" s="99">
        <f>H20*$C$28</f>
        <v>107118150000</v>
      </c>
      <c r="V20" s="99">
        <f>I20*$C$28</f>
        <v>152511600000</v>
      </c>
      <c r="W20" s="99">
        <f>J20*$C$28</f>
        <v>101107350000</v>
      </c>
      <c r="X20" s="99">
        <f>K20*$C$28</f>
        <v>65301900000</v>
      </c>
      <c r="Y20" s="99">
        <f>L20*$C$28</f>
        <v>151478700000</v>
      </c>
      <c r="AC20" s="93" t="s">
        <v>10996</v>
      </c>
      <c r="AD20" s="94">
        <v>0.88</v>
      </c>
      <c r="AE20" s="94">
        <v>2.74</v>
      </c>
      <c r="AF20" s="94">
        <v>4.68</v>
      </c>
      <c r="AG20" s="94">
        <v>6.67</v>
      </c>
      <c r="AH20" s="94">
        <v>8.41</v>
      </c>
      <c r="AI20" s="94">
        <v>10.07</v>
      </c>
      <c r="AJ20" s="94">
        <v>11.48</v>
      </c>
      <c r="AK20" s="94">
        <v>12.87</v>
      </c>
      <c r="AL20" s="94">
        <v>13.98</v>
      </c>
      <c r="AM20" s="94">
        <v>14.91</v>
      </c>
      <c r="AN20" s="94">
        <v>15.62</v>
      </c>
      <c r="AO20" s="94">
        <v>16.350000000000001</v>
      </c>
      <c r="AP20" s="94">
        <v>16.989999999999998</v>
      </c>
      <c r="AQ20" s="94">
        <v>17.600000000000001</v>
      </c>
      <c r="AR20" s="95">
        <v>18.16</v>
      </c>
    </row>
    <row r="21" spans="1:44">
      <c r="A21" t="s">
        <v>10997</v>
      </c>
      <c r="B21" s="71" t="s">
        <v>10967</v>
      </c>
      <c r="C21" s="98">
        <f t="shared" si="7"/>
        <v>17763000000</v>
      </c>
      <c r="D21" s="98">
        <v>10878000000</v>
      </c>
      <c r="E21" s="98">
        <v>17849000000</v>
      </c>
      <c r="F21" s="98">
        <v>142037000000</v>
      </c>
      <c r="G21" s="98">
        <v>240992000000</v>
      </c>
      <c r="H21" s="98">
        <v>73088000000</v>
      </c>
      <c r="I21" s="98">
        <v>80807000000</v>
      </c>
      <c r="J21" s="98">
        <v>48179000000</v>
      </c>
      <c r="K21" s="98">
        <v>30416000000</v>
      </c>
      <c r="L21" s="98">
        <v>67472000000</v>
      </c>
      <c r="O21" s="71" t="s">
        <v>10967</v>
      </c>
      <c r="P21" s="100">
        <f>C21/$C$27</f>
        <v>15182051282.051283</v>
      </c>
      <c r="Q21" s="100">
        <f t="shared" ref="Q21:Y22" si="8">D21/$C$27</f>
        <v>9297435897.4358978</v>
      </c>
      <c r="R21" s="100">
        <f t="shared" si="8"/>
        <v>15255555555.555557</v>
      </c>
      <c r="S21" s="100">
        <f t="shared" si="8"/>
        <v>121399145299.14531</v>
      </c>
      <c r="T21" s="100">
        <f t="shared" si="8"/>
        <v>205976068376.06839</v>
      </c>
      <c r="U21" s="100">
        <f t="shared" si="8"/>
        <v>62468376068.376076</v>
      </c>
      <c r="V21" s="100">
        <f t="shared" si="8"/>
        <v>69065811965.811966</v>
      </c>
      <c r="W21" s="100">
        <f t="shared" si="8"/>
        <v>41178632478.632484</v>
      </c>
      <c r="X21" s="100">
        <f t="shared" si="8"/>
        <v>25996581196.5812</v>
      </c>
      <c r="Y21" s="100">
        <f t="shared" si="8"/>
        <v>57668376068.376068</v>
      </c>
      <c r="AC21" s="90" t="s">
        <v>10998</v>
      </c>
      <c r="AD21" s="91">
        <v>1.86</v>
      </c>
      <c r="AE21" s="91">
        <v>5.0599999999999996</v>
      </c>
      <c r="AF21" s="91">
        <v>8.2100000000000009</v>
      </c>
      <c r="AG21" s="91">
        <v>10.92</v>
      </c>
      <c r="AH21" s="91">
        <v>13.14</v>
      </c>
      <c r="AI21" s="91">
        <v>14.85</v>
      </c>
      <c r="AJ21" s="91">
        <v>16.39</v>
      </c>
      <c r="AK21" s="91">
        <v>17.690000000000001</v>
      </c>
      <c r="AL21" s="91">
        <v>18.86</v>
      </c>
      <c r="AM21" s="91">
        <v>19.95</v>
      </c>
      <c r="AN21" s="91">
        <v>20.88</v>
      </c>
      <c r="AO21" s="91">
        <v>21.54</v>
      </c>
      <c r="AP21" s="91">
        <v>22.27</v>
      </c>
      <c r="AQ21" s="91">
        <v>22.97</v>
      </c>
      <c r="AR21" s="92">
        <v>23.63</v>
      </c>
    </row>
    <row r="22" spans="1:44">
      <c r="A22" t="s">
        <v>10999</v>
      </c>
      <c r="B22" s="71" t="s">
        <v>10970</v>
      </c>
      <c r="C22" s="98">
        <f t="shared" si="7"/>
        <v>9924000000</v>
      </c>
      <c r="D22" s="98">
        <v>94069000000</v>
      </c>
      <c r="E22" s="98">
        <v>10798000000</v>
      </c>
      <c r="F22" s="98">
        <v>265967000000</v>
      </c>
      <c r="G22" s="98">
        <v>50683000000</v>
      </c>
      <c r="H22" s="98">
        <v>168061000000</v>
      </c>
      <c r="I22" s="98">
        <v>133453000000</v>
      </c>
      <c r="J22" s="98">
        <v>91648000000</v>
      </c>
      <c r="K22" s="98">
        <v>81724000000</v>
      </c>
      <c r="L22" s="98"/>
      <c r="M22" s="98"/>
      <c r="O22" s="71" t="s">
        <v>10970</v>
      </c>
      <c r="P22" s="100">
        <f>C22/$C$27</f>
        <v>8482051282.0512829</v>
      </c>
      <c r="Q22" s="100">
        <f t="shared" si="8"/>
        <v>80400854700.854706</v>
      </c>
      <c r="R22" s="100">
        <f t="shared" si="8"/>
        <v>9229059829.0598297</v>
      </c>
      <c r="S22" s="100">
        <f t="shared" si="8"/>
        <v>227322222222.22223</v>
      </c>
      <c r="T22" s="100">
        <f t="shared" si="8"/>
        <v>43318803418.803421</v>
      </c>
      <c r="U22" s="100">
        <f t="shared" si="8"/>
        <v>143641880341.88034</v>
      </c>
      <c r="V22" s="100">
        <f t="shared" si="8"/>
        <v>114062393162.39317</v>
      </c>
      <c r="W22" s="100">
        <f t="shared" si="8"/>
        <v>78331623931.623932</v>
      </c>
      <c r="X22" s="100">
        <f t="shared" si="8"/>
        <v>69849572649.572647</v>
      </c>
      <c r="AC22" s="93" t="s">
        <v>11000</v>
      </c>
      <c r="AD22" s="94">
        <v>2.73</v>
      </c>
      <c r="AE22" s="94">
        <v>6.44</v>
      </c>
      <c r="AF22" s="94">
        <v>9.7899999999999991</v>
      </c>
      <c r="AG22" s="94">
        <v>12.6</v>
      </c>
      <c r="AH22" s="94">
        <v>14.88</v>
      </c>
      <c r="AI22" s="94">
        <v>16.88</v>
      </c>
      <c r="AJ22" s="94">
        <v>18.25</v>
      </c>
      <c r="AK22" s="94">
        <v>19.260000000000002</v>
      </c>
      <c r="AL22" s="94">
        <v>20.21</v>
      </c>
      <c r="AM22" s="94">
        <v>21.15</v>
      </c>
      <c r="AN22" s="94">
        <v>21.75</v>
      </c>
      <c r="AO22" s="94">
        <v>22.37</v>
      </c>
      <c r="AP22" s="94">
        <v>22.84</v>
      </c>
      <c r="AQ22" s="94">
        <v>23.22</v>
      </c>
      <c r="AR22" s="95">
        <v>23.66</v>
      </c>
    </row>
    <row r="23" spans="1:44">
      <c r="AC23" s="90" t="s">
        <v>11001</v>
      </c>
      <c r="AD23" s="91">
        <v>5.33</v>
      </c>
      <c r="AE23" s="91">
        <v>11.35</v>
      </c>
      <c r="AF23" s="91">
        <v>16.13</v>
      </c>
      <c r="AG23" s="91">
        <v>19.579999999999998</v>
      </c>
      <c r="AH23" s="91">
        <v>22.19</v>
      </c>
      <c r="AI23" s="91">
        <v>24.05</v>
      </c>
      <c r="AJ23" s="91">
        <v>25.48</v>
      </c>
      <c r="AK23" s="91">
        <v>26.59</v>
      </c>
      <c r="AL23" s="91">
        <v>27.42</v>
      </c>
      <c r="AM23" s="91">
        <v>28.1</v>
      </c>
      <c r="AN23" s="91">
        <v>29.05</v>
      </c>
      <c r="AO23" s="91">
        <v>29.66</v>
      </c>
      <c r="AP23" s="91">
        <v>30.16</v>
      </c>
      <c r="AQ23" s="91">
        <v>30.71</v>
      </c>
      <c r="AR23" s="92">
        <v>31.16</v>
      </c>
    </row>
    <row r="24" spans="1:44">
      <c r="AC24" s="101" t="s">
        <v>11002</v>
      </c>
      <c r="AD24" s="102">
        <v>25.98</v>
      </c>
      <c r="AE24" s="102">
        <v>35.950000000000003</v>
      </c>
      <c r="AF24" s="102">
        <v>41.42</v>
      </c>
      <c r="AG24" s="102">
        <v>44.49</v>
      </c>
      <c r="AH24" s="102">
        <v>46.65</v>
      </c>
      <c r="AI24" s="102">
        <v>47.69</v>
      </c>
      <c r="AJ24" s="102">
        <v>48.78</v>
      </c>
      <c r="AK24" s="102">
        <v>49.47</v>
      </c>
      <c r="AL24" s="102">
        <v>50.07</v>
      </c>
      <c r="AM24" s="102">
        <v>50.64</v>
      </c>
      <c r="AN24" s="102">
        <v>51.1</v>
      </c>
      <c r="AO24" s="102">
        <v>51.6</v>
      </c>
      <c r="AP24" s="102">
        <v>52.17</v>
      </c>
      <c r="AQ24" s="102">
        <v>52.59</v>
      </c>
      <c r="AR24" s="103">
        <v>52.65</v>
      </c>
    </row>
    <row r="25" spans="1:44" ht="24">
      <c r="C25" t="s">
        <v>11003</v>
      </c>
      <c r="AC25" s="104" t="s">
        <v>11004</v>
      </c>
      <c r="AD25" s="105">
        <v>0.08</v>
      </c>
      <c r="AE25" s="105">
        <v>0.22</v>
      </c>
      <c r="AF25" s="105">
        <v>0.38</v>
      </c>
      <c r="AG25" s="105">
        <v>0.57999999999999996</v>
      </c>
      <c r="AH25" s="105">
        <v>0.78</v>
      </c>
      <c r="AI25" s="105">
        <v>0.99</v>
      </c>
      <c r="AJ25" s="105">
        <v>1.18</v>
      </c>
      <c r="AK25" s="105">
        <v>1.37</v>
      </c>
      <c r="AL25" s="105">
        <v>1.54</v>
      </c>
      <c r="AM25" s="105">
        <v>1.72</v>
      </c>
      <c r="AN25" s="105">
        <v>1.88</v>
      </c>
      <c r="AO25" s="105">
        <v>2.0099999999999998</v>
      </c>
      <c r="AP25" s="105">
        <v>2.15</v>
      </c>
      <c r="AQ25" s="105">
        <v>2.2799999999999998</v>
      </c>
      <c r="AR25" s="106">
        <v>2.42</v>
      </c>
    </row>
    <row r="26" spans="1:44" ht="24">
      <c r="B26" t="s">
        <v>11005</v>
      </c>
      <c r="C26">
        <v>159.35</v>
      </c>
      <c r="D26" t="s">
        <v>11006</v>
      </c>
      <c r="AC26" s="93" t="s">
        <v>11007</v>
      </c>
      <c r="AD26" s="94">
        <v>3.52</v>
      </c>
      <c r="AE26" s="94">
        <v>6.77</v>
      </c>
      <c r="AF26" s="94">
        <v>9.56</v>
      </c>
      <c r="AG26" s="94">
        <v>11.83</v>
      </c>
      <c r="AH26" s="94">
        <v>13.7</v>
      </c>
      <c r="AI26" s="94">
        <v>15.22</v>
      </c>
      <c r="AJ26" s="94">
        <v>16.46</v>
      </c>
      <c r="AK26" s="94">
        <v>17.5</v>
      </c>
      <c r="AL26" s="94">
        <v>18.420000000000002</v>
      </c>
      <c r="AM26" s="94">
        <v>19.27</v>
      </c>
      <c r="AN26" s="94">
        <v>19.98</v>
      </c>
      <c r="AO26" s="94">
        <v>20.58</v>
      </c>
      <c r="AP26" s="94">
        <v>21.14</v>
      </c>
      <c r="AQ26" s="94">
        <v>21.64</v>
      </c>
      <c r="AR26" s="95">
        <v>22.12</v>
      </c>
    </row>
    <row r="27" spans="1:44" ht="15.75" thickBot="1">
      <c r="B27" t="s">
        <v>11008</v>
      </c>
      <c r="C27">
        <v>1.17</v>
      </c>
      <c r="AC27" s="107" t="s">
        <v>11009</v>
      </c>
      <c r="AD27" s="108">
        <v>1.49</v>
      </c>
      <c r="AE27" s="108">
        <v>2.89</v>
      </c>
      <c r="AF27" s="108">
        <v>4.1100000000000003</v>
      </c>
      <c r="AG27" s="108">
        <v>5.13</v>
      </c>
      <c r="AH27" s="108">
        <v>5.99</v>
      </c>
      <c r="AI27" s="108">
        <v>6.7</v>
      </c>
      <c r="AJ27" s="108">
        <v>7.3</v>
      </c>
      <c r="AK27" s="108">
        <v>7.8</v>
      </c>
      <c r="AL27" s="108">
        <v>8.25</v>
      </c>
      <c r="AM27" s="108">
        <v>8.66</v>
      </c>
      <c r="AN27" s="108">
        <v>9.01</v>
      </c>
      <c r="AO27" s="108">
        <v>9.31</v>
      </c>
      <c r="AP27" s="108">
        <v>9.58</v>
      </c>
      <c r="AQ27" s="108">
        <v>9.84</v>
      </c>
      <c r="AR27" s="109">
        <v>10.08</v>
      </c>
    </row>
    <row r="28" spans="1:44">
      <c r="B28" t="s">
        <v>11010</v>
      </c>
      <c r="C28">
        <v>0.15</v>
      </c>
      <c r="AC28" s="110" t="s">
        <v>11011</v>
      </c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</row>
    <row r="29" spans="1:44">
      <c r="AC29" s="111" t="s">
        <v>11012</v>
      </c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</row>
  </sheetData>
  <mergeCells count="5">
    <mergeCell ref="N5:N6"/>
    <mergeCell ref="AC5:AR5"/>
    <mergeCell ref="AD6:AR6"/>
    <mergeCell ref="AC28:AR28"/>
    <mergeCell ref="AC29:AR29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503"/>
  <sheetViews>
    <sheetView workbookViewId="0">
      <selection activeCell="AI13" sqref="AI13"/>
    </sheetView>
  </sheetViews>
  <sheetFormatPr baseColWidth="10" defaultColWidth="13.140625" defaultRowHeight="15"/>
  <cols>
    <col min="3" max="3" width="33" bestFit="1" customWidth="1"/>
    <col min="4" max="5" width="31.5703125" bestFit="1" customWidth="1"/>
    <col min="6" max="6" width="32.42578125" bestFit="1" customWidth="1"/>
    <col min="7" max="7" width="13.28515625" customWidth="1"/>
    <col min="9" max="9" width="18.85546875" bestFit="1" customWidth="1"/>
    <col min="35" max="35" width="31.5703125" bestFit="1" customWidth="1"/>
  </cols>
  <sheetData>
    <row r="1" spans="1:38" ht="15.75" thickBot="1">
      <c r="Q1" s="112"/>
      <c r="R1" s="112" t="s">
        <v>11013</v>
      </c>
      <c r="S1" s="112" t="s">
        <v>11014</v>
      </c>
      <c r="T1" s="112" t="s">
        <v>11015</v>
      </c>
      <c r="U1" s="112" t="s">
        <v>10970</v>
      </c>
      <c r="X1" s="58" t="s">
        <v>11013</v>
      </c>
      <c r="Y1" s="58" t="s">
        <v>11014</v>
      </c>
      <c r="Z1" s="58" t="s">
        <v>11015</v>
      </c>
      <c r="AA1" s="58" t="s">
        <v>10970</v>
      </c>
    </row>
    <row r="2" spans="1:38" ht="15.75" thickBot="1">
      <c r="B2" s="113" t="s">
        <v>11016</v>
      </c>
      <c r="C2" s="114"/>
      <c r="D2" s="114"/>
      <c r="E2" s="114"/>
      <c r="F2" s="115"/>
      <c r="G2" s="116"/>
      <c r="Q2" s="112" t="s">
        <v>11017</v>
      </c>
      <c r="R2" s="112" t="s">
        <v>11018</v>
      </c>
      <c r="S2" s="112" t="s">
        <v>11018</v>
      </c>
      <c r="T2" s="112" t="s">
        <v>11018</v>
      </c>
      <c r="U2" s="112" t="s">
        <v>11018</v>
      </c>
      <c r="X2" t="s">
        <v>11019</v>
      </c>
      <c r="Y2" t="s">
        <v>11019</v>
      </c>
      <c r="Z2" t="s">
        <v>11019</v>
      </c>
      <c r="AA2" t="s">
        <v>11019</v>
      </c>
      <c r="AC2" s="117" t="s">
        <v>11020</v>
      </c>
      <c r="AD2" s="117"/>
      <c r="AI2" s="58" t="s">
        <v>11021</v>
      </c>
    </row>
    <row r="3" spans="1:38" ht="15.75" thickBot="1">
      <c r="B3" s="118"/>
      <c r="C3" t="s">
        <v>11014</v>
      </c>
      <c r="D3" t="s">
        <v>11015</v>
      </c>
      <c r="E3" t="s">
        <v>10967</v>
      </c>
      <c r="F3" s="119" t="s">
        <v>10970</v>
      </c>
      <c r="Q3" s="120" t="s">
        <v>11022</v>
      </c>
      <c r="R3" s="121">
        <v>168.89</v>
      </c>
      <c r="S3" s="121">
        <v>230.3</v>
      </c>
      <c r="T3" s="121">
        <v>70.680000000000007</v>
      </c>
      <c r="U3" s="122">
        <v>37.549999999999997</v>
      </c>
      <c r="AC3" s="123"/>
      <c r="AD3" s="123" t="s">
        <v>11023</v>
      </c>
      <c r="AE3" s="123" t="s">
        <v>11024</v>
      </c>
      <c r="AF3" s="123" t="s">
        <v>11025</v>
      </c>
      <c r="AG3" s="123" t="s">
        <v>11026</v>
      </c>
      <c r="AI3" s="124">
        <f t="array" ref="AI3:AI6">TRANSPOSE(C18:F18)</f>
        <v>594116359.45772779</v>
      </c>
    </row>
    <row r="4" spans="1:38" ht="15.75" thickBot="1">
      <c r="B4" s="118" t="s">
        <v>11027</v>
      </c>
      <c r="C4" s="22">
        <v>2.9999999999999997E-4</v>
      </c>
      <c r="D4" s="22">
        <v>2.9999999999999997E-4</v>
      </c>
      <c r="E4" s="22">
        <v>2.9999999999999997E-4</v>
      </c>
      <c r="F4" s="125">
        <v>2.9999999999999997E-4</v>
      </c>
      <c r="G4" s="22"/>
      <c r="Q4" s="120" t="s">
        <v>11028</v>
      </c>
      <c r="R4" s="121">
        <v>171.81</v>
      </c>
      <c r="S4" s="121">
        <v>230.41</v>
      </c>
      <c r="T4" s="121">
        <v>72.510000000000005</v>
      </c>
      <c r="U4" s="122">
        <v>37.72</v>
      </c>
      <c r="X4">
        <f>LN(R4/R3)</f>
        <v>1.7141599644045859E-2</v>
      </c>
      <c r="Y4">
        <f t="shared" ref="Y4:AA19" si="0">LN(S4/S3)</f>
        <v>4.7752383100098725E-4</v>
      </c>
      <c r="Z4">
        <f t="shared" si="0"/>
        <v>2.5561835932005575E-2</v>
      </c>
      <c r="AA4">
        <f t="shared" si="0"/>
        <v>4.5170795551130417E-3</v>
      </c>
      <c r="AC4" t="s">
        <v>11023</v>
      </c>
      <c r="AD4">
        <v>1</v>
      </c>
      <c r="AE4">
        <f>AD5</f>
        <v>0.40294714349630179</v>
      </c>
      <c r="AF4">
        <f>AD6</f>
        <v>0.31574804169588278</v>
      </c>
      <c r="AG4">
        <f>AD7</f>
        <v>0.20778031349214179</v>
      </c>
      <c r="AI4" s="124">
        <v>268177599.44242552</v>
      </c>
    </row>
    <row r="5" spans="1:38" ht="15.75" thickBot="1">
      <c r="B5" s="126" t="s">
        <v>11029</v>
      </c>
      <c r="C5" s="127">
        <v>0.1</v>
      </c>
      <c r="D5" s="127">
        <v>0.15</v>
      </c>
      <c r="E5" s="127">
        <v>0.12</v>
      </c>
      <c r="F5" s="128">
        <v>0.17</v>
      </c>
      <c r="G5" s="22"/>
      <c r="Q5" s="120" t="s">
        <v>11030</v>
      </c>
      <c r="R5" s="121">
        <v>171.62</v>
      </c>
      <c r="S5" s="121">
        <v>232.88</v>
      </c>
      <c r="T5" s="121">
        <v>74.63</v>
      </c>
      <c r="U5" s="122">
        <v>37.71</v>
      </c>
      <c r="X5">
        <f t="shared" ref="X5:AA68" si="1">LN(R5/R4)</f>
        <v>-1.1064846949007589E-3</v>
      </c>
      <c r="Y5">
        <f t="shared" si="0"/>
        <v>1.066296877972717E-2</v>
      </c>
      <c r="Z5">
        <f t="shared" si="0"/>
        <v>2.8818087759794581E-2</v>
      </c>
      <c r="AA5">
        <f t="shared" si="0"/>
        <v>-2.6514649499090337E-4</v>
      </c>
      <c r="AC5" t="s">
        <v>11024</v>
      </c>
      <c r="AD5">
        <v>0.40294714349630179</v>
      </c>
      <c r="AE5">
        <v>1</v>
      </c>
      <c r="AF5">
        <f>AE6</f>
        <v>0.22461693915000264</v>
      </c>
      <c r="AG5">
        <f>AE7</f>
        <v>0.13578321438873447</v>
      </c>
      <c r="AI5" s="124">
        <v>125115338.4482481</v>
      </c>
    </row>
    <row r="6" spans="1:38" ht="15.75" thickBot="1">
      <c r="B6" s="118" t="s">
        <v>11031</v>
      </c>
      <c r="C6" s="22">
        <f>1-C5</f>
        <v>0.9</v>
      </c>
      <c r="D6" s="22">
        <f t="shared" ref="D6:F6" si="2">1-D5</f>
        <v>0.85</v>
      </c>
      <c r="E6" s="22">
        <f t="shared" si="2"/>
        <v>0.88</v>
      </c>
      <c r="F6" s="22">
        <f t="shared" si="2"/>
        <v>0.83</v>
      </c>
      <c r="G6" s="22"/>
      <c r="Q6" s="120" t="s">
        <v>11032</v>
      </c>
      <c r="R6" s="121">
        <v>167.91</v>
      </c>
      <c r="S6" s="121">
        <v>225.36</v>
      </c>
      <c r="T6" s="121">
        <v>75.11</v>
      </c>
      <c r="U6" s="122">
        <v>37.25</v>
      </c>
      <c r="X6">
        <f t="shared" si="1"/>
        <v>-2.185460880759707E-2</v>
      </c>
      <c r="Y6">
        <f t="shared" si="0"/>
        <v>-3.2824175869250488E-2</v>
      </c>
      <c r="Z6">
        <f t="shared" si="0"/>
        <v>6.4111345546243011E-3</v>
      </c>
      <c r="AA6">
        <f t="shared" si="0"/>
        <v>-1.2273366444697292E-2</v>
      </c>
      <c r="AC6" t="s">
        <v>11025</v>
      </c>
      <c r="AD6">
        <v>0.31574804169588278</v>
      </c>
      <c r="AE6">
        <v>0.22461693915000264</v>
      </c>
      <c r="AF6">
        <v>1</v>
      </c>
      <c r="AG6">
        <f>AF7</f>
        <v>0.11949157019995804</v>
      </c>
      <c r="AI6" s="124">
        <v>407566114.25256449</v>
      </c>
    </row>
    <row r="7" spans="1:38" ht="15.75" thickBot="1">
      <c r="B7" s="118" t="s">
        <v>11033</v>
      </c>
      <c r="C7" s="129">
        <v>2.9975378991370991E-6</v>
      </c>
      <c r="D7" s="129">
        <v>4.2152924957638557E-6</v>
      </c>
      <c r="E7" s="129">
        <v>2.1049497972372311E-6</v>
      </c>
      <c r="F7" s="130">
        <v>4.4697248714544339E-6</v>
      </c>
      <c r="G7" s="129"/>
      <c r="Q7" s="120" t="s">
        <v>11034</v>
      </c>
      <c r="R7" s="121">
        <v>169.29</v>
      </c>
      <c r="S7" s="121">
        <v>226.71</v>
      </c>
      <c r="T7" s="121">
        <v>75.55</v>
      </c>
      <c r="U7" s="122">
        <v>37.83</v>
      </c>
      <c r="X7">
        <f t="shared" si="1"/>
        <v>8.1850990777803771E-3</v>
      </c>
      <c r="Y7">
        <f t="shared" si="0"/>
        <v>5.9725441326210832E-3</v>
      </c>
      <c r="Z7">
        <f t="shared" si="0"/>
        <v>5.8409830208282316E-3</v>
      </c>
      <c r="AA7">
        <f t="shared" si="0"/>
        <v>1.5450493819369259E-2</v>
      </c>
      <c r="AC7" s="131" t="s">
        <v>11026</v>
      </c>
      <c r="AD7" s="131">
        <v>0.20778031349214179</v>
      </c>
      <c r="AE7" s="131">
        <v>0.13578321438873447</v>
      </c>
      <c r="AF7" s="131">
        <v>0.11949157019995804</v>
      </c>
      <c r="AG7" s="131">
        <v>1</v>
      </c>
    </row>
    <row r="8" spans="1:38" ht="15.75" thickBot="1">
      <c r="B8" s="118" t="s">
        <v>11035</v>
      </c>
      <c r="C8" s="98">
        <v>608906703628.48083</v>
      </c>
      <c r="D8" s="98">
        <v>428020092877.99792</v>
      </c>
      <c r="E8" s="98">
        <v>266181245107.3606</v>
      </c>
      <c r="F8" s="132">
        <v>181756279878.09695</v>
      </c>
      <c r="G8" s="98"/>
      <c r="Q8" s="120" t="s">
        <v>11036</v>
      </c>
      <c r="R8" s="121">
        <v>166.98</v>
      </c>
      <c r="S8" s="121">
        <v>227.94</v>
      </c>
      <c r="T8" s="121">
        <v>76.41</v>
      </c>
      <c r="U8" s="122">
        <v>38.07</v>
      </c>
      <c r="X8">
        <f t="shared" si="1"/>
        <v>-1.3739175883304046E-2</v>
      </c>
      <c r="Y8">
        <f t="shared" si="0"/>
        <v>5.4107687268508458E-3</v>
      </c>
      <c r="Z8">
        <f t="shared" si="0"/>
        <v>1.1318888940726813E-2</v>
      </c>
      <c r="AA8">
        <f t="shared" si="0"/>
        <v>6.3241317494680807E-3</v>
      </c>
    </row>
    <row r="9" spans="1:38" ht="15.75" thickBot="1">
      <c r="B9" s="118" t="s">
        <v>11037</v>
      </c>
      <c r="C9" s="22">
        <v>0.14515371241225614</v>
      </c>
      <c r="D9" s="22">
        <v>0.2242690831503622</v>
      </c>
      <c r="E9" s="22">
        <v>0.34589278487782199</v>
      </c>
      <c r="F9" s="125">
        <v>7.5411326680301038E-2</v>
      </c>
      <c r="G9" s="22"/>
      <c r="Q9" s="120" t="s">
        <v>11038</v>
      </c>
      <c r="R9" s="121">
        <v>164.15</v>
      </c>
      <c r="S9" s="121">
        <v>227.31</v>
      </c>
      <c r="T9" s="121">
        <v>74.849999999999994</v>
      </c>
      <c r="U9" s="122">
        <v>36.299999999999997</v>
      </c>
      <c r="X9">
        <f t="shared" si="1"/>
        <v>-1.7093400818252589E-2</v>
      </c>
      <c r="Y9">
        <f t="shared" si="0"/>
        <v>-2.767711816197465E-3</v>
      </c>
      <c r="Z9">
        <f t="shared" si="0"/>
        <v>-2.0627466793838041E-2</v>
      </c>
      <c r="AA9">
        <f t="shared" si="0"/>
        <v>-4.7608829123600961E-2</v>
      </c>
      <c r="AI9">
        <f t="array" ref="AI9:AL9">MMULT(C18:F18,AD4:AG7)</f>
        <v>826366895.19207251</v>
      </c>
      <c r="AJ9">
        <v>591018750.82244051</v>
      </c>
      <c r="AK9">
        <v>421644361.97420031</v>
      </c>
      <c r="AL9">
        <v>582376042.39812851</v>
      </c>
    </row>
    <row r="10" spans="1:38" ht="15.75" thickBot="1">
      <c r="B10" s="118" t="s">
        <v>11039</v>
      </c>
      <c r="C10" s="100">
        <v>343065731981.01434</v>
      </c>
      <c r="D10" s="100">
        <v>103237528054.37521</v>
      </c>
      <c r="E10" s="100">
        <v>60205303460.433517</v>
      </c>
      <c r="F10" s="133">
        <v>138438095239.49097</v>
      </c>
      <c r="G10" s="100"/>
      <c r="Q10" s="120" t="s">
        <v>11040</v>
      </c>
      <c r="R10" s="121">
        <v>164.02</v>
      </c>
      <c r="S10" s="121">
        <v>226.83</v>
      </c>
      <c r="T10" s="121">
        <v>75.510000000000005</v>
      </c>
      <c r="U10" s="122">
        <v>35.51</v>
      </c>
      <c r="X10">
        <f t="shared" si="1"/>
        <v>-7.9227233933652189E-4</v>
      </c>
      <c r="Y10">
        <f t="shared" si="0"/>
        <v>-2.1138863731034138E-3</v>
      </c>
      <c r="Z10">
        <f t="shared" si="0"/>
        <v>8.7789869496968809E-3</v>
      </c>
      <c r="AA10">
        <f t="shared" si="0"/>
        <v>-2.200339431580858E-2</v>
      </c>
    </row>
    <row r="11" spans="1:38" ht="15.75" thickBot="1">
      <c r="B11" s="134" t="s">
        <v>11041</v>
      </c>
      <c r="C11" s="135">
        <v>343064703628.48083</v>
      </c>
      <c r="D11" s="135">
        <v>103237092877.99792</v>
      </c>
      <c r="E11" s="135">
        <v>60205176731.292206</v>
      </c>
      <c r="F11" s="136">
        <v>138437476459.29352</v>
      </c>
      <c r="G11" s="98"/>
      <c r="Q11" s="120" t="s">
        <v>11042</v>
      </c>
      <c r="R11" s="121">
        <v>164.94</v>
      </c>
      <c r="S11" s="121">
        <v>230.8</v>
      </c>
      <c r="T11" s="121">
        <v>80.33</v>
      </c>
      <c r="U11" s="122">
        <v>36.25</v>
      </c>
      <c r="X11">
        <f t="shared" si="1"/>
        <v>5.5933997969440192E-3</v>
      </c>
      <c r="Y11">
        <f t="shared" si="0"/>
        <v>1.7350696395656378E-2</v>
      </c>
      <c r="Z11">
        <f t="shared" si="0"/>
        <v>6.1878052370386877E-2</v>
      </c>
      <c r="AA11">
        <f t="shared" si="0"/>
        <v>2.0625034345687229E-2</v>
      </c>
    </row>
    <row r="12" spans="1:38" ht="15.75" thickBot="1">
      <c r="Q12" s="120" t="s">
        <v>11043</v>
      </c>
      <c r="R12" s="121">
        <v>168.5</v>
      </c>
      <c r="S12" s="121">
        <v>232.87</v>
      </c>
      <c r="T12" s="121">
        <v>81.33</v>
      </c>
      <c r="U12" s="122">
        <v>36.770000000000003</v>
      </c>
      <c r="X12">
        <f t="shared" si="1"/>
        <v>2.1353978387207182E-2</v>
      </c>
      <c r="Y12">
        <f t="shared" si="0"/>
        <v>8.9288233111997715E-3</v>
      </c>
      <c r="Z12">
        <f t="shared" si="0"/>
        <v>1.2371801992962624E-2</v>
      </c>
      <c r="AA12">
        <f t="shared" si="0"/>
        <v>1.4242914012496988E-2</v>
      </c>
      <c r="AI12" s="124">
        <f>MMULT(AI9:AL9,AI3:AI6)</f>
        <v>9.3956699885611264E+17</v>
      </c>
    </row>
    <row r="13" spans="1:38" ht="15.75" thickBot="1">
      <c r="Q13" s="120" t="s">
        <v>11044</v>
      </c>
      <c r="R13" s="121">
        <v>169</v>
      </c>
      <c r="S13" s="121">
        <v>235.6</v>
      </c>
      <c r="T13" s="121">
        <v>81.55</v>
      </c>
      <c r="U13" s="122">
        <v>36.909999999999997</v>
      </c>
      <c r="X13">
        <f t="shared" si="1"/>
        <v>2.9629651306570487E-3</v>
      </c>
      <c r="Y13">
        <f t="shared" si="0"/>
        <v>1.1655093832287225E-2</v>
      </c>
      <c r="Z13">
        <f t="shared" si="0"/>
        <v>2.7013768883390695E-3</v>
      </c>
      <c r="AA13">
        <f t="shared" si="0"/>
        <v>3.8002217287263183E-3</v>
      </c>
    </row>
    <row r="14" spans="1:38" ht="15.75" thickBot="1">
      <c r="Q14" s="120" t="s">
        <v>11045</v>
      </c>
      <c r="R14" s="121">
        <v>170.21</v>
      </c>
      <c r="S14" s="121">
        <v>231.26</v>
      </c>
      <c r="T14" s="121">
        <v>79.37</v>
      </c>
      <c r="U14" s="122">
        <v>37.15</v>
      </c>
      <c r="X14">
        <f t="shared" si="1"/>
        <v>7.1342538968083413E-3</v>
      </c>
      <c r="Y14">
        <f t="shared" si="0"/>
        <v>-1.859283307661597E-2</v>
      </c>
      <c r="Z14">
        <f t="shared" si="0"/>
        <v>-2.7095865964238654E-2</v>
      </c>
      <c r="AA14">
        <f t="shared" si="0"/>
        <v>6.4812541218610825E-3</v>
      </c>
    </row>
    <row r="15" spans="1:38" ht="15.75" thickBot="1">
      <c r="A15" s="137"/>
      <c r="M15" s="138" t="s">
        <v>11046</v>
      </c>
      <c r="Q15" s="120" t="s">
        <v>11047</v>
      </c>
      <c r="R15" s="121">
        <v>169.84</v>
      </c>
      <c r="S15" s="121">
        <v>231.78</v>
      </c>
      <c r="T15" s="121">
        <v>78.459999999999994</v>
      </c>
      <c r="U15" s="122">
        <v>35.869999999999997</v>
      </c>
      <c r="X15">
        <f t="shared" si="1"/>
        <v>-2.176151424881121E-3</v>
      </c>
      <c r="Y15">
        <f t="shared" si="0"/>
        <v>2.2460272054292399E-3</v>
      </c>
      <c r="Z15">
        <f t="shared" si="0"/>
        <v>-1.1531522321377779E-2</v>
      </c>
      <c r="AA15">
        <f t="shared" si="0"/>
        <v>-3.5062479619577036E-2</v>
      </c>
    </row>
    <row r="16" spans="1:38" ht="15.75" thickBot="1">
      <c r="B16" s="139"/>
      <c r="C16" s="140" t="s">
        <v>11014</v>
      </c>
      <c r="D16" s="141" t="s">
        <v>11015</v>
      </c>
      <c r="E16" s="141" t="s">
        <v>10967</v>
      </c>
      <c r="F16" s="142" t="s">
        <v>10970</v>
      </c>
      <c r="M16" s="140"/>
      <c r="N16" s="143" t="s">
        <v>11048</v>
      </c>
      <c r="O16" s="144"/>
      <c r="Q16" s="120" t="s">
        <v>11049</v>
      </c>
      <c r="R16" s="121">
        <v>170.13</v>
      </c>
      <c r="S16" s="121">
        <v>227.24</v>
      </c>
      <c r="T16" s="121">
        <v>79.459999999999994</v>
      </c>
      <c r="U16" s="122">
        <v>36.39</v>
      </c>
      <c r="X16">
        <f t="shared" si="1"/>
        <v>1.7060332990456405E-3</v>
      </c>
      <c r="Y16">
        <f t="shared" si="0"/>
        <v>-1.9781918217318745E-2</v>
      </c>
      <c r="Z16">
        <f t="shared" si="0"/>
        <v>1.2664809605046482E-2</v>
      </c>
      <c r="AA16">
        <f t="shared" si="0"/>
        <v>1.439272007987742E-2</v>
      </c>
    </row>
    <row r="17" spans="2:27" ht="15.75" thickBot="1">
      <c r="B17" s="145" t="s">
        <v>11050</v>
      </c>
      <c r="C17" s="146">
        <f>C11*C4*C5</f>
        <v>10291941.108854424</v>
      </c>
      <c r="D17" s="146">
        <f t="shared" ref="D17:F17" si="3">D11*D4*D5</f>
        <v>4645669.1795099061</v>
      </c>
      <c r="E17" s="146">
        <f t="shared" si="3"/>
        <v>2167386.3623265191</v>
      </c>
      <c r="F17" s="147">
        <f t="shared" si="3"/>
        <v>7060311.2994239694</v>
      </c>
      <c r="M17" s="145" t="s">
        <v>11050</v>
      </c>
      <c r="N17" s="148">
        <f>SUM(C17:F17)</f>
        <v>24165307.95011482</v>
      </c>
      <c r="O17" s="149"/>
      <c r="Q17" s="120" t="s">
        <v>11051</v>
      </c>
      <c r="R17" s="121">
        <v>169.53</v>
      </c>
      <c r="S17" s="121">
        <v>218.78</v>
      </c>
      <c r="T17" s="121">
        <v>80.040000000000006</v>
      </c>
      <c r="U17" s="122">
        <v>36.28</v>
      </c>
      <c r="X17">
        <f t="shared" si="1"/>
        <v>-3.5329483841846669E-3</v>
      </c>
      <c r="Y17">
        <f t="shared" si="0"/>
        <v>-3.7940068997281376E-2</v>
      </c>
      <c r="Z17">
        <f t="shared" si="0"/>
        <v>7.2727593290798781E-3</v>
      </c>
      <c r="AA17">
        <f t="shared" si="0"/>
        <v>-3.0273863771326146E-3</v>
      </c>
    </row>
    <row r="18" spans="2:27" ht="18.75" thickBot="1">
      <c r="B18" s="150" t="s">
        <v>11021</v>
      </c>
      <c r="C18" s="146">
        <f>C11*C5*SQRT(C4*(1-C4))</f>
        <v>594116359.45772779</v>
      </c>
      <c r="D18" s="146">
        <f t="shared" ref="D18:F18" si="4">D11*D5*SQRT(D4*(1-D4))</f>
        <v>268177599.44242552</v>
      </c>
      <c r="E18" s="146">
        <f t="shared" si="4"/>
        <v>125115338.4482481</v>
      </c>
      <c r="F18" s="151">
        <f t="shared" si="4"/>
        <v>407566114.25256449</v>
      </c>
      <c r="M18" s="150" t="s">
        <v>11052</v>
      </c>
      <c r="N18" s="152">
        <f>SQRT(SUM(C19:F19))</f>
        <v>778882185.4555155</v>
      </c>
      <c r="O18" s="153"/>
      <c r="Q18" s="120" t="s">
        <v>11053</v>
      </c>
      <c r="R18" s="121">
        <v>168.75</v>
      </c>
      <c r="S18" s="121">
        <v>215.64</v>
      </c>
      <c r="T18" s="121">
        <v>84.6</v>
      </c>
      <c r="U18" s="122">
        <v>36.76</v>
      </c>
      <c r="X18">
        <f t="shared" si="1"/>
        <v>-4.611572557222404E-3</v>
      </c>
      <c r="Y18">
        <f t="shared" si="0"/>
        <v>-1.4456308108176785E-2</v>
      </c>
      <c r="Z18">
        <f t="shared" si="0"/>
        <v>5.5407756896644768E-2</v>
      </c>
      <c r="AA18">
        <f t="shared" si="0"/>
        <v>1.3143672240550307E-2</v>
      </c>
    </row>
    <row r="19" spans="2:27" ht="15.75" thickBot="1">
      <c r="B19" s="154" t="s">
        <v>11054</v>
      </c>
      <c r="C19" s="155">
        <f>C18^2</f>
        <v>3.52974248575304E+17</v>
      </c>
      <c r="D19" s="155">
        <f t="shared" ref="D19:F19" si="5">D18^2</f>
        <v>7.1919224842702032E+16</v>
      </c>
      <c r="E19" s="155">
        <f t="shared" si="5"/>
        <v>1.565384791501967E+16</v>
      </c>
      <c r="F19" s="156">
        <f t="shared" si="5"/>
        <v>1.6611013748693446E+17</v>
      </c>
      <c r="J19" t="s">
        <v>11055</v>
      </c>
      <c r="M19" s="154" t="s">
        <v>11056</v>
      </c>
      <c r="N19" s="157">
        <f>N17+K20*N18</f>
        <v>1835845271.3196437</v>
      </c>
      <c r="O19" s="158"/>
      <c r="Q19" s="120" t="s">
        <v>11057</v>
      </c>
      <c r="R19" s="121">
        <v>171.92</v>
      </c>
      <c r="S19" s="121">
        <v>217.12</v>
      </c>
      <c r="T19" s="121">
        <v>79.510000000000005</v>
      </c>
      <c r="U19" s="122">
        <v>37.08</v>
      </c>
      <c r="X19">
        <f t="shared" si="1"/>
        <v>1.861092258161565E-2</v>
      </c>
      <c r="Y19">
        <f t="shared" si="0"/>
        <v>6.8398455030910998E-3</v>
      </c>
      <c r="Z19">
        <f t="shared" si="0"/>
        <v>-6.2051466698785376E-2</v>
      </c>
      <c r="AA19">
        <f t="shared" si="0"/>
        <v>8.6674432101681246E-3</v>
      </c>
    </row>
    <row r="20" spans="2:27" ht="15.75" thickBot="1">
      <c r="B20" s="58"/>
      <c r="J20" s="137" t="s">
        <v>11058</v>
      </c>
      <c r="K20">
        <v>2.3260000000000001</v>
      </c>
      <c r="Q20" s="120" t="s">
        <v>11059</v>
      </c>
      <c r="R20" s="121">
        <v>171.22</v>
      </c>
      <c r="S20" s="121">
        <v>219.55</v>
      </c>
      <c r="T20" s="121">
        <v>80.989999999999995</v>
      </c>
      <c r="U20" s="122">
        <v>36.61</v>
      </c>
      <c r="X20">
        <f t="shared" si="1"/>
        <v>-4.0799730199153079E-3</v>
      </c>
      <c r="Y20">
        <f t="shared" si="1"/>
        <v>1.1129800921167485E-2</v>
      </c>
      <c r="Z20">
        <f t="shared" si="1"/>
        <v>1.8442890347506243E-2</v>
      </c>
      <c r="AA20">
        <f t="shared" si="1"/>
        <v>-1.2756313565509573E-2</v>
      </c>
    </row>
    <row r="21" spans="2:27" ht="15.75" thickBot="1">
      <c r="Q21" s="120" t="s">
        <v>11060</v>
      </c>
      <c r="R21" s="121">
        <v>170.29</v>
      </c>
      <c r="S21" s="121">
        <v>215.63</v>
      </c>
      <c r="T21" s="121">
        <v>86.7</v>
      </c>
      <c r="U21" s="122">
        <v>34.799999999999997</v>
      </c>
      <c r="X21">
        <f t="shared" si="1"/>
        <v>-5.4464132758263737E-3</v>
      </c>
      <c r="Y21">
        <f t="shared" si="1"/>
        <v>-1.8016021085152118E-2</v>
      </c>
      <c r="Z21">
        <f t="shared" si="1"/>
        <v>6.8128193525597652E-2</v>
      </c>
      <c r="AA21">
        <f t="shared" si="1"/>
        <v>-5.0704040351716238E-2</v>
      </c>
    </row>
    <row r="22" spans="2:27" ht="15.75" thickBot="1">
      <c r="M22" s="159" t="s">
        <v>11061</v>
      </c>
      <c r="Q22" s="120" t="s">
        <v>11062</v>
      </c>
      <c r="R22" s="121">
        <v>170.44</v>
      </c>
      <c r="S22" s="121">
        <v>219.76</v>
      </c>
      <c r="T22" s="121">
        <v>88.54</v>
      </c>
      <c r="U22" s="122">
        <v>34.67</v>
      </c>
      <c r="X22">
        <f t="shared" si="1"/>
        <v>8.8046259319802471E-4</v>
      </c>
      <c r="Y22">
        <f t="shared" si="1"/>
        <v>1.897206586444395E-2</v>
      </c>
      <c r="Z22">
        <f t="shared" si="1"/>
        <v>2.1000543517498828E-2</v>
      </c>
      <c r="AA22">
        <f t="shared" si="1"/>
        <v>-3.7426270834964755E-3</v>
      </c>
    </row>
    <row r="23" spans="2:27" ht="15.75" thickBot="1">
      <c r="M23" s="140"/>
      <c r="N23" s="143" t="s">
        <v>11048</v>
      </c>
      <c r="O23" s="144"/>
      <c r="Q23" s="120" t="s">
        <v>11063</v>
      </c>
      <c r="R23" s="121">
        <v>168.85</v>
      </c>
      <c r="S23" s="121">
        <v>220.5</v>
      </c>
      <c r="T23" s="121">
        <v>88.28</v>
      </c>
      <c r="U23" s="122">
        <v>34.200000000000003</v>
      </c>
      <c r="X23">
        <f t="shared" si="1"/>
        <v>-9.3725818001345815E-3</v>
      </c>
      <c r="Y23">
        <f t="shared" si="1"/>
        <v>3.3616530998822332E-3</v>
      </c>
      <c r="Z23">
        <f t="shared" si="1"/>
        <v>-2.9408459154593226E-3</v>
      </c>
      <c r="AA23">
        <f t="shared" si="1"/>
        <v>-1.3649115628372512E-2</v>
      </c>
    </row>
    <row r="24" spans="2:27" ht="15.75" thickBot="1">
      <c r="M24" s="145" t="s">
        <v>11050</v>
      </c>
      <c r="N24" s="148">
        <v>24165307.95011482</v>
      </c>
      <c r="O24" s="149"/>
      <c r="Q24" s="120" t="s">
        <v>11064</v>
      </c>
      <c r="R24" s="121">
        <v>166.6</v>
      </c>
      <c r="S24" s="121">
        <v>219.36</v>
      </c>
      <c r="T24" s="121">
        <v>86.13</v>
      </c>
      <c r="U24" s="122">
        <v>34.15</v>
      </c>
      <c r="X24">
        <f t="shared" si="1"/>
        <v>-1.3415017098834404E-2</v>
      </c>
      <c r="Y24">
        <f t="shared" si="1"/>
        <v>-5.1834790728964115E-3</v>
      </c>
      <c r="Z24">
        <f t="shared" si="1"/>
        <v>-2.465579858745345E-2</v>
      </c>
      <c r="AA24">
        <f t="shared" si="1"/>
        <v>-1.4630580517605511E-3</v>
      </c>
    </row>
    <row r="25" spans="2:27" ht="18.75" thickBot="1">
      <c r="M25" s="150" t="s">
        <v>11052</v>
      </c>
      <c r="N25" s="152">
        <f>SQRT(AI12)</f>
        <v>969312642.47203159</v>
      </c>
      <c r="O25" s="153"/>
      <c r="Q25" s="120" t="s">
        <v>11065</v>
      </c>
      <c r="R25" s="121">
        <v>162.27000000000001</v>
      </c>
      <c r="S25" s="121">
        <v>216.63</v>
      </c>
      <c r="T25" s="121">
        <v>82.68</v>
      </c>
      <c r="U25" s="122">
        <v>33.31</v>
      </c>
      <c r="X25">
        <f t="shared" si="1"/>
        <v>-2.6334115181296969E-2</v>
      </c>
      <c r="Y25">
        <f t="shared" si="1"/>
        <v>-1.2523386682804385E-2</v>
      </c>
      <c r="Z25">
        <f t="shared" si="1"/>
        <v>-4.0880047987514621E-2</v>
      </c>
      <c r="AA25">
        <f t="shared" si="1"/>
        <v>-2.4904933811210717E-2</v>
      </c>
    </row>
    <row r="26" spans="2:27" ht="15.75" thickBot="1">
      <c r="M26" s="154" t="s">
        <v>11056</v>
      </c>
      <c r="N26" s="157">
        <f>N24+K20*N25</f>
        <v>2278786514.3400602</v>
      </c>
      <c r="O26" s="158"/>
      <c r="Q26" s="120" t="s">
        <v>11066</v>
      </c>
      <c r="R26" s="121">
        <v>161.31</v>
      </c>
      <c r="S26" s="121">
        <v>214.72</v>
      </c>
      <c r="T26" s="121">
        <v>80.8</v>
      </c>
      <c r="U26" s="122">
        <v>33.07</v>
      </c>
      <c r="X26">
        <f t="shared" si="1"/>
        <v>-5.9336350617489467E-3</v>
      </c>
      <c r="Y26">
        <f t="shared" si="1"/>
        <v>-8.855975347882945E-3</v>
      </c>
      <c r="Z26">
        <f t="shared" si="1"/>
        <v>-2.3000769286517907E-2</v>
      </c>
      <c r="AA26">
        <f t="shared" si="1"/>
        <v>-7.2311252118868958E-3</v>
      </c>
    </row>
    <row r="27" spans="2:27" ht="15.75" thickBot="1">
      <c r="Q27" s="120" t="s">
        <v>11067</v>
      </c>
      <c r="R27" s="121">
        <v>163.05000000000001</v>
      </c>
      <c r="S27" s="121">
        <v>216.84</v>
      </c>
      <c r="T27" s="121">
        <v>81.260000000000005</v>
      </c>
      <c r="U27" s="122">
        <v>33.35</v>
      </c>
      <c r="X27">
        <f t="shared" si="1"/>
        <v>1.0728922745631694E-2</v>
      </c>
      <c r="Y27">
        <f t="shared" si="1"/>
        <v>9.8249006088204811E-3</v>
      </c>
      <c r="Z27">
        <f t="shared" si="1"/>
        <v>5.6769250325311091E-3</v>
      </c>
      <c r="AA27">
        <f t="shared" si="1"/>
        <v>8.4312453679312917E-3</v>
      </c>
    </row>
    <row r="28" spans="2:27" ht="15.75" thickBot="1">
      <c r="Q28" s="120" t="s">
        <v>11068</v>
      </c>
      <c r="R28" s="121">
        <v>161.69999999999999</v>
      </c>
      <c r="S28" s="121">
        <v>218.72</v>
      </c>
      <c r="T28" s="121">
        <v>80.58</v>
      </c>
      <c r="U28" s="122">
        <v>33.71</v>
      </c>
      <c r="X28">
        <f t="shared" si="1"/>
        <v>-8.3141356522671087E-3</v>
      </c>
      <c r="Y28">
        <f t="shared" si="1"/>
        <v>8.6326185835020261E-3</v>
      </c>
      <c r="Z28">
        <f t="shared" si="1"/>
        <v>-8.4034107963796151E-3</v>
      </c>
      <c r="AA28">
        <f t="shared" si="1"/>
        <v>1.0736756884336692E-2</v>
      </c>
    </row>
    <row r="29" spans="2:27" ht="15.75" thickBot="1">
      <c r="Q29" s="120" t="s">
        <v>11069</v>
      </c>
      <c r="R29" s="121">
        <v>156.38</v>
      </c>
      <c r="S29" s="121">
        <v>213.95</v>
      </c>
      <c r="T29" s="121">
        <v>79.06</v>
      </c>
      <c r="U29" s="122">
        <v>33.03</v>
      </c>
      <c r="X29">
        <f t="shared" si="1"/>
        <v>-3.3453823886693178E-2</v>
      </c>
      <c r="Y29">
        <f t="shared" si="1"/>
        <v>-2.205003011281368E-2</v>
      </c>
      <c r="Z29">
        <f t="shared" si="1"/>
        <v>-1.9043421894661666E-2</v>
      </c>
      <c r="AA29">
        <f t="shared" si="1"/>
        <v>-2.0378289843271013E-2</v>
      </c>
    </row>
    <row r="30" spans="2:27" ht="15.75" thickBot="1">
      <c r="Q30" s="120" t="s">
        <v>11070</v>
      </c>
      <c r="R30" s="121">
        <v>158.91</v>
      </c>
      <c r="S30" s="121">
        <v>214.17</v>
      </c>
      <c r="T30" s="121">
        <v>79.63</v>
      </c>
      <c r="U30" s="122">
        <v>33.33</v>
      </c>
      <c r="X30">
        <f t="shared" si="1"/>
        <v>1.6049061528176978E-2</v>
      </c>
      <c r="Y30">
        <f t="shared" si="1"/>
        <v>1.0277493196530732E-3</v>
      </c>
      <c r="Z30">
        <f t="shared" si="1"/>
        <v>7.1838484008138696E-3</v>
      </c>
      <c r="AA30">
        <f t="shared" si="1"/>
        <v>9.0416529169499455E-3</v>
      </c>
    </row>
    <row r="31" spans="2:27" ht="15.75" thickBot="1">
      <c r="Q31" s="120" t="s">
        <v>11071</v>
      </c>
      <c r="R31" s="121">
        <v>160.74</v>
      </c>
      <c r="S31" s="121">
        <v>217.51</v>
      </c>
      <c r="T31" s="121">
        <v>78.34</v>
      </c>
      <c r="U31" s="122">
        <v>33.479999999999997</v>
      </c>
      <c r="X31">
        <f t="shared" si="1"/>
        <v>1.1450148560027556E-2</v>
      </c>
      <c r="Y31">
        <f t="shared" si="1"/>
        <v>1.5474734300843847E-2</v>
      </c>
      <c r="Z31">
        <f t="shared" si="1"/>
        <v>-1.6332578031668082E-2</v>
      </c>
      <c r="AA31">
        <f t="shared" si="1"/>
        <v>4.4903533016262967E-3</v>
      </c>
    </row>
    <row r="32" spans="2:27" ht="15.75" thickBot="1">
      <c r="Q32" s="120" t="s">
        <v>11072</v>
      </c>
      <c r="R32" s="121">
        <v>160.59</v>
      </c>
      <c r="S32" s="121">
        <v>212.17</v>
      </c>
      <c r="T32" s="121">
        <v>77.900000000000006</v>
      </c>
      <c r="U32" s="122">
        <v>33.58</v>
      </c>
      <c r="X32">
        <f t="shared" si="1"/>
        <v>-9.3361971117278441E-4</v>
      </c>
      <c r="Y32">
        <f t="shared" si="1"/>
        <v>-2.485698635829758E-2</v>
      </c>
      <c r="Z32">
        <f t="shared" si="1"/>
        <v>-5.6323753609826667E-3</v>
      </c>
      <c r="AA32">
        <f t="shared" si="1"/>
        <v>2.9824060281203107E-3</v>
      </c>
    </row>
    <row r="33" spans="17:27" ht="15.75" thickBot="1">
      <c r="Q33" s="120" t="s">
        <v>11073</v>
      </c>
      <c r="R33" s="121">
        <v>160.62</v>
      </c>
      <c r="S33" s="121">
        <v>210.38</v>
      </c>
      <c r="T33" s="121">
        <v>78.45</v>
      </c>
      <c r="U33" s="122">
        <v>33.159999999999997</v>
      </c>
      <c r="X33">
        <f t="shared" si="1"/>
        <v>1.8679368691653687E-4</v>
      </c>
      <c r="Y33">
        <f t="shared" si="1"/>
        <v>-8.4724208138970015E-3</v>
      </c>
      <c r="Z33">
        <f t="shared" si="1"/>
        <v>7.0355263023389441E-3</v>
      </c>
      <c r="AA33">
        <f t="shared" si="1"/>
        <v>-1.2586321382300576E-2</v>
      </c>
    </row>
    <row r="34" spans="17:27" ht="15.75" thickBot="1">
      <c r="Q34" s="120" t="s">
        <v>11074</v>
      </c>
      <c r="R34" s="121">
        <v>164.75</v>
      </c>
      <c r="S34" s="121">
        <v>208.33</v>
      </c>
      <c r="T34" s="121">
        <v>79.83</v>
      </c>
      <c r="U34" s="122">
        <v>33.04</v>
      </c>
      <c r="X34">
        <f t="shared" si="1"/>
        <v>2.5387846622300526E-2</v>
      </c>
      <c r="Y34">
        <f t="shared" si="1"/>
        <v>-9.7920583708375301E-3</v>
      </c>
      <c r="Z34">
        <f t="shared" si="1"/>
        <v>1.7437894478665884E-2</v>
      </c>
      <c r="AA34">
        <f t="shared" si="1"/>
        <v>-3.6253816143168569E-3</v>
      </c>
    </row>
    <row r="35" spans="17:27" ht="15.75" thickBot="1">
      <c r="Q35" s="120" t="s">
        <v>11075</v>
      </c>
      <c r="R35" s="121">
        <v>166.03</v>
      </c>
      <c r="S35" s="121">
        <v>210.04</v>
      </c>
      <c r="T35" s="121">
        <v>80.010000000000005</v>
      </c>
      <c r="U35" s="122">
        <v>33.07</v>
      </c>
      <c r="X35">
        <f t="shared" si="1"/>
        <v>7.7393215370783969E-3</v>
      </c>
      <c r="Y35">
        <f t="shared" si="1"/>
        <v>8.1746278293680485E-3</v>
      </c>
      <c r="Z35">
        <f t="shared" si="1"/>
        <v>2.2522532043252746E-3</v>
      </c>
      <c r="AA35">
        <f t="shared" si="1"/>
        <v>9.0757834092408045E-4</v>
      </c>
    </row>
    <row r="36" spans="17:27" ht="15.75" thickBot="1">
      <c r="Q36" s="120" t="s">
        <v>11076</v>
      </c>
      <c r="R36" s="121">
        <v>164.55</v>
      </c>
      <c r="S36" s="121">
        <v>206.36</v>
      </c>
      <c r="T36" s="121">
        <v>78.41</v>
      </c>
      <c r="U36" s="122">
        <v>32.58</v>
      </c>
      <c r="X36">
        <f t="shared" si="1"/>
        <v>-8.9540195303460021E-3</v>
      </c>
      <c r="Y36">
        <f t="shared" si="1"/>
        <v>-1.767577239320926E-2</v>
      </c>
      <c r="Z36">
        <f t="shared" si="1"/>
        <v>-2.0200156619202134E-2</v>
      </c>
      <c r="AA36">
        <f t="shared" si="1"/>
        <v>-1.4927923819802423E-2</v>
      </c>
    </row>
    <row r="37" spans="17:27" ht="15.75" thickBot="1">
      <c r="Q37" s="120" t="s">
        <v>11077</v>
      </c>
      <c r="R37" s="121">
        <v>160.91</v>
      </c>
      <c r="S37" s="121">
        <v>208.02</v>
      </c>
      <c r="T37" s="121">
        <v>79.3</v>
      </c>
      <c r="U37" s="122">
        <v>32.33</v>
      </c>
      <c r="X37">
        <f t="shared" si="1"/>
        <v>-2.2369272918290273E-2</v>
      </c>
      <c r="Y37">
        <f t="shared" si="1"/>
        <v>8.0120125485378616E-3</v>
      </c>
      <c r="Z37">
        <f t="shared" si="1"/>
        <v>1.1286658397971713E-2</v>
      </c>
      <c r="AA37">
        <f t="shared" si="1"/>
        <v>-7.7030114365573927E-3</v>
      </c>
    </row>
    <row r="38" spans="17:27" ht="15.75" thickBot="1">
      <c r="Q38" s="120" t="s">
        <v>11078</v>
      </c>
      <c r="R38" s="121">
        <v>158.77000000000001</v>
      </c>
      <c r="S38" s="121">
        <v>205.31</v>
      </c>
      <c r="T38" s="121">
        <v>77.900000000000006</v>
      </c>
      <c r="U38" s="122">
        <v>32.299999999999997</v>
      </c>
      <c r="X38">
        <f t="shared" si="1"/>
        <v>-1.3388588381638616E-2</v>
      </c>
      <c r="Y38">
        <f t="shared" si="1"/>
        <v>-1.3113196880314143E-2</v>
      </c>
      <c r="Z38">
        <f t="shared" si="1"/>
        <v>-1.7812175764099662E-2</v>
      </c>
      <c r="AA38">
        <f t="shared" si="1"/>
        <v>-9.2836150873090576E-4</v>
      </c>
    </row>
    <row r="39" spans="17:27" ht="15.75" thickBot="1">
      <c r="Q39" s="120" t="s">
        <v>11079</v>
      </c>
      <c r="R39" s="121">
        <v>158.82</v>
      </c>
      <c r="S39" s="121">
        <v>205.65</v>
      </c>
      <c r="T39" s="121">
        <v>78.040000000000006</v>
      </c>
      <c r="U39" s="122">
        <v>32.380000000000003</v>
      </c>
      <c r="X39">
        <f t="shared" si="1"/>
        <v>3.1487137764474088E-4</v>
      </c>
      <c r="Y39">
        <f t="shared" si="1"/>
        <v>1.6546626317601135E-3</v>
      </c>
      <c r="Z39">
        <f t="shared" si="1"/>
        <v>1.7955628782077902E-3</v>
      </c>
      <c r="AA39">
        <f t="shared" si="1"/>
        <v>2.473718020878288E-3</v>
      </c>
    </row>
    <row r="40" spans="17:27" ht="15.75" thickBot="1">
      <c r="Q40" s="120" t="s">
        <v>11080</v>
      </c>
      <c r="R40" s="121">
        <v>157.35</v>
      </c>
      <c r="S40" s="121">
        <v>199.35</v>
      </c>
      <c r="T40" s="121">
        <v>75.680000000000007</v>
      </c>
      <c r="U40" s="122">
        <v>31.47</v>
      </c>
      <c r="X40">
        <f t="shared" si="1"/>
        <v>-9.2988619566490068E-3</v>
      </c>
      <c r="Y40">
        <f t="shared" si="1"/>
        <v>-3.1113620849069157E-2</v>
      </c>
      <c r="Z40">
        <f t="shared" si="1"/>
        <v>-3.0707591011287654E-2</v>
      </c>
      <c r="AA40">
        <f t="shared" si="1"/>
        <v>-2.8506237173173722E-2</v>
      </c>
    </row>
    <row r="41" spans="17:27" ht="15.75" thickBot="1">
      <c r="Q41" s="120" t="s">
        <v>11081</v>
      </c>
      <c r="R41" s="121">
        <v>152.84</v>
      </c>
      <c r="S41" s="121">
        <v>197.13</v>
      </c>
      <c r="T41" s="121">
        <v>73.349999999999994</v>
      </c>
      <c r="U41" s="122">
        <v>30.8</v>
      </c>
      <c r="X41">
        <f t="shared" si="1"/>
        <v>-2.9081000931716585E-2</v>
      </c>
      <c r="Y41">
        <f t="shared" si="1"/>
        <v>-1.1198664249477826E-2</v>
      </c>
      <c r="Z41">
        <f t="shared" si="1"/>
        <v>-3.1271420154632315E-2</v>
      </c>
      <c r="AA41">
        <f t="shared" si="1"/>
        <v>-2.1520021096786687E-2</v>
      </c>
    </row>
    <row r="42" spans="17:27" ht="15.75" thickBot="1">
      <c r="Q42" s="120" t="s">
        <v>11082</v>
      </c>
      <c r="R42" s="121">
        <v>155.1</v>
      </c>
      <c r="S42" s="121">
        <v>195.2</v>
      </c>
      <c r="T42" s="121">
        <v>74.55</v>
      </c>
      <c r="U42" s="122">
        <v>31.27</v>
      </c>
      <c r="X42">
        <f t="shared" si="1"/>
        <v>1.467844760379392E-2</v>
      </c>
      <c r="Y42">
        <f t="shared" si="1"/>
        <v>-9.8387355988940901E-3</v>
      </c>
      <c r="Z42">
        <f t="shared" si="1"/>
        <v>1.6227536621756754E-2</v>
      </c>
      <c r="AA42">
        <f t="shared" si="1"/>
        <v>1.5144481490221179E-2</v>
      </c>
    </row>
    <row r="43" spans="17:27" ht="15.75" thickBot="1">
      <c r="Q43" s="120" t="s">
        <v>11083</v>
      </c>
      <c r="R43" s="121">
        <v>152.46</v>
      </c>
      <c r="S43" s="121">
        <v>194.14</v>
      </c>
      <c r="T43" s="121">
        <v>74.459999999999994</v>
      </c>
      <c r="U43" s="122">
        <v>31.27</v>
      </c>
      <c r="X43">
        <f t="shared" si="1"/>
        <v>-1.7167803622365332E-2</v>
      </c>
      <c r="Y43">
        <f t="shared" si="1"/>
        <v>-5.445125694911861E-3</v>
      </c>
      <c r="Z43">
        <f t="shared" si="1"/>
        <v>-1.2079727661766125E-3</v>
      </c>
      <c r="AA43">
        <f t="shared" si="1"/>
        <v>0</v>
      </c>
    </row>
    <row r="44" spans="17:27" ht="15.75" thickBot="1">
      <c r="Q44" s="120" t="s">
        <v>11084</v>
      </c>
      <c r="R44" s="121">
        <v>152.57</v>
      </c>
      <c r="S44" s="121">
        <v>194.54</v>
      </c>
      <c r="T44" s="121">
        <v>74.349999999999994</v>
      </c>
      <c r="U44" s="122">
        <v>31.27</v>
      </c>
      <c r="X44">
        <f t="shared" si="1"/>
        <v>7.2124056498300477E-4</v>
      </c>
      <c r="Y44">
        <f t="shared" si="1"/>
        <v>2.0582491572141066E-3</v>
      </c>
      <c r="Z44">
        <f t="shared" si="1"/>
        <v>-1.4783955384067311E-3</v>
      </c>
      <c r="AA44">
        <f t="shared" si="1"/>
        <v>0</v>
      </c>
    </row>
    <row r="45" spans="17:27" ht="15.75" thickBot="1">
      <c r="Q45" s="120" t="s">
        <v>11085</v>
      </c>
      <c r="R45" s="121">
        <v>153.38999999999999</v>
      </c>
      <c r="S45" s="121">
        <v>193.58</v>
      </c>
      <c r="T45" s="121">
        <v>73.67</v>
      </c>
      <c r="U45" s="122">
        <v>31</v>
      </c>
      <c r="X45">
        <f t="shared" si="1"/>
        <v>5.3601906349068085E-3</v>
      </c>
      <c r="Y45">
        <f t="shared" si="1"/>
        <v>-4.9469337203516895E-3</v>
      </c>
      <c r="Z45">
        <f t="shared" si="1"/>
        <v>-9.188012211441738E-3</v>
      </c>
      <c r="AA45">
        <f t="shared" si="1"/>
        <v>-8.6719669846036327E-3</v>
      </c>
    </row>
    <row r="46" spans="17:27" ht="15.75" thickBot="1">
      <c r="Q46" s="120" t="s">
        <v>11086</v>
      </c>
      <c r="R46" s="121">
        <v>155.36000000000001</v>
      </c>
      <c r="S46" s="121">
        <v>198.98</v>
      </c>
      <c r="T46" s="121">
        <v>74.790000000000006</v>
      </c>
      <c r="U46" s="122">
        <v>31.85</v>
      </c>
      <c r="X46">
        <f t="shared" si="1"/>
        <v>1.2761306782997464E-2</v>
      </c>
      <c r="Y46">
        <f t="shared" si="1"/>
        <v>2.7513453440270969E-2</v>
      </c>
      <c r="Z46">
        <f t="shared" si="1"/>
        <v>1.5088525508854009E-2</v>
      </c>
      <c r="AA46">
        <f t="shared" si="1"/>
        <v>2.7050177533026257E-2</v>
      </c>
    </row>
    <row r="47" spans="17:27" ht="15.75" thickBot="1">
      <c r="Q47" s="120" t="s">
        <v>11087</v>
      </c>
      <c r="R47" s="121">
        <v>158.66999999999999</v>
      </c>
      <c r="S47" s="121">
        <v>206.22</v>
      </c>
      <c r="T47" s="121">
        <v>73.790000000000006</v>
      </c>
      <c r="U47" s="122">
        <v>31.87</v>
      </c>
      <c r="X47">
        <f t="shared" si="1"/>
        <v>2.1081569202983243E-2</v>
      </c>
      <c r="Y47">
        <f t="shared" si="1"/>
        <v>3.5739242928584013E-2</v>
      </c>
      <c r="Z47">
        <f t="shared" si="1"/>
        <v>-1.3460965133300931E-2</v>
      </c>
      <c r="AA47">
        <f t="shared" si="1"/>
        <v>6.2774641107278355E-4</v>
      </c>
    </row>
    <row r="48" spans="17:27" ht="15.75" thickBot="1">
      <c r="Q48" s="120" t="s">
        <v>11088</v>
      </c>
      <c r="R48" s="121">
        <v>155.53</v>
      </c>
      <c r="S48" s="121">
        <v>203.18</v>
      </c>
      <c r="T48" s="121">
        <v>74.17</v>
      </c>
      <c r="U48" s="122">
        <v>31.1</v>
      </c>
      <c r="X48">
        <f t="shared" si="1"/>
        <v>-1.9987934689529474E-2</v>
      </c>
      <c r="Y48">
        <f t="shared" si="1"/>
        <v>-1.4851274426398602E-2</v>
      </c>
      <c r="Z48">
        <f t="shared" si="1"/>
        <v>5.1365346781914682E-3</v>
      </c>
      <c r="AA48">
        <f t="shared" si="1"/>
        <v>-2.4457309244056626E-2</v>
      </c>
    </row>
    <row r="49" spans="17:27" ht="15.75" thickBot="1">
      <c r="Q49" s="120" t="s">
        <v>11089</v>
      </c>
      <c r="R49" s="121">
        <v>153.13999999999999</v>
      </c>
      <c r="S49" s="121">
        <v>203.88</v>
      </c>
      <c r="T49" s="121">
        <v>72.37</v>
      </c>
      <c r="U49" s="122">
        <v>31.29</v>
      </c>
      <c r="X49">
        <f t="shared" si="1"/>
        <v>-1.548610337149146E-2</v>
      </c>
      <c r="Y49">
        <f t="shared" si="1"/>
        <v>3.4392998084419131E-3</v>
      </c>
      <c r="Z49">
        <f t="shared" si="1"/>
        <v>-2.4567906870430336E-2</v>
      </c>
      <c r="AA49">
        <f t="shared" si="1"/>
        <v>6.0907384956022806E-3</v>
      </c>
    </row>
    <row r="50" spans="17:27" ht="15.75" thickBot="1">
      <c r="Q50" s="120" t="s">
        <v>11090</v>
      </c>
      <c r="R50" s="121">
        <v>153.35</v>
      </c>
      <c r="S50" s="121">
        <v>204.97</v>
      </c>
      <c r="T50" s="121">
        <v>72</v>
      </c>
      <c r="U50" s="122">
        <v>31.4</v>
      </c>
      <c r="X50">
        <f t="shared" si="1"/>
        <v>1.3703548752831147E-3</v>
      </c>
      <c r="Y50">
        <f t="shared" si="1"/>
        <v>5.3320414941957651E-3</v>
      </c>
      <c r="Z50">
        <f t="shared" si="1"/>
        <v>-5.125729861981048E-3</v>
      </c>
      <c r="AA50">
        <f t="shared" si="1"/>
        <v>3.5093352334169665E-3</v>
      </c>
    </row>
    <row r="51" spans="17:27" ht="15.75" thickBot="1">
      <c r="Q51" s="120" t="s">
        <v>11091</v>
      </c>
      <c r="R51" s="121">
        <v>153.29</v>
      </c>
      <c r="S51" s="121">
        <v>203.71</v>
      </c>
      <c r="T51" s="121">
        <v>72.180000000000007</v>
      </c>
      <c r="U51" s="122">
        <v>31.68</v>
      </c>
      <c r="X51">
        <f t="shared" si="1"/>
        <v>-3.9133838224449124E-4</v>
      </c>
      <c r="Y51">
        <f t="shared" si="1"/>
        <v>-6.1662131365705745E-3</v>
      </c>
      <c r="Z51">
        <f t="shared" si="1"/>
        <v>2.4968801985873674E-3</v>
      </c>
      <c r="AA51">
        <f t="shared" si="1"/>
        <v>8.8776740320174203E-3</v>
      </c>
    </row>
    <row r="52" spans="17:27" ht="15.75" thickBot="1">
      <c r="Q52" s="120" t="s">
        <v>11092</v>
      </c>
      <c r="R52" s="121">
        <v>153.5</v>
      </c>
      <c r="S52" s="121">
        <v>206.21</v>
      </c>
      <c r="T52" s="121">
        <v>73.680000000000007</v>
      </c>
      <c r="U52" s="122">
        <v>31.1</v>
      </c>
      <c r="X52">
        <f t="shared" si="1"/>
        <v>1.3690148492357763E-3</v>
      </c>
      <c r="Y52">
        <f t="shared" si="1"/>
        <v>1.2197653182708745E-2</v>
      </c>
      <c r="Z52">
        <f t="shared" si="1"/>
        <v>2.0568392732408895E-2</v>
      </c>
      <c r="AA52">
        <f t="shared" si="1"/>
        <v>-1.8477747761036622E-2</v>
      </c>
    </row>
    <row r="53" spans="17:27" ht="15.75" thickBot="1">
      <c r="Q53" s="120" t="s">
        <v>11093</v>
      </c>
      <c r="R53" s="121">
        <v>154.55000000000001</v>
      </c>
      <c r="S53" s="121">
        <v>206.25</v>
      </c>
      <c r="T53" s="121">
        <v>75.569999999999993</v>
      </c>
      <c r="U53" s="122">
        <v>31.77</v>
      </c>
      <c r="X53">
        <f t="shared" si="1"/>
        <v>6.817101550873607E-3</v>
      </c>
      <c r="Y53">
        <f t="shared" si="1"/>
        <v>1.9395820261546086E-4</v>
      </c>
      <c r="Z53">
        <f t="shared" si="1"/>
        <v>2.5327987085576851E-2</v>
      </c>
      <c r="AA53">
        <f t="shared" si="1"/>
        <v>2.1314629096236187E-2</v>
      </c>
    </row>
    <row r="54" spans="17:27" ht="15.75" thickBot="1">
      <c r="Q54" s="120" t="s">
        <v>11094</v>
      </c>
      <c r="R54" s="121">
        <v>155.87</v>
      </c>
      <c r="S54" s="121">
        <v>206.45</v>
      </c>
      <c r="T54" s="121">
        <v>74.52</v>
      </c>
      <c r="U54" s="122">
        <v>31.48</v>
      </c>
      <c r="X54">
        <f t="shared" si="1"/>
        <v>8.5046579228343581E-3</v>
      </c>
      <c r="Y54">
        <f t="shared" si="1"/>
        <v>9.6922711730874889E-4</v>
      </c>
      <c r="Z54">
        <f t="shared" si="1"/>
        <v>-1.3991833299240801E-2</v>
      </c>
      <c r="AA54">
        <f t="shared" si="1"/>
        <v>-9.1700247322223302E-3</v>
      </c>
    </row>
    <row r="55" spans="17:27" ht="15.75" thickBot="1">
      <c r="Q55" s="120" t="s">
        <v>11095</v>
      </c>
      <c r="R55" s="121">
        <v>150.66</v>
      </c>
      <c r="S55" s="121">
        <v>204.94</v>
      </c>
      <c r="T55" s="121">
        <v>73.5</v>
      </c>
      <c r="U55" s="122">
        <v>31.35</v>
      </c>
      <c r="X55">
        <f t="shared" si="1"/>
        <v>-3.3996684103410973E-2</v>
      </c>
      <c r="Y55">
        <f t="shared" si="1"/>
        <v>-7.3409989605273925E-3</v>
      </c>
      <c r="Z55">
        <f t="shared" si="1"/>
        <v>-1.3782139514596664E-2</v>
      </c>
      <c r="AA55">
        <f t="shared" si="1"/>
        <v>-4.1381564702727344E-3</v>
      </c>
    </row>
    <row r="56" spans="17:27" ht="15.75" thickBot="1">
      <c r="Q56" s="120" t="s">
        <v>11096</v>
      </c>
      <c r="R56" s="121">
        <v>148.34</v>
      </c>
      <c r="S56" s="121">
        <v>201.67</v>
      </c>
      <c r="T56" s="121">
        <v>75.7</v>
      </c>
      <c r="U56" s="122">
        <v>31.45</v>
      </c>
      <c r="X56">
        <f t="shared" si="1"/>
        <v>-1.5518706089136549E-2</v>
      </c>
      <c r="Y56">
        <f t="shared" si="1"/>
        <v>-1.6084555219821477E-2</v>
      </c>
      <c r="Z56">
        <f t="shared" si="1"/>
        <v>2.9492754224612089E-2</v>
      </c>
      <c r="AA56">
        <f t="shared" si="1"/>
        <v>3.1847160675196984E-3</v>
      </c>
    </row>
    <row r="57" spans="17:27" ht="15.75" thickBot="1">
      <c r="Q57" s="120" t="s">
        <v>11097</v>
      </c>
      <c r="R57" s="121">
        <v>151.52000000000001</v>
      </c>
      <c r="S57" s="121">
        <v>205.88</v>
      </c>
      <c r="T57" s="121">
        <v>76.010000000000005</v>
      </c>
      <c r="U57" s="122">
        <v>32.200000000000003</v>
      </c>
      <c r="X57">
        <f t="shared" si="1"/>
        <v>2.1210693129356039E-2</v>
      </c>
      <c r="Y57">
        <f t="shared" si="1"/>
        <v>2.0660776632803458E-2</v>
      </c>
      <c r="Z57">
        <f t="shared" si="1"/>
        <v>4.0867501345461122E-3</v>
      </c>
      <c r="AA57">
        <f t="shared" si="1"/>
        <v>2.3567469403913247E-2</v>
      </c>
    </row>
    <row r="58" spans="17:27" ht="15.75" thickBot="1">
      <c r="Q58" s="120" t="s">
        <v>11098</v>
      </c>
      <c r="R58" s="121">
        <v>154.13</v>
      </c>
      <c r="S58" s="121">
        <v>203.73</v>
      </c>
      <c r="T58" s="121">
        <v>78.52</v>
      </c>
      <c r="U58" s="122">
        <v>32.799999999999997</v>
      </c>
      <c r="X58">
        <f t="shared" si="1"/>
        <v>1.7078772720860148E-2</v>
      </c>
      <c r="Y58">
        <f t="shared" si="1"/>
        <v>-1.0497886990744037E-2</v>
      </c>
      <c r="Z58">
        <f t="shared" si="1"/>
        <v>3.2488458830311165E-2</v>
      </c>
      <c r="AA58">
        <f t="shared" si="1"/>
        <v>1.8462062839735352E-2</v>
      </c>
    </row>
    <row r="59" spans="17:27" ht="15.75" thickBot="1">
      <c r="Q59" s="120" t="s">
        <v>11099</v>
      </c>
      <c r="R59" s="121">
        <v>158.53</v>
      </c>
      <c r="S59" s="121">
        <v>207.59</v>
      </c>
      <c r="T59" s="121">
        <v>79.650000000000006</v>
      </c>
      <c r="U59" s="122">
        <v>33.11</v>
      </c>
      <c r="X59">
        <f t="shared" si="1"/>
        <v>2.8147447696508072E-2</v>
      </c>
      <c r="Y59">
        <f t="shared" si="1"/>
        <v>1.8769392780893391E-2</v>
      </c>
      <c r="Z59">
        <f t="shared" si="1"/>
        <v>1.4288666947797233E-2</v>
      </c>
      <c r="AA59">
        <f t="shared" si="1"/>
        <v>9.4068361690569195E-3</v>
      </c>
    </row>
    <row r="60" spans="17:27" ht="15.75" thickBot="1">
      <c r="Q60" s="120" t="s">
        <v>11100</v>
      </c>
      <c r="R60" s="121">
        <v>153.32</v>
      </c>
      <c r="S60" s="121">
        <v>206.91</v>
      </c>
      <c r="T60" s="121">
        <v>78.010000000000005</v>
      </c>
      <c r="U60" s="122">
        <v>32.58</v>
      </c>
      <c r="X60">
        <f t="shared" si="1"/>
        <v>-3.3416609342782184E-2</v>
      </c>
      <c r="Y60">
        <f t="shared" si="1"/>
        <v>-3.2810644633936236E-3</v>
      </c>
      <c r="Z60">
        <f t="shared" si="1"/>
        <v>-2.0805012755835805E-2</v>
      </c>
      <c r="AA60">
        <f t="shared" si="1"/>
        <v>-1.6136748385255889E-2</v>
      </c>
    </row>
    <row r="61" spans="17:27" ht="15.75" thickBot="1">
      <c r="Q61" s="120" t="s">
        <v>11101</v>
      </c>
      <c r="R61" s="121">
        <v>151.6</v>
      </c>
      <c r="S61" s="121">
        <v>206.6</v>
      </c>
      <c r="T61" s="121">
        <v>78.38</v>
      </c>
      <c r="U61" s="122">
        <v>32.07</v>
      </c>
      <c r="X61">
        <f t="shared" si="1"/>
        <v>-1.1281767304083057E-2</v>
      </c>
      <c r="Y61">
        <f t="shared" si="1"/>
        <v>-1.4993594257713728E-3</v>
      </c>
      <c r="Z61">
        <f t="shared" si="1"/>
        <v>4.7317691712636094E-3</v>
      </c>
      <c r="AA61">
        <f t="shared" si="1"/>
        <v>-1.5777589468835423E-2</v>
      </c>
    </row>
    <row r="62" spans="17:27" ht="15.75" thickBot="1">
      <c r="Q62" s="120" t="s">
        <v>11102</v>
      </c>
      <c r="R62" s="121">
        <v>150.81</v>
      </c>
      <c r="S62" s="121">
        <v>204.39</v>
      </c>
      <c r="T62" s="121">
        <v>77.040000000000006</v>
      </c>
      <c r="U62" s="122">
        <v>32.56</v>
      </c>
      <c r="X62">
        <f t="shared" si="1"/>
        <v>-5.2247068356776252E-3</v>
      </c>
      <c r="Y62">
        <f t="shared" si="1"/>
        <v>-1.0754623231851777E-2</v>
      </c>
      <c r="Z62">
        <f t="shared" si="1"/>
        <v>-1.7244025281615127E-2</v>
      </c>
      <c r="AA62">
        <f t="shared" si="1"/>
        <v>1.5163527429276088E-2</v>
      </c>
    </row>
    <row r="63" spans="17:27" ht="15.75" thickBot="1">
      <c r="Q63" s="120" t="s">
        <v>11103</v>
      </c>
      <c r="R63" s="121">
        <v>150.44999999999999</v>
      </c>
      <c r="S63" s="121">
        <v>199.85</v>
      </c>
      <c r="T63" s="121">
        <v>76.540000000000006</v>
      </c>
      <c r="U63" s="122">
        <v>33.020000000000003</v>
      </c>
      <c r="X63">
        <f t="shared" si="1"/>
        <v>-2.3899632965394433E-3</v>
      </c>
      <c r="Y63">
        <f t="shared" si="1"/>
        <v>-2.2462848296353945E-2</v>
      </c>
      <c r="Z63">
        <f t="shared" si="1"/>
        <v>-6.5112874923139042E-3</v>
      </c>
      <c r="AA63">
        <f t="shared" si="1"/>
        <v>1.4028897357642449E-2</v>
      </c>
    </row>
    <row r="64" spans="17:27" ht="15.75" thickBot="1">
      <c r="Q64" s="120" t="s">
        <v>11104</v>
      </c>
      <c r="R64" s="121">
        <v>148</v>
      </c>
      <c r="S64" s="121">
        <v>197.15</v>
      </c>
      <c r="T64" s="121">
        <v>75.27</v>
      </c>
      <c r="U64" s="122">
        <v>32.39</v>
      </c>
      <c r="X64">
        <f t="shared" si="1"/>
        <v>-1.6418529311939125E-2</v>
      </c>
      <c r="Y64">
        <f t="shared" si="1"/>
        <v>-1.3602224833696309E-2</v>
      </c>
      <c r="Z64">
        <f t="shared" si="1"/>
        <v>-1.6731830951115752E-2</v>
      </c>
      <c r="AA64">
        <f t="shared" si="1"/>
        <v>-1.9263705308744092E-2</v>
      </c>
    </row>
    <row r="65" spans="17:27" ht="15.75" thickBot="1">
      <c r="Q65" s="120" t="s">
        <v>11105</v>
      </c>
      <c r="R65" s="121">
        <v>152.19</v>
      </c>
      <c r="S65" s="121">
        <v>200.14</v>
      </c>
      <c r="T65" s="121">
        <v>76.64</v>
      </c>
      <c r="U65" s="122">
        <v>32.85</v>
      </c>
      <c r="X65">
        <f t="shared" si="1"/>
        <v>2.791746648259321E-2</v>
      </c>
      <c r="Y65">
        <f t="shared" si="1"/>
        <v>1.5052261338673828E-2</v>
      </c>
      <c r="Z65">
        <f t="shared" si="1"/>
        <v>1.8037484616164601E-2</v>
      </c>
      <c r="AA65">
        <f t="shared" si="1"/>
        <v>1.4102011747381696E-2</v>
      </c>
    </row>
    <row r="66" spans="17:27" ht="15.75" thickBot="1">
      <c r="Q66" s="120" t="s">
        <v>11106</v>
      </c>
      <c r="R66" s="121">
        <v>146.16</v>
      </c>
      <c r="S66" s="121">
        <v>200.79</v>
      </c>
      <c r="T66" s="121">
        <v>76.099999999999994</v>
      </c>
      <c r="U66" s="122">
        <v>32.340000000000003</v>
      </c>
      <c r="X66">
        <f t="shared" si="1"/>
        <v>-4.042782817695708E-2</v>
      </c>
      <c r="Y66">
        <f t="shared" si="1"/>
        <v>3.2424641183506466E-3</v>
      </c>
      <c r="Z66">
        <f t="shared" si="1"/>
        <v>-7.0708687949650071E-3</v>
      </c>
      <c r="AA66">
        <f t="shared" si="1"/>
        <v>-1.564689078165863E-2</v>
      </c>
    </row>
    <row r="67" spans="17:27" ht="15.75" thickBot="1">
      <c r="Q67" s="120" t="s">
        <v>11107</v>
      </c>
      <c r="R67" s="121">
        <v>141.97999999999999</v>
      </c>
      <c r="S67" s="121">
        <v>197.2</v>
      </c>
      <c r="T67" s="121">
        <v>75.8</v>
      </c>
      <c r="U67" s="122">
        <v>32.049999999999997</v>
      </c>
      <c r="X67">
        <f t="shared" si="1"/>
        <v>-2.9015709458511507E-2</v>
      </c>
      <c r="Y67">
        <f t="shared" si="1"/>
        <v>-1.8041143612125554E-2</v>
      </c>
      <c r="Z67">
        <f t="shared" si="1"/>
        <v>-3.9499722193141558E-3</v>
      </c>
      <c r="AA67">
        <f t="shared" si="1"/>
        <v>-9.0076707822819551E-3</v>
      </c>
    </row>
    <row r="68" spans="17:27" ht="15.75" thickBot="1">
      <c r="Q68" s="120" t="s">
        <v>11108</v>
      </c>
      <c r="R68" s="121">
        <v>142.84</v>
      </c>
      <c r="S68" s="121">
        <v>195.25</v>
      </c>
      <c r="T68" s="121">
        <v>75.400000000000006</v>
      </c>
      <c r="U68" s="122">
        <v>31.44</v>
      </c>
      <c r="X68">
        <f t="shared" si="1"/>
        <v>6.0389201150079907E-3</v>
      </c>
      <c r="Y68">
        <f t="shared" si="1"/>
        <v>-9.9376534487396456E-3</v>
      </c>
      <c r="Z68">
        <f t="shared" si="1"/>
        <v>-5.2910176344154363E-3</v>
      </c>
      <c r="AA68">
        <f t="shared" si="1"/>
        <v>-1.9216215805673113E-2</v>
      </c>
    </row>
    <row r="69" spans="17:27" ht="15.75" thickBot="1">
      <c r="Q69" s="120" t="s">
        <v>11109</v>
      </c>
      <c r="R69" s="121">
        <v>144.28</v>
      </c>
      <c r="S69" s="121">
        <v>192.52</v>
      </c>
      <c r="T69" s="121">
        <v>76.53</v>
      </c>
      <c r="U69" s="122">
        <v>31.5</v>
      </c>
      <c r="X69">
        <f t="shared" ref="X69:AA132" si="6">LN(R69/R68)</f>
        <v>1.003073330909059E-2</v>
      </c>
      <c r="Y69">
        <f t="shared" si="6"/>
        <v>-1.408074428488662E-2</v>
      </c>
      <c r="Z69">
        <f t="shared" si="6"/>
        <v>1.4875545807919187E-2</v>
      </c>
      <c r="AA69">
        <f t="shared" si="6"/>
        <v>1.9065782705814474E-3</v>
      </c>
    </row>
    <row r="70" spans="17:27" ht="15.75" thickBot="1">
      <c r="Q70" s="120" t="s">
        <v>11110</v>
      </c>
      <c r="R70" s="121">
        <v>142.29</v>
      </c>
      <c r="S70" s="121">
        <v>192.48</v>
      </c>
      <c r="T70" s="121">
        <v>78.62</v>
      </c>
      <c r="U70" s="122">
        <v>31.08</v>
      </c>
      <c r="X70">
        <f t="shared" si="6"/>
        <v>-1.3888627477738284E-2</v>
      </c>
      <c r="Y70">
        <f t="shared" si="6"/>
        <v>-2.0779220853994117E-4</v>
      </c>
      <c r="Z70">
        <f t="shared" si="6"/>
        <v>2.6943299171884653E-2</v>
      </c>
      <c r="AA70">
        <f t="shared" si="6"/>
        <v>-1.3423020332140774E-2</v>
      </c>
    </row>
    <row r="71" spans="17:27" ht="15.75" thickBot="1">
      <c r="Q71" s="120" t="s">
        <v>11111</v>
      </c>
      <c r="R71" s="121">
        <v>140.83000000000001</v>
      </c>
      <c r="S71" s="121">
        <v>193.11</v>
      </c>
      <c r="T71" s="121">
        <v>78</v>
      </c>
      <c r="U71" s="122">
        <v>31.14</v>
      </c>
      <c r="X71">
        <f t="shared" si="6"/>
        <v>-1.0313739347640931E-2</v>
      </c>
      <c r="Y71">
        <f t="shared" si="6"/>
        <v>3.2677225062656013E-3</v>
      </c>
      <c r="Z71">
        <f t="shared" si="6"/>
        <v>-7.917293304122568E-3</v>
      </c>
      <c r="AA71">
        <f t="shared" si="6"/>
        <v>1.9286409064056863E-3</v>
      </c>
    </row>
    <row r="72" spans="17:27" ht="15.75" thickBot="1">
      <c r="Q72" s="120" t="s">
        <v>11112</v>
      </c>
      <c r="R72" s="121">
        <v>140.44</v>
      </c>
      <c r="S72" s="121">
        <v>193.55</v>
      </c>
      <c r="T72" s="121">
        <v>78.849999999999994</v>
      </c>
      <c r="U72" s="122">
        <v>30.83</v>
      </c>
      <c r="X72">
        <f t="shared" si="6"/>
        <v>-2.7731379097275612E-3</v>
      </c>
      <c r="Y72">
        <f t="shared" si="6"/>
        <v>2.2759022910229854E-3</v>
      </c>
      <c r="Z72">
        <f t="shared" si="6"/>
        <v>1.0838486719455614E-2</v>
      </c>
      <c r="AA72">
        <f t="shared" si="6"/>
        <v>-1.000492450779341E-2</v>
      </c>
    </row>
    <row r="73" spans="17:27" ht="15.75" thickBot="1">
      <c r="Q73" s="120" t="s">
        <v>11113</v>
      </c>
      <c r="R73" s="121">
        <v>137.91999999999999</v>
      </c>
      <c r="S73" s="121">
        <v>179.07</v>
      </c>
      <c r="T73" s="121">
        <v>77.98</v>
      </c>
      <c r="U73" s="122">
        <v>29.65</v>
      </c>
      <c r="X73">
        <f t="shared" si="6"/>
        <v>-1.8106544384848589E-2</v>
      </c>
      <c r="Y73">
        <f t="shared" si="6"/>
        <v>-7.7759086174989001E-2</v>
      </c>
      <c r="Z73">
        <f t="shared" si="6"/>
        <v>-1.109492985459597E-2</v>
      </c>
      <c r="AA73">
        <f t="shared" si="6"/>
        <v>-3.9026116454324515E-2</v>
      </c>
    </row>
    <row r="74" spans="17:27" ht="15.75" thickBot="1">
      <c r="Q74" s="120" t="s">
        <v>11114</v>
      </c>
      <c r="R74" s="121">
        <v>138.21</v>
      </c>
      <c r="S74" s="121">
        <v>173.02</v>
      </c>
      <c r="T74" s="121">
        <v>77.45</v>
      </c>
      <c r="U74" s="122">
        <v>29.67</v>
      </c>
      <c r="X74">
        <f t="shared" si="6"/>
        <v>2.1004607005525415E-3</v>
      </c>
      <c r="Y74">
        <f t="shared" si="6"/>
        <v>-3.4369596096439803E-2</v>
      </c>
      <c r="Z74">
        <f t="shared" si="6"/>
        <v>-6.8198166915736033E-3</v>
      </c>
      <c r="AA74">
        <f t="shared" si="6"/>
        <v>6.7430885899605547E-4</v>
      </c>
    </row>
    <row r="75" spans="17:27" ht="15.75" thickBot="1">
      <c r="Q75" s="120" t="s">
        <v>11115</v>
      </c>
      <c r="R75" s="121">
        <v>136.36000000000001</v>
      </c>
      <c r="S75" s="121">
        <v>168.35</v>
      </c>
      <c r="T75" s="121">
        <v>76.98</v>
      </c>
      <c r="U75" s="122">
        <v>28.7</v>
      </c>
      <c r="X75">
        <f t="shared" si="6"/>
        <v>-1.3475820346232945E-2</v>
      </c>
      <c r="Y75">
        <f t="shared" si="6"/>
        <v>-2.7362049145144854E-2</v>
      </c>
      <c r="Z75">
        <f t="shared" si="6"/>
        <v>-6.0869190072775602E-3</v>
      </c>
      <c r="AA75">
        <f t="shared" si="6"/>
        <v>-3.3239311537155085E-2</v>
      </c>
    </row>
    <row r="76" spans="17:27" ht="15.75" thickBot="1">
      <c r="Q76" s="120" t="s">
        <v>11116</v>
      </c>
      <c r="R76" s="121">
        <v>136.13</v>
      </c>
      <c r="S76" s="121">
        <v>169.6</v>
      </c>
      <c r="T76" s="121">
        <v>77.900000000000006</v>
      </c>
      <c r="U76" s="122">
        <v>28.77</v>
      </c>
      <c r="X76">
        <f t="shared" si="6"/>
        <v>-1.6881357453207835E-3</v>
      </c>
      <c r="Y76">
        <f t="shared" si="6"/>
        <v>7.3975777507192921E-3</v>
      </c>
      <c r="Z76">
        <f t="shared" si="6"/>
        <v>1.1880305021102603E-2</v>
      </c>
      <c r="AA76">
        <f t="shared" si="6"/>
        <v>2.436054797881121E-3</v>
      </c>
    </row>
    <row r="77" spans="17:27" ht="15.75" thickBot="1">
      <c r="Q77" s="120" t="s">
        <v>11117</v>
      </c>
      <c r="R77" s="121">
        <v>135.53</v>
      </c>
      <c r="S77" s="121">
        <v>167.18</v>
      </c>
      <c r="T77" s="121">
        <v>77.83</v>
      </c>
      <c r="U77" s="122">
        <v>28.88</v>
      </c>
      <c r="X77">
        <f t="shared" si="6"/>
        <v>-4.4172934964570977E-3</v>
      </c>
      <c r="Y77">
        <f t="shared" si="6"/>
        <v>-1.4371647086792524E-2</v>
      </c>
      <c r="Z77">
        <f t="shared" si="6"/>
        <v>-8.9899190540584267E-4</v>
      </c>
      <c r="AA77">
        <f t="shared" si="6"/>
        <v>3.8161364611688214E-3</v>
      </c>
    </row>
    <row r="78" spans="17:27" ht="15.75" thickBot="1">
      <c r="Q78" s="120" t="s">
        <v>11118</v>
      </c>
      <c r="R78" s="121">
        <v>138.5</v>
      </c>
      <c r="S78" s="121">
        <v>169.37</v>
      </c>
      <c r="T78" s="121">
        <v>80.31</v>
      </c>
      <c r="U78" s="122">
        <v>28.81</v>
      </c>
      <c r="X78">
        <f t="shared" si="6"/>
        <v>2.1677307599468627E-2</v>
      </c>
      <c r="Y78">
        <f t="shared" si="6"/>
        <v>1.3014594632019738E-2</v>
      </c>
      <c r="Z78">
        <f t="shared" si="6"/>
        <v>3.1367185229073988E-2</v>
      </c>
      <c r="AA78">
        <f t="shared" si="6"/>
        <v>-2.4267649281883696E-3</v>
      </c>
    </row>
    <row r="79" spans="17:27" ht="15.75" thickBot="1">
      <c r="Q79" s="120" t="s">
        <v>11119</v>
      </c>
      <c r="R79" s="121">
        <v>139</v>
      </c>
      <c r="S79" s="121">
        <v>168.59</v>
      </c>
      <c r="T79" s="121">
        <v>79.989999999999995</v>
      </c>
      <c r="U79" s="122">
        <v>28.91</v>
      </c>
      <c r="X79">
        <f t="shared" si="6"/>
        <v>3.6036075032986181E-3</v>
      </c>
      <c r="Y79">
        <f t="shared" si="6"/>
        <v>-4.6159390753200717E-3</v>
      </c>
      <c r="Z79">
        <f t="shared" si="6"/>
        <v>-3.99251933964038E-3</v>
      </c>
      <c r="AA79">
        <f t="shared" si="6"/>
        <v>3.465006931817706E-3</v>
      </c>
    </row>
    <row r="80" spans="17:27" ht="15.75" thickBot="1">
      <c r="Q80" s="120" t="s">
        <v>11120</v>
      </c>
      <c r="R80" s="121">
        <v>138.72</v>
      </c>
      <c r="S80" s="121">
        <v>167.97</v>
      </c>
      <c r="T80" s="121">
        <v>80.91</v>
      </c>
      <c r="U80" s="122">
        <v>28.6</v>
      </c>
      <c r="X80">
        <f t="shared" si="6"/>
        <v>-2.0164200984600545E-3</v>
      </c>
      <c r="Y80">
        <f t="shared" si="6"/>
        <v>-3.6843397987982121E-3</v>
      </c>
      <c r="Z80">
        <f t="shared" si="6"/>
        <v>1.1435798959017827E-2</v>
      </c>
      <c r="AA80">
        <f t="shared" si="6"/>
        <v>-1.0780838202447709E-2</v>
      </c>
    </row>
    <row r="81" spans="17:27" ht="15.75" thickBot="1">
      <c r="Q81" s="120" t="s">
        <v>11121</v>
      </c>
      <c r="R81" s="121">
        <v>140.15</v>
      </c>
      <c r="S81" s="121">
        <v>172.39</v>
      </c>
      <c r="T81" s="121">
        <v>81.099999999999994</v>
      </c>
      <c r="U81" s="122">
        <v>28.76</v>
      </c>
      <c r="X81">
        <f t="shared" si="6"/>
        <v>1.025576457856567E-2</v>
      </c>
      <c r="Y81">
        <f t="shared" si="6"/>
        <v>2.5973959877975655E-2</v>
      </c>
      <c r="Z81">
        <f t="shared" si="6"/>
        <v>2.3455353016189904E-3</v>
      </c>
      <c r="AA81">
        <f t="shared" si="6"/>
        <v>5.5788150270389336E-3</v>
      </c>
    </row>
    <row r="82" spans="17:27" ht="15.75" thickBot="1">
      <c r="Q82" s="120" t="s">
        <v>11122</v>
      </c>
      <c r="R82" s="121">
        <v>142.16</v>
      </c>
      <c r="S82" s="121">
        <v>177.01</v>
      </c>
      <c r="T82" s="121">
        <v>79.47</v>
      </c>
      <c r="U82" s="122">
        <v>29.28</v>
      </c>
      <c r="X82">
        <f t="shared" si="6"/>
        <v>1.4239906235598484E-2</v>
      </c>
      <c r="Y82">
        <f t="shared" si="6"/>
        <v>2.6446876246177944E-2</v>
      </c>
      <c r="Z82">
        <f t="shared" si="6"/>
        <v>-2.0303369169279117E-2</v>
      </c>
      <c r="AA82">
        <f t="shared" si="6"/>
        <v>1.7919156240264755E-2</v>
      </c>
    </row>
    <row r="83" spans="17:27" ht="15.75" thickBot="1">
      <c r="Q83" s="120" t="s">
        <v>11123</v>
      </c>
      <c r="R83" s="121">
        <v>144.28</v>
      </c>
      <c r="S83" s="121">
        <v>181.79</v>
      </c>
      <c r="T83" s="121">
        <v>79.540000000000006</v>
      </c>
      <c r="U83" s="122">
        <v>29.71</v>
      </c>
      <c r="X83">
        <f t="shared" si="6"/>
        <v>1.4802672188942276E-2</v>
      </c>
      <c r="Y83">
        <f t="shared" si="6"/>
        <v>2.6645946576905211E-2</v>
      </c>
      <c r="Z83">
        <f t="shared" si="6"/>
        <v>8.8044782745654254E-4</v>
      </c>
      <c r="AA83">
        <f t="shared" si="6"/>
        <v>1.4579000381405466E-2</v>
      </c>
    </row>
    <row r="84" spans="17:27" ht="15.75" thickBot="1">
      <c r="Q84" s="120" t="s">
        <v>11124</v>
      </c>
      <c r="R84" s="121">
        <v>145.36000000000001</v>
      </c>
      <c r="S84" s="121">
        <v>182.67</v>
      </c>
      <c r="T84" s="121">
        <v>83.18</v>
      </c>
      <c r="U84" s="122">
        <v>29.8</v>
      </c>
      <c r="X84">
        <f t="shared" si="6"/>
        <v>7.4575680525776006E-3</v>
      </c>
      <c r="Y84">
        <f t="shared" si="6"/>
        <v>4.8290715586220409E-3</v>
      </c>
      <c r="Z84">
        <f t="shared" si="6"/>
        <v>4.4746894535221016E-2</v>
      </c>
      <c r="AA84">
        <f t="shared" si="6"/>
        <v>3.0247040368424098E-3</v>
      </c>
    </row>
    <row r="85" spans="17:27" ht="15.75" thickBot="1">
      <c r="Q85" s="120" t="s">
        <v>11125</v>
      </c>
      <c r="R85" s="121">
        <v>149.6</v>
      </c>
      <c r="S85" s="121">
        <v>183.7</v>
      </c>
      <c r="T85" s="121">
        <v>83.91</v>
      </c>
      <c r="U85" s="122">
        <v>30.39</v>
      </c>
      <c r="X85">
        <f t="shared" si="6"/>
        <v>2.8751641452460945E-2</v>
      </c>
      <c r="Y85">
        <f t="shared" si="6"/>
        <v>5.622745932487485E-3</v>
      </c>
      <c r="Z85">
        <f t="shared" si="6"/>
        <v>8.7378615672124137E-3</v>
      </c>
      <c r="AA85">
        <f t="shared" si="6"/>
        <v>1.9605213417342969E-2</v>
      </c>
    </row>
    <row r="86" spans="17:27" ht="15.75" thickBot="1">
      <c r="Q86" s="120" t="s">
        <v>11126</v>
      </c>
      <c r="R86" s="121">
        <v>150.72999999999999</v>
      </c>
      <c r="S86" s="121">
        <v>181.34</v>
      </c>
      <c r="T86" s="121">
        <v>81.040000000000006</v>
      </c>
      <c r="U86" s="122">
        <v>30.42</v>
      </c>
      <c r="X86">
        <f t="shared" si="6"/>
        <v>7.5250912820609998E-3</v>
      </c>
      <c r="Y86">
        <f t="shared" si="6"/>
        <v>-1.2930270003169798E-2</v>
      </c>
      <c r="Z86">
        <f t="shared" si="6"/>
        <v>-3.4801935941550025E-2</v>
      </c>
      <c r="AA86">
        <f t="shared" si="6"/>
        <v>9.8667990244510635E-4</v>
      </c>
    </row>
    <row r="87" spans="17:27" ht="15.75" thickBot="1">
      <c r="Q87" s="120" t="s">
        <v>11127</v>
      </c>
      <c r="R87" s="121">
        <v>151.57</v>
      </c>
      <c r="S87" s="121">
        <v>183.62</v>
      </c>
      <c r="T87" s="121">
        <v>83.53</v>
      </c>
      <c r="U87" s="122">
        <v>30.9</v>
      </c>
      <c r="X87">
        <f t="shared" si="6"/>
        <v>5.5574076211276427E-3</v>
      </c>
      <c r="Y87">
        <f t="shared" si="6"/>
        <v>1.2494682497643793E-2</v>
      </c>
      <c r="Z87">
        <f t="shared" si="6"/>
        <v>3.0262988827386962E-2</v>
      </c>
      <c r="AA87">
        <f t="shared" si="6"/>
        <v>1.5655897072552844E-2</v>
      </c>
    </row>
    <row r="88" spans="17:27" ht="15.75" thickBot="1">
      <c r="Q88" s="120" t="s">
        <v>11128</v>
      </c>
      <c r="R88" s="121">
        <v>149.85</v>
      </c>
      <c r="S88" s="121">
        <v>181.5</v>
      </c>
      <c r="T88" s="121">
        <v>82.96</v>
      </c>
      <c r="U88" s="122">
        <v>30.68</v>
      </c>
      <c r="X88">
        <f t="shared" si="6"/>
        <v>-1.1412770680893343E-2</v>
      </c>
      <c r="Y88">
        <f t="shared" si="6"/>
        <v>-1.1612751010648532E-2</v>
      </c>
      <c r="Z88">
        <f t="shared" si="6"/>
        <v>-6.8472848465431432E-3</v>
      </c>
      <c r="AA88">
        <f t="shared" si="6"/>
        <v>-7.1452074046442554E-3</v>
      </c>
    </row>
    <row r="89" spans="17:27" ht="15.75" thickBot="1">
      <c r="Q89" s="120" t="s">
        <v>11129</v>
      </c>
      <c r="R89" s="121">
        <v>152.5</v>
      </c>
      <c r="S89" s="121">
        <v>185.09</v>
      </c>
      <c r="T89" s="121">
        <v>85.41</v>
      </c>
      <c r="U89" s="122">
        <v>31</v>
      </c>
      <c r="X89">
        <f t="shared" si="6"/>
        <v>1.7529802284794033E-2</v>
      </c>
      <c r="Y89">
        <f t="shared" si="6"/>
        <v>1.9586539563719779E-2</v>
      </c>
      <c r="Z89">
        <f t="shared" si="6"/>
        <v>2.9104626036784001E-2</v>
      </c>
      <c r="AA89">
        <f t="shared" si="6"/>
        <v>1.0376227986090798E-2</v>
      </c>
    </row>
    <row r="90" spans="17:27" ht="15.75" thickBot="1">
      <c r="Q90" s="120" t="s">
        <v>11130</v>
      </c>
      <c r="R90" s="121">
        <v>152.1</v>
      </c>
      <c r="S90" s="121">
        <v>180.57</v>
      </c>
      <c r="T90" s="121">
        <v>81.760000000000005</v>
      </c>
      <c r="U90" s="122">
        <v>31.46</v>
      </c>
      <c r="X90">
        <f t="shared" si="6"/>
        <v>-2.6263967822191328E-3</v>
      </c>
      <c r="Y90">
        <f t="shared" si="6"/>
        <v>-2.4723679040836208E-2</v>
      </c>
      <c r="Z90">
        <f t="shared" si="6"/>
        <v>-4.367506350266142E-2</v>
      </c>
      <c r="AA90">
        <f t="shared" si="6"/>
        <v>1.4729693144985567E-2</v>
      </c>
    </row>
    <row r="91" spans="17:27" ht="15.75" thickBot="1">
      <c r="Q91" s="120" t="s">
        <v>11131</v>
      </c>
      <c r="R91" s="121">
        <v>149.80000000000001</v>
      </c>
      <c r="S91" s="121">
        <v>185.75</v>
      </c>
      <c r="T91" s="121">
        <v>81.45</v>
      </c>
      <c r="U91" s="122">
        <v>31.4</v>
      </c>
      <c r="X91">
        <f t="shared" si="6"/>
        <v>-1.5237128182127996E-2</v>
      </c>
      <c r="Y91">
        <f t="shared" si="6"/>
        <v>2.8283169370079554E-2</v>
      </c>
      <c r="Z91">
        <f t="shared" si="6"/>
        <v>-3.7987914073401709E-3</v>
      </c>
      <c r="AA91">
        <f t="shared" si="6"/>
        <v>-1.9090047159241192E-3</v>
      </c>
    </row>
    <row r="92" spans="17:27" ht="15.75" thickBot="1">
      <c r="Q92" s="120" t="s">
        <v>11132</v>
      </c>
      <c r="R92" s="121">
        <v>147.88999999999999</v>
      </c>
      <c r="S92" s="121">
        <v>187.67</v>
      </c>
      <c r="T92" s="121">
        <v>79.62</v>
      </c>
      <c r="U92" s="122">
        <v>30.8</v>
      </c>
      <c r="X92">
        <f t="shared" si="6"/>
        <v>-1.2832316904441549E-2</v>
      </c>
      <c r="Y92">
        <f t="shared" si="6"/>
        <v>1.0283417705312672E-2</v>
      </c>
      <c r="Z92">
        <f t="shared" si="6"/>
        <v>-2.2724017475882981E-2</v>
      </c>
      <c r="AA92">
        <f t="shared" si="6"/>
        <v>-1.9293202934678781E-2</v>
      </c>
    </row>
    <row r="93" spans="17:27" ht="15.75" thickBot="1">
      <c r="Q93" s="120" t="s">
        <v>11133</v>
      </c>
      <c r="R93" s="121">
        <v>149.58000000000001</v>
      </c>
      <c r="S93" s="121">
        <v>187.77</v>
      </c>
      <c r="T93" s="121">
        <v>81.02</v>
      </c>
      <c r="U93" s="122">
        <v>30.72</v>
      </c>
      <c r="X93">
        <f t="shared" si="6"/>
        <v>1.1362612584844034E-2</v>
      </c>
      <c r="Y93">
        <f t="shared" si="6"/>
        <v>5.3270830153862231E-4</v>
      </c>
      <c r="Z93">
        <f t="shared" si="6"/>
        <v>1.7430720202373347E-2</v>
      </c>
      <c r="AA93">
        <f t="shared" si="6"/>
        <v>-2.6007817000574785E-3</v>
      </c>
    </row>
    <row r="94" spans="17:27" ht="15.75" thickBot="1">
      <c r="Q94" s="120" t="s">
        <v>11134</v>
      </c>
      <c r="R94" s="121">
        <v>149.07</v>
      </c>
      <c r="S94" s="121">
        <v>189.8</v>
      </c>
      <c r="T94" s="121">
        <v>83.34</v>
      </c>
      <c r="U94" s="122">
        <v>30.73</v>
      </c>
      <c r="X94">
        <f t="shared" si="6"/>
        <v>-3.4153724811827255E-3</v>
      </c>
      <c r="Y94">
        <f t="shared" si="6"/>
        <v>1.0753076571107675E-2</v>
      </c>
      <c r="Z94">
        <f t="shared" si="6"/>
        <v>2.8232588219763089E-2</v>
      </c>
      <c r="AA94">
        <f t="shared" si="6"/>
        <v>3.254678629220175E-4</v>
      </c>
    </row>
    <row r="95" spans="17:27" ht="15.75" thickBot="1">
      <c r="Q95" s="120" t="s">
        <v>11135</v>
      </c>
      <c r="R95" s="121">
        <v>147.63</v>
      </c>
      <c r="S95" s="121">
        <v>186.15</v>
      </c>
      <c r="T95" s="121">
        <v>82.27</v>
      </c>
      <c r="U95" s="122">
        <v>29.75</v>
      </c>
      <c r="X95">
        <f t="shared" si="6"/>
        <v>-9.7068507363423685E-3</v>
      </c>
      <c r="Y95">
        <f t="shared" si="6"/>
        <v>-1.9418085857101627E-2</v>
      </c>
      <c r="Z95">
        <f t="shared" si="6"/>
        <v>-1.2922104813468543E-2</v>
      </c>
      <c r="AA95">
        <f t="shared" si="6"/>
        <v>-3.241024415075449E-2</v>
      </c>
    </row>
    <row r="96" spans="17:27" ht="15.75" thickBot="1">
      <c r="Q96" s="120" t="s">
        <v>11136</v>
      </c>
      <c r="R96" s="121">
        <v>142.30000000000001</v>
      </c>
      <c r="S96" s="121">
        <v>184.71</v>
      </c>
      <c r="T96" s="121">
        <v>82.47</v>
      </c>
      <c r="U96" s="122">
        <v>29.6</v>
      </c>
      <c r="X96">
        <f t="shared" si="6"/>
        <v>-3.6771638450189707E-2</v>
      </c>
      <c r="Y96">
        <f t="shared" si="6"/>
        <v>-7.7657727274973946E-3</v>
      </c>
      <c r="Z96">
        <f t="shared" si="6"/>
        <v>2.4280696644250863E-3</v>
      </c>
      <c r="AA96">
        <f t="shared" si="6"/>
        <v>-5.0547706616240603E-3</v>
      </c>
    </row>
    <row r="97" spans="17:27" ht="15.75" thickBot="1">
      <c r="Q97" s="120" t="s">
        <v>11137</v>
      </c>
      <c r="R97" s="121">
        <v>137.35</v>
      </c>
      <c r="S97" s="121">
        <v>182.8</v>
      </c>
      <c r="T97" s="121">
        <v>82.43</v>
      </c>
      <c r="U97" s="122">
        <v>29.57</v>
      </c>
      <c r="X97">
        <f t="shared" si="6"/>
        <v>-3.5405092554523884E-2</v>
      </c>
      <c r="Y97">
        <f t="shared" si="6"/>
        <v>-1.0394368571178845E-2</v>
      </c>
      <c r="Z97">
        <f t="shared" si="6"/>
        <v>-4.8514252012782382E-4</v>
      </c>
      <c r="AA97">
        <f t="shared" si="6"/>
        <v>-1.0140274656288567E-3</v>
      </c>
    </row>
    <row r="98" spans="17:27" ht="15.75" thickBot="1">
      <c r="Q98" s="120" t="s">
        <v>11138</v>
      </c>
      <c r="R98" s="121">
        <v>135.68</v>
      </c>
      <c r="S98" s="121">
        <v>177.18</v>
      </c>
      <c r="T98" s="121">
        <v>81.180000000000007</v>
      </c>
      <c r="U98" s="122">
        <v>28.71</v>
      </c>
      <c r="X98">
        <f t="shared" si="6"/>
        <v>-1.2233240497689795E-2</v>
      </c>
      <c r="Y98">
        <f t="shared" si="6"/>
        <v>-3.1226494036163382E-2</v>
      </c>
      <c r="Z98">
        <f t="shared" si="6"/>
        <v>-1.5280536914384458E-2</v>
      </c>
      <c r="AA98">
        <f t="shared" si="6"/>
        <v>-2.9514839731413198E-2</v>
      </c>
    </row>
    <row r="99" spans="17:27" ht="15.75" thickBot="1">
      <c r="Q99" s="120" t="s">
        <v>11139</v>
      </c>
      <c r="R99" s="121">
        <v>136.46</v>
      </c>
      <c r="S99" s="121">
        <v>176.08</v>
      </c>
      <c r="T99" s="121">
        <v>81.44</v>
      </c>
      <c r="U99" s="122">
        <v>28.32</v>
      </c>
      <c r="X99">
        <f t="shared" si="6"/>
        <v>5.7323593436845897E-3</v>
      </c>
      <c r="Y99">
        <f t="shared" si="6"/>
        <v>-6.2277277656800157E-3</v>
      </c>
      <c r="Z99">
        <f t="shared" si="6"/>
        <v>3.1976413914607668E-3</v>
      </c>
      <c r="AA99">
        <f t="shared" si="6"/>
        <v>-1.3677225307453609E-2</v>
      </c>
    </row>
    <row r="100" spans="17:27" ht="15.75" thickBot="1">
      <c r="Q100" s="120" t="s">
        <v>11140</v>
      </c>
      <c r="R100" s="121">
        <v>135.36000000000001</v>
      </c>
      <c r="S100" s="121">
        <v>174.18</v>
      </c>
      <c r="T100" s="121">
        <v>83.8</v>
      </c>
      <c r="U100" s="122">
        <v>25.15</v>
      </c>
      <c r="X100">
        <f t="shared" si="6"/>
        <v>-8.0936355293643788E-3</v>
      </c>
      <c r="Y100">
        <f t="shared" si="6"/>
        <v>-1.084918995361274E-2</v>
      </c>
      <c r="Z100">
        <f t="shared" si="6"/>
        <v>2.8566454685824669E-2</v>
      </c>
      <c r="AA100">
        <f t="shared" si="6"/>
        <v>-0.11871037227977081</v>
      </c>
    </row>
    <row r="101" spans="17:27" ht="15.75" thickBot="1">
      <c r="Q101" s="120" t="s">
        <v>11141</v>
      </c>
      <c r="R101" s="121">
        <v>135.09</v>
      </c>
      <c r="S101" s="121">
        <v>174.69</v>
      </c>
      <c r="T101" s="121">
        <v>84.81</v>
      </c>
      <c r="U101" s="122">
        <v>25.79</v>
      </c>
      <c r="X101">
        <f t="shared" si="6"/>
        <v>-1.9966728763232628E-3</v>
      </c>
      <c r="Y101">
        <f t="shared" si="6"/>
        <v>2.9237272525446706E-3</v>
      </c>
      <c r="Z101">
        <f t="shared" si="6"/>
        <v>1.1980452885571442E-2</v>
      </c>
      <c r="AA101">
        <f t="shared" si="6"/>
        <v>2.5128923347505168E-2</v>
      </c>
    </row>
    <row r="102" spans="17:27" ht="15.75" thickBot="1">
      <c r="Q102" s="120" t="s">
        <v>11142</v>
      </c>
      <c r="R102" s="121">
        <v>134.88</v>
      </c>
      <c r="S102" s="121">
        <v>176.18</v>
      </c>
      <c r="T102" s="121">
        <v>85.49</v>
      </c>
      <c r="U102" s="122">
        <v>25.98</v>
      </c>
      <c r="X102">
        <f t="shared" si="6"/>
        <v>-1.555728728044659E-3</v>
      </c>
      <c r="Y102">
        <f t="shared" si="6"/>
        <v>8.4932251645113074E-3</v>
      </c>
      <c r="Z102">
        <f t="shared" si="6"/>
        <v>7.985949664533672E-3</v>
      </c>
      <c r="AA102">
        <f t="shared" si="6"/>
        <v>7.3401913492001404E-3</v>
      </c>
    </row>
    <row r="103" spans="17:27" ht="15.75" thickBot="1">
      <c r="Q103" s="120" t="s">
        <v>11143</v>
      </c>
      <c r="R103" s="121">
        <v>134.94999999999999</v>
      </c>
      <c r="S103" s="121">
        <v>175.39</v>
      </c>
      <c r="T103" s="121">
        <v>84.69</v>
      </c>
      <c r="U103" s="122">
        <v>26.93</v>
      </c>
      <c r="X103">
        <f t="shared" si="6"/>
        <v>5.1884521046834001E-4</v>
      </c>
      <c r="Y103">
        <f t="shared" si="6"/>
        <v>-4.4941339116032616E-3</v>
      </c>
      <c r="Z103">
        <f t="shared" si="6"/>
        <v>-9.4018791046346258E-3</v>
      </c>
      <c r="AA103">
        <f t="shared" si="6"/>
        <v>3.5913895581054012E-2</v>
      </c>
    </row>
    <row r="104" spans="17:27" ht="15.75" thickBot="1">
      <c r="Q104" s="120" t="s">
        <v>11144</v>
      </c>
      <c r="R104" s="121">
        <v>135.22999999999999</v>
      </c>
      <c r="S104" s="121">
        <v>176.23</v>
      </c>
      <c r="T104" s="121">
        <v>83.6</v>
      </c>
      <c r="U104" s="122">
        <v>26.81</v>
      </c>
      <c r="X104">
        <f t="shared" si="6"/>
        <v>2.0726930212548616E-3</v>
      </c>
      <c r="Y104">
        <f t="shared" si="6"/>
        <v>4.7778943062315215E-3</v>
      </c>
      <c r="Z104">
        <f t="shared" si="6"/>
        <v>-1.2954010842851731E-2</v>
      </c>
      <c r="AA104">
        <f t="shared" si="6"/>
        <v>-4.4659545756396014E-3</v>
      </c>
    </row>
    <row r="105" spans="17:27" ht="15.75" thickBot="1">
      <c r="Q105" s="120" t="s">
        <v>11145</v>
      </c>
      <c r="R105" s="121">
        <v>134.94</v>
      </c>
      <c r="S105" s="121">
        <v>173.15</v>
      </c>
      <c r="T105" s="121">
        <v>84.7</v>
      </c>
      <c r="U105" s="122">
        <v>26.84</v>
      </c>
      <c r="X105">
        <f t="shared" si="6"/>
        <v>-2.146797285989092E-3</v>
      </c>
      <c r="Y105">
        <f t="shared" si="6"/>
        <v>-1.7631689227847015E-2</v>
      </c>
      <c r="Z105">
        <f t="shared" si="6"/>
        <v>1.3072081567352921E-2</v>
      </c>
      <c r="AA105">
        <f t="shared" si="6"/>
        <v>1.118359855613233E-3</v>
      </c>
    </row>
    <row r="106" spans="17:27" ht="15.75" thickBot="1">
      <c r="Q106" s="120" t="s">
        <v>11146</v>
      </c>
      <c r="R106" s="121">
        <v>133.30000000000001</v>
      </c>
      <c r="S106" s="121">
        <v>176.71</v>
      </c>
      <c r="T106" s="121">
        <v>84.42</v>
      </c>
      <c r="U106" s="122">
        <v>27.54</v>
      </c>
      <c r="X106">
        <f t="shared" si="6"/>
        <v>-1.2228008014616227E-2</v>
      </c>
      <c r="Y106">
        <f t="shared" si="6"/>
        <v>2.0351699971533323E-2</v>
      </c>
      <c r="Z106">
        <f t="shared" si="6"/>
        <v>-3.3112613036560315E-3</v>
      </c>
      <c r="AA106">
        <f t="shared" si="6"/>
        <v>2.5746181197027741E-2</v>
      </c>
    </row>
    <row r="107" spans="17:27" ht="15.75" thickBot="1">
      <c r="Q107" s="120" t="s">
        <v>11147</v>
      </c>
      <c r="R107" s="121">
        <v>137.30000000000001</v>
      </c>
      <c r="S107" s="121">
        <v>183.47</v>
      </c>
      <c r="T107" s="121">
        <v>88.49</v>
      </c>
      <c r="U107" s="122">
        <v>27.78</v>
      </c>
      <c r="X107">
        <f t="shared" si="6"/>
        <v>2.956608558926237E-2</v>
      </c>
      <c r="Y107">
        <f t="shared" si="6"/>
        <v>3.7541195570664015E-2</v>
      </c>
      <c r="Z107">
        <f t="shared" si="6"/>
        <v>4.7085210924905987E-2</v>
      </c>
      <c r="AA107">
        <f t="shared" si="6"/>
        <v>8.6768440256890355E-3</v>
      </c>
    </row>
    <row r="108" spans="17:27" ht="15.75" thickBot="1">
      <c r="Q108" s="120" t="s">
        <v>11148</v>
      </c>
      <c r="R108" s="121">
        <v>132.72</v>
      </c>
      <c r="S108" s="121">
        <v>184.07</v>
      </c>
      <c r="T108" s="121">
        <v>88.29</v>
      </c>
      <c r="U108" s="122">
        <v>27.24</v>
      </c>
      <c r="X108">
        <f t="shared" si="6"/>
        <v>-3.3926666891736373E-2</v>
      </c>
      <c r="Y108">
        <f t="shared" si="6"/>
        <v>3.2649536540024916E-3</v>
      </c>
      <c r="Z108">
        <f t="shared" si="6"/>
        <v>-2.2627003657676435E-3</v>
      </c>
      <c r="AA108">
        <f t="shared" si="6"/>
        <v>-1.9629856044886207E-2</v>
      </c>
    </row>
    <row r="109" spans="17:27" ht="15.75" thickBot="1">
      <c r="Q109" s="120" t="s">
        <v>11149</v>
      </c>
      <c r="R109" s="121">
        <v>132.24</v>
      </c>
      <c r="S109" s="121">
        <v>185.4</v>
      </c>
      <c r="T109" s="121">
        <v>90.09</v>
      </c>
      <c r="U109" s="122">
        <v>27.79</v>
      </c>
      <c r="X109">
        <f t="shared" si="6"/>
        <v>-3.6231923694202838E-3</v>
      </c>
      <c r="Y109">
        <f t="shared" si="6"/>
        <v>7.1995330871242212E-3</v>
      </c>
      <c r="Z109">
        <f t="shared" si="6"/>
        <v>2.0182319749857479E-2</v>
      </c>
      <c r="AA109">
        <f t="shared" si="6"/>
        <v>1.9989762473100834E-2</v>
      </c>
    </row>
    <row r="110" spans="17:27" ht="15.75" thickBot="1">
      <c r="Q110" s="120" t="s">
        <v>11150</v>
      </c>
      <c r="R110" s="121">
        <v>138.21</v>
      </c>
      <c r="S110" s="121">
        <v>183.53</v>
      </c>
      <c r="T110" s="121">
        <v>97.19</v>
      </c>
      <c r="U110" s="122">
        <v>28.91</v>
      </c>
      <c r="X110">
        <f t="shared" si="6"/>
        <v>4.4155814103166588E-2</v>
      </c>
      <c r="Y110">
        <f t="shared" si="6"/>
        <v>-1.0137511261374141E-2</v>
      </c>
      <c r="Z110">
        <f t="shared" si="6"/>
        <v>7.5858654852030555E-2</v>
      </c>
      <c r="AA110">
        <f t="shared" si="6"/>
        <v>3.9511312273842275E-2</v>
      </c>
    </row>
    <row r="111" spans="17:27" ht="15.75" thickBot="1">
      <c r="Q111" s="120" t="s">
        <v>11151</v>
      </c>
      <c r="R111" s="121">
        <v>137.78</v>
      </c>
      <c r="S111" s="121">
        <v>184.16</v>
      </c>
      <c r="T111" s="121">
        <v>95.46</v>
      </c>
      <c r="U111" s="122">
        <v>27.92</v>
      </c>
      <c r="X111">
        <f t="shared" si="6"/>
        <v>-3.1160574508855977E-3</v>
      </c>
      <c r="Y111">
        <f t="shared" si="6"/>
        <v>3.4268031031917581E-3</v>
      </c>
      <c r="Z111">
        <f t="shared" si="6"/>
        <v>-1.7960513937628819E-2</v>
      </c>
      <c r="AA111">
        <f t="shared" si="6"/>
        <v>-3.4844278134082932E-2</v>
      </c>
    </row>
    <row r="112" spans="17:27" ht="15.75" thickBot="1">
      <c r="Q112" s="120" t="s">
        <v>11152</v>
      </c>
      <c r="R112" s="121">
        <v>152.96</v>
      </c>
      <c r="S112" s="121">
        <v>189.36</v>
      </c>
      <c r="T112" s="121">
        <v>105.07</v>
      </c>
      <c r="U112" s="122">
        <v>29.01</v>
      </c>
      <c r="X112">
        <f t="shared" si="6"/>
        <v>0.10451823913804136</v>
      </c>
      <c r="Y112">
        <f t="shared" si="6"/>
        <v>2.784502023215607E-2</v>
      </c>
      <c r="Z112">
        <f t="shared" si="6"/>
        <v>9.5919483122933455E-2</v>
      </c>
      <c r="AA112">
        <f t="shared" si="6"/>
        <v>3.8297320239140877E-2</v>
      </c>
    </row>
    <row r="113" spans="17:27" ht="15.75" thickBot="1">
      <c r="Q113" s="120" t="s">
        <v>11153</v>
      </c>
      <c r="R113" s="121">
        <v>156.29</v>
      </c>
      <c r="S113" s="121">
        <v>182.82</v>
      </c>
      <c r="T113" s="121">
        <v>107.33</v>
      </c>
      <c r="U113" s="122">
        <v>29.1</v>
      </c>
      <c r="X113">
        <f t="shared" si="6"/>
        <v>2.1536806551010885E-2</v>
      </c>
      <c r="Y113">
        <f t="shared" si="6"/>
        <v>-3.5147902980055906E-2</v>
      </c>
      <c r="Z113">
        <f t="shared" si="6"/>
        <v>2.1281405792749116E-2</v>
      </c>
      <c r="AA113">
        <f t="shared" si="6"/>
        <v>3.0975760441341845E-3</v>
      </c>
    </row>
    <row r="114" spans="17:27" ht="15.75" thickBot="1">
      <c r="Q114" s="120" t="s">
        <v>11154</v>
      </c>
      <c r="R114" s="121">
        <v>153.61000000000001</v>
      </c>
      <c r="S114" s="121">
        <v>178.57</v>
      </c>
      <c r="T114" s="121">
        <v>106.12</v>
      </c>
      <c r="U114" s="122">
        <v>28.67</v>
      </c>
      <c r="X114">
        <f t="shared" si="6"/>
        <v>-1.7296333093047928E-2</v>
      </c>
      <c r="Y114">
        <f t="shared" si="6"/>
        <v>-2.3521381016639319E-2</v>
      </c>
      <c r="Z114">
        <f t="shared" si="6"/>
        <v>-1.1337671223894117E-2</v>
      </c>
      <c r="AA114">
        <f t="shared" si="6"/>
        <v>-1.4886894282168309E-2</v>
      </c>
    </row>
    <row r="115" spans="17:27" ht="15.75" thickBot="1">
      <c r="Q115" s="120" t="s">
        <v>11155</v>
      </c>
      <c r="R115" s="121">
        <v>147.47</v>
      </c>
      <c r="S115" s="121">
        <v>178.06</v>
      </c>
      <c r="T115" s="121">
        <v>112.74</v>
      </c>
      <c r="U115" s="122">
        <v>28.54</v>
      </c>
      <c r="X115">
        <f t="shared" si="6"/>
        <v>-4.0792157498204827E-2</v>
      </c>
      <c r="Y115">
        <f t="shared" si="6"/>
        <v>-2.8601090635081844E-3</v>
      </c>
      <c r="Z115">
        <f t="shared" si="6"/>
        <v>6.0513753383890014E-2</v>
      </c>
      <c r="AA115">
        <f t="shared" si="6"/>
        <v>-4.5446678465881924E-3</v>
      </c>
    </row>
    <row r="116" spans="17:27" ht="15.75" thickBot="1">
      <c r="Q116" s="120" t="s">
        <v>11156</v>
      </c>
      <c r="R116" s="121">
        <v>147.66</v>
      </c>
      <c r="S116" s="121">
        <v>180.5</v>
      </c>
      <c r="T116" s="121">
        <v>115.25</v>
      </c>
      <c r="U116" s="122">
        <v>28.08</v>
      </c>
      <c r="X116">
        <f t="shared" si="6"/>
        <v>1.2875683681700832E-3</v>
      </c>
      <c r="Y116">
        <f t="shared" si="6"/>
        <v>1.3610205627410577E-2</v>
      </c>
      <c r="Z116">
        <f t="shared" si="6"/>
        <v>2.2019399223329066E-2</v>
      </c>
      <c r="AA116">
        <f t="shared" si="6"/>
        <v>-1.6249032891080005E-2</v>
      </c>
    </row>
    <row r="117" spans="17:27" ht="15.75" thickBot="1">
      <c r="Q117" s="120" t="s">
        <v>11157</v>
      </c>
      <c r="R117" s="121">
        <v>145.86000000000001</v>
      </c>
      <c r="S117" s="121">
        <v>176.17</v>
      </c>
      <c r="T117" s="121">
        <v>112.84</v>
      </c>
      <c r="U117" s="122">
        <v>28.42</v>
      </c>
      <c r="X117">
        <f t="shared" si="6"/>
        <v>-1.2265076074932437E-2</v>
      </c>
      <c r="Y117">
        <f t="shared" si="6"/>
        <v>-2.4281339833886792E-2</v>
      </c>
      <c r="Z117">
        <f t="shared" si="6"/>
        <v>-2.1132795742962358E-2</v>
      </c>
      <c r="AA117">
        <f t="shared" si="6"/>
        <v>1.2035543511344312E-2</v>
      </c>
    </row>
    <row r="118" spans="17:27" ht="15.75" thickBot="1">
      <c r="Q118" s="120" t="s">
        <v>11158</v>
      </c>
      <c r="R118" s="121">
        <v>146.69999999999999</v>
      </c>
      <c r="S118" s="121">
        <v>180.02</v>
      </c>
      <c r="T118" s="121">
        <v>114.53</v>
      </c>
      <c r="U118" s="122">
        <v>28.32</v>
      </c>
      <c r="X118">
        <f t="shared" si="6"/>
        <v>5.742427592848859E-3</v>
      </c>
      <c r="Y118">
        <f t="shared" si="6"/>
        <v>2.1618517889890512E-2</v>
      </c>
      <c r="Z118">
        <f t="shared" si="6"/>
        <v>1.4865911275829357E-2</v>
      </c>
      <c r="AA118">
        <f t="shared" si="6"/>
        <v>-3.5248538434355789E-3</v>
      </c>
    </row>
    <row r="119" spans="17:27" ht="15.75" thickBot="1">
      <c r="Q119" s="120" t="s">
        <v>11159</v>
      </c>
      <c r="R119" s="121">
        <v>148.93</v>
      </c>
      <c r="S119" s="121">
        <v>177.32</v>
      </c>
      <c r="T119" s="121">
        <v>117.52</v>
      </c>
      <c r="U119" s="122">
        <v>27.77</v>
      </c>
      <c r="X119">
        <f t="shared" si="6"/>
        <v>1.5086711748840282E-2</v>
      </c>
      <c r="Y119">
        <f t="shared" si="6"/>
        <v>-1.5111945952086467E-2</v>
      </c>
      <c r="Z119">
        <f t="shared" si="6"/>
        <v>2.577173445599696E-2</v>
      </c>
      <c r="AA119">
        <f t="shared" si="6"/>
        <v>-1.961196750681091E-2</v>
      </c>
    </row>
    <row r="120" spans="17:27" ht="15.75" thickBot="1">
      <c r="Q120" s="120" t="s">
        <v>11160</v>
      </c>
      <c r="R120" s="121">
        <v>144.68</v>
      </c>
      <c r="S120" s="121">
        <v>175.76</v>
      </c>
      <c r="T120" s="121">
        <v>109.68</v>
      </c>
      <c r="U120" s="122">
        <v>28.04</v>
      </c>
      <c r="X120">
        <f t="shared" si="6"/>
        <v>-2.8951989813879062E-2</v>
      </c>
      <c r="Y120">
        <f t="shared" si="6"/>
        <v>-8.8365818004980008E-3</v>
      </c>
      <c r="Z120">
        <f t="shared" si="6"/>
        <v>-6.9041496611562864E-2</v>
      </c>
      <c r="AA120">
        <f t="shared" si="6"/>
        <v>9.6757608476810784E-3</v>
      </c>
    </row>
    <row r="121" spans="17:27" ht="15.75" thickBot="1">
      <c r="Q121" s="120" t="s">
        <v>11161</v>
      </c>
      <c r="R121" s="121">
        <v>144.04</v>
      </c>
      <c r="S121" s="121">
        <v>173.99</v>
      </c>
      <c r="T121" s="121">
        <v>107.89</v>
      </c>
      <c r="U121" s="122">
        <v>27.77</v>
      </c>
      <c r="X121">
        <f t="shared" si="6"/>
        <v>-4.433368303222834E-3</v>
      </c>
      <c r="Y121">
        <f t="shared" si="6"/>
        <v>-1.0121601777729855E-2</v>
      </c>
      <c r="Z121">
        <f t="shared" si="6"/>
        <v>-1.6454845690810273E-2</v>
      </c>
      <c r="AA121">
        <f t="shared" si="6"/>
        <v>-9.6757608476811599E-3</v>
      </c>
    </row>
    <row r="122" spans="17:27" ht="15.75" thickBot="1">
      <c r="Q122" s="120" t="s">
        <v>11162</v>
      </c>
      <c r="R122" s="121">
        <v>143.99</v>
      </c>
      <c r="S122" s="121">
        <v>174.35</v>
      </c>
      <c r="T122" s="121">
        <v>109.28</v>
      </c>
      <c r="U122" s="122">
        <v>27.54</v>
      </c>
      <c r="X122">
        <f t="shared" si="6"/>
        <v>-3.4718606049529224E-4</v>
      </c>
      <c r="Y122">
        <f t="shared" si="6"/>
        <v>2.0669468230353262E-3</v>
      </c>
      <c r="Z122">
        <f t="shared" si="6"/>
        <v>1.2801206259231106E-2</v>
      </c>
      <c r="AA122">
        <f t="shared" si="6"/>
        <v>-8.3168080181994317E-3</v>
      </c>
    </row>
    <row r="123" spans="17:27" ht="15.75" thickBot="1">
      <c r="Q123" s="120" t="s">
        <v>11163</v>
      </c>
      <c r="R123" s="121">
        <v>142.97</v>
      </c>
      <c r="S123" s="121">
        <v>174.06</v>
      </c>
      <c r="T123" s="121">
        <v>110.14</v>
      </c>
      <c r="U123" s="122">
        <v>27.54</v>
      </c>
      <c r="X123">
        <f t="shared" si="6"/>
        <v>-7.1090346791064431E-3</v>
      </c>
      <c r="Y123">
        <f t="shared" si="6"/>
        <v>-1.6647057602925206E-3</v>
      </c>
      <c r="Z123">
        <f t="shared" si="6"/>
        <v>7.8388880118554979E-3</v>
      </c>
      <c r="AA123">
        <f t="shared" si="6"/>
        <v>0</v>
      </c>
    </row>
    <row r="124" spans="17:27" ht="15.75" thickBot="1">
      <c r="Q124" s="120" t="s">
        <v>11164</v>
      </c>
      <c r="R124" s="121">
        <v>139.47</v>
      </c>
      <c r="S124" s="121">
        <v>175.1</v>
      </c>
      <c r="T124" s="121">
        <v>107.81</v>
      </c>
      <c r="U124" s="122">
        <v>27.18</v>
      </c>
      <c r="X124">
        <f t="shared" si="6"/>
        <v>-2.4785293670469652E-2</v>
      </c>
      <c r="Y124">
        <f t="shared" si="6"/>
        <v>5.9571719304385741E-3</v>
      </c>
      <c r="Z124">
        <f t="shared" si="6"/>
        <v>-2.1381865283308849E-2</v>
      </c>
      <c r="AA124">
        <f t="shared" si="6"/>
        <v>-1.3158084577511088E-2</v>
      </c>
    </row>
    <row r="125" spans="17:27" ht="15.75" thickBot="1">
      <c r="Q125" s="120" t="s">
        <v>11165</v>
      </c>
      <c r="R125" s="121">
        <v>128.4</v>
      </c>
      <c r="S125" s="121">
        <v>169.55</v>
      </c>
      <c r="T125" s="121">
        <v>101.84</v>
      </c>
      <c r="U125" s="122">
        <v>27</v>
      </c>
      <c r="X125">
        <f t="shared" si="6"/>
        <v>-8.2699133114742196E-2</v>
      </c>
      <c r="Y125">
        <f t="shared" si="6"/>
        <v>-3.2209370720158483E-2</v>
      </c>
      <c r="Z125">
        <f t="shared" si="6"/>
        <v>-5.6967464301875409E-2</v>
      </c>
      <c r="AA125">
        <f t="shared" si="6"/>
        <v>-6.6445427186686131E-3</v>
      </c>
    </row>
    <row r="126" spans="17:27" ht="15.75" thickBot="1">
      <c r="Q126" s="120" t="s">
        <v>11166</v>
      </c>
      <c r="R126" s="121">
        <v>130.30000000000001</v>
      </c>
      <c r="S126" s="121">
        <v>171.5</v>
      </c>
      <c r="T126" s="121">
        <v>102.17</v>
      </c>
      <c r="U126" s="122">
        <v>26.87</v>
      </c>
      <c r="X126">
        <f t="shared" si="6"/>
        <v>1.4689092874938773E-2</v>
      </c>
      <c r="Y126">
        <f t="shared" si="6"/>
        <v>1.1435398034346822E-2</v>
      </c>
      <c r="Z126">
        <f t="shared" si="6"/>
        <v>3.2351383541812341E-3</v>
      </c>
      <c r="AA126">
        <f t="shared" si="6"/>
        <v>-4.8264433769292297E-3</v>
      </c>
    </row>
    <row r="127" spans="17:27" ht="15.75" thickBot="1">
      <c r="Q127" s="120" t="s">
        <v>11167</v>
      </c>
      <c r="R127" s="121">
        <v>130.96</v>
      </c>
      <c r="S127" s="121">
        <v>171.2</v>
      </c>
      <c r="T127" s="121">
        <v>100.07</v>
      </c>
      <c r="U127" s="122">
        <v>26.95</v>
      </c>
      <c r="X127">
        <f t="shared" si="6"/>
        <v>5.052448932080067E-3</v>
      </c>
      <c r="Y127">
        <f t="shared" si="6"/>
        <v>-1.7508028983529158E-3</v>
      </c>
      <c r="Z127">
        <f t="shared" si="6"/>
        <v>-2.0768151500967631E-2</v>
      </c>
      <c r="AA127">
        <f t="shared" si="6"/>
        <v>2.9728747276062911E-3</v>
      </c>
    </row>
    <row r="128" spans="17:27" ht="15.75" thickBot="1">
      <c r="Q128" s="120" t="s">
        <v>11168</v>
      </c>
      <c r="R128" s="121">
        <v>135.30000000000001</v>
      </c>
      <c r="S128" s="121">
        <v>171.53</v>
      </c>
      <c r="T128" s="121">
        <v>102.43</v>
      </c>
      <c r="U128" s="122">
        <v>26.75</v>
      </c>
      <c r="X128">
        <f t="shared" si="6"/>
        <v>3.2602602113862823E-2</v>
      </c>
      <c r="Y128">
        <f t="shared" si="6"/>
        <v>1.9257147140920065E-3</v>
      </c>
      <c r="Z128">
        <f t="shared" si="6"/>
        <v>2.3309697346078653E-2</v>
      </c>
      <c r="AA128">
        <f t="shared" si="6"/>
        <v>-7.4488240129906248E-3</v>
      </c>
    </row>
    <row r="129" spans="17:27" ht="15.75" thickBot="1">
      <c r="Q129" s="120" t="s">
        <v>11169</v>
      </c>
      <c r="R129" s="121">
        <v>132.46</v>
      </c>
      <c r="S129" s="121">
        <v>169.17</v>
      </c>
      <c r="T129" s="121">
        <v>100.91</v>
      </c>
      <c r="U129" s="122">
        <v>26.86</v>
      </c>
      <c r="X129">
        <f t="shared" si="6"/>
        <v>-2.1213822119908979E-2</v>
      </c>
      <c r="Y129">
        <f t="shared" si="6"/>
        <v>-1.3854051934533294E-2</v>
      </c>
      <c r="Z129">
        <f t="shared" si="6"/>
        <v>-1.4950607972005961E-2</v>
      </c>
      <c r="AA129">
        <f t="shared" si="6"/>
        <v>4.1037177530760102E-3</v>
      </c>
    </row>
    <row r="130" spans="17:27" ht="15.75" thickBot="1">
      <c r="Q130" s="120" t="s">
        <v>11170</v>
      </c>
      <c r="R130" s="121">
        <v>133.44999999999999</v>
      </c>
      <c r="S130" s="121">
        <v>169.93</v>
      </c>
      <c r="T130" s="121">
        <v>100.46</v>
      </c>
      <c r="U130" s="122">
        <v>27</v>
      </c>
      <c r="X130">
        <f t="shared" si="6"/>
        <v>7.4461627936995367E-3</v>
      </c>
      <c r="Y130">
        <f t="shared" si="6"/>
        <v>4.4824610588137725E-3</v>
      </c>
      <c r="Z130">
        <f t="shared" si="6"/>
        <v>-4.4693921545387923E-3</v>
      </c>
      <c r="AA130">
        <f t="shared" si="6"/>
        <v>5.1986749092376768E-3</v>
      </c>
    </row>
    <row r="131" spans="17:27" ht="15.75" thickBot="1">
      <c r="Q131" s="120" t="s">
        <v>11171</v>
      </c>
      <c r="R131" s="121">
        <v>132.03</v>
      </c>
      <c r="S131" s="121">
        <v>171.33</v>
      </c>
      <c r="T131" s="121">
        <v>98</v>
      </c>
      <c r="U131" s="122">
        <v>27.39</v>
      </c>
      <c r="X131">
        <f t="shared" si="6"/>
        <v>-1.069770635942335E-2</v>
      </c>
      <c r="Y131">
        <f t="shared" si="6"/>
        <v>8.2049337988671141E-3</v>
      </c>
      <c r="Z131">
        <f t="shared" si="6"/>
        <v>-2.4792159651326699E-2</v>
      </c>
      <c r="AA131">
        <f t="shared" si="6"/>
        <v>1.4341117270657754E-2</v>
      </c>
    </row>
    <row r="132" spans="17:27" ht="15.75" thickBot="1">
      <c r="Q132" s="120" t="s">
        <v>11172</v>
      </c>
      <c r="R132" s="121">
        <v>135.80000000000001</v>
      </c>
      <c r="S132" s="121">
        <v>170.43</v>
      </c>
      <c r="T132" s="121">
        <v>96.36</v>
      </c>
      <c r="U132" s="122">
        <v>27.14</v>
      </c>
      <c r="X132">
        <f t="shared" si="6"/>
        <v>2.8154045633486099E-2</v>
      </c>
      <c r="Y132">
        <f t="shared" si="6"/>
        <v>-5.2668661077360235E-3</v>
      </c>
      <c r="Z132">
        <f t="shared" si="6"/>
        <v>-1.6876300923901282E-2</v>
      </c>
      <c r="AA132">
        <f t="shared" ref="AA132:AA195" si="7">LN(U132/U131)</f>
        <v>-9.1693288682637309E-3</v>
      </c>
    </row>
    <row r="133" spans="17:27" ht="15.75" thickBot="1">
      <c r="Q133" s="120" t="s">
        <v>11173</v>
      </c>
      <c r="R133" s="121">
        <v>134.76</v>
      </c>
      <c r="S133" s="121">
        <v>172</v>
      </c>
      <c r="T133" s="121">
        <v>97.42</v>
      </c>
      <c r="U133" s="122">
        <v>26.85</v>
      </c>
      <c r="X133">
        <f t="shared" ref="X133:AA196" si="8">LN(R133/R132)</f>
        <v>-7.6877965862438263E-3</v>
      </c>
      <c r="Y133">
        <f t="shared" si="8"/>
        <v>9.1698215763077601E-3</v>
      </c>
      <c r="Z133">
        <f t="shared" si="8"/>
        <v>1.0940350631726103E-2</v>
      </c>
      <c r="AA133">
        <f t="shared" si="7"/>
        <v>-1.0742833451849312E-2</v>
      </c>
    </row>
    <row r="134" spans="17:27" ht="15.75" thickBot="1">
      <c r="Q134" s="120" t="s">
        <v>11174</v>
      </c>
      <c r="R134" s="121">
        <v>137.33000000000001</v>
      </c>
      <c r="S134" s="121">
        <v>176.63</v>
      </c>
      <c r="T134" s="121">
        <v>99.93</v>
      </c>
      <c r="U134" s="122">
        <v>26.55</v>
      </c>
      <c r="X134">
        <f t="shared" si="8"/>
        <v>1.8891370003838628E-2</v>
      </c>
      <c r="Y134">
        <f t="shared" si="8"/>
        <v>2.6562672353898968E-2</v>
      </c>
      <c r="Z134">
        <f t="shared" si="8"/>
        <v>2.5438412495301373E-2</v>
      </c>
      <c r="AA134">
        <f t="shared" si="7"/>
        <v>-1.1236073266925842E-2</v>
      </c>
    </row>
    <row r="135" spans="17:27" ht="15.75" thickBot="1">
      <c r="Q135" s="120" t="s">
        <v>11175</v>
      </c>
      <c r="R135" s="121">
        <v>136.18</v>
      </c>
      <c r="S135" s="121">
        <v>176.03</v>
      </c>
      <c r="T135" s="121">
        <v>99.83</v>
      </c>
      <c r="U135" s="122">
        <v>26.11</v>
      </c>
      <c r="X135">
        <f t="shared" si="8"/>
        <v>-8.4092484873700187E-3</v>
      </c>
      <c r="Y135">
        <f t="shared" si="8"/>
        <v>-3.4027141094711451E-3</v>
      </c>
      <c r="Z135">
        <f t="shared" si="8"/>
        <v>-1.0012015253641903E-3</v>
      </c>
      <c r="AA135">
        <f t="shared" si="7"/>
        <v>-1.6711364976910448E-2</v>
      </c>
    </row>
    <row r="136" spans="17:27" ht="15.75" thickBot="1">
      <c r="Q136" s="120" t="s">
        <v>11176</v>
      </c>
      <c r="R136" s="121">
        <v>134.16</v>
      </c>
      <c r="S136" s="121">
        <v>175.21</v>
      </c>
      <c r="T136" s="121">
        <v>98.7</v>
      </c>
      <c r="U136" s="122">
        <v>26.11</v>
      </c>
      <c r="X136">
        <f t="shared" si="8"/>
        <v>-1.4944422539867238E-2</v>
      </c>
      <c r="Y136">
        <f t="shared" si="8"/>
        <v>-4.6691805588847824E-3</v>
      </c>
      <c r="Z136">
        <f t="shared" si="8"/>
        <v>-1.1383792908897915E-2</v>
      </c>
      <c r="AA136">
        <f t="shared" si="7"/>
        <v>0</v>
      </c>
    </row>
    <row r="137" spans="17:27" ht="15.75" thickBot="1">
      <c r="Q137" s="120" t="s">
        <v>11177</v>
      </c>
      <c r="R137" s="121">
        <v>132.59</v>
      </c>
      <c r="S137" s="121">
        <v>173.02</v>
      </c>
      <c r="T137" s="121">
        <v>97.98</v>
      </c>
      <c r="U137" s="122">
        <v>26.26</v>
      </c>
      <c r="X137">
        <f t="shared" si="8"/>
        <v>-1.1771457388325971E-2</v>
      </c>
      <c r="Y137">
        <f t="shared" si="8"/>
        <v>-1.2578059746767902E-2</v>
      </c>
      <c r="Z137">
        <f t="shared" si="8"/>
        <v>-7.321570229007133E-3</v>
      </c>
      <c r="AA137">
        <f t="shared" si="7"/>
        <v>5.7284861636126855E-3</v>
      </c>
    </row>
    <row r="138" spans="17:27" ht="15.75" thickBot="1">
      <c r="Q138" s="120" t="s">
        <v>11178</v>
      </c>
      <c r="R138" s="121">
        <v>131.69999999999999</v>
      </c>
      <c r="S138" s="121">
        <v>172.83</v>
      </c>
      <c r="T138" s="121">
        <v>97.58</v>
      </c>
      <c r="U138" s="122">
        <v>26</v>
      </c>
      <c r="X138">
        <f t="shared" si="8"/>
        <v>-6.7350513773921598E-3</v>
      </c>
      <c r="Y138">
        <f t="shared" si="8"/>
        <v>-1.0987423398268268E-3</v>
      </c>
      <c r="Z138">
        <f t="shared" si="8"/>
        <v>-4.0908218227376685E-3</v>
      </c>
      <c r="AA138">
        <f t="shared" si="7"/>
        <v>-9.950330853168092E-3</v>
      </c>
    </row>
    <row r="139" spans="17:27" ht="15.75" thickBot="1">
      <c r="Q139" s="120" t="s">
        <v>11179</v>
      </c>
      <c r="R139" s="121">
        <v>131.41</v>
      </c>
      <c r="S139" s="121">
        <v>172.7</v>
      </c>
      <c r="T139" s="121">
        <v>98.4</v>
      </c>
      <c r="U139" s="122">
        <v>26.21</v>
      </c>
      <c r="X139">
        <f t="shared" si="8"/>
        <v>-2.2044020936886331E-3</v>
      </c>
      <c r="Y139">
        <f t="shared" si="8"/>
        <v>-7.5246725976868653E-4</v>
      </c>
      <c r="Z139">
        <f t="shared" si="8"/>
        <v>8.3682496705165792E-3</v>
      </c>
      <c r="AA139">
        <f t="shared" si="7"/>
        <v>8.0444793138329442E-3</v>
      </c>
    </row>
    <row r="140" spans="17:27" ht="15.75" thickBot="1">
      <c r="Q140" s="120" t="s">
        <v>11180</v>
      </c>
      <c r="R140" s="121">
        <v>131.5</v>
      </c>
      <c r="S140" s="121">
        <v>174.73</v>
      </c>
      <c r="T140" s="121">
        <v>99.21</v>
      </c>
      <c r="U140" s="122">
        <v>23.88</v>
      </c>
      <c r="X140">
        <f t="shared" si="8"/>
        <v>6.8464496227268134E-4</v>
      </c>
      <c r="Y140">
        <f t="shared" si="8"/>
        <v>1.16859401983141E-2</v>
      </c>
      <c r="Z140">
        <f t="shared" si="8"/>
        <v>8.1980116036032089E-3</v>
      </c>
      <c r="AA140">
        <f t="shared" si="7"/>
        <v>-9.3099728810913718E-2</v>
      </c>
    </row>
    <row r="141" spans="17:27" ht="15.75" thickBot="1">
      <c r="Q141" s="120" t="s">
        <v>11181</v>
      </c>
      <c r="R141" s="121">
        <v>129.22</v>
      </c>
      <c r="S141" s="121">
        <v>175.15</v>
      </c>
      <c r="T141" s="121">
        <v>96.73</v>
      </c>
      <c r="U141" s="122">
        <v>24.93</v>
      </c>
      <c r="X141">
        <f t="shared" si="8"/>
        <v>-1.7490473487799845E-2</v>
      </c>
      <c r="Y141">
        <f t="shared" si="8"/>
        <v>2.4008242925489687E-3</v>
      </c>
      <c r="Z141">
        <f t="shared" si="8"/>
        <v>-2.5315223467355388E-2</v>
      </c>
      <c r="AA141">
        <f t="shared" si="7"/>
        <v>4.3030609011065278E-2</v>
      </c>
    </row>
    <row r="142" spans="17:27" ht="15.75" thickBot="1">
      <c r="Q142" s="120" t="s">
        <v>11182</v>
      </c>
      <c r="R142" s="121">
        <v>134.6</v>
      </c>
      <c r="S142" s="121">
        <v>178.45</v>
      </c>
      <c r="T142" s="121">
        <v>100.14</v>
      </c>
      <c r="U142" s="122">
        <v>23.93</v>
      </c>
      <c r="X142">
        <f t="shared" si="8"/>
        <v>4.0791039080607966E-2</v>
      </c>
      <c r="Y142">
        <f t="shared" si="8"/>
        <v>1.8665700292673372E-2</v>
      </c>
      <c r="Z142">
        <f t="shared" si="8"/>
        <v>3.4645614707342953E-2</v>
      </c>
      <c r="AA142">
        <f t="shared" si="7"/>
        <v>-4.0938995615184562E-2</v>
      </c>
    </row>
    <row r="143" spans="17:27" ht="15.75" thickBot="1">
      <c r="Q143" s="120" t="s">
        <v>11183</v>
      </c>
      <c r="R143" s="121">
        <v>129.1</v>
      </c>
      <c r="S143" s="121">
        <v>172.03</v>
      </c>
      <c r="T143" s="121">
        <v>94.19</v>
      </c>
      <c r="U143" s="122">
        <v>23.95</v>
      </c>
      <c r="X143">
        <f t="shared" si="8"/>
        <v>-4.1720119358030577E-2</v>
      </c>
      <c r="Y143">
        <f t="shared" si="8"/>
        <v>-3.6639569727221447E-2</v>
      </c>
      <c r="Z143">
        <f t="shared" si="8"/>
        <v>-6.1255188067072981E-2</v>
      </c>
      <c r="AA143">
        <f t="shared" si="7"/>
        <v>8.3542193664226444E-4</v>
      </c>
    </row>
    <row r="144" spans="17:27" ht="15.75" thickBot="1">
      <c r="Q144" s="120" t="s">
        <v>11184</v>
      </c>
      <c r="R144" s="121">
        <v>127.24</v>
      </c>
      <c r="S144" s="121">
        <v>174.1</v>
      </c>
      <c r="T144" s="121">
        <v>95.42</v>
      </c>
      <c r="U144" s="122">
        <v>23.63</v>
      </c>
      <c r="X144">
        <f t="shared" si="8"/>
        <v>-1.4512230971653434E-2</v>
      </c>
      <c r="Y144">
        <f t="shared" si="8"/>
        <v>1.196096656519543E-2</v>
      </c>
      <c r="Z144">
        <f t="shared" si="8"/>
        <v>1.2974181253235273E-2</v>
      </c>
      <c r="AA144">
        <f t="shared" si="7"/>
        <v>-1.3451232658107777E-2</v>
      </c>
    </row>
    <row r="145" spans="17:27" ht="15.75" thickBot="1">
      <c r="Q145" s="120" t="s">
        <v>11185</v>
      </c>
      <c r="R145" s="121">
        <v>121.91</v>
      </c>
      <c r="S145" s="121">
        <v>174.99</v>
      </c>
      <c r="T145" s="121">
        <v>91.78</v>
      </c>
      <c r="U145" s="122">
        <v>23</v>
      </c>
      <c r="X145">
        <f t="shared" si="8"/>
        <v>-4.2791999303888474E-2</v>
      </c>
      <c r="Y145">
        <f t="shared" si="8"/>
        <v>5.0989826595126062E-3</v>
      </c>
      <c r="Z145">
        <f t="shared" si="8"/>
        <v>-3.8893791121273516E-2</v>
      </c>
      <c r="AA145">
        <f t="shared" si="7"/>
        <v>-2.7022875269666683E-2</v>
      </c>
    </row>
    <row r="146" spans="17:27" ht="15.75" thickBot="1">
      <c r="Q146" s="120" t="s">
        <v>11186</v>
      </c>
      <c r="R146" s="121">
        <v>121.25</v>
      </c>
      <c r="S146" s="121">
        <v>172.35</v>
      </c>
      <c r="T146" s="121">
        <v>92</v>
      </c>
      <c r="U146" s="122">
        <v>23.52</v>
      </c>
      <c r="X146">
        <f t="shared" si="8"/>
        <v>-5.4285377594622767E-3</v>
      </c>
      <c r="Y146">
        <f t="shared" si="8"/>
        <v>-1.5201536470781683E-2</v>
      </c>
      <c r="Z146">
        <f t="shared" si="8"/>
        <v>2.3941680823527621E-3</v>
      </c>
      <c r="AA146">
        <f t="shared" si="7"/>
        <v>2.2356907101276396E-2</v>
      </c>
    </row>
    <row r="147" spans="17:27" ht="15.75" thickBot="1">
      <c r="Q147" s="120" t="s">
        <v>11187</v>
      </c>
      <c r="R147" s="121">
        <v>122.6</v>
      </c>
      <c r="S147" s="121">
        <v>173.48</v>
      </c>
      <c r="T147" s="121">
        <v>90.58</v>
      </c>
      <c r="U147" s="122">
        <v>23.69</v>
      </c>
      <c r="X147">
        <f t="shared" si="8"/>
        <v>1.1072493684518363E-2</v>
      </c>
      <c r="Y147">
        <f t="shared" si="8"/>
        <v>6.5350260042911718E-3</v>
      </c>
      <c r="Z147">
        <f t="shared" si="8"/>
        <v>-1.5555138920972532E-2</v>
      </c>
      <c r="AA147">
        <f t="shared" si="7"/>
        <v>7.2018951402680539E-3</v>
      </c>
    </row>
    <row r="148" spans="17:27" ht="15.75" thickBot="1">
      <c r="Q148" s="120" t="s">
        <v>11188</v>
      </c>
      <c r="R148" s="121">
        <v>123.22</v>
      </c>
      <c r="S148" s="121">
        <v>172.84</v>
      </c>
      <c r="T148" s="121">
        <v>88.59</v>
      </c>
      <c r="U148" s="122">
        <v>24.02</v>
      </c>
      <c r="X148">
        <f t="shared" si="8"/>
        <v>5.0443520843135702E-3</v>
      </c>
      <c r="Y148">
        <f t="shared" si="8"/>
        <v>-3.6960079034329641E-3</v>
      </c>
      <c r="Z148">
        <f t="shared" si="8"/>
        <v>-2.2214453704126724E-2</v>
      </c>
      <c r="AA148">
        <f t="shared" si="7"/>
        <v>1.3833798481143354E-2</v>
      </c>
    </row>
    <row r="149" spans="17:27" ht="15.75" thickBot="1">
      <c r="Q149" s="120" t="s">
        <v>11189</v>
      </c>
      <c r="R149" s="121">
        <v>124.47</v>
      </c>
      <c r="S149" s="121">
        <v>174.78</v>
      </c>
      <c r="T149" s="121">
        <v>89.35</v>
      </c>
      <c r="U149" s="122">
        <v>24</v>
      </c>
      <c r="X149">
        <f t="shared" si="8"/>
        <v>1.0093347426461639E-2</v>
      </c>
      <c r="Y149">
        <f t="shared" si="8"/>
        <v>1.1161729135665811E-2</v>
      </c>
      <c r="Z149">
        <f t="shared" si="8"/>
        <v>8.5422571814960397E-3</v>
      </c>
      <c r="AA149">
        <f t="shared" si="7"/>
        <v>-8.3298630389188461E-4</v>
      </c>
    </row>
    <row r="150" spans="17:27" ht="15.75" thickBot="1">
      <c r="Q150" s="120" t="s">
        <v>11190</v>
      </c>
      <c r="R150" s="121">
        <v>122.47</v>
      </c>
      <c r="S150" s="121">
        <v>175.39</v>
      </c>
      <c r="T150" s="121">
        <v>87.11</v>
      </c>
      <c r="U150" s="122">
        <v>23.9</v>
      </c>
      <c r="X150">
        <f t="shared" si="8"/>
        <v>-1.6198620979690267E-2</v>
      </c>
      <c r="Y150">
        <f t="shared" si="8"/>
        <v>3.4840255706480856E-3</v>
      </c>
      <c r="Z150">
        <f t="shared" si="8"/>
        <v>-2.5389553774636368E-2</v>
      </c>
      <c r="AA150">
        <f t="shared" si="7"/>
        <v>-4.1753714104807334E-3</v>
      </c>
    </row>
    <row r="151" spans="17:27" ht="15.75" thickBot="1">
      <c r="Q151" s="120" t="s">
        <v>11191</v>
      </c>
      <c r="R151" s="121">
        <v>121.63</v>
      </c>
      <c r="S151" s="121">
        <v>172.91</v>
      </c>
      <c r="T151" s="121">
        <v>86.77</v>
      </c>
      <c r="U151" s="122">
        <v>23.53</v>
      </c>
      <c r="X151">
        <f t="shared" si="8"/>
        <v>-6.88245240285092E-3</v>
      </c>
      <c r="Y151">
        <f t="shared" si="8"/>
        <v>-1.4240837853348419E-2</v>
      </c>
      <c r="Z151">
        <f t="shared" si="8"/>
        <v>-3.9107480254023481E-3</v>
      </c>
      <c r="AA151">
        <f t="shared" si="7"/>
        <v>-1.5602256198193724E-2</v>
      </c>
    </row>
    <row r="152" spans="17:27" ht="15.75" thickBot="1">
      <c r="Q152" s="120" t="s">
        <v>11192</v>
      </c>
      <c r="R152" s="121">
        <v>120.52</v>
      </c>
      <c r="S152" s="121">
        <v>173.38</v>
      </c>
      <c r="T152" s="121">
        <v>85.58</v>
      </c>
      <c r="U152" s="122">
        <v>23.34</v>
      </c>
      <c r="X152">
        <f t="shared" si="8"/>
        <v>-9.1679353682445428E-3</v>
      </c>
      <c r="Y152">
        <f t="shared" si="8"/>
        <v>2.7144895237964533E-3</v>
      </c>
      <c r="Z152">
        <f t="shared" si="8"/>
        <v>-1.3809328816727504E-2</v>
      </c>
      <c r="AA152">
        <f t="shared" si="7"/>
        <v>-8.1075758808612976E-3</v>
      </c>
    </row>
    <row r="153" spans="17:27" ht="15.75" thickBot="1">
      <c r="Q153" s="120" t="s">
        <v>11193</v>
      </c>
      <c r="R153" s="121">
        <v>121.3</v>
      </c>
      <c r="S153" s="121">
        <v>174.4</v>
      </c>
      <c r="T153" s="121">
        <v>83.13</v>
      </c>
      <c r="U153" s="122">
        <v>24.03</v>
      </c>
      <c r="X153">
        <f t="shared" si="8"/>
        <v>6.4511016879040314E-3</v>
      </c>
      <c r="Y153">
        <f t="shared" si="8"/>
        <v>5.8657940343848783E-3</v>
      </c>
      <c r="Z153">
        <f t="shared" si="8"/>
        <v>-2.9045963445674026E-2</v>
      </c>
      <c r="AA153">
        <f t="shared" si="7"/>
        <v>2.9134422889967742E-2</v>
      </c>
    </row>
    <row r="154" spans="17:27" ht="15.75" thickBot="1">
      <c r="Q154" s="120" t="s">
        <v>11194</v>
      </c>
      <c r="R154" s="121">
        <v>124</v>
      </c>
      <c r="S154" s="121">
        <v>175.83</v>
      </c>
      <c r="T154" s="121">
        <v>85.58</v>
      </c>
      <c r="U154" s="122">
        <v>23.76</v>
      </c>
      <c r="X154">
        <f t="shared" si="8"/>
        <v>2.2014749655032462E-2</v>
      </c>
      <c r="Y154">
        <f t="shared" si="8"/>
        <v>8.1661076815684377E-3</v>
      </c>
      <c r="Z154">
        <f t="shared" si="8"/>
        <v>2.9045963445674047E-2</v>
      </c>
      <c r="AA154">
        <f t="shared" si="7"/>
        <v>-1.1299555253933394E-2</v>
      </c>
    </row>
    <row r="155" spans="17:27" ht="15.75" thickBot="1">
      <c r="Q155" s="120" t="s">
        <v>11195</v>
      </c>
      <c r="R155" s="121">
        <v>124.65</v>
      </c>
      <c r="S155" s="121">
        <v>172.52</v>
      </c>
      <c r="T155" s="121">
        <v>85.18</v>
      </c>
      <c r="U155" s="122">
        <v>23.82</v>
      </c>
      <c r="X155">
        <f t="shared" si="8"/>
        <v>5.2282443645301413E-3</v>
      </c>
      <c r="Y155">
        <f t="shared" si="8"/>
        <v>-1.9004447376805123E-2</v>
      </c>
      <c r="Z155">
        <f t="shared" si="8"/>
        <v>-4.6849464936032743E-3</v>
      </c>
      <c r="AA155">
        <f t="shared" si="7"/>
        <v>2.5220694327097175E-3</v>
      </c>
    </row>
    <row r="156" spans="17:27" ht="15.75" thickBot="1">
      <c r="Q156" s="120" t="s">
        <v>11196</v>
      </c>
      <c r="R156" s="121">
        <v>124.91</v>
      </c>
      <c r="S156" s="121">
        <v>169.72</v>
      </c>
      <c r="T156" s="121">
        <v>86.59</v>
      </c>
      <c r="U156" s="122">
        <v>24.26</v>
      </c>
      <c r="X156">
        <f t="shared" si="8"/>
        <v>2.0836680082508439E-3</v>
      </c>
      <c r="Y156">
        <f t="shared" si="8"/>
        <v>-1.6363151445518379E-2</v>
      </c>
      <c r="Z156">
        <f t="shared" si="8"/>
        <v>1.6417670964642403E-2</v>
      </c>
      <c r="AA156">
        <f t="shared" si="7"/>
        <v>1.8303339588750085E-2</v>
      </c>
    </row>
    <row r="157" spans="17:27" ht="15.75" thickBot="1">
      <c r="Q157" s="120" t="s">
        <v>11197</v>
      </c>
      <c r="R157" s="121">
        <v>124.3</v>
      </c>
      <c r="S157" s="121">
        <v>170.63</v>
      </c>
      <c r="T157" s="121">
        <v>87.37</v>
      </c>
      <c r="U157" s="122">
        <v>24.85</v>
      </c>
      <c r="X157">
        <f t="shared" si="8"/>
        <v>-4.8954794611524603E-3</v>
      </c>
      <c r="Y157">
        <f t="shared" si="8"/>
        <v>5.3474492050493263E-3</v>
      </c>
      <c r="Z157">
        <f t="shared" si="8"/>
        <v>8.9676388502934572E-3</v>
      </c>
      <c r="AA157">
        <f t="shared" si="7"/>
        <v>2.4028849026733686E-2</v>
      </c>
    </row>
    <row r="158" spans="17:27" ht="15.75" thickBot="1">
      <c r="Q158" s="120" t="s">
        <v>11198</v>
      </c>
      <c r="R158" s="121">
        <v>127.5</v>
      </c>
      <c r="S158" s="121">
        <v>175.81</v>
      </c>
      <c r="T158" s="121">
        <v>85.95</v>
      </c>
      <c r="U158" s="122">
        <v>25.09</v>
      </c>
      <c r="X158">
        <f t="shared" si="8"/>
        <v>2.5418366081815448E-2</v>
      </c>
      <c r="Y158">
        <f t="shared" si="8"/>
        <v>2.9906396915524842E-2</v>
      </c>
      <c r="Z158">
        <f t="shared" si="8"/>
        <v>-1.6386242481145039E-2</v>
      </c>
      <c r="AA158">
        <f t="shared" si="7"/>
        <v>9.6116078356932051E-3</v>
      </c>
    </row>
    <row r="159" spans="17:27" ht="15.75" thickBot="1">
      <c r="Q159" s="120" t="s">
        <v>11199</v>
      </c>
      <c r="R159" s="121">
        <v>128.26</v>
      </c>
      <c r="S159" s="121">
        <v>176</v>
      </c>
      <c r="T159" s="121">
        <v>85.68</v>
      </c>
      <c r="U159" s="122">
        <v>25.49</v>
      </c>
      <c r="X159">
        <f t="shared" si="8"/>
        <v>5.9430891222360237E-3</v>
      </c>
      <c r="Y159">
        <f t="shared" si="8"/>
        <v>1.0801285834535514E-3</v>
      </c>
      <c r="Z159">
        <f t="shared" si="8"/>
        <v>-3.1463056893648368E-3</v>
      </c>
      <c r="AA159">
        <f t="shared" si="7"/>
        <v>1.5816858009693041E-2</v>
      </c>
    </row>
    <row r="160" spans="17:27" ht="15.75" thickBot="1">
      <c r="Q160" s="120" t="s">
        <v>11200</v>
      </c>
      <c r="R160" s="121">
        <v>127.19</v>
      </c>
      <c r="S160" s="121">
        <v>174.78</v>
      </c>
      <c r="T160" s="121">
        <v>84.93</v>
      </c>
      <c r="U160" s="122">
        <v>25.9</v>
      </c>
      <c r="X160">
        <f t="shared" si="8"/>
        <v>-8.3774222573237307E-3</v>
      </c>
      <c r="Y160">
        <f t="shared" si="8"/>
        <v>-6.9559548387535704E-3</v>
      </c>
      <c r="Z160">
        <f t="shared" si="8"/>
        <v>-8.7920383475753733E-3</v>
      </c>
      <c r="AA160">
        <f t="shared" si="7"/>
        <v>1.5956750317468016E-2</v>
      </c>
    </row>
    <row r="161" spans="17:27" ht="15.75" thickBot="1">
      <c r="Q161" s="120" t="s">
        <v>11201</v>
      </c>
      <c r="R161" s="121">
        <v>128.57</v>
      </c>
      <c r="S161" s="121">
        <v>174.4</v>
      </c>
      <c r="T161" s="121">
        <v>84.15</v>
      </c>
      <c r="U161" s="122">
        <v>26.93</v>
      </c>
      <c r="X161">
        <f t="shared" si="8"/>
        <v>1.0791471632764386E-2</v>
      </c>
      <c r="Y161">
        <f t="shared" si="8"/>
        <v>-2.1765287245189935E-3</v>
      </c>
      <c r="Z161">
        <f t="shared" si="8"/>
        <v>-9.2264671551029673E-3</v>
      </c>
      <c r="AA161">
        <f t="shared" si="7"/>
        <v>3.899793811801542E-2</v>
      </c>
    </row>
    <row r="162" spans="17:27" ht="15.75" thickBot="1">
      <c r="Q162" s="120" t="s">
        <v>11202</v>
      </c>
      <c r="R162" s="121">
        <v>133.80000000000001</v>
      </c>
      <c r="S162" s="121">
        <v>175.95</v>
      </c>
      <c r="T162" s="121">
        <v>85.93</v>
      </c>
      <c r="U162" s="122">
        <v>27.67</v>
      </c>
      <c r="X162">
        <f t="shared" si="8"/>
        <v>3.9872644597970699E-2</v>
      </c>
      <c r="Y162">
        <f t="shared" si="8"/>
        <v>8.8483522927148058E-3</v>
      </c>
      <c r="Z162">
        <f t="shared" si="8"/>
        <v>2.0932090688316647E-2</v>
      </c>
      <c r="AA162">
        <f t="shared" si="7"/>
        <v>2.7107886975326977E-2</v>
      </c>
    </row>
    <row r="163" spans="17:27" ht="15.75" thickBot="1">
      <c r="Q163" s="120" t="s">
        <v>11203</v>
      </c>
      <c r="R163" s="121">
        <v>138.05000000000001</v>
      </c>
      <c r="S163" s="121">
        <v>177.01</v>
      </c>
      <c r="T163" s="121">
        <v>92.32</v>
      </c>
      <c r="U163" s="122">
        <v>27.79</v>
      </c>
      <c r="X163">
        <f t="shared" si="8"/>
        <v>3.1269790682035253E-2</v>
      </c>
      <c r="Y163">
        <f t="shared" si="8"/>
        <v>6.0063643854710571E-3</v>
      </c>
      <c r="Z163">
        <f t="shared" si="8"/>
        <v>7.1727791434657545E-2</v>
      </c>
      <c r="AA163">
        <f t="shared" si="7"/>
        <v>4.3274499555777E-3</v>
      </c>
    </row>
    <row r="164" spans="17:27" ht="15.75" thickBot="1">
      <c r="Q164" s="120" t="s">
        <v>11204</v>
      </c>
      <c r="R164" s="121">
        <v>133.61000000000001</v>
      </c>
      <c r="S164" s="121">
        <v>175.71</v>
      </c>
      <c r="T164" s="121">
        <v>89.83</v>
      </c>
      <c r="U164" s="122">
        <v>27.34</v>
      </c>
      <c r="X164">
        <f t="shared" si="8"/>
        <v>-3.2690829775360718E-2</v>
      </c>
      <c r="Y164">
        <f t="shared" si="8"/>
        <v>-7.3713193832643997E-3</v>
      </c>
      <c r="Z164">
        <f t="shared" si="8"/>
        <v>-2.7341807518674131E-2</v>
      </c>
      <c r="AA164">
        <f t="shared" si="7"/>
        <v>-1.6325412458608832E-2</v>
      </c>
    </row>
    <row r="165" spans="17:27" ht="15.75" thickBot="1">
      <c r="Q165" s="120" t="s">
        <v>11205</v>
      </c>
      <c r="R165" s="121">
        <v>135.65</v>
      </c>
      <c r="S165" s="121">
        <v>178.15</v>
      </c>
      <c r="T165" s="121">
        <v>88.98</v>
      </c>
      <c r="U165" s="122">
        <v>27.55</v>
      </c>
      <c r="X165">
        <f t="shared" si="8"/>
        <v>1.5152930504138054E-2</v>
      </c>
      <c r="Y165">
        <f t="shared" si="8"/>
        <v>1.3790983282044486E-2</v>
      </c>
      <c r="Z165">
        <f t="shared" si="8"/>
        <v>-9.507369863219501E-3</v>
      </c>
      <c r="AA165">
        <f t="shared" si="7"/>
        <v>7.6517043031200339E-3</v>
      </c>
    </row>
    <row r="166" spans="17:27" ht="15.75" thickBot="1">
      <c r="Q166" s="120" t="s">
        <v>11206</v>
      </c>
      <c r="R166" s="121">
        <v>134.19999999999999</v>
      </c>
      <c r="S166" s="121">
        <v>176.9</v>
      </c>
      <c r="T166" s="121">
        <v>89.23</v>
      </c>
      <c r="U166" s="122">
        <v>27.97</v>
      </c>
      <c r="X166">
        <f t="shared" si="8"/>
        <v>-1.0746814567359443E-2</v>
      </c>
      <c r="Y166">
        <f t="shared" si="8"/>
        <v>-7.0412908861054559E-3</v>
      </c>
      <c r="Z166">
        <f t="shared" si="8"/>
        <v>2.8056805341644363E-3</v>
      </c>
      <c r="AA166">
        <f t="shared" si="7"/>
        <v>1.5129971614944768E-2</v>
      </c>
    </row>
    <row r="167" spans="17:27" ht="15.75" thickBot="1">
      <c r="Q167" s="120" t="s">
        <v>11207</v>
      </c>
      <c r="R167" s="121">
        <v>133.66</v>
      </c>
      <c r="S167" s="121">
        <v>175.86</v>
      </c>
      <c r="T167" s="121">
        <v>87.82</v>
      </c>
      <c r="U167" s="122">
        <v>26.91</v>
      </c>
      <c r="X167">
        <f t="shared" si="8"/>
        <v>-4.0319624546572277E-3</v>
      </c>
      <c r="Y167">
        <f t="shared" si="8"/>
        <v>-5.8963772148834769E-3</v>
      </c>
      <c r="Z167">
        <f t="shared" si="8"/>
        <v>-1.5928040778488781E-2</v>
      </c>
      <c r="AA167">
        <f t="shared" si="7"/>
        <v>-3.8634542475053824E-2</v>
      </c>
    </row>
    <row r="168" spans="17:27" ht="15.75" thickBot="1">
      <c r="Q168" s="120" t="s">
        <v>11208</v>
      </c>
      <c r="R168" s="121">
        <v>132.11000000000001</v>
      </c>
      <c r="S168" s="121">
        <v>174.25</v>
      </c>
      <c r="T168" s="121">
        <v>86.06</v>
      </c>
      <c r="U168" s="122">
        <v>27.31</v>
      </c>
      <c r="X168">
        <f t="shared" si="8"/>
        <v>-1.1664353192661249E-2</v>
      </c>
      <c r="Y168">
        <f t="shared" si="8"/>
        <v>-9.1971743102229175E-3</v>
      </c>
      <c r="Z168">
        <f t="shared" si="8"/>
        <v>-2.0244537723117687E-2</v>
      </c>
      <c r="AA168">
        <f t="shared" si="7"/>
        <v>1.4754970746799214E-2</v>
      </c>
    </row>
    <row r="169" spans="17:27" ht="15.75" thickBot="1">
      <c r="Q169" s="120" t="s">
        <v>11209</v>
      </c>
      <c r="R169" s="121">
        <v>132.94999999999999</v>
      </c>
      <c r="S169" s="121">
        <v>173.28</v>
      </c>
      <c r="T169" s="121">
        <v>87.15</v>
      </c>
      <c r="U169" s="122">
        <v>26.55</v>
      </c>
      <c r="X169">
        <f t="shared" si="8"/>
        <v>6.3382087987658665E-3</v>
      </c>
      <c r="Y169">
        <f t="shared" si="8"/>
        <v>-5.5822663879528285E-3</v>
      </c>
      <c r="Z169">
        <f t="shared" si="8"/>
        <v>1.258604455557635E-2</v>
      </c>
      <c r="AA169">
        <f t="shared" si="7"/>
        <v>-2.822318779766568E-2</v>
      </c>
    </row>
    <row r="170" spans="17:27" ht="15.75" thickBot="1">
      <c r="Q170" s="120" t="s">
        <v>11210</v>
      </c>
      <c r="R170" s="121">
        <v>129.52000000000001</v>
      </c>
      <c r="S170" s="121">
        <v>173.62</v>
      </c>
      <c r="T170" s="121">
        <v>85</v>
      </c>
      <c r="U170" s="122">
        <v>26.62</v>
      </c>
      <c r="X170">
        <f t="shared" si="8"/>
        <v>-2.6137808319648986E-2</v>
      </c>
      <c r="Y170">
        <f t="shared" si="8"/>
        <v>1.9602197109814465E-3</v>
      </c>
      <c r="Z170">
        <f t="shared" si="8"/>
        <v>-2.4979515475713542E-2</v>
      </c>
      <c r="AA170">
        <f t="shared" si="7"/>
        <v>2.6330652790177169E-3</v>
      </c>
    </row>
    <row r="171" spans="17:27" ht="15.75" thickBot="1">
      <c r="Q171" s="120" t="s">
        <v>11211</v>
      </c>
      <c r="R171" s="121">
        <v>130.1</v>
      </c>
      <c r="S171" s="121">
        <v>174.21</v>
      </c>
      <c r="T171" s="121">
        <v>84.31</v>
      </c>
      <c r="U171" s="122">
        <v>26.77</v>
      </c>
      <c r="X171">
        <f t="shared" si="8"/>
        <v>4.4680761490797187E-3</v>
      </c>
      <c r="Y171">
        <f t="shared" si="8"/>
        <v>3.3924650884063169E-3</v>
      </c>
      <c r="Z171">
        <f t="shared" si="8"/>
        <v>-8.1507745557320953E-3</v>
      </c>
      <c r="AA171">
        <f t="shared" si="7"/>
        <v>5.6190445652955379E-3</v>
      </c>
    </row>
    <row r="172" spans="17:27" ht="15.75" thickBot="1">
      <c r="Q172" s="120" t="s">
        <v>11212</v>
      </c>
      <c r="R172" s="121">
        <v>130.58000000000001</v>
      </c>
      <c r="S172" s="121">
        <v>178.17</v>
      </c>
      <c r="T172" s="121">
        <v>82.28</v>
      </c>
      <c r="U172" s="122">
        <v>26.24</v>
      </c>
      <c r="X172">
        <f t="shared" si="8"/>
        <v>3.6826802400279053E-3</v>
      </c>
      <c r="Y172">
        <f t="shared" si="8"/>
        <v>2.247668264381017E-2</v>
      </c>
      <c r="Z172">
        <f t="shared" si="8"/>
        <v>-2.4372417149827911E-2</v>
      </c>
      <c r="AA172">
        <f t="shared" si="7"/>
        <v>-1.9996893456372934E-2</v>
      </c>
    </row>
    <row r="173" spans="17:27" ht="15.75" thickBot="1">
      <c r="Q173" s="120" t="s">
        <v>11213</v>
      </c>
      <c r="R173" s="121">
        <v>131.71</v>
      </c>
      <c r="S173" s="121">
        <v>180.45</v>
      </c>
      <c r="T173" s="121">
        <v>85.14</v>
      </c>
      <c r="U173" s="122">
        <v>26.71</v>
      </c>
      <c r="X173">
        <f t="shared" si="8"/>
        <v>8.6164702524677249E-3</v>
      </c>
      <c r="Y173">
        <f t="shared" si="8"/>
        <v>1.2715580392919142E-2</v>
      </c>
      <c r="Z173">
        <f t="shared" si="8"/>
        <v>3.4168895615249793E-2</v>
      </c>
      <c r="AA173">
        <f t="shared" si="7"/>
        <v>1.7753063045981347E-2</v>
      </c>
    </row>
    <row r="174" spans="17:27" ht="15.75" thickBot="1">
      <c r="Q174" s="120" t="s">
        <v>11214</v>
      </c>
      <c r="R174" s="121">
        <v>132.32</v>
      </c>
      <c r="S174" s="121">
        <v>181.43</v>
      </c>
      <c r="T174" s="121">
        <v>85.52</v>
      </c>
      <c r="U174" s="122">
        <v>26.7</v>
      </c>
      <c r="X174">
        <f t="shared" si="8"/>
        <v>4.6206952644259483E-3</v>
      </c>
      <c r="Y174">
        <f t="shared" si="8"/>
        <v>5.4161732932743682E-3</v>
      </c>
      <c r="Z174">
        <f t="shared" si="8"/>
        <v>4.4533063167833476E-3</v>
      </c>
      <c r="AA174">
        <f t="shared" si="7"/>
        <v>-3.7446171566575586E-4</v>
      </c>
    </row>
    <row r="175" spans="17:27" ht="15.75" thickBot="1">
      <c r="Q175" s="120" t="s">
        <v>11215</v>
      </c>
      <c r="R175" s="121">
        <v>132.54</v>
      </c>
      <c r="S175" s="121">
        <v>197.36</v>
      </c>
      <c r="T175" s="121">
        <v>86.08</v>
      </c>
      <c r="U175" s="122">
        <v>27.02</v>
      </c>
      <c r="X175">
        <f t="shared" si="8"/>
        <v>1.6612553846997186E-3</v>
      </c>
      <c r="Y175">
        <f t="shared" si="8"/>
        <v>8.4159567839029531E-2</v>
      </c>
      <c r="Z175">
        <f t="shared" si="8"/>
        <v>6.5268296966846011E-3</v>
      </c>
      <c r="AA175">
        <f t="shared" si="7"/>
        <v>1.1913767125848938E-2</v>
      </c>
    </row>
    <row r="176" spans="17:27" ht="15.75" thickBot="1">
      <c r="Q176" s="120" t="s">
        <v>11216</v>
      </c>
      <c r="R176" s="121">
        <v>132.31</v>
      </c>
      <c r="S176" s="121">
        <v>199.52</v>
      </c>
      <c r="T176" s="121">
        <v>85.06</v>
      </c>
      <c r="U176" s="122">
        <v>27.24</v>
      </c>
      <c r="X176">
        <f t="shared" si="8"/>
        <v>-1.7368326057610791E-3</v>
      </c>
      <c r="Y176">
        <f t="shared" si="8"/>
        <v>1.0885009710625082E-2</v>
      </c>
      <c r="Z176">
        <f t="shared" si="8"/>
        <v>-1.1920206587986714E-2</v>
      </c>
      <c r="AA176">
        <f t="shared" si="7"/>
        <v>8.1091487492587211E-3</v>
      </c>
    </row>
    <row r="177" spans="17:27" ht="15.75" thickBot="1">
      <c r="Q177" s="120" t="s">
        <v>11217</v>
      </c>
      <c r="R177" s="121">
        <v>131.24</v>
      </c>
      <c r="S177" s="121">
        <v>195.66</v>
      </c>
      <c r="T177" s="121">
        <v>84.13</v>
      </c>
      <c r="U177" s="122">
        <v>27.03</v>
      </c>
      <c r="X177">
        <f t="shared" si="8"/>
        <v>-8.1199459614186894E-3</v>
      </c>
      <c r="Y177">
        <f t="shared" si="8"/>
        <v>-1.9536022902443606E-2</v>
      </c>
      <c r="Z177">
        <f t="shared" si="8"/>
        <v>-1.0993668262765297E-2</v>
      </c>
      <c r="AA177">
        <f t="shared" si="7"/>
        <v>-7.7391209929552722E-3</v>
      </c>
    </row>
    <row r="178" spans="17:27" ht="15.75" thickBot="1">
      <c r="Q178" s="120" t="s">
        <v>11218</v>
      </c>
      <c r="R178" s="121">
        <v>130.69</v>
      </c>
      <c r="S178" s="121">
        <v>194.61</v>
      </c>
      <c r="T178" s="121">
        <v>84.79</v>
      </c>
      <c r="U178" s="122">
        <v>26.51</v>
      </c>
      <c r="X178">
        <f t="shared" si="8"/>
        <v>-4.1996014839564251E-3</v>
      </c>
      <c r="Y178">
        <f t="shared" si="8"/>
        <v>-5.3809031362089281E-3</v>
      </c>
      <c r="Z178">
        <f t="shared" si="8"/>
        <v>7.8143897531894688E-3</v>
      </c>
      <c r="AA178">
        <f t="shared" si="7"/>
        <v>-1.9425339987422029E-2</v>
      </c>
    </row>
    <row r="179" spans="17:27" ht="15.75" thickBot="1">
      <c r="Q179" s="120" t="s">
        <v>11219</v>
      </c>
      <c r="R179" s="121">
        <v>129.57</v>
      </c>
      <c r="S179" s="121">
        <v>193.12</v>
      </c>
      <c r="T179" s="121">
        <v>84.95</v>
      </c>
      <c r="U179" s="122">
        <v>26.08</v>
      </c>
      <c r="X179">
        <f t="shared" si="8"/>
        <v>-8.6068309682251921E-3</v>
      </c>
      <c r="Y179">
        <f t="shared" si="8"/>
        <v>-7.6857985438523839E-3</v>
      </c>
      <c r="Z179">
        <f t="shared" si="8"/>
        <v>1.885236802029337E-3</v>
      </c>
      <c r="AA179">
        <f t="shared" si="7"/>
        <v>-1.6353283242482041E-2</v>
      </c>
    </row>
    <row r="180" spans="17:27" ht="15.75" thickBot="1">
      <c r="Q180" s="120" t="s">
        <v>11220</v>
      </c>
      <c r="R180" s="121">
        <v>126.25</v>
      </c>
      <c r="S180" s="121">
        <v>195.25</v>
      </c>
      <c r="T180" s="121">
        <v>85.54</v>
      </c>
      <c r="U180" s="122">
        <v>27.39</v>
      </c>
      <c r="X180">
        <f t="shared" si="8"/>
        <v>-2.5957207485250215E-2</v>
      </c>
      <c r="Y180">
        <f t="shared" si="8"/>
        <v>1.0969031370573937E-2</v>
      </c>
      <c r="Z180">
        <f t="shared" si="8"/>
        <v>6.9212546808215467E-3</v>
      </c>
      <c r="AA180">
        <f t="shared" si="7"/>
        <v>4.9009246216534658E-2</v>
      </c>
    </row>
    <row r="181" spans="17:27" ht="15.75" thickBot="1">
      <c r="Q181" s="120" t="s">
        <v>11221</v>
      </c>
      <c r="R181" s="121">
        <v>131.55000000000001</v>
      </c>
      <c r="S181" s="121">
        <v>190.39</v>
      </c>
      <c r="T181" s="121">
        <v>85.52</v>
      </c>
      <c r="U181" s="122">
        <v>27.08</v>
      </c>
      <c r="X181">
        <f t="shared" si="8"/>
        <v>4.1122939330832567E-2</v>
      </c>
      <c r="Y181">
        <f t="shared" si="8"/>
        <v>-2.5206188750210301E-2</v>
      </c>
      <c r="Z181">
        <f t="shared" si="8"/>
        <v>-2.3383608197285848E-4</v>
      </c>
      <c r="AA181">
        <f t="shared" si="7"/>
        <v>-1.1382535230912639E-2</v>
      </c>
    </row>
    <row r="182" spans="17:27" ht="15.75" thickBot="1">
      <c r="Q182" s="120" t="s">
        <v>11222</v>
      </c>
      <c r="R182" s="121">
        <v>133</v>
      </c>
      <c r="S182" s="121">
        <v>193.12</v>
      </c>
      <c r="T182" s="121">
        <v>84.48</v>
      </c>
      <c r="U182" s="122">
        <v>26.22</v>
      </c>
      <c r="X182">
        <f t="shared" si="8"/>
        <v>1.0962120735452035E-2</v>
      </c>
      <c r="Y182">
        <f t="shared" si="8"/>
        <v>1.4237157379636321E-2</v>
      </c>
      <c r="Z182">
        <f t="shared" si="8"/>
        <v>-1.2235446758838297E-2</v>
      </c>
      <c r="AA182">
        <f t="shared" si="7"/>
        <v>-3.2272969708520463E-2</v>
      </c>
    </row>
    <row r="183" spans="17:27" ht="15.75" thickBot="1">
      <c r="Q183" s="120" t="s">
        <v>11223</v>
      </c>
      <c r="R183" s="121">
        <v>131.12</v>
      </c>
      <c r="S183" s="121">
        <v>192.55</v>
      </c>
      <c r="T183" s="121">
        <v>83.69</v>
      </c>
      <c r="U183" s="122">
        <v>25.96</v>
      </c>
      <c r="X183">
        <f t="shared" si="8"/>
        <v>-1.4236193786179525E-2</v>
      </c>
      <c r="Y183">
        <f t="shared" si="8"/>
        <v>-2.9558970883034256E-3</v>
      </c>
      <c r="Z183">
        <f t="shared" si="8"/>
        <v>-9.3953239131687009E-3</v>
      </c>
      <c r="AA183">
        <f t="shared" si="7"/>
        <v>-9.9655864996645062E-3</v>
      </c>
    </row>
    <row r="184" spans="17:27" ht="15.75" thickBot="1">
      <c r="Q184" s="120" t="s">
        <v>11224</v>
      </c>
      <c r="R184" s="121">
        <v>132.4</v>
      </c>
      <c r="S184" s="121">
        <v>183.47</v>
      </c>
      <c r="T184" s="121">
        <v>80.53</v>
      </c>
      <c r="U184" s="122">
        <v>25.82</v>
      </c>
      <c r="X184">
        <f t="shared" si="8"/>
        <v>9.7147090673336371E-3</v>
      </c>
      <c r="Y184">
        <f t="shared" si="8"/>
        <v>-4.8304693870289739E-2</v>
      </c>
      <c r="Z184">
        <f t="shared" si="8"/>
        <v>-3.8489710237329174E-2</v>
      </c>
      <c r="AA184">
        <f t="shared" si="7"/>
        <v>-5.4075064173928203E-3</v>
      </c>
    </row>
    <row r="185" spans="17:27" ht="15.75" thickBot="1">
      <c r="Q185" s="120" t="s">
        <v>11225</v>
      </c>
      <c r="R185" s="121">
        <v>134.02000000000001</v>
      </c>
      <c r="S185" s="121">
        <v>183.25</v>
      </c>
      <c r="T185" s="121">
        <v>80.540000000000006</v>
      </c>
      <c r="U185" s="122">
        <v>25.95</v>
      </c>
      <c r="X185">
        <f t="shared" si="8"/>
        <v>1.2161399042116905E-2</v>
      </c>
      <c r="Y185">
        <f t="shared" si="8"/>
        <v>-1.1998256238673968E-3</v>
      </c>
      <c r="Z185">
        <f t="shared" si="8"/>
        <v>1.2416961585468315E-4</v>
      </c>
      <c r="AA185">
        <f t="shared" si="7"/>
        <v>5.0222241934011194E-3</v>
      </c>
    </row>
    <row r="186" spans="17:27" ht="15.75" thickBot="1">
      <c r="Q186" s="120" t="s">
        <v>11226</v>
      </c>
      <c r="R186" s="121">
        <v>134.05000000000001</v>
      </c>
      <c r="S186" s="121">
        <v>185.41</v>
      </c>
      <c r="T186" s="121">
        <v>81.680000000000007</v>
      </c>
      <c r="U186" s="122">
        <v>26.36</v>
      </c>
      <c r="X186">
        <f t="shared" si="8"/>
        <v>2.2382213694371547E-4</v>
      </c>
      <c r="Y186">
        <f t="shared" si="8"/>
        <v>1.1718248343001116E-2</v>
      </c>
      <c r="Z186">
        <f t="shared" si="8"/>
        <v>1.4055218433102055E-2</v>
      </c>
      <c r="AA186">
        <f t="shared" si="7"/>
        <v>1.5676100022408837E-2</v>
      </c>
    </row>
    <row r="187" spans="17:27" ht="15.75" thickBot="1">
      <c r="Q187" s="120" t="s">
        <v>11227</v>
      </c>
      <c r="R187" s="121">
        <v>130.68</v>
      </c>
      <c r="S187" s="121">
        <v>184.84</v>
      </c>
      <c r="T187" s="121">
        <v>82.44</v>
      </c>
      <c r="U187" s="122">
        <v>26.1</v>
      </c>
      <c r="X187">
        <f t="shared" si="8"/>
        <v>-2.5461277949098925E-2</v>
      </c>
      <c r="Y187">
        <f t="shared" si="8"/>
        <v>-3.079003107696268E-3</v>
      </c>
      <c r="Z187">
        <f t="shared" si="8"/>
        <v>9.2615821658481572E-3</v>
      </c>
      <c r="AA187">
        <f t="shared" si="7"/>
        <v>-9.9123953056586209E-3</v>
      </c>
    </row>
    <row r="188" spans="17:27" ht="15.75" thickBot="1">
      <c r="Q188" s="120" t="s">
        <v>11228</v>
      </c>
      <c r="R188" s="121">
        <v>144.16999999999999</v>
      </c>
      <c r="S188" s="121">
        <v>181.48</v>
      </c>
      <c r="T188" s="121">
        <v>82.43</v>
      </c>
      <c r="U188" s="122">
        <v>26.35</v>
      </c>
      <c r="X188">
        <f t="shared" si="8"/>
        <v>9.8241572090942753E-2</v>
      </c>
      <c r="Y188">
        <f t="shared" si="8"/>
        <v>-1.8345131206302559E-2</v>
      </c>
      <c r="Z188">
        <f t="shared" si="8"/>
        <v>-1.2130769712204299E-4</v>
      </c>
      <c r="AA188">
        <f t="shared" si="7"/>
        <v>9.5329606587236868E-3</v>
      </c>
    </row>
    <row r="189" spans="17:27" ht="15.75" thickBot="1">
      <c r="Q189" s="120" t="s">
        <v>11229</v>
      </c>
      <c r="R189" s="121">
        <v>142.08000000000001</v>
      </c>
      <c r="S189" s="121">
        <v>180.78</v>
      </c>
      <c r="T189" s="121">
        <v>85.12</v>
      </c>
      <c r="U189" s="122">
        <v>26.85</v>
      </c>
      <c r="X189">
        <f t="shared" si="8"/>
        <v>-1.4602879579952299E-2</v>
      </c>
      <c r="Y189">
        <f t="shared" si="8"/>
        <v>-3.8646324254982662E-3</v>
      </c>
      <c r="Z189">
        <f t="shared" si="8"/>
        <v>3.2112577268198127E-2</v>
      </c>
      <c r="AA189">
        <f t="shared" si="7"/>
        <v>1.8797545967502421E-2</v>
      </c>
    </row>
    <row r="190" spans="17:27" ht="15.75" thickBot="1">
      <c r="Q190" s="120" t="s">
        <v>11230</v>
      </c>
      <c r="R190" s="121">
        <v>146.35</v>
      </c>
      <c r="S190" s="121">
        <v>186.93</v>
      </c>
      <c r="T190" s="121">
        <v>85.38</v>
      </c>
      <c r="U190" s="122">
        <v>27</v>
      </c>
      <c r="X190">
        <f t="shared" si="8"/>
        <v>2.9610733894034794E-2</v>
      </c>
      <c r="Y190">
        <f t="shared" si="8"/>
        <v>3.3453392853975437E-2</v>
      </c>
      <c r="Z190">
        <f t="shared" si="8"/>
        <v>3.0498557364817083E-3</v>
      </c>
      <c r="AA190">
        <f t="shared" si="7"/>
        <v>5.5710450494554295E-3</v>
      </c>
    </row>
    <row r="191" spans="17:27" ht="15.75" thickBot="1">
      <c r="Q191" s="120" t="s">
        <v>11231</v>
      </c>
      <c r="R191" s="121">
        <v>148.05000000000001</v>
      </c>
      <c r="S191" s="121">
        <v>186.52</v>
      </c>
      <c r="T191" s="121">
        <v>86.4</v>
      </c>
      <c r="U191" s="122">
        <v>26.68</v>
      </c>
      <c r="X191">
        <f t="shared" si="8"/>
        <v>1.1549041409705451E-2</v>
      </c>
      <c r="Y191">
        <f t="shared" si="8"/>
        <v>-2.1957432841201892E-3</v>
      </c>
      <c r="Z191">
        <f t="shared" si="8"/>
        <v>1.1875794480194053E-2</v>
      </c>
      <c r="AA191">
        <f t="shared" si="7"/>
        <v>-1.1922644956906146E-2</v>
      </c>
    </row>
    <row r="192" spans="17:27" ht="15.75" thickBot="1">
      <c r="Q192" s="120" t="s">
        <v>11232</v>
      </c>
      <c r="R192" s="121">
        <v>150.75</v>
      </c>
      <c r="S192" s="121">
        <v>186.27</v>
      </c>
      <c r="T192" s="121">
        <v>86.1</v>
      </c>
      <c r="U192" s="122">
        <v>27.45</v>
      </c>
      <c r="X192">
        <f t="shared" si="8"/>
        <v>1.8072781059694381E-2</v>
      </c>
      <c r="Y192">
        <f t="shared" si="8"/>
        <v>-1.341237895208993E-3</v>
      </c>
      <c r="Z192">
        <f t="shared" si="8"/>
        <v>-3.47826437632492E-3</v>
      </c>
      <c r="AA192">
        <f t="shared" si="7"/>
        <v>2.845194690811674E-2</v>
      </c>
    </row>
    <row r="193" spans="17:27" ht="15.75" thickBot="1">
      <c r="Q193" s="120" t="s">
        <v>11233</v>
      </c>
      <c r="R193" s="121">
        <v>154.35</v>
      </c>
      <c r="S193" s="121">
        <v>186.61</v>
      </c>
      <c r="T193" s="121">
        <v>89.14</v>
      </c>
      <c r="U193" s="122">
        <v>27.97</v>
      </c>
      <c r="X193">
        <f t="shared" si="8"/>
        <v>2.3599915340873506E-2</v>
      </c>
      <c r="Y193">
        <f t="shared" si="8"/>
        <v>1.82364350046925E-3</v>
      </c>
      <c r="Z193">
        <f t="shared" si="8"/>
        <v>3.4698756084724669E-2</v>
      </c>
      <c r="AA193">
        <f t="shared" si="7"/>
        <v>1.8766339258328681E-2</v>
      </c>
    </row>
    <row r="194" spans="17:27" ht="15.75" thickBot="1">
      <c r="Q194" s="120" t="s">
        <v>11234</v>
      </c>
      <c r="R194" s="121">
        <v>158.75</v>
      </c>
      <c r="S194" s="121">
        <v>186.5</v>
      </c>
      <c r="T194" s="121">
        <v>89.99</v>
      </c>
      <c r="U194" s="122">
        <v>27.29</v>
      </c>
      <c r="X194">
        <f t="shared" si="8"/>
        <v>2.8107886824632868E-2</v>
      </c>
      <c r="Y194">
        <f t="shared" si="8"/>
        <v>-5.8963846151014289E-4</v>
      </c>
      <c r="Z194">
        <f t="shared" si="8"/>
        <v>9.4903855274474334E-3</v>
      </c>
      <c r="AA194">
        <f t="shared" si="7"/>
        <v>-2.4612172493621218E-2</v>
      </c>
    </row>
    <row r="195" spans="17:27" ht="15.75" thickBot="1">
      <c r="Q195" s="120" t="s">
        <v>11235</v>
      </c>
      <c r="R195" s="121">
        <v>155.16999999999999</v>
      </c>
      <c r="S195" s="121">
        <v>185.29</v>
      </c>
      <c r="T195" s="121">
        <v>96.03</v>
      </c>
      <c r="U195" s="122">
        <v>27.42</v>
      </c>
      <c r="X195">
        <f t="shared" si="8"/>
        <v>-2.2809347677408508E-2</v>
      </c>
      <c r="Y195">
        <f t="shared" si="8"/>
        <v>-6.5090737895470395E-3</v>
      </c>
      <c r="Z195">
        <f t="shared" si="8"/>
        <v>6.4962089604024331E-2</v>
      </c>
      <c r="AA195">
        <f t="shared" si="7"/>
        <v>4.7523394139212336E-3</v>
      </c>
    </row>
    <row r="196" spans="17:27" ht="15.75" thickBot="1">
      <c r="Q196" s="120" t="s">
        <v>11236</v>
      </c>
      <c r="R196" s="121">
        <v>149.06</v>
      </c>
      <c r="S196" s="121">
        <v>186.98</v>
      </c>
      <c r="T196" s="121">
        <v>96.72</v>
      </c>
      <c r="U196" s="122">
        <v>27.65</v>
      </c>
      <c r="X196">
        <f t="shared" si="8"/>
        <v>-4.0172380641844731E-2</v>
      </c>
      <c r="Y196">
        <f t="shared" si="8"/>
        <v>9.079493968846445E-3</v>
      </c>
      <c r="Z196">
        <f t="shared" si="8"/>
        <v>7.1595636566557869E-3</v>
      </c>
      <c r="AA196">
        <f t="shared" si="8"/>
        <v>8.3530538341754224E-3</v>
      </c>
    </row>
    <row r="197" spans="17:27" ht="15.75" thickBot="1">
      <c r="Q197" s="120" t="s">
        <v>11237</v>
      </c>
      <c r="R197" s="121">
        <v>149.4</v>
      </c>
      <c r="S197" s="121">
        <v>190.97</v>
      </c>
      <c r="T197" s="121">
        <v>102.74</v>
      </c>
      <c r="U197" s="122">
        <v>26.91</v>
      </c>
      <c r="X197">
        <f t="shared" ref="X197:AA260" si="9">LN(R197/R196)</f>
        <v>2.2783632451692866E-3</v>
      </c>
      <c r="Y197">
        <f t="shared" si="9"/>
        <v>2.1114688384153035E-2</v>
      </c>
      <c r="Z197">
        <f t="shared" si="9"/>
        <v>6.0381318732584462E-2</v>
      </c>
      <c r="AA197">
        <f t="shared" si="9"/>
        <v>-2.7127763229529332E-2</v>
      </c>
    </row>
    <row r="198" spans="17:27" ht="15.75" thickBot="1">
      <c r="Q198" s="120" t="s">
        <v>11238</v>
      </c>
      <c r="R198" s="121">
        <v>145.66</v>
      </c>
      <c r="S198" s="121">
        <v>188.93</v>
      </c>
      <c r="T198" s="121">
        <v>98.84</v>
      </c>
      <c r="U198" s="122">
        <v>25.77</v>
      </c>
      <c r="X198">
        <f t="shared" si="9"/>
        <v>-2.5352133908947888E-2</v>
      </c>
      <c r="Y198">
        <f t="shared" si="9"/>
        <v>-1.0739771562096085E-2</v>
      </c>
      <c r="Z198">
        <f t="shared" si="9"/>
        <v>-3.8699143918712375E-2</v>
      </c>
      <c r="AA198">
        <f t="shared" si="9"/>
        <v>-4.3286940074540758E-2</v>
      </c>
    </row>
    <row r="199" spans="17:27" ht="15.75" thickBot="1">
      <c r="Q199" s="120" t="s">
        <v>11239</v>
      </c>
      <c r="R199" s="121">
        <v>141.69</v>
      </c>
      <c r="S199" s="121">
        <v>183.65</v>
      </c>
      <c r="T199" s="121">
        <v>98.61</v>
      </c>
      <c r="U199" s="122">
        <v>26.41</v>
      </c>
      <c r="X199">
        <f t="shared" si="9"/>
        <v>-2.7633566213633637E-2</v>
      </c>
      <c r="Y199">
        <f t="shared" si="9"/>
        <v>-2.8344803819550301E-2</v>
      </c>
      <c r="Z199">
        <f t="shared" si="9"/>
        <v>-2.3297047761715825E-3</v>
      </c>
      <c r="AA199">
        <f t="shared" si="9"/>
        <v>2.4531701644767163E-2</v>
      </c>
    </row>
    <row r="200" spans="17:27" ht="15.75" thickBot="1">
      <c r="Q200" s="120" t="s">
        <v>11240</v>
      </c>
      <c r="R200" s="121">
        <v>144.49</v>
      </c>
      <c r="S200" s="121">
        <v>187.56</v>
      </c>
      <c r="T200" s="121">
        <v>102.35</v>
      </c>
      <c r="U200" s="122">
        <v>26.26</v>
      </c>
      <c r="X200">
        <f t="shared" si="9"/>
        <v>1.9568728429384619E-2</v>
      </c>
      <c r="Y200">
        <f t="shared" si="9"/>
        <v>2.106702195570927E-2</v>
      </c>
      <c r="Z200">
        <f t="shared" si="9"/>
        <v>3.7225635763060802E-2</v>
      </c>
      <c r="AA200">
        <f t="shared" si="9"/>
        <v>-5.6958574343906913E-3</v>
      </c>
    </row>
    <row r="201" spans="17:27" ht="15.75" thickBot="1">
      <c r="Q201" s="120" t="s">
        <v>11241</v>
      </c>
      <c r="R201" s="121">
        <v>143.05000000000001</v>
      </c>
      <c r="S201" s="121">
        <v>195.35</v>
      </c>
      <c r="T201" s="121">
        <v>99.28</v>
      </c>
      <c r="U201" s="122">
        <v>26.68</v>
      </c>
      <c r="X201">
        <f t="shared" si="9"/>
        <v>-1.0016081509400556E-2</v>
      </c>
      <c r="Y201">
        <f t="shared" si="9"/>
        <v>4.0694027279693991E-2</v>
      </c>
      <c r="Z201">
        <f t="shared" si="9"/>
        <v>-3.0454171210946724E-2</v>
      </c>
      <c r="AA201">
        <f t="shared" si="9"/>
        <v>1.5867352172772804E-2</v>
      </c>
    </row>
    <row r="202" spans="17:27" ht="15.75" thickBot="1">
      <c r="Q202" s="120" t="s">
        <v>11242</v>
      </c>
      <c r="R202" s="121">
        <v>144.88</v>
      </c>
      <c r="S202" s="121">
        <v>190.5</v>
      </c>
      <c r="T202" s="121">
        <v>100.38</v>
      </c>
      <c r="U202" s="122">
        <v>26.09</v>
      </c>
      <c r="X202">
        <f t="shared" si="9"/>
        <v>1.2711594079038473E-2</v>
      </c>
      <c r="Y202">
        <f t="shared" si="9"/>
        <v>-2.5140626934323958E-2</v>
      </c>
      <c r="Z202">
        <f t="shared" si="9"/>
        <v>1.1018843330435769E-2</v>
      </c>
      <c r="AA202">
        <f t="shared" si="9"/>
        <v>-2.2362121898785944E-2</v>
      </c>
    </row>
    <row r="203" spans="17:27" ht="15.75" thickBot="1">
      <c r="Q203" s="120" t="s">
        <v>11243</v>
      </c>
      <c r="R203" s="121">
        <v>140.63</v>
      </c>
      <c r="S203" s="121">
        <v>183.98</v>
      </c>
      <c r="T203" s="121">
        <v>103.51</v>
      </c>
      <c r="U203" s="122">
        <v>26.26</v>
      </c>
      <c r="X203">
        <f t="shared" si="9"/>
        <v>-2.9773485693001575E-2</v>
      </c>
      <c r="Y203">
        <f t="shared" si="9"/>
        <v>-3.4825138517744561E-2</v>
      </c>
      <c r="Z203">
        <f t="shared" si="9"/>
        <v>3.0705242168871272E-2</v>
      </c>
      <c r="AA203">
        <f t="shared" si="9"/>
        <v>6.4947697260131628E-3</v>
      </c>
    </row>
    <row r="204" spans="17:27" ht="15.75" thickBot="1">
      <c r="Q204" s="120" t="s">
        <v>11244</v>
      </c>
      <c r="R204" s="121">
        <v>141.62</v>
      </c>
      <c r="S204" s="121">
        <v>185.06</v>
      </c>
      <c r="T204" s="121">
        <v>111.32</v>
      </c>
      <c r="U204" s="122">
        <v>26.09</v>
      </c>
      <c r="X204">
        <f t="shared" si="9"/>
        <v>7.0150863414715518E-3</v>
      </c>
      <c r="Y204">
        <f t="shared" si="9"/>
        <v>5.8530407718730658E-3</v>
      </c>
      <c r="Z204">
        <f t="shared" si="9"/>
        <v>7.2740710262031147E-2</v>
      </c>
      <c r="AA204">
        <f t="shared" si="9"/>
        <v>-6.4947697260131134E-3</v>
      </c>
    </row>
    <row r="205" spans="17:27" ht="15.75" thickBot="1">
      <c r="Q205" s="120" t="s">
        <v>11245</v>
      </c>
      <c r="R205" s="121">
        <v>142.69999999999999</v>
      </c>
      <c r="S205" s="121">
        <v>185.74</v>
      </c>
      <c r="T205" s="121">
        <v>112.78</v>
      </c>
      <c r="U205" s="122">
        <v>26.18</v>
      </c>
      <c r="X205">
        <f t="shared" si="9"/>
        <v>7.5971102591627137E-3</v>
      </c>
      <c r="Y205">
        <f t="shared" si="9"/>
        <v>3.6677495269782099E-3</v>
      </c>
      <c r="Z205">
        <f t="shared" si="9"/>
        <v>1.3030081721346136E-2</v>
      </c>
      <c r="AA205">
        <f t="shared" si="9"/>
        <v>3.4436613331167943E-3</v>
      </c>
    </row>
    <row r="206" spans="17:27" ht="15.75" thickBot="1">
      <c r="Q206" s="120" t="s">
        <v>11246</v>
      </c>
      <c r="R206" s="121">
        <v>144.41999999999999</v>
      </c>
      <c r="S206" s="121">
        <v>182.69</v>
      </c>
      <c r="T206" s="121">
        <v>118.33</v>
      </c>
      <c r="U206" s="122">
        <v>26.79</v>
      </c>
      <c r="X206">
        <f t="shared" si="9"/>
        <v>1.1981196540244803E-2</v>
      </c>
      <c r="Y206">
        <f t="shared" si="9"/>
        <v>-1.655711899938396E-2</v>
      </c>
      <c r="Z206">
        <f t="shared" si="9"/>
        <v>4.8038313017431292E-2</v>
      </c>
      <c r="AA206">
        <f t="shared" si="9"/>
        <v>2.3032923074763498E-2</v>
      </c>
    </row>
    <row r="207" spans="17:27" ht="15.75" thickBot="1">
      <c r="Q207" s="120" t="s">
        <v>11247</v>
      </c>
      <c r="R207" s="121">
        <v>149</v>
      </c>
      <c r="S207" s="121">
        <v>184.01</v>
      </c>
      <c r="T207" s="121">
        <v>119.54</v>
      </c>
      <c r="U207" s="122">
        <v>28.84</v>
      </c>
      <c r="X207">
        <f t="shared" si="9"/>
        <v>3.1220584922423585E-2</v>
      </c>
      <c r="Y207">
        <f t="shared" si="9"/>
        <v>7.1993766098046108E-3</v>
      </c>
      <c r="Z207">
        <f t="shared" si="9"/>
        <v>1.0173711999640771E-2</v>
      </c>
      <c r="AA207">
        <f t="shared" si="9"/>
        <v>7.3734628860230966E-2</v>
      </c>
    </row>
    <row r="208" spans="17:27" ht="15.75" thickBot="1">
      <c r="Q208" s="120" t="s">
        <v>11248</v>
      </c>
      <c r="R208" s="121">
        <v>149.62</v>
      </c>
      <c r="S208" s="121">
        <v>184.24</v>
      </c>
      <c r="T208" s="121">
        <v>124.73</v>
      </c>
      <c r="U208" s="122">
        <v>29</v>
      </c>
      <c r="X208">
        <f t="shared" si="9"/>
        <v>4.1524404987997076E-3</v>
      </c>
      <c r="Y208">
        <f t="shared" si="9"/>
        <v>1.2491515541469195E-3</v>
      </c>
      <c r="Z208">
        <f t="shared" si="9"/>
        <v>4.2500357741509648E-2</v>
      </c>
      <c r="AA208">
        <f t="shared" si="9"/>
        <v>5.5325175697256979E-3</v>
      </c>
    </row>
    <row r="209" spans="17:27" ht="15.75" thickBot="1">
      <c r="Q209" s="120" t="s">
        <v>11249</v>
      </c>
      <c r="R209" s="121">
        <v>147.24</v>
      </c>
      <c r="S209" s="121">
        <v>184.07</v>
      </c>
      <c r="T209" s="121">
        <v>126.9</v>
      </c>
      <c r="U209" s="122">
        <v>28.39</v>
      </c>
      <c r="X209">
        <f t="shared" si="9"/>
        <v>-1.6034837933438469E-2</v>
      </c>
      <c r="Y209">
        <f t="shared" si="9"/>
        <v>-9.2313546779912296E-4</v>
      </c>
      <c r="Z209">
        <f t="shared" si="9"/>
        <v>1.7247973582724195E-2</v>
      </c>
      <c r="AA209">
        <f t="shared" si="9"/>
        <v>-2.125885950159415E-2</v>
      </c>
    </row>
    <row r="210" spans="17:27" ht="15.75" thickBot="1">
      <c r="Q210" s="120" t="s">
        <v>11250</v>
      </c>
      <c r="R210" s="121">
        <v>143.65</v>
      </c>
      <c r="S210" s="121">
        <v>180.1</v>
      </c>
      <c r="T210" s="121">
        <v>125.79</v>
      </c>
      <c r="U210" s="122">
        <v>28.74</v>
      </c>
      <c r="X210">
        <f t="shared" si="9"/>
        <v>-2.4684123085521828E-2</v>
      </c>
      <c r="Y210">
        <f t="shared" si="9"/>
        <v>-2.1803867862720271E-2</v>
      </c>
      <c r="Z210">
        <f t="shared" si="9"/>
        <v>-8.7855248695609556E-3</v>
      </c>
      <c r="AA210">
        <f t="shared" si="9"/>
        <v>1.2252910165999073E-2</v>
      </c>
    </row>
    <row r="211" spans="17:27" ht="15.75" thickBot="1">
      <c r="Q211" s="120" t="s">
        <v>11251</v>
      </c>
      <c r="R211" s="121">
        <v>145.65</v>
      </c>
      <c r="S211" s="121">
        <v>180.68</v>
      </c>
      <c r="T211" s="121">
        <v>135.97</v>
      </c>
      <c r="U211" s="122">
        <v>28.54</v>
      </c>
      <c r="X211">
        <f t="shared" si="9"/>
        <v>1.3826697980145068E-2</v>
      </c>
      <c r="Y211">
        <f t="shared" si="9"/>
        <v>3.2152586044931031E-3</v>
      </c>
      <c r="Z211">
        <f t="shared" si="9"/>
        <v>7.7820423316813547E-2</v>
      </c>
      <c r="AA211">
        <f t="shared" si="9"/>
        <v>-6.9832686021885281E-3</v>
      </c>
    </row>
    <row r="212" spans="17:27" ht="15.75" thickBot="1">
      <c r="Q212" s="120" t="s">
        <v>11252</v>
      </c>
      <c r="R212" s="121">
        <v>145.38</v>
      </c>
      <c r="S212" s="121">
        <v>177.11</v>
      </c>
      <c r="T212" s="121">
        <v>143.75</v>
      </c>
      <c r="U212" s="122">
        <v>28.81</v>
      </c>
      <c r="X212">
        <f t="shared" si="9"/>
        <v>-1.8554793489542769E-3</v>
      </c>
      <c r="Y212">
        <f t="shared" si="9"/>
        <v>-1.9956502317862522E-2</v>
      </c>
      <c r="Z212">
        <f t="shared" si="9"/>
        <v>5.5641406509865182E-2</v>
      </c>
      <c r="AA212">
        <f t="shared" si="9"/>
        <v>9.4159370477467415E-3</v>
      </c>
    </row>
    <row r="213" spans="17:27" ht="15.75" thickBot="1">
      <c r="Q213" s="120" t="s">
        <v>11253</v>
      </c>
      <c r="R213" s="121">
        <v>143.69999999999999</v>
      </c>
      <c r="S213" s="121">
        <v>176.62</v>
      </c>
      <c r="T213" s="121">
        <v>129.04</v>
      </c>
      <c r="U213" s="122">
        <v>29.61</v>
      </c>
      <c r="X213">
        <f t="shared" si="9"/>
        <v>-1.1623210971510164E-2</v>
      </c>
      <c r="Y213">
        <f t="shared" si="9"/>
        <v>-2.7704764278847051E-3</v>
      </c>
      <c r="Z213">
        <f t="shared" si="9"/>
        <v>-0.10795324586050643</v>
      </c>
      <c r="AA213">
        <f t="shared" si="9"/>
        <v>2.7389593017062713E-2</v>
      </c>
    </row>
    <row r="214" spans="17:27" ht="15.75" thickBot="1">
      <c r="Q214" s="120" t="s">
        <v>11254</v>
      </c>
      <c r="R214" s="121">
        <v>144</v>
      </c>
      <c r="S214" s="121">
        <v>179.46</v>
      </c>
      <c r="T214" s="121">
        <v>134.01</v>
      </c>
      <c r="U214" s="122">
        <v>29.95</v>
      </c>
      <c r="X214">
        <f t="shared" si="9"/>
        <v>2.0855064910213611E-3</v>
      </c>
      <c r="Y214">
        <f t="shared" si="9"/>
        <v>1.5951809829255433E-2</v>
      </c>
      <c r="Z214">
        <f t="shared" si="9"/>
        <v>3.7791990215183487E-2</v>
      </c>
      <c r="AA214">
        <f t="shared" si="9"/>
        <v>1.1417182447958371E-2</v>
      </c>
    </row>
    <row r="215" spans="17:27" ht="15.75" thickBot="1">
      <c r="Q215" s="120" t="s">
        <v>11255</v>
      </c>
      <c r="R215" s="121">
        <v>145.5</v>
      </c>
      <c r="S215" s="121">
        <v>181.21</v>
      </c>
      <c r="T215" s="121">
        <v>139.08000000000001</v>
      </c>
      <c r="U215" s="122">
        <v>28.71</v>
      </c>
      <c r="X215">
        <f t="shared" si="9"/>
        <v>1.0362787035546658E-2</v>
      </c>
      <c r="Y215">
        <f t="shared" si="9"/>
        <v>9.7042378541546525E-3</v>
      </c>
      <c r="Z215">
        <f t="shared" si="9"/>
        <v>3.7134883107523803E-2</v>
      </c>
      <c r="AA215">
        <f t="shared" si="9"/>
        <v>-4.2283830428485693E-2</v>
      </c>
    </row>
    <row r="216" spans="17:27" ht="15.75" thickBot="1">
      <c r="Q216" s="120" t="s">
        <v>11256</v>
      </c>
      <c r="R216" s="121">
        <v>143.16</v>
      </c>
      <c r="S216" s="121">
        <v>182.28</v>
      </c>
      <c r="T216" s="121">
        <v>136.55000000000001</v>
      </c>
      <c r="U216" s="122">
        <v>28.55</v>
      </c>
      <c r="X216">
        <f t="shared" si="9"/>
        <v>-1.6213200713722228E-2</v>
      </c>
      <c r="Y216">
        <f t="shared" si="9"/>
        <v>5.8873866716154123E-3</v>
      </c>
      <c r="Z216">
        <f t="shared" si="9"/>
        <v>-1.8358459219946641E-2</v>
      </c>
      <c r="AA216">
        <f t="shared" si="9"/>
        <v>-5.5885580309533792E-3</v>
      </c>
    </row>
    <row r="217" spans="17:27" ht="15.75" thickBot="1">
      <c r="Q217" s="120" t="s">
        <v>11257</v>
      </c>
      <c r="R217" s="121">
        <v>143.68</v>
      </c>
      <c r="S217" s="121">
        <v>181.48</v>
      </c>
      <c r="T217" s="121">
        <v>132.51</v>
      </c>
      <c r="U217" s="122">
        <v>28.95</v>
      </c>
      <c r="X217">
        <f t="shared" si="9"/>
        <v>3.6257186560645304E-3</v>
      </c>
      <c r="Y217">
        <f t="shared" si="9"/>
        <v>-4.3985115999187032E-3</v>
      </c>
      <c r="Z217">
        <f t="shared" si="9"/>
        <v>-3.0032733643169336E-2</v>
      </c>
      <c r="AA217">
        <f t="shared" si="9"/>
        <v>1.3913267916985082E-2</v>
      </c>
    </row>
    <row r="218" spans="17:27" ht="15.75" thickBot="1">
      <c r="Q218" s="120" t="s">
        <v>11258</v>
      </c>
      <c r="R218" s="121">
        <v>143.44</v>
      </c>
      <c r="S218" s="121">
        <v>183.79</v>
      </c>
      <c r="T218" s="121">
        <v>130.81</v>
      </c>
      <c r="U218" s="122">
        <v>27.69</v>
      </c>
      <c r="X218">
        <f t="shared" si="9"/>
        <v>-1.6717752570121155E-3</v>
      </c>
      <c r="Y218">
        <f t="shared" si="9"/>
        <v>1.2648346681619687E-2</v>
      </c>
      <c r="Z218">
        <f t="shared" si="9"/>
        <v>-1.2912225576409003E-2</v>
      </c>
      <c r="AA218">
        <f t="shared" si="9"/>
        <v>-4.4498866836133674E-2</v>
      </c>
    </row>
    <row r="219" spans="17:27" ht="15.75" thickBot="1">
      <c r="Q219" s="120" t="s">
        <v>11259</v>
      </c>
      <c r="R219" s="121">
        <v>142.99</v>
      </c>
      <c r="S219" s="121">
        <v>180.66</v>
      </c>
      <c r="T219" s="121">
        <v>129.85</v>
      </c>
      <c r="U219" s="122">
        <v>29.85</v>
      </c>
      <c r="X219">
        <f t="shared" si="9"/>
        <v>-3.1421315521214916E-3</v>
      </c>
      <c r="Y219">
        <f t="shared" si="9"/>
        <v>-1.7176989755685212E-2</v>
      </c>
      <c r="Z219">
        <f t="shared" si="9"/>
        <v>-7.3659505913782636E-3</v>
      </c>
      <c r="AA219">
        <f t="shared" si="9"/>
        <v>7.5113502655740669E-2</v>
      </c>
    </row>
    <row r="220" spans="17:27" ht="15.75" thickBot="1">
      <c r="Q220" s="120" t="s">
        <v>11260</v>
      </c>
      <c r="R220" s="121">
        <v>145.1</v>
      </c>
      <c r="S220" s="121">
        <v>192.35</v>
      </c>
      <c r="T220" s="121">
        <v>141.03</v>
      </c>
      <c r="U220" s="122">
        <v>30.79</v>
      </c>
      <c r="X220">
        <f t="shared" si="9"/>
        <v>1.4648462145386232E-2</v>
      </c>
      <c r="Y220">
        <f t="shared" si="9"/>
        <v>6.2699817476606676E-2</v>
      </c>
      <c r="Z220">
        <f t="shared" si="9"/>
        <v>8.2592695595391424E-2</v>
      </c>
      <c r="AA220">
        <f t="shared" si="9"/>
        <v>3.1005122097797856E-2</v>
      </c>
    </row>
    <row r="221" spans="17:27" ht="15.75" thickBot="1">
      <c r="Q221" s="120" t="s">
        <v>11261</v>
      </c>
      <c r="R221" s="121">
        <v>139.65</v>
      </c>
      <c r="S221" s="121">
        <v>187.51</v>
      </c>
      <c r="T221" s="121">
        <v>139.94999999999999</v>
      </c>
      <c r="U221" s="122">
        <v>30</v>
      </c>
      <c r="X221">
        <f t="shared" si="9"/>
        <v>-3.8283867498956362E-2</v>
      </c>
      <c r="Y221">
        <f t="shared" si="9"/>
        <v>-2.5484451876676958E-2</v>
      </c>
      <c r="Z221">
        <f t="shared" si="9"/>
        <v>-7.6874177426863935E-3</v>
      </c>
      <c r="AA221">
        <f t="shared" si="9"/>
        <v>-2.5992580274253572E-2</v>
      </c>
    </row>
    <row r="222" spans="17:27" ht="15.75" thickBot="1">
      <c r="Q222" s="120" t="s">
        <v>11262</v>
      </c>
      <c r="R222" s="121">
        <v>138.56</v>
      </c>
      <c r="S222" s="121">
        <v>190.18</v>
      </c>
      <c r="T222" s="121">
        <v>140.62</v>
      </c>
      <c r="U222" s="122">
        <v>30.54</v>
      </c>
      <c r="X222">
        <f t="shared" si="9"/>
        <v>-7.8358475770608175E-3</v>
      </c>
      <c r="Y222">
        <f t="shared" si="9"/>
        <v>1.4138814789671016E-2</v>
      </c>
      <c r="Z222">
        <f t="shared" si="9"/>
        <v>4.7760008095529142E-3</v>
      </c>
      <c r="AA222">
        <f t="shared" si="9"/>
        <v>1.7839918128331016E-2</v>
      </c>
    </row>
    <row r="223" spans="17:27" ht="15.75" thickBot="1">
      <c r="Q223" s="120" t="s">
        <v>11263</v>
      </c>
      <c r="R223" s="121">
        <v>135.78</v>
      </c>
      <c r="S223" s="121">
        <v>188.35</v>
      </c>
      <c r="T223" s="121">
        <v>132.54</v>
      </c>
      <c r="U223" s="122">
        <v>30.45</v>
      </c>
      <c r="X223">
        <f t="shared" si="9"/>
        <v>-2.0267515940623992E-2</v>
      </c>
      <c r="Y223">
        <f t="shared" si="9"/>
        <v>-9.6690579732482077E-3</v>
      </c>
      <c r="Z223">
        <f t="shared" si="9"/>
        <v>-5.9176730110934578E-2</v>
      </c>
      <c r="AA223">
        <f t="shared" si="9"/>
        <v>-2.9513056345803093E-3</v>
      </c>
    </row>
    <row r="224" spans="17:27" ht="15.75" thickBot="1">
      <c r="Q224" s="120" t="s">
        <v>11264</v>
      </c>
      <c r="R224" s="121">
        <v>136.84</v>
      </c>
      <c r="S224" s="121">
        <v>184.53</v>
      </c>
      <c r="T224" s="121">
        <v>139.02000000000001</v>
      </c>
      <c r="U224" s="122">
        <v>30.17</v>
      </c>
      <c r="X224">
        <f t="shared" si="9"/>
        <v>7.7764312359028479E-3</v>
      </c>
      <c r="Y224">
        <f t="shared" si="9"/>
        <v>-2.0489882249663489E-2</v>
      </c>
      <c r="Z224">
        <f t="shared" si="9"/>
        <v>4.7733321012259258E-2</v>
      </c>
      <c r="AA224">
        <f t="shared" si="9"/>
        <v>-9.2379409849362489E-3</v>
      </c>
    </row>
    <row r="225" spans="17:27" ht="15.75" thickBot="1">
      <c r="Q225" s="120" t="s">
        <v>11265</v>
      </c>
      <c r="R225" s="121">
        <v>133.49</v>
      </c>
      <c r="S225" s="121">
        <v>185.65</v>
      </c>
      <c r="T225" s="121">
        <v>137.13999999999999</v>
      </c>
      <c r="U225" s="122">
        <v>29.56</v>
      </c>
      <c r="X225">
        <f t="shared" si="9"/>
        <v>-2.4785791441762878E-2</v>
      </c>
      <c r="Y225">
        <f t="shared" si="9"/>
        <v>6.0511287347025872E-3</v>
      </c>
      <c r="Z225">
        <f t="shared" si="9"/>
        <v>-1.361550581612167E-2</v>
      </c>
      <c r="AA225">
        <f t="shared" si="9"/>
        <v>-2.0425957090968748E-2</v>
      </c>
    </row>
    <row r="226" spans="17:27" ht="15.75" thickBot="1">
      <c r="Q226" s="120" t="s">
        <v>11266</v>
      </c>
      <c r="R226" s="121">
        <v>129.76</v>
      </c>
      <c r="S226" s="121">
        <v>182.97</v>
      </c>
      <c r="T226" s="121">
        <v>138.35</v>
      </c>
      <c r="U226" s="122">
        <v>29.43</v>
      </c>
      <c r="X226">
        <f t="shared" si="9"/>
        <v>-2.8339978300538395E-2</v>
      </c>
      <c r="Y226">
        <f t="shared" si="9"/>
        <v>-1.4540975646614532E-2</v>
      </c>
      <c r="Z226">
        <f t="shared" si="9"/>
        <v>8.7844043767165095E-3</v>
      </c>
      <c r="AA226">
        <f t="shared" si="9"/>
        <v>-4.40753383461958E-3</v>
      </c>
    </row>
    <row r="227" spans="17:27" ht="15.75" thickBot="1">
      <c r="Q227" s="120" t="s">
        <v>11267</v>
      </c>
      <c r="R227" s="121">
        <v>132.16999999999999</v>
      </c>
      <c r="S227" s="121">
        <v>186.67</v>
      </c>
      <c r="T227" s="121">
        <v>141.1</v>
      </c>
      <c r="U227" s="122">
        <v>30.03</v>
      </c>
      <c r="X227">
        <f t="shared" si="9"/>
        <v>1.8402382402612459E-2</v>
      </c>
      <c r="Y227">
        <f t="shared" si="9"/>
        <v>2.002014706803085E-2</v>
      </c>
      <c r="Z227">
        <f t="shared" si="9"/>
        <v>1.9682152625833373E-2</v>
      </c>
      <c r="AA227">
        <f t="shared" si="9"/>
        <v>2.0182319749857479E-2</v>
      </c>
    </row>
    <row r="228" spans="17:27" ht="15.75" thickBot="1">
      <c r="Q228" s="120" t="s">
        <v>11268</v>
      </c>
      <c r="R228" s="121">
        <v>133.75</v>
      </c>
      <c r="S228" s="121">
        <v>188.41</v>
      </c>
      <c r="T228" s="121">
        <v>147.57</v>
      </c>
      <c r="U228" s="122">
        <v>30.76</v>
      </c>
      <c r="X228">
        <f t="shared" si="9"/>
        <v>1.1883413006400575E-2</v>
      </c>
      <c r="Y228">
        <f t="shared" si="9"/>
        <v>9.2780872454038214E-3</v>
      </c>
      <c r="Z228">
        <f t="shared" si="9"/>
        <v>4.4833780616589727E-2</v>
      </c>
      <c r="AA228">
        <f t="shared" si="9"/>
        <v>2.4018262642204271E-2</v>
      </c>
    </row>
    <row r="229" spans="17:27" ht="15.75" thickBot="1">
      <c r="Q229" s="120" t="s">
        <v>11269</v>
      </c>
      <c r="R229" s="121">
        <v>133.66</v>
      </c>
      <c r="S229" s="121">
        <v>190.2</v>
      </c>
      <c r="T229" s="121">
        <v>142.74</v>
      </c>
      <c r="U229" s="122">
        <v>29.63</v>
      </c>
      <c r="X229">
        <f t="shared" si="9"/>
        <v>-6.7312369319190229E-4</v>
      </c>
      <c r="Y229">
        <f t="shared" si="9"/>
        <v>9.4557108213805911E-3</v>
      </c>
      <c r="Z229">
        <f t="shared" si="9"/>
        <v>-3.3277845932436691E-2</v>
      </c>
      <c r="AA229">
        <f t="shared" si="9"/>
        <v>-3.7427783051969428E-2</v>
      </c>
    </row>
    <row r="230" spans="17:27" ht="15.75" thickBot="1">
      <c r="Q230" s="120" t="s">
        <v>11270</v>
      </c>
      <c r="R230" s="121">
        <v>133.56</v>
      </c>
      <c r="S230" s="121">
        <v>193.14</v>
      </c>
      <c r="T230" s="121">
        <v>143.19999999999999</v>
      </c>
      <c r="U230" s="122">
        <v>28.58</v>
      </c>
      <c r="X230">
        <f t="shared" si="9"/>
        <v>-7.4844700747026688E-4</v>
      </c>
      <c r="Y230">
        <f t="shared" si="9"/>
        <v>1.5339164427481858E-2</v>
      </c>
      <c r="Z230">
        <f t="shared" si="9"/>
        <v>3.2174609836237021E-3</v>
      </c>
      <c r="AA230">
        <f t="shared" si="9"/>
        <v>-3.6080189083752497E-2</v>
      </c>
    </row>
    <row r="231" spans="17:27" ht="15.75" thickBot="1">
      <c r="Q231" s="120" t="s">
        <v>11271</v>
      </c>
      <c r="R231" s="121">
        <v>130.51</v>
      </c>
      <c r="S231" s="121">
        <v>192.17</v>
      </c>
      <c r="T231" s="121">
        <v>136.91</v>
      </c>
      <c r="U231" s="122">
        <v>28.13</v>
      </c>
      <c r="X231">
        <f t="shared" si="9"/>
        <v>-2.3100962896017572E-2</v>
      </c>
      <c r="Y231">
        <f t="shared" si="9"/>
        <v>-5.0349175944360853E-3</v>
      </c>
      <c r="Z231">
        <f t="shared" si="9"/>
        <v>-4.4918478880880505E-2</v>
      </c>
      <c r="AA231">
        <f t="shared" si="9"/>
        <v>-1.5870549999955894E-2</v>
      </c>
    </row>
    <row r="232" spans="17:27" ht="15.75" thickBot="1">
      <c r="Q232" s="120" t="s">
        <v>11272</v>
      </c>
      <c r="R232" s="121">
        <v>129.88999999999999</v>
      </c>
      <c r="S232" s="121">
        <v>190.7</v>
      </c>
      <c r="T232" s="121">
        <v>135.13999999999999</v>
      </c>
      <c r="U232" s="122">
        <v>28.2</v>
      </c>
      <c r="X232">
        <f t="shared" si="9"/>
        <v>-4.7619137602437026E-3</v>
      </c>
      <c r="Y232">
        <f t="shared" si="9"/>
        <v>-7.6788843379623642E-3</v>
      </c>
      <c r="Z232">
        <f t="shared" si="9"/>
        <v>-1.3012497521636216E-2</v>
      </c>
      <c r="AA232">
        <f t="shared" si="9"/>
        <v>2.4853554423024363E-3</v>
      </c>
    </row>
    <row r="233" spans="17:27" ht="15.75" thickBot="1">
      <c r="Q233" s="120" t="s">
        <v>11273</v>
      </c>
      <c r="R233" s="121">
        <v>128.99</v>
      </c>
      <c r="S233" s="121">
        <v>192.47</v>
      </c>
      <c r="T233" s="121">
        <v>134.47999999999999</v>
      </c>
      <c r="U233" s="122">
        <v>28.88</v>
      </c>
      <c r="X233">
        <f t="shared" si="9"/>
        <v>-6.9530564421476483E-3</v>
      </c>
      <c r="Y233">
        <f t="shared" si="9"/>
        <v>9.2387848206590822E-3</v>
      </c>
      <c r="Z233">
        <f t="shared" si="9"/>
        <v>-4.8957890236683956E-3</v>
      </c>
      <c r="AA233">
        <f t="shared" si="9"/>
        <v>2.3827336080557503E-2</v>
      </c>
    </row>
    <row r="234" spans="17:27" ht="15.75" thickBot="1">
      <c r="Q234" s="120" t="s">
        <v>11274</v>
      </c>
      <c r="R234" s="121">
        <v>129.12</v>
      </c>
      <c r="S234" s="121">
        <v>193.01</v>
      </c>
      <c r="T234" s="121">
        <v>132.75</v>
      </c>
      <c r="U234" s="122">
        <v>28</v>
      </c>
      <c r="X234">
        <f t="shared" si="9"/>
        <v>1.0073225445939799E-3</v>
      </c>
      <c r="Y234">
        <f t="shared" si="9"/>
        <v>2.8017036070840085E-3</v>
      </c>
      <c r="Z234">
        <f t="shared" si="9"/>
        <v>-1.2947828978311916E-2</v>
      </c>
      <c r="AA234">
        <f t="shared" si="9"/>
        <v>-3.0944803849421484E-2</v>
      </c>
    </row>
    <row r="235" spans="17:27" ht="15.75" thickBot="1">
      <c r="Q235" s="120" t="s">
        <v>11275</v>
      </c>
      <c r="R235" s="121">
        <v>126.82</v>
      </c>
      <c r="S235" s="121">
        <v>189.28</v>
      </c>
      <c r="T235" s="121">
        <v>132.24</v>
      </c>
      <c r="U235" s="122">
        <v>27.48</v>
      </c>
      <c r="X235">
        <f t="shared" si="9"/>
        <v>-1.7973446249753226E-2</v>
      </c>
      <c r="Y235">
        <f t="shared" si="9"/>
        <v>-1.9514600804039845E-2</v>
      </c>
      <c r="Z235">
        <f t="shared" si="9"/>
        <v>-3.8492066092793778E-3</v>
      </c>
      <c r="AA235">
        <f t="shared" si="9"/>
        <v>-1.8746042821055332E-2</v>
      </c>
    </row>
    <row r="236" spans="17:27" ht="15.75" thickBot="1">
      <c r="Q236" s="120" t="s">
        <v>11276</v>
      </c>
      <c r="R236" s="121">
        <v>126.92</v>
      </c>
      <c r="S236" s="121">
        <v>183.98</v>
      </c>
      <c r="T236" s="121">
        <v>135.63</v>
      </c>
      <c r="U236" s="122">
        <v>27.2</v>
      </c>
      <c r="X236">
        <f t="shared" si="9"/>
        <v>7.8820844310938608E-4</v>
      </c>
      <c r="Y236">
        <f t="shared" si="9"/>
        <v>-2.8400344181065469E-2</v>
      </c>
      <c r="Z236">
        <f t="shared" si="9"/>
        <v>2.5312136461854526E-2</v>
      </c>
      <c r="AA236">
        <f t="shared" si="9"/>
        <v>-1.0241494052197018E-2</v>
      </c>
    </row>
    <row r="237" spans="17:27" ht="15.75" thickBot="1">
      <c r="Q237" s="120" t="s">
        <v>11277</v>
      </c>
      <c r="R237" s="121">
        <v>126.48</v>
      </c>
      <c r="S237" s="121">
        <v>179.07</v>
      </c>
      <c r="T237" s="121">
        <v>132.43</v>
      </c>
      <c r="U237" s="122">
        <v>26.35</v>
      </c>
      <c r="X237">
        <f t="shared" si="9"/>
        <v>-3.4727738137782091E-3</v>
      </c>
      <c r="Y237">
        <f t="shared" si="9"/>
        <v>-2.7050265200342951E-2</v>
      </c>
      <c r="Z237">
        <f t="shared" si="9"/>
        <v>-2.3876386035750423E-2</v>
      </c>
      <c r="AA237">
        <f t="shared" si="9"/>
        <v>-3.1748698314580187E-2</v>
      </c>
    </row>
    <row r="238" spans="17:27" ht="15.75" thickBot="1">
      <c r="Q238" s="120" t="s">
        <v>11278</v>
      </c>
      <c r="R238" s="121">
        <v>123.87</v>
      </c>
      <c r="S238" s="121">
        <v>176.53</v>
      </c>
      <c r="T238" s="121">
        <v>132.22999999999999</v>
      </c>
      <c r="U238" s="122">
        <v>26.32</v>
      </c>
      <c r="X238">
        <f t="shared" si="9"/>
        <v>-2.0851564335108014E-2</v>
      </c>
      <c r="Y238">
        <f t="shared" si="9"/>
        <v>-1.4285957247476428E-2</v>
      </c>
      <c r="Z238">
        <f t="shared" si="9"/>
        <v>-1.5113733701416561E-3</v>
      </c>
      <c r="AA238">
        <f t="shared" si="9"/>
        <v>-1.1391685302549555E-3</v>
      </c>
    </row>
    <row r="239" spans="17:27" ht="15.75" thickBot="1">
      <c r="Q239" s="120" t="s">
        <v>11279</v>
      </c>
      <c r="R239" s="121">
        <v>123.82</v>
      </c>
      <c r="S239" s="121">
        <v>174.42</v>
      </c>
      <c r="T239" s="121">
        <v>132.69999999999999</v>
      </c>
      <c r="U239" s="122">
        <v>26.31</v>
      </c>
      <c r="X239">
        <f t="shared" si="9"/>
        <v>-4.0373047502252878E-4</v>
      </c>
      <c r="Y239">
        <f t="shared" si="9"/>
        <v>-1.2024649802352166E-2</v>
      </c>
      <c r="Z239">
        <f t="shared" si="9"/>
        <v>3.5481107694304292E-3</v>
      </c>
      <c r="AA239">
        <f t="shared" si="9"/>
        <v>-3.8001140491509904E-4</v>
      </c>
    </row>
    <row r="240" spans="17:27" ht="15.75" thickBot="1">
      <c r="Q240" s="120" t="s">
        <v>11280</v>
      </c>
      <c r="R240" s="121">
        <v>124.7</v>
      </c>
      <c r="S240" s="121">
        <v>177.31</v>
      </c>
      <c r="T240" s="121">
        <v>129.79</v>
      </c>
      <c r="U240" s="122">
        <v>25.93</v>
      </c>
      <c r="X240">
        <f t="shared" si="9"/>
        <v>7.0819545949048204E-3</v>
      </c>
      <c r="Y240">
        <f t="shared" si="9"/>
        <v>1.6433429270057628E-2</v>
      </c>
      <c r="Z240">
        <f t="shared" si="9"/>
        <v>-2.2173181638494157E-2</v>
      </c>
      <c r="AA240">
        <f t="shared" si="9"/>
        <v>-1.4548495501628331E-2</v>
      </c>
    </row>
    <row r="241" spans="17:27" ht="15.75" thickBot="1">
      <c r="Q241" s="120" t="s">
        <v>11281</v>
      </c>
      <c r="R241" s="121">
        <v>120.34</v>
      </c>
      <c r="S241" s="121">
        <v>168.07</v>
      </c>
      <c r="T241" s="121">
        <v>129.33000000000001</v>
      </c>
      <c r="U241" s="122">
        <v>24.42</v>
      </c>
      <c r="X241">
        <f t="shared" si="9"/>
        <v>-3.5589782893785046E-2</v>
      </c>
      <c r="Y241">
        <f t="shared" si="9"/>
        <v>-5.3519053780422023E-2</v>
      </c>
      <c r="Z241">
        <f t="shared" si="9"/>
        <v>-3.5504822725145034E-3</v>
      </c>
      <c r="AA241">
        <f t="shared" si="9"/>
        <v>-5.9998130868014324E-2</v>
      </c>
    </row>
    <row r="242" spans="17:27" ht="15.75" thickBot="1">
      <c r="Q242" s="120" t="s">
        <v>11282</v>
      </c>
      <c r="R242" s="121">
        <v>114.7</v>
      </c>
      <c r="S242" s="121">
        <v>158.63</v>
      </c>
      <c r="T242" s="121">
        <v>116.54</v>
      </c>
      <c r="U242" s="122">
        <v>23.75</v>
      </c>
      <c r="X242">
        <f t="shared" si="9"/>
        <v>-4.800104565688066E-2</v>
      </c>
      <c r="Y242">
        <f t="shared" si="9"/>
        <v>-5.7806112868111319E-2</v>
      </c>
      <c r="Z242">
        <f t="shared" si="9"/>
        <v>-0.10413271571222481</v>
      </c>
      <c r="AA242">
        <f t="shared" si="9"/>
        <v>-2.781993820190844E-2</v>
      </c>
    </row>
    <row r="243" spans="17:27" ht="15.75" thickBot="1">
      <c r="Q243" s="120" t="s">
        <v>11283</v>
      </c>
      <c r="R243" s="121">
        <v>111.17</v>
      </c>
      <c r="S243" s="121">
        <v>160.34</v>
      </c>
      <c r="T243" s="121">
        <v>105.98</v>
      </c>
      <c r="U243" s="122">
        <v>22.76</v>
      </c>
      <c r="X243">
        <f t="shared" si="9"/>
        <v>-3.125946288980138E-2</v>
      </c>
      <c r="Y243">
        <f t="shared" si="9"/>
        <v>1.0722114194441808E-2</v>
      </c>
      <c r="Z243">
        <f t="shared" si="9"/>
        <v>-9.4984164650312064E-2</v>
      </c>
      <c r="AA243">
        <f t="shared" si="9"/>
        <v>-4.2577921222520021E-2</v>
      </c>
    </row>
    <row r="244" spans="17:27" ht="15.75" thickBot="1">
      <c r="Q244" s="120" t="s">
        <v>11284</v>
      </c>
      <c r="R244" s="121">
        <v>106.82</v>
      </c>
      <c r="S244" s="121">
        <v>159.32</v>
      </c>
      <c r="T244" s="121">
        <v>99.37</v>
      </c>
      <c r="U244" s="122">
        <v>23.29</v>
      </c>
      <c r="X244">
        <f t="shared" si="9"/>
        <v>-3.9915386333899419E-2</v>
      </c>
      <c r="Y244">
        <f t="shared" si="9"/>
        <v>-6.3818023013621564E-3</v>
      </c>
      <c r="Z244">
        <f t="shared" si="9"/>
        <v>-6.4400139821344057E-2</v>
      </c>
      <c r="AA244">
        <f t="shared" si="9"/>
        <v>2.3019474638119427E-2</v>
      </c>
    </row>
    <row r="245" spans="17:27" ht="15.75" thickBot="1">
      <c r="Q245" s="120" t="s">
        <v>11285</v>
      </c>
      <c r="R245" s="121">
        <v>117.82</v>
      </c>
      <c r="S245" s="121">
        <v>174.14</v>
      </c>
      <c r="T245" s="121">
        <v>104.78</v>
      </c>
      <c r="U245" s="122">
        <v>23.9</v>
      </c>
      <c r="X245">
        <f t="shared" si="9"/>
        <v>9.8012861181917002E-2</v>
      </c>
      <c r="Y245">
        <f t="shared" si="9"/>
        <v>8.8944815087026063E-2</v>
      </c>
      <c r="Z245">
        <f t="shared" si="9"/>
        <v>5.301265673680166E-2</v>
      </c>
      <c r="AA245">
        <f t="shared" si="9"/>
        <v>2.5854375041215395E-2</v>
      </c>
    </row>
    <row r="246" spans="17:27" ht="15.75" thickBot="1">
      <c r="Q246" s="120" t="s">
        <v>11286</v>
      </c>
      <c r="R246" s="121">
        <v>118.06</v>
      </c>
      <c r="S246" s="121">
        <v>167.22</v>
      </c>
      <c r="T246" s="121">
        <v>104.18</v>
      </c>
      <c r="U246" s="122">
        <v>24.87</v>
      </c>
      <c r="X246">
        <f t="shared" si="9"/>
        <v>2.0349337190021847E-3</v>
      </c>
      <c r="Y246">
        <f t="shared" si="9"/>
        <v>-4.0549262678557629E-2</v>
      </c>
      <c r="Z246">
        <f t="shared" si="9"/>
        <v>-5.7427416630280777E-3</v>
      </c>
      <c r="AA246">
        <f t="shared" si="9"/>
        <v>3.9783798877848456E-2</v>
      </c>
    </row>
    <row r="247" spans="17:27" ht="15.75" thickBot="1">
      <c r="Q247" s="120" t="s">
        <v>11287</v>
      </c>
      <c r="R247" s="121">
        <v>121.25</v>
      </c>
      <c r="S247" s="121">
        <v>169.42</v>
      </c>
      <c r="T247" s="121">
        <v>107.73</v>
      </c>
      <c r="U247" s="122">
        <v>25.7</v>
      </c>
      <c r="X247">
        <f t="shared" si="9"/>
        <v>2.6661560005049337E-2</v>
      </c>
      <c r="Y247">
        <f t="shared" si="9"/>
        <v>1.3070528281492981E-2</v>
      </c>
      <c r="Z247">
        <f t="shared" si="9"/>
        <v>3.3507924589055611E-2</v>
      </c>
      <c r="AA247">
        <f t="shared" si="9"/>
        <v>3.2828734085860754E-2</v>
      </c>
    </row>
    <row r="248" spans="17:27" ht="15.75" thickBot="1">
      <c r="Q248" s="120" t="s">
        <v>11288</v>
      </c>
      <c r="R248" s="121">
        <v>113.71</v>
      </c>
      <c r="S248" s="121">
        <v>172</v>
      </c>
      <c r="T248" s="121">
        <v>113.97</v>
      </c>
      <c r="U248" s="122">
        <v>26.2</v>
      </c>
      <c r="X248">
        <f t="shared" si="9"/>
        <v>-6.4203182180961132E-2</v>
      </c>
      <c r="Y248">
        <f t="shared" si="9"/>
        <v>1.5113637810048325E-2</v>
      </c>
      <c r="Z248">
        <f t="shared" si="9"/>
        <v>5.630715896154273E-2</v>
      </c>
      <c r="AA248">
        <f t="shared" si="9"/>
        <v>1.9268418865876987E-2</v>
      </c>
    </row>
    <row r="249" spans="17:27" ht="15.75" thickBot="1">
      <c r="Q249" s="120" t="s">
        <v>11289</v>
      </c>
      <c r="R249" s="121">
        <v>108.61</v>
      </c>
      <c r="S249" s="121">
        <v>174.24</v>
      </c>
      <c r="T249" s="121">
        <v>112.28</v>
      </c>
      <c r="U249" s="122">
        <v>26.23</v>
      </c>
      <c r="X249">
        <f t="shared" si="9"/>
        <v>-4.588786334468669E-2</v>
      </c>
      <c r="Y249">
        <f t="shared" si="9"/>
        <v>1.2939182371197391E-2</v>
      </c>
      <c r="Z249">
        <f t="shared" si="9"/>
        <v>-1.4939504373962176E-2</v>
      </c>
      <c r="AA249">
        <f t="shared" si="9"/>
        <v>1.1443831117311865E-3</v>
      </c>
    </row>
    <row r="250" spans="17:27" ht="15.75" thickBot="1">
      <c r="Q250" s="120" t="s">
        <v>11290</v>
      </c>
      <c r="R250" s="121">
        <v>108.93</v>
      </c>
      <c r="S250" s="121">
        <v>175.1</v>
      </c>
      <c r="T250" s="121">
        <v>106.75</v>
      </c>
      <c r="U250" s="122">
        <v>26.35</v>
      </c>
      <c r="X250">
        <f t="shared" si="9"/>
        <v>2.9419898024095302E-3</v>
      </c>
      <c r="Y250">
        <f t="shared" si="9"/>
        <v>4.9235801071558253E-3</v>
      </c>
      <c r="Z250">
        <f t="shared" si="9"/>
        <v>-5.0506099384947822E-2</v>
      </c>
      <c r="AA250">
        <f t="shared" si="9"/>
        <v>4.5644811085890436E-3</v>
      </c>
    </row>
    <row r="251" spans="17:27" ht="15.75" thickBot="1">
      <c r="Q251" s="120" t="s">
        <v>11291</v>
      </c>
      <c r="R251" s="121">
        <v>109.54</v>
      </c>
      <c r="S251" s="121">
        <v>176.38</v>
      </c>
      <c r="T251" s="121">
        <v>108.87</v>
      </c>
      <c r="U251" s="122">
        <v>26.08</v>
      </c>
      <c r="X251">
        <f t="shared" si="9"/>
        <v>5.5843052612211223E-3</v>
      </c>
      <c r="Y251">
        <f t="shared" si="9"/>
        <v>7.283519168228527E-3</v>
      </c>
      <c r="Z251">
        <f t="shared" si="9"/>
        <v>1.966485778435469E-2</v>
      </c>
      <c r="AA251">
        <f t="shared" si="9"/>
        <v>-1.0299537928919248E-2</v>
      </c>
    </row>
    <row r="252" spans="17:27" ht="15.75" thickBot="1">
      <c r="Q252" s="120" t="s">
        <v>11292</v>
      </c>
      <c r="R252" s="121">
        <v>108.22</v>
      </c>
      <c r="S252" s="121">
        <v>174.52</v>
      </c>
      <c r="T252" s="121">
        <v>110.15</v>
      </c>
      <c r="U252" s="122">
        <v>26.99</v>
      </c>
      <c r="X252">
        <f t="shared" si="9"/>
        <v>-1.2123587140986169E-2</v>
      </c>
      <c r="Y252">
        <f t="shared" si="9"/>
        <v>-1.0601410204625811E-2</v>
      </c>
      <c r="Z252">
        <f t="shared" si="9"/>
        <v>1.1688563355263583E-2</v>
      </c>
      <c r="AA252">
        <f t="shared" si="9"/>
        <v>3.4297689971461022E-2</v>
      </c>
    </row>
    <row r="253" spans="17:27" ht="15.75" thickBot="1">
      <c r="Q253" s="120" t="s">
        <v>11293</v>
      </c>
      <c r="R253" s="121">
        <v>111.4</v>
      </c>
      <c r="S253" s="121">
        <v>178.7</v>
      </c>
      <c r="T253" s="121">
        <v>115.88</v>
      </c>
      <c r="U253" s="122">
        <v>27.68</v>
      </c>
      <c r="X253">
        <f t="shared" si="9"/>
        <v>2.8961135278594511E-2</v>
      </c>
      <c r="Y253">
        <f t="shared" si="9"/>
        <v>2.3669073909973415E-2</v>
      </c>
      <c r="Z253">
        <f t="shared" si="9"/>
        <v>5.0712099652797521E-2</v>
      </c>
      <c r="AA253">
        <f t="shared" si="9"/>
        <v>2.5243703719555491E-2</v>
      </c>
    </row>
    <row r="254" spans="17:27" ht="15.75" thickBot="1">
      <c r="Q254" s="120" t="s">
        <v>11294</v>
      </c>
      <c r="R254" s="121">
        <v>111.83</v>
      </c>
      <c r="S254" s="121">
        <v>181.43</v>
      </c>
      <c r="T254" s="121">
        <v>118.97</v>
      </c>
      <c r="U254" s="122">
        <v>27.95</v>
      </c>
      <c r="X254">
        <f t="shared" si="9"/>
        <v>3.8525335469132482E-3</v>
      </c>
      <c r="Y254">
        <f t="shared" si="9"/>
        <v>1.5161482216689578E-2</v>
      </c>
      <c r="Z254">
        <f t="shared" si="9"/>
        <v>2.6316187587285024E-2</v>
      </c>
      <c r="AA254">
        <f t="shared" si="9"/>
        <v>9.7070688516392306E-3</v>
      </c>
    </row>
    <row r="255" spans="17:27" ht="15.75" thickBot="1">
      <c r="Q255" s="120" t="s">
        <v>11295</v>
      </c>
      <c r="R255" s="121">
        <v>114.26</v>
      </c>
      <c r="S255" s="121">
        <v>186.61</v>
      </c>
      <c r="T255" s="121">
        <v>119.29</v>
      </c>
      <c r="U255" s="122">
        <v>28.68</v>
      </c>
      <c r="X255">
        <f t="shared" si="9"/>
        <v>2.1496692256219467E-2</v>
      </c>
      <c r="Y255">
        <f t="shared" si="9"/>
        <v>2.8150973163308557E-2</v>
      </c>
      <c r="Z255">
        <f t="shared" si="9"/>
        <v>2.6861428054197767E-3</v>
      </c>
      <c r="AA255">
        <f t="shared" si="9"/>
        <v>2.578281613031146E-2</v>
      </c>
    </row>
    <row r="256" spans="17:27" ht="15.75" thickBot="1">
      <c r="Q256" s="120" t="s">
        <v>11296</v>
      </c>
      <c r="R256" s="121">
        <v>114.52</v>
      </c>
      <c r="S256" s="121">
        <v>188.21</v>
      </c>
      <c r="T256" s="121">
        <v>120.28</v>
      </c>
      <c r="U256" s="122">
        <v>28.85</v>
      </c>
      <c r="X256">
        <f t="shared" si="9"/>
        <v>2.272926933597852E-3</v>
      </c>
      <c r="Y256">
        <f t="shared" si="9"/>
        <v>8.537483157092244E-3</v>
      </c>
      <c r="Z256">
        <f t="shared" si="9"/>
        <v>8.2648548264737717E-3</v>
      </c>
      <c r="AA256">
        <f t="shared" si="9"/>
        <v>5.9099772226890428E-3</v>
      </c>
    </row>
    <row r="257" spans="17:27" ht="15.75" thickBot="1">
      <c r="Q257" s="120" t="s">
        <v>11297</v>
      </c>
      <c r="R257" s="121">
        <v>114.15</v>
      </c>
      <c r="S257" s="121">
        <v>193.13</v>
      </c>
      <c r="T257" s="121">
        <v>118.37</v>
      </c>
      <c r="U257" s="122">
        <v>28.72</v>
      </c>
      <c r="X257">
        <f t="shared" si="9"/>
        <v>-3.2361072541096571E-3</v>
      </c>
      <c r="Y257">
        <f t="shared" si="9"/>
        <v>2.5805176582035266E-2</v>
      </c>
      <c r="Z257">
        <f t="shared" si="9"/>
        <v>-1.6007046154526111E-2</v>
      </c>
      <c r="AA257">
        <f t="shared" si="9"/>
        <v>-4.5162487740852304E-3</v>
      </c>
    </row>
    <row r="258" spans="17:27" ht="15.75" thickBot="1">
      <c r="Q258" s="120" t="s">
        <v>11298</v>
      </c>
      <c r="R258" s="121">
        <v>112</v>
      </c>
      <c r="S258" s="121">
        <v>195.39</v>
      </c>
      <c r="T258" s="121">
        <v>118.88</v>
      </c>
      <c r="U258" s="122">
        <v>27.8</v>
      </c>
      <c r="X258">
        <f t="shared" si="9"/>
        <v>-1.9014501680710092E-2</v>
      </c>
      <c r="Y258">
        <f t="shared" si="9"/>
        <v>1.1634023941911828E-2</v>
      </c>
      <c r="Z258">
        <f t="shared" si="9"/>
        <v>4.2992690036466564E-3</v>
      </c>
      <c r="AA258">
        <f t="shared" si="9"/>
        <v>-3.2557723483432006E-2</v>
      </c>
    </row>
    <row r="259" spans="17:27" ht="15.75" thickBot="1">
      <c r="Q259" s="120" t="s">
        <v>11299</v>
      </c>
      <c r="R259" s="121">
        <v>110.37</v>
      </c>
      <c r="S259" s="121">
        <v>191.22</v>
      </c>
      <c r="T259" s="121">
        <v>119.43</v>
      </c>
      <c r="U259" s="122">
        <v>27.94</v>
      </c>
      <c r="X259">
        <f t="shared" si="9"/>
        <v>-1.4660513510301818E-2</v>
      </c>
      <c r="Y259">
        <f t="shared" si="9"/>
        <v>-2.1572963569119728E-2</v>
      </c>
      <c r="Z259">
        <f t="shared" si="9"/>
        <v>4.6158447108865181E-3</v>
      </c>
      <c r="AA259">
        <f t="shared" si="9"/>
        <v>5.0233331322244775E-3</v>
      </c>
    </row>
    <row r="260" spans="17:27" ht="15.75" thickBot="1">
      <c r="Q260" s="120" t="s">
        <v>11300</v>
      </c>
      <c r="R260" s="121">
        <v>110.5</v>
      </c>
      <c r="S260" s="121">
        <v>190.58</v>
      </c>
      <c r="T260" s="121">
        <v>120.53</v>
      </c>
      <c r="U260" s="122">
        <v>28.15</v>
      </c>
      <c r="X260">
        <f t="shared" si="9"/>
        <v>1.1771631730148311E-3</v>
      </c>
      <c r="Y260">
        <f t="shared" si="9"/>
        <v>-3.3525437372578402E-3</v>
      </c>
      <c r="Z260">
        <f t="shared" si="9"/>
        <v>9.1682589199166206E-3</v>
      </c>
      <c r="AA260">
        <f t="shared" ref="AA260:AA323" si="10">LN(U260/U259)</f>
        <v>7.4880007568835366E-3</v>
      </c>
    </row>
    <row r="261" spans="17:27" ht="15.75" thickBot="1">
      <c r="Q261" s="120" t="s">
        <v>11301</v>
      </c>
      <c r="R261" s="121">
        <v>112.47</v>
      </c>
      <c r="S261" s="121">
        <v>192.24</v>
      </c>
      <c r="T261" s="121">
        <v>125.76</v>
      </c>
      <c r="U261" s="122">
        <v>28.21</v>
      </c>
      <c r="X261">
        <f t="shared" ref="X261:AA324" si="11">LN(R261/R260)</f>
        <v>1.7670998458122734E-2</v>
      </c>
      <c r="Y261">
        <f t="shared" si="11"/>
        <v>8.6725375081711971E-3</v>
      </c>
      <c r="Z261">
        <f t="shared" si="11"/>
        <v>4.2476644080644173E-2</v>
      </c>
      <c r="AA261">
        <f t="shared" si="10"/>
        <v>2.1291704282056208E-3</v>
      </c>
    </row>
    <row r="262" spans="17:27" ht="15.75" thickBot="1">
      <c r="Q262" s="120" t="s">
        <v>11302</v>
      </c>
      <c r="R262" s="121">
        <v>110.85</v>
      </c>
      <c r="S262" s="121">
        <v>192.48</v>
      </c>
      <c r="T262" s="121">
        <v>126.57</v>
      </c>
      <c r="U262" s="122">
        <v>28.02</v>
      </c>
      <c r="X262">
        <f t="shared" si="11"/>
        <v>-1.4508583353609904E-2</v>
      </c>
      <c r="Y262">
        <f t="shared" si="11"/>
        <v>1.2476607981552772E-3</v>
      </c>
      <c r="Z262">
        <f t="shared" si="11"/>
        <v>6.4201861234605678E-3</v>
      </c>
      <c r="AA262">
        <f t="shared" si="10"/>
        <v>-6.7579841050440228E-3</v>
      </c>
    </row>
    <row r="263" spans="17:27" ht="15.75" thickBot="1">
      <c r="Q263" s="120" t="s">
        <v>11303</v>
      </c>
      <c r="R263" s="121">
        <v>110.75</v>
      </c>
      <c r="S263" s="121">
        <v>192.43</v>
      </c>
      <c r="T263" s="121">
        <v>127.66</v>
      </c>
      <c r="U263" s="122">
        <v>28.45</v>
      </c>
      <c r="X263">
        <f t="shared" si="11"/>
        <v>-9.0252713707540233E-4</v>
      </c>
      <c r="Y263">
        <f t="shared" si="11"/>
        <v>-2.598009939010555E-4</v>
      </c>
      <c r="Z263">
        <f t="shared" si="11"/>
        <v>8.5749650235543966E-3</v>
      </c>
      <c r="AA263">
        <f t="shared" si="10"/>
        <v>1.5229619663478952E-2</v>
      </c>
    </row>
    <row r="264" spans="17:27" ht="15.75" thickBot="1">
      <c r="Q264" s="120" t="s">
        <v>11304</v>
      </c>
      <c r="R264" s="121">
        <v>110.17</v>
      </c>
      <c r="S264" s="121">
        <v>188.9</v>
      </c>
      <c r="T264" s="121">
        <v>123.23</v>
      </c>
      <c r="U264" s="122">
        <v>29.17</v>
      </c>
      <c r="X264">
        <f t="shared" si="11"/>
        <v>-5.2507815732713917E-3</v>
      </c>
      <c r="Y264">
        <f t="shared" si="11"/>
        <v>-1.8514676725003804E-2</v>
      </c>
      <c r="Z264">
        <f t="shared" si="11"/>
        <v>-3.5317951877879436E-2</v>
      </c>
      <c r="AA264">
        <f t="shared" si="10"/>
        <v>2.4992623307290247E-2</v>
      </c>
    </row>
    <row r="265" spans="17:27" ht="15.75" thickBot="1">
      <c r="Q265" s="120" t="s">
        <v>11305</v>
      </c>
      <c r="R265" s="121">
        <v>109.8</v>
      </c>
      <c r="S265" s="121">
        <v>187.92</v>
      </c>
      <c r="T265" s="121">
        <v>125.79</v>
      </c>
      <c r="U265" s="122">
        <v>29.73</v>
      </c>
      <c r="X265">
        <f t="shared" si="11"/>
        <v>-3.3640982765433805E-3</v>
      </c>
      <c r="Y265">
        <f t="shared" si="11"/>
        <v>-5.2014341568066393E-3</v>
      </c>
      <c r="Z265">
        <f t="shared" si="11"/>
        <v>2.0561321900749156E-2</v>
      </c>
      <c r="AA265">
        <f t="shared" si="10"/>
        <v>1.9015853130376317E-2</v>
      </c>
    </row>
    <row r="266" spans="17:27" ht="15.75" thickBot="1">
      <c r="Q266" s="120" t="s">
        <v>11306</v>
      </c>
      <c r="R266" s="121">
        <v>112.11</v>
      </c>
      <c r="S266" s="121">
        <v>187.53</v>
      </c>
      <c r="T266" s="121">
        <v>125.33</v>
      </c>
      <c r="U266" s="122">
        <v>29.97</v>
      </c>
      <c r="X266">
        <f t="shared" si="11"/>
        <v>2.0820003090071995E-2</v>
      </c>
      <c r="Y266">
        <f t="shared" si="11"/>
        <v>-2.0775077388266025E-3</v>
      </c>
      <c r="Z266">
        <f t="shared" si="11"/>
        <v>-3.6635912273501369E-3</v>
      </c>
      <c r="AA266">
        <f t="shared" si="10"/>
        <v>8.0402443185655439E-3</v>
      </c>
    </row>
    <row r="267" spans="17:27" ht="15.75" thickBot="1">
      <c r="Q267" s="120" t="s">
        <v>11307</v>
      </c>
      <c r="R267" s="121">
        <v>118.11</v>
      </c>
      <c r="S267" s="121">
        <v>192.32</v>
      </c>
      <c r="T267" s="121">
        <v>132.55000000000001</v>
      </c>
      <c r="U267" s="122">
        <v>30.57</v>
      </c>
      <c r="X267">
        <f t="shared" si="11"/>
        <v>5.2135861458253677E-2</v>
      </c>
      <c r="Y267">
        <f t="shared" si="11"/>
        <v>2.522181873501201E-2</v>
      </c>
      <c r="Z267">
        <f t="shared" si="11"/>
        <v>5.6009674111603659E-2</v>
      </c>
      <c r="AA267">
        <f t="shared" si="10"/>
        <v>1.9822254574171288E-2</v>
      </c>
    </row>
    <row r="268" spans="17:27" ht="15.75" thickBot="1">
      <c r="Q268" s="120" t="s">
        <v>11308</v>
      </c>
      <c r="R268" s="121">
        <v>119.93</v>
      </c>
      <c r="S268" s="121">
        <v>193.97</v>
      </c>
      <c r="T268" s="121">
        <v>131.65</v>
      </c>
      <c r="U268" s="122">
        <v>30.5</v>
      </c>
      <c r="X268">
        <f t="shared" si="11"/>
        <v>1.5291845619873829E-2</v>
      </c>
      <c r="Y268">
        <f t="shared" si="11"/>
        <v>8.542856583357723E-3</v>
      </c>
      <c r="Z268">
        <f t="shared" si="11"/>
        <v>-6.8130467927161945E-3</v>
      </c>
      <c r="AA268">
        <f t="shared" si="10"/>
        <v>-2.2924522893772075E-3</v>
      </c>
    </row>
    <row r="269" spans="17:27" ht="15.75" thickBot="1">
      <c r="Q269" s="120" t="s">
        <v>11309</v>
      </c>
      <c r="R269" s="121">
        <v>116.85</v>
      </c>
      <c r="S269" s="121">
        <v>187</v>
      </c>
      <c r="T269" s="121">
        <v>134.05000000000001</v>
      </c>
      <c r="U269" s="122">
        <v>29.98</v>
      </c>
      <c r="X269">
        <f t="shared" si="11"/>
        <v>-2.6017178258762878E-2</v>
      </c>
      <c r="Y269">
        <f t="shared" si="11"/>
        <v>-3.6594891075613693E-2</v>
      </c>
      <c r="Z269">
        <f t="shared" si="11"/>
        <v>1.8065978739649949E-2</v>
      </c>
      <c r="AA269">
        <f t="shared" si="10"/>
        <v>-1.7196190938914283E-2</v>
      </c>
    </row>
    <row r="270" spans="17:27" ht="15.75" thickBot="1">
      <c r="Q270" s="120" t="s">
        <v>11310</v>
      </c>
      <c r="R270" s="121">
        <v>113.32</v>
      </c>
      <c r="S270" s="121">
        <v>183.45</v>
      </c>
      <c r="T270" s="121">
        <v>123.9</v>
      </c>
      <c r="U270" s="122">
        <v>28.41</v>
      </c>
      <c r="X270">
        <f t="shared" si="11"/>
        <v>-3.0675386022551154E-2</v>
      </c>
      <c r="Y270">
        <f t="shared" si="11"/>
        <v>-1.9166466053295625E-2</v>
      </c>
      <c r="Z270">
        <f t="shared" si="11"/>
        <v>-7.8738076046871594E-2</v>
      </c>
      <c r="AA270">
        <f t="shared" si="10"/>
        <v>-5.3789296808355112E-2</v>
      </c>
    </row>
    <row r="271" spans="17:27" ht="15.75" thickBot="1">
      <c r="Q271" s="120" t="s">
        <v>11311</v>
      </c>
      <c r="R271" s="121">
        <v>112.82</v>
      </c>
      <c r="S271" s="121">
        <v>183.19</v>
      </c>
      <c r="T271" s="121">
        <v>123.46</v>
      </c>
      <c r="U271" s="122">
        <v>28.86</v>
      </c>
      <c r="X271">
        <f t="shared" si="11"/>
        <v>-4.4220466504857553E-3</v>
      </c>
      <c r="Y271">
        <f t="shared" si="11"/>
        <v>-1.418285203923216E-3</v>
      </c>
      <c r="Z271">
        <f t="shared" si="11"/>
        <v>-3.557571669347016E-3</v>
      </c>
      <c r="AA271">
        <f t="shared" si="10"/>
        <v>1.571535747962818E-2</v>
      </c>
    </row>
    <row r="272" spans="17:27" ht="15.75" thickBot="1">
      <c r="Q272" s="120" t="s">
        <v>11312</v>
      </c>
      <c r="R272" s="121">
        <v>112.38</v>
      </c>
      <c r="S272" s="121">
        <v>185.32</v>
      </c>
      <c r="T272" s="121">
        <v>122.96</v>
      </c>
      <c r="U272" s="122">
        <v>29.33</v>
      </c>
      <c r="X272">
        <f t="shared" si="11"/>
        <v>-3.9076426277778534E-3</v>
      </c>
      <c r="Y272">
        <f t="shared" si="11"/>
        <v>1.1560194951079747E-2</v>
      </c>
      <c r="Z272">
        <f t="shared" si="11"/>
        <v>-4.0581177354094338E-3</v>
      </c>
      <c r="AA272">
        <f t="shared" si="10"/>
        <v>1.6154329643634793E-2</v>
      </c>
    </row>
    <row r="273" spans="17:27" ht="15.75" thickBot="1">
      <c r="Q273" s="120" t="s">
        <v>11313</v>
      </c>
      <c r="R273" s="121">
        <v>113.75</v>
      </c>
      <c r="S273" s="121">
        <v>186.36</v>
      </c>
      <c r="T273" s="121">
        <v>125.16</v>
      </c>
      <c r="U273" s="122">
        <v>29.46</v>
      </c>
      <c r="X273">
        <f t="shared" si="11"/>
        <v>1.2117072147007694E-2</v>
      </c>
      <c r="Y273">
        <f t="shared" si="11"/>
        <v>5.5962264001484831E-3</v>
      </c>
      <c r="Z273">
        <f t="shared" si="11"/>
        <v>1.7733819570341095E-2</v>
      </c>
      <c r="AA273">
        <f t="shared" si="10"/>
        <v>4.4225280451247141E-3</v>
      </c>
    </row>
    <row r="274" spans="17:27" ht="15.75" thickBot="1">
      <c r="Q274" s="120" t="s">
        <v>11314</v>
      </c>
      <c r="R274" s="121">
        <v>110.95</v>
      </c>
      <c r="S274" s="121">
        <v>184.47</v>
      </c>
      <c r="T274" s="121">
        <v>123.59</v>
      </c>
      <c r="U274" s="122">
        <v>29.15</v>
      </c>
      <c r="X274">
        <f t="shared" si="11"/>
        <v>-2.4923408452456851E-2</v>
      </c>
      <c r="Y274">
        <f t="shared" si="11"/>
        <v>-1.019343831510805E-2</v>
      </c>
      <c r="Z274">
        <f t="shared" si="11"/>
        <v>-1.2623283199037277E-2</v>
      </c>
      <c r="AA274">
        <f t="shared" si="10"/>
        <v>-1.0578498237982903E-2</v>
      </c>
    </row>
    <row r="275" spans="17:27" ht="15.75" thickBot="1">
      <c r="Q275" s="120" t="s">
        <v>11315</v>
      </c>
      <c r="R275" s="121">
        <v>109.57</v>
      </c>
      <c r="S275" s="121">
        <v>184.47</v>
      </c>
      <c r="T275" s="121">
        <v>121.48</v>
      </c>
      <c r="U275" s="122">
        <v>28.31</v>
      </c>
      <c r="X275">
        <f t="shared" si="11"/>
        <v>-1.2516034961301072E-2</v>
      </c>
      <c r="Y275">
        <f t="shared" si="11"/>
        <v>0</v>
      </c>
      <c r="Z275">
        <f t="shared" si="11"/>
        <v>-1.7219995424096017E-2</v>
      </c>
      <c r="AA275">
        <f t="shared" si="10"/>
        <v>-2.9239813672693165E-2</v>
      </c>
    </row>
    <row r="276" spans="17:27" ht="15.75" thickBot="1">
      <c r="Q276" s="120" t="s">
        <v>11316</v>
      </c>
      <c r="R276" s="121">
        <v>108.78</v>
      </c>
      <c r="S276" s="121">
        <v>182.3</v>
      </c>
      <c r="T276" s="121">
        <v>120.73</v>
      </c>
      <c r="U276" s="122">
        <v>28.8</v>
      </c>
      <c r="X276">
        <f t="shared" si="11"/>
        <v>-7.2361204224871863E-3</v>
      </c>
      <c r="Y276">
        <f t="shared" si="11"/>
        <v>-1.1833166948870615E-2</v>
      </c>
      <c r="Z276">
        <f t="shared" si="11"/>
        <v>-6.1929928332519575E-3</v>
      </c>
      <c r="AA276">
        <f t="shared" si="10"/>
        <v>1.7160288018092145E-2</v>
      </c>
    </row>
    <row r="277" spans="17:27" ht="15.75" thickBot="1">
      <c r="Q277" s="120" t="s">
        <v>11317</v>
      </c>
      <c r="R277" s="121">
        <v>109.67</v>
      </c>
      <c r="S277" s="121">
        <v>186.68</v>
      </c>
      <c r="T277" s="121">
        <v>119.52</v>
      </c>
      <c r="U277" s="122">
        <v>29.39</v>
      </c>
      <c r="X277">
        <f t="shared" si="11"/>
        <v>8.1483627773029019E-3</v>
      </c>
      <c r="Y277">
        <f t="shared" si="11"/>
        <v>2.3742239396997471E-2</v>
      </c>
      <c r="Z277">
        <f t="shared" si="11"/>
        <v>-1.0072925959788872E-2</v>
      </c>
      <c r="AA277">
        <f t="shared" si="10"/>
        <v>2.0279093288925829E-2</v>
      </c>
    </row>
    <row r="278" spans="17:27" ht="15.75" thickBot="1">
      <c r="Q278" s="120" t="s">
        <v>11318</v>
      </c>
      <c r="R278" s="121">
        <v>109.14</v>
      </c>
      <c r="S278" s="121">
        <v>182.88</v>
      </c>
      <c r="T278" s="121">
        <v>116.74</v>
      </c>
      <c r="U278" s="122">
        <v>29.61</v>
      </c>
      <c r="X278">
        <f t="shared" si="11"/>
        <v>-4.8443950140315767E-3</v>
      </c>
      <c r="Y278">
        <f t="shared" si="11"/>
        <v>-2.0565721035114361E-2</v>
      </c>
      <c r="Z278">
        <f t="shared" si="11"/>
        <v>-2.3534481608862162E-2</v>
      </c>
      <c r="AA278">
        <f t="shared" si="10"/>
        <v>7.4576616826739573E-3</v>
      </c>
    </row>
    <row r="279" spans="17:27" ht="15.75" thickBot="1">
      <c r="Q279" s="120" t="s">
        <v>11319</v>
      </c>
      <c r="R279" s="121">
        <v>108.95</v>
      </c>
      <c r="S279" s="121">
        <v>186.11</v>
      </c>
      <c r="T279" s="121">
        <v>117.18</v>
      </c>
      <c r="U279" s="122">
        <v>29.4</v>
      </c>
      <c r="X279">
        <f t="shared" si="11"/>
        <v>-1.7424003674570013E-3</v>
      </c>
      <c r="Y279">
        <f t="shared" si="11"/>
        <v>1.7507696709371957E-2</v>
      </c>
      <c r="Z279">
        <f t="shared" si="11"/>
        <v>3.7619743409976654E-3</v>
      </c>
      <c r="AA279">
        <f t="shared" si="10"/>
        <v>-7.1174677688639896E-3</v>
      </c>
    </row>
    <row r="280" spans="17:27" ht="15.75" thickBot="1">
      <c r="Q280" s="120" t="s">
        <v>11320</v>
      </c>
      <c r="R280" s="121">
        <v>108.84</v>
      </c>
      <c r="S280" s="121">
        <v>190.57</v>
      </c>
      <c r="T280" s="121">
        <v>113.84</v>
      </c>
      <c r="U280" s="122">
        <v>28.94</v>
      </c>
      <c r="X280">
        <f t="shared" si="11"/>
        <v>-1.0101474755833172E-3</v>
      </c>
      <c r="Y280">
        <f t="shared" si="11"/>
        <v>2.3681684384412198E-2</v>
      </c>
      <c r="Z280">
        <f t="shared" si="11"/>
        <v>-2.8917260335045696E-2</v>
      </c>
      <c r="AA280">
        <f t="shared" si="10"/>
        <v>-1.5769953141298053E-2</v>
      </c>
    </row>
    <row r="281" spans="17:27" ht="15.75" thickBot="1">
      <c r="Q281" s="120" t="s">
        <v>11321</v>
      </c>
      <c r="R281" s="121">
        <v>109.6</v>
      </c>
      <c r="S281" s="121">
        <v>189.14</v>
      </c>
      <c r="T281" s="121">
        <v>114.75</v>
      </c>
      <c r="U281" s="122">
        <v>28.76</v>
      </c>
      <c r="X281">
        <f t="shared" si="11"/>
        <v>6.9584605988694493E-3</v>
      </c>
      <c r="Y281">
        <f t="shared" si="11"/>
        <v>-7.5320995529185499E-3</v>
      </c>
      <c r="Z281">
        <f t="shared" si="11"/>
        <v>7.9618951590574669E-3</v>
      </c>
      <c r="AA281">
        <f t="shared" si="10"/>
        <v>-6.2391883504918167E-3</v>
      </c>
    </row>
    <row r="282" spans="17:27" ht="15.75" thickBot="1">
      <c r="Q282" s="120" t="s">
        <v>11322</v>
      </c>
      <c r="R282" s="121">
        <v>107.94</v>
      </c>
      <c r="S282" s="121">
        <v>191.4</v>
      </c>
      <c r="T282" s="121">
        <v>114.97</v>
      </c>
      <c r="U282" s="122">
        <v>29.16</v>
      </c>
      <c r="X282">
        <f t="shared" si="11"/>
        <v>-1.5261857323418407E-2</v>
      </c>
      <c r="Y282">
        <f t="shared" si="11"/>
        <v>1.1877997431487854E-2</v>
      </c>
      <c r="Z282">
        <f t="shared" si="11"/>
        <v>1.9153758249943139E-3</v>
      </c>
      <c r="AA282">
        <f t="shared" si="10"/>
        <v>1.3812374287611371E-2</v>
      </c>
    </row>
    <row r="283" spans="17:27" ht="15.75" thickBot="1">
      <c r="Q283" s="120" t="s">
        <v>11323</v>
      </c>
      <c r="R283" s="121">
        <v>108.88</v>
      </c>
      <c r="S283" s="121">
        <v>187.96</v>
      </c>
      <c r="T283" s="121">
        <v>119.45</v>
      </c>
      <c r="U283" s="122">
        <v>29.06</v>
      </c>
      <c r="X283">
        <f t="shared" si="11"/>
        <v>8.6708411527138644E-3</v>
      </c>
      <c r="Y283">
        <f t="shared" si="11"/>
        <v>-1.8136304784238933E-2</v>
      </c>
      <c r="Z283">
        <f t="shared" si="11"/>
        <v>3.8226649006169726E-2</v>
      </c>
      <c r="AA283">
        <f t="shared" si="10"/>
        <v>-3.435248998320557E-3</v>
      </c>
    </row>
    <row r="284" spans="17:27" ht="15.75" thickBot="1">
      <c r="Q284" s="120" t="s">
        <v>11324</v>
      </c>
      <c r="R284" s="121">
        <v>107.16</v>
      </c>
      <c r="S284" s="121">
        <v>184.4</v>
      </c>
      <c r="T284" s="121">
        <v>119.96</v>
      </c>
      <c r="U284" s="122">
        <v>29</v>
      </c>
      <c r="X284">
        <f t="shared" si="11"/>
        <v>-1.5923313666802656E-2</v>
      </c>
      <c r="Y284">
        <f t="shared" si="11"/>
        <v>-1.9121863112121516E-2</v>
      </c>
      <c r="Z284">
        <f t="shared" si="11"/>
        <v>4.2604801089898307E-3</v>
      </c>
      <c r="AA284">
        <f t="shared" si="10"/>
        <v>-2.0668281556627667E-3</v>
      </c>
    </row>
    <row r="285" spans="17:27" ht="15.75" thickBot="1">
      <c r="Q285" s="120" t="s">
        <v>11325</v>
      </c>
      <c r="R285" s="121">
        <v>107.52</v>
      </c>
      <c r="S285" s="121">
        <v>185.14</v>
      </c>
      <c r="T285" s="121">
        <v>119.38</v>
      </c>
      <c r="U285" s="122">
        <v>28.94</v>
      </c>
      <c r="X285">
        <f t="shared" si="11"/>
        <v>3.353832098431458E-3</v>
      </c>
      <c r="Y285">
        <f t="shared" si="11"/>
        <v>4.0049845165715482E-3</v>
      </c>
      <c r="Z285">
        <f t="shared" si="11"/>
        <v>-4.8466711403045782E-3</v>
      </c>
      <c r="AA285">
        <f t="shared" si="10"/>
        <v>-2.0711087831361843E-3</v>
      </c>
    </row>
    <row r="286" spans="17:27" ht="15.75" thickBot="1">
      <c r="Q286" s="120" t="s">
        <v>11326</v>
      </c>
      <c r="R286" s="121">
        <v>107.12</v>
      </c>
      <c r="S286" s="121">
        <v>183.94</v>
      </c>
      <c r="T286" s="121">
        <v>121.48</v>
      </c>
      <c r="U286" s="122">
        <v>29.33</v>
      </c>
      <c r="X286">
        <f t="shared" si="11"/>
        <v>-3.7271753919222773E-3</v>
      </c>
      <c r="Y286">
        <f t="shared" si="11"/>
        <v>-6.5026781645136263E-3</v>
      </c>
      <c r="Z286">
        <f t="shared" si="11"/>
        <v>1.7437957437044391E-2</v>
      </c>
      <c r="AA286">
        <f t="shared" si="10"/>
        <v>1.3386161786021821E-2</v>
      </c>
    </row>
    <row r="287" spans="17:27" ht="15.75" thickBot="1">
      <c r="Q287" s="120" t="s">
        <v>11327</v>
      </c>
      <c r="R287" s="121">
        <v>108.25</v>
      </c>
      <c r="S287" s="121">
        <v>185.25</v>
      </c>
      <c r="T287" s="121">
        <v>121.88</v>
      </c>
      <c r="U287" s="122">
        <v>29.32</v>
      </c>
      <c r="X287">
        <f t="shared" si="11"/>
        <v>1.0493665499682203E-2</v>
      </c>
      <c r="Y287">
        <f t="shared" si="11"/>
        <v>7.0966467016448341E-3</v>
      </c>
      <c r="Z287">
        <f t="shared" si="11"/>
        <v>3.2873139399602737E-3</v>
      </c>
      <c r="AA287">
        <f t="shared" si="10"/>
        <v>-3.4100597090885279E-4</v>
      </c>
    </row>
    <row r="288" spans="17:27" ht="15.75" thickBot="1">
      <c r="Q288" s="120" t="s">
        <v>11328</v>
      </c>
      <c r="R288" s="121">
        <v>107.52</v>
      </c>
      <c r="S288" s="121">
        <v>182.61</v>
      </c>
      <c r="T288" s="121">
        <v>120.33</v>
      </c>
      <c r="U288" s="122">
        <v>29.33</v>
      </c>
      <c r="X288">
        <f t="shared" si="11"/>
        <v>-6.7664901077598757E-3</v>
      </c>
      <c r="Y288">
        <f t="shared" si="11"/>
        <v>-1.4353533002253387E-2</v>
      </c>
      <c r="Z288">
        <f t="shared" si="11"/>
        <v>-1.2798985667437111E-2</v>
      </c>
      <c r="AA288">
        <f t="shared" si="10"/>
        <v>3.410059709088787E-4</v>
      </c>
    </row>
    <row r="289" spans="17:27" ht="15.75" thickBot="1">
      <c r="Q289" s="120" t="s">
        <v>11329</v>
      </c>
      <c r="R289" s="121">
        <v>108.38</v>
      </c>
      <c r="S289" s="121">
        <v>181.99</v>
      </c>
      <c r="T289" s="121">
        <v>116.62</v>
      </c>
      <c r="U289" s="122">
        <v>28.64</v>
      </c>
      <c r="X289">
        <f t="shared" si="11"/>
        <v>7.9666933631286942E-3</v>
      </c>
      <c r="Y289">
        <f t="shared" si="11"/>
        <v>-3.4009906616273128E-3</v>
      </c>
      <c r="Z289">
        <f t="shared" si="11"/>
        <v>-3.1317182656061184E-2</v>
      </c>
      <c r="AA289">
        <f t="shared" si="10"/>
        <v>-2.38065408969147E-2</v>
      </c>
    </row>
    <row r="290" spans="17:27" ht="15.75" thickBot="1">
      <c r="Q290" s="120" t="s">
        <v>11330</v>
      </c>
      <c r="R290" s="121">
        <v>106.01</v>
      </c>
      <c r="S290" s="121">
        <v>178.75</v>
      </c>
      <c r="T290" s="121">
        <v>112.87</v>
      </c>
      <c r="U290" s="122">
        <v>28.31</v>
      </c>
      <c r="X290">
        <f t="shared" si="11"/>
        <v>-2.2110140852961754E-2</v>
      </c>
      <c r="Y290">
        <f t="shared" si="11"/>
        <v>-1.7963558938198499E-2</v>
      </c>
      <c r="Z290">
        <f t="shared" si="11"/>
        <v>-3.2684071826475043E-2</v>
      </c>
      <c r="AA290">
        <f t="shared" si="10"/>
        <v>-1.1589242968636736E-2</v>
      </c>
    </row>
    <row r="291" spans="17:27" ht="15.75" thickBot="1">
      <c r="Q291" s="120" t="s">
        <v>11331</v>
      </c>
      <c r="R291" s="121">
        <v>107.5</v>
      </c>
      <c r="S291" s="121">
        <v>177.67</v>
      </c>
      <c r="T291" s="121">
        <v>115.96</v>
      </c>
      <c r="U291" s="122">
        <v>27.89</v>
      </c>
      <c r="X291">
        <f t="shared" si="11"/>
        <v>1.3957418282711064E-2</v>
      </c>
      <c r="Y291">
        <f t="shared" si="11"/>
        <v>-6.0602845263023897E-3</v>
      </c>
      <c r="Z291">
        <f t="shared" si="11"/>
        <v>2.7008590085919607E-2</v>
      </c>
      <c r="AA291">
        <f t="shared" si="10"/>
        <v>-1.4946897484410603E-2</v>
      </c>
    </row>
    <row r="292" spans="17:27" ht="15.75" thickBot="1">
      <c r="Q292" s="120" t="s">
        <v>11332</v>
      </c>
      <c r="R292" s="121">
        <v>105.55</v>
      </c>
      <c r="S292" s="121">
        <v>173.95</v>
      </c>
      <c r="T292" s="121">
        <v>115.03</v>
      </c>
      <c r="U292" s="122">
        <v>27.56</v>
      </c>
      <c r="X292">
        <f t="shared" si="11"/>
        <v>-1.830607327338794E-2</v>
      </c>
      <c r="Y292">
        <f t="shared" si="11"/>
        <v>-2.1159995449863578E-2</v>
      </c>
      <c r="Z292">
        <f t="shared" si="11"/>
        <v>-8.0523401455357274E-3</v>
      </c>
      <c r="AA292">
        <f t="shared" si="10"/>
        <v>-1.1902755493939876E-2</v>
      </c>
    </row>
    <row r="293" spans="17:27" ht="15.75" thickBot="1">
      <c r="Q293" s="120" t="s">
        <v>11333</v>
      </c>
      <c r="R293" s="121">
        <v>106.25</v>
      </c>
      <c r="S293" s="121">
        <v>175.59</v>
      </c>
      <c r="T293" s="121">
        <v>113.49</v>
      </c>
      <c r="U293" s="122">
        <v>27.52</v>
      </c>
      <c r="X293">
        <f t="shared" si="11"/>
        <v>6.6100335101966414E-3</v>
      </c>
      <c r="Y293">
        <f t="shared" si="11"/>
        <v>9.383830373288337E-3</v>
      </c>
      <c r="Z293">
        <f t="shared" si="11"/>
        <v>-1.3478236594871369E-2</v>
      </c>
      <c r="AA293">
        <f t="shared" si="10"/>
        <v>-1.4524330803148745E-3</v>
      </c>
    </row>
    <row r="294" spans="17:27" ht="15.75" thickBot="1">
      <c r="Q294" s="120" t="s">
        <v>11334</v>
      </c>
      <c r="R294" s="121">
        <v>103.15</v>
      </c>
      <c r="S294" s="121">
        <v>172.4</v>
      </c>
      <c r="T294" s="121">
        <v>113.01</v>
      </c>
      <c r="U294" s="122">
        <v>27.34</v>
      </c>
      <c r="X294">
        <f t="shared" si="11"/>
        <v>-2.9610568287265333E-2</v>
      </c>
      <c r="Y294">
        <f t="shared" si="11"/>
        <v>-1.8334373741646516E-2</v>
      </c>
      <c r="Z294">
        <f t="shared" si="11"/>
        <v>-4.238416940988054E-3</v>
      </c>
      <c r="AA294">
        <f t="shared" si="10"/>
        <v>-6.5621817693393659E-3</v>
      </c>
    </row>
    <row r="295" spans="17:27" ht="15.75" thickBot="1">
      <c r="Q295" s="120" t="s">
        <v>11335</v>
      </c>
      <c r="R295" s="121">
        <v>104.69</v>
      </c>
      <c r="S295" s="121">
        <v>170.88</v>
      </c>
      <c r="T295" s="121">
        <v>113.09</v>
      </c>
      <c r="U295" s="122">
        <v>28.11</v>
      </c>
      <c r="X295">
        <f t="shared" si="11"/>
        <v>1.4819362814002597E-2</v>
      </c>
      <c r="Y295">
        <f t="shared" si="11"/>
        <v>-8.8558024577627681E-3</v>
      </c>
      <c r="Z295">
        <f t="shared" si="11"/>
        <v>7.0765151117618884E-4</v>
      </c>
      <c r="AA295">
        <f t="shared" si="10"/>
        <v>2.7774553622637088E-2</v>
      </c>
    </row>
    <row r="296" spans="17:27" ht="15.75" thickBot="1">
      <c r="Q296" s="120" t="s">
        <v>11336</v>
      </c>
      <c r="R296" s="121">
        <v>105.8</v>
      </c>
      <c r="S296" s="121">
        <v>171.58</v>
      </c>
      <c r="T296" s="121">
        <v>117.01</v>
      </c>
      <c r="U296" s="122">
        <v>28.07</v>
      </c>
      <c r="X296">
        <f t="shared" si="11"/>
        <v>1.0546917092935397E-2</v>
      </c>
      <c r="Y296">
        <f t="shared" si="11"/>
        <v>4.0880743729891445E-3</v>
      </c>
      <c r="Z296">
        <f t="shared" si="11"/>
        <v>3.4075439347630979E-2</v>
      </c>
      <c r="AA296">
        <f t="shared" si="10"/>
        <v>-1.4239945446493348E-3</v>
      </c>
    </row>
    <row r="297" spans="17:27" ht="15.75" thickBot="1">
      <c r="Q297" s="120" t="s">
        <v>11337</v>
      </c>
      <c r="R297" s="121">
        <v>103.58</v>
      </c>
      <c r="S297" s="121">
        <v>169.15</v>
      </c>
      <c r="T297" s="121">
        <v>114.55</v>
      </c>
      <c r="U297" s="122">
        <v>28.27</v>
      </c>
      <c r="X297">
        <f t="shared" si="11"/>
        <v>-2.1206258428453559E-2</v>
      </c>
      <c r="Y297">
        <f t="shared" si="11"/>
        <v>-1.426373491810176E-2</v>
      </c>
      <c r="Z297">
        <f t="shared" si="11"/>
        <v>-2.124799233136215E-2</v>
      </c>
      <c r="AA297">
        <f t="shared" si="10"/>
        <v>7.0997813317078204E-3</v>
      </c>
    </row>
    <row r="298" spans="17:27" ht="15.75" thickBot="1">
      <c r="Q298" s="120" t="s">
        <v>11338</v>
      </c>
      <c r="R298" s="121">
        <v>102.31</v>
      </c>
      <c r="S298" s="121">
        <v>170.63</v>
      </c>
      <c r="T298" s="121">
        <v>113.93</v>
      </c>
      <c r="U298" s="122">
        <v>29.25</v>
      </c>
      <c r="X298">
        <f t="shared" si="11"/>
        <v>-1.2336841104896742E-2</v>
      </c>
      <c r="Y298">
        <f t="shared" si="11"/>
        <v>8.7115743124559272E-3</v>
      </c>
      <c r="Z298">
        <f t="shared" si="11"/>
        <v>-5.4271841894800704E-3</v>
      </c>
      <c r="AA298">
        <f t="shared" si="10"/>
        <v>3.4078401972366563E-2</v>
      </c>
    </row>
    <row r="299" spans="17:27" ht="15.75" thickBot="1">
      <c r="Q299" s="120" t="s">
        <v>11339</v>
      </c>
      <c r="R299" s="121">
        <v>105.11</v>
      </c>
      <c r="S299" s="121">
        <v>175.74</v>
      </c>
      <c r="T299" s="121">
        <v>114.08</v>
      </c>
      <c r="U299" s="122">
        <v>29.36</v>
      </c>
      <c r="X299">
        <f t="shared" si="11"/>
        <v>2.7000000944414421E-2</v>
      </c>
      <c r="Y299">
        <f t="shared" si="11"/>
        <v>2.9508160528523716E-2</v>
      </c>
      <c r="Z299">
        <f t="shared" si="11"/>
        <v>1.3157319559613571E-3</v>
      </c>
      <c r="AA299">
        <f t="shared" si="10"/>
        <v>3.7536300684494072E-3</v>
      </c>
    </row>
    <row r="300" spans="17:27" ht="15.75" thickBot="1">
      <c r="Q300" s="120" t="s">
        <v>11340</v>
      </c>
      <c r="R300" s="121">
        <v>105.06</v>
      </c>
      <c r="S300" s="121">
        <v>172.26</v>
      </c>
      <c r="T300" s="121">
        <v>113.41</v>
      </c>
      <c r="U300" s="122">
        <v>29.16</v>
      </c>
      <c r="X300">
        <f t="shared" si="11"/>
        <v>-4.7580530944752131E-4</v>
      </c>
      <c r="Y300">
        <f t="shared" si="11"/>
        <v>-2.0000666706669654E-2</v>
      </c>
      <c r="Z300">
        <f t="shared" si="11"/>
        <v>-5.8903858387466682E-3</v>
      </c>
      <c r="AA300">
        <f t="shared" si="10"/>
        <v>-6.8352966058573663E-3</v>
      </c>
    </row>
    <row r="301" spans="17:27" ht="15.75" thickBot="1">
      <c r="Q301" s="120" t="s">
        <v>11341</v>
      </c>
      <c r="R301" s="121">
        <v>111.08</v>
      </c>
      <c r="S301" s="121">
        <v>171.54</v>
      </c>
      <c r="T301" s="121">
        <v>113.97</v>
      </c>
      <c r="U301" s="122">
        <v>30.64</v>
      </c>
      <c r="X301">
        <f t="shared" si="11"/>
        <v>5.5719046912783371E-2</v>
      </c>
      <c r="Y301">
        <f t="shared" si="11"/>
        <v>-4.188487798752135E-3</v>
      </c>
      <c r="Z301">
        <f t="shared" si="11"/>
        <v>4.9256850404047845E-3</v>
      </c>
      <c r="AA301">
        <f t="shared" si="10"/>
        <v>4.9508437731933107E-2</v>
      </c>
    </row>
    <row r="302" spans="17:27" ht="15.75" thickBot="1">
      <c r="Q302" s="120" t="s">
        <v>11342</v>
      </c>
      <c r="R302" s="121">
        <v>115.42</v>
      </c>
      <c r="S302" s="121">
        <v>172.01</v>
      </c>
      <c r="T302" s="121">
        <v>110.71</v>
      </c>
      <c r="U302" s="122">
        <v>30.5</v>
      </c>
      <c r="X302">
        <f t="shared" si="11"/>
        <v>3.8326986844221561E-2</v>
      </c>
      <c r="Y302">
        <f t="shared" si="11"/>
        <v>2.736139096024103E-3</v>
      </c>
      <c r="Z302">
        <f t="shared" si="11"/>
        <v>-2.9021085996268525E-2</v>
      </c>
      <c r="AA302">
        <f t="shared" si="10"/>
        <v>-4.5796612590246061E-3</v>
      </c>
    </row>
    <row r="303" spans="17:27" ht="15.75" thickBot="1">
      <c r="Q303" s="120" t="s">
        <v>11343</v>
      </c>
      <c r="R303" s="121">
        <v>114.06</v>
      </c>
      <c r="S303" s="121">
        <v>174.89</v>
      </c>
      <c r="T303" s="121">
        <v>108.7</v>
      </c>
      <c r="U303" s="122">
        <v>30.26</v>
      </c>
      <c r="X303">
        <f t="shared" si="11"/>
        <v>-1.1853023554427545E-2</v>
      </c>
      <c r="Y303">
        <f t="shared" si="11"/>
        <v>1.6604590202800421E-2</v>
      </c>
      <c r="Z303">
        <f t="shared" si="11"/>
        <v>-1.8322375744211569E-2</v>
      </c>
      <c r="AA303">
        <f t="shared" si="10"/>
        <v>-7.8999752531560483E-3</v>
      </c>
    </row>
    <row r="304" spans="17:27" ht="15.75" thickBot="1">
      <c r="Q304" s="120" t="s">
        <v>11344</v>
      </c>
      <c r="R304" s="121">
        <v>111.17</v>
      </c>
      <c r="S304" s="121">
        <v>167.86</v>
      </c>
      <c r="T304" s="121">
        <v>106.27</v>
      </c>
      <c r="U304" s="122">
        <v>30.46</v>
      </c>
      <c r="X304">
        <f t="shared" si="11"/>
        <v>-2.5664064482869127E-2</v>
      </c>
      <c r="Y304">
        <f t="shared" si="11"/>
        <v>-4.102690620641819E-2</v>
      </c>
      <c r="Z304">
        <f t="shared" si="11"/>
        <v>-2.2608768742560077E-2</v>
      </c>
      <c r="AA304">
        <f t="shared" si="10"/>
        <v>6.5876391068058048E-3</v>
      </c>
    </row>
    <row r="305" spans="17:27" ht="15.75" thickBot="1">
      <c r="Q305" s="120" t="s">
        <v>11345</v>
      </c>
      <c r="R305" s="121">
        <v>113.97</v>
      </c>
      <c r="S305" s="121">
        <v>170.2</v>
      </c>
      <c r="T305" s="121">
        <v>107.99</v>
      </c>
      <c r="U305" s="122">
        <v>31.92</v>
      </c>
      <c r="X305">
        <f t="shared" si="11"/>
        <v>2.4874694622120334E-2</v>
      </c>
      <c r="Y305">
        <f t="shared" si="11"/>
        <v>1.3843917484592043E-2</v>
      </c>
      <c r="Z305">
        <f t="shared" si="11"/>
        <v>1.6055604860064545E-2</v>
      </c>
      <c r="AA305">
        <f t="shared" si="10"/>
        <v>4.6818425114592346E-2</v>
      </c>
    </row>
    <row r="306" spans="17:27" ht="15.75" thickBot="1">
      <c r="Q306" s="120" t="s">
        <v>11346</v>
      </c>
      <c r="R306" s="121">
        <v>115.11</v>
      </c>
      <c r="S306" s="121">
        <v>170.54</v>
      </c>
      <c r="T306" s="121">
        <v>103.83</v>
      </c>
      <c r="U306" s="122">
        <v>33.020000000000003</v>
      </c>
      <c r="X306">
        <f t="shared" si="11"/>
        <v>9.9529370593268111E-3</v>
      </c>
      <c r="Y306">
        <f t="shared" si="11"/>
        <v>1.9956571746298328E-3</v>
      </c>
      <c r="Z306">
        <f t="shared" si="11"/>
        <v>-3.9283683929305757E-2</v>
      </c>
      <c r="AA306">
        <f t="shared" si="10"/>
        <v>3.3880665910374051E-2</v>
      </c>
    </row>
    <row r="307" spans="17:27" ht="15.75" thickBot="1">
      <c r="Q307" s="120" t="s">
        <v>11347</v>
      </c>
      <c r="R307" s="121">
        <v>117.96</v>
      </c>
      <c r="S307" s="121">
        <v>170.39</v>
      </c>
      <c r="T307" s="121">
        <v>106.64</v>
      </c>
      <c r="U307" s="122">
        <v>33.11</v>
      </c>
      <c r="X307">
        <f t="shared" si="11"/>
        <v>2.4457391020104823E-2</v>
      </c>
      <c r="Y307">
        <f t="shared" si="11"/>
        <v>-8.7994608675572039E-4</v>
      </c>
      <c r="Z307">
        <f t="shared" si="11"/>
        <v>2.6703729555090611E-2</v>
      </c>
      <c r="AA307">
        <f t="shared" si="10"/>
        <v>2.7219130671729324E-3</v>
      </c>
    </row>
    <row r="308" spans="17:27" ht="15.75" thickBot="1">
      <c r="Q308" s="120" t="s">
        <v>11348</v>
      </c>
      <c r="R308" s="121">
        <v>114.11</v>
      </c>
      <c r="S308" s="121">
        <v>170.26</v>
      </c>
      <c r="T308" s="121">
        <v>106.72</v>
      </c>
      <c r="U308" s="122">
        <v>32.31</v>
      </c>
      <c r="X308">
        <f t="shared" si="11"/>
        <v>-3.3182688500487161E-2</v>
      </c>
      <c r="Y308">
        <f t="shared" si="11"/>
        <v>-7.6324677123674274E-4</v>
      </c>
      <c r="Z308">
        <f t="shared" si="11"/>
        <v>7.4990629686035222E-4</v>
      </c>
      <c r="AA308">
        <f t="shared" si="10"/>
        <v>-2.4458571722747971E-2</v>
      </c>
    </row>
    <row r="309" spans="17:27" ht="15.75" thickBot="1">
      <c r="Q309" s="120" t="s">
        <v>11349</v>
      </c>
      <c r="R309" s="121">
        <v>112.13</v>
      </c>
      <c r="S309" s="121">
        <v>172.14</v>
      </c>
      <c r="T309" s="121">
        <v>108.22</v>
      </c>
      <c r="U309" s="122">
        <v>32.69</v>
      </c>
      <c r="X309">
        <f t="shared" si="11"/>
        <v>-1.7503982973799043E-2</v>
      </c>
      <c r="Y309">
        <f t="shared" si="11"/>
        <v>1.0981418765417361E-2</v>
      </c>
      <c r="Z309">
        <f t="shared" si="11"/>
        <v>1.3957610047275717E-2</v>
      </c>
      <c r="AA309">
        <f t="shared" si="10"/>
        <v>1.1692440899712282E-2</v>
      </c>
    </row>
    <row r="310" spans="17:27" ht="15.75" thickBot="1">
      <c r="Q310" s="120" t="s">
        <v>11350</v>
      </c>
      <c r="R310" s="121">
        <v>110.83</v>
      </c>
      <c r="S310" s="121">
        <v>170.02</v>
      </c>
      <c r="T310" s="121">
        <v>116.97</v>
      </c>
      <c r="U310" s="122">
        <v>32.4</v>
      </c>
      <c r="X310">
        <f t="shared" si="11"/>
        <v>-1.1661416685227667E-2</v>
      </c>
      <c r="Y310">
        <f t="shared" si="11"/>
        <v>-1.2392022032115516E-2</v>
      </c>
      <c r="Z310">
        <f t="shared" si="11"/>
        <v>7.7751299448026417E-2</v>
      </c>
      <c r="AA310">
        <f t="shared" si="10"/>
        <v>-8.9107979378355191E-3</v>
      </c>
    </row>
    <row r="311" spans="17:27" ht="15.75" thickBot="1">
      <c r="Q311" s="120" t="s">
        <v>11351</v>
      </c>
      <c r="R311" s="121">
        <v>111.34</v>
      </c>
      <c r="S311" s="121">
        <v>169.88</v>
      </c>
      <c r="T311" s="121">
        <v>115.73</v>
      </c>
      <c r="U311" s="122">
        <v>32.22</v>
      </c>
      <c r="X311">
        <f t="shared" si="11"/>
        <v>4.5910869678000678E-3</v>
      </c>
      <c r="Y311">
        <f t="shared" si="11"/>
        <v>-8.2377174414246222E-4</v>
      </c>
      <c r="Z311">
        <f t="shared" si="11"/>
        <v>-1.0657599802629198E-2</v>
      </c>
      <c r="AA311">
        <f t="shared" si="10"/>
        <v>-5.5710450494553601E-3</v>
      </c>
    </row>
    <row r="312" spans="17:27" ht="15.75" thickBot="1">
      <c r="Q312" s="120" t="s">
        <v>11352</v>
      </c>
      <c r="R312" s="121">
        <v>110.77</v>
      </c>
      <c r="S312" s="121">
        <v>170.48</v>
      </c>
      <c r="T312" s="121">
        <v>117.3</v>
      </c>
      <c r="U312" s="122">
        <v>32.15</v>
      </c>
      <c r="X312">
        <f t="shared" si="11"/>
        <v>-5.1326032265203141E-3</v>
      </c>
      <c r="Y312">
        <f t="shared" si="11"/>
        <v>3.525682345291329E-3</v>
      </c>
      <c r="Z312">
        <f t="shared" si="11"/>
        <v>1.3474863799443295E-2</v>
      </c>
      <c r="AA312">
        <f t="shared" si="10"/>
        <v>-2.1749270651998964E-3</v>
      </c>
    </row>
    <row r="313" spans="17:27" ht="15.75" thickBot="1">
      <c r="Q313" s="120" t="s">
        <v>11353</v>
      </c>
      <c r="R313" s="121">
        <v>109.72</v>
      </c>
      <c r="S313" s="121">
        <v>168.65</v>
      </c>
      <c r="T313" s="121">
        <v>120.23</v>
      </c>
      <c r="U313" s="122">
        <v>32.49</v>
      </c>
      <c r="X313">
        <f t="shared" si="11"/>
        <v>-9.5243134594389656E-3</v>
      </c>
      <c r="Y313">
        <f t="shared" si="11"/>
        <v>-1.0792426282702369E-2</v>
      </c>
      <c r="Z313">
        <f t="shared" si="11"/>
        <v>2.4671819327388014E-2</v>
      </c>
      <c r="AA313">
        <f t="shared" si="10"/>
        <v>1.0519898997380596E-2</v>
      </c>
    </row>
    <row r="314" spans="17:27" ht="15.75" thickBot="1">
      <c r="Q314" s="120" t="s">
        <v>11354</v>
      </c>
      <c r="R314" s="121">
        <v>108.95</v>
      </c>
      <c r="S314" s="121">
        <v>170.03</v>
      </c>
      <c r="T314" s="121">
        <v>120.27</v>
      </c>
      <c r="U314" s="122">
        <v>32.47</v>
      </c>
      <c r="X314">
        <f t="shared" si="11"/>
        <v>-7.0426046787735209E-3</v>
      </c>
      <c r="Y314">
        <f t="shared" si="11"/>
        <v>8.1493305617351183E-3</v>
      </c>
      <c r="Z314">
        <f t="shared" si="11"/>
        <v>3.3264033570756059E-4</v>
      </c>
      <c r="AA314">
        <f t="shared" si="10"/>
        <v>-6.1576356625445497E-4</v>
      </c>
    </row>
    <row r="315" spans="17:27" ht="15.75" thickBot="1">
      <c r="Q315" s="120" t="s">
        <v>11355</v>
      </c>
      <c r="R315" s="121">
        <v>109.81</v>
      </c>
      <c r="S315" s="121">
        <v>169.99</v>
      </c>
      <c r="T315" s="121">
        <v>120.71</v>
      </c>
      <c r="U315" s="122">
        <v>33.72</v>
      </c>
      <c r="X315">
        <f t="shared" si="11"/>
        <v>7.8625382189929094E-3</v>
      </c>
      <c r="Y315">
        <f t="shared" si="11"/>
        <v>-2.3528027871609327E-4</v>
      </c>
      <c r="Z315">
        <f t="shared" si="11"/>
        <v>3.6517593905104947E-3</v>
      </c>
      <c r="AA315">
        <f t="shared" si="10"/>
        <v>3.7774547018900172E-2</v>
      </c>
    </row>
    <row r="316" spans="17:27" ht="15.75" thickBot="1">
      <c r="Q316" s="120" t="s">
        <v>11356</v>
      </c>
      <c r="R316" s="121">
        <v>114.24</v>
      </c>
      <c r="S316" s="121">
        <v>193.18</v>
      </c>
      <c r="T316" s="121">
        <v>122.58</v>
      </c>
      <c r="U316" s="122">
        <v>33.869999999999997</v>
      </c>
      <c r="X316">
        <f t="shared" si="11"/>
        <v>3.954989898165237E-2</v>
      </c>
      <c r="Y316">
        <f t="shared" si="11"/>
        <v>0.12788278496047145</v>
      </c>
      <c r="Z316">
        <f t="shared" si="11"/>
        <v>1.5372903344549934E-2</v>
      </c>
      <c r="AA316">
        <f t="shared" si="10"/>
        <v>4.4385336960256466E-3</v>
      </c>
    </row>
    <row r="317" spans="17:27" ht="15.75" thickBot="1">
      <c r="Q317" s="120" t="s">
        <v>11357</v>
      </c>
      <c r="R317" s="121">
        <v>110</v>
      </c>
      <c r="S317" s="121">
        <v>191.66</v>
      </c>
      <c r="T317" s="121">
        <v>121.15</v>
      </c>
      <c r="U317" s="122">
        <v>34.17</v>
      </c>
      <c r="X317">
        <f t="shared" si="11"/>
        <v>-3.7821132798858008E-2</v>
      </c>
      <c r="Y317">
        <f t="shared" si="11"/>
        <v>-7.8994278355337365E-3</v>
      </c>
      <c r="Z317">
        <f t="shared" si="11"/>
        <v>-1.1734430795050906E-2</v>
      </c>
      <c r="AA317">
        <f t="shared" si="10"/>
        <v>8.8183992975202248E-3</v>
      </c>
    </row>
    <row r="318" spans="17:27" ht="15.75" thickBot="1">
      <c r="Q318" s="120" t="s">
        <v>11358</v>
      </c>
      <c r="R318" s="121">
        <v>115.93</v>
      </c>
      <c r="S318" s="121">
        <v>188.49</v>
      </c>
      <c r="T318" s="121">
        <v>120.03</v>
      </c>
      <c r="U318" s="122">
        <v>33.03</v>
      </c>
      <c r="X318">
        <f t="shared" si="11"/>
        <v>5.2506194889893831E-2</v>
      </c>
      <c r="Y318">
        <f t="shared" si="11"/>
        <v>-1.6678013832650721E-2</v>
      </c>
      <c r="Z318">
        <f t="shared" si="11"/>
        <v>-9.2877357252814426E-3</v>
      </c>
      <c r="AA318">
        <f t="shared" si="10"/>
        <v>-3.3931826724502234E-2</v>
      </c>
    </row>
    <row r="319" spans="17:27" ht="15.75" thickBot="1">
      <c r="Q319" s="120" t="s">
        <v>11359</v>
      </c>
      <c r="R319" s="121">
        <v>113.82</v>
      </c>
      <c r="S319" s="121">
        <v>187.18</v>
      </c>
      <c r="T319" s="121">
        <v>122.15</v>
      </c>
      <c r="U319" s="122">
        <v>33.049999999999997</v>
      </c>
      <c r="X319">
        <f t="shared" si="11"/>
        <v>-1.8368307507332343E-2</v>
      </c>
      <c r="Y319">
        <f t="shared" si="11"/>
        <v>-6.9742343538549542E-3</v>
      </c>
      <c r="Z319">
        <f t="shared" si="11"/>
        <v>1.7508086166496066E-2</v>
      </c>
      <c r="AA319">
        <f t="shared" si="10"/>
        <v>6.0532689499694103E-4</v>
      </c>
    </row>
    <row r="320" spans="17:27" ht="15.75" thickBot="1">
      <c r="Q320" s="120" t="s">
        <v>11360</v>
      </c>
      <c r="R320" s="121">
        <v>110.4</v>
      </c>
      <c r="S320" s="121">
        <v>184.27</v>
      </c>
      <c r="T320" s="121">
        <v>119.36</v>
      </c>
      <c r="U320" s="122">
        <v>32.03</v>
      </c>
      <c r="X320">
        <f t="shared" si="11"/>
        <v>-3.0508119331982778E-2</v>
      </c>
      <c r="Y320">
        <f t="shared" si="11"/>
        <v>-1.5668647382340903E-2</v>
      </c>
      <c r="Z320">
        <f t="shared" si="11"/>
        <v>-2.3105661248298777E-2</v>
      </c>
      <c r="AA320">
        <f t="shared" si="10"/>
        <v>-3.1348602676628368E-2</v>
      </c>
    </row>
    <row r="321" spans="17:27" ht="15.75" thickBot="1">
      <c r="Q321" s="120" t="s">
        <v>11361</v>
      </c>
      <c r="R321" s="121">
        <v>109.62</v>
      </c>
      <c r="S321" s="121">
        <v>182.75</v>
      </c>
      <c r="T321" s="121">
        <v>117.38</v>
      </c>
      <c r="U321" s="122">
        <v>31.77</v>
      </c>
      <c r="X321">
        <f t="shared" si="11"/>
        <v>-7.0902942250246305E-3</v>
      </c>
      <c r="Y321">
        <f t="shared" si="11"/>
        <v>-8.2829747168817382E-3</v>
      </c>
      <c r="Z321">
        <f t="shared" si="11"/>
        <v>-1.6727601325262333E-2</v>
      </c>
      <c r="AA321">
        <f t="shared" si="10"/>
        <v>-8.1505153396420268E-3</v>
      </c>
    </row>
    <row r="322" spans="17:27" ht="15.75" thickBot="1">
      <c r="Q322" s="120" t="s">
        <v>11362</v>
      </c>
      <c r="R322" s="121">
        <v>107.62</v>
      </c>
      <c r="S322" s="121">
        <v>178.97</v>
      </c>
      <c r="T322" s="121">
        <v>120.63</v>
      </c>
      <c r="U322" s="122">
        <v>31.5</v>
      </c>
      <c r="X322">
        <f t="shared" si="11"/>
        <v>-1.8413335556696712E-2</v>
      </c>
      <c r="Y322">
        <f t="shared" si="11"/>
        <v>-2.0900904600570949E-2</v>
      </c>
      <c r="Z322">
        <f t="shared" si="11"/>
        <v>2.7311474447103974E-2</v>
      </c>
      <c r="AA322">
        <f t="shared" si="10"/>
        <v>-8.5349024498374438E-3</v>
      </c>
    </row>
    <row r="323" spans="17:27" ht="15.75" thickBot="1">
      <c r="Q323" s="120" t="s">
        <v>11363</v>
      </c>
      <c r="R323" s="121">
        <v>106.54</v>
      </c>
      <c r="S323" s="121">
        <v>179.69</v>
      </c>
      <c r="T323" s="121">
        <v>117.07</v>
      </c>
      <c r="U323" s="122">
        <v>31.5</v>
      </c>
      <c r="X323">
        <f t="shared" si="11"/>
        <v>-1.0086002572420441E-2</v>
      </c>
      <c r="Y323">
        <f t="shared" si="11"/>
        <v>4.0149499090454703E-3</v>
      </c>
      <c r="Z323">
        <f t="shared" si="11"/>
        <v>-2.9955963085711274E-2</v>
      </c>
      <c r="AA323">
        <f t="shared" si="10"/>
        <v>0</v>
      </c>
    </row>
    <row r="324" spans="17:27" ht="15.75" thickBot="1">
      <c r="Q324" s="120" t="s">
        <v>11364</v>
      </c>
      <c r="R324" s="121">
        <v>106.76</v>
      </c>
      <c r="S324" s="121">
        <v>182.31</v>
      </c>
      <c r="T324" s="121">
        <v>117.5</v>
      </c>
      <c r="U324" s="122">
        <v>32.01</v>
      </c>
      <c r="X324">
        <f t="shared" si="11"/>
        <v>2.0628230474702041E-3</v>
      </c>
      <c r="Y324">
        <f t="shared" si="11"/>
        <v>1.4475390877011163E-2</v>
      </c>
      <c r="Z324">
        <f t="shared" si="11"/>
        <v>3.6662870926327052E-3</v>
      </c>
      <c r="AA324">
        <f t="shared" si="11"/>
        <v>1.6060808150184212E-2</v>
      </c>
    </row>
    <row r="325" spans="17:27" ht="15.75" thickBot="1">
      <c r="Q325" s="120" t="s">
        <v>11365</v>
      </c>
      <c r="R325" s="121">
        <v>105.8</v>
      </c>
      <c r="S325" s="121">
        <v>181.5</v>
      </c>
      <c r="T325" s="121">
        <v>117.04</v>
      </c>
      <c r="U325" s="122">
        <v>32.74</v>
      </c>
      <c r="X325">
        <f t="shared" ref="X325:AA388" si="12">LN(R325/R324)</f>
        <v>-9.0328051121244257E-3</v>
      </c>
      <c r="Y325">
        <f t="shared" si="12"/>
        <v>-4.4528811104681404E-3</v>
      </c>
      <c r="Z325">
        <f t="shared" si="12"/>
        <v>-3.9225768723447482E-3</v>
      </c>
      <c r="AA325">
        <f t="shared" si="12"/>
        <v>2.2549217961217234E-2</v>
      </c>
    </row>
    <row r="326" spans="17:27" ht="15.75" thickBot="1">
      <c r="Q326" s="120" t="s">
        <v>11366</v>
      </c>
      <c r="R326" s="121">
        <v>106.72</v>
      </c>
      <c r="S326" s="121">
        <v>183.99</v>
      </c>
      <c r="T326" s="121">
        <v>120.86</v>
      </c>
      <c r="U326" s="122">
        <v>33.19</v>
      </c>
      <c r="X326">
        <f t="shared" si="12"/>
        <v>8.6580627431145311E-3</v>
      </c>
      <c r="Y326">
        <f t="shared" si="12"/>
        <v>1.3625754601096699E-2</v>
      </c>
      <c r="Z326">
        <f t="shared" si="12"/>
        <v>3.2117094221543477E-2</v>
      </c>
      <c r="AA326">
        <f t="shared" si="12"/>
        <v>1.365105378889429E-2</v>
      </c>
    </row>
    <row r="327" spans="17:27" ht="15.75" thickBot="1">
      <c r="Q327" s="120" t="s">
        <v>11367</v>
      </c>
      <c r="R327" s="121">
        <v>107.3</v>
      </c>
      <c r="S327" s="121">
        <v>181.49</v>
      </c>
      <c r="T327" s="121">
        <v>120.96</v>
      </c>
      <c r="U327" s="122">
        <v>33.799999999999997</v>
      </c>
      <c r="X327">
        <f t="shared" si="12"/>
        <v>5.4200674693391133E-3</v>
      </c>
      <c r="Y327">
        <f t="shared" si="12"/>
        <v>-1.3680852537692832E-2</v>
      </c>
      <c r="Z327">
        <f t="shared" si="12"/>
        <v>8.270614978102465E-4</v>
      </c>
      <c r="AA327">
        <f t="shared" si="12"/>
        <v>1.8212176757089891E-2</v>
      </c>
    </row>
    <row r="328" spans="17:27" ht="15.75" thickBot="1">
      <c r="Q328" s="120" t="s">
        <v>11368</v>
      </c>
      <c r="R328" s="121">
        <v>107.77</v>
      </c>
      <c r="S328" s="121">
        <v>188.64</v>
      </c>
      <c r="T328" s="121">
        <v>120.36</v>
      </c>
      <c r="U328" s="122">
        <v>33.299999999999997</v>
      </c>
      <c r="X328">
        <f t="shared" si="12"/>
        <v>4.3706769720876322E-3</v>
      </c>
      <c r="Y328">
        <f t="shared" si="12"/>
        <v>3.8639881020751506E-2</v>
      </c>
      <c r="Z328">
        <f t="shared" si="12"/>
        <v>-4.9726606693783768E-3</v>
      </c>
      <c r="AA328">
        <f t="shared" si="12"/>
        <v>-1.4903405502574919E-2</v>
      </c>
    </row>
    <row r="329" spans="17:27" ht="15.75" thickBot="1">
      <c r="Q329" s="120" t="s">
        <v>11369</v>
      </c>
      <c r="R329" s="121">
        <v>106.28</v>
      </c>
      <c r="S329" s="121">
        <v>189.13</v>
      </c>
      <c r="T329" s="121">
        <v>118.64</v>
      </c>
      <c r="U329" s="122">
        <v>33.67</v>
      </c>
      <c r="X329">
        <f t="shared" si="12"/>
        <v>-1.3922205717127552E-2</v>
      </c>
      <c r="Y329">
        <f t="shared" si="12"/>
        <v>2.5941725113022289E-3</v>
      </c>
      <c r="Z329">
        <f t="shared" si="12"/>
        <v>-1.4393553932167796E-2</v>
      </c>
      <c r="AA329">
        <f t="shared" si="12"/>
        <v>1.1049836186585156E-2</v>
      </c>
    </row>
    <row r="330" spans="17:27" ht="15.75" thickBot="1">
      <c r="Q330" s="120" t="s">
        <v>11370</v>
      </c>
      <c r="R330" s="121">
        <v>107.11</v>
      </c>
      <c r="S330" s="121">
        <v>193.97</v>
      </c>
      <c r="T330" s="121">
        <v>122.42</v>
      </c>
      <c r="U330" s="122">
        <v>34.42</v>
      </c>
      <c r="X330">
        <f t="shared" si="12"/>
        <v>7.7792228849255639E-3</v>
      </c>
      <c r="Y330">
        <f t="shared" si="12"/>
        <v>2.5268898629837437E-2</v>
      </c>
      <c r="Z330">
        <f t="shared" si="12"/>
        <v>3.1364057593247154E-2</v>
      </c>
      <c r="AA330">
        <f t="shared" si="12"/>
        <v>2.2030557610410284E-2</v>
      </c>
    </row>
    <row r="331" spans="17:27" ht="15.75" thickBot="1">
      <c r="Q331" s="120" t="s">
        <v>11371</v>
      </c>
      <c r="R331" s="121">
        <v>110.26</v>
      </c>
      <c r="S331" s="121">
        <v>194.4</v>
      </c>
      <c r="T331" s="121">
        <v>126.86</v>
      </c>
      <c r="U331" s="122">
        <v>34.299999999999997</v>
      </c>
      <c r="X331">
        <f t="shared" si="12"/>
        <v>2.8984869384999373E-2</v>
      </c>
      <c r="Y331">
        <f t="shared" si="12"/>
        <v>2.2143840961383857E-3</v>
      </c>
      <c r="Z331">
        <f t="shared" si="12"/>
        <v>3.5626360782827216E-2</v>
      </c>
      <c r="AA331">
        <f t="shared" si="12"/>
        <v>-3.492436611499272E-3</v>
      </c>
    </row>
    <row r="332" spans="17:27" ht="15.75" thickBot="1">
      <c r="Q332" s="120" t="s">
        <v>11372</v>
      </c>
      <c r="R332" s="121">
        <v>110.58</v>
      </c>
      <c r="S332" s="121">
        <v>192.48</v>
      </c>
      <c r="T332" s="121">
        <v>122.28</v>
      </c>
      <c r="U332" s="122">
        <v>34.950000000000003</v>
      </c>
      <c r="X332">
        <f t="shared" si="12"/>
        <v>2.8980277482493662E-3</v>
      </c>
      <c r="Y332">
        <f t="shared" si="12"/>
        <v>-9.9256397999700433E-3</v>
      </c>
      <c r="Z332">
        <f t="shared" si="12"/>
        <v>-3.6770619183117317E-2</v>
      </c>
      <c r="AA332">
        <f t="shared" si="12"/>
        <v>1.8773114507925223E-2</v>
      </c>
    </row>
    <row r="333" spans="17:27" ht="15.75" thickBot="1">
      <c r="Q333" s="120" t="s">
        <v>11373</v>
      </c>
      <c r="R333" s="121">
        <v>111.99</v>
      </c>
      <c r="S333" s="121">
        <v>193.66</v>
      </c>
      <c r="T333" s="121">
        <v>121.26</v>
      </c>
      <c r="U333" s="122">
        <v>34.5</v>
      </c>
      <c r="X333">
        <f t="shared" si="12"/>
        <v>1.2670340684815217E-2</v>
      </c>
      <c r="Y333">
        <f t="shared" si="12"/>
        <v>6.1117919570163421E-3</v>
      </c>
      <c r="Z333">
        <f t="shared" si="12"/>
        <v>-8.3764963790490532E-3</v>
      </c>
      <c r="AA333">
        <f t="shared" si="12"/>
        <v>-1.2959144642505228E-2</v>
      </c>
    </row>
    <row r="334" spans="17:27" ht="15.75" thickBot="1">
      <c r="Q334" s="120" t="s">
        <v>11374</v>
      </c>
      <c r="R334" s="121">
        <v>111.45</v>
      </c>
      <c r="S334" s="121">
        <v>197.83</v>
      </c>
      <c r="T334" s="121">
        <v>121.4</v>
      </c>
      <c r="U334" s="122">
        <v>35.26</v>
      </c>
      <c r="X334">
        <f t="shared" si="12"/>
        <v>-4.8335217627241845E-3</v>
      </c>
      <c r="Y334">
        <f t="shared" si="12"/>
        <v>2.130403185661563E-2</v>
      </c>
      <c r="Z334">
        <f t="shared" si="12"/>
        <v>1.1538779818132229E-3</v>
      </c>
      <c r="AA334">
        <f t="shared" si="12"/>
        <v>2.178985293241013E-2</v>
      </c>
    </row>
    <row r="335" spans="17:27" ht="15.75" thickBot="1">
      <c r="Q335" s="120" t="s">
        <v>11375</v>
      </c>
      <c r="R335" s="121">
        <v>114.04</v>
      </c>
      <c r="S335" s="121">
        <v>198.6</v>
      </c>
      <c r="T335" s="121">
        <v>119.99</v>
      </c>
      <c r="U335" s="122">
        <v>35.08</v>
      </c>
      <c r="X335">
        <f t="shared" si="12"/>
        <v>2.2973204212593478E-2</v>
      </c>
      <c r="Y335">
        <f t="shared" si="12"/>
        <v>3.8846755710714373E-3</v>
      </c>
      <c r="Z335">
        <f t="shared" si="12"/>
        <v>-1.168247264910042E-2</v>
      </c>
      <c r="AA335">
        <f t="shared" si="12"/>
        <v>-5.1180094657419005E-3</v>
      </c>
    </row>
    <row r="336" spans="17:27" ht="15.75" thickBot="1">
      <c r="Q336" s="120" t="s">
        <v>11376</v>
      </c>
      <c r="R336" s="121">
        <v>114.93</v>
      </c>
      <c r="S336" s="121">
        <v>199.19</v>
      </c>
      <c r="T336" s="121">
        <v>119.49</v>
      </c>
      <c r="U336" s="122">
        <v>34.770000000000003</v>
      </c>
      <c r="X336">
        <f t="shared" si="12"/>
        <v>7.7739833361960544E-3</v>
      </c>
      <c r="Y336">
        <f t="shared" si="12"/>
        <v>2.9663914761102477E-3</v>
      </c>
      <c r="Z336">
        <f t="shared" si="12"/>
        <v>-4.175720114634969E-3</v>
      </c>
      <c r="AA336">
        <f t="shared" si="12"/>
        <v>-8.8762214842121306E-3</v>
      </c>
    </row>
    <row r="337" spans="17:27" ht="15.75" thickBot="1">
      <c r="Q337" s="120" t="s">
        <v>11377</v>
      </c>
      <c r="R337" s="121">
        <v>112.46</v>
      </c>
      <c r="S337" s="121">
        <v>197.27</v>
      </c>
      <c r="T337" s="121">
        <v>118.09</v>
      </c>
      <c r="U337" s="122">
        <v>34.96</v>
      </c>
      <c r="X337">
        <f t="shared" si="12"/>
        <v>-2.1725644516611801E-2</v>
      </c>
      <c r="Y337">
        <f t="shared" si="12"/>
        <v>-9.6857943314049722E-3</v>
      </c>
      <c r="Z337">
        <f t="shared" si="12"/>
        <v>-1.1785640248472225E-2</v>
      </c>
      <c r="AA337">
        <f t="shared" si="12"/>
        <v>5.4496047675646848E-3</v>
      </c>
    </row>
    <row r="338" spans="17:27" ht="15.75" thickBot="1">
      <c r="Q338" s="120" t="s">
        <v>11378</v>
      </c>
      <c r="R338" s="121">
        <v>116.13</v>
      </c>
      <c r="S338" s="121">
        <v>201.37</v>
      </c>
      <c r="T338" s="121">
        <v>122.94</v>
      </c>
      <c r="U338" s="122">
        <v>35.049999999999997</v>
      </c>
      <c r="X338">
        <f t="shared" si="12"/>
        <v>3.2112650393610886E-2</v>
      </c>
      <c r="Y338">
        <f t="shared" si="12"/>
        <v>2.0570663134536413E-2</v>
      </c>
      <c r="Z338">
        <f t="shared" si="12"/>
        <v>4.0249385865673074E-2</v>
      </c>
      <c r="AA338">
        <f t="shared" si="12"/>
        <v>2.5710626932641703E-3</v>
      </c>
    </row>
    <row r="339" spans="17:27" ht="15.75" thickBot="1">
      <c r="Q339" s="120" t="s">
        <v>11379</v>
      </c>
      <c r="R339" s="121">
        <v>112.97</v>
      </c>
      <c r="S339" s="121">
        <v>198.37</v>
      </c>
      <c r="T339" s="121">
        <v>124.35</v>
      </c>
      <c r="U339" s="122">
        <v>35.04</v>
      </c>
      <c r="X339">
        <f t="shared" si="12"/>
        <v>-2.7587956518828938E-2</v>
      </c>
      <c r="Y339">
        <f t="shared" si="12"/>
        <v>-1.5010038150296726E-2</v>
      </c>
      <c r="Z339">
        <f t="shared" si="12"/>
        <v>1.1403738770550299E-2</v>
      </c>
      <c r="AA339">
        <f t="shared" si="12"/>
        <v>-2.8534741240834606E-4</v>
      </c>
    </row>
    <row r="340" spans="17:27" ht="15.75" thickBot="1">
      <c r="Q340" s="120" t="s">
        <v>11380</v>
      </c>
      <c r="R340" s="121">
        <v>113.59</v>
      </c>
      <c r="S340" s="121">
        <v>197.35</v>
      </c>
      <c r="T340" s="121">
        <v>124.19</v>
      </c>
      <c r="U340" s="122">
        <v>34.57</v>
      </c>
      <c r="X340">
        <f t="shared" si="12"/>
        <v>5.4731775044928373E-3</v>
      </c>
      <c r="Y340">
        <f t="shared" si="12"/>
        <v>-5.15517163116112E-3</v>
      </c>
      <c r="Z340">
        <f t="shared" si="12"/>
        <v>-1.2875192894724211E-3</v>
      </c>
      <c r="AA340">
        <f t="shared" si="12"/>
        <v>-1.3504012134657514E-2</v>
      </c>
    </row>
    <row r="341" spans="17:27" ht="15.75" thickBot="1">
      <c r="Q341" s="120" t="s">
        <v>11381</v>
      </c>
      <c r="R341" s="121">
        <v>116.79</v>
      </c>
      <c r="S341" s="121">
        <v>196.74</v>
      </c>
      <c r="T341" s="121">
        <v>122.23</v>
      </c>
      <c r="U341" s="122">
        <v>34.950000000000003</v>
      </c>
      <c r="X341">
        <f t="shared" si="12"/>
        <v>2.778197604714391E-2</v>
      </c>
      <c r="Y341">
        <f t="shared" si="12"/>
        <v>-3.0957420242441699E-3</v>
      </c>
      <c r="Z341">
        <f t="shared" si="12"/>
        <v>-1.5908135170769763E-2</v>
      </c>
      <c r="AA341">
        <f t="shared" si="12"/>
        <v>1.0932214746286119E-2</v>
      </c>
    </row>
    <row r="342" spans="17:27" ht="15.75" thickBot="1">
      <c r="Q342" s="120" t="s">
        <v>11382</v>
      </c>
      <c r="R342" s="121">
        <v>120.25</v>
      </c>
      <c r="S342" s="121">
        <v>198.25</v>
      </c>
      <c r="T342" s="121">
        <v>119.57</v>
      </c>
      <c r="U342" s="122">
        <v>34.799999999999997</v>
      </c>
      <c r="X342">
        <f t="shared" si="12"/>
        <v>2.9195458695396484E-2</v>
      </c>
      <c r="Y342">
        <f t="shared" si="12"/>
        <v>7.6458004303454228E-3</v>
      </c>
      <c r="Z342">
        <f t="shared" si="12"/>
        <v>-2.2002541857682838E-2</v>
      </c>
      <c r="AA342">
        <f t="shared" si="12"/>
        <v>-4.3010818993908084E-3</v>
      </c>
    </row>
    <row r="343" spans="17:27" ht="15.75" thickBot="1">
      <c r="Q343" s="120" t="s">
        <v>11383</v>
      </c>
      <c r="R343" s="121">
        <v>118.07</v>
      </c>
      <c r="S343" s="121">
        <v>194.57</v>
      </c>
      <c r="T343" s="121">
        <v>135</v>
      </c>
      <c r="U343" s="122">
        <v>34.299999999999997</v>
      </c>
      <c r="X343">
        <f t="shared" si="12"/>
        <v>-1.8295240066852236E-2</v>
      </c>
      <c r="Y343">
        <f t="shared" si="12"/>
        <v>-1.8736865031672673E-2</v>
      </c>
      <c r="Z343">
        <f t="shared" si="12"/>
        <v>0.12137280450694087</v>
      </c>
      <c r="AA343">
        <f t="shared" si="12"/>
        <v>-1.4472032608534432E-2</v>
      </c>
    </row>
    <row r="344" spans="17:27" ht="15.75" thickBot="1">
      <c r="Q344" s="120" t="s">
        <v>11384</v>
      </c>
      <c r="R344" s="121">
        <v>120.69</v>
      </c>
      <c r="S344" s="121">
        <v>193.57</v>
      </c>
      <c r="T344" s="121">
        <v>138.55000000000001</v>
      </c>
      <c r="U344" s="122">
        <v>34.33</v>
      </c>
      <c r="X344">
        <f t="shared" si="12"/>
        <v>2.1947605710788288E-2</v>
      </c>
      <c r="Y344">
        <f t="shared" si="12"/>
        <v>-5.1527913258303647E-3</v>
      </c>
      <c r="Z344">
        <f t="shared" si="12"/>
        <v>2.5956492870558154E-2</v>
      </c>
      <c r="AA344">
        <f t="shared" si="12"/>
        <v>8.7425329770653018E-4</v>
      </c>
    </row>
    <row r="345" spans="17:27" ht="15.75" thickBot="1">
      <c r="Q345" s="120" t="s">
        <v>11385</v>
      </c>
      <c r="R345" s="121">
        <v>121.7</v>
      </c>
      <c r="S345" s="121">
        <v>193.01</v>
      </c>
      <c r="T345" s="121">
        <v>136.44999999999999</v>
      </c>
      <c r="U345" s="122">
        <v>34.25</v>
      </c>
      <c r="X345">
        <f t="shared" si="12"/>
        <v>8.3337253636749202E-3</v>
      </c>
      <c r="Y345">
        <f t="shared" si="12"/>
        <v>-2.8972031233377776E-3</v>
      </c>
      <c r="Z345">
        <f t="shared" si="12"/>
        <v>-1.5273024154640073E-2</v>
      </c>
      <c r="AA345">
        <f t="shared" si="12"/>
        <v>-2.3330427613662973E-3</v>
      </c>
    </row>
    <row r="346" spans="17:27" ht="15.75" thickBot="1">
      <c r="Q346" s="120" t="s">
        <v>11386</v>
      </c>
      <c r="R346" s="121">
        <v>116.58</v>
      </c>
      <c r="S346" s="121">
        <v>197.64</v>
      </c>
      <c r="T346" s="121">
        <v>130.91999999999999</v>
      </c>
      <c r="U346" s="122">
        <v>34.47</v>
      </c>
      <c r="X346">
        <f t="shared" si="12"/>
        <v>-4.298126737607777E-2</v>
      </c>
      <c r="Y346">
        <f t="shared" si="12"/>
        <v>2.3705192943432683E-2</v>
      </c>
      <c r="Z346">
        <f t="shared" si="12"/>
        <v>-4.1371797521367777E-2</v>
      </c>
      <c r="AA346">
        <f t="shared" si="12"/>
        <v>6.4028158205397621E-3</v>
      </c>
    </row>
    <row r="347" spans="17:27" ht="15.75" thickBot="1">
      <c r="Q347" s="120" t="s">
        <v>11387</v>
      </c>
      <c r="R347" s="121">
        <v>116.13</v>
      </c>
      <c r="S347" s="121">
        <v>199.62</v>
      </c>
      <c r="T347" s="121">
        <v>135.58000000000001</v>
      </c>
      <c r="U347" s="122">
        <v>34.159999999999997</v>
      </c>
      <c r="X347">
        <f t="shared" si="12"/>
        <v>-3.8674793597373146E-3</v>
      </c>
      <c r="Y347">
        <f t="shared" si="12"/>
        <v>9.9683652808911418E-3</v>
      </c>
      <c r="Z347">
        <f t="shared" si="12"/>
        <v>3.4975422369839922E-2</v>
      </c>
      <c r="AA347">
        <f t="shared" si="12"/>
        <v>-9.034011608404998E-3</v>
      </c>
    </row>
    <row r="348" spans="17:27" ht="15.75" thickBot="1">
      <c r="Q348" s="120" t="s">
        <v>11388</v>
      </c>
      <c r="R348" s="121">
        <v>116.83</v>
      </c>
      <c r="S348" s="121">
        <v>202.79</v>
      </c>
      <c r="T348" s="121">
        <v>141.19999999999999</v>
      </c>
      <c r="U348" s="122">
        <v>32.85</v>
      </c>
      <c r="X348">
        <f t="shared" si="12"/>
        <v>6.0096334713905753E-3</v>
      </c>
      <c r="Y348">
        <f t="shared" si="12"/>
        <v>1.5755401578131881E-2</v>
      </c>
      <c r="Z348">
        <f t="shared" si="12"/>
        <v>4.061545305632195E-2</v>
      </c>
      <c r="AA348">
        <f t="shared" si="12"/>
        <v>-3.9103623989749495E-2</v>
      </c>
    </row>
    <row r="349" spans="17:27" ht="15.75" thickBot="1">
      <c r="Q349" s="120" t="s">
        <v>11389</v>
      </c>
      <c r="R349" s="121">
        <v>115.45</v>
      </c>
      <c r="S349" s="121">
        <v>200.8</v>
      </c>
      <c r="T349" s="121">
        <v>147.1</v>
      </c>
      <c r="U349" s="122">
        <v>32.57</v>
      </c>
      <c r="X349">
        <f t="shared" si="12"/>
        <v>-1.1882350928552558E-2</v>
      </c>
      <c r="Y349">
        <f t="shared" si="12"/>
        <v>-9.8615730189980568E-3</v>
      </c>
      <c r="Z349">
        <f t="shared" si="12"/>
        <v>4.093530254825007E-2</v>
      </c>
      <c r="AA349">
        <f t="shared" si="12"/>
        <v>-8.5601256424774844E-3</v>
      </c>
    </row>
    <row r="350" spans="17:27" ht="15.75" thickBot="1">
      <c r="Q350" s="120" t="s">
        <v>11390</v>
      </c>
      <c r="R350" s="121">
        <v>114.24</v>
      </c>
      <c r="S350" s="121">
        <v>197.38</v>
      </c>
      <c r="T350" s="121">
        <v>143.93</v>
      </c>
      <c r="U350" s="122">
        <v>32.700000000000003</v>
      </c>
      <c r="X350">
        <f t="shared" si="12"/>
        <v>-1.0536037209230161E-2</v>
      </c>
      <c r="Y350">
        <f t="shared" si="12"/>
        <v>-1.717858307371304E-2</v>
      </c>
      <c r="Z350">
        <f t="shared" si="12"/>
        <v>-2.1785557332812323E-2</v>
      </c>
      <c r="AA350">
        <f t="shared" si="12"/>
        <v>3.983458615065591E-3</v>
      </c>
    </row>
    <row r="351" spans="17:27" ht="15.75" thickBot="1">
      <c r="Q351" s="120" t="s">
        <v>11391</v>
      </c>
      <c r="R351" s="121">
        <v>114.77</v>
      </c>
      <c r="S351" s="121">
        <v>197.63</v>
      </c>
      <c r="T351" s="121">
        <v>155.44</v>
      </c>
      <c r="U351" s="122">
        <v>32.479999999999997</v>
      </c>
      <c r="X351">
        <f t="shared" si="12"/>
        <v>4.6286271013028261E-3</v>
      </c>
      <c r="Y351">
        <f t="shared" si="12"/>
        <v>1.2657909084819155E-3</v>
      </c>
      <c r="Z351">
        <f t="shared" si="12"/>
        <v>7.6932734794605176E-2</v>
      </c>
      <c r="AA351">
        <f t="shared" si="12"/>
        <v>-6.7505626097306365E-3</v>
      </c>
    </row>
    <row r="352" spans="17:27" ht="15.75" thickBot="1">
      <c r="Q352" s="120" t="s">
        <v>11392</v>
      </c>
      <c r="R352" s="121">
        <v>115.21</v>
      </c>
      <c r="S352" s="121">
        <v>196.13</v>
      </c>
      <c r="T352" s="121">
        <v>155.06</v>
      </c>
      <c r="U352" s="122">
        <v>32.57</v>
      </c>
      <c r="X352">
        <f t="shared" si="12"/>
        <v>3.8264243573851013E-3</v>
      </c>
      <c r="Y352">
        <f t="shared" si="12"/>
        <v>-7.6188909789234359E-3</v>
      </c>
      <c r="Z352">
        <f t="shared" si="12"/>
        <v>-2.4476662783716346E-3</v>
      </c>
      <c r="AA352">
        <f t="shared" si="12"/>
        <v>2.7671039946649796E-3</v>
      </c>
    </row>
    <row r="353" spans="17:27" ht="15.75" thickBot="1">
      <c r="Q353" s="120" t="s">
        <v>11393</v>
      </c>
      <c r="R353" s="121">
        <v>118.82</v>
      </c>
      <c r="S353" s="121">
        <v>197.28</v>
      </c>
      <c r="T353" s="121">
        <v>158.04</v>
      </c>
      <c r="U353" s="122">
        <v>32.65</v>
      </c>
      <c r="X353">
        <f t="shared" si="12"/>
        <v>3.0853192877633242E-2</v>
      </c>
      <c r="Y353">
        <f t="shared" si="12"/>
        <v>5.8463347426146988E-3</v>
      </c>
      <c r="Z353">
        <f t="shared" si="12"/>
        <v>1.9036026752376881E-2</v>
      </c>
      <c r="AA353">
        <f t="shared" si="12"/>
        <v>2.4532364342979146E-3</v>
      </c>
    </row>
    <row r="354" spans="17:27" ht="15.75" thickBot="1">
      <c r="Q354" s="120" t="s">
        <v>11394</v>
      </c>
      <c r="R354" s="121">
        <v>120.54</v>
      </c>
      <c r="S354" s="121">
        <v>198.78</v>
      </c>
      <c r="T354" s="121">
        <v>162.21</v>
      </c>
      <c r="U354" s="122">
        <v>32.58</v>
      </c>
      <c r="X354">
        <f t="shared" si="12"/>
        <v>1.4371905127302674E-2</v>
      </c>
      <c r="Y354">
        <f t="shared" si="12"/>
        <v>7.5746461238252209E-3</v>
      </c>
      <c r="Z354">
        <f t="shared" si="12"/>
        <v>2.6043626518833282E-2</v>
      </c>
      <c r="AA354">
        <f t="shared" si="12"/>
        <v>-2.1462525485410524E-3</v>
      </c>
    </row>
    <row r="355" spans="17:27" ht="15.75" thickBot="1">
      <c r="Q355" s="120" t="s">
        <v>11395</v>
      </c>
      <c r="R355" s="121">
        <v>120.62</v>
      </c>
      <c r="S355" s="121">
        <v>201.38</v>
      </c>
      <c r="T355" s="121">
        <v>166.17</v>
      </c>
      <c r="U355" s="122">
        <v>32.64</v>
      </c>
      <c r="X355">
        <f t="shared" si="12"/>
        <v>6.634599679426358E-4</v>
      </c>
      <c r="Y355">
        <f t="shared" si="12"/>
        <v>1.299498494760928E-2</v>
      </c>
      <c r="Z355">
        <f t="shared" si="12"/>
        <v>2.4119568651098978E-2</v>
      </c>
      <c r="AA355">
        <f t="shared" si="12"/>
        <v>1.8399269220072951E-3</v>
      </c>
    </row>
    <row r="356" spans="17:27" ht="15.75" thickBot="1">
      <c r="Q356" s="120" t="s">
        <v>11396</v>
      </c>
      <c r="R356" s="121">
        <v>122.1</v>
      </c>
      <c r="S356" s="121">
        <v>200.47</v>
      </c>
      <c r="T356" s="121">
        <v>162.47999999999999</v>
      </c>
      <c r="U356" s="122">
        <v>31.97</v>
      </c>
      <c r="X356">
        <f t="shared" si="12"/>
        <v>1.2195273093818206E-2</v>
      </c>
      <c r="Y356">
        <f t="shared" si="12"/>
        <v>-4.5290608710839963E-3</v>
      </c>
      <c r="Z356">
        <f t="shared" si="12"/>
        <v>-2.2456443440993016E-2</v>
      </c>
      <c r="AA356">
        <f t="shared" si="12"/>
        <v>-2.0740567024156276E-2</v>
      </c>
    </row>
    <row r="357" spans="17:27" ht="15.75" thickBot="1">
      <c r="Q357" s="120" t="s">
        <v>11397</v>
      </c>
      <c r="R357" s="121">
        <v>120.24</v>
      </c>
      <c r="S357" s="121">
        <v>198.95</v>
      </c>
      <c r="T357" s="121">
        <v>162.81</v>
      </c>
      <c r="U357" s="122">
        <v>32.03</v>
      </c>
      <c r="X357">
        <f t="shared" si="12"/>
        <v>-1.5350635671939972E-2</v>
      </c>
      <c r="Y357">
        <f t="shared" si="12"/>
        <v>-7.6110727434471823E-3</v>
      </c>
      <c r="Z357">
        <f t="shared" si="12"/>
        <v>2.028959471293907E-3</v>
      </c>
      <c r="AA357">
        <f t="shared" si="12"/>
        <v>1.8750005493167999E-3</v>
      </c>
    </row>
    <row r="358" spans="17:27" ht="15.75" thickBot="1">
      <c r="Q358" s="120" t="s">
        <v>11398</v>
      </c>
      <c r="R358" s="121">
        <v>120.53</v>
      </c>
      <c r="S358" s="121">
        <v>200.68</v>
      </c>
      <c r="T358" s="121">
        <v>164.25</v>
      </c>
      <c r="U358" s="122">
        <v>32.67</v>
      </c>
      <c r="X358">
        <f t="shared" si="12"/>
        <v>2.4089391555333077E-3</v>
      </c>
      <c r="Y358">
        <f t="shared" si="12"/>
        <v>8.6580627431147514E-3</v>
      </c>
      <c r="Z358">
        <f t="shared" si="12"/>
        <v>8.8057806212967042E-3</v>
      </c>
      <c r="AA358">
        <f t="shared" si="12"/>
        <v>1.9784261991911932E-2</v>
      </c>
    </row>
    <row r="359" spans="17:27" ht="15.75" thickBot="1">
      <c r="Q359" s="120" t="s">
        <v>11399</v>
      </c>
      <c r="R359" s="121">
        <v>123.14</v>
      </c>
      <c r="S359" s="121">
        <v>200.66</v>
      </c>
      <c r="T359" s="121">
        <v>163.08000000000001</v>
      </c>
      <c r="U359" s="122">
        <v>32.32</v>
      </c>
      <c r="X359">
        <f t="shared" si="12"/>
        <v>2.1423234882811878E-2</v>
      </c>
      <c r="Y359">
        <f t="shared" si="12"/>
        <v>-9.9666118585528703E-5</v>
      </c>
      <c r="Z359">
        <f t="shared" si="12"/>
        <v>-7.1487794136671874E-3</v>
      </c>
      <c r="AA359">
        <f t="shared" si="12"/>
        <v>-1.0770991960084186E-2</v>
      </c>
    </row>
    <row r="360" spans="17:27" ht="15.75" thickBot="1">
      <c r="Q360" s="120" t="s">
        <v>11400</v>
      </c>
      <c r="R360" s="121">
        <v>119.68</v>
      </c>
      <c r="S360" s="121">
        <v>198.09</v>
      </c>
      <c r="T360" s="121">
        <v>176.44</v>
      </c>
      <c r="U360" s="122">
        <v>32.89</v>
      </c>
      <c r="X360">
        <f t="shared" si="12"/>
        <v>-2.8500405256896885E-2</v>
      </c>
      <c r="Y360">
        <f t="shared" si="12"/>
        <v>-1.2890460622876986E-2</v>
      </c>
      <c r="Z360">
        <f t="shared" si="12"/>
        <v>7.8739997285686217E-2</v>
      </c>
      <c r="AA360">
        <f t="shared" si="12"/>
        <v>1.748242654807107E-2</v>
      </c>
    </row>
    <row r="361" spans="17:27" ht="15.75" thickBot="1">
      <c r="Q361" s="120" t="s">
        <v>11401</v>
      </c>
      <c r="R361" s="121">
        <v>118.5</v>
      </c>
      <c r="S361" s="121">
        <v>197.28</v>
      </c>
      <c r="T361" s="121">
        <v>175.47</v>
      </c>
      <c r="U361" s="122">
        <v>33.18</v>
      </c>
      <c r="X361">
        <f t="shared" si="12"/>
        <v>-9.9085536509812625E-3</v>
      </c>
      <c r="Y361">
        <f t="shared" si="12"/>
        <v>-4.0974334585555236E-3</v>
      </c>
      <c r="Z361">
        <f t="shared" si="12"/>
        <v>-5.5127871136948659E-3</v>
      </c>
      <c r="AA361">
        <f t="shared" si="12"/>
        <v>8.7786245613328626E-3</v>
      </c>
    </row>
    <row r="362" spans="17:27" ht="15.75" thickBot="1">
      <c r="Q362" s="120" t="s">
        <v>11402</v>
      </c>
      <c r="R362" s="121">
        <v>120.77</v>
      </c>
      <c r="S362" s="121">
        <v>198.1</v>
      </c>
      <c r="T362" s="121">
        <v>171.91</v>
      </c>
      <c r="U362" s="122">
        <v>33.299999999999997</v>
      </c>
      <c r="X362">
        <f t="shared" si="12"/>
        <v>1.8974949712097948E-2</v>
      </c>
      <c r="Y362">
        <f t="shared" si="12"/>
        <v>4.1479142884710404E-3</v>
      </c>
      <c r="Z362">
        <f t="shared" si="12"/>
        <v>-2.0497004069641944E-2</v>
      </c>
      <c r="AA362">
        <f t="shared" si="12"/>
        <v>3.6101122240995722E-3</v>
      </c>
    </row>
    <row r="363" spans="17:27" ht="15.75" thickBot="1">
      <c r="Q363" s="120" t="s">
        <v>11403</v>
      </c>
      <c r="R363" s="121">
        <v>122.99</v>
      </c>
      <c r="S363" s="121">
        <v>196.44</v>
      </c>
      <c r="T363" s="121">
        <v>179.9</v>
      </c>
      <c r="U363" s="122">
        <v>33.31</v>
      </c>
      <c r="X363">
        <f t="shared" si="12"/>
        <v>1.8215140967035193E-2</v>
      </c>
      <c r="Y363">
        <f t="shared" si="12"/>
        <v>-8.414912533461362E-3</v>
      </c>
      <c r="Z363">
        <f t="shared" si="12"/>
        <v>4.5430056903085325E-2</v>
      </c>
      <c r="AA363">
        <f t="shared" si="12"/>
        <v>3.0025521919021245E-4</v>
      </c>
    </row>
    <row r="364" spans="17:27" ht="15.75" thickBot="1">
      <c r="Q364" s="120" t="s">
        <v>11404</v>
      </c>
      <c r="R364" s="121">
        <v>122.31</v>
      </c>
      <c r="S364" s="121">
        <v>191.09</v>
      </c>
      <c r="T364" s="121">
        <v>178.73</v>
      </c>
      <c r="U364" s="122">
        <v>33.520000000000003</v>
      </c>
      <c r="X364">
        <f t="shared" si="12"/>
        <v>-5.5442457550473039E-3</v>
      </c>
      <c r="Y364">
        <f t="shared" si="12"/>
        <v>-2.7612519917763853E-2</v>
      </c>
      <c r="Z364">
        <f t="shared" si="12"/>
        <v>-6.5248537542003208E-3</v>
      </c>
      <c r="AA364">
        <f t="shared" si="12"/>
        <v>6.2846234082941117E-3</v>
      </c>
    </row>
    <row r="365" spans="17:27" ht="15.75" thickBot="1">
      <c r="Q365" s="120" t="s">
        <v>11405</v>
      </c>
      <c r="R365" s="121">
        <v>123.49</v>
      </c>
      <c r="S365" s="121">
        <v>191.83</v>
      </c>
      <c r="T365" s="121">
        <v>182.78</v>
      </c>
      <c r="U365" s="122">
        <v>33.76</v>
      </c>
      <c r="X365">
        <f t="shared" si="12"/>
        <v>9.6013756304593207E-3</v>
      </c>
      <c r="Y365">
        <f t="shared" si="12"/>
        <v>3.8650418949665324E-3</v>
      </c>
      <c r="Z365">
        <f t="shared" si="12"/>
        <v>2.2406956641768463E-2</v>
      </c>
      <c r="AA365">
        <f t="shared" si="12"/>
        <v>7.1343941138738909E-3</v>
      </c>
    </row>
    <row r="366" spans="17:27" ht="15.75" thickBot="1">
      <c r="Q366" s="120" t="s">
        <v>11406</v>
      </c>
      <c r="R366" s="121">
        <v>127.33</v>
      </c>
      <c r="S366" s="121">
        <v>190.52</v>
      </c>
      <c r="T366" s="121">
        <v>189.34</v>
      </c>
      <c r="U366" s="122">
        <v>33.729999999999997</v>
      </c>
      <c r="X366">
        <f t="shared" si="12"/>
        <v>3.0621960455613086E-2</v>
      </c>
      <c r="Y366">
        <f t="shared" si="12"/>
        <v>-6.8523872155867938E-3</v>
      </c>
      <c r="Z366">
        <f t="shared" si="12"/>
        <v>3.5261096856689558E-2</v>
      </c>
      <c r="AA366">
        <f t="shared" si="12"/>
        <v>-8.8902065419751953E-4</v>
      </c>
    </row>
    <row r="367" spans="17:27" ht="15.75" thickBot="1">
      <c r="Q367" s="120" t="s">
        <v>11407</v>
      </c>
      <c r="R367" s="121">
        <v>129.77000000000001</v>
      </c>
      <c r="S367" s="121">
        <v>194.59</v>
      </c>
      <c r="T367" s="121">
        <v>188.03</v>
      </c>
      <c r="U367" s="122">
        <v>34.35</v>
      </c>
      <c r="X367">
        <f t="shared" si="12"/>
        <v>1.8981511163795036E-2</v>
      </c>
      <c r="Y367">
        <f t="shared" si="12"/>
        <v>2.1137605037404816E-2</v>
      </c>
      <c r="Z367">
        <f t="shared" si="12"/>
        <v>-6.9428161333619778E-3</v>
      </c>
      <c r="AA367">
        <f t="shared" si="12"/>
        <v>1.8214369594799652E-2</v>
      </c>
    </row>
    <row r="368" spans="17:27" ht="15.75" thickBot="1">
      <c r="Q368" s="120" t="s">
        <v>11408</v>
      </c>
      <c r="R368" s="121">
        <v>129.86000000000001</v>
      </c>
      <c r="S368" s="121">
        <v>199.18</v>
      </c>
      <c r="T368" s="121">
        <v>187.22</v>
      </c>
      <c r="U368" s="122">
        <v>32.79</v>
      </c>
      <c r="X368">
        <f t="shared" si="12"/>
        <v>6.9329433120152227E-4</v>
      </c>
      <c r="Y368">
        <f t="shared" si="12"/>
        <v>2.3314157533429074E-2</v>
      </c>
      <c r="Z368">
        <f t="shared" si="12"/>
        <v>-4.3171286237846064E-3</v>
      </c>
      <c r="AA368">
        <f t="shared" si="12"/>
        <v>-4.6478427811801483E-2</v>
      </c>
    </row>
    <row r="369" spans="17:27" ht="15.75" thickBot="1">
      <c r="Q369" s="120" t="s">
        <v>11409</v>
      </c>
      <c r="R369" s="121">
        <v>129.87</v>
      </c>
      <c r="S369" s="121">
        <v>199.89</v>
      </c>
      <c r="T369" s="121">
        <v>181.33</v>
      </c>
      <c r="U369" s="122">
        <v>30.94</v>
      </c>
      <c r="X369">
        <f t="shared" si="12"/>
        <v>7.7003041658226871E-5</v>
      </c>
      <c r="Y369">
        <f t="shared" si="12"/>
        <v>3.5582767390619214E-3</v>
      </c>
      <c r="Z369">
        <f t="shared" si="12"/>
        <v>-3.1965820277664279E-2</v>
      </c>
      <c r="AA369">
        <f t="shared" si="12"/>
        <v>-5.8073745711636773E-2</v>
      </c>
    </row>
    <row r="370" spans="17:27" ht="15.75" thickBot="1">
      <c r="Q370" s="120" t="s">
        <v>11410</v>
      </c>
      <c r="R370" s="121">
        <v>133.41999999999999</v>
      </c>
      <c r="S370" s="121">
        <v>198.21</v>
      </c>
      <c r="T370" s="121">
        <v>181.12</v>
      </c>
      <c r="U370" s="122">
        <v>30.81</v>
      </c>
      <c r="X370">
        <f t="shared" si="12"/>
        <v>2.6968097159370378E-2</v>
      </c>
      <c r="Y370">
        <f t="shared" si="12"/>
        <v>-8.4401405326513853E-3</v>
      </c>
      <c r="Z370">
        <f t="shared" si="12"/>
        <v>-1.1587806511161296E-3</v>
      </c>
      <c r="AA370">
        <f t="shared" si="12"/>
        <v>-4.2105325363436053E-3</v>
      </c>
    </row>
    <row r="371" spans="17:27" ht="15.75" thickBot="1">
      <c r="Q371" s="120" t="s">
        <v>11411</v>
      </c>
      <c r="R371" s="121">
        <v>128.35</v>
      </c>
      <c r="S371" s="121">
        <v>192.33</v>
      </c>
      <c r="T371" s="121">
        <v>173.68</v>
      </c>
      <c r="U371" s="122">
        <v>30.2</v>
      </c>
      <c r="X371">
        <f t="shared" si="12"/>
        <v>-3.874113996421992E-2</v>
      </c>
      <c r="Y371">
        <f t="shared" si="12"/>
        <v>-3.0114428042628386E-2</v>
      </c>
      <c r="Z371">
        <f t="shared" si="12"/>
        <v>-4.1945269444781663E-2</v>
      </c>
      <c r="AA371">
        <f t="shared" si="12"/>
        <v>-1.9997388227752579E-2</v>
      </c>
    </row>
    <row r="372" spans="17:27" ht="15.75" thickBot="1">
      <c r="Q372" s="120" t="s">
        <v>11412</v>
      </c>
      <c r="R372" s="121">
        <v>125.5</v>
      </c>
      <c r="S372" s="121">
        <v>185.22</v>
      </c>
      <c r="T372" s="121">
        <v>159.01</v>
      </c>
      <c r="U372" s="122">
        <v>30.45</v>
      </c>
      <c r="X372">
        <f t="shared" si="12"/>
        <v>-2.2455148745310814E-2</v>
      </c>
      <c r="Y372">
        <f t="shared" si="12"/>
        <v>-3.7668338925152735E-2</v>
      </c>
      <c r="Z372">
        <f t="shared" si="12"/>
        <v>-8.8247432245730881E-2</v>
      </c>
      <c r="AA372">
        <f t="shared" si="12"/>
        <v>8.2440697750820625E-3</v>
      </c>
    </row>
    <row r="373" spans="17:27" ht="15.75" thickBot="1">
      <c r="Q373" s="120" t="s">
        <v>11413</v>
      </c>
      <c r="R373" s="121">
        <v>125.01</v>
      </c>
      <c r="S373" s="121">
        <v>187.88</v>
      </c>
      <c r="T373" s="121">
        <v>166.81</v>
      </c>
      <c r="U373" s="122">
        <v>30.28</v>
      </c>
      <c r="X373">
        <f t="shared" si="12"/>
        <v>-3.9120244693667573E-3</v>
      </c>
      <c r="Y373">
        <f t="shared" si="12"/>
        <v>1.4259153416671409E-2</v>
      </c>
      <c r="Z373">
        <f t="shared" si="12"/>
        <v>4.7888346841658574E-2</v>
      </c>
      <c r="AA373">
        <f t="shared" si="12"/>
        <v>-5.5985655866579295E-3</v>
      </c>
    </row>
    <row r="374" spans="17:27" ht="15.75" thickBot="1">
      <c r="Q374" s="120" t="s">
        <v>11414</v>
      </c>
      <c r="R374" s="121">
        <v>136.04</v>
      </c>
      <c r="S374" s="121">
        <v>191.74</v>
      </c>
      <c r="T374" s="121">
        <v>162.86000000000001</v>
      </c>
      <c r="U374" s="122">
        <v>30.26</v>
      </c>
      <c r="X374">
        <f t="shared" si="12"/>
        <v>8.4555226036522838E-2</v>
      </c>
      <c r="Y374">
        <f t="shared" si="12"/>
        <v>2.0336826490056251E-2</v>
      </c>
      <c r="Z374">
        <f t="shared" si="12"/>
        <v>-2.3964504126978682E-2</v>
      </c>
      <c r="AA374">
        <f t="shared" si="12"/>
        <v>-6.6072020903813473E-4</v>
      </c>
    </row>
    <row r="375" spans="17:27" ht="15.75" thickBot="1">
      <c r="Q375" s="120" t="s">
        <v>11415</v>
      </c>
      <c r="R375" s="121">
        <v>139</v>
      </c>
      <c r="S375" s="121">
        <v>194.33</v>
      </c>
      <c r="T375" s="121">
        <v>165.91</v>
      </c>
      <c r="U375" s="122">
        <v>30.55</v>
      </c>
      <c r="X375">
        <f t="shared" si="12"/>
        <v>2.1524972991697203E-2</v>
      </c>
      <c r="Y375">
        <f t="shared" si="12"/>
        <v>1.3417457227761571E-2</v>
      </c>
      <c r="Z375">
        <f t="shared" si="12"/>
        <v>1.8554536616278684E-2</v>
      </c>
      <c r="AA375">
        <f t="shared" si="12"/>
        <v>9.5379772573944092E-3</v>
      </c>
    </row>
    <row r="376" spans="17:27" ht="15.75" thickBot="1">
      <c r="Q376" s="120" t="s">
        <v>11416</v>
      </c>
      <c r="R376" s="121">
        <v>139.72</v>
      </c>
      <c r="S376" s="121">
        <v>195.41</v>
      </c>
      <c r="T376" s="121">
        <v>165.09</v>
      </c>
      <c r="U376" s="122">
        <v>30.99</v>
      </c>
      <c r="X376">
        <f t="shared" si="12"/>
        <v>5.1664868079395118E-3</v>
      </c>
      <c r="Y376">
        <f t="shared" si="12"/>
        <v>5.5421704952400312E-3</v>
      </c>
      <c r="Z376">
        <f t="shared" si="12"/>
        <v>-4.9546929154867898E-3</v>
      </c>
      <c r="AA376">
        <f t="shared" si="12"/>
        <v>1.4299886182052527E-2</v>
      </c>
    </row>
    <row r="377" spans="17:27" ht="15.75" thickBot="1">
      <c r="Q377" s="120" t="s">
        <v>11417</v>
      </c>
      <c r="R377" s="121">
        <v>142</v>
      </c>
      <c r="S377" s="121">
        <v>197.83</v>
      </c>
      <c r="T377" s="121">
        <v>167.05</v>
      </c>
      <c r="U377" s="122">
        <v>31.36</v>
      </c>
      <c r="X377">
        <f t="shared" si="12"/>
        <v>1.6186637662629479E-2</v>
      </c>
      <c r="Y377">
        <f t="shared" si="12"/>
        <v>1.230816066814854E-2</v>
      </c>
      <c r="Z377">
        <f t="shared" si="12"/>
        <v>1.1802389062988449E-2</v>
      </c>
      <c r="AA377">
        <f t="shared" si="12"/>
        <v>1.1868623682550161E-2</v>
      </c>
    </row>
    <row r="378" spans="17:27" ht="15.75" thickBot="1">
      <c r="Q378" s="120" t="s">
        <v>11418</v>
      </c>
      <c r="R378" s="121">
        <v>142.32</v>
      </c>
      <c r="S378" s="121">
        <v>200.11</v>
      </c>
      <c r="T378" s="121">
        <v>173.47</v>
      </c>
      <c r="U378" s="122">
        <v>31.14</v>
      </c>
      <c r="X378">
        <f t="shared" si="12"/>
        <v>2.2509857563188817E-3</v>
      </c>
      <c r="Y378">
        <f t="shared" si="12"/>
        <v>1.1459139313471509E-2</v>
      </c>
      <c r="Z378">
        <f t="shared" si="12"/>
        <v>3.7711504970551889E-2</v>
      </c>
      <c r="AA378">
        <f t="shared" si="12"/>
        <v>-7.0400290763547868E-3</v>
      </c>
    </row>
    <row r="379" spans="17:27" ht="15.75" thickBot="1">
      <c r="Q379" s="120" t="s">
        <v>11419</v>
      </c>
      <c r="R379" s="121">
        <v>142.4</v>
      </c>
      <c r="S379" s="121">
        <v>201.95</v>
      </c>
      <c r="T379" s="121">
        <v>166.67</v>
      </c>
      <c r="U379" s="122">
        <v>30.79</v>
      </c>
      <c r="X379">
        <f t="shared" si="12"/>
        <v>5.6195562029567794E-4</v>
      </c>
      <c r="Y379">
        <f t="shared" si="12"/>
        <v>9.1529266559496874E-3</v>
      </c>
      <c r="Z379">
        <f t="shared" si="12"/>
        <v>-3.9988864219232902E-2</v>
      </c>
      <c r="AA379">
        <f t="shared" si="12"/>
        <v>-1.1303204469443332E-2</v>
      </c>
    </row>
    <row r="380" spans="17:27" ht="15.75" thickBot="1">
      <c r="Q380" s="120" t="s">
        <v>11420</v>
      </c>
      <c r="R380" s="121">
        <v>144.36000000000001</v>
      </c>
      <c r="S380" s="121">
        <v>203.51</v>
      </c>
      <c r="T380" s="121">
        <v>165.86</v>
      </c>
      <c r="U380" s="122">
        <v>30.96</v>
      </c>
      <c r="X380">
        <f t="shared" si="12"/>
        <v>1.3670180796712532E-2</v>
      </c>
      <c r="Y380">
        <f t="shared" si="12"/>
        <v>7.6950017150351022E-3</v>
      </c>
      <c r="Z380">
        <f t="shared" si="12"/>
        <v>-4.8717505310268885E-3</v>
      </c>
      <c r="AA380">
        <f t="shared" si="12"/>
        <v>5.5060867851175086E-3</v>
      </c>
    </row>
    <row r="381" spans="17:27" ht="15.75" thickBot="1">
      <c r="Q381" s="120" t="s">
        <v>11421</v>
      </c>
      <c r="R381" s="121">
        <v>144.41</v>
      </c>
      <c r="S381" s="121">
        <v>204.06</v>
      </c>
      <c r="T381" s="121">
        <v>171.9</v>
      </c>
      <c r="U381" s="122">
        <v>31.22</v>
      </c>
      <c r="X381">
        <f t="shared" si="12"/>
        <v>3.4629636388588524E-4</v>
      </c>
      <c r="Y381">
        <f t="shared" si="12"/>
        <v>2.6989245227021386E-3</v>
      </c>
      <c r="Z381">
        <f t="shared" si="12"/>
        <v>3.5768853365745874E-2</v>
      </c>
      <c r="AA381">
        <f t="shared" si="12"/>
        <v>8.3628663657595061E-3</v>
      </c>
    </row>
    <row r="382" spans="17:27" ht="15.75" thickBot="1">
      <c r="Q382" s="120" t="s">
        <v>11422</v>
      </c>
      <c r="R382" s="121">
        <v>142.06</v>
      </c>
      <c r="S382" s="121">
        <v>205.37</v>
      </c>
      <c r="T382" s="121">
        <v>174.7</v>
      </c>
      <c r="U382" s="122">
        <v>31.49</v>
      </c>
      <c r="X382">
        <f t="shared" si="12"/>
        <v>-1.6406972568809831E-2</v>
      </c>
      <c r="Y382">
        <f t="shared" si="12"/>
        <v>6.3991621048427889E-3</v>
      </c>
      <c r="Z382">
        <f t="shared" si="12"/>
        <v>1.6157304751207156E-2</v>
      </c>
      <c r="AA382">
        <f t="shared" si="12"/>
        <v>8.6111200256472828E-3</v>
      </c>
    </row>
    <row r="383" spans="17:27" ht="15.75" thickBot="1">
      <c r="Q383" s="120" t="s">
        <v>11423</v>
      </c>
      <c r="R383" s="121">
        <v>141.97999999999999</v>
      </c>
      <c r="S383" s="121">
        <v>209.22</v>
      </c>
      <c r="T383" s="121">
        <v>179.45</v>
      </c>
      <c r="U383" s="122">
        <v>31.46</v>
      </c>
      <c r="X383">
        <f t="shared" si="12"/>
        <v>-5.6330095842414786E-4</v>
      </c>
      <c r="Y383">
        <f t="shared" si="12"/>
        <v>1.8573099563612982E-2</v>
      </c>
      <c r="Z383">
        <f t="shared" si="12"/>
        <v>2.6826400453605438E-2</v>
      </c>
      <c r="AA383">
        <f t="shared" si="12"/>
        <v>-9.5313748280138324E-4</v>
      </c>
    </row>
    <row r="384" spans="17:27" ht="15.75" thickBot="1">
      <c r="Q384" s="120" t="s">
        <v>11424</v>
      </c>
      <c r="R384" s="121">
        <v>142.97999999999999</v>
      </c>
      <c r="S384" s="121">
        <v>211.24</v>
      </c>
      <c r="T384" s="121">
        <v>176.72</v>
      </c>
      <c r="U384" s="122">
        <v>31.51</v>
      </c>
      <c r="X384">
        <f t="shared" si="12"/>
        <v>7.0185577274659294E-3</v>
      </c>
      <c r="Y384">
        <f t="shared" si="12"/>
        <v>9.6085979231176205E-3</v>
      </c>
      <c r="Z384">
        <f t="shared" si="12"/>
        <v>-1.5330058481754521E-2</v>
      </c>
      <c r="AA384">
        <f t="shared" si="12"/>
        <v>1.5880581390515952E-3</v>
      </c>
    </row>
    <row r="385" spans="17:27" ht="15.75" thickBot="1">
      <c r="Q385" s="120" t="s">
        <v>11425</v>
      </c>
      <c r="R385" s="121">
        <v>143.88</v>
      </c>
      <c r="S385" s="121">
        <v>207.09</v>
      </c>
      <c r="T385" s="121">
        <v>179.97</v>
      </c>
      <c r="U385" s="122">
        <v>31.14</v>
      </c>
      <c r="X385">
        <f t="shared" si="12"/>
        <v>6.2748584887173612E-3</v>
      </c>
      <c r="Y385">
        <f t="shared" si="12"/>
        <v>-1.9841446455238575E-2</v>
      </c>
      <c r="Z385">
        <f t="shared" si="12"/>
        <v>1.8223611221249637E-2</v>
      </c>
      <c r="AA385">
        <f t="shared" si="12"/>
        <v>-1.1811789363330948E-2</v>
      </c>
    </row>
    <row r="386" spans="17:27" ht="15.75" thickBot="1">
      <c r="Q386" s="120" t="s">
        <v>11426</v>
      </c>
      <c r="R386" s="121">
        <v>140.88</v>
      </c>
      <c r="S386" s="121">
        <v>207.21</v>
      </c>
      <c r="T386" s="121">
        <v>173.93</v>
      </c>
      <c r="U386" s="122">
        <v>30.86</v>
      </c>
      <c r="X386">
        <f t="shared" si="12"/>
        <v>-2.1071154639472525E-2</v>
      </c>
      <c r="Y386">
        <f t="shared" si="12"/>
        <v>5.7929038549727537E-4</v>
      </c>
      <c r="Z386">
        <f t="shared" si="12"/>
        <v>-3.4137250913049415E-2</v>
      </c>
      <c r="AA386">
        <f t="shared" si="12"/>
        <v>-9.0323194708374979E-3</v>
      </c>
    </row>
    <row r="387" spans="17:27" ht="15.75" thickBot="1">
      <c r="Q387" s="120" t="s">
        <v>11427</v>
      </c>
      <c r="R387" s="121">
        <v>141.41</v>
      </c>
      <c r="S387" s="121">
        <v>204.19</v>
      </c>
      <c r="T387" s="121">
        <v>170.43</v>
      </c>
      <c r="U387" s="122">
        <v>31.05</v>
      </c>
      <c r="X387">
        <f t="shared" si="12"/>
        <v>3.755008131734384E-3</v>
      </c>
      <c r="Y387">
        <f t="shared" si="12"/>
        <v>-1.4681838834047955E-2</v>
      </c>
      <c r="Z387">
        <f t="shared" si="12"/>
        <v>-2.0328264182916739E-2</v>
      </c>
      <c r="AA387">
        <f t="shared" si="12"/>
        <v>6.1379614444729462E-3</v>
      </c>
    </row>
    <row r="388" spans="17:27" ht="15.75" thickBot="1">
      <c r="Q388" s="120" t="s">
        <v>11428</v>
      </c>
      <c r="R388" s="121">
        <v>142.41</v>
      </c>
      <c r="S388" s="121">
        <v>205.72</v>
      </c>
      <c r="T388" s="121">
        <v>167.69</v>
      </c>
      <c r="U388" s="122">
        <v>30.57</v>
      </c>
      <c r="X388">
        <f t="shared" si="12"/>
        <v>7.0467489116512565E-3</v>
      </c>
      <c r="Y388">
        <f t="shared" si="12"/>
        <v>7.4650879717721467E-3</v>
      </c>
      <c r="Z388">
        <f t="shared" si="12"/>
        <v>-1.6207618478127045E-2</v>
      </c>
      <c r="AA388">
        <f t="shared" ref="AA388:AA451" si="13">LN(U388/U387)</f>
        <v>-1.5579672476744681E-2</v>
      </c>
    </row>
    <row r="389" spans="17:27" ht="15.75" thickBot="1">
      <c r="Q389" s="120" t="s">
        <v>11429</v>
      </c>
      <c r="R389" s="121">
        <v>139.06</v>
      </c>
      <c r="S389" s="121">
        <v>203.89</v>
      </c>
      <c r="T389" s="121">
        <v>164.3</v>
      </c>
      <c r="U389" s="122">
        <v>32.07</v>
      </c>
      <c r="X389">
        <f t="shared" ref="X389:AA452" si="14">LN(R389/R388)</f>
        <v>-2.380472656046451E-2</v>
      </c>
      <c r="Y389">
        <f t="shared" si="14"/>
        <v>-8.9353881778325532E-3</v>
      </c>
      <c r="Z389">
        <f t="shared" si="14"/>
        <v>-2.0423011715795653E-2</v>
      </c>
      <c r="AA389">
        <f t="shared" si="13"/>
        <v>4.7901877802320338E-2</v>
      </c>
    </row>
    <row r="390" spans="17:27" ht="15.75" thickBot="1">
      <c r="Q390" s="120" t="s">
        <v>11430</v>
      </c>
      <c r="R390" s="121">
        <v>140.91</v>
      </c>
      <c r="S390" s="121">
        <v>199.15</v>
      </c>
      <c r="T390" s="121">
        <v>164.82</v>
      </c>
      <c r="U390" s="122">
        <v>32.28</v>
      </c>
      <c r="X390">
        <f t="shared" si="14"/>
        <v>1.3215894036141722E-2</v>
      </c>
      <c r="Y390">
        <f t="shared" si="14"/>
        <v>-2.3522323101229651E-2</v>
      </c>
      <c r="Z390">
        <f t="shared" si="14"/>
        <v>3.1599442920149496E-3</v>
      </c>
      <c r="AA390">
        <f t="shared" si="13"/>
        <v>6.5268296966846011E-3</v>
      </c>
    </row>
    <row r="391" spans="17:27" ht="15.75" thickBot="1">
      <c r="Q391" s="120" t="s">
        <v>11431</v>
      </c>
      <c r="R391" s="121">
        <v>138.57</v>
      </c>
      <c r="S391" s="121">
        <v>202.94</v>
      </c>
      <c r="T391" s="121">
        <v>167.61</v>
      </c>
      <c r="U391" s="122">
        <v>32.97</v>
      </c>
      <c r="X391">
        <f t="shared" si="14"/>
        <v>-1.6745775596389709E-2</v>
      </c>
      <c r="Y391">
        <f t="shared" si="14"/>
        <v>1.88520592232835E-2</v>
      </c>
      <c r="Z391">
        <f t="shared" si="14"/>
        <v>1.6785882803929709E-2</v>
      </c>
      <c r="AA391">
        <f t="shared" si="13"/>
        <v>2.1150213681891513E-2</v>
      </c>
    </row>
    <row r="392" spans="17:27" ht="15.75" thickBot="1">
      <c r="Q392" s="120" t="s">
        <v>11432</v>
      </c>
      <c r="R392" s="121">
        <v>140.80000000000001</v>
      </c>
      <c r="S392" s="121">
        <v>201.98</v>
      </c>
      <c r="T392" s="121">
        <v>166.34</v>
      </c>
      <c r="U392" s="122">
        <v>33.26</v>
      </c>
      <c r="X392">
        <f t="shared" si="14"/>
        <v>1.5964830613318506E-2</v>
      </c>
      <c r="Y392">
        <f t="shared" si="14"/>
        <v>-4.7416862525260098E-3</v>
      </c>
      <c r="Z392">
        <f t="shared" si="14"/>
        <v>-7.6059656986256514E-3</v>
      </c>
      <c r="AA392">
        <f t="shared" si="13"/>
        <v>8.7574166811418032E-3</v>
      </c>
    </row>
    <row r="393" spans="17:27" ht="15.75" thickBot="1">
      <c r="Q393" s="120" t="s">
        <v>11433</v>
      </c>
      <c r="R393" s="121">
        <v>143.94999999999999</v>
      </c>
      <c r="S393" s="121">
        <v>203.94</v>
      </c>
      <c r="T393" s="121">
        <v>165.89</v>
      </c>
      <c r="U393" s="122">
        <v>33.64</v>
      </c>
      <c r="X393">
        <f t="shared" si="14"/>
        <v>2.2125573334242716E-2</v>
      </c>
      <c r="Y393">
        <f t="shared" si="14"/>
        <v>9.6571503376689134E-3</v>
      </c>
      <c r="Z393">
        <f t="shared" si="14"/>
        <v>-2.7089683363578309E-3</v>
      </c>
      <c r="AA393">
        <f t="shared" si="13"/>
        <v>1.1360361339965723E-2</v>
      </c>
    </row>
    <row r="394" spans="17:27" ht="15.75" thickBot="1">
      <c r="Q394" s="120" t="s">
        <v>11434</v>
      </c>
      <c r="R394" s="121">
        <v>147.02000000000001</v>
      </c>
      <c r="S394" s="121">
        <v>205.99</v>
      </c>
      <c r="T394" s="121">
        <v>160.80000000000001</v>
      </c>
      <c r="U394" s="122">
        <v>34.229999999999997</v>
      </c>
      <c r="X394">
        <f t="shared" si="14"/>
        <v>2.1102614887756808E-2</v>
      </c>
      <c r="Y394">
        <f t="shared" si="14"/>
        <v>1.0001790985898007E-2</v>
      </c>
      <c r="Z394">
        <f t="shared" si="14"/>
        <v>-3.1163561359317544E-2</v>
      </c>
      <c r="AA394">
        <f t="shared" si="13"/>
        <v>1.7386617437346482E-2</v>
      </c>
    </row>
    <row r="395" spans="17:27" ht="15.75" thickBot="1">
      <c r="Q395" s="120" t="s">
        <v>11435</v>
      </c>
      <c r="R395" s="121">
        <v>150.13999999999999</v>
      </c>
      <c r="S395" s="121">
        <v>207.29</v>
      </c>
      <c r="T395" s="121">
        <v>157.91</v>
      </c>
      <c r="U395" s="122">
        <v>34.18</v>
      </c>
      <c r="X395">
        <f t="shared" si="14"/>
        <v>2.0999560198914635E-2</v>
      </c>
      <c r="Y395">
        <f t="shared" si="14"/>
        <v>6.2911550894421495E-3</v>
      </c>
      <c r="Z395">
        <f t="shared" si="14"/>
        <v>-1.8136106266314334E-2</v>
      </c>
      <c r="AA395">
        <f t="shared" si="13"/>
        <v>-1.461774854649017E-3</v>
      </c>
    </row>
    <row r="396" spans="17:27" ht="15.75" thickBot="1">
      <c r="Q396" s="120" t="s">
        <v>11436</v>
      </c>
      <c r="R396" s="121">
        <v>147.15</v>
      </c>
      <c r="S396" s="121">
        <v>203.26</v>
      </c>
      <c r="T396" s="121">
        <v>159.84</v>
      </c>
      <c r="U396" s="122">
        <v>33.93</v>
      </c>
      <c r="X396">
        <f t="shared" si="14"/>
        <v>-2.0115717465374439E-2</v>
      </c>
      <c r="Y396">
        <f t="shared" si="14"/>
        <v>-1.9632831301799571E-2</v>
      </c>
      <c r="Z396">
        <f t="shared" si="14"/>
        <v>1.2148064421691527E-2</v>
      </c>
      <c r="AA396">
        <f t="shared" si="13"/>
        <v>-7.3410988913060063E-3</v>
      </c>
    </row>
    <row r="397" spans="17:27" ht="15.75" thickBot="1">
      <c r="Q397" s="120" t="s">
        <v>11437</v>
      </c>
      <c r="R397" s="121">
        <v>147.99</v>
      </c>
      <c r="S397" s="121">
        <v>204.08</v>
      </c>
      <c r="T397" s="121">
        <v>153.80000000000001</v>
      </c>
      <c r="U397" s="122">
        <v>33.229999999999997</v>
      </c>
      <c r="X397">
        <f t="shared" si="14"/>
        <v>5.692229234274768E-3</v>
      </c>
      <c r="Y397">
        <f t="shared" si="14"/>
        <v>4.0261261239356713E-3</v>
      </c>
      <c r="Z397">
        <f t="shared" si="14"/>
        <v>-3.8520257828699681E-2</v>
      </c>
      <c r="AA397">
        <f t="shared" si="13"/>
        <v>-2.0846496429635982E-2</v>
      </c>
    </row>
    <row r="398" spans="17:27" ht="15.75" thickBot="1">
      <c r="Q398" s="120" t="s">
        <v>11438</v>
      </c>
      <c r="R398" s="121">
        <v>143.44999999999999</v>
      </c>
      <c r="S398" s="121">
        <v>199</v>
      </c>
      <c r="T398" s="121">
        <v>157.71</v>
      </c>
      <c r="U398" s="122">
        <v>32.590000000000003</v>
      </c>
      <c r="X398">
        <f t="shared" si="14"/>
        <v>-3.115816148638291E-2</v>
      </c>
      <c r="Y398">
        <f t="shared" si="14"/>
        <v>-2.5207249109063568E-2</v>
      </c>
      <c r="Z398">
        <f t="shared" si="14"/>
        <v>2.5104846427922781E-2</v>
      </c>
      <c r="AA398">
        <f t="shared" si="13"/>
        <v>-1.9447589517032546E-2</v>
      </c>
    </row>
    <row r="399" spans="17:27" ht="15.75" thickBot="1">
      <c r="Q399" s="120" t="s">
        <v>11439</v>
      </c>
      <c r="R399" s="121">
        <v>141.63999999999999</v>
      </c>
      <c r="S399" s="121">
        <v>195.96</v>
      </c>
      <c r="T399" s="121">
        <v>159.72</v>
      </c>
      <c r="U399" s="122">
        <v>32.72</v>
      </c>
      <c r="X399">
        <f t="shared" si="14"/>
        <v>-1.269791518367082E-2</v>
      </c>
      <c r="Y399">
        <f t="shared" si="14"/>
        <v>-1.5394267954118322E-2</v>
      </c>
      <c r="Z399">
        <f t="shared" si="14"/>
        <v>1.266437869555404E-2</v>
      </c>
      <c r="AA399">
        <f t="shared" si="13"/>
        <v>3.9810188850759537E-3</v>
      </c>
    </row>
    <row r="400" spans="17:27" ht="15.75" thickBot="1">
      <c r="Q400" s="120" t="s">
        <v>11440</v>
      </c>
      <c r="R400" s="121">
        <v>140.84</v>
      </c>
      <c r="S400" s="121">
        <v>196.78</v>
      </c>
      <c r="T400" s="121">
        <v>158.88999999999999</v>
      </c>
      <c r="U400" s="122">
        <v>31.94</v>
      </c>
      <c r="X400">
        <f t="shared" si="14"/>
        <v>-5.6641329568511293E-3</v>
      </c>
      <c r="Y400">
        <f t="shared" si="14"/>
        <v>4.1757966672454298E-3</v>
      </c>
      <c r="Z400">
        <f t="shared" si="14"/>
        <v>-5.210143294744991E-3</v>
      </c>
      <c r="AA400">
        <f t="shared" si="13"/>
        <v>-2.4127368947679858E-2</v>
      </c>
    </row>
    <row r="401" spans="17:27" ht="15.75" thickBot="1">
      <c r="Q401" s="120" t="s">
        <v>11441</v>
      </c>
      <c r="R401" s="121">
        <v>140.78</v>
      </c>
      <c r="S401" s="121">
        <v>191.25</v>
      </c>
      <c r="T401" s="121">
        <v>153.28</v>
      </c>
      <c r="U401" s="122">
        <v>32.49</v>
      </c>
      <c r="X401">
        <f t="shared" si="14"/>
        <v>-4.2610610686627835E-4</v>
      </c>
      <c r="Y401">
        <f t="shared" si="14"/>
        <v>-2.8504880730974239E-2</v>
      </c>
      <c r="Z401">
        <f t="shared" si="14"/>
        <v>-3.5945824677725162E-2</v>
      </c>
      <c r="AA401">
        <f t="shared" si="13"/>
        <v>1.707320689414249E-2</v>
      </c>
    </row>
    <row r="402" spans="17:27" ht="15.75" thickBot="1">
      <c r="Q402" s="120" t="s">
        <v>11442</v>
      </c>
      <c r="R402" s="121">
        <v>144.15</v>
      </c>
      <c r="S402" s="121">
        <v>197.62</v>
      </c>
      <c r="T402" s="121">
        <v>152.93</v>
      </c>
      <c r="U402" s="122">
        <v>33.020000000000003</v>
      </c>
      <c r="X402">
        <f t="shared" si="14"/>
        <v>2.3656035904425571E-2</v>
      </c>
      <c r="Y402">
        <f t="shared" si="14"/>
        <v>3.2764522060171546E-2</v>
      </c>
      <c r="Z402">
        <f t="shared" si="14"/>
        <v>-2.2860138625184464E-3</v>
      </c>
      <c r="AA402">
        <f t="shared" si="13"/>
        <v>1.618108881097308E-2</v>
      </c>
    </row>
    <row r="403" spans="17:27" ht="15.75" thickBot="1">
      <c r="Q403" s="120" t="s">
        <v>11443</v>
      </c>
      <c r="R403" s="121">
        <v>142.84</v>
      </c>
      <c r="S403" s="121">
        <v>199.06</v>
      </c>
      <c r="T403" s="121">
        <v>160.72999999999999</v>
      </c>
      <c r="U403" s="122">
        <v>33.57</v>
      </c>
      <c r="X403">
        <f t="shared" si="14"/>
        <v>-9.1293013581635451E-3</v>
      </c>
      <c r="Y403">
        <f t="shared" si="14"/>
        <v>7.2602920511007198E-3</v>
      </c>
      <c r="Z403">
        <f t="shared" si="14"/>
        <v>4.974563822101765E-2</v>
      </c>
      <c r="AA403">
        <f t="shared" si="13"/>
        <v>1.6519372499961424E-2</v>
      </c>
    </row>
    <row r="404" spans="17:27" ht="15.75" thickBot="1">
      <c r="Q404" s="120" t="s">
        <v>11444</v>
      </c>
      <c r="R404" s="121">
        <v>143.31</v>
      </c>
      <c r="S404" s="121">
        <v>200.26</v>
      </c>
      <c r="T404" s="121">
        <v>157.01</v>
      </c>
      <c r="U404" s="122">
        <v>33.409999999999997</v>
      </c>
      <c r="X404">
        <f t="shared" si="14"/>
        <v>3.2849933437324825E-3</v>
      </c>
      <c r="Y404">
        <f t="shared" si="14"/>
        <v>6.0102354617390759E-3</v>
      </c>
      <c r="Z404">
        <f t="shared" si="14"/>
        <v>-2.3416440993619368E-2</v>
      </c>
      <c r="AA404">
        <f t="shared" si="13"/>
        <v>-4.7775546232785172E-3</v>
      </c>
    </row>
    <row r="405" spans="17:27" ht="15.75" thickBot="1">
      <c r="Q405" s="120" t="s">
        <v>11445</v>
      </c>
      <c r="R405" s="121">
        <v>144.85</v>
      </c>
      <c r="S405" s="121">
        <v>202.44</v>
      </c>
      <c r="T405" s="121">
        <v>157.6</v>
      </c>
      <c r="U405" s="122">
        <v>33.880000000000003</v>
      </c>
      <c r="X405">
        <f t="shared" si="14"/>
        <v>1.068860814537919E-2</v>
      </c>
      <c r="Y405">
        <f t="shared" si="14"/>
        <v>1.0827024066220456E-2</v>
      </c>
      <c r="Z405">
        <f t="shared" si="14"/>
        <v>3.7506798363486095E-3</v>
      </c>
      <c r="AA405">
        <f t="shared" si="13"/>
        <v>1.3969613415188648E-2</v>
      </c>
    </row>
    <row r="406" spans="17:27" ht="15.75" thickBot="1">
      <c r="Q406" s="120" t="s">
        <v>11446</v>
      </c>
      <c r="R406" s="121">
        <v>148.26</v>
      </c>
      <c r="S406" s="121">
        <v>201.87</v>
      </c>
      <c r="T406" s="121">
        <v>157.30000000000001</v>
      </c>
      <c r="U406" s="122">
        <v>34.28</v>
      </c>
      <c r="X406">
        <f t="shared" si="14"/>
        <v>2.3268765013214295E-2</v>
      </c>
      <c r="Y406">
        <f t="shared" si="14"/>
        <v>-2.8196204775409002E-3</v>
      </c>
      <c r="Z406">
        <f t="shared" si="14"/>
        <v>-1.9053673595465471E-3</v>
      </c>
      <c r="AA406">
        <f t="shared" si="13"/>
        <v>1.173722394572542E-2</v>
      </c>
    </row>
    <row r="407" spans="17:27" ht="15.75" thickBot="1">
      <c r="Q407" s="120" t="s">
        <v>11447</v>
      </c>
      <c r="R407" s="121">
        <v>148.44999999999999</v>
      </c>
      <c r="S407" s="121">
        <v>199.22</v>
      </c>
      <c r="T407" s="121">
        <v>164.26</v>
      </c>
      <c r="U407" s="122">
        <v>34.46</v>
      </c>
      <c r="X407">
        <f t="shared" si="14"/>
        <v>1.2807119811951238E-3</v>
      </c>
      <c r="Y407">
        <f t="shared" si="14"/>
        <v>-1.3214184151316725E-2</v>
      </c>
      <c r="Z407">
        <f t="shared" si="14"/>
        <v>4.3295728247814011E-2</v>
      </c>
      <c r="AA407">
        <f t="shared" si="13"/>
        <v>5.2371373702044168E-3</v>
      </c>
    </row>
    <row r="408" spans="17:27" ht="15.75" thickBot="1">
      <c r="Q408" s="120" t="s">
        <v>11448</v>
      </c>
      <c r="R408" s="121">
        <v>147.99</v>
      </c>
      <c r="S408" s="121">
        <v>196.99</v>
      </c>
      <c r="T408" s="121">
        <v>161.13</v>
      </c>
      <c r="U408" s="122">
        <v>34.450000000000003</v>
      </c>
      <c r="X408">
        <f t="shared" si="14"/>
        <v>-3.1034972960121325E-3</v>
      </c>
      <c r="Y408">
        <f t="shared" si="14"/>
        <v>-1.1256775688755443E-2</v>
      </c>
      <c r="Z408">
        <f t="shared" si="14"/>
        <v>-1.9239045726568482E-2</v>
      </c>
      <c r="AA408">
        <f t="shared" si="13"/>
        <v>-2.9023364011597014E-4</v>
      </c>
    </row>
    <row r="409" spans="17:27" ht="15.75" thickBot="1">
      <c r="Q409" s="120" t="s">
        <v>11449</v>
      </c>
      <c r="R409" s="121">
        <v>147.6</v>
      </c>
      <c r="S409" s="121">
        <v>195.44</v>
      </c>
      <c r="T409" s="121">
        <v>158.08000000000001</v>
      </c>
      <c r="U409" s="122">
        <v>35.71</v>
      </c>
      <c r="X409">
        <f t="shared" si="14"/>
        <v>-2.6387917473845684E-3</v>
      </c>
      <c r="Y409">
        <f t="shared" si="14"/>
        <v>-7.8995390787791504E-3</v>
      </c>
      <c r="Z409">
        <f t="shared" si="14"/>
        <v>-1.9110258585919884E-2</v>
      </c>
      <c r="AA409">
        <f t="shared" si="13"/>
        <v>3.5921764146689475E-2</v>
      </c>
    </row>
    <row r="410" spans="17:27" ht="15.75" thickBot="1">
      <c r="Q410" s="120" t="s">
        <v>11450</v>
      </c>
      <c r="R410" s="121">
        <v>147.49</v>
      </c>
      <c r="S410" s="121">
        <v>198.27</v>
      </c>
      <c r="T410" s="121">
        <v>157.44</v>
      </c>
      <c r="U410" s="122">
        <v>37.04</v>
      </c>
      <c r="X410">
        <f t="shared" si="14"/>
        <v>-7.4553529496110195E-4</v>
      </c>
      <c r="Y410">
        <f t="shared" si="14"/>
        <v>1.4376311200986109E-2</v>
      </c>
      <c r="Z410">
        <f t="shared" si="14"/>
        <v>-4.0568006956144299E-3</v>
      </c>
      <c r="AA410">
        <f t="shared" si="13"/>
        <v>3.656764817162151E-2</v>
      </c>
    </row>
    <row r="411" spans="17:27" ht="15.75" thickBot="1">
      <c r="Q411" s="120" t="s">
        <v>11451</v>
      </c>
      <c r="R411" s="121">
        <v>146.11000000000001</v>
      </c>
      <c r="S411" s="121">
        <v>196.56</v>
      </c>
      <c r="T411" s="121">
        <v>158.32</v>
      </c>
      <c r="U411" s="122">
        <v>37.39</v>
      </c>
      <c r="X411">
        <f t="shared" si="14"/>
        <v>-9.4006141874179178E-3</v>
      </c>
      <c r="Y411">
        <f t="shared" si="14"/>
        <v>-8.6620099375474598E-3</v>
      </c>
      <c r="Z411">
        <f t="shared" si="14"/>
        <v>5.5738679903670173E-3</v>
      </c>
      <c r="AA411">
        <f t="shared" si="13"/>
        <v>9.4048792110437568E-3</v>
      </c>
    </row>
    <row r="412" spans="17:27" ht="15.75" thickBot="1">
      <c r="Q412" s="120" t="s">
        <v>11452</v>
      </c>
      <c r="R412" s="121">
        <v>145.04</v>
      </c>
      <c r="S412" s="121">
        <v>195.21</v>
      </c>
      <c r="T412" s="121">
        <v>158.13</v>
      </c>
      <c r="U412" s="122">
        <v>37.450000000000003</v>
      </c>
      <c r="X412">
        <f t="shared" si="14"/>
        <v>-7.350196237397591E-3</v>
      </c>
      <c r="Y412">
        <f t="shared" si="14"/>
        <v>-6.8918260379212583E-3</v>
      </c>
      <c r="Z412">
        <f t="shared" si="14"/>
        <v>-1.2008217590850797E-3</v>
      </c>
      <c r="AA412">
        <f t="shared" si="13"/>
        <v>1.6034209742062054E-3</v>
      </c>
    </row>
    <row r="413" spans="17:27" ht="15.75" thickBot="1">
      <c r="Q413" s="120" t="s">
        <v>11453</v>
      </c>
      <c r="R413" s="121">
        <v>142.9</v>
      </c>
      <c r="S413" s="121">
        <v>196.34</v>
      </c>
      <c r="T413" s="121">
        <v>155.96</v>
      </c>
      <c r="U413" s="122">
        <v>36.94</v>
      </c>
      <c r="X413">
        <f t="shared" si="14"/>
        <v>-1.4864481510773821E-2</v>
      </c>
      <c r="Y413">
        <f t="shared" si="14"/>
        <v>5.7719480893729004E-3</v>
      </c>
      <c r="Z413">
        <f t="shared" si="14"/>
        <v>-1.3817915420828579E-2</v>
      </c>
      <c r="AA413">
        <f t="shared" si="13"/>
        <v>-1.3711735192134748E-2</v>
      </c>
    </row>
    <row r="414" spans="17:27" ht="15.75" thickBot="1">
      <c r="Q414" s="120" t="s">
        <v>11454</v>
      </c>
      <c r="R414" s="121">
        <v>146.33000000000001</v>
      </c>
      <c r="S414" s="121">
        <v>200.78</v>
      </c>
      <c r="T414" s="121">
        <v>158.82</v>
      </c>
      <c r="U414" s="122">
        <v>37.22</v>
      </c>
      <c r="X414">
        <f t="shared" si="14"/>
        <v>2.3719260168513532E-2</v>
      </c>
      <c r="Y414">
        <f t="shared" si="14"/>
        <v>2.2361930999005106E-2</v>
      </c>
      <c r="Z414">
        <f t="shared" si="14"/>
        <v>1.8171921352668246E-2</v>
      </c>
      <c r="AA414">
        <f t="shared" si="13"/>
        <v>7.5512764430108485E-3</v>
      </c>
    </row>
    <row r="415" spans="17:27" ht="15.75" thickBot="1">
      <c r="Q415" s="120" t="s">
        <v>11455</v>
      </c>
      <c r="R415" s="121">
        <v>147.18</v>
      </c>
      <c r="S415" s="121">
        <v>203.56</v>
      </c>
      <c r="T415" s="121">
        <v>156.9</v>
      </c>
      <c r="U415" s="122">
        <v>37.549999999999997</v>
      </c>
      <c r="X415">
        <f t="shared" si="14"/>
        <v>5.7919823941176814E-3</v>
      </c>
      <c r="Y415">
        <f t="shared" si="14"/>
        <v>1.3751020457251366E-2</v>
      </c>
      <c r="Z415">
        <f t="shared" si="14"/>
        <v>-1.2162825728077878E-2</v>
      </c>
      <c r="AA415">
        <f t="shared" si="13"/>
        <v>8.8271269960389226E-3</v>
      </c>
    </row>
    <row r="416" spans="17:27" ht="15.75" thickBot="1">
      <c r="Q416" s="120" t="s">
        <v>11456</v>
      </c>
      <c r="R416" s="121">
        <v>147.02000000000001</v>
      </c>
      <c r="S416" s="121">
        <v>208.12</v>
      </c>
      <c r="T416" s="121">
        <v>155.68</v>
      </c>
      <c r="U416" s="122">
        <v>37.049999999999997</v>
      </c>
      <c r="X416">
        <f t="shared" si="14"/>
        <v>-1.0876955525113677E-3</v>
      </c>
      <c r="Y416">
        <f t="shared" si="14"/>
        <v>2.2154034701470818E-2</v>
      </c>
      <c r="Z416">
        <f t="shared" si="14"/>
        <v>-7.8060413012919511E-3</v>
      </c>
      <c r="AA416">
        <f t="shared" si="13"/>
        <v>-1.3405026468047891E-2</v>
      </c>
    </row>
    <row r="417" spans="17:27" ht="15.75" thickBot="1">
      <c r="Q417" s="120" t="s">
        <v>11457</v>
      </c>
      <c r="R417" s="121">
        <v>147.35</v>
      </c>
      <c r="S417" s="121">
        <v>214.81</v>
      </c>
      <c r="T417" s="121">
        <v>150.09</v>
      </c>
      <c r="U417" s="122">
        <v>36.64</v>
      </c>
      <c r="X417">
        <f t="shared" si="14"/>
        <v>2.2420772377620616E-3</v>
      </c>
      <c r="Y417">
        <f t="shared" si="14"/>
        <v>3.1639080063782632E-2</v>
      </c>
      <c r="Z417">
        <f t="shared" si="14"/>
        <v>-3.6567504269471592E-2</v>
      </c>
      <c r="AA417">
        <f t="shared" si="13"/>
        <v>-1.1127811936166325E-2</v>
      </c>
    </row>
    <row r="418" spans="17:27" ht="15.75" thickBot="1">
      <c r="Q418" s="120" t="s">
        <v>11458</v>
      </c>
      <c r="R418" s="121">
        <v>149.34</v>
      </c>
      <c r="S418" s="121">
        <v>214.42</v>
      </c>
      <c r="T418" s="121">
        <v>149.29</v>
      </c>
      <c r="U418" s="122">
        <v>36.19</v>
      </c>
      <c r="X418">
        <f t="shared" si="14"/>
        <v>1.3414876423851895E-2</v>
      </c>
      <c r="Y418">
        <f t="shared" si="14"/>
        <v>-1.817208057791722E-3</v>
      </c>
      <c r="Z418">
        <f t="shared" si="14"/>
        <v>-5.3443911027246348E-3</v>
      </c>
      <c r="AA418">
        <f t="shared" si="13"/>
        <v>-1.2357702230278501E-2</v>
      </c>
    </row>
    <row r="419" spans="17:27" ht="15.75" thickBot="1">
      <c r="Q419" s="120" t="s">
        <v>11459</v>
      </c>
      <c r="R419" s="121">
        <v>147.77000000000001</v>
      </c>
      <c r="S419" s="121">
        <v>214.24</v>
      </c>
      <c r="T419" s="121">
        <v>147.09</v>
      </c>
      <c r="U419" s="122">
        <v>36.130000000000003</v>
      </c>
      <c r="X419">
        <f t="shared" si="14"/>
        <v>-1.0568574692013048E-2</v>
      </c>
      <c r="Y419">
        <f t="shared" si="14"/>
        <v>-8.3982648523122858E-4</v>
      </c>
      <c r="Z419">
        <f t="shared" si="14"/>
        <v>-1.4846078734247146E-2</v>
      </c>
      <c r="AA419">
        <f t="shared" si="13"/>
        <v>-1.6592924161021058E-3</v>
      </c>
    </row>
    <row r="420" spans="17:27" ht="15.75" thickBot="1">
      <c r="Q420" s="120" t="s">
        <v>11460</v>
      </c>
      <c r="R420" s="121">
        <v>148.49</v>
      </c>
      <c r="S420" s="121">
        <v>216.08</v>
      </c>
      <c r="T420" s="121">
        <v>147.32</v>
      </c>
      <c r="U420" s="122">
        <v>36.33</v>
      </c>
      <c r="X420">
        <f t="shared" si="14"/>
        <v>4.8606049924275465E-3</v>
      </c>
      <c r="Y420">
        <f t="shared" si="14"/>
        <v>8.5518275414978376E-3</v>
      </c>
      <c r="Z420">
        <f t="shared" si="14"/>
        <v>1.5624472456129746E-3</v>
      </c>
      <c r="AA420">
        <f t="shared" si="13"/>
        <v>5.5203010735615579E-3</v>
      </c>
    </row>
    <row r="421" spans="17:27" ht="15.75" thickBot="1">
      <c r="Q421" s="120" t="s">
        <v>11461</v>
      </c>
      <c r="R421" s="121">
        <v>147.53</v>
      </c>
      <c r="S421" s="121">
        <v>219.38</v>
      </c>
      <c r="T421" s="121">
        <v>149.79</v>
      </c>
      <c r="U421" s="122">
        <v>36.18</v>
      </c>
      <c r="X421">
        <f t="shared" si="14"/>
        <v>-6.4860709784946013E-3</v>
      </c>
      <c r="Y421">
        <f t="shared" si="14"/>
        <v>1.5156676498827968E-2</v>
      </c>
      <c r="Z421">
        <f t="shared" si="14"/>
        <v>1.6627221603763155E-2</v>
      </c>
      <c r="AA421">
        <f t="shared" si="13"/>
        <v>-4.1373662659615063E-3</v>
      </c>
    </row>
    <row r="422" spans="17:27" ht="15.75" thickBot="1">
      <c r="Q422" s="120" t="s">
        <v>11462</v>
      </c>
      <c r="R422" s="121">
        <v>147.81</v>
      </c>
      <c r="S422" s="121">
        <v>219.51</v>
      </c>
      <c r="T422" s="121">
        <v>150.96</v>
      </c>
      <c r="U422" s="122">
        <v>36.08</v>
      </c>
      <c r="X422">
        <f t="shared" si="14"/>
        <v>1.8961202945058024E-3</v>
      </c>
      <c r="Y422">
        <f t="shared" si="14"/>
        <v>5.9240358086011925E-4</v>
      </c>
      <c r="Z422">
        <f t="shared" si="14"/>
        <v>7.7805878796672933E-3</v>
      </c>
      <c r="AA422">
        <f t="shared" si="13"/>
        <v>-2.7677847727261545E-3</v>
      </c>
    </row>
    <row r="423" spans="17:27" ht="15.75" thickBot="1">
      <c r="Q423" s="120" t="s">
        <v>11463</v>
      </c>
      <c r="R423" s="121">
        <v>148.02000000000001</v>
      </c>
      <c r="S423" s="121">
        <v>219.24</v>
      </c>
      <c r="T423" s="121">
        <v>151.22999999999999</v>
      </c>
      <c r="U423" s="122">
        <v>36</v>
      </c>
      <c r="X423">
        <f t="shared" si="14"/>
        <v>1.4197345453390209E-3</v>
      </c>
      <c r="Y423">
        <f t="shared" si="14"/>
        <v>-1.2307693861325125E-3</v>
      </c>
      <c r="Z423">
        <f t="shared" si="14"/>
        <v>1.7869557023541857E-3</v>
      </c>
      <c r="AA423">
        <f t="shared" si="13"/>
        <v>-2.2197567383128881E-3</v>
      </c>
    </row>
    <row r="424" spans="17:27" ht="15.75" thickBot="1">
      <c r="Q424" s="120" t="s">
        <v>11464</v>
      </c>
      <c r="R424" s="121">
        <v>149.35</v>
      </c>
      <c r="S424" s="121">
        <v>216.73</v>
      </c>
      <c r="T424" s="121">
        <v>150.06</v>
      </c>
      <c r="U424" s="122">
        <v>36.35</v>
      </c>
      <c r="X424">
        <f t="shared" si="14"/>
        <v>8.9451448927984085E-3</v>
      </c>
      <c r="Y424">
        <f t="shared" si="14"/>
        <v>-1.1514680977604962E-2</v>
      </c>
      <c r="Z424">
        <f t="shared" si="14"/>
        <v>-7.7666426450664038E-3</v>
      </c>
      <c r="AA424">
        <f t="shared" si="13"/>
        <v>9.6752655234183371E-3</v>
      </c>
    </row>
    <row r="425" spans="17:27" ht="15.75" thickBot="1">
      <c r="Q425" s="120" t="s">
        <v>11465</v>
      </c>
      <c r="R425" s="121">
        <v>149.55000000000001</v>
      </c>
      <c r="S425" s="121">
        <v>216.62</v>
      </c>
      <c r="T425" s="121">
        <v>152.24</v>
      </c>
      <c r="U425" s="122">
        <v>36.46</v>
      </c>
      <c r="X425">
        <f t="shared" si="14"/>
        <v>1.3382404138382997E-3</v>
      </c>
      <c r="Y425">
        <f t="shared" si="14"/>
        <v>-5.0767279271967769E-4</v>
      </c>
      <c r="Z425">
        <f t="shared" si="14"/>
        <v>1.4423008870311478E-2</v>
      </c>
      <c r="AA425">
        <f t="shared" si="13"/>
        <v>3.0215652709886512E-3</v>
      </c>
    </row>
    <row r="426" spans="17:27" ht="15.75" thickBot="1">
      <c r="Q426" s="120" t="s">
        <v>11466</v>
      </c>
      <c r="R426" s="121">
        <v>149.1</v>
      </c>
      <c r="S426" s="121">
        <v>216.44</v>
      </c>
      <c r="T426" s="121">
        <v>148.49</v>
      </c>
      <c r="U426" s="122">
        <v>36.46</v>
      </c>
      <c r="X426">
        <f t="shared" si="14"/>
        <v>-3.0135633052644061E-3</v>
      </c>
      <c r="Y426">
        <f t="shared" si="14"/>
        <v>-8.3129363305664225E-4</v>
      </c>
      <c r="Z426">
        <f t="shared" si="14"/>
        <v>-2.4940607079923922E-2</v>
      </c>
      <c r="AA426">
        <f t="shared" si="13"/>
        <v>0</v>
      </c>
    </row>
    <row r="427" spans="17:27" ht="15.75" thickBot="1">
      <c r="Q427" s="120" t="s">
        <v>11467</v>
      </c>
      <c r="R427" s="121">
        <v>150.01</v>
      </c>
      <c r="S427" s="121">
        <v>214.85</v>
      </c>
      <c r="T427" s="121">
        <v>147.36000000000001</v>
      </c>
      <c r="U427" s="122">
        <v>36.25</v>
      </c>
      <c r="X427">
        <f t="shared" si="14"/>
        <v>6.0847367701062863E-3</v>
      </c>
      <c r="Y427">
        <f t="shared" si="14"/>
        <v>-7.3732625535304214E-3</v>
      </c>
      <c r="Z427">
        <f t="shared" si="14"/>
        <v>-7.6390434009733152E-3</v>
      </c>
      <c r="AA427">
        <f t="shared" si="13"/>
        <v>-5.7763879498332199E-3</v>
      </c>
    </row>
    <row r="428" spans="17:27" ht="15.75" thickBot="1">
      <c r="Q428" s="120" t="s">
        <v>11468</v>
      </c>
      <c r="R428" s="121">
        <v>150.81</v>
      </c>
      <c r="S428" s="121">
        <v>214.06</v>
      </c>
      <c r="T428" s="121">
        <v>146.58000000000001</v>
      </c>
      <c r="U428" s="122">
        <v>37.22</v>
      </c>
      <c r="X428">
        <f t="shared" si="14"/>
        <v>5.3188078317946089E-3</v>
      </c>
      <c r="Y428">
        <f t="shared" si="14"/>
        <v>-3.6837606647745795E-3</v>
      </c>
      <c r="Z428">
        <f t="shared" si="14"/>
        <v>-5.3072180092926715E-3</v>
      </c>
      <c r="AA428">
        <f t="shared" si="13"/>
        <v>2.6406869913420811E-2</v>
      </c>
    </row>
    <row r="429" spans="17:27" ht="15.75" thickBot="1">
      <c r="Q429" s="120" t="s">
        <v>11469</v>
      </c>
      <c r="R429" s="121">
        <v>150.84</v>
      </c>
      <c r="S429" s="121">
        <v>217.87</v>
      </c>
      <c r="T429" s="121">
        <v>155.74</v>
      </c>
      <c r="U429" s="122">
        <v>36.380000000000003</v>
      </c>
      <c r="X429">
        <f t="shared" si="14"/>
        <v>1.9890601756271427E-4</v>
      </c>
      <c r="Y429">
        <f t="shared" si="14"/>
        <v>1.7642205082012953E-2</v>
      </c>
      <c r="Z429">
        <f t="shared" si="14"/>
        <v>6.0616595651135877E-2</v>
      </c>
      <c r="AA429">
        <f t="shared" si="13"/>
        <v>-2.2827078124128351E-2</v>
      </c>
    </row>
    <row r="430" spans="17:27" ht="15.75" thickBot="1">
      <c r="Q430" s="120" t="s">
        <v>11470</v>
      </c>
      <c r="R430" s="121">
        <v>150.63999999999999</v>
      </c>
      <c r="S430" s="121">
        <v>218.86</v>
      </c>
      <c r="T430" s="121">
        <v>156.26</v>
      </c>
      <c r="U430" s="122">
        <v>36.119999999999997</v>
      </c>
      <c r="X430">
        <f t="shared" si="14"/>
        <v>-1.3267880412594947E-3</v>
      </c>
      <c r="Y430">
        <f t="shared" si="14"/>
        <v>4.5337013520545836E-3</v>
      </c>
      <c r="Z430">
        <f t="shared" si="14"/>
        <v>3.333336419758217E-3</v>
      </c>
      <c r="AA430">
        <f t="shared" si="13"/>
        <v>-7.1724445411916766E-3</v>
      </c>
    </row>
    <row r="431" spans="17:27" ht="15.75" thickBot="1">
      <c r="Q431" s="120" t="s">
        <v>11471</v>
      </c>
      <c r="R431" s="121">
        <v>151.07</v>
      </c>
      <c r="S431" s="121">
        <v>215.27</v>
      </c>
      <c r="T431" s="121">
        <v>150.9</v>
      </c>
      <c r="U431" s="122">
        <v>36.119999999999997</v>
      </c>
      <c r="X431">
        <f t="shared" si="14"/>
        <v>2.8504212067365781E-3</v>
      </c>
      <c r="Y431">
        <f t="shared" si="14"/>
        <v>-1.6539201783941526E-2</v>
      </c>
      <c r="Z431">
        <f t="shared" si="14"/>
        <v>-3.4903920794794908E-2</v>
      </c>
      <c r="AA431">
        <f t="shared" si="13"/>
        <v>0</v>
      </c>
    </row>
    <row r="432" spans="17:27" ht="15.75" thickBot="1">
      <c r="Q432" s="120" t="s">
        <v>11472</v>
      </c>
      <c r="R432" s="121">
        <v>147.07</v>
      </c>
      <c r="S432" s="121">
        <v>213.33</v>
      </c>
      <c r="T432" s="121">
        <v>146.75</v>
      </c>
      <c r="U432" s="122">
        <v>34.67</v>
      </c>
      <c r="X432">
        <f t="shared" si="14"/>
        <v>-2.6834641643411251E-2</v>
      </c>
      <c r="Y432">
        <f t="shared" si="14"/>
        <v>-9.052791642819075E-3</v>
      </c>
      <c r="Z432">
        <f t="shared" si="14"/>
        <v>-2.788690706559746E-2</v>
      </c>
      <c r="AA432">
        <f t="shared" si="13"/>
        <v>-4.0971968851852468E-2</v>
      </c>
    </row>
    <row r="433" spans="17:27" ht="15.75" thickBot="1">
      <c r="Q433" s="120" t="s">
        <v>11473</v>
      </c>
      <c r="R433" s="121">
        <v>148.5</v>
      </c>
      <c r="S433" s="121">
        <v>214.73</v>
      </c>
      <c r="T433" s="121">
        <v>154.47</v>
      </c>
      <c r="U433" s="122">
        <v>35.53</v>
      </c>
      <c r="X433">
        <f t="shared" si="14"/>
        <v>9.6762943305319891E-3</v>
      </c>
      <c r="Y433">
        <f t="shared" si="14"/>
        <v>6.5411624155045289E-3</v>
      </c>
      <c r="Z433">
        <f t="shared" si="14"/>
        <v>5.126944401795392E-2</v>
      </c>
      <c r="AA433">
        <f t="shared" si="13"/>
        <v>2.4502650336003719E-2</v>
      </c>
    </row>
    <row r="434" spans="17:27" ht="15.75" thickBot="1">
      <c r="Q434" s="120" t="s">
        <v>11474</v>
      </c>
      <c r="R434" s="121">
        <v>152.07</v>
      </c>
      <c r="S434" s="121">
        <v>221.52</v>
      </c>
      <c r="T434" s="121">
        <v>150.96</v>
      </c>
      <c r="U434" s="122">
        <v>34.99</v>
      </c>
      <c r="X434">
        <f t="shared" si="14"/>
        <v>2.3755982909613418E-2</v>
      </c>
      <c r="Y434">
        <f t="shared" si="14"/>
        <v>3.1131453883665665E-2</v>
      </c>
      <c r="Z434">
        <f t="shared" si="14"/>
        <v>-2.2985001665864903E-2</v>
      </c>
      <c r="AA434">
        <f t="shared" si="13"/>
        <v>-1.5315103653339072E-2</v>
      </c>
    </row>
    <row r="435" spans="17:27" ht="15.75" thickBot="1">
      <c r="Q435" s="120" t="s">
        <v>11475</v>
      </c>
      <c r="R435" s="121">
        <v>151.96</v>
      </c>
      <c r="S435" s="121">
        <v>222.59</v>
      </c>
      <c r="T435" s="121">
        <v>166.31</v>
      </c>
      <c r="U435" s="122">
        <v>34.25</v>
      </c>
      <c r="X435">
        <f t="shared" si="14"/>
        <v>-7.2361283294271892E-4</v>
      </c>
      <c r="Y435">
        <f t="shared" si="14"/>
        <v>4.818635339812331E-3</v>
      </c>
      <c r="Z435">
        <f t="shared" si="14"/>
        <v>9.6838615621753721E-2</v>
      </c>
      <c r="AA435">
        <f t="shared" si="13"/>
        <v>-2.13757416713624E-2</v>
      </c>
    </row>
    <row r="436" spans="17:27" ht="15.75" thickBot="1">
      <c r="Q436" s="120" t="s">
        <v>11476</v>
      </c>
      <c r="R436" s="121">
        <v>150.22999999999999</v>
      </c>
      <c r="S436" s="121">
        <v>229.03</v>
      </c>
      <c r="T436" s="121">
        <v>167.01</v>
      </c>
      <c r="U436" s="122">
        <v>34.840000000000003</v>
      </c>
      <c r="X436">
        <f t="shared" si="14"/>
        <v>-1.1449875245092674E-2</v>
      </c>
      <c r="Y436">
        <f t="shared" si="14"/>
        <v>2.852148513821038E-2</v>
      </c>
      <c r="Z436">
        <f t="shared" si="14"/>
        <v>4.2001741814774382E-3</v>
      </c>
      <c r="AA436">
        <f t="shared" si="13"/>
        <v>1.7079587276067874E-2</v>
      </c>
    </row>
    <row r="437" spans="17:27" ht="15.75" thickBot="1">
      <c r="Q437" s="120" t="s">
        <v>11477</v>
      </c>
      <c r="R437" s="121">
        <v>148.33000000000001</v>
      </c>
      <c r="S437" s="121">
        <v>227.3</v>
      </c>
      <c r="T437" s="121">
        <v>169.9</v>
      </c>
      <c r="U437" s="122">
        <v>34.53</v>
      </c>
      <c r="X437">
        <f t="shared" si="14"/>
        <v>-1.2727931738811106E-2</v>
      </c>
      <c r="Y437">
        <f t="shared" si="14"/>
        <v>-7.5822684822316527E-3</v>
      </c>
      <c r="Z437">
        <f t="shared" si="14"/>
        <v>1.7156337814360292E-2</v>
      </c>
      <c r="AA437">
        <f t="shared" si="13"/>
        <v>-8.9376405824011015E-3</v>
      </c>
    </row>
    <row r="438" spans="17:27" ht="15.75" thickBot="1">
      <c r="Q438" s="120" t="s">
        <v>11478</v>
      </c>
      <c r="R438" s="121">
        <v>144.47</v>
      </c>
      <c r="S438" s="121">
        <v>232.33</v>
      </c>
      <c r="T438" s="121">
        <v>170.93</v>
      </c>
      <c r="U438" s="122">
        <v>34.159999999999997</v>
      </c>
      <c r="X438">
        <f t="shared" si="14"/>
        <v>-2.6367647794231095E-2</v>
      </c>
      <c r="Y438">
        <f t="shared" si="14"/>
        <v>2.1888043928699016E-2</v>
      </c>
      <c r="Z438">
        <f t="shared" si="14"/>
        <v>6.0440872902903777E-3</v>
      </c>
      <c r="AA438">
        <f t="shared" si="13"/>
        <v>-1.0773142481531987E-2</v>
      </c>
    </row>
    <row r="439" spans="17:27" ht="15.75" thickBot="1">
      <c r="Q439" s="120" t="s">
        <v>11479</v>
      </c>
      <c r="R439" s="121">
        <v>141.38</v>
      </c>
      <c r="S439" s="121">
        <v>231.42</v>
      </c>
      <c r="T439" s="121">
        <v>165.4</v>
      </c>
      <c r="U439" s="122">
        <v>33.42</v>
      </c>
      <c r="X439">
        <f t="shared" si="14"/>
        <v>-2.1620572798482032E-2</v>
      </c>
      <c r="Y439">
        <f t="shared" si="14"/>
        <v>-3.9245333390052562E-3</v>
      </c>
      <c r="Z439">
        <f t="shared" si="14"/>
        <v>-3.2887333378585792E-2</v>
      </c>
      <c r="AA439">
        <f t="shared" si="13"/>
        <v>-2.1900845753121314E-2</v>
      </c>
    </row>
    <row r="440" spans="17:27" ht="15.75" thickBot="1">
      <c r="Q440" s="120" t="s">
        <v>11480</v>
      </c>
      <c r="R440" s="121">
        <v>132.94999999999999</v>
      </c>
      <c r="S440" s="121">
        <v>220.47</v>
      </c>
      <c r="T440" s="121">
        <v>162.38999999999999</v>
      </c>
      <c r="U440" s="122">
        <v>33.659999999999997</v>
      </c>
      <c r="X440">
        <f t="shared" si="14"/>
        <v>-6.1478183053779174E-2</v>
      </c>
      <c r="Y440">
        <f t="shared" si="14"/>
        <v>-4.8472610239301786E-2</v>
      </c>
      <c r="Z440">
        <f t="shared" si="14"/>
        <v>-1.8365933112594868E-2</v>
      </c>
      <c r="AA440">
        <f t="shared" si="13"/>
        <v>7.155665595412232E-3</v>
      </c>
    </row>
    <row r="441" spans="17:27" ht="15.75" thickBot="1">
      <c r="Q441" s="120" t="s">
        <v>11481</v>
      </c>
      <c r="R441" s="121">
        <v>138.35</v>
      </c>
      <c r="S441" s="121">
        <v>227.74</v>
      </c>
      <c r="T441" s="121">
        <v>168.67</v>
      </c>
      <c r="U441" s="122">
        <v>34.159999999999997</v>
      </c>
      <c r="X441">
        <f t="shared" si="14"/>
        <v>3.9813588543906188E-2</v>
      </c>
      <c r="Y441">
        <f t="shared" si="14"/>
        <v>3.2442996173569404E-2</v>
      </c>
      <c r="Z441">
        <f t="shared" si="14"/>
        <v>3.7943293792927019E-2</v>
      </c>
      <c r="AA441">
        <f t="shared" si="13"/>
        <v>1.4745180157709273E-2</v>
      </c>
    </row>
    <row r="442" spans="17:27" ht="15.75" thickBot="1">
      <c r="Q442" s="120" t="s">
        <v>11482</v>
      </c>
      <c r="R442" s="121">
        <v>139.62</v>
      </c>
      <c r="S442" s="121">
        <v>227.04</v>
      </c>
      <c r="T442" s="121">
        <v>177.18</v>
      </c>
      <c r="U442" s="122">
        <v>34.04</v>
      </c>
      <c r="X442">
        <f t="shared" si="14"/>
        <v>9.1377403093204877E-3</v>
      </c>
      <c r="Y442">
        <f t="shared" si="14"/>
        <v>-3.0784139707264735E-3</v>
      </c>
      <c r="Z442">
        <f t="shared" si="14"/>
        <v>4.9222021713963317E-2</v>
      </c>
      <c r="AA442">
        <f t="shared" si="13"/>
        <v>-3.5190652151956205E-3</v>
      </c>
    </row>
    <row r="443" spans="17:27" ht="15.75" thickBot="1">
      <c r="Q443" s="120" t="s">
        <v>11483</v>
      </c>
      <c r="R443" s="121">
        <v>139.77000000000001</v>
      </c>
      <c r="S443" s="121">
        <v>226.28</v>
      </c>
      <c r="T443" s="121">
        <v>173.23</v>
      </c>
      <c r="U443" s="122">
        <v>34.590000000000003</v>
      </c>
      <c r="X443">
        <f t="shared" si="14"/>
        <v>1.0737679545597117E-3</v>
      </c>
      <c r="Y443">
        <f t="shared" si="14"/>
        <v>-3.3530429367775233E-3</v>
      </c>
      <c r="Z443">
        <f t="shared" si="14"/>
        <v>-2.2545973693036857E-2</v>
      </c>
      <c r="AA443">
        <f t="shared" si="13"/>
        <v>1.602831924390408E-2</v>
      </c>
    </row>
    <row r="444" spans="17:27" ht="15.75" thickBot="1">
      <c r="Q444" s="120" t="s">
        <v>11484</v>
      </c>
      <c r="R444" s="121">
        <v>139.5</v>
      </c>
      <c r="S444" s="121">
        <v>225.62</v>
      </c>
      <c r="T444" s="121">
        <v>171.37</v>
      </c>
      <c r="U444" s="122">
        <v>34.4</v>
      </c>
      <c r="X444">
        <f t="shared" si="14"/>
        <v>-1.9336132353947985E-3</v>
      </c>
      <c r="Y444">
        <f t="shared" si="14"/>
        <v>-2.9210022981806792E-3</v>
      </c>
      <c r="Z444">
        <f t="shared" si="14"/>
        <v>-1.0795229618091647E-2</v>
      </c>
      <c r="AA444">
        <f t="shared" si="13"/>
        <v>-5.5080585697247827E-3</v>
      </c>
    </row>
    <row r="445" spans="17:27" ht="15.75" thickBot="1">
      <c r="Q445" s="120" t="s">
        <v>11485</v>
      </c>
      <c r="R445" s="121">
        <v>137.25</v>
      </c>
      <c r="S445" s="121">
        <v>224.12</v>
      </c>
      <c r="T445" s="121">
        <v>172.72</v>
      </c>
      <c r="U445" s="122">
        <v>34.47</v>
      </c>
      <c r="X445">
        <f t="shared" si="14"/>
        <v>-1.6260520871780291E-2</v>
      </c>
      <c r="Y445">
        <f t="shared" si="14"/>
        <v>-6.6705454796904913E-3</v>
      </c>
      <c r="Z445">
        <f t="shared" si="14"/>
        <v>7.8468245337940841E-3</v>
      </c>
      <c r="AA445">
        <f t="shared" si="13"/>
        <v>2.0328161494214073E-3</v>
      </c>
    </row>
    <row r="446" spans="17:27" ht="15.75" thickBot="1">
      <c r="Q446" s="120" t="s">
        <v>11486</v>
      </c>
      <c r="R446" s="121">
        <v>129.41</v>
      </c>
      <c r="S446" s="121">
        <v>218.89</v>
      </c>
      <c r="T446" s="121">
        <v>175.66</v>
      </c>
      <c r="U446" s="122">
        <v>34.53</v>
      </c>
      <c r="X446">
        <f t="shared" si="14"/>
        <v>-5.8818421556061359E-2</v>
      </c>
      <c r="Y446">
        <f t="shared" si="14"/>
        <v>-2.3612302172020636E-2</v>
      </c>
      <c r="Z446">
        <f t="shared" si="14"/>
        <v>1.6878522282419307E-2</v>
      </c>
      <c r="AA446">
        <f t="shared" si="13"/>
        <v>1.739130873127119E-3</v>
      </c>
    </row>
    <row r="447" spans="17:27" ht="15.75" thickBot="1">
      <c r="Q447" s="120" t="s">
        <v>11487</v>
      </c>
      <c r="R447" s="121">
        <v>130.6</v>
      </c>
      <c r="S447" s="121">
        <v>227.07</v>
      </c>
      <c r="T447" s="121">
        <v>174.25</v>
      </c>
      <c r="U447" s="122">
        <v>34.35</v>
      </c>
      <c r="X447">
        <f t="shared" si="14"/>
        <v>9.1535580087520382E-3</v>
      </c>
      <c r="Y447">
        <f t="shared" si="14"/>
        <v>3.6689019464122501E-2</v>
      </c>
      <c r="Z447">
        <f t="shared" si="14"/>
        <v>-8.0592588483380991E-3</v>
      </c>
      <c r="AA447">
        <f t="shared" si="13"/>
        <v>-5.2264927335425827E-3</v>
      </c>
    </row>
    <row r="448" spans="17:27" ht="15.75" thickBot="1">
      <c r="Q448" s="120" t="s">
        <v>11488</v>
      </c>
      <c r="R448" s="121">
        <v>129.28</v>
      </c>
      <c r="S448" s="121">
        <v>226.86</v>
      </c>
      <c r="T448" s="121">
        <v>169.56</v>
      </c>
      <c r="U448" s="122">
        <v>34.380000000000003</v>
      </c>
      <c r="X448">
        <f t="shared" si="14"/>
        <v>-1.0158622069545332E-2</v>
      </c>
      <c r="Y448">
        <f t="shared" si="14"/>
        <v>-9.252528582891805E-4</v>
      </c>
      <c r="Z448">
        <f t="shared" si="14"/>
        <v>-2.7284203156196826E-2</v>
      </c>
      <c r="AA448">
        <f t="shared" si="13"/>
        <v>8.7298128634491923E-4</v>
      </c>
    </row>
    <row r="449" spans="17:27" ht="15.75" thickBot="1">
      <c r="Q449" s="120" t="s">
        <v>11489</v>
      </c>
      <c r="R449" s="121">
        <v>127.51</v>
      </c>
      <c r="S449" s="121">
        <v>231.58</v>
      </c>
      <c r="T449" s="121">
        <v>168.39</v>
      </c>
      <c r="U449" s="122">
        <v>34.25</v>
      </c>
      <c r="X449">
        <f t="shared" si="14"/>
        <v>-1.3785801877334599E-2</v>
      </c>
      <c r="Y449">
        <f t="shared" si="14"/>
        <v>2.059229905323048E-2</v>
      </c>
      <c r="Z449">
        <f t="shared" si="14"/>
        <v>-6.9241288622188066E-3</v>
      </c>
      <c r="AA449">
        <f t="shared" si="13"/>
        <v>-3.7884352464689756E-3</v>
      </c>
    </row>
    <row r="450" spans="17:27" ht="15.75" thickBot="1">
      <c r="Q450" s="120" t="s">
        <v>11490</v>
      </c>
      <c r="R450" s="121">
        <v>124.77</v>
      </c>
      <c r="S450" s="121">
        <v>231.42</v>
      </c>
      <c r="T450" s="121">
        <v>163.65</v>
      </c>
      <c r="U450" s="122">
        <v>35.53</v>
      </c>
      <c r="X450">
        <f t="shared" si="14"/>
        <v>-2.1722750472520598E-2</v>
      </c>
      <c r="Y450">
        <f t="shared" si="14"/>
        <v>-6.9114473593570017E-4</v>
      </c>
      <c r="Z450">
        <f t="shared" si="14"/>
        <v>-2.8552716675027977E-2</v>
      </c>
      <c r="AA450">
        <f t="shared" si="13"/>
        <v>3.6690845324701529E-2</v>
      </c>
    </row>
    <row r="451" spans="17:27" ht="15.75" thickBot="1">
      <c r="Q451" s="120" t="s">
        <v>11491</v>
      </c>
      <c r="R451" s="121">
        <v>126.5</v>
      </c>
      <c r="S451" s="121">
        <v>241.39</v>
      </c>
      <c r="T451" s="121">
        <v>159.13999999999999</v>
      </c>
      <c r="U451" s="122">
        <v>34.42</v>
      </c>
      <c r="X451">
        <f t="shared" si="14"/>
        <v>1.3770265744644994E-2</v>
      </c>
      <c r="Y451">
        <f t="shared" si="14"/>
        <v>4.2179641336487404E-2</v>
      </c>
      <c r="Z451">
        <f t="shared" si="14"/>
        <v>-2.7945682997800852E-2</v>
      </c>
      <c r="AA451">
        <f t="shared" si="13"/>
        <v>-3.1739619249542321E-2</v>
      </c>
    </row>
    <row r="452" spans="17:27" ht="15.75" thickBot="1">
      <c r="Q452" s="120" t="s">
        <v>11492</v>
      </c>
      <c r="R452" s="121">
        <v>126.2</v>
      </c>
      <c r="S452" s="121">
        <v>237.19</v>
      </c>
      <c r="T452" s="121">
        <v>157.76</v>
      </c>
      <c r="U452" s="122">
        <v>34.520000000000003</v>
      </c>
      <c r="X452">
        <f t="shared" si="14"/>
        <v>-2.3743580604621293E-3</v>
      </c>
      <c r="Y452">
        <f t="shared" si="14"/>
        <v>-1.7552375065823821E-2</v>
      </c>
      <c r="Z452">
        <f t="shared" si="14"/>
        <v>-8.709427095063416E-3</v>
      </c>
      <c r="AA452">
        <f t="shared" si="14"/>
        <v>2.9010754318338629E-3</v>
      </c>
    </row>
    <row r="453" spans="17:27" ht="15.75" thickBot="1">
      <c r="Q453" s="120" t="s">
        <v>11493</v>
      </c>
      <c r="R453" s="121">
        <v>126.71</v>
      </c>
      <c r="S453" s="121">
        <v>244.22</v>
      </c>
      <c r="T453" s="121">
        <v>162.51</v>
      </c>
      <c r="U453" s="122">
        <v>34.79</v>
      </c>
      <c r="X453">
        <f t="shared" ref="X453:AA502" si="15">LN(R453/R452)</f>
        <v>4.0330607037041407E-3</v>
      </c>
      <c r="Y453">
        <f t="shared" si="15"/>
        <v>2.9207950686020761E-2</v>
      </c>
      <c r="Z453">
        <f t="shared" si="15"/>
        <v>2.9664647483591895E-2</v>
      </c>
      <c r="AA453">
        <f t="shared" si="15"/>
        <v>7.7911229486233276E-3</v>
      </c>
    </row>
    <row r="454" spans="17:27" ht="15.75" thickBot="1">
      <c r="Q454" s="120" t="s">
        <v>11494</v>
      </c>
      <c r="R454" s="121">
        <v>127.44</v>
      </c>
      <c r="S454" s="121">
        <v>242.39</v>
      </c>
      <c r="T454" s="121">
        <v>163</v>
      </c>
      <c r="U454" s="122">
        <v>35.15</v>
      </c>
      <c r="X454">
        <f t="shared" si="15"/>
        <v>5.7446547909762542E-3</v>
      </c>
      <c r="Y454">
        <f t="shared" si="15"/>
        <v>-7.5214591861038193E-3</v>
      </c>
      <c r="Z454">
        <f t="shared" si="15"/>
        <v>3.010662468845157E-3</v>
      </c>
      <c r="AA454">
        <f t="shared" si="15"/>
        <v>1.0294629092823315E-2</v>
      </c>
    </row>
    <row r="455" spans="17:27" ht="15.75" thickBot="1">
      <c r="Q455" s="120" t="s">
        <v>11495</v>
      </c>
      <c r="R455" s="121">
        <v>127.51</v>
      </c>
      <c r="S455" s="121">
        <v>238.24</v>
      </c>
      <c r="T455" s="121">
        <v>166.51</v>
      </c>
      <c r="U455" s="122">
        <v>35.159999999999997</v>
      </c>
      <c r="X455">
        <f t="shared" si="15"/>
        <v>5.4912729365746299E-4</v>
      </c>
      <c r="Y455">
        <f t="shared" si="15"/>
        <v>-1.7269430283073005E-2</v>
      </c>
      <c r="Z455">
        <f t="shared" si="15"/>
        <v>2.1305166870262949E-2</v>
      </c>
      <c r="AA455">
        <f t="shared" si="15"/>
        <v>2.8445456030219408E-4</v>
      </c>
    </row>
    <row r="456" spans="17:27" ht="15.75" thickBot="1">
      <c r="Q456" s="120" t="s">
        <v>11496</v>
      </c>
      <c r="R456" s="121">
        <v>125.07</v>
      </c>
      <c r="S456" s="121">
        <v>242.81</v>
      </c>
      <c r="T456" s="121">
        <v>164.32</v>
      </c>
      <c r="U456" s="122">
        <v>34.61</v>
      </c>
      <c r="X456">
        <f t="shared" si="15"/>
        <v>-1.9321212334635459E-2</v>
      </c>
      <c r="Y456">
        <f t="shared" si="15"/>
        <v>1.9000675562967362E-2</v>
      </c>
      <c r="Z456">
        <f t="shared" si="15"/>
        <v>-1.3239621496777239E-2</v>
      </c>
      <c r="AA456">
        <f t="shared" si="15"/>
        <v>-1.5766415169723241E-2</v>
      </c>
    </row>
    <row r="457" spans="17:27" ht="15.75" thickBot="1">
      <c r="Q457" s="120" t="s">
        <v>11497</v>
      </c>
      <c r="R457" s="121">
        <v>123.64</v>
      </c>
      <c r="S457" s="121">
        <v>241.64</v>
      </c>
      <c r="T457" s="121">
        <v>158.72999999999999</v>
      </c>
      <c r="U457" s="122">
        <v>35.03</v>
      </c>
      <c r="X457">
        <f t="shared" si="15"/>
        <v>-1.1499463296899593E-2</v>
      </c>
      <c r="Y457">
        <f t="shared" si="15"/>
        <v>-4.8302292281258595E-3</v>
      </c>
      <c r="Z457">
        <f t="shared" si="15"/>
        <v>-3.4611100596098128E-2</v>
      </c>
      <c r="AA457">
        <f t="shared" si="15"/>
        <v>1.2062179562142682E-2</v>
      </c>
    </row>
    <row r="458" spans="17:27" ht="15.75" thickBot="1">
      <c r="Q458" s="120" t="s">
        <v>11498</v>
      </c>
      <c r="R458" s="121">
        <v>122.3</v>
      </c>
      <c r="S458" s="121">
        <v>248.29</v>
      </c>
      <c r="T458" s="121">
        <v>155.72999999999999</v>
      </c>
      <c r="U458" s="122">
        <v>35.35</v>
      </c>
      <c r="X458">
        <f t="shared" si="15"/>
        <v>-1.08970745707889E-2</v>
      </c>
      <c r="Y458">
        <f t="shared" si="15"/>
        <v>2.7148402570303296E-2</v>
      </c>
      <c r="Z458">
        <f t="shared" si="15"/>
        <v>-1.9080907076902711E-2</v>
      </c>
      <c r="AA458">
        <f t="shared" si="15"/>
        <v>9.0935551331863367E-3</v>
      </c>
    </row>
    <row r="459" spans="17:27" ht="15.75" thickBot="1">
      <c r="Q459" s="120" t="s">
        <v>11499</v>
      </c>
      <c r="R459" s="121">
        <v>125.15</v>
      </c>
      <c r="S459" s="121">
        <v>245.51</v>
      </c>
      <c r="T459" s="121">
        <v>155.43</v>
      </c>
      <c r="U459" s="122">
        <v>35.43</v>
      </c>
      <c r="X459">
        <f t="shared" si="15"/>
        <v>2.3035975184656513E-2</v>
      </c>
      <c r="Y459">
        <f t="shared" si="15"/>
        <v>-1.1259738238286623E-2</v>
      </c>
      <c r="Z459">
        <f t="shared" si="15"/>
        <v>-1.9282690124406057E-3</v>
      </c>
      <c r="AA459">
        <f t="shared" si="15"/>
        <v>2.2605265347988993E-3</v>
      </c>
    </row>
    <row r="460" spans="17:27" ht="15.75" thickBot="1">
      <c r="Q460" s="120" t="s">
        <v>11500</v>
      </c>
      <c r="R460" s="121">
        <v>125.32</v>
      </c>
      <c r="S460" s="121">
        <v>243.2</v>
      </c>
      <c r="T460" s="121">
        <v>155.77000000000001</v>
      </c>
      <c r="U460" s="122">
        <v>35.159999999999997</v>
      </c>
      <c r="X460">
        <f t="shared" si="15"/>
        <v>1.3574482062076766E-3</v>
      </c>
      <c r="Y460">
        <f t="shared" si="15"/>
        <v>-9.4535295105451327E-3</v>
      </c>
      <c r="Z460">
        <f t="shared" si="15"/>
        <v>2.185090843707924E-3</v>
      </c>
      <c r="AA460">
        <f t="shared" si="15"/>
        <v>-7.6498460604045009E-3</v>
      </c>
    </row>
    <row r="461" spans="17:27" ht="15.75" thickBot="1">
      <c r="Q461" s="120" t="s">
        <v>11501</v>
      </c>
      <c r="R461" s="121">
        <v>125.35</v>
      </c>
      <c r="S461" s="121">
        <v>241.65</v>
      </c>
      <c r="T461" s="121">
        <v>154.27000000000001</v>
      </c>
      <c r="U461" s="122">
        <v>35.35</v>
      </c>
      <c r="X461">
        <f t="shared" si="15"/>
        <v>2.3935852031141457E-4</v>
      </c>
      <c r="Y461">
        <f t="shared" si="15"/>
        <v>-6.3937518009188239E-3</v>
      </c>
      <c r="Z461">
        <f t="shared" si="15"/>
        <v>-9.6762463146663081E-3</v>
      </c>
      <c r="AA461">
        <f t="shared" si="15"/>
        <v>5.3893195256055756E-3</v>
      </c>
    </row>
    <row r="462" spans="17:27" ht="15.75" thickBot="1">
      <c r="Q462" s="120" t="s">
        <v>11502</v>
      </c>
      <c r="R462" s="121">
        <v>130.97999999999999</v>
      </c>
      <c r="S462" s="121">
        <v>239.6</v>
      </c>
      <c r="T462" s="121">
        <v>154.44999999999999</v>
      </c>
      <c r="U462" s="122">
        <v>34.4</v>
      </c>
      <c r="X462">
        <f t="shared" si="15"/>
        <v>4.3934815185605089E-2</v>
      </c>
      <c r="Y462">
        <f t="shared" si="15"/>
        <v>-8.5195320497988784E-3</v>
      </c>
      <c r="Z462">
        <f t="shared" si="15"/>
        <v>1.166105340742387E-3</v>
      </c>
      <c r="AA462">
        <f t="shared" si="15"/>
        <v>-2.7241827963229135E-2</v>
      </c>
    </row>
    <row r="463" spans="17:27" ht="15.75" thickBot="1">
      <c r="Q463" s="120" t="s">
        <v>11503</v>
      </c>
      <c r="R463" s="121">
        <v>131.26</v>
      </c>
      <c r="S463" s="121">
        <v>238.03</v>
      </c>
      <c r="T463" s="121">
        <v>152.78</v>
      </c>
      <c r="U463" s="122">
        <v>34.549999999999997</v>
      </c>
      <c r="X463">
        <f t="shared" si="15"/>
        <v>2.1354492556691085E-3</v>
      </c>
      <c r="Y463">
        <f t="shared" si="15"/>
        <v>-6.5741500933382113E-3</v>
      </c>
      <c r="Z463">
        <f t="shared" si="15"/>
        <v>-1.0871441251376939E-2</v>
      </c>
      <c r="AA463">
        <f t="shared" si="15"/>
        <v>4.3509858343261324E-3</v>
      </c>
    </row>
    <row r="464" spans="17:27" ht="15.75" thickBot="1">
      <c r="Q464" s="120" t="s">
        <v>11504</v>
      </c>
      <c r="R464" s="121">
        <v>133.11000000000001</v>
      </c>
      <c r="S464" s="121">
        <v>238.64</v>
      </c>
      <c r="T464" s="121">
        <v>153.11000000000001</v>
      </c>
      <c r="U464" s="122">
        <v>34.630000000000003</v>
      </c>
      <c r="X464">
        <f t="shared" si="15"/>
        <v>1.3995765013351385E-2</v>
      </c>
      <c r="Y464">
        <f t="shared" si="15"/>
        <v>2.5594240585369056E-3</v>
      </c>
      <c r="Z464">
        <f t="shared" si="15"/>
        <v>2.157639203790254E-3</v>
      </c>
      <c r="AA464">
        <f t="shared" si="15"/>
        <v>2.3128082006518944E-3</v>
      </c>
    </row>
    <row r="465" spans="17:27" ht="15.75" thickBot="1">
      <c r="Q465" s="120" t="s">
        <v>11505</v>
      </c>
      <c r="R465" s="121">
        <v>130.58000000000001</v>
      </c>
      <c r="S465" s="121">
        <v>241.73</v>
      </c>
      <c r="T465" s="121">
        <v>152.28</v>
      </c>
      <c r="U465" s="122">
        <v>34.69</v>
      </c>
      <c r="X465">
        <f t="shared" si="15"/>
        <v>-1.9189788300440373E-2</v>
      </c>
      <c r="Y465">
        <f t="shared" si="15"/>
        <v>1.2865260611516334E-2</v>
      </c>
      <c r="Z465">
        <f t="shared" si="15"/>
        <v>-5.4356858027072947E-3</v>
      </c>
      <c r="AA465">
        <f t="shared" si="15"/>
        <v>1.7311025673275135E-3</v>
      </c>
    </row>
    <row r="466" spans="17:27" ht="15.75" thickBot="1">
      <c r="Q466" s="120" t="s">
        <v>11506</v>
      </c>
      <c r="R466" s="121">
        <v>130.16</v>
      </c>
      <c r="S466" s="121">
        <v>242.62</v>
      </c>
      <c r="T466" s="121">
        <v>148.05000000000001</v>
      </c>
      <c r="U466" s="122">
        <v>34.78</v>
      </c>
      <c r="X466">
        <f t="shared" si="15"/>
        <v>-3.2216028477051748E-3</v>
      </c>
      <c r="Y466">
        <f t="shared" si="15"/>
        <v>3.6750325247639536E-3</v>
      </c>
      <c r="Z466">
        <f t="shared" si="15"/>
        <v>-2.8170876966696221E-2</v>
      </c>
      <c r="AA466">
        <f t="shared" si="15"/>
        <v>2.5910479444787244E-3</v>
      </c>
    </row>
    <row r="467" spans="17:27" ht="15.75" thickBot="1">
      <c r="Q467" s="120" t="s">
        <v>11507</v>
      </c>
      <c r="R467" s="121">
        <v>127.7</v>
      </c>
      <c r="S467" s="121">
        <v>242.38</v>
      </c>
      <c r="T467" s="121">
        <v>144.11000000000001</v>
      </c>
      <c r="U467" s="122">
        <v>33.01</v>
      </c>
      <c r="X467">
        <f t="shared" si="15"/>
        <v>-1.9080699872288703E-2</v>
      </c>
      <c r="Y467">
        <f t="shared" si="15"/>
        <v>-9.8969080243204149E-4</v>
      </c>
      <c r="Z467">
        <f t="shared" si="15"/>
        <v>-2.6973157697330004E-2</v>
      </c>
      <c r="AA467">
        <f t="shared" si="15"/>
        <v>-5.2231963061035364E-2</v>
      </c>
    </row>
    <row r="468" spans="17:27" ht="15.75" thickBot="1">
      <c r="Q468" s="120" t="s">
        <v>11508</v>
      </c>
      <c r="R468" s="121">
        <v>121.46</v>
      </c>
      <c r="S468" s="121">
        <v>243.66</v>
      </c>
      <c r="T468" s="121">
        <v>142.56</v>
      </c>
      <c r="U468" s="122">
        <v>31.56</v>
      </c>
      <c r="X468">
        <f t="shared" si="15"/>
        <v>-5.0098772569064351E-2</v>
      </c>
      <c r="Y468">
        <f t="shared" si="15"/>
        <v>5.2670683859200335E-3</v>
      </c>
      <c r="Z468">
        <f t="shared" si="15"/>
        <v>-1.0813933127771071E-2</v>
      </c>
      <c r="AA468">
        <f t="shared" si="15"/>
        <v>-4.4920049887428079E-2</v>
      </c>
    </row>
    <row r="469" spans="17:27" ht="15.75" thickBot="1">
      <c r="Q469" s="120" t="s">
        <v>11509</v>
      </c>
      <c r="R469" s="121">
        <v>118.05</v>
      </c>
      <c r="S469" s="121">
        <v>232.17</v>
      </c>
      <c r="T469" s="121">
        <v>135.59</v>
      </c>
      <c r="U469" s="122">
        <v>31.94</v>
      </c>
      <c r="X469">
        <f t="shared" si="15"/>
        <v>-2.847672693790728E-2</v>
      </c>
      <c r="Y469">
        <f t="shared" si="15"/>
        <v>-4.8303948975783974E-2</v>
      </c>
      <c r="Z469">
        <f t="shared" si="15"/>
        <v>-5.0127337248281389E-2</v>
      </c>
      <c r="AA469">
        <f t="shared" si="15"/>
        <v>1.1968646809192893E-2</v>
      </c>
    </row>
    <row r="470" spans="17:27" ht="15.75" thickBot="1">
      <c r="Q470" s="120" t="s">
        <v>11510</v>
      </c>
      <c r="R470" s="121">
        <v>118.72</v>
      </c>
      <c r="S470" s="121">
        <v>232.81</v>
      </c>
      <c r="T470" s="121">
        <v>133.27000000000001</v>
      </c>
      <c r="U470" s="122">
        <v>31.18</v>
      </c>
      <c r="X470">
        <f t="shared" si="15"/>
        <v>5.6595158875483E-3</v>
      </c>
      <c r="Y470">
        <f t="shared" si="15"/>
        <v>2.752808310712306E-3</v>
      </c>
      <c r="Z470">
        <f t="shared" si="15"/>
        <v>-1.7258480882582201E-2</v>
      </c>
      <c r="AA470">
        <f t="shared" si="15"/>
        <v>-2.4082279157236E-2</v>
      </c>
    </row>
    <row r="471" spans="17:27" ht="15.75" thickBot="1">
      <c r="Q471" s="120" t="s">
        <v>11511</v>
      </c>
      <c r="R471" s="121">
        <v>117.3</v>
      </c>
      <c r="S471" s="121">
        <v>221.48</v>
      </c>
      <c r="T471" s="121">
        <v>130.35</v>
      </c>
      <c r="U471" s="122">
        <v>30.51</v>
      </c>
      <c r="X471">
        <f t="shared" si="15"/>
        <v>-1.2033023759640575E-2</v>
      </c>
      <c r="Y471">
        <f t="shared" si="15"/>
        <v>-4.9890378306423212E-2</v>
      </c>
      <c r="Z471">
        <f t="shared" si="15"/>
        <v>-2.2154005212124978E-2</v>
      </c>
      <c r="AA471">
        <f t="shared" si="15"/>
        <v>-2.1722364901052078E-2</v>
      </c>
    </row>
    <row r="472" spans="17:27" ht="15.75" thickBot="1">
      <c r="Q472" s="120" t="s">
        <v>11512</v>
      </c>
      <c r="R472" s="121">
        <v>116.74</v>
      </c>
      <c r="S472" s="121">
        <v>219.14</v>
      </c>
      <c r="T472" s="121">
        <v>130.79</v>
      </c>
      <c r="U472" s="122">
        <v>29.96</v>
      </c>
      <c r="X472">
        <f t="shared" si="15"/>
        <v>-4.7855158837848827E-3</v>
      </c>
      <c r="Y472">
        <f t="shared" si="15"/>
        <v>-1.0621496977519223E-2</v>
      </c>
      <c r="Z472">
        <f t="shared" si="15"/>
        <v>3.3698431215503626E-3</v>
      </c>
      <c r="AA472">
        <f t="shared" si="15"/>
        <v>-1.8191340079559529E-2</v>
      </c>
    </row>
    <row r="473" spans="17:27" ht="15.75" thickBot="1">
      <c r="Q473" s="120" t="s">
        <v>11513</v>
      </c>
      <c r="R473" s="121">
        <v>117.14</v>
      </c>
      <c r="S473" s="121">
        <v>219.53</v>
      </c>
      <c r="T473" s="121">
        <v>132.63999999999999</v>
      </c>
      <c r="U473" s="122">
        <v>30.77</v>
      </c>
      <c r="X473">
        <f t="shared" si="15"/>
        <v>3.4205608859913909E-3</v>
      </c>
      <c r="Y473">
        <f t="shared" si="15"/>
        <v>1.7781024585843692E-3</v>
      </c>
      <c r="Z473">
        <f t="shared" si="15"/>
        <v>1.4045707885923716E-2</v>
      </c>
      <c r="AA473">
        <f t="shared" si="15"/>
        <v>2.667703068493172E-2</v>
      </c>
    </row>
    <row r="474" spans="17:27" ht="15.75" thickBot="1">
      <c r="Q474" s="120" t="s">
        <v>11514</v>
      </c>
      <c r="R474" s="121">
        <v>116.16</v>
      </c>
      <c r="S474" s="121">
        <v>221.01</v>
      </c>
      <c r="T474" s="121">
        <v>136.85</v>
      </c>
      <c r="U474" s="122">
        <v>30.97</v>
      </c>
      <c r="X474">
        <f t="shared" si="15"/>
        <v>-8.4012495851503288E-3</v>
      </c>
      <c r="Y474">
        <f t="shared" si="15"/>
        <v>6.719051927000356E-3</v>
      </c>
      <c r="Z474">
        <f t="shared" si="15"/>
        <v>3.1246744099703242E-2</v>
      </c>
      <c r="AA474">
        <f t="shared" si="15"/>
        <v>6.4788046511609241E-3</v>
      </c>
    </row>
    <row r="475" spans="17:27" ht="15.75" thickBot="1">
      <c r="Q475" s="120" t="s">
        <v>11515</v>
      </c>
      <c r="R475" s="121">
        <v>115.88</v>
      </c>
      <c r="S475" s="121">
        <v>220.77</v>
      </c>
      <c r="T475" s="121">
        <v>136.29</v>
      </c>
      <c r="U475" s="122">
        <v>30.64</v>
      </c>
      <c r="X475">
        <f t="shared" si="15"/>
        <v>-2.4133781753363469E-3</v>
      </c>
      <c r="Y475">
        <f t="shared" si="15"/>
        <v>-1.0865137562144562E-3</v>
      </c>
      <c r="Z475">
        <f t="shared" si="15"/>
        <v>-4.1004670472665084E-3</v>
      </c>
      <c r="AA475">
        <f t="shared" si="15"/>
        <v>-1.0712649112720773E-2</v>
      </c>
    </row>
    <row r="476" spans="17:27" ht="15.75" thickBot="1">
      <c r="Q476" s="120" t="s">
        <v>11516</v>
      </c>
      <c r="R476" s="121">
        <v>113.5</v>
      </c>
      <c r="S476" s="121">
        <v>216.59</v>
      </c>
      <c r="T476" s="121">
        <v>134.19999999999999</v>
      </c>
      <c r="U476" s="122">
        <v>30.73</v>
      </c>
      <c r="X476">
        <f t="shared" si="15"/>
        <v>-2.075233597969221E-2</v>
      </c>
      <c r="Y476">
        <f t="shared" si="15"/>
        <v>-1.9115270157212594E-2</v>
      </c>
      <c r="Z476">
        <f t="shared" si="15"/>
        <v>-1.5453743901840254E-2</v>
      </c>
      <c r="AA476">
        <f t="shared" si="15"/>
        <v>2.9330312700028205E-3</v>
      </c>
    </row>
    <row r="477" spans="17:27" ht="15.75" thickBot="1">
      <c r="Q477" s="120" t="s">
        <v>11517</v>
      </c>
      <c r="R477" s="121">
        <v>107.97</v>
      </c>
      <c r="S477" s="121">
        <v>210.84</v>
      </c>
      <c r="T477" s="121">
        <v>135.21</v>
      </c>
      <c r="U477" s="122">
        <v>30.05</v>
      </c>
      <c r="X477">
        <f t="shared" si="15"/>
        <v>-4.9949426162408349E-2</v>
      </c>
      <c r="Y477">
        <f t="shared" si="15"/>
        <v>-2.6906613462398608E-2</v>
      </c>
      <c r="Z477">
        <f t="shared" si="15"/>
        <v>7.497900833085428E-3</v>
      </c>
      <c r="AA477">
        <f t="shared" si="15"/>
        <v>-2.2376715161176647E-2</v>
      </c>
    </row>
    <row r="478" spans="17:27" ht="15.75" thickBot="1">
      <c r="Q478" s="120" t="s">
        <v>11518</v>
      </c>
      <c r="R478" s="121">
        <v>110.39</v>
      </c>
      <c r="S478" s="121">
        <v>213.23</v>
      </c>
      <c r="T478" s="121">
        <v>136.71</v>
      </c>
      <c r="U478" s="122">
        <v>30.32</v>
      </c>
      <c r="X478">
        <f t="shared" si="15"/>
        <v>2.216613927121126E-2</v>
      </c>
      <c r="Y478">
        <f t="shared" si="15"/>
        <v>1.1271843351136443E-2</v>
      </c>
      <c r="Z478">
        <f t="shared" si="15"/>
        <v>1.1032768573234254E-2</v>
      </c>
      <c r="AA478">
        <f t="shared" si="15"/>
        <v>8.9448997929543576E-3</v>
      </c>
    </row>
    <row r="479" spans="17:27" ht="15.75" thickBot="1">
      <c r="Q479" s="120" t="s">
        <v>11519</v>
      </c>
      <c r="R479" s="121">
        <v>108.69</v>
      </c>
      <c r="S479" s="121">
        <v>213.07</v>
      </c>
      <c r="T479" s="121">
        <v>136.57</v>
      </c>
      <c r="U479" s="122">
        <v>29.94</v>
      </c>
      <c r="X479">
        <f t="shared" si="15"/>
        <v>-1.5519756455164777E-2</v>
      </c>
      <c r="Y479">
        <f t="shared" si="15"/>
        <v>-7.5064512086749048E-4</v>
      </c>
      <c r="Z479">
        <f t="shared" si="15"/>
        <v>-1.0245902535677802E-3</v>
      </c>
      <c r="AA479">
        <f t="shared" si="15"/>
        <v>-1.2612181782688593E-2</v>
      </c>
    </row>
    <row r="480" spans="17:27" ht="15.75" thickBot="1">
      <c r="Q480" s="120" t="s">
        <v>11520</v>
      </c>
      <c r="R480" s="121">
        <v>106.75</v>
      </c>
      <c r="S480" s="121">
        <v>209.11</v>
      </c>
      <c r="T480" s="121">
        <v>134.43</v>
      </c>
      <c r="U480" s="122">
        <v>28.96</v>
      </c>
      <c r="X480">
        <f t="shared" si="15"/>
        <v>-1.8010141466361651E-2</v>
      </c>
      <c r="Y480">
        <f t="shared" si="15"/>
        <v>-1.8760320918566602E-2</v>
      </c>
      <c r="Z480">
        <f t="shared" si="15"/>
        <v>-1.5793686224171641E-2</v>
      </c>
      <c r="AA480">
        <f t="shared" si="15"/>
        <v>-3.3279811473966636E-2</v>
      </c>
    </row>
    <row r="481" spans="17:27" ht="15.75" thickBot="1">
      <c r="Q481" s="120" t="s">
        <v>11521</v>
      </c>
      <c r="R481" s="121">
        <v>106.9</v>
      </c>
      <c r="S481" s="121">
        <v>208.93</v>
      </c>
      <c r="T481" s="121">
        <v>124.9</v>
      </c>
      <c r="U481" s="122">
        <v>28.26</v>
      </c>
      <c r="X481">
        <f t="shared" si="15"/>
        <v>1.4041659222656523E-3</v>
      </c>
      <c r="Y481">
        <f t="shared" si="15"/>
        <v>-8.6116166454878714E-4</v>
      </c>
      <c r="Z481">
        <f t="shared" si="15"/>
        <v>-7.3530200334629314E-2</v>
      </c>
      <c r="AA481">
        <f t="shared" si="15"/>
        <v>-2.4468190261134184E-2</v>
      </c>
    </row>
    <row r="482" spans="17:27" ht="15.75" thickBot="1">
      <c r="Q482" s="120" t="s">
        <v>11522</v>
      </c>
      <c r="R482" s="121">
        <v>105.17</v>
      </c>
      <c r="S482" s="121">
        <v>205.02</v>
      </c>
      <c r="T482" s="121">
        <v>122.41</v>
      </c>
      <c r="U482" s="122">
        <v>29.68</v>
      </c>
      <c r="X482">
        <f t="shared" si="15"/>
        <v>-1.6315729499062469E-2</v>
      </c>
      <c r="Y482">
        <f t="shared" si="15"/>
        <v>-1.8891732278904068E-2</v>
      </c>
      <c r="Z482">
        <f t="shared" si="15"/>
        <v>-2.0137351044110973E-2</v>
      </c>
      <c r="AA482">
        <f t="shared" si="15"/>
        <v>4.9026041042798237E-2</v>
      </c>
    </row>
    <row r="483" spans="17:27" ht="15.75" thickBot="1">
      <c r="Q483" s="120" t="s">
        <v>11523</v>
      </c>
      <c r="R483" s="121">
        <v>108.95</v>
      </c>
      <c r="S483" s="121">
        <v>210.64</v>
      </c>
      <c r="T483" s="121">
        <v>126.06</v>
      </c>
      <c r="U483" s="122">
        <v>29.64</v>
      </c>
      <c r="X483">
        <f t="shared" si="15"/>
        <v>3.5310972858691836E-2</v>
      </c>
      <c r="Y483">
        <f t="shared" si="15"/>
        <v>2.7042979832798318E-2</v>
      </c>
      <c r="Z483">
        <f t="shared" si="15"/>
        <v>2.9381917997543069E-2</v>
      </c>
      <c r="AA483">
        <f t="shared" si="15"/>
        <v>-1.3486178712935292E-3</v>
      </c>
    </row>
    <row r="484" spans="17:27" ht="15.75" thickBot="1">
      <c r="Q484" s="120" t="s">
        <v>11524</v>
      </c>
      <c r="R484" s="121">
        <v>106.14</v>
      </c>
      <c r="S484" s="121">
        <v>209.78</v>
      </c>
      <c r="T484" s="121">
        <v>125.48</v>
      </c>
      <c r="U484" s="122">
        <v>30.18</v>
      </c>
      <c r="X484">
        <f t="shared" si="15"/>
        <v>-2.6130083990879953E-2</v>
      </c>
      <c r="Y484">
        <f t="shared" si="15"/>
        <v>-4.0911526545960265E-3</v>
      </c>
      <c r="Z484">
        <f t="shared" si="15"/>
        <v>-4.6116007624866766E-3</v>
      </c>
      <c r="AA484">
        <f t="shared" si="15"/>
        <v>1.8054652911816706E-2</v>
      </c>
    </row>
    <row r="485" spans="17:27" ht="15.75" thickBot="1">
      <c r="Q485" s="120" t="s">
        <v>11525</v>
      </c>
      <c r="R485" s="121">
        <v>106.41</v>
      </c>
      <c r="S485" s="121">
        <v>210.93</v>
      </c>
      <c r="T485" s="121">
        <v>129.87</v>
      </c>
      <c r="U485" s="122">
        <v>29.79</v>
      </c>
      <c r="X485">
        <f t="shared" si="15"/>
        <v>2.5405800538911834E-3</v>
      </c>
      <c r="Y485">
        <f t="shared" si="15"/>
        <v>5.4669623457218102E-3</v>
      </c>
      <c r="Z485">
        <f t="shared" si="15"/>
        <v>3.4387566799521471E-2</v>
      </c>
      <c r="AA485">
        <f t="shared" si="15"/>
        <v>-1.3006686614511922E-2</v>
      </c>
    </row>
    <row r="486" spans="17:27" ht="15.75" thickBot="1">
      <c r="Q486" s="120" t="s">
        <v>11526</v>
      </c>
      <c r="R486" s="121">
        <v>104.8</v>
      </c>
      <c r="S486" s="121">
        <v>209.93</v>
      </c>
      <c r="T486" s="121">
        <v>125.41</v>
      </c>
      <c r="U486" s="122">
        <v>29.57</v>
      </c>
      <c r="X486">
        <f t="shared" si="15"/>
        <v>-1.5245785566698356E-2</v>
      </c>
      <c r="Y486">
        <f t="shared" si="15"/>
        <v>-4.7521830629485787E-3</v>
      </c>
      <c r="Z486">
        <f t="shared" si="15"/>
        <v>-3.4945580286040584E-2</v>
      </c>
      <c r="AA486">
        <f t="shared" si="15"/>
        <v>-7.412432860805054E-3</v>
      </c>
    </row>
    <row r="487" spans="17:27" ht="15.75" thickBot="1">
      <c r="Q487" s="120" t="s">
        <v>11527</v>
      </c>
      <c r="R487" s="121">
        <v>104.22</v>
      </c>
      <c r="S487" s="121">
        <v>206.73</v>
      </c>
      <c r="T487" s="121">
        <v>122.69</v>
      </c>
      <c r="U487" s="122">
        <v>29.53</v>
      </c>
      <c r="X487">
        <f t="shared" si="15"/>
        <v>-5.5497224058732499E-3</v>
      </c>
      <c r="Y487">
        <f t="shared" si="15"/>
        <v>-1.5360547779004797E-2</v>
      </c>
      <c r="Z487">
        <f t="shared" si="15"/>
        <v>-2.1927521032866947E-2</v>
      </c>
      <c r="AA487">
        <f t="shared" si="15"/>
        <v>-1.353638108554499E-3</v>
      </c>
    </row>
    <row r="488" spans="17:27" ht="15.75" thickBot="1">
      <c r="Q488" s="120" t="s">
        <v>11528</v>
      </c>
      <c r="R488" s="121">
        <v>105.44</v>
      </c>
      <c r="S488" s="121">
        <v>202.94</v>
      </c>
      <c r="T488" s="121">
        <v>121.98</v>
      </c>
      <c r="U488" s="122">
        <v>29.78</v>
      </c>
      <c r="X488">
        <f t="shared" si="15"/>
        <v>1.1638021273128619E-2</v>
      </c>
      <c r="Y488">
        <f t="shared" si="15"/>
        <v>-1.8503225186289437E-2</v>
      </c>
      <c r="Z488">
        <f t="shared" si="15"/>
        <v>-5.803751934781139E-3</v>
      </c>
      <c r="AA488">
        <f t="shared" si="15"/>
        <v>8.4303315000316976E-3</v>
      </c>
    </row>
    <row r="489" spans="17:27" ht="15.75" thickBot="1">
      <c r="Q489" s="120" t="s">
        <v>11529</v>
      </c>
      <c r="R489" s="121">
        <v>109.24</v>
      </c>
      <c r="S489" s="121">
        <v>206.09</v>
      </c>
      <c r="T489" s="121">
        <v>125.46</v>
      </c>
      <c r="U489" s="122">
        <v>30.21</v>
      </c>
      <c r="X489">
        <f t="shared" si="15"/>
        <v>3.5405225851307183E-2</v>
      </c>
      <c r="Y489">
        <f t="shared" si="15"/>
        <v>1.5402597732480355E-2</v>
      </c>
      <c r="Z489">
        <f t="shared" si="15"/>
        <v>2.8129885800286879E-2</v>
      </c>
      <c r="AA489">
        <f t="shared" si="15"/>
        <v>1.4335968142717643E-2</v>
      </c>
    </row>
    <row r="490" spans="17:27" ht="15.75" thickBot="1">
      <c r="Q490" s="120" t="s">
        <v>11530</v>
      </c>
      <c r="R490" s="121">
        <v>109.13</v>
      </c>
      <c r="S490" s="121">
        <v>209.67</v>
      </c>
      <c r="T490" s="121">
        <v>123.73</v>
      </c>
      <c r="U490" s="122">
        <v>30.05</v>
      </c>
      <c r="X490">
        <f t="shared" si="15"/>
        <v>-1.007464480505747E-3</v>
      </c>
      <c r="Y490">
        <f t="shared" si="15"/>
        <v>1.7221899573730128E-2</v>
      </c>
      <c r="Z490">
        <f t="shared" si="15"/>
        <v>-1.3885210442712799E-2</v>
      </c>
      <c r="AA490">
        <f t="shared" si="15"/>
        <v>-5.3103344173640191E-3</v>
      </c>
    </row>
    <row r="491" spans="17:27" ht="15.75" thickBot="1">
      <c r="Q491" s="120" t="s">
        <v>11531</v>
      </c>
      <c r="R491" s="121">
        <v>108.78</v>
      </c>
      <c r="S491" s="121">
        <v>207.01</v>
      </c>
      <c r="T491" s="121">
        <v>122.05</v>
      </c>
      <c r="U491" s="122">
        <v>30.54</v>
      </c>
      <c r="X491">
        <f t="shared" si="15"/>
        <v>-3.2123381301837331E-3</v>
      </c>
      <c r="Y491">
        <f t="shared" si="15"/>
        <v>-1.276776487988514E-2</v>
      </c>
      <c r="Z491">
        <f t="shared" si="15"/>
        <v>-1.3670975386915342E-2</v>
      </c>
      <c r="AA491">
        <f t="shared" si="15"/>
        <v>1.6174638809269646E-2</v>
      </c>
    </row>
    <row r="492" spans="17:27" ht="15.75" thickBot="1">
      <c r="Q492" s="120" t="s">
        <v>11532</v>
      </c>
      <c r="R492" s="121">
        <v>110.1</v>
      </c>
      <c r="S492" s="121">
        <v>204.42</v>
      </c>
      <c r="T492" s="121">
        <v>122.31</v>
      </c>
      <c r="U492" s="122">
        <v>29.98</v>
      </c>
      <c r="X492">
        <f t="shared" si="15"/>
        <v>1.2061549733819598E-2</v>
      </c>
      <c r="Y492">
        <f t="shared" si="15"/>
        <v>-1.2590400376332085E-2</v>
      </c>
      <c r="Z492">
        <f t="shared" si="15"/>
        <v>2.1280086603027875E-3</v>
      </c>
      <c r="AA492">
        <f t="shared" si="15"/>
        <v>-1.8506807116034727E-2</v>
      </c>
    </row>
    <row r="493" spans="17:27" ht="15.75" thickBot="1">
      <c r="Q493" s="120" t="s">
        <v>11533</v>
      </c>
      <c r="R493" s="121">
        <v>109.78</v>
      </c>
      <c r="S493" s="121">
        <v>203.66</v>
      </c>
      <c r="T493" s="121">
        <v>119.72</v>
      </c>
      <c r="U493" s="122">
        <v>31.81</v>
      </c>
      <c r="X493">
        <f t="shared" si="15"/>
        <v>-2.9106806068910601E-3</v>
      </c>
      <c r="Y493">
        <f t="shared" si="15"/>
        <v>-3.724764157410825E-3</v>
      </c>
      <c r="Z493">
        <f t="shared" si="15"/>
        <v>-2.1403122514773533E-2</v>
      </c>
      <c r="AA493">
        <f t="shared" si="15"/>
        <v>5.9250213086601042E-2</v>
      </c>
    </row>
    <row r="494" spans="17:27" ht="15.75" thickBot="1">
      <c r="Q494" s="120" t="s">
        <v>11534</v>
      </c>
      <c r="R494" s="121">
        <v>116.4</v>
      </c>
      <c r="S494" s="121">
        <v>215</v>
      </c>
      <c r="T494" s="121">
        <v>125.32</v>
      </c>
      <c r="U494" s="122">
        <v>31.62</v>
      </c>
      <c r="X494">
        <f t="shared" si="15"/>
        <v>5.8554172175594291E-2</v>
      </c>
      <c r="Y494">
        <f t="shared" si="15"/>
        <v>5.4186091384143466E-2</v>
      </c>
      <c r="Z494">
        <f t="shared" si="15"/>
        <v>4.5714783099492715E-2</v>
      </c>
      <c r="AA494">
        <f t="shared" si="15"/>
        <v>-5.9908739797266677E-3</v>
      </c>
    </row>
    <row r="495" spans="17:27" ht="15.75" thickBot="1">
      <c r="Q495" s="120" t="s">
        <v>11535</v>
      </c>
      <c r="R495" s="121">
        <v>114.68</v>
      </c>
      <c r="S495" s="121">
        <v>211.14</v>
      </c>
      <c r="T495" s="121">
        <v>127.68</v>
      </c>
      <c r="U495" s="122">
        <v>32.57</v>
      </c>
      <c r="X495">
        <f t="shared" si="15"/>
        <v>-1.4886894282168309E-2</v>
      </c>
      <c r="Y495">
        <f t="shared" si="15"/>
        <v>-1.8116607566114086E-2</v>
      </c>
      <c r="Z495">
        <f t="shared" si="15"/>
        <v>1.8656667617507807E-2</v>
      </c>
      <c r="AA495">
        <f t="shared" si="15"/>
        <v>2.9601787506816149E-2</v>
      </c>
    </row>
    <row r="496" spans="17:27" ht="15.75" thickBot="1">
      <c r="Q496" s="120" t="s">
        <v>11536</v>
      </c>
      <c r="R496" s="121">
        <v>113.06</v>
      </c>
      <c r="S496" s="121">
        <v>210.64</v>
      </c>
      <c r="T496" s="121">
        <v>127.33</v>
      </c>
      <c r="U496" s="122">
        <v>32.21</v>
      </c>
      <c r="X496">
        <f t="shared" si="15"/>
        <v>-1.4226989768024376E-2</v>
      </c>
      <c r="Y496">
        <f t="shared" si="15"/>
        <v>-2.3709053734948609E-3</v>
      </c>
      <c r="Z496">
        <f t="shared" si="15"/>
        <v>-2.744992116154523E-3</v>
      </c>
      <c r="AA496">
        <f t="shared" si="15"/>
        <v>-1.1114655945034638E-2</v>
      </c>
    </row>
    <row r="497" spans="17:27" ht="15.75" thickBot="1">
      <c r="Q497" s="120" t="s">
        <v>11537</v>
      </c>
      <c r="R497" s="121">
        <v>109.54</v>
      </c>
      <c r="S497" s="121">
        <v>211.06</v>
      </c>
      <c r="T497" s="121">
        <v>128.01</v>
      </c>
      <c r="U497" s="122">
        <v>32.32</v>
      </c>
      <c r="X497">
        <f t="shared" si="15"/>
        <v>-3.1628871891569398E-2</v>
      </c>
      <c r="Y497">
        <f t="shared" si="15"/>
        <v>1.9919380548902572E-3</v>
      </c>
      <c r="Z497">
        <f t="shared" si="15"/>
        <v>5.3262442826739424E-3</v>
      </c>
      <c r="AA497">
        <f t="shared" si="15"/>
        <v>3.4092703097872577E-3</v>
      </c>
    </row>
    <row r="498" spans="17:27" ht="15.75" thickBot="1">
      <c r="Q498" s="120" t="s">
        <v>11538</v>
      </c>
      <c r="R498" s="121">
        <v>113.16</v>
      </c>
      <c r="S498" s="121">
        <v>211.55</v>
      </c>
      <c r="T498" s="121">
        <v>131.35</v>
      </c>
      <c r="U498" s="122">
        <v>32.15</v>
      </c>
      <c r="X498">
        <f t="shared" si="15"/>
        <v>3.251296707779102E-2</v>
      </c>
      <c r="Y498">
        <f t="shared" si="15"/>
        <v>2.3189239231323103E-3</v>
      </c>
      <c r="Z498">
        <f t="shared" si="15"/>
        <v>2.57571302635307E-2</v>
      </c>
      <c r="AA498">
        <f t="shared" si="15"/>
        <v>-5.2737829692663246E-3</v>
      </c>
    </row>
    <row r="499" spans="17:27" ht="15.75" thickBot="1">
      <c r="Q499" s="120" t="s">
        <v>11539</v>
      </c>
      <c r="R499" s="121">
        <v>114.19</v>
      </c>
      <c r="S499" s="121">
        <v>213.18</v>
      </c>
      <c r="T499" s="121">
        <v>133.28</v>
      </c>
      <c r="U499" s="122">
        <v>31.62</v>
      </c>
      <c r="X499">
        <f t="shared" si="15"/>
        <v>9.0609812801902591E-3</v>
      </c>
      <c r="Y499">
        <f t="shared" si="15"/>
        <v>7.6755020949142829E-3</v>
      </c>
      <c r="Z499">
        <f t="shared" si="15"/>
        <v>1.4586662286983722E-2</v>
      </c>
      <c r="AA499">
        <f t="shared" si="15"/>
        <v>-1.6622618902302377E-2</v>
      </c>
    </row>
    <row r="500" spans="17:27" ht="15.75" thickBot="1">
      <c r="Q500" s="120" t="s">
        <v>11540</v>
      </c>
      <c r="R500" s="121">
        <v>113.79</v>
      </c>
      <c r="S500" s="121">
        <v>212.86</v>
      </c>
      <c r="T500" s="121">
        <v>138.59</v>
      </c>
      <c r="U500" s="122">
        <v>32.75</v>
      </c>
      <c r="X500">
        <f t="shared" si="15"/>
        <v>-3.5090833446393315E-3</v>
      </c>
      <c r="Y500">
        <f t="shared" si="15"/>
        <v>-1.5022066480924674E-3</v>
      </c>
      <c r="Z500">
        <f t="shared" si="15"/>
        <v>3.9067755662178523E-2</v>
      </c>
      <c r="AA500">
        <f t="shared" si="15"/>
        <v>3.5113130299934882E-2</v>
      </c>
    </row>
    <row r="501" spans="17:27" ht="15.75" thickBot="1">
      <c r="Q501" s="120" t="s">
        <v>11541</v>
      </c>
      <c r="R501" s="121">
        <v>116.28</v>
      </c>
      <c r="S501" s="121">
        <v>217.2</v>
      </c>
      <c r="T501" s="121">
        <v>141.01</v>
      </c>
      <c r="U501" s="122">
        <v>32.47</v>
      </c>
      <c r="X501">
        <f t="shared" si="15"/>
        <v>2.1646431321757961E-2</v>
      </c>
      <c r="Y501">
        <f t="shared" si="15"/>
        <v>2.0183915446881945E-2</v>
      </c>
      <c r="Z501">
        <f t="shared" si="15"/>
        <v>1.7310875768427547E-2</v>
      </c>
      <c r="AA501">
        <f t="shared" si="15"/>
        <v>-8.5863759665063943E-3</v>
      </c>
    </row>
    <row r="502" spans="17:27" ht="15.75" thickBot="1">
      <c r="Q502" s="120" t="s">
        <v>11542</v>
      </c>
      <c r="R502" s="121">
        <v>115.58</v>
      </c>
      <c r="S502" s="121">
        <v>215.25</v>
      </c>
      <c r="T502" s="121">
        <v>140.16999999999999</v>
      </c>
      <c r="U502" s="122">
        <v>32.299999999999997</v>
      </c>
      <c r="X502">
        <f t="shared" si="15"/>
        <v>-6.0381448010432661E-3</v>
      </c>
      <c r="Y502">
        <f t="shared" si="15"/>
        <v>-9.0184447519401547E-3</v>
      </c>
      <c r="Z502">
        <f t="shared" si="15"/>
        <v>-5.9748381741724669E-3</v>
      </c>
      <c r="AA502">
        <f t="shared" si="15"/>
        <v>-5.2493558861437901E-3</v>
      </c>
    </row>
    <row r="503" spans="17:27">
      <c r="R503" s="160">
        <v>-2.0505277729711113E-2</v>
      </c>
      <c r="S503" s="160">
        <v>-5.2404181184668941E-2</v>
      </c>
      <c r="T503" s="160">
        <v>-3.4172790183348734E-2</v>
      </c>
      <c r="U503" s="160">
        <v>-1</v>
      </c>
    </row>
  </sheetData>
  <mergeCells count="10">
    <mergeCell ref="N23:O23"/>
    <mergeCell ref="N24:O24"/>
    <mergeCell ref="N25:O25"/>
    <mergeCell ref="N26:O26"/>
    <mergeCell ref="B2:F2"/>
    <mergeCell ref="AC2:AD2"/>
    <mergeCell ref="N16:O16"/>
    <mergeCell ref="N17:O17"/>
    <mergeCell ref="N18:O18"/>
    <mergeCell ref="N19:O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O412"/>
  <sheetViews>
    <sheetView workbookViewId="0">
      <selection activeCell="D6" sqref="D6"/>
    </sheetView>
  </sheetViews>
  <sheetFormatPr baseColWidth="10" defaultColWidth="13.140625" defaultRowHeight="15"/>
  <cols>
    <col min="8" max="8" width="14.7109375" bestFit="1" customWidth="1"/>
    <col min="28" max="28" width="22.28515625" bestFit="1" customWidth="1"/>
    <col min="100" max="100" width="15.28515625" bestFit="1" customWidth="1"/>
    <col min="102" max="102" width="24.140625" customWidth="1"/>
  </cols>
  <sheetData>
    <row r="3" spans="2:27">
      <c r="B3" t="s">
        <v>11543</v>
      </c>
      <c r="E3" t="s">
        <v>11544</v>
      </c>
    </row>
    <row r="7" spans="2:27" ht="15.75">
      <c r="B7" s="161" t="s">
        <v>11545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</row>
    <row r="8" spans="2:27" ht="16.5" thickBot="1">
      <c r="B8" s="162" t="s">
        <v>11546</v>
      </c>
      <c r="C8" s="163" t="s">
        <v>10965</v>
      </c>
      <c r="D8" s="163" t="s">
        <v>10972</v>
      </c>
      <c r="E8" s="163" t="s">
        <v>10973</v>
      </c>
      <c r="F8" s="163" t="s">
        <v>10974</v>
      </c>
      <c r="G8" s="163" t="s">
        <v>10975</v>
      </c>
      <c r="H8" s="163" t="s">
        <v>10976</v>
      </c>
      <c r="I8" s="163" t="s">
        <v>10977</v>
      </c>
      <c r="J8" s="163" t="s">
        <v>10968</v>
      </c>
      <c r="K8" s="163" t="s">
        <v>10979</v>
      </c>
      <c r="L8" s="163" t="s">
        <v>10981</v>
      </c>
      <c r="M8" s="163" t="s">
        <v>10992</v>
      </c>
      <c r="N8" s="163" t="s">
        <v>10994</v>
      </c>
      <c r="O8" s="163" t="s">
        <v>10996</v>
      </c>
      <c r="P8" s="163" t="s">
        <v>10998</v>
      </c>
      <c r="Q8" s="163" t="s">
        <v>11000</v>
      </c>
      <c r="R8" s="163" t="s">
        <v>11001</v>
      </c>
      <c r="S8" s="163" t="s">
        <v>11002</v>
      </c>
      <c r="T8" s="163" t="s">
        <v>11547</v>
      </c>
      <c r="X8" s="164" t="s">
        <v>10976</v>
      </c>
      <c r="Y8" s="164" t="s">
        <v>11000</v>
      </c>
      <c r="Z8" s="164" t="s">
        <v>11548</v>
      </c>
      <c r="AA8" s="164" t="s">
        <v>11547</v>
      </c>
    </row>
    <row r="9" spans="2:27" ht="15.75">
      <c r="B9" s="165" t="s">
        <v>10965</v>
      </c>
      <c r="C9" s="166">
        <v>0.87090000000000001</v>
      </c>
      <c r="D9" s="166">
        <v>5.8599999999999999E-2</v>
      </c>
      <c r="E9" s="166">
        <v>2.5000000000000001E-2</v>
      </c>
      <c r="F9" s="166">
        <v>6.7999999999999996E-3</v>
      </c>
      <c r="G9" s="166">
        <v>1.6000000000000001E-3</v>
      </c>
      <c r="H9" s="166">
        <v>2.3999999999999998E-3</v>
      </c>
      <c r="I9" s="166">
        <v>1.2999999999999999E-3</v>
      </c>
      <c r="J9" s="166">
        <v>0</v>
      </c>
      <c r="K9" s="166">
        <v>5.0000000000000001E-4</v>
      </c>
      <c r="L9" s="166">
        <v>0</v>
      </c>
      <c r="M9" s="166">
        <v>2.9999999999999997E-4</v>
      </c>
      <c r="N9" s="166">
        <v>5.0000000000000001E-4</v>
      </c>
      <c r="O9" s="166">
        <v>2.9999999999999997E-4</v>
      </c>
      <c r="P9" s="166">
        <v>0</v>
      </c>
      <c r="Q9" s="166">
        <v>2.9999999999999997E-4</v>
      </c>
      <c r="R9" s="166">
        <v>0</v>
      </c>
      <c r="S9" s="166">
        <v>5.0000000000000001E-4</v>
      </c>
      <c r="T9" s="166">
        <v>0</v>
      </c>
      <c r="X9" s="167" t="s">
        <v>11549</v>
      </c>
      <c r="Y9" s="167" t="s">
        <v>10971</v>
      </c>
      <c r="Z9" s="167" t="s">
        <v>11550</v>
      </c>
      <c r="AA9" s="167" t="s">
        <v>11551</v>
      </c>
    </row>
    <row r="10" spans="2:27" ht="15.75">
      <c r="B10" s="165" t="s">
        <v>10972</v>
      </c>
      <c r="C10" s="166">
        <v>2.2100000000000002E-2</v>
      </c>
      <c r="D10" s="166">
        <v>0.79679999999999995</v>
      </c>
      <c r="E10" s="166">
        <v>0.10589999999999999</v>
      </c>
      <c r="F10" s="166">
        <v>3.3799999999999997E-2</v>
      </c>
      <c r="G10" s="166">
        <v>6.7999999999999996E-3</v>
      </c>
      <c r="H10" s="166">
        <v>3.2000000000000002E-3</v>
      </c>
      <c r="I10" s="166">
        <v>1.8E-3</v>
      </c>
      <c r="J10" s="166">
        <v>5.0000000000000001E-4</v>
      </c>
      <c r="K10" s="166">
        <v>8.9999999999999998E-4</v>
      </c>
      <c r="L10" s="166">
        <v>5.0000000000000001E-4</v>
      </c>
      <c r="M10" s="166">
        <v>0</v>
      </c>
      <c r="N10" s="166">
        <v>0</v>
      </c>
      <c r="O10" s="166">
        <v>0</v>
      </c>
      <c r="P10" s="166">
        <v>0</v>
      </c>
      <c r="Q10" s="166">
        <v>0</v>
      </c>
      <c r="R10" s="166">
        <v>0</v>
      </c>
      <c r="S10" s="166">
        <v>0</v>
      </c>
      <c r="T10" s="166">
        <v>0</v>
      </c>
      <c r="X10" s="167" t="s">
        <v>11552</v>
      </c>
      <c r="Y10" s="167" t="s">
        <v>10977</v>
      </c>
      <c r="Z10" s="168">
        <v>7.4999999999999997E-2</v>
      </c>
      <c r="AA10" s="169">
        <v>0.45</v>
      </c>
    </row>
    <row r="11" spans="2:27" ht="15.75">
      <c r="B11" s="165" t="s">
        <v>10973</v>
      </c>
      <c r="C11" s="166">
        <v>4.1000000000000003E-3</v>
      </c>
      <c r="D11" s="166">
        <v>1.3100000000000001E-2</v>
      </c>
      <c r="E11" s="166">
        <v>0.80989999999999995</v>
      </c>
      <c r="F11" s="166">
        <v>8.4199999999999997E-2</v>
      </c>
      <c r="G11" s="166">
        <v>2.63E-2</v>
      </c>
      <c r="H11" s="166">
        <v>1.12E-2</v>
      </c>
      <c r="I11" s="166">
        <v>3.5000000000000001E-3</v>
      </c>
      <c r="J11" s="166">
        <v>3.8E-3</v>
      </c>
      <c r="K11" s="166">
        <v>1.2999999999999999E-3</v>
      </c>
      <c r="L11" s="166">
        <v>8.0000000000000004E-4</v>
      </c>
      <c r="M11" s="166">
        <v>5.0000000000000001E-4</v>
      </c>
      <c r="N11" s="166">
        <v>2.9999999999999997E-4</v>
      </c>
      <c r="O11" s="166">
        <v>2.0000000000000001E-4</v>
      </c>
      <c r="P11" s="166">
        <v>2.0000000000000001E-4</v>
      </c>
      <c r="Q11" s="166">
        <v>0</v>
      </c>
      <c r="R11" s="166">
        <v>2.0000000000000001E-4</v>
      </c>
      <c r="S11" s="166">
        <v>5.0000000000000001E-4</v>
      </c>
      <c r="T11" s="166">
        <v>2.0000000000000001E-4</v>
      </c>
      <c r="X11" s="167" t="s">
        <v>11553</v>
      </c>
      <c r="Y11" s="167" t="s">
        <v>10981</v>
      </c>
      <c r="Z11" s="169">
        <v>0.09</v>
      </c>
      <c r="AA11" s="169">
        <v>0.35</v>
      </c>
    </row>
    <row r="12" spans="2:27" ht="15.75">
      <c r="B12" s="165" t="s">
        <v>10974</v>
      </c>
      <c r="C12" s="166">
        <v>4.0000000000000002E-4</v>
      </c>
      <c r="D12" s="166">
        <v>1E-3</v>
      </c>
      <c r="E12" s="166">
        <v>3.6799999999999999E-2</v>
      </c>
      <c r="F12" s="166">
        <v>0.78990000000000005</v>
      </c>
      <c r="G12" s="166">
        <v>9.74E-2</v>
      </c>
      <c r="H12" s="166">
        <v>2.18E-2</v>
      </c>
      <c r="I12" s="166">
        <v>5.7000000000000002E-3</v>
      </c>
      <c r="J12" s="166">
        <v>2.3999999999999998E-3</v>
      </c>
      <c r="K12" s="166">
        <v>1.4E-3</v>
      </c>
      <c r="L12" s="166">
        <v>5.9999999999999995E-4</v>
      </c>
      <c r="M12" s="166">
        <v>2.9999999999999997E-4</v>
      </c>
      <c r="N12" s="166">
        <v>0</v>
      </c>
      <c r="O12" s="166">
        <v>0</v>
      </c>
      <c r="P12" s="166">
        <v>2.9999999999999997E-4</v>
      </c>
      <c r="Q12" s="166">
        <v>8.0000000000000004E-4</v>
      </c>
      <c r="R12" s="166">
        <v>0</v>
      </c>
      <c r="S12" s="166">
        <v>0</v>
      </c>
      <c r="T12" s="166">
        <v>2.9999999999999997E-4</v>
      </c>
      <c r="X12" s="167" t="s">
        <v>11554</v>
      </c>
      <c r="Y12" s="167" t="s">
        <v>11001</v>
      </c>
      <c r="Z12" s="169">
        <v>0.11</v>
      </c>
      <c r="AA12" s="169">
        <v>0.25</v>
      </c>
    </row>
    <row r="13" spans="2:27" ht="15.75">
      <c r="B13" s="165" t="s">
        <v>10975</v>
      </c>
      <c r="C13" s="166">
        <v>0</v>
      </c>
      <c r="D13" s="166">
        <v>5.0000000000000001E-4</v>
      </c>
      <c r="E13" s="166">
        <v>4.1000000000000003E-3</v>
      </c>
      <c r="F13" s="166">
        <v>4.2299999999999997E-2</v>
      </c>
      <c r="G13" s="166">
        <v>0.79159999999999997</v>
      </c>
      <c r="H13" s="166">
        <v>8.5400000000000004E-2</v>
      </c>
      <c r="I13" s="166">
        <v>2.0400000000000001E-2</v>
      </c>
      <c r="J13" s="166">
        <v>5.7999999999999996E-3</v>
      </c>
      <c r="K13" s="166">
        <v>3.2000000000000002E-3</v>
      </c>
      <c r="L13" s="166">
        <v>8.0000000000000004E-4</v>
      </c>
      <c r="M13" s="166">
        <v>5.0000000000000001E-4</v>
      </c>
      <c r="N13" s="166">
        <v>8.0000000000000004E-4</v>
      </c>
      <c r="O13" s="166">
        <v>1E-4</v>
      </c>
      <c r="P13" s="166">
        <v>5.9999999999999995E-4</v>
      </c>
      <c r="Q13" s="166">
        <v>2.9999999999999997E-4</v>
      </c>
      <c r="R13" s="166">
        <v>0</v>
      </c>
      <c r="S13" s="166">
        <v>0</v>
      </c>
      <c r="T13" s="166">
        <v>5.0000000000000001E-4</v>
      </c>
    </row>
    <row r="14" spans="2:27" ht="15.75">
      <c r="B14" s="165" t="s">
        <v>10976</v>
      </c>
      <c r="C14" s="166">
        <v>2.9999999999999997E-4</v>
      </c>
      <c r="D14" s="166">
        <v>4.0000000000000002E-4</v>
      </c>
      <c r="E14" s="166">
        <v>2.0999999999999999E-3</v>
      </c>
      <c r="F14" s="166">
        <v>3.8999999999999998E-3</v>
      </c>
      <c r="G14" s="166">
        <v>5.1900000000000002E-2</v>
      </c>
      <c r="H14" s="166">
        <v>0.79359999999999997</v>
      </c>
      <c r="I14" s="166">
        <v>6.6100000000000006E-2</v>
      </c>
      <c r="J14" s="166">
        <v>2.3199999999999998E-2</v>
      </c>
      <c r="K14" s="166">
        <v>8.0999999999999996E-3</v>
      </c>
      <c r="L14" s="166">
        <v>2.5000000000000001E-3</v>
      </c>
      <c r="M14" s="166">
        <v>8.9999999999999998E-4</v>
      </c>
      <c r="N14" s="166">
        <v>1E-3</v>
      </c>
      <c r="O14" s="166">
        <v>5.9999999999999995E-4</v>
      </c>
      <c r="P14" s="166">
        <v>8.0000000000000004E-4</v>
      </c>
      <c r="Q14" s="166">
        <v>2.0000000000000001E-4</v>
      </c>
      <c r="R14" s="166">
        <v>0</v>
      </c>
      <c r="S14" s="166">
        <v>1E-4</v>
      </c>
      <c r="T14" s="166">
        <v>5.0000000000000001E-4</v>
      </c>
    </row>
    <row r="15" spans="2:27" ht="15.75">
      <c r="B15" s="170" t="s">
        <v>10977</v>
      </c>
      <c r="C15" s="171">
        <v>2.9999999999999997E-4</v>
      </c>
      <c r="D15" s="171">
        <v>1E-4</v>
      </c>
      <c r="E15" s="171">
        <v>5.0000000000000001E-4</v>
      </c>
      <c r="F15" s="171">
        <v>1.4E-3</v>
      </c>
      <c r="G15" s="171">
        <v>3.8E-3</v>
      </c>
      <c r="H15" s="171">
        <v>6.1400000000000003E-2</v>
      </c>
      <c r="I15" s="171">
        <v>0.78869999999999996</v>
      </c>
      <c r="J15" s="171">
        <v>7.2700000000000001E-2</v>
      </c>
      <c r="K15" s="171">
        <v>1.8499999999999999E-2</v>
      </c>
      <c r="L15" s="171">
        <v>5.3E-3</v>
      </c>
      <c r="M15" s="171">
        <v>1.1999999999999999E-3</v>
      </c>
      <c r="N15" s="171">
        <v>1.1999999999999999E-3</v>
      </c>
      <c r="O15" s="171">
        <v>1E-3</v>
      </c>
      <c r="P15" s="171">
        <v>1E-3</v>
      </c>
      <c r="Q15" s="171">
        <v>2.9999999999999997E-4</v>
      </c>
      <c r="R15" s="171">
        <v>1E-4</v>
      </c>
      <c r="S15" s="171">
        <v>2.9999999999999997E-4</v>
      </c>
      <c r="T15" s="171">
        <v>5.0000000000000001E-4</v>
      </c>
    </row>
    <row r="16" spans="2:27" ht="15.75">
      <c r="B16" s="165" t="s">
        <v>10968</v>
      </c>
      <c r="C16" s="166">
        <v>0</v>
      </c>
      <c r="D16" s="166">
        <v>1E-4</v>
      </c>
      <c r="E16" s="166">
        <v>5.0000000000000001E-4</v>
      </c>
      <c r="F16" s="166">
        <v>5.9999999999999995E-4</v>
      </c>
      <c r="G16" s="166">
        <v>1.9E-3</v>
      </c>
      <c r="H16" s="166">
        <v>6.8999999999999999E-3</v>
      </c>
      <c r="I16" s="166">
        <v>6.7699999999999996E-2</v>
      </c>
      <c r="J16" s="166">
        <v>0.76649999999999996</v>
      </c>
      <c r="K16" s="166">
        <v>7.9799999999999996E-2</v>
      </c>
      <c r="L16" s="166">
        <v>1.4999999999999999E-2</v>
      </c>
      <c r="M16" s="166">
        <v>3.3999999999999998E-3</v>
      </c>
      <c r="N16" s="166">
        <v>2.5999999999999999E-3</v>
      </c>
      <c r="O16" s="166">
        <v>1.1999999999999999E-3</v>
      </c>
      <c r="P16" s="166">
        <v>1.4E-3</v>
      </c>
      <c r="Q16" s="166">
        <v>8.9999999999999998E-4</v>
      </c>
      <c r="R16" s="166">
        <v>2.0000000000000001E-4</v>
      </c>
      <c r="S16" s="166">
        <v>5.9999999999999995E-4</v>
      </c>
      <c r="T16" s="166">
        <v>8.9999999999999998E-4</v>
      </c>
    </row>
    <row r="17" spans="2:20" ht="15.75">
      <c r="B17" s="165" t="s">
        <v>10979</v>
      </c>
      <c r="C17" s="166">
        <v>1E-4</v>
      </c>
      <c r="D17" s="166">
        <v>1E-4</v>
      </c>
      <c r="E17" s="166">
        <v>4.0000000000000002E-4</v>
      </c>
      <c r="F17" s="166">
        <v>2.0000000000000001E-4</v>
      </c>
      <c r="G17" s="166">
        <v>8.9999999999999998E-4</v>
      </c>
      <c r="H17" s="166">
        <v>2.8E-3</v>
      </c>
      <c r="I17" s="166">
        <v>9.4999999999999998E-3</v>
      </c>
      <c r="J17" s="166">
        <v>7.2599999999999998E-2</v>
      </c>
      <c r="K17" s="166">
        <v>0.76680000000000004</v>
      </c>
      <c r="L17" s="166">
        <v>6.2E-2</v>
      </c>
      <c r="M17" s="166">
        <v>1.2800000000000001E-2</v>
      </c>
      <c r="N17" s="166">
        <v>6.3E-3</v>
      </c>
      <c r="O17" s="166">
        <v>2.5999999999999999E-3</v>
      </c>
      <c r="P17" s="166">
        <v>2E-3</v>
      </c>
      <c r="Q17" s="166">
        <v>1E-3</v>
      </c>
      <c r="R17" s="166">
        <v>2.9999999999999997E-4</v>
      </c>
      <c r="S17" s="166">
        <v>5.0000000000000001E-4</v>
      </c>
      <c r="T17" s="166">
        <v>1.4E-3</v>
      </c>
    </row>
    <row r="18" spans="2:20" ht="15.75">
      <c r="B18" s="172" t="s">
        <v>10981</v>
      </c>
      <c r="C18" s="173">
        <v>1E-4</v>
      </c>
      <c r="D18" s="173">
        <v>1E-4</v>
      </c>
      <c r="E18" s="173">
        <v>2.0000000000000001E-4</v>
      </c>
      <c r="F18" s="173">
        <v>4.0000000000000002E-4</v>
      </c>
      <c r="G18" s="173">
        <v>5.9999999999999995E-4</v>
      </c>
      <c r="H18" s="173">
        <v>1.2999999999999999E-3</v>
      </c>
      <c r="I18" s="173">
        <v>2.3E-3</v>
      </c>
      <c r="J18" s="173">
        <v>1.0800000000000001E-2</v>
      </c>
      <c r="K18" s="173">
        <v>9.0300000000000005E-2</v>
      </c>
      <c r="L18" s="173">
        <v>0.72870000000000001</v>
      </c>
      <c r="M18" s="173">
        <v>5.57E-2</v>
      </c>
      <c r="N18" s="173">
        <v>2.01E-2</v>
      </c>
      <c r="O18" s="173">
        <v>8.0999999999999996E-3</v>
      </c>
      <c r="P18" s="173">
        <v>3.5999999999999999E-3</v>
      </c>
      <c r="Q18" s="173">
        <v>2.0999999999999999E-3</v>
      </c>
      <c r="R18" s="173">
        <v>1.5E-3</v>
      </c>
      <c r="S18" s="173">
        <v>1.9E-3</v>
      </c>
      <c r="T18" s="173">
        <v>2.3E-3</v>
      </c>
    </row>
    <row r="19" spans="2:20" ht="15.75">
      <c r="B19" s="165" t="s">
        <v>10992</v>
      </c>
      <c r="C19" s="166">
        <v>4.0000000000000002E-4</v>
      </c>
      <c r="D19" s="166">
        <v>0</v>
      </c>
      <c r="E19" s="166">
        <v>0</v>
      </c>
      <c r="F19" s="166">
        <v>2.9999999999999997E-4</v>
      </c>
      <c r="G19" s="166">
        <v>2.9999999999999997E-4</v>
      </c>
      <c r="H19" s="166">
        <v>8.0000000000000004E-4</v>
      </c>
      <c r="I19" s="166">
        <v>8.0000000000000004E-4</v>
      </c>
      <c r="J19" s="166">
        <v>3.7000000000000002E-3</v>
      </c>
      <c r="K19" s="166">
        <v>1.49E-2</v>
      </c>
      <c r="L19" s="166">
        <v>0.10780000000000001</v>
      </c>
      <c r="M19" s="166">
        <v>0.66100000000000003</v>
      </c>
      <c r="N19" s="166">
        <v>7.6999999999999999E-2</v>
      </c>
      <c r="O19" s="166">
        <v>2.5700000000000001E-2</v>
      </c>
      <c r="P19" s="166">
        <v>9.7000000000000003E-3</v>
      </c>
      <c r="Q19" s="166">
        <v>5.1000000000000004E-3</v>
      </c>
      <c r="R19" s="166">
        <v>2.2000000000000001E-3</v>
      </c>
      <c r="S19" s="166">
        <v>3.3E-3</v>
      </c>
      <c r="T19" s="166">
        <v>3.0999999999999999E-3</v>
      </c>
    </row>
    <row r="20" spans="2:20" ht="15.75">
      <c r="B20" s="165" t="s">
        <v>10994</v>
      </c>
      <c r="C20" s="166">
        <v>0</v>
      </c>
      <c r="D20" s="166">
        <v>0</v>
      </c>
      <c r="E20" s="166">
        <v>2.9999999999999997E-4</v>
      </c>
      <c r="F20" s="166">
        <v>1E-4</v>
      </c>
      <c r="G20" s="166">
        <v>0</v>
      </c>
      <c r="H20" s="166">
        <v>5.0000000000000001E-4</v>
      </c>
      <c r="I20" s="166">
        <v>4.0000000000000002E-4</v>
      </c>
      <c r="J20" s="166">
        <v>1.5E-3</v>
      </c>
      <c r="K20" s="166">
        <v>5.5999999999999999E-3</v>
      </c>
      <c r="L20" s="166">
        <v>1.8700000000000001E-2</v>
      </c>
      <c r="M20" s="166">
        <v>9.5000000000000001E-2</v>
      </c>
      <c r="N20" s="166">
        <v>0.65339999999999998</v>
      </c>
      <c r="O20" s="166">
        <v>8.6499999999999994E-2</v>
      </c>
      <c r="P20" s="166">
        <v>2.3599999999999999E-2</v>
      </c>
      <c r="Q20" s="166">
        <v>1.03E-2</v>
      </c>
      <c r="R20" s="166">
        <v>3.5000000000000001E-3</v>
      </c>
      <c r="S20" s="166">
        <v>4.7999999999999996E-3</v>
      </c>
      <c r="T20" s="166">
        <v>4.5999999999999999E-3</v>
      </c>
    </row>
    <row r="21" spans="2:20" ht="15.75">
      <c r="B21" s="165" t="s">
        <v>10996</v>
      </c>
      <c r="C21" s="166">
        <v>0</v>
      </c>
      <c r="D21" s="166">
        <v>0</v>
      </c>
      <c r="E21" s="166">
        <v>0</v>
      </c>
      <c r="F21" s="166">
        <v>1E-4</v>
      </c>
      <c r="G21" s="166">
        <v>1E-4</v>
      </c>
      <c r="H21" s="166">
        <v>1E-4</v>
      </c>
      <c r="I21" s="166">
        <v>4.0000000000000002E-4</v>
      </c>
      <c r="J21" s="166">
        <v>8.9999999999999998E-4</v>
      </c>
      <c r="K21" s="166">
        <v>2.2000000000000001E-3</v>
      </c>
      <c r="L21" s="166">
        <v>3.2000000000000002E-3</v>
      </c>
      <c r="M21" s="166">
        <v>1.61E-2</v>
      </c>
      <c r="N21" s="166">
        <v>9.4E-2</v>
      </c>
      <c r="O21" s="166">
        <v>0.63890000000000002</v>
      </c>
      <c r="P21" s="166">
        <v>8.5999999999999993E-2</v>
      </c>
      <c r="Q21" s="166">
        <v>3.0099999999999998E-2</v>
      </c>
      <c r="R21" s="166">
        <v>7.9000000000000008E-3</v>
      </c>
      <c r="S21" s="166">
        <v>7.1000000000000004E-3</v>
      </c>
      <c r="T21" s="166">
        <v>9.1999999999999998E-3</v>
      </c>
    </row>
    <row r="22" spans="2:20" ht="15.75">
      <c r="B22" s="165" t="s">
        <v>10998</v>
      </c>
      <c r="C22" s="166">
        <v>0</v>
      </c>
      <c r="D22" s="166">
        <v>1E-4</v>
      </c>
      <c r="E22" s="166">
        <v>0</v>
      </c>
      <c r="F22" s="166">
        <v>2.9999999999999997E-4</v>
      </c>
      <c r="G22" s="166">
        <v>0</v>
      </c>
      <c r="H22" s="166">
        <v>2.9999999999999997E-4</v>
      </c>
      <c r="I22" s="166">
        <v>5.9999999999999995E-4</v>
      </c>
      <c r="J22" s="166">
        <v>4.0000000000000002E-4</v>
      </c>
      <c r="K22" s="166">
        <v>5.0000000000000001E-4</v>
      </c>
      <c r="L22" s="166">
        <v>1E-3</v>
      </c>
      <c r="M22" s="166">
        <v>2.8999999999999998E-3</v>
      </c>
      <c r="N22" s="166">
        <v>1.38E-2</v>
      </c>
      <c r="O22" s="166">
        <v>8.2299999999999998E-2</v>
      </c>
      <c r="P22" s="166">
        <v>0.62529999999999997</v>
      </c>
      <c r="Q22" s="166">
        <v>9.4700000000000006E-2</v>
      </c>
      <c r="R22" s="166">
        <v>2.58E-2</v>
      </c>
      <c r="S22" s="166">
        <v>1.78E-2</v>
      </c>
      <c r="T22" s="166">
        <v>1.9400000000000001E-2</v>
      </c>
    </row>
    <row r="23" spans="2:20" ht="15.75">
      <c r="B23" s="165" t="s">
        <v>11000</v>
      </c>
      <c r="C23" s="166">
        <v>0</v>
      </c>
      <c r="D23" s="166">
        <v>0</v>
      </c>
      <c r="E23" s="166">
        <v>1E-4</v>
      </c>
      <c r="F23" s="166">
        <v>1E-4</v>
      </c>
      <c r="G23" s="166">
        <v>0</v>
      </c>
      <c r="H23" s="166">
        <v>2.9999999999999997E-4</v>
      </c>
      <c r="I23" s="166">
        <v>2.9999999999999997E-4</v>
      </c>
      <c r="J23" s="166">
        <v>1E-4</v>
      </c>
      <c r="K23" s="166">
        <v>5.0000000000000001E-4</v>
      </c>
      <c r="L23" s="166">
        <v>2.9999999999999997E-4</v>
      </c>
      <c r="M23" s="166">
        <v>8.9999999999999998E-4</v>
      </c>
      <c r="N23" s="166">
        <v>2E-3</v>
      </c>
      <c r="O23" s="166">
        <v>1.0500000000000001E-2</v>
      </c>
      <c r="P23" s="166">
        <v>7.2599999999999998E-2</v>
      </c>
      <c r="Q23" s="166">
        <v>0.61599999999999999</v>
      </c>
      <c r="R23" s="166">
        <v>0.10009999999999999</v>
      </c>
      <c r="S23" s="166">
        <v>3.9600000000000003E-2</v>
      </c>
      <c r="T23" s="166">
        <v>2.9899999999999999E-2</v>
      </c>
    </row>
    <row r="24" spans="2:20" ht="15.75">
      <c r="B24" s="174" t="s">
        <v>11001</v>
      </c>
      <c r="C24" s="175">
        <v>0</v>
      </c>
      <c r="D24" s="175">
        <v>0</v>
      </c>
      <c r="E24" s="175">
        <v>0</v>
      </c>
      <c r="F24" s="175">
        <v>0</v>
      </c>
      <c r="G24" s="175">
        <v>1E-4</v>
      </c>
      <c r="H24" s="175">
        <v>2.9999999999999997E-4</v>
      </c>
      <c r="I24" s="175">
        <v>0</v>
      </c>
      <c r="J24" s="175">
        <v>5.0000000000000001E-4</v>
      </c>
      <c r="K24" s="175">
        <v>5.0000000000000001E-4</v>
      </c>
      <c r="L24" s="175">
        <v>8.0000000000000004E-4</v>
      </c>
      <c r="M24" s="175">
        <v>6.9999999999999999E-4</v>
      </c>
      <c r="N24" s="175">
        <v>1.6000000000000001E-3</v>
      </c>
      <c r="O24" s="175">
        <v>3.8E-3</v>
      </c>
      <c r="P24" s="175">
        <v>2.0199999999999999E-2</v>
      </c>
      <c r="Q24" s="175">
        <v>9.6500000000000002E-2</v>
      </c>
      <c r="R24" s="175">
        <v>0.55279999999999996</v>
      </c>
      <c r="S24" s="175">
        <v>0.1215</v>
      </c>
      <c r="T24" s="175">
        <v>5.8900000000000001E-2</v>
      </c>
    </row>
    <row r="25" spans="2:20" ht="15.75">
      <c r="B25" s="165" t="s">
        <v>11002</v>
      </c>
      <c r="C25" s="166">
        <v>0</v>
      </c>
      <c r="D25" s="166">
        <v>0</v>
      </c>
      <c r="E25" s="166">
        <v>0</v>
      </c>
      <c r="F25" s="166">
        <v>0</v>
      </c>
      <c r="G25" s="166">
        <v>2.0000000000000001E-4</v>
      </c>
      <c r="H25" s="166">
        <v>0</v>
      </c>
      <c r="I25" s="166">
        <v>6.9999999999999999E-4</v>
      </c>
      <c r="J25" s="166">
        <v>4.0000000000000002E-4</v>
      </c>
      <c r="K25" s="166">
        <v>6.9999999999999999E-4</v>
      </c>
      <c r="L25" s="166">
        <v>4.0000000000000002E-4</v>
      </c>
      <c r="M25" s="166">
        <v>2.0000000000000001E-4</v>
      </c>
      <c r="N25" s="166">
        <v>1.2999999999999999E-3</v>
      </c>
      <c r="O25" s="166">
        <v>3.3999999999999998E-3</v>
      </c>
      <c r="P25" s="166">
        <v>8.5000000000000006E-3</v>
      </c>
      <c r="Q25" s="166">
        <v>2.53E-2</v>
      </c>
      <c r="R25" s="166">
        <v>0.1004</v>
      </c>
      <c r="S25" s="166">
        <v>0.43909999999999999</v>
      </c>
      <c r="T25" s="166">
        <v>0.26550000000000001</v>
      </c>
    </row>
    <row r="29" spans="2:20" ht="16.5" thickBot="1">
      <c r="B29" s="176"/>
      <c r="C29" s="177">
        <v>1</v>
      </c>
      <c r="D29" s="177">
        <v>2</v>
      </c>
      <c r="E29" s="177">
        <v>3</v>
      </c>
      <c r="F29" s="177" t="s">
        <v>11555</v>
      </c>
      <c r="G29" s="177" t="s">
        <v>11556</v>
      </c>
    </row>
    <row r="30" spans="2:20">
      <c r="B30" s="178" t="s">
        <v>11557</v>
      </c>
      <c r="C30" s="179">
        <v>3.6999999999999998E-2</v>
      </c>
      <c r="D30" s="180">
        <v>3.8300000000000001E-2</v>
      </c>
      <c r="E30" s="180">
        <v>3.8399999999999997E-2</v>
      </c>
      <c r="F30" s="180">
        <f>(E30+G30)/2</f>
        <v>3.9E-2</v>
      </c>
      <c r="G30" s="180">
        <v>3.9600000000000003E-2</v>
      </c>
      <c r="I30" t="s">
        <v>11558</v>
      </c>
    </row>
    <row r="31" spans="2:20">
      <c r="B31" s="181"/>
      <c r="C31" s="182"/>
      <c r="D31" s="183"/>
      <c r="E31" s="183"/>
      <c r="F31" s="183"/>
      <c r="G31" s="183"/>
    </row>
    <row r="34" spans="2:42" ht="16.5" thickBot="1">
      <c r="B34" s="162" t="s">
        <v>11559</v>
      </c>
      <c r="C34" s="184">
        <v>1</v>
      </c>
      <c r="D34" s="185">
        <v>2</v>
      </c>
      <c r="E34" s="186">
        <v>3</v>
      </c>
      <c r="F34" s="185">
        <v>4</v>
      </c>
      <c r="G34" s="186">
        <v>5</v>
      </c>
      <c r="H34" s="163" t="s">
        <v>11560</v>
      </c>
      <c r="S34" s="162" t="s">
        <v>11559</v>
      </c>
      <c r="T34" s="184">
        <v>1</v>
      </c>
      <c r="U34" s="185">
        <v>2</v>
      </c>
      <c r="V34" s="186">
        <v>3</v>
      </c>
      <c r="W34" s="185">
        <v>4</v>
      </c>
      <c r="X34" s="186">
        <v>5</v>
      </c>
      <c r="Y34" s="163" t="s">
        <v>11560</v>
      </c>
      <c r="AJ34" s="162" t="s">
        <v>11559</v>
      </c>
      <c r="AK34" s="184">
        <v>1</v>
      </c>
      <c r="AL34" s="185">
        <v>2</v>
      </c>
      <c r="AM34" s="186">
        <v>3</v>
      </c>
      <c r="AN34" s="185">
        <v>4</v>
      </c>
      <c r="AO34" s="186">
        <v>5</v>
      </c>
      <c r="AP34" s="163" t="s">
        <v>11560</v>
      </c>
    </row>
    <row r="35" spans="2:42" ht="15.75">
      <c r="B35" s="165" t="s">
        <v>10965</v>
      </c>
      <c r="C35" s="187">
        <f t="shared" ref="C35:G50" si="0">C$30+$H35</f>
        <v>4.3899999999999995E-2</v>
      </c>
      <c r="D35" s="187">
        <f t="shared" si="0"/>
        <v>4.5200000000000004E-2</v>
      </c>
      <c r="E35" s="187">
        <f t="shared" si="0"/>
        <v>4.5299999999999993E-2</v>
      </c>
      <c r="F35" s="187">
        <f t="shared" si="0"/>
        <v>4.5899999999999996E-2</v>
      </c>
      <c r="G35" s="187">
        <f t="shared" si="0"/>
        <v>4.65E-2</v>
      </c>
      <c r="H35" s="188">
        <v>6.8999999999999999E-3</v>
      </c>
      <c r="S35" s="165" t="s">
        <v>10965</v>
      </c>
      <c r="T35" s="187">
        <f t="shared" ref="T35:X50" si="1">T$30+$H35</f>
        <v>6.8999999999999999E-3</v>
      </c>
      <c r="U35" s="187">
        <f t="shared" si="1"/>
        <v>6.8999999999999999E-3</v>
      </c>
      <c r="V35" s="187">
        <f t="shared" si="1"/>
        <v>6.8999999999999999E-3</v>
      </c>
      <c r="W35" s="187">
        <f t="shared" si="1"/>
        <v>6.8999999999999999E-3</v>
      </c>
      <c r="X35" s="187">
        <f t="shared" si="1"/>
        <v>6.8999999999999999E-3</v>
      </c>
      <c r="Y35" s="188">
        <v>6.8999999999999999E-3</v>
      </c>
      <c r="AJ35" s="165" t="s">
        <v>10965</v>
      </c>
      <c r="AK35" s="187">
        <f t="shared" ref="AK35:AO50" si="2">AK$30+$H35</f>
        <v>6.8999999999999999E-3</v>
      </c>
      <c r="AL35" s="187">
        <f t="shared" si="2"/>
        <v>6.8999999999999999E-3</v>
      </c>
      <c r="AM35" s="187">
        <f t="shared" si="2"/>
        <v>6.8999999999999999E-3</v>
      </c>
      <c r="AN35" s="187">
        <f t="shared" si="2"/>
        <v>6.8999999999999999E-3</v>
      </c>
      <c r="AO35" s="187">
        <f t="shared" si="2"/>
        <v>6.8999999999999999E-3</v>
      </c>
      <c r="AP35" s="188">
        <v>6.8999999999999999E-3</v>
      </c>
    </row>
    <row r="36" spans="2:42" ht="15.75">
      <c r="B36" s="165" t="s">
        <v>10972</v>
      </c>
      <c r="C36" s="187">
        <f t="shared" si="0"/>
        <v>4.4699999999999997E-2</v>
      </c>
      <c r="D36" s="187">
        <f t="shared" si="0"/>
        <v>4.5999999999999999E-2</v>
      </c>
      <c r="E36" s="187">
        <f t="shared" si="0"/>
        <v>4.6099999999999995E-2</v>
      </c>
      <c r="F36" s="187">
        <f t="shared" si="0"/>
        <v>4.6699999999999998E-2</v>
      </c>
      <c r="G36" s="187">
        <f t="shared" si="0"/>
        <v>4.7300000000000002E-2</v>
      </c>
      <c r="H36" s="188">
        <f>(H35+H37)/2</f>
        <v>7.7000000000000002E-3</v>
      </c>
      <c r="S36" s="165" t="s">
        <v>10972</v>
      </c>
      <c r="T36" s="187">
        <f t="shared" si="1"/>
        <v>7.7000000000000002E-3</v>
      </c>
      <c r="U36" s="187">
        <f t="shared" si="1"/>
        <v>7.7000000000000002E-3</v>
      </c>
      <c r="V36" s="187">
        <f t="shared" si="1"/>
        <v>7.7000000000000002E-3</v>
      </c>
      <c r="W36" s="187">
        <f t="shared" si="1"/>
        <v>7.7000000000000002E-3</v>
      </c>
      <c r="X36" s="187">
        <f t="shared" si="1"/>
        <v>7.7000000000000002E-3</v>
      </c>
      <c r="Y36" s="188">
        <f>(Y35+Y37)/2</f>
        <v>7.7000000000000002E-3</v>
      </c>
      <c r="AJ36" s="165" t="s">
        <v>10972</v>
      </c>
      <c r="AK36" s="187">
        <f t="shared" si="2"/>
        <v>7.7000000000000002E-3</v>
      </c>
      <c r="AL36" s="187">
        <f t="shared" si="2"/>
        <v>7.7000000000000002E-3</v>
      </c>
      <c r="AM36" s="187">
        <f t="shared" si="2"/>
        <v>7.7000000000000002E-3</v>
      </c>
      <c r="AN36" s="187">
        <f t="shared" si="2"/>
        <v>7.7000000000000002E-3</v>
      </c>
      <c r="AO36" s="187">
        <f t="shared" si="2"/>
        <v>7.7000000000000002E-3</v>
      </c>
      <c r="AP36" s="188">
        <f>(AP35+AP37)/2</f>
        <v>7.7000000000000002E-3</v>
      </c>
    </row>
    <row r="37" spans="2:42" ht="15.75">
      <c r="B37" s="165" t="s">
        <v>10973</v>
      </c>
      <c r="C37" s="187">
        <f t="shared" si="0"/>
        <v>4.5499999999999999E-2</v>
      </c>
      <c r="D37" s="187">
        <f t="shared" si="0"/>
        <v>4.6800000000000001E-2</v>
      </c>
      <c r="E37" s="187">
        <f t="shared" si="0"/>
        <v>4.6899999999999997E-2</v>
      </c>
      <c r="F37" s="187">
        <f t="shared" si="0"/>
        <v>4.7500000000000001E-2</v>
      </c>
      <c r="G37" s="187">
        <f t="shared" si="0"/>
        <v>4.8100000000000004E-2</v>
      </c>
      <c r="H37" s="188">
        <v>8.5000000000000006E-3</v>
      </c>
      <c r="S37" s="165" t="s">
        <v>10973</v>
      </c>
      <c r="T37" s="187">
        <f t="shared" si="1"/>
        <v>8.5000000000000006E-3</v>
      </c>
      <c r="U37" s="187">
        <f t="shared" si="1"/>
        <v>8.5000000000000006E-3</v>
      </c>
      <c r="V37" s="187">
        <f t="shared" si="1"/>
        <v>8.5000000000000006E-3</v>
      </c>
      <c r="W37" s="187">
        <f t="shared" si="1"/>
        <v>8.5000000000000006E-3</v>
      </c>
      <c r="X37" s="187">
        <f t="shared" si="1"/>
        <v>8.5000000000000006E-3</v>
      </c>
      <c r="Y37" s="188">
        <v>8.5000000000000006E-3</v>
      </c>
      <c r="AJ37" s="165" t="s">
        <v>10973</v>
      </c>
      <c r="AK37" s="187">
        <f t="shared" si="2"/>
        <v>8.5000000000000006E-3</v>
      </c>
      <c r="AL37" s="187">
        <f t="shared" si="2"/>
        <v>8.5000000000000006E-3</v>
      </c>
      <c r="AM37" s="187">
        <f t="shared" si="2"/>
        <v>8.5000000000000006E-3</v>
      </c>
      <c r="AN37" s="187">
        <f t="shared" si="2"/>
        <v>8.5000000000000006E-3</v>
      </c>
      <c r="AO37" s="187">
        <f t="shared" si="2"/>
        <v>8.5000000000000006E-3</v>
      </c>
      <c r="AP37" s="188">
        <v>8.5000000000000006E-3</v>
      </c>
    </row>
    <row r="38" spans="2:42" ht="15.75">
      <c r="B38" s="165" t="s">
        <v>10974</v>
      </c>
      <c r="C38" s="187">
        <f t="shared" si="0"/>
        <v>4.6600000000000003E-2</v>
      </c>
      <c r="D38" s="187">
        <f t="shared" si="0"/>
        <v>4.7899999999999998E-2</v>
      </c>
      <c r="E38" s="187">
        <f t="shared" si="0"/>
        <v>4.8000000000000001E-2</v>
      </c>
      <c r="F38" s="187">
        <f t="shared" si="0"/>
        <v>4.8600000000000004E-2</v>
      </c>
      <c r="G38" s="187">
        <f t="shared" si="0"/>
        <v>4.9200000000000008E-2</v>
      </c>
      <c r="H38" s="188">
        <f>(H37+H39)/2</f>
        <v>9.6000000000000009E-3</v>
      </c>
      <c r="S38" s="165" t="s">
        <v>10974</v>
      </c>
      <c r="T38" s="187">
        <f t="shared" si="1"/>
        <v>9.6000000000000009E-3</v>
      </c>
      <c r="U38" s="187">
        <f t="shared" si="1"/>
        <v>9.6000000000000009E-3</v>
      </c>
      <c r="V38" s="187">
        <f t="shared" si="1"/>
        <v>9.6000000000000009E-3</v>
      </c>
      <c r="W38" s="187">
        <f t="shared" si="1"/>
        <v>9.6000000000000009E-3</v>
      </c>
      <c r="X38" s="187">
        <f t="shared" si="1"/>
        <v>9.6000000000000009E-3</v>
      </c>
      <c r="Y38" s="188">
        <f>(Y37+Y39)/2</f>
        <v>9.6000000000000009E-3</v>
      </c>
      <c r="AJ38" s="165" t="s">
        <v>10974</v>
      </c>
      <c r="AK38" s="187">
        <f t="shared" si="2"/>
        <v>9.6000000000000009E-3</v>
      </c>
      <c r="AL38" s="187">
        <f t="shared" si="2"/>
        <v>9.6000000000000009E-3</v>
      </c>
      <c r="AM38" s="187">
        <f t="shared" si="2"/>
        <v>9.6000000000000009E-3</v>
      </c>
      <c r="AN38" s="187">
        <f t="shared" si="2"/>
        <v>9.6000000000000009E-3</v>
      </c>
      <c r="AO38" s="187">
        <f t="shared" si="2"/>
        <v>9.6000000000000009E-3</v>
      </c>
      <c r="AP38" s="188">
        <f>(AP37+AP39)/2</f>
        <v>9.6000000000000009E-3</v>
      </c>
    </row>
    <row r="39" spans="2:42" ht="15.75">
      <c r="B39" s="165" t="s">
        <v>10975</v>
      </c>
      <c r="C39" s="187">
        <f t="shared" si="0"/>
        <v>4.7699999999999999E-2</v>
      </c>
      <c r="D39" s="187">
        <f t="shared" si="0"/>
        <v>4.9000000000000002E-2</v>
      </c>
      <c r="E39" s="187">
        <f t="shared" si="0"/>
        <v>4.9099999999999998E-2</v>
      </c>
      <c r="F39" s="187">
        <f t="shared" si="0"/>
        <v>4.9700000000000001E-2</v>
      </c>
      <c r="G39" s="187">
        <f t="shared" si="0"/>
        <v>5.0300000000000004E-2</v>
      </c>
      <c r="H39" s="188">
        <v>1.0699999999999999E-2</v>
      </c>
      <c r="S39" s="165" t="s">
        <v>10975</v>
      </c>
      <c r="T39" s="187">
        <f t="shared" si="1"/>
        <v>1.0699999999999999E-2</v>
      </c>
      <c r="U39" s="187">
        <f t="shared" si="1"/>
        <v>1.0699999999999999E-2</v>
      </c>
      <c r="V39" s="187">
        <f t="shared" si="1"/>
        <v>1.0699999999999999E-2</v>
      </c>
      <c r="W39" s="187">
        <f t="shared" si="1"/>
        <v>1.0699999999999999E-2</v>
      </c>
      <c r="X39" s="187">
        <f t="shared" si="1"/>
        <v>1.0699999999999999E-2</v>
      </c>
      <c r="Y39" s="188">
        <v>1.0699999999999999E-2</v>
      </c>
      <c r="AJ39" s="165" t="s">
        <v>10975</v>
      </c>
      <c r="AK39" s="187">
        <f t="shared" si="2"/>
        <v>1.0699999999999999E-2</v>
      </c>
      <c r="AL39" s="187">
        <f t="shared" si="2"/>
        <v>1.0699999999999999E-2</v>
      </c>
      <c r="AM39" s="187">
        <f t="shared" si="2"/>
        <v>1.0699999999999999E-2</v>
      </c>
      <c r="AN39" s="187">
        <f t="shared" si="2"/>
        <v>1.0699999999999999E-2</v>
      </c>
      <c r="AO39" s="187">
        <f t="shared" si="2"/>
        <v>1.0699999999999999E-2</v>
      </c>
      <c r="AP39" s="188">
        <v>1.0699999999999999E-2</v>
      </c>
    </row>
    <row r="40" spans="2:42" ht="15.75">
      <c r="B40" s="165" t="s">
        <v>10976</v>
      </c>
      <c r="C40" s="187">
        <f t="shared" si="0"/>
        <v>4.8799999999999996E-2</v>
      </c>
      <c r="D40" s="187">
        <f t="shared" si="0"/>
        <v>5.0099999999999999E-2</v>
      </c>
      <c r="E40" s="187">
        <f t="shared" si="0"/>
        <v>5.0199999999999995E-2</v>
      </c>
      <c r="F40" s="187">
        <f t="shared" si="0"/>
        <v>5.0799999999999998E-2</v>
      </c>
      <c r="G40" s="187">
        <f t="shared" si="0"/>
        <v>5.1400000000000001E-2</v>
      </c>
      <c r="H40" s="188">
        <v>1.18E-2</v>
      </c>
      <c r="S40" s="165" t="s">
        <v>10976</v>
      </c>
      <c r="T40" s="187">
        <f t="shared" si="1"/>
        <v>1.18E-2</v>
      </c>
      <c r="U40" s="187">
        <f t="shared" si="1"/>
        <v>1.18E-2</v>
      </c>
      <c r="V40" s="187">
        <f t="shared" si="1"/>
        <v>1.18E-2</v>
      </c>
      <c r="W40" s="187">
        <f t="shared" si="1"/>
        <v>1.18E-2</v>
      </c>
      <c r="X40" s="187">
        <f t="shared" si="1"/>
        <v>1.18E-2</v>
      </c>
      <c r="Y40" s="188">
        <v>1.18E-2</v>
      </c>
      <c r="AJ40" s="165" t="s">
        <v>10976</v>
      </c>
      <c r="AK40" s="187">
        <f t="shared" si="2"/>
        <v>1.18E-2</v>
      </c>
      <c r="AL40" s="187">
        <f t="shared" si="2"/>
        <v>1.18E-2</v>
      </c>
      <c r="AM40" s="187">
        <f t="shared" si="2"/>
        <v>1.18E-2</v>
      </c>
      <c r="AN40" s="187">
        <f t="shared" si="2"/>
        <v>1.18E-2</v>
      </c>
      <c r="AO40" s="187">
        <f t="shared" si="2"/>
        <v>1.18E-2</v>
      </c>
      <c r="AP40" s="188">
        <v>1.18E-2</v>
      </c>
    </row>
    <row r="41" spans="2:42" ht="15.75">
      <c r="B41" s="189" t="s">
        <v>10977</v>
      </c>
      <c r="C41" s="190">
        <f t="shared" si="0"/>
        <v>5.0299999999999997E-2</v>
      </c>
      <c r="D41" s="190">
        <f t="shared" si="0"/>
        <v>5.16E-2</v>
      </c>
      <c r="E41" s="190">
        <f t="shared" si="0"/>
        <v>5.1699999999999996E-2</v>
      </c>
      <c r="F41" s="190">
        <f t="shared" si="0"/>
        <v>5.2299999999999999E-2</v>
      </c>
      <c r="G41" s="190">
        <f t="shared" si="0"/>
        <v>5.2900000000000003E-2</v>
      </c>
      <c r="H41" s="191">
        <v>1.3299999999999999E-2</v>
      </c>
      <c r="S41" s="165" t="s">
        <v>10977</v>
      </c>
      <c r="T41" s="187">
        <f t="shared" si="1"/>
        <v>1.3299999999999999E-2</v>
      </c>
      <c r="U41" s="187">
        <f t="shared" si="1"/>
        <v>1.3299999999999999E-2</v>
      </c>
      <c r="V41" s="187">
        <f t="shared" si="1"/>
        <v>1.3299999999999999E-2</v>
      </c>
      <c r="W41" s="187">
        <f t="shared" si="1"/>
        <v>1.3299999999999999E-2</v>
      </c>
      <c r="X41" s="187">
        <f t="shared" si="1"/>
        <v>1.3299999999999999E-2</v>
      </c>
      <c r="Y41" s="188">
        <v>1.3299999999999999E-2</v>
      </c>
      <c r="AJ41" s="165" t="s">
        <v>10977</v>
      </c>
      <c r="AK41" s="187">
        <f t="shared" si="2"/>
        <v>1.3299999999999999E-2</v>
      </c>
      <c r="AL41" s="187">
        <f t="shared" si="2"/>
        <v>1.3299999999999999E-2</v>
      </c>
      <c r="AM41" s="187">
        <f t="shared" si="2"/>
        <v>1.3299999999999999E-2</v>
      </c>
      <c r="AN41" s="187">
        <f t="shared" si="2"/>
        <v>1.3299999999999999E-2</v>
      </c>
      <c r="AO41" s="187">
        <f t="shared" si="2"/>
        <v>1.3299999999999999E-2</v>
      </c>
      <c r="AP41" s="188">
        <v>1.3299999999999999E-2</v>
      </c>
    </row>
    <row r="42" spans="2:42" ht="15.75">
      <c r="B42" s="165" t="s">
        <v>10968</v>
      </c>
      <c r="C42" s="187">
        <f t="shared" si="0"/>
        <v>5.2199999999999996E-2</v>
      </c>
      <c r="D42" s="187">
        <f t="shared" si="0"/>
        <v>5.3499999999999999E-2</v>
      </c>
      <c r="E42" s="187">
        <f t="shared" si="0"/>
        <v>5.3599999999999995E-2</v>
      </c>
      <c r="F42" s="187">
        <f t="shared" si="0"/>
        <v>5.4199999999999998E-2</v>
      </c>
      <c r="G42" s="187">
        <f t="shared" si="0"/>
        <v>5.4800000000000001E-2</v>
      </c>
      <c r="H42" s="188">
        <f>(H41+H43)/2</f>
        <v>1.52E-2</v>
      </c>
      <c r="S42" s="165" t="s">
        <v>10968</v>
      </c>
      <c r="T42" s="187">
        <f t="shared" si="1"/>
        <v>1.52E-2</v>
      </c>
      <c r="U42" s="187">
        <f t="shared" si="1"/>
        <v>1.52E-2</v>
      </c>
      <c r="V42" s="187">
        <f t="shared" si="1"/>
        <v>1.52E-2</v>
      </c>
      <c r="W42" s="187">
        <f t="shared" si="1"/>
        <v>1.52E-2</v>
      </c>
      <c r="X42" s="187">
        <f t="shared" si="1"/>
        <v>1.52E-2</v>
      </c>
      <c r="Y42" s="188">
        <f>(Y41+Y43)/2</f>
        <v>1.52E-2</v>
      </c>
      <c r="AJ42" s="165" t="s">
        <v>10968</v>
      </c>
      <c r="AK42" s="187">
        <f t="shared" si="2"/>
        <v>1.52E-2</v>
      </c>
      <c r="AL42" s="187">
        <f t="shared" si="2"/>
        <v>1.52E-2</v>
      </c>
      <c r="AM42" s="187">
        <f t="shared" si="2"/>
        <v>1.52E-2</v>
      </c>
      <c r="AN42" s="187">
        <f t="shared" si="2"/>
        <v>1.52E-2</v>
      </c>
      <c r="AO42" s="187">
        <f t="shared" si="2"/>
        <v>1.52E-2</v>
      </c>
      <c r="AP42" s="188">
        <f>(AP41+AP43)/2</f>
        <v>1.52E-2</v>
      </c>
    </row>
    <row r="43" spans="2:42" ht="15.75">
      <c r="B43" s="165" t="s">
        <v>10979</v>
      </c>
      <c r="C43" s="187">
        <f t="shared" si="0"/>
        <v>5.4099999999999995E-2</v>
      </c>
      <c r="D43" s="187">
        <f t="shared" si="0"/>
        <v>5.5400000000000005E-2</v>
      </c>
      <c r="E43" s="187">
        <f t="shared" si="0"/>
        <v>5.5499999999999994E-2</v>
      </c>
      <c r="F43" s="187">
        <f t="shared" si="0"/>
        <v>5.6099999999999997E-2</v>
      </c>
      <c r="G43" s="187">
        <f t="shared" si="0"/>
        <v>5.67E-2</v>
      </c>
      <c r="H43" s="188">
        <v>1.7100000000000001E-2</v>
      </c>
      <c r="S43" s="165" t="s">
        <v>10979</v>
      </c>
      <c r="T43" s="187">
        <f t="shared" si="1"/>
        <v>1.7100000000000001E-2</v>
      </c>
      <c r="U43" s="187">
        <f t="shared" si="1"/>
        <v>1.7100000000000001E-2</v>
      </c>
      <c r="V43" s="187">
        <f t="shared" si="1"/>
        <v>1.7100000000000001E-2</v>
      </c>
      <c r="W43" s="187">
        <f t="shared" si="1"/>
        <v>1.7100000000000001E-2</v>
      </c>
      <c r="X43" s="187">
        <f t="shared" si="1"/>
        <v>1.7100000000000001E-2</v>
      </c>
      <c r="Y43" s="188">
        <v>1.7100000000000001E-2</v>
      </c>
      <c r="AJ43" s="165" t="s">
        <v>10979</v>
      </c>
      <c r="AK43" s="187">
        <f t="shared" si="2"/>
        <v>1.7100000000000001E-2</v>
      </c>
      <c r="AL43" s="187">
        <f t="shared" si="2"/>
        <v>1.7100000000000001E-2</v>
      </c>
      <c r="AM43" s="187">
        <f t="shared" si="2"/>
        <v>1.7100000000000001E-2</v>
      </c>
      <c r="AN43" s="187">
        <f t="shared" si="2"/>
        <v>1.7100000000000001E-2</v>
      </c>
      <c r="AO43" s="187">
        <f t="shared" si="2"/>
        <v>1.7100000000000001E-2</v>
      </c>
      <c r="AP43" s="188">
        <v>1.7100000000000001E-2</v>
      </c>
    </row>
    <row r="44" spans="2:42" ht="15.75">
      <c r="B44" s="165" t="s">
        <v>10981</v>
      </c>
      <c r="C44" s="187">
        <f t="shared" si="0"/>
        <v>5.7099999999999998E-2</v>
      </c>
      <c r="D44" s="187">
        <f t="shared" si="0"/>
        <v>5.8400000000000001E-2</v>
      </c>
      <c r="E44" s="187">
        <f t="shared" si="0"/>
        <v>5.8499999999999996E-2</v>
      </c>
      <c r="F44" s="187">
        <f t="shared" si="0"/>
        <v>5.91E-2</v>
      </c>
      <c r="G44" s="187">
        <f t="shared" si="0"/>
        <v>5.9700000000000003E-2</v>
      </c>
      <c r="H44" s="188">
        <f>(H43+H45)/2</f>
        <v>2.01E-2</v>
      </c>
      <c r="S44" s="172" t="s">
        <v>10981</v>
      </c>
      <c r="T44" s="173">
        <f t="shared" si="1"/>
        <v>2.01E-2</v>
      </c>
      <c r="U44" s="173">
        <f t="shared" si="1"/>
        <v>2.01E-2</v>
      </c>
      <c r="V44" s="173">
        <f t="shared" si="1"/>
        <v>2.01E-2</v>
      </c>
      <c r="W44" s="173">
        <f t="shared" si="1"/>
        <v>2.01E-2</v>
      </c>
      <c r="X44" s="173">
        <f t="shared" si="1"/>
        <v>2.01E-2</v>
      </c>
      <c r="Y44" s="192">
        <f>(Y43+Y45)/2</f>
        <v>2.01E-2</v>
      </c>
      <c r="AJ44" s="165" t="s">
        <v>10981</v>
      </c>
      <c r="AK44" s="187">
        <f t="shared" si="2"/>
        <v>2.01E-2</v>
      </c>
      <c r="AL44" s="187">
        <f t="shared" si="2"/>
        <v>2.01E-2</v>
      </c>
      <c r="AM44" s="187">
        <f t="shared" si="2"/>
        <v>2.01E-2</v>
      </c>
      <c r="AN44" s="187">
        <f t="shared" si="2"/>
        <v>2.01E-2</v>
      </c>
      <c r="AO44" s="187">
        <f t="shared" si="2"/>
        <v>2.01E-2</v>
      </c>
      <c r="AP44" s="188">
        <f>(AP43+AP45)/2</f>
        <v>2.01E-2</v>
      </c>
    </row>
    <row r="45" spans="2:42" ht="15.75">
      <c r="B45" s="165" t="s">
        <v>10992</v>
      </c>
      <c r="C45" s="187">
        <f t="shared" si="0"/>
        <v>6.0100000000000001E-2</v>
      </c>
      <c r="D45" s="187">
        <f t="shared" si="0"/>
        <v>6.1399999999999996E-2</v>
      </c>
      <c r="E45" s="187">
        <f t="shared" si="0"/>
        <v>6.1499999999999999E-2</v>
      </c>
      <c r="F45" s="187">
        <f t="shared" si="0"/>
        <v>6.2100000000000002E-2</v>
      </c>
      <c r="G45" s="187">
        <f t="shared" si="0"/>
        <v>6.2700000000000006E-2</v>
      </c>
      <c r="H45" s="188">
        <v>2.3099999999999999E-2</v>
      </c>
      <c r="S45" s="165" t="s">
        <v>10992</v>
      </c>
      <c r="T45" s="187">
        <f t="shared" si="1"/>
        <v>2.3099999999999999E-2</v>
      </c>
      <c r="U45" s="187">
        <f t="shared" si="1"/>
        <v>2.3099999999999999E-2</v>
      </c>
      <c r="V45" s="187">
        <f t="shared" si="1"/>
        <v>2.3099999999999999E-2</v>
      </c>
      <c r="W45" s="187">
        <f t="shared" si="1"/>
        <v>2.3099999999999999E-2</v>
      </c>
      <c r="X45" s="187">
        <f t="shared" si="1"/>
        <v>2.3099999999999999E-2</v>
      </c>
      <c r="Y45" s="188">
        <v>2.3099999999999999E-2</v>
      </c>
      <c r="AJ45" s="165" t="s">
        <v>10992</v>
      </c>
      <c r="AK45" s="187">
        <f t="shared" si="2"/>
        <v>2.3099999999999999E-2</v>
      </c>
      <c r="AL45" s="187">
        <f t="shared" si="2"/>
        <v>2.3099999999999999E-2</v>
      </c>
      <c r="AM45" s="187">
        <f t="shared" si="2"/>
        <v>2.3099999999999999E-2</v>
      </c>
      <c r="AN45" s="187">
        <f t="shared" si="2"/>
        <v>2.3099999999999999E-2</v>
      </c>
      <c r="AO45" s="187">
        <f t="shared" si="2"/>
        <v>2.3099999999999999E-2</v>
      </c>
      <c r="AP45" s="188">
        <v>2.3099999999999999E-2</v>
      </c>
    </row>
    <row r="46" spans="2:42" ht="15.75">
      <c r="B46" s="165" t="s">
        <v>10994</v>
      </c>
      <c r="C46" s="187">
        <f t="shared" si="0"/>
        <v>6.4699999999999994E-2</v>
      </c>
      <c r="D46" s="187">
        <f t="shared" si="0"/>
        <v>6.6000000000000003E-2</v>
      </c>
      <c r="E46" s="187">
        <f t="shared" si="0"/>
        <v>6.6099999999999992E-2</v>
      </c>
      <c r="F46" s="187">
        <f t="shared" si="0"/>
        <v>6.6699999999999995E-2</v>
      </c>
      <c r="G46" s="187">
        <f t="shared" si="0"/>
        <v>6.7299999999999999E-2</v>
      </c>
      <c r="H46" s="188">
        <v>2.7699999999999999E-2</v>
      </c>
      <c r="S46" s="165" t="s">
        <v>10994</v>
      </c>
      <c r="T46" s="187">
        <f t="shared" si="1"/>
        <v>2.7699999999999999E-2</v>
      </c>
      <c r="U46" s="187">
        <f t="shared" si="1"/>
        <v>2.7699999999999999E-2</v>
      </c>
      <c r="V46" s="187">
        <f t="shared" si="1"/>
        <v>2.7699999999999999E-2</v>
      </c>
      <c r="W46" s="187">
        <f t="shared" si="1"/>
        <v>2.7699999999999999E-2</v>
      </c>
      <c r="X46" s="187">
        <f t="shared" si="1"/>
        <v>2.7699999999999999E-2</v>
      </c>
      <c r="Y46" s="188">
        <v>2.7699999999999999E-2</v>
      </c>
      <c r="AJ46" s="165" t="s">
        <v>10994</v>
      </c>
      <c r="AK46" s="187">
        <f t="shared" si="2"/>
        <v>2.7699999999999999E-2</v>
      </c>
      <c r="AL46" s="187">
        <f t="shared" si="2"/>
        <v>2.7699999999999999E-2</v>
      </c>
      <c r="AM46" s="187">
        <f t="shared" si="2"/>
        <v>2.7699999999999999E-2</v>
      </c>
      <c r="AN46" s="187">
        <f t="shared" si="2"/>
        <v>2.7699999999999999E-2</v>
      </c>
      <c r="AO46" s="187">
        <f t="shared" si="2"/>
        <v>2.7699999999999999E-2</v>
      </c>
      <c r="AP46" s="188">
        <v>2.7699999999999999E-2</v>
      </c>
    </row>
    <row r="47" spans="2:42" ht="15.75">
      <c r="B47" s="165" t="s">
        <v>10996</v>
      </c>
      <c r="C47" s="187">
        <f t="shared" si="0"/>
        <v>7.1099999999999997E-2</v>
      </c>
      <c r="D47" s="187">
        <f t="shared" si="0"/>
        <v>7.2399999999999992E-2</v>
      </c>
      <c r="E47" s="187">
        <f t="shared" si="0"/>
        <v>7.2499999999999995E-2</v>
      </c>
      <c r="F47" s="187">
        <f t="shared" si="0"/>
        <v>7.3099999999999998E-2</v>
      </c>
      <c r="G47" s="187">
        <f t="shared" si="0"/>
        <v>7.3700000000000002E-2</v>
      </c>
      <c r="H47" s="188">
        <f>(H46+H48)/2</f>
        <v>3.4099999999999998E-2</v>
      </c>
      <c r="S47" s="165" t="s">
        <v>10996</v>
      </c>
      <c r="T47" s="187">
        <f t="shared" si="1"/>
        <v>3.4099999999999998E-2</v>
      </c>
      <c r="U47" s="187">
        <f t="shared" si="1"/>
        <v>3.4099999999999998E-2</v>
      </c>
      <c r="V47" s="187">
        <f t="shared" si="1"/>
        <v>3.4099999999999998E-2</v>
      </c>
      <c r="W47" s="187">
        <f t="shared" si="1"/>
        <v>3.4099999999999998E-2</v>
      </c>
      <c r="X47" s="187">
        <f t="shared" si="1"/>
        <v>3.4099999999999998E-2</v>
      </c>
      <c r="Y47" s="188">
        <f>(Y46+Y48)/2</f>
        <v>3.4099999999999998E-2</v>
      </c>
      <c r="AJ47" s="165" t="s">
        <v>10996</v>
      </c>
      <c r="AK47" s="187">
        <f t="shared" si="2"/>
        <v>3.4099999999999998E-2</v>
      </c>
      <c r="AL47" s="187">
        <f t="shared" si="2"/>
        <v>3.4099999999999998E-2</v>
      </c>
      <c r="AM47" s="187">
        <f t="shared" si="2"/>
        <v>3.4099999999999998E-2</v>
      </c>
      <c r="AN47" s="187">
        <f t="shared" si="2"/>
        <v>3.4099999999999998E-2</v>
      </c>
      <c r="AO47" s="187">
        <f t="shared" si="2"/>
        <v>3.4099999999999998E-2</v>
      </c>
      <c r="AP47" s="188">
        <f>(AP46+AP48)/2</f>
        <v>3.4099999999999998E-2</v>
      </c>
    </row>
    <row r="48" spans="2:42" ht="15.75">
      <c r="B48" s="165" t="s">
        <v>10998</v>
      </c>
      <c r="C48" s="187">
        <f t="shared" si="0"/>
        <v>7.7499999999999999E-2</v>
      </c>
      <c r="D48" s="187">
        <f t="shared" si="0"/>
        <v>7.8800000000000009E-2</v>
      </c>
      <c r="E48" s="187">
        <f t="shared" si="0"/>
        <v>7.8899999999999998E-2</v>
      </c>
      <c r="F48" s="187">
        <f t="shared" si="0"/>
        <v>7.9500000000000001E-2</v>
      </c>
      <c r="G48" s="187">
        <f t="shared" si="0"/>
        <v>8.0100000000000005E-2</v>
      </c>
      <c r="H48" s="187">
        <v>4.0500000000000001E-2</v>
      </c>
      <c r="S48" s="165" t="s">
        <v>10998</v>
      </c>
      <c r="T48" s="187">
        <f t="shared" si="1"/>
        <v>4.0500000000000001E-2</v>
      </c>
      <c r="U48" s="187">
        <f t="shared" si="1"/>
        <v>4.0500000000000001E-2</v>
      </c>
      <c r="V48" s="187">
        <f t="shared" si="1"/>
        <v>4.0500000000000001E-2</v>
      </c>
      <c r="W48" s="187">
        <f t="shared" si="1"/>
        <v>4.0500000000000001E-2</v>
      </c>
      <c r="X48" s="187">
        <f t="shared" si="1"/>
        <v>4.0500000000000001E-2</v>
      </c>
      <c r="Y48" s="187">
        <v>4.0500000000000001E-2</v>
      </c>
      <c r="AJ48" s="165" t="s">
        <v>10998</v>
      </c>
      <c r="AK48" s="187">
        <f t="shared" si="2"/>
        <v>4.0500000000000001E-2</v>
      </c>
      <c r="AL48" s="187">
        <f t="shared" si="2"/>
        <v>4.0500000000000001E-2</v>
      </c>
      <c r="AM48" s="187">
        <f t="shared" si="2"/>
        <v>4.0500000000000001E-2</v>
      </c>
      <c r="AN48" s="187">
        <f t="shared" si="2"/>
        <v>4.0500000000000001E-2</v>
      </c>
      <c r="AO48" s="187">
        <f t="shared" si="2"/>
        <v>4.0500000000000001E-2</v>
      </c>
      <c r="AP48" s="187">
        <v>4.0500000000000001E-2</v>
      </c>
    </row>
    <row r="49" spans="2:48" ht="15.75">
      <c r="B49" s="165" t="s">
        <v>11000</v>
      </c>
      <c r="C49" s="187">
        <f t="shared" si="0"/>
        <v>8.5599999999999996E-2</v>
      </c>
      <c r="D49" s="187">
        <f t="shared" si="0"/>
        <v>8.6900000000000005E-2</v>
      </c>
      <c r="E49" s="187">
        <f t="shared" si="0"/>
        <v>8.6999999999999994E-2</v>
      </c>
      <c r="F49" s="187">
        <f t="shared" si="0"/>
        <v>8.7599999999999997E-2</v>
      </c>
      <c r="G49" s="187">
        <f t="shared" si="0"/>
        <v>8.8200000000000001E-2</v>
      </c>
      <c r="H49" s="187">
        <v>4.8599999999999997E-2</v>
      </c>
      <c r="S49" s="165" t="s">
        <v>11000</v>
      </c>
      <c r="T49" s="187">
        <f t="shared" si="1"/>
        <v>4.8599999999999997E-2</v>
      </c>
      <c r="U49" s="187">
        <f t="shared" si="1"/>
        <v>4.8599999999999997E-2</v>
      </c>
      <c r="V49" s="187">
        <f t="shared" si="1"/>
        <v>4.8599999999999997E-2</v>
      </c>
      <c r="W49" s="187">
        <f t="shared" si="1"/>
        <v>4.8599999999999997E-2</v>
      </c>
      <c r="X49" s="187">
        <f t="shared" si="1"/>
        <v>4.8599999999999997E-2</v>
      </c>
      <c r="Y49" s="187">
        <v>4.8599999999999997E-2</v>
      </c>
      <c r="AJ49" s="165" t="s">
        <v>11000</v>
      </c>
      <c r="AK49" s="187">
        <f t="shared" si="2"/>
        <v>4.8599999999999997E-2</v>
      </c>
      <c r="AL49" s="187">
        <f t="shared" si="2"/>
        <v>4.8599999999999997E-2</v>
      </c>
      <c r="AM49" s="187">
        <f t="shared" si="2"/>
        <v>4.8599999999999997E-2</v>
      </c>
      <c r="AN49" s="187">
        <f t="shared" si="2"/>
        <v>4.8599999999999997E-2</v>
      </c>
      <c r="AO49" s="187">
        <f t="shared" si="2"/>
        <v>4.8599999999999997E-2</v>
      </c>
      <c r="AP49" s="187">
        <v>4.8599999999999997E-2</v>
      </c>
    </row>
    <row r="50" spans="2:48" ht="15.75">
      <c r="B50" s="165" t="s">
        <v>11001</v>
      </c>
      <c r="C50" s="187">
        <f t="shared" si="0"/>
        <v>9.64E-2</v>
      </c>
      <c r="D50" s="187">
        <f t="shared" si="0"/>
        <v>9.7700000000000009E-2</v>
      </c>
      <c r="E50" s="187">
        <f t="shared" si="0"/>
        <v>9.7799999999999998E-2</v>
      </c>
      <c r="F50" s="187">
        <f t="shared" si="0"/>
        <v>9.8400000000000001E-2</v>
      </c>
      <c r="G50" s="187">
        <f t="shared" si="0"/>
        <v>9.9000000000000005E-2</v>
      </c>
      <c r="H50" s="187">
        <v>5.9400000000000001E-2</v>
      </c>
      <c r="S50" s="165" t="s">
        <v>11001</v>
      </c>
      <c r="T50" s="187">
        <f t="shared" si="1"/>
        <v>5.9400000000000001E-2</v>
      </c>
      <c r="U50" s="187">
        <f t="shared" si="1"/>
        <v>5.9400000000000001E-2</v>
      </c>
      <c r="V50" s="187">
        <f t="shared" si="1"/>
        <v>5.9400000000000001E-2</v>
      </c>
      <c r="W50" s="187">
        <f t="shared" si="1"/>
        <v>5.9400000000000001E-2</v>
      </c>
      <c r="X50" s="187">
        <f t="shared" si="1"/>
        <v>5.9400000000000001E-2</v>
      </c>
      <c r="Y50" s="187">
        <v>5.9400000000000001E-2</v>
      </c>
      <c r="AJ50" s="165" t="s">
        <v>11001</v>
      </c>
      <c r="AK50" s="187">
        <f t="shared" si="2"/>
        <v>5.9400000000000001E-2</v>
      </c>
      <c r="AL50" s="187">
        <f t="shared" si="2"/>
        <v>5.9400000000000001E-2</v>
      </c>
      <c r="AM50" s="187">
        <f t="shared" si="2"/>
        <v>5.9400000000000001E-2</v>
      </c>
      <c r="AN50" s="187">
        <f t="shared" si="2"/>
        <v>5.9400000000000001E-2</v>
      </c>
      <c r="AO50" s="187">
        <f t="shared" si="2"/>
        <v>5.9400000000000001E-2</v>
      </c>
      <c r="AP50" s="187">
        <v>5.9400000000000001E-2</v>
      </c>
    </row>
    <row r="51" spans="2:48" ht="15.75">
      <c r="B51" s="165" t="s">
        <v>11002</v>
      </c>
      <c r="C51" s="187">
        <f t="shared" ref="C51:G57" si="3">C$30+$H51</f>
        <v>0.16189999999999999</v>
      </c>
      <c r="D51" s="187">
        <f t="shared" si="3"/>
        <v>0.16320000000000001</v>
      </c>
      <c r="E51" s="187">
        <f t="shared" si="3"/>
        <v>0.1633</v>
      </c>
      <c r="F51" s="187">
        <f t="shared" si="3"/>
        <v>0.16389999999999999</v>
      </c>
      <c r="G51" s="187">
        <f t="shared" si="3"/>
        <v>0.16450000000000001</v>
      </c>
      <c r="H51" s="187">
        <v>0.1249</v>
      </c>
      <c r="S51" s="165" t="s">
        <v>11002</v>
      </c>
      <c r="T51" s="187">
        <f t="shared" ref="T51:X51" si="4">T$30+$H51</f>
        <v>0.1249</v>
      </c>
      <c r="U51" s="187">
        <f t="shared" si="4"/>
        <v>0.1249</v>
      </c>
      <c r="V51" s="187">
        <f t="shared" si="4"/>
        <v>0.1249</v>
      </c>
      <c r="W51" s="187">
        <f t="shared" si="4"/>
        <v>0.1249</v>
      </c>
      <c r="X51" s="187">
        <f t="shared" si="4"/>
        <v>0.1249</v>
      </c>
      <c r="Y51" s="187">
        <v>0.1249</v>
      </c>
      <c r="AJ51" s="165" t="s">
        <v>11002</v>
      </c>
      <c r="AK51" s="187">
        <f t="shared" ref="AK51:AO51" si="5">AK$30+$H51</f>
        <v>0.1249</v>
      </c>
      <c r="AL51" s="187">
        <f t="shared" si="5"/>
        <v>0.1249</v>
      </c>
      <c r="AM51" s="187">
        <f t="shared" si="5"/>
        <v>0.1249</v>
      </c>
      <c r="AN51" s="187">
        <f t="shared" si="5"/>
        <v>0.1249</v>
      </c>
      <c r="AO51" s="187">
        <f t="shared" si="5"/>
        <v>0.1249</v>
      </c>
      <c r="AP51" s="187">
        <v>0.1249</v>
      </c>
    </row>
    <row r="54" spans="2:48" ht="15.75">
      <c r="B54" s="193" t="s">
        <v>11561</v>
      </c>
      <c r="C54">
        <v>100</v>
      </c>
      <c r="S54" s="193" t="s">
        <v>11561</v>
      </c>
      <c r="T54">
        <v>100</v>
      </c>
      <c r="AJ54" s="193" t="s">
        <v>11561</v>
      </c>
      <c r="AK54">
        <v>100</v>
      </c>
    </row>
    <row r="55" spans="2:48" ht="15.75">
      <c r="B55" s="193" t="s">
        <v>11562</v>
      </c>
      <c r="C55" s="194">
        <v>7.4999999999999997E-2</v>
      </c>
      <c r="S55" s="193" t="s">
        <v>11562</v>
      </c>
      <c r="T55" s="194">
        <v>0.09</v>
      </c>
      <c r="AJ55" s="193" t="s">
        <v>11562</v>
      </c>
      <c r="AK55" s="194">
        <v>0.11</v>
      </c>
    </row>
    <row r="56" spans="2:48" ht="15.75">
      <c r="B56" s="193" t="s">
        <v>11563</v>
      </c>
      <c r="C56">
        <f>C54*C55</f>
        <v>7.5</v>
      </c>
      <c r="D56">
        <f>C54*C55</f>
        <v>7.5</v>
      </c>
      <c r="E56">
        <f>C54*C55</f>
        <v>7.5</v>
      </c>
      <c r="F56">
        <f>C54*C55</f>
        <v>7.5</v>
      </c>
      <c r="G56">
        <f>C54*C55+C54</f>
        <v>107.5</v>
      </c>
      <c r="S56" s="193" t="s">
        <v>11563</v>
      </c>
      <c r="T56">
        <f>T54*T55</f>
        <v>9</v>
      </c>
      <c r="U56">
        <f>T54*T55</f>
        <v>9</v>
      </c>
      <c r="V56">
        <f>T54*T55</f>
        <v>9</v>
      </c>
      <c r="W56">
        <f>T54*T55</f>
        <v>9</v>
      </c>
      <c r="X56">
        <f>T54*T55+T54</f>
        <v>109</v>
      </c>
      <c r="AJ56" s="193" t="s">
        <v>11563</v>
      </c>
      <c r="AK56">
        <f>AK54*AK55</f>
        <v>11</v>
      </c>
      <c r="AL56">
        <f>AK54*AK55</f>
        <v>11</v>
      </c>
      <c r="AM56">
        <f>AK54*AK55</f>
        <v>11</v>
      </c>
      <c r="AN56">
        <f>AK54*AK55</f>
        <v>11</v>
      </c>
      <c r="AO56">
        <f>AK54*AK55+AK54</f>
        <v>111</v>
      </c>
    </row>
    <row r="57" spans="2:48">
      <c r="K57" s="195" t="s">
        <v>11564</v>
      </c>
      <c r="L57" s="195"/>
      <c r="M57" s="195" t="s">
        <v>11565</v>
      </c>
      <c r="N57" s="195" t="s">
        <v>11566</v>
      </c>
      <c r="AB57" s="196" t="s">
        <v>11564</v>
      </c>
      <c r="AC57" s="196"/>
      <c r="AD57" s="196" t="s">
        <v>11565</v>
      </c>
      <c r="AE57" s="196" t="s">
        <v>11566</v>
      </c>
      <c r="AS57" s="197" t="s">
        <v>11564</v>
      </c>
      <c r="AT57" s="197"/>
      <c r="AU57" s="197" t="s">
        <v>11565</v>
      </c>
      <c r="AV57" s="197" t="s">
        <v>11566</v>
      </c>
    </row>
    <row r="58" spans="2:48">
      <c r="K58" s="198" t="s">
        <v>11567</v>
      </c>
      <c r="L58" s="198" t="s">
        <v>11568</v>
      </c>
      <c r="M58" s="198" t="s">
        <v>11569</v>
      </c>
      <c r="N58" s="198" t="s">
        <v>11570</v>
      </c>
      <c r="AB58" s="199" t="s">
        <v>11567</v>
      </c>
      <c r="AC58" s="199" t="s">
        <v>11568</v>
      </c>
      <c r="AD58" s="199" t="s">
        <v>11569</v>
      </c>
      <c r="AE58" s="199" t="s">
        <v>11570</v>
      </c>
      <c r="AS58" s="200" t="s">
        <v>11567</v>
      </c>
      <c r="AT58" s="200" t="s">
        <v>11568</v>
      </c>
      <c r="AU58" s="200" t="s">
        <v>11569</v>
      </c>
      <c r="AV58" s="200" t="s">
        <v>11570</v>
      </c>
    </row>
    <row r="59" spans="2:48" ht="15.75">
      <c r="B59" s="201" t="s">
        <v>11571</v>
      </c>
      <c r="C59" s="201"/>
      <c r="D59" s="201"/>
      <c r="E59" s="201"/>
      <c r="F59" s="201"/>
      <c r="G59" s="201"/>
      <c r="H59" s="198" t="s">
        <v>11572</v>
      </c>
      <c r="K59" s="198"/>
      <c r="L59" s="198"/>
      <c r="M59" s="198"/>
      <c r="N59" s="198"/>
      <c r="S59" s="202" t="s">
        <v>11571</v>
      </c>
      <c r="T59" s="202"/>
      <c r="U59" s="202"/>
      <c r="V59" s="202"/>
      <c r="W59" s="202"/>
      <c r="X59" s="202"/>
      <c r="Y59" s="199" t="s">
        <v>11572</v>
      </c>
      <c r="AB59" s="199"/>
      <c r="AC59" s="199"/>
      <c r="AD59" s="199"/>
      <c r="AE59" s="199"/>
      <c r="AJ59" s="203" t="s">
        <v>11571</v>
      </c>
      <c r="AK59" s="203"/>
      <c r="AL59" s="203"/>
      <c r="AM59" s="203"/>
      <c r="AN59" s="203"/>
      <c r="AO59" s="203"/>
      <c r="AP59" s="204" t="s">
        <v>11572</v>
      </c>
      <c r="AS59" s="200"/>
      <c r="AT59" s="200"/>
      <c r="AU59" s="200"/>
      <c r="AV59" s="200"/>
    </row>
    <row r="60" spans="2:48" ht="15.75" thickBot="1">
      <c r="B60" s="205"/>
      <c r="C60" s="205">
        <v>1</v>
      </c>
      <c r="D60" s="205">
        <v>2</v>
      </c>
      <c r="E60" s="205">
        <v>3</v>
      </c>
      <c r="F60" s="206">
        <v>4</v>
      </c>
      <c r="G60" s="207">
        <v>5</v>
      </c>
      <c r="H60" s="208"/>
      <c r="K60" s="208"/>
      <c r="L60" s="208"/>
      <c r="M60" s="208"/>
      <c r="N60" s="208"/>
      <c r="S60" s="209"/>
      <c r="T60" s="209">
        <v>1</v>
      </c>
      <c r="U60" s="209">
        <v>2</v>
      </c>
      <c r="V60" s="209">
        <v>3</v>
      </c>
      <c r="W60" s="210">
        <v>4</v>
      </c>
      <c r="X60" s="211">
        <v>5</v>
      </c>
      <c r="Y60" s="212"/>
      <c r="AB60" s="212"/>
      <c r="AC60" s="212"/>
      <c r="AD60" s="212"/>
      <c r="AE60" s="212"/>
      <c r="AJ60" s="213"/>
      <c r="AK60" s="213">
        <v>1</v>
      </c>
      <c r="AL60" s="213">
        <v>2</v>
      </c>
      <c r="AM60" s="213">
        <v>3</v>
      </c>
      <c r="AN60" s="214">
        <v>4</v>
      </c>
      <c r="AO60" s="215">
        <v>5</v>
      </c>
      <c r="AP60" s="216"/>
      <c r="AS60" s="217"/>
      <c r="AT60" s="217"/>
      <c r="AU60" s="217"/>
      <c r="AV60" s="217"/>
    </row>
    <row r="61" spans="2:48" ht="15.75">
      <c r="B61" s="218" t="s">
        <v>10965</v>
      </c>
      <c r="C61" s="219">
        <f>C$56/(1+C35)^C$60</f>
        <v>7.1845962256921156</v>
      </c>
      <c r="D61" s="219">
        <f t="shared" ref="D61:G61" si="6">D$56/(1+D35)^D$60</f>
        <v>6.8653464989808546</v>
      </c>
      <c r="E61" s="219">
        <f t="shared" si="6"/>
        <v>6.5665674897149851</v>
      </c>
      <c r="F61" s="220">
        <f t="shared" si="6"/>
        <v>6.267590468127139</v>
      </c>
      <c r="G61" s="146">
        <f t="shared" si="6"/>
        <v>85.647028705550809</v>
      </c>
      <c r="H61" s="221">
        <f>SUM(C61:G61)</f>
        <v>112.53112938806591</v>
      </c>
      <c r="K61" s="222">
        <f t="array" ref="K61:K78">TRANSPOSE(C15:T15)</f>
        <v>2.9999999999999997E-4</v>
      </c>
      <c r="L61" s="221">
        <f t="shared" ref="L61:L78" si="7">H61*K61</f>
        <v>3.3759338816419772E-2</v>
      </c>
      <c r="M61" s="221">
        <f t="shared" ref="M61:M78" si="8">H61-L$79</f>
        <v>7.6801815218838811</v>
      </c>
      <c r="N61" s="221">
        <f>M61^2*K61</f>
        <v>1.769555646272598E-2</v>
      </c>
      <c r="S61" s="226" t="s">
        <v>10965</v>
      </c>
      <c r="T61" s="219">
        <f>T$56/(1+T35)^T$60</f>
        <v>8.9383255536796113</v>
      </c>
      <c r="U61" s="219">
        <f t="shared" ref="U61:X61" si="9">U$56/(1+U35)^U$60</f>
        <v>8.8770737448402155</v>
      </c>
      <c r="V61" s="219">
        <f t="shared" si="9"/>
        <v>8.8162416772670742</v>
      </c>
      <c r="W61" s="220">
        <f t="shared" si="9"/>
        <v>8.7558264745923875</v>
      </c>
      <c r="X61" s="146">
        <f t="shared" si="9"/>
        <v>105.31610617081806</v>
      </c>
      <c r="Y61" s="221">
        <f>SUM(T61:X61)</f>
        <v>140.70357362119734</v>
      </c>
      <c r="AB61" s="222">
        <f t="array" ref="AB61:AB78">TRANSPOSE(C18:T18)</f>
        <v>1E-4</v>
      </c>
      <c r="AC61" s="221">
        <f t="shared" ref="AC61:AC78" si="10">Y61*AB61</f>
        <v>1.4070357362119734E-2</v>
      </c>
      <c r="AD61" s="221">
        <f t="shared" ref="AD61:AD78" si="11">Y61-AC$79</f>
        <v>17.502001952600168</v>
      </c>
      <c r="AE61" s="221">
        <f>AD61^2*AB61</f>
        <v>3.0632007234882009E-2</v>
      </c>
      <c r="AJ61" s="228" t="s">
        <v>10965</v>
      </c>
      <c r="AK61" s="219">
        <f>AK$56/(1+AK35)^AK$60</f>
        <v>10.92462012116397</v>
      </c>
      <c r="AL61" s="219">
        <f t="shared" ref="AL61:AO61" si="12">AL$56/(1+AL35)^AL$60</f>
        <v>10.849756799249151</v>
      </c>
      <c r="AM61" s="219">
        <f t="shared" si="12"/>
        <v>10.775406494437535</v>
      </c>
      <c r="AN61" s="220">
        <f t="shared" si="12"/>
        <v>10.701565691168472</v>
      </c>
      <c r="AO61" s="146">
        <f t="shared" si="12"/>
        <v>107.24851178863123</v>
      </c>
      <c r="AP61" s="221">
        <f>SUM(AK61:AO61)</f>
        <v>150.49986089465037</v>
      </c>
      <c r="AS61" s="222">
        <f t="array" ref="AS61:AS78">TRANSPOSE(C24:T24)</f>
        <v>0</v>
      </c>
      <c r="AT61" s="221">
        <f t="shared" ref="AT61:AT78" si="13">AP61*AS61</f>
        <v>0</v>
      </c>
      <c r="AU61" s="221">
        <f t="shared" ref="AU61:AU78" si="14">AP61-AT$79</f>
        <v>54.423497140845001</v>
      </c>
      <c r="AV61" s="221">
        <f>AU61^2*AS61</f>
        <v>0</v>
      </c>
    </row>
    <row r="62" spans="2:48" ht="15.75">
      <c r="B62" s="218" t="s">
        <v>10972</v>
      </c>
      <c r="C62" s="219">
        <f t="shared" ref="C62:G77" si="15">C$56/(1+C36)^C$60</f>
        <v>7.179094476883316</v>
      </c>
      <c r="D62" s="219">
        <f t="shared" si="15"/>
        <v>6.8548490288049893</v>
      </c>
      <c r="E62" s="219">
        <f t="shared" si="15"/>
        <v>6.5515137540830333</v>
      </c>
      <c r="F62" s="146">
        <f t="shared" si="15"/>
        <v>6.2484509749846939</v>
      </c>
      <c r="G62" s="146">
        <f t="shared" si="15"/>
        <v>85.320412521469805</v>
      </c>
      <c r="H62" s="221">
        <f t="shared" ref="H62:H77" si="16">SUM(C62:G62)</f>
        <v>112.15432075622584</v>
      </c>
      <c r="K62" s="222">
        <v>1E-4</v>
      </c>
      <c r="L62" s="221">
        <f t="shared" si="7"/>
        <v>1.1215432075622585E-2</v>
      </c>
      <c r="M62" s="221">
        <f t="shared" si="8"/>
        <v>7.3033728900438177</v>
      </c>
      <c r="N62" s="221">
        <f t="shared" ref="N62:N78" si="17">M62^2*K62</f>
        <v>5.3339255571026988E-3</v>
      </c>
      <c r="S62" s="226" t="s">
        <v>10972</v>
      </c>
      <c r="T62" s="219">
        <f t="shared" ref="T62:X77" si="18">T$56/(1+T36)^T$60</f>
        <v>8.9312295325989872</v>
      </c>
      <c r="U62" s="219">
        <f t="shared" si="18"/>
        <v>8.8629845515520351</v>
      </c>
      <c r="V62" s="219">
        <f t="shared" si="18"/>
        <v>8.7952610415322372</v>
      </c>
      <c r="W62" s="146">
        <f t="shared" si="18"/>
        <v>8.7280550178944498</v>
      </c>
      <c r="X62" s="146">
        <f t="shared" si="18"/>
        <v>104.89872393133923</v>
      </c>
      <c r="Y62" s="221">
        <f t="shared" ref="Y62:Y77" si="19">SUM(T62:X62)</f>
        <v>140.21625407491695</v>
      </c>
      <c r="AB62" s="222">
        <v>1E-4</v>
      </c>
      <c r="AC62" s="221">
        <f t="shared" si="10"/>
        <v>1.4021625407491696E-2</v>
      </c>
      <c r="AD62" s="221">
        <f t="shared" si="11"/>
        <v>17.014682406319778</v>
      </c>
      <c r="AE62" s="221">
        <f t="shared" ref="AE62:AE78" si="20">AD62^2*AB62</f>
        <v>2.894994173879278E-2</v>
      </c>
      <c r="AJ62" s="228" t="s">
        <v>10972</v>
      </c>
      <c r="AK62" s="219">
        <f t="shared" ref="AK62:AO77" si="21">AK$56/(1+AK36)^AK$60</f>
        <v>10.915947206509873</v>
      </c>
      <c r="AL62" s="219">
        <f t="shared" si="21"/>
        <v>10.832536674119154</v>
      </c>
      <c r="AM62" s="219">
        <f t="shared" si="21"/>
        <v>10.749763495206068</v>
      </c>
      <c r="AN62" s="146">
        <f t="shared" si="21"/>
        <v>10.667622799648772</v>
      </c>
      <c r="AO62" s="146">
        <f t="shared" si="21"/>
        <v>106.8234711594372</v>
      </c>
      <c r="AP62" s="221">
        <f t="shared" ref="AP62:AP77" si="22">SUM(AK62:AO62)</f>
        <v>149.98934133492105</v>
      </c>
      <c r="AS62" s="222">
        <v>0</v>
      </c>
      <c r="AT62" s="221">
        <f t="shared" si="13"/>
        <v>0</v>
      </c>
      <c r="AU62" s="221">
        <f t="shared" si="14"/>
        <v>53.912977581115683</v>
      </c>
      <c r="AV62" s="221">
        <f t="shared" ref="AV62:AV78" si="23">AU62^2*AS62</f>
        <v>0</v>
      </c>
    </row>
    <row r="63" spans="2:48" ht="15.75">
      <c r="B63" s="218" t="s">
        <v>10973</v>
      </c>
      <c r="C63" s="219">
        <f t="shared" si="15"/>
        <v>7.173601147776183</v>
      </c>
      <c r="D63" s="219">
        <f t="shared" si="15"/>
        <v>6.844375616997648</v>
      </c>
      <c r="E63" s="219">
        <f t="shared" si="15"/>
        <v>6.5365059971955537</v>
      </c>
      <c r="F63" s="146">
        <f t="shared" si="15"/>
        <v>6.2293844845175688</v>
      </c>
      <c r="G63" s="146">
        <f t="shared" si="15"/>
        <v>84.99528986463838</v>
      </c>
      <c r="H63" s="221">
        <f t="shared" si="16"/>
        <v>111.77915711112533</v>
      </c>
      <c r="K63" s="222">
        <v>5.0000000000000001E-4</v>
      </c>
      <c r="L63" s="221">
        <f t="shared" si="7"/>
        <v>5.5889578555562668E-2</v>
      </c>
      <c r="M63" s="221">
        <f t="shared" si="8"/>
        <v>6.9282092449433037</v>
      </c>
      <c r="N63" s="221">
        <f t="shared" si="17"/>
        <v>2.4000041670858931E-2</v>
      </c>
      <c r="S63" s="226" t="s">
        <v>10973</v>
      </c>
      <c r="T63" s="219">
        <f t="shared" si="18"/>
        <v>8.924144769459593</v>
      </c>
      <c r="U63" s="219">
        <f t="shared" si="18"/>
        <v>8.8489288740303351</v>
      </c>
      <c r="V63" s="219">
        <f t="shared" si="18"/>
        <v>8.7743469251664212</v>
      </c>
      <c r="W63" s="146">
        <f t="shared" si="18"/>
        <v>8.7003935797386429</v>
      </c>
      <c r="X63" s="146">
        <f t="shared" si="18"/>
        <v>104.48332509133611</v>
      </c>
      <c r="Y63" s="221">
        <f t="shared" si="19"/>
        <v>139.73113923973111</v>
      </c>
      <c r="AB63" s="222">
        <v>2.0000000000000001E-4</v>
      </c>
      <c r="AC63" s="221">
        <f t="shared" si="10"/>
        <v>2.7946227847946224E-2</v>
      </c>
      <c r="AD63" s="221">
        <f t="shared" si="11"/>
        <v>16.529567571133938</v>
      </c>
      <c r="AE63" s="221">
        <f t="shared" si="20"/>
        <v>5.4645320817736549E-2</v>
      </c>
      <c r="AJ63" s="228" t="s">
        <v>10973</v>
      </c>
      <c r="AK63" s="219">
        <f t="shared" si="21"/>
        <v>10.907288051561725</v>
      </c>
      <c r="AL63" s="219">
        <f t="shared" si="21"/>
        <v>10.815357512703743</v>
      </c>
      <c r="AM63" s="219">
        <f t="shared" si="21"/>
        <v>10.724201797425627</v>
      </c>
      <c r="AN63" s="146">
        <f t="shared" si="21"/>
        <v>10.633814375236119</v>
      </c>
      <c r="AO63" s="146">
        <f t="shared" si="21"/>
        <v>106.40045032236979</v>
      </c>
      <c r="AP63" s="221">
        <f t="shared" si="22"/>
        <v>149.481112059297</v>
      </c>
      <c r="AS63" s="222">
        <v>0</v>
      </c>
      <c r="AT63" s="221">
        <f t="shared" si="13"/>
        <v>0</v>
      </c>
      <c r="AU63" s="221">
        <f t="shared" si="14"/>
        <v>53.404748305491637</v>
      </c>
      <c r="AV63" s="221">
        <f t="shared" si="23"/>
        <v>0</v>
      </c>
    </row>
    <row r="64" spans="2:48" ht="15.75">
      <c r="B64" s="218" t="s">
        <v>10974</v>
      </c>
      <c r="C64" s="229">
        <f t="shared" si="15"/>
        <v>7.1660615325816934</v>
      </c>
      <c r="D64" s="229">
        <f t="shared" si="15"/>
        <v>6.8300138236747783</v>
      </c>
      <c r="E64" s="229">
        <f t="shared" si="15"/>
        <v>6.5159450840735529</v>
      </c>
      <c r="F64" s="230">
        <f t="shared" si="15"/>
        <v>6.2032866467945293</v>
      </c>
      <c r="G64" s="230">
        <f t="shared" si="15"/>
        <v>84.55067024489874</v>
      </c>
      <c r="H64" s="221">
        <f t="shared" si="16"/>
        <v>111.2659773320233</v>
      </c>
      <c r="K64" s="223">
        <v>1.4E-3</v>
      </c>
      <c r="L64" s="221">
        <f t="shared" si="7"/>
        <v>0.15577236826483262</v>
      </c>
      <c r="M64" s="221">
        <f t="shared" si="8"/>
        <v>6.4150294658412719</v>
      </c>
      <c r="N64" s="221">
        <f t="shared" si="17"/>
        <v>5.7613644266656459E-2</v>
      </c>
      <c r="S64" s="226" t="s">
        <v>10974</v>
      </c>
      <c r="T64" s="229">
        <f t="shared" si="18"/>
        <v>8.9144215530903317</v>
      </c>
      <c r="U64" s="229">
        <f t="shared" si="18"/>
        <v>8.829656847355718</v>
      </c>
      <c r="V64" s="229">
        <f t="shared" si="18"/>
        <v>8.7456981451621605</v>
      </c>
      <c r="W64" s="230">
        <f t="shared" si="18"/>
        <v>8.6625377824506344</v>
      </c>
      <c r="X64" s="230">
        <f t="shared" si="18"/>
        <v>103.91537003512052</v>
      </c>
      <c r="Y64" s="221">
        <f t="shared" si="19"/>
        <v>139.06768436317935</v>
      </c>
      <c r="AB64" s="223">
        <v>4.0000000000000002E-4</v>
      </c>
      <c r="AC64" s="221">
        <f t="shared" si="10"/>
        <v>5.5627073745271746E-2</v>
      </c>
      <c r="AD64" s="221">
        <f t="shared" si="11"/>
        <v>15.866112694582185</v>
      </c>
      <c r="AE64" s="221">
        <f t="shared" si="20"/>
        <v>0.10069341281487279</v>
      </c>
      <c r="AJ64" s="228" t="s">
        <v>10974</v>
      </c>
      <c r="AK64" s="229">
        <f t="shared" si="21"/>
        <v>10.89540412044374</v>
      </c>
      <c r="AL64" s="229">
        <f t="shared" si="21"/>
        <v>10.791802813434765</v>
      </c>
      <c r="AM64" s="229">
        <f t="shared" si="21"/>
        <v>10.689186621864863</v>
      </c>
      <c r="AN64" s="230">
        <f t="shared" si="21"/>
        <v>10.587546178550776</v>
      </c>
      <c r="AO64" s="230">
        <f t="shared" si="21"/>
        <v>105.82207407246219</v>
      </c>
      <c r="AP64" s="221">
        <f t="shared" si="22"/>
        <v>148.78601380675633</v>
      </c>
      <c r="AS64" s="223">
        <v>0</v>
      </c>
      <c r="AT64" s="221">
        <f t="shared" si="13"/>
        <v>0</v>
      </c>
      <c r="AU64" s="221">
        <f t="shared" si="14"/>
        <v>52.709650052950963</v>
      </c>
      <c r="AV64" s="221">
        <f t="shared" si="23"/>
        <v>0</v>
      </c>
    </row>
    <row r="65" spans="2:103" ht="15.75">
      <c r="B65" s="218" t="s">
        <v>10975</v>
      </c>
      <c r="C65" s="219">
        <f t="shared" si="15"/>
        <v>7.1585377493557312</v>
      </c>
      <c r="D65" s="219">
        <f t="shared" si="15"/>
        <v>6.8156971867528293</v>
      </c>
      <c r="E65" s="219">
        <f t="shared" si="15"/>
        <v>6.4954703144812216</v>
      </c>
      <c r="F65" s="146">
        <f t="shared" si="15"/>
        <v>6.1773253362709548</v>
      </c>
      <c r="G65" s="146">
        <f t="shared" si="15"/>
        <v>84.108838731560567</v>
      </c>
      <c r="H65" s="221">
        <f t="shared" si="16"/>
        <v>110.7558693184213</v>
      </c>
      <c r="K65" s="222">
        <v>3.8E-3</v>
      </c>
      <c r="L65" s="221">
        <f t="shared" si="7"/>
        <v>0.42087230341000098</v>
      </c>
      <c r="M65" s="221">
        <f t="shared" si="8"/>
        <v>5.9049214522392788</v>
      </c>
      <c r="N65" s="221">
        <f t="shared" si="17"/>
        <v>0.13249876995703938</v>
      </c>
      <c r="S65" s="226" t="s">
        <v>10975</v>
      </c>
      <c r="T65" s="219">
        <f t="shared" si="18"/>
        <v>8.904719501335709</v>
      </c>
      <c r="U65" s="219">
        <f t="shared" si="18"/>
        <v>8.8104477108298287</v>
      </c>
      <c r="V65" s="219">
        <f t="shared" si="18"/>
        <v>8.7171739495694354</v>
      </c>
      <c r="W65" s="146">
        <f t="shared" si="18"/>
        <v>8.6248876516962873</v>
      </c>
      <c r="X65" s="146">
        <f t="shared" si="18"/>
        <v>103.35111573220929</v>
      </c>
      <c r="Y65" s="221">
        <f t="shared" si="19"/>
        <v>138.40834454564055</v>
      </c>
      <c r="AB65" s="222">
        <v>5.9999999999999995E-4</v>
      </c>
      <c r="AC65" s="221">
        <f t="shared" si="10"/>
        <v>8.3045006727384324E-2</v>
      </c>
      <c r="AD65" s="221">
        <f t="shared" si="11"/>
        <v>15.206772877043377</v>
      </c>
      <c r="AE65" s="221">
        <f t="shared" si="20"/>
        <v>0.13874756480038927</v>
      </c>
      <c r="AJ65" s="228" t="s">
        <v>10975</v>
      </c>
      <c r="AK65" s="219">
        <f t="shared" si="21"/>
        <v>10.883546057188088</v>
      </c>
      <c r="AL65" s="219">
        <f t="shared" si="21"/>
        <v>10.768324979903126</v>
      </c>
      <c r="AM65" s="219">
        <f t="shared" si="21"/>
        <v>10.654323716140421</v>
      </c>
      <c r="AN65" s="146">
        <f t="shared" si="21"/>
        <v>10.541529352073239</v>
      </c>
      <c r="AO65" s="146">
        <f t="shared" si="21"/>
        <v>105.24746647958928</v>
      </c>
      <c r="AP65" s="221">
        <f t="shared" si="22"/>
        <v>148.09519058489417</v>
      </c>
      <c r="AS65" s="222">
        <v>1E-4</v>
      </c>
      <c r="AT65" s="221">
        <f t="shared" si="13"/>
        <v>1.4809519058489418E-2</v>
      </c>
      <c r="AU65" s="221">
        <f t="shared" si="14"/>
        <v>52.018826831088802</v>
      </c>
      <c r="AV65" s="221">
        <f t="shared" si="23"/>
        <v>0.27059583448828045</v>
      </c>
    </row>
    <row r="66" spans="2:103" ht="15.75">
      <c r="B66" s="218" t="s">
        <v>10976</v>
      </c>
      <c r="C66" s="229">
        <f t="shared" si="15"/>
        <v>7.1510297482837535</v>
      </c>
      <c r="D66" s="229">
        <f t="shared" si="15"/>
        <v>6.8014255171221309</v>
      </c>
      <c r="E66" s="229">
        <f t="shared" si="15"/>
        <v>6.4750812377490057</v>
      </c>
      <c r="F66" s="230">
        <f t="shared" si="15"/>
        <v>6.1514996967752715</v>
      </c>
      <c r="G66" s="230">
        <f t="shared" si="15"/>
        <v>83.669774948431254</v>
      </c>
      <c r="H66" s="221">
        <f t="shared" si="16"/>
        <v>110.24881114836141</v>
      </c>
      <c r="K66" s="223">
        <v>6.1400000000000003E-2</v>
      </c>
      <c r="L66" s="221">
        <f t="shared" si="7"/>
        <v>6.7692770045093908</v>
      </c>
      <c r="M66" s="221">
        <f t="shared" si="8"/>
        <v>5.3978632821793866</v>
      </c>
      <c r="N66" s="221">
        <f t="shared" si="17"/>
        <v>1.7890073800043658</v>
      </c>
      <c r="S66" s="226" t="s">
        <v>10976</v>
      </c>
      <c r="T66" s="219">
        <f t="shared" si="18"/>
        <v>8.8950385451670293</v>
      </c>
      <c r="U66" s="219">
        <f t="shared" si="18"/>
        <v>8.7913011911119074</v>
      </c>
      <c r="V66" s="219">
        <f t="shared" si="18"/>
        <v>8.6887736619014699</v>
      </c>
      <c r="W66" s="146">
        <f t="shared" si="18"/>
        <v>8.5874418480939614</v>
      </c>
      <c r="X66" s="146">
        <f t="shared" si="18"/>
        <v>102.7905340803235</v>
      </c>
      <c r="Y66" s="221">
        <f t="shared" si="19"/>
        <v>137.75308932659786</v>
      </c>
      <c r="AB66" s="222">
        <v>1.2999999999999999E-3</v>
      </c>
      <c r="AC66" s="221">
        <f t="shared" si="10"/>
        <v>0.17907901612457722</v>
      </c>
      <c r="AD66" s="221">
        <f t="shared" si="11"/>
        <v>14.551517658000691</v>
      </c>
      <c r="AE66" s="221">
        <f t="shared" si="20"/>
        <v>0.27527066599643768</v>
      </c>
      <c r="AJ66" s="228" t="s">
        <v>10976</v>
      </c>
      <c r="AK66" s="219">
        <f t="shared" si="21"/>
        <v>10.871713777426368</v>
      </c>
      <c r="AL66" s="219">
        <f t="shared" si="21"/>
        <v>10.744923678025666</v>
      </c>
      <c r="AM66" s="219">
        <f t="shared" si="21"/>
        <v>10.619612253435131</v>
      </c>
      <c r="AN66" s="146">
        <f t="shared" si="21"/>
        <v>10.495762258781509</v>
      </c>
      <c r="AO66" s="146">
        <f t="shared" si="21"/>
        <v>104.67659892583403</v>
      </c>
      <c r="AP66" s="221">
        <f t="shared" si="22"/>
        <v>147.4086108935027</v>
      </c>
      <c r="AS66" s="222">
        <v>2.9999999999999997E-4</v>
      </c>
      <c r="AT66" s="221">
        <f t="shared" si="13"/>
        <v>4.4222583268050807E-2</v>
      </c>
      <c r="AU66" s="221">
        <f t="shared" si="14"/>
        <v>51.33224713969733</v>
      </c>
      <c r="AV66" s="221">
        <f t="shared" si="23"/>
        <v>0.79049987892328943</v>
      </c>
    </row>
    <row r="67" spans="2:103" ht="15.75">
      <c r="B67" s="189" t="s">
        <v>10977</v>
      </c>
      <c r="C67" s="231">
        <f t="shared" si="15"/>
        <v>7.1408169094544416</v>
      </c>
      <c r="D67" s="231">
        <f t="shared" si="15"/>
        <v>6.7820362776365251</v>
      </c>
      <c r="E67" s="231">
        <f t="shared" si="15"/>
        <v>6.4474152426077653</v>
      </c>
      <c r="F67" s="232">
        <f t="shared" si="15"/>
        <v>6.1165000243370216</v>
      </c>
      <c r="G67" s="232">
        <f t="shared" si="15"/>
        <v>83.075475516361891</v>
      </c>
      <c r="H67" s="221">
        <f t="shared" si="16"/>
        <v>109.56224397039765</v>
      </c>
      <c r="K67" s="224">
        <v>0.78869999999999996</v>
      </c>
      <c r="L67" s="233">
        <f t="shared" si="7"/>
        <v>86.411741819452615</v>
      </c>
      <c r="M67" s="233">
        <f t="shared" si="8"/>
        <v>4.7112961042156201</v>
      </c>
      <c r="N67" s="233">
        <f t="shared" si="17"/>
        <v>17.506230471185773</v>
      </c>
      <c r="S67" s="226" t="s">
        <v>10977</v>
      </c>
      <c r="T67" s="219">
        <f t="shared" si="18"/>
        <v>8.8818711141813864</v>
      </c>
      <c r="U67" s="219">
        <f t="shared" si="18"/>
        <v>8.7652927209921891</v>
      </c>
      <c r="V67" s="219">
        <f t="shared" si="18"/>
        <v>8.6502444695472089</v>
      </c>
      <c r="W67" s="146">
        <f t="shared" si="18"/>
        <v>8.5367062760754049</v>
      </c>
      <c r="X67" s="146">
        <f t="shared" si="18"/>
        <v>102.03197299167944</v>
      </c>
      <c r="Y67" s="221">
        <f t="shared" si="19"/>
        <v>136.86608757247564</v>
      </c>
      <c r="AB67" s="222">
        <v>2.3E-3</v>
      </c>
      <c r="AC67" s="221">
        <f t="shared" si="10"/>
        <v>0.31479200141669395</v>
      </c>
      <c r="AD67" s="221">
        <f t="shared" si="11"/>
        <v>13.664515903878467</v>
      </c>
      <c r="AE67" s="221">
        <f t="shared" si="20"/>
        <v>0.42945368824089936</v>
      </c>
      <c r="AJ67" s="228" t="s">
        <v>10977</v>
      </c>
      <c r="AK67" s="219">
        <f t="shared" si="21"/>
        <v>10.855620250666139</v>
      </c>
      <c r="AL67" s="219">
        <f t="shared" si="21"/>
        <v>10.713135547879341</v>
      </c>
      <c r="AM67" s="219">
        <f t="shared" si="21"/>
        <v>10.572521018335479</v>
      </c>
      <c r="AN67" s="146">
        <f t="shared" si="21"/>
        <v>10.433752115203273</v>
      </c>
      <c r="AO67" s="146">
        <f t="shared" si="21"/>
        <v>103.90411928510476</v>
      </c>
      <c r="AP67" s="221">
        <f t="shared" si="22"/>
        <v>146.47914821718899</v>
      </c>
      <c r="AS67" s="222">
        <v>0</v>
      </c>
      <c r="AT67" s="221">
        <f t="shared" si="13"/>
        <v>0</v>
      </c>
      <c r="AU67" s="221">
        <f t="shared" si="14"/>
        <v>50.402784463383625</v>
      </c>
      <c r="AV67" s="221">
        <f t="shared" si="23"/>
        <v>0</v>
      </c>
      <c r="CX67" s="234" t="s">
        <v>11573</v>
      </c>
      <c r="CY67" s="235">
        <f>NORMSINV(0.999)</f>
        <v>3.0902323061678132</v>
      </c>
    </row>
    <row r="68" spans="2:103" ht="16.5" thickBot="1">
      <c r="B68" s="218" t="s">
        <v>10968</v>
      </c>
      <c r="C68" s="219">
        <f t="shared" si="15"/>
        <v>7.1279224482037638</v>
      </c>
      <c r="D68" s="219">
        <f t="shared" si="15"/>
        <v>6.757595368254032</v>
      </c>
      <c r="E68" s="219">
        <f t="shared" si="15"/>
        <v>6.4125974431959376</v>
      </c>
      <c r="F68" s="146">
        <f t="shared" si="15"/>
        <v>6.0725236639239686</v>
      </c>
      <c r="G68" s="146">
        <f t="shared" si="15"/>
        <v>82.329951324246906</v>
      </c>
      <c r="H68" s="221">
        <f t="shared" si="16"/>
        <v>108.70059024782461</v>
      </c>
      <c r="K68" s="222">
        <v>7.2700000000000001E-2</v>
      </c>
      <c r="L68" s="221">
        <f t="shared" si="7"/>
        <v>7.9025329110168494</v>
      </c>
      <c r="M68" s="221">
        <f t="shared" si="8"/>
        <v>3.8496423816425818</v>
      </c>
      <c r="N68" s="221">
        <f t="shared" si="17"/>
        <v>1.0773955681173686</v>
      </c>
      <c r="S68" s="226" t="s">
        <v>10968</v>
      </c>
      <c r="T68" s="219">
        <f t="shared" si="18"/>
        <v>8.865248226950353</v>
      </c>
      <c r="U68" s="219">
        <f t="shared" si="18"/>
        <v>8.7325140139384878</v>
      </c>
      <c r="V68" s="219">
        <f t="shared" si="18"/>
        <v>8.601767153209698</v>
      </c>
      <c r="W68" s="146">
        <f t="shared" si="18"/>
        <v>8.4729778892924514</v>
      </c>
      <c r="X68" s="146">
        <f t="shared" si="18"/>
        <v>101.08074927030002</v>
      </c>
      <c r="Y68" s="221">
        <f t="shared" si="19"/>
        <v>135.75325655369102</v>
      </c>
      <c r="AB68" s="222">
        <v>1.0800000000000001E-2</v>
      </c>
      <c r="AC68" s="221">
        <f t="shared" si="10"/>
        <v>1.4661351707798631</v>
      </c>
      <c r="AD68" s="221">
        <f t="shared" si="11"/>
        <v>12.551684885093849</v>
      </c>
      <c r="AE68" s="221">
        <f t="shared" si="20"/>
        <v>1.7014837693106886</v>
      </c>
      <c r="AJ68" s="228" t="s">
        <v>10968</v>
      </c>
      <c r="AK68" s="219">
        <f t="shared" si="21"/>
        <v>10.835303388494877</v>
      </c>
      <c r="AL68" s="219">
        <f t="shared" si="21"/>
        <v>10.673072683702596</v>
      </c>
      <c r="AM68" s="219">
        <f t="shared" si="21"/>
        <v>10.513270965034076</v>
      </c>
      <c r="AN68" s="146">
        <f t="shared" si="21"/>
        <v>10.355861864690775</v>
      </c>
      <c r="AO68" s="146">
        <f t="shared" si="21"/>
        <v>102.93544191746149</v>
      </c>
      <c r="AP68" s="221">
        <f t="shared" si="22"/>
        <v>145.31295081938381</v>
      </c>
      <c r="AS68" s="222">
        <v>5.0000000000000001E-4</v>
      </c>
      <c r="AT68" s="221">
        <f t="shared" si="13"/>
        <v>7.2656475409691904E-2</v>
      </c>
      <c r="AU68" s="221">
        <f t="shared" si="14"/>
        <v>49.236587065578448</v>
      </c>
      <c r="AV68" s="221">
        <f t="shared" si="23"/>
        <v>1.2121207529331435</v>
      </c>
    </row>
    <row r="69" spans="2:103" ht="16.5" thickBot="1">
      <c r="B69" s="218" t="s">
        <v>10979</v>
      </c>
      <c r="C69" s="219">
        <f t="shared" si="15"/>
        <v>7.1150744711127976</v>
      </c>
      <c r="D69" s="219">
        <f t="shared" si="15"/>
        <v>6.7332863403813059</v>
      </c>
      <c r="E69" s="219">
        <f t="shared" si="15"/>
        <v>6.3780298939836531</v>
      </c>
      <c r="F69" s="146">
        <f t="shared" si="15"/>
        <v>6.0289418201523555</v>
      </c>
      <c r="G69" s="146">
        <f t="shared" si="15"/>
        <v>81.592441193227714</v>
      </c>
      <c r="H69" s="221">
        <f t="shared" si="16"/>
        <v>107.84777371885782</v>
      </c>
      <c r="K69" s="222">
        <v>1.8499999999999999E-2</v>
      </c>
      <c r="L69" s="221">
        <f t="shared" si="7"/>
        <v>1.9951838137988696</v>
      </c>
      <c r="M69" s="221">
        <f t="shared" si="8"/>
        <v>2.9968258526757978</v>
      </c>
      <c r="N69" s="221">
        <f t="shared" si="17"/>
        <v>0.16614785603842142</v>
      </c>
      <c r="S69" s="226" t="s">
        <v>10979</v>
      </c>
      <c r="T69" s="219">
        <f t="shared" si="18"/>
        <v>8.8486874446957042</v>
      </c>
      <c r="U69" s="219">
        <f t="shared" si="18"/>
        <v>8.6999188326572661</v>
      </c>
      <c r="V69" s="219">
        <f t="shared" si="18"/>
        <v>8.5536513938228964</v>
      </c>
      <c r="W69" s="146">
        <f t="shared" si="18"/>
        <v>8.4098430772027299</v>
      </c>
      <c r="X69" s="146">
        <f t="shared" si="18"/>
        <v>100.14014741422756</v>
      </c>
      <c r="Y69" s="221">
        <f t="shared" si="19"/>
        <v>134.65224816260616</v>
      </c>
      <c r="AB69" s="222">
        <v>9.0300000000000005E-2</v>
      </c>
      <c r="AC69" s="221">
        <f t="shared" si="10"/>
        <v>12.159098009083337</v>
      </c>
      <c r="AD69" s="221">
        <f t="shared" si="11"/>
        <v>11.450676494008988</v>
      </c>
      <c r="AE69" s="221">
        <f t="shared" si="20"/>
        <v>11.839954692991634</v>
      </c>
      <c r="AJ69" s="228" t="s">
        <v>10979</v>
      </c>
      <c r="AK69" s="219">
        <f t="shared" si="21"/>
        <v>10.815062432405862</v>
      </c>
      <c r="AL69" s="219">
        <f t="shared" si="21"/>
        <v>10.633234128803327</v>
      </c>
      <c r="AM69" s="219">
        <f t="shared" si="21"/>
        <v>10.454462814672429</v>
      </c>
      <c r="AN69" s="146">
        <f t="shared" si="21"/>
        <v>10.278697094358893</v>
      </c>
      <c r="AO69" s="146">
        <f t="shared" si="21"/>
        <v>101.97758131173633</v>
      </c>
      <c r="AP69" s="221">
        <f t="shared" si="22"/>
        <v>144.15903778197685</v>
      </c>
      <c r="AS69" s="222">
        <v>5.0000000000000001E-4</v>
      </c>
      <c r="AT69" s="221">
        <f t="shared" si="13"/>
        <v>7.2079518890988431E-2</v>
      </c>
      <c r="AU69" s="221">
        <f t="shared" si="14"/>
        <v>48.082674028171482</v>
      </c>
      <c r="AV69" s="221">
        <f t="shared" si="23"/>
        <v>1.1559717708496984</v>
      </c>
      <c r="CX69" s="236" t="s">
        <v>11574</v>
      </c>
      <c r="CY69" s="237" t="e">
        <f ca="1">CY67*CV76</f>
        <v>#NAME?</v>
      </c>
    </row>
    <row r="70" spans="2:103" ht="15.75">
      <c r="B70" s="218" t="s">
        <v>10981</v>
      </c>
      <c r="C70" s="219">
        <f t="shared" si="15"/>
        <v>7.0948822249550663</v>
      </c>
      <c r="D70" s="219">
        <f t="shared" si="15"/>
        <v>6.6951698794912264</v>
      </c>
      <c r="E70" s="219">
        <f t="shared" si="15"/>
        <v>6.323953622589209</v>
      </c>
      <c r="F70" s="146">
        <f t="shared" si="15"/>
        <v>5.9609213441375708</v>
      </c>
      <c r="G70" s="146">
        <f t="shared" si="15"/>
        <v>80.444025050433979</v>
      </c>
      <c r="H70" s="221">
        <f t="shared" si="16"/>
        <v>106.51895212160704</v>
      </c>
      <c r="K70" s="222">
        <v>5.3E-3</v>
      </c>
      <c r="L70" s="221">
        <f t="shared" si="7"/>
        <v>0.56455044624451733</v>
      </c>
      <c r="M70" s="221">
        <f t="shared" si="8"/>
        <v>1.6680042554250178</v>
      </c>
      <c r="N70" s="221">
        <f t="shared" si="17"/>
        <v>1.4745862439414632E-2</v>
      </c>
      <c r="S70" s="172" t="s">
        <v>10981</v>
      </c>
      <c r="T70" s="238">
        <f t="shared" si="18"/>
        <v>8.8226644446622888</v>
      </c>
      <c r="U70" s="238">
        <f t="shared" si="18"/>
        <v>8.6488231003453464</v>
      </c>
      <c r="V70" s="238">
        <f t="shared" si="18"/>
        <v>8.4784071172878601</v>
      </c>
      <c r="W70" s="239">
        <f t="shared" si="18"/>
        <v>8.3113490023408101</v>
      </c>
      <c r="X70" s="239">
        <f t="shared" si="18"/>
        <v>98.676278061535157</v>
      </c>
      <c r="Y70" s="221">
        <f t="shared" si="19"/>
        <v>132.93752172617147</v>
      </c>
      <c r="AB70" s="227">
        <v>0.72870000000000001</v>
      </c>
      <c r="AC70" s="240">
        <f t="shared" si="10"/>
        <v>96.871572081861146</v>
      </c>
      <c r="AD70" s="240">
        <f t="shared" si="11"/>
        <v>9.7359500575742999</v>
      </c>
      <c r="AE70" s="240">
        <f t="shared" si="20"/>
        <v>69.072542831633484</v>
      </c>
      <c r="AJ70" s="228" t="s">
        <v>10981</v>
      </c>
      <c r="AK70" s="229">
        <f t="shared" si="21"/>
        <v>10.78325654347613</v>
      </c>
      <c r="AL70" s="229">
        <f t="shared" si="21"/>
        <v>10.57078378931098</v>
      </c>
      <c r="AM70" s="229">
        <f t="shared" si="21"/>
        <v>10.362497587796273</v>
      </c>
      <c r="AN70" s="230">
        <f t="shared" si="21"/>
        <v>10.158315447305434</v>
      </c>
      <c r="AO70" s="230">
        <f t="shared" si="21"/>
        <v>100.48685197092112</v>
      </c>
      <c r="AP70" s="221">
        <f t="shared" si="22"/>
        <v>142.36170533880994</v>
      </c>
      <c r="AS70" s="223">
        <v>8.0000000000000004E-4</v>
      </c>
      <c r="AT70" s="221">
        <f t="shared" si="13"/>
        <v>0.11388936427104795</v>
      </c>
      <c r="AU70" s="221">
        <f t="shared" si="14"/>
        <v>46.285341585004574</v>
      </c>
      <c r="AV70" s="221">
        <f t="shared" si="23"/>
        <v>1.7138662765124431</v>
      </c>
    </row>
    <row r="71" spans="2:103" ht="15.75">
      <c r="B71" s="218" t="s">
        <v>10992</v>
      </c>
      <c r="C71" s="219">
        <f t="shared" si="15"/>
        <v>7.0748042637487023</v>
      </c>
      <c r="D71" s="219">
        <f t="shared" si="15"/>
        <v>6.6573761650807741</v>
      </c>
      <c r="E71" s="219">
        <f t="shared" si="15"/>
        <v>6.2704869434328669</v>
      </c>
      <c r="F71" s="146">
        <f t="shared" si="15"/>
        <v>5.8938574544221494</v>
      </c>
      <c r="G71" s="146">
        <f t="shared" si="15"/>
        <v>79.314951199457539</v>
      </c>
      <c r="H71" s="221">
        <f t="shared" si="16"/>
        <v>105.21147602614204</v>
      </c>
      <c r="K71" s="222">
        <v>1.1999999999999999E-3</v>
      </c>
      <c r="L71" s="221">
        <f t="shared" si="7"/>
        <v>0.12625377123137044</v>
      </c>
      <c r="M71" s="221">
        <f t="shared" si="8"/>
        <v>0.36052815996001186</v>
      </c>
      <c r="N71" s="221">
        <f t="shared" si="17"/>
        <v>1.5597666494898227E-4</v>
      </c>
      <c r="S71" s="226" t="s">
        <v>10992</v>
      </c>
      <c r="T71" s="219">
        <f t="shared" si="18"/>
        <v>8.7967940572769052</v>
      </c>
      <c r="U71" s="219">
        <f t="shared" si="18"/>
        <v>8.5981761873491411</v>
      </c>
      <c r="V71" s="219">
        <f t="shared" si="18"/>
        <v>8.404042798699189</v>
      </c>
      <c r="W71" s="146">
        <f t="shared" si="18"/>
        <v>8.214292638744201</v>
      </c>
      <c r="X71" s="146">
        <f t="shared" si="18"/>
        <v>97.238012752431942</v>
      </c>
      <c r="Y71" s="221">
        <f t="shared" si="19"/>
        <v>131.25131843450137</v>
      </c>
      <c r="AB71" s="222">
        <v>5.57E-2</v>
      </c>
      <c r="AC71" s="221">
        <f t="shared" si="10"/>
        <v>7.3106984368017267</v>
      </c>
      <c r="AD71" s="221">
        <f t="shared" si="11"/>
        <v>8.049746765904203</v>
      </c>
      <c r="AE71" s="221">
        <f t="shared" si="20"/>
        <v>3.6092721608318143</v>
      </c>
      <c r="AJ71" s="228" t="s">
        <v>10992</v>
      </c>
      <c r="AK71" s="219">
        <f t="shared" si="21"/>
        <v>10.751637181116216</v>
      </c>
      <c r="AL71" s="219">
        <f t="shared" si="21"/>
        <v>10.508882006760061</v>
      </c>
      <c r="AM71" s="219">
        <f t="shared" si="21"/>
        <v>10.271607865076787</v>
      </c>
      <c r="AN71" s="146">
        <f t="shared" si="21"/>
        <v>10.039691002909578</v>
      </c>
      <c r="AO71" s="146">
        <f t="shared" si="21"/>
        <v>99.022196472660042</v>
      </c>
      <c r="AP71" s="221">
        <f t="shared" si="22"/>
        <v>140.59401452852268</v>
      </c>
      <c r="AS71" s="222">
        <v>6.9999999999999999E-4</v>
      </c>
      <c r="AT71" s="221">
        <f t="shared" si="13"/>
        <v>9.8415810169965867E-2</v>
      </c>
      <c r="AU71" s="221">
        <f t="shared" si="14"/>
        <v>44.51765077471731</v>
      </c>
      <c r="AV71" s="221">
        <f t="shared" si="23"/>
        <v>1.3872748613497821</v>
      </c>
      <c r="CX71" s="241" t="s">
        <v>11575</v>
      </c>
      <c r="CY71" s="242">
        <f>_xlfn.NORM.S.DIST(CY67,FALSE)</f>
        <v>3.3670900770639959E-3</v>
      </c>
    </row>
    <row r="72" spans="2:103" ht="15.75">
      <c r="B72" s="218" t="s">
        <v>10994</v>
      </c>
      <c r="C72" s="219">
        <f t="shared" si="15"/>
        <v>7.044237813468583</v>
      </c>
      <c r="D72" s="219">
        <f t="shared" si="15"/>
        <v>6.6000443522980463</v>
      </c>
      <c r="E72" s="219">
        <f t="shared" si="15"/>
        <v>6.1896691157266117</v>
      </c>
      <c r="F72" s="146">
        <f t="shared" si="15"/>
        <v>5.7928473323082592</v>
      </c>
      <c r="G72" s="146">
        <f t="shared" si="15"/>
        <v>77.620407268399632</v>
      </c>
      <c r="H72" s="221">
        <f t="shared" si="16"/>
        <v>103.24720588220113</v>
      </c>
      <c r="K72" s="222">
        <v>1.1999999999999999E-3</v>
      </c>
      <c r="L72" s="221">
        <f t="shared" si="7"/>
        <v>0.12389664705864134</v>
      </c>
      <c r="M72" s="221">
        <f t="shared" si="8"/>
        <v>-1.6037419839808962</v>
      </c>
      <c r="N72" s="221">
        <f t="shared" si="17"/>
        <v>3.086386021419577E-3</v>
      </c>
      <c r="S72" s="226" t="s">
        <v>10994</v>
      </c>
      <c r="T72" s="219">
        <f t="shared" si="18"/>
        <v>8.7574194803931107</v>
      </c>
      <c r="U72" s="219">
        <f t="shared" si="18"/>
        <v>8.5213773283965271</v>
      </c>
      <c r="V72" s="219">
        <f t="shared" si="18"/>
        <v>8.2916973128311042</v>
      </c>
      <c r="W72" s="146">
        <f t="shared" si="18"/>
        <v>8.0682079525455901</v>
      </c>
      <c r="X72" s="146">
        <f t="shared" si="18"/>
        <v>95.081213370467964</v>
      </c>
      <c r="Y72" s="221">
        <f t="shared" si="19"/>
        <v>128.7199154446343</v>
      </c>
      <c r="AB72" s="222">
        <v>2.01E-2</v>
      </c>
      <c r="AC72" s="221">
        <f t="shared" si="10"/>
        <v>2.5872703004371491</v>
      </c>
      <c r="AD72" s="221">
        <f t="shared" si="11"/>
        <v>5.5183437760371277</v>
      </c>
      <c r="AE72" s="221">
        <f t="shared" si="20"/>
        <v>0.61208757241360678</v>
      </c>
      <c r="AJ72" s="228" t="s">
        <v>10994</v>
      </c>
      <c r="AK72" s="219">
        <f t="shared" si="21"/>
        <v>10.703512698258246</v>
      </c>
      <c r="AL72" s="219">
        <f t="shared" si="21"/>
        <v>10.415016734706866</v>
      </c>
      <c r="AM72" s="219">
        <f t="shared" si="21"/>
        <v>10.134296715682462</v>
      </c>
      <c r="AN72" s="146">
        <f t="shared" si="21"/>
        <v>9.8611430531112774</v>
      </c>
      <c r="AO72" s="146">
        <f t="shared" si="21"/>
        <v>96.825822790109569</v>
      </c>
      <c r="AP72" s="221">
        <f t="shared" si="22"/>
        <v>137.93979199186842</v>
      </c>
      <c r="AS72" s="222">
        <v>1.6000000000000001E-3</v>
      </c>
      <c r="AT72" s="221">
        <f t="shared" si="13"/>
        <v>0.22070366718698947</v>
      </c>
      <c r="AU72" s="221">
        <f t="shared" si="14"/>
        <v>41.863428238063051</v>
      </c>
      <c r="AV72" s="221">
        <f t="shared" si="23"/>
        <v>2.8040745981495281</v>
      </c>
      <c r="CX72" s="243" t="s">
        <v>11576</v>
      </c>
      <c r="CY72" s="242">
        <f>_xlfn.NORM.S.DIST(-CY67,TRUE)</f>
        <v>9.999999999999998E-4</v>
      </c>
    </row>
    <row r="73" spans="2:103" ht="15.75">
      <c r="B73" s="218" t="s">
        <v>10996</v>
      </c>
      <c r="C73" s="219">
        <f t="shared" si="15"/>
        <v>7.0021473251797222</v>
      </c>
      <c r="D73" s="219">
        <f t="shared" si="15"/>
        <v>6.5215023148376794</v>
      </c>
      <c r="E73" s="219">
        <f t="shared" si="15"/>
        <v>6.0795209702246726</v>
      </c>
      <c r="F73" s="146">
        <f t="shared" si="15"/>
        <v>5.6558838730158332</v>
      </c>
      <c r="G73" s="146">
        <f t="shared" si="15"/>
        <v>75.334463317232547</v>
      </c>
      <c r="H73" s="221">
        <f t="shared" si="16"/>
        <v>100.59351780049045</v>
      </c>
      <c r="K73" s="222">
        <v>1E-3</v>
      </c>
      <c r="L73" s="221">
        <f t="shared" si="7"/>
        <v>0.10059351780049045</v>
      </c>
      <c r="M73" s="221">
        <f t="shared" si="8"/>
        <v>-4.2574300656915796</v>
      </c>
      <c r="N73" s="221">
        <f t="shared" si="17"/>
        <v>1.8125710764254607E-2</v>
      </c>
      <c r="S73" s="226" t="s">
        <v>10996</v>
      </c>
      <c r="T73" s="219">
        <f t="shared" si="18"/>
        <v>8.7032201914708445</v>
      </c>
      <c r="U73" s="219">
        <f t="shared" si="18"/>
        <v>8.4162268556917539</v>
      </c>
      <c r="V73" s="219">
        <f t="shared" si="18"/>
        <v>8.1386972784950711</v>
      </c>
      <c r="W73" s="146">
        <f t="shared" si="18"/>
        <v>7.8703193873852344</v>
      </c>
      <c r="X73" s="146">
        <f t="shared" si="18"/>
        <v>92.175140296445718</v>
      </c>
      <c r="Y73" s="221">
        <f t="shared" si="19"/>
        <v>125.30360400948862</v>
      </c>
      <c r="AB73" s="222">
        <v>8.0999999999999996E-3</v>
      </c>
      <c r="AC73" s="221">
        <f t="shared" si="10"/>
        <v>1.0149591924768577</v>
      </c>
      <c r="AD73" s="221">
        <f t="shared" si="11"/>
        <v>2.102032340891455</v>
      </c>
      <c r="AE73" s="221">
        <f t="shared" si="20"/>
        <v>3.5790173693444241E-2</v>
      </c>
      <c r="AJ73" s="228" t="s">
        <v>10996</v>
      </c>
      <c r="AK73" s="219">
        <f t="shared" si="21"/>
        <v>10.63726912290881</v>
      </c>
      <c r="AL73" s="219">
        <f t="shared" si="21"/>
        <v>10.286499490289922</v>
      </c>
      <c r="AM73" s="219">
        <f t="shared" si="21"/>
        <v>9.947296673716199</v>
      </c>
      <c r="AN73" s="146">
        <f t="shared" si="21"/>
        <v>9.6192792512486207</v>
      </c>
      <c r="AO73" s="146">
        <f t="shared" si="21"/>
        <v>93.866427274362152</v>
      </c>
      <c r="AP73" s="221">
        <f t="shared" si="22"/>
        <v>134.35677181252572</v>
      </c>
      <c r="AS73" s="222">
        <v>3.8E-3</v>
      </c>
      <c r="AT73" s="221">
        <f t="shared" si="13"/>
        <v>0.5105557328875977</v>
      </c>
      <c r="AU73" s="221">
        <f t="shared" si="14"/>
        <v>38.280408058720354</v>
      </c>
      <c r="AV73" s="221">
        <f t="shared" si="23"/>
        <v>5.5684806363401407</v>
      </c>
      <c r="CX73" s="243" t="s">
        <v>11577</v>
      </c>
      <c r="CY73" s="242">
        <f>CY71/CY72</f>
        <v>3.3670900770639967</v>
      </c>
    </row>
    <row r="74" spans="2:103" ht="16.5" thickBot="1">
      <c r="B74" s="218" t="s">
        <v>10998</v>
      </c>
      <c r="C74" s="219">
        <f t="shared" si="15"/>
        <v>6.9605568445475647</v>
      </c>
      <c r="D74" s="219">
        <f t="shared" si="15"/>
        <v>6.4443539828994689</v>
      </c>
      <c r="E74" s="219">
        <f t="shared" si="15"/>
        <v>5.9719709172659918</v>
      </c>
      <c r="F74" s="146">
        <f t="shared" si="15"/>
        <v>5.5229444705587287</v>
      </c>
      <c r="G74" s="146">
        <f t="shared" si="15"/>
        <v>73.128831470433724</v>
      </c>
      <c r="H74" s="221">
        <f t="shared" si="16"/>
        <v>98.028657685705468</v>
      </c>
      <c r="K74" s="222">
        <v>1E-3</v>
      </c>
      <c r="L74" s="221">
        <f t="shared" si="7"/>
        <v>9.802865768570547E-2</v>
      </c>
      <c r="M74" s="221">
        <f t="shared" si="8"/>
        <v>-6.822290180476557</v>
      </c>
      <c r="N74" s="221">
        <f t="shared" si="17"/>
        <v>4.6543643306626858E-2</v>
      </c>
      <c r="S74" s="226" t="s">
        <v>10998</v>
      </c>
      <c r="T74" s="219">
        <f t="shared" si="18"/>
        <v>8.6496876501681879</v>
      </c>
      <c r="U74" s="219">
        <f t="shared" si="18"/>
        <v>8.3130107161635642</v>
      </c>
      <c r="V74" s="219">
        <f t="shared" si="18"/>
        <v>7.9894384585906444</v>
      </c>
      <c r="W74" s="146">
        <f t="shared" si="18"/>
        <v>7.6784607963389195</v>
      </c>
      <c r="X74" s="146">
        <f t="shared" si="18"/>
        <v>89.375004196800916</v>
      </c>
      <c r="Y74" s="221">
        <f t="shared" si="19"/>
        <v>122.00560181806223</v>
      </c>
      <c r="AB74" s="222">
        <v>3.5999999999999999E-3</v>
      </c>
      <c r="AC74" s="221">
        <f t="shared" si="10"/>
        <v>0.43922016654502405</v>
      </c>
      <c r="AD74" s="221">
        <f t="shared" si="11"/>
        <v>-1.1959698505349365</v>
      </c>
      <c r="AE74" s="221">
        <f t="shared" si="20"/>
        <v>5.1492379801988102E-3</v>
      </c>
      <c r="AJ74" s="228" t="s">
        <v>10998</v>
      </c>
      <c r="AK74" s="219">
        <f t="shared" si="21"/>
        <v>10.571840461316675</v>
      </c>
      <c r="AL74" s="219">
        <f t="shared" si="21"/>
        <v>10.16034643086658</v>
      </c>
      <c r="AM74" s="219">
        <f t="shared" si="21"/>
        <v>9.7648692271663435</v>
      </c>
      <c r="AN74" s="146">
        <f t="shared" si="21"/>
        <v>9.3847854177475689</v>
      </c>
      <c r="AO74" s="146">
        <f t="shared" si="21"/>
        <v>91.01491253068717</v>
      </c>
      <c r="AP74" s="221">
        <f t="shared" si="22"/>
        <v>130.89675406778434</v>
      </c>
      <c r="AS74" s="222">
        <v>2.0199999999999999E-2</v>
      </c>
      <c r="AT74" s="221">
        <f t="shared" si="13"/>
        <v>2.6441144321692436</v>
      </c>
      <c r="AU74" s="221">
        <f t="shared" si="14"/>
        <v>34.820390313978976</v>
      </c>
      <c r="AV74" s="221">
        <f t="shared" si="23"/>
        <v>24.491683548680388</v>
      </c>
      <c r="CX74" s="242"/>
      <c r="CY74" s="242"/>
    </row>
    <row r="75" spans="2:103" ht="16.5" thickBot="1">
      <c r="B75" s="218" t="s">
        <v>11000</v>
      </c>
      <c r="C75" s="219">
        <f t="shared" si="15"/>
        <v>6.9086219602063386</v>
      </c>
      <c r="D75" s="219">
        <f t="shared" si="15"/>
        <v>6.3486602434985473</v>
      </c>
      <c r="E75" s="219">
        <f t="shared" si="15"/>
        <v>5.8394592368617992</v>
      </c>
      <c r="F75" s="146">
        <f t="shared" si="15"/>
        <v>5.360242869004141</v>
      </c>
      <c r="G75" s="146">
        <f t="shared" si="15"/>
        <v>70.44738169512118</v>
      </c>
      <c r="H75" s="221">
        <f t="shared" si="16"/>
        <v>94.904366004692008</v>
      </c>
      <c r="K75" s="222">
        <v>2.9999999999999997E-4</v>
      </c>
      <c r="L75" s="221">
        <f t="shared" si="7"/>
        <v>2.84713098014076E-2</v>
      </c>
      <c r="M75" s="221">
        <f t="shared" si="8"/>
        <v>-9.9465818614900172</v>
      </c>
      <c r="N75" s="221">
        <f t="shared" si="17"/>
        <v>2.9680347218196661E-2</v>
      </c>
      <c r="S75" s="226" t="s">
        <v>11000</v>
      </c>
      <c r="T75" s="219">
        <f t="shared" si="18"/>
        <v>8.5828724012969673</v>
      </c>
      <c r="U75" s="219">
        <f t="shared" si="18"/>
        <v>8.1850776285494646</v>
      </c>
      <c r="V75" s="219">
        <f t="shared" si="18"/>
        <v>7.8057196533944921</v>
      </c>
      <c r="W75" s="146">
        <f t="shared" si="18"/>
        <v>7.4439439761534354</v>
      </c>
      <c r="X75" s="146">
        <f t="shared" si="18"/>
        <v>85.975999046424278</v>
      </c>
      <c r="Y75" s="221">
        <f t="shared" si="19"/>
        <v>117.99361270581863</v>
      </c>
      <c r="AB75" s="222">
        <v>2.0999999999999999E-3</v>
      </c>
      <c r="AC75" s="221">
        <f t="shared" si="10"/>
        <v>0.24778658668221912</v>
      </c>
      <c r="AD75" s="221">
        <f t="shared" si="11"/>
        <v>-5.2079589627785339</v>
      </c>
      <c r="AE75" s="221">
        <f t="shared" si="20"/>
        <v>5.6957956771769049E-2</v>
      </c>
      <c r="AJ75" s="228" t="s">
        <v>11000</v>
      </c>
      <c r="AK75" s="219">
        <f t="shared" si="21"/>
        <v>10.49017737936296</v>
      </c>
      <c r="AL75" s="219">
        <f t="shared" si="21"/>
        <v>10.003983768227123</v>
      </c>
      <c r="AM75" s="219">
        <f t="shared" si="21"/>
        <v>9.5403240208154898</v>
      </c>
      <c r="AN75" s="146">
        <f t="shared" si="21"/>
        <v>9.0981537486319777</v>
      </c>
      <c r="AO75" s="146">
        <f t="shared" si="21"/>
        <v>87.553540313331155</v>
      </c>
      <c r="AP75" s="221">
        <f t="shared" si="22"/>
        <v>126.68617923036871</v>
      </c>
      <c r="AS75" s="222">
        <v>9.6500000000000002E-2</v>
      </c>
      <c r="AT75" s="221">
        <f t="shared" si="13"/>
        <v>12.225216295730581</v>
      </c>
      <c r="AU75" s="221">
        <f t="shared" si="14"/>
        <v>30.609815476563341</v>
      </c>
      <c r="AV75" s="221">
        <f t="shared" si="23"/>
        <v>90.416717538643269</v>
      </c>
      <c r="CU75" t="s">
        <v>11578</v>
      </c>
      <c r="CV75" s="244" t="e">
        <f ca="1">SUM(CX89:DO412)</f>
        <v>#NAME?</v>
      </c>
      <c r="CX75" s="236" t="s">
        <v>11579</v>
      </c>
      <c r="CY75" s="237" t="e">
        <f ca="1">CY73*CV76</f>
        <v>#NAME?</v>
      </c>
    </row>
    <row r="76" spans="2:103" ht="21.75" thickBot="1">
      <c r="B76" s="218" t="s">
        <v>11001</v>
      </c>
      <c r="C76" s="219">
        <f t="shared" si="15"/>
        <v>6.8405691353520615</v>
      </c>
      <c r="D76" s="219">
        <f t="shared" si="15"/>
        <v>6.224348990981988</v>
      </c>
      <c r="E76" s="219">
        <f t="shared" si="15"/>
        <v>5.6688058616116122</v>
      </c>
      <c r="F76" s="146">
        <f t="shared" si="15"/>
        <v>5.1525138338282002</v>
      </c>
      <c r="G76" s="146">
        <f t="shared" si="15"/>
        <v>67.053276192159331</v>
      </c>
      <c r="H76" s="221">
        <f t="shared" si="16"/>
        <v>90.939514013933191</v>
      </c>
      <c r="K76" s="222">
        <v>1E-4</v>
      </c>
      <c r="L76" s="221">
        <f t="shared" si="7"/>
        <v>9.093951401393319E-3</v>
      </c>
      <c r="M76" s="221">
        <f t="shared" si="8"/>
        <v>-13.911433852248834</v>
      </c>
      <c r="N76" s="221">
        <f t="shared" si="17"/>
        <v>1.9352799182549486E-2</v>
      </c>
      <c r="S76" s="226" t="s">
        <v>11001</v>
      </c>
      <c r="T76" s="219">
        <f t="shared" si="18"/>
        <v>8.4953747404191056</v>
      </c>
      <c r="U76" s="219">
        <f t="shared" si="18"/>
        <v>8.0190435533501105</v>
      </c>
      <c r="V76" s="219">
        <f t="shared" si="18"/>
        <v>7.5694200050501328</v>
      </c>
      <c r="W76" s="146">
        <f t="shared" si="18"/>
        <v>7.145006612280663</v>
      </c>
      <c r="X76" s="146">
        <f t="shared" si="18"/>
        <v>81.682054909339911</v>
      </c>
      <c r="Y76" s="221">
        <f t="shared" si="19"/>
        <v>112.91089982043992</v>
      </c>
      <c r="AB76" s="222">
        <v>1.5E-3</v>
      </c>
      <c r="AC76" s="221">
        <f t="shared" si="10"/>
        <v>0.16936634973065989</v>
      </c>
      <c r="AD76" s="221">
        <f t="shared" si="11"/>
        <v>-10.290671848157245</v>
      </c>
      <c r="AE76" s="221">
        <f t="shared" si="20"/>
        <v>0.1588468906296841</v>
      </c>
      <c r="AJ76" s="245" t="s">
        <v>11001</v>
      </c>
      <c r="AK76" s="246">
        <f t="shared" si="21"/>
        <v>10.383235793845573</v>
      </c>
      <c r="AL76" s="246">
        <f t="shared" si="21"/>
        <v>9.8010532318723573</v>
      </c>
      <c r="AM76" s="246">
        <f t="shared" si="21"/>
        <v>9.251513339505717</v>
      </c>
      <c r="AN76" s="247">
        <f t="shared" si="21"/>
        <v>8.7327858594541432</v>
      </c>
      <c r="AO76" s="247">
        <f t="shared" si="21"/>
        <v>83.180808210428708</v>
      </c>
      <c r="AP76" s="221">
        <f t="shared" si="22"/>
        <v>121.3493964351065</v>
      </c>
      <c r="AS76" s="222">
        <v>0.55279999999999996</v>
      </c>
      <c r="AT76" s="221">
        <f t="shared" si="13"/>
        <v>67.08194634932687</v>
      </c>
      <c r="AU76" s="221">
        <f t="shared" si="14"/>
        <v>25.273032681301132</v>
      </c>
      <c r="AV76" s="221">
        <f t="shared" si="23"/>
        <v>353.08783280711157</v>
      </c>
      <c r="CU76" t="s">
        <v>11580</v>
      </c>
      <c r="CV76" t="e">
        <f ca="1">SQRT(CV75)</f>
        <v>#NAME?</v>
      </c>
      <c r="CX76" s="248"/>
      <c r="CY76" s="249"/>
    </row>
    <row r="77" spans="2:103" ht="16.5" thickBot="1">
      <c r="B77" s="250" t="s">
        <v>11002</v>
      </c>
      <c r="C77" s="251">
        <f t="shared" si="15"/>
        <v>6.454944487477408</v>
      </c>
      <c r="D77" s="251">
        <f t="shared" si="15"/>
        <v>5.5430969729191775</v>
      </c>
      <c r="E77" s="251">
        <f t="shared" si="15"/>
        <v>4.7641571551728861</v>
      </c>
      <c r="F77" s="251">
        <f t="shared" si="15"/>
        <v>4.0869430934044182</v>
      </c>
      <c r="G77" s="251">
        <f t="shared" si="15"/>
        <v>50.200841818827037</v>
      </c>
      <c r="H77" s="221">
        <f t="shared" si="16"/>
        <v>71.049983527800919</v>
      </c>
      <c r="K77" s="222">
        <v>2.9999999999999997E-4</v>
      </c>
      <c r="L77" s="221">
        <f t="shared" si="7"/>
        <v>2.1314995058340273E-2</v>
      </c>
      <c r="M77" s="221">
        <f t="shared" si="8"/>
        <v>-33.800964338381107</v>
      </c>
      <c r="N77" s="221">
        <f t="shared" si="17"/>
        <v>0.34275155706135335</v>
      </c>
      <c r="S77" s="252" t="s">
        <v>11002</v>
      </c>
      <c r="T77" s="251">
        <f t="shared" si="18"/>
        <v>8.0007111743266073</v>
      </c>
      <c r="U77" s="251">
        <f t="shared" si="18"/>
        <v>7.1123754772216259</v>
      </c>
      <c r="V77" s="251">
        <f t="shared" si="18"/>
        <v>6.3226735507348435</v>
      </c>
      <c r="W77" s="251">
        <f t="shared" si="18"/>
        <v>5.6206538809981721</v>
      </c>
      <c r="X77" s="251">
        <f t="shared" si="18"/>
        <v>60.514146741814159</v>
      </c>
      <c r="Y77" s="221">
        <f t="shared" si="19"/>
        <v>87.570560825095413</v>
      </c>
      <c r="AB77" s="222">
        <v>1.9E-3</v>
      </c>
      <c r="AC77" s="221">
        <f t="shared" si="10"/>
        <v>0.16638406556768129</v>
      </c>
      <c r="AD77" s="221">
        <f t="shared" si="11"/>
        <v>-35.631010843501755</v>
      </c>
      <c r="AE77" s="221">
        <f t="shared" si="20"/>
        <v>2.4121809740865054</v>
      </c>
      <c r="AJ77" s="253" t="s">
        <v>11002</v>
      </c>
      <c r="AK77" s="251">
        <f t="shared" si="21"/>
        <v>9.7786469908436313</v>
      </c>
      <c r="AL77" s="251">
        <f t="shared" si="21"/>
        <v>8.6929033610486535</v>
      </c>
      <c r="AM77" s="251">
        <f t="shared" si="21"/>
        <v>7.7277121175648089</v>
      </c>
      <c r="AN77" s="251">
        <f t="shared" si="21"/>
        <v>6.8696880767755442</v>
      </c>
      <c r="AO77" s="251">
        <f t="shared" si="21"/>
        <v>61.624498058177721</v>
      </c>
      <c r="AP77" s="221">
        <f t="shared" si="22"/>
        <v>94.693448604410349</v>
      </c>
      <c r="AS77" s="222">
        <v>0.1215</v>
      </c>
      <c r="AT77" s="221">
        <f t="shared" si="13"/>
        <v>11.505254005435857</v>
      </c>
      <c r="AU77" s="221">
        <f t="shared" si="14"/>
        <v>-1.3829151493950178</v>
      </c>
      <c r="AV77" s="221">
        <f t="shared" si="23"/>
        <v>0.23236319871678868</v>
      </c>
      <c r="CV77" s="22"/>
      <c r="CX77" s="254"/>
      <c r="CY77" s="255" t="s">
        <v>11581</v>
      </c>
    </row>
    <row r="78" spans="2:103" ht="18.75" thickBot="1">
      <c r="B78" s="218" t="s">
        <v>11582</v>
      </c>
      <c r="G78" s="146"/>
      <c r="H78" s="256">
        <f>0.45*C54</f>
        <v>45</v>
      </c>
      <c r="K78" s="225">
        <v>5.0000000000000001E-4</v>
      </c>
      <c r="L78" s="257">
        <f t="shared" si="7"/>
        <v>2.2499999999999999E-2</v>
      </c>
      <c r="M78" s="257">
        <f t="shared" si="8"/>
        <v>-59.850947866182025</v>
      </c>
      <c r="N78" s="257">
        <f t="shared" si="17"/>
        <v>1.7910679802402194</v>
      </c>
      <c r="S78" s="226" t="s">
        <v>11582</v>
      </c>
      <c r="X78" s="146"/>
      <c r="Y78" s="256">
        <f>0.35*T54</f>
        <v>35</v>
      </c>
      <c r="AB78" s="225">
        <v>2.3E-3</v>
      </c>
      <c r="AC78" s="257">
        <f t="shared" si="10"/>
        <v>8.0500000000000002E-2</v>
      </c>
      <c r="AD78" s="257">
        <f t="shared" si="11"/>
        <v>-88.201571668597168</v>
      </c>
      <c r="AE78" s="257">
        <f t="shared" si="20"/>
        <v>17.892889663064569</v>
      </c>
      <c r="AJ78" s="228" t="s">
        <v>11582</v>
      </c>
      <c r="AO78" s="146"/>
      <c r="AP78" s="256">
        <f>0.25*AK54</f>
        <v>25</v>
      </c>
      <c r="AS78" s="225">
        <v>5.8900000000000001E-2</v>
      </c>
      <c r="AT78" s="257">
        <f t="shared" si="13"/>
        <v>1.4724999999999999</v>
      </c>
      <c r="AU78" s="257">
        <f t="shared" si="14"/>
        <v>-71.076363753805367</v>
      </c>
      <c r="AV78" s="257">
        <f t="shared" si="23"/>
        <v>297.55393463488588</v>
      </c>
      <c r="CV78" s="229"/>
      <c r="CX78" s="258" t="s">
        <v>11583</v>
      </c>
      <c r="CY78" s="259" t="e">
        <f ca="1">CY69</f>
        <v>#NAME?</v>
      </c>
    </row>
    <row r="79" spans="2:103" ht="18">
      <c r="K79" s="58" t="s">
        <v>11584</v>
      </c>
      <c r="L79" s="221">
        <f>SUM(L61:L78)</f>
        <v>104.85094786618203</v>
      </c>
      <c r="M79" s="58" t="s">
        <v>11585</v>
      </c>
      <c r="N79" s="221">
        <f>SUM(N61:N78)</f>
        <v>23.041433476159298</v>
      </c>
      <c r="AB79" s="58" t="s">
        <v>11584</v>
      </c>
      <c r="AC79" s="221">
        <f>SUM(AC61:AC78)</f>
        <v>123.20157166859717</v>
      </c>
      <c r="AD79" s="58" t="s">
        <v>11585</v>
      </c>
      <c r="AE79" s="221">
        <f>SUM(AE61:AE78)</f>
        <v>108.45554852505141</v>
      </c>
      <c r="AS79" s="58" t="s">
        <v>11584</v>
      </c>
      <c r="AT79" s="221">
        <f>SUM(AT61:AT78)</f>
        <v>96.076363753805367</v>
      </c>
      <c r="AU79" s="58" t="s">
        <v>11585</v>
      </c>
      <c r="AV79" s="221">
        <f>SUM(AV61:AV78)</f>
        <v>780.68541633758423</v>
      </c>
      <c r="CX79" s="260" t="s">
        <v>11586</v>
      </c>
      <c r="CY79" s="261" t="e">
        <f ca="1">CY75</f>
        <v>#NAME?</v>
      </c>
    </row>
    <row r="80" spans="2:103" ht="18">
      <c r="M80" s="58" t="s">
        <v>11580</v>
      </c>
      <c r="N80" s="221">
        <f>SQRT(N79)</f>
        <v>4.8001493181107708</v>
      </c>
      <c r="AD80" s="58" t="s">
        <v>11580</v>
      </c>
      <c r="AE80" s="221">
        <f>SQRT(AE79)</f>
        <v>10.414199370333344</v>
      </c>
      <c r="AU80" s="58" t="s">
        <v>11580</v>
      </c>
      <c r="AV80" s="221">
        <f>SQRT(AV79)</f>
        <v>27.940748313844143</v>
      </c>
      <c r="CX80" s="260" t="s">
        <v>11587</v>
      </c>
      <c r="CY80" s="261" t="e">
        <f ca="1">CY78*SQRT(10)</f>
        <v>#NAME?</v>
      </c>
    </row>
    <row r="81" spans="2:119" ht="15.75" thickBot="1">
      <c r="CX81" s="262" t="s">
        <v>11588</v>
      </c>
      <c r="CY81" s="263" t="e">
        <f ca="1">3*CY80</f>
        <v>#NAME?</v>
      </c>
    </row>
    <row r="82" spans="2:119">
      <c r="K82" s="264" t="s">
        <v>11589</v>
      </c>
      <c r="L82" s="265">
        <v>0.999</v>
      </c>
      <c r="AB82" s="264" t="s">
        <v>11589</v>
      </c>
      <c r="AC82" s="265">
        <v>0.999</v>
      </c>
      <c r="AS82" s="264" t="s">
        <v>11589</v>
      </c>
      <c r="AT82" s="265">
        <v>0.999</v>
      </c>
      <c r="BQ82" s="72" t="s">
        <v>11584</v>
      </c>
      <c r="BR82" s="266" t="e">
        <f ca="1">SUM(BB89:BS412)</f>
        <v>#NAME?</v>
      </c>
      <c r="CF82" s="267" t="s">
        <v>11590</v>
      </c>
      <c r="CG82" s="267"/>
      <c r="CH82" s="267"/>
    </row>
    <row r="83" spans="2:119" ht="15.75" thickBot="1">
      <c r="K83" s="268" t="s">
        <v>11591</v>
      </c>
      <c r="L83" s="269">
        <f>NORMSINV(L82)*N80</f>
        <v>14.833576497255303</v>
      </c>
      <c r="AB83" s="268" t="s">
        <v>11591</v>
      </c>
      <c r="AC83" s="269">
        <f>NORMSINV(AC82)*AE80</f>
        <v>32.182295337076596</v>
      </c>
      <c r="AS83" s="268" t="s">
        <v>11591</v>
      </c>
      <c r="AT83" s="269">
        <f>NORMSINV(AT82)*AV80</f>
        <v>86.343403097945028</v>
      </c>
      <c r="BH83" s="267" t="s">
        <v>11592</v>
      </c>
      <c r="BI83" s="267"/>
      <c r="BJ83" s="267"/>
      <c r="CF83" s="267"/>
      <c r="CG83" s="267"/>
      <c r="CH83" s="267"/>
      <c r="DE83" s="267" t="s">
        <v>11593</v>
      </c>
      <c r="DF83" s="267"/>
      <c r="DG83" s="267"/>
    </row>
    <row r="84" spans="2:119">
      <c r="BH84" s="267"/>
      <c r="BI84" s="267"/>
      <c r="BJ84" s="267"/>
      <c r="DE84" s="267"/>
      <c r="DF84" s="267"/>
      <c r="DG84" s="267"/>
    </row>
    <row r="85" spans="2:119" ht="15.75" thickBot="1"/>
    <row r="86" spans="2:119">
      <c r="B86" s="270" t="s">
        <v>11594</v>
      </c>
      <c r="C86" s="271"/>
      <c r="D86" s="272" t="s">
        <v>11595</v>
      </c>
      <c r="E86" s="273"/>
      <c r="F86" s="274" t="s">
        <v>11596</v>
      </c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6"/>
      <c r="Z86" s="270" t="s">
        <v>11594</v>
      </c>
      <c r="AA86" s="271"/>
      <c r="AB86" s="272" t="s">
        <v>11595</v>
      </c>
      <c r="AC86" s="273"/>
      <c r="AD86" s="274" t="s">
        <v>11596</v>
      </c>
      <c r="AE86" s="275"/>
      <c r="AF86" s="275"/>
      <c r="AG86" s="275"/>
      <c r="AH86" s="275"/>
      <c r="AI86" s="275"/>
      <c r="AJ86" s="275"/>
      <c r="AK86" s="275"/>
      <c r="AL86" s="275"/>
      <c r="AM86" s="275"/>
      <c r="AN86" s="275"/>
      <c r="AO86" s="275"/>
      <c r="AP86" s="275"/>
      <c r="AQ86" s="275"/>
      <c r="AR86" s="275"/>
      <c r="AS86" s="275"/>
      <c r="AT86" s="275"/>
      <c r="AU86" s="276"/>
      <c r="AX86" s="270" t="s">
        <v>11594</v>
      </c>
      <c r="AY86" s="271"/>
      <c r="AZ86" s="272" t="s">
        <v>11595</v>
      </c>
      <c r="BA86" s="273"/>
      <c r="BB86" s="274" t="s">
        <v>11596</v>
      </c>
      <c r="BC86" s="275"/>
      <c r="BD86" s="275"/>
      <c r="BE86" s="275"/>
      <c r="BF86" s="275"/>
      <c r="BG86" s="275"/>
      <c r="BH86" s="275"/>
      <c r="BI86" s="275"/>
      <c r="BJ86" s="275"/>
      <c r="BK86" s="275"/>
      <c r="BL86" s="275"/>
      <c r="BM86" s="275"/>
      <c r="BN86" s="275"/>
      <c r="BO86" s="275"/>
      <c r="BP86" s="275"/>
      <c r="BQ86" s="275"/>
      <c r="BR86" s="275"/>
      <c r="BS86" s="276"/>
      <c r="BV86" s="270" t="s">
        <v>11594</v>
      </c>
      <c r="BW86" s="271"/>
      <c r="BX86" s="272" t="s">
        <v>11595</v>
      </c>
      <c r="BY86" s="273"/>
      <c r="BZ86" s="274" t="s">
        <v>11596</v>
      </c>
      <c r="CA86" s="275"/>
      <c r="CB86" s="275"/>
      <c r="CC86" s="275"/>
      <c r="CD86" s="275"/>
      <c r="CE86" s="275"/>
      <c r="CF86" s="275"/>
      <c r="CG86" s="275"/>
      <c r="CH86" s="275"/>
      <c r="CI86" s="275"/>
      <c r="CJ86" s="275"/>
      <c r="CK86" s="275"/>
      <c r="CL86" s="275"/>
      <c r="CM86" s="275"/>
      <c r="CN86" s="275"/>
      <c r="CO86" s="275"/>
      <c r="CP86" s="275"/>
      <c r="CQ86" s="276"/>
      <c r="CT86" s="270" t="s">
        <v>11594</v>
      </c>
      <c r="CU86" s="271"/>
      <c r="CV86" s="272" t="s">
        <v>11595</v>
      </c>
      <c r="CW86" s="273"/>
      <c r="CX86" s="274" t="s">
        <v>11596</v>
      </c>
      <c r="CY86" s="275"/>
      <c r="CZ86" s="275"/>
      <c r="DA86" s="275"/>
      <c r="DB86" s="275"/>
      <c r="DC86" s="275"/>
      <c r="DD86" s="275"/>
      <c r="DE86" s="275"/>
      <c r="DF86" s="275"/>
      <c r="DG86" s="275"/>
      <c r="DH86" s="275"/>
      <c r="DI86" s="275"/>
      <c r="DJ86" s="275"/>
      <c r="DK86" s="275"/>
      <c r="DL86" s="275"/>
      <c r="DM86" s="275"/>
      <c r="DN86" s="275"/>
      <c r="DO86" s="276"/>
    </row>
    <row r="87" spans="2:119" ht="15.75">
      <c r="B87" s="277"/>
      <c r="C87" s="278"/>
      <c r="D87" s="279"/>
      <c r="E87" s="280"/>
      <c r="F87" s="281" t="s">
        <v>10965</v>
      </c>
      <c r="G87" s="282" t="s">
        <v>10972</v>
      </c>
      <c r="H87" s="282" t="s">
        <v>10973</v>
      </c>
      <c r="I87" s="282" t="s">
        <v>10974</v>
      </c>
      <c r="J87" s="282" t="s">
        <v>10975</v>
      </c>
      <c r="K87" s="282" t="s">
        <v>10976</v>
      </c>
      <c r="L87" s="282" t="s">
        <v>10977</v>
      </c>
      <c r="M87" s="282" t="s">
        <v>10968</v>
      </c>
      <c r="N87" s="282" t="s">
        <v>10979</v>
      </c>
      <c r="O87" s="282" t="s">
        <v>10981</v>
      </c>
      <c r="P87" s="282" t="s">
        <v>10992</v>
      </c>
      <c r="Q87" s="282" t="s">
        <v>10994</v>
      </c>
      <c r="R87" s="282" t="s">
        <v>10996</v>
      </c>
      <c r="S87" s="282" t="s">
        <v>10998</v>
      </c>
      <c r="T87" s="282" t="s">
        <v>11000</v>
      </c>
      <c r="U87" s="282" t="s">
        <v>11001</v>
      </c>
      <c r="V87" s="282" t="s">
        <v>11002</v>
      </c>
      <c r="W87" s="218" t="s">
        <v>11547</v>
      </c>
      <c r="Z87" s="277"/>
      <c r="AA87" s="278"/>
      <c r="AB87" s="279"/>
      <c r="AC87" s="280"/>
      <c r="AD87" s="281" t="s">
        <v>10965</v>
      </c>
      <c r="AE87" s="282" t="s">
        <v>10972</v>
      </c>
      <c r="AF87" s="282" t="s">
        <v>10973</v>
      </c>
      <c r="AG87" s="282" t="s">
        <v>10974</v>
      </c>
      <c r="AH87" s="282" t="s">
        <v>10975</v>
      </c>
      <c r="AI87" s="282" t="s">
        <v>10976</v>
      </c>
      <c r="AJ87" s="282" t="s">
        <v>10977</v>
      </c>
      <c r="AK87" s="282" t="s">
        <v>10968</v>
      </c>
      <c r="AL87" s="282" t="s">
        <v>10979</v>
      </c>
      <c r="AM87" s="282" t="s">
        <v>10981</v>
      </c>
      <c r="AN87" s="282" t="s">
        <v>10992</v>
      </c>
      <c r="AO87" s="282" t="s">
        <v>10994</v>
      </c>
      <c r="AP87" s="282" t="s">
        <v>10996</v>
      </c>
      <c r="AQ87" s="282" t="s">
        <v>10998</v>
      </c>
      <c r="AR87" s="282" t="s">
        <v>11000</v>
      </c>
      <c r="AS87" s="282" t="s">
        <v>11001</v>
      </c>
      <c r="AT87" s="282" t="s">
        <v>11002</v>
      </c>
      <c r="AU87" s="218" t="s">
        <v>11547</v>
      </c>
      <c r="AX87" s="277"/>
      <c r="AY87" s="278"/>
      <c r="AZ87" s="279"/>
      <c r="BA87" s="280"/>
      <c r="BB87" s="281" t="s">
        <v>10965</v>
      </c>
      <c r="BC87" s="282" t="s">
        <v>10972</v>
      </c>
      <c r="BD87" s="282" t="s">
        <v>10973</v>
      </c>
      <c r="BE87" s="282" t="s">
        <v>10974</v>
      </c>
      <c r="BF87" s="282" t="s">
        <v>10975</v>
      </c>
      <c r="BG87" s="282" t="s">
        <v>10976</v>
      </c>
      <c r="BH87" s="282" t="s">
        <v>10977</v>
      </c>
      <c r="BI87" s="282" t="s">
        <v>10968</v>
      </c>
      <c r="BJ87" s="282" t="s">
        <v>10979</v>
      </c>
      <c r="BK87" s="282" t="s">
        <v>10981</v>
      </c>
      <c r="BL87" s="282" t="s">
        <v>10992</v>
      </c>
      <c r="BM87" s="282" t="s">
        <v>10994</v>
      </c>
      <c r="BN87" s="282" t="s">
        <v>10996</v>
      </c>
      <c r="BO87" s="282" t="s">
        <v>10998</v>
      </c>
      <c r="BP87" s="282" t="s">
        <v>11000</v>
      </c>
      <c r="BQ87" s="282" t="s">
        <v>11001</v>
      </c>
      <c r="BR87" s="282" t="s">
        <v>11002</v>
      </c>
      <c r="BS87" s="218" t="s">
        <v>11547</v>
      </c>
      <c r="BV87" s="277"/>
      <c r="BW87" s="278"/>
      <c r="BX87" s="279"/>
      <c r="BY87" s="280"/>
      <c r="BZ87" s="281" t="s">
        <v>10965</v>
      </c>
      <c r="CA87" s="282" t="s">
        <v>10972</v>
      </c>
      <c r="CB87" s="282" t="s">
        <v>10973</v>
      </c>
      <c r="CC87" s="282" t="s">
        <v>10974</v>
      </c>
      <c r="CD87" s="282" t="s">
        <v>10975</v>
      </c>
      <c r="CE87" s="282" t="s">
        <v>10976</v>
      </c>
      <c r="CF87" s="282" t="s">
        <v>10977</v>
      </c>
      <c r="CG87" s="282" t="s">
        <v>10968</v>
      </c>
      <c r="CH87" s="282" t="s">
        <v>10979</v>
      </c>
      <c r="CI87" s="282" t="s">
        <v>10981</v>
      </c>
      <c r="CJ87" s="282" t="s">
        <v>10992</v>
      </c>
      <c r="CK87" s="282" t="s">
        <v>10994</v>
      </c>
      <c r="CL87" s="282" t="s">
        <v>10996</v>
      </c>
      <c r="CM87" s="282" t="s">
        <v>10998</v>
      </c>
      <c r="CN87" s="282" t="s">
        <v>11000</v>
      </c>
      <c r="CO87" s="282" t="s">
        <v>11001</v>
      </c>
      <c r="CP87" s="282" t="s">
        <v>11002</v>
      </c>
      <c r="CQ87" s="218" t="s">
        <v>11547</v>
      </c>
      <c r="CT87" s="277"/>
      <c r="CU87" s="278"/>
      <c r="CV87" s="279"/>
      <c r="CW87" s="280"/>
      <c r="CX87" s="281" t="s">
        <v>10965</v>
      </c>
      <c r="CY87" s="282" t="s">
        <v>10972</v>
      </c>
      <c r="CZ87" s="282" t="s">
        <v>10973</v>
      </c>
      <c r="DA87" s="282" t="s">
        <v>10974</v>
      </c>
      <c r="DB87" s="282" t="s">
        <v>10975</v>
      </c>
      <c r="DC87" s="282" t="s">
        <v>10976</v>
      </c>
      <c r="DD87" s="282" t="s">
        <v>10977</v>
      </c>
      <c r="DE87" s="282" t="s">
        <v>10968</v>
      </c>
      <c r="DF87" s="282" t="s">
        <v>10979</v>
      </c>
      <c r="DG87" s="282" t="s">
        <v>10981</v>
      </c>
      <c r="DH87" s="282" t="s">
        <v>10992</v>
      </c>
      <c r="DI87" s="282" t="s">
        <v>10994</v>
      </c>
      <c r="DJ87" s="282" t="s">
        <v>10996</v>
      </c>
      <c r="DK87" s="282" t="s">
        <v>10998</v>
      </c>
      <c r="DL87" s="282" t="s">
        <v>11000</v>
      </c>
      <c r="DM87" s="282" t="s">
        <v>11001</v>
      </c>
      <c r="DN87" s="282" t="s">
        <v>11002</v>
      </c>
      <c r="DO87" s="218" t="s">
        <v>11547</v>
      </c>
    </row>
    <row r="88" spans="2:119" ht="15.75" thickBot="1">
      <c r="B88" s="283"/>
      <c r="C88" s="284"/>
      <c r="D88" s="285"/>
      <c r="E88" s="286"/>
      <c r="F88" s="287">
        <f t="array" ref="F88:W88">TRANSPOSE(H61:H78)</f>
        <v>112.53112938806591</v>
      </c>
      <c r="G88" s="155">
        <v>112.15432075622584</v>
      </c>
      <c r="H88" s="155">
        <v>111.77915711112533</v>
      </c>
      <c r="I88" s="155">
        <v>111.2659773320233</v>
      </c>
      <c r="J88" s="155">
        <v>110.7558693184213</v>
      </c>
      <c r="K88" s="155">
        <v>110.24881114836141</v>
      </c>
      <c r="L88" s="155">
        <v>109.56224397039765</v>
      </c>
      <c r="M88" s="155">
        <v>108.70059024782461</v>
      </c>
      <c r="N88" s="155">
        <v>107.84777371885782</v>
      </c>
      <c r="O88" s="155">
        <v>106.51895212160704</v>
      </c>
      <c r="P88" s="155">
        <v>105.21147602614204</v>
      </c>
      <c r="Q88" s="155">
        <v>103.24720588220113</v>
      </c>
      <c r="R88" s="155">
        <v>100.59351780049045</v>
      </c>
      <c r="S88" s="155">
        <v>98.028657685705468</v>
      </c>
      <c r="T88" s="155">
        <v>94.904366004692008</v>
      </c>
      <c r="U88" s="155">
        <v>90.939514013933191</v>
      </c>
      <c r="V88" s="155">
        <v>71.049983527800919</v>
      </c>
      <c r="W88" s="155">
        <v>45</v>
      </c>
      <c r="Z88" s="283"/>
      <c r="AA88" s="284"/>
      <c r="AB88" s="285"/>
      <c r="AC88" s="286"/>
      <c r="AD88" s="288" t="e">
        <f t="array" aca="1" ref="AD88:AU88" ca="1">TRANSPOSE(_xlfn.ANCHORARRAY(K61))</f>
        <v>#NAME?</v>
      </c>
      <c r="AE88" s="289" t="e">
        <f ca="1"/>
        <v>#NAME?</v>
      </c>
      <c r="AF88" s="289" t="e">
        <f ca="1"/>
        <v>#NAME?</v>
      </c>
      <c r="AG88" s="289" t="e">
        <f ca="1"/>
        <v>#NAME?</v>
      </c>
      <c r="AH88" s="289" t="e">
        <f ca="1"/>
        <v>#NAME?</v>
      </c>
      <c r="AI88" s="289" t="e">
        <f ca="1"/>
        <v>#NAME?</v>
      </c>
      <c r="AJ88" s="289" t="e">
        <f ca="1"/>
        <v>#NAME?</v>
      </c>
      <c r="AK88" s="289" t="e">
        <f ca="1"/>
        <v>#NAME?</v>
      </c>
      <c r="AL88" s="289" t="e">
        <f ca="1"/>
        <v>#NAME?</v>
      </c>
      <c r="AM88" s="289" t="e">
        <f ca="1"/>
        <v>#NAME?</v>
      </c>
      <c r="AN88" s="289" t="e">
        <f ca="1"/>
        <v>#NAME?</v>
      </c>
      <c r="AO88" s="289" t="e">
        <f ca="1"/>
        <v>#NAME?</v>
      </c>
      <c r="AP88" s="289" t="e">
        <f ca="1"/>
        <v>#NAME?</v>
      </c>
      <c r="AQ88" s="289" t="e">
        <f ca="1"/>
        <v>#NAME?</v>
      </c>
      <c r="AR88" s="289" t="e">
        <f ca="1"/>
        <v>#NAME?</v>
      </c>
      <c r="AS88" s="289" t="e">
        <f ca="1"/>
        <v>#NAME?</v>
      </c>
      <c r="AT88" s="289" t="e">
        <f ca="1"/>
        <v>#NAME?</v>
      </c>
      <c r="AU88" s="289" t="e">
        <f ca="1"/>
        <v>#NAME?</v>
      </c>
      <c r="AX88" s="283"/>
      <c r="AY88" s="284"/>
      <c r="AZ88" s="285"/>
      <c r="BA88" s="286"/>
      <c r="BV88" s="283"/>
      <c r="BW88" s="284"/>
      <c r="BX88" s="285"/>
      <c r="BY88" s="286"/>
      <c r="CT88" s="283"/>
      <c r="CU88" s="284"/>
      <c r="CV88" s="285"/>
      <c r="CW88" s="286"/>
    </row>
    <row r="89" spans="2:119" ht="16.5" thickBot="1">
      <c r="B89" s="290" t="s">
        <v>10965</v>
      </c>
      <c r="C89" s="291">
        <f>AP61</f>
        <v>150.49986089465037</v>
      </c>
      <c r="D89" s="292" t="s">
        <v>10965</v>
      </c>
      <c r="E89" s="293">
        <f>Y61</f>
        <v>140.70357362119734</v>
      </c>
      <c r="F89" s="221">
        <f>F$88+$C89+$E89</f>
        <v>403.73456390391362</v>
      </c>
      <c r="G89" s="221">
        <f>G$88+$C89+$E89</f>
        <v>403.35775527207358</v>
      </c>
      <c r="H89" s="221">
        <f t="shared" ref="H89:W104" si="24">H$88+$C89+$E89</f>
        <v>402.98259162697303</v>
      </c>
      <c r="I89" s="221">
        <f t="shared" si="24"/>
        <v>402.46941184787102</v>
      </c>
      <c r="J89" s="221">
        <f t="shared" si="24"/>
        <v>401.95930383426901</v>
      </c>
      <c r="K89" s="221">
        <f t="shared" si="24"/>
        <v>401.4522456642091</v>
      </c>
      <c r="L89" s="221">
        <f t="shared" si="24"/>
        <v>400.76567848624535</v>
      </c>
      <c r="M89" s="221">
        <f t="shared" si="24"/>
        <v>399.90402476367234</v>
      </c>
      <c r="N89" s="221">
        <f t="shared" si="24"/>
        <v>399.05120823470554</v>
      </c>
      <c r="O89" s="221">
        <f t="shared" si="24"/>
        <v>397.72238663745475</v>
      </c>
      <c r="P89" s="221">
        <f t="shared" si="24"/>
        <v>396.41491054198974</v>
      </c>
      <c r="Q89" s="221">
        <f t="shared" si="24"/>
        <v>394.45064039804885</v>
      </c>
      <c r="R89" s="221">
        <f t="shared" si="24"/>
        <v>391.79695231633815</v>
      </c>
      <c r="S89" s="221">
        <f t="shared" si="24"/>
        <v>389.2320922015532</v>
      </c>
      <c r="T89" s="221">
        <f t="shared" si="24"/>
        <v>386.10780052053974</v>
      </c>
      <c r="U89" s="221">
        <f t="shared" si="24"/>
        <v>382.14294852978088</v>
      </c>
      <c r="V89" s="221">
        <f t="shared" si="24"/>
        <v>362.25341804364859</v>
      </c>
      <c r="W89" s="221">
        <f t="shared" si="24"/>
        <v>336.20343451584768</v>
      </c>
      <c r="Z89" s="290" t="s">
        <v>10965</v>
      </c>
      <c r="AA89" s="294">
        <f>AS61</f>
        <v>0</v>
      </c>
      <c r="AB89" s="292" t="s">
        <v>10965</v>
      </c>
      <c r="AC89" s="295">
        <v>1E-4</v>
      </c>
      <c r="AD89" s="222" t="e">
        <f ca="1">$AA89*$AC89*AD$88</f>
        <v>#NAME?</v>
      </c>
      <c r="AE89" s="222" t="e">
        <f t="shared" ref="AE89:AU104" ca="1" si="25">$AA89*$AC89*AE$88</f>
        <v>#NAME?</v>
      </c>
      <c r="AF89" s="222" t="e">
        <f t="shared" ca="1" si="25"/>
        <v>#NAME?</v>
      </c>
      <c r="AG89" s="222" t="e">
        <f t="shared" ca="1" si="25"/>
        <v>#NAME?</v>
      </c>
      <c r="AH89" s="222" t="e">
        <f t="shared" ca="1" si="25"/>
        <v>#NAME?</v>
      </c>
      <c r="AI89" s="222" t="e">
        <f t="shared" ca="1" si="25"/>
        <v>#NAME?</v>
      </c>
      <c r="AJ89" s="222" t="e">
        <f t="shared" ca="1" si="25"/>
        <v>#NAME?</v>
      </c>
      <c r="AK89" s="222" t="e">
        <f t="shared" ca="1" si="25"/>
        <v>#NAME?</v>
      </c>
      <c r="AL89" s="222" t="e">
        <f t="shared" ca="1" si="25"/>
        <v>#NAME?</v>
      </c>
      <c r="AM89" s="222" t="e">
        <f t="shared" ca="1" si="25"/>
        <v>#NAME?</v>
      </c>
      <c r="AN89" s="222" t="e">
        <f t="shared" ca="1" si="25"/>
        <v>#NAME?</v>
      </c>
      <c r="AO89" s="222" t="e">
        <f t="shared" ca="1" si="25"/>
        <v>#NAME?</v>
      </c>
      <c r="AP89" s="222" t="e">
        <f t="shared" ca="1" si="25"/>
        <v>#NAME?</v>
      </c>
      <c r="AQ89" s="222" t="e">
        <f t="shared" ca="1" si="25"/>
        <v>#NAME?</v>
      </c>
      <c r="AR89" s="222" t="e">
        <f t="shared" ca="1" si="25"/>
        <v>#NAME?</v>
      </c>
      <c r="AS89" s="222" t="e">
        <f t="shared" ca="1" si="25"/>
        <v>#NAME?</v>
      </c>
      <c r="AT89" s="222" t="e">
        <f t="shared" ca="1" si="25"/>
        <v>#NAME?</v>
      </c>
      <c r="AU89" s="222" t="e">
        <f t="shared" ca="1" si="25"/>
        <v>#NAME?</v>
      </c>
      <c r="AX89" s="290" t="s">
        <v>10965</v>
      </c>
      <c r="AZ89" s="292" t="s">
        <v>10965</v>
      </c>
      <c r="BB89" s="244" t="e">
        <f ca="1">AD89*F89</f>
        <v>#NAME?</v>
      </c>
      <c r="BC89" s="244" t="e">
        <f ca="1">AE89*G89</f>
        <v>#NAME?</v>
      </c>
      <c r="BD89" s="244" t="e">
        <f t="shared" ref="BD89:BS104" ca="1" si="26">AF89*H89</f>
        <v>#NAME?</v>
      </c>
      <c r="BE89" s="244" t="e">
        <f t="shared" ca="1" si="26"/>
        <v>#NAME?</v>
      </c>
      <c r="BF89" s="244" t="e">
        <f t="shared" ca="1" si="26"/>
        <v>#NAME?</v>
      </c>
      <c r="BG89" s="244" t="e">
        <f t="shared" ca="1" si="26"/>
        <v>#NAME?</v>
      </c>
      <c r="BH89" s="244" t="e">
        <f t="shared" ca="1" si="26"/>
        <v>#NAME?</v>
      </c>
      <c r="BI89" s="244" t="e">
        <f t="shared" ca="1" si="26"/>
        <v>#NAME?</v>
      </c>
      <c r="BJ89" s="244" t="e">
        <f t="shared" ca="1" si="26"/>
        <v>#NAME?</v>
      </c>
      <c r="BK89" s="244" t="e">
        <f t="shared" ca="1" si="26"/>
        <v>#NAME?</v>
      </c>
      <c r="BL89" s="244" t="e">
        <f t="shared" ca="1" si="26"/>
        <v>#NAME?</v>
      </c>
      <c r="BM89" s="244" t="e">
        <f t="shared" ca="1" si="26"/>
        <v>#NAME?</v>
      </c>
      <c r="BN89" s="244" t="e">
        <f t="shared" ca="1" si="26"/>
        <v>#NAME?</v>
      </c>
      <c r="BO89" s="244" t="e">
        <f t="shared" ca="1" si="26"/>
        <v>#NAME?</v>
      </c>
      <c r="BP89" s="244" t="e">
        <f t="shared" ca="1" si="26"/>
        <v>#NAME?</v>
      </c>
      <c r="BQ89" s="244" t="e">
        <f t="shared" ca="1" si="26"/>
        <v>#NAME?</v>
      </c>
      <c r="BR89" s="244" t="e">
        <f t="shared" ca="1" si="26"/>
        <v>#NAME?</v>
      </c>
      <c r="BS89" s="244" t="e">
        <f t="shared" ca="1" si="26"/>
        <v>#NAME?</v>
      </c>
      <c r="BV89" s="290" t="s">
        <v>10965</v>
      </c>
      <c r="BX89" s="292" t="s">
        <v>10965</v>
      </c>
      <c r="BZ89" s="244" t="e">
        <f ca="1">F89-$BR$82</f>
        <v>#NAME?</v>
      </c>
      <c r="CA89" s="244" t="e">
        <f t="shared" ref="CA89:CP104" ca="1" si="27">G89-$BR$82</f>
        <v>#NAME?</v>
      </c>
      <c r="CB89" s="244" t="e">
        <f t="shared" ca="1" si="27"/>
        <v>#NAME?</v>
      </c>
      <c r="CC89" s="244" t="e">
        <f t="shared" ca="1" si="27"/>
        <v>#NAME?</v>
      </c>
      <c r="CD89" s="244" t="e">
        <f t="shared" ca="1" si="27"/>
        <v>#NAME?</v>
      </c>
      <c r="CE89" s="244" t="e">
        <f t="shared" ca="1" si="27"/>
        <v>#NAME?</v>
      </c>
      <c r="CF89" s="244" t="e">
        <f t="shared" ca="1" si="27"/>
        <v>#NAME?</v>
      </c>
      <c r="CG89" s="244" t="e">
        <f t="shared" ca="1" si="27"/>
        <v>#NAME?</v>
      </c>
      <c r="CH89" s="244" t="e">
        <f t="shared" ca="1" si="27"/>
        <v>#NAME?</v>
      </c>
      <c r="CI89" s="244" t="e">
        <f t="shared" ca="1" si="27"/>
        <v>#NAME?</v>
      </c>
      <c r="CJ89" s="244" t="e">
        <f t="shared" ca="1" si="27"/>
        <v>#NAME?</v>
      </c>
      <c r="CK89" s="244" t="e">
        <f t="shared" ca="1" si="27"/>
        <v>#NAME?</v>
      </c>
      <c r="CL89" s="244" t="e">
        <f t="shared" ca="1" si="27"/>
        <v>#NAME?</v>
      </c>
      <c r="CM89" s="244" t="e">
        <f t="shared" ca="1" si="27"/>
        <v>#NAME?</v>
      </c>
      <c r="CN89" s="244" t="e">
        <f t="shared" ca="1" si="27"/>
        <v>#NAME?</v>
      </c>
      <c r="CO89" s="244" t="e">
        <f t="shared" ca="1" si="27"/>
        <v>#NAME?</v>
      </c>
      <c r="CP89" s="244" t="e">
        <f t="shared" ca="1" si="27"/>
        <v>#NAME?</v>
      </c>
      <c r="CQ89" s="244" t="e">
        <f t="shared" ref="CA89:CQ104" ca="1" si="28">W89-$BR$82</f>
        <v>#NAME?</v>
      </c>
      <c r="CT89" s="290" t="s">
        <v>10965</v>
      </c>
      <c r="CV89" s="292" t="s">
        <v>10965</v>
      </c>
      <c r="CX89" s="244" t="e">
        <f ca="1">BZ89^2*AD89</f>
        <v>#NAME?</v>
      </c>
      <c r="CY89" s="244" t="e">
        <f t="shared" ref="CY89:DN104" ca="1" si="29">CA89^2*AE89</f>
        <v>#NAME?</v>
      </c>
      <c r="CZ89" s="244" t="e">
        <f t="shared" ca="1" si="29"/>
        <v>#NAME?</v>
      </c>
      <c r="DA89" s="244" t="e">
        <f t="shared" ca="1" si="29"/>
        <v>#NAME?</v>
      </c>
      <c r="DB89" s="244" t="e">
        <f t="shared" ca="1" si="29"/>
        <v>#NAME?</v>
      </c>
      <c r="DC89" s="244" t="e">
        <f t="shared" ca="1" si="29"/>
        <v>#NAME?</v>
      </c>
      <c r="DD89" s="244" t="e">
        <f t="shared" ca="1" si="29"/>
        <v>#NAME?</v>
      </c>
      <c r="DE89" s="244" t="e">
        <f t="shared" ca="1" si="29"/>
        <v>#NAME?</v>
      </c>
      <c r="DF89" s="244" t="e">
        <f t="shared" ca="1" si="29"/>
        <v>#NAME?</v>
      </c>
      <c r="DG89" s="244" t="e">
        <f t="shared" ca="1" si="29"/>
        <v>#NAME?</v>
      </c>
      <c r="DH89" s="244" t="e">
        <f t="shared" ca="1" si="29"/>
        <v>#NAME?</v>
      </c>
      <c r="DI89" s="244" t="e">
        <f t="shared" ca="1" si="29"/>
        <v>#NAME?</v>
      </c>
      <c r="DJ89" s="244" t="e">
        <f t="shared" ca="1" si="29"/>
        <v>#NAME?</v>
      </c>
      <c r="DK89" s="244" t="e">
        <f t="shared" ca="1" si="29"/>
        <v>#NAME?</v>
      </c>
      <c r="DL89" s="244" t="e">
        <f t="shared" ca="1" si="29"/>
        <v>#NAME?</v>
      </c>
      <c r="DM89" s="244" t="e">
        <f t="shared" ca="1" si="29"/>
        <v>#NAME?</v>
      </c>
      <c r="DN89" s="244" t="e">
        <f t="shared" ca="1" si="29"/>
        <v>#NAME?</v>
      </c>
      <c r="DO89" s="244" t="e">
        <f t="shared" ref="CY89:DO104" ca="1" si="30">CQ89^2*AU89</f>
        <v>#NAME?</v>
      </c>
    </row>
    <row r="90" spans="2:119" ht="16.5" thickBot="1">
      <c r="B90" s="296"/>
      <c r="C90" s="297">
        <f t="shared" ref="C90:C106" si="31">C89</f>
        <v>150.49986089465037</v>
      </c>
      <c r="D90" s="298" t="s">
        <v>10972</v>
      </c>
      <c r="E90" s="293">
        <f t="shared" ref="E90:E106" si="32">Y62</f>
        <v>140.21625407491695</v>
      </c>
      <c r="F90" s="221">
        <f t="shared" ref="F90:U153" si="33">F$88+$C90+$E90</f>
        <v>403.24724435763324</v>
      </c>
      <c r="G90" s="221">
        <f t="shared" si="33"/>
        <v>402.87043572579319</v>
      </c>
      <c r="H90" s="221">
        <f t="shared" si="24"/>
        <v>402.49527208069264</v>
      </c>
      <c r="I90" s="221">
        <f t="shared" si="24"/>
        <v>401.98209230159063</v>
      </c>
      <c r="J90" s="221">
        <f t="shared" si="24"/>
        <v>401.47198428798862</v>
      </c>
      <c r="K90" s="221">
        <f t="shared" si="24"/>
        <v>400.96492611792871</v>
      </c>
      <c r="L90" s="221">
        <f t="shared" si="24"/>
        <v>400.27835893996496</v>
      </c>
      <c r="M90" s="221">
        <f t="shared" si="24"/>
        <v>399.41670521739195</v>
      </c>
      <c r="N90" s="221">
        <f t="shared" si="24"/>
        <v>398.56388868842515</v>
      </c>
      <c r="O90" s="221">
        <f t="shared" si="24"/>
        <v>397.23506709117436</v>
      </c>
      <c r="P90" s="221">
        <f t="shared" si="24"/>
        <v>395.92759099570935</v>
      </c>
      <c r="Q90" s="221">
        <f t="shared" si="24"/>
        <v>393.96332085176846</v>
      </c>
      <c r="R90" s="221">
        <f t="shared" si="24"/>
        <v>391.30963277005776</v>
      </c>
      <c r="S90" s="221">
        <f t="shared" si="24"/>
        <v>388.74477265527275</v>
      </c>
      <c r="T90" s="221">
        <f t="shared" si="24"/>
        <v>385.62048097425929</v>
      </c>
      <c r="U90" s="221">
        <f t="shared" si="24"/>
        <v>381.65562898350049</v>
      </c>
      <c r="V90" s="221">
        <f t="shared" si="24"/>
        <v>361.76609849736826</v>
      </c>
      <c r="W90" s="221">
        <f t="shared" si="24"/>
        <v>335.71611496956734</v>
      </c>
      <c r="Z90" s="296"/>
      <c r="AA90" s="294">
        <f>AA89</f>
        <v>0</v>
      </c>
      <c r="AB90" s="298" t="s">
        <v>10972</v>
      </c>
      <c r="AC90" s="295">
        <v>1E-4</v>
      </c>
      <c r="AD90" s="222" t="e">
        <f t="shared" ref="AD90:AS153" ca="1" si="34">$AA90*$AC90*AD$88</f>
        <v>#NAME?</v>
      </c>
      <c r="AE90" s="222" t="e">
        <f t="shared" ca="1" si="25"/>
        <v>#NAME?</v>
      </c>
      <c r="AF90" s="222" t="e">
        <f t="shared" ca="1" si="25"/>
        <v>#NAME?</v>
      </c>
      <c r="AG90" s="222" t="e">
        <f t="shared" ca="1" si="25"/>
        <v>#NAME?</v>
      </c>
      <c r="AH90" s="222" t="e">
        <f t="shared" ca="1" si="25"/>
        <v>#NAME?</v>
      </c>
      <c r="AI90" s="222" t="e">
        <f t="shared" ca="1" si="25"/>
        <v>#NAME?</v>
      </c>
      <c r="AJ90" s="222" t="e">
        <f t="shared" ca="1" si="25"/>
        <v>#NAME?</v>
      </c>
      <c r="AK90" s="222" t="e">
        <f t="shared" ca="1" si="25"/>
        <v>#NAME?</v>
      </c>
      <c r="AL90" s="222" t="e">
        <f t="shared" ca="1" si="25"/>
        <v>#NAME?</v>
      </c>
      <c r="AM90" s="222" t="e">
        <f t="shared" ca="1" si="25"/>
        <v>#NAME?</v>
      </c>
      <c r="AN90" s="222" t="e">
        <f t="shared" ca="1" si="25"/>
        <v>#NAME?</v>
      </c>
      <c r="AO90" s="222" t="e">
        <f t="shared" ca="1" si="25"/>
        <v>#NAME?</v>
      </c>
      <c r="AP90" s="222" t="e">
        <f t="shared" ca="1" si="25"/>
        <v>#NAME?</v>
      </c>
      <c r="AQ90" s="222" t="e">
        <f t="shared" ca="1" si="25"/>
        <v>#NAME?</v>
      </c>
      <c r="AR90" s="222" t="e">
        <f t="shared" ca="1" si="25"/>
        <v>#NAME?</v>
      </c>
      <c r="AS90" s="222" t="e">
        <f t="shared" ca="1" si="25"/>
        <v>#NAME?</v>
      </c>
      <c r="AT90" s="222" t="e">
        <f t="shared" ca="1" si="25"/>
        <v>#NAME?</v>
      </c>
      <c r="AU90" s="222" t="e">
        <f t="shared" ca="1" si="25"/>
        <v>#NAME?</v>
      </c>
      <c r="AX90" s="296"/>
      <c r="AZ90" s="298" t="s">
        <v>10972</v>
      </c>
      <c r="BB90" s="244" t="e">
        <f t="shared" ref="BB90:BQ153" ca="1" si="35">AD90*F90</f>
        <v>#NAME?</v>
      </c>
      <c r="BC90" s="244" t="e">
        <f t="shared" ca="1" si="35"/>
        <v>#NAME?</v>
      </c>
      <c r="BD90" s="244" t="e">
        <f t="shared" ca="1" si="26"/>
        <v>#NAME?</v>
      </c>
      <c r="BE90" s="244" t="e">
        <f t="shared" ca="1" si="26"/>
        <v>#NAME?</v>
      </c>
      <c r="BF90" s="244" t="e">
        <f t="shared" ca="1" si="26"/>
        <v>#NAME?</v>
      </c>
      <c r="BG90" s="244" t="e">
        <f t="shared" ca="1" si="26"/>
        <v>#NAME?</v>
      </c>
      <c r="BH90" s="244" t="e">
        <f t="shared" ca="1" si="26"/>
        <v>#NAME?</v>
      </c>
      <c r="BI90" s="244" t="e">
        <f t="shared" ca="1" si="26"/>
        <v>#NAME?</v>
      </c>
      <c r="BJ90" s="244" t="e">
        <f t="shared" ca="1" si="26"/>
        <v>#NAME?</v>
      </c>
      <c r="BK90" s="244" t="e">
        <f t="shared" ca="1" si="26"/>
        <v>#NAME?</v>
      </c>
      <c r="BL90" s="244" t="e">
        <f t="shared" ca="1" si="26"/>
        <v>#NAME?</v>
      </c>
      <c r="BM90" s="244" t="e">
        <f t="shared" ca="1" si="26"/>
        <v>#NAME?</v>
      </c>
      <c r="BN90" s="244" t="e">
        <f t="shared" ca="1" si="26"/>
        <v>#NAME?</v>
      </c>
      <c r="BO90" s="244" t="e">
        <f t="shared" ca="1" si="26"/>
        <v>#NAME?</v>
      </c>
      <c r="BP90" s="244" t="e">
        <f t="shared" ca="1" si="26"/>
        <v>#NAME?</v>
      </c>
      <c r="BQ90" s="244" t="e">
        <f t="shared" ca="1" si="26"/>
        <v>#NAME?</v>
      </c>
      <c r="BR90" s="244" t="e">
        <f t="shared" ca="1" si="26"/>
        <v>#NAME?</v>
      </c>
      <c r="BS90" s="244" t="e">
        <f t="shared" ca="1" si="26"/>
        <v>#NAME?</v>
      </c>
      <c r="BV90" s="296"/>
      <c r="BX90" s="298" t="s">
        <v>10972</v>
      </c>
      <c r="BZ90" s="244" t="e">
        <f t="shared" ref="BZ90:CO153" ca="1" si="36">F90-$BR$82</f>
        <v>#NAME?</v>
      </c>
      <c r="CA90" s="244" t="e">
        <f t="shared" ca="1" si="28"/>
        <v>#NAME?</v>
      </c>
      <c r="CB90" s="244" t="e">
        <f t="shared" ca="1" si="28"/>
        <v>#NAME?</v>
      </c>
      <c r="CC90" s="244" t="e">
        <f t="shared" ca="1" si="28"/>
        <v>#NAME?</v>
      </c>
      <c r="CD90" s="244" t="e">
        <f t="shared" ca="1" si="28"/>
        <v>#NAME?</v>
      </c>
      <c r="CE90" s="244" t="e">
        <f t="shared" ca="1" si="28"/>
        <v>#NAME?</v>
      </c>
      <c r="CF90" s="244" t="e">
        <f t="shared" ca="1" si="28"/>
        <v>#NAME?</v>
      </c>
      <c r="CG90" s="244" t="e">
        <f t="shared" ca="1" si="28"/>
        <v>#NAME?</v>
      </c>
      <c r="CH90" s="244" t="e">
        <f t="shared" ca="1" si="28"/>
        <v>#NAME?</v>
      </c>
      <c r="CI90" s="244" t="e">
        <f t="shared" ca="1" si="28"/>
        <v>#NAME?</v>
      </c>
      <c r="CJ90" s="244" t="e">
        <f t="shared" ca="1" si="28"/>
        <v>#NAME?</v>
      </c>
      <c r="CK90" s="244" t="e">
        <f t="shared" ca="1" si="28"/>
        <v>#NAME?</v>
      </c>
      <c r="CL90" s="244" t="e">
        <f t="shared" ca="1" si="28"/>
        <v>#NAME?</v>
      </c>
      <c r="CM90" s="244" t="e">
        <f t="shared" ca="1" si="28"/>
        <v>#NAME?</v>
      </c>
      <c r="CN90" s="244" t="e">
        <f t="shared" ca="1" si="28"/>
        <v>#NAME?</v>
      </c>
      <c r="CO90" s="244" t="e">
        <f t="shared" ca="1" si="28"/>
        <v>#NAME?</v>
      </c>
      <c r="CP90" s="244" t="e">
        <f t="shared" ca="1" si="28"/>
        <v>#NAME?</v>
      </c>
      <c r="CQ90" s="244" t="e">
        <f t="shared" ca="1" si="28"/>
        <v>#NAME?</v>
      </c>
      <c r="CT90" s="296"/>
      <c r="CV90" s="298" t="s">
        <v>10972</v>
      </c>
      <c r="CX90" s="244" t="e">
        <f t="shared" ref="CX90:DM153" ca="1" si="37">BZ90^2*AD90</f>
        <v>#NAME?</v>
      </c>
      <c r="CY90" s="244" t="e">
        <f t="shared" ca="1" si="30"/>
        <v>#NAME?</v>
      </c>
      <c r="CZ90" s="244" t="e">
        <f t="shared" ca="1" si="30"/>
        <v>#NAME?</v>
      </c>
      <c r="DA90" s="244" t="e">
        <f t="shared" ca="1" si="30"/>
        <v>#NAME?</v>
      </c>
      <c r="DB90" s="244" t="e">
        <f t="shared" ca="1" si="30"/>
        <v>#NAME?</v>
      </c>
      <c r="DC90" s="244" t="e">
        <f t="shared" ca="1" si="30"/>
        <v>#NAME?</v>
      </c>
      <c r="DD90" s="244" t="e">
        <f t="shared" ca="1" si="30"/>
        <v>#NAME?</v>
      </c>
      <c r="DE90" s="244" t="e">
        <f t="shared" ca="1" si="30"/>
        <v>#NAME?</v>
      </c>
      <c r="DF90" s="244" t="e">
        <f t="shared" ca="1" si="30"/>
        <v>#NAME?</v>
      </c>
      <c r="DG90" s="244" t="e">
        <f t="shared" ca="1" si="30"/>
        <v>#NAME?</v>
      </c>
      <c r="DH90" s="244" t="e">
        <f t="shared" ca="1" si="30"/>
        <v>#NAME?</v>
      </c>
      <c r="DI90" s="244" t="e">
        <f t="shared" ca="1" si="30"/>
        <v>#NAME?</v>
      </c>
      <c r="DJ90" s="244" t="e">
        <f t="shared" ca="1" si="30"/>
        <v>#NAME?</v>
      </c>
      <c r="DK90" s="244" t="e">
        <f t="shared" ca="1" si="30"/>
        <v>#NAME?</v>
      </c>
      <c r="DL90" s="244" t="e">
        <f t="shared" ca="1" si="30"/>
        <v>#NAME?</v>
      </c>
      <c r="DM90" s="244" t="e">
        <f t="shared" ca="1" si="30"/>
        <v>#NAME?</v>
      </c>
      <c r="DN90" s="244" t="e">
        <f t="shared" ca="1" si="30"/>
        <v>#NAME?</v>
      </c>
      <c r="DO90" s="244" t="e">
        <f t="shared" ca="1" si="30"/>
        <v>#NAME?</v>
      </c>
    </row>
    <row r="91" spans="2:119" ht="16.5" thickBot="1">
      <c r="B91" s="296"/>
      <c r="C91" s="297">
        <f t="shared" si="31"/>
        <v>150.49986089465037</v>
      </c>
      <c r="D91" s="298" t="s">
        <v>10973</v>
      </c>
      <c r="E91" s="293">
        <f t="shared" si="32"/>
        <v>139.73113923973111</v>
      </c>
      <c r="F91" s="221">
        <f t="shared" si="33"/>
        <v>402.76212952244737</v>
      </c>
      <c r="G91" s="221">
        <f t="shared" si="33"/>
        <v>402.38532089060732</v>
      </c>
      <c r="H91" s="221">
        <f t="shared" si="24"/>
        <v>402.01015724550678</v>
      </c>
      <c r="I91" s="221">
        <f t="shared" si="24"/>
        <v>401.49697746640481</v>
      </c>
      <c r="J91" s="221">
        <f t="shared" si="24"/>
        <v>400.98686945280281</v>
      </c>
      <c r="K91" s="221">
        <f t="shared" si="24"/>
        <v>400.47981128274284</v>
      </c>
      <c r="L91" s="221">
        <f t="shared" si="24"/>
        <v>399.79324410477909</v>
      </c>
      <c r="M91" s="221">
        <f t="shared" si="24"/>
        <v>398.93159038220608</v>
      </c>
      <c r="N91" s="221">
        <f t="shared" si="24"/>
        <v>398.07877385323934</v>
      </c>
      <c r="O91" s="221">
        <f t="shared" si="24"/>
        <v>396.74995225598855</v>
      </c>
      <c r="P91" s="221">
        <f t="shared" si="24"/>
        <v>395.44247616052348</v>
      </c>
      <c r="Q91" s="221">
        <f t="shared" si="24"/>
        <v>393.47820601658259</v>
      </c>
      <c r="R91" s="221">
        <f t="shared" si="24"/>
        <v>390.82451793487189</v>
      </c>
      <c r="S91" s="221">
        <f t="shared" si="24"/>
        <v>388.25965782008694</v>
      </c>
      <c r="T91" s="221">
        <f t="shared" si="24"/>
        <v>385.13536613907348</v>
      </c>
      <c r="U91" s="221">
        <f t="shared" si="24"/>
        <v>381.17051414831462</v>
      </c>
      <c r="V91" s="221">
        <f t="shared" si="24"/>
        <v>361.28098366218239</v>
      </c>
      <c r="W91" s="221">
        <f t="shared" si="24"/>
        <v>335.23100013438147</v>
      </c>
      <c r="Z91" s="296"/>
      <c r="AA91" s="294">
        <f t="shared" ref="AA91:AA106" si="38">AA90</f>
        <v>0</v>
      </c>
      <c r="AB91" s="298" t="s">
        <v>10973</v>
      </c>
      <c r="AC91" s="295">
        <v>2.0000000000000001E-4</v>
      </c>
      <c r="AD91" s="222" t="e">
        <f t="shared" ca="1" si="34"/>
        <v>#NAME?</v>
      </c>
      <c r="AE91" s="222" t="e">
        <f t="shared" ca="1" si="25"/>
        <v>#NAME?</v>
      </c>
      <c r="AF91" s="222" t="e">
        <f t="shared" ca="1" si="25"/>
        <v>#NAME?</v>
      </c>
      <c r="AG91" s="222" t="e">
        <f t="shared" ca="1" si="25"/>
        <v>#NAME?</v>
      </c>
      <c r="AH91" s="222" t="e">
        <f t="shared" ca="1" si="25"/>
        <v>#NAME?</v>
      </c>
      <c r="AI91" s="222" t="e">
        <f t="shared" ca="1" si="25"/>
        <v>#NAME?</v>
      </c>
      <c r="AJ91" s="222" t="e">
        <f t="shared" ca="1" si="25"/>
        <v>#NAME?</v>
      </c>
      <c r="AK91" s="222" t="e">
        <f t="shared" ca="1" si="25"/>
        <v>#NAME?</v>
      </c>
      <c r="AL91" s="222" t="e">
        <f t="shared" ca="1" si="25"/>
        <v>#NAME?</v>
      </c>
      <c r="AM91" s="222" t="e">
        <f t="shared" ca="1" si="25"/>
        <v>#NAME?</v>
      </c>
      <c r="AN91" s="222" t="e">
        <f t="shared" ca="1" si="25"/>
        <v>#NAME?</v>
      </c>
      <c r="AO91" s="222" t="e">
        <f t="shared" ca="1" si="25"/>
        <v>#NAME?</v>
      </c>
      <c r="AP91" s="222" t="e">
        <f t="shared" ca="1" si="25"/>
        <v>#NAME?</v>
      </c>
      <c r="AQ91" s="222" t="e">
        <f t="shared" ca="1" si="25"/>
        <v>#NAME?</v>
      </c>
      <c r="AR91" s="222" t="e">
        <f t="shared" ca="1" si="25"/>
        <v>#NAME?</v>
      </c>
      <c r="AS91" s="222" t="e">
        <f t="shared" ca="1" si="25"/>
        <v>#NAME?</v>
      </c>
      <c r="AT91" s="222" t="e">
        <f t="shared" ca="1" si="25"/>
        <v>#NAME?</v>
      </c>
      <c r="AU91" s="222" t="e">
        <f t="shared" ca="1" si="25"/>
        <v>#NAME?</v>
      </c>
      <c r="AX91" s="296"/>
      <c r="AZ91" s="298" t="s">
        <v>10973</v>
      </c>
      <c r="BB91" s="244" t="e">
        <f t="shared" ca="1" si="35"/>
        <v>#NAME?</v>
      </c>
      <c r="BC91" s="244" t="e">
        <f t="shared" ca="1" si="35"/>
        <v>#NAME?</v>
      </c>
      <c r="BD91" s="244" t="e">
        <f t="shared" ca="1" si="26"/>
        <v>#NAME?</v>
      </c>
      <c r="BE91" s="244" t="e">
        <f t="shared" ca="1" si="26"/>
        <v>#NAME?</v>
      </c>
      <c r="BF91" s="244" t="e">
        <f t="shared" ca="1" si="26"/>
        <v>#NAME?</v>
      </c>
      <c r="BG91" s="244" t="e">
        <f t="shared" ca="1" si="26"/>
        <v>#NAME?</v>
      </c>
      <c r="BH91" s="244" t="e">
        <f t="shared" ca="1" si="26"/>
        <v>#NAME?</v>
      </c>
      <c r="BI91" s="244" t="e">
        <f t="shared" ca="1" si="26"/>
        <v>#NAME?</v>
      </c>
      <c r="BJ91" s="244" t="e">
        <f t="shared" ca="1" si="26"/>
        <v>#NAME?</v>
      </c>
      <c r="BK91" s="244" t="e">
        <f t="shared" ca="1" si="26"/>
        <v>#NAME?</v>
      </c>
      <c r="BL91" s="244" t="e">
        <f t="shared" ca="1" si="26"/>
        <v>#NAME?</v>
      </c>
      <c r="BM91" s="244" t="e">
        <f t="shared" ca="1" si="26"/>
        <v>#NAME?</v>
      </c>
      <c r="BN91" s="244" t="e">
        <f t="shared" ca="1" si="26"/>
        <v>#NAME?</v>
      </c>
      <c r="BO91" s="244" t="e">
        <f t="shared" ca="1" si="26"/>
        <v>#NAME?</v>
      </c>
      <c r="BP91" s="244" t="e">
        <f t="shared" ca="1" si="26"/>
        <v>#NAME?</v>
      </c>
      <c r="BQ91" s="244" t="e">
        <f t="shared" ca="1" si="26"/>
        <v>#NAME?</v>
      </c>
      <c r="BR91" s="244" t="e">
        <f t="shared" ca="1" si="26"/>
        <v>#NAME?</v>
      </c>
      <c r="BS91" s="244" t="e">
        <f t="shared" ca="1" si="26"/>
        <v>#NAME?</v>
      </c>
      <c r="BV91" s="296"/>
      <c r="BX91" s="298" t="s">
        <v>10973</v>
      </c>
      <c r="BZ91" s="244" t="e">
        <f t="shared" ca="1" si="36"/>
        <v>#NAME?</v>
      </c>
      <c r="CA91" s="244" t="e">
        <f t="shared" ca="1" si="28"/>
        <v>#NAME?</v>
      </c>
      <c r="CB91" s="244" t="e">
        <f t="shared" ca="1" si="28"/>
        <v>#NAME?</v>
      </c>
      <c r="CC91" s="244" t="e">
        <f t="shared" ca="1" si="28"/>
        <v>#NAME?</v>
      </c>
      <c r="CD91" s="244" t="e">
        <f t="shared" ca="1" si="28"/>
        <v>#NAME?</v>
      </c>
      <c r="CE91" s="244" t="e">
        <f t="shared" ca="1" si="28"/>
        <v>#NAME?</v>
      </c>
      <c r="CF91" s="244" t="e">
        <f t="shared" ca="1" si="28"/>
        <v>#NAME?</v>
      </c>
      <c r="CG91" s="244" t="e">
        <f t="shared" ca="1" si="28"/>
        <v>#NAME?</v>
      </c>
      <c r="CH91" s="244" t="e">
        <f t="shared" ca="1" si="28"/>
        <v>#NAME?</v>
      </c>
      <c r="CI91" s="244" t="e">
        <f t="shared" ca="1" si="28"/>
        <v>#NAME?</v>
      </c>
      <c r="CJ91" s="244" t="e">
        <f t="shared" ca="1" si="28"/>
        <v>#NAME?</v>
      </c>
      <c r="CK91" s="244" t="e">
        <f t="shared" ca="1" si="28"/>
        <v>#NAME?</v>
      </c>
      <c r="CL91" s="244" t="e">
        <f t="shared" ca="1" si="28"/>
        <v>#NAME?</v>
      </c>
      <c r="CM91" s="244" t="e">
        <f t="shared" ca="1" si="28"/>
        <v>#NAME?</v>
      </c>
      <c r="CN91" s="244" t="e">
        <f t="shared" ca="1" si="28"/>
        <v>#NAME?</v>
      </c>
      <c r="CO91" s="244" t="e">
        <f t="shared" ca="1" si="28"/>
        <v>#NAME?</v>
      </c>
      <c r="CP91" s="244" t="e">
        <f t="shared" ca="1" si="28"/>
        <v>#NAME?</v>
      </c>
      <c r="CQ91" s="244" t="e">
        <f t="shared" ca="1" si="28"/>
        <v>#NAME?</v>
      </c>
      <c r="CT91" s="296"/>
      <c r="CV91" s="298" t="s">
        <v>10973</v>
      </c>
      <c r="CX91" s="244" t="e">
        <f t="shared" ca="1" si="37"/>
        <v>#NAME?</v>
      </c>
      <c r="CY91" s="244" t="e">
        <f t="shared" ca="1" si="30"/>
        <v>#NAME?</v>
      </c>
      <c r="CZ91" s="244" t="e">
        <f t="shared" ca="1" si="30"/>
        <v>#NAME?</v>
      </c>
      <c r="DA91" s="244" t="e">
        <f t="shared" ca="1" si="30"/>
        <v>#NAME?</v>
      </c>
      <c r="DB91" s="244" t="e">
        <f t="shared" ca="1" si="30"/>
        <v>#NAME?</v>
      </c>
      <c r="DC91" s="244" t="e">
        <f t="shared" ca="1" si="30"/>
        <v>#NAME?</v>
      </c>
      <c r="DD91" s="244" t="e">
        <f t="shared" ca="1" si="30"/>
        <v>#NAME?</v>
      </c>
      <c r="DE91" s="244" t="e">
        <f t="shared" ca="1" si="30"/>
        <v>#NAME?</v>
      </c>
      <c r="DF91" s="244" t="e">
        <f t="shared" ca="1" si="30"/>
        <v>#NAME?</v>
      </c>
      <c r="DG91" s="244" t="e">
        <f t="shared" ca="1" si="30"/>
        <v>#NAME?</v>
      </c>
      <c r="DH91" s="244" t="e">
        <f t="shared" ca="1" si="30"/>
        <v>#NAME?</v>
      </c>
      <c r="DI91" s="244" t="e">
        <f t="shared" ca="1" si="30"/>
        <v>#NAME?</v>
      </c>
      <c r="DJ91" s="244" t="e">
        <f t="shared" ca="1" si="30"/>
        <v>#NAME?</v>
      </c>
      <c r="DK91" s="244" t="e">
        <f t="shared" ca="1" si="30"/>
        <v>#NAME?</v>
      </c>
      <c r="DL91" s="244" t="e">
        <f t="shared" ca="1" si="30"/>
        <v>#NAME?</v>
      </c>
      <c r="DM91" s="244" t="e">
        <f t="shared" ca="1" si="30"/>
        <v>#NAME?</v>
      </c>
      <c r="DN91" s="244" t="e">
        <f t="shared" ca="1" si="30"/>
        <v>#NAME?</v>
      </c>
      <c r="DO91" s="244" t="e">
        <f t="shared" ca="1" si="30"/>
        <v>#NAME?</v>
      </c>
    </row>
    <row r="92" spans="2:119" ht="16.5" thickBot="1">
      <c r="B92" s="296"/>
      <c r="C92" s="297">
        <f t="shared" si="31"/>
        <v>150.49986089465037</v>
      </c>
      <c r="D92" s="298" t="s">
        <v>10974</v>
      </c>
      <c r="E92" s="293">
        <f t="shared" si="32"/>
        <v>139.06768436317935</v>
      </c>
      <c r="F92" s="221">
        <f t="shared" si="33"/>
        <v>402.09867464589564</v>
      </c>
      <c r="G92" s="221">
        <f t="shared" si="33"/>
        <v>401.72186601405559</v>
      </c>
      <c r="H92" s="221">
        <f t="shared" si="24"/>
        <v>401.34670236895505</v>
      </c>
      <c r="I92" s="221">
        <f t="shared" si="24"/>
        <v>400.83352258985303</v>
      </c>
      <c r="J92" s="221">
        <f t="shared" si="24"/>
        <v>400.32341457625103</v>
      </c>
      <c r="K92" s="221">
        <f t="shared" si="24"/>
        <v>399.81635640619112</v>
      </c>
      <c r="L92" s="221">
        <f t="shared" si="24"/>
        <v>399.12978922822737</v>
      </c>
      <c r="M92" s="221">
        <f t="shared" si="24"/>
        <v>398.26813550565436</v>
      </c>
      <c r="N92" s="221">
        <f t="shared" si="24"/>
        <v>397.41531897668756</v>
      </c>
      <c r="O92" s="221">
        <f t="shared" si="24"/>
        <v>396.08649737943676</v>
      </c>
      <c r="P92" s="221">
        <f t="shared" si="24"/>
        <v>394.77902128397176</v>
      </c>
      <c r="Q92" s="221">
        <f t="shared" si="24"/>
        <v>392.81475114003086</v>
      </c>
      <c r="R92" s="221">
        <f t="shared" si="24"/>
        <v>390.16106305832017</v>
      </c>
      <c r="S92" s="221">
        <f t="shared" si="24"/>
        <v>387.59620294353522</v>
      </c>
      <c r="T92" s="221">
        <f t="shared" si="24"/>
        <v>384.47191126252176</v>
      </c>
      <c r="U92" s="221">
        <f t="shared" si="24"/>
        <v>380.5070592717629</v>
      </c>
      <c r="V92" s="221">
        <f t="shared" si="24"/>
        <v>360.61752878563061</v>
      </c>
      <c r="W92" s="221">
        <f t="shared" si="24"/>
        <v>334.56754525782969</v>
      </c>
      <c r="Z92" s="296"/>
      <c r="AA92" s="294">
        <f t="shared" si="38"/>
        <v>0</v>
      </c>
      <c r="AB92" s="298" t="s">
        <v>10974</v>
      </c>
      <c r="AC92" s="295">
        <v>4.0000000000000002E-4</v>
      </c>
      <c r="AD92" s="222" t="e">
        <f t="shared" ca="1" si="34"/>
        <v>#NAME?</v>
      </c>
      <c r="AE92" s="222" t="e">
        <f t="shared" ca="1" si="25"/>
        <v>#NAME?</v>
      </c>
      <c r="AF92" s="222" t="e">
        <f t="shared" ca="1" si="25"/>
        <v>#NAME?</v>
      </c>
      <c r="AG92" s="222" t="e">
        <f t="shared" ca="1" si="25"/>
        <v>#NAME?</v>
      </c>
      <c r="AH92" s="222" t="e">
        <f t="shared" ca="1" si="25"/>
        <v>#NAME?</v>
      </c>
      <c r="AI92" s="222" t="e">
        <f t="shared" ca="1" si="25"/>
        <v>#NAME?</v>
      </c>
      <c r="AJ92" s="222" t="e">
        <f t="shared" ca="1" si="25"/>
        <v>#NAME?</v>
      </c>
      <c r="AK92" s="222" t="e">
        <f t="shared" ca="1" si="25"/>
        <v>#NAME?</v>
      </c>
      <c r="AL92" s="222" t="e">
        <f t="shared" ca="1" si="25"/>
        <v>#NAME?</v>
      </c>
      <c r="AM92" s="222" t="e">
        <f t="shared" ca="1" si="25"/>
        <v>#NAME?</v>
      </c>
      <c r="AN92" s="222" t="e">
        <f t="shared" ca="1" si="25"/>
        <v>#NAME?</v>
      </c>
      <c r="AO92" s="222" t="e">
        <f t="shared" ca="1" si="25"/>
        <v>#NAME?</v>
      </c>
      <c r="AP92" s="222" t="e">
        <f t="shared" ca="1" si="25"/>
        <v>#NAME?</v>
      </c>
      <c r="AQ92" s="222" t="e">
        <f t="shared" ca="1" si="25"/>
        <v>#NAME?</v>
      </c>
      <c r="AR92" s="222" t="e">
        <f t="shared" ca="1" si="25"/>
        <v>#NAME?</v>
      </c>
      <c r="AS92" s="222" t="e">
        <f t="shared" ca="1" si="25"/>
        <v>#NAME?</v>
      </c>
      <c r="AT92" s="222" t="e">
        <f t="shared" ca="1" si="25"/>
        <v>#NAME?</v>
      </c>
      <c r="AU92" s="222" t="e">
        <f t="shared" ca="1" si="25"/>
        <v>#NAME?</v>
      </c>
      <c r="AX92" s="296"/>
      <c r="AZ92" s="298" t="s">
        <v>10974</v>
      </c>
      <c r="BB92" s="244" t="e">
        <f t="shared" ca="1" si="35"/>
        <v>#NAME?</v>
      </c>
      <c r="BC92" s="244" t="e">
        <f t="shared" ca="1" si="35"/>
        <v>#NAME?</v>
      </c>
      <c r="BD92" s="244" t="e">
        <f t="shared" ca="1" si="26"/>
        <v>#NAME?</v>
      </c>
      <c r="BE92" s="244" t="e">
        <f t="shared" ca="1" si="26"/>
        <v>#NAME?</v>
      </c>
      <c r="BF92" s="244" t="e">
        <f t="shared" ca="1" si="26"/>
        <v>#NAME?</v>
      </c>
      <c r="BG92" s="244" t="e">
        <f t="shared" ca="1" si="26"/>
        <v>#NAME?</v>
      </c>
      <c r="BH92" s="244" t="e">
        <f t="shared" ca="1" si="26"/>
        <v>#NAME?</v>
      </c>
      <c r="BI92" s="244" t="e">
        <f t="shared" ca="1" si="26"/>
        <v>#NAME?</v>
      </c>
      <c r="BJ92" s="244" t="e">
        <f t="shared" ca="1" si="26"/>
        <v>#NAME?</v>
      </c>
      <c r="BK92" s="244" t="e">
        <f t="shared" ca="1" si="26"/>
        <v>#NAME?</v>
      </c>
      <c r="BL92" s="244" t="e">
        <f t="shared" ca="1" si="26"/>
        <v>#NAME?</v>
      </c>
      <c r="BM92" s="244" t="e">
        <f t="shared" ca="1" si="26"/>
        <v>#NAME?</v>
      </c>
      <c r="BN92" s="244" t="e">
        <f t="shared" ca="1" si="26"/>
        <v>#NAME?</v>
      </c>
      <c r="BO92" s="244" t="e">
        <f t="shared" ca="1" si="26"/>
        <v>#NAME?</v>
      </c>
      <c r="BP92" s="244" t="e">
        <f t="shared" ca="1" si="26"/>
        <v>#NAME?</v>
      </c>
      <c r="BQ92" s="244" t="e">
        <f t="shared" ca="1" si="26"/>
        <v>#NAME?</v>
      </c>
      <c r="BR92" s="244" t="e">
        <f t="shared" ca="1" si="26"/>
        <v>#NAME?</v>
      </c>
      <c r="BS92" s="244" t="e">
        <f t="shared" ca="1" si="26"/>
        <v>#NAME?</v>
      </c>
      <c r="BV92" s="296"/>
      <c r="BX92" s="298" t="s">
        <v>10974</v>
      </c>
      <c r="BZ92" s="244" t="e">
        <f t="shared" ca="1" si="36"/>
        <v>#NAME?</v>
      </c>
      <c r="CA92" s="244" t="e">
        <f t="shared" ca="1" si="28"/>
        <v>#NAME?</v>
      </c>
      <c r="CB92" s="244" t="e">
        <f t="shared" ca="1" si="28"/>
        <v>#NAME?</v>
      </c>
      <c r="CC92" s="244" t="e">
        <f t="shared" ca="1" si="28"/>
        <v>#NAME?</v>
      </c>
      <c r="CD92" s="244" t="e">
        <f t="shared" ca="1" si="28"/>
        <v>#NAME?</v>
      </c>
      <c r="CE92" s="244" t="e">
        <f t="shared" ca="1" si="28"/>
        <v>#NAME?</v>
      </c>
      <c r="CF92" s="244" t="e">
        <f t="shared" ca="1" si="28"/>
        <v>#NAME?</v>
      </c>
      <c r="CG92" s="244" t="e">
        <f t="shared" ca="1" si="28"/>
        <v>#NAME?</v>
      </c>
      <c r="CH92" s="244" t="e">
        <f t="shared" ca="1" si="28"/>
        <v>#NAME?</v>
      </c>
      <c r="CI92" s="244" t="e">
        <f t="shared" ca="1" si="28"/>
        <v>#NAME?</v>
      </c>
      <c r="CJ92" s="244" t="e">
        <f t="shared" ca="1" si="28"/>
        <v>#NAME?</v>
      </c>
      <c r="CK92" s="244" t="e">
        <f t="shared" ca="1" si="28"/>
        <v>#NAME?</v>
      </c>
      <c r="CL92" s="244" t="e">
        <f t="shared" ca="1" si="28"/>
        <v>#NAME?</v>
      </c>
      <c r="CM92" s="244" t="e">
        <f t="shared" ca="1" si="28"/>
        <v>#NAME?</v>
      </c>
      <c r="CN92" s="244" t="e">
        <f t="shared" ca="1" si="28"/>
        <v>#NAME?</v>
      </c>
      <c r="CO92" s="244" t="e">
        <f t="shared" ca="1" si="28"/>
        <v>#NAME?</v>
      </c>
      <c r="CP92" s="244" t="e">
        <f t="shared" ca="1" si="28"/>
        <v>#NAME?</v>
      </c>
      <c r="CQ92" s="244" t="e">
        <f t="shared" ca="1" si="28"/>
        <v>#NAME?</v>
      </c>
      <c r="CT92" s="296"/>
      <c r="CV92" s="298" t="s">
        <v>10974</v>
      </c>
      <c r="CX92" s="244" t="e">
        <f t="shared" ca="1" si="37"/>
        <v>#NAME?</v>
      </c>
      <c r="CY92" s="244" t="e">
        <f t="shared" ca="1" si="30"/>
        <v>#NAME?</v>
      </c>
      <c r="CZ92" s="244" t="e">
        <f t="shared" ca="1" si="30"/>
        <v>#NAME?</v>
      </c>
      <c r="DA92" s="244" t="e">
        <f t="shared" ca="1" si="30"/>
        <v>#NAME?</v>
      </c>
      <c r="DB92" s="244" t="e">
        <f t="shared" ca="1" si="30"/>
        <v>#NAME?</v>
      </c>
      <c r="DC92" s="244" t="e">
        <f t="shared" ca="1" si="30"/>
        <v>#NAME?</v>
      </c>
      <c r="DD92" s="244" t="e">
        <f t="shared" ca="1" si="30"/>
        <v>#NAME?</v>
      </c>
      <c r="DE92" s="244" t="e">
        <f t="shared" ca="1" si="30"/>
        <v>#NAME?</v>
      </c>
      <c r="DF92" s="244" t="e">
        <f t="shared" ca="1" si="30"/>
        <v>#NAME?</v>
      </c>
      <c r="DG92" s="244" t="e">
        <f t="shared" ca="1" si="30"/>
        <v>#NAME?</v>
      </c>
      <c r="DH92" s="244" t="e">
        <f t="shared" ca="1" si="30"/>
        <v>#NAME?</v>
      </c>
      <c r="DI92" s="244" t="e">
        <f t="shared" ca="1" si="30"/>
        <v>#NAME?</v>
      </c>
      <c r="DJ92" s="244" t="e">
        <f t="shared" ca="1" si="30"/>
        <v>#NAME?</v>
      </c>
      <c r="DK92" s="244" t="e">
        <f t="shared" ca="1" si="30"/>
        <v>#NAME?</v>
      </c>
      <c r="DL92" s="244" t="e">
        <f t="shared" ca="1" si="30"/>
        <v>#NAME?</v>
      </c>
      <c r="DM92" s="244" t="e">
        <f t="shared" ca="1" si="30"/>
        <v>#NAME?</v>
      </c>
      <c r="DN92" s="244" t="e">
        <f t="shared" ca="1" si="30"/>
        <v>#NAME?</v>
      </c>
      <c r="DO92" s="244" t="e">
        <f t="shared" ca="1" si="30"/>
        <v>#NAME?</v>
      </c>
    </row>
    <row r="93" spans="2:119" ht="16.5" thickBot="1">
      <c r="B93" s="296"/>
      <c r="C93" s="297">
        <f t="shared" si="31"/>
        <v>150.49986089465037</v>
      </c>
      <c r="D93" s="298" t="s">
        <v>10975</v>
      </c>
      <c r="E93" s="293">
        <f t="shared" si="32"/>
        <v>138.40834454564055</v>
      </c>
      <c r="F93" s="221">
        <f t="shared" si="33"/>
        <v>401.43933482835683</v>
      </c>
      <c r="G93" s="221">
        <f t="shared" si="33"/>
        <v>401.06252619651679</v>
      </c>
      <c r="H93" s="221">
        <f t="shared" si="24"/>
        <v>400.68736255141624</v>
      </c>
      <c r="I93" s="221">
        <f t="shared" si="24"/>
        <v>400.17418277231423</v>
      </c>
      <c r="J93" s="221">
        <f t="shared" si="24"/>
        <v>399.66407475871222</v>
      </c>
      <c r="K93" s="221">
        <f t="shared" si="24"/>
        <v>399.15701658865231</v>
      </c>
      <c r="L93" s="221">
        <f t="shared" si="24"/>
        <v>398.47044941068856</v>
      </c>
      <c r="M93" s="221">
        <f t="shared" si="24"/>
        <v>397.60879568811555</v>
      </c>
      <c r="N93" s="221">
        <f t="shared" si="24"/>
        <v>396.75597915914875</v>
      </c>
      <c r="O93" s="221">
        <f t="shared" si="24"/>
        <v>395.42715756189796</v>
      </c>
      <c r="P93" s="221">
        <f t="shared" si="24"/>
        <v>394.11968146643295</v>
      </c>
      <c r="Q93" s="221">
        <f t="shared" si="24"/>
        <v>392.15541132249206</v>
      </c>
      <c r="R93" s="221">
        <f t="shared" si="24"/>
        <v>389.50172324078136</v>
      </c>
      <c r="S93" s="221">
        <f t="shared" si="24"/>
        <v>386.93686312599641</v>
      </c>
      <c r="T93" s="221">
        <f t="shared" si="24"/>
        <v>383.81257144498295</v>
      </c>
      <c r="U93" s="221">
        <f t="shared" si="24"/>
        <v>379.84771945422409</v>
      </c>
      <c r="V93" s="221">
        <f t="shared" si="24"/>
        <v>359.9581889680918</v>
      </c>
      <c r="W93" s="221">
        <f t="shared" si="24"/>
        <v>333.90820544029089</v>
      </c>
      <c r="Z93" s="296"/>
      <c r="AA93" s="294">
        <f t="shared" si="38"/>
        <v>0</v>
      </c>
      <c r="AB93" s="298" t="s">
        <v>10975</v>
      </c>
      <c r="AC93" s="295">
        <v>5.9999999999999995E-4</v>
      </c>
      <c r="AD93" s="222" t="e">
        <f t="shared" ca="1" si="34"/>
        <v>#NAME?</v>
      </c>
      <c r="AE93" s="222" t="e">
        <f t="shared" ca="1" si="25"/>
        <v>#NAME?</v>
      </c>
      <c r="AF93" s="222" t="e">
        <f t="shared" ca="1" si="25"/>
        <v>#NAME?</v>
      </c>
      <c r="AG93" s="222" t="e">
        <f t="shared" ca="1" si="25"/>
        <v>#NAME?</v>
      </c>
      <c r="AH93" s="222" t="e">
        <f t="shared" ca="1" si="25"/>
        <v>#NAME?</v>
      </c>
      <c r="AI93" s="222" t="e">
        <f t="shared" ca="1" si="25"/>
        <v>#NAME?</v>
      </c>
      <c r="AJ93" s="222" t="e">
        <f t="shared" ca="1" si="25"/>
        <v>#NAME?</v>
      </c>
      <c r="AK93" s="222" t="e">
        <f t="shared" ca="1" si="25"/>
        <v>#NAME?</v>
      </c>
      <c r="AL93" s="222" t="e">
        <f t="shared" ca="1" si="25"/>
        <v>#NAME?</v>
      </c>
      <c r="AM93" s="222" t="e">
        <f t="shared" ca="1" si="25"/>
        <v>#NAME?</v>
      </c>
      <c r="AN93" s="222" t="e">
        <f t="shared" ca="1" si="25"/>
        <v>#NAME?</v>
      </c>
      <c r="AO93" s="222" t="e">
        <f t="shared" ca="1" si="25"/>
        <v>#NAME?</v>
      </c>
      <c r="AP93" s="222" t="e">
        <f t="shared" ca="1" si="25"/>
        <v>#NAME?</v>
      </c>
      <c r="AQ93" s="222" t="e">
        <f t="shared" ca="1" si="25"/>
        <v>#NAME?</v>
      </c>
      <c r="AR93" s="222" t="e">
        <f t="shared" ca="1" si="25"/>
        <v>#NAME?</v>
      </c>
      <c r="AS93" s="222" t="e">
        <f t="shared" ca="1" si="25"/>
        <v>#NAME?</v>
      </c>
      <c r="AT93" s="222" t="e">
        <f t="shared" ca="1" si="25"/>
        <v>#NAME?</v>
      </c>
      <c r="AU93" s="222" t="e">
        <f t="shared" ca="1" si="25"/>
        <v>#NAME?</v>
      </c>
      <c r="AX93" s="296"/>
      <c r="AZ93" s="298" t="s">
        <v>10975</v>
      </c>
      <c r="BB93" s="244" t="e">
        <f t="shared" ca="1" si="35"/>
        <v>#NAME?</v>
      </c>
      <c r="BC93" s="244" t="e">
        <f t="shared" ca="1" si="35"/>
        <v>#NAME?</v>
      </c>
      <c r="BD93" s="244" t="e">
        <f t="shared" ca="1" si="26"/>
        <v>#NAME?</v>
      </c>
      <c r="BE93" s="244" t="e">
        <f t="shared" ca="1" si="26"/>
        <v>#NAME?</v>
      </c>
      <c r="BF93" s="244" t="e">
        <f t="shared" ca="1" si="26"/>
        <v>#NAME?</v>
      </c>
      <c r="BG93" s="244" t="e">
        <f t="shared" ca="1" si="26"/>
        <v>#NAME?</v>
      </c>
      <c r="BH93" s="244" t="e">
        <f t="shared" ca="1" si="26"/>
        <v>#NAME?</v>
      </c>
      <c r="BI93" s="244" t="e">
        <f t="shared" ca="1" si="26"/>
        <v>#NAME?</v>
      </c>
      <c r="BJ93" s="244" t="e">
        <f t="shared" ca="1" si="26"/>
        <v>#NAME?</v>
      </c>
      <c r="BK93" s="244" t="e">
        <f t="shared" ca="1" si="26"/>
        <v>#NAME?</v>
      </c>
      <c r="BL93" s="244" t="e">
        <f t="shared" ca="1" si="26"/>
        <v>#NAME?</v>
      </c>
      <c r="BM93" s="244" t="e">
        <f t="shared" ca="1" si="26"/>
        <v>#NAME?</v>
      </c>
      <c r="BN93" s="244" t="e">
        <f t="shared" ca="1" si="26"/>
        <v>#NAME?</v>
      </c>
      <c r="BO93" s="244" t="e">
        <f t="shared" ca="1" si="26"/>
        <v>#NAME?</v>
      </c>
      <c r="BP93" s="244" t="e">
        <f t="shared" ca="1" si="26"/>
        <v>#NAME?</v>
      </c>
      <c r="BQ93" s="244" t="e">
        <f t="shared" ca="1" si="26"/>
        <v>#NAME?</v>
      </c>
      <c r="BR93" s="244" t="e">
        <f t="shared" ca="1" si="26"/>
        <v>#NAME?</v>
      </c>
      <c r="BS93" s="244" t="e">
        <f t="shared" ca="1" si="26"/>
        <v>#NAME?</v>
      </c>
      <c r="BV93" s="296"/>
      <c r="BX93" s="298" t="s">
        <v>10975</v>
      </c>
      <c r="BZ93" s="244" t="e">
        <f t="shared" ca="1" si="36"/>
        <v>#NAME?</v>
      </c>
      <c r="CA93" s="244" t="e">
        <f t="shared" ca="1" si="28"/>
        <v>#NAME?</v>
      </c>
      <c r="CB93" s="244" t="e">
        <f t="shared" ca="1" si="28"/>
        <v>#NAME?</v>
      </c>
      <c r="CC93" s="244" t="e">
        <f t="shared" ca="1" si="28"/>
        <v>#NAME?</v>
      </c>
      <c r="CD93" s="244" t="e">
        <f t="shared" ca="1" si="28"/>
        <v>#NAME?</v>
      </c>
      <c r="CE93" s="244" t="e">
        <f t="shared" ca="1" si="28"/>
        <v>#NAME?</v>
      </c>
      <c r="CF93" s="244" t="e">
        <f t="shared" ca="1" si="28"/>
        <v>#NAME?</v>
      </c>
      <c r="CG93" s="244" t="e">
        <f t="shared" ca="1" si="28"/>
        <v>#NAME?</v>
      </c>
      <c r="CH93" s="244" t="e">
        <f t="shared" ca="1" si="28"/>
        <v>#NAME?</v>
      </c>
      <c r="CI93" s="244" t="e">
        <f t="shared" ca="1" si="28"/>
        <v>#NAME?</v>
      </c>
      <c r="CJ93" s="244" t="e">
        <f t="shared" ca="1" si="28"/>
        <v>#NAME?</v>
      </c>
      <c r="CK93" s="244" t="e">
        <f t="shared" ca="1" si="28"/>
        <v>#NAME?</v>
      </c>
      <c r="CL93" s="244" t="e">
        <f t="shared" ca="1" si="28"/>
        <v>#NAME?</v>
      </c>
      <c r="CM93" s="244" t="e">
        <f t="shared" ca="1" si="28"/>
        <v>#NAME?</v>
      </c>
      <c r="CN93" s="244" t="e">
        <f t="shared" ca="1" si="28"/>
        <v>#NAME?</v>
      </c>
      <c r="CO93" s="244" t="e">
        <f t="shared" ca="1" si="28"/>
        <v>#NAME?</v>
      </c>
      <c r="CP93" s="244" t="e">
        <f t="shared" ca="1" si="28"/>
        <v>#NAME?</v>
      </c>
      <c r="CQ93" s="244" t="e">
        <f t="shared" ca="1" si="28"/>
        <v>#NAME?</v>
      </c>
      <c r="CT93" s="296"/>
      <c r="CV93" s="298" t="s">
        <v>10975</v>
      </c>
      <c r="CX93" s="244" t="e">
        <f t="shared" ca="1" si="37"/>
        <v>#NAME?</v>
      </c>
      <c r="CY93" s="244" t="e">
        <f t="shared" ca="1" si="30"/>
        <v>#NAME?</v>
      </c>
      <c r="CZ93" s="244" t="e">
        <f t="shared" ca="1" si="30"/>
        <v>#NAME?</v>
      </c>
      <c r="DA93" s="244" t="e">
        <f t="shared" ca="1" si="30"/>
        <v>#NAME?</v>
      </c>
      <c r="DB93" s="244" t="e">
        <f t="shared" ca="1" si="30"/>
        <v>#NAME?</v>
      </c>
      <c r="DC93" s="244" t="e">
        <f t="shared" ca="1" si="30"/>
        <v>#NAME?</v>
      </c>
      <c r="DD93" s="244" t="e">
        <f t="shared" ca="1" si="30"/>
        <v>#NAME?</v>
      </c>
      <c r="DE93" s="244" t="e">
        <f t="shared" ca="1" si="30"/>
        <v>#NAME?</v>
      </c>
      <c r="DF93" s="244" t="e">
        <f t="shared" ca="1" si="30"/>
        <v>#NAME?</v>
      </c>
      <c r="DG93" s="244" t="e">
        <f t="shared" ca="1" si="30"/>
        <v>#NAME?</v>
      </c>
      <c r="DH93" s="244" t="e">
        <f t="shared" ca="1" si="30"/>
        <v>#NAME?</v>
      </c>
      <c r="DI93" s="244" t="e">
        <f t="shared" ca="1" si="30"/>
        <v>#NAME?</v>
      </c>
      <c r="DJ93" s="244" t="e">
        <f t="shared" ca="1" si="30"/>
        <v>#NAME?</v>
      </c>
      <c r="DK93" s="244" t="e">
        <f t="shared" ca="1" si="30"/>
        <v>#NAME?</v>
      </c>
      <c r="DL93" s="244" t="e">
        <f t="shared" ca="1" si="30"/>
        <v>#NAME?</v>
      </c>
      <c r="DM93" s="244" t="e">
        <f t="shared" ca="1" si="30"/>
        <v>#NAME?</v>
      </c>
      <c r="DN93" s="244" t="e">
        <f t="shared" ca="1" si="30"/>
        <v>#NAME?</v>
      </c>
      <c r="DO93" s="244" t="e">
        <f t="shared" ca="1" si="30"/>
        <v>#NAME?</v>
      </c>
    </row>
    <row r="94" spans="2:119" ht="16.5" thickBot="1">
      <c r="B94" s="296"/>
      <c r="C94" s="297">
        <f t="shared" si="31"/>
        <v>150.49986089465037</v>
      </c>
      <c r="D94" s="298" t="s">
        <v>10976</v>
      </c>
      <c r="E94" s="293">
        <f t="shared" si="32"/>
        <v>137.75308932659786</v>
      </c>
      <c r="F94" s="221">
        <f t="shared" si="33"/>
        <v>400.78407960931418</v>
      </c>
      <c r="G94" s="221">
        <f t="shared" si="33"/>
        <v>400.40727097747413</v>
      </c>
      <c r="H94" s="221">
        <f t="shared" si="24"/>
        <v>400.03210733237358</v>
      </c>
      <c r="I94" s="221">
        <f t="shared" si="24"/>
        <v>399.51892755327151</v>
      </c>
      <c r="J94" s="221">
        <f t="shared" si="24"/>
        <v>399.0088195396695</v>
      </c>
      <c r="K94" s="221">
        <f t="shared" si="24"/>
        <v>398.50176136960965</v>
      </c>
      <c r="L94" s="221">
        <f t="shared" si="24"/>
        <v>397.8151941916459</v>
      </c>
      <c r="M94" s="221">
        <f t="shared" si="24"/>
        <v>396.95354046907289</v>
      </c>
      <c r="N94" s="221">
        <f t="shared" si="24"/>
        <v>396.10072394010604</v>
      </c>
      <c r="O94" s="221">
        <f t="shared" si="24"/>
        <v>394.77190234285524</v>
      </c>
      <c r="P94" s="221">
        <f t="shared" si="24"/>
        <v>393.46442624739029</v>
      </c>
      <c r="Q94" s="221">
        <f t="shared" si="24"/>
        <v>391.5001561034494</v>
      </c>
      <c r="R94" s="221">
        <f t="shared" si="24"/>
        <v>388.8464680217387</v>
      </c>
      <c r="S94" s="221">
        <f t="shared" si="24"/>
        <v>386.2816079069537</v>
      </c>
      <c r="T94" s="221">
        <f t="shared" si="24"/>
        <v>383.15731622594024</v>
      </c>
      <c r="U94" s="221">
        <f t="shared" si="24"/>
        <v>379.19246423518143</v>
      </c>
      <c r="V94" s="221">
        <f t="shared" si="24"/>
        <v>359.30293374904915</v>
      </c>
      <c r="W94" s="221">
        <f t="shared" si="24"/>
        <v>333.25295022124823</v>
      </c>
      <c r="Z94" s="296"/>
      <c r="AA94" s="294">
        <f t="shared" si="38"/>
        <v>0</v>
      </c>
      <c r="AB94" s="298" t="s">
        <v>10976</v>
      </c>
      <c r="AC94" s="295">
        <v>1.2999999999999999E-3</v>
      </c>
      <c r="AD94" s="222" t="e">
        <f t="shared" ca="1" si="34"/>
        <v>#NAME?</v>
      </c>
      <c r="AE94" s="222" t="e">
        <f t="shared" ca="1" si="25"/>
        <v>#NAME?</v>
      </c>
      <c r="AF94" s="222" t="e">
        <f t="shared" ca="1" si="25"/>
        <v>#NAME?</v>
      </c>
      <c r="AG94" s="222" t="e">
        <f t="shared" ca="1" si="25"/>
        <v>#NAME?</v>
      </c>
      <c r="AH94" s="222" t="e">
        <f t="shared" ca="1" si="25"/>
        <v>#NAME?</v>
      </c>
      <c r="AI94" s="222" t="e">
        <f t="shared" ca="1" si="25"/>
        <v>#NAME?</v>
      </c>
      <c r="AJ94" s="222" t="e">
        <f t="shared" ca="1" si="25"/>
        <v>#NAME?</v>
      </c>
      <c r="AK94" s="222" t="e">
        <f t="shared" ca="1" si="25"/>
        <v>#NAME?</v>
      </c>
      <c r="AL94" s="222" t="e">
        <f t="shared" ca="1" si="25"/>
        <v>#NAME?</v>
      </c>
      <c r="AM94" s="222" t="e">
        <f t="shared" ca="1" si="25"/>
        <v>#NAME?</v>
      </c>
      <c r="AN94" s="222" t="e">
        <f t="shared" ca="1" si="25"/>
        <v>#NAME?</v>
      </c>
      <c r="AO94" s="222" t="e">
        <f t="shared" ca="1" si="25"/>
        <v>#NAME?</v>
      </c>
      <c r="AP94" s="222" t="e">
        <f t="shared" ca="1" si="25"/>
        <v>#NAME?</v>
      </c>
      <c r="AQ94" s="222" t="e">
        <f t="shared" ca="1" si="25"/>
        <v>#NAME?</v>
      </c>
      <c r="AR94" s="222" t="e">
        <f t="shared" ca="1" si="25"/>
        <v>#NAME?</v>
      </c>
      <c r="AS94" s="222" t="e">
        <f t="shared" ca="1" si="25"/>
        <v>#NAME?</v>
      </c>
      <c r="AT94" s="222" t="e">
        <f t="shared" ca="1" si="25"/>
        <v>#NAME?</v>
      </c>
      <c r="AU94" s="222" t="e">
        <f t="shared" ca="1" si="25"/>
        <v>#NAME?</v>
      </c>
      <c r="AX94" s="296"/>
      <c r="AZ94" s="298" t="s">
        <v>10976</v>
      </c>
      <c r="BB94" s="244" t="e">
        <f t="shared" ca="1" si="35"/>
        <v>#NAME?</v>
      </c>
      <c r="BC94" s="244" t="e">
        <f t="shared" ca="1" si="35"/>
        <v>#NAME?</v>
      </c>
      <c r="BD94" s="244" t="e">
        <f t="shared" ca="1" si="26"/>
        <v>#NAME?</v>
      </c>
      <c r="BE94" s="244" t="e">
        <f t="shared" ca="1" si="26"/>
        <v>#NAME?</v>
      </c>
      <c r="BF94" s="244" t="e">
        <f t="shared" ca="1" si="26"/>
        <v>#NAME?</v>
      </c>
      <c r="BG94" s="244" t="e">
        <f t="shared" ca="1" si="26"/>
        <v>#NAME?</v>
      </c>
      <c r="BH94" s="244" t="e">
        <f t="shared" ca="1" si="26"/>
        <v>#NAME?</v>
      </c>
      <c r="BI94" s="244" t="e">
        <f t="shared" ca="1" si="26"/>
        <v>#NAME?</v>
      </c>
      <c r="BJ94" s="244" t="e">
        <f t="shared" ca="1" si="26"/>
        <v>#NAME?</v>
      </c>
      <c r="BK94" s="244" t="e">
        <f t="shared" ca="1" si="26"/>
        <v>#NAME?</v>
      </c>
      <c r="BL94" s="244" t="e">
        <f t="shared" ca="1" si="26"/>
        <v>#NAME?</v>
      </c>
      <c r="BM94" s="244" t="e">
        <f t="shared" ca="1" si="26"/>
        <v>#NAME?</v>
      </c>
      <c r="BN94" s="244" t="e">
        <f t="shared" ca="1" si="26"/>
        <v>#NAME?</v>
      </c>
      <c r="BO94" s="244" t="e">
        <f t="shared" ca="1" si="26"/>
        <v>#NAME?</v>
      </c>
      <c r="BP94" s="244" t="e">
        <f t="shared" ca="1" si="26"/>
        <v>#NAME?</v>
      </c>
      <c r="BQ94" s="244" t="e">
        <f t="shared" ca="1" si="26"/>
        <v>#NAME?</v>
      </c>
      <c r="BR94" s="244" t="e">
        <f t="shared" ca="1" si="26"/>
        <v>#NAME?</v>
      </c>
      <c r="BS94" s="244" t="e">
        <f t="shared" ca="1" si="26"/>
        <v>#NAME?</v>
      </c>
      <c r="BV94" s="296"/>
      <c r="BX94" s="298" t="s">
        <v>10976</v>
      </c>
      <c r="BZ94" s="244" t="e">
        <f t="shared" ca="1" si="36"/>
        <v>#NAME?</v>
      </c>
      <c r="CA94" s="244" t="e">
        <f t="shared" ca="1" si="28"/>
        <v>#NAME?</v>
      </c>
      <c r="CB94" s="244" t="e">
        <f t="shared" ca="1" si="28"/>
        <v>#NAME?</v>
      </c>
      <c r="CC94" s="244" t="e">
        <f t="shared" ca="1" si="28"/>
        <v>#NAME?</v>
      </c>
      <c r="CD94" s="244" t="e">
        <f t="shared" ca="1" si="28"/>
        <v>#NAME?</v>
      </c>
      <c r="CE94" s="244" t="e">
        <f t="shared" ca="1" si="28"/>
        <v>#NAME?</v>
      </c>
      <c r="CF94" s="244" t="e">
        <f t="shared" ca="1" si="28"/>
        <v>#NAME?</v>
      </c>
      <c r="CG94" s="244" t="e">
        <f t="shared" ca="1" si="28"/>
        <v>#NAME?</v>
      </c>
      <c r="CH94" s="244" t="e">
        <f t="shared" ca="1" si="28"/>
        <v>#NAME?</v>
      </c>
      <c r="CI94" s="244" t="e">
        <f t="shared" ca="1" si="28"/>
        <v>#NAME?</v>
      </c>
      <c r="CJ94" s="244" t="e">
        <f t="shared" ca="1" si="28"/>
        <v>#NAME?</v>
      </c>
      <c r="CK94" s="244" t="e">
        <f t="shared" ca="1" si="28"/>
        <v>#NAME?</v>
      </c>
      <c r="CL94" s="244" t="e">
        <f t="shared" ca="1" si="28"/>
        <v>#NAME?</v>
      </c>
      <c r="CM94" s="244" t="e">
        <f t="shared" ca="1" si="28"/>
        <v>#NAME?</v>
      </c>
      <c r="CN94" s="244" t="e">
        <f t="shared" ca="1" si="28"/>
        <v>#NAME?</v>
      </c>
      <c r="CO94" s="244" t="e">
        <f t="shared" ca="1" si="28"/>
        <v>#NAME?</v>
      </c>
      <c r="CP94" s="244" t="e">
        <f t="shared" ca="1" si="28"/>
        <v>#NAME?</v>
      </c>
      <c r="CQ94" s="244" t="e">
        <f t="shared" ca="1" si="28"/>
        <v>#NAME?</v>
      </c>
      <c r="CT94" s="296"/>
      <c r="CV94" s="298" t="s">
        <v>10976</v>
      </c>
      <c r="CX94" s="244" t="e">
        <f t="shared" ca="1" si="37"/>
        <v>#NAME?</v>
      </c>
      <c r="CY94" s="244" t="e">
        <f t="shared" ca="1" si="30"/>
        <v>#NAME?</v>
      </c>
      <c r="CZ94" s="244" t="e">
        <f t="shared" ca="1" si="30"/>
        <v>#NAME?</v>
      </c>
      <c r="DA94" s="244" t="e">
        <f t="shared" ca="1" si="30"/>
        <v>#NAME?</v>
      </c>
      <c r="DB94" s="244" t="e">
        <f t="shared" ca="1" si="30"/>
        <v>#NAME?</v>
      </c>
      <c r="DC94" s="244" t="e">
        <f t="shared" ca="1" si="30"/>
        <v>#NAME?</v>
      </c>
      <c r="DD94" s="244" t="e">
        <f t="shared" ca="1" si="30"/>
        <v>#NAME?</v>
      </c>
      <c r="DE94" s="244" t="e">
        <f t="shared" ca="1" si="30"/>
        <v>#NAME?</v>
      </c>
      <c r="DF94" s="244" t="e">
        <f t="shared" ca="1" si="30"/>
        <v>#NAME?</v>
      </c>
      <c r="DG94" s="244" t="e">
        <f t="shared" ca="1" si="30"/>
        <v>#NAME?</v>
      </c>
      <c r="DH94" s="244" t="e">
        <f t="shared" ca="1" si="30"/>
        <v>#NAME?</v>
      </c>
      <c r="DI94" s="244" t="e">
        <f t="shared" ca="1" si="30"/>
        <v>#NAME?</v>
      </c>
      <c r="DJ94" s="244" t="e">
        <f t="shared" ca="1" si="30"/>
        <v>#NAME?</v>
      </c>
      <c r="DK94" s="244" t="e">
        <f t="shared" ca="1" si="30"/>
        <v>#NAME?</v>
      </c>
      <c r="DL94" s="244" t="e">
        <f t="shared" ca="1" si="30"/>
        <v>#NAME?</v>
      </c>
      <c r="DM94" s="244" t="e">
        <f t="shared" ca="1" si="30"/>
        <v>#NAME?</v>
      </c>
      <c r="DN94" s="244" t="e">
        <f t="shared" ca="1" si="30"/>
        <v>#NAME?</v>
      </c>
      <c r="DO94" s="244" t="e">
        <f t="shared" ca="1" si="30"/>
        <v>#NAME?</v>
      </c>
    </row>
    <row r="95" spans="2:119" ht="16.5" thickBot="1">
      <c r="B95" s="296"/>
      <c r="C95" s="297">
        <f t="shared" si="31"/>
        <v>150.49986089465037</v>
      </c>
      <c r="D95" s="298" t="s">
        <v>10977</v>
      </c>
      <c r="E95" s="293">
        <f t="shared" si="32"/>
        <v>136.86608757247564</v>
      </c>
      <c r="F95" s="221">
        <f t="shared" si="33"/>
        <v>399.89707785519192</v>
      </c>
      <c r="G95" s="221">
        <f t="shared" si="33"/>
        <v>399.52026922335187</v>
      </c>
      <c r="H95" s="221">
        <f t="shared" si="24"/>
        <v>399.14510557825133</v>
      </c>
      <c r="I95" s="221">
        <f t="shared" si="24"/>
        <v>398.63192579914931</v>
      </c>
      <c r="J95" s="221">
        <f t="shared" si="24"/>
        <v>398.12181778554731</v>
      </c>
      <c r="K95" s="221">
        <f t="shared" si="24"/>
        <v>397.6147596154874</v>
      </c>
      <c r="L95" s="221">
        <f t="shared" si="24"/>
        <v>396.92819243752365</v>
      </c>
      <c r="M95" s="221">
        <f t="shared" si="24"/>
        <v>396.06653871495064</v>
      </c>
      <c r="N95" s="221">
        <f t="shared" si="24"/>
        <v>395.21372218598384</v>
      </c>
      <c r="O95" s="221">
        <f t="shared" si="24"/>
        <v>393.88490058873305</v>
      </c>
      <c r="P95" s="221">
        <f t="shared" si="24"/>
        <v>392.57742449326804</v>
      </c>
      <c r="Q95" s="221">
        <f t="shared" si="24"/>
        <v>390.61315434932715</v>
      </c>
      <c r="R95" s="221">
        <f t="shared" si="24"/>
        <v>387.95946626761645</v>
      </c>
      <c r="S95" s="221">
        <f t="shared" si="24"/>
        <v>385.39460615283144</v>
      </c>
      <c r="T95" s="221">
        <f t="shared" si="24"/>
        <v>382.27031447181798</v>
      </c>
      <c r="U95" s="221">
        <f t="shared" si="24"/>
        <v>378.30546248105918</v>
      </c>
      <c r="V95" s="221">
        <f t="shared" si="24"/>
        <v>358.41593199492695</v>
      </c>
      <c r="W95" s="221">
        <f t="shared" si="24"/>
        <v>332.36594846712603</v>
      </c>
      <c r="Z95" s="296"/>
      <c r="AA95" s="294">
        <f t="shared" si="38"/>
        <v>0</v>
      </c>
      <c r="AB95" s="298" t="s">
        <v>10977</v>
      </c>
      <c r="AC95" s="295">
        <v>2.3E-3</v>
      </c>
      <c r="AD95" s="222" t="e">
        <f t="shared" ca="1" si="34"/>
        <v>#NAME?</v>
      </c>
      <c r="AE95" s="222" t="e">
        <f t="shared" ca="1" si="25"/>
        <v>#NAME?</v>
      </c>
      <c r="AF95" s="222" t="e">
        <f t="shared" ca="1" si="25"/>
        <v>#NAME?</v>
      </c>
      <c r="AG95" s="222" t="e">
        <f t="shared" ca="1" si="25"/>
        <v>#NAME?</v>
      </c>
      <c r="AH95" s="222" t="e">
        <f t="shared" ca="1" si="25"/>
        <v>#NAME?</v>
      </c>
      <c r="AI95" s="222" t="e">
        <f t="shared" ca="1" si="25"/>
        <v>#NAME?</v>
      </c>
      <c r="AJ95" s="222" t="e">
        <f t="shared" ca="1" si="25"/>
        <v>#NAME?</v>
      </c>
      <c r="AK95" s="222" t="e">
        <f t="shared" ca="1" si="25"/>
        <v>#NAME?</v>
      </c>
      <c r="AL95" s="222" t="e">
        <f t="shared" ca="1" si="25"/>
        <v>#NAME?</v>
      </c>
      <c r="AM95" s="222" t="e">
        <f t="shared" ca="1" si="25"/>
        <v>#NAME?</v>
      </c>
      <c r="AN95" s="222" t="e">
        <f t="shared" ca="1" si="25"/>
        <v>#NAME?</v>
      </c>
      <c r="AO95" s="222" t="e">
        <f t="shared" ca="1" si="25"/>
        <v>#NAME?</v>
      </c>
      <c r="AP95" s="222" t="e">
        <f t="shared" ca="1" si="25"/>
        <v>#NAME?</v>
      </c>
      <c r="AQ95" s="222" t="e">
        <f t="shared" ca="1" si="25"/>
        <v>#NAME?</v>
      </c>
      <c r="AR95" s="222" t="e">
        <f t="shared" ca="1" si="25"/>
        <v>#NAME?</v>
      </c>
      <c r="AS95" s="222" t="e">
        <f t="shared" ca="1" si="25"/>
        <v>#NAME?</v>
      </c>
      <c r="AT95" s="222" t="e">
        <f t="shared" ca="1" si="25"/>
        <v>#NAME?</v>
      </c>
      <c r="AU95" s="222" t="e">
        <f t="shared" ca="1" si="25"/>
        <v>#NAME?</v>
      </c>
      <c r="AX95" s="296"/>
      <c r="AZ95" s="298" t="s">
        <v>10977</v>
      </c>
      <c r="BB95" s="244" t="e">
        <f t="shared" ca="1" si="35"/>
        <v>#NAME?</v>
      </c>
      <c r="BC95" s="244" t="e">
        <f t="shared" ca="1" si="35"/>
        <v>#NAME?</v>
      </c>
      <c r="BD95" s="244" t="e">
        <f t="shared" ca="1" si="26"/>
        <v>#NAME?</v>
      </c>
      <c r="BE95" s="244" t="e">
        <f t="shared" ca="1" si="26"/>
        <v>#NAME?</v>
      </c>
      <c r="BF95" s="244" t="e">
        <f t="shared" ca="1" si="26"/>
        <v>#NAME?</v>
      </c>
      <c r="BG95" s="244" t="e">
        <f t="shared" ca="1" si="26"/>
        <v>#NAME?</v>
      </c>
      <c r="BH95" s="244" t="e">
        <f t="shared" ca="1" si="26"/>
        <v>#NAME?</v>
      </c>
      <c r="BI95" s="244" t="e">
        <f t="shared" ca="1" si="26"/>
        <v>#NAME?</v>
      </c>
      <c r="BJ95" s="244" t="e">
        <f t="shared" ca="1" si="26"/>
        <v>#NAME?</v>
      </c>
      <c r="BK95" s="244" t="e">
        <f t="shared" ca="1" si="26"/>
        <v>#NAME?</v>
      </c>
      <c r="BL95" s="244" t="e">
        <f t="shared" ca="1" si="26"/>
        <v>#NAME?</v>
      </c>
      <c r="BM95" s="244" t="e">
        <f t="shared" ca="1" si="26"/>
        <v>#NAME?</v>
      </c>
      <c r="BN95" s="244" t="e">
        <f t="shared" ca="1" si="26"/>
        <v>#NAME?</v>
      </c>
      <c r="BO95" s="244" t="e">
        <f t="shared" ca="1" si="26"/>
        <v>#NAME?</v>
      </c>
      <c r="BP95" s="244" t="e">
        <f t="shared" ca="1" si="26"/>
        <v>#NAME?</v>
      </c>
      <c r="BQ95" s="244" t="e">
        <f t="shared" ca="1" si="26"/>
        <v>#NAME?</v>
      </c>
      <c r="BR95" s="244" t="e">
        <f t="shared" ca="1" si="26"/>
        <v>#NAME?</v>
      </c>
      <c r="BS95" s="244" t="e">
        <f t="shared" ca="1" si="26"/>
        <v>#NAME?</v>
      </c>
      <c r="BV95" s="296"/>
      <c r="BX95" s="298" t="s">
        <v>10977</v>
      </c>
      <c r="BZ95" s="244" t="e">
        <f t="shared" ca="1" si="36"/>
        <v>#NAME?</v>
      </c>
      <c r="CA95" s="244" t="e">
        <f t="shared" ca="1" si="28"/>
        <v>#NAME?</v>
      </c>
      <c r="CB95" s="244" t="e">
        <f t="shared" ca="1" si="28"/>
        <v>#NAME?</v>
      </c>
      <c r="CC95" s="244" t="e">
        <f t="shared" ca="1" si="28"/>
        <v>#NAME?</v>
      </c>
      <c r="CD95" s="244" t="e">
        <f t="shared" ca="1" si="28"/>
        <v>#NAME?</v>
      </c>
      <c r="CE95" s="244" t="e">
        <f t="shared" ca="1" si="28"/>
        <v>#NAME?</v>
      </c>
      <c r="CF95" s="244" t="e">
        <f t="shared" ca="1" si="28"/>
        <v>#NAME?</v>
      </c>
      <c r="CG95" s="244" t="e">
        <f t="shared" ca="1" si="28"/>
        <v>#NAME?</v>
      </c>
      <c r="CH95" s="244" t="e">
        <f t="shared" ca="1" si="28"/>
        <v>#NAME?</v>
      </c>
      <c r="CI95" s="244" t="e">
        <f t="shared" ca="1" si="28"/>
        <v>#NAME?</v>
      </c>
      <c r="CJ95" s="244" t="e">
        <f t="shared" ca="1" si="28"/>
        <v>#NAME?</v>
      </c>
      <c r="CK95" s="244" t="e">
        <f t="shared" ca="1" si="28"/>
        <v>#NAME?</v>
      </c>
      <c r="CL95" s="244" t="e">
        <f t="shared" ca="1" si="28"/>
        <v>#NAME?</v>
      </c>
      <c r="CM95" s="244" t="e">
        <f t="shared" ca="1" si="28"/>
        <v>#NAME?</v>
      </c>
      <c r="CN95" s="244" t="e">
        <f t="shared" ca="1" si="28"/>
        <v>#NAME?</v>
      </c>
      <c r="CO95" s="244" t="e">
        <f t="shared" ca="1" si="28"/>
        <v>#NAME?</v>
      </c>
      <c r="CP95" s="244" t="e">
        <f t="shared" ca="1" si="28"/>
        <v>#NAME?</v>
      </c>
      <c r="CQ95" s="244" t="e">
        <f t="shared" ca="1" si="28"/>
        <v>#NAME?</v>
      </c>
      <c r="CT95" s="296"/>
      <c r="CV95" s="298" t="s">
        <v>10977</v>
      </c>
      <c r="CX95" s="244" t="e">
        <f t="shared" ca="1" si="37"/>
        <v>#NAME?</v>
      </c>
      <c r="CY95" s="244" t="e">
        <f t="shared" ca="1" si="30"/>
        <v>#NAME?</v>
      </c>
      <c r="CZ95" s="244" t="e">
        <f t="shared" ca="1" si="30"/>
        <v>#NAME?</v>
      </c>
      <c r="DA95" s="244" t="e">
        <f t="shared" ca="1" si="30"/>
        <v>#NAME?</v>
      </c>
      <c r="DB95" s="244" t="e">
        <f t="shared" ca="1" si="30"/>
        <v>#NAME?</v>
      </c>
      <c r="DC95" s="244" t="e">
        <f t="shared" ca="1" si="30"/>
        <v>#NAME?</v>
      </c>
      <c r="DD95" s="244" t="e">
        <f t="shared" ca="1" si="30"/>
        <v>#NAME?</v>
      </c>
      <c r="DE95" s="244" t="e">
        <f t="shared" ca="1" si="30"/>
        <v>#NAME?</v>
      </c>
      <c r="DF95" s="244" t="e">
        <f t="shared" ca="1" si="30"/>
        <v>#NAME?</v>
      </c>
      <c r="DG95" s="244" t="e">
        <f t="shared" ca="1" si="30"/>
        <v>#NAME?</v>
      </c>
      <c r="DH95" s="244" t="e">
        <f t="shared" ca="1" si="30"/>
        <v>#NAME?</v>
      </c>
      <c r="DI95" s="244" t="e">
        <f t="shared" ca="1" si="30"/>
        <v>#NAME?</v>
      </c>
      <c r="DJ95" s="244" t="e">
        <f t="shared" ca="1" si="30"/>
        <v>#NAME?</v>
      </c>
      <c r="DK95" s="244" t="e">
        <f t="shared" ca="1" si="30"/>
        <v>#NAME?</v>
      </c>
      <c r="DL95" s="244" t="e">
        <f t="shared" ca="1" si="30"/>
        <v>#NAME?</v>
      </c>
      <c r="DM95" s="244" t="e">
        <f t="shared" ca="1" si="30"/>
        <v>#NAME?</v>
      </c>
      <c r="DN95" s="244" t="e">
        <f t="shared" ca="1" si="30"/>
        <v>#NAME?</v>
      </c>
      <c r="DO95" s="244" t="e">
        <f t="shared" ca="1" si="30"/>
        <v>#NAME?</v>
      </c>
    </row>
    <row r="96" spans="2:119" ht="16.5" thickBot="1">
      <c r="B96" s="296"/>
      <c r="C96" s="297">
        <f t="shared" si="31"/>
        <v>150.49986089465037</v>
      </c>
      <c r="D96" s="298" t="s">
        <v>10968</v>
      </c>
      <c r="E96" s="293">
        <f t="shared" si="32"/>
        <v>135.75325655369102</v>
      </c>
      <c r="F96" s="221">
        <f t="shared" si="33"/>
        <v>398.78424683640731</v>
      </c>
      <c r="G96" s="221">
        <f t="shared" si="33"/>
        <v>398.40743820456726</v>
      </c>
      <c r="H96" s="221">
        <f t="shared" si="24"/>
        <v>398.03227455946671</v>
      </c>
      <c r="I96" s="221">
        <f t="shared" si="24"/>
        <v>397.5190947803647</v>
      </c>
      <c r="J96" s="221">
        <f t="shared" si="24"/>
        <v>397.00898676676269</v>
      </c>
      <c r="K96" s="221">
        <f t="shared" si="24"/>
        <v>396.50192859670278</v>
      </c>
      <c r="L96" s="221">
        <f t="shared" si="24"/>
        <v>395.81536141873903</v>
      </c>
      <c r="M96" s="221">
        <f t="shared" si="24"/>
        <v>394.95370769616602</v>
      </c>
      <c r="N96" s="221">
        <f t="shared" si="24"/>
        <v>394.10089116719922</v>
      </c>
      <c r="O96" s="221">
        <f t="shared" si="24"/>
        <v>392.77206956994843</v>
      </c>
      <c r="P96" s="221">
        <f t="shared" si="24"/>
        <v>391.46459347448342</v>
      </c>
      <c r="Q96" s="221">
        <f t="shared" si="24"/>
        <v>389.50032333054253</v>
      </c>
      <c r="R96" s="221">
        <f t="shared" si="24"/>
        <v>386.84663524883183</v>
      </c>
      <c r="S96" s="221">
        <f t="shared" si="24"/>
        <v>384.28177513404682</v>
      </c>
      <c r="T96" s="221">
        <f t="shared" si="24"/>
        <v>381.15748345303336</v>
      </c>
      <c r="U96" s="221">
        <f t="shared" si="24"/>
        <v>377.19263146227456</v>
      </c>
      <c r="V96" s="221">
        <f t="shared" si="24"/>
        <v>357.30310097614233</v>
      </c>
      <c r="W96" s="221">
        <f t="shared" si="24"/>
        <v>331.25311744834141</v>
      </c>
      <c r="Z96" s="296"/>
      <c r="AA96" s="294">
        <f t="shared" si="38"/>
        <v>0</v>
      </c>
      <c r="AB96" s="298" t="s">
        <v>10968</v>
      </c>
      <c r="AC96" s="295">
        <v>1.0800000000000001E-2</v>
      </c>
      <c r="AD96" s="222" t="e">
        <f t="shared" ca="1" si="34"/>
        <v>#NAME?</v>
      </c>
      <c r="AE96" s="222" t="e">
        <f t="shared" ca="1" si="25"/>
        <v>#NAME?</v>
      </c>
      <c r="AF96" s="222" t="e">
        <f t="shared" ca="1" si="25"/>
        <v>#NAME?</v>
      </c>
      <c r="AG96" s="222" t="e">
        <f t="shared" ca="1" si="25"/>
        <v>#NAME?</v>
      </c>
      <c r="AH96" s="222" t="e">
        <f t="shared" ca="1" si="25"/>
        <v>#NAME?</v>
      </c>
      <c r="AI96" s="222" t="e">
        <f t="shared" ca="1" si="25"/>
        <v>#NAME?</v>
      </c>
      <c r="AJ96" s="222" t="e">
        <f t="shared" ca="1" si="25"/>
        <v>#NAME?</v>
      </c>
      <c r="AK96" s="222" t="e">
        <f t="shared" ca="1" si="25"/>
        <v>#NAME?</v>
      </c>
      <c r="AL96" s="222" t="e">
        <f t="shared" ca="1" si="25"/>
        <v>#NAME?</v>
      </c>
      <c r="AM96" s="222" t="e">
        <f t="shared" ca="1" si="25"/>
        <v>#NAME?</v>
      </c>
      <c r="AN96" s="222" t="e">
        <f t="shared" ca="1" si="25"/>
        <v>#NAME?</v>
      </c>
      <c r="AO96" s="222" t="e">
        <f t="shared" ca="1" si="25"/>
        <v>#NAME?</v>
      </c>
      <c r="AP96" s="222" t="e">
        <f t="shared" ca="1" si="25"/>
        <v>#NAME?</v>
      </c>
      <c r="AQ96" s="222" t="e">
        <f t="shared" ca="1" si="25"/>
        <v>#NAME?</v>
      </c>
      <c r="AR96" s="222" t="e">
        <f t="shared" ca="1" si="25"/>
        <v>#NAME?</v>
      </c>
      <c r="AS96" s="222" t="e">
        <f t="shared" ca="1" si="25"/>
        <v>#NAME?</v>
      </c>
      <c r="AT96" s="222" t="e">
        <f t="shared" ca="1" si="25"/>
        <v>#NAME?</v>
      </c>
      <c r="AU96" s="222" t="e">
        <f t="shared" ca="1" si="25"/>
        <v>#NAME?</v>
      </c>
      <c r="AX96" s="296"/>
      <c r="AZ96" s="298" t="s">
        <v>10968</v>
      </c>
      <c r="BB96" s="244" t="e">
        <f t="shared" ca="1" si="35"/>
        <v>#NAME?</v>
      </c>
      <c r="BC96" s="244" t="e">
        <f t="shared" ca="1" si="35"/>
        <v>#NAME?</v>
      </c>
      <c r="BD96" s="244" t="e">
        <f t="shared" ca="1" si="26"/>
        <v>#NAME?</v>
      </c>
      <c r="BE96" s="244" t="e">
        <f t="shared" ca="1" si="26"/>
        <v>#NAME?</v>
      </c>
      <c r="BF96" s="244" t="e">
        <f t="shared" ca="1" si="26"/>
        <v>#NAME?</v>
      </c>
      <c r="BG96" s="244" t="e">
        <f t="shared" ca="1" si="26"/>
        <v>#NAME?</v>
      </c>
      <c r="BH96" s="244" t="e">
        <f t="shared" ca="1" si="26"/>
        <v>#NAME?</v>
      </c>
      <c r="BI96" s="244" t="e">
        <f t="shared" ca="1" si="26"/>
        <v>#NAME?</v>
      </c>
      <c r="BJ96" s="244" t="e">
        <f t="shared" ca="1" si="26"/>
        <v>#NAME?</v>
      </c>
      <c r="BK96" s="244" t="e">
        <f t="shared" ca="1" si="26"/>
        <v>#NAME?</v>
      </c>
      <c r="BL96" s="244" t="e">
        <f t="shared" ca="1" si="26"/>
        <v>#NAME?</v>
      </c>
      <c r="BM96" s="244" t="e">
        <f t="shared" ca="1" si="26"/>
        <v>#NAME?</v>
      </c>
      <c r="BN96" s="244" t="e">
        <f t="shared" ca="1" si="26"/>
        <v>#NAME?</v>
      </c>
      <c r="BO96" s="244" t="e">
        <f t="shared" ca="1" si="26"/>
        <v>#NAME?</v>
      </c>
      <c r="BP96" s="244" t="e">
        <f t="shared" ca="1" si="26"/>
        <v>#NAME?</v>
      </c>
      <c r="BQ96" s="244" t="e">
        <f t="shared" ca="1" si="26"/>
        <v>#NAME?</v>
      </c>
      <c r="BR96" s="244" t="e">
        <f t="shared" ca="1" si="26"/>
        <v>#NAME?</v>
      </c>
      <c r="BS96" s="244" t="e">
        <f t="shared" ca="1" si="26"/>
        <v>#NAME?</v>
      </c>
      <c r="BV96" s="296"/>
      <c r="BX96" s="298" t="s">
        <v>10968</v>
      </c>
      <c r="BZ96" s="244" t="e">
        <f t="shared" ca="1" si="36"/>
        <v>#NAME?</v>
      </c>
      <c r="CA96" s="244" t="e">
        <f t="shared" ca="1" si="28"/>
        <v>#NAME?</v>
      </c>
      <c r="CB96" s="244" t="e">
        <f t="shared" ca="1" si="28"/>
        <v>#NAME?</v>
      </c>
      <c r="CC96" s="244" t="e">
        <f t="shared" ca="1" si="28"/>
        <v>#NAME?</v>
      </c>
      <c r="CD96" s="244" t="e">
        <f t="shared" ca="1" si="28"/>
        <v>#NAME?</v>
      </c>
      <c r="CE96" s="244" t="e">
        <f t="shared" ca="1" si="28"/>
        <v>#NAME?</v>
      </c>
      <c r="CF96" s="244" t="e">
        <f t="shared" ca="1" si="28"/>
        <v>#NAME?</v>
      </c>
      <c r="CG96" s="244" t="e">
        <f t="shared" ca="1" si="28"/>
        <v>#NAME?</v>
      </c>
      <c r="CH96" s="244" t="e">
        <f t="shared" ca="1" si="28"/>
        <v>#NAME?</v>
      </c>
      <c r="CI96" s="244" t="e">
        <f t="shared" ca="1" si="28"/>
        <v>#NAME?</v>
      </c>
      <c r="CJ96" s="244" t="e">
        <f t="shared" ca="1" si="28"/>
        <v>#NAME?</v>
      </c>
      <c r="CK96" s="244" t="e">
        <f t="shared" ca="1" si="28"/>
        <v>#NAME?</v>
      </c>
      <c r="CL96" s="244" t="e">
        <f t="shared" ca="1" si="28"/>
        <v>#NAME?</v>
      </c>
      <c r="CM96" s="244" t="e">
        <f t="shared" ca="1" si="28"/>
        <v>#NAME?</v>
      </c>
      <c r="CN96" s="244" t="e">
        <f t="shared" ca="1" si="28"/>
        <v>#NAME?</v>
      </c>
      <c r="CO96" s="244" t="e">
        <f t="shared" ca="1" si="28"/>
        <v>#NAME?</v>
      </c>
      <c r="CP96" s="244" t="e">
        <f t="shared" ca="1" si="28"/>
        <v>#NAME?</v>
      </c>
      <c r="CQ96" s="244" t="e">
        <f t="shared" ca="1" si="28"/>
        <v>#NAME?</v>
      </c>
      <c r="CT96" s="296"/>
      <c r="CV96" s="298" t="s">
        <v>10968</v>
      </c>
      <c r="CX96" s="244" t="e">
        <f t="shared" ca="1" si="37"/>
        <v>#NAME?</v>
      </c>
      <c r="CY96" s="244" t="e">
        <f t="shared" ca="1" si="30"/>
        <v>#NAME?</v>
      </c>
      <c r="CZ96" s="244" t="e">
        <f t="shared" ca="1" si="30"/>
        <v>#NAME?</v>
      </c>
      <c r="DA96" s="244" t="e">
        <f t="shared" ca="1" si="30"/>
        <v>#NAME?</v>
      </c>
      <c r="DB96" s="244" t="e">
        <f t="shared" ca="1" si="30"/>
        <v>#NAME?</v>
      </c>
      <c r="DC96" s="244" t="e">
        <f t="shared" ca="1" si="30"/>
        <v>#NAME?</v>
      </c>
      <c r="DD96" s="244" t="e">
        <f t="shared" ca="1" si="30"/>
        <v>#NAME?</v>
      </c>
      <c r="DE96" s="244" t="e">
        <f t="shared" ca="1" si="30"/>
        <v>#NAME?</v>
      </c>
      <c r="DF96" s="244" t="e">
        <f t="shared" ca="1" si="30"/>
        <v>#NAME?</v>
      </c>
      <c r="DG96" s="244" t="e">
        <f t="shared" ca="1" si="30"/>
        <v>#NAME?</v>
      </c>
      <c r="DH96" s="244" t="e">
        <f t="shared" ca="1" si="30"/>
        <v>#NAME?</v>
      </c>
      <c r="DI96" s="244" t="e">
        <f t="shared" ca="1" si="30"/>
        <v>#NAME?</v>
      </c>
      <c r="DJ96" s="244" t="e">
        <f t="shared" ca="1" si="30"/>
        <v>#NAME?</v>
      </c>
      <c r="DK96" s="244" t="e">
        <f t="shared" ca="1" si="30"/>
        <v>#NAME?</v>
      </c>
      <c r="DL96" s="244" t="e">
        <f t="shared" ca="1" si="30"/>
        <v>#NAME?</v>
      </c>
      <c r="DM96" s="244" t="e">
        <f t="shared" ca="1" si="30"/>
        <v>#NAME?</v>
      </c>
      <c r="DN96" s="244" t="e">
        <f t="shared" ca="1" si="30"/>
        <v>#NAME?</v>
      </c>
      <c r="DO96" s="244" t="e">
        <f t="shared" ca="1" si="30"/>
        <v>#NAME?</v>
      </c>
    </row>
    <row r="97" spans="2:119" ht="16.5" thickBot="1">
      <c r="B97" s="296"/>
      <c r="C97" s="297">
        <f t="shared" si="31"/>
        <v>150.49986089465037</v>
      </c>
      <c r="D97" s="298" t="s">
        <v>10979</v>
      </c>
      <c r="E97" s="293">
        <f t="shared" si="32"/>
        <v>134.65224816260616</v>
      </c>
      <c r="F97" s="221">
        <f t="shared" si="33"/>
        <v>397.68323844532244</v>
      </c>
      <c r="G97" s="221">
        <f t="shared" si="33"/>
        <v>397.3064298134824</v>
      </c>
      <c r="H97" s="221">
        <f t="shared" si="24"/>
        <v>396.93126616838185</v>
      </c>
      <c r="I97" s="221">
        <f t="shared" si="24"/>
        <v>396.41808638927984</v>
      </c>
      <c r="J97" s="221">
        <f t="shared" si="24"/>
        <v>395.90797837567783</v>
      </c>
      <c r="K97" s="221">
        <f t="shared" si="24"/>
        <v>395.40092020561792</v>
      </c>
      <c r="L97" s="221">
        <f t="shared" si="24"/>
        <v>394.71435302765417</v>
      </c>
      <c r="M97" s="221">
        <f t="shared" si="24"/>
        <v>393.85269930508116</v>
      </c>
      <c r="N97" s="221">
        <f t="shared" si="24"/>
        <v>392.99988277611436</v>
      </c>
      <c r="O97" s="221">
        <f t="shared" si="24"/>
        <v>391.67106117886357</v>
      </c>
      <c r="P97" s="221">
        <f t="shared" si="24"/>
        <v>390.36358508339856</v>
      </c>
      <c r="Q97" s="221">
        <f t="shared" si="24"/>
        <v>388.39931493945767</v>
      </c>
      <c r="R97" s="221">
        <f t="shared" si="24"/>
        <v>385.74562685774697</v>
      </c>
      <c r="S97" s="221">
        <f t="shared" si="24"/>
        <v>383.18076674296196</v>
      </c>
      <c r="T97" s="221">
        <f t="shared" si="24"/>
        <v>380.0564750619485</v>
      </c>
      <c r="U97" s="221">
        <f t="shared" si="24"/>
        <v>376.0916230711897</v>
      </c>
      <c r="V97" s="221">
        <f t="shared" si="24"/>
        <v>356.20209258505747</v>
      </c>
      <c r="W97" s="221">
        <f t="shared" si="24"/>
        <v>330.15210905725655</v>
      </c>
      <c r="Z97" s="296"/>
      <c r="AA97" s="294">
        <f t="shared" si="38"/>
        <v>0</v>
      </c>
      <c r="AB97" s="298" t="s">
        <v>10979</v>
      </c>
      <c r="AC97" s="295">
        <v>9.0300000000000005E-2</v>
      </c>
      <c r="AD97" s="222" t="e">
        <f t="shared" ca="1" si="34"/>
        <v>#NAME?</v>
      </c>
      <c r="AE97" s="222" t="e">
        <f t="shared" ca="1" si="25"/>
        <v>#NAME?</v>
      </c>
      <c r="AF97" s="222" t="e">
        <f t="shared" ca="1" si="25"/>
        <v>#NAME?</v>
      </c>
      <c r="AG97" s="222" t="e">
        <f t="shared" ca="1" si="25"/>
        <v>#NAME?</v>
      </c>
      <c r="AH97" s="222" t="e">
        <f t="shared" ca="1" si="25"/>
        <v>#NAME?</v>
      </c>
      <c r="AI97" s="222" t="e">
        <f t="shared" ca="1" si="25"/>
        <v>#NAME?</v>
      </c>
      <c r="AJ97" s="222" t="e">
        <f t="shared" ca="1" si="25"/>
        <v>#NAME?</v>
      </c>
      <c r="AK97" s="222" t="e">
        <f t="shared" ca="1" si="25"/>
        <v>#NAME?</v>
      </c>
      <c r="AL97" s="222" t="e">
        <f t="shared" ca="1" si="25"/>
        <v>#NAME?</v>
      </c>
      <c r="AM97" s="222" t="e">
        <f t="shared" ca="1" si="25"/>
        <v>#NAME?</v>
      </c>
      <c r="AN97" s="222" t="e">
        <f t="shared" ca="1" si="25"/>
        <v>#NAME?</v>
      </c>
      <c r="AO97" s="222" t="e">
        <f t="shared" ca="1" si="25"/>
        <v>#NAME?</v>
      </c>
      <c r="AP97" s="222" t="e">
        <f t="shared" ca="1" si="25"/>
        <v>#NAME?</v>
      </c>
      <c r="AQ97" s="222" t="e">
        <f t="shared" ca="1" si="25"/>
        <v>#NAME?</v>
      </c>
      <c r="AR97" s="222" t="e">
        <f t="shared" ca="1" si="25"/>
        <v>#NAME?</v>
      </c>
      <c r="AS97" s="222" t="e">
        <f t="shared" ca="1" si="25"/>
        <v>#NAME?</v>
      </c>
      <c r="AT97" s="222" t="e">
        <f t="shared" ca="1" si="25"/>
        <v>#NAME?</v>
      </c>
      <c r="AU97" s="222" t="e">
        <f t="shared" ca="1" si="25"/>
        <v>#NAME?</v>
      </c>
      <c r="AX97" s="296"/>
      <c r="AZ97" s="298" t="s">
        <v>10979</v>
      </c>
      <c r="BB97" s="244" t="e">
        <f t="shared" ca="1" si="35"/>
        <v>#NAME?</v>
      </c>
      <c r="BC97" s="244" t="e">
        <f t="shared" ca="1" si="35"/>
        <v>#NAME?</v>
      </c>
      <c r="BD97" s="244" t="e">
        <f t="shared" ca="1" si="26"/>
        <v>#NAME?</v>
      </c>
      <c r="BE97" s="244" t="e">
        <f t="shared" ca="1" si="26"/>
        <v>#NAME?</v>
      </c>
      <c r="BF97" s="244" t="e">
        <f t="shared" ca="1" si="26"/>
        <v>#NAME?</v>
      </c>
      <c r="BG97" s="244" t="e">
        <f t="shared" ca="1" si="26"/>
        <v>#NAME?</v>
      </c>
      <c r="BH97" s="244" t="e">
        <f t="shared" ca="1" si="26"/>
        <v>#NAME?</v>
      </c>
      <c r="BI97" s="244" t="e">
        <f t="shared" ca="1" si="26"/>
        <v>#NAME?</v>
      </c>
      <c r="BJ97" s="244" t="e">
        <f t="shared" ca="1" si="26"/>
        <v>#NAME?</v>
      </c>
      <c r="BK97" s="244" t="e">
        <f t="shared" ca="1" si="26"/>
        <v>#NAME?</v>
      </c>
      <c r="BL97" s="244" t="e">
        <f t="shared" ca="1" si="26"/>
        <v>#NAME?</v>
      </c>
      <c r="BM97" s="244" t="e">
        <f t="shared" ca="1" si="26"/>
        <v>#NAME?</v>
      </c>
      <c r="BN97" s="244" t="e">
        <f t="shared" ca="1" si="26"/>
        <v>#NAME?</v>
      </c>
      <c r="BO97" s="244" t="e">
        <f t="shared" ca="1" si="26"/>
        <v>#NAME?</v>
      </c>
      <c r="BP97" s="244" t="e">
        <f t="shared" ca="1" si="26"/>
        <v>#NAME?</v>
      </c>
      <c r="BQ97" s="244" t="e">
        <f t="shared" ca="1" si="26"/>
        <v>#NAME?</v>
      </c>
      <c r="BR97" s="244" t="e">
        <f t="shared" ca="1" si="26"/>
        <v>#NAME?</v>
      </c>
      <c r="BS97" s="244" t="e">
        <f t="shared" ca="1" si="26"/>
        <v>#NAME?</v>
      </c>
      <c r="BV97" s="296"/>
      <c r="BX97" s="298" t="s">
        <v>10979</v>
      </c>
      <c r="BZ97" s="244" t="e">
        <f t="shared" ca="1" si="36"/>
        <v>#NAME?</v>
      </c>
      <c r="CA97" s="244" t="e">
        <f t="shared" ca="1" si="28"/>
        <v>#NAME?</v>
      </c>
      <c r="CB97" s="244" t="e">
        <f t="shared" ca="1" si="28"/>
        <v>#NAME?</v>
      </c>
      <c r="CC97" s="244" t="e">
        <f t="shared" ca="1" si="28"/>
        <v>#NAME?</v>
      </c>
      <c r="CD97" s="244" t="e">
        <f t="shared" ca="1" si="28"/>
        <v>#NAME?</v>
      </c>
      <c r="CE97" s="244" t="e">
        <f t="shared" ca="1" si="28"/>
        <v>#NAME?</v>
      </c>
      <c r="CF97" s="244" t="e">
        <f t="shared" ca="1" si="28"/>
        <v>#NAME?</v>
      </c>
      <c r="CG97" s="244" t="e">
        <f t="shared" ca="1" si="28"/>
        <v>#NAME?</v>
      </c>
      <c r="CH97" s="244" t="e">
        <f t="shared" ca="1" si="28"/>
        <v>#NAME?</v>
      </c>
      <c r="CI97" s="244" t="e">
        <f t="shared" ca="1" si="28"/>
        <v>#NAME?</v>
      </c>
      <c r="CJ97" s="244" t="e">
        <f t="shared" ca="1" si="28"/>
        <v>#NAME?</v>
      </c>
      <c r="CK97" s="244" t="e">
        <f t="shared" ca="1" si="28"/>
        <v>#NAME?</v>
      </c>
      <c r="CL97" s="244" t="e">
        <f t="shared" ca="1" si="28"/>
        <v>#NAME?</v>
      </c>
      <c r="CM97" s="244" t="e">
        <f t="shared" ca="1" si="28"/>
        <v>#NAME?</v>
      </c>
      <c r="CN97" s="244" t="e">
        <f t="shared" ca="1" si="28"/>
        <v>#NAME?</v>
      </c>
      <c r="CO97" s="244" t="e">
        <f t="shared" ca="1" si="28"/>
        <v>#NAME?</v>
      </c>
      <c r="CP97" s="244" t="e">
        <f t="shared" ca="1" si="28"/>
        <v>#NAME?</v>
      </c>
      <c r="CQ97" s="244" t="e">
        <f t="shared" ca="1" si="28"/>
        <v>#NAME?</v>
      </c>
      <c r="CT97" s="296"/>
      <c r="CV97" s="298" t="s">
        <v>10979</v>
      </c>
      <c r="CX97" s="244" t="e">
        <f t="shared" ca="1" si="37"/>
        <v>#NAME?</v>
      </c>
      <c r="CY97" s="244" t="e">
        <f t="shared" ca="1" si="30"/>
        <v>#NAME?</v>
      </c>
      <c r="CZ97" s="244" t="e">
        <f t="shared" ca="1" si="30"/>
        <v>#NAME?</v>
      </c>
      <c r="DA97" s="244" t="e">
        <f t="shared" ca="1" si="30"/>
        <v>#NAME?</v>
      </c>
      <c r="DB97" s="244" t="e">
        <f t="shared" ca="1" si="30"/>
        <v>#NAME?</v>
      </c>
      <c r="DC97" s="244" t="e">
        <f t="shared" ca="1" si="30"/>
        <v>#NAME?</v>
      </c>
      <c r="DD97" s="244" t="e">
        <f t="shared" ca="1" si="30"/>
        <v>#NAME?</v>
      </c>
      <c r="DE97" s="244" t="e">
        <f t="shared" ca="1" si="30"/>
        <v>#NAME?</v>
      </c>
      <c r="DF97" s="244" t="e">
        <f t="shared" ca="1" si="30"/>
        <v>#NAME?</v>
      </c>
      <c r="DG97" s="244" t="e">
        <f t="shared" ca="1" si="30"/>
        <v>#NAME?</v>
      </c>
      <c r="DH97" s="244" t="e">
        <f t="shared" ca="1" si="30"/>
        <v>#NAME?</v>
      </c>
      <c r="DI97" s="244" t="e">
        <f t="shared" ca="1" si="30"/>
        <v>#NAME?</v>
      </c>
      <c r="DJ97" s="244" t="e">
        <f t="shared" ca="1" si="30"/>
        <v>#NAME?</v>
      </c>
      <c r="DK97" s="244" t="e">
        <f t="shared" ca="1" si="30"/>
        <v>#NAME?</v>
      </c>
      <c r="DL97" s="244" t="e">
        <f t="shared" ca="1" si="30"/>
        <v>#NAME?</v>
      </c>
      <c r="DM97" s="244" t="e">
        <f t="shared" ca="1" si="30"/>
        <v>#NAME?</v>
      </c>
      <c r="DN97" s="244" t="e">
        <f t="shared" ca="1" si="30"/>
        <v>#NAME?</v>
      </c>
      <c r="DO97" s="244" t="e">
        <f t="shared" ca="1" si="30"/>
        <v>#NAME?</v>
      </c>
    </row>
    <row r="98" spans="2:119" ht="16.5" thickBot="1">
      <c r="B98" s="296"/>
      <c r="C98" s="297">
        <f t="shared" si="31"/>
        <v>150.49986089465037</v>
      </c>
      <c r="D98" s="298" t="s">
        <v>10981</v>
      </c>
      <c r="E98" s="293">
        <f t="shared" si="32"/>
        <v>132.93752172617147</v>
      </c>
      <c r="F98" s="221">
        <f t="shared" si="33"/>
        <v>395.96851200888773</v>
      </c>
      <c r="G98" s="221">
        <f t="shared" si="33"/>
        <v>395.59170337704768</v>
      </c>
      <c r="H98" s="221">
        <f t="shared" si="24"/>
        <v>395.21653973194714</v>
      </c>
      <c r="I98" s="221">
        <f t="shared" si="24"/>
        <v>394.70335995284518</v>
      </c>
      <c r="J98" s="221">
        <f t="shared" si="24"/>
        <v>394.19325193924317</v>
      </c>
      <c r="K98" s="221">
        <f t="shared" si="24"/>
        <v>393.68619376918321</v>
      </c>
      <c r="L98" s="221">
        <f t="shared" si="24"/>
        <v>392.99962659121945</v>
      </c>
      <c r="M98" s="221">
        <f t="shared" si="24"/>
        <v>392.13797286864644</v>
      </c>
      <c r="N98" s="221">
        <f t="shared" si="24"/>
        <v>391.2851563396797</v>
      </c>
      <c r="O98" s="221">
        <f t="shared" si="24"/>
        <v>389.95633474242891</v>
      </c>
      <c r="P98" s="221">
        <f t="shared" si="24"/>
        <v>388.64885864696384</v>
      </c>
      <c r="Q98" s="221">
        <f t="shared" si="24"/>
        <v>386.68458850302295</v>
      </c>
      <c r="R98" s="221">
        <f t="shared" si="24"/>
        <v>384.03090042131225</v>
      </c>
      <c r="S98" s="221">
        <f t="shared" si="24"/>
        <v>381.4660403065273</v>
      </c>
      <c r="T98" s="221">
        <f t="shared" si="24"/>
        <v>378.34174862551384</v>
      </c>
      <c r="U98" s="221">
        <f t="shared" si="24"/>
        <v>374.37689663475498</v>
      </c>
      <c r="V98" s="221">
        <f t="shared" si="24"/>
        <v>354.48736614862275</v>
      </c>
      <c r="W98" s="221">
        <f t="shared" si="24"/>
        <v>328.43738262082184</v>
      </c>
      <c r="Z98" s="296"/>
      <c r="AA98" s="294">
        <f t="shared" si="38"/>
        <v>0</v>
      </c>
      <c r="AB98" s="298" t="s">
        <v>10981</v>
      </c>
      <c r="AC98" s="295">
        <v>0.72870000000000001</v>
      </c>
      <c r="AD98" s="222" t="e">
        <f t="shared" ca="1" si="34"/>
        <v>#NAME?</v>
      </c>
      <c r="AE98" s="222" t="e">
        <f t="shared" ca="1" si="25"/>
        <v>#NAME?</v>
      </c>
      <c r="AF98" s="222" t="e">
        <f t="shared" ca="1" si="25"/>
        <v>#NAME?</v>
      </c>
      <c r="AG98" s="222" t="e">
        <f t="shared" ca="1" si="25"/>
        <v>#NAME?</v>
      </c>
      <c r="AH98" s="222" t="e">
        <f t="shared" ca="1" si="25"/>
        <v>#NAME?</v>
      </c>
      <c r="AI98" s="222" t="e">
        <f t="shared" ca="1" si="25"/>
        <v>#NAME?</v>
      </c>
      <c r="AJ98" s="222" t="e">
        <f t="shared" ca="1" si="25"/>
        <v>#NAME?</v>
      </c>
      <c r="AK98" s="222" t="e">
        <f t="shared" ca="1" si="25"/>
        <v>#NAME?</v>
      </c>
      <c r="AL98" s="222" t="e">
        <f t="shared" ca="1" si="25"/>
        <v>#NAME?</v>
      </c>
      <c r="AM98" s="222" t="e">
        <f t="shared" ca="1" si="25"/>
        <v>#NAME?</v>
      </c>
      <c r="AN98" s="222" t="e">
        <f t="shared" ca="1" si="25"/>
        <v>#NAME?</v>
      </c>
      <c r="AO98" s="222" t="e">
        <f t="shared" ca="1" si="25"/>
        <v>#NAME?</v>
      </c>
      <c r="AP98" s="222" t="e">
        <f t="shared" ca="1" si="25"/>
        <v>#NAME?</v>
      </c>
      <c r="AQ98" s="222" t="e">
        <f t="shared" ca="1" si="25"/>
        <v>#NAME?</v>
      </c>
      <c r="AR98" s="222" t="e">
        <f t="shared" ca="1" si="25"/>
        <v>#NAME?</v>
      </c>
      <c r="AS98" s="222" t="e">
        <f t="shared" ca="1" si="25"/>
        <v>#NAME?</v>
      </c>
      <c r="AT98" s="222" t="e">
        <f t="shared" ca="1" si="25"/>
        <v>#NAME?</v>
      </c>
      <c r="AU98" s="222" t="e">
        <f t="shared" ca="1" si="25"/>
        <v>#NAME?</v>
      </c>
      <c r="AX98" s="296"/>
      <c r="AZ98" s="298" t="s">
        <v>10981</v>
      </c>
      <c r="BB98" s="244" t="e">
        <f t="shared" ca="1" si="35"/>
        <v>#NAME?</v>
      </c>
      <c r="BC98" s="244" t="e">
        <f t="shared" ca="1" si="35"/>
        <v>#NAME?</v>
      </c>
      <c r="BD98" s="244" t="e">
        <f t="shared" ca="1" si="26"/>
        <v>#NAME?</v>
      </c>
      <c r="BE98" s="244" t="e">
        <f t="shared" ca="1" si="26"/>
        <v>#NAME?</v>
      </c>
      <c r="BF98" s="244" t="e">
        <f t="shared" ca="1" si="26"/>
        <v>#NAME?</v>
      </c>
      <c r="BG98" s="244" t="e">
        <f t="shared" ca="1" si="26"/>
        <v>#NAME?</v>
      </c>
      <c r="BH98" s="244" t="e">
        <f t="shared" ca="1" si="26"/>
        <v>#NAME?</v>
      </c>
      <c r="BI98" s="244" t="e">
        <f t="shared" ca="1" si="26"/>
        <v>#NAME?</v>
      </c>
      <c r="BJ98" s="244" t="e">
        <f t="shared" ca="1" si="26"/>
        <v>#NAME?</v>
      </c>
      <c r="BK98" s="244" t="e">
        <f t="shared" ca="1" si="26"/>
        <v>#NAME?</v>
      </c>
      <c r="BL98" s="244" t="e">
        <f t="shared" ca="1" si="26"/>
        <v>#NAME?</v>
      </c>
      <c r="BM98" s="244" t="e">
        <f t="shared" ca="1" si="26"/>
        <v>#NAME?</v>
      </c>
      <c r="BN98" s="244" t="e">
        <f t="shared" ca="1" si="26"/>
        <v>#NAME?</v>
      </c>
      <c r="BO98" s="244" t="e">
        <f t="shared" ca="1" si="26"/>
        <v>#NAME?</v>
      </c>
      <c r="BP98" s="244" t="e">
        <f t="shared" ca="1" si="26"/>
        <v>#NAME?</v>
      </c>
      <c r="BQ98" s="244" t="e">
        <f t="shared" ca="1" si="26"/>
        <v>#NAME?</v>
      </c>
      <c r="BR98" s="244" t="e">
        <f t="shared" ca="1" si="26"/>
        <v>#NAME?</v>
      </c>
      <c r="BS98" s="244" t="e">
        <f t="shared" ca="1" si="26"/>
        <v>#NAME?</v>
      </c>
      <c r="BV98" s="296"/>
      <c r="BX98" s="298" t="s">
        <v>10981</v>
      </c>
      <c r="BZ98" s="244" t="e">
        <f t="shared" ca="1" si="36"/>
        <v>#NAME?</v>
      </c>
      <c r="CA98" s="244" t="e">
        <f t="shared" ca="1" si="28"/>
        <v>#NAME?</v>
      </c>
      <c r="CB98" s="244" t="e">
        <f t="shared" ca="1" si="28"/>
        <v>#NAME?</v>
      </c>
      <c r="CC98" s="244" t="e">
        <f t="shared" ca="1" si="28"/>
        <v>#NAME?</v>
      </c>
      <c r="CD98" s="244" t="e">
        <f t="shared" ca="1" si="28"/>
        <v>#NAME?</v>
      </c>
      <c r="CE98" s="244" t="e">
        <f t="shared" ca="1" si="28"/>
        <v>#NAME?</v>
      </c>
      <c r="CF98" s="244" t="e">
        <f t="shared" ca="1" si="28"/>
        <v>#NAME?</v>
      </c>
      <c r="CG98" s="244" t="e">
        <f t="shared" ca="1" si="28"/>
        <v>#NAME?</v>
      </c>
      <c r="CH98" s="244" t="e">
        <f t="shared" ca="1" si="28"/>
        <v>#NAME?</v>
      </c>
      <c r="CI98" s="244" t="e">
        <f t="shared" ca="1" si="28"/>
        <v>#NAME?</v>
      </c>
      <c r="CJ98" s="244" t="e">
        <f t="shared" ca="1" si="28"/>
        <v>#NAME?</v>
      </c>
      <c r="CK98" s="244" t="e">
        <f t="shared" ca="1" si="28"/>
        <v>#NAME?</v>
      </c>
      <c r="CL98" s="244" t="e">
        <f t="shared" ca="1" si="28"/>
        <v>#NAME?</v>
      </c>
      <c r="CM98" s="244" t="e">
        <f t="shared" ca="1" si="28"/>
        <v>#NAME?</v>
      </c>
      <c r="CN98" s="244" t="e">
        <f t="shared" ca="1" si="28"/>
        <v>#NAME?</v>
      </c>
      <c r="CO98" s="244" t="e">
        <f t="shared" ca="1" si="28"/>
        <v>#NAME?</v>
      </c>
      <c r="CP98" s="244" t="e">
        <f t="shared" ca="1" si="28"/>
        <v>#NAME?</v>
      </c>
      <c r="CQ98" s="244" t="e">
        <f t="shared" ca="1" si="28"/>
        <v>#NAME?</v>
      </c>
      <c r="CT98" s="296"/>
      <c r="CV98" s="298" t="s">
        <v>10981</v>
      </c>
      <c r="CX98" s="244" t="e">
        <f t="shared" ca="1" si="37"/>
        <v>#NAME?</v>
      </c>
      <c r="CY98" s="244" t="e">
        <f t="shared" ca="1" si="30"/>
        <v>#NAME?</v>
      </c>
      <c r="CZ98" s="244" t="e">
        <f t="shared" ca="1" si="30"/>
        <v>#NAME?</v>
      </c>
      <c r="DA98" s="244" t="e">
        <f t="shared" ca="1" si="30"/>
        <v>#NAME?</v>
      </c>
      <c r="DB98" s="244" t="e">
        <f t="shared" ca="1" si="30"/>
        <v>#NAME?</v>
      </c>
      <c r="DC98" s="244" t="e">
        <f t="shared" ca="1" si="30"/>
        <v>#NAME?</v>
      </c>
      <c r="DD98" s="244" t="e">
        <f t="shared" ca="1" si="30"/>
        <v>#NAME?</v>
      </c>
      <c r="DE98" s="244" t="e">
        <f t="shared" ca="1" si="30"/>
        <v>#NAME?</v>
      </c>
      <c r="DF98" s="244" t="e">
        <f t="shared" ca="1" si="30"/>
        <v>#NAME?</v>
      </c>
      <c r="DG98" s="244" t="e">
        <f t="shared" ca="1" si="30"/>
        <v>#NAME?</v>
      </c>
      <c r="DH98" s="244" t="e">
        <f t="shared" ca="1" si="30"/>
        <v>#NAME?</v>
      </c>
      <c r="DI98" s="244" t="e">
        <f t="shared" ca="1" si="30"/>
        <v>#NAME?</v>
      </c>
      <c r="DJ98" s="244" t="e">
        <f t="shared" ca="1" si="30"/>
        <v>#NAME?</v>
      </c>
      <c r="DK98" s="244" t="e">
        <f t="shared" ca="1" si="30"/>
        <v>#NAME?</v>
      </c>
      <c r="DL98" s="244" t="e">
        <f t="shared" ca="1" si="30"/>
        <v>#NAME?</v>
      </c>
      <c r="DM98" s="244" t="e">
        <f t="shared" ca="1" si="30"/>
        <v>#NAME?</v>
      </c>
      <c r="DN98" s="244" t="e">
        <f t="shared" ca="1" si="30"/>
        <v>#NAME?</v>
      </c>
      <c r="DO98" s="244" t="e">
        <f t="shared" ca="1" si="30"/>
        <v>#NAME?</v>
      </c>
    </row>
    <row r="99" spans="2:119" ht="16.5" thickBot="1">
      <c r="B99" s="296"/>
      <c r="C99" s="297">
        <f t="shared" si="31"/>
        <v>150.49986089465037</v>
      </c>
      <c r="D99" s="298" t="s">
        <v>10992</v>
      </c>
      <c r="E99" s="293">
        <f t="shared" si="32"/>
        <v>131.25131843450137</v>
      </c>
      <c r="F99" s="221">
        <f t="shared" si="33"/>
        <v>394.28230871721769</v>
      </c>
      <c r="G99" s="221">
        <f t="shared" si="33"/>
        <v>393.90550008537764</v>
      </c>
      <c r="H99" s="221">
        <f t="shared" si="24"/>
        <v>393.5303364402771</v>
      </c>
      <c r="I99" s="221">
        <f t="shared" si="24"/>
        <v>393.01715666117502</v>
      </c>
      <c r="J99" s="221">
        <f t="shared" si="24"/>
        <v>392.50704864757301</v>
      </c>
      <c r="K99" s="221">
        <f t="shared" si="24"/>
        <v>391.99999047751317</v>
      </c>
      <c r="L99" s="221">
        <f t="shared" si="24"/>
        <v>391.31342329954941</v>
      </c>
      <c r="M99" s="221">
        <f t="shared" si="24"/>
        <v>390.4517695769764</v>
      </c>
      <c r="N99" s="221">
        <f t="shared" si="24"/>
        <v>389.59895304800955</v>
      </c>
      <c r="O99" s="221">
        <f t="shared" si="24"/>
        <v>388.27013145075875</v>
      </c>
      <c r="P99" s="221">
        <f t="shared" si="24"/>
        <v>386.9626553552938</v>
      </c>
      <c r="Q99" s="221">
        <f t="shared" si="24"/>
        <v>384.99838521135291</v>
      </c>
      <c r="R99" s="221">
        <f t="shared" si="24"/>
        <v>382.34469712964221</v>
      </c>
      <c r="S99" s="221">
        <f t="shared" si="24"/>
        <v>379.77983701485721</v>
      </c>
      <c r="T99" s="221">
        <f t="shared" si="24"/>
        <v>376.65554533384375</v>
      </c>
      <c r="U99" s="221">
        <f t="shared" si="24"/>
        <v>372.69069334308494</v>
      </c>
      <c r="V99" s="221">
        <f t="shared" si="24"/>
        <v>352.80116285695266</v>
      </c>
      <c r="W99" s="221">
        <f t="shared" si="24"/>
        <v>326.75117932915174</v>
      </c>
      <c r="Z99" s="296"/>
      <c r="AA99" s="294">
        <f t="shared" si="38"/>
        <v>0</v>
      </c>
      <c r="AB99" s="298" t="s">
        <v>10992</v>
      </c>
      <c r="AC99" s="295">
        <v>5.57E-2</v>
      </c>
      <c r="AD99" s="222" t="e">
        <f t="shared" ca="1" si="34"/>
        <v>#NAME?</v>
      </c>
      <c r="AE99" s="222" t="e">
        <f t="shared" ca="1" si="25"/>
        <v>#NAME?</v>
      </c>
      <c r="AF99" s="222" t="e">
        <f t="shared" ca="1" si="25"/>
        <v>#NAME?</v>
      </c>
      <c r="AG99" s="222" t="e">
        <f t="shared" ca="1" si="25"/>
        <v>#NAME?</v>
      </c>
      <c r="AH99" s="222" t="e">
        <f t="shared" ca="1" si="25"/>
        <v>#NAME?</v>
      </c>
      <c r="AI99" s="222" t="e">
        <f t="shared" ca="1" si="25"/>
        <v>#NAME?</v>
      </c>
      <c r="AJ99" s="222" t="e">
        <f t="shared" ca="1" si="25"/>
        <v>#NAME?</v>
      </c>
      <c r="AK99" s="222" t="e">
        <f t="shared" ca="1" si="25"/>
        <v>#NAME?</v>
      </c>
      <c r="AL99" s="222" t="e">
        <f t="shared" ca="1" si="25"/>
        <v>#NAME?</v>
      </c>
      <c r="AM99" s="222" t="e">
        <f t="shared" ca="1" si="25"/>
        <v>#NAME?</v>
      </c>
      <c r="AN99" s="222" t="e">
        <f t="shared" ca="1" si="25"/>
        <v>#NAME?</v>
      </c>
      <c r="AO99" s="222" t="e">
        <f t="shared" ca="1" si="25"/>
        <v>#NAME?</v>
      </c>
      <c r="AP99" s="222" t="e">
        <f t="shared" ca="1" si="25"/>
        <v>#NAME?</v>
      </c>
      <c r="AQ99" s="222" t="e">
        <f t="shared" ca="1" si="25"/>
        <v>#NAME?</v>
      </c>
      <c r="AR99" s="222" t="e">
        <f t="shared" ca="1" si="25"/>
        <v>#NAME?</v>
      </c>
      <c r="AS99" s="222" t="e">
        <f t="shared" ca="1" si="25"/>
        <v>#NAME?</v>
      </c>
      <c r="AT99" s="222" t="e">
        <f t="shared" ca="1" si="25"/>
        <v>#NAME?</v>
      </c>
      <c r="AU99" s="222" t="e">
        <f t="shared" ca="1" si="25"/>
        <v>#NAME?</v>
      </c>
      <c r="AX99" s="296"/>
      <c r="AZ99" s="298" t="s">
        <v>10992</v>
      </c>
      <c r="BB99" s="244" t="e">
        <f t="shared" ca="1" si="35"/>
        <v>#NAME?</v>
      </c>
      <c r="BC99" s="244" t="e">
        <f t="shared" ca="1" si="35"/>
        <v>#NAME?</v>
      </c>
      <c r="BD99" s="244" t="e">
        <f t="shared" ca="1" si="26"/>
        <v>#NAME?</v>
      </c>
      <c r="BE99" s="244" t="e">
        <f t="shared" ca="1" si="26"/>
        <v>#NAME?</v>
      </c>
      <c r="BF99" s="244" t="e">
        <f t="shared" ca="1" si="26"/>
        <v>#NAME?</v>
      </c>
      <c r="BG99" s="244" t="e">
        <f t="shared" ca="1" si="26"/>
        <v>#NAME?</v>
      </c>
      <c r="BH99" s="244" t="e">
        <f t="shared" ca="1" si="26"/>
        <v>#NAME?</v>
      </c>
      <c r="BI99" s="244" t="e">
        <f t="shared" ca="1" si="26"/>
        <v>#NAME?</v>
      </c>
      <c r="BJ99" s="244" t="e">
        <f t="shared" ca="1" si="26"/>
        <v>#NAME?</v>
      </c>
      <c r="BK99" s="244" t="e">
        <f t="shared" ca="1" si="26"/>
        <v>#NAME?</v>
      </c>
      <c r="BL99" s="244" t="e">
        <f t="shared" ca="1" si="26"/>
        <v>#NAME?</v>
      </c>
      <c r="BM99" s="244" t="e">
        <f t="shared" ca="1" si="26"/>
        <v>#NAME?</v>
      </c>
      <c r="BN99" s="244" t="e">
        <f t="shared" ca="1" si="26"/>
        <v>#NAME?</v>
      </c>
      <c r="BO99" s="244" t="e">
        <f t="shared" ca="1" si="26"/>
        <v>#NAME?</v>
      </c>
      <c r="BP99" s="244" t="e">
        <f t="shared" ca="1" si="26"/>
        <v>#NAME?</v>
      </c>
      <c r="BQ99" s="244" t="e">
        <f t="shared" ca="1" si="26"/>
        <v>#NAME?</v>
      </c>
      <c r="BR99" s="244" t="e">
        <f t="shared" ca="1" si="26"/>
        <v>#NAME?</v>
      </c>
      <c r="BS99" s="244" t="e">
        <f t="shared" ca="1" si="26"/>
        <v>#NAME?</v>
      </c>
      <c r="BV99" s="296"/>
      <c r="BX99" s="298" t="s">
        <v>10992</v>
      </c>
      <c r="BZ99" s="244" t="e">
        <f t="shared" ca="1" si="36"/>
        <v>#NAME?</v>
      </c>
      <c r="CA99" s="244" t="e">
        <f t="shared" ca="1" si="28"/>
        <v>#NAME?</v>
      </c>
      <c r="CB99" s="244" t="e">
        <f t="shared" ca="1" si="28"/>
        <v>#NAME?</v>
      </c>
      <c r="CC99" s="244" t="e">
        <f t="shared" ca="1" si="28"/>
        <v>#NAME?</v>
      </c>
      <c r="CD99" s="244" t="e">
        <f t="shared" ca="1" si="28"/>
        <v>#NAME?</v>
      </c>
      <c r="CE99" s="244" t="e">
        <f t="shared" ca="1" si="28"/>
        <v>#NAME?</v>
      </c>
      <c r="CF99" s="244" t="e">
        <f t="shared" ca="1" si="28"/>
        <v>#NAME?</v>
      </c>
      <c r="CG99" s="244" t="e">
        <f t="shared" ca="1" si="28"/>
        <v>#NAME?</v>
      </c>
      <c r="CH99" s="244" t="e">
        <f t="shared" ca="1" si="28"/>
        <v>#NAME?</v>
      </c>
      <c r="CI99" s="244" t="e">
        <f t="shared" ca="1" si="28"/>
        <v>#NAME?</v>
      </c>
      <c r="CJ99" s="244" t="e">
        <f t="shared" ca="1" si="28"/>
        <v>#NAME?</v>
      </c>
      <c r="CK99" s="244" t="e">
        <f t="shared" ca="1" si="28"/>
        <v>#NAME?</v>
      </c>
      <c r="CL99" s="244" t="e">
        <f t="shared" ca="1" si="28"/>
        <v>#NAME?</v>
      </c>
      <c r="CM99" s="244" t="e">
        <f t="shared" ca="1" si="28"/>
        <v>#NAME?</v>
      </c>
      <c r="CN99" s="244" t="e">
        <f t="shared" ca="1" si="28"/>
        <v>#NAME?</v>
      </c>
      <c r="CO99" s="244" t="e">
        <f t="shared" ca="1" si="28"/>
        <v>#NAME?</v>
      </c>
      <c r="CP99" s="244" t="e">
        <f t="shared" ca="1" si="28"/>
        <v>#NAME?</v>
      </c>
      <c r="CQ99" s="244" t="e">
        <f t="shared" ca="1" si="28"/>
        <v>#NAME?</v>
      </c>
      <c r="CT99" s="296"/>
      <c r="CV99" s="298" t="s">
        <v>10992</v>
      </c>
      <c r="CX99" s="244" t="e">
        <f t="shared" ca="1" si="37"/>
        <v>#NAME?</v>
      </c>
      <c r="CY99" s="244" t="e">
        <f t="shared" ca="1" si="30"/>
        <v>#NAME?</v>
      </c>
      <c r="CZ99" s="244" t="e">
        <f t="shared" ca="1" si="30"/>
        <v>#NAME?</v>
      </c>
      <c r="DA99" s="244" t="e">
        <f t="shared" ca="1" si="30"/>
        <v>#NAME?</v>
      </c>
      <c r="DB99" s="244" t="e">
        <f t="shared" ca="1" si="30"/>
        <v>#NAME?</v>
      </c>
      <c r="DC99" s="244" t="e">
        <f t="shared" ca="1" si="30"/>
        <v>#NAME?</v>
      </c>
      <c r="DD99" s="244" t="e">
        <f t="shared" ca="1" si="30"/>
        <v>#NAME?</v>
      </c>
      <c r="DE99" s="244" t="e">
        <f t="shared" ca="1" si="30"/>
        <v>#NAME?</v>
      </c>
      <c r="DF99" s="244" t="e">
        <f t="shared" ca="1" si="30"/>
        <v>#NAME?</v>
      </c>
      <c r="DG99" s="244" t="e">
        <f t="shared" ca="1" si="30"/>
        <v>#NAME?</v>
      </c>
      <c r="DH99" s="244" t="e">
        <f t="shared" ca="1" si="30"/>
        <v>#NAME?</v>
      </c>
      <c r="DI99" s="244" t="e">
        <f t="shared" ca="1" si="30"/>
        <v>#NAME?</v>
      </c>
      <c r="DJ99" s="244" t="e">
        <f t="shared" ca="1" si="30"/>
        <v>#NAME?</v>
      </c>
      <c r="DK99" s="244" t="e">
        <f t="shared" ca="1" si="30"/>
        <v>#NAME?</v>
      </c>
      <c r="DL99" s="244" t="e">
        <f t="shared" ca="1" si="30"/>
        <v>#NAME?</v>
      </c>
      <c r="DM99" s="244" t="e">
        <f t="shared" ca="1" si="30"/>
        <v>#NAME?</v>
      </c>
      <c r="DN99" s="244" t="e">
        <f t="shared" ca="1" si="30"/>
        <v>#NAME?</v>
      </c>
      <c r="DO99" s="244" t="e">
        <f t="shared" ca="1" si="30"/>
        <v>#NAME?</v>
      </c>
    </row>
    <row r="100" spans="2:119" ht="16.5" thickBot="1">
      <c r="B100" s="296"/>
      <c r="C100" s="297">
        <f t="shared" si="31"/>
        <v>150.49986089465037</v>
      </c>
      <c r="D100" s="298" t="s">
        <v>10994</v>
      </c>
      <c r="E100" s="293">
        <f t="shared" si="32"/>
        <v>128.7199154446343</v>
      </c>
      <c r="F100" s="221">
        <f t="shared" si="33"/>
        <v>391.75090572735058</v>
      </c>
      <c r="G100" s="221">
        <f t="shared" si="33"/>
        <v>391.37409709551054</v>
      </c>
      <c r="H100" s="221">
        <f t="shared" si="24"/>
        <v>390.99893345040999</v>
      </c>
      <c r="I100" s="221">
        <f t="shared" si="24"/>
        <v>390.48575367130798</v>
      </c>
      <c r="J100" s="221">
        <f t="shared" si="24"/>
        <v>389.97564565770597</v>
      </c>
      <c r="K100" s="221">
        <f t="shared" si="24"/>
        <v>389.46858748764606</v>
      </c>
      <c r="L100" s="221">
        <f t="shared" si="24"/>
        <v>388.78202030968231</v>
      </c>
      <c r="M100" s="221">
        <f t="shared" si="24"/>
        <v>387.9203665871093</v>
      </c>
      <c r="N100" s="221">
        <f t="shared" si="24"/>
        <v>387.0675500581425</v>
      </c>
      <c r="O100" s="221">
        <f t="shared" si="24"/>
        <v>385.73872846089171</v>
      </c>
      <c r="P100" s="221">
        <f t="shared" si="24"/>
        <v>384.4312523654267</v>
      </c>
      <c r="Q100" s="221">
        <f t="shared" si="24"/>
        <v>382.46698222148581</v>
      </c>
      <c r="R100" s="221">
        <f t="shared" si="24"/>
        <v>379.81329413977511</v>
      </c>
      <c r="S100" s="221">
        <f t="shared" si="24"/>
        <v>377.24843402499016</v>
      </c>
      <c r="T100" s="221">
        <f t="shared" si="24"/>
        <v>374.1241423439767</v>
      </c>
      <c r="U100" s="221">
        <f t="shared" si="24"/>
        <v>370.15929035321784</v>
      </c>
      <c r="V100" s="221">
        <f t="shared" si="24"/>
        <v>350.26975986708555</v>
      </c>
      <c r="W100" s="221">
        <f t="shared" si="24"/>
        <v>324.21977633928464</v>
      </c>
      <c r="Z100" s="296"/>
      <c r="AA100" s="294">
        <f t="shared" si="38"/>
        <v>0</v>
      </c>
      <c r="AB100" s="298" t="s">
        <v>10994</v>
      </c>
      <c r="AC100" s="295">
        <v>2.01E-2</v>
      </c>
      <c r="AD100" s="222" t="e">
        <f t="shared" ca="1" si="34"/>
        <v>#NAME?</v>
      </c>
      <c r="AE100" s="222" t="e">
        <f t="shared" ca="1" si="25"/>
        <v>#NAME?</v>
      </c>
      <c r="AF100" s="222" t="e">
        <f t="shared" ca="1" si="25"/>
        <v>#NAME?</v>
      </c>
      <c r="AG100" s="222" t="e">
        <f t="shared" ca="1" si="25"/>
        <v>#NAME?</v>
      </c>
      <c r="AH100" s="222" t="e">
        <f t="shared" ca="1" si="25"/>
        <v>#NAME?</v>
      </c>
      <c r="AI100" s="222" t="e">
        <f t="shared" ca="1" si="25"/>
        <v>#NAME?</v>
      </c>
      <c r="AJ100" s="222" t="e">
        <f t="shared" ca="1" si="25"/>
        <v>#NAME?</v>
      </c>
      <c r="AK100" s="222" t="e">
        <f t="shared" ca="1" si="25"/>
        <v>#NAME?</v>
      </c>
      <c r="AL100" s="222" t="e">
        <f t="shared" ca="1" si="25"/>
        <v>#NAME?</v>
      </c>
      <c r="AM100" s="222" t="e">
        <f t="shared" ca="1" si="25"/>
        <v>#NAME?</v>
      </c>
      <c r="AN100" s="222" t="e">
        <f t="shared" ca="1" si="25"/>
        <v>#NAME?</v>
      </c>
      <c r="AO100" s="222" t="e">
        <f t="shared" ca="1" si="25"/>
        <v>#NAME?</v>
      </c>
      <c r="AP100" s="222" t="e">
        <f t="shared" ca="1" si="25"/>
        <v>#NAME?</v>
      </c>
      <c r="AQ100" s="222" t="e">
        <f t="shared" ca="1" si="25"/>
        <v>#NAME?</v>
      </c>
      <c r="AR100" s="222" t="e">
        <f t="shared" ca="1" si="25"/>
        <v>#NAME?</v>
      </c>
      <c r="AS100" s="222" t="e">
        <f t="shared" ca="1" si="25"/>
        <v>#NAME?</v>
      </c>
      <c r="AT100" s="222" t="e">
        <f t="shared" ca="1" si="25"/>
        <v>#NAME?</v>
      </c>
      <c r="AU100" s="222" t="e">
        <f t="shared" ca="1" si="25"/>
        <v>#NAME?</v>
      </c>
      <c r="AX100" s="296"/>
      <c r="AZ100" s="298" t="s">
        <v>10994</v>
      </c>
      <c r="BB100" s="244" t="e">
        <f t="shared" ca="1" si="35"/>
        <v>#NAME?</v>
      </c>
      <c r="BC100" s="244" t="e">
        <f t="shared" ca="1" si="35"/>
        <v>#NAME?</v>
      </c>
      <c r="BD100" s="244" t="e">
        <f t="shared" ca="1" si="26"/>
        <v>#NAME?</v>
      </c>
      <c r="BE100" s="244" t="e">
        <f t="shared" ca="1" si="26"/>
        <v>#NAME?</v>
      </c>
      <c r="BF100" s="244" t="e">
        <f t="shared" ca="1" si="26"/>
        <v>#NAME?</v>
      </c>
      <c r="BG100" s="244" t="e">
        <f t="shared" ca="1" si="26"/>
        <v>#NAME?</v>
      </c>
      <c r="BH100" s="244" t="e">
        <f t="shared" ca="1" si="26"/>
        <v>#NAME?</v>
      </c>
      <c r="BI100" s="244" t="e">
        <f t="shared" ca="1" si="26"/>
        <v>#NAME?</v>
      </c>
      <c r="BJ100" s="244" t="e">
        <f t="shared" ca="1" si="26"/>
        <v>#NAME?</v>
      </c>
      <c r="BK100" s="244" t="e">
        <f t="shared" ca="1" si="26"/>
        <v>#NAME?</v>
      </c>
      <c r="BL100" s="244" t="e">
        <f t="shared" ca="1" si="26"/>
        <v>#NAME?</v>
      </c>
      <c r="BM100" s="244" t="e">
        <f t="shared" ca="1" si="26"/>
        <v>#NAME?</v>
      </c>
      <c r="BN100" s="244" t="e">
        <f t="shared" ca="1" si="26"/>
        <v>#NAME?</v>
      </c>
      <c r="BO100" s="244" t="e">
        <f t="shared" ca="1" si="26"/>
        <v>#NAME?</v>
      </c>
      <c r="BP100" s="244" t="e">
        <f t="shared" ca="1" si="26"/>
        <v>#NAME?</v>
      </c>
      <c r="BQ100" s="244" t="e">
        <f t="shared" ca="1" si="26"/>
        <v>#NAME?</v>
      </c>
      <c r="BR100" s="244" t="e">
        <f t="shared" ca="1" si="26"/>
        <v>#NAME?</v>
      </c>
      <c r="BS100" s="244" t="e">
        <f t="shared" ca="1" si="26"/>
        <v>#NAME?</v>
      </c>
      <c r="BV100" s="296"/>
      <c r="BX100" s="298" t="s">
        <v>10994</v>
      </c>
      <c r="BZ100" s="244" t="e">
        <f t="shared" ca="1" si="36"/>
        <v>#NAME?</v>
      </c>
      <c r="CA100" s="244" t="e">
        <f t="shared" ca="1" si="28"/>
        <v>#NAME?</v>
      </c>
      <c r="CB100" s="244" t="e">
        <f t="shared" ca="1" si="28"/>
        <v>#NAME?</v>
      </c>
      <c r="CC100" s="244" t="e">
        <f t="shared" ca="1" si="28"/>
        <v>#NAME?</v>
      </c>
      <c r="CD100" s="244" t="e">
        <f t="shared" ca="1" si="28"/>
        <v>#NAME?</v>
      </c>
      <c r="CE100" s="244" t="e">
        <f t="shared" ca="1" si="28"/>
        <v>#NAME?</v>
      </c>
      <c r="CF100" s="244" t="e">
        <f t="shared" ca="1" si="28"/>
        <v>#NAME?</v>
      </c>
      <c r="CG100" s="244" t="e">
        <f t="shared" ca="1" si="28"/>
        <v>#NAME?</v>
      </c>
      <c r="CH100" s="244" t="e">
        <f t="shared" ca="1" si="28"/>
        <v>#NAME?</v>
      </c>
      <c r="CI100" s="244" t="e">
        <f t="shared" ca="1" si="28"/>
        <v>#NAME?</v>
      </c>
      <c r="CJ100" s="244" t="e">
        <f t="shared" ca="1" si="28"/>
        <v>#NAME?</v>
      </c>
      <c r="CK100" s="244" t="e">
        <f t="shared" ca="1" si="28"/>
        <v>#NAME?</v>
      </c>
      <c r="CL100" s="244" t="e">
        <f t="shared" ca="1" si="28"/>
        <v>#NAME?</v>
      </c>
      <c r="CM100" s="244" t="e">
        <f t="shared" ca="1" si="28"/>
        <v>#NAME?</v>
      </c>
      <c r="CN100" s="244" t="e">
        <f t="shared" ca="1" si="28"/>
        <v>#NAME?</v>
      </c>
      <c r="CO100" s="244" t="e">
        <f t="shared" ca="1" si="28"/>
        <v>#NAME?</v>
      </c>
      <c r="CP100" s="244" t="e">
        <f t="shared" ca="1" si="28"/>
        <v>#NAME?</v>
      </c>
      <c r="CQ100" s="244" t="e">
        <f t="shared" ca="1" si="28"/>
        <v>#NAME?</v>
      </c>
      <c r="CT100" s="296"/>
      <c r="CV100" s="298" t="s">
        <v>10994</v>
      </c>
      <c r="CX100" s="244" t="e">
        <f t="shared" ca="1" si="37"/>
        <v>#NAME?</v>
      </c>
      <c r="CY100" s="244" t="e">
        <f t="shared" ca="1" si="30"/>
        <v>#NAME?</v>
      </c>
      <c r="CZ100" s="244" t="e">
        <f t="shared" ca="1" si="30"/>
        <v>#NAME?</v>
      </c>
      <c r="DA100" s="244" t="e">
        <f t="shared" ca="1" si="30"/>
        <v>#NAME?</v>
      </c>
      <c r="DB100" s="244" t="e">
        <f t="shared" ca="1" si="30"/>
        <v>#NAME?</v>
      </c>
      <c r="DC100" s="244" t="e">
        <f t="shared" ca="1" si="30"/>
        <v>#NAME?</v>
      </c>
      <c r="DD100" s="244" t="e">
        <f t="shared" ca="1" si="30"/>
        <v>#NAME?</v>
      </c>
      <c r="DE100" s="244" t="e">
        <f t="shared" ca="1" si="30"/>
        <v>#NAME?</v>
      </c>
      <c r="DF100" s="244" t="e">
        <f t="shared" ca="1" si="30"/>
        <v>#NAME?</v>
      </c>
      <c r="DG100" s="244" t="e">
        <f t="shared" ca="1" si="30"/>
        <v>#NAME?</v>
      </c>
      <c r="DH100" s="244" t="e">
        <f t="shared" ca="1" si="30"/>
        <v>#NAME?</v>
      </c>
      <c r="DI100" s="244" t="e">
        <f t="shared" ca="1" si="30"/>
        <v>#NAME?</v>
      </c>
      <c r="DJ100" s="244" t="e">
        <f t="shared" ca="1" si="30"/>
        <v>#NAME?</v>
      </c>
      <c r="DK100" s="244" t="e">
        <f t="shared" ca="1" si="30"/>
        <v>#NAME?</v>
      </c>
      <c r="DL100" s="244" t="e">
        <f t="shared" ca="1" si="30"/>
        <v>#NAME?</v>
      </c>
      <c r="DM100" s="244" t="e">
        <f t="shared" ca="1" si="30"/>
        <v>#NAME?</v>
      </c>
      <c r="DN100" s="244" t="e">
        <f t="shared" ca="1" si="30"/>
        <v>#NAME?</v>
      </c>
      <c r="DO100" s="244" t="e">
        <f t="shared" ca="1" si="30"/>
        <v>#NAME?</v>
      </c>
    </row>
    <row r="101" spans="2:119" ht="16.5" thickBot="1">
      <c r="B101" s="296"/>
      <c r="C101" s="297">
        <f t="shared" si="31"/>
        <v>150.49986089465037</v>
      </c>
      <c r="D101" s="298" t="s">
        <v>10996</v>
      </c>
      <c r="E101" s="293">
        <f t="shared" si="32"/>
        <v>125.30360400948862</v>
      </c>
      <c r="F101" s="221">
        <f t="shared" si="33"/>
        <v>388.33459429220488</v>
      </c>
      <c r="G101" s="221">
        <f t="shared" si="33"/>
        <v>387.95778566036483</v>
      </c>
      <c r="H101" s="221">
        <f t="shared" si="24"/>
        <v>387.58262201526429</v>
      </c>
      <c r="I101" s="221">
        <f t="shared" si="24"/>
        <v>387.06944223616233</v>
      </c>
      <c r="J101" s="221">
        <f t="shared" si="24"/>
        <v>386.55933422256032</v>
      </c>
      <c r="K101" s="221">
        <f t="shared" si="24"/>
        <v>386.05227605250036</v>
      </c>
      <c r="L101" s="221">
        <f t="shared" si="24"/>
        <v>385.36570887453661</v>
      </c>
      <c r="M101" s="221">
        <f t="shared" si="24"/>
        <v>384.5040551519636</v>
      </c>
      <c r="N101" s="221">
        <f t="shared" si="24"/>
        <v>383.65123862299686</v>
      </c>
      <c r="O101" s="221">
        <f t="shared" si="24"/>
        <v>382.32241702574606</v>
      </c>
      <c r="P101" s="221">
        <f t="shared" si="24"/>
        <v>381.014940930281</v>
      </c>
      <c r="Q101" s="221">
        <f t="shared" si="24"/>
        <v>379.05067078634011</v>
      </c>
      <c r="R101" s="221">
        <f t="shared" si="24"/>
        <v>376.39698270462941</v>
      </c>
      <c r="S101" s="221">
        <f t="shared" si="24"/>
        <v>373.83212258984446</v>
      </c>
      <c r="T101" s="221">
        <f t="shared" si="24"/>
        <v>370.707830908831</v>
      </c>
      <c r="U101" s="221">
        <f t="shared" si="24"/>
        <v>366.74297891807214</v>
      </c>
      <c r="V101" s="221">
        <f t="shared" si="24"/>
        <v>346.85344843193991</v>
      </c>
      <c r="W101" s="221">
        <f t="shared" si="24"/>
        <v>320.80346490413899</v>
      </c>
      <c r="Z101" s="296"/>
      <c r="AA101" s="294">
        <f t="shared" si="38"/>
        <v>0</v>
      </c>
      <c r="AB101" s="298" t="s">
        <v>10996</v>
      </c>
      <c r="AC101" s="295">
        <v>8.0999999999999996E-3</v>
      </c>
      <c r="AD101" s="222" t="e">
        <f t="shared" ca="1" si="34"/>
        <v>#NAME?</v>
      </c>
      <c r="AE101" s="222" t="e">
        <f t="shared" ca="1" si="25"/>
        <v>#NAME?</v>
      </c>
      <c r="AF101" s="222" t="e">
        <f t="shared" ca="1" si="25"/>
        <v>#NAME?</v>
      </c>
      <c r="AG101" s="222" t="e">
        <f t="shared" ca="1" si="25"/>
        <v>#NAME?</v>
      </c>
      <c r="AH101" s="222" t="e">
        <f t="shared" ca="1" si="25"/>
        <v>#NAME?</v>
      </c>
      <c r="AI101" s="222" t="e">
        <f t="shared" ca="1" si="25"/>
        <v>#NAME?</v>
      </c>
      <c r="AJ101" s="222" t="e">
        <f t="shared" ca="1" si="25"/>
        <v>#NAME?</v>
      </c>
      <c r="AK101" s="222" t="e">
        <f t="shared" ca="1" si="25"/>
        <v>#NAME?</v>
      </c>
      <c r="AL101" s="222" t="e">
        <f t="shared" ca="1" si="25"/>
        <v>#NAME?</v>
      </c>
      <c r="AM101" s="222" t="e">
        <f t="shared" ca="1" si="25"/>
        <v>#NAME?</v>
      </c>
      <c r="AN101" s="222" t="e">
        <f t="shared" ca="1" si="25"/>
        <v>#NAME?</v>
      </c>
      <c r="AO101" s="222" t="e">
        <f t="shared" ca="1" si="25"/>
        <v>#NAME?</v>
      </c>
      <c r="AP101" s="222" t="e">
        <f t="shared" ca="1" si="25"/>
        <v>#NAME?</v>
      </c>
      <c r="AQ101" s="222" t="e">
        <f t="shared" ca="1" si="25"/>
        <v>#NAME?</v>
      </c>
      <c r="AR101" s="222" t="e">
        <f t="shared" ca="1" si="25"/>
        <v>#NAME?</v>
      </c>
      <c r="AS101" s="222" t="e">
        <f t="shared" ca="1" si="25"/>
        <v>#NAME?</v>
      </c>
      <c r="AT101" s="222" t="e">
        <f t="shared" ca="1" si="25"/>
        <v>#NAME?</v>
      </c>
      <c r="AU101" s="222" t="e">
        <f t="shared" ca="1" si="25"/>
        <v>#NAME?</v>
      </c>
      <c r="AX101" s="296"/>
      <c r="AZ101" s="298" t="s">
        <v>10996</v>
      </c>
      <c r="BB101" s="244" t="e">
        <f t="shared" ca="1" si="35"/>
        <v>#NAME?</v>
      </c>
      <c r="BC101" s="244" t="e">
        <f t="shared" ca="1" si="35"/>
        <v>#NAME?</v>
      </c>
      <c r="BD101" s="244" t="e">
        <f t="shared" ca="1" si="26"/>
        <v>#NAME?</v>
      </c>
      <c r="BE101" s="244" t="e">
        <f t="shared" ca="1" si="26"/>
        <v>#NAME?</v>
      </c>
      <c r="BF101" s="244" t="e">
        <f t="shared" ca="1" si="26"/>
        <v>#NAME?</v>
      </c>
      <c r="BG101" s="244" t="e">
        <f t="shared" ca="1" si="26"/>
        <v>#NAME?</v>
      </c>
      <c r="BH101" s="244" t="e">
        <f t="shared" ca="1" si="26"/>
        <v>#NAME?</v>
      </c>
      <c r="BI101" s="244" t="e">
        <f t="shared" ca="1" si="26"/>
        <v>#NAME?</v>
      </c>
      <c r="BJ101" s="244" t="e">
        <f t="shared" ca="1" si="26"/>
        <v>#NAME?</v>
      </c>
      <c r="BK101" s="244" t="e">
        <f t="shared" ca="1" si="26"/>
        <v>#NAME?</v>
      </c>
      <c r="BL101" s="244" t="e">
        <f t="shared" ca="1" si="26"/>
        <v>#NAME?</v>
      </c>
      <c r="BM101" s="244" t="e">
        <f t="shared" ca="1" si="26"/>
        <v>#NAME?</v>
      </c>
      <c r="BN101" s="244" t="e">
        <f t="shared" ca="1" si="26"/>
        <v>#NAME?</v>
      </c>
      <c r="BO101" s="244" t="e">
        <f t="shared" ca="1" si="26"/>
        <v>#NAME?</v>
      </c>
      <c r="BP101" s="244" t="e">
        <f t="shared" ca="1" si="26"/>
        <v>#NAME?</v>
      </c>
      <c r="BQ101" s="244" t="e">
        <f t="shared" ca="1" si="26"/>
        <v>#NAME?</v>
      </c>
      <c r="BR101" s="244" t="e">
        <f t="shared" ca="1" si="26"/>
        <v>#NAME?</v>
      </c>
      <c r="BS101" s="244" t="e">
        <f t="shared" ca="1" si="26"/>
        <v>#NAME?</v>
      </c>
      <c r="BV101" s="296"/>
      <c r="BX101" s="298" t="s">
        <v>10996</v>
      </c>
      <c r="BZ101" s="244" t="e">
        <f t="shared" ca="1" si="36"/>
        <v>#NAME?</v>
      </c>
      <c r="CA101" s="244" t="e">
        <f t="shared" ca="1" si="28"/>
        <v>#NAME?</v>
      </c>
      <c r="CB101" s="244" t="e">
        <f t="shared" ca="1" si="28"/>
        <v>#NAME?</v>
      </c>
      <c r="CC101" s="244" t="e">
        <f t="shared" ca="1" si="28"/>
        <v>#NAME?</v>
      </c>
      <c r="CD101" s="244" t="e">
        <f t="shared" ca="1" si="28"/>
        <v>#NAME?</v>
      </c>
      <c r="CE101" s="244" t="e">
        <f t="shared" ca="1" si="28"/>
        <v>#NAME?</v>
      </c>
      <c r="CF101" s="244" t="e">
        <f t="shared" ca="1" si="28"/>
        <v>#NAME?</v>
      </c>
      <c r="CG101" s="244" t="e">
        <f t="shared" ca="1" si="28"/>
        <v>#NAME?</v>
      </c>
      <c r="CH101" s="244" t="e">
        <f t="shared" ca="1" si="28"/>
        <v>#NAME?</v>
      </c>
      <c r="CI101" s="244" t="e">
        <f t="shared" ca="1" si="28"/>
        <v>#NAME?</v>
      </c>
      <c r="CJ101" s="244" t="e">
        <f t="shared" ca="1" si="28"/>
        <v>#NAME?</v>
      </c>
      <c r="CK101" s="244" t="e">
        <f t="shared" ca="1" si="28"/>
        <v>#NAME?</v>
      </c>
      <c r="CL101" s="244" t="e">
        <f t="shared" ca="1" si="28"/>
        <v>#NAME?</v>
      </c>
      <c r="CM101" s="244" t="e">
        <f t="shared" ca="1" si="28"/>
        <v>#NAME?</v>
      </c>
      <c r="CN101" s="244" t="e">
        <f t="shared" ca="1" si="28"/>
        <v>#NAME?</v>
      </c>
      <c r="CO101" s="244" t="e">
        <f t="shared" ca="1" si="28"/>
        <v>#NAME?</v>
      </c>
      <c r="CP101" s="244" t="e">
        <f t="shared" ca="1" si="28"/>
        <v>#NAME?</v>
      </c>
      <c r="CQ101" s="244" t="e">
        <f t="shared" ca="1" si="28"/>
        <v>#NAME?</v>
      </c>
      <c r="CT101" s="296"/>
      <c r="CV101" s="298" t="s">
        <v>10996</v>
      </c>
      <c r="CX101" s="244" t="e">
        <f t="shared" ca="1" si="37"/>
        <v>#NAME?</v>
      </c>
      <c r="CY101" s="244" t="e">
        <f t="shared" ca="1" si="30"/>
        <v>#NAME?</v>
      </c>
      <c r="CZ101" s="244" t="e">
        <f t="shared" ca="1" si="30"/>
        <v>#NAME?</v>
      </c>
      <c r="DA101" s="244" t="e">
        <f t="shared" ca="1" si="30"/>
        <v>#NAME?</v>
      </c>
      <c r="DB101" s="244" t="e">
        <f t="shared" ca="1" si="30"/>
        <v>#NAME?</v>
      </c>
      <c r="DC101" s="244" t="e">
        <f t="shared" ca="1" si="30"/>
        <v>#NAME?</v>
      </c>
      <c r="DD101" s="244" t="e">
        <f t="shared" ca="1" si="30"/>
        <v>#NAME?</v>
      </c>
      <c r="DE101" s="244" t="e">
        <f t="shared" ca="1" si="30"/>
        <v>#NAME?</v>
      </c>
      <c r="DF101" s="244" t="e">
        <f t="shared" ca="1" si="30"/>
        <v>#NAME?</v>
      </c>
      <c r="DG101" s="244" t="e">
        <f t="shared" ca="1" si="30"/>
        <v>#NAME?</v>
      </c>
      <c r="DH101" s="244" t="e">
        <f t="shared" ca="1" si="30"/>
        <v>#NAME?</v>
      </c>
      <c r="DI101" s="244" t="e">
        <f t="shared" ca="1" si="30"/>
        <v>#NAME?</v>
      </c>
      <c r="DJ101" s="244" t="e">
        <f t="shared" ca="1" si="30"/>
        <v>#NAME?</v>
      </c>
      <c r="DK101" s="244" t="e">
        <f t="shared" ca="1" si="30"/>
        <v>#NAME?</v>
      </c>
      <c r="DL101" s="244" t="e">
        <f t="shared" ca="1" si="30"/>
        <v>#NAME?</v>
      </c>
      <c r="DM101" s="244" t="e">
        <f t="shared" ca="1" si="30"/>
        <v>#NAME?</v>
      </c>
      <c r="DN101" s="244" t="e">
        <f t="shared" ca="1" si="30"/>
        <v>#NAME?</v>
      </c>
      <c r="DO101" s="244" t="e">
        <f t="shared" ca="1" si="30"/>
        <v>#NAME?</v>
      </c>
    </row>
    <row r="102" spans="2:119" ht="16.5" thickBot="1">
      <c r="B102" s="296"/>
      <c r="C102" s="297">
        <f t="shared" si="31"/>
        <v>150.49986089465037</v>
      </c>
      <c r="D102" s="298" t="s">
        <v>10998</v>
      </c>
      <c r="E102" s="293">
        <f t="shared" si="32"/>
        <v>122.00560181806223</v>
      </c>
      <c r="F102" s="221">
        <f t="shared" si="33"/>
        <v>385.03659210077853</v>
      </c>
      <c r="G102" s="221">
        <f t="shared" si="33"/>
        <v>384.65978346893849</v>
      </c>
      <c r="H102" s="221">
        <f t="shared" si="24"/>
        <v>384.28461982383794</v>
      </c>
      <c r="I102" s="221">
        <f t="shared" si="24"/>
        <v>383.77144004473593</v>
      </c>
      <c r="J102" s="221">
        <f t="shared" si="24"/>
        <v>383.26133203113392</v>
      </c>
      <c r="K102" s="221">
        <f t="shared" si="24"/>
        <v>382.75427386107401</v>
      </c>
      <c r="L102" s="221">
        <f t="shared" si="24"/>
        <v>382.06770668311026</v>
      </c>
      <c r="M102" s="221">
        <f t="shared" si="24"/>
        <v>381.20605296053725</v>
      </c>
      <c r="N102" s="221">
        <f t="shared" si="24"/>
        <v>380.35323643157045</v>
      </c>
      <c r="O102" s="221">
        <f t="shared" si="24"/>
        <v>379.02441483431966</v>
      </c>
      <c r="P102" s="221">
        <f t="shared" si="24"/>
        <v>377.71693873885465</v>
      </c>
      <c r="Q102" s="221">
        <f t="shared" si="24"/>
        <v>375.75266859491376</v>
      </c>
      <c r="R102" s="221">
        <f t="shared" si="24"/>
        <v>373.09898051320306</v>
      </c>
      <c r="S102" s="221">
        <f t="shared" si="24"/>
        <v>370.53412039841805</v>
      </c>
      <c r="T102" s="221">
        <f t="shared" si="24"/>
        <v>367.40982871740459</v>
      </c>
      <c r="U102" s="221">
        <f t="shared" si="24"/>
        <v>363.44497672664579</v>
      </c>
      <c r="V102" s="221">
        <f t="shared" si="24"/>
        <v>343.5554462405135</v>
      </c>
      <c r="W102" s="221">
        <f t="shared" si="24"/>
        <v>317.50546271271259</v>
      </c>
      <c r="Z102" s="296"/>
      <c r="AA102" s="294">
        <f t="shared" si="38"/>
        <v>0</v>
      </c>
      <c r="AB102" s="298" t="s">
        <v>10998</v>
      </c>
      <c r="AC102" s="295">
        <v>3.5999999999999999E-3</v>
      </c>
      <c r="AD102" s="222" t="e">
        <f t="shared" ca="1" si="34"/>
        <v>#NAME?</v>
      </c>
      <c r="AE102" s="222" t="e">
        <f t="shared" ca="1" si="25"/>
        <v>#NAME?</v>
      </c>
      <c r="AF102" s="222" t="e">
        <f t="shared" ca="1" si="25"/>
        <v>#NAME?</v>
      </c>
      <c r="AG102" s="222" t="e">
        <f t="shared" ca="1" si="25"/>
        <v>#NAME?</v>
      </c>
      <c r="AH102" s="222" t="e">
        <f t="shared" ca="1" si="25"/>
        <v>#NAME?</v>
      </c>
      <c r="AI102" s="222" t="e">
        <f t="shared" ca="1" si="25"/>
        <v>#NAME?</v>
      </c>
      <c r="AJ102" s="222" t="e">
        <f t="shared" ca="1" si="25"/>
        <v>#NAME?</v>
      </c>
      <c r="AK102" s="222" t="e">
        <f t="shared" ca="1" si="25"/>
        <v>#NAME?</v>
      </c>
      <c r="AL102" s="222" t="e">
        <f t="shared" ca="1" si="25"/>
        <v>#NAME?</v>
      </c>
      <c r="AM102" s="222" t="e">
        <f t="shared" ca="1" si="25"/>
        <v>#NAME?</v>
      </c>
      <c r="AN102" s="222" t="e">
        <f t="shared" ca="1" si="25"/>
        <v>#NAME?</v>
      </c>
      <c r="AO102" s="222" t="e">
        <f t="shared" ca="1" si="25"/>
        <v>#NAME?</v>
      </c>
      <c r="AP102" s="222" t="e">
        <f t="shared" ca="1" si="25"/>
        <v>#NAME?</v>
      </c>
      <c r="AQ102" s="222" t="e">
        <f t="shared" ca="1" si="25"/>
        <v>#NAME?</v>
      </c>
      <c r="AR102" s="222" t="e">
        <f t="shared" ca="1" si="25"/>
        <v>#NAME?</v>
      </c>
      <c r="AS102" s="222" t="e">
        <f t="shared" ca="1" si="25"/>
        <v>#NAME?</v>
      </c>
      <c r="AT102" s="222" t="e">
        <f t="shared" ca="1" si="25"/>
        <v>#NAME?</v>
      </c>
      <c r="AU102" s="222" t="e">
        <f t="shared" ca="1" si="25"/>
        <v>#NAME?</v>
      </c>
      <c r="AX102" s="296"/>
      <c r="AZ102" s="298" t="s">
        <v>10998</v>
      </c>
      <c r="BB102" s="244" t="e">
        <f t="shared" ca="1" si="35"/>
        <v>#NAME?</v>
      </c>
      <c r="BC102" s="244" t="e">
        <f t="shared" ca="1" si="35"/>
        <v>#NAME?</v>
      </c>
      <c r="BD102" s="244" t="e">
        <f t="shared" ca="1" si="26"/>
        <v>#NAME?</v>
      </c>
      <c r="BE102" s="244" t="e">
        <f t="shared" ca="1" si="26"/>
        <v>#NAME?</v>
      </c>
      <c r="BF102" s="244" t="e">
        <f t="shared" ca="1" si="26"/>
        <v>#NAME?</v>
      </c>
      <c r="BG102" s="244" t="e">
        <f t="shared" ca="1" si="26"/>
        <v>#NAME?</v>
      </c>
      <c r="BH102" s="244" t="e">
        <f t="shared" ca="1" si="26"/>
        <v>#NAME?</v>
      </c>
      <c r="BI102" s="244" t="e">
        <f t="shared" ca="1" si="26"/>
        <v>#NAME?</v>
      </c>
      <c r="BJ102" s="244" t="e">
        <f t="shared" ca="1" si="26"/>
        <v>#NAME?</v>
      </c>
      <c r="BK102" s="244" t="e">
        <f t="shared" ca="1" si="26"/>
        <v>#NAME?</v>
      </c>
      <c r="BL102" s="244" t="e">
        <f t="shared" ca="1" si="26"/>
        <v>#NAME?</v>
      </c>
      <c r="BM102" s="244" t="e">
        <f t="shared" ca="1" si="26"/>
        <v>#NAME?</v>
      </c>
      <c r="BN102" s="244" t="e">
        <f t="shared" ca="1" si="26"/>
        <v>#NAME?</v>
      </c>
      <c r="BO102" s="244" t="e">
        <f t="shared" ca="1" si="26"/>
        <v>#NAME?</v>
      </c>
      <c r="BP102" s="244" t="e">
        <f t="shared" ca="1" si="26"/>
        <v>#NAME?</v>
      </c>
      <c r="BQ102" s="244" t="e">
        <f t="shared" ca="1" si="26"/>
        <v>#NAME?</v>
      </c>
      <c r="BR102" s="244" t="e">
        <f t="shared" ca="1" si="26"/>
        <v>#NAME?</v>
      </c>
      <c r="BS102" s="244" t="e">
        <f t="shared" ca="1" si="26"/>
        <v>#NAME?</v>
      </c>
      <c r="BV102" s="296"/>
      <c r="BX102" s="298" t="s">
        <v>10998</v>
      </c>
      <c r="BZ102" s="244" t="e">
        <f t="shared" ca="1" si="36"/>
        <v>#NAME?</v>
      </c>
      <c r="CA102" s="244" t="e">
        <f t="shared" ca="1" si="28"/>
        <v>#NAME?</v>
      </c>
      <c r="CB102" s="244" t="e">
        <f t="shared" ca="1" si="28"/>
        <v>#NAME?</v>
      </c>
      <c r="CC102" s="244" t="e">
        <f t="shared" ca="1" si="28"/>
        <v>#NAME?</v>
      </c>
      <c r="CD102" s="244" t="e">
        <f t="shared" ca="1" si="28"/>
        <v>#NAME?</v>
      </c>
      <c r="CE102" s="244" t="e">
        <f t="shared" ca="1" si="28"/>
        <v>#NAME?</v>
      </c>
      <c r="CF102" s="244" t="e">
        <f t="shared" ca="1" si="28"/>
        <v>#NAME?</v>
      </c>
      <c r="CG102" s="244" t="e">
        <f t="shared" ca="1" si="28"/>
        <v>#NAME?</v>
      </c>
      <c r="CH102" s="244" t="e">
        <f t="shared" ca="1" si="28"/>
        <v>#NAME?</v>
      </c>
      <c r="CI102" s="244" t="e">
        <f t="shared" ca="1" si="28"/>
        <v>#NAME?</v>
      </c>
      <c r="CJ102" s="244" t="e">
        <f t="shared" ca="1" si="28"/>
        <v>#NAME?</v>
      </c>
      <c r="CK102" s="244" t="e">
        <f t="shared" ca="1" si="28"/>
        <v>#NAME?</v>
      </c>
      <c r="CL102" s="244" t="e">
        <f t="shared" ca="1" si="28"/>
        <v>#NAME?</v>
      </c>
      <c r="CM102" s="244" t="e">
        <f t="shared" ca="1" si="28"/>
        <v>#NAME?</v>
      </c>
      <c r="CN102" s="244" t="e">
        <f t="shared" ca="1" si="28"/>
        <v>#NAME?</v>
      </c>
      <c r="CO102" s="244" t="e">
        <f t="shared" ca="1" si="28"/>
        <v>#NAME?</v>
      </c>
      <c r="CP102" s="244" t="e">
        <f t="shared" ca="1" si="28"/>
        <v>#NAME?</v>
      </c>
      <c r="CQ102" s="244" t="e">
        <f t="shared" ca="1" si="28"/>
        <v>#NAME?</v>
      </c>
      <c r="CT102" s="296"/>
      <c r="CV102" s="298" t="s">
        <v>10998</v>
      </c>
      <c r="CX102" s="244" t="e">
        <f t="shared" ca="1" si="37"/>
        <v>#NAME?</v>
      </c>
      <c r="CY102" s="244" t="e">
        <f t="shared" ca="1" si="30"/>
        <v>#NAME?</v>
      </c>
      <c r="CZ102" s="244" t="e">
        <f t="shared" ca="1" si="30"/>
        <v>#NAME?</v>
      </c>
      <c r="DA102" s="244" t="e">
        <f t="shared" ca="1" si="30"/>
        <v>#NAME?</v>
      </c>
      <c r="DB102" s="244" t="e">
        <f t="shared" ca="1" si="30"/>
        <v>#NAME?</v>
      </c>
      <c r="DC102" s="244" t="e">
        <f t="shared" ca="1" si="30"/>
        <v>#NAME?</v>
      </c>
      <c r="DD102" s="244" t="e">
        <f t="shared" ca="1" si="30"/>
        <v>#NAME?</v>
      </c>
      <c r="DE102" s="244" t="e">
        <f t="shared" ca="1" si="30"/>
        <v>#NAME?</v>
      </c>
      <c r="DF102" s="244" t="e">
        <f t="shared" ca="1" si="30"/>
        <v>#NAME?</v>
      </c>
      <c r="DG102" s="244" t="e">
        <f t="shared" ca="1" si="30"/>
        <v>#NAME?</v>
      </c>
      <c r="DH102" s="244" t="e">
        <f t="shared" ca="1" si="30"/>
        <v>#NAME?</v>
      </c>
      <c r="DI102" s="244" t="e">
        <f t="shared" ca="1" si="30"/>
        <v>#NAME?</v>
      </c>
      <c r="DJ102" s="244" t="e">
        <f t="shared" ca="1" si="30"/>
        <v>#NAME?</v>
      </c>
      <c r="DK102" s="244" t="e">
        <f t="shared" ca="1" si="30"/>
        <v>#NAME?</v>
      </c>
      <c r="DL102" s="244" t="e">
        <f t="shared" ca="1" si="30"/>
        <v>#NAME?</v>
      </c>
      <c r="DM102" s="244" t="e">
        <f t="shared" ca="1" si="30"/>
        <v>#NAME?</v>
      </c>
      <c r="DN102" s="244" t="e">
        <f t="shared" ca="1" si="30"/>
        <v>#NAME?</v>
      </c>
      <c r="DO102" s="244" t="e">
        <f t="shared" ca="1" si="30"/>
        <v>#NAME?</v>
      </c>
    </row>
    <row r="103" spans="2:119" ht="16.5" thickBot="1">
      <c r="B103" s="296"/>
      <c r="C103" s="297">
        <f t="shared" si="31"/>
        <v>150.49986089465037</v>
      </c>
      <c r="D103" s="298" t="s">
        <v>11000</v>
      </c>
      <c r="E103" s="293">
        <f t="shared" si="32"/>
        <v>117.99361270581863</v>
      </c>
      <c r="F103" s="221">
        <f t="shared" si="33"/>
        <v>381.02460298853492</v>
      </c>
      <c r="G103" s="221">
        <f t="shared" si="33"/>
        <v>380.64779435669487</v>
      </c>
      <c r="H103" s="221">
        <f t="shared" si="24"/>
        <v>380.27263071159433</v>
      </c>
      <c r="I103" s="221">
        <f t="shared" si="24"/>
        <v>379.75945093249231</v>
      </c>
      <c r="J103" s="221">
        <f t="shared" si="24"/>
        <v>379.24934291889031</v>
      </c>
      <c r="K103" s="221">
        <f t="shared" si="24"/>
        <v>378.7422847488304</v>
      </c>
      <c r="L103" s="221">
        <f t="shared" si="24"/>
        <v>378.05571757086665</v>
      </c>
      <c r="M103" s="221">
        <f t="shared" si="24"/>
        <v>377.19406384829364</v>
      </c>
      <c r="N103" s="221">
        <f t="shared" si="24"/>
        <v>376.34124731932684</v>
      </c>
      <c r="O103" s="221">
        <f t="shared" si="24"/>
        <v>375.01242572207605</v>
      </c>
      <c r="P103" s="221">
        <f t="shared" si="24"/>
        <v>373.70494962661104</v>
      </c>
      <c r="Q103" s="221">
        <f t="shared" si="24"/>
        <v>371.74067948267015</v>
      </c>
      <c r="R103" s="221">
        <f t="shared" si="24"/>
        <v>369.08699140095945</v>
      </c>
      <c r="S103" s="221">
        <f t="shared" si="24"/>
        <v>366.5221312861745</v>
      </c>
      <c r="T103" s="221">
        <f t="shared" si="24"/>
        <v>363.39783960516104</v>
      </c>
      <c r="U103" s="221">
        <f t="shared" si="24"/>
        <v>359.43298761440218</v>
      </c>
      <c r="V103" s="221">
        <f t="shared" si="24"/>
        <v>339.54345712826989</v>
      </c>
      <c r="W103" s="221">
        <f t="shared" si="24"/>
        <v>313.49347360046897</v>
      </c>
      <c r="Z103" s="296"/>
      <c r="AA103" s="294">
        <f t="shared" si="38"/>
        <v>0</v>
      </c>
      <c r="AB103" s="298" t="s">
        <v>11000</v>
      </c>
      <c r="AC103" s="295">
        <v>2.0999999999999999E-3</v>
      </c>
      <c r="AD103" s="222" t="e">
        <f t="shared" ca="1" si="34"/>
        <v>#NAME?</v>
      </c>
      <c r="AE103" s="222" t="e">
        <f t="shared" ca="1" si="25"/>
        <v>#NAME?</v>
      </c>
      <c r="AF103" s="222" t="e">
        <f t="shared" ca="1" si="25"/>
        <v>#NAME?</v>
      </c>
      <c r="AG103" s="222" t="e">
        <f t="shared" ca="1" si="25"/>
        <v>#NAME?</v>
      </c>
      <c r="AH103" s="222" t="e">
        <f t="shared" ca="1" si="25"/>
        <v>#NAME?</v>
      </c>
      <c r="AI103" s="222" t="e">
        <f t="shared" ca="1" si="25"/>
        <v>#NAME?</v>
      </c>
      <c r="AJ103" s="222" t="e">
        <f t="shared" ca="1" si="25"/>
        <v>#NAME?</v>
      </c>
      <c r="AK103" s="222" t="e">
        <f t="shared" ca="1" si="25"/>
        <v>#NAME?</v>
      </c>
      <c r="AL103" s="222" t="e">
        <f t="shared" ca="1" si="25"/>
        <v>#NAME?</v>
      </c>
      <c r="AM103" s="222" t="e">
        <f t="shared" ca="1" si="25"/>
        <v>#NAME?</v>
      </c>
      <c r="AN103" s="222" t="e">
        <f t="shared" ca="1" si="25"/>
        <v>#NAME?</v>
      </c>
      <c r="AO103" s="222" t="e">
        <f t="shared" ca="1" si="25"/>
        <v>#NAME?</v>
      </c>
      <c r="AP103" s="222" t="e">
        <f t="shared" ca="1" si="25"/>
        <v>#NAME?</v>
      </c>
      <c r="AQ103" s="222" t="e">
        <f t="shared" ca="1" si="25"/>
        <v>#NAME?</v>
      </c>
      <c r="AR103" s="222" t="e">
        <f t="shared" ca="1" si="25"/>
        <v>#NAME?</v>
      </c>
      <c r="AS103" s="222" t="e">
        <f t="shared" ca="1" si="25"/>
        <v>#NAME?</v>
      </c>
      <c r="AT103" s="222" t="e">
        <f t="shared" ca="1" si="25"/>
        <v>#NAME?</v>
      </c>
      <c r="AU103" s="222" t="e">
        <f t="shared" ca="1" si="25"/>
        <v>#NAME?</v>
      </c>
      <c r="AX103" s="296"/>
      <c r="AZ103" s="298" t="s">
        <v>11000</v>
      </c>
      <c r="BB103" s="244" t="e">
        <f t="shared" ca="1" si="35"/>
        <v>#NAME?</v>
      </c>
      <c r="BC103" s="244" t="e">
        <f t="shared" ca="1" si="35"/>
        <v>#NAME?</v>
      </c>
      <c r="BD103" s="244" t="e">
        <f t="shared" ca="1" si="26"/>
        <v>#NAME?</v>
      </c>
      <c r="BE103" s="244" t="e">
        <f t="shared" ca="1" si="26"/>
        <v>#NAME?</v>
      </c>
      <c r="BF103" s="244" t="e">
        <f t="shared" ca="1" si="26"/>
        <v>#NAME?</v>
      </c>
      <c r="BG103" s="244" t="e">
        <f t="shared" ca="1" si="26"/>
        <v>#NAME?</v>
      </c>
      <c r="BH103" s="244" t="e">
        <f t="shared" ca="1" si="26"/>
        <v>#NAME?</v>
      </c>
      <c r="BI103" s="244" t="e">
        <f t="shared" ca="1" si="26"/>
        <v>#NAME?</v>
      </c>
      <c r="BJ103" s="244" t="e">
        <f t="shared" ca="1" si="26"/>
        <v>#NAME?</v>
      </c>
      <c r="BK103" s="244" t="e">
        <f t="shared" ca="1" si="26"/>
        <v>#NAME?</v>
      </c>
      <c r="BL103" s="244" t="e">
        <f t="shared" ca="1" si="26"/>
        <v>#NAME?</v>
      </c>
      <c r="BM103" s="244" t="e">
        <f t="shared" ca="1" si="26"/>
        <v>#NAME?</v>
      </c>
      <c r="BN103" s="244" t="e">
        <f t="shared" ca="1" si="26"/>
        <v>#NAME?</v>
      </c>
      <c r="BO103" s="244" t="e">
        <f t="shared" ca="1" si="26"/>
        <v>#NAME?</v>
      </c>
      <c r="BP103" s="244" t="e">
        <f t="shared" ca="1" si="26"/>
        <v>#NAME?</v>
      </c>
      <c r="BQ103" s="244" t="e">
        <f t="shared" ca="1" si="26"/>
        <v>#NAME?</v>
      </c>
      <c r="BR103" s="244" t="e">
        <f t="shared" ca="1" si="26"/>
        <v>#NAME?</v>
      </c>
      <c r="BS103" s="244" t="e">
        <f t="shared" ca="1" si="26"/>
        <v>#NAME?</v>
      </c>
      <c r="BV103" s="296"/>
      <c r="BX103" s="298" t="s">
        <v>11000</v>
      </c>
      <c r="BZ103" s="244" t="e">
        <f t="shared" ca="1" si="36"/>
        <v>#NAME?</v>
      </c>
      <c r="CA103" s="244" t="e">
        <f t="shared" ca="1" si="28"/>
        <v>#NAME?</v>
      </c>
      <c r="CB103" s="244" t="e">
        <f t="shared" ca="1" si="28"/>
        <v>#NAME?</v>
      </c>
      <c r="CC103" s="244" t="e">
        <f t="shared" ca="1" si="28"/>
        <v>#NAME?</v>
      </c>
      <c r="CD103" s="244" t="e">
        <f t="shared" ca="1" si="28"/>
        <v>#NAME?</v>
      </c>
      <c r="CE103" s="244" t="e">
        <f t="shared" ca="1" si="28"/>
        <v>#NAME?</v>
      </c>
      <c r="CF103" s="244" t="e">
        <f t="shared" ca="1" si="28"/>
        <v>#NAME?</v>
      </c>
      <c r="CG103" s="244" t="e">
        <f t="shared" ca="1" si="28"/>
        <v>#NAME?</v>
      </c>
      <c r="CH103" s="244" t="e">
        <f t="shared" ca="1" si="28"/>
        <v>#NAME?</v>
      </c>
      <c r="CI103" s="244" t="e">
        <f t="shared" ca="1" si="28"/>
        <v>#NAME?</v>
      </c>
      <c r="CJ103" s="244" t="e">
        <f t="shared" ca="1" si="28"/>
        <v>#NAME?</v>
      </c>
      <c r="CK103" s="244" t="e">
        <f t="shared" ca="1" si="28"/>
        <v>#NAME?</v>
      </c>
      <c r="CL103" s="244" t="e">
        <f t="shared" ca="1" si="28"/>
        <v>#NAME?</v>
      </c>
      <c r="CM103" s="244" t="e">
        <f t="shared" ca="1" si="28"/>
        <v>#NAME?</v>
      </c>
      <c r="CN103" s="244" t="e">
        <f t="shared" ca="1" si="28"/>
        <v>#NAME?</v>
      </c>
      <c r="CO103" s="244" t="e">
        <f t="shared" ca="1" si="28"/>
        <v>#NAME?</v>
      </c>
      <c r="CP103" s="244" t="e">
        <f t="shared" ca="1" si="28"/>
        <v>#NAME?</v>
      </c>
      <c r="CQ103" s="244" t="e">
        <f t="shared" ca="1" si="28"/>
        <v>#NAME?</v>
      </c>
      <c r="CT103" s="296"/>
      <c r="CV103" s="298" t="s">
        <v>11000</v>
      </c>
      <c r="CX103" s="244" t="e">
        <f t="shared" ca="1" si="37"/>
        <v>#NAME?</v>
      </c>
      <c r="CY103" s="244" t="e">
        <f t="shared" ca="1" si="30"/>
        <v>#NAME?</v>
      </c>
      <c r="CZ103" s="244" t="e">
        <f t="shared" ca="1" si="30"/>
        <v>#NAME?</v>
      </c>
      <c r="DA103" s="244" t="e">
        <f t="shared" ca="1" si="30"/>
        <v>#NAME?</v>
      </c>
      <c r="DB103" s="244" t="e">
        <f t="shared" ca="1" si="30"/>
        <v>#NAME?</v>
      </c>
      <c r="DC103" s="244" t="e">
        <f t="shared" ca="1" si="30"/>
        <v>#NAME?</v>
      </c>
      <c r="DD103" s="244" t="e">
        <f t="shared" ca="1" si="30"/>
        <v>#NAME?</v>
      </c>
      <c r="DE103" s="244" t="e">
        <f t="shared" ca="1" si="30"/>
        <v>#NAME?</v>
      </c>
      <c r="DF103" s="244" t="e">
        <f t="shared" ca="1" si="30"/>
        <v>#NAME?</v>
      </c>
      <c r="DG103" s="244" t="e">
        <f t="shared" ca="1" si="30"/>
        <v>#NAME?</v>
      </c>
      <c r="DH103" s="244" t="e">
        <f t="shared" ca="1" si="30"/>
        <v>#NAME?</v>
      </c>
      <c r="DI103" s="244" t="e">
        <f t="shared" ca="1" si="30"/>
        <v>#NAME?</v>
      </c>
      <c r="DJ103" s="244" t="e">
        <f t="shared" ca="1" si="30"/>
        <v>#NAME?</v>
      </c>
      <c r="DK103" s="244" t="e">
        <f t="shared" ca="1" si="30"/>
        <v>#NAME?</v>
      </c>
      <c r="DL103" s="244" t="e">
        <f t="shared" ca="1" si="30"/>
        <v>#NAME?</v>
      </c>
      <c r="DM103" s="244" t="e">
        <f t="shared" ca="1" si="30"/>
        <v>#NAME?</v>
      </c>
      <c r="DN103" s="244" t="e">
        <f t="shared" ca="1" si="30"/>
        <v>#NAME?</v>
      </c>
      <c r="DO103" s="244" t="e">
        <f t="shared" ca="1" si="30"/>
        <v>#NAME?</v>
      </c>
    </row>
    <row r="104" spans="2:119" ht="16.5" thickBot="1">
      <c r="B104" s="296"/>
      <c r="C104" s="297">
        <f t="shared" si="31"/>
        <v>150.49986089465037</v>
      </c>
      <c r="D104" s="298" t="s">
        <v>11001</v>
      </c>
      <c r="E104" s="293">
        <f t="shared" si="32"/>
        <v>112.91089982043992</v>
      </c>
      <c r="F104" s="221">
        <f t="shared" si="33"/>
        <v>375.9418901031562</v>
      </c>
      <c r="G104" s="221">
        <f t="shared" si="33"/>
        <v>375.56508147131615</v>
      </c>
      <c r="H104" s="221">
        <f t="shared" si="24"/>
        <v>375.18991782621561</v>
      </c>
      <c r="I104" s="221">
        <f t="shared" si="24"/>
        <v>374.67673804711359</v>
      </c>
      <c r="J104" s="221">
        <f t="shared" si="24"/>
        <v>374.16663003351158</v>
      </c>
      <c r="K104" s="221">
        <f t="shared" si="24"/>
        <v>373.65957186345167</v>
      </c>
      <c r="L104" s="221">
        <f t="shared" si="24"/>
        <v>372.97300468548792</v>
      </c>
      <c r="M104" s="221">
        <f t="shared" si="24"/>
        <v>372.11135096291491</v>
      </c>
      <c r="N104" s="221">
        <f t="shared" si="24"/>
        <v>371.25853443394811</v>
      </c>
      <c r="O104" s="221">
        <f t="shared" si="24"/>
        <v>369.92971283669732</v>
      </c>
      <c r="P104" s="221">
        <f t="shared" si="24"/>
        <v>368.62223674123231</v>
      </c>
      <c r="Q104" s="221">
        <f t="shared" si="24"/>
        <v>366.65796659729142</v>
      </c>
      <c r="R104" s="221">
        <f t="shared" si="24"/>
        <v>364.00427851558072</v>
      </c>
      <c r="S104" s="221">
        <f t="shared" si="24"/>
        <v>361.43941840079577</v>
      </c>
      <c r="T104" s="221">
        <f t="shared" si="24"/>
        <v>358.31512671978231</v>
      </c>
      <c r="U104" s="221">
        <f t="shared" si="24"/>
        <v>354.35027472902345</v>
      </c>
      <c r="V104" s="221">
        <f t="shared" si="24"/>
        <v>334.46074424289122</v>
      </c>
      <c r="W104" s="221">
        <f t="shared" ref="W104:W167" si="39">W$88+$C104+$E104</f>
        <v>308.4107607150903</v>
      </c>
      <c r="Z104" s="296"/>
      <c r="AA104" s="294">
        <f t="shared" si="38"/>
        <v>0</v>
      </c>
      <c r="AB104" s="298" t="s">
        <v>11001</v>
      </c>
      <c r="AC104" s="295">
        <v>1.5E-3</v>
      </c>
      <c r="AD104" s="222" t="e">
        <f t="shared" ca="1" si="34"/>
        <v>#NAME?</v>
      </c>
      <c r="AE104" s="222" t="e">
        <f t="shared" ca="1" si="34"/>
        <v>#NAME?</v>
      </c>
      <c r="AF104" s="222" t="e">
        <f t="shared" ca="1" si="34"/>
        <v>#NAME?</v>
      </c>
      <c r="AG104" s="222" t="e">
        <f t="shared" ca="1" si="34"/>
        <v>#NAME?</v>
      </c>
      <c r="AH104" s="222" t="e">
        <f t="shared" ca="1" si="34"/>
        <v>#NAME?</v>
      </c>
      <c r="AI104" s="222" t="e">
        <f t="shared" ca="1" si="34"/>
        <v>#NAME?</v>
      </c>
      <c r="AJ104" s="222" t="e">
        <f t="shared" ca="1" si="34"/>
        <v>#NAME?</v>
      </c>
      <c r="AK104" s="222" t="e">
        <f t="shared" ca="1" si="34"/>
        <v>#NAME?</v>
      </c>
      <c r="AL104" s="222" t="e">
        <f t="shared" ca="1" si="34"/>
        <v>#NAME?</v>
      </c>
      <c r="AM104" s="222" t="e">
        <f t="shared" ca="1" si="34"/>
        <v>#NAME?</v>
      </c>
      <c r="AN104" s="222" t="e">
        <f t="shared" ca="1" si="34"/>
        <v>#NAME?</v>
      </c>
      <c r="AO104" s="222" t="e">
        <f t="shared" ca="1" si="34"/>
        <v>#NAME?</v>
      </c>
      <c r="AP104" s="222" t="e">
        <f t="shared" ca="1" si="34"/>
        <v>#NAME?</v>
      </c>
      <c r="AQ104" s="222" t="e">
        <f t="shared" ca="1" si="34"/>
        <v>#NAME?</v>
      </c>
      <c r="AR104" s="222" t="e">
        <f t="shared" ca="1" si="34"/>
        <v>#NAME?</v>
      </c>
      <c r="AS104" s="222" t="e">
        <f t="shared" ca="1" si="34"/>
        <v>#NAME?</v>
      </c>
      <c r="AT104" s="222" t="e">
        <f t="shared" ref="AT104:AU167" ca="1" si="40">$AA104*$AC104*AT$88</f>
        <v>#NAME?</v>
      </c>
      <c r="AU104" s="222" t="e">
        <f t="shared" ca="1" si="40"/>
        <v>#NAME?</v>
      </c>
      <c r="AX104" s="296"/>
      <c r="AZ104" s="298" t="s">
        <v>11001</v>
      </c>
      <c r="BB104" s="244" t="e">
        <f t="shared" ca="1" si="35"/>
        <v>#NAME?</v>
      </c>
      <c r="BC104" s="244" t="e">
        <f t="shared" ca="1" si="35"/>
        <v>#NAME?</v>
      </c>
      <c r="BD104" s="244" t="e">
        <f t="shared" ca="1" si="26"/>
        <v>#NAME?</v>
      </c>
      <c r="BE104" s="244" t="e">
        <f t="shared" ca="1" si="26"/>
        <v>#NAME?</v>
      </c>
      <c r="BF104" s="244" t="e">
        <f t="shared" ca="1" si="26"/>
        <v>#NAME?</v>
      </c>
      <c r="BG104" s="244" t="e">
        <f t="shared" ca="1" si="26"/>
        <v>#NAME?</v>
      </c>
      <c r="BH104" s="244" t="e">
        <f t="shared" ca="1" si="26"/>
        <v>#NAME?</v>
      </c>
      <c r="BI104" s="244" t="e">
        <f t="shared" ca="1" si="26"/>
        <v>#NAME?</v>
      </c>
      <c r="BJ104" s="244" t="e">
        <f t="shared" ca="1" si="26"/>
        <v>#NAME?</v>
      </c>
      <c r="BK104" s="244" t="e">
        <f t="shared" ca="1" si="26"/>
        <v>#NAME?</v>
      </c>
      <c r="BL104" s="244" t="e">
        <f t="shared" ca="1" si="26"/>
        <v>#NAME?</v>
      </c>
      <c r="BM104" s="244" t="e">
        <f t="shared" ca="1" si="26"/>
        <v>#NAME?</v>
      </c>
      <c r="BN104" s="244" t="e">
        <f t="shared" ca="1" si="26"/>
        <v>#NAME?</v>
      </c>
      <c r="BO104" s="244" t="e">
        <f t="shared" ca="1" si="26"/>
        <v>#NAME?</v>
      </c>
      <c r="BP104" s="244" t="e">
        <f t="shared" ca="1" si="26"/>
        <v>#NAME?</v>
      </c>
      <c r="BQ104" s="244" t="e">
        <f t="shared" ca="1" si="26"/>
        <v>#NAME?</v>
      </c>
      <c r="BR104" s="244" t="e">
        <f t="shared" ca="1" si="26"/>
        <v>#NAME?</v>
      </c>
      <c r="BS104" s="244" t="e">
        <f t="shared" ref="BS104:BS167" ca="1" si="41">AU104*W104</f>
        <v>#NAME?</v>
      </c>
      <c r="BV104" s="296"/>
      <c r="BX104" s="298" t="s">
        <v>11001</v>
      </c>
      <c r="BZ104" s="244" t="e">
        <f t="shared" ca="1" si="36"/>
        <v>#NAME?</v>
      </c>
      <c r="CA104" s="244" t="e">
        <f t="shared" ca="1" si="28"/>
        <v>#NAME?</v>
      </c>
      <c r="CB104" s="244" t="e">
        <f t="shared" ca="1" si="28"/>
        <v>#NAME?</v>
      </c>
      <c r="CC104" s="244" t="e">
        <f t="shared" ca="1" si="28"/>
        <v>#NAME?</v>
      </c>
      <c r="CD104" s="244" t="e">
        <f t="shared" ca="1" si="28"/>
        <v>#NAME?</v>
      </c>
      <c r="CE104" s="244" t="e">
        <f t="shared" ca="1" si="28"/>
        <v>#NAME?</v>
      </c>
      <c r="CF104" s="244" t="e">
        <f t="shared" ca="1" si="28"/>
        <v>#NAME?</v>
      </c>
      <c r="CG104" s="244" t="e">
        <f t="shared" ca="1" si="28"/>
        <v>#NAME?</v>
      </c>
      <c r="CH104" s="244" t="e">
        <f t="shared" ca="1" si="28"/>
        <v>#NAME?</v>
      </c>
      <c r="CI104" s="244" t="e">
        <f t="shared" ca="1" si="28"/>
        <v>#NAME?</v>
      </c>
      <c r="CJ104" s="244" t="e">
        <f t="shared" ca="1" si="28"/>
        <v>#NAME?</v>
      </c>
      <c r="CK104" s="244" t="e">
        <f t="shared" ca="1" si="28"/>
        <v>#NAME?</v>
      </c>
      <c r="CL104" s="244" t="e">
        <f t="shared" ca="1" si="28"/>
        <v>#NAME?</v>
      </c>
      <c r="CM104" s="244" t="e">
        <f t="shared" ca="1" si="28"/>
        <v>#NAME?</v>
      </c>
      <c r="CN104" s="244" t="e">
        <f t="shared" ca="1" si="28"/>
        <v>#NAME?</v>
      </c>
      <c r="CO104" s="244" t="e">
        <f t="shared" ca="1" si="28"/>
        <v>#NAME?</v>
      </c>
      <c r="CP104" s="244" t="e">
        <f t="shared" ca="1" si="28"/>
        <v>#NAME?</v>
      </c>
      <c r="CQ104" s="244" t="e">
        <f t="shared" ref="CQ104:CQ167" ca="1" si="42">W104-$BR$82</f>
        <v>#NAME?</v>
      </c>
      <c r="CT104" s="296"/>
      <c r="CV104" s="298" t="s">
        <v>11001</v>
      </c>
      <c r="CX104" s="244" t="e">
        <f t="shared" ca="1" si="37"/>
        <v>#NAME?</v>
      </c>
      <c r="CY104" s="244" t="e">
        <f t="shared" ca="1" si="30"/>
        <v>#NAME?</v>
      </c>
      <c r="CZ104" s="244" t="e">
        <f t="shared" ca="1" si="30"/>
        <v>#NAME?</v>
      </c>
      <c r="DA104" s="244" t="e">
        <f t="shared" ca="1" si="30"/>
        <v>#NAME?</v>
      </c>
      <c r="DB104" s="244" t="e">
        <f t="shared" ca="1" si="30"/>
        <v>#NAME?</v>
      </c>
      <c r="DC104" s="244" t="e">
        <f t="shared" ca="1" si="30"/>
        <v>#NAME?</v>
      </c>
      <c r="DD104" s="244" t="e">
        <f t="shared" ca="1" si="30"/>
        <v>#NAME?</v>
      </c>
      <c r="DE104" s="244" t="e">
        <f t="shared" ca="1" si="30"/>
        <v>#NAME?</v>
      </c>
      <c r="DF104" s="244" t="e">
        <f t="shared" ca="1" si="30"/>
        <v>#NAME?</v>
      </c>
      <c r="DG104" s="244" t="e">
        <f t="shared" ca="1" si="30"/>
        <v>#NAME?</v>
      </c>
      <c r="DH104" s="244" t="e">
        <f t="shared" ca="1" si="30"/>
        <v>#NAME?</v>
      </c>
      <c r="DI104" s="244" t="e">
        <f t="shared" ca="1" si="30"/>
        <v>#NAME?</v>
      </c>
      <c r="DJ104" s="244" t="e">
        <f t="shared" ca="1" si="30"/>
        <v>#NAME?</v>
      </c>
      <c r="DK104" s="244" t="e">
        <f t="shared" ca="1" si="30"/>
        <v>#NAME?</v>
      </c>
      <c r="DL104" s="244" t="e">
        <f t="shared" ca="1" si="30"/>
        <v>#NAME?</v>
      </c>
      <c r="DM104" s="244" t="e">
        <f t="shared" ca="1" si="30"/>
        <v>#NAME?</v>
      </c>
      <c r="DN104" s="244" t="e">
        <f t="shared" ca="1" si="30"/>
        <v>#NAME?</v>
      </c>
      <c r="DO104" s="244" t="e">
        <f t="shared" ref="DO104:DO167" ca="1" si="43">CQ104^2*AU104</f>
        <v>#NAME?</v>
      </c>
    </row>
    <row r="105" spans="2:119" ht="16.5" thickBot="1">
      <c r="B105" s="296"/>
      <c r="C105" s="297">
        <f t="shared" si="31"/>
        <v>150.49986089465037</v>
      </c>
      <c r="D105" s="298" t="s">
        <v>11002</v>
      </c>
      <c r="E105" s="293">
        <f t="shared" si="32"/>
        <v>87.570560825095413</v>
      </c>
      <c r="F105" s="221">
        <f t="shared" si="33"/>
        <v>350.6015511078117</v>
      </c>
      <c r="G105" s="221">
        <f t="shared" si="33"/>
        <v>350.22474247597165</v>
      </c>
      <c r="H105" s="221">
        <f t="shared" si="33"/>
        <v>349.84957883087111</v>
      </c>
      <c r="I105" s="221">
        <f t="shared" si="33"/>
        <v>349.33639905176909</v>
      </c>
      <c r="J105" s="221">
        <f t="shared" si="33"/>
        <v>348.82629103816708</v>
      </c>
      <c r="K105" s="221">
        <f t="shared" si="33"/>
        <v>348.31923286810718</v>
      </c>
      <c r="L105" s="221">
        <f t="shared" si="33"/>
        <v>347.63266569014343</v>
      </c>
      <c r="M105" s="221">
        <f t="shared" si="33"/>
        <v>346.77101196757042</v>
      </c>
      <c r="N105" s="221">
        <f t="shared" si="33"/>
        <v>345.91819543860362</v>
      </c>
      <c r="O105" s="221">
        <f t="shared" si="33"/>
        <v>344.58937384135282</v>
      </c>
      <c r="P105" s="221">
        <f t="shared" si="33"/>
        <v>343.28189774588782</v>
      </c>
      <c r="Q105" s="221">
        <f t="shared" si="33"/>
        <v>341.31762760194692</v>
      </c>
      <c r="R105" s="221">
        <f t="shared" si="33"/>
        <v>338.66393952023623</v>
      </c>
      <c r="S105" s="221">
        <f t="shared" si="33"/>
        <v>336.09907940545122</v>
      </c>
      <c r="T105" s="221">
        <f t="shared" si="33"/>
        <v>332.97478772443776</v>
      </c>
      <c r="U105" s="221">
        <f t="shared" si="33"/>
        <v>329.00993573367896</v>
      </c>
      <c r="V105" s="221">
        <f t="shared" ref="T105:Y168" si="44">V$88+$C105+$E105</f>
        <v>309.12040524754673</v>
      </c>
      <c r="W105" s="221">
        <f t="shared" si="39"/>
        <v>283.07042171974581</v>
      </c>
      <c r="Z105" s="296"/>
      <c r="AA105" s="294">
        <f t="shared" si="38"/>
        <v>0</v>
      </c>
      <c r="AB105" s="298" t="s">
        <v>11002</v>
      </c>
      <c r="AC105" s="295">
        <v>1.9E-3</v>
      </c>
      <c r="AD105" s="222" t="e">
        <f t="shared" ca="1" si="34"/>
        <v>#NAME?</v>
      </c>
      <c r="AE105" s="222" t="e">
        <f t="shared" ca="1" si="34"/>
        <v>#NAME?</v>
      </c>
      <c r="AF105" s="222" t="e">
        <f t="shared" ca="1" si="34"/>
        <v>#NAME?</v>
      </c>
      <c r="AG105" s="222" t="e">
        <f t="shared" ca="1" si="34"/>
        <v>#NAME?</v>
      </c>
      <c r="AH105" s="222" t="e">
        <f t="shared" ca="1" si="34"/>
        <v>#NAME?</v>
      </c>
      <c r="AI105" s="222" t="e">
        <f t="shared" ca="1" si="34"/>
        <v>#NAME?</v>
      </c>
      <c r="AJ105" s="222" t="e">
        <f t="shared" ca="1" si="34"/>
        <v>#NAME?</v>
      </c>
      <c r="AK105" s="222" t="e">
        <f t="shared" ca="1" si="34"/>
        <v>#NAME?</v>
      </c>
      <c r="AL105" s="222" t="e">
        <f t="shared" ca="1" si="34"/>
        <v>#NAME?</v>
      </c>
      <c r="AM105" s="222" t="e">
        <f t="shared" ca="1" si="34"/>
        <v>#NAME?</v>
      </c>
      <c r="AN105" s="222" t="e">
        <f t="shared" ca="1" si="34"/>
        <v>#NAME?</v>
      </c>
      <c r="AO105" s="222" t="e">
        <f t="shared" ca="1" si="34"/>
        <v>#NAME?</v>
      </c>
      <c r="AP105" s="222" t="e">
        <f t="shared" ca="1" si="34"/>
        <v>#NAME?</v>
      </c>
      <c r="AQ105" s="222" t="e">
        <f t="shared" ca="1" si="34"/>
        <v>#NAME?</v>
      </c>
      <c r="AR105" s="222" t="e">
        <f t="shared" ca="1" si="34"/>
        <v>#NAME?</v>
      </c>
      <c r="AS105" s="222" t="e">
        <f t="shared" ca="1" si="34"/>
        <v>#NAME?</v>
      </c>
      <c r="AT105" s="222" t="e">
        <f t="shared" ca="1" si="40"/>
        <v>#NAME?</v>
      </c>
      <c r="AU105" s="222" t="e">
        <f t="shared" ca="1" si="40"/>
        <v>#NAME?</v>
      </c>
      <c r="AX105" s="296"/>
      <c r="AZ105" s="298" t="s">
        <v>11002</v>
      </c>
      <c r="BB105" s="244" t="e">
        <f t="shared" ca="1" si="35"/>
        <v>#NAME?</v>
      </c>
      <c r="BC105" s="244" t="e">
        <f t="shared" ca="1" si="35"/>
        <v>#NAME?</v>
      </c>
      <c r="BD105" s="244" t="e">
        <f t="shared" ca="1" si="35"/>
        <v>#NAME?</v>
      </c>
      <c r="BE105" s="244" t="e">
        <f t="shared" ca="1" si="35"/>
        <v>#NAME?</v>
      </c>
      <c r="BF105" s="244" t="e">
        <f t="shared" ca="1" si="35"/>
        <v>#NAME?</v>
      </c>
      <c r="BG105" s="244" t="e">
        <f t="shared" ca="1" si="35"/>
        <v>#NAME?</v>
      </c>
      <c r="BH105" s="244" t="e">
        <f t="shared" ca="1" si="35"/>
        <v>#NAME?</v>
      </c>
      <c r="BI105" s="244" t="e">
        <f t="shared" ca="1" si="35"/>
        <v>#NAME?</v>
      </c>
      <c r="BJ105" s="244" t="e">
        <f t="shared" ca="1" si="35"/>
        <v>#NAME?</v>
      </c>
      <c r="BK105" s="244" t="e">
        <f t="shared" ca="1" si="35"/>
        <v>#NAME?</v>
      </c>
      <c r="BL105" s="244" t="e">
        <f t="shared" ca="1" si="35"/>
        <v>#NAME?</v>
      </c>
      <c r="BM105" s="244" t="e">
        <f t="shared" ca="1" si="35"/>
        <v>#NAME?</v>
      </c>
      <c r="BN105" s="244" t="e">
        <f t="shared" ca="1" si="35"/>
        <v>#NAME?</v>
      </c>
      <c r="BO105" s="244" t="e">
        <f t="shared" ca="1" si="35"/>
        <v>#NAME?</v>
      </c>
      <c r="BP105" s="244" t="e">
        <f t="shared" ca="1" si="35"/>
        <v>#NAME?</v>
      </c>
      <c r="BQ105" s="244" t="e">
        <f t="shared" ca="1" si="35"/>
        <v>#NAME?</v>
      </c>
      <c r="BR105" s="244" t="e">
        <f t="shared" ref="BP105:BS168" ca="1" si="45">AT105*V105</f>
        <v>#NAME?</v>
      </c>
      <c r="BS105" s="244" t="e">
        <f t="shared" ca="1" si="41"/>
        <v>#NAME?</v>
      </c>
      <c r="BV105" s="296"/>
      <c r="BX105" s="298" t="s">
        <v>11002</v>
      </c>
      <c r="BZ105" s="244" t="e">
        <f t="shared" ca="1" si="36"/>
        <v>#NAME?</v>
      </c>
      <c r="CA105" s="244" t="e">
        <f t="shared" ca="1" si="36"/>
        <v>#NAME?</v>
      </c>
      <c r="CB105" s="244" t="e">
        <f t="shared" ca="1" si="36"/>
        <v>#NAME?</v>
      </c>
      <c r="CC105" s="244" t="e">
        <f t="shared" ca="1" si="36"/>
        <v>#NAME?</v>
      </c>
      <c r="CD105" s="244" t="e">
        <f t="shared" ca="1" si="36"/>
        <v>#NAME?</v>
      </c>
      <c r="CE105" s="244" t="e">
        <f t="shared" ca="1" si="36"/>
        <v>#NAME?</v>
      </c>
      <c r="CF105" s="244" t="e">
        <f t="shared" ca="1" si="36"/>
        <v>#NAME?</v>
      </c>
      <c r="CG105" s="244" t="e">
        <f t="shared" ca="1" si="36"/>
        <v>#NAME?</v>
      </c>
      <c r="CH105" s="244" t="e">
        <f t="shared" ca="1" si="36"/>
        <v>#NAME?</v>
      </c>
      <c r="CI105" s="244" t="e">
        <f t="shared" ca="1" si="36"/>
        <v>#NAME?</v>
      </c>
      <c r="CJ105" s="244" t="e">
        <f t="shared" ca="1" si="36"/>
        <v>#NAME?</v>
      </c>
      <c r="CK105" s="244" t="e">
        <f t="shared" ca="1" si="36"/>
        <v>#NAME?</v>
      </c>
      <c r="CL105" s="244" t="e">
        <f t="shared" ca="1" si="36"/>
        <v>#NAME?</v>
      </c>
      <c r="CM105" s="244" t="e">
        <f t="shared" ca="1" si="36"/>
        <v>#NAME?</v>
      </c>
      <c r="CN105" s="244" t="e">
        <f t="shared" ca="1" si="36"/>
        <v>#NAME?</v>
      </c>
      <c r="CO105" s="244" t="e">
        <f t="shared" ca="1" si="36"/>
        <v>#NAME?</v>
      </c>
      <c r="CP105" s="244" t="e">
        <f t="shared" ref="CP105:CQ168" ca="1" si="46">V105-$BR$82</f>
        <v>#NAME?</v>
      </c>
      <c r="CQ105" s="244" t="e">
        <f t="shared" ca="1" si="42"/>
        <v>#NAME?</v>
      </c>
      <c r="CT105" s="296"/>
      <c r="CV105" s="298" t="s">
        <v>11002</v>
      </c>
      <c r="CX105" s="244" t="e">
        <f t="shared" ca="1" si="37"/>
        <v>#NAME?</v>
      </c>
      <c r="CY105" s="244" t="e">
        <f t="shared" ca="1" si="37"/>
        <v>#NAME?</v>
      </c>
      <c r="CZ105" s="244" t="e">
        <f t="shared" ca="1" si="37"/>
        <v>#NAME?</v>
      </c>
      <c r="DA105" s="244" t="e">
        <f t="shared" ca="1" si="37"/>
        <v>#NAME?</v>
      </c>
      <c r="DB105" s="244" t="e">
        <f t="shared" ca="1" si="37"/>
        <v>#NAME?</v>
      </c>
      <c r="DC105" s="244" t="e">
        <f t="shared" ca="1" si="37"/>
        <v>#NAME?</v>
      </c>
      <c r="DD105" s="244" t="e">
        <f t="shared" ca="1" si="37"/>
        <v>#NAME?</v>
      </c>
      <c r="DE105" s="244" t="e">
        <f t="shared" ca="1" si="37"/>
        <v>#NAME?</v>
      </c>
      <c r="DF105" s="244" t="e">
        <f t="shared" ca="1" si="37"/>
        <v>#NAME?</v>
      </c>
      <c r="DG105" s="244" t="e">
        <f t="shared" ca="1" si="37"/>
        <v>#NAME?</v>
      </c>
      <c r="DH105" s="244" t="e">
        <f t="shared" ca="1" si="37"/>
        <v>#NAME?</v>
      </c>
      <c r="DI105" s="244" t="e">
        <f t="shared" ca="1" si="37"/>
        <v>#NAME?</v>
      </c>
      <c r="DJ105" s="244" t="e">
        <f t="shared" ca="1" si="37"/>
        <v>#NAME?</v>
      </c>
      <c r="DK105" s="244" t="e">
        <f t="shared" ca="1" si="37"/>
        <v>#NAME?</v>
      </c>
      <c r="DL105" s="244" t="e">
        <f t="shared" ca="1" si="37"/>
        <v>#NAME?</v>
      </c>
      <c r="DM105" s="244" t="e">
        <f t="shared" ca="1" si="37"/>
        <v>#NAME?</v>
      </c>
      <c r="DN105" s="244" t="e">
        <f t="shared" ref="DN105:DO168" ca="1" si="47">CP105^2*AT105</f>
        <v>#NAME?</v>
      </c>
      <c r="DO105" s="244" t="e">
        <f t="shared" ca="1" si="43"/>
        <v>#NAME?</v>
      </c>
    </row>
    <row r="106" spans="2:119" ht="16.5" thickBot="1">
      <c r="B106" s="299"/>
      <c r="C106" s="297">
        <f t="shared" si="31"/>
        <v>150.49986089465037</v>
      </c>
      <c r="D106" s="300" t="s">
        <v>11547</v>
      </c>
      <c r="E106" s="293">
        <f t="shared" si="32"/>
        <v>35</v>
      </c>
      <c r="F106" s="221">
        <f t="shared" si="33"/>
        <v>298.03099028271629</v>
      </c>
      <c r="G106" s="221">
        <f t="shared" si="33"/>
        <v>297.65418165087624</v>
      </c>
      <c r="H106" s="221">
        <f t="shared" si="33"/>
        <v>297.2790180057757</v>
      </c>
      <c r="I106" s="221">
        <f t="shared" si="33"/>
        <v>296.76583822667368</v>
      </c>
      <c r="J106" s="221">
        <f t="shared" si="33"/>
        <v>296.25573021307167</v>
      </c>
      <c r="K106" s="221">
        <f t="shared" si="33"/>
        <v>295.74867204301177</v>
      </c>
      <c r="L106" s="221">
        <f t="shared" si="33"/>
        <v>295.06210486504801</v>
      </c>
      <c r="M106" s="221">
        <f t="shared" si="33"/>
        <v>294.200451142475</v>
      </c>
      <c r="N106" s="221">
        <f t="shared" si="33"/>
        <v>293.34763461350821</v>
      </c>
      <c r="O106" s="221">
        <f t="shared" si="33"/>
        <v>292.01881301625741</v>
      </c>
      <c r="P106" s="221">
        <f t="shared" si="33"/>
        <v>290.71133692079241</v>
      </c>
      <c r="Q106" s="221">
        <f t="shared" si="33"/>
        <v>288.74706677685151</v>
      </c>
      <c r="R106" s="221">
        <f t="shared" si="33"/>
        <v>286.09337869514081</v>
      </c>
      <c r="S106" s="221">
        <f t="shared" si="33"/>
        <v>283.52851858035581</v>
      </c>
      <c r="T106" s="221">
        <f t="shared" si="44"/>
        <v>280.40422689934235</v>
      </c>
      <c r="U106" s="221">
        <f t="shared" si="44"/>
        <v>276.43937490858355</v>
      </c>
      <c r="V106" s="221">
        <f t="shared" si="44"/>
        <v>256.54984442245132</v>
      </c>
      <c r="W106" s="221">
        <f t="shared" si="39"/>
        <v>230.49986089465037</v>
      </c>
      <c r="Z106" s="299"/>
      <c r="AA106" s="294">
        <f t="shared" si="38"/>
        <v>0</v>
      </c>
      <c r="AB106" s="300" t="s">
        <v>11547</v>
      </c>
      <c r="AC106" s="295">
        <v>2.3E-3</v>
      </c>
      <c r="AD106" s="222" t="e">
        <f t="shared" ca="1" si="34"/>
        <v>#NAME?</v>
      </c>
      <c r="AE106" s="222" t="e">
        <f t="shared" ca="1" si="34"/>
        <v>#NAME?</v>
      </c>
      <c r="AF106" s="222" t="e">
        <f t="shared" ca="1" si="34"/>
        <v>#NAME?</v>
      </c>
      <c r="AG106" s="222" t="e">
        <f t="shared" ca="1" si="34"/>
        <v>#NAME?</v>
      </c>
      <c r="AH106" s="222" t="e">
        <f t="shared" ca="1" si="34"/>
        <v>#NAME?</v>
      </c>
      <c r="AI106" s="222" t="e">
        <f t="shared" ca="1" si="34"/>
        <v>#NAME?</v>
      </c>
      <c r="AJ106" s="222" t="e">
        <f t="shared" ca="1" si="34"/>
        <v>#NAME?</v>
      </c>
      <c r="AK106" s="222" t="e">
        <f t="shared" ca="1" si="34"/>
        <v>#NAME?</v>
      </c>
      <c r="AL106" s="222" t="e">
        <f t="shared" ca="1" si="34"/>
        <v>#NAME?</v>
      </c>
      <c r="AM106" s="222" t="e">
        <f t="shared" ca="1" si="34"/>
        <v>#NAME?</v>
      </c>
      <c r="AN106" s="222" t="e">
        <f t="shared" ca="1" si="34"/>
        <v>#NAME?</v>
      </c>
      <c r="AO106" s="222" t="e">
        <f t="shared" ca="1" si="34"/>
        <v>#NAME?</v>
      </c>
      <c r="AP106" s="222" t="e">
        <f t="shared" ca="1" si="34"/>
        <v>#NAME?</v>
      </c>
      <c r="AQ106" s="222" t="e">
        <f t="shared" ca="1" si="34"/>
        <v>#NAME?</v>
      </c>
      <c r="AR106" s="222" t="e">
        <f t="shared" ca="1" si="34"/>
        <v>#NAME?</v>
      </c>
      <c r="AS106" s="222" t="e">
        <f t="shared" ca="1" si="34"/>
        <v>#NAME?</v>
      </c>
      <c r="AT106" s="222" t="e">
        <f t="shared" ca="1" si="40"/>
        <v>#NAME?</v>
      </c>
      <c r="AU106" s="222" t="e">
        <f t="shared" ca="1" si="40"/>
        <v>#NAME?</v>
      </c>
      <c r="AX106" s="299"/>
      <c r="AZ106" s="300" t="s">
        <v>11547</v>
      </c>
      <c r="BB106" s="244" t="e">
        <f t="shared" ca="1" si="35"/>
        <v>#NAME?</v>
      </c>
      <c r="BC106" s="244" t="e">
        <f t="shared" ca="1" si="35"/>
        <v>#NAME?</v>
      </c>
      <c r="BD106" s="244" t="e">
        <f t="shared" ca="1" si="35"/>
        <v>#NAME?</v>
      </c>
      <c r="BE106" s="244" t="e">
        <f t="shared" ca="1" si="35"/>
        <v>#NAME?</v>
      </c>
      <c r="BF106" s="244" t="e">
        <f t="shared" ca="1" si="35"/>
        <v>#NAME?</v>
      </c>
      <c r="BG106" s="244" t="e">
        <f t="shared" ca="1" si="35"/>
        <v>#NAME?</v>
      </c>
      <c r="BH106" s="244" t="e">
        <f t="shared" ca="1" si="35"/>
        <v>#NAME?</v>
      </c>
      <c r="BI106" s="244" t="e">
        <f t="shared" ca="1" si="35"/>
        <v>#NAME?</v>
      </c>
      <c r="BJ106" s="244" t="e">
        <f t="shared" ca="1" si="35"/>
        <v>#NAME?</v>
      </c>
      <c r="BK106" s="244" t="e">
        <f t="shared" ca="1" si="35"/>
        <v>#NAME?</v>
      </c>
      <c r="BL106" s="244" t="e">
        <f t="shared" ca="1" si="35"/>
        <v>#NAME?</v>
      </c>
      <c r="BM106" s="244" t="e">
        <f t="shared" ca="1" si="35"/>
        <v>#NAME?</v>
      </c>
      <c r="BN106" s="244" t="e">
        <f t="shared" ca="1" si="35"/>
        <v>#NAME?</v>
      </c>
      <c r="BO106" s="244" t="e">
        <f t="shared" ca="1" si="35"/>
        <v>#NAME?</v>
      </c>
      <c r="BP106" s="244" t="e">
        <f t="shared" ca="1" si="45"/>
        <v>#NAME?</v>
      </c>
      <c r="BQ106" s="244" t="e">
        <f t="shared" ca="1" si="45"/>
        <v>#NAME?</v>
      </c>
      <c r="BR106" s="244" t="e">
        <f t="shared" ca="1" si="45"/>
        <v>#NAME?</v>
      </c>
      <c r="BS106" s="244" t="e">
        <f t="shared" ca="1" si="41"/>
        <v>#NAME?</v>
      </c>
      <c r="BV106" s="299"/>
      <c r="BX106" s="300" t="s">
        <v>11547</v>
      </c>
      <c r="BZ106" s="244" t="e">
        <f t="shared" ca="1" si="36"/>
        <v>#NAME?</v>
      </c>
      <c r="CA106" s="244" t="e">
        <f t="shared" ca="1" si="36"/>
        <v>#NAME?</v>
      </c>
      <c r="CB106" s="244" t="e">
        <f t="shared" ca="1" si="36"/>
        <v>#NAME?</v>
      </c>
      <c r="CC106" s="244" t="e">
        <f t="shared" ca="1" si="36"/>
        <v>#NAME?</v>
      </c>
      <c r="CD106" s="244" t="e">
        <f t="shared" ca="1" si="36"/>
        <v>#NAME?</v>
      </c>
      <c r="CE106" s="244" t="e">
        <f t="shared" ca="1" si="36"/>
        <v>#NAME?</v>
      </c>
      <c r="CF106" s="244" t="e">
        <f t="shared" ca="1" si="36"/>
        <v>#NAME?</v>
      </c>
      <c r="CG106" s="244" t="e">
        <f t="shared" ca="1" si="36"/>
        <v>#NAME?</v>
      </c>
      <c r="CH106" s="244" t="e">
        <f t="shared" ca="1" si="36"/>
        <v>#NAME?</v>
      </c>
      <c r="CI106" s="244" t="e">
        <f t="shared" ca="1" si="36"/>
        <v>#NAME?</v>
      </c>
      <c r="CJ106" s="244" t="e">
        <f t="shared" ca="1" si="36"/>
        <v>#NAME?</v>
      </c>
      <c r="CK106" s="244" t="e">
        <f t="shared" ca="1" si="36"/>
        <v>#NAME?</v>
      </c>
      <c r="CL106" s="244" t="e">
        <f t="shared" ca="1" si="36"/>
        <v>#NAME?</v>
      </c>
      <c r="CM106" s="244" t="e">
        <f t="shared" ca="1" si="36"/>
        <v>#NAME?</v>
      </c>
      <c r="CN106" s="244" t="e">
        <f t="shared" ca="1" si="36"/>
        <v>#NAME?</v>
      </c>
      <c r="CO106" s="244" t="e">
        <f t="shared" ca="1" si="36"/>
        <v>#NAME?</v>
      </c>
      <c r="CP106" s="244" t="e">
        <f t="shared" ca="1" si="46"/>
        <v>#NAME?</v>
      </c>
      <c r="CQ106" s="244" t="e">
        <f t="shared" ca="1" si="42"/>
        <v>#NAME?</v>
      </c>
      <c r="CT106" s="299"/>
      <c r="CV106" s="300" t="s">
        <v>11547</v>
      </c>
      <c r="CX106" s="244" t="e">
        <f t="shared" ca="1" si="37"/>
        <v>#NAME?</v>
      </c>
      <c r="CY106" s="244" t="e">
        <f t="shared" ca="1" si="37"/>
        <v>#NAME?</v>
      </c>
      <c r="CZ106" s="244" t="e">
        <f t="shared" ca="1" si="37"/>
        <v>#NAME?</v>
      </c>
      <c r="DA106" s="244" t="e">
        <f t="shared" ca="1" si="37"/>
        <v>#NAME?</v>
      </c>
      <c r="DB106" s="244" t="e">
        <f t="shared" ca="1" si="37"/>
        <v>#NAME?</v>
      </c>
      <c r="DC106" s="244" t="e">
        <f t="shared" ca="1" si="37"/>
        <v>#NAME?</v>
      </c>
      <c r="DD106" s="244" t="e">
        <f t="shared" ca="1" si="37"/>
        <v>#NAME?</v>
      </c>
      <c r="DE106" s="244" t="e">
        <f t="shared" ca="1" si="37"/>
        <v>#NAME?</v>
      </c>
      <c r="DF106" s="244" t="e">
        <f t="shared" ca="1" si="37"/>
        <v>#NAME?</v>
      </c>
      <c r="DG106" s="244" t="e">
        <f t="shared" ca="1" si="37"/>
        <v>#NAME?</v>
      </c>
      <c r="DH106" s="244" t="e">
        <f t="shared" ca="1" si="37"/>
        <v>#NAME?</v>
      </c>
      <c r="DI106" s="244" t="e">
        <f t="shared" ca="1" si="37"/>
        <v>#NAME?</v>
      </c>
      <c r="DJ106" s="244" t="e">
        <f t="shared" ca="1" si="37"/>
        <v>#NAME?</v>
      </c>
      <c r="DK106" s="244" t="e">
        <f t="shared" ca="1" si="37"/>
        <v>#NAME?</v>
      </c>
      <c r="DL106" s="244" t="e">
        <f t="shared" ca="1" si="37"/>
        <v>#NAME?</v>
      </c>
      <c r="DM106" s="244" t="e">
        <f t="shared" ca="1" si="37"/>
        <v>#NAME?</v>
      </c>
      <c r="DN106" s="244" t="e">
        <f t="shared" ca="1" si="47"/>
        <v>#NAME?</v>
      </c>
      <c r="DO106" s="244" t="e">
        <f t="shared" ca="1" si="43"/>
        <v>#NAME?</v>
      </c>
    </row>
    <row r="107" spans="2:119" ht="16.5" thickBot="1">
      <c r="B107" s="290" t="s">
        <v>10972</v>
      </c>
      <c r="C107" s="291">
        <f>AP62</f>
        <v>149.98934133492105</v>
      </c>
      <c r="D107" s="292" t="s">
        <v>10965</v>
      </c>
      <c r="E107" s="293">
        <f>Y61</f>
        <v>140.70357362119734</v>
      </c>
      <c r="F107" s="221">
        <f t="shared" si="33"/>
        <v>403.22404434418428</v>
      </c>
      <c r="G107" s="221">
        <f t="shared" si="33"/>
        <v>402.84723571234423</v>
      </c>
      <c r="H107" s="221">
        <f t="shared" si="33"/>
        <v>402.47207206724369</v>
      </c>
      <c r="I107" s="221">
        <f t="shared" si="33"/>
        <v>401.95889228814167</v>
      </c>
      <c r="J107" s="221">
        <f t="shared" si="33"/>
        <v>401.44878427453972</v>
      </c>
      <c r="K107" s="221">
        <f t="shared" si="33"/>
        <v>400.94172610447981</v>
      </c>
      <c r="L107" s="221">
        <f t="shared" si="33"/>
        <v>400.255158926516</v>
      </c>
      <c r="M107" s="221">
        <f t="shared" si="33"/>
        <v>399.39350520394299</v>
      </c>
      <c r="N107" s="221">
        <f t="shared" si="33"/>
        <v>398.5406886749762</v>
      </c>
      <c r="O107" s="221">
        <f t="shared" si="33"/>
        <v>397.21186707772546</v>
      </c>
      <c r="P107" s="221">
        <f t="shared" si="33"/>
        <v>395.90439098226045</v>
      </c>
      <c r="Q107" s="221">
        <f t="shared" si="33"/>
        <v>393.9401208383195</v>
      </c>
      <c r="R107" s="221">
        <f t="shared" si="33"/>
        <v>391.28643275660886</v>
      </c>
      <c r="S107" s="221">
        <f t="shared" si="33"/>
        <v>388.72157264182385</v>
      </c>
      <c r="T107" s="221">
        <f t="shared" si="44"/>
        <v>385.59728096081039</v>
      </c>
      <c r="U107" s="221">
        <f t="shared" si="44"/>
        <v>381.63242897005159</v>
      </c>
      <c r="V107" s="221">
        <f t="shared" si="44"/>
        <v>361.7428984839193</v>
      </c>
      <c r="W107" s="221">
        <f t="shared" si="39"/>
        <v>335.69291495611839</v>
      </c>
      <c r="Z107" s="290" t="s">
        <v>10972</v>
      </c>
      <c r="AA107" s="294">
        <f>AS62</f>
        <v>0</v>
      </c>
      <c r="AB107" s="292" t="s">
        <v>10965</v>
      </c>
      <c r="AC107" s="295">
        <v>1E-4</v>
      </c>
      <c r="AD107" s="222" t="e">
        <f t="shared" ca="1" si="34"/>
        <v>#NAME?</v>
      </c>
      <c r="AE107" s="222" t="e">
        <f t="shared" ca="1" si="34"/>
        <v>#NAME?</v>
      </c>
      <c r="AF107" s="222" t="e">
        <f t="shared" ca="1" si="34"/>
        <v>#NAME?</v>
      </c>
      <c r="AG107" s="222" t="e">
        <f t="shared" ca="1" si="34"/>
        <v>#NAME?</v>
      </c>
      <c r="AH107" s="222" t="e">
        <f t="shared" ca="1" si="34"/>
        <v>#NAME?</v>
      </c>
      <c r="AI107" s="222" t="e">
        <f t="shared" ca="1" si="34"/>
        <v>#NAME?</v>
      </c>
      <c r="AJ107" s="222" t="e">
        <f t="shared" ca="1" si="34"/>
        <v>#NAME?</v>
      </c>
      <c r="AK107" s="222" t="e">
        <f t="shared" ca="1" si="34"/>
        <v>#NAME?</v>
      </c>
      <c r="AL107" s="222" t="e">
        <f t="shared" ca="1" si="34"/>
        <v>#NAME?</v>
      </c>
      <c r="AM107" s="222" t="e">
        <f t="shared" ca="1" si="34"/>
        <v>#NAME?</v>
      </c>
      <c r="AN107" s="222" t="e">
        <f t="shared" ca="1" si="34"/>
        <v>#NAME?</v>
      </c>
      <c r="AO107" s="222" t="e">
        <f t="shared" ca="1" si="34"/>
        <v>#NAME?</v>
      </c>
      <c r="AP107" s="222" t="e">
        <f t="shared" ca="1" si="34"/>
        <v>#NAME?</v>
      </c>
      <c r="AQ107" s="222" t="e">
        <f t="shared" ca="1" si="34"/>
        <v>#NAME?</v>
      </c>
      <c r="AR107" s="222" t="e">
        <f t="shared" ca="1" si="34"/>
        <v>#NAME?</v>
      </c>
      <c r="AS107" s="222" t="e">
        <f t="shared" ca="1" si="34"/>
        <v>#NAME?</v>
      </c>
      <c r="AT107" s="222" t="e">
        <f t="shared" ca="1" si="40"/>
        <v>#NAME?</v>
      </c>
      <c r="AU107" s="222" t="e">
        <f t="shared" ca="1" si="40"/>
        <v>#NAME?</v>
      </c>
      <c r="AX107" s="290" t="s">
        <v>10972</v>
      </c>
      <c r="AZ107" s="292" t="s">
        <v>10965</v>
      </c>
      <c r="BB107" s="244" t="e">
        <f t="shared" ca="1" si="35"/>
        <v>#NAME?</v>
      </c>
      <c r="BC107" s="244" t="e">
        <f t="shared" ca="1" si="35"/>
        <v>#NAME?</v>
      </c>
      <c r="BD107" s="244" t="e">
        <f t="shared" ca="1" si="35"/>
        <v>#NAME?</v>
      </c>
      <c r="BE107" s="244" t="e">
        <f t="shared" ca="1" si="35"/>
        <v>#NAME?</v>
      </c>
      <c r="BF107" s="244" t="e">
        <f t="shared" ca="1" si="35"/>
        <v>#NAME?</v>
      </c>
      <c r="BG107" s="244" t="e">
        <f t="shared" ca="1" si="35"/>
        <v>#NAME?</v>
      </c>
      <c r="BH107" s="244" t="e">
        <f t="shared" ca="1" si="35"/>
        <v>#NAME?</v>
      </c>
      <c r="BI107" s="244" t="e">
        <f t="shared" ca="1" si="35"/>
        <v>#NAME?</v>
      </c>
      <c r="BJ107" s="244" t="e">
        <f t="shared" ca="1" si="35"/>
        <v>#NAME?</v>
      </c>
      <c r="BK107" s="244" t="e">
        <f t="shared" ca="1" si="35"/>
        <v>#NAME?</v>
      </c>
      <c r="BL107" s="244" t="e">
        <f t="shared" ca="1" si="35"/>
        <v>#NAME?</v>
      </c>
      <c r="BM107" s="244" t="e">
        <f t="shared" ca="1" si="35"/>
        <v>#NAME?</v>
      </c>
      <c r="BN107" s="244" t="e">
        <f t="shared" ca="1" si="35"/>
        <v>#NAME?</v>
      </c>
      <c r="BO107" s="244" t="e">
        <f t="shared" ca="1" si="35"/>
        <v>#NAME?</v>
      </c>
      <c r="BP107" s="244" t="e">
        <f t="shared" ca="1" si="45"/>
        <v>#NAME?</v>
      </c>
      <c r="BQ107" s="244" t="e">
        <f t="shared" ca="1" si="45"/>
        <v>#NAME?</v>
      </c>
      <c r="BR107" s="244" t="e">
        <f t="shared" ca="1" si="45"/>
        <v>#NAME?</v>
      </c>
      <c r="BS107" s="244" t="e">
        <f t="shared" ca="1" si="41"/>
        <v>#NAME?</v>
      </c>
      <c r="BV107" s="290" t="s">
        <v>10972</v>
      </c>
      <c r="BX107" s="292" t="s">
        <v>10965</v>
      </c>
      <c r="BZ107" s="244" t="e">
        <f t="shared" ca="1" si="36"/>
        <v>#NAME?</v>
      </c>
      <c r="CA107" s="244" t="e">
        <f t="shared" ca="1" si="36"/>
        <v>#NAME?</v>
      </c>
      <c r="CB107" s="244" t="e">
        <f t="shared" ca="1" si="36"/>
        <v>#NAME?</v>
      </c>
      <c r="CC107" s="244" t="e">
        <f t="shared" ca="1" si="36"/>
        <v>#NAME?</v>
      </c>
      <c r="CD107" s="244" t="e">
        <f t="shared" ca="1" si="36"/>
        <v>#NAME?</v>
      </c>
      <c r="CE107" s="244" t="e">
        <f t="shared" ca="1" si="36"/>
        <v>#NAME?</v>
      </c>
      <c r="CF107" s="244" t="e">
        <f t="shared" ca="1" si="36"/>
        <v>#NAME?</v>
      </c>
      <c r="CG107" s="244" t="e">
        <f t="shared" ca="1" si="36"/>
        <v>#NAME?</v>
      </c>
      <c r="CH107" s="244" t="e">
        <f t="shared" ca="1" si="36"/>
        <v>#NAME?</v>
      </c>
      <c r="CI107" s="244" t="e">
        <f t="shared" ca="1" si="36"/>
        <v>#NAME?</v>
      </c>
      <c r="CJ107" s="244" t="e">
        <f t="shared" ca="1" si="36"/>
        <v>#NAME?</v>
      </c>
      <c r="CK107" s="244" t="e">
        <f t="shared" ca="1" si="36"/>
        <v>#NAME?</v>
      </c>
      <c r="CL107" s="244" t="e">
        <f t="shared" ca="1" si="36"/>
        <v>#NAME?</v>
      </c>
      <c r="CM107" s="244" t="e">
        <f t="shared" ca="1" si="36"/>
        <v>#NAME?</v>
      </c>
      <c r="CN107" s="244" t="e">
        <f t="shared" ca="1" si="36"/>
        <v>#NAME?</v>
      </c>
      <c r="CO107" s="244" t="e">
        <f t="shared" ca="1" si="36"/>
        <v>#NAME?</v>
      </c>
      <c r="CP107" s="244" t="e">
        <f t="shared" ca="1" si="46"/>
        <v>#NAME?</v>
      </c>
      <c r="CQ107" s="244" t="e">
        <f t="shared" ca="1" si="42"/>
        <v>#NAME?</v>
      </c>
      <c r="CT107" s="290" t="s">
        <v>10972</v>
      </c>
      <c r="CV107" s="292" t="s">
        <v>10965</v>
      </c>
      <c r="CX107" s="244" t="e">
        <f t="shared" ca="1" si="37"/>
        <v>#NAME?</v>
      </c>
      <c r="CY107" s="244" t="e">
        <f t="shared" ca="1" si="37"/>
        <v>#NAME?</v>
      </c>
      <c r="CZ107" s="244" t="e">
        <f t="shared" ca="1" si="37"/>
        <v>#NAME?</v>
      </c>
      <c r="DA107" s="244" t="e">
        <f t="shared" ca="1" si="37"/>
        <v>#NAME?</v>
      </c>
      <c r="DB107" s="244" t="e">
        <f t="shared" ca="1" si="37"/>
        <v>#NAME?</v>
      </c>
      <c r="DC107" s="244" t="e">
        <f t="shared" ca="1" si="37"/>
        <v>#NAME?</v>
      </c>
      <c r="DD107" s="244" t="e">
        <f t="shared" ca="1" si="37"/>
        <v>#NAME?</v>
      </c>
      <c r="DE107" s="244" t="e">
        <f t="shared" ca="1" si="37"/>
        <v>#NAME?</v>
      </c>
      <c r="DF107" s="244" t="e">
        <f t="shared" ca="1" si="37"/>
        <v>#NAME?</v>
      </c>
      <c r="DG107" s="244" t="e">
        <f t="shared" ca="1" si="37"/>
        <v>#NAME?</v>
      </c>
      <c r="DH107" s="244" t="e">
        <f t="shared" ca="1" si="37"/>
        <v>#NAME?</v>
      </c>
      <c r="DI107" s="244" t="e">
        <f t="shared" ca="1" si="37"/>
        <v>#NAME?</v>
      </c>
      <c r="DJ107" s="244" t="e">
        <f t="shared" ca="1" si="37"/>
        <v>#NAME?</v>
      </c>
      <c r="DK107" s="244" t="e">
        <f t="shared" ca="1" si="37"/>
        <v>#NAME?</v>
      </c>
      <c r="DL107" s="244" t="e">
        <f t="shared" ca="1" si="37"/>
        <v>#NAME?</v>
      </c>
      <c r="DM107" s="244" t="e">
        <f t="shared" ca="1" si="37"/>
        <v>#NAME?</v>
      </c>
      <c r="DN107" s="244" t="e">
        <f t="shared" ca="1" si="47"/>
        <v>#NAME?</v>
      </c>
      <c r="DO107" s="244" t="e">
        <f t="shared" ca="1" si="43"/>
        <v>#NAME?</v>
      </c>
    </row>
    <row r="108" spans="2:119" ht="16.5" thickBot="1">
      <c r="B108" s="296"/>
      <c r="C108" s="297">
        <f t="shared" ref="C108:C124" si="48">C107</f>
        <v>149.98934133492105</v>
      </c>
      <c r="D108" s="298" t="s">
        <v>10972</v>
      </c>
      <c r="E108" s="293">
        <f t="shared" ref="E108:E124" si="49">Y62</f>
        <v>140.21625407491695</v>
      </c>
      <c r="F108" s="221">
        <f t="shared" si="33"/>
        <v>402.73672479790389</v>
      </c>
      <c r="G108" s="221">
        <f t="shared" si="33"/>
        <v>402.35991616606384</v>
      </c>
      <c r="H108" s="221">
        <f t="shared" si="33"/>
        <v>401.9847525209633</v>
      </c>
      <c r="I108" s="221">
        <f t="shared" si="33"/>
        <v>401.47157274186128</v>
      </c>
      <c r="J108" s="221">
        <f t="shared" si="33"/>
        <v>400.96146472825933</v>
      </c>
      <c r="K108" s="221">
        <f t="shared" si="33"/>
        <v>400.45440655819942</v>
      </c>
      <c r="L108" s="221">
        <f t="shared" si="33"/>
        <v>399.76783938023561</v>
      </c>
      <c r="M108" s="221">
        <f t="shared" si="33"/>
        <v>398.9061856576626</v>
      </c>
      <c r="N108" s="221">
        <f t="shared" si="33"/>
        <v>398.05336912869581</v>
      </c>
      <c r="O108" s="221">
        <f t="shared" si="33"/>
        <v>396.72454753144507</v>
      </c>
      <c r="P108" s="221">
        <f t="shared" si="33"/>
        <v>395.41707143598001</v>
      </c>
      <c r="Q108" s="221">
        <f t="shared" si="33"/>
        <v>393.45280129203911</v>
      </c>
      <c r="R108" s="221">
        <f t="shared" si="33"/>
        <v>390.79911321032841</v>
      </c>
      <c r="S108" s="221">
        <f t="shared" si="33"/>
        <v>388.23425309554347</v>
      </c>
      <c r="T108" s="221">
        <f t="shared" si="44"/>
        <v>385.10996141453001</v>
      </c>
      <c r="U108" s="221">
        <f t="shared" si="44"/>
        <v>381.1451094237712</v>
      </c>
      <c r="V108" s="221">
        <f t="shared" si="44"/>
        <v>361.25557893763892</v>
      </c>
      <c r="W108" s="221">
        <f t="shared" si="39"/>
        <v>335.205595409838</v>
      </c>
      <c r="Z108" s="296"/>
      <c r="AA108" s="294">
        <f>AA107</f>
        <v>0</v>
      </c>
      <c r="AB108" s="298" t="s">
        <v>10972</v>
      </c>
      <c r="AC108" s="295">
        <v>1E-4</v>
      </c>
      <c r="AD108" s="222" t="e">
        <f t="shared" ca="1" si="34"/>
        <v>#NAME?</v>
      </c>
      <c r="AE108" s="222" t="e">
        <f t="shared" ca="1" si="34"/>
        <v>#NAME?</v>
      </c>
      <c r="AF108" s="222" t="e">
        <f t="shared" ca="1" si="34"/>
        <v>#NAME?</v>
      </c>
      <c r="AG108" s="222" t="e">
        <f t="shared" ca="1" si="34"/>
        <v>#NAME?</v>
      </c>
      <c r="AH108" s="222" t="e">
        <f t="shared" ca="1" si="34"/>
        <v>#NAME?</v>
      </c>
      <c r="AI108" s="222" t="e">
        <f t="shared" ca="1" si="34"/>
        <v>#NAME?</v>
      </c>
      <c r="AJ108" s="222" t="e">
        <f t="shared" ca="1" si="34"/>
        <v>#NAME?</v>
      </c>
      <c r="AK108" s="222" t="e">
        <f t="shared" ca="1" si="34"/>
        <v>#NAME?</v>
      </c>
      <c r="AL108" s="222" t="e">
        <f t="shared" ca="1" si="34"/>
        <v>#NAME?</v>
      </c>
      <c r="AM108" s="222" t="e">
        <f t="shared" ca="1" si="34"/>
        <v>#NAME?</v>
      </c>
      <c r="AN108" s="222" t="e">
        <f t="shared" ca="1" si="34"/>
        <v>#NAME?</v>
      </c>
      <c r="AO108" s="222" t="e">
        <f t="shared" ca="1" si="34"/>
        <v>#NAME?</v>
      </c>
      <c r="AP108" s="222" t="e">
        <f t="shared" ca="1" si="34"/>
        <v>#NAME?</v>
      </c>
      <c r="AQ108" s="222" t="e">
        <f t="shared" ca="1" si="34"/>
        <v>#NAME?</v>
      </c>
      <c r="AR108" s="222" t="e">
        <f t="shared" ca="1" si="34"/>
        <v>#NAME?</v>
      </c>
      <c r="AS108" s="222" t="e">
        <f t="shared" ca="1" si="34"/>
        <v>#NAME?</v>
      </c>
      <c r="AT108" s="222" t="e">
        <f t="shared" ca="1" si="40"/>
        <v>#NAME?</v>
      </c>
      <c r="AU108" s="222" t="e">
        <f t="shared" ca="1" si="40"/>
        <v>#NAME?</v>
      </c>
      <c r="AX108" s="296"/>
      <c r="AZ108" s="298" t="s">
        <v>10972</v>
      </c>
      <c r="BB108" s="244" t="e">
        <f t="shared" ca="1" si="35"/>
        <v>#NAME?</v>
      </c>
      <c r="BC108" s="244" t="e">
        <f t="shared" ca="1" si="35"/>
        <v>#NAME?</v>
      </c>
      <c r="BD108" s="244" t="e">
        <f t="shared" ca="1" si="35"/>
        <v>#NAME?</v>
      </c>
      <c r="BE108" s="244" t="e">
        <f t="shared" ca="1" si="35"/>
        <v>#NAME?</v>
      </c>
      <c r="BF108" s="244" t="e">
        <f t="shared" ca="1" si="35"/>
        <v>#NAME?</v>
      </c>
      <c r="BG108" s="244" t="e">
        <f t="shared" ca="1" si="35"/>
        <v>#NAME?</v>
      </c>
      <c r="BH108" s="244" t="e">
        <f t="shared" ca="1" si="35"/>
        <v>#NAME?</v>
      </c>
      <c r="BI108" s="244" t="e">
        <f t="shared" ca="1" si="35"/>
        <v>#NAME?</v>
      </c>
      <c r="BJ108" s="244" t="e">
        <f t="shared" ca="1" si="35"/>
        <v>#NAME?</v>
      </c>
      <c r="BK108" s="244" t="e">
        <f t="shared" ca="1" si="35"/>
        <v>#NAME?</v>
      </c>
      <c r="BL108" s="244" t="e">
        <f t="shared" ca="1" si="35"/>
        <v>#NAME?</v>
      </c>
      <c r="BM108" s="244" t="e">
        <f t="shared" ca="1" si="35"/>
        <v>#NAME?</v>
      </c>
      <c r="BN108" s="244" t="e">
        <f t="shared" ca="1" si="35"/>
        <v>#NAME?</v>
      </c>
      <c r="BO108" s="244" t="e">
        <f t="shared" ca="1" si="35"/>
        <v>#NAME?</v>
      </c>
      <c r="BP108" s="244" t="e">
        <f t="shared" ca="1" si="45"/>
        <v>#NAME?</v>
      </c>
      <c r="BQ108" s="244" t="e">
        <f t="shared" ca="1" si="45"/>
        <v>#NAME?</v>
      </c>
      <c r="BR108" s="244" t="e">
        <f t="shared" ca="1" si="45"/>
        <v>#NAME?</v>
      </c>
      <c r="BS108" s="244" t="e">
        <f t="shared" ca="1" si="41"/>
        <v>#NAME?</v>
      </c>
      <c r="BV108" s="296"/>
      <c r="BX108" s="298" t="s">
        <v>10972</v>
      </c>
      <c r="BZ108" s="244" t="e">
        <f t="shared" ca="1" si="36"/>
        <v>#NAME?</v>
      </c>
      <c r="CA108" s="244" t="e">
        <f t="shared" ca="1" si="36"/>
        <v>#NAME?</v>
      </c>
      <c r="CB108" s="244" t="e">
        <f t="shared" ca="1" si="36"/>
        <v>#NAME?</v>
      </c>
      <c r="CC108" s="244" t="e">
        <f t="shared" ca="1" si="36"/>
        <v>#NAME?</v>
      </c>
      <c r="CD108" s="244" t="e">
        <f t="shared" ca="1" si="36"/>
        <v>#NAME?</v>
      </c>
      <c r="CE108" s="244" t="e">
        <f t="shared" ca="1" si="36"/>
        <v>#NAME?</v>
      </c>
      <c r="CF108" s="244" t="e">
        <f t="shared" ca="1" si="36"/>
        <v>#NAME?</v>
      </c>
      <c r="CG108" s="244" t="e">
        <f t="shared" ca="1" si="36"/>
        <v>#NAME?</v>
      </c>
      <c r="CH108" s="244" t="e">
        <f t="shared" ca="1" si="36"/>
        <v>#NAME?</v>
      </c>
      <c r="CI108" s="244" t="e">
        <f t="shared" ca="1" si="36"/>
        <v>#NAME?</v>
      </c>
      <c r="CJ108" s="244" t="e">
        <f t="shared" ca="1" si="36"/>
        <v>#NAME?</v>
      </c>
      <c r="CK108" s="244" t="e">
        <f t="shared" ca="1" si="36"/>
        <v>#NAME?</v>
      </c>
      <c r="CL108" s="244" t="e">
        <f t="shared" ca="1" si="36"/>
        <v>#NAME?</v>
      </c>
      <c r="CM108" s="244" t="e">
        <f t="shared" ca="1" si="36"/>
        <v>#NAME?</v>
      </c>
      <c r="CN108" s="244" t="e">
        <f t="shared" ca="1" si="36"/>
        <v>#NAME?</v>
      </c>
      <c r="CO108" s="244" t="e">
        <f t="shared" ca="1" si="36"/>
        <v>#NAME?</v>
      </c>
      <c r="CP108" s="244" t="e">
        <f t="shared" ca="1" si="46"/>
        <v>#NAME?</v>
      </c>
      <c r="CQ108" s="244" t="e">
        <f t="shared" ca="1" si="42"/>
        <v>#NAME?</v>
      </c>
      <c r="CT108" s="296"/>
      <c r="CV108" s="298" t="s">
        <v>10972</v>
      </c>
      <c r="CX108" s="244" t="e">
        <f t="shared" ca="1" si="37"/>
        <v>#NAME?</v>
      </c>
      <c r="CY108" s="244" t="e">
        <f t="shared" ca="1" si="37"/>
        <v>#NAME?</v>
      </c>
      <c r="CZ108" s="244" t="e">
        <f t="shared" ca="1" si="37"/>
        <v>#NAME?</v>
      </c>
      <c r="DA108" s="244" t="e">
        <f t="shared" ca="1" si="37"/>
        <v>#NAME?</v>
      </c>
      <c r="DB108" s="244" t="e">
        <f t="shared" ca="1" si="37"/>
        <v>#NAME?</v>
      </c>
      <c r="DC108" s="244" t="e">
        <f t="shared" ca="1" si="37"/>
        <v>#NAME?</v>
      </c>
      <c r="DD108" s="244" t="e">
        <f t="shared" ca="1" si="37"/>
        <v>#NAME?</v>
      </c>
      <c r="DE108" s="244" t="e">
        <f t="shared" ca="1" si="37"/>
        <v>#NAME?</v>
      </c>
      <c r="DF108" s="244" t="e">
        <f t="shared" ca="1" si="37"/>
        <v>#NAME?</v>
      </c>
      <c r="DG108" s="244" t="e">
        <f t="shared" ca="1" si="37"/>
        <v>#NAME?</v>
      </c>
      <c r="DH108" s="244" t="e">
        <f t="shared" ca="1" si="37"/>
        <v>#NAME?</v>
      </c>
      <c r="DI108" s="244" t="e">
        <f t="shared" ca="1" si="37"/>
        <v>#NAME?</v>
      </c>
      <c r="DJ108" s="244" t="e">
        <f t="shared" ca="1" si="37"/>
        <v>#NAME?</v>
      </c>
      <c r="DK108" s="244" t="e">
        <f t="shared" ca="1" si="37"/>
        <v>#NAME?</v>
      </c>
      <c r="DL108" s="244" t="e">
        <f t="shared" ca="1" si="37"/>
        <v>#NAME?</v>
      </c>
      <c r="DM108" s="244" t="e">
        <f t="shared" ca="1" si="37"/>
        <v>#NAME?</v>
      </c>
      <c r="DN108" s="244" t="e">
        <f t="shared" ca="1" si="47"/>
        <v>#NAME?</v>
      </c>
      <c r="DO108" s="244" t="e">
        <f t="shared" ca="1" si="43"/>
        <v>#NAME?</v>
      </c>
    </row>
    <row r="109" spans="2:119" ht="16.5" thickBot="1">
      <c r="B109" s="296"/>
      <c r="C109" s="297">
        <f t="shared" si="48"/>
        <v>149.98934133492105</v>
      </c>
      <c r="D109" s="298" t="s">
        <v>10973</v>
      </c>
      <c r="E109" s="293">
        <f t="shared" si="49"/>
        <v>139.73113923973111</v>
      </c>
      <c r="F109" s="221">
        <f t="shared" si="33"/>
        <v>402.25160996271802</v>
      </c>
      <c r="G109" s="221">
        <f t="shared" si="33"/>
        <v>401.87480133087797</v>
      </c>
      <c r="H109" s="221">
        <f t="shared" si="33"/>
        <v>401.49963768577743</v>
      </c>
      <c r="I109" s="221">
        <f t="shared" si="33"/>
        <v>400.98645790667547</v>
      </c>
      <c r="J109" s="221">
        <f t="shared" si="33"/>
        <v>400.47634989307346</v>
      </c>
      <c r="K109" s="221">
        <f t="shared" si="33"/>
        <v>399.96929172301361</v>
      </c>
      <c r="L109" s="221">
        <f t="shared" si="33"/>
        <v>399.28272454504975</v>
      </c>
      <c r="M109" s="221">
        <f t="shared" si="33"/>
        <v>398.42107082247674</v>
      </c>
      <c r="N109" s="221">
        <f t="shared" si="33"/>
        <v>397.56825429350999</v>
      </c>
      <c r="O109" s="221">
        <f t="shared" si="33"/>
        <v>396.2394326962592</v>
      </c>
      <c r="P109" s="221">
        <f t="shared" si="33"/>
        <v>394.93195660079419</v>
      </c>
      <c r="Q109" s="221">
        <f t="shared" si="33"/>
        <v>392.96768645685324</v>
      </c>
      <c r="R109" s="221">
        <f t="shared" si="33"/>
        <v>390.3139983751426</v>
      </c>
      <c r="S109" s="221">
        <f t="shared" si="33"/>
        <v>387.74913826035765</v>
      </c>
      <c r="T109" s="221">
        <f t="shared" si="44"/>
        <v>384.62484657934419</v>
      </c>
      <c r="U109" s="221">
        <f t="shared" si="44"/>
        <v>380.65999458858539</v>
      </c>
      <c r="V109" s="221">
        <f t="shared" si="44"/>
        <v>360.77046410245305</v>
      </c>
      <c r="W109" s="221">
        <f t="shared" si="39"/>
        <v>334.72048057465213</v>
      </c>
      <c r="Z109" s="296"/>
      <c r="AA109" s="294">
        <f t="shared" ref="AA109:AA172" si="50">AA108</f>
        <v>0</v>
      </c>
      <c r="AB109" s="298" t="s">
        <v>10973</v>
      </c>
      <c r="AC109" s="295">
        <v>2.0000000000000001E-4</v>
      </c>
      <c r="AD109" s="222" t="e">
        <f t="shared" ca="1" si="34"/>
        <v>#NAME?</v>
      </c>
      <c r="AE109" s="222" t="e">
        <f t="shared" ca="1" si="34"/>
        <v>#NAME?</v>
      </c>
      <c r="AF109" s="222" t="e">
        <f t="shared" ca="1" si="34"/>
        <v>#NAME?</v>
      </c>
      <c r="AG109" s="222" t="e">
        <f t="shared" ca="1" si="34"/>
        <v>#NAME?</v>
      </c>
      <c r="AH109" s="222" t="e">
        <f t="shared" ca="1" si="34"/>
        <v>#NAME?</v>
      </c>
      <c r="AI109" s="222" t="e">
        <f t="shared" ca="1" si="34"/>
        <v>#NAME?</v>
      </c>
      <c r="AJ109" s="222" t="e">
        <f t="shared" ca="1" si="34"/>
        <v>#NAME?</v>
      </c>
      <c r="AK109" s="222" t="e">
        <f t="shared" ca="1" si="34"/>
        <v>#NAME?</v>
      </c>
      <c r="AL109" s="222" t="e">
        <f t="shared" ca="1" si="34"/>
        <v>#NAME?</v>
      </c>
      <c r="AM109" s="222" t="e">
        <f t="shared" ca="1" si="34"/>
        <v>#NAME?</v>
      </c>
      <c r="AN109" s="222" t="e">
        <f t="shared" ca="1" si="34"/>
        <v>#NAME?</v>
      </c>
      <c r="AO109" s="222" t="e">
        <f t="shared" ca="1" si="34"/>
        <v>#NAME?</v>
      </c>
      <c r="AP109" s="222" t="e">
        <f t="shared" ca="1" si="34"/>
        <v>#NAME?</v>
      </c>
      <c r="AQ109" s="222" t="e">
        <f t="shared" ca="1" si="34"/>
        <v>#NAME?</v>
      </c>
      <c r="AR109" s="222" t="e">
        <f t="shared" ca="1" si="34"/>
        <v>#NAME?</v>
      </c>
      <c r="AS109" s="222" t="e">
        <f t="shared" ca="1" si="34"/>
        <v>#NAME?</v>
      </c>
      <c r="AT109" s="222" t="e">
        <f t="shared" ca="1" si="40"/>
        <v>#NAME?</v>
      </c>
      <c r="AU109" s="222" t="e">
        <f t="shared" ca="1" si="40"/>
        <v>#NAME?</v>
      </c>
      <c r="AX109" s="296"/>
      <c r="AZ109" s="298" t="s">
        <v>10973</v>
      </c>
      <c r="BB109" s="244" t="e">
        <f t="shared" ca="1" si="35"/>
        <v>#NAME?</v>
      </c>
      <c r="BC109" s="244" t="e">
        <f t="shared" ca="1" si="35"/>
        <v>#NAME?</v>
      </c>
      <c r="BD109" s="244" t="e">
        <f t="shared" ca="1" si="35"/>
        <v>#NAME?</v>
      </c>
      <c r="BE109" s="244" t="e">
        <f t="shared" ca="1" si="35"/>
        <v>#NAME?</v>
      </c>
      <c r="BF109" s="244" t="e">
        <f t="shared" ca="1" si="35"/>
        <v>#NAME?</v>
      </c>
      <c r="BG109" s="244" t="e">
        <f t="shared" ca="1" si="35"/>
        <v>#NAME?</v>
      </c>
      <c r="BH109" s="244" t="e">
        <f t="shared" ca="1" si="35"/>
        <v>#NAME?</v>
      </c>
      <c r="BI109" s="244" t="e">
        <f t="shared" ca="1" si="35"/>
        <v>#NAME?</v>
      </c>
      <c r="BJ109" s="244" t="e">
        <f t="shared" ca="1" si="35"/>
        <v>#NAME?</v>
      </c>
      <c r="BK109" s="244" t="e">
        <f t="shared" ca="1" si="35"/>
        <v>#NAME?</v>
      </c>
      <c r="BL109" s="244" t="e">
        <f t="shared" ca="1" si="35"/>
        <v>#NAME?</v>
      </c>
      <c r="BM109" s="244" t="e">
        <f t="shared" ca="1" si="35"/>
        <v>#NAME?</v>
      </c>
      <c r="BN109" s="244" t="e">
        <f t="shared" ca="1" si="35"/>
        <v>#NAME?</v>
      </c>
      <c r="BO109" s="244" t="e">
        <f t="shared" ca="1" si="35"/>
        <v>#NAME?</v>
      </c>
      <c r="BP109" s="244" t="e">
        <f t="shared" ca="1" si="45"/>
        <v>#NAME?</v>
      </c>
      <c r="BQ109" s="244" t="e">
        <f t="shared" ca="1" si="45"/>
        <v>#NAME?</v>
      </c>
      <c r="BR109" s="244" t="e">
        <f t="shared" ca="1" si="45"/>
        <v>#NAME?</v>
      </c>
      <c r="BS109" s="244" t="e">
        <f t="shared" ca="1" si="41"/>
        <v>#NAME?</v>
      </c>
      <c r="BV109" s="296"/>
      <c r="BX109" s="298" t="s">
        <v>10973</v>
      </c>
      <c r="BZ109" s="244" t="e">
        <f t="shared" ca="1" si="36"/>
        <v>#NAME?</v>
      </c>
      <c r="CA109" s="244" t="e">
        <f t="shared" ca="1" si="36"/>
        <v>#NAME?</v>
      </c>
      <c r="CB109" s="244" t="e">
        <f t="shared" ca="1" si="36"/>
        <v>#NAME?</v>
      </c>
      <c r="CC109" s="244" t="e">
        <f t="shared" ca="1" si="36"/>
        <v>#NAME?</v>
      </c>
      <c r="CD109" s="244" t="e">
        <f t="shared" ca="1" si="36"/>
        <v>#NAME?</v>
      </c>
      <c r="CE109" s="244" t="e">
        <f t="shared" ca="1" si="36"/>
        <v>#NAME?</v>
      </c>
      <c r="CF109" s="244" t="e">
        <f t="shared" ca="1" si="36"/>
        <v>#NAME?</v>
      </c>
      <c r="CG109" s="244" t="e">
        <f t="shared" ca="1" si="36"/>
        <v>#NAME?</v>
      </c>
      <c r="CH109" s="244" t="e">
        <f t="shared" ca="1" si="36"/>
        <v>#NAME?</v>
      </c>
      <c r="CI109" s="244" t="e">
        <f t="shared" ca="1" si="36"/>
        <v>#NAME?</v>
      </c>
      <c r="CJ109" s="244" t="e">
        <f t="shared" ca="1" si="36"/>
        <v>#NAME?</v>
      </c>
      <c r="CK109" s="244" t="e">
        <f t="shared" ca="1" si="36"/>
        <v>#NAME?</v>
      </c>
      <c r="CL109" s="244" t="e">
        <f t="shared" ca="1" si="36"/>
        <v>#NAME?</v>
      </c>
      <c r="CM109" s="244" t="e">
        <f t="shared" ca="1" si="36"/>
        <v>#NAME?</v>
      </c>
      <c r="CN109" s="244" t="e">
        <f t="shared" ca="1" si="36"/>
        <v>#NAME?</v>
      </c>
      <c r="CO109" s="244" t="e">
        <f t="shared" ca="1" si="36"/>
        <v>#NAME?</v>
      </c>
      <c r="CP109" s="244" t="e">
        <f t="shared" ca="1" si="46"/>
        <v>#NAME?</v>
      </c>
      <c r="CQ109" s="244" t="e">
        <f t="shared" ca="1" si="42"/>
        <v>#NAME?</v>
      </c>
      <c r="CT109" s="296"/>
      <c r="CV109" s="298" t="s">
        <v>10973</v>
      </c>
      <c r="CX109" s="244" t="e">
        <f t="shared" ca="1" si="37"/>
        <v>#NAME?</v>
      </c>
      <c r="CY109" s="244" t="e">
        <f t="shared" ca="1" si="37"/>
        <v>#NAME?</v>
      </c>
      <c r="CZ109" s="244" t="e">
        <f t="shared" ca="1" si="37"/>
        <v>#NAME?</v>
      </c>
      <c r="DA109" s="244" t="e">
        <f t="shared" ca="1" si="37"/>
        <v>#NAME?</v>
      </c>
      <c r="DB109" s="244" t="e">
        <f t="shared" ca="1" si="37"/>
        <v>#NAME?</v>
      </c>
      <c r="DC109" s="244" t="e">
        <f t="shared" ca="1" si="37"/>
        <v>#NAME?</v>
      </c>
      <c r="DD109" s="244" t="e">
        <f t="shared" ca="1" si="37"/>
        <v>#NAME?</v>
      </c>
      <c r="DE109" s="244" t="e">
        <f t="shared" ca="1" si="37"/>
        <v>#NAME?</v>
      </c>
      <c r="DF109" s="244" t="e">
        <f t="shared" ca="1" si="37"/>
        <v>#NAME?</v>
      </c>
      <c r="DG109" s="244" t="e">
        <f t="shared" ca="1" si="37"/>
        <v>#NAME?</v>
      </c>
      <c r="DH109" s="244" t="e">
        <f t="shared" ca="1" si="37"/>
        <v>#NAME?</v>
      </c>
      <c r="DI109" s="244" t="e">
        <f t="shared" ca="1" si="37"/>
        <v>#NAME?</v>
      </c>
      <c r="DJ109" s="244" t="e">
        <f t="shared" ca="1" si="37"/>
        <v>#NAME?</v>
      </c>
      <c r="DK109" s="244" t="e">
        <f t="shared" ca="1" si="37"/>
        <v>#NAME?</v>
      </c>
      <c r="DL109" s="244" t="e">
        <f t="shared" ca="1" si="37"/>
        <v>#NAME?</v>
      </c>
      <c r="DM109" s="244" t="e">
        <f t="shared" ca="1" si="37"/>
        <v>#NAME?</v>
      </c>
      <c r="DN109" s="244" t="e">
        <f t="shared" ca="1" si="47"/>
        <v>#NAME?</v>
      </c>
      <c r="DO109" s="244" t="e">
        <f t="shared" ca="1" si="43"/>
        <v>#NAME?</v>
      </c>
    </row>
    <row r="110" spans="2:119" ht="16.5" thickBot="1">
      <c r="B110" s="296"/>
      <c r="C110" s="297">
        <f t="shared" si="48"/>
        <v>149.98934133492105</v>
      </c>
      <c r="D110" s="298" t="s">
        <v>10974</v>
      </c>
      <c r="E110" s="293">
        <f t="shared" si="49"/>
        <v>139.06768436317935</v>
      </c>
      <c r="F110" s="221">
        <f t="shared" si="33"/>
        <v>401.5881550861663</v>
      </c>
      <c r="G110" s="221">
        <f t="shared" si="33"/>
        <v>401.21134645432625</v>
      </c>
      <c r="H110" s="221">
        <f t="shared" si="33"/>
        <v>400.8361828092257</v>
      </c>
      <c r="I110" s="221">
        <f t="shared" si="33"/>
        <v>400.32300303012369</v>
      </c>
      <c r="J110" s="221">
        <f t="shared" si="33"/>
        <v>399.81289501652174</v>
      </c>
      <c r="K110" s="221">
        <f t="shared" si="33"/>
        <v>399.30583684646183</v>
      </c>
      <c r="L110" s="221">
        <f t="shared" si="33"/>
        <v>398.61926966849802</v>
      </c>
      <c r="M110" s="221">
        <f t="shared" si="33"/>
        <v>397.75761594592501</v>
      </c>
      <c r="N110" s="221">
        <f t="shared" si="33"/>
        <v>396.90479941695821</v>
      </c>
      <c r="O110" s="221">
        <f t="shared" si="33"/>
        <v>395.57597781970748</v>
      </c>
      <c r="P110" s="221">
        <f t="shared" si="33"/>
        <v>394.26850172424247</v>
      </c>
      <c r="Q110" s="221">
        <f t="shared" si="33"/>
        <v>392.30423158030152</v>
      </c>
      <c r="R110" s="221">
        <f t="shared" si="33"/>
        <v>389.65054349859088</v>
      </c>
      <c r="S110" s="221">
        <f t="shared" si="33"/>
        <v>387.08568338380587</v>
      </c>
      <c r="T110" s="221">
        <f t="shared" si="44"/>
        <v>383.96139170279241</v>
      </c>
      <c r="U110" s="221">
        <f t="shared" si="44"/>
        <v>379.99653971203361</v>
      </c>
      <c r="V110" s="221">
        <f t="shared" si="44"/>
        <v>360.10700922590132</v>
      </c>
      <c r="W110" s="221">
        <f t="shared" si="39"/>
        <v>334.0570256981004</v>
      </c>
      <c r="Z110" s="296"/>
      <c r="AA110" s="294">
        <f t="shared" si="50"/>
        <v>0</v>
      </c>
      <c r="AB110" s="298" t="s">
        <v>10974</v>
      </c>
      <c r="AC110" s="295">
        <v>4.0000000000000002E-4</v>
      </c>
      <c r="AD110" s="222" t="e">
        <f t="shared" ca="1" si="34"/>
        <v>#NAME?</v>
      </c>
      <c r="AE110" s="222" t="e">
        <f t="shared" ca="1" si="34"/>
        <v>#NAME?</v>
      </c>
      <c r="AF110" s="222" t="e">
        <f t="shared" ca="1" si="34"/>
        <v>#NAME?</v>
      </c>
      <c r="AG110" s="222" t="e">
        <f t="shared" ca="1" si="34"/>
        <v>#NAME?</v>
      </c>
      <c r="AH110" s="222" t="e">
        <f t="shared" ca="1" si="34"/>
        <v>#NAME?</v>
      </c>
      <c r="AI110" s="222" t="e">
        <f t="shared" ca="1" si="34"/>
        <v>#NAME?</v>
      </c>
      <c r="AJ110" s="222" t="e">
        <f t="shared" ca="1" si="34"/>
        <v>#NAME?</v>
      </c>
      <c r="AK110" s="222" t="e">
        <f t="shared" ca="1" si="34"/>
        <v>#NAME?</v>
      </c>
      <c r="AL110" s="222" t="e">
        <f t="shared" ca="1" si="34"/>
        <v>#NAME?</v>
      </c>
      <c r="AM110" s="222" t="e">
        <f t="shared" ca="1" si="34"/>
        <v>#NAME?</v>
      </c>
      <c r="AN110" s="222" t="e">
        <f t="shared" ca="1" si="34"/>
        <v>#NAME?</v>
      </c>
      <c r="AO110" s="222" t="e">
        <f t="shared" ca="1" si="34"/>
        <v>#NAME?</v>
      </c>
      <c r="AP110" s="222" t="e">
        <f t="shared" ca="1" si="34"/>
        <v>#NAME?</v>
      </c>
      <c r="AQ110" s="222" t="e">
        <f t="shared" ca="1" si="34"/>
        <v>#NAME?</v>
      </c>
      <c r="AR110" s="222" t="e">
        <f t="shared" ca="1" si="34"/>
        <v>#NAME?</v>
      </c>
      <c r="AS110" s="222" t="e">
        <f t="shared" ca="1" si="34"/>
        <v>#NAME?</v>
      </c>
      <c r="AT110" s="222" t="e">
        <f t="shared" ca="1" si="40"/>
        <v>#NAME?</v>
      </c>
      <c r="AU110" s="222" t="e">
        <f t="shared" ca="1" si="40"/>
        <v>#NAME?</v>
      </c>
      <c r="AX110" s="296"/>
      <c r="AZ110" s="298" t="s">
        <v>10974</v>
      </c>
      <c r="BB110" s="244" t="e">
        <f t="shared" ca="1" si="35"/>
        <v>#NAME?</v>
      </c>
      <c r="BC110" s="244" t="e">
        <f t="shared" ca="1" si="35"/>
        <v>#NAME?</v>
      </c>
      <c r="BD110" s="244" t="e">
        <f t="shared" ca="1" si="35"/>
        <v>#NAME?</v>
      </c>
      <c r="BE110" s="244" t="e">
        <f t="shared" ca="1" si="35"/>
        <v>#NAME?</v>
      </c>
      <c r="BF110" s="244" t="e">
        <f t="shared" ca="1" si="35"/>
        <v>#NAME?</v>
      </c>
      <c r="BG110" s="244" t="e">
        <f t="shared" ca="1" si="35"/>
        <v>#NAME?</v>
      </c>
      <c r="BH110" s="244" t="e">
        <f t="shared" ca="1" si="35"/>
        <v>#NAME?</v>
      </c>
      <c r="BI110" s="244" t="e">
        <f t="shared" ca="1" si="35"/>
        <v>#NAME?</v>
      </c>
      <c r="BJ110" s="244" t="e">
        <f t="shared" ca="1" si="35"/>
        <v>#NAME?</v>
      </c>
      <c r="BK110" s="244" t="e">
        <f t="shared" ca="1" si="35"/>
        <v>#NAME?</v>
      </c>
      <c r="BL110" s="244" t="e">
        <f t="shared" ca="1" si="35"/>
        <v>#NAME?</v>
      </c>
      <c r="BM110" s="244" t="e">
        <f t="shared" ca="1" si="35"/>
        <v>#NAME?</v>
      </c>
      <c r="BN110" s="244" t="e">
        <f t="shared" ca="1" si="35"/>
        <v>#NAME?</v>
      </c>
      <c r="BO110" s="244" t="e">
        <f t="shared" ca="1" si="35"/>
        <v>#NAME?</v>
      </c>
      <c r="BP110" s="244" t="e">
        <f t="shared" ca="1" si="45"/>
        <v>#NAME?</v>
      </c>
      <c r="BQ110" s="244" t="e">
        <f t="shared" ca="1" si="45"/>
        <v>#NAME?</v>
      </c>
      <c r="BR110" s="244" t="e">
        <f t="shared" ca="1" si="45"/>
        <v>#NAME?</v>
      </c>
      <c r="BS110" s="244" t="e">
        <f t="shared" ca="1" si="41"/>
        <v>#NAME?</v>
      </c>
      <c r="BV110" s="296"/>
      <c r="BX110" s="298" t="s">
        <v>10974</v>
      </c>
      <c r="BZ110" s="244" t="e">
        <f t="shared" ca="1" si="36"/>
        <v>#NAME?</v>
      </c>
      <c r="CA110" s="244" t="e">
        <f t="shared" ca="1" si="36"/>
        <v>#NAME?</v>
      </c>
      <c r="CB110" s="244" t="e">
        <f t="shared" ca="1" si="36"/>
        <v>#NAME?</v>
      </c>
      <c r="CC110" s="244" t="e">
        <f t="shared" ca="1" si="36"/>
        <v>#NAME?</v>
      </c>
      <c r="CD110" s="244" t="e">
        <f t="shared" ca="1" si="36"/>
        <v>#NAME?</v>
      </c>
      <c r="CE110" s="244" t="e">
        <f t="shared" ca="1" si="36"/>
        <v>#NAME?</v>
      </c>
      <c r="CF110" s="244" t="e">
        <f t="shared" ca="1" si="36"/>
        <v>#NAME?</v>
      </c>
      <c r="CG110" s="244" t="e">
        <f t="shared" ca="1" si="36"/>
        <v>#NAME?</v>
      </c>
      <c r="CH110" s="244" t="e">
        <f t="shared" ca="1" si="36"/>
        <v>#NAME?</v>
      </c>
      <c r="CI110" s="244" t="e">
        <f t="shared" ca="1" si="36"/>
        <v>#NAME?</v>
      </c>
      <c r="CJ110" s="244" t="e">
        <f t="shared" ca="1" si="36"/>
        <v>#NAME?</v>
      </c>
      <c r="CK110" s="244" t="e">
        <f t="shared" ca="1" si="36"/>
        <v>#NAME?</v>
      </c>
      <c r="CL110" s="244" t="e">
        <f t="shared" ca="1" si="36"/>
        <v>#NAME?</v>
      </c>
      <c r="CM110" s="244" t="e">
        <f t="shared" ca="1" si="36"/>
        <v>#NAME?</v>
      </c>
      <c r="CN110" s="244" t="e">
        <f t="shared" ca="1" si="36"/>
        <v>#NAME?</v>
      </c>
      <c r="CO110" s="244" t="e">
        <f t="shared" ca="1" si="36"/>
        <v>#NAME?</v>
      </c>
      <c r="CP110" s="244" t="e">
        <f t="shared" ca="1" si="46"/>
        <v>#NAME?</v>
      </c>
      <c r="CQ110" s="244" t="e">
        <f t="shared" ca="1" si="42"/>
        <v>#NAME?</v>
      </c>
      <c r="CT110" s="296"/>
      <c r="CV110" s="298" t="s">
        <v>10974</v>
      </c>
      <c r="CX110" s="244" t="e">
        <f t="shared" ca="1" si="37"/>
        <v>#NAME?</v>
      </c>
      <c r="CY110" s="244" t="e">
        <f t="shared" ca="1" si="37"/>
        <v>#NAME?</v>
      </c>
      <c r="CZ110" s="244" t="e">
        <f t="shared" ca="1" si="37"/>
        <v>#NAME?</v>
      </c>
      <c r="DA110" s="244" t="e">
        <f t="shared" ca="1" si="37"/>
        <v>#NAME?</v>
      </c>
      <c r="DB110" s="244" t="e">
        <f t="shared" ca="1" si="37"/>
        <v>#NAME?</v>
      </c>
      <c r="DC110" s="244" t="e">
        <f t="shared" ca="1" si="37"/>
        <v>#NAME?</v>
      </c>
      <c r="DD110" s="244" t="e">
        <f t="shared" ca="1" si="37"/>
        <v>#NAME?</v>
      </c>
      <c r="DE110" s="244" t="e">
        <f t="shared" ca="1" si="37"/>
        <v>#NAME?</v>
      </c>
      <c r="DF110" s="244" t="e">
        <f t="shared" ca="1" si="37"/>
        <v>#NAME?</v>
      </c>
      <c r="DG110" s="244" t="e">
        <f t="shared" ca="1" si="37"/>
        <v>#NAME?</v>
      </c>
      <c r="DH110" s="244" t="e">
        <f t="shared" ca="1" si="37"/>
        <v>#NAME?</v>
      </c>
      <c r="DI110" s="244" t="e">
        <f t="shared" ca="1" si="37"/>
        <v>#NAME?</v>
      </c>
      <c r="DJ110" s="244" t="e">
        <f t="shared" ca="1" si="37"/>
        <v>#NAME?</v>
      </c>
      <c r="DK110" s="244" t="e">
        <f t="shared" ca="1" si="37"/>
        <v>#NAME?</v>
      </c>
      <c r="DL110" s="244" t="e">
        <f t="shared" ca="1" si="37"/>
        <v>#NAME?</v>
      </c>
      <c r="DM110" s="244" t="e">
        <f t="shared" ca="1" si="37"/>
        <v>#NAME?</v>
      </c>
      <c r="DN110" s="244" t="e">
        <f t="shared" ca="1" si="47"/>
        <v>#NAME?</v>
      </c>
      <c r="DO110" s="244" t="e">
        <f t="shared" ca="1" si="43"/>
        <v>#NAME?</v>
      </c>
    </row>
    <row r="111" spans="2:119" ht="16.5" thickBot="1">
      <c r="B111" s="296"/>
      <c r="C111" s="297">
        <f t="shared" si="48"/>
        <v>149.98934133492105</v>
      </c>
      <c r="D111" s="298" t="s">
        <v>10975</v>
      </c>
      <c r="E111" s="293">
        <f t="shared" si="49"/>
        <v>138.40834454564055</v>
      </c>
      <c r="F111" s="221">
        <f t="shared" si="33"/>
        <v>400.92881526862749</v>
      </c>
      <c r="G111" s="221">
        <f t="shared" si="33"/>
        <v>400.55200663678744</v>
      </c>
      <c r="H111" s="221">
        <f t="shared" si="33"/>
        <v>400.1768429916869</v>
      </c>
      <c r="I111" s="221">
        <f t="shared" si="33"/>
        <v>399.66366321258488</v>
      </c>
      <c r="J111" s="221">
        <f t="shared" si="33"/>
        <v>399.15355519898293</v>
      </c>
      <c r="K111" s="221">
        <f t="shared" si="33"/>
        <v>398.64649702892302</v>
      </c>
      <c r="L111" s="221">
        <f t="shared" si="33"/>
        <v>397.95992985095921</v>
      </c>
      <c r="M111" s="221">
        <f t="shared" si="33"/>
        <v>397.0982761283862</v>
      </c>
      <c r="N111" s="221">
        <f t="shared" si="33"/>
        <v>396.24545959941941</v>
      </c>
      <c r="O111" s="221">
        <f t="shared" si="33"/>
        <v>394.91663800216867</v>
      </c>
      <c r="P111" s="221">
        <f t="shared" si="33"/>
        <v>393.60916190670366</v>
      </c>
      <c r="Q111" s="221">
        <f t="shared" si="33"/>
        <v>391.64489176276271</v>
      </c>
      <c r="R111" s="221">
        <f t="shared" si="33"/>
        <v>388.99120368105207</v>
      </c>
      <c r="S111" s="221">
        <f t="shared" si="33"/>
        <v>386.42634356626706</v>
      </c>
      <c r="T111" s="221">
        <f t="shared" si="44"/>
        <v>383.3020518852536</v>
      </c>
      <c r="U111" s="221">
        <f t="shared" si="44"/>
        <v>379.3371998944948</v>
      </c>
      <c r="V111" s="221">
        <f t="shared" si="44"/>
        <v>359.44766940836251</v>
      </c>
      <c r="W111" s="221">
        <f t="shared" si="39"/>
        <v>333.3976858805616</v>
      </c>
      <c r="Z111" s="296"/>
      <c r="AA111" s="294">
        <f t="shared" si="50"/>
        <v>0</v>
      </c>
      <c r="AB111" s="298" t="s">
        <v>10975</v>
      </c>
      <c r="AC111" s="295">
        <v>5.9999999999999995E-4</v>
      </c>
      <c r="AD111" s="222" t="e">
        <f t="shared" ca="1" si="34"/>
        <v>#NAME?</v>
      </c>
      <c r="AE111" s="222" t="e">
        <f t="shared" ca="1" si="34"/>
        <v>#NAME?</v>
      </c>
      <c r="AF111" s="222" t="e">
        <f t="shared" ca="1" si="34"/>
        <v>#NAME?</v>
      </c>
      <c r="AG111" s="222" t="e">
        <f t="shared" ca="1" si="34"/>
        <v>#NAME?</v>
      </c>
      <c r="AH111" s="222" t="e">
        <f t="shared" ca="1" si="34"/>
        <v>#NAME?</v>
      </c>
      <c r="AI111" s="222" t="e">
        <f t="shared" ca="1" si="34"/>
        <v>#NAME?</v>
      </c>
      <c r="AJ111" s="222" t="e">
        <f t="shared" ca="1" si="34"/>
        <v>#NAME?</v>
      </c>
      <c r="AK111" s="222" t="e">
        <f t="shared" ca="1" si="34"/>
        <v>#NAME?</v>
      </c>
      <c r="AL111" s="222" t="e">
        <f t="shared" ca="1" si="34"/>
        <v>#NAME?</v>
      </c>
      <c r="AM111" s="222" t="e">
        <f t="shared" ca="1" si="34"/>
        <v>#NAME?</v>
      </c>
      <c r="AN111" s="222" t="e">
        <f t="shared" ca="1" si="34"/>
        <v>#NAME?</v>
      </c>
      <c r="AO111" s="222" t="e">
        <f t="shared" ca="1" si="34"/>
        <v>#NAME?</v>
      </c>
      <c r="AP111" s="222" t="e">
        <f t="shared" ca="1" si="34"/>
        <v>#NAME?</v>
      </c>
      <c r="AQ111" s="222" t="e">
        <f t="shared" ca="1" si="34"/>
        <v>#NAME?</v>
      </c>
      <c r="AR111" s="222" t="e">
        <f t="shared" ca="1" si="34"/>
        <v>#NAME?</v>
      </c>
      <c r="AS111" s="222" t="e">
        <f t="shared" ca="1" si="34"/>
        <v>#NAME?</v>
      </c>
      <c r="AT111" s="222" t="e">
        <f t="shared" ca="1" si="40"/>
        <v>#NAME?</v>
      </c>
      <c r="AU111" s="222" t="e">
        <f t="shared" ca="1" si="40"/>
        <v>#NAME?</v>
      </c>
      <c r="AX111" s="296"/>
      <c r="AZ111" s="298" t="s">
        <v>10975</v>
      </c>
      <c r="BB111" s="244" t="e">
        <f t="shared" ca="1" si="35"/>
        <v>#NAME?</v>
      </c>
      <c r="BC111" s="244" t="e">
        <f t="shared" ca="1" si="35"/>
        <v>#NAME?</v>
      </c>
      <c r="BD111" s="244" t="e">
        <f t="shared" ca="1" si="35"/>
        <v>#NAME?</v>
      </c>
      <c r="BE111" s="244" t="e">
        <f t="shared" ca="1" si="35"/>
        <v>#NAME?</v>
      </c>
      <c r="BF111" s="244" t="e">
        <f t="shared" ca="1" si="35"/>
        <v>#NAME?</v>
      </c>
      <c r="BG111" s="244" t="e">
        <f t="shared" ca="1" si="35"/>
        <v>#NAME?</v>
      </c>
      <c r="BH111" s="244" t="e">
        <f t="shared" ca="1" si="35"/>
        <v>#NAME?</v>
      </c>
      <c r="BI111" s="244" t="e">
        <f t="shared" ca="1" si="35"/>
        <v>#NAME?</v>
      </c>
      <c r="BJ111" s="244" t="e">
        <f t="shared" ca="1" si="35"/>
        <v>#NAME?</v>
      </c>
      <c r="BK111" s="244" t="e">
        <f t="shared" ca="1" si="35"/>
        <v>#NAME?</v>
      </c>
      <c r="BL111" s="244" t="e">
        <f t="shared" ca="1" si="35"/>
        <v>#NAME?</v>
      </c>
      <c r="BM111" s="244" t="e">
        <f t="shared" ca="1" si="35"/>
        <v>#NAME?</v>
      </c>
      <c r="BN111" s="244" t="e">
        <f t="shared" ca="1" si="35"/>
        <v>#NAME?</v>
      </c>
      <c r="BO111" s="244" t="e">
        <f t="shared" ca="1" si="35"/>
        <v>#NAME?</v>
      </c>
      <c r="BP111" s="244" t="e">
        <f t="shared" ca="1" si="45"/>
        <v>#NAME?</v>
      </c>
      <c r="BQ111" s="244" t="e">
        <f t="shared" ca="1" si="45"/>
        <v>#NAME?</v>
      </c>
      <c r="BR111" s="244" t="e">
        <f t="shared" ca="1" si="45"/>
        <v>#NAME?</v>
      </c>
      <c r="BS111" s="244" t="e">
        <f t="shared" ca="1" si="41"/>
        <v>#NAME?</v>
      </c>
      <c r="BV111" s="296"/>
      <c r="BX111" s="298" t="s">
        <v>10975</v>
      </c>
      <c r="BZ111" s="244" t="e">
        <f t="shared" ca="1" si="36"/>
        <v>#NAME?</v>
      </c>
      <c r="CA111" s="244" t="e">
        <f t="shared" ca="1" si="36"/>
        <v>#NAME?</v>
      </c>
      <c r="CB111" s="244" t="e">
        <f t="shared" ca="1" si="36"/>
        <v>#NAME?</v>
      </c>
      <c r="CC111" s="244" t="e">
        <f t="shared" ca="1" si="36"/>
        <v>#NAME?</v>
      </c>
      <c r="CD111" s="244" t="e">
        <f t="shared" ca="1" si="36"/>
        <v>#NAME?</v>
      </c>
      <c r="CE111" s="244" t="e">
        <f t="shared" ca="1" si="36"/>
        <v>#NAME?</v>
      </c>
      <c r="CF111" s="244" t="e">
        <f t="shared" ca="1" si="36"/>
        <v>#NAME?</v>
      </c>
      <c r="CG111" s="244" t="e">
        <f t="shared" ca="1" si="36"/>
        <v>#NAME?</v>
      </c>
      <c r="CH111" s="244" t="e">
        <f t="shared" ca="1" si="36"/>
        <v>#NAME?</v>
      </c>
      <c r="CI111" s="244" t="e">
        <f t="shared" ca="1" si="36"/>
        <v>#NAME?</v>
      </c>
      <c r="CJ111" s="244" t="e">
        <f t="shared" ca="1" si="36"/>
        <v>#NAME?</v>
      </c>
      <c r="CK111" s="244" t="e">
        <f t="shared" ca="1" si="36"/>
        <v>#NAME?</v>
      </c>
      <c r="CL111" s="244" t="e">
        <f t="shared" ca="1" si="36"/>
        <v>#NAME?</v>
      </c>
      <c r="CM111" s="244" t="e">
        <f t="shared" ca="1" si="36"/>
        <v>#NAME?</v>
      </c>
      <c r="CN111" s="244" t="e">
        <f t="shared" ca="1" si="36"/>
        <v>#NAME?</v>
      </c>
      <c r="CO111" s="244" t="e">
        <f t="shared" ca="1" si="36"/>
        <v>#NAME?</v>
      </c>
      <c r="CP111" s="244" t="e">
        <f t="shared" ca="1" si="46"/>
        <v>#NAME?</v>
      </c>
      <c r="CQ111" s="244" t="e">
        <f t="shared" ca="1" si="42"/>
        <v>#NAME?</v>
      </c>
      <c r="CT111" s="296"/>
      <c r="CV111" s="298" t="s">
        <v>10975</v>
      </c>
      <c r="CX111" s="244" t="e">
        <f t="shared" ca="1" si="37"/>
        <v>#NAME?</v>
      </c>
      <c r="CY111" s="244" t="e">
        <f t="shared" ca="1" si="37"/>
        <v>#NAME?</v>
      </c>
      <c r="CZ111" s="244" t="e">
        <f t="shared" ca="1" si="37"/>
        <v>#NAME?</v>
      </c>
      <c r="DA111" s="244" t="e">
        <f t="shared" ca="1" si="37"/>
        <v>#NAME?</v>
      </c>
      <c r="DB111" s="244" t="e">
        <f t="shared" ca="1" si="37"/>
        <v>#NAME?</v>
      </c>
      <c r="DC111" s="244" t="e">
        <f t="shared" ca="1" si="37"/>
        <v>#NAME?</v>
      </c>
      <c r="DD111" s="244" t="e">
        <f t="shared" ca="1" si="37"/>
        <v>#NAME?</v>
      </c>
      <c r="DE111" s="244" t="e">
        <f t="shared" ca="1" si="37"/>
        <v>#NAME?</v>
      </c>
      <c r="DF111" s="244" t="e">
        <f t="shared" ca="1" si="37"/>
        <v>#NAME?</v>
      </c>
      <c r="DG111" s="244" t="e">
        <f t="shared" ca="1" si="37"/>
        <v>#NAME?</v>
      </c>
      <c r="DH111" s="244" t="e">
        <f t="shared" ca="1" si="37"/>
        <v>#NAME?</v>
      </c>
      <c r="DI111" s="244" t="e">
        <f t="shared" ca="1" si="37"/>
        <v>#NAME?</v>
      </c>
      <c r="DJ111" s="244" t="e">
        <f t="shared" ca="1" si="37"/>
        <v>#NAME?</v>
      </c>
      <c r="DK111" s="244" t="e">
        <f t="shared" ca="1" si="37"/>
        <v>#NAME?</v>
      </c>
      <c r="DL111" s="244" t="e">
        <f t="shared" ca="1" si="37"/>
        <v>#NAME?</v>
      </c>
      <c r="DM111" s="244" t="e">
        <f t="shared" ca="1" si="37"/>
        <v>#NAME?</v>
      </c>
      <c r="DN111" s="244" t="e">
        <f t="shared" ca="1" si="47"/>
        <v>#NAME?</v>
      </c>
      <c r="DO111" s="244" t="e">
        <f t="shared" ca="1" si="43"/>
        <v>#NAME?</v>
      </c>
    </row>
    <row r="112" spans="2:119" ht="16.5" thickBot="1">
      <c r="B112" s="296"/>
      <c r="C112" s="297">
        <f t="shared" si="48"/>
        <v>149.98934133492105</v>
      </c>
      <c r="D112" s="298" t="s">
        <v>10976</v>
      </c>
      <c r="E112" s="293">
        <f t="shared" si="49"/>
        <v>137.75308932659786</v>
      </c>
      <c r="F112" s="221">
        <f t="shared" si="33"/>
        <v>400.27356004958483</v>
      </c>
      <c r="G112" s="221">
        <f t="shared" si="33"/>
        <v>399.89675141774478</v>
      </c>
      <c r="H112" s="221">
        <f t="shared" si="33"/>
        <v>399.52158777264424</v>
      </c>
      <c r="I112" s="221">
        <f t="shared" si="33"/>
        <v>399.00840799354216</v>
      </c>
      <c r="J112" s="221">
        <f t="shared" si="33"/>
        <v>398.49829997994027</v>
      </c>
      <c r="K112" s="221">
        <f t="shared" si="33"/>
        <v>397.99124180988031</v>
      </c>
      <c r="L112" s="221">
        <f t="shared" si="33"/>
        <v>397.30467463191655</v>
      </c>
      <c r="M112" s="221">
        <f t="shared" si="33"/>
        <v>396.44302090934355</v>
      </c>
      <c r="N112" s="221">
        <f t="shared" si="33"/>
        <v>395.59020438037669</v>
      </c>
      <c r="O112" s="221">
        <f t="shared" si="33"/>
        <v>394.26138278312601</v>
      </c>
      <c r="P112" s="221">
        <f t="shared" si="33"/>
        <v>392.95390668766095</v>
      </c>
      <c r="Q112" s="221">
        <f t="shared" si="33"/>
        <v>390.98963654372005</v>
      </c>
      <c r="R112" s="221">
        <f t="shared" si="33"/>
        <v>388.33594846200936</v>
      </c>
      <c r="S112" s="221">
        <f t="shared" si="33"/>
        <v>385.77108834722435</v>
      </c>
      <c r="T112" s="221">
        <f t="shared" si="44"/>
        <v>382.64679666621089</v>
      </c>
      <c r="U112" s="221">
        <f t="shared" si="44"/>
        <v>378.68194467545209</v>
      </c>
      <c r="V112" s="221">
        <f t="shared" si="44"/>
        <v>358.79241418931986</v>
      </c>
      <c r="W112" s="221">
        <f t="shared" si="39"/>
        <v>332.74243066151894</v>
      </c>
      <c r="Z112" s="296"/>
      <c r="AA112" s="294">
        <f t="shared" si="50"/>
        <v>0</v>
      </c>
      <c r="AB112" s="298" t="s">
        <v>10976</v>
      </c>
      <c r="AC112" s="295">
        <v>1.2999999999999999E-3</v>
      </c>
      <c r="AD112" s="222" t="e">
        <f t="shared" ca="1" si="34"/>
        <v>#NAME?</v>
      </c>
      <c r="AE112" s="222" t="e">
        <f t="shared" ca="1" si="34"/>
        <v>#NAME?</v>
      </c>
      <c r="AF112" s="222" t="e">
        <f t="shared" ca="1" si="34"/>
        <v>#NAME?</v>
      </c>
      <c r="AG112" s="222" t="e">
        <f t="shared" ca="1" si="34"/>
        <v>#NAME?</v>
      </c>
      <c r="AH112" s="222" t="e">
        <f t="shared" ca="1" si="34"/>
        <v>#NAME?</v>
      </c>
      <c r="AI112" s="222" t="e">
        <f t="shared" ca="1" si="34"/>
        <v>#NAME?</v>
      </c>
      <c r="AJ112" s="222" t="e">
        <f t="shared" ca="1" si="34"/>
        <v>#NAME?</v>
      </c>
      <c r="AK112" s="222" t="e">
        <f t="shared" ca="1" si="34"/>
        <v>#NAME?</v>
      </c>
      <c r="AL112" s="222" t="e">
        <f t="shared" ca="1" si="34"/>
        <v>#NAME?</v>
      </c>
      <c r="AM112" s="222" t="e">
        <f t="shared" ca="1" si="34"/>
        <v>#NAME?</v>
      </c>
      <c r="AN112" s="222" t="e">
        <f t="shared" ca="1" si="34"/>
        <v>#NAME?</v>
      </c>
      <c r="AO112" s="222" t="e">
        <f t="shared" ca="1" si="34"/>
        <v>#NAME?</v>
      </c>
      <c r="AP112" s="222" t="e">
        <f t="shared" ca="1" si="34"/>
        <v>#NAME?</v>
      </c>
      <c r="AQ112" s="222" t="e">
        <f t="shared" ca="1" si="34"/>
        <v>#NAME?</v>
      </c>
      <c r="AR112" s="222" t="e">
        <f t="shared" ca="1" si="34"/>
        <v>#NAME?</v>
      </c>
      <c r="AS112" s="222" t="e">
        <f t="shared" ca="1" si="34"/>
        <v>#NAME?</v>
      </c>
      <c r="AT112" s="222" t="e">
        <f t="shared" ca="1" si="40"/>
        <v>#NAME?</v>
      </c>
      <c r="AU112" s="222" t="e">
        <f t="shared" ca="1" si="40"/>
        <v>#NAME?</v>
      </c>
      <c r="AX112" s="296"/>
      <c r="AZ112" s="298" t="s">
        <v>10976</v>
      </c>
      <c r="BB112" s="244" t="e">
        <f t="shared" ca="1" si="35"/>
        <v>#NAME?</v>
      </c>
      <c r="BC112" s="244" t="e">
        <f t="shared" ca="1" si="35"/>
        <v>#NAME?</v>
      </c>
      <c r="BD112" s="244" t="e">
        <f t="shared" ca="1" si="35"/>
        <v>#NAME?</v>
      </c>
      <c r="BE112" s="244" t="e">
        <f t="shared" ca="1" si="35"/>
        <v>#NAME?</v>
      </c>
      <c r="BF112" s="244" t="e">
        <f t="shared" ca="1" si="35"/>
        <v>#NAME?</v>
      </c>
      <c r="BG112" s="244" t="e">
        <f t="shared" ca="1" si="35"/>
        <v>#NAME?</v>
      </c>
      <c r="BH112" s="244" t="e">
        <f t="shared" ca="1" si="35"/>
        <v>#NAME?</v>
      </c>
      <c r="BI112" s="244" t="e">
        <f t="shared" ca="1" si="35"/>
        <v>#NAME?</v>
      </c>
      <c r="BJ112" s="244" t="e">
        <f t="shared" ca="1" si="35"/>
        <v>#NAME?</v>
      </c>
      <c r="BK112" s="244" t="e">
        <f t="shared" ca="1" si="35"/>
        <v>#NAME?</v>
      </c>
      <c r="BL112" s="244" t="e">
        <f t="shared" ca="1" si="35"/>
        <v>#NAME?</v>
      </c>
      <c r="BM112" s="244" t="e">
        <f t="shared" ca="1" si="35"/>
        <v>#NAME?</v>
      </c>
      <c r="BN112" s="244" t="e">
        <f t="shared" ca="1" si="35"/>
        <v>#NAME?</v>
      </c>
      <c r="BO112" s="244" t="e">
        <f t="shared" ca="1" si="35"/>
        <v>#NAME?</v>
      </c>
      <c r="BP112" s="244" t="e">
        <f t="shared" ca="1" si="45"/>
        <v>#NAME?</v>
      </c>
      <c r="BQ112" s="244" t="e">
        <f t="shared" ca="1" si="45"/>
        <v>#NAME?</v>
      </c>
      <c r="BR112" s="244" t="e">
        <f t="shared" ca="1" si="45"/>
        <v>#NAME?</v>
      </c>
      <c r="BS112" s="244" t="e">
        <f t="shared" ca="1" si="41"/>
        <v>#NAME?</v>
      </c>
      <c r="BV112" s="296"/>
      <c r="BX112" s="298" t="s">
        <v>10976</v>
      </c>
      <c r="BZ112" s="244" t="e">
        <f t="shared" ca="1" si="36"/>
        <v>#NAME?</v>
      </c>
      <c r="CA112" s="244" t="e">
        <f t="shared" ca="1" si="36"/>
        <v>#NAME?</v>
      </c>
      <c r="CB112" s="244" t="e">
        <f t="shared" ca="1" si="36"/>
        <v>#NAME?</v>
      </c>
      <c r="CC112" s="244" t="e">
        <f t="shared" ca="1" si="36"/>
        <v>#NAME?</v>
      </c>
      <c r="CD112" s="244" t="e">
        <f t="shared" ca="1" si="36"/>
        <v>#NAME?</v>
      </c>
      <c r="CE112" s="244" t="e">
        <f t="shared" ca="1" si="36"/>
        <v>#NAME?</v>
      </c>
      <c r="CF112" s="244" t="e">
        <f t="shared" ca="1" si="36"/>
        <v>#NAME?</v>
      </c>
      <c r="CG112" s="244" t="e">
        <f t="shared" ca="1" si="36"/>
        <v>#NAME?</v>
      </c>
      <c r="CH112" s="244" t="e">
        <f t="shared" ca="1" si="36"/>
        <v>#NAME?</v>
      </c>
      <c r="CI112" s="244" t="e">
        <f t="shared" ca="1" si="36"/>
        <v>#NAME?</v>
      </c>
      <c r="CJ112" s="244" t="e">
        <f t="shared" ca="1" si="36"/>
        <v>#NAME?</v>
      </c>
      <c r="CK112" s="244" t="e">
        <f t="shared" ca="1" si="36"/>
        <v>#NAME?</v>
      </c>
      <c r="CL112" s="244" t="e">
        <f t="shared" ca="1" si="36"/>
        <v>#NAME?</v>
      </c>
      <c r="CM112" s="244" t="e">
        <f t="shared" ca="1" si="36"/>
        <v>#NAME?</v>
      </c>
      <c r="CN112" s="244" t="e">
        <f t="shared" ca="1" si="36"/>
        <v>#NAME?</v>
      </c>
      <c r="CO112" s="244" t="e">
        <f t="shared" ca="1" si="36"/>
        <v>#NAME?</v>
      </c>
      <c r="CP112" s="244" t="e">
        <f t="shared" ca="1" si="46"/>
        <v>#NAME?</v>
      </c>
      <c r="CQ112" s="244" t="e">
        <f t="shared" ca="1" si="42"/>
        <v>#NAME?</v>
      </c>
      <c r="CT112" s="296"/>
      <c r="CV112" s="298" t="s">
        <v>10976</v>
      </c>
      <c r="CX112" s="244" t="e">
        <f t="shared" ca="1" si="37"/>
        <v>#NAME?</v>
      </c>
      <c r="CY112" s="244" t="e">
        <f t="shared" ca="1" si="37"/>
        <v>#NAME?</v>
      </c>
      <c r="CZ112" s="244" t="e">
        <f t="shared" ca="1" si="37"/>
        <v>#NAME?</v>
      </c>
      <c r="DA112" s="244" t="e">
        <f t="shared" ca="1" si="37"/>
        <v>#NAME?</v>
      </c>
      <c r="DB112" s="244" t="e">
        <f t="shared" ca="1" si="37"/>
        <v>#NAME?</v>
      </c>
      <c r="DC112" s="244" t="e">
        <f t="shared" ca="1" si="37"/>
        <v>#NAME?</v>
      </c>
      <c r="DD112" s="244" t="e">
        <f t="shared" ca="1" si="37"/>
        <v>#NAME?</v>
      </c>
      <c r="DE112" s="244" t="e">
        <f t="shared" ca="1" si="37"/>
        <v>#NAME?</v>
      </c>
      <c r="DF112" s="244" t="e">
        <f t="shared" ca="1" si="37"/>
        <v>#NAME?</v>
      </c>
      <c r="DG112" s="244" t="e">
        <f t="shared" ca="1" si="37"/>
        <v>#NAME?</v>
      </c>
      <c r="DH112" s="244" t="e">
        <f t="shared" ca="1" si="37"/>
        <v>#NAME?</v>
      </c>
      <c r="DI112" s="244" t="e">
        <f t="shared" ca="1" si="37"/>
        <v>#NAME?</v>
      </c>
      <c r="DJ112" s="244" t="e">
        <f t="shared" ca="1" si="37"/>
        <v>#NAME?</v>
      </c>
      <c r="DK112" s="244" t="e">
        <f t="shared" ca="1" si="37"/>
        <v>#NAME?</v>
      </c>
      <c r="DL112" s="244" t="e">
        <f t="shared" ca="1" si="37"/>
        <v>#NAME?</v>
      </c>
      <c r="DM112" s="244" t="e">
        <f t="shared" ca="1" si="37"/>
        <v>#NAME?</v>
      </c>
      <c r="DN112" s="244" t="e">
        <f t="shared" ca="1" si="47"/>
        <v>#NAME?</v>
      </c>
      <c r="DO112" s="244" t="e">
        <f t="shared" ca="1" si="43"/>
        <v>#NAME?</v>
      </c>
    </row>
    <row r="113" spans="2:119" ht="16.5" thickBot="1">
      <c r="B113" s="296"/>
      <c r="C113" s="297">
        <f t="shared" si="48"/>
        <v>149.98934133492105</v>
      </c>
      <c r="D113" s="298" t="s">
        <v>10977</v>
      </c>
      <c r="E113" s="293">
        <f t="shared" si="49"/>
        <v>136.86608757247564</v>
      </c>
      <c r="F113" s="221">
        <f t="shared" si="33"/>
        <v>399.38655829546258</v>
      </c>
      <c r="G113" s="221">
        <f t="shared" si="33"/>
        <v>399.00974966362253</v>
      </c>
      <c r="H113" s="221">
        <f t="shared" si="33"/>
        <v>398.63458601852199</v>
      </c>
      <c r="I113" s="221">
        <f t="shared" si="33"/>
        <v>398.12140623941997</v>
      </c>
      <c r="J113" s="221">
        <f t="shared" si="33"/>
        <v>397.61129822581802</v>
      </c>
      <c r="K113" s="221">
        <f t="shared" si="33"/>
        <v>397.10424005575811</v>
      </c>
      <c r="L113" s="221">
        <f t="shared" si="33"/>
        <v>396.4176728777943</v>
      </c>
      <c r="M113" s="221">
        <f t="shared" si="33"/>
        <v>395.55601915522129</v>
      </c>
      <c r="N113" s="221">
        <f t="shared" si="33"/>
        <v>394.70320262625449</v>
      </c>
      <c r="O113" s="221">
        <f t="shared" si="33"/>
        <v>393.37438102900376</v>
      </c>
      <c r="P113" s="221">
        <f t="shared" si="33"/>
        <v>392.06690493353869</v>
      </c>
      <c r="Q113" s="221">
        <f t="shared" si="33"/>
        <v>390.1026347895978</v>
      </c>
      <c r="R113" s="221">
        <f t="shared" si="33"/>
        <v>387.4489467078871</v>
      </c>
      <c r="S113" s="221">
        <f t="shared" si="33"/>
        <v>384.88408659310215</v>
      </c>
      <c r="T113" s="221">
        <f t="shared" si="44"/>
        <v>381.75979491208869</v>
      </c>
      <c r="U113" s="221">
        <f t="shared" si="44"/>
        <v>377.79494292132989</v>
      </c>
      <c r="V113" s="221">
        <f t="shared" si="44"/>
        <v>357.9054124351976</v>
      </c>
      <c r="W113" s="221">
        <f t="shared" si="39"/>
        <v>331.85542890739669</v>
      </c>
      <c r="Z113" s="296"/>
      <c r="AA113" s="294">
        <f t="shared" si="50"/>
        <v>0</v>
      </c>
      <c r="AB113" s="298" t="s">
        <v>10977</v>
      </c>
      <c r="AC113" s="295">
        <v>2.3E-3</v>
      </c>
      <c r="AD113" s="222" t="e">
        <f t="shared" ca="1" si="34"/>
        <v>#NAME?</v>
      </c>
      <c r="AE113" s="222" t="e">
        <f t="shared" ca="1" si="34"/>
        <v>#NAME?</v>
      </c>
      <c r="AF113" s="222" t="e">
        <f t="shared" ca="1" si="34"/>
        <v>#NAME?</v>
      </c>
      <c r="AG113" s="222" t="e">
        <f t="shared" ca="1" si="34"/>
        <v>#NAME?</v>
      </c>
      <c r="AH113" s="222" t="e">
        <f t="shared" ca="1" si="34"/>
        <v>#NAME?</v>
      </c>
      <c r="AI113" s="222" t="e">
        <f t="shared" ca="1" si="34"/>
        <v>#NAME?</v>
      </c>
      <c r="AJ113" s="222" t="e">
        <f t="shared" ca="1" si="34"/>
        <v>#NAME?</v>
      </c>
      <c r="AK113" s="222" t="e">
        <f t="shared" ca="1" si="34"/>
        <v>#NAME?</v>
      </c>
      <c r="AL113" s="222" t="e">
        <f t="shared" ca="1" si="34"/>
        <v>#NAME?</v>
      </c>
      <c r="AM113" s="222" t="e">
        <f t="shared" ca="1" si="34"/>
        <v>#NAME?</v>
      </c>
      <c r="AN113" s="222" t="e">
        <f t="shared" ca="1" si="34"/>
        <v>#NAME?</v>
      </c>
      <c r="AO113" s="222" t="e">
        <f t="shared" ca="1" si="34"/>
        <v>#NAME?</v>
      </c>
      <c r="AP113" s="222" t="e">
        <f t="shared" ca="1" si="34"/>
        <v>#NAME?</v>
      </c>
      <c r="AQ113" s="222" t="e">
        <f t="shared" ca="1" si="34"/>
        <v>#NAME?</v>
      </c>
      <c r="AR113" s="222" t="e">
        <f t="shared" ca="1" si="34"/>
        <v>#NAME?</v>
      </c>
      <c r="AS113" s="222" t="e">
        <f t="shared" ca="1" si="34"/>
        <v>#NAME?</v>
      </c>
      <c r="AT113" s="222" t="e">
        <f t="shared" ca="1" si="40"/>
        <v>#NAME?</v>
      </c>
      <c r="AU113" s="222" t="e">
        <f t="shared" ca="1" si="40"/>
        <v>#NAME?</v>
      </c>
      <c r="AX113" s="296"/>
      <c r="AZ113" s="298" t="s">
        <v>10977</v>
      </c>
      <c r="BB113" s="244" t="e">
        <f t="shared" ca="1" si="35"/>
        <v>#NAME?</v>
      </c>
      <c r="BC113" s="244" t="e">
        <f t="shared" ca="1" si="35"/>
        <v>#NAME?</v>
      </c>
      <c r="BD113" s="244" t="e">
        <f t="shared" ca="1" si="35"/>
        <v>#NAME?</v>
      </c>
      <c r="BE113" s="244" t="e">
        <f t="shared" ca="1" si="35"/>
        <v>#NAME?</v>
      </c>
      <c r="BF113" s="244" t="e">
        <f t="shared" ca="1" si="35"/>
        <v>#NAME?</v>
      </c>
      <c r="BG113" s="244" t="e">
        <f t="shared" ca="1" si="35"/>
        <v>#NAME?</v>
      </c>
      <c r="BH113" s="244" t="e">
        <f t="shared" ca="1" si="35"/>
        <v>#NAME?</v>
      </c>
      <c r="BI113" s="244" t="e">
        <f t="shared" ca="1" si="35"/>
        <v>#NAME?</v>
      </c>
      <c r="BJ113" s="244" t="e">
        <f t="shared" ca="1" si="35"/>
        <v>#NAME?</v>
      </c>
      <c r="BK113" s="244" t="e">
        <f t="shared" ca="1" si="35"/>
        <v>#NAME?</v>
      </c>
      <c r="BL113" s="244" t="e">
        <f t="shared" ca="1" si="35"/>
        <v>#NAME?</v>
      </c>
      <c r="BM113" s="244" t="e">
        <f t="shared" ca="1" si="35"/>
        <v>#NAME?</v>
      </c>
      <c r="BN113" s="244" t="e">
        <f t="shared" ca="1" si="35"/>
        <v>#NAME?</v>
      </c>
      <c r="BO113" s="244" t="e">
        <f t="shared" ca="1" si="35"/>
        <v>#NAME?</v>
      </c>
      <c r="BP113" s="244" t="e">
        <f t="shared" ca="1" si="45"/>
        <v>#NAME?</v>
      </c>
      <c r="BQ113" s="244" t="e">
        <f t="shared" ca="1" si="45"/>
        <v>#NAME?</v>
      </c>
      <c r="BR113" s="244" t="e">
        <f t="shared" ca="1" si="45"/>
        <v>#NAME?</v>
      </c>
      <c r="BS113" s="244" t="e">
        <f t="shared" ca="1" si="41"/>
        <v>#NAME?</v>
      </c>
      <c r="BV113" s="296"/>
      <c r="BX113" s="298" t="s">
        <v>10977</v>
      </c>
      <c r="BZ113" s="244" t="e">
        <f t="shared" ca="1" si="36"/>
        <v>#NAME?</v>
      </c>
      <c r="CA113" s="244" t="e">
        <f t="shared" ca="1" si="36"/>
        <v>#NAME?</v>
      </c>
      <c r="CB113" s="244" t="e">
        <f t="shared" ca="1" si="36"/>
        <v>#NAME?</v>
      </c>
      <c r="CC113" s="244" t="e">
        <f t="shared" ca="1" si="36"/>
        <v>#NAME?</v>
      </c>
      <c r="CD113" s="244" t="e">
        <f t="shared" ca="1" si="36"/>
        <v>#NAME?</v>
      </c>
      <c r="CE113" s="244" t="e">
        <f t="shared" ca="1" si="36"/>
        <v>#NAME?</v>
      </c>
      <c r="CF113" s="244" t="e">
        <f t="shared" ca="1" si="36"/>
        <v>#NAME?</v>
      </c>
      <c r="CG113" s="244" t="e">
        <f t="shared" ca="1" si="36"/>
        <v>#NAME?</v>
      </c>
      <c r="CH113" s="244" t="e">
        <f t="shared" ca="1" si="36"/>
        <v>#NAME?</v>
      </c>
      <c r="CI113" s="244" t="e">
        <f t="shared" ca="1" si="36"/>
        <v>#NAME?</v>
      </c>
      <c r="CJ113" s="244" t="e">
        <f t="shared" ca="1" si="36"/>
        <v>#NAME?</v>
      </c>
      <c r="CK113" s="244" t="e">
        <f t="shared" ca="1" si="36"/>
        <v>#NAME?</v>
      </c>
      <c r="CL113" s="244" t="e">
        <f t="shared" ca="1" si="36"/>
        <v>#NAME?</v>
      </c>
      <c r="CM113" s="244" t="e">
        <f t="shared" ca="1" si="36"/>
        <v>#NAME?</v>
      </c>
      <c r="CN113" s="244" t="e">
        <f t="shared" ca="1" si="36"/>
        <v>#NAME?</v>
      </c>
      <c r="CO113" s="244" t="e">
        <f t="shared" ca="1" si="36"/>
        <v>#NAME?</v>
      </c>
      <c r="CP113" s="244" t="e">
        <f t="shared" ca="1" si="46"/>
        <v>#NAME?</v>
      </c>
      <c r="CQ113" s="244" t="e">
        <f t="shared" ca="1" si="42"/>
        <v>#NAME?</v>
      </c>
      <c r="CT113" s="296"/>
      <c r="CV113" s="298" t="s">
        <v>10977</v>
      </c>
      <c r="CX113" s="244" t="e">
        <f t="shared" ca="1" si="37"/>
        <v>#NAME?</v>
      </c>
      <c r="CY113" s="244" t="e">
        <f t="shared" ca="1" si="37"/>
        <v>#NAME?</v>
      </c>
      <c r="CZ113" s="244" t="e">
        <f t="shared" ca="1" si="37"/>
        <v>#NAME?</v>
      </c>
      <c r="DA113" s="244" t="e">
        <f t="shared" ca="1" si="37"/>
        <v>#NAME?</v>
      </c>
      <c r="DB113" s="244" t="e">
        <f t="shared" ca="1" si="37"/>
        <v>#NAME?</v>
      </c>
      <c r="DC113" s="244" t="e">
        <f t="shared" ca="1" si="37"/>
        <v>#NAME?</v>
      </c>
      <c r="DD113" s="244" t="e">
        <f t="shared" ca="1" si="37"/>
        <v>#NAME?</v>
      </c>
      <c r="DE113" s="244" t="e">
        <f t="shared" ca="1" si="37"/>
        <v>#NAME?</v>
      </c>
      <c r="DF113" s="244" t="e">
        <f t="shared" ca="1" si="37"/>
        <v>#NAME?</v>
      </c>
      <c r="DG113" s="244" t="e">
        <f t="shared" ca="1" si="37"/>
        <v>#NAME?</v>
      </c>
      <c r="DH113" s="244" t="e">
        <f t="shared" ca="1" si="37"/>
        <v>#NAME?</v>
      </c>
      <c r="DI113" s="244" t="e">
        <f t="shared" ca="1" si="37"/>
        <v>#NAME?</v>
      </c>
      <c r="DJ113" s="244" t="e">
        <f t="shared" ca="1" si="37"/>
        <v>#NAME?</v>
      </c>
      <c r="DK113" s="244" t="e">
        <f t="shared" ca="1" si="37"/>
        <v>#NAME?</v>
      </c>
      <c r="DL113" s="244" t="e">
        <f t="shared" ca="1" si="37"/>
        <v>#NAME?</v>
      </c>
      <c r="DM113" s="244" t="e">
        <f t="shared" ca="1" si="37"/>
        <v>#NAME?</v>
      </c>
      <c r="DN113" s="244" t="e">
        <f t="shared" ca="1" si="47"/>
        <v>#NAME?</v>
      </c>
      <c r="DO113" s="244" t="e">
        <f t="shared" ca="1" si="43"/>
        <v>#NAME?</v>
      </c>
    </row>
    <row r="114" spans="2:119" ht="16.5" thickBot="1">
      <c r="B114" s="296"/>
      <c r="C114" s="297">
        <f t="shared" si="48"/>
        <v>149.98934133492105</v>
      </c>
      <c r="D114" s="298" t="s">
        <v>10968</v>
      </c>
      <c r="E114" s="293">
        <f t="shared" si="49"/>
        <v>135.75325655369102</v>
      </c>
      <c r="F114" s="221">
        <f t="shared" si="33"/>
        <v>398.27372727667796</v>
      </c>
      <c r="G114" s="221">
        <f t="shared" si="33"/>
        <v>397.89691864483791</v>
      </c>
      <c r="H114" s="221">
        <f t="shared" si="33"/>
        <v>397.52175499973737</v>
      </c>
      <c r="I114" s="221">
        <f t="shared" si="33"/>
        <v>397.00857522063535</v>
      </c>
      <c r="J114" s="221">
        <f t="shared" si="33"/>
        <v>396.4984672070334</v>
      </c>
      <c r="K114" s="221">
        <f t="shared" si="33"/>
        <v>395.99140903697349</v>
      </c>
      <c r="L114" s="221">
        <f t="shared" si="33"/>
        <v>395.30484185900968</v>
      </c>
      <c r="M114" s="221">
        <f t="shared" si="33"/>
        <v>394.44318813643667</v>
      </c>
      <c r="N114" s="221">
        <f t="shared" si="33"/>
        <v>393.59037160746988</v>
      </c>
      <c r="O114" s="221">
        <f t="shared" si="33"/>
        <v>392.26155001021914</v>
      </c>
      <c r="P114" s="221">
        <f t="shared" si="33"/>
        <v>390.95407391475408</v>
      </c>
      <c r="Q114" s="221">
        <f t="shared" si="33"/>
        <v>388.98980377081318</v>
      </c>
      <c r="R114" s="221">
        <f t="shared" si="33"/>
        <v>386.33611568910248</v>
      </c>
      <c r="S114" s="221">
        <f t="shared" si="33"/>
        <v>383.77125557431754</v>
      </c>
      <c r="T114" s="221">
        <f t="shared" si="44"/>
        <v>380.64696389330408</v>
      </c>
      <c r="U114" s="221">
        <f t="shared" si="44"/>
        <v>376.68211190254527</v>
      </c>
      <c r="V114" s="221">
        <f t="shared" si="44"/>
        <v>356.79258141641299</v>
      </c>
      <c r="W114" s="221">
        <f t="shared" si="39"/>
        <v>330.74259788861207</v>
      </c>
      <c r="Z114" s="296"/>
      <c r="AA114" s="294">
        <f t="shared" si="50"/>
        <v>0</v>
      </c>
      <c r="AB114" s="298" t="s">
        <v>10968</v>
      </c>
      <c r="AC114" s="295">
        <v>1.0800000000000001E-2</v>
      </c>
      <c r="AD114" s="222" t="e">
        <f t="shared" ca="1" si="34"/>
        <v>#NAME?</v>
      </c>
      <c r="AE114" s="222" t="e">
        <f t="shared" ca="1" si="34"/>
        <v>#NAME?</v>
      </c>
      <c r="AF114" s="222" t="e">
        <f t="shared" ca="1" si="34"/>
        <v>#NAME?</v>
      </c>
      <c r="AG114" s="222" t="e">
        <f t="shared" ca="1" si="34"/>
        <v>#NAME?</v>
      </c>
      <c r="AH114" s="222" t="e">
        <f t="shared" ca="1" si="34"/>
        <v>#NAME?</v>
      </c>
      <c r="AI114" s="222" t="e">
        <f t="shared" ca="1" si="34"/>
        <v>#NAME?</v>
      </c>
      <c r="AJ114" s="222" t="e">
        <f t="shared" ca="1" si="34"/>
        <v>#NAME?</v>
      </c>
      <c r="AK114" s="222" t="e">
        <f t="shared" ca="1" si="34"/>
        <v>#NAME?</v>
      </c>
      <c r="AL114" s="222" t="e">
        <f t="shared" ca="1" si="34"/>
        <v>#NAME?</v>
      </c>
      <c r="AM114" s="222" t="e">
        <f t="shared" ca="1" si="34"/>
        <v>#NAME?</v>
      </c>
      <c r="AN114" s="222" t="e">
        <f t="shared" ca="1" si="34"/>
        <v>#NAME?</v>
      </c>
      <c r="AO114" s="222" t="e">
        <f t="shared" ca="1" si="34"/>
        <v>#NAME?</v>
      </c>
      <c r="AP114" s="222" t="e">
        <f t="shared" ca="1" si="34"/>
        <v>#NAME?</v>
      </c>
      <c r="AQ114" s="222" t="e">
        <f t="shared" ca="1" si="34"/>
        <v>#NAME?</v>
      </c>
      <c r="AR114" s="222" t="e">
        <f t="shared" ca="1" si="34"/>
        <v>#NAME?</v>
      </c>
      <c r="AS114" s="222" t="e">
        <f t="shared" ca="1" si="34"/>
        <v>#NAME?</v>
      </c>
      <c r="AT114" s="222" t="e">
        <f t="shared" ca="1" si="40"/>
        <v>#NAME?</v>
      </c>
      <c r="AU114" s="222" t="e">
        <f t="shared" ca="1" si="40"/>
        <v>#NAME?</v>
      </c>
      <c r="AX114" s="296"/>
      <c r="AZ114" s="298" t="s">
        <v>10968</v>
      </c>
      <c r="BB114" s="244" t="e">
        <f t="shared" ca="1" si="35"/>
        <v>#NAME?</v>
      </c>
      <c r="BC114" s="244" t="e">
        <f t="shared" ca="1" si="35"/>
        <v>#NAME?</v>
      </c>
      <c r="BD114" s="244" t="e">
        <f t="shared" ca="1" si="35"/>
        <v>#NAME?</v>
      </c>
      <c r="BE114" s="244" t="e">
        <f t="shared" ca="1" si="35"/>
        <v>#NAME?</v>
      </c>
      <c r="BF114" s="244" t="e">
        <f t="shared" ca="1" si="35"/>
        <v>#NAME?</v>
      </c>
      <c r="BG114" s="244" t="e">
        <f t="shared" ca="1" si="35"/>
        <v>#NAME?</v>
      </c>
      <c r="BH114" s="244" t="e">
        <f t="shared" ca="1" si="35"/>
        <v>#NAME?</v>
      </c>
      <c r="BI114" s="244" t="e">
        <f t="shared" ca="1" si="35"/>
        <v>#NAME?</v>
      </c>
      <c r="BJ114" s="244" t="e">
        <f t="shared" ca="1" si="35"/>
        <v>#NAME?</v>
      </c>
      <c r="BK114" s="244" t="e">
        <f t="shared" ca="1" si="35"/>
        <v>#NAME?</v>
      </c>
      <c r="BL114" s="244" t="e">
        <f t="shared" ca="1" si="35"/>
        <v>#NAME?</v>
      </c>
      <c r="BM114" s="244" t="e">
        <f t="shared" ca="1" si="35"/>
        <v>#NAME?</v>
      </c>
      <c r="BN114" s="244" t="e">
        <f t="shared" ca="1" si="35"/>
        <v>#NAME?</v>
      </c>
      <c r="BO114" s="244" t="e">
        <f t="shared" ca="1" si="35"/>
        <v>#NAME?</v>
      </c>
      <c r="BP114" s="244" t="e">
        <f t="shared" ca="1" si="45"/>
        <v>#NAME?</v>
      </c>
      <c r="BQ114" s="244" t="e">
        <f t="shared" ca="1" si="45"/>
        <v>#NAME?</v>
      </c>
      <c r="BR114" s="244" t="e">
        <f t="shared" ca="1" si="45"/>
        <v>#NAME?</v>
      </c>
      <c r="BS114" s="244" t="e">
        <f t="shared" ca="1" si="41"/>
        <v>#NAME?</v>
      </c>
      <c r="BV114" s="296"/>
      <c r="BX114" s="298" t="s">
        <v>10968</v>
      </c>
      <c r="BZ114" s="244" t="e">
        <f t="shared" ca="1" si="36"/>
        <v>#NAME?</v>
      </c>
      <c r="CA114" s="244" t="e">
        <f t="shared" ca="1" si="36"/>
        <v>#NAME?</v>
      </c>
      <c r="CB114" s="244" t="e">
        <f t="shared" ca="1" si="36"/>
        <v>#NAME?</v>
      </c>
      <c r="CC114" s="244" t="e">
        <f t="shared" ca="1" si="36"/>
        <v>#NAME?</v>
      </c>
      <c r="CD114" s="244" t="e">
        <f t="shared" ca="1" si="36"/>
        <v>#NAME?</v>
      </c>
      <c r="CE114" s="244" t="e">
        <f t="shared" ca="1" si="36"/>
        <v>#NAME?</v>
      </c>
      <c r="CF114" s="244" t="e">
        <f t="shared" ca="1" si="36"/>
        <v>#NAME?</v>
      </c>
      <c r="CG114" s="244" t="e">
        <f t="shared" ca="1" si="36"/>
        <v>#NAME?</v>
      </c>
      <c r="CH114" s="244" t="e">
        <f t="shared" ca="1" si="36"/>
        <v>#NAME?</v>
      </c>
      <c r="CI114" s="244" t="e">
        <f t="shared" ca="1" si="36"/>
        <v>#NAME?</v>
      </c>
      <c r="CJ114" s="244" t="e">
        <f t="shared" ca="1" si="36"/>
        <v>#NAME?</v>
      </c>
      <c r="CK114" s="244" t="e">
        <f t="shared" ca="1" si="36"/>
        <v>#NAME?</v>
      </c>
      <c r="CL114" s="244" t="e">
        <f t="shared" ca="1" si="36"/>
        <v>#NAME?</v>
      </c>
      <c r="CM114" s="244" t="e">
        <f t="shared" ca="1" si="36"/>
        <v>#NAME?</v>
      </c>
      <c r="CN114" s="244" t="e">
        <f t="shared" ca="1" si="36"/>
        <v>#NAME?</v>
      </c>
      <c r="CO114" s="244" t="e">
        <f t="shared" ca="1" si="36"/>
        <v>#NAME?</v>
      </c>
      <c r="CP114" s="244" t="e">
        <f t="shared" ca="1" si="46"/>
        <v>#NAME?</v>
      </c>
      <c r="CQ114" s="244" t="e">
        <f t="shared" ca="1" si="42"/>
        <v>#NAME?</v>
      </c>
      <c r="CT114" s="296"/>
      <c r="CV114" s="298" t="s">
        <v>10968</v>
      </c>
      <c r="CX114" s="244" t="e">
        <f t="shared" ca="1" si="37"/>
        <v>#NAME?</v>
      </c>
      <c r="CY114" s="244" t="e">
        <f t="shared" ca="1" si="37"/>
        <v>#NAME?</v>
      </c>
      <c r="CZ114" s="244" t="e">
        <f t="shared" ca="1" si="37"/>
        <v>#NAME?</v>
      </c>
      <c r="DA114" s="244" t="e">
        <f t="shared" ca="1" si="37"/>
        <v>#NAME?</v>
      </c>
      <c r="DB114" s="244" t="e">
        <f t="shared" ca="1" si="37"/>
        <v>#NAME?</v>
      </c>
      <c r="DC114" s="244" t="e">
        <f t="shared" ca="1" si="37"/>
        <v>#NAME?</v>
      </c>
      <c r="DD114" s="244" t="e">
        <f t="shared" ca="1" si="37"/>
        <v>#NAME?</v>
      </c>
      <c r="DE114" s="244" t="e">
        <f t="shared" ca="1" si="37"/>
        <v>#NAME?</v>
      </c>
      <c r="DF114" s="244" t="e">
        <f t="shared" ca="1" si="37"/>
        <v>#NAME?</v>
      </c>
      <c r="DG114" s="244" t="e">
        <f t="shared" ca="1" si="37"/>
        <v>#NAME?</v>
      </c>
      <c r="DH114" s="244" t="e">
        <f t="shared" ca="1" si="37"/>
        <v>#NAME?</v>
      </c>
      <c r="DI114" s="244" t="e">
        <f t="shared" ca="1" si="37"/>
        <v>#NAME?</v>
      </c>
      <c r="DJ114" s="244" t="e">
        <f t="shared" ca="1" si="37"/>
        <v>#NAME?</v>
      </c>
      <c r="DK114" s="244" t="e">
        <f t="shared" ca="1" si="37"/>
        <v>#NAME?</v>
      </c>
      <c r="DL114" s="244" t="e">
        <f t="shared" ca="1" si="37"/>
        <v>#NAME?</v>
      </c>
      <c r="DM114" s="244" t="e">
        <f t="shared" ca="1" si="37"/>
        <v>#NAME?</v>
      </c>
      <c r="DN114" s="244" t="e">
        <f t="shared" ca="1" si="47"/>
        <v>#NAME?</v>
      </c>
      <c r="DO114" s="244" t="e">
        <f t="shared" ca="1" si="43"/>
        <v>#NAME?</v>
      </c>
    </row>
    <row r="115" spans="2:119" ht="16.5" thickBot="1">
      <c r="B115" s="296"/>
      <c r="C115" s="297">
        <f t="shared" si="48"/>
        <v>149.98934133492105</v>
      </c>
      <c r="D115" s="298" t="s">
        <v>10979</v>
      </c>
      <c r="E115" s="293">
        <f t="shared" si="49"/>
        <v>134.65224816260616</v>
      </c>
      <c r="F115" s="221">
        <f t="shared" si="33"/>
        <v>397.1727188855931</v>
      </c>
      <c r="G115" s="221">
        <f t="shared" si="33"/>
        <v>396.79591025375305</v>
      </c>
      <c r="H115" s="221">
        <f t="shared" si="33"/>
        <v>396.42074660865251</v>
      </c>
      <c r="I115" s="221">
        <f t="shared" si="33"/>
        <v>395.90756682955049</v>
      </c>
      <c r="J115" s="221">
        <f t="shared" si="33"/>
        <v>395.39745881594854</v>
      </c>
      <c r="K115" s="221">
        <f t="shared" si="33"/>
        <v>394.89040064588863</v>
      </c>
      <c r="L115" s="221">
        <f t="shared" si="33"/>
        <v>394.20383346792482</v>
      </c>
      <c r="M115" s="221">
        <f t="shared" si="33"/>
        <v>393.34217974535181</v>
      </c>
      <c r="N115" s="221">
        <f t="shared" si="33"/>
        <v>392.48936321638502</v>
      </c>
      <c r="O115" s="221">
        <f t="shared" si="33"/>
        <v>391.16054161913428</v>
      </c>
      <c r="P115" s="221">
        <f t="shared" si="33"/>
        <v>389.85306552366922</v>
      </c>
      <c r="Q115" s="221">
        <f t="shared" si="33"/>
        <v>387.88879537972832</v>
      </c>
      <c r="R115" s="221">
        <f t="shared" si="33"/>
        <v>385.23510729801762</v>
      </c>
      <c r="S115" s="221">
        <f t="shared" si="33"/>
        <v>382.67024718323268</v>
      </c>
      <c r="T115" s="221">
        <f t="shared" si="44"/>
        <v>379.54595550221921</v>
      </c>
      <c r="U115" s="221">
        <f t="shared" si="44"/>
        <v>375.58110351146041</v>
      </c>
      <c r="V115" s="221">
        <f t="shared" si="44"/>
        <v>355.69157302532813</v>
      </c>
      <c r="W115" s="221">
        <f t="shared" si="39"/>
        <v>329.64158949752721</v>
      </c>
      <c r="Z115" s="296"/>
      <c r="AA115" s="294">
        <f t="shared" si="50"/>
        <v>0</v>
      </c>
      <c r="AB115" s="298" t="s">
        <v>10979</v>
      </c>
      <c r="AC115" s="295">
        <v>9.0300000000000005E-2</v>
      </c>
      <c r="AD115" s="222" t="e">
        <f t="shared" ca="1" si="34"/>
        <v>#NAME?</v>
      </c>
      <c r="AE115" s="222" t="e">
        <f t="shared" ca="1" si="34"/>
        <v>#NAME?</v>
      </c>
      <c r="AF115" s="222" t="e">
        <f t="shared" ca="1" si="34"/>
        <v>#NAME?</v>
      </c>
      <c r="AG115" s="222" t="e">
        <f t="shared" ca="1" si="34"/>
        <v>#NAME?</v>
      </c>
      <c r="AH115" s="222" t="e">
        <f t="shared" ca="1" si="34"/>
        <v>#NAME?</v>
      </c>
      <c r="AI115" s="222" t="e">
        <f t="shared" ca="1" si="34"/>
        <v>#NAME?</v>
      </c>
      <c r="AJ115" s="222" t="e">
        <f t="shared" ca="1" si="34"/>
        <v>#NAME?</v>
      </c>
      <c r="AK115" s="222" t="e">
        <f t="shared" ca="1" si="34"/>
        <v>#NAME?</v>
      </c>
      <c r="AL115" s="222" t="e">
        <f t="shared" ca="1" si="34"/>
        <v>#NAME?</v>
      </c>
      <c r="AM115" s="222" t="e">
        <f t="shared" ca="1" si="34"/>
        <v>#NAME?</v>
      </c>
      <c r="AN115" s="222" t="e">
        <f t="shared" ca="1" si="34"/>
        <v>#NAME?</v>
      </c>
      <c r="AO115" s="222" t="e">
        <f t="shared" ca="1" si="34"/>
        <v>#NAME?</v>
      </c>
      <c r="AP115" s="222" t="e">
        <f t="shared" ca="1" si="34"/>
        <v>#NAME?</v>
      </c>
      <c r="AQ115" s="222" t="e">
        <f t="shared" ca="1" si="34"/>
        <v>#NAME?</v>
      </c>
      <c r="AR115" s="222" t="e">
        <f t="shared" ca="1" si="34"/>
        <v>#NAME?</v>
      </c>
      <c r="AS115" s="222" t="e">
        <f t="shared" ca="1" si="34"/>
        <v>#NAME?</v>
      </c>
      <c r="AT115" s="222" t="e">
        <f t="shared" ca="1" si="40"/>
        <v>#NAME?</v>
      </c>
      <c r="AU115" s="222" t="e">
        <f t="shared" ca="1" si="40"/>
        <v>#NAME?</v>
      </c>
      <c r="AX115" s="296"/>
      <c r="AZ115" s="298" t="s">
        <v>10979</v>
      </c>
      <c r="BB115" s="244" t="e">
        <f t="shared" ca="1" si="35"/>
        <v>#NAME?</v>
      </c>
      <c r="BC115" s="244" t="e">
        <f t="shared" ca="1" si="35"/>
        <v>#NAME?</v>
      </c>
      <c r="BD115" s="244" t="e">
        <f t="shared" ca="1" si="35"/>
        <v>#NAME?</v>
      </c>
      <c r="BE115" s="244" t="e">
        <f t="shared" ca="1" si="35"/>
        <v>#NAME?</v>
      </c>
      <c r="BF115" s="244" t="e">
        <f t="shared" ca="1" si="35"/>
        <v>#NAME?</v>
      </c>
      <c r="BG115" s="244" t="e">
        <f t="shared" ca="1" si="35"/>
        <v>#NAME?</v>
      </c>
      <c r="BH115" s="244" t="e">
        <f t="shared" ca="1" si="35"/>
        <v>#NAME?</v>
      </c>
      <c r="BI115" s="244" t="e">
        <f t="shared" ca="1" si="35"/>
        <v>#NAME?</v>
      </c>
      <c r="BJ115" s="244" t="e">
        <f t="shared" ca="1" si="35"/>
        <v>#NAME?</v>
      </c>
      <c r="BK115" s="244" t="e">
        <f t="shared" ca="1" si="35"/>
        <v>#NAME?</v>
      </c>
      <c r="BL115" s="244" t="e">
        <f t="shared" ca="1" si="35"/>
        <v>#NAME?</v>
      </c>
      <c r="BM115" s="244" t="e">
        <f t="shared" ca="1" si="35"/>
        <v>#NAME?</v>
      </c>
      <c r="BN115" s="244" t="e">
        <f t="shared" ca="1" si="35"/>
        <v>#NAME?</v>
      </c>
      <c r="BO115" s="244" t="e">
        <f t="shared" ca="1" si="35"/>
        <v>#NAME?</v>
      </c>
      <c r="BP115" s="244" t="e">
        <f t="shared" ca="1" si="45"/>
        <v>#NAME?</v>
      </c>
      <c r="BQ115" s="244" t="e">
        <f t="shared" ca="1" si="45"/>
        <v>#NAME?</v>
      </c>
      <c r="BR115" s="244" t="e">
        <f t="shared" ca="1" si="45"/>
        <v>#NAME?</v>
      </c>
      <c r="BS115" s="244" t="e">
        <f t="shared" ca="1" si="41"/>
        <v>#NAME?</v>
      </c>
      <c r="BV115" s="296"/>
      <c r="BX115" s="298" t="s">
        <v>10979</v>
      </c>
      <c r="BZ115" s="244" t="e">
        <f t="shared" ca="1" si="36"/>
        <v>#NAME?</v>
      </c>
      <c r="CA115" s="244" t="e">
        <f t="shared" ca="1" si="36"/>
        <v>#NAME?</v>
      </c>
      <c r="CB115" s="244" t="e">
        <f t="shared" ca="1" si="36"/>
        <v>#NAME?</v>
      </c>
      <c r="CC115" s="244" t="e">
        <f t="shared" ca="1" si="36"/>
        <v>#NAME?</v>
      </c>
      <c r="CD115" s="244" t="e">
        <f t="shared" ca="1" si="36"/>
        <v>#NAME?</v>
      </c>
      <c r="CE115" s="244" t="e">
        <f t="shared" ca="1" si="36"/>
        <v>#NAME?</v>
      </c>
      <c r="CF115" s="244" t="e">
        <f t="shared" ca="1" si="36"/>
        <v>#NAME?</v>
      </c>
      <c r="CG115" s="244" t="e">
        <f t="shared" ca="1" si="36"/>
        <v>#NAME?</v>
      </c>
      <c r="CH115" s="244" t="e">
        <f t="shared" ca="1" si="36"/>
        <v>#NAME?</v>
      </c>
      <c r="CI115" s="244" t="e">
        <f t="shared" ca="1" si="36"/>
        <v>#NAME?</v>
      </c>
      <c r="CJ115" s="244" t="e">
        <f t="shared" ca="1" si="36"/>
        <v>#NAME?</v>
      </c>
      <c r="CK115" s="244" t="e">
        <f t="shared" ca="1" si="36"/>
        <v>#NAME?</v>
      </c>
      <c r="CL115" s="244" t="e">
        <f t="shared" ca="1" si="36"/>
        <v>#NAME?</v>
      </c>
      <c r="CM115" s="244" t="e">
        <f t="shared" ca="1" si="36"/>
        <v>#NAME?</v>
      </c>
      <c r="CN115" s="244" t="e">
        <f t="shared" ca="1" si="36"/>
        <v>#NAME?</v>
      </c>
      <c r="CO115" s="244" t="e">
        <f t="shared" ca="1" si="36"/>
        <v>#NAME?</v>
      </c>
      <c r="CP115" s="244" t="e">
        <f t="shared" ca="1" si="46"/>
        <v>#NAME?</v>
      </c>
      <c r="CQ115" s="244" t="e">
        <f t="shared" ca="1" si="42"/>
        <v>#NAME?</v>
      </c>
      <c r="CT115" s="296"/>
      <c r="CV115" s="298" t="s">
        <v>10979</v>
      </c>
      <c r="CX115" s="244" t="e">
        <f t="shared" ca="1" si="37"/>
        <v>#NAME?</v>
      </c>
      <c r="CY115" s="244" t="e">
        <f t="shared" ca="1" si="37"/>
        <v>#NAME?</v>
      </c>
      <c r="CZ115" s="244" t="e">
        <f t="shared" ca="1" si="37"/>
        <v>#NAME?</v>
      </c>
      <c r="DA115" s="244" t="e">
        <f t="shared" ca="1" si="37"/>
        <v>#NAME?</v>
      </c>
      <c r="DB115" s="244" t="e">
        <f t="shared" ca="1" si="37"/>
        <v>#NAME?</v>
      </c>
      <c r="DC115" s="244" t="e">
        <f t="shared" ca="1" si="37"/>
        <v>#NAME?</v>
      </c>
      <c r="DD115" s="244" t="e">
        <f t="shared" ca="1" si="37"/>
        <v>#NAME?</v>
      </c>
      <c r="DE115" s="244" t="e">
        <f t="shared" ca="1" si="37"/>
        <v>#NAME?</v>
      </c>
      <c r="DF115" s="244" t="e">
        <f t="shared" ca="1" si="37"/>
        <v>#NAME?</v>
      </c>
      <c r="DG115" s="244" t="e">
        <f t="shared" ca="1" si="37"/>
        <v>#NAME?</v>
      </c>
      <c r="DH115" s="244" t="e">
        <f t="shared" ca="1" si="37"/>
        <v>#NAME?</v>
      </c>
      <c r="DI115" s="244" t="e">
        <f t="shared" ca="1" si="37"/>
        <v>#NAME?</v>
      </c>
      <c r="DJ115" s="244" t="e">
        <f t="shared" ca="1" si="37"/>
        <v>#NAME?</v>
      </c>
      <c r="DK115" s="244" t="e">
        <f t="shared" ca="1" si="37"/>
        <v>#NAME?</v>
      </c>
      <c r="DL115" s="244" t="e">
        <f t="shared" ca="1" si="37"/>
        <v>#NAME?</v>
      </c>
      <c r="DM115" s="244" t="e">
        <f t="shared" ca="1" si="37"/>
        <v>#NAME?</v>
      </c>
      <c r="DN115" s="244" t="e">
        <f t="shared" ca="1" si="47"/>
        <v>#NAME?</v>
      </c>
      <c r="DO115" s="244" t="e">
        <f t="shared" ca="1" si="43"/>
        <v>#NAME?</v>
      </c>
    </row>
    <row r="116" spans="2:119" ht="16.5" thickBot="1">
      <c r="B116" s="296"/>
      <c r="C116" s="297">
        <f t="shared" si="48"/>
        <v>149.98934133492105</v>
      </c>
      <c r="D116" s="298" t="s">
        <v>10981</v>
      </c>
      <c r="E116" s="293">
        <f t="shared" si="49"/>
        <v>132.93752172617147</v>
      </c>
      <c r="F116" s="221">
        <f t="shared" si="33"/>
        <v>395.45799244915838</v>
      </c>
      <c r="G116" s="221">
        <f t="shared" si="33"/>
        <v>395.08118381731833</v>
      </c>
      <c r="H116" s="221">
        <f t="shared" si="33"/>
        <v>394.70602017221779</v>
      </c>
      <c r="I116" s="221">
        <f t="shared" si="33"/>
        <v>394.19284039311583</v>
      </c>
      <c r="J116" s="221">
        <f t="shared" si="33"/>
        <v>393.68273237951382</v>
      </c>
      <c r="K116" s="221">
        <f t="shared" si="33"/>
        <v>393.17567420945397</v>
      </c>
      <c r="L116" s="221">
        <f t="shared" si="33"/>
        <v>392.48910703149011</v>
      </c>
      <c r="M116" s="221">
        <f t="shared" si="33"/>
        <v>391.6274533089171</v>
      </c>
      <c r="N116" s="221">
        <f t="shared" si="33"/>
        <v>390.77463677995036</v>
      </c>
      <c r="O116" s="221">
        <f t="shared" si="33"/>
        <v>389.44581518269956</v>
      </c>
      <c r="P116" s="221">
        <f t="shared" si="33"/>
        <v>388.13833908723456</v>
      </c>
      <c r="Q116" s="221">
        <f t="shared" si="33"/>
        <v>386.17406894329361</v>
      </c>
      <c r="R116" s="221">
        <f t="shared" si="33"/>
        <v>383.52038086158296</v>
      </c>
      <c r="S116" s="221">
        <f t="shared" si="33"/>
        <v>380.95552074679802</v>
      </c>
      <c r="T116" s="221">
        <f t="shared" si="44"/>
        <v>377.83122906578456</v>
      </c>
      <c r="U116" s="221">
        <f t="shared" si="44"/>
        <v>373.86637707502575</v>
      </c>
      <c r="V116" s="221">
        <f t="shared" si="44"/>
        <v>353.97684658889341</v>
      </c>
      <c r="W116" s="221">
        <f t="shared" si="39"/>
        <v>327.92686306109249</v>
      </c>
      <c r="Z116" s="296"/>
      <c r="AA116" s="294">
        <f t="shared" si="50"/>
        <v>0</v>
      </c>
      <c r="AB116" s="298" t="s">
        <v>10981</v>
      </c>
      <c r="AC116" s="295">
        <v>0.72870000000000001</v>
      </c>
      <c r="AD116" s="222" t="e">
        <f t="shared" ca="1" si="34"/>
        <v>#NAME?</v>
      </c>
      <c r="AE116" s="222" t="e">
        <f t="shared" ca="1" si="34"/>
        <v>#NAME?</v>
      </c>
      <c r="AF116" s="222" t="e">
        <f t="shared" ca="1" si="34"/>
        <v>#NAME?</v>
      </c>
      <c r="AG116" s="222" t="e">
        <f t="shared" ca="1" si="34"/>
        <v>#NAME?</v>
      </c>
      <c r="AH116" s="222" t="e">
        <f t="shared" ca="1" si="34"/>
        <v>#NAME?</v>
      </c>
      <c r="AI116" s="222" t="e">
        <f t="shared" ca="1" si="34"/>
        <v>#NAME?</v>
      </c>
      <c r="AJ116" s="222" t="e">
        <f t="shared" ca="1" si="34"/>
        <v>#NAME?</v>
      </c>
      <c r="AK116" s="222" t="e">
        <f t="shared" ca="1" si="34"/>
        <v>#NAME?</v>
      </c>
      <c r="AL116" s="222" t="e">
        <f t="shared" ca="1" si="34"/>
        <v>#NAME?</v>
      </c>
      <c r="AM116" s="222" t="e">
        <f t="shared" ca="1" si="34"/>
        <v>#NAME?</v>
      </c>
      <c r="AN116" s="222" t="e">
        <f t="shared" ca="1" si="34"/>
        <v>#NAME?</v>
      </c>
      <c r="AO116" s="222" t="e">
        <f t="shared" ca="1" si="34"/>
        <v>#NAME?</v>
      </c>
      <c r="AP116" s="222" t="e">
        <f t="shared" ca="1" si="34"/>
        <v>#NAME?</v>
      </c>
      <c r="AQ116" s="222" t="e">
        <f t="shared" ca="1" si="34"/>
        <v>#NAME?</v>
      </c>
      <c r="AR116" s="222" t="e">
        <f t="shared" ca="1" si="34"/>
        <v>#NAME?</v>
      </c>
      <c r="AS116" s="222" t="e">
        <f t="shared" ca="1" si="34"/>
        <v>#NAME?</v>
      </c>
      <c r="AT116" s="222" t="e">
        <f t="shared" ca="1" si="40"/>
        <v>#NAME?</v>
      </c>
      <c r="AU116" s="222" t="e">
        <f t="shared" ca="1" si="40"/>
        <v>#NAME?</v>
      </c>
      <c r="AX116" s="296"/>
      <c r="AZ116" s="298" t="s">
        <v>10981</v>
      </c>
      <c r="BB116" s="244" t="e">
        <f t="shared" ca="1" si="35"/>
        <v>#NAME?</v>
      </c>
      <c r="BC116" s="244" t="e">
        <f t="shared" ca="1" si="35"/>
        <v>#NAME?</v>
      </c>
      <c r="BD116" s="244" t="e">
        <f t="shared" ca="1" si="35"/>
        <v>#NAME?</v>
      </c>
      <c r="BE116" s="244" t="e">
        <f t="shared" ca="1" si="35"/>
        <v>#NAME?</v>
      </c>
      <c r="BF116" s="244" t="e">
        <f t="shared" ca="1" si="35"/>
        <v>#NAME?</v>
      </c>
      <c r="BG116" s="244" t="e">
        <f t="shared" ca="1" si="35"/>
        <v>#NAME?</v>
      </c>
      <c r="BH116" s="244" t="e">
        <f t="shared" ca="1" si="35"/>
        <v>#NAME?</v>
      </c>
      <c r="BI116" s="244" t="e">
        <f t="shared" ca="1" si="35"/>
        <v>#NAME?</v>
      </c>
      <c r="BJ116" s="244" t="e">
        <f t="shared" ca="1" si="35"/>
        <v>#NAME?</v>
      </c>
      <c r="BK116" s="244" t="e">
        <f t="shared" ca="1" si="35"/>
        <v>#NAME?</v>
      </c>
      <c r="BL116" s="244" t="e">
        <f t="shared" ca="1" si="35"/>
        <v>#NAME?</v>
      </c>
      <c r="BM116" s="244" t="e">
        <f t="shared" ca="1" si="35"/>
        <v>#NAME?</v>
      </c>
      <c r="BN116" s="244" t="e">
        <f t="shared" ca="1" si="35"/>
        <v>#NAME?</v>
      </c>
      <c r="BO116" s="244" t="e">
        <f t="shared" ca="1" si="35"/>
        <v>#NAME?</v>
      </c>
      <c r="BP116" s="244" t="e">
        <f t="shared" ca="1" si="45"/>
        <v>#NAME?</v>
      </c>
      <c r="BQ116" s="244" t="e">
        <f t="shared" ca="1" si="45"/>
        <v>#NAME?</v>
      </c>
      <c r="BR116" s="244" t="e">
        <f t="shared" ca="1" si="45"/>
        <v>#NAME?</v>
      </c>
      <c r="BS116" s="244" t="e">
        <f t="shared" ca="1" si="41"/>
        <v>#NAME?</v>
      </c>
      <c r="BV116" s="296"/>
      <c r="BX116" s="298" t="s">
        <v>10981</v>
      </c>
      <c r="BZ116" s="244" t="e">
        <f t="shared" ca="1" si="36"/>
        <v>#NAME?</v>
      </c>
      <c r="CA116" s="244" t="e">
        <f t="shared" ca="1" si="36"/>
        <v>#NAME?</v>
      </c>
      <c r="CB116" s="244" t="e">
        <f t="shared" ca="1" si="36"/>
        <v>#NAME?</v>
      </c>
      <c r="CC116" s="244" t="e">
        <f t="shared" ca="1" si="36"/>
        <v>#NAME?</v>
      </c>
      <c r="CD116" s="244" t="e">
        <f t="shared" ca="1" si="36"/>
        <v>#NAME?</v>
      </c>
      <c r="CE116" s="244" t="e">
        <f t="shared" ca="1" si="36"/>
        <v>#NAME?</v>
      </c>
      <c r="CF116" s="244" t="e">
        <f t="shared" ca="1" si="36"/>
        <v>#NAME?</v>
      </c>
      <c r="CG116" s="244" t="e">
        <f t="shared" ca="1" si="36"/>
        <v>#NAME?</v>
      </c>
      <c r="CH116" s="244" t="e">
        <f t="shared" ca="1" si="36"/>
        <v>#NAME?</v>
      </c>
      <c r="CI116" s="244" t="e">
        <f t="shared" ca="1" si="36"/>
        <v>#NAME?</v>
      </c>
      <c r="CJ116" s="244" t="e">
        <f t="shared" ca="1" si="36"/>
        <v>#NAME?</v>
      </c>
      <c r="CK116" s="244" t="e">
        <f t="shared" ca="1" si="36"/>
        <v>#NAME?</v>
      </c>
      <c r="CL116" s="244" t="e">
        <f t="shared" ca="1" si="36"/>
        <v>#NAME?</v>
      </c>
      <c r="CM116" s="244" t="e">
        <f t="shared" ca="1" si="36"/>
        <v>#NAME?</v>
      </c>
      <c r="CN116" s="244" t="e">
        <f t="shared" ca="1" si="36"/>
        <v>#NAME?</v>
      </c>
      <c r="CO116" s="244" t="e">
        <f t="shared" ca="1" si="36"/>
        <v>#NAME?</v>
      </c>
      <c r="CP116" s="244" t="e">
        <f t="shared" ca="1" si="46"/>
        <v>#NAME?</v>
      </c>
      <c r="CQ116" s="244" t="e">
        <f t="shared" ca="1" si="42"/>
        <v>#NAME?</v>
      </c>
      <c r="CT116" s="296"/>
      <c r="CV116" s="298" t="s">
        <v>10981</v>
      </c>
      <c r="CX116" s="244" t="e">
        <f t="shared" ca="1" si="37"/>
        <v>#NAME?</v>
      </c>
      <c r="CY116" s="244" t="e">
        <f t="shared" ca="1" si="37"/>
        <v>#NAME?</v>
      </c>
      <c r="CZ116" s="244" t="e">
        <f t="shared" ca="1" si="37"/>
        <v>#NAME?</v>
      </c>
      <c r="DA116" s="244" t="e">
        <f t="shared" ca="1" si="37"/>
        <v>#NAME?</v>
      </c>
      <c r="DB116" s="244" t="e">
        <f t="shared" ca="1" si="37"/>
        <v>#NAME?</v>
      </c>
      <c r="DC116" s="244" t="e">
        <f t="shared" ca="1" si="37"/>
        <v>#NAME?</v>
      </c>
      <c r="DD116" s="244" t="e">
        <f t="shared" ca="1" si="37"/>
        <v>#NAME?</v>
      </c>
      <c r="DE116" s="244" t="e">
        <f t="shared" ca="1" si="37"/>
        <v>#NAME?</v>
      </c>
      <c r="DF116" s="244" t="e">
        <f t="shared" ca="1" si="37"/>
        <v>#NAME?</v>
      </c>
      <c r="DG116" s="244" t="e">
        <f t="shared" ca="1" si="37"/>
        <v>#NAME?</v>
      </c>
      <c r="DH116" s="244" t="e">
        <f t="shared" ca="1" si="37"/>
        <v>#NAME?</v>
      </c>
      <c r="DI116" s="244" t="e">
        <f t="shared" ca="1" si="37"/>
        <v>#NAME?</v>
      </c>
      <c r="DJ116" s="244" t="e">
        <f t="shared" ca="1" si="37"/>
        <v>#NAME?</v>
      </c>
      <c r="DK116" s="244" t="e">
        <f t="shared" ca="1" si="37"/>
        <v>#NAME?</v>
      </c>
      <c r="DL116" s="244" t="e">
        <f t="shared" ca="1" si="37"/>
        <v>#NAME?</v>
      </c>
      <c r="DM116" s="244" t="e">
        <f t="shared" ca="1" si="37"/>
        <v>#NAME?</v>
      </c>
      <c r="DN116" s="244" t="e">
        <f t="shared" ca="1" si="47"/>
        <v>#NAME?</v>
      </c>
      <c r="DO116" s="244" t="e">
        <f t="shared" ca="1" si="43"/>
        <v>#NAME?</v>
      </c>
    </row>
    <row r="117" spans="2:119" ht="16.5" thickBot="1">
      <c r="B117" s="296"/>
      <c r="C117" s="297">
        <f t="shared" si="48"/>
        <v>149.98934133492105</v>
      </c>
      <c r="D117" s="298" t="s">
        <v>10992</v>
      </c>
      <c r="E117" s="293">
        <f t="shared" si="49"/>
        <v>131.25131843450137</v>
      </c>
      <c r="F117" s="221">
        <f t="shared" si="33"/>
        <v>393.77178915748834</v>
      </c>
      <c r="G117" s="221">
        <f t="shared" si="33"/>
        <v>393.39498052564829</v>
      </c>
      <c r="H117" s="221">
        <f t="shared" si="33"/>
        <v>393.01981688054775</v>
      </c>
      <c r="I117" s="221">
        <f t="shared" si="33"/>
        <v>392.50663710144568</v>
      </c>
      <c r="J117" s="221">
        <f t="shared" si="33"/>
        <v>391.99652908784378</v>
      </c>
      <c r="K117" s="221">
        <f t="shared" si="33"/>
        <v>391.48947091778382</v>
      </c>
      <c r="L117" s="221">
        <f t="shared" si="33"/>
        <v>390.80290373982007</v>
      </c>
      <c r="M117" s="221">
        <f t="shared" si="33"/>
        <v>389.94125001724706</v>
      </c>
      <c r="N117" s="221">
        <f t="shared" si="33"/>
        <v>389.0884334882802</v>
      </c>
      <c r="O117" s="221">
        <f t="shared" si="33"/>
        <v>387.75961189102952</v>
      </c>
      <c r="P117" s="221">
        <f t="shared" si="33"/>
        <v>386.45213579556446</v>
      </c>
      <c r="Q117" s="221">
        <f t="shared" si="33"/>
        <v>384.48786565162357</v>
      </c>
      <c r="R117" s="221">
        <f t="shared" si="33"/>
        <v>381.83417756991287</v>
      </c>
      <c r="S117" s="221">
        <f t="shared" si="33"/>
        <v>379.26931745512786</v>
      </c>
      <c r="T117" s="221">
        <f t="shared" si="44"/>
        <v>376.1450257741144</v>
      </c>
      <c r="U117" s="221">
        <f t="shared" si="44"/>
        <v>372.1801737833556</v>
      </c>
      <c r="V117" s="221">
        <f t="shared" si="44"/>
        <v>352.29064329722337</v>
      </c>
      <c r="W117" s="221">
        <f t="shared" si="39"/>
        <v>326.24065976942245</v>
      </c>
      <c r="Z117" s="296"/>
      <c r="AA117" s="294">
        <f t="shared" si="50"/>
        <v>0</v>
      </c>
      <c r="AB117" s="298" t="s">
        <v>10992</v>
      </c>
      <c r="AC117" s="295">
        <v>5.57E-2</v>
      </c>
      <c r="AD117" s="222" t="e">
        <f t="shared" ca="1" si="34"/>
        <v>#NAME?</v>
      </c>
      <c r="AE117" s="222" t="e">
        <f t="shared" ca="1" si="34"/>
        <v>#NAME?</v>
      </c>
      <c r="AF117" s="222" t="e">
        <f t="shared" ca="1" si="34"/>
        <v>#NAME?</v>
      </c>
      <c r="AG117" s="222" t="e">
        <f t="shared" ca="1" si="34"/>
        <v>#NAME?</v>
      </c>
      <c r="AH117" s="222" t="e">
        <f t="shared" ca="1" si="34"/>
        <v>#NAME?</v>
      </c>
      <c r="AI117" s="222" t="e">
        <f t="shared" ca="1" si="34"/>
        <v>#NAME?</v>
      </c>
      <c r="AJ117" s="222" t="e">
        <f t="shared" ca="1" si="34"/>
        <v>#NAME?</v>
      </c>
      <c r="AK117" s="222" t="e">
        <f t="shared" ca="1" si="34"/>
        <v>#NAME?</v>
      </c>
      <c r="AL117" s="222" t="e">
        <f t="shared" ca="1" si="34"/>
        <v>#NAME?</v>
      </c>
      <c r="AM117" s="222" t="e">
        <f t="shared" ca="1" si="34"/>
        <v>#NAME?</v>
      </c>
      <c r="AN117" s="222" t="e">
        <f t="shared" ca="1" si="34"/>
        <v>#NAME?</v>
      </c>
      <c r="AO117" s="222" t="e">
        <f t="shared" ca="1" si="34"/>
        <v>#NAME?</v>
      </c>
      <c r="AP117" s="222" t="e">
        <f t="shared" ca="1" si="34"/>
        <v>#NAME?</v>
      </c>
      <c r="AQ117" s="222" t="e">
        <f t="shared" ca="1" si="34"/>
        <v>#NAME?</v>
      </c>
      <c r="AR117" s="222" t="e">
        <f t="shared" ca="1" si="34"/>
        <v>#NAME?</v>
      </c>
      <c r="AS117" s="222" t="e">
        <f t="shared" ca="1" si="34"/>
        <v>#NAME?</v>
      </c>
      <c r="AT117" s="222" t="e">
        <f t="shared" ca="1" si="40"/>
        <v>#NAME?</v>
      </c>
      <c r="AU117" s="222" t="e">
        <f t="shared" ca="1" si="40"/>
        <v>#NAME?</v>
      </c>
      <c r="AX117" s="296"/>
      <c r="AZ117" s="298" t="s">
        <v>10992</v>
      </c>
      <c r="BB117" s="244" t="e">
        <f t="shared" ca="1" si="35"/>
        <v>#NAME?</v>
      </c>
      <c r="BC117" s="244" t="e">
        <f t="shared" ca="1" si="35"/>
        <v>#NAME?</v>
      </c>
      <c r="BD117" s="244" t="e">
        <f t="shared" ca="1" si="35"/>
        <v>#NAME?</v>
      </c>
      <c r="BE117" s="244" t="e">
        <f t="shared" ca="1" si="35"/>
        <v>#NAME?</v>
      </c>
      <c r="BF117" s="244" t="e">
        <f t="shared" ca="1" si="35"/>
        <v>#NAME?</v>
      </c>
      <c r="BG117" s="244" t="e">
        <f t="shared" ca="1" si="35"/>
        <v>#NAME?</v>
      </c>
      <c r="BH117" s="244" t="e">
        <f t="shared" ca="1" si="35"/>
        <v>#NAME?</v>
      </c>
      <c r="BI117" s="244" t="e">
        <f t="shared" ca="1" si="35"/>
        <v>#NAME?</v>
      </c>
      <c r="BJ117" s="244" t="e">
        <f t="shared" ca="1" si="35"/>
        <v>#NAME?</v>
      </c>
      <c r="BK117" s="244" t="e">
        <f t="shared" ca="1" si="35"/>
        <v>#NAME?</v>
      </c>
      <c r="BL117" s="244" t="e">
        <f t="shared" ca="1" si="35"/>
        <v>#NAME?</v>
      </c>
      <c r="BM117" s="244" t="e">
        <f t="shared" ca="1" si="35"/>
        <v>#NAME?</v>
      </c>
      <c r="BN117" s="244" t="e">
        <f t="shared" ca="1" si="35"/>
        <v>#NAME?</v>
      </c>
      <c r="BO117" s="244" t="e">
        <f t="shared" ca="1" si="35"/>
        <v>#NAME?</v>
      </c>
      <c r="BP117" s="244" t="e">
        <f t="shared" ca="1" si="45"/>
        <v>#NAME?</v>
      </c>
      <c r="BQ117" s="244" t="e">
        <f t="shared" ca="1" si="45"/>
        <v>#NAME?</v>
      </c>
      <c r="BR117" s="244" t="e">
        <f t="shared" ca="1" si="45"/>
        <v>#NAME?</v>
      </c>
      <c r="BS117" s="244" t="e">
        <f t="shared" ca="1" si="41"/>
        <v>#NAME?</v>
      </c>
      <c r="BV117" s="296"/>
      <c r="BX117" s="298" t="s">
        <v>10992</v>
      </c>
      <c r="BZ117" s="244" t="e">
        <f t="shared" ca="1" si="36"/>
        <v>#NAME?</v>
      </c>
      <c r="CA117" s="244" t="e">
        <f t="shared" ca="1" si="36"/>
        <v>#NAME?</v>
      </c>
      <c r="CB117" s="244" t="e">
        <f t="shared" ca="1" si="36"/>
        <v>#NAME?</v>
      </c>
      <c r="CC117" s="244" t="e">
        <f t="shared" ca="1" si="36"/>
        <v>#NAME?</v>
      </c>
      <c r="CD117" s="244" t="e">
        <f t="shared" ca="1" si="36"/>
        <v>#NAME?</v>
      </c>
      <c r="CE117" s="244" t="e">
        <f t="shared" ca="1" si="36"/>
        <v>#NAME?</v>
      </c>
      <c r="CF117" s="244" t="e">
        <f t="shared" ca="1" si="36"/>
        <v>#NAME?</v>
      </c>
      <c r="CG117" s="244" t="e">
        <f t="shared" ca="1" si="36"/>
        <v>#NAME?</v>
      </c>
      <c r="CH117" s="244" t="e">
        <f t="shared" ca="1" si="36"/>
        <v>#NAME?</v>
      </c>
      <c r="CI117" s="244" t="e">
        <f t="shared" ca="1" si="36"/>
        <v>#NAME?</v>
      </c>
      <c r="CJ117" s="244" t="e">
        <f t="shared" ca="1" si="36"/>
        <v>#NAME?</v>
      </c>
      <c r="CK117" s="244" t="e">
        <f t="shared" ca="1" si="36"/>
        <v>#NAME?</v>
      </c>
      <c r="CL117" s="244" t="e">
        <f t="shared" ca="1" si="36"/>
        <v>#NAME?</v>
      </c>
      <c r="CM117" s="244" t="e">
        <f t="shared" ca="1" si="36"/>
        <v>#NAME?</v>
      </c>
      <c r="CN117" s="244" t="e">
        <f t="shared" ca="1" si="36"/>
        <v>#NAME?</v>
      </c>
      <c r="CO117" s="244" t="e">
        <f t="shared" ca="1" si="36"/>
        <v>#NAME?</v>
      </c>
      <c r="CP117" s="244" t="e">
        <f t="shared" ca="1" si="46"/>
        <v>#NAME?</v>
      </c>
      <c r="CQ117" s="244" t="e">
        <f t="shared" ca="1" si="42"/>
        <v>#NAME?</v>
      </c>
      <c r="CT117" s="296"/>
      <c r="CV117" s="298" t="s">
        <v>10992</v>
      </c>
      <c r="CX117" s="244" t="e">
        <f t="shared" ca="1" si="37"/>
        <v>#NAME?</v>
      </c>
      <c r="CY117" s="244" t="e">
        <f t="shared" ca="1" si="37"/>
        <v>#NAME?</v>
      </c>
      <c r="CZ117" s="244" t="e">
        <f t="shared" ca="1" si="37"/>
        <v>#NAME?</v>
      </c>
      <c r="DA117" s="244" t="e">
        <f t="shared" ca="1" si="37"/>
        <v>#NAME?</v>
      </c>
      <c r="DB117" s="244" t="e">
        <f t="shared" ca="1" si="37"/>
        <v>#NAME?</v>
      </c>
      <c r="DC117" s="244" t="e">
        <f t="shared" ca="1" si="37"/>
        <v>#NAME?</v>
      </c>
      <c r="DD117" s="244" t="e">
        <f t="shared" ca="1" si="37"/>
        <v>#NAME?</v>
      </c>
      <c r="DE117" s="244" t="e">
        <f t="shared" ca="1" si="37"/>
        <v>#NAME?</v>
      </c>
      <c r="DF117" s="244" t="e">
        <f t="shared" ca="1" si="37"/>
        <v>#NAME?</v>
      </c>
      <c r="DG117" s="244" t="e">
        <f t="shared" ca="1" si="37"/>
        <v>#NAME?</v>
      </c>
      <c r="DH117" s="244" t="e">
        <f t="shared" ca="1" si="37"/>
        <v>#NAME?</v>
      </c>
      <c r="DI117" s="244" t="e">
        <f t="shared" ca="1" si="37"/>
        <v>#NAME?</v>
      </c>
      <c r="DJ117" s="244" t="e">
        <f t="shared" ca="1" si="37"/>
        <v>#NAME?</v>
      </c>
      <c r="DK117" s="244" t="e">
        <f t="shared" ca="1" si="37"/>
        <v>#NAME?</v>
      </c>
      <c r="DL117" s="244" t="e">
        <f t="shared" ca="1" si="37"/>
        <v>#NAME?</v>
      </c>
      <c r="DM117" s="244" t="e">
        <f t="shared" ca="1" si="37"/>
        <v>#NAME?</v>
      </c>
      <c r="DN117" s="244" t="e">
        <f t="shared" ca="1" si="47"/>
        <v>#NAME?</v>
      </c>
      <c r="DO117" s="244" t="e">
        <f t="shared" ca="1" si="43"/>
        <v>#NAME?</v>
      </c>
    </row>
    <row r="118" spans="2:119" ht="16.5" thickBot="1">
      <c r="B118" s="296"/>
      <c r="C118" s="297">
        <f t="shared" si="48"/>
        <v>149.98934133492105</v>
      </c>
      <c r="D118" s="298" t="s">
        <v>10994</v>
      </c>
      <c r="E118" s="293">
        <f t="shared" si="49"/>
        <v>128.7199154446343</v>
      </c>
      <c r="F118" s="221">
        <f t="shared" si="33"/>
        <v>391.24038616762124</v>
      </c>
      <c r="G118" s="221">
        <f t="shared" si="33"/>
        <v>390.86357753578119</v>
      </c>
      <c r="H118" s="221">
        <f t="shared" si="33"/>
        <v>390.48841389068065</v>
      </c>
      <c r="I118" s="221">
        <f t="shared" si="33"/>
        <v>389.97523411157863</v>
      </c>
      <c r="J118" s="221">
        <f t="shared" si="33"/>
        <v>389.46512609797668</v>
      </c>
      <c r="K118" s="221">
        <f t="shared" si="33"/>
        <v>388.95806792791677</v>
      </c>
      <c r="L118" s="221">
        <f t="shared" si="33"/>
        <v>388.27150074995296</v>
      </c>
      <c r="M118" s="221">
        <f t="shared" si="33"/>
        <v>387.40984702737995</v>
      </c>
      <c r="N118" s="221">
        <f t="shared" si="33"/>
        <v>386.55703049841316</v>
      </c>
      <c r="O118" s="221">
        <f t="shared" si="33"/>
        <v>385.22820890116242</v>
      </c>
      <c r="P118" s="221">
        <f t="shared" si="33"/>
        <v>383.92073280569741</v>
      </c>
      <c r="Q118" s="221">
        <f t="shared" si="33"/>
        <v>381.95646266175646</v>
      </c>
      <c r="R118" s="221">
        <f t="shared" si="33"/>
        <v>379.30277458004582</v>
      </c>
      <c r="S118" s="221">
        <f t="shared" si="33"/>
        <v>376.73791446526081</v>
      </c>
      <c r="T118" s="221">
        <f t="shared" si="44"/>
        <v>373.61362278424735</v>
      </c>
      <c r="U118" s="221">
        <f t="shared" si="44"/>
        <v>369.64877079348855</v>
      </c>
      <c r="V118" s="221">
        <f t="shared" si="44"/>
        <v>349.75924030735627</v>
      </c>
      <c r="W118" s="221">
        <f t="shared" si="39"/>
        <v>323.70925677955535</v>
      </c>
      <c r="Z118" s="296"/>
      <c r="AA118" s="294">
        <f t="shared" si="50"/>
        <v>0</v>
      </c>
      <c r="AB118" s="298" t="s">
        <v>10994</v>
      </c>
      <c r="AC118" s="295">
        <v>2.01E-2</v>
      </c>
      <c r="AD118" s="222" t="e">
        <f t="shared" ca="1" si="34"/>
        <v>#NAME?</v>
      </c>
      <c r="AE118" s="222" t="e">
        <f t="shared" ca="1" si="34"/>
        <v>#NAME?</v>
      </c>
      <c r="AF118" s="222" t="e">
        <f t="shared" ca="1" si="34"/>
        <v>#NAME?</v>
      </c>
      <c r="AG118" s="222" t="e">
        <f t="shared" ca="1" si="34"/>
        <v>#NAME?</v>
      </c>
      <c r="AH118" s="222" t="e">
        <f t="shared" ca="1" si="34"/>
        <v>#NAME?</v>
      </c>
      <c r="AI118" s="222" t="e">
        <f t="shared" ca="1" si="34"/>
        <v>#NAME?</v>
      </c>
      <c r="AJ118" s="222" t="e">
        <f t="shared" ca="1" si="34"/>
        <v>#NAME?</v>
      </c>
      <c r="AK118" s="222" t="e">
        <f t="shared" ca="1" si="34"/>
        <v>#NAME?</v>
      </c>
      <c r="AL118" s="222" t="e">
        <f t="shared" ca="1" si="34"/>
        <v>#NAME?</v>
      </c>
      <c r="AM118" s="222" t="e">
        <f t="shared" ca="1" si="34"/>
        <v>#NAME?</v>
      </c>
      <c r="AN118" s="222" t="e">
        <f t="shared" ca="1" si="34"/>
        <v>#NAME?</v>
      </c>
      <c r="AO118" s="222" t="e">
        <f t="shared" ca="1" si="34"/>
        <v>#NAME?</v>
      </c>
      <c r="AP118" s="222" t="e">
        <f t="shared" ca="1" si="34"/>
        <v>#NAME?</v>
      </c>
      <c r="AQ118" s="222" t="e">
        <f t="shared" ca="1" si="34"/>
        <v>#NAME?</v>
      </c>
      <c r="AR118" s="222" t="e">
        <f t="shared" ca="1" si="34"/>
        <v>#NAME?</v>
      </c>
      <c r="AS118" s="222" t="e">
        <f t="shared" ca="1" si="34"/>
        <v>#NAME?</v>
      </c>
      <c r="AT118" s="222" t="e">
        <f t="shared" ca="1" si="40"/>
        <v>#NAME?</v>
      </c>
      <c r="AU118" s="222" t="e">
        <f t="shared" ca="1" si="40"/>
        <v>#NAME?</v>
      </c>
      <c r="AX118" s="296"/>
      <c r="AZ118" s="298" t="s">
        <v>10994</v>
      </c>
      <c r="BB118" s="244" t="e">
        <f t="shared" ca="1" si="35"/>
        <v>#NAME?</v>
      </c>
      <c r="BC118" s="244" t="e">
        <f t="shared" ca="1" si="35"/>
        <v>#NAME?</v>
      </c>
      <c r="BD118" s="244" t="e">
        <f t="shared" ca="1" si="35"/>
        <v>#NAME?</v>
      </c>
      <c r="BE118" s="244" t="e">
        <f t="shared" ca="1" si="35"/>
        <v>#NAME?</v>
      </c>
      <c r="BF118" s="244" t="e">
        <f t="shared" ca="1" si="35"/>
        <v>#NAME?</v>
      </c>
      <c r="BG118" s="244" t="e">
        <f t="shared" ca="1" si="35"/>
        <v>#NAME?</v>
      </c>
      <c r="BH118" s="244" t="e">
        <f t="shared" ca="1" si="35"/>
        <v>#NAME?</v>
      </c>
      <c r="BI118" s="244" t="e">
        <f t="shared" ca="1" si="35"/>
        <v>#NAME?</v>
      </c>
      <c r="BJ118" s="244" t="e">
        <f t="shared" ca="1" si="35"/>
        <v>#NAME?</v>
      </c>
      <c r="BK118" s="244" t="e">
        <f t="shared" ca="1" si="35"/>
        <v>#NAME?</v>
      </c>
      <c r="BL118" s="244" t="e">
        <f t="shared" ca="1" si="35"/>
        <v>#NAME?</v>
      </c>
      <c r="BM118" s="244" t="e">
        <f t="shared" ca="1" si="35"/>
        <v>#NAME?</v>
      </c>
      <c r="BN118" s="244" t="e">
        <f t="shared" ca="1" si="35"/>
        <v>#NAME?</v>
      </c>
      <c r="BO118" s="244" t="e">
        <f t="shared" ca="1" si="35"/>
        <v>#NAME?</v>
      </c>
      <c r="BP118" s="244" t="e">
        <f t="shared" ca="1" si="45"/>
        <v>#NAME?</v>
      </c>
      <c r="BQ118" s="244" t="e">
        <f t="shared" ca="1" si="45"/>
        <v>#NAME?</v>
      </c>
      <c r="BR118" s="244" t="e">
        <f t="shared" ca="1" si="45"/>
        <v>#NAME?</v>
      </c>
      <c r="BS118" s="244" t="e">
        <f t="shared" ca="1" si="41"/>
        <v>#NAME?</v>
      </c>
      <c r="BV118" s="296"/>
      <c r="BX118" s="298" t="s">
        <v>10994</v>
      </c>
      <c r="BZ118" s="244" t="e">
        <f t="shared" ca="1" si="36"/>
        <v>#NAME?</v>
      </c>
      <c r="CA118" s="244" t="e">
        <f t="shared" ca="1" si="36"/>
        <v>#NAME?</v>
      </c>
      <c r="CB118" s="244" t="e">
        <f t="shared" ca="1" si="36"/>
        <v>#NAME?</v>
      </c>
      <c r="CC118" s="244" t="e">
        <f t="shared" ca="1" si="36"/>
        <v>#NAME?</v>
      </c>
      <c r="CD118" s="244" t="e">
        <f t="shared" ca="1" si="36"/>
        <v>#NAME?</v>
      </c>
      <c r="CE118" s="244" t="e">
        <f t="shared" ca="1" si="36"/>
        <v>#NAME?</v>
      </c>
      <c r="CF118" s="244" t="e">
        <f t="shared" ca="1" si="36"/>
        <v>#NAME?</v>
      </c>
      <c r="CG118" s="244" t="e">
        <f t="shared" ca="1" si="36"/>
        <v>#NAME?</v>
      </c>
      <c r="CH118" s="244" t="e">
        <f t="shared" ca="1" si="36"/>
        <v>#NAME?</v>
      </c>
      <c r="CI118" s="244" t="e">
        <f t="shared" ca="1" si="36"/>
        <v>#NAME?</v>
      </c>
      <c r="CJ118" s="244" t="e">
        <f t="shared" ca="1" si="36"/>
        <v>#NAME?</v>
      </c>
      <c r="CK118" s="244" t="e">
        <f t="shared" ca="1" si="36"/>
        <v>#NAME?</v>
      </c>
      <c r="CL118" s="244" t="e">
        <f t="shared" ca="1" si="36"/>
        <v>#NAME?</v>
      </c>
      <c r="CM118" s="244" t="e">
        <f t="shared" ca="1" si="36"/>
        <v>#NAME?</v>
      </c>
      <c r="CN118" s="244" t="e">
        <f t="shared" ca="1" si="36"/>
        <v>#NAME?</v>
      </c>
      <c r="CO118" s="244" t="e">
        <f t="shared" ca="1" si="36"/>
        <v>#NAME?</v>
      </c>
      <c r="CP118" s="244" t="e">
        <f t="shared" ca="1" si="46"/>
        <v>#NAME?</v>
      </c>
      <c r="CQ118" s="244" t="e">
        <f t="shared" ca="1" si="42"/>
        <v>#NAME?</v>
      </c>
      <c r="CT118" s="296"/>
      <c r="CV118" s="298" t="s">
        <v>10994</v>
      </c>
      <c r="CX118" s="244" t="e">
        <f t="shared" ca="1" si="37"/>
        <v>#NAME?</v>
      </c>
      <c r="CY118" s="244" t="e">
        <f t="shared" ca="1" si="37"/>
        <v>#NAME?</v>
      </c>
      <c r="CZ118" s="244" t="e">
        <f t="shared" ca="1" si="37"/>
        <v>#NAME?</v>
      </c>
      <c r="DA118" s="244" t="e">
        <f t="shared" ca="1" si="37"/>
        <v>#NAME?</v>
      </c>
      <c r="DB118" s="244" t="e">
        <f t="shared" ca="1" si="37"/>
        <v>#NAME?</v>
      </c>
      <c r="DC118" s="244" t="e">
        <f t="shared" ca="1" si="37"/>
        <v>#NAME?</v>
      </c>
      <c r="DD118" s="244" t="e">
        <f t="shared" ca="1" si="37"/>
        <v>#NAME?</v>
      </c>
      <c r="DE118" s="244" t="e">
        <f t="shared" ca="1" si="37"/>
        <v>#NAME?</v>
      </c>
      <c r="DF118" s="244" t="e">
        <f t="shared" ca="1" si="37"/>
        <v>#NAME?</v>
      </c>
      <c r="DG118" s="244" t="e">
        <f t="shared" ca="1" si="37"/>
        <v>#NAME?</v>
      </c>
      <c r="DH118" s="244" t="e">
        <f t="shared" ca="1" si="37"/>
        <v>#NAME?</v>
      </c>
      <c r="DI118" s="244" t="e">
        <f t="shared" ca="1" si="37"/>
        <v>#NAME?</v>
      </c>
      <c r="DJ118" s="244" t="e">
        <f t="shared" ca="1" si="37"/>
        <v>#NAME?</v>
      </c>
      <c r="DK118" s="244" t="e">
        <f t="shared" ca="1" si="37"/>
        <v>#NAME?</v>
      </c>
      <c r="DL118" s="244" t="e">
        <f t="shared" ca="1" si="37"/>
        <v>#NAME?</v>
      </c>
      <c r="DM118" s="244" t="e">
        <f t="shared" ca="1" si="37"/>
        <v>#NAME?</v>
      </c>
      <c r="DN118" s="244" t="e">
        <f t="shared" ca="1" si="47"/>
        <v>#NAME?</v>
      </c>
      <c r="DO118" s="244" t="e">
        <f t="shared" ca="1" si="43"/>
        <v>#NAME?</v>
      </c>
    </row>
    <row r="119" spans="2:119" ht="16.5" thickBot="1">
      <c r="B119" s="296"/>
      <c r="C119" s="297">
        <f t="shared" si="48"/>
        <v>149.98934133492105</v>
      </c>
      <c r="D119" s="298" t="s">
        <v>10996</v>
      </c>
      <c r="E119" s="293">
        <f t="shared" si="49"/>
        <v>125.30360400948862</v>
      </c>
      <c r="F119" s="221">
        <f t="shared" si="33"/>
        <v>387.82407473247554</v>
      </c>
      <c r="G119" s="221">
        <f t="shared" si="33"/>
        <v>387.44726610063549</v>
      </c>
      <c r="H119" s="221">
        <f t="shared" si="33"/>
        <v>387.07210245553495</v>
      </c>
      <c r="I119" s="221">
        <f t="shared" si="33"/>
        <v>386.55892267643299</v>
      </c>
      <c r="J119" s="221">
        <f t="shared" si="33"/>
        <v>386.04881466283098</v>
      </c>
      <c r="K119" s="221">
        <f t="shared" si="33"/>
        <v>385.54175649277113</v>
      </c>
      <c r="L119" s="221">
        <f t="shared" si="33"/>
        <v>384.85518931480726</v>
      </c>
      <c r="M119" s="221">
        <f t="shared" si="33"/>
        <v>383.99353559223425</v>
      </c>
      <c r="N119" s="221">
        <f t="shared" si="33"/>
        <v>383.14071906326751</v>
      </c>
      <c r="O119" s="221">
        <f t="shared" si="33"/>
        <v>381.81189746601672</v>
      </c>
      <c r="P119" s="221">
        <f t="shared" si="33"/>
        <v>380.50442137055171</v>
      </c>
      <c r="Q119" s="221">
        <f t="shared" si="33"/>
        <v>378.54015122661076</v>
      </c>
      <c r="R119" s="221">
        <f t="shared" si="33"/>
        <v>375.88646314490012</v>
      </c>
      <c r="S119" s="221">
        <f t="shared" si="33"/>
        <v>373.32160303011517</v>
      </c>
      <c r="T119" s="221">
        <f t="shared" si="44"/>
        <v>370.19731134910171</v>
      </c>
      <c r="U119" s="221">
        <f t="shared" si="44"/>
        <v>366.23245935834291</v>
      </c>
      <c r="V119" s="221">
        <f t="shared" si="44"/>
        <v>346.34292887221056</v>
      </c>
      <c r="W119" s="221">
        <f t="shared" si="39"/>
        <v>320.29294534440965</v>
      </c>
      <c r="Z119" s="296"/>
      <c r="AA119" s="294">
        <f t="shared" si="50"/>
        <v>0</v>
      </c>
      <c r="AB119" s="298" t="s">
        <v>10996</v>
      </c>
      <c r="AC119" s="295">
        <v>8.0999999999999996E-3</v>
      </c>
      <c r="AD119" s="222" t="e">
        <f t="shared" ca="1" si="34"/>
        <v>#NAME?</v>
      </c>
      <c r="AE119" s="222" t="e">
        <f t="shared" ref="AD119:AS182" ca="1" si="51">$AA119*$AC119*AE$88</f>
        <v>#NAME?</v>
      </c>
      <c r="AF119" s="222" t="e">
        <f t="shared" ca="1" si="51"/>
        <v>#NAME?</v>
      </c>
      <c r="AG119" s="222" t="e">
        <f t="shared" ca="1" si="51"/>
        <v>#NAME?</v>
      </c>
      <c r="AH119" s="222" t="e">
        <f t="shared" ca="1" si="51"/>
        <v>#NAME?</v>
      </c>
      <c r="AI119" s="222" t="e">
        <f t="shared" ca="1" si="51"/>
        <v>#NAME?</v>
      </c>
      <c r="AJ119" s="222" t="e">
        <f t="shared" ca="1" si="51"/>
        <v>#NAME?</v>
      </c>
      <c r="AK119" s="222" t="e">
        <f t="shared" ca="1" si="51"/>
        <v>#NAME?</v>
      </c>
      <c r="AL119" s="222" t="e">
        <f t="shared" ca="1" si="51"/>
        <v>#NAME?</v>
      </c>
      <c r="AM119" s="222" t="e">
        <f t="shared" ca="1" si="51"/>
        <v>#NAME?</v>
      </c>
      <c r="AN119" s="222" t="e">
        <f t="shared" ca="1" si="51"/>
        <v>#NAME?</v>
      </c>
      <c r="AO119" s="222" t="e">
        <f t="shared" ca="1" si="51"/>
        <v>#NAME?</v>
      </c>
      <c r="AP119" s="222" t="e">
        <f t="shared" ca="1" si="51"/>
        <v>#NAME?</v>
      </c>
      <c r="AQ119" s="222" t="e">
        <f t="shared" ca="1" si="51"/>
        <v>#NAME?</v>
      </c>
      <c r="AR119" s="222" t="e">
        <f t="shared" ca="1" si="51"/>
        <v>#NAME?</v>
      </c>
      <c r="AS119" s="222" t="e">
        <f t="shared" ca="1" si="51"/>
        <v>#NAME?</v>
      </c>
      <c r="AT119" s="222" t="e">
        <f t="shared" ca="1" si="40"/>
        <v>#NAME?</v>
      </c>
      <c r="AU119" s="222" t="e">
        <f t="shared" ca="1" si="40"/>
        <v>#NAME?</v>
      </c>
      <c r="AX119" s="296"/>
      <c r="AZ119" s="298" t="s">
        <v>10996</v>
      </c>
      <c r="BB119" s="244" t="e">
        <f t="shared" ca="1" si="35"/>
        <v>#NAME?</v>
      </c>
      <c r="BC119" s="244" t="e">
        <f t="shared" ca="1" si="35"/>
        <v>#NAME?</v>
      </c>
      <c r="BD119" s="244" t="e">
        <f t="shared" ca="1" si="35"/>
        <v>#NAME?</v>
      </c>
      <c r="BE119" s="244" t="e">
        <f t="shared" ca="1" si="35"/>
        <v>#NAME?</v>
      </c>
      <c r="BF119" s="244" t="e">
        <f t="shared" ca="1" si="35"/>
        <v>#NAME?</v>
      </c>
      <c r="BG119" s="244" t="e">
        <f t="shared" ca="1" si="35"/>
        <v>#NAME?</v>
      </c>
      <c r="BH119" s="244" t="e">
        <f t="shared" ca="1" si="35"/>
        <v>#NAME?</v>
      </c>
      <c r="BI119" s="244" t="e">
        <f t="shared" ca="1" si="35"/>
        <v>#NAME?</v>
      </c>
      <c r="BJ119" s="244" t="e">
        <f t="shared" ca="1" si="35"/>
        <v>#NAME?</v>
      </c>
      <c r="BK119" s="244" t="e">
        <f t="shared" ca="1" si="35"/>
        <v>#NAME?</v>
      </c>
      <c r="BL119" s="244" t="e">
        <f t="shared" ca="1" si="35"/>
        <v>#NAME?</v>
      </c>
      <c r="BM119" s="244" t="e">
        <f t="shared" ca="1" si="35"/>
        <v>#NAME?</v>
      </c>
      <c r="BN119" s="244" t="e">
        <f t="shared" ca="1" si="35"/>
        <v>#NAME?</v>
      </c>
      <c r="BO119" s="244" t="e">
        <f t="shared" ca="1" si="35"/>
        <v>#NAME?</v>
      </c>
      <c r="BP119" s="244" t="e">
        <f t="shared" ca="1" si="45"/>
        <v>#NAME?</v>
      </c>
      <c r="BQ119" s="244" t="e">
        <f t="shared" ca="1" si="45"/>
        <v>#NAME?</v>
      </c>
      <c r="BR119" s="244" t="e">
        <f t="shared" ca="1" si="45"/>
        <v>#NAME?</v>
      </c>
      <c r="BS119" s="244" t="e">
        <f t="shared" ca="1" si="41"/>
        <v>#NAME?</v>
      </c>
      <c r="BV119" s="296"/>
      <c r="BX119" s="298" t="s">
        <v>10996</v>
      </c>
      <c r="BZ119" s="244" t="e">
        <f t="shared" ca="1" si="36"/>
        <v>#NAME?</v>
      </c>
      <c r="CA119" s="244" t="e">
        <f t="shared" ca="1" si="36"/>
        <v>#NAME?</v>
      </c>
      <c r="CB119" s="244" t="e">
        <f t="shared" ca="1" si="36"/>
        <v>#NAME?</v>
      </c>
      <c r="CC119" s="244" t="e">
        <f t="shared" ca="1" si="36"/>
        <v>#NAME?</v>
      </c>
      <c r="CD119" s="244" t="e">
        <f t="shared" ca="1" si="36"/>
        <v>#NAME?</v>
      </c>
      <c r="CE119" s="244" t="e">
        <f t="shared" ca="1" si="36"/>
        <v>#NAME?</v>
      </c>
      <c r="CF119" s="244" t="e">
        <f t="shared" ca="1" si="36"/>
        <v>#NAME?</v>
      </c>
      <c r="CG119" s="244" t="e">
        <f t="shared" ca="1" si="36"/>
        <v>#NAME?</v>
      </c>
      <c r="CH119" s="244" t="e">
        <f t="shared" ca="1" si="36"/>
        <v>#NAME?</v>
      </c>
      <c r="CI119" s="244" t="e">
        <f t="shared" ca="1" si="36"/>
        <v>#NAME?</v>
      </c>
      <c r="CJ119" s="244" t="e">
        <f t="shared" ca="1" si="36"/>
        <v>#NAME?</v>
      </c>
      <c r="CK119" s="244" t="e">
        <f t="shared" ca="1" si="36"/>
        <v>#NAME?</v>
      </c>
      <c r="CL119" s="244" t="e">
        <f t="shared" ca="1" si="36"/>
        <v>#NAME?</v>
      </c>
      <c r="CM119" s="244" t="e">
        <f t="shared" ca="1" si="36"/>
        <v>#NAME?</v>
      </c>
      <c r="CN119" s="244" t="e">
        <f t="shared" ca="1" si="36"/>
        <v>#NAME?</v>
      </c>
      <c r="CO119" s="244" t="e">
        <f t="shared" ca="1" si="36"/>
        <v>#NAME?</v>
      </c>
      <c r="CP119" s="244" t="e">
        <f t="shared" ca="1" si="46"/>
        <v>#NAME?</v>
      </c>
      <c r="CQ119" s="244" t="e">
        <f t="shared" ca="1" si="42"/>
        <v>#NAME?</v>
      </c>
      <c r="CT119" s="296"/>
      <c r="CV119" s="298" t="s">
        <v>10996</v>
      </c>
      <c r="CX119" s="244" t="e">
        <f t="shared" ca="1" si="37"/>
        <v>#NAME?</v>
      </c>
      <c r="CY119" s="244" t="e">
        <f t="shared" ca="1" si="37"/>
        <v>#NAME?</v>
      </c>
      <c r="CZ119" s="244" t="e">
        <f t="shared" ca="1" si="37"/>
        <v>#NAME?</v>
      </c>
      <c r="DA119" s="244" t="e">
        <f t="shared" ca="1" si="37"/>
        <v>#NAME?</v>
      </c>
      <c r="DB119" s="244" t="e">
        <f t="shared" ca="1" si="37"/>
        <v>#NAME?</v>
      </c>
      <c r="DC119" s="244" t="e">
        <f t="shared" ca="1" si="37"/>
        <v>#NAME?</v>
      </c>
      <c r="DD119" s="244" t="e">
        <f t="shared" ca="1" si="37"/>
        <v>#NAME?</v>
      </c>
      <c r="DE119" s="244" t="e">
        <f t="shared" ca="1" si="37"/>
        <v>#NAME?</v>
      </c>
      <c r="DF119" s="244" t="e">
        <f t="shared" ca="1" si="37"/>
        <v>#NAME?</v>
      </c>
      <c r="DG119" s="244" t="e">
        <f t="shared" ca="1" si="37"/>
        <v>#NAME?</v>
      </c>
      <c r="DH119" s="244" t="e">
        <f t="shared" ca="1" si="37"/>
        <v>#NAME?</v>
      </c>
      <c r="DI119" s="244" t="e">
        <f t="shared" ca="1" si="37"/>
        <v>#NAME?</v>
      </c>
      <c r="DJ119" s="244" t="e">
        <f t="shared" ca="1" si="37"/>
        <v>#NAME?</v>
      </c>
      <c r="DK119" s="244" t="e">
        <f t="shared" ca="1" si="37"/>
        <v>#NAME?</v>
      </c>
      <c r="DL119" s="244" t="e">
        <f t="shared" ca="1" si="37"/>
        <v>#NAME?</v>
      </c>
      <c r="DM119" s="244" t="e">
        <f t="shared" ca="1" si="37"/>
        <v>#NAME?</v>
      </c>
      <c r="DN119" s="244" t="e">
        <f t="shared" ca="1" si="47"/>
        <v>#NAME?</v>
      </c>
      <c r="DO119" s="244" t="e">
        <f t="shared" ca="1" si="43"/>
        <v>#NAME?</v>
      </c>
    </row>
    <row r="120" spans="2:119" ht="16.5" thickBot="1">
      <c r="B120" s="296"/>
      <c r="C120" s="297">
        <f t="shared" si="48"/>
        <v>149.98934133492105</v>
      </c>
      <c r="D120" s="298" t="s">
        <v>10998</v>
      </c>
      <c r="E120" s="293">
        <f t="shared" si="49"/>
        <v>122.00560181806223</v>
      </c>
      <c r="F120" s="221">
        <f t="shared" si="33"/>
        <v>384.52607254104919</v>
      </c>
      <c r="G120" s="221">
        <f t="shared" si="33"/>
        <v>384.14926390920914</v>
      </c>
      <c r="H120" s="221">
        <f t="shared" si="33"/>
        <v>383.7741002641086</v>
      </c>
      <c r="I120" s="221">
        <f t="shared" si="33"/>
        <v>383.26092048500658</v>
      </c>
      <c r="J120" s="221">
        <f t="shared" si="33"/>
        <v>382.75081247140463</v>
      </c>
      <c r="K120" s="221">
        <f t="shared" si="33"/>
        <v>382.24375430134472</v>
      </c>
      <c r="L120" s="221">
        <f t="shared" si="33"/>
        <v>381.55718712338091</v>
      </c>
      <c r="M120" s="221">
        <f t="shared" si="33"/>
        <v>380.6955334008079</v>
      </c>
      <c r="N120" s="221">
        <f t="shared" si="33"/>
        <v>379.84271687184111</v>
      </c>
      <c r="O120" s="221">
        <f t="shared" si="33"/>
        <v>378.51389527459037</v>
      </c>
      <c r="P120" s="221">
        <f t="shared" si="33"/>
        <v>377.20641917912531</v>
      </c>
      <c r="Q120" s="221">
        <f t="shared" si="33"/>
        <v>375.24214903518441</v>
      </c>
      <c r="R120" s="221">
        <f t="shared" si="33"/>
        <v>372.58846095347371</v>
      </c>
      <c r="S120" s="221">
        <f t="shared" ref="P120:W183" si="52">S$88+$C120+$E120</f>
        <v>370.02360083868876</v>
      </c>
      <c r="T120" s="221">
        <f t="shared" si="44"/>
        <v>366.8993091576753</v>
      </c>
      <c r="U120" s="221">
        <f t="shared" si="44"/>
        <v>362.9344571669165</v>
      </c>
      <c r="V120" s="221">
        <f t="shared" si="44"/>
        <v>343.04492668078422</v>
      </c>
      <c r="W120" s="221">
        <f t="shared" si="39"/>
        <v>316.9949431529833</v>
      </c>
      <c r="Z120" s="296"/>
      <c r="AA120" s="294">
        <f t="shared" si="50"/>
        <v>0</v>
      </c>
      <c r="AB120" s="298" t="s">
        <v>10998</v>
      </c>
      <c r="AC120" s="295">
        <v>3.5999999999999999E-3</v>
      </c>
      <c r="AD120" s="222" t="e">
        <f t="shared" ca="1" si="51"/>
        <v>#NAME?</v>
      </c>
      <c r="AE120" s="222" t="e">
        <f t="shared" ca="1" si="51"/>
        <v>#NAME?</v>
      </c>
      <c r="AF120" s="222" t="e">
        <f t="shared" ca="1" si="51"/>
        <v>#NAME?</v>
      </c>
      <c r="AG120" s="222" t="e">
        <f t="shared" ca="1" si="51"/>
        <v>#NAME?</v>
      </c>
      <c r="AH120" s="222" t="e">
        <f t="shared" ca="1" si="51"/>
        <v>#NAME?</v>
      </c>
      <c r="AI120" s="222" t="e">
        <f t="shared" ca="1" si="51"/>
        <v>#NAME?</v>
      </c>
      <c r="AJ120" s="222" t="e">
        <f t="shared" ca="1" si="51"/>
        <v>#NAME?</v>
      </c>
      <c r="AK120" s="222" t="e">
        <f t="shared" ca="1" si="51"/>
        <v>#NAME?</v>
      </c>
      <c r="AL120" s="222" t="e">
        <f t="shared" ca="1" si="51"/>
        <v>#NAME?</v>
      </c>
      <c r="AM120" s="222" t="e">
        <f t="shared" ca="1" si="51"/>
        <v>#NAME?</v>
      </c>
      <c r="AN120" s="222" t="e">
        <f t="shared" ca="1" si="51"/>
        <v>#NAME?</v>
      </c>
      <c r="AO120" s="222" t="e">
        <f t="shared" ca="1" si="51"/>
        <v>#NAME?</v>
      </c>
      <c r="AP120" s="222" t="e">
        <f t="shared" ca="1" si="51"/>
        <v>#NAME?</v>
      </c>
      <c r="AQ120" s="222" t="e">
        <f t="shared" ca="1" si="51"/>
        <v>#NAME?</v>
      </c>
      <c r="AR120" s="222" t="e">
        <f t="shared" ca="1" si="51"/>
        <v>#NAME?</v>
      </c>
      <c r="AS120" s="222" t="e">
        <f t="shared" ca="1" si="51"/>
        <v>#NAME?</v>
      </c>
      <c r="AT120" s="222" t="e">
        <f t="shared" ca="1" si="40"/>
        <v>#NAME?</v>
      </c>
      <c r="AU120" s="222" t="e">
        <f t="shared" ca="1" si="40"/>
        <v>#NAME?</v>
      </c>
      <c r="AX120" s="296"/>
      <c r="AZ120" s="298" t="s">
        <v>10998</v>
      </c>
      <c r="BB120" s="244" t="e">
        <f t="shared" ca="1" si="35"/>
        <v>#NAME?</v>
      </c>
      <c r="BC120" s="244" t="e">
        <f t="shared" ca="1" si="35"/>
        <v>#NAME?</v>
      </c>
      <c r="BD120" s="244" t="e">
        <f t="shared" ca="1" si="35"/>
        <v>#NAME?</v>
      </c>
      <c r="BE120" s="244" t="e">
        <f t="shared" ca="1" si="35"/>
        <v>#NAME?</v>
      </c>
      <c r="BF120" s="244" t="e">
        <f t="shared" ca="1" si="35"/>
        <v>#NAME?</v>
      </c>
      <c r="BG120" s="244" t="e">
        <f t="shared" ca="1" si="35"/>
        <v>#NAME?</v>
      </c>
      <c r="BH120" s="244" t="e">
        <f t="shared" ca="1" si="35"/>
        <v>#NAME?</v>
      </c>
      <c r="BI120" s="244" t="e">
        <f t="shared" ca="1" si="35"/>
        <v>#NAME?</v>
      </c>
      <c r="BJ120" s="244" t="e">
        <f t="shared" ca="1" si="35"/>
        <v>#NAME?</v>
      </c>
      <c r="BK120" s="244" t="e">
        <f t="shared" ca="1" si="35"/>
        <v>#NAME?</v>
      </c>
      <c r="BL120" s="244" t="e">
        <f t="shared" ca="1" si="35"/>
        <v>#NAME?</v>
      </c>
      <c r="BM120" s="244" t="e">
        <f t="shared" ca="1" si="35"/>
        <v>#NAME?</v>
      </c>
      <c r="BN120" s="244" t="e">
        <f t="shared" ca="1" si="35"/>
        <v>#NAME?</v>
      </c>
      <c r="BO120" s="244" t="e">
        <f t="shared" ref="BL120:BS183" ca="1" si="53">AQ120*S120</f>
        <v>#NAME?</v>
      </c>
      <c r="BP120" s="244" t="e">
        <f t="shared" ca="1" si="45"/>
        <v>#NAME?</v>
      </c>
      <c r="BQ120" s="244" t="e">
        <f t="shared" ca="1" si="45"/>
        <v>#NAME?</v>
      </c>
      <c r="BR120" s="244" t="e">
        <f t="shared" ca="1" si="45"/>
        <v>#NAME?</v>
      </c>
      <c r="BS120" s="244" t="e">
        <f t="shared" ca="1" si="41"/>
        <v>#NAME?</v>
      </c>
      <c r="BV120" s="296"/>
      <c r="BX120" s="298" t="s">
        <v>10998</v>
      </c>
      <c r="BZ120" s="244" t="e">
        <f t="shared" ref="BZ120:CO183" ca="1" si="54">F120-$BR$82</f>
        <v>#NAME?</v>
      </c>
      <c r="CA120" s="244" t="e">
        <f t="shared" ca="1" si="54"/>
        <v>#NAME?</v>
      </c>
      <c r="CB120" s="244" t="e">
        <f t="shared" ca="1" si="54"/>
        <v>#NAME?</v>
      </c>
      <c r="CC120" s="244" t="e">
        <f t="shared" ca="1" si="54"/>
        <v>#NAME?</v>
      </c>
      <c r="CD120" s="244" t="e">
        <f t="shared" ca="1" si="54"/>
        <v>#NAME?</v>
      </c>
      <c r="CE120" s="244" t="e">
        <f t="shared" ca="1" si="54"/>
        <v>#NAME?</v>
      </c>
      <c r="CF120" s="244" t="e">
        <f t="shared" ca="1" si="54"/>
        <v>#NAME?</v>
      </c>
      <c r="CG120" s="244" t="e">
        <f t="shared" ca="1" si="54"/>
        <v>#NAME?</v>
      </c>
      <c r="CH120" s="244" t="e">
        <f t="shared" ca="1" si="54"/>
        <v>#NAME?</v>
      </c>
      <c r="CI120" s="244" t="e">
        <f t="shared" ca="1" si="54"/>
        <v>#NAME?</v>
      </c>
      <c r="CJ120" s="244" t="e">
        <f t="shared" ca="1" si="54"/>
        <v>#NAME?</v>
      </c>
      <c r="CK120" s="244" t="e">
        <f t="shared" ca="1" si="54"/>
        <v>#NAME?</v>
      </c>
      <c r="CL120" s="244" t="e">
        <f t="shared" ca="1" si="54"/>
        <v>#NAME?</v>
      </c>
      <c r="CM120" s="244" t="e">
        <f t="shared" ca="1" si="54"/>
        <v>#NAME?</v>
      </c>
      <c r="CN120" s="244" t="e">
        <f t="shared" ca="1" si="54"/>
        <v>#NAME?</v>
      </c>
      <c r="CO120" s="244" t="e">
        <f t="shared" ca="1" si="54"/>
        <v>#NAME?</v>
      </c>
      <c r="CP120" s="244" t="e">
        <f t="shared" ca="1" si="46"/>
        <v>#NAME?</v>
      </c>
      <c r="CQ120" s="244" t="e">
        <f t="shared" ca="1" si="42"/>
        <v>#NAME?</v>
      </c>
      <c r="CT120" s="296"/>
      <c r="CV120" s="298" t="s">
        <v>10998</v>
      </c>
      <c r="CX120" s="244" t="e">
        <f t="shared" ref="CX120:DM183" ca="1" si="55">BZ120^2*AD120</f>
        <v>#NAME?</v>
      </c>
      <c r="CY120" s="244" t="e">
        <f t="shared" ca="1" si="55"/>
        <v>#NAME?</v>
      </c>
      <c r="CZ120" s="244" t="e">
        <f t="shared" ca="1" si="55"/>
        <v>#NAME?</v>
      </c>
      <c r="DA120" s="244" t="e">
        <f t="shared" ca="1" si="55"/>
        <v>#NAME?</v>
      </c>
      <c r="DB120" s="244" t="e">
        <f t="shared" ca="1" si="55"/>
        <v>#NAME?</v>
      </c>
      <c r="DC120" s="244" t="e">
        <f t="shared" ca="1" si="55"/>
        <v>#NAME?</v>
      </c>
      <c r="DD120" s="244" t="e">
        <f t="shared" ca="1" si="55"/>
        <v>#NAME?</v>
      </c>
      <c r="DE120" s="244" t="e">
        <f t="shared" ca="1" si="55"/>
        <v>#NAME?</v>
      </c>
      <c r="DF120" s="244" t="e">
        <f t="shared" ca="1" si="55"/>
        <v>#NAME?</v>
      </c>
      <c r="DG120" s="244" t="e">
        <f t="shared" ca="1" si="55"/>
        <v>#NAME?</v>
      </c>
      <c r="DH120" s="244" t="e">
        <f t="shared" ca="1" si="55"/>
        <v>#NAME?</v>
      </c>
      <c r="DI120" s="244" t="e">
        <f t="shared" ca="1" si="55"/>
        <v>#NAME?</v>
      </c>
      <c r="DJ120" s="244" t="e">
        <f t="shared" ca="1" si="55"/>
        <v>#NAME?</v>
      </c>
      <c r="DK120" s="244" t="e">
        <f t="shared" ca="1" si="55"/>
        <v>#NAME?</v>
      </c>
      <c r="DL120" s="244" t="e">
        <f t="shared" ca="1" si="55"/>
        <v>#NAME?</v>
      </c>
      <c r="DM120" s="244" t="e">
        <f t="shared" ca="1" si="55"/>
        <v>#NAME?</v>
      </c>
      <c r="DN120" s="244" t="e">
        <f t="shared" ca="1" si="47"/>
        <v>#NAME?</v>
      </c>
      <c r="DO120" s="244" t="e">
        <f t="shared" ca="1" si="43"/>
        <v>#NAME?</v>
      </c>
    </row>
    <row r="121" spans="2:119" ht="16.5" thickBot="1">
      <c r="B121" s="296"/>
      <c r="C121" s="297">
        <f t="shared" si="48"/>
        <v>149.98934133492105</v>
      </c>
      <c r="D121" s="298" t="s">
        <v>11000</v>
      </c>
      <c r="E121" s="293">
        <f t="shared" si="49"/>
        <v>117.99361270581863</v>
      </c>
      <c r="F121" s="221">
        <f t="shared" ref="F121:O184" si="56">F$88+$C121+$E121</f>
        <v>380.51408342880558</v>
      </c>
      <c r="G121" s="221">
        <f t="shared" si="56"/>
        <v>380.13727479696553</v>
      </c>
      <c r="H121" s="221">
        <f t="shared" si="56"/>
        <v>379.76211115186499</v>
      </c>
      <c r="I121" s="221">
        <f t="shared" si="56"/>
        <v>379.24893137276297</v>
      </c>
      <c r="J121" s="221">
        <f t="shared" si="56"/>
        <v>378.73882335916102</v>
      </c>
      <c r="K121" s="221">
        <f t="shared" si="56"/>
        <v>378.23176518910111</v>
      </c>
      <c r="L121" s="221">
        <f t="shared" si="56"/>
        <v>377.5451980111373</v>
      </c>
      <c r="M121" s="221">
        <f t="shared" si="56"/>
        <v>376.68354428856429</v>
      </c>
      <c r="N121" s="221">
        <f t="shared" si="56"/>
        <v>375.83072775959749</v>
      </c>
      <c r="O121" s="221">
        <f t="shared" si="56"/>
        <v>374.50190616234676</v>
      </c>
      <c r="P121" s="221">
        <f t="shared" si="52"/>
        <v>373.19443006688175</v>
      </c>
      <c r="Q121" s="221">
        <f t="shared" si="52"/>
        <v>371.2301599229408</v>
      </c>
      <c r="R121" s="221">
        <f t="shared" si="52"/>
        <v>368.57647184123016</v>
      </c>
      <c r="S121" s="221">
        <f t="shared" si="52"/>
        <v>366.01161172644515</v>
      </c>
      <c r="T121" s="221">
        <f t="shared" si="44"/>
        <v>362.88732004543169</v>
      </c>
      <c r="U121" s="221">
        <f t="shared" si="44"/>
        <v>358.92246805467289</v>
      </c>
      <c r="V121" s="221">
        <f t="shared" si="44"/>
        <v>339.0329375685406</v>
      </c>
      <c r="W121" s="221">
        <f t="shared" si="39"/>
        <v>312.98295404073968</v>
      </c>
      <c r="Z121" s="296"/>
      <c r="AA121" s="294">
        <f t="shared" si="50"/>
        <v>0</v>
      </c>
      <c r="AB121" s="298" t="s">
        <v>11000</v>
      </c>
      <c r="AC121" s="295">
        <v>2.0999999999999999E-3</v>
      </c>
      <c r="AD121" s="222" t="e">
        <f t="shared" ca="1" si="51"/>
        <v>#NAME?</v>
      </c>
      <c r="AE121" s="222" t="e">
        <f t="shared" ca="1" si="51"/>
        <v>#NAME?</v>
      </c>
      <c r="AF121" s="222" t="e">
        <f t="shared" ca="1" si="51"/>
        <v>#NAME?</v>
      </c>
      <c r="AG121" s="222" t="e">
        <f t="shared" ca="1" si="51"/>
        <v>#NAME?</v>
      </c>
      <c r="AH121" s="222" t="e">
        <f t="shared" ca="1" si="51"/>
        <v>#NAME?</v>
      </c>
      <c r="AI121" s="222" t="e">
        <f t="shared" ca="1" si="51"/>
        <v>#NAME?</v>
      </c>
      <c r="AJ121" s="222" t="e">
        <f t="shared" ca="1" si="51"/>
        <v>#NAME?</v>
      </c>
      <c r="AK121" s="222" t="e">
        <f t="shared" ca="1" si="51"/>
        <v>#NAME?</v>
      </c>
      <c r="AL121" s="222" t="e">
        <f t="shared" ca="1" si="51"/>
        <v>#NAME?</v>
      </c>
      <c r="AM121" s="222" t="e">
        <f t="shared" ca="1" si="51"/>
        <v>#NAME?</v>
      </c>
      <c r="AN121" s="222" t="e">
        <f t="shared" ca="1" si="51"/>
        <v>#NAME?</v>
      </c>
      <c r="AO121" s="222" t="e">
        <f t="shared" ca="1" si="51"/>
        <v>#NAME?</v>
      </c>
      <c r="AP121" s="222" t="e">
        <f t="shared" ca="1" si="51"/>
        <v>#NAME?</v>
      </c>
      <c r="AQ121" s="222" t="e">
        <f t="shared" ca="1" si="51"/>
        <v>#NAME?</v>
      </c>
      <c r="AR121" s="222" t="e">
        <f t="shared" ca="1" si="51"/>
        <v>#NAME?</v>
      </c>
      <c r="AS121" s="222" t="e">
        <f t="shared" ca="1" si="51"/>
        <v>#NAME?</v>
      </c>
      <c r="AT121" s="222" t="e">
        <f t="shared" ca="1" si="40"/>
        <v>#NAME?</v>
      </c>
      <c r="AU121" s="222" t="e">
        <f t="shared" ca="1" si="40"/>
        <v>#NAME?</v>
      </c>
      <c r="AX121" s="296"/>
      <c r="AZ121" s="298" t="s">
        <v>11000</v>
      </c>
      <c r="BB121" s="244" t="e">
        <f t="shared" ref="BB121:BK184" ca="1" si="57">AD121*F121</f>
        <v>#NAME?</v>
      </c>
      <c r="BC121" s="244" t="e">
        <f t="shared" ca="1" si="57"/>
        <v>#NAME?</v>
      </c>
      <c r="BD121" s="244" t="e">
        <f t="shared" ca="1" si="57"/>
        <v>#NAME?</v>
      </c>
      <c r="BE121" s="244" t="e">
        <f t="shared" ca="1" si="57"/>
        <v>#NAME?</v>
      </c>
      <c r="BF121" s="244" t="e">
        <f t="shared" ca="1" si="57"/>
        <v>#NAME?</v>
      </c>
      <c r="BG121" s="244" t="e">
        <f t="shared" ca="1" si="57"/>
        <v>#NAME?</v>
      </c>
      <c r="BH121" s="244" t="e">
        <f t="shared" ca="1" si="57"/>
        <v>#NAME?</v>
      </c>
      <c r="BI121" s="244" t="e">
        <f t="shared" ca="1" si="57"/>
        <v>#NAME?</v>
      </c>
      <c r="BJ121" s="244" t="e">
        <f t="shared" ca="1" si="57"/>
        <v>#NAME?</v>
      </c>
      <c r="BK121" s="244" t="e">
        <f t="shared" ca="1" si="57"/>
        <v>#NAME?</v>
      </c>
      <c r="BL121" s="244" t="e">
        <f t="shared" ca="1" si="53"/>
        <v>#NAME?</v>
      </c>
      <c r="BM121" s="244" t="e">
        <f t="shared" ca="1" si="53"/>
        <v>#NAME?</v>
      </c>
      <c r="BN121" s="244" t="e">
        <f t="shared" ca="1" si="53"/>
        <v>#NAME?</v>
      </c>
      <c r="BO121" s="244" t="e">
        <f t="shared" ca="1" si="53"/>
        <v>#NAME?</v>
      </c>
      <c r="BP121" s="244" t="e">
        <f t="shared" ca="1" si="45"/>
        <v>#NAME?</v>
      </c>
      <c r="BQ121" s="244" t="e">
        <f t="shared" ca="1" si="45"/>
        <v>#NAME?</v>
      </c>
      <c r="BR121" s="244" t="e">
        <f t="shared" ca="1" si="45"/>
        <v>#NAME?</v>
      </c>
      <c r="BS121" s="244" t="e">
        <f t="shared" ca="1" si="41"/>
        <v>#NAME?</v>
      </c>
      <c r="BV121" s="296"/>
      <c r="BX121" s="298" t="s">
        <v>11000</v>
      </c>
      <c r="BZ121" s="244" t="e">
        <f t="shared" ca="1" si="54"/>
        <v>#NAME?</v>
      </c>
      <c r="CA121" s="244" t="e">
        <f t="shared" ca="1" si="54"/>
        <v>#NAME?</v>
      </c>
      <c r="CB121" s="244" t="e">
        <f t="shared" ca="1" si="54"/>
        <v>#NAME?</v>
      </c>
      <c r="CC121" s="244" t="e">
        <f t="shared" ca="1" si="54"/>
        <v>#NAME?</v>
      </c>
      <c r="CD121" s="244" t="e">
        <f t="shared" ca="1" si="54"/>
        <v>#NAME?</v>
      </c>
      <c r="CE121" s="244" t="e">
        <f t="shared" ca="1" si="54"/>
        <v>#NAME?</v>
      </c>
      <c r="CF121" s="244" t="e">
        <f t="shared" ca="1" si="54"/>
        <v>#NAME?</v>
      </c>
      <c r="CG121" s="244" t="e">
        <f t="shared" ca="1" si="54"/>
        <v>#NAME?</v>
      </c>
      <c r="CH121" s="244" t="e">
        <f t="shared" ca="1" si="54"/>
        <v>#NAME?</v>
      </c>
      <c r="CI121" s="244" t="e">
        <f t="shared" ca="1" si="54"/>
        <v>#NAME?</v>
      </c>
      <c r="CJ121" s="244" t="e">
        <f t="shared" ca="1" si="54"/>
        <v>#NAME?</v>
      </c>
      <c r="CK121" s="244" t="e">
        <f t="shared" ca="1" si="54"/>
        <v>#NAME?</v>
      </c>
      <c r="CL121" s="244" t="e">
        <f t="shared" ca="1" si="54"/>
        <v>#NAME?</v>
      </c>
      <c r="CM121" s="244" t="e">
        <f t="shared" ca="1" si="54"/>
        <v>#NAME?</v>
      </c>
      <c r="CN121" s="244" t="e">
        <f t="shared" ca="1" si="54"/>
        <v>#NAME?</v>
      </c>
      <c r="CO121" s="244" t="e">
        <f t="shared" ca="1" si="54"/>
        <v>#NAME?</v>
      </c>
      <c r="CP121" s="244" t="e">
        <f t="shared" ca="1" si="46"/>
        <v>#NAME?</v>
      </c>
      <c r="CQ121" s="244" t="e">
        <f t="shared" ca="1" si="42"/>
        <v>#NAME?</v>
      </c>
      <c r="CT121" s="296"/>
      <c r="CV121" s="298" t="s">
        <v>11000</v>
      </c>
      <c r="CX121" s="244" t="e">
        <f t="shared" ca="1" si="55"/>
        <v>#NAME?</v>
      </c>
      <c r="CY121" s="244" t="e">
        <f t="shared" ca="1" si="55"/>
        <v>#NAME?</v>
      </c>
      <c r="CZ121" s="244" t="e">
        <f t="shared" ca="1" si="55"/>
        <v>#NAME?</v>
      </c>
      <c r="DA121" s="244" t="e">
        <f t="shared" ca="1" si="55"/>
        <v>#NAME?</v>
      </c>
      <c r="DB121" s="244" t="e">
        <f t="shared" ca="1" si="55"/>
        <v>#NAME?</v>
      </c>
      <c r="DC121" s="244" t="e">
        <f t="shared" ca="1" si="55"/>
        <v>#NAME?</v>
      </c>
      <c r="DD121" s="244" t="e">
        <f t="shared" ca="1" si="55"/>
        <v>#NAME?</v>
      </c>
      <c r="DE121" s="244" t="e">
        <f t="shared" ca="1" si="55"/>
        <v>#NAME?</v>
      </c>
      <c r="DF121" s="244" t="e">
        <f t="shared" ca="1" si="55"/>
        <v>#NAME?</v>
      </c>
      <c r="DG121" s="244" t="e">
        <f t="shared" ca="1" si="55"/>
        <v>#NAME?</v>
      </c>
      <c r="DH121" s="244" t="e">
        <f t="shared" ca="1" si="55"/>
        <v>#NAME?</v>
      </c>
      <c r="DI121" s="244" t="e">
        <f t="shared" ca="1" si="55"/>
        <v>#NAME?</v>
      </c>
      <c r="DJ121" s="244" t="e">
        <f t="shared" ca="1" si="55"/>
        <v>#NAME?</v>
      </c>
      <c r="DK121" s="244" t="e">
        <f t="shared" ca="1" si="55"/>
        <v>#NAME?</v>
      </c>
      <c r="DL121" s="244" t="e">
        <f t="shared" ca="1" si="55"/>
        <v>#NAME?</v>
      </c>
      <c r="DM121" s="244" t="e">
        <f t="shared" ca="1" si="55"/>
        <v>#NAME?</v>
      </c>
      <c r="DN121" s="244" t="e">
        <f t="shared" ca="1" si="47"/>
        <v>#NAME?</v>
      </c>
      <c r="DO121" s="244" t="e">
        <f t="shared" ca="1" si="43"/>
        <v>#NAME?</v>
      </c>
    </row>
    <row r="122" spans="2:119" ht="16.5" thickBot="1">
      <c r="B122" s="296"/>
      <c r="C122" s="297">
        <f t="shared" si="48"/>
        <v>149.98934133492105</v>
      </c>
      <c r="D122" s="298" t="s">
        <v>11001</v>
      </c>
      <c r="E122" s="293">
        <f t="shared" si="49"/>
        <v>112.91089982043992</v>
      </c>
      <c r="F122" s="221">
        <f t="shared" si="56"/>
        <v>375.43137054342685</v>
      </c>
      <c r="G122" s="221">
        <f t="shared" si="56"/>
        <v>375.0545619115868</v>
      </c>
      <c r="H122" s="221">
        <f t="shared" si="56"/>
        <v>374.67939826648626</v>
      </c>
      <c r="I122" s="221">
        <f t="shared" si="56"/>
        <v>374.16621848738424</v>
      </c>
      <c r="J122" s="221">
        <f t="shared" si="56"/>
        <v>373.65611047378229</v>
      </c>
      <c r="K122" s="221">
        <f t="shared" si="56"/>
        <v>373.14905230372239</v>
      </c>
      <c r="L122" s="221">
        <f t="shared" si="56"/>
        <v>372.46248512575858</v>
      </c>
      <c r="M122" s="221">
        <f t="shared" si="56"/>
        <v>371.60083140318557</v>
      </c>
      <c r="N122" s="221">
        <f t="shared" si="56"/>
        <v>370.74801487421877</v>
      </c>
      <c r="O122" s="221">
        <f t="shared" si="56"/>
        <v>369.41919327696803</v>
      </c>
      <c r="P122" s="221">
        <f t="shared" si="52"/>
        <v>368.11171718150302</v>
      </c>
      <c r="Q122" s="221">
        <f t="shared" si="52"/>
        <v>366.14744703756207</v>
      </c>
      <c r="R122" s="221">
        <f t="shared" si="52"/>
        <v>363.49375895585143</v>
      </c>
      <c r="S122" s="221">
        <f t="shared" si="52"/>
        <v>360.92889884106643</v>
      </c>
      <c r="T122" s="221">
        <f t="shared" si="44"/>
        <v>357.80460716005297</v>
      </c>
      <c r="U122" s="221">
        <f t="shared" si="44"/>
        <v>353.83975516929416</v>
      </c>
      <c r="V122" s="221">
        <f t="shared" si="44"/>
        <v>333.95022468316188</v>
      </c>
      <c r="W122" s="221">
        <f t="shared" si="39"/>
        <v>307.90024115536096</v>
      </c>
      <c r="Z122" s="296"/>
      <c r="AA122" s="294">
        <f t="shared" si="50"/>
        <v>0</v>
      </c>
      <c r="AB122" s="298" t="s">
        <v>11001</v>
      </c>
      <c r="AC122" s="295">
        <v>1.5E-3</v>
      </c>
      <c r="AD122" s="222" t="e">
        <f t="shared" ca="1" si="51"/>
        <v>#NAME?</v>
      </c>
      <c r="AE122" s="222" t="e">
        <f t="shared" ca="1" si="51"/>
        <v>#NAME?</v>
      </c>
      <c r="AF122" s="222" t="e">
        <f t="shared" ca="1" si="51"/>
        <v>#NAME?</v>
      </c>
      <c r="AG122" s="222" t="e">
        <f t="shared" ca="1" si="51"/>
        <v>#NAME?</v>
      </c>
      <c r="AH122" s="222" t="e">
        <f t="shared" ca="1" si="51"/>
        <v>#NAME?</v>
      </c>
      <c r="AI122" s="222" t="e">
        <f t="shared" ca="1" si="51"/>
        <v>#NAME?</v>
      </c>
      <c r="AJ122" s="222" t="e">
        <f t="shared" ca="1" si="51"/>
        <v>#NAME?</v>
      </c>
      <c r="AK122" s="222" t="e">
        <f t="shared" ca="1" si="51"/>
        <v>#NAME?</v>
      </c>
      <c r="AL122" s="222" t="e">
        <f t="shared" ca="1" si="51"/>
        <v>#NAME?</v>
      </c>
      <c r="AM122" s="222" t="e">
        <f t="shared" ca="1" si="51"/>
        <v>#NAME?</v>
      </c>
      <c r="AN122" s="222" t="e">
        <f t="shared" ca="1" si="51"/>
        <v>#NAME?</v>
      </c>
      <c r="AO122" s="222" t="e">
        <f t="shared" ca="1" si="51"/>
        <v>#NAME?</v>
      </c>
      <c r="AP122" s="222" t="e">
        <f t="shared" ca="1" si="51"/>
        <v>#NAME?</v>
      </c>
      <c r="AQ122" s="222" t="e">
        <f t="shared" ca="1" si="51"/>
        <v>#NAME?</v>
      </c>
      <c r="AR122" s="222" t="e">
        <f t="shared" ca="1" si="51"/>
        <v>#NAME?</v>
      </c>
      <c r="AS122" s="222" t="e">
        <f t="shared" ca="1" si="51"/>
        <v>#NAME?</v>
      </c>
      <c r="AT122" s="222" t="e">
        <f t="shared" ca="1" si="40"/>
        <v>#NAME?</v>
      </c>
      <c r="AU122" s="222" t="e">
        <f t="shared" ca="1" si="40"/>
        <v>#NAME?</v>
      </c>
      <c r="AX122" s="296"/>
      <c r="AZ122" s="298" t="s">
        <v>11001</v>
      </c>
      <c r="BB122" s="244" t="e">
        <f t="shared" ca="1" si="57"/>
        <v>#NAME?</v>
      </c>
      <c r="BC122" s="244" t="e">
        <f t="shared" ca="1" si="57"/>
        <v>#NAME?</v>
      </c>
      <c r="BD122" s="244" t="e">
        <f t="shared" ca="1" si="57"/>
        <v>#NAME?</v>
      </c>
      <c r="BE122" s="244" t="e">
        <f t="shared" ca="1" si="57"/>
        <v>#NAME?</v>
      </c>
      <c r="BF122" s="244" t="e">
        <f t="shared" ca="1" si="57"/>
        <v>#NAME?</v>
      </c>
      <c r="BG122" s="244" t="e">
        <f t="shared" ca="1" si="57"/>
        <v>#NAME?</v>
      </c>
      <c r="BH122" s="244" t="e">
        <f t="shared" ca="1" si="57"/>
        <v>#NAME?</v>
      </c>
      <c r="BI122" s="244" t="e">
        <f t="shared" ca="1" si="57"/>
        <v>#NAME?</v>
      </c>
      <c r="BJ122" s="244" t="e">
        <f t="shared" ca="1" si="57"/>
        <v>#NAME?</v>
      </c>
      <c r="BK122" s="244" t="e">
        <f t="shared" ca="1" si="57"/>
        <v>#NAME?</v>
      </c>
      <c r="BL122" s="244" t="e">
        <f t="shared" ca="1" si="53"/>
        <v>#NAME?</v>
      </c>
      <c r="BM122" s="244" t="e">
        <f t="shared" ca="1" si="53"/>
        <v>#NAME?</v>
      </c>
      <c r="BN122" s="244" t="e">
        <f t="shared" ca="1" si="53"/>
        <v>#NAME?</v>
      </c>
      <c r="BO122" s="244" t="e">
        <f t="shared" ca="1" si="53"/>
        <v>#NAME?</v>
      </c>
      <c r="BP122" s="244" t="e">
        <f t="shared" ca="1" si="45"/>
        <v>#NAME?</v>
      </c>
      <c r="BQ122" s="244" t="e">
        <f t="shared" ca="1" si="45"/>
        <v>#NAME?</v>
      </c>
      <c r="BR122" s="244" t="e">
        <f t="shared" ca="1" si="45"/>
        <v>#NAME?</v>
      </c>
      <c r="BS122" s="244" t="e">
        <f t="shared" ca="1" si="41"/>
        <v>#NAME?</v>
      </c>
      <c r="BV122" s="296"/>
      <c r="BX122" s="298" t="s">
        <v>11001</v>
      </c>
      <c r="BZ122" s="244" t="e">
        <f t="shared" ca="1" si="54"/>
        <v>#NAME?</v>
      </c>
      <c r="CA122" s="244" t="e">
        <f t="shared" ca="1" si="54"/>
        <v>#NAME?</v>
      </c>
      <c r="CB122" s="244" t="e">
        <f t="shared" ca="1" si="54"/>
        <v>#NAME?</v>
      </c>
      <c r="CC122" s="244" t="e">
        <f t="shared" ca="1" si="54"/>
        <v>#NAME?</v>
      </c>
      <c r="CD122" s="244" t="e">
        <f t="shared" ca="1" si="54"/>
        <v>#NAME?</v>
      </c>
      <c r="CE122" s="244" t="e">
        <f t="shared" ca="1" si="54"/>
        <v>#NAME?</v>
      </c>
      <c r="CF122" s="244" t="e">
        <f t="shared" ca="1" si="54"/>
        <v>#NAME?</v>
      </c>
      <c r="CG122" s="244" t="e">
        <f t="shared" ca="1" si="54"/>
        <v>#NAME?</v>
      </c>
      <c r="CH122" s="244" t="e">
        <f t="shared" ca="1" si="54"/>
        <v>#NAME?</v>
      </c>
      <c r="CI122" s="244" t="e">
        <f t="shared" ca="1" si="54"/>
        <v>#NAME?</v>
      </c>
      <c r="CJ122" s="244" t="e">
        <f t="shared" ca="1" si="54"/>
        <v>#NAME?</v>
      </c>
      <c r="CK122" s="244" t="e">
        <f t="shared" ca="1" si="54"/>
        <v>#NAME?</v>
      </c>
      <c r="CL122" s="244" t="e">
        <f t="shared" ca="1" si="54"/>
        <v>#NAME?</v>
      </c>
      <c r="CM122" s="244" t="e">
        <f t="shared" ca="1" si="54"/>
        <v>#NAME?</v>
      </c>
      <c r="CN122" s="244" t="e">
        <f t="shared" ca="1" si="54"/>
        <v>#NAME?</v>
      </c>
      <c r="CO122" s="244" t="e">
        <f t="shared" ca="1" si="54"/>
        <v>#NAME?</v>
      </c>
      <c r="CP122" s="244" t="e">
        <f t="shared" ca="1" si="46"/>
        <v>#NAME?</v>
      </c>
      <c r="CQ122" s="244" t="e">
        <f t="shared" ca="1" si="42"/>
        <v>#NAME?</v>
      </c>
      <c r="CT122" s="296"/>
      <c r="CV122" s="298" t="s">
        <v>11001</v>
      </c>
      <c r="CX122" s="244" t="e">
        <f t="shared" ca="1" si="55"/>
        <v>#NAME?</v>
      </c>
      <c r="CY122" s="244" t="e">
        <f t="shared" ca="1" si="55"/>
        <v>#NAME?</v>
      </c>
      <c r="CZ122" s="244" t="e">
        <f t="shared" ca="1" si="55"/>
        <v>#NAME?</v>
      </c>
      <c r="DA122" s="244" t="e">
        <f t="shared" ca="1" si="55"/>
        <v>#NAME?</v>
      </c>
      <c r="DB122" s="244" t="e">
        <f t="shared" ca="1" si="55"/>
        <v>#NAME?</v>
      </c>
      <c r="DC122" s="244" t="e">
        <f t="shared" ca="1" si="55"/>
        <v>#NAME?</v>
      </c>
      <c r="DD122" s="244" t="e">
        <f t="shared" ca="1" si="55"/>
        <v>#NAME?</v>
      </c>
      <c r="DE122" s="244" t="e">
        <f t="shared" ca="1" si="55"/>
        <v>#NAME?</v>
      </c>
      <c r="DF122" s="244" t="e">
        <f t="shared" ca="1" si="55"/>
        <v>#NAME?</v>
      </c>
      <c r="DG122" s="244" t="e">
        <f t="shared" ca="1" si="55"/>
        <v>#NAME?</v>
      </c>
      <c r="DH122" s="244" t="e">
        <f t="shared" ca="1" si="55"/>
        <v>#NAME?</v>
      </c>
      <c r="DI122" s="244" t="e">
        <f t="shared" ca="1" si="55"/>
        <v>#NAME?</v>
      </c>
      <c r="DJ122" s="244" t="e">
        <f t="shared" ca="1" si="55"/>
        <v>#NAME?</v>
      </c>
      <c r="DK122" s="244" t="e">
        <f t="shared" ca="1" si="55"/>
        <v>#NAME?</v>
      </c>
      <c r="DL122" s="244" t="e">
        <f t="shared" ca="1" si="55"/>
        <v>#NAME?</v>
      </c>
      <c r="DM122" s="244" t="e">
        <f t="shared" ca="1" si="55"/>
        <v>#NAME?</v>
      </c>
      <c r="DN122" s="244" t="e">
        <f t="shared" ca="1" si="47"/>
        <v>#NAME?</v>
      </c>
      <c r="DO122" s="244" t="e">
        <f t="shared" ca="1" si="43"/>
        <v>#NAME?</v>
      </c>
    </row>
    <row r="123" spans="2:119" ht="16.5" thickBot="1">
      <c r="B123" s="296"/>
      <c r="C123" s="297">
        <f t="shared" si="48"/>
        <v>149.98934133492105</v>
      </c>
      <c r="D123" s="298" t="s">
        <v>11002</v>
      </c>
      <c r="E123" s="293">
        <f t="shared" si="49"/>
        <v>87.570560825095413</v>
      </c>
      <c r="F123" s="221">
        <f t="shared" si="56"/>
        <v>350.09103154808236</v>
      </c>
      <c r="G123" s="221">
        <f t="shared" si="56"/>
        <v>349.71422291624231</v>
      </c>
      <c r="H123" s="221">
        <f t="shared" si="56"/>
        <v>349.33905927114176</v>
      </c>
      <c r="I123" s="221">
        <f t="shared" si="56"/>
        <v>348.82587949203975</v>
      </c>
      <c r="J123" s="221">
        <f t="shared" si="56"/>
        <v>348.3157714784378</v>
      </c>
      <c r="K123" s="221">
        <f t="shared" si="56"/>
        <v>347.80871330837789</v>
      </c>
      <c r="L123" s="221">
        <f t="shared" si="56"/>
        <v>347.12214613041408</v>
      </c>
      <c r="M123" s="221">
        <f t="shared" si="56"/>
        <v>346.26049240784107</v>
      </c>
      <c r="N123" s="221">
        <f t="shared" si="56"/>
        <v>345.40767587887427</v>
      </c>
      <c r="O123" s="221">
        <f t="shared" si="56"/>
        <v>344.07885428162353</v>
      </c>
      <c r="P123" s="221">
        <f t="shared" si="52"/>
        <v>342.77137818615847</v>
      </c>
      <c r="Q123" s="221">
        <f t="shared" si="52"/>
        <v>340.80710804221758</v>
      </c>
      <c r="R123" s="221">
        <f t="shared" si="52"/>
        <v>338.15341996050688</v>
      </c>
      <c r="S123" s="221">
        <f t="shared" si="52"/>
        <v>335.58855984572193</v>
      </c>
      <c r="T123" s="221">
        <f t="shared" si="44"/>
        <v>332.46426816470847</v>
      </c>
      <c r="U123" s="221">
        <f t="shared" si="44"/>
        <v>328.49941617394967</v>
      </c>
      <c r="V123" s="221">
        <f t="shared" si="44"/>
        <v>308.60988568781738</v>
      </c>
      <c r="W123" s="221">
        <f t="shared" si="39"/>
        <v>282.55990216001646</v>
      </c>
      <c r="Z123" s="296"/>
      <c r="AA123" s="294">
        <f t="shared" si="50"/>
        <v>0</v>
      </c>
      <c r="AB123" s="298" t="s">
        <v>11002</v>
      </c>
      <c r="AC123" s="295">
        <v>1.9E-3</v>
      </c>
      <c r="AD123" s="222" t="e">
        <f t="shared" ca="1" si="51"/>
        <v>#NAME?</v>
      </c>
      <c r="AE123" s="222" t="e">
        <f t="shared" ca="1" si="51"/>
        <v>#NAME?</v>
      </c>
      <c r="AF123" s="222" t="e">
        <f t="shared" ca="1" si="51"/>
        <v>#NAME?</v>
      </c>
      <c r="AG123" s="222" t="e">
        <f t="shared" ca="1" si="51"/>
        <v>#NAME?</v>
      </c>
      <c r="AH123" s="222" t="e">
        <f t="shared" ca="1" si="51"/>
        <v>#NAME?</v>
      </c>
      <c r="AI123" s="222" t="e">
        <f t="shared" ca="1" si="51"/>
        <v>#NAME?</v>
      </c>
      <c r="AJ123" s="222" t="e">
        <f t="shared" ca="1" si="51"/>
        <v>#NAME?</v>
      </c>
      <c r="AK123" s="222" t="e">
        <f t="shared" ca="1" si="51"/>
        <v>#NAME?</v>
      </c>
      <c r="AL123" s="222" t="e">
        <f t="shared" ca="1" si="51"/>
        <v>#NAME?</v>
      </c>
      <c r="AM123" s="222" t="e">
        <f t="shared" ca="1" si="51"/>
        <v>#NAME?</v>
      </c>
      <c r="AN123" s="222" t="e">
        <f t="shared" ca="1" si="51"/>
        <v>#NAME?</v>
      </c>
      <c r="AO123" s="222" t="e">
        <f t="shared" ca="1" si="51"/>
        <v>#NAME?</v>
      </c>
      <c r="AP123" s="222" t="e">
        <f t="shared" ca="1" si="51"/>
        <v>#NAME?</v>
      </c>
      <c r="AQ123" s="222" t="e">
        <f t="shared" ca="1" si="51"/>
        <v>#NAME?</v>
      </c>
      <c r="AR123" s="222" t="e">
        <f t="shared" ca="1" si="51"/>
        <v>#NAME?</v>
      </c>
      <c r="AS123" s="222" t="e">
        <f t="shared" ca="1" si="51"/>
        <v>#NAME?</v>
      </c>
      <c r="AT123" s="222" t="e">
        <f t="shared" ca="1" si="40"/>
        <v>#NAME?</v>
      </c>
      <c r="AU123" s="222" t="e">
        <f t="shared" ca="1" si="40"/>
        <v>#NAME?</v>
      </c>
      <c r="AX123" s="296"/>
      <c r="AZ123" s="298" t="s">
        <v>11002</v>
      </c>
      <c r="BB123" s="244" t="e">
        <f t="shared" ca="1" si="57"/>
        <v>#NAME?</v>
      </c>
      <c r="BC123" s="244" t="e">
        <f t="shared" ca="1" si="57"/>
        <v>#NAME?</v>
      </c>
      <c r="BD123" s="244" t="e">
        <f t="shared" ca="1" si="57"/>
        <v>#NAME?</v>
      </c>
      <c r="BE123" s="244" t="e">
        <f t="shared" ca="1" si="57"/>
        <v>#NAME?</v>
      </c>
      <c r="BF123" s="244" t="e">
        <f t="shared" ca="1" si="57"/>
        <v>#NAME?</v>
      </c>
      <c r="BG123" s="244" t="e">
        <f t="shared" ca="1" si="57"/>
        <v>#NAME?</v>
      </c>
      <c r="BH123" s="244" t="e">
        <f t="shared" ca="1" si="57"/>
        <v>#NAME?</v>
      </c>
      <c r="BI123" s="244" t="e">
        <f t="shared" ca="1" si="57"/>
        <v>#NAME?</v>
      </c>
      <c r="BJ123" s="244" t="e">
        <f t="shared" ca="1" si="57"/>
        <v>#NAME?</v>
      </c>
      <c r="BK123" s="244" t="e">
        <f t="shared" ca="1" si="57"/>
        <v>#NAME?</v>
      </c>
      <c r="BL123" s="244" t="e">
        <f t="shared" ca="1" si="53"/>
        <v>#NAME?</v>
      </c>
      <c r="BM123" s="244" t="e">
        <f t="shared" ca="1" si="53"/>
        <v>#NAME?</v>
      </c>
      <c r="BN123" s="244" t="e">
        <f t="shared" ca="1" si="53"/>
        <v>#NAME?</v>
      </c>
      <c r="BO123" s="244" t="e">
        <f t="shared" ca="1" si="53"/>
        <v>#NAME?</v>
      </c>
      <c r="BP123" s="244" t="e">
        <f t="shared" ca="1" si="45"/>
        <v>#NAME?</v>
      </c>
      <c r="BQ123" s="244" t="e">
        <f t="shared" ca="1" si="45"/>
        <v>#NAME?</v>
      </c>
      <c r="BR123" s="244" t="e">
        <f t="shared" ca="1" si="45"/>
        <v>#NAME?</v>
      </c>
      <c r="BS123" s="244" t="e">
        <f t="shared" ca="1" si="41"/>
        <v>#NAME?</v>
      </c>
      <c r="BV123" s="296"/>
      <c r="BX123" s="298" t="s">
        <v>11002</v>
      </c>
      <c r="BZ123" s="244" t="e">
        <f t="shared" ca="1" si="54"/>
        <v>#NAME?</v>
      </c>
      <c r="CA123" s="244" t="e">
        <f t="shared" ca="1" si="54"/>
        <v>#NAME?</v>
      </c>
      <c r="CB123" s="244" t="e">
        <f t="shared" ca="1" si="54"/>
        <v>#NAME?</v>
      </c>
      <c r="CC123" s="244" t="e">
        <f t="shared" ca="1" si="54"/>
        <v>#NAME?</v>
      </c>
      <c r="CD123" s="244" t="e">
        <f t="shared" ca="1" si="54"/>
        <v>#NAME?</v>
      </c>
      <c r="CE123" s="244" t="e">
        <f t="shared" ca="1" si="54"/>
        <v>#NAME?</v>
      </c>
      <c r="CF123" s="244" t="e">
        <f t="shared" ca="1" si="54"/>
        <v>#NAME?</v>
      </c>
      <c r="CG123" s="244" t="e">
        <f t="shared" ca="1" si="54"/>
        <v>#NAME?</v>
      </c>
      <c r="CH123" s="244" t="e">
        <f t="shared" ca="1" si="54"/>
        <v>#NAME?</v>
      </c>
      <c r="CI123" s="244" t="e">
        <f t="shared" ca="1" si="54"/>
        <v>#NAME?</v>
      </c>
      <c r="CJ123" s="244" t="e">
        <f t="shared" ca="1" si="54"/>
        <v>#NAME?</v>
      </c>
      <c r="CK123" s="244" t="e">
        <f t="shared" ca="1" si="54"/>
        <v>#NAME?</v>
      </c>
      <c r="CL123" s="244" t="e">
        <f t="shared" ca="1" si="54"/>
        <v>#NAME?</v>
      </c>
      <c r="CM123" s="244" t="e">
        <f t="shared" ca="1" si="54"/>
        <v>#NAME?</v>
      </c>
      <c r="CN123" s="244" t="e">
        <f t="shared" ca="1" si="54"/>
        <v>#NAME?</v>
      </c>
      <c r="CO123" s="244" t="e">
        <f t="shared" ca="1" si="54"/>
        <v>#NAME?</v>
      </c>
      <c r="CP123" s="244" t="e">
        <f t="shared" ca="1" si="46"/>
        <v>#NAME?</v>
      </c>
      <c r="CQ123" s="244" t="e">
        <f t="shared" ca="1" si="42"/>
        <v>#NAME?</v>
      </c>
      <c r="CT123" s="296"/>
      <c r="CV123" s="298" t="s">
        <v>11002</v>
      </c>
      <c r="CX123" s="244" t="e">
        <f t="shared" ca="1" si="55"/>
        <v>#NAME?</v>
      </c>
      <c r="CY123" s="244" t="e">
        <f t="shared" ca="1" si="55"/>
        <v>#NAME?</v>
      </c>
      <c r="CZ123" s="244" t="e">
        <f t="shared" ca="1" si="55"/>
        <v>#NAME?</v>
      </c>
      <c r="DA123" s="244" t="e">
        <f t="shared" ca="1" si="55"/>
        <v>#NAME?</v>
      </c>
      <c r="DB123" s="244" t="e">
        <f t="shared" ca="1" si="55"/>
        <v>#NAME?</v>
      </c>
      <c r="DC123" s="244" t="e">
        <f t="shared" ca="1" si="55"/>
        <v>#NAME?</v>
      </c>
      <c r="DD123" s="244" t="e">
        <f t="shared" ca="1" si="55"/>
        <v>#NAME?</v>
      </c>
      <c r="DE123" s="244" t="e">
        <f t="shared" ca="1" si="55"/>
        <v>#NAME?</v>
      </c>
      <c r="DF123" s="244" t="e">
        <f t="shared" ca="1" si="55"/>
        <v>#NAME?</v>
      </c>
      <c r="DG123" s="244" t="e">
        <f t="shared" ca="1" si="55"/>
        <v>#NAME?</v>
      </c>
      <c r="DH123" s="244" t="e">
        <f t="shared" ca="1" si="55"/>
        <v>#NAME?</v>
      </c>
      <c r="DI123" s="244" t="e">
        <f t="shared" ca="1" si="55"/>
        <v>#NAME?</v>
      </c>
      <c r="DJ123" s="244" t="e">
        <f t="shared" ca="1" si="55"/>
        <v>#NAME?</v>
      </c>
      <c r="DK123" s="244" t="e">
        <f t="shared" ca="1" si="55"/>
        <v>#NAME?</v>
      </c>
      <c r="DL123" s="244" t="e">
        <f t="shared" ca="1" si="55"/>
        <v>#NAME?</v>
      </c>
      <c r="DM123" s="244" t="e">
        <f t="shared" ca="1" si="55"/>
        <v>#NAME?</v>
      </c>
      <c r="DN123" s="244" t="e">
        <f t="shared" ca="1" si="47"/>
        <v>#NAME?</v>
      </c>
      <c r="DO123" s="244" t="e">
        <f t="shared" ca="1" si="43"/>
        <v>#NAME?</v>
      </c>
    </row>
    <row r="124" spans="2:119" ht="16.5" thickBot="1">
      <c r="B124" s="299"/>
      <c r="C124" s="297">
        <f t="shared" si="48"/>
        <v>149.98934133492105</v>
      </c>
      <c r="D124" s="301" t="s">
        <v>11547</v>
      </c>
      <c r="E124" s="293">
        <f t="shared" si="49"/>
        <v>35</v>
      </c>
      <c r="F124" s="221">
        <f t="shared" si="56"/>
        <v>297.52047072298694</v>
      </c>
      <c r="G124" s="221">
        <f t="shared" si="56"/>
        <v>297.14366209114689</v>
      </c>
      <c r="H124" s="221">
        <f t="shared" si="56"/>
        <v>296.76849844604635</v>
      </c>
      <c r="I124" s="221">
        <f t="shared" si="56"/>
        <v>296.25531866694433</v>
      </c>
      <c r="J124" s="221">
        <f t="shared" si="56"/>
        <v>295.74521065334238</v>
      </c>
      <c r="K124" s="221">
        <f t="shared" si="56"/>
        <v>295.23815248328248</v>
      </c>
      <c r="L124" s="221">
        <f t="shared" si="56"/>
        <v>294.55158530531867</v>
      </c>
      <c r="M124" s="221">
        <f t="shared" si="56"/>
        <v>293.68993158274566</v>
      </c>
      <c r="N124" s="221">
        <f t="shared" si="56"/>
        <v>292.83711505377886</v>
      </c>
      <c r="O124" s="221">
        <f t="shared" si="56"/>
        <v>291.50829345652812</v>
      </c>
      <c r="P124" s="221">
        <f t="shared" si="52"/>
        <v>290.20081736106306</v>
      </c>
      <c r="Q124" s="221">
        <f t="shared" si="52"/>
        <v>288.23654721712217</v>
      </c>
      <c r="R124" s="221">
        <f t="shared" si="52"/>
        <v>285.58285913541147</v>
      </c>
      <c r="S124" s="221">
        <f t="shared" si="52"/>
        <v>283.01799902062652</v>
      </c>
      <c r="T124" s="221">
        <f t="shared" si="44"/>
        <v>279.89370733961306</v>
      </c>
      <c r="U124" s="221">
        <f t="shared" si="44"/>
        <v>275.92885534885426</v>
      </c>
      <c r="V124" s="221">
        <f t="shared" si="44"/>
        <v>256.03932486272197</v>
      </c>
      <c r="W124" s="221">
        <f t="shared" si="39"/>
        <v>229.98934133492105</v>
      </c>
      <c r="Z124" s="299"/>
      <c r="AA124" s="294">
        <f t="shared" si="50"/>
        <v>0</v>
      </c>
      <c r="AB124" s="301" t="s">
        <v>11547</v>
      </c>
      <c r="AC124" s="295">
        <v>2.3E-3</v>
      </c>
      <c r="AD124" s="222" t="e">
        <f t="shared" ca="1" si="51"/>
        <v>#NAME?</v>
      </c>
      <c r="AE124" s="222" t="e">
        <f t="shared" ca="1" si="51"/>
        <v>#NAME?</v>
      </c>
      <c r="AF124" s="222" t="e">
        <f t="shared" ca="1" si="51"/>
        <v>#NAME?</v>
      </c>
      <c r="AG124" s="222" t="e">
        <f t="shared" ca="1" si="51"/>
        <v>#NAME?</v>
      </c>
      <c r="AH124" s="222" t="e">
        <f t="shared" ca="1" si="51"/>
        <v>#NAME?</v>
      </c>
      <c r="AI124" s="222" t="e">
        <f t="shared" ca="1" si="51"/>
        <v>#NAME?</v>
      </c>
      <c r="AJ124" s="222" t="e">
        <f t="shared" ca="1" si="51"/>
        <v>#NAME?</v>
      </c>
      <c r="AK124" s="222" t="e">
        <f t="shared" ca="1" si="51"/>
        <v>#NAME?</v>
      </c>
      <c r="AL124" s="222" t="e">
        <f t="shared" ca="1" si="51"/>
        <v>#NAME?</v>
      </c>
      <c r="AM124" s="222" t="e">
        <f t="shared" ca="1" si="51"/>
        <v>#NAME?</v>
      </c>
      <c r="AN124" s="222" t="e">
        <f t="shared" ca="1" si="51"/>
        <v>#NAME?</v>
      </c>
      <c r="AO124" s="222" t="e">
        <f t="shared" ca="1" si="51"/>
        <v>#NAME?</v>
      </c>
      <c r="AP124" s="222" t="e">
        <f t="shared" ca="1" si="51"/>
        <v>#NAME?</v>
      </c>
      <c r="AQ124" s="222" t="e">
        <f t="shared" ca="1" si="51"/>
        <v>#NAME?</v>
      </c>
      <c r="AR124" s="222" t="e">
        <f t="shared" ca="1" si="51"/>
        <v>#NAME?</v>
      </c>
      <c r="AS124" s="222" t="e">
        <f t="shared" ca="1" si="51"/>
        <v>#NAME?</v>
      </c>
      <c r="AT124" s="222" t="e">
        <f t="shared" ca="1" si="40"/>
        <v>#NAME?</v>
      </c>
      <c r="AU124" s="222" t="e">
        <f t="shared" ca="1" si="40"/>
        <v>#NAME?</v>
      </c>
      <c r="AX124" s="299"/>
      <c r="AZ124" s="301" t="s">
        <v>11547</v>
      </c>
      <c r="BB124" s="244" t="e">
        <f t="shared" ca="1" si="57"/>
        <v>#NAME?</v>
      </c>
      <c r="BC124" s="244" t="e">
        <f t="shared" ca="1" si="57"/>
        <v>#NAME?</v>
      </c>
      <c r="BD124" s="244" t="e">
        <f t="shared" ca="1" si="57"/>
        <v>#NAME?</v>
      </c>
      <c r="BE124" s="244" t="e">
        <f t="shared" ca="1" si="57"/>
        <v>#NAME?</v>
      </c>
      <c r="BF124" s="244" t="e">
        <f t="shared" ca="1" si="57"/>
        <v>#NAME?</v>
      </c>
      <c r="BG124" s="244" t="e">
        <f t="shared" ca="1" si="57"/>
        <v>#NAME?</v>
      </c>
      <c r="BH124" s="244" t="e">
        <f t="shared" ca="1" si="57"/>
        <v>#NAME?</v>
      </c>
      <c r="BI124" s="244" t="e">
        <f t="shared" ca="1" si="57"/>
        <v>#NAME?</v>
      </c>
      <c r="BJ124" s="244" t="e">
        <f t="shared" ca="1" si="57"/>
        <v>#NAME?</v>
      </c>
      <c r="BK124" s="244" t="e">
        <f t="shared" ca="1" si="57"/>
        <v>#NAME?</v>
      </c>
      <c r="BL124" s="244" t="e">
        <f t="shared" ca="1" si="53"/>
        <v>#NAME?</v>
      </c>
      <c r="BM124" s="244" t="e">
        <f t="shared" ca="1" si="53"/>
        <v>#NAME?</v>
      </c>
      <c r="BN124" s="244" t="e">
        <f t="shared" ca="1" si="53"/>
        <v>#NAME?</v>
      </c>
      <c r="BO124" s="244" t="e">
        <f t="shared" ca="1" si="53"/>
        <v>#NAME?</v>
      </c>
      <c r="BP124" s="244" t="e">
        <f t="shared" ca="1" si="45"/>
        <v>#NAME?</v>
      </c>
      <c r="BQ124" s="244" t="e">
        <f t="shared" ca="1" si="45"/>
        <v>#NAME?</v>
      </c>
      <c r="BR124" s="244" t="e">
        <f t="shared" ca="1" si="45"/>
        <v>#NAME?</v>
      </c>
      <c r="BS124" s="244" t="e">
        <f t="shared" ca="1" si="41"/>
        <v>#NAME?</v>
      </c>
      <c r="BV124" s="299"/>
      <c r="BX124" s="301" t="s">
        <v>11547</v>
      </c>
      <c r="BZ124" s="244" t="e">
        <f t="shared" ca="1" si="54"/>
        <v>#NAME?</v>
      </c>
      <c r="CA124" s="244" t="e">
        <f t="shared" ca="1" si="54"/>
        <v>#NAME?</v>
      </c>
      <c r="CB124" s="244" t="e">
        <f t="shared" ca="1" si="54"/>
        <v>#NAME?</v>
      </c>
      <c r="CC124" s="244" t="e">
        <f t="shared" ca="1" si="54"/>
        <v>#NAME?</v>
      </c>
      <c r="CD124" s="244" t="e">
        <f t="shared" ca="1" si="54"/>
        <v>#NAME?</v>
      </c>
      <c r="CE124" s="244" t="e">
        <f t="shared" ca="1" si="54"/>
        <v>#NAME?</v>
      </c>
      <c r="CF124" s="244" t="e">
        <f t="shared" ca="1" si="54"/>
        <v>#NAME?</v>
      </c>
      <c r="CG124" s="244" t="e">
        <f t="shared" ca="1" si="54"/>
        <v>#NAME?</v>
      </c>
      <c r="CH124" s="244" t="e">
        <f t="shared" ca="1" si="54"/>
        <v>#NAME?</v>
      </c>
      <c r="CI124" s="244" t="e">
        <f t="shared" ca="1" si="54"/>
        <v>#NAME?</v>
      </c>
      <c r="CJ124" s="244" t="e">
        <f t="shared" ca="1" si="54"/>
        <v>#NAME?</v>
      </c>
      <c r="CK124" s="244" t="e">
        <f t="shared" ca="1" si="54"/>
        <v>#NAME?</v>
      </c>
      <c r="CL124" s="244" t="e">
        <f t="shared" ca="1" si="54"/>
        <v>#NAME?</v>
      </c>
      <c r="CM124" s="244" t="e">
        <f t="shared" ca="1" si="54"/>
        <v>#NAME?</v>
      </c>
      <c r="CN124" s="244" t="e">
        <f t="shared" ca="1" si="54"/>
        <v>#NAME?</v>
      </c>
      <c r="CO124" s="244" t="e">
        <f t="shared" ca="1" si="54"/>
        <v>#NAME?</v>
      </c>
      <c r="CP124" s="244" t="e">
        <f t="shared" ca="1" si="46"/>
        <v>#NAME?</v>
      </c>
      <c r="CQ124" s="244" t="e">
        <f t="shared" ca="1" si="42"/>
        <v>#NAME?</v>
      </c>
      <c r="CT124" s="299"/>
      <c r="CV124" s="301" t="s">
        <v>11547</v>
      </c>
      <c r="CX124" s="244" t="e">
        <f t="shared" ca="1" si="55"/>
        <v>#NAME?</v>
      </c>
      <c r="CY124" s="244" t="e">
        <f t="shared" ca="1" si="55"/>
        <v>#NAME?</v>
      </c>
      <c r="CZ124" s="244" t="e">
        <f t="shared" ca="1" si="55"/>
        <v>#NAME?</v>
      </c>
      <c r="DA124" s="244" t="e">
        <f t="shared" ca="1" si="55"/>
        <v>#NAME?</v>
      </c>
      <c r="DB124" s="244" t="e">
        <f t="shared" ca="1" si="55"/>
        <v>#NAME?</v>
      </c>
      <c r="DC124" s="244" t="e">
        <f t="shared" ca="1" si="55"/>
        <v>#NAME?</v>
      </c>
      <c r="DD124" s="244" t="e">
        <f t="shared" ca="1" si="55"/>
        <v>#NAME?</v>
      </c>
      <c r="DE124" s="244" t="e">
        <f t="shared" ca="1" si="55"/>
        <v>#NAME?</v>
      </c>
      <c r="DF124" s="244" t="e">
        <f t="shared" ca="1" si="55"/>
        <v>#NAME?</v>
      </c>
      <c r="DG124" s="244" t="e">
        <f t="shared" ca="1" si="55"/>
        <v>#NAME?</v>
      </c>
      <c r="DH124" s="244" t="e">
        <f t="shared" ca="1" si="55"/>
        <v>#NAME?</v>
      </c>
      <c r="DI124" s="244" t="e">
        <f t="shared" ca="1" si="55"/>
        <v>#NAME?</v>
      </c>
      <c r="DJ124" s="244" t="e">
        <f t="shared" ca="1" si="55"/>
        <v>#NAME?</v>
      </c>
      <c r="DK124" s="244" t="e">
        <f t="shared" ca="1" si="55"/>
        <v>#NAME?</v>
      </c>
      <c r="DL124" s="244" t="e">
        <f t="shared" ca="1" si="55"/>
        <v>#NAME?</v>
      </c>
      <c r="DM124" s="244" t="e">
        <f t="shared" ca="1" si="55"/>
        <v>#NAME?</v>
      </c>
      <c r="DN124" s="244" t="e">
        <f t="shared" ca="1" si="47"/>
        <v>#NAME?</v>
      </c>
      <c r="DO124" s="244" t="e">
        <f t="shared" ca="1" si="43"/>
        <v>#NAME?</v>
      </c>
    </row>
    <row r="125" spans="2:119" ht="16.5" thickBot="1">
      <c r="B125" s="290" t="s">
        <v>10973</v>
      </c>
      <c r="C125" s="291">
        <f>AP63</f>
        <v>149.481112059297</v>
      </c>
      <c r="D125" s="292" t="s">
        <v>10965</v>
      </c>
      <c r="E125" s="293">
        <f>Y61</f>
        <v>140.70357362119734</v>
      </c>
      <c r="F125" s="221">
        <f t="shared" si="56"/>
        <v>402.71581506856023</v>
      </c>
      <c r="G125" s="221">
        <f t="shared" si="56"/>
        <v>402.33900643672018</v>
      </c>
      <c r="H125" s="221">
        <f t="shared" si="56"/>
        <v>401.9638427916197</v>
      </c>
      <c r="I125" s="221">
        <f t="shared" si="56"/>
        <v>401.45066301251762</v>
      </c>
      <c r="J125" s="221">
        <f t="shared" si="56"/>
        <v>400.94055499891562</v>
      </c>
      <c r="K125" s="221">
        <f t="shared" si="56"/>
        <v>400.43349682885577</v>
      </c>
      <c r="L125" s="221">
        <f t="shared" si="56"/>
        <v>399.74692965089201</v>
      </c>
      <c r="M125" s="221">
        <f t="shared" si="56"/>
        <v>398.88527592831895</v>
      </c>
      <c r="N125" s="221">
        <f t="shared" si="56"/>
        <v>398.03245939935215</v>
      </c>
      <c r="O125" s="221">
        <f t="shared" si="56"/>
        <v>396.70363780210135</v>
      </c>
      <c r="P125" s="221">
        <f t="shared" si="52"/>
        <v>395.39616170663635</v>
      </c>
      <c r="Q125" s="221">
        <f t="shared" si="52"/>
        <v>393.43189156269545</v>
      </c>
      <c r="R125" s="221">
        <f t="shared" si="52"/>
        <v>390.77820348098476</v>
      </c>
      <c r="S125" s="221">
        <f t="shared" si="52"/>
        <v>388.21334336619981</v>
      </c>
      <c r="T125" s="221">
        <f t="shared" si="44"/>
        <v>385.08905168518635</v>
      </c>
      <c r="U125" s="221">
        <f t="shared" si="44"/>
        <v>381.12419969442755</v>
      </c>
      <c r="V125" s="221">
        <f t="shared" si="44"/>
        <v>361.23466920829526</v>
      </c>
      <c r="W125" s="221">
        <f t="shared" si="39"/>
        <v>335.18468568049434</v>
      </c>
      <c r="Z125" s="290" t="s">
        <v>10973</v>
      </c>
      <c r="AA125" s="294">
        <f t="shared" si="50"/>
        <v>0</v>
      </c>
      <c r="AB125" s="292" t="s">
        <v>10965</v>
      </c>
      <c r="AC125" s="295">
        <v>1E-4</v>
      </c>
      <c r="AD125" s="222" t="e">
        <f t="shared" ca="1" si="51"/>
        <v>#NAME?</v>
      </c>
      <c r="AE125" s="222" t="e">
        <f t="shared" ca="1" si="51"/>
        <v>#NAME?</v>
      </c>
      <c r="AF125" s="222" t="e">
        <f t="shared" ca="1" si="51"/>
        <v>#NAME?</v>
      </c>
      <c r="AG125" s="222" t="e">
        <f t="shared" ca="1" si="51"/>
        <v>#NAME?</v>
      </c>
      <c r="AH125" s="222" t="e">
        <f t="shared" ca="1" si="51"/>
        <v>#NAME?</v>
      </c>
      <c r="AI125" s="222" t="e">
        <f t="shared" ca="1" si="51"/>
        <v>#NAME?</v>
      </c>
      <c r="AJ125" s="222" t="e">
        <f t="shared" ca="1" si="51"/>
        <v>#NAME?</v>
      </c>
      <c r="AK125" s="222" t="e">
        <f t="shared" ca="1" si="51"/>
        <v>#NAME?</v>
      </c>
      <c r="AL125" s="222" t="e">
        <f t="shared" ca="1" si="51"/>
        <v>#NAME?</v>
      </c>
      <c r="AM125" s="222" t="e">
        <f t="shared" ca="1" si="51"/>
        <v>#NAME?</v>
      </c>
      <c r="AN125" s="222" t="e">
        <f t="shared" ca="1" si="51"/>
        <v>#NAME?</v>
      </c>
      <c r="AO125" s="222" t="e">
        <f t="shared" ca="1" si="51"/>
        <v>#NAME?</v>
      </c>
      <c r="AP125" s="222" t="e">
        <f t="shared" ca="1" si="51"/>
        <v>#NAME?</v>
      </c>
      <c r="AQ125" s="222" t="e">
        <f t="shared" ca="1" si="51"/>
        <v>#NAME?</v>
      </c>
      <c r="AR125" s="222" t="e">
        <f t="shared" ca="1" si="51"/>
        <v>#NAME?</v>
      </c>
      <c r="AS125" s="222" t="e">
        <f t="shared" ca="1" si="51"/>
        <v>#NAME?</v>
      </c>
      <c r="AT125" s="222" t="e">
        <f t="shared" ca="1" si="40"/>
        <v>#NAME?</v>
      </c>
      <c r="AU125" s="222" t="e">
        <f t="shared" ca="1" si="40"/>
        <v>#NAME?</v>
      </c>
      <c r="AX125" s="290" t="s">
        <v>10973</v>
      </c>
      <c r="AZ125" s="292" t="s">
        <v>10965</v>
      </c>
      <c r="BB125" s="244" t="e">
        <f t="shared" ca="1" si="57"/>
        <v>#NAME?</v>
      </c>
      <c r="BC125" s="244" t="e">
        <f t="shared" ca="1" si="57"/>
        <v>#NAME?</v>
      </c>
      <c r="BD125" s="244" t="e">
        <f t="shared" ca="1" si="57"/>
        <v>#NAME?</v>
      </c>
      <c r="BE125" s="244" t="e">
        <f t="shared" ca="1" si="57"/>
        <v>#NAME?</v>
      </c>
      <c r="BF125" s="244" t="e">
        <f t="shared" ca="1" si="57"/>
        <v>#NAME?</v>
      </c>
      <c r="BG125" s="244" t="e">
        <f t="shared" ca="1" si="57"/>
        <v>#NAME?</v>
      </c>
      <c r="BH125" s="244" t="e">
        <f t="shared" ca="1" si="57"/>
        <v>#NAME?</v>
      </c>
      <c r="BI125" s="244" t="e">
        <f t="shared" ca="1" si="57"/>
        <v>#NAME?</v>
      </c>
      <c r="BJ125" s="244" t="e">
        <f t="shared" ca="1" si="57"/>
        <v>#NAME?</v>
      </c>
      <c r="BK125" s="244" t="e">
        <f t="shared" ca="1" si="57"/>
        <v>#NAME?</v>
      </c>
      <c r="BL125" s="244" t="e">
        <f t="shared" ca="1" si="53"/>
        <v>#NAME?</v>
      </c>
      <c r="BM125" s="244" t="e">
        <f t="shared" ca="1" si="53"/>
        <v>#NAME?</v>
      </c>
      <c r="BN125" s="244" t="e">
        <f t="shared" ca="1" si="53"/>
        <v>#NAME?</v>
      </c>
      <c r="BO125" s="244" t="e">
        <f t="shared" ca="1" si="53"/>
        <v>#NAME?</v>
      </c>
      <c r="BP125" s="244" t="e">
        <f t="shared" ca="1" si="45"/>
        <v>#NAME?</v>
      </c>
      <c r="BQ125" s="244" t="e">
        <f t="shared" ca="1" si="45"/>
        <v>#NAME?</v>
      </c>
      <c r="BR125" s="244" t="e">
        <f t="shared" ca="1" si="45"/>
        <v>#NAME?</v>
      </c>
      <c r="BS125" s="244" t="e">
        <f t="shared" ca="1" si="41"/>
        <v>#NAME?</v>
      </c>
      <c r="BV125" s="290" t="s">
        <v>10973</v>
      </c>
      <c r="BX125" s="292" t="s">
        <v>10965</v>
      </c>
      <c r="BZ125" s="244" t="e">
        <f t="shared" ca="1" si="54"/>
        <v>#NAME?</v>
      </c>
      <c r="CA125" s="244" t="e">
        <f t="shared" ca="1" si="54"/>
        <v>#NAME?</v>
      </c>
      <c r="CB125" s="244" t="e">
        <f t="shared" ca="1" si="54"/>
        <v>#NAME?</v>
      </c>
      <c r="CC125" s="244" t="e">
        <f t="shared" ca="1" si="54"/>
        <v>#NAME?</v>
      </c>
      <c r="CD125" s="244" t="e">
        <f t="shared" ca="1" si="54"/>
        <v>#NAME?</v>
      </c>
      <c r="CE125" s="244" t="e">
        <f t="shared" ca="1" si="54"/>
        <v>#NAME?</v>
      </c>
      <c r="CF125" s="244" t="e">
        <f t="shared" ca="1" si="54"/>
        <v>#NAME?</v>
      </c>
      <c r="CG125" s="244" t="e">
        <f t="shared" ca="1" si="54"/>
        <v>#NAME?</v>
      </c>
      <c r="CH125" s="244" t="e">
        <f t="shared" ca="1" si="54"/>
        <v>#NAME?</v>
      </c>
      <c r="CI125" s="244" t="e">
        <f t="shared" ca="1" si="54"/>
        <v>#NAME?</v>
      </c>
      <c r="CJ125" s="244" t="e">
        <f t="shared" ca="1" si="54"/>
        <v>#NAME?</v>
      </c>
      <c r="CK125" s="244" t="e">
        <f t="shared" ca="1" si="54"/>
        <v>#NAME?</v>
      </c>
      <c r="CL125" s="244" t="e">
        <f t="shared" ca="1" si="54"/>
        <v>#NAME?</v>
      </c>
      <c r="CM125" s="244" t="e">
        <f t="shared" ca="1" si="54"/>
        <v>#NAME?</v>
      </c>
      <c r="CN125" s="244" t="e">
        <f t="shared" ca="1" si="54"/>
        <v>#NAME?</v>
      </c>
      <c r="CO125" s="244" t="e">
        <f t="shared" ca="1" si="54"/>
        <v>#NAME?</v>
      </c>
      <c r="CP125" s="244" t="e">
        <f t="shared" ca="1" si="46"/>
        <v>#NAME?</v>
      </c>
      <c r="CQ125" s="244" t="e">
        <f t="shared" ca="1" si="42"/>
        <v>#NAME?</v>
      </c>
      <c r="CT125" s="290" t="s">
        <v>10973</v>
      </c>
      <c r="CV125" s="292" t="s">
        <v>10965</v>
      </c>
      <c r="CX125" s="244" t="e">
        <f t="shared" ca="1" si="55"/>
        <v>#NAME?</v>
      </c>
      <c r="CY125" s="244" t="e">
        <f t="shared" ca="1" si="55"/>
        <v>#NAME?</v>
      </c>
      <c r="CZ125" s="244" t="e">
        <f t="shared" ca="1" si="55"/>
        <v>#NAME?</v>
      </c>
      <c r="DA125" s="244" t="e">
        <f t="shared" ca="1" si="55"/>
        <v>#NAME?</v>
      </c>
      <c r="DB125" s="244" t="e">
        <f t="shared" ca="1" si="55"/>
        <v>#NAME?</v>
      </c>
      <c r="DC125" s="244" t="e">
        <f t="shared" ca="1" si="55"/>
        <v>#NAME?</v>
      </c>
      <c r="DD125" s="244" t="e">
        <f t="shared" ca="1" si="55"/>
        <v>#NAME?</v>
      </c>
      <c r="DE125" s="244" t="e">
        <f t="shared" ca="1" si="55"/>
        <v>#NAME?</v>
      </c>
      <c r="DF125" s="244" t="e">
        <f t="shared" ca="1" si="55"/>
        <v>#NAME?</v>
      </c>
      <c r="DG125" s="244" t="e">
        <f t="shared" ca="1" si="55"/>
        <v>#NAME?</v>
      </c>
      <c r="DH125" s="244" t="e">
        <f t="shared" ca="1" si="55"/>
        <v>#NAME?</v>
      </c>
      <c r="DI125" s="244" t="e">
        <f t="shared" ca="1" si="55"/>
        <v>#NAME?</v>
      </c>
      <c r="DJ125" s="244" t="e">
        <f t="shared" ca="1" si="55"/>
        <v>#NAME?</v>
      </c>
      <c r="DK125" s="244" t="e">
        <f t="shared" ca="1" si="55"/>
        <v>#NAME?</v>
      </c>
      <c r="DL125" s="244" t="e">
        <f t="shared" ca="1" si="55"/>
        <v>#NAME?</v>
      </c>
      <c r="DM125" s="244" t="e">
        <f t="shared" ca="1" si="55"/>
        <v>#NAME?</v>
      </c>
      <c r="DN125" s="244" t="e">
        <f t="shared" ca="1" si="47"/>
        <v>#NAME?</v>
      </c>
      <c r="DO125" s="244" t="e">
        <f t="shared" ca="1" si="43"/>
        <v>#NAME?</v>
      </c>
    </row>
    <row r="126" spans="2:119" ht="16.5" thickBot="1">
      <c r="B126" s="296"/>
      <c r="C126" s="297">
        <f>C125</f>
        <v>149.481112059297</v>
      </c>
      <c r="D126" s="298" t="s">
        <v>10972</v>
      </c>
      <c r="E126" s="293">
        <f t="shared" ref="E126:E142" si="58">Y62</f>
        <v>140.21625407491695</v>
      </c>
      <c r="F126" s="221">
        <f t="shared" si="56"/>
        <v>402.22849552227984</v>
      </c>
      <c r="G126" s="221">
        <f t="shared" si="56"/>
        <v>401.85168689043979</v>
      </c>
      <c r="H126" s="221">
        <f t="shared" si="56"/>
        <v>401.47652324533931</v>
      </c>
      <c r="I126" s="221">
        <f t="shared" si="56"/>
        <v>400.96334346623723</v>
      </c>
      <c r="J126" s="221">
        <f t="shared" si="56"/>
        <v>400.45323545263523</v>
      </c>
      <c r="K126" s="221">
        <f t="shared" si="56"/>
        <v>399.94617728257538</v>
      </c>
      <c r="L126" s="221">
        <f t="shared" si="56"/>
        <v>399.25961010461162</v>
      </c>
      <c r="M126" s="221">
        <f t="shared" si="56"/>
        <v>398.39795638203856</v>
      </c>
      <c r="N126" s="221">
        <f t="shared" si="56"/>
        <v>397.54513985307176</v>
      </c>
      <c r="O126" s="221">
        <f t="shared" si="56"/>
        <v>396.21631825582097</v>
      </c>
      <c r="P126" s="221">
        <f t="shared" si="52"/>
        <v>394.90884216035602</v>
      </c>
      <c r="Q126" s="221">
        <f t="shared" si="52"/>
        <v>392.94457201641507</v>
      </c>
      <c r="R126" s="221">
        <f t="shared" si="52"/>
        <v>390.29088393470442</v>
      </c>
      <c r="S126" s="221">
        <f t="shared" si="52"/>
        <v>387.72602381991942</v>
      </c>
      <c r="T126" s="221">
        <f t="shared" si="44"/>
        <v>384.60173213890596</v>
      </c>
      <c r="U126" s="221">
        <f t="shared" si="44"/>
        <v>380.63688014814716</v>
      </c>
      <c r="V126" s="221">
        <f t="shared" si="44"/>
        <v>360.74734966201487</v>
      </c>
      <c r="W126" s="221">
        <f t="shared" si="39"/>
        <v>334.69736613421395</v>
      </c>
      <c r="Z126" s="296"/>
      <c r="AA126" s="294">
        <f t="shared" si="50"/>
        <v>0</v>
      </c>
      <c r="AB126" s="298" t="s">
        <v>10972</v>
      </c>
      <c r="AC126" s="295">
        <v>1E-4</v>
      </c>
      <c r="AD126" s="222" t="e">
        <f t="shared" ca="1" si="51"/>
        <v>#NAME?</v>
      </c>
      <c r="AE126" s="222" t="e">
        <f t="shared" ca="1" si="51"/>
        <v>#NAME?</v>
      </c>
      <c r="AF126" s="222" t="e">
        <f t="shared" ca="1" si="51"/>
        <v>#NAME?</v>
      </c>
      <c r="AG126" s="222" t="e">
        <f t="shared" ca="1" si="51"/>
        <v>#NAME?</v>
      </c>
      <c r="AH126" s="222" t="e">
        <f t="shared" ca="1" si="51"/>
        <v>#NAME?</v>
      </c>
      <c r="AI126" s="222" t="e">
        <f t="shared" ca="1" si="51"/>
        <v>#NAME?</v>
      </c>
      <c r="AJ126" s="222" t="e">
        <f t="shared" ca="1" si="51"/>
        <v>#NAME?</v>
      </c>
      <c r="AK126" s="222" t="e">
        <f t="shared" ca="1" si="51"/>
        <v>#NAME?</v>
      </c>
      <c r="AL126" s="222" t="e">
        <f t="shared" ca="1" si="51"/>
        <v>#NAME?</v>
      </c>
      <c r="AM126" s="222" t="e">
        <f t="shared" ca="1" si="51"/>
        <v>#NAME?</v>
      </c>
      <c r="AN126" s="222" t="e">
        <f t="shared" ca="1" si="51"/>
        <v>#NAME?</v>
      </c>
      <c r="AO126" s="222" t="e">
        <f t="shared" ca="1" si="51"/>
        <v>#NAME?</v>
      </c>
      <c r="AP126" s="222" t="e">
        <f t="shared" ca="1" si="51"/>
        <v>#NAME?</v>
      </c>
      <c r="AQ126" s="222" t="e">
        <f t="shared" ca="1" si="51"/>
        <v>#NAME?</v>
      </c>
      <c r="AR126" s="222" t="e">
        <f t="shared" ca="1" si="51"/>
        <v>#NAME?</v>
      </c>
      <c r="AS126" s="222" t="e">
        <f t="shared" ca="1" si="51"/>
        <v>#NAME?</v>
      </c>
      <c r="AT126" s="222" t="e">
        <f t="shared" ca="1" si="40"/>
        <v>#NAME?</v>
      </c>
      <c r="AU126" s="222" t="e">
        <f t="shared" ca="1" si="40"/>
        <v>#NAME?</v>
      </c>
      <c r="AX126" s="296"/>
      <c r="AZ126" s="298" t="s">
        <v>10972</v>
      </c>
      <c r="BB126" s="244" t="e">
        <f t="shared" ca="1" si="57"/>
        <v>#NAME?</v>
      </c>
      <c r="BC126" s="244" t="e">
        <f t="shared" ca="1" si="57"/>
        <v>#NAME?</v>
      </c>
      <c r="BD126" s="244" t="e">
        <f t="shared" ca="1" si="57"/>
        <v>#NAME?</v>
      </c>
      <c r="BE126" s="244" t="e">
        <f t="shared" ca="1" si="57"/>
        <v>#NAME?</v>
      </c>
      <c r="BF126" s="244" t="e">
        <f t="shared" ca="1" si="57"/>
        <v>#NAME?</v>
      </c>
      <c r="BG126" s="244" t="e">
        <f t="shared" ca="1" si="57"/>
        <v>#NAME?</v>
      </c>
      <c r="BH126" s="244" t="e">
        <f t="shared" ca="1" si="57"/>
        <v>#NAME?</v>
      </c>
      <c r="BI126" s="244" t="e">
        <f t="shared" ca="1" si="57"/>
        <v>#NAME?</v>
      </c>
      <c r="BJ126" s="244" t="e">
        <f t="shared" ca="1" si="57"/>
        <v>#NAME?</v>
      </c>
      <c r="BK126" s="244" t="e">
        <f t="shared" ca="1" si="57"/>
        <v>#NAME?</v>
      </c>
      <c r="BL126" s="244" t="e">
        <f t="shared" ca="1" si="53"/>
        <v>#NAME?</v>
      </c>
      <c r="BM126" s="244" t="e">
        <f t="shared" ca="1" si="53"/>
        <v>#NAME?</v>
      </c>
      <c r="BN126" s="244" t="e">
        <f t="shared" ca="1" si="53"/>
        <v>#NAME?</v>
      </c>
      <c r="BO126" s="244" t="e">
        <f t="shared" ca="1" si="53"/>
        <v>#NAME?</v>
      </c>
      <c r="BP126" s="244" t="e">
        <f t="shared" ca="1" si="45"/>
        <v>#NAME?</v>
      </c>
      <c r="BQ126" s="244" t="e">
        <f t="shared" ca="1" si="45"/>
        <v>#NAME?</v>
      </c>
      <c r="BR126" s="244" t="e">
        <f t="shared" ca="1" si="45"/>
        <v>#NAME?</v>
      </c>
      <c r="BS126" s="244" t="e">
        <f t="shared" ca="1" si="41"/>
        <v>#NAME?</v>
      </c>
      <c r="BV126" s="296"/>
      <c r="BX126" s="298" t="s">
        <v>10972</v>
      </c>
      <c r="BZ126" s="244" t="e">
        <f t="shared" ca="1" si="54"/>
        <v>#NAME?</v>
      </c>
      <c r="CA126" s="244" t="e">
        <f t="shared" ca="1" si="54"/>
        <v>#NAME?</v>
      </c>
      <c r="CB126" s="244" t="e">
        <f t="shared" ca="1" si="54"/>
        <v>#NAME?</v>
      </c>
      <c r="CC126" s="244" t="e">
        <f t="shared" ca="1" si="54"/>
        <v>#NAME?</v>
      </c>
      <c r="CD126" s="244" t="e">
        <f t="shared" ca="1" si="54"/>
        <v>#NAME?</v>
      </c>
      <c r="CE126" s="244" t="e">
        <f t="shared" ca="1" si="54"/>
        <v>#NAME?</v>
      </c>
      <c r="CF126" s="244" t="e">
        <f t="shared" ca="1" si="54"/>
        <v>#NAME?</v>
      </c>
      <c r="CG126" s="244" t="e">
        <f t="shared" ca="1" si="54"/>
        <v>#NAME?</v>
      </c>
      <c r="CH126" s="244" t="e">
        <f t="shared" ca="1" si="54"/>
        <v>#NAME?</v>
      </c>
      <c r="CI126" s="244" t="e">
        <f t="shared" ca="1" si="54"/>
        <v>#NAME?</v>
      </c>
      <c r="CJ126" s="244" t="e">
        <f t="shared" ca="1" si="54"/>
        <v>#NAME?</v>
      </c>
      <c r="CK126" s="244" t="e">
        <f t="shared" ca="1" si="54"/>
        <v>#NAME?</v>
      </c>
      <c r="CL126" s="244" t="e">
        <f t="shared" ca="1" si="54"/>
        <v>#NAME?</v>
      </c>
      <c r="CM126" s="244" t="e">
        <f t="shared" ca="1" si="54"/>
        <v>#NAME?</v>
      </c>
      <c r="CN126" s="244" t="e">
        <f t="shared" ca="1" si="54"/>
        <v>#NAME?</v>
      </c>
      <c r="CO126" s="244" t="e">
        <f t="shared" ca="1" si="54"/>
        <v>#NAME?</v>
      </c>
      <c r="CP126" s="244" t="e">
        <f t="shared" ca="1" si="46"/>
        <v>#NAME?</v>
      </c>
      <c r="CQ126" s="244" t="e">
        <f t="shared" ca="1" si="42"/>
        <v>#NAME?</v>
      </c>
      <c r="CT126" s="296"/>
      <c r="CV126" s="298" t="s">
        <v>10972</v>
      </c>
      <c r="CX126" s="244" t="e">
        <f t="shared" ca="1" si="55"/>
        <v>#NAME?</v>
      </c>
      <c r="CY126" s="244" t="e">
        <f t="shared" ca="1" si="55"/>
        <v>#NAME?</v>
      </c>
      <c r="CZ126" s="244" t="e">
        <f t="shared" ca="1" si="55"/>
        <v>#NAME?</v>
      </c>
      <c r="DA126" s="244" t="e">
        <f t="shared" ca="1" si="55"/>
        <v>#NAME?</v>
      </c>
      <c r="DB126" s="244" t="e">
        <f t="shared" ca="1" si="55"/>
        <v>#NAME?</v>
      </c>
      <c r="DC126" s="244" t="e">
        <f t="shared" ca="1" si="55"/>
        <v>#NAME?</v>
      </c>
      <c r="DD126" s="244" t="e">
        <f t="shared" ca="1" si="55"/>
        <v>#NAME?</v>
      </c>
      <c r="DE126" s="244" t="e">
        <f t="shared" ca="1" si="55"/>
        <v>#NAME?</v>
      </c>
      <c r="DF126" s="244" t="e">
        <f t="shared" ca="1" si="55"/>
        <v>#NAME?</v>
      </c>
      <c r="DG126" s="244" t="e">
        <f t="shared" ca="1" si="55"/>
        <v>#NAME?</v>
      </c>
      <c r="DH126" s="244" t="e">
        <f t="shared" ca="1" si="55"/>
        <v>#NAME?</v>
      </c>
      <c r="DI126" s="244" t="e">
        <f t="shared" ca="1" si="55"/>
        <v>#NAME?</v>
      </c>
      <c r="DJ126" s="244" t="e">
        <f t="shared" ca="1" si="55"/>
        <v>#NAME?</v>
      </c>
      <c r="DK126" s="244" t="e">
        <f t="shared" ca="1" si="55"/>
        <v>#NAME?</v>
      </c>
      <c r="DL126" s="244" t="e">
        <f t="shared" ca="1" si="55"/>
        <v>#NAME?</v>
      </c>
      <c r="DM126" s="244" t="e">
        <f t="shared" ca="1" si="55"/>
        <v>#NAME?</v>
      </c>
      <c r="DN126" s="244" t="e">
        <f t="shared" ca="1" si="47"/>
        <v>#NAME?</v>
      </c>
      <c r="DO126" s="244" t="e">
        <f t="shared" ca="1" si="43"/>
        <v>#NAME?</v>
      </c>
    </row>
    <row r="127" spans="2:119" ht="16.5" thickBot="1">
      <c r="B127" s="296"/>
      <c r="C127" s="297">
        <f t="shared" ref="C127:C190" si="59">C126</f>
        <v>149.481112059297</v>
      </c>
      <c r="D127" s="298" t="s">
        <v>10973</v>
      </c>
      <c r="E127" s="293">
        <f t="shared" si="58"/>
        <v>139.73113923973111</v>
      </c>
      <c r="F127" s="221">
        <f t="shared" si="56"/>
        <v>401.74338068709403</v>
      </c>
      <c r="G127" s="221">
        <f t="shared" si="56"/>
        <v>401.36657205525398</v>
      </c>
      <c r="H127" s="221">
        <f t="shared" si="56"/>
        <v>400.99140841015344</v>
      </c>
      <c r="I127" s="221">
        <f t="shared" si="56"/>
        <v>400.47822863105137</v>
      </c>
      <c r="J127" s="221">
        <f t="shared" si="56"/>
        <v>399.96812061744936</v>
      </c>
      <c r="K127" s="221">
        <f t="shared" si="56"/>
        <v>399.46106244738951</v>
      </c>
      <c r="L127" s="221">
        <f t="shared" si="56"/>
        <v>398.77449526942576</v>
      </c>
      <c r="M127" s="221">
        <f t="shared" si="56"/>
        <v>397.91284154685275</v>
      </c>
      <c r="N127" s="221">
        <f t="shared" si="56"/>
        <v>397.06002501788589</v>
      </c>
      <c r="O127" s="221">
        <f t="shared" si="56"/>
        <v>395.7312034206351</v>
      </c>
      <c r="P127" s="221">
        <f t="shared" si="52"/>
        <v>394.42372732517015</v>
      </c>
      <c r="Q127" s="221">
        <f t="shared" si="52"/>
        <v>392.45945718122925</v>
      </c>
      <c r="R127" s="221">
        <f t="shared" si="52"/>
        <v>389.80576909951856</v>
      </c>
      <c r="S127" s="221">
        <f t="shared" si="52"/>
        <v>387.24090898473355</v>
      </c>
      <c r="T127" s="221">
        <f t="shared" si="44"/>
        <v>384.11661730372009</v>
      </c>
      <c r="U127" s="221">
        <f t="shared" si="44"/>
        <v>380.15176531296129</v>
      </c>
      <c r="V127" s="221">
        <f t="shared" si="44"/>
        <v>360.26223482682906</v>
      </c>
      <c r="W127" s="221">
        <f t="shared" si="39"/>
        <v>334.21225129902814</v>
      </c>
      <c r="Z127" s="296"/>
      <c r="AA127" s="294">
        <f t="shared" si="50"/>
        <v>0</v>
      </c>
      <c r="AB127" s="298" t="s">
        <v>10973</v>
      </c>
      <c r="AC127" s="295">
        <v>2.0000000000000001E-4</v>
      </c>
      <c r="AD127" s="222" t="e">
        <f t="shared" ca="1" si="51"/>
        <v>#NAME?</v>
      </c>
      <c r="AE127" s="222" t="e">
        <f t="shared" ca="1" si="51"/>
        <v>#NAME?</v>
      </c>
      <c r="AF127" s="222" t="e">
        <f t="shared" ca="1" si="51"/>
        <v>#NAME?</v>
      </c>
      <c r="AG127" s="222" t="e">
        <f t="shared" ca="1" si="51"/>
        <v>#NAME?</v>
      </c>
      <c r="AH127" s="222" t="e">
        <f t="shared" ca="1" si="51"/>
        <v>#NAME?</v>
      </c>
      <c r="AI127" s="222" t="e">
        <f t="shared" ca="1" si="51"/>
        <v>#NAME?</v>
      </c>
      <c r="AJ127" s="222" t="e">
        <f t="shared" ca="1" si="51"/>
        <v>#NAME?</v>
      </c>
      <c r="AK127" s="222" t="e">
        <f t="shared" ca="1" si="51"/>
        <v>#NAME?</v>
      </c>
      <c r="AL127" s="222" t="e">
        <f t="shared" ca="1" si="51"/>
        <v>#NAME?</v>
      </c>
      <c r="AM127" s="222" t="e">
        <f t="shared" ca="1" si="51"/>
        <v>#NAME?</v>
      </c>
      <c r="AN127" s="222" t="e">
        <f t="shared" ca="1" si="51"/>
        <v>#NAME?</v>
      </c>
      <c r="AO127" s="222" t="e">
        <f t="shared" ca="1" si="51"/>
        <v>#NAME?</v>
      </c>
      <c r="AP127" s="222" t="e">
        <f t="shared" ca="1" si="51"/>
        <v>#NAME?</v>
      </c>
      <c r="AQ127" s="222" t="e">
        <f t="shared" ca="1" si="51"/>
        <v>#NAME?</v>
      </c>
      <c r="AR127" s="222" t="e">
        <f t="shared" ca="1" si="51"/>
        <v>#NAME?</v>
      </c>
      <c r="AS127" s="222" t="e">
        <f t="shared" ca="1" si="51"/>
        <v>#NAME?</v>
      </c>
      <c r="AT127" s="222" t="e">
        <f t="shared" ca="1" si="40"/>
        <v>#NAME?</v>
      </c>
      <c r="AU127" s="222" t="e">
        <f t="shared" ca="1" si="40"/>
        <v>#NAME?</v>
      </c>
      <c r="AX127" s="296"/>
      <c r="AZ127" s="298" t="s">
        <v>10973</v>
      </c>
      <c r="BB127" s="244" t="e">
        <f t="shared" ca="1" si="57"/>
        <v>#NAME?</v>
      </c>
      <c r="BC127" s="244" t="e">
        <f t="shared" ca="1" si="57"/>
        <v>#NAME?</v>
      </c>
      <c r="BD127" s="244" t="e">
        <f t="shared" ca="1" si="57"/>
        <v>#NAME?</v>
      </c>
      <c r="BE127" s="244" t="e">
        <f t="shared" ca="1" si="57"/>
        <v>#NAME?</v>
      </c>
      <c r="BF127" s="244" t="e">
        <f t="shared" ca="1" si="57"/>
        <v>#NAME?</v>
      </c>
      <c r="BG127" s="244" t="e">
        <f t="shared" ca="1" si="57"/>
        <v>#NAME?</v>
      </c>
      <c r="BH127" s="244" t="e">
        <f t="shared" ca="1" si="57"/>
        <v>#NAME?</v>
      </c>
      <c r="BI127" s="244" t="e">
        <f t="shared" ca="1" si="57"/>
        <v>#NAME?</v>
      </c>
      <c r="BJ127" s="244" t="e">
        <f t="shared" ca="1" si="57"/>
        <v>#NAME?</v>
      </c>
      <c r="BK127" s="244" t="e">
        <f t="shared" ca="1" si="57"/>
        <v>#NAME?</v>
      </c>
      <c r="BL127" s="244" t="e">
        <f t="shared" ca="1" si="53"/>
        <v>#NAME?</v>
      </c>
      <c r="BM127" s="244" t="e">
        <f t="shared" ca="1" si="53"/>
        <v>#NAME?</v>
      </c>
      <c r="BN127" s="244" t="e">
        <f t="shared" ca="1" si="53"/>
        <v>#NAME?</v>
      </c>
      <c r="BO127" s="244" t="e">
        <f t="shared" ca="1" si="53"/>
        <v>#NAME?</v>
      </c>
      <c r="BP127" s="244" t="e">
        <f t="shared" ca="1" si="45"/>
        <v>#NAME?</v>
      </c>
      <c r="BQ127" s="244" t="e">
        <f t="shared" ca="1" si="45"/>
        <v>#NAME?</v>
      </c>
      <c r="BR127" s="244" t="e">
        <f t="shared" ca="1" si="45"/>
        <v>#NAME?</v>
      </c>
      <c r="BS127" s="244" t="e">
        <f t="shared" ca="1" si="41"/>
        <v>#NAME?</v>
      </c>
      <c r="BV127" s="296"/>
      <c r="BX127" s="298" t="s">
        <v>10973</v>
      </c>
      <c r="BZ127" s="244" t="e">
        <f t="shared" ca="1" si="54"/>
        <v>#NAME?</v>
      </c>
      <c r="CA127" s="244" t="e">
        <f t="shared" ca="1" si="54"/>
        <v>#NAME?</v>
      </c>
      <c r="CB127" s="244" t="e">
        <f t="shared" ca="1" si="54"/>
        <v>#NAME?</v>
      </c>
      <c r="CC127" s="244" t="e">
        <f t="shared" ca="1" si="54"/>
        <v>#NAME?</v>
      </c>
      <c r="CD127" s="244" t="e">
        <f t="shared" ca="1" si="54"/>
        <v>#NAME?</v>
      </c>
      <c r="CE127" s="244" t="e">
        <f t="shared" ca="1" si="54"/>
        <v>#NAME?</v>
      </c>
      <c r="CF127" s="244" t="e">
        <f t="shared" ca="1" si="54"/>
        <v>#NAME?</v>
      </c>
      <c r="CG127" s="244" t="e">
        <f t="shared" ca="1" si="54"/>
        <v>#NAME?</v>
      </c>
      <c r="CH127" s="244" t="e">
        <f t="shared" ca="1" si="54"/>
        <v>#NAME?</v>
      </c>
      <c r="CI127" s="244" t="e">
        <f t="shared" ca="1" si="54"/>
        <v>#NAME?</v>
      </c>
      <c r="CJ127" s="244" t="e">
        <f t="shared" ca="1" si="54"/>
        <v>#NAME?</v>
      </c>
      <c r="CK127" s="244" t="e">
        <f t="shared" ca="1" si="54"/>
        <v>#NAME?</v>
      </c>
      <c r="CL127" s="244" t="e">
        <f t="shared" ca="1" si="54"/>
        <v>#NAME?</v>
      </c>
      <c r="CM127" s="244" t="e">
        <f t="shared" ca="1" si="54"/>
        <v>#NAME?</v>
      </c>
      <c r="CN127" s="244" t="e">
        <f t="shared" ca="1" si="54"/>
        <v>#NAME?</v>
      </c>
      <c r="CO127" s="244" t="e">
        <f t="shared" ca="1" si="54"/>
        <v>#NAME?</v>
      </c>
      <c r="CP127" s="244" t="e">
        <f t="shared" ca="1" si="46"/>
        <v>#NAME?</v>
      </c>
      <c r="CQ127" s="244" t="e">
        <f t="shared" ca="1" si="42"/>
        <v>#NAME?</v>
      </c>
      <c r="CT127" s="296"/>
      <c r="CV127" s="298" t="s">
        <v>10973</v>
      </c>
      <c r="CX127" s="244" t="e">
        <f t="shared" ca="1" si="55"/>
        <v>#NAME?</v>
      </c>
      <c r="CY127" s="244" t="e">
        <f t="shared" ca="1" si="55"/>
        <v>#NAME?</v>
      </c>
      <c r="CZ127" s="244" t="e">
        <f t="shared" ca="1" si="55"/>
        <v>#NAME?</v>
      </c>
      <c r="DA127" s="244" t="e">
        <f t="shared" ca="1" si="55"/>
        <v>#NAME?</v>
      </c>
      <c r="DB127" s="244" t="e">
        <f t="shared" ca="1" si="55"/>
        <v>#NAME?</v>
      </c>
      <c r="DC127" s="244" t="e">
        <f t="shared" ca="1" si="55"/>
        <v>#NAME?</v>
      </c>
      <c r="DD127" s="244" t="e">
        <f t="shared" ca="1" si="55"/>
        <v>#NAME?</v>
      </c>
      <c r="DE127" s="244" t="e">
        <f t="shared" ca="1" si="55"/>
        <v>#NAME?</v>
      </c>
      <c r="DF127" s="244" t="e">
        <f t="shared" ca="1" si="55"/>
        <v>#NAME?</v>
      </c>
      <c r="DG127" s="244" t="e">
        <f t="shared" ca="1" si="55"/>
        <v>#NAME?</v>
      </c>
      <c r="DH127" s="244" t="e">
        <f t="shared" ca="1" si="55"/>
        <v>#NAME?</v>
      </c>
      <c r="DI127" s="244" t="e">
        <f t="shared" ca="1" si="55"/>
        <v>#NAME?</v>
      </c>
      <c r="DJ127" s="244" t="e">
        <f t="shared" ca="1" si="55"/>
        <v>#NAME?</v>
      </c>
      <c r="DK127" s="244" t="e">
        <f t="shared" ca="1" si="55"/>
        <v>#NAME?</v>
      </c>
      <c r="DL127" s="244" t="e">
        <f t="shared" ca="1" si="55"/>
        <v>#NAME?</v>
      </c>
      <c r="DM127" s="244" t="e">
        <f t="shared" ca="1" si="55"/>
        <v>#NAME?</v>
      </c>
      <c r="DN127" s="244" t="e">
        <f t="shared" ca="1" si="47"/>
        <v>#NAME?</v>
      </c>
      <c r="DO127" s="244" t="e">
        <f t="shared" ca="1" si="43"/>
        <v>#NAME?</v>
      </c>
    </row>
    <row r="128" spans="2:119" ht="16.5" thickBot="1">
      <c r="B128" s="296"/>
      <c r="C128" s="297">
        <f t="shared" si="59"/>
        <v>149.481112059297</v>
      </c>
      <c r="D128" s="298" t="s">
        <v>10974</v>
      </c>
      <c r="E128" s="293">
        <f t="shared" si="58"/>
        <v>139.06768436317935</v>
      </c>
      <c r="F128" s="221">
        <f t="shared" si="56"/>
        <v>401.07992581054225</v>
      </c>
      <c r="G128" s="221">
        <f t="shared" si="56"/>
        <v>400.7031171787022</v>
      </c>
      <c r="H128" s="221">
        <f t="shared" si="56"/>
        <v>400.32795353360171</v>
      </c>
      <c r="I128" s="221">
        <f t="shared" si="56"/>
        <v>399.81477375449964</v>
      </c>
      <c r="J128" s="221">
        <f t="shared" si="56"/>
        <v>399.30466574089763</v>
      </c>
      <c r="K128" s="221">
        <f t="shared" si="56"/>
        <v>398.79760757083778</v>
      </c>
      <c r="L128" s="221">
        <f t="shared" si="56"/>
        <v>398.11104039287403</v>
      </c>
      <c r="M128" s="221">
        <f t="shared" si="56"/>
        <v>397.24938667030096</v>
      </c>
      <c r="N128" s="221">
        <f t="shared" si="56"/>
        <v>396.39657014133417</v>
      </c>
      <c r="O128" s="221">
        <f t="shared" si="56"/>
        <v>395.06774854408337</v>
      </c>
      <c r="P128" s="221">
        <f t="shared" si="52"/>
        <v>393.76027244861837</v>
      </c>
      <c r="Q128" s="221">
        <f t="shared" si="52"/>
        <v>391.79600230467747</v>
      </c>
      <c r="R128" s="221">
        <f t="shared" si="52"/>
        <v>389.14231422296677</v>
      </c>
      <c r="S128" s="221">
        <f t="shared" si="52"/>
        <v>386.57745410818183</v>
      </c>
      <c r="T128" s="221">
        <f t="shared" si="44"/>
        <v>383.45316242716837</v>
      </c>
      <c r="U128" s="221">
        <f t="shared" si="44"/>
        <v>379.48831043640956</v>
      </c>
      <c r="V128" s="221">
        <f t="shared" si="44"/>
        <v>359.59877995027728</v>
      </c>
      <c r="W128" s="221">
        <f t="shared" si="39"/>
        <v>333.54879642247636</v>
      </c>
      <c r="Z128" s="296"/>
      <c r="AA128" s="294">
        <f t="shared" si="50"/>
        <v>0</v>
      </c>
      <c r="AB128" s="298" t="s">
        <v>10974</v>
      </c>
      <c r="AC128" s="295">
        <v>4.0000000000000002E-4</v>
      </c>
      <c r="AD128" s="222" t="e">
        <f t="shared" ca="1" si="51"/>
        <v>#NAME?</v>
      </c>
      <c r="AE128" s="222" t="e">
        <f t="shared" ca="1" si="51"/>
        <v>#NAME?</v>
      </c>
      <c r="AF128" s="222" t="e">
        <f t="shared" ca="1" si="51"/>
        <v>#NAME?</v>
      </c>
      <c r="AG128" s="222" t="e">
        <f t="shared" ca="1" si="51"/>
        <v>#NAME?</v>
      </c>
      <c r="AH128" s="222" t="e">
        <f t="shared" ca="1" si="51"/>
        <v>#NAME?</v>
      </c>
      <c r="AI128" s="222" t="e">
        <f t="shared" ca="1" si="51"/>
        <v>#NAME?</v>
      </c>
      <c r="AJ128" s="222" t="e">
        <f t="shared" ca="1" si="51"/>
        <v>#NAME?</v>
      </c>
      <c r="AK128" s="222" t="e">
        <f t="shared" ca="1" si="51"/>
        <v>#NAME?</v>
      </c>
      <c r="AL128" s="222" t="e">
        <f t="shared" ca="1" si="51"/>
        <v>#NAME?</v>
      </c>
      <c r="AM128" s="222" t="e">
        <f t="shared" ca="1" si="51"/>
        <v>#NAME?</v>
      </c>
      <c r="AN128" s="222" t="e">
        <f t="shared" ca="1" si="51"/>
        <v>#NAME?</v>
      </c>
      <c r="AO128" s="222" t="e">
        <f t="shared" ca="1" si="51"/>
        <v>#NAME?</v>
      </c>
      <c r="AP128" s="222" t="e">
        <f t="shared" ca="1" si="51"/>
        <v>#NAME?</v>
      </c>
      <c r="AQ128" s="222" t="e">
        <f t="shared" ca="1" si="51"/>
        <v>#NAME?</v>
      </c>
      <c r="AR128" s="222" t="e">
        <f t="shared" ca="1" si="51"/>
        <v>#NAME?</v>
      </c>
      <c r="AS128" s="222" t="e">
        <f t="shared" ca="1" si="51"/>
        <v>#NAME?</v>
      </c>
      <c r="AT128" s="222" t="e">
        <f t="shared" ca="1" si="40"/>
        <v>#NAME?</v>
      </c>
      <c r="AU128" s="222" t="e">
        <f t="shared" ca="1" si="40"/>
        <v>#NAME?</v>
      </c>
      <c r="AX128" s="296"/>
      <c r="AZ128" s="298" t="s">
        <v>10974</v>
      </c>
      <c r="BB128" s="244" t="e">
        <f t="shared" ca="1" si="57"/>
        <v>#NAME?</v>
      </c>
      <c r="BC128" s="244" t="e">
        <f t="shared" ca="1" si="57"/>
        <v>#NAME?</v>
      </c>
      <c r="BD128" s="244" t="e">
        <f t="shared" ca="1" si="57"/>
        <v>#NAME?</v>
      </c>
      <c r="BE128" s="244" t="e">
        <f t="shared" ca="1" si="57"/>
        <v>#NAME?</v>
      </c>
      <c r="BF128" s="244" t="e">
        <f t="shared" ca="1" si="57"/>
        <v>#NAME?</v>
      </c>
      <c r="BG128" s="244" t="e">
        <f t="shared" ca="1" si="57"/>
        <v>#NAME?</v>
      </c>
      <c r="BH128" s="244" t="e">
        <f t="shared" ca="1" si="57"/>
        <v>#NAME?</v>
      </c>
      <c r="BI128" s="244" t="e">
        <f t="shared" ca="1" si="57"/>
        <v>#NAME?</v>
      </c>
      <c r="BJ128" s="244" t="e">
        <f t="shared" ca="1" si="57"/>
        <v>#NAME?</v>
      </c>
      <c r="BK128" s="244" t="e">
        <f t="shared" ca="1" si="57"/>
        <v>#NAME?</v>
      </c>
      <c r="BL128" s="244" t="e">
        <f t="shared" ca="1" si="53"/>
        <v>#NAME?</v>
      </c>
      <c r="BM128" s="244" t="e">
        <f t="shared" ca="1" si="53"/>
        <v>#NAME?</v>
      </c>
      <c r="BN128" s="244" t="e">
        <f t="shared" ca="1" si="53"/>
        <v>#NAME?</v>
      </c>
      <c r="BO128" s="244" t="e">
        <f t="shared" ca="1" si="53"/>
        <v>#NAME?</v>
      </c>
      <c r="BP128" s="244" t="e">
        <f t="shared" ca="1" si="45"/>
        <v>#NAME?</v>
      </c>
      <c r="BQ128" s="244" t="e">
        <f t="shared" ca="1" si="45"/>
        <v>#NAME?</v>
      </c>
      <c r="BR128" s="244" t="e">
        <f t="shared" ca="1" si="45"/>
        <v>#NAME?</v>
      </c>
      <c r="BS128" s="244" t="e">
        <f t="shared" ca="1" si="41"/>
        <v>#NAME?</v>
      </c>
      <c r="BV128" s="296"/>
      <c r="BX128" s="298" t="s">
        <v>10974</v>
      </c>
      <c r="BZ128" s="244" t="e">
        <f t="shared" ca="1" si="54"/>
        <v>#NAME?</v>
      </c>
      <c r="CA128" s="244" t="e">
        <f t="shared" ca="1" si="54"/>
        <v>#NAME?</v>
      </c>
      <c r="CB128" s="244" t="e">
        <f t="shared" ca="1" si="54"/>
        <v>#NAME?</v>
      </c>
      <c r="CC128" s="244" t="e">
        <f t="shared" ca="1" si="54"/>
        <v>#NAME?</v>
      </c>
      <c r="CD128" s="244" t="e">
        <f t="shared" ca="1" si="54"/>
        <v>#NAME?</v>
      </c>
      <c r="CE128" s="244" t="e">
        <f t="shared" ca="1" si="54"/>
        <v>#NAME?</v>
      </c>
      <c r="CF128" s="244" t="e">
        <f t="shared" ca="1" si="54"/>
        <v>#NAME?</v>
      </c>
      <c r="CG128" s="244" t="e">
        <f t="shared" ca="1" si="54"/>
        <v>#NAME?</v>
      </c>
      <c r="CH128" s="244" t="e">
        <f t="shared" ca="1" si="54"/>
        <v>#NAME?</v>
      </c>
      <c r="CI128" s="244" t="e">
        <f t="shared" ca="1" si="54"/>
        <v>#NAME?</v>
      </c>
      <c r="CJ128" s="244" t="e">
        <f t="shared" ca="1" si="54"/>
        <v>#NAME?</v>
      </c>
      <c r="CK128" s="244" t="e">
        <f t="shared" ca="1" si="54"/>
        <v>#NAME?</v>
      </c>
      <c r="CL128" s="244" t="e">
        <f t="shared" ca="1" si="54"/>
        <v>#NAME?</v>
      </c>
      <c r="CM128" s="244" t="e">
        <f t="shared" ca="1" si="54"/>
        <v>#NAME?</v>
      </c>
      <c r="CN128" s="244" t="e">
        <f t="shared" ca="1" si="54"/>
        <v>#NAME?</v>
      </c>
      <c r="CO128" s="244" t="e">
        <f t="shared" ca="1" si="54"/>
        <v>#NAME?</v>
      </c>
      <c r="CP128" s="244" t="e">
        <f t="shared" ca="1" si="46"/>
        <v>#NAME?</v>
      </c>
      <c r="CQ128" s="244" t="e">
        <f t="shared" ca="1" si="42"/>
        <v>#NAME?</v>
      </c>
      <c r="CT128" s="296"/>
      <c r="CV128" s="298" t="s">
        <v>10974</v>
      </c>
      <c r="CX128" s="244" t="e">
        <f t="shared" ca="1" si="55"/>
        <v>#NAME?</v>
      </c>
      <c r="CY128" s="244" t="e">
        <f t="shared" ca="1" si="55"/>
        <v>#NAME?</v>
      </c>
      <c r="CZ128" s="244" t="e">
        <f t="shared" ca="1" si="55"/>
        <v>#NAME?</v>
      </c>
      <c r="DA128" s="244" t="e">
        <f t="shared" ca="1" si="55"/>
        <v>#NAME?</v>
      </c>
      <c r="DB128" s="244" t="e">
        <f t="shared" ca="1" si="55"/>
        <v>#NAME?</v>
      </c>
      <c r="DC128" s="244" t="e">
        <f t="shared" ca="1" si="55"/>
        <v>#NAME?</v>
      </c>
      <c r="DD128" s="244" t="e">
        <f t="shared" ca="1" si="55"/>
        <v>#NAME?</v>
      </c>
      <c r="DE128" s="244" t="e">
        <f t="shared" ca="1" si="55"/>
        <v>#NAME?</v>
      </c>
      <c r="DF128" s="244" t="e">
        <f t="shared" ca="1" si="55"/>
        <v>#NAME?</v>
      </c>
      <c r="DG128" s="244" t="e">
        <f t="shared" ca="1" si="55"/>
        <v>#NAME?</v>
      </c>
      <c r="DH128" s="244" t="e">
        <f t="shared" ca="1" si="55"/>
        <v>#NAME?</v>
      </c>
      <c r="DI128" s="244" t="e">
        <f t="shared" ca="1" si="55"/>
        <v>#NAME?</v>
      </c>
      <c r="DJ128" s="244" t="e">
        <f t="shared" ca="1" si="55"/>
        <v>#NAME?</v>
      </c>
      <c r="DK128" s="244" t="e">
        <f t="shared" ca="1" si="55"/>
        <v>#NAME?</v>
      </c>
      <c r="DL128" s="244" t="e">
        <f t="shared" ca="1" si="55"/>
        <v>#NAME?</v>
      </c>
      <c r="DM128" s="244" t="e">
        <f t="shared" ca="1" si="55"/>
        <v>#NAME?</v>
      </c>
      <c r="DN128" s="244" t="e">
        <f t="shared" ca="1" si="47"/>
        <v>#NAME?</v>
      </c>
      <c r="DO128" s="244" t="e">
        <f t="shared" ca="1" si="43"/>
        <v>#NAME?</v>
      </c>
    </row>
    <row r="129" spans="2:119" ht="16.5" thickBot="1">
      <c r="B129" s="296"/>
      <c r="C129" s="297">
        <f t="shared" si="59"/>
        <v>149.481112059297</v>
      </c>
      <c r="D129" s="298" t="s">
        <v>10975</v>
      </c>
      <c r="E129" s="293">
        <f t="shared" si="58"/>
        <v>138.40834454564055</v>
      </c>
      <c r="F129" s="221">
        <f t="shared" si="56"/>
        <v>400.42058599300344</v>
      </c>
      <c r="G129" s="221">
        <f t="shared" si="56"/>
        <v>400.04377736116339</v>
      </c>
      <c r="H129" s="221">
        <f t="shared" si="56"/>
        <v>399.66861371606291</v>
      </c>
      <c r="I129" s="221">
        <f t="shared" si="56"/>
        <v>399.15543393696083</v>
      </c>
      <c r="J129" s="221">
        <f t="shared" si="56"/>
        <v>398.64532592335883</v>
      </c>
      <c r="K129" s="221">
        <f t="shared" si="56"/>
        <v>398.13826775329898</v>
      </c>
      <c r="L129" s="221">
        <f t="shared" si="56"/>
        <v>397.45170057533522</v>
      </c>
      <c r="M129" s="221">
        <f t="shared" si="56"/>
        <v>396.59004685276216</v>
      </c>
      <c r="N129" s="221">
        <f t="shared" si="56"/>
        <v>395.73723032379536</v>
      </c>
      <c r="O129" s="221">
        <f t="shared" si="56"/>
        <v>394.40840872654456</v>
      </c>
      <c r="P129" s="221">
        <f t="shared" si="52"/>
        <v>393.10093263107956</v>
      </c>
      <c r="Q129" s="221">
        <f t="shared" si="52"/>
        <v>391.13666248713866</v>
      </c>
      <c r="R129" s="221">
        <f t="shared" si="52"/>
        <v>388.48297440542797</v>
      </c>
      <c r="S129" s="221">
        <f t="shared" si="52"/>
        <v>385.91811429064302</v>
      </c>
      <c r="T129" s="221">
        <f t="shared" si="44"/>
        <v>382.79382260962956</v>
      </c>
      <c r="U129" s="221">
        <f t="shared" si="44"/>
        <v>378.82897061887076</v>
      </c>
      <c r="V129" s="221">
        <f t="shared" si="44"/>
        <v>358.93944013273847</v>
      </c>
      <c r="W129" s="221">
        <f t="shared" si="39"/>
        <v>332.88945660493755</v>
      </c>
      <c r="Z129" s="296"/>
      <c r="AA129" s="294">
        <f t="shared" si="50"/>
        <v>0</v>
      </c>
      <c r="AB129" s="298" t="s">
        <v>10975</v>
      </c>
      <c r="AC129" s="295">
        <v>5.9999999999999995E-4</v>
      </c>
      <c r="AD129" s="222" t="e">
        <f t="shared" ca="1" si="51"/>
        <v>#NAME?</v>
      </c>
      <c r="AE129" s="222" t="e">
        <f t="shared" ca="1" si="51"/>
        <v>#NAME?</v>
      </c>
      <c r="AF129" s="222" t="e">
        <f t="shared" ca="1" si="51"/>
        <v>#NAME?</v>
      </c>
      <c r="AG129" s="222" t="e">
        <f t="shared" ca="1" si="51"/>
        <v>#NAME?</v>
      </c>
      <c r="AH129" s="222" t="e">
        <f t="shared" ca="1" si="51"/>
        <v>#NAME?</v>
      </c>
      <c r="AI129" s="222" t="e">
        <f t="shared" ca="1" si="51"/>
        <v>#NAME?</v>
      </c>
      <c r="AJ129" s="222" t="e">
        <f t="shared" ca="1" si="51"/>
        <v>#NAME?</v>
      </c>
      <c r="AK129" s="222" t="e">
        <f t="shared" ca="1" si="51"/>
        <v>#NAME?</v>
      </c>
      <c r="AL129" s="222" t="e">
        <f t="shared" ca="1" si="51"/>
        <v>#NAME?</v>
      </c>
      <c r="AM129" s="222" t="e">
        <f t="shared" ca="1" si="51"/>
        <v>#NAME?</v>
      </c>
      <c r="AN129" s="222" t="e">
        <f t="shared" ca="1" si="51"/>
        <v>#NAME?</v>
      </c>
      <c r="AO129" s="222" t="e">
        <f t="shared" ca="1" si="51"/>
        <v>#NAME?</v>
      </c>
      <c r="AP129" s="222" t="e">
        <f t="shared" ca="1" si="51"/>
        <v>#NAME?</v>
      </c>
      <c r="AQ129" s="222" t="e">
        <f t="shared" ca="1" si="51"/>
        <v>#NAME?</v>
      </c>
      <c r="AR129" s="222" t="e">
        <f t="shared" ca="1" si="51"/>
        <v>#NAME?</v>
      </c>
      <c r="AS129" s="222" t="e">
        <f t="shared" ca="1" si="51"/>
        <v>#NAME?</v>
      </c>
      <c r="AT129" s="222" t="e">
        <f t="shared" ca="1" si="40"/>
        <v>#NAME?</v>
      </c>
      <c r="AU129" s="222" t="e">
        <f t="shared" ca="1" si="40"/>
        <v>#NAME?</v>
      </c>
      <c r="AX129" s="296"/>
      <c r="AZ129" s="298" t="s">
        <v>10975</v>
      </c>
      <c r="BB129" s="244" t="e">
        <f t="shared" ca="1" si="57"/>
        <v>#NAME?</v>
      </c>
      <c r="BC129" s="244" t="e">
        <f t="shared" ca="1" si="57"/>
        <v>#NAME?</v>
      </c>
      <c r="BD129" s="244" t="e">
        <f t="shared" ca="1" si="57"/>
        <v>#NAME?</v>
      </c>
      <c r="BE129" s="244" t="e">
        <f t="shared" ca="1" si="57"/>
        <v>#NAME?</v>
      </c>
      <c r="BF129" s="244" t="e">
        <f t="shared" ca="1" si="57"/>
        <v>#NAME?</v>
      </c>
      <c r="BG129" s="244" t="e">
        <f t="shared" ca="1" si="57"/>
        <v>#NAME?</v>
      </c>
      <c r="BH129" s="244" t="e">
        <f t="shared" ca="1" si="57"/>
        <v>#NAME?</v>
      </c>
      <c r="BI129" s="244" t="e">
        <f t="shared" ca="1" si="57"/>
        <v>#NAME?</v>
      </c>
      <c r="BJ129" s="244" t="e">
        <f t="shared" ca="1" si="57"/>
        <v>#NAME?</v>
      </c>
      <c r="BK129" s="244" t="e">
        <f t="shared" ca="1" si="57"/>
        <v>#NAME?</v>
      </c>
      <c r="BL129" s="244" t="e">
        <f t="shared" ca="1" si="53"/>
        <v>#NAME?</v>
      </c>
      <c r="BM129" s="244" t="e">
        <f t="shared" ca="1" si="53"/>
        <v>#NAME?</v>
      </c>
      <c r="BN129" s="244" t="e">
        <f t="shared" ca="1" si="53"/>
        <v>#NAME?</v>
      </c>
      <c r="BO129" s="244" t="e">
        <f t="shared" ca="1" si="53"/>
        <v>#NAME?</v>
      </c>
      <c r="BP129" s="244" t="e">
        <f t="shared" ca="1" si="45"/>
        <v>#NAME?</v>
      </c>
      <c r="BQ129" s="244" t="e">
        <f t="shared" ca="1" si="45"/>
        <v>#NAME?</v>
      </c>
      <c r="BR129" s="244" t="e">
        <f t="shared" ca="1" si="45"/>
        <v>#NAME?</v>
      </c>
      <c r="BS129" s="244" t="e">
        <f t="shared" ca="1" si="41"/>
        <v>#NAME?</v>
      </c>
      <c r="BV129" s="296"/>
      <c r="BX129" s="298" t="s">
        <v>10975</v>
      </c>
      <c r="BZ129" s="244" t="e">
        <f t="shared" ca="1" si="54"/>
        <v>#NAME?</v>
      </c>
      <c r="CA129" s="244" t="e">
        <f t="shared" ca="1" si="54"/>
        <v>#NAME?</v>
      </c>
      <c r="CB129" s="244" t="e">
        <f t="shared" ca="1" si="54"/>
        <v>#NAME?</v>
      </c>
      <c r="CC129" s="244" t="e">
        <f t="shared" ca="1" si="54"/>
        <v>#NAME?</v>
      </c>
      <c r="CD129" s="244" t="e">
        <f t="shared" ca="1" si="54"/>
        <v>#NAME?</v>
      </c>
      <c r="CE129" s="244" t="e">
        <f t="shared" ca="1" si="54"/>
        <v>#NAME?</v>
      </c>
      <c r="CF129" s="244" t="e">
        <f t="shared" ca="1" si="54"/>
        <v>#NAME?</v>
      </c>
      <c r="CG129" s="244" t="e">
        <f t="shared" ca="1" si="54"/>
        <v>#NAME?</v>
      </c>
      <c r="CH129" s="244" t="e">
        <f t="shared" ca="1" si="54"/>
        <v>#NAME?</v>
      </c>
      <c r="CI129" s="244" t="e">
        <f t="shared" ca="1" si="54"/>
        <v>#NAME?</v>
      </c>
      <c r="CJ129" s="244" t="e">
        <f t="shared" ca="1" si="54"/>
        <v>#NAME?</v>
      </c>
      <c r="CK129" s="244" t="e">
        <f t="shared" ca="1" si="54"/>
        <v>#NAME?</v>
      </c>
      <c r="CL129" s="244" t="e">
        <f t="shared" ca="1" si="54"/>
        <v>#NAME?</v>
      </c>
      <c r="CM129" s="244" t="e">
        <f t="shared" ca="1" si="54"/>
        <v>#NAME?</v>
      </c>
      <c r="CN129" s="244" t="e">
        <f t="shared" ca="1" si="54"/>
        <v>#NAME?</v>
      </c>
      <c r="CO129" s="244" t="e">
        <f t="shared" ca="1" si="54"/>
        <v>#NAME?</v>
      </c>
      <c r="CP129" s="244" t="e">
        <f t="shared" ca="1" si="46"/>
        <v>#NAME?</v>
      </c>
      <c r="CQ129" s="244" t="e">
        <f t="shared" ca="1" si="42"/>
        <v>#NAME?</v>
      </c>
      <c r="CT129" s="296"/>
      <c r="CV129" s="298" t="s">
        <v>10975</v>
      </c>
      <c r="CX129" s="244" t="e">
        <f t="shared" ca="1" si="55"/>
        <v>#NAME?</v>
      </c>
      <c r="CY129" s="244" t="e">
        <f t="shared" ca="1" si="55"/>
        <v>#NAME?</v>
      </c>
      <c r="CZ129" s="244" t="e">
        <f t="shared" ca="1" si="55"/>
        <v>#NAME?</v>
      </c>
      <c r="DA129" s="244" t="e">
        <f t="shared" ca="1" si="55"/>
        <v>#NAME?</v>
      </c>
      <c r="DB129" s="244" t="e">
        <f t="shared" ca="1" si="55"/>
        <v>#NAME?</v>
      </c>
      <c r="DC129" s="244" t="e">
        <f t="shared" ca="1" si="55"/>
        <v>#NAME?</v>
      </c>
      <c r="DD129" s="244" t="e">
        <f t="shared" ca="1" si="55"/>
        <v>#NAME?</v>
      </c>
      <c r="DE129" s="244" t="e">
        <f t="shared" ca="1" si="55"/>
        <v>#NAME?</v>
      </c>
      <c r="DF129" s="244" t="e">
        <f t="shared" ca="1" si="55"/>
        <v>#NAME?</v>
      </c>
      <c r="DG129" s="244" t="e">
        <f t="shared" ca="1" si="55"/>
        <v>#NAME?</v>
      </c>
      <c r="DH129" s="244" t="e">
        <f t="shared" ca="1" si="55"/>
        <v>#NAME?</v>
      </c>
      <c r="DI129" s="244" t="e">
        <f t="shared" ca="1" si="55"/>
        <v>#NAME?</v>
      </c>
      <c r="DJ129" s="244" t="e">
        <f t="shared" ca="1" si="55"/>
        <v>#NAME?</v>
      </c>
      <c r="DK129" s="244" t="e">
        <f t="shared" ca="1" si="55"/>
        <v>#NAME?</v>
      </c>
      <c r="DL129" s="244" t="e">
        <f t="shared" ca="1" si="55"/>
        <v>#NAME?</v>
      </c>
      <c r="DM129" s="244" t="e">
        <f t="shared" ca="1" si="55"/>
        <v>#NAME?</v>
      </c>
      <c r="DN129" s="244" t="e">
        <f t="shared" ca="1" si="47"/>
        <v>#NAME?</v>
      </c>
      <c r="DO129" s="244" t="e">
        <f t="shared" ca="1" si="43"/>
        <v>#NAME?</v>
      </c>
    </row>
    <row r="130" spans="2:119" ht="16.5" thickBot="1">
      <c r="B130" s="296"/>
      <c r="C130" s="297">
        <f t="shared" si="59"/>
        <v>149.481112059297</v>
      </c>
      <c r="D130" s="298" t="s">
        <v>10976</v>
      </c>
      <c r="E130" s="293">
        <f t="shared" si="58"/>
        <v>137.75308932659786</v>
      </c>
      <c r="F130" s="221">
        <f t="shared" si="56"/>
        <v>399.76533077396073</v>
      </c>
      <c r="G130" s="221">
        <f t="shared" si="56"/>
        <v>399.38852214212068</v>
      </c>
      <c r="H130" s="221">
        <f t="shared" si="56"/>
        <v>399.01335849702025</v>
      </c>
      <c r="I130" s="221">
        <f t="shared" si="56"/>
        <v>398.50017871791817</v>
      </c>
      <c r="J130" s="221">
        <f t="shared" si="56"/>
        <v>397.99007070431617</v>
      </c>
      <c r="K130" s="221">
        <f t="shared" si="56"/>
        <v>397.48301253425632</v>
      </c>
      <c r="L130" s="221">
        <f t="shared" si="56"/>
        <v>396.79644535629257</v>
      </c>
      <c r="M130" s="221">
        <f t="shared" si="56"/>
        <v>395.93479163371944</v>
      </c>
      <c r="N130" s="221">
        <f t="shared" si="56"/>
        <v>395.0819751047527</v>
      </c>
      <c r="O130" s="221">
        <f t="shared" si="56"/>
        <v>393.75315350750191</v>
      </c>
      <c r="P130" s="221">
        <f t="shared" si="52"/>
        <v>392.4456774120369</v>
      </c>
      <c r="Q130" s="221">
        <f t="shared" si="52"/>
        <v>390.48140726809595</v>
      </c>
      <c r="R130" s="221">
        <f t="shared" si="52"/>
        <v>387.82771918638531</v>
      </c>
      <c r="S130" s="221">
        <f t="shared" si="52"/>
        <v>385.26285907160036</v>
      </c>
      <c r="T130" s="221">
        <f t="shared" si="44"/>
        <v>382.1385673905869</v>
      </c>
      <c r="U130" s="221">
        <f t="shared" si="44"/>
        <v>378.1737153998281</v>
      </c>
      <c r="V130" s="221">
        <f t="shared" si="44"/>
        <v>358.28418491369575</v>
      </c>
      <c r="W130" s="221">
        <f t="shared" si="39"/>
        <v>332.23420138589483</v>
      </c>
      <c r="Z130" s="296"/>
      <c r="AA130" s="294">
        <f t="shared" si="50"/>
        <v>0</v>
      </c>
      <c r="AB130" s="298" t="s">
        <v>10976</v>
      </c>
      <c r="AC130" s="295">
        <v>1.2999999999999999E-3</v>
      </c>
      <c r="AD130" s="222" t="e">
        <f t="shared" ca="1" si="51"/>
        <v>#NAME?</v>
      </c>
      <c r="AE130" s="222" t="e">
        <f t="shared" ca="1" si="51"/>
        <v>#NAME?</v>
      </c>
      <c r="AF130" s="222" t="e">
        <f t="shared" ca="1" si="51"/>
        <v>#NAME?</v>
      </c>
      <c r="AG130" s="222" t="e">
        <f t="shared" ca="1" si="51"/>
        <v>#NAME?</v>
      </c>
      <c r="AH130" s="222" t="e">
        <f t="shared" ca="1" si="51"/>
        <v>#NAME?</v>
      </c>
      <c r="AI130" s="222" t="e">
        <f t="shared" ca="1" si="51"/>
        <v>#NAME?</v>
      </c>
      <c r="AJ130" s="222" t="e">
        <f t="shared" ca="1" si="51"/>
        <v>#NAME?</v>
      </c>
      <c r="AK130" s="222" t="e">
        <f t="shared" ca="1" si="51"/>
        <v>#NAME?</v>
      </c>
      <c r="AL130" s="222" t="e">
        <f t="shared" ca="1" si="51"/>
        <v>#NAME?</v>
      </c>
      <c r="AM130" s="222" t="e">
        <f t="shared" ca="1" si="51"/>
        <v>#NAME?</v>
      </c>
      <c r="AN130" s="222" t="e">
        <f t="shared" ca="1" si="51"/>
        <v>#NAME?</v>
      </c>
      <c r="AO130" s="222" t="e">
        <f t="shared" ca="1" si="51"/>
        <v>#NAME?</v>
      </c>
      <c r="AP130" s="222" t="e">
        <f t="shared" ca="1" si="51"/>
        <v>#NAME?</v>
      </c>
      <c r="AQ130" s="222" t="e">
        <f t="shared" ca="1" si="51"/>
        <v>#NAME?</v>
      </c>
      <c r="AR130" s="222" t="e">
        <f t="shared" ca="1" si="51"/>
        <v>#NAME?</v>
      </c>
      <c r="AS130" s="222" t="e">
        <f t="shared" ca="1" si="51"/>
        <v>#NAME?</v>
      </c>
      <c r="AT130" s="222" t="e">
        <f t="shared" ca="1" si="40"/>
        <v>#NAME?</v>
      </c>
      <c r="AU130" s="222" t="e">
        <f t="shared" ca="1" si="40"/>
        <v>#NAME?</v>
      </c>
      <c r="AX130" s="296"/>
      <c r="AZ130" s="298" t="s">
        <v>10976</v>
      </c>
      <c r="BB130" s="244" t="e">
        <f t="shared" ca="1" si="57"/>
        <v>#NAME?</v>
      </c>
      <c r="BC130" s="244" t="e">
        <f t="shared" ca="1" si="57"/>
        <v>#NAME?</v>
      </c>
      <c r="BD130" s="244" t="e">
        <f t="shared" ca="1" si="57"/>
        <v>#NAME?</v>
      </c>
      <c r="BE130" s="244" t="e">
        <f t="shared" ca="1" si="57"/>
        <v>#NAME?</v>
      </c>
      <c r="BF130" s="244" t="e">
        <f t="shared" ca="1" si="57"/>
        <v>#NAME?</v>
      </c>
      <c r="BG130" s="244" t="e">
        <f t="shared" ca="1" si="57"/>
        <v>#NAME?</v>
      </c>
      <c r="BH130" s="244" t="e">
        <f t="shared" ca="1" si="57"/>
        <v>#NAME?</v>
      </c>
      <c r="BI130" s="244" t="e">
        <f t="shared" ca="1" si="57"/>
        <v>#NAME?</v>
      </c>
      <c r="BJ130" s="244" t="e">
        <f t="shared" ca="1" si="57"/>
        <v>#NAME?</v>
      </c>
      <c r="BK130" s="244" t="e">
        <f t="shared" ca="1" si="57"/>
        <v>#NAME?</v>
      </c>
      <c r="BL130" s="244" t="e">
        <f t="shared" ca="1" si="53"/>
        <v>#NAME?</v>
      </c>
      <c r="BM130" s="244" t="e">
        <f t="shared" ca="1" si="53"/>
        <v>#NAME?</v>
      </c>
      <c r="BN130" s="244" t="e">
        <f t="shared" ca="1" si="53"/>
        <v>#NAME?</v>
      </c>
      <c r="BO130" s="244" t="e">
        <f t="shared" ca="1" si="53"/>
        <v>#NAME?</v>
      </c>
      <c r="BP130" s="244" t="e">
        <f t="shared" ca="1" si="45"/>
        <v>#NAME?</v>
      </c>
      <c r="BQ130" s="244" t="e">
        <f t="shared" ca="1" si="45"/>
        <v>#NAME?</v>
      </c>
      <c r="BR130" s="244" t="e">
        <f t="shared" ca="1" si="45"/>
        <v>#NAME?</v>
      </c>
      <c r="BS130" s="244" t="e">
        <f t="shared" ca="1" si="41"/>
        <v>#NAME?</v>
      </c>
      <c r="BV130" s="296"/>
      <c r="BX130" s="298" t="s">
        <v>10976</v>
      </c>
      <c r="BZ130" s="244" t="e">
        <f t="shared" ca="1" si="54"/>
        <v>#NAME?</v>
      </c>
      <c r="CA130" s="244" t="e">
        <f t="shared" ca="1" si="54"/>
        <v>#NAME?</v>
      </c>
      <c r="CB130" s="244" t="e">
        <f t="shared" ca="1" si="54"/>
        <v>#NAME?</v>
      </c>
      <c r="CC130" s="244" t="e">
        <f t="shared" ca="1" si="54"/>
        <v>#NAME?</v>
      </c>
      <c r="CD130" s="244" t="e">
        <f t="shared" ca="1" si="54"/>
        <v>#NAME?</v>
      </c>
      <c r="CE130" s="244" t="e">
        <f t="shared" ca="1" si="54"/>
        <v>#NAME?</v>
      </c>
      <c r="CF130" s="244" t="e">
        <f t="shared" ca="1" si="54"/>
        <v>#NAME?</v>
      </c>
      <c r="CG130" s="244" t="e">
        <f t="shared" ca="1" si="54"/>
        <v>#NAME?</v>
      </c>
      <c r="CH130" s="244" t="e">
        <f t="shared" ca="1" si="54"/>
        <v>#NAME?</v>
      </c>
      <c r="CI130" s="244" t="e">
        <f t="shared" ca="1" si="54"/>
        <v>#NAME?</v>
      </c>
      <c r="CJ130" s="244" t="e">
        <f t="shared" ca="1" si="54"/>
        <v>#NAME?</v>
      </c>
      <c r="CK130" s="244" t="e">
        <f t="shared" ca="1" si="54"/>
        <v>#NAME?</v>
      </c>
      <c r="CL130" s="244" t="e">
        <f t="shared" ca="1" si="54"/>
        <v>#NAME?</v>
      </c>
      <c r="CM130" s="244" t="e">
        <f t="shared" ca="1" si="54"/>
        <v>#NAME?</v>
      </c>
      <c r="CN130" s="244" t="e">
        <f t="shared" ca="1" si="54"/>
        <v>#NAME?</v>
      </c>
      <c r="CO130" s="244" t="e">
        <f t="shared" ca="1" si="54"/>
        <v>#NAME?</v>
      </c>
      <c r="CP130" s="244" t="e">
        <f t="shared" ca="1" si="46"/>
        <v>#NAME?</v>
      </c>
      <c r="CQ130" s="244" t="e">
        <f t="shared" ca="1" si="42"/>
        <v>#NAME?</v>
      </c>
      <c r="CT130" s="296"/>
      <c r="CV130" s="298" t="s">
        <v>10976</v>
      </c>
      <c r="CX130" s="244" t="e">
        <f t="shared" ca="1" si="55"/>
        <v>#NAME?</v>
      </c>
      <c r="CY130" s="244" t="e">
        <f t="shared" ca="1" si="55"/>
        <v>#NAME?</v>
      </c>
      <c r="CZ130" s="244" t="e">
        <f t="shared" ca="1" si="55"/>
        <v>#NAME?</v>
      </c>
      <c r="DA130" s="244" t="e">
        <f t="shared" ca="1" si="55"/>
        <v>#NAME?</v>
      </c>
      <c r="DB130" s="244" t="e">
        <f t="shared" ca="1" si="55"/>
        <v>#NAME?</v>
      </c>
      <c r="DC130" s="244" t="e">
        <f t="shared" ca="1" si="55"/>
        <v>#NAME?</v>
      </c>
      <c r="DD130" s="244" t="e">
        <f t="shared" ca="1" si="55"/>
        <v>#NAME?</v>
      </c>
      <c r="DE130" s="244" t="e">
        <f t="shared" ca="1" si="55"/>
        <v>#NAME?</v>
      </c>
      <c r="DF130" s="244" t="e">
        <f t="shared" ca="1" si="55"/>
        <v>#NAME?</v>
      </c>
      <c r="DG130" s="244" t="e">
        <f t="shared" ca="1" si="55"/>
        <v>#NAME?</v>
      </c>
      <c r="DH130" s="244" t="e">
        <f t="shared" ca="1" si="55"/>
        <v>#NAME?</v>
      </c>
      <c r="DI130" s="244" t="e">
        <f t="shared" ca="1" si="55"/>
        <v>#NAME?</v>
      </c>
      <c r="DJ130" s="244" t="e">
        <f t="shared" ca="1" si="55"/>
        <v>#NAME?</v>
      </c>
      <c r="DK130" s="244" t="e">
        <f t="shared" ca="1" si="55"/>
        <v>#NAME?</v>
      </c>
      <c r="DL130" s="244" t="e">
        <f t="shared" ca="1" si="55"/>
        <v>#NAME?</v>
      </c>
      <c r="DM130" s="244" t="e">
        <f t="shared" ca="1" si="55"/>
        <v>#NAME?</v>
      </c>
      <c r="DN130" s="244" t="e">
        <f t="shared" ca="1" si="47"/>
        <v>#NAME?</v>
      </c>
      <c r="DO130" s="244" t="e">
        <f t="shared" ca="1" si="43"/>
        <v>#NAME?</v>
      </c>
    </row>
    <row r="131" spans="2:119" ht="16.5" thickBot="1">
      <c r="B131" s="296"/>
      <c r="C131" s="297">
        <f t="shared" si="59"/>
        <v>149.481112059297</v>
      </c>
      <c r="D131" s="298" t="s">
        <v>10977</v>
      </c>
      <c r="E131" s="293">
        <f t="shared" si="58"/>
        <v>136.86608757247564</v>
      </c>
      <c r="F131" s="221">
        <f t="shared" si="56"/>
        <v>398.87832901983853</v>
      </c>
      <c r="G131" s="221">
        <f t="shared" si="56"/>
        <v>398.50152038799848</v>
      </c>
      <c r="H131" s="221">
        <f t="shared" si="56"/>
        <v>398.126356742898</v>
      </c>
      <c r="I131" s="221">
        <f t="shared" si="56"/>
        <v>397.61317696379592</v>
      </c>
      <c r="J131" s="221">
        <f t="shared" si="56"/>
        <v>397.10306895019392</v>
      </c>
      <c r="K131" s="221">
        <f t="shared" si="56"/>
        <v>396.59601078013407</v>
      </c>
      <c r="L131" s="221">
        <f t="shared" si="56"/>
        <v>395.90944360217031</v>
      </c>
      <c r="M131" s="221">
        <f t="shared" si="56"/>
        <v>395.04778987959725</v>
      </c>
      <c r="N131" s="221">
        <f t="shared" si="56"/>
        <v>394.19497335063045</v>
      </c>
      <c r="O131" s="221">
        <f t="shared" si="56"/>
        <v>392.86615175337965</v>
      </c>
      <c r="P131" s="221">
        <f t="shared" si="52"/>
        <v>391.5586756579147</v>
      </c>
      <c r="Q131" s="221">
        <f t="shared" si="52"/>
        <v>389.59440551397375</v>
      </c>
      <c r="R131" s="221">
        <f t="shared" si="52"/>
        <v>386.94071743226311</v>
      </c>
      <c r="S131" s="221">
        <f t="shared" si="52"/>
        <v>384.37585731747811</v>
      </c>
      <c r="T131" s="221">
        <f t="shared" si="44"/>
        <v>381.25156563646465</v>
      </c>
      <c r="U131" s="221">
        <f t="shared" si="44"/>
        <v>377.28671364570585</v>
      </c>
      <c r="V131" s="221">
        <f t="shared" si="44"/>
        <v>357.39718315957356</v>
      </c>
      <c r="W131" s="221">
        <f t="shared" si="39"/>
        <v>331.34719963177264</v>
      </c>
      <c r="Z131" s="296"/>
      <c r="AA131" s="294">
        <f t="shared" si="50"/>
        <v>0</v>
      </c>
      <c r="AB131" s="298" t="s">
        <v>10977</v>
      </c>
      <c r="AC131" s="295">
        <v>2.3E-3</v>
      </c>
      <c r="AD131" s="222" t="e">
        <f t="shared" ca="1" si="51"/>
        <v>#NAME?</v>
      </c>
      <c r="AE131" s="222" t="e">
        <f t="shared" ca="1" si="51"/>
        <v>#NAME?</v>
      </c>
      <c r="AF131" s="222" t="e">
        <f t="shared" ca="1" si="51"/>
        <v>#NAME?</v>
      </c>
      <c r="AG131" s="222" t="e">
        <f t="shared" ca="1" si="51"/>
        <v>#NAME?</v>
      </c>
      <c r="AH131" s="222" t="e">
        <f t="shared" ca="1" si="51"/>
        <v>#NAME?</v>
      </c>
      <c r="AI131" s="222" t="e">
        <f t="shared" ca="1" si="51"/>
        <v>#NAME?</v>
      </c>
      <c r="AJ131" s="222" t="e">
        <f t="shared" ca="1" si="51"/>
        <v>#NAME?</v>
      </c>
      <c r="AK131" s="222" t="e">
        <f t="shared" ca="1" si="51"/>
        <v>#NAME?</v>
      </c>
      <c r="AL131" s="222" t="e">
        <f t="shared" ca="1" si="51"/>
        <v>#NAME?</v>
      </c>
      <c r="AM131" s="222" t="e">
        <f t="shared" ca="1" si="51"/>
        <v>#NAME?</v>
      </c>
      <c r="AN131" s="222" t="e">
        <f t="shared" ca="1" si="51"/>
        <v>#NAME?</v>
      </c>
      <c r="AO131" s="222" t="e">
        <f t="shared" ca="1" si="51"/>
        <v>#NAME?</v>
      </c>
      <c r="AP131" s="222" t="e">
        <f t="shared" ca="1" si="51"/>
        <v>#NAME?</v>
      </c>
      <c r="AQ131" s="222" t="e">
        <f t="shared" ca="1" si="51"/>
        <v>#NAME?</v>
      </c>
      <c r="AR131" s="222" t="e">
        <f t="shared" ca="1" si="51"/>
        <v>#NAME?</v>
      </c>
      <c r="AS131" s="222" t="e">
        <f t="shared" ca="1" si="51"/>
        <v>#NAME?</v>
      </c>
      <c r="AT131" s="222" t="e">
        <f t="shared" ca="1" si="40"/>
        <v>#NAME?</v>
      </c>
      <c r="AU131" s="222" t="e">
        <f t="shared" ca="1" si="40"/>
        <v>#NAME?</v>
      </c>
      <c r="AX131" s="296"/>
      <c r="AZ131" s="298" t="s">
        <v>10977</v>
      </c>
      <c r="BB131" s="244" t="e">
        <f t="shared" ca="1" si="57"/>
        <v>#NAME?</v>
      </c>
      <c r="BC131" s="244" t="e">
        <f t="shared" ca="1" si="57"/>
        <v>#NAME?</v>
      </c>
      <c r="BD131" s="244" t="e">
        <f t="shared" ca="1" si="57"/>
        <v>#NAME?</v>
      </c>
      <c r="BE131" s="244" t="e">
        <f t="shared" ca="1" si="57"/>
        <v>#NAME?</v>
      </c>
      <c r="BF131" s="244" t="e">
        <f t="shared" ca="1" si="57"/>
        <v>#NAME?</v>
      </c>
      <c r="BG131" s="244" t="e">
        <f t="shared" ca="1" si="57"/>
        <v>#NAME?</v>
      </c>
      <c r="BH131" s="244" t="e">
        <f t="shared" ca="1" si="57"/>
        <v>#NAME?</v>
      </c>
      <c r="BI131" s="244" t="e">
        <f t="shared" ca="1" si="57"/>
        <v>#NAME?</v>
      </c>
      <c r="BJ131" s="244" t="e">
        <f t="shared" ca="1" si="57"/>
        <v>#NAME?</v>
      </c>
      <c r="BK131" s="244" t="e">
        <f t="shared" ca="1" si="57"/>
        <v>#NAME?</v>
      </c>
      <c r="BL131" s="244" t="e">
        <f t="shared" ca="1" si="53"/>
        <v>#NAME?</v>
      </c>
      <c r="BM131" s="244" t="e">
        <f t="shared" ca="1" si="53"/>
        <v>#NAME?</v>
      </c>
      <c r="BN131" s="244" t="e">
        <f t="shared" ca="1" si="53"/>
        <v>#NAME?</v>
      </c>
      <c r="BO131" s="244" t="e">
        <f t="shared" ca="1" si="53"/>
        <v>#NAME?</v>
      </c>
      <c r="BP131" s="244" t="e">
        <f t="shared" ca="1" si="45"/>
        <v>#NAME?</v>
      </c>
      <c r="BQ131" s="244" t="e">
        <f t="shared" ca="1" si="45"/>
        <v>#NAME?</v>
      </c>
      <c r="BR131" s="244" t="e">
        <f t="shared" ca="1" si="45"/>
        <v>#NAME?</v>
      </c>
      <c r="BS131" s="244" t="e">
        <f t="shared" ca="1" si="41"/>
        <v>#NAME?</v>
      </c>
      <c r="BV131" s="296"/>
      <c r="BX131" s="298" t="s">
        <v>10977</v>
      </c>
      <c r="BZ131" s="244" t="e">
        <f t="shared" ca="1" si="54"/>
        <v>#NAME?</v>
      </c>
      <c r="CA131" s="244" t="e">
        <f t="shared" ca="1" si="54"/>
        <v>#NAME?</v>
      </c>
      <c r="CB131" s="244" t="e">
        <f t="shared" ca="1" si="54"/>
        <v>#NAME?</v>
      </c>
      <c r="CC131" s="244" t="e">
        <f t="shared" ca="1" si="54"/>
        <v>#NAME?</v>
      </c>
      <c r="CD131" s="244" t="e">
        <f t="shared" ca="1" si="54"/>
        <v>#NAME?</v>
      </c>
      <c r="CE131" s="244" t="e">
        <f t="shared" ca="1" si="54"/>
        <v>#NAME?</v>
      </c>
      <c r="CF131" s="244" t="e">
        <f t="shared" ca="1" si="54"/>
        <v>#NAME?</v>
      </c>
      <c r="CG131" s="244" t="e">
        <f t="shared" ca="1" si="54"/>
        <v>#NAME?</v>
      </c>
      <c r="CH131" s="244" t="e">
        <f t="shared" ca="1" si="54"/>
        <v>#NAME?</v>
      </c>
      <c r="CI131" s="244" t="e">
        <f t="shared" ca="1" si="54"/>
        <v>#NAME?</v>
      </c>
      <c r="CJ131" s="244" t="e">
        <f t="shared" ca="1" si="54"/>
        <v>#NAME?</v>
      </c>
      <c r="CK131" s="244" t="e">
        <f t="shared" ca="1" si="54"/>
        <v>#NAME?</v>
      </c>
      <c r="CL131" s="244" t="e">
        <f t="shared" ca="1" si="54"/>
        <v>#NAME?</v>
      </c>
      <c r="CM131" s="244" t="e">
        <f t="shared" ca="1" si="54"/>
        <v>#NAME?</v>
      </c>
      <c r="CN131" s="244" t="e">
        <f t="shared" ca="1" si="54"/>
        <v>#NAME?</v>
      </c>
      <c r="CO131" s="244" t="e">
        <f t="shared" ca="1" si="54"/>
        <v>#NAME?</v>
      </c>
      <c r="CP131" s="244" t="e">
        <f t="shared" ca="1" si="46"/>
        <v>#NAME?</v>
      </c>
      <c r="CQ131" s="244" t="e">
        <f t="shared" ca="1" si="42"/>
        <v>#NAME?</v>
      </c>
      <c r="CT131" s="296"/>
      <c r="CV131" s="298" t="s">
        <v>10977</v>
      </c>
      <c r="CX131" s="244" t="e">
        <f t="shared" ca="1" si="55"/>
        <v>#NAME?</v>
      </c>
      <c r="CY131" s="244" t="e">
        <f t="shared" ca="1" si="55"/>
        <v>#NAME?</v>
      </c>
      <c r="CZ131" s="244" t="e">
        <f t="shared" ca="1" si="55"/>
        <v>#NAME?</v>
      </c>
      <c r="DA131" s="244" t="e">
        <f t="shared" ca="1" si="55"/>
        <v>#NAME?</v>
      </c>
      <c r="DB131" s="244" t="e">
        <f t="shared" ca="1" si="55"/>
        <v>#NAME?</v>
      </c>
      <c r="DC131" s="244" t="e">
        <f t="shared" ca="1" si="55"/>
        <v>#NAME?</v>
      </c>
      <c r="DD131" s="244" t="e">
        <f t="shared" ca="1" si="55"/>
        <v>#NAME?</v>
      </c>
      <c r="DE131" s="244" t="e">
        <f t="shared" ca="1" si="55"/>
        <v>#NAME?</v>
      </c>
      <c r="DF131" s="244" t="e">
        <f t="shared" ca="1" si="55"/>
        <v>#NAME?</v>
      </c>
      <c r="DG131" s="244" t="e">
        <f t="shared" ca="1" si="55"/>
        <v>#NAME?</v>
      </c>
      <c r="DH131" s="244" t="e">
        <f t="shared" ca="1" si="55"/>
        <v>#NAME?</v>
      </c>
      <c r="DI131" s="244" t="e">
        <f t="shared" ca="1" si="55"/>
        <v>#NAME?</v>
      </c>
      <c r="DJ131" s="244" t="e">
        <f t="shared" ca="1" si="55"/>
        <v>#NAME?</v>
      </c>
      <c r="DK131" s="244" t="e">
        <f t="shared" ca="1" si="55"/>
        <v>#NAME?</v>
      </c>
      <c r="DL131" s="244" t="e">
        <f t="shared" ca="1" si="55"/>
        <v>#NAME?</v>
      </c>
      <c r="DM131" s="244" t="e">
        <f t="shared" ca="1" si="55"/>
        <v>#NAME?</v>
      </c>
      <c r="DN131" s="244" t="e">
        <f t="shared" ca="1" si="47"/>
        <v>#NAME?</v>
      </c>
      <c r="DO131" s="244" t="e">
        <f t="shared" ca="1" si="43"/>
        <v>#NAME?</v>
      </c>
    </row>
    <row r="132" spans="2:119" ht="16.5" thickBot="1">
      <c r="B132" s="296"/>
      <c r="C132" s="297">
        <f t="shared" si="59"/>
        <v>149.481112059297</v>
      </c>
      <c r="D132" s="298" t="s">
        <v>10968</v>
      </c>
      <c r="E132" s="293">
        <f t="shared" si="58"/>
        <v>135.75325655369102</v>
      </c>
      <c r="F132" s="221">
        <f t="shared" si="56"/>
        <v>397.76549800105391</v>
      </c>
      <c r="G132" s="221">
        <f t="shared" si="56"/>
        <v>397.38868936921386</v>
      </c>
      <c r="H132" s="221">
        <f t="shared" si="56"/>
        <v>397.01352572411338</v>
      </c>
      <c r="I132" s="221">
        <f t="shared" si="56"/>
        <v>396.5003459450113</v>
      </c>
      <c r="J132" s="221">
        <f t="shared" si="56"/>
        <v>395.9902379314093</v>
      </c>
      <c r="K132" s="221">
        <f t="shared" si="56"/>
        <v>395.48317976134945</v>
      </c>
      <c r="L132" s="221">
        <f t="shared" si="56"/>
        <v>394.79661258338569</v>
      </c>
      <c r="M132" s="221">
        <f t="shared" si="56"/>
        <v>393.93495886081263</v>
      </c>
      <c r="N132" s="221">
        <f t="shared" si="56"/>
        <v>393.08214233184583</v>
      </c>
      <c r="O132" s="221">
        <f t="shared" si="56"/>
        <v>391.75332073459504</v>
      </c>
      <c r="P132" s="221">
        <f t="shared" si="52"/>
        <v>390.44584463913009</v>
      </c>
      <c r="Q132" s="221">
        <f t="shared" si="52"/>
        <v>388.48157449518914</v>
      </c>
      <c r="R132" s="221">
        <f t="shared" si="52"/>
        <v>385.8278864134785</v>
      </c>
      <c r="S132" s="221">
        <f t="shared" si="52"/>
        <v>383.26302629869349</v>
      </c>
      <c r="T132" s="221">
        <f t="shared" si="44"/>
        <v>380.13873461768003</v>
      </c>
      <c r="U132" s="221">
        <f t="shared" si="44"/>
        <v>376.17388262692123</v>
      </c>
      <c r="V132" s="221">
        <f t="shared" si="44"/>
        <v>356.28435214078894</v>
      </c>
      <c r="W132" s="221">
        <f t="shared" si="39"/>
        <v>330.23436861298802</v>
      </c>
      <c r="Z132" s="296"/>
      <c r="AA132" s="294">
        <f t="shared" si="50"/>
        <v>0</v>
      </c>
      <c r="AB132" s="298" t="s">
        <v>10968</v>
      </c>
      <c r="AC132" s="295">
        <v>1.0800000000000001E-2</v>
      </c>
      <c r="AD132" s="222" t="e">
        <f t="shared" ca="1" si="51"/>
        <v>#NAME?</v>
      </c>
      <c r="AE132" s="222" t="e">
        <f t="shared" ca="1" si="51"/>
        <v>#NAME?</v>
      </c>
      <c r="AF132" s="222" t="e">
        <f t="shared" ca="1" si="51"/>
        <v>#NAME?</v>
      </c>
      <c r="AG132" s="222" t="e">
        <f t="shared" ca="1" si="51"/>
        <v>#NAME?</v>
      </c>
      <c r="AH132" s="222" t="e">
        <f t="shared" ca="1" si="51"/>
        <v>#NAME?</v>
      </c>
      <c r="AI132" s="222" t="e">
        <f t="shared" ca="1" si="51"/>
        <v>#NAME?</v>
      </c>
      <c r="AJ132" s="222" t="e">
        <f t="shared" ca="1" si="51"/>
        <v>#NAME?</v>
      </c>
      <c r="AK132" s="222" t="e">
        <f t="shared" ca="1" si="51"/>
        <v>#NAME?</v>
      </c>
      <c r="AL132" s="222" t="e">
        <f t="shared" ca="1" si="51"/>
        <v>#NAME?</v>
      </c>
      <c r="AM132" s="222" t="e">
        <f t="shared" ca="1" si="51"/>
        <v>#NAME?</v>
      </c>
      <c r="AN132" s="222" t="e">
        <f t="shared" ca="1" si="51"/>
        <v>#NAME?</v>
      </c>
      <c r="AO132" s="222" t="e">
        <f t="shared" ca="1" si="51"/>
        <v>#NAME?</v>
      </c>
      <c r="AP132" s="222" t="e">
        <f t="shared" ca="1" si="51"/>
        <v>#NAME?</v>
      </c>
      <c r="AQ132" s="222" t="e">
        <f t="shared" ca="1" si="51"/>
        <v>#NAME?</v>
      </c>
      <c r="AR132" s="222" t="e">
        <f t="shared" ca="1" si="51"/>
        <v>#NAME?</v>
      </c>
      <c r="AS132" s="222" t="e">
        <f t="shared" ca="1" si="51"/>
        <v>#NAME?</v>
      </c>
      <c r="AT132" s="222" t="e">
        <f t="shared" ca="1" si="40"/>
        <v>#NAME?</v>
      </c>
      <c r="AU132" s="222" t="e">
        <f t="shared" ca="1" si="40"/>
        <v>#NAME?</v>
      </c>
      <c r="AX132" s="296"/>
      <c r="AZ132" s="298" t="s">
        <v>10968</v>
      </c>
      <c r="BB132" s="244" t="e">
        <f t="shared" ca="1" si="57"/>
        <v>#NAME?</v>
      </c>
      <c r="BC132" s="244" t="e">
        <f t="shared" ca="1" si="57"/>
        <v>#NAME?</v>
      </c>
      <c r="BD132" s="244" t="e">
        <f t="shared" ca="1" si="57"/>
        <v>#NAME?</v>
      </c>
      <c r="BE132" s="244" t="e">
        <f t="shared" ca="1" si="57"/>
        <v>#NAME?</v>
      </c>
      <c r="BF132" s="244" t="e">
        <f t="shared" ca="1" si="57"/>
        <v>#NAME?</v>
      </c>
      <c r="BG132" s="244" t="e">
        <f t="shared" ca="1" si="57"/>
        <v>#NAME?</v>
      </c>
      <c r="BH132" s="244" t="e">
        <f t="shared" ca="1" si="57"/>
        <v>#NAME?</v>
      </c>
      <c r="BI132" s="244" t="e">
        <f t="shared" ca="1" si="57"/>
        <v>#NAME?</v>
      </c>
      <c r="BJ132" s="244" t="e">
        <f t="shared" ca="1" si="57"/>
        <v>#NAME?</v>
      </c>
      <c r="BK132" s="244" t="e">
        <f t="shared" ca="1" si="57"/>
        <v>#NAME?</v>
      </c>
      <c r="BL132" s="244" t="e">
        <f t="shared" ca="1" si="53"/>
        <v>#NAME?</v>
      </c>
      <c r="BM132" s="244" t="e">
        <f t="shared" ca="1" si="53"/>
        <v>#NAME?</v>
      </c>
      <c r="BN132" s="244" t="e">
        <f t="shared" ca="1" si="53"/>
        <v>#NAME?</v>
      </c>
      <c r="BO132" s="244" t="e">
        <f t="shared" ca="1" si="53"/>
        <v>#NAME?</v>
      </c>
      <c r="BP132" s="244" t="e">
        <f t="shared" ca="1" si="45"/>
        <v>#NAME?</v>
      </c>
      <c r="BQ132" s="244" t="e">
        <f t="shared" ca="1" si="45"/>
        <v>#NAME?</v>
      </c>
      <c r="BR132" s="244" t="e">
        <f t="shared" ca="1" si="45"/>
        <v>#NAME?</v>
      </c>
      <c r="BS132" s="244" t="e">
        <f t="shared" ca="1" si="41"/>
        <v>#NAME?</v>
      </c>
      <c r="BV132" s="296"/>
      <c r="BX132" s="298" t="s">
        <v>10968</v>
      </c>
      <c r="BZ132" s="244" t="e">
        <f t="shared" ca="1" si="54"/>
        <v>#NAME?</v>
      </c>
      <c r="CA132" s="244" t="e">
        <f t="shared" ca="1" si="54"/>
        <v>#NAME?</v>
      </c>
      <c r="CB132" s="244" t="e">
        <f t="shared" ca="1" si="54"/>
        <v>#NAME?</v>
      </c>
      <c r="CC132" s="244" t="e">
        <f t="shared" ca="1" si="54"/>
        <v>#NAME?</v>
      </c>
      <c r="CD132" s="244" t="e">
        <f t="shared" ca="1" si="54"/>
        <v>#NAME?</v>
      </c>
      <c r="CE132" s="244" t="e">
        <f t="shared" ca="1" si="54"/>
        <v>#NAME?</v>
      </c>
      <c r="CF132" s="244" t="e">
        <f t="shared" ca="1" si="54"/>
        <v>#NAME?</v>
      </c>
      <c r="CG132" s="244" t="e">
        <f t="shared" ca="1" si="54"/>
        <v>#NAME?</v>
      </c>
      <c r="CH132" s="244" t="e">
        <f t="shared" ca="1" si="54"/>
        <v>#NAME?</v>
      </c>
      <c r="CI132" s="244" t="e">
        <f t="shared" ca="1" si="54"/>
        <v>#NAME?</v>
      </c>
      <c r="CJ132" s="244" t="e">
        <f t="shared" ca="1" si="54"/>
        <v>#NAME?</v>
      </c>
      <c r="CK132" s="244" t="e">
        <f t="shared" ca="1" si="54"/>
        <v>#NAME?</v>
      </c>
      <c r="CL132" s="244" t="e">
        <f t="shared" ca="1" si="54"/>
        <v>#NAME?</v>
      </c>
      <c r="CM132" s="244" t="e">
        <f t="shared" ca="1" si="54"/>
        <v>#NAME?</v>
      </c>
      <c r="CN132" s="244" t="e">
        <f t="shared" ca="1" si="54"/>
        <v>#NAME?</v>
      </c>
      <c r="CO132" s="244" t="e">
        <f t="shared" ca="1" si="54"/>
        <v>#NAME?</v>
      </c>
      <c r="CP132" s="244" t="e">
        <f t="shared" ca="1" si="46"/>
        <v>#NAME?</v>
      </c>
      <c r="CQ132" s="244" t="e">
        <f t="shared" ca="1" si="42"/>
        <v>#NAME?</v>
      </c>
      <c r="CT132" s="296"/>
      <c r="CV132" s="298" t="s">
        <v>10968</v>
      </c>
      <c r="CX132" s="244" t="e">
        <f t="shared" ca="1" si="55"/>
        <v>#NAME?</v>
      </c>
      <c r="CY132" s="244" t="e">
        <f t="shared" ca="1" si="55"/>
        <v>#NAME?</v>
      </c>
      <c r="CZ132" s="244" t="e">
        <f t="shared" ca="1" si="55"/>
        <v>#NAME?</v>
      </c>
      <c r="DA132" s="244" t="e">
        <f t="shared" ca="1" si="55"/>
        <v>#NAME?</v>
      </c>
      <c r="DB132" s="244" t="e">
        <f t="shared" ca="1" si="55"/>
        <v>#NAME?</v>
      </c>
      <c r="DC132" s="244" t="e">
        <f t="shared" ca="1" si="55"/>
        <v>#NAME?</v>
      </c>
      <c r="DD132" s="244" t="e">
        <f t="shared" ca="1" si="55"/>
        <v>#NAME?</v>
      </c>
      <c r="DE132" s="244" t="e">
        <f t="shared" ca="1" si="55"/>
        <v>#NAME?</v>
      </c>
      <c r="DF132" s="244" t="e">
        <f t="shared" ca="1" si="55"/>
        <v>#NAME?</v>
      </c>
      <c r="DG132" s="244" t="e">
        <f t="shared" ca="1" si="55"/>
        <v>#NAME?</v>
      </c>
      <c r="DH132" s="244" t="e">
        <f t="shared" ca="1" si="55"/>
        <v>#NAME?</v>
      </c>
      <c r="DI132" s="244" t="e">
        <f t="shared" ca="1" si="55"/>
        <v>#NAME?</v>
      </c>
      <c r="DJ132" s="244" t="e">
        <f t="shared" ca="1" si="55"/>
        <v>#NAME?</v>
      </c>
      <c r="DK132" s="244" t="e">
        <f t="shared" ca="1" si="55"/>
        <v>#NAME?</v>
      </c>
      <c r="DL132" s="244" t="e">
        <f t="shared" ca="1" si="55"/>
        <v>#NAME?</v>
      </c>
      <c r="DM132" s="244" t="e">
        <f t="shared" ca="1" si="55"/>
        <v>#NAME?</v>
      </c>
      <c r="DN132" s="244" t="e">
        <f t="shared" ca="1" si="47"/>
        <v>#NAME?</v>
      </c>
      <c r="DO132" s="244" t="e">
        <f t="shared" ca="1" si="43"/>
        <v>#NAME?</v>
      </c>
    </row>
    <row r="133" spans="2:119" ht="16.5" thickBot="1">
      <c r="B133" s="296"/>
      <c r="C133" s="297">
        <f t="shared" si="59"/>
        <v>149.481112059297</v>
      </c>
      <c r="D133" s="298" t="s">
        <v>10979</v>
      </c>
      <c r="E133" s="293">
        <f t="shared" si="58"/>
        <v>134.65224816260616</v>
      </c>
      <c r="F133" s="221">
        <f t="shared" si="56"/>
        <v>396.66448960996905</v>
      </c>
      <c r="G133" s="221">
        <f t="shared" si="56"/>
        <v>396.287680978129</v>
      </c>
      <c r="H133" s="221">
        <f t="shared" si="56"/>
        <v>395.91251733302852</v>
      </c>
      <c r="I133" s="221">
        <f t="shared" si="56"/>
        <v>395.39933755392644</v>
      </c>
      <c r="J133" s="221">
        <f t="shared" si="56"/>
        <v>394.88922954032444</v>
      </c>
      <c r="K133" s="221">
        <f t="shared" si="56"/>
        <v>394.38217137026459</v>
      </c>
      <c r="L133" s="221">
        <f t="shared" si="56"/>
        <v>393.69560419230083</v>
      </c>
      <c r="M133" s="221">
        <f t="shared" si="56"/>
        <v>392.83395046972777</v>
      </c>
      <c r="N133" s="221">
        <f t="shared" si="56"/>
        <v>391.98113394076097</v>
      </c>
      <c r="O133" s="221">
        <f t="shared" si="56"/>
        <v>390.65231234351018</v>
      </c>
      <c r="P133" s="221">
        <f t="shared" si="52"/>
        <v>389.34483624804523</v>
      </c>
      <c r="Q133" s="221">
        <f t="shared" si="52"/>
        <v>387.38056610410428</v>
      </c>
      <c r="R133" s="221">
        <f t="shared" si="52"/>
        <v>384.72687802239363</v>
      </c>
      <c r="S133" s="221">
        <f t="shared" si="52"/>
        <v>382.16201790760863</v>
      </c>
      <c r="T133" s="221">
        <f t="shared" si="44"/>
        <v>379.03772622659517</v>
      </c>
      <c r="U133" s="221">
        <f t="shared" si="44"/>
        <v>375.07287423583637</v>
      </c>
      <c r="V133" s="221">
        <f t="shared" si="44"/>
        <v>355.18334374970408</v>
      </c>
      <c r="W133" s="221">
        <f t="shared" si="39"/>
        <v>329.13336022190316</v>
      </c>
      <c r="Z133" s="296"/>
      <c r="AA133" s="294">
        <f t="shared" si="50"/>
        <v>0</v>
      </c>
      <c r="AB133" s="298" t="s">
        <v>10979</v>
      </c>
      <c r="AC133" s="295">
        <v>9.0300000000000005E-2</v>
      </c>
      <c r="AD133" s="222" t="e">
        <f t="shared" ca="1" si="51"/>
        <v>#NAME?</v>
      </c>
      <c r="AE133" s="222" t="e">
        <f t="shared" ca="1" si="51"/>
        <v>#NAME?</v>
      </c>
      <c r="AF133" s="222" t="e">
        <f t="shared" ca="1" si="51"/>
        <v>#NAME?</v>
      </c>
      <c r="AG133" s="222" t="e">
        <f t="shared" ca="1" si="51"/>
        <v>#NAME?</v>
      </c>
      <c r="AH133" s="222" t="e">
        <f t="shared" ca="1" si="51"/>
        <v>#NAME?</v>
      </c>
      <c r="AI133" s="222" t="e">
        <f t="shared" ca="1" si="51"/>
        <v>#NAME?</v>
      </c>
      <c r="AJ133" s="222" t="e">
        <f t="shared" ca="1" si="51"/>
        <v>#NAME?</v>
      </c>
      <c r="AK133" s="222" t="e">
        <f t="shared" ca="1" si="51"/>
        <v>#NAME?</v>
      </c>
      <c r="AL133" s="222" t="e">
        <f t="shared" ca="1" si="51"/>
        <v>#NAME?</v>
      </c>
      <c r="AM133" s="222" t="e">
        <f t="shared" ca="1" si="51"/>
        <v>#NAME?</v>
      </c>
      <c r="AN133" s="222" t="e">
        <f t="shared" ca="1" si="51"/>
        <v>#NAME?</v>
      </c>
      <c r="AO133" s="222" t="e">
        <f t="shared" ca="1" si="51"/>
        <v>#NAME?</v>
      </c>
      <c r="AP133" s="222" t="e">
        <f t="shared" ca="1" si="51"/>
        <v>#NAME?</v>
      </c>
      <c r="AQ133" s="222" t="e">
        <f t="shared" ca="1" si="51"/>
        <v>#NAME?</v>
      </c>
      <c r="AR133" s="222" t="e">
        <f t="shared" ca="1" si="51"/>
        <v>#NAME?</v>
      </c>
      <c r="AS133" s="222" t="e">
        <f t="shared" ca="1" si="51"/>
        <v>#NAME?</v>
      </c>
      <c r="AT133" s="222" t="e">
        <f t="shared" ca="1" si="40"/>
        <v>#NAME?</v>
      </c>
      <c r="AU133" s="222" t="e">
        <f t="shared" ca="1" si="40"/>
        <v>#NAME?</v>
      </c>
      <c r="AX133" s="296"/>
      <c r="AZ133" s="298" t="s">
        <v>10979</v>
      </c>
      <c r="BB133" s="244" t="e">
        <f t="shared" ca="1" si="57"/>
        <v>#NAME?</v>
      </c>
      <c r="BC133" s="244" t="e">
        <f t="shared" ca="1" si="57"/>
        <v>#NAME?</v>
      </c>
      <c r="BD133" s="244" t="e">
        <f t="shared" ca="1" si="57"/>
        <v>#NAME?</v>
      </c>
      <c r="BE133" s="244" t="e">
        <f t="shared" ca="1" si="57"/>
        <v>#NAME?</v>
      </c>
      <c r="BF133" s="244" t="e">
        <f t="shared" ca="1" si="57"/>
        <v>#NAME?</v>
      </c>
      <c r="BG133" s="244" t="e">
        <f t="shared" ca="1" si="57"/>
        <v>#NAME?</v>
      </c>
      <c r="BH133" s="244" t="e">
        <f t="shared" ca="1" si="57"/>
        <v>#NAME?</v>
      </c>
      <c r="BI133" s="244" t="e">
        <f t="shared" ca="1" si="57"/>
        <v>#NAME?</v>
      </c>
      <c r="BJ133" s="244" t="e">
        <f t="shared" ca="1" si="57"/>
        <v>#NAME?</v>
      </c>
      <c r="BK133" s="244" t="e">
        <f t="shared" ca="1" si="57"/>
        <v>#NAME?</v>
      </c>
      <c r="BL133" s="244" t="e">
        <f t="shared" ca="1" si="53"/>
        <v>#NAME?</v>
      </c>
      <c r="BM133" s="244" t="e">
        <f t="shared" ca="1" si="53"/>
        <v>#NAME?</v>
      </c>
      <c r="BN133" s="244" t="e">
        <f t="shared" ca="1" si="53"/>
        <v>#NAME?</v>
      </c>
      <c r="BO133" s="244" t="e">
        <f t="shared" ca="1" si="53"/>
        <v>#NAME?</v>
      </c>
      <c r="BP133" s="244" t="e">
        <f t="shared" ca="1" si="45"/>
        <v>#NAME?</v>
      </c>
      <c r="BQ133" s="244" t="e">
        <f t="shared" ca="1" si="45"/>
        <v>#NAME?</v>
      </c>
      <c r="BR133" s="244" t="e">
        <f t="shared" ca="1" si="45"/>
        <v>#NAME?</v>
      </c>
      <c r="BS133" s="244" t="e">
        <f t="shared" ca="1" si="41"/>
        <v>#NAME?</v>
      </c>
      <c r="BV133" s="296"/>
      <c r="BX133" s="298" t="s">
        <v>10979</v>
      </c>
      <c r="BZ133" s="244" t="e">
        <f t="shared" ca="1" si="54"/>
        <v>#NAME?</v>
      </c>
      <c r="CA133" s="244" t="e">
        <f t="shared" ca="1" si="54"/>
        <v>#NAME?</v>
      </c>
      <c r="CB133" s="244" t="e">
        <f t="shared" ca="1" si="54"/>
        <v>#NAME?</v>
      </c>
      <c r="CC133" s="244" t="e">
        <f t="shared" ca="1" si="54"/>
        <v>#NAME?</v>
      </c>
      <c r="CD133" s="244" t="e">
        <f t="shared" ca="1" si="54"/>
        <v>#NAME?</v>
      </c>
      <c r="CE133" s="244" t="e">
        <f t="shared" ca="1" si="54"/>
        <v>#NAME?</v>
      </c>
      <c r="CF133" s="244" t="e">
        <f t="shared" ca="1" si="54"/>
        <v>#NAME?</v>
      </c>
      <c r="CG133" s="244" t="e">
        <f t="shared" ca="1" si="54"/>
        <v>#NAME?</v>
      </c>
      <c r="CH133" s="244" t="e">
        <f t="shared" ca="1" si="54"/>
        <v>#NAME?</v>
      </c>
      <c r="CI133" s="244" t="e">
        <f t="shared" ca="1" si="54"/>
        <v>#NAME?</v>
      </c>
      <c r="CJ133" s="244" t="e">
        <f t="shared" ca="1" si="54"/>
        <v>#NAME?</v>
      </c>
      <c r="CK133" s="244" t="e">
        <f t="shared" ca="1" si="54"/>
        <v>#NAME?</v>
      </c>
      <c r="CL133" s="244" t="e">
        <f t="shared" ca="1" si="54"/>
        <v>#NAME?</v>
      </c>
      <c r="CM133" s="244" t="e">
        <f t="shared" ca="1" si="54"/>
        <v>#NAME?</v>
      </c>
      <c r="CN133" s="244" t="e">
        <f t="shared" ca="1" si="54"/>
        <v>#NAME?</v>
      </c>
      <c r="CO133" s="244" t="e">
        <f t="shared" ca="1" si="54"/>
        <v>#NAME?</v>
      </c>
      <c r="CP133" s="244" t="e">
        <f t="shared" ca="1" si="46"/>
        <v>#NAME?</v>
      </c>
      <c r="CQ133" s="244" t="e">
        <f t="shared" ca="1" si="42"/>
        <v>#NAME?</v>
      </c>
      <c r="CT133" s="296"/>
      <c r="CV133" s="298" t="s">
        <v>10979</v>
      </c>
      <c r="CX133" s="244" t="e">
        <f t="shared" ca="1" si="55"/>
        <v>#NAME?</v>
      </c>
      <c r="CY133" s="244" t="e">
        <f t="shared" ca="1" si="55"/>
        <v>#NAME?</v>
      </c>
      <c r="CZ133" s="244" t="e">
        <f t="shared" ca="1" si="55"/>
        <v>#NAME?</v>
      </c>
      <c r="DA133" s="244" t="e">
        <f t="shared" ca="1" si="55"/>
        <v>#NAME?</v>
      </c>
      <c r="DB133" s="244" t="e">
        <f t="shared" ca="1" si="55"/>
        <v>#NAME?</v>
      </c>
      <c r="DC133" s="244" t="e">
        <f t="shared" ca="1" si="55"/>
        <v>#NAME?</v>
      </c>
      <c r="DD133" s="244" t="e">
        <f t="shared" ca="1" si="55"/>
        <v>#NAME?</v>
      </c>
      <c r="DE133" s="244" t="e">
        <f t="shared" ca="1" si="55"/>
        <v>#NAME?</v>
      </c>
      <c r="DF133" s="244" t="e">
        <f t="shared" ca="1" si="55"/>
        <v>#NAME?</v>
      </c>
      <c r="DG133" s="244" t="e">
        <f t="shared" ca="1" si="55"/>
        <v>#NAME?</v>
      </c>
      <c r="DH133" s="244" t="e">
        <f t="shared" ca="1" si="55"/>
        <v>#NAME?</v>
      </c>
      <c r="DI133" s="244" t="e">
        <f t="shared" ca="1" si="55"/>
        <v>#NAME?</v>
      </c>
      <c r="DJ133" s="244" t="e">
        <f t="shared" ca="1" si="55"/>
        <v>#NAME?</v>
      </c>
      <c r="DK133" s="244" t="e">
        <f t="shared" ca="1" si="55"/>
        <v>#NAME?</v>
      </c>
      <c r="DL133" s="244" t="e">
        <f t="shared" ca="1" si="55"/>
        <v>#NAME?</v>
      </c>
      <c r="DM133" s="244" t="e">
        <f t="shared" ca="1" si="55"/>
        <v>#NAME?</v>
      </c>
      <c r="DN133" s="244" t="e">
        <f t="shared" ca="1" si="47"/>
        <v>#NAME?</v>
      </c>
      <c r="DO133" s="244" t="e">
        <f t="shared" ca="1" si="43"/>
        <v>#NAME?</v>
      </c>
    </row>
    <row r="134" spans="2:119" ht="16.5" thickBot="1">
      <c r="B134" s="296"/>
      <c r="C134" s="297">
        <f t="shared" si="59"/>
        <v>149.481112059297</v>
      </c>
      <c r="D134" s="298" t="s">
        <v>10981</v>
      </c>
      <c r="E134" s="293">
        <f t="shared" si="58"/>
        <v>132.93752172617147</v>
      </c>
      <c r="F134" s="221">
        <f t="shared" si="56"/>
        <v>394.94976317353439</v>
      </c>
      <c r="G134" s="221">
        <f t="shared" si="56"/>
        <v>394.57295454169434</v>
      </c>
      <c r="H134" s="221">
        <f t="shared" si="56"/>
        <v>394.1977908965938</v>
      </c>
      <c r="I134" s="221">
        <f t="shared" si="56"/>
        <v>393.68461111749173</v>
      </c>
      <c r="J134" s="221">
        <f t="shared" si="56"/>
        <v>393.17450310388972</v>
      </c>
      <c r="K134" s="221">
        <f t="shared" si="56"/>
        <v>392.66744493382987</v>
      </c>
      <c r="L134" s="221">
        <f t="shared" si="56"/>
        <v>391.98087775586612</v>
      </c>
      <c r="M134" s="221">
        <f t="shared" si="56"/>
        <v>391.11922403329311</v>
      </c>
      <c r="N134" s="221">
        <f t="shared" si="56"/>
        <v>390.26640750432625</v>
      </c>
      <c r="O134" s="221">
        <f t="shared" si="56"/>
        <v>388.93758590707546</v>
      </c>
      <c r="P134" s="221">
        <f t="shared" si="52"/>
        <v>387.63010981161051</v>
      </c>
      <c r="Q134" s="221">
        <f t="shared" si="52"/>
        <v>385.66583966766962</v>
      </c>
      <c r="R134" s="221">
        <f t="shared" si="52"/>
        <v>383.01215158595892</v>
      </c>
      <c r="S134" s="221">
        <f t="shared" si="52"/>
        <v>380.44729147117391</v>
      </c>
      <c r="T134" s="221">
        <f t="shared" si="44"/>
        <v>377.32299979016045</v>
      </c>
      <c r="U134" s="221">
        <f t="shared" si="44"/>
        <v>373.35814779940165</v>
      </c>
      <c r="V134" s="221">
        <f t="shared" si="44"/>
        <v>353.46861731326942</v>
      </c>
      <c r="W134" s="221">
        <f t="shared" si="39"/>
        <v>327.4186337854685</v>
      </c>
      <c r="Z134" s="296"/>
      <c r="AA134" s="294">
        <f t="shared" si="50"/>
        <v>0</v>
      </c>
      <c r="AB134" s="298" t="s">
        <v>10981</v>
      </c>
      <c r="AC134" s="295">
        <v>0.72870000000000001</v>
      </c>
      <c r="AD134" s="222" t="e">
        <f t="shared" ca="1" si="51"/>
        <v>#NAME?</v>
      </c>
      <c r="AE134" s="222" t="e">
        <f t="shared" ca="1" si="51"/>
        <v>#NAME?</v>
      </c>
      <c r="AF134" s="222" t="e">
        <f t="shared" ca="1" si="51"/>
        <v>#NAME?</v>
      </c>
      <c r="AG134" s="222" t="e">
        <f t="shared" ca="1" si="51"/>
        <v>#NAME?</v>
      </c>
      <c r="AH134" s="222" t="e">
        <f t="shared" ca="1" si="51"/>
        <v>#NAME?</v>
      </c>
      <c r="AI134" s="222" t="e">
        <f t="shared" ca="1" si="51"/>
        <v>#NAME?</v>
      </c>
      <c r="AJ134" s="222" t="e">
        <f t="shared" ca="1" si="51"/>
        <v>#NAME?</v>
      </c>
      <c r="AK134" s="222" t="e">
        <f t="shared" ca="1" si="51"/>
        <v>#NAME?</v>
      </c>
      <c r="AL134" s="222" t="e">
        <f t="shared" ca="1" si="51"/>
        <v>#NAME?</v>
      </c>
      <c r="AM134" s="222" t="e">
        <f t="shared" ca="1" si="51"/>
        <v>#NAME?</v>
      </c>
      <c r="AN134" s="222" t="e">
        <f t="shared" ca="1" si="51"/>
        <v>#NAME?</v>
      </c>
      <c r="AO134" s="222" t="e">
        <f t="shared" ca="1" si="51"/>
        <v>#NAME?</v>
      </c>
      <c r="AP134" s="222" t="e">
        <f t="shared" ca="1" si="51"/>
        <v>#NAME?</v>
      </c>
      <c r="AQ134" s="222" t="e">
        <f t="shared" ca="1" si="51"/>
        <v>#NAME?</v>
      </c>
      <c r="AR134" s="222" t="e">
        <f t="shared" ca="1" si="51"/>
        <v>#NAME?</v>
      </c>
      <c r="AS134" s="222" t="e">
        <f t="shared" ca="1" si="51"/>
        <v>#NAME?</v>
      </c>
      <c r="AT134" s="222" t="e">
        <f t="shared" ca="1" si="40"/>
        <v>#NAME?</v>
      </c>
      <c r="AU134" s="222" t="e">
        <f t="shared" ca="1" si="40"/>
        <v>#NAME?</v>
      </c>
      <c r="AX134" s="296"/>
      <c r="AZ134" s="298" t="s">
        <v>10981</v>
      </c>
      <c r="BB134" s="244" t="e">
        <f t="shared" ca="1" si="57"/>
        <v>#NAME?</v>
      </c>
      <c r="BC134" s="244" t="e">
        <f t="shared" ca="1" si="57"/>
        <v>#NAME?</v>
      </c>
      <c r="BD134" s="244" t="e">
        <f t="shared" ca="1" si="57"/>
        <v>#NAME?</v>
      </c>
      <c r="BE134" s="244" t="e">
        <f t="shared" ca="1" si="57"/>
        <v>#NAME?</v>
      </c>
      <c r="BF134" s="244" t="e">
        <f t="shared" ca="1" si="57"/>
        <v>#NAME?</v>
      </c>
      <c r="BG134" s="244" t="e">
        <f t="shared" ca="1" si="57"/>
        <v>#NAME?</v>
      </c>
      <c r="BH134" s="244" t="e">
        <f t="shared" ca="1" si="57"/>
        <v>#NAME?</v>
      </c>
      <c r="BI134" s="244" t="e">
        <f t="shared" ca="1" si="57"/>
        <v>#NAME?</v>
      </c>
      <c r="BJ134" s="244" t="e">
        <f t="shared" ca="1" si="57"/>
        <v>#NAME?</v>
      </c>
      <c r="BK134" s="244" t="e">
        <f t="shared" ca="1" si="57"/>
        <v>#NAME?</v>
      </c>
      <c r="BL134" s="244" t="e">
        <f t="shared" ca="1" si="53"/>
        <v>#NAME?</v>
      </c>
      <c r="BM134" s="244" t="e">
        <f t="shared" ca="1" si="53"/>
        <v>#NAME?</v>
      </c>
      <c r="BN134" s="244" t="e">
        <f t="shared" ca="1" si="53"/>
        <v>#NAME?</v>
      </c>
      <c r="BO134" s="244" t="e">
        <f t="shared" ca="1" si="53"/>
        <v>#NAME?</v>
      </c>
      <c r="BP134" s="244" t="e">
        <f t="shared" ca="1" si="45"/>
        <v>#NAME?</v>
      </c>
      <c r="BQ134" s="244" t="e">
        <f t="shared" ca="1" si="45"/>
        <v>#NAME?</v>
      </c>
      <c r="BR134" s="244" t="e">
        <f t="shared" ca="1" si="45"/>
        <v>#NAME?</v>
      </c>
      <c r="BS134" s="244" t="e">
        <f t="shared" ca="1" si="41"/>
        <v>#NAME?</v>
      </c>
      <c r="BV134" s="296"/>
      <c r="BX134" s="298" t="s">
        <v>10981</v>
      </c>
      <c r="BZ134" s="244" t="e">
        <f t="shared" ca="1" si="54"/>
        <v>#NAME?</v>
      </c>
      <c r="CA134" s="244" t="e">
        <f t="shared" ca="1" si="54"/>
        <v>#NAME?</v>
      </c>
      <c r="CB134" s="244" t="e">
        <f t="shared" ca="1" si="54"/>
        <v>#NAME?</v>
      </c>
      <c r="CC134" s="244" t="e">
        <f t="shared" ca="1" si="54"/>
        <v>#NAME?</v>
      </c>
      <c r="CD134" s="244" t="e">
        <f t="shared" ca="1" si="54"/>
        <v>#NAME?</v>
      </c>
      <c r="CE134" s="244" t="e">
        <f t="shared" ca="1" si="54"/>
        <v>#NAME?</v>
      </c>
      <c r="CF134" s="244" t="e">
        <f t="shared" ca="1" si="54"/>
        <v>#NAME?</v>
      </c>
      <c r="CG134" s="244" t="e">
        <f t="shared" ca="1" si="54"/>
        <v>#NAME?</v>
      </c>
      <c r="CH134" s="244" t="e">
        <f t="shared" ca="1" si="54"/>
        <v>#NAME?</v>
      </c>
      <c r="CI134" s="244" t="e">
        <f t="shared" ca="1" si="54"/>
        <v>#NAME?</v>
      </c>
      <c r="CJ134" s="244" t="e">
        <f t="shared" ca="1" si="54"/>
        <v>#NAME?</v>
      </c>
      <c r="CK134" s="244" t="e">
        <f t="shared" ca="1" si="54"/>
        <v>#NAME?</v>
      </c>
      <c r="CL134" s="244" t="e">
        <f t="shared" ca="1" si="54"/>
        <v>#NAME?</v>
      </c>
      <c r="CM134" s="244" t="e">
        <f t="shared" ca="1" si="54"/>
        <v>#NAME?</v>
      </c>
      <c r="CN134" s="244" t="e">
        <f t="shared" ca="1" si="54"/>
        <v>#NAME?</v>
      </c>
      <c r="CO134" s="244" t="e">
        <f t="shared" ca="1" si="54"/>
        <v>#NAME?</v>
      </c>
      <c r="CP134" s="244" t="e">
        <f t="shared" ca="1" si="46"/>
        <v>#NAME?</v>
      </c>
      <c r="CQ134" s="244" t="e">
        <f t="shared" ca="1" si="42"/>
        <v>#NAME?</v>
      </c>
      <c r="CT134" s="296"/>
      <c r="CV134" s="298" t="s">
        <v>10981</v>
      </c>
      <c r="CX134" s="244" t="e">
        <f t="shared" ca="1" si="55"/>
        <v>#NAME?</v>
      </c>
      <c r="CY134" s="244" t="e">
        <f t="shared" ca="1" si="55"/>
        <v>#NAME?</v>
      </c>
      <c r="CZ134" s="244" t="e">
        <f t="shared" ca="1" si="55"/>
        <v>#NAME?</v>
      </c>
      <c r="DA134" s="244" t="e">
        <f t="shared" ca="1" si="55"/>
        <v>#NAME?</v>
      </c>
      <c r="DB134" s="244" t="e">
        <f t="shared" ca="1" si="55"/>
        <v>#NAME?</v>
      </c>
      <c r="DC134" s="244" t="e">
        <f t="shared" ca="1" si="55"/>
        <v>#NAME?</v>
      </c>
      <c r="DD134" s="244" t="e">
        <f t="shared" ca="1" si="55"/>
        <v>#NAME?</v>
      </c>
      <c r="DE134" s="244" t="e">
        <f t="shared" ca="1" si="55"/>
        <v>#NAME?</v>
      </c>
      <c r="DF134" s="244" t="e">
        <f t="shared" ca="1" si="55"/>
        <v>#NAME?</v>
      </c>
      <c r="DG134" s="244" t="e">
        <f t="shared" ca="1" si="55"/>
        <v>#NAME?</v>
      </c>
      <c r="DH134" s="244" t="e">
        <f t="shared" ca="1" si="55"/>
        <v>#NAME?</v>
      </c>
      <c r="DI134" s="244" t="e">
        <f t="shared" ca="1" si="55"/>
        <v>#NAME?</v>
      </c>
      <c r="DJ134" s="244" t="e">
        <f t="shared" ca="1" si="55"/>
        <v>#NAME?</v>
      </c>
      <c r="DK134" s="244" t="e">
        <f t="shared" ca="1" si="55"/>
        <v>#NAME?</v>
      </c>
      <c r="DL134" s="244" t="e">
        <f t="shared" ca="1" si="55"/>
        <v>#NAME?</v>
      </c>
      <c r="DM134" s="244" t="e">
        <f t="shared" ca="1" si="55"/>
        <v>#NAME?</v>
      </c>
      <c r="DN134" s="244" t="e">
        <f t="shared" ca="1" si="47"/>
        <v>#NAME?</v>
      </c>
      <c r="DO134" s="244" t="e">
        <f t="shared" ca="1" si="43"/>
        <v>#NAME?</v>
      </c>
    </row>
    <row r="135" spans="2:119" ht="16.5" thickBot="1">
      <c r="B135" s="296"/>
      <c r="C135" s="297">
        <f t="shared" si="59"/>
        <v>149.481112059297</v>
      </c>
      <c r="D135" s="298" t="s">
        <v>10992</v>
      </c>
      <c r="E135" s="293">
        <f t="shared" si="58"/>
        <v>131.25131843450137</v>
      </c>
      <c r="F135" s="221">
        <f t="shared" si="56"/>
        <v>393.26355988186424</v>
      </c>
      <c r="G135" s="221">
        <f t="shared" si="56"/>
        <v>392.88675125002419</v>
      </c>
      <c r="H135" s="221">
        <f t="shared" si="56"/>
        <v>392.51158760492376</v>
      </c>
      <c r="I135" s="221">
        <f t="shared" si="56"/>
        <v>391.99840782582169</v>
      </c>
      <c r="J135" s="221">
        <f t="shared" si="56"/>
        <v>391.48829981221968</v>
      </c>
      <c r="K135" s="221">
        <f t="shared" si="56"/>
        <v>390.98124164215983</v>
      </c>
      <c r="L135" s="221">
        <f t="shared" si="56"/>
        <v>390.29467446419608</v>
      </c>
      <c r="M135" s="221">
        <f t="shared" si="56"/>
        <v>389.43302074162295</v>
      </c>
      <c r="N135" s="221">
        <f t="shared" si="56"/>
        <v>388.58020421265621</v>
      </c>
      <c r="O135" s="221">
        <f t="shared" si="56"/>
        <v>387.25138261540542</v>
      </c>
      <c r="P135" s="221">
        <f t="shared" si="52"/>
        <v>385.94390651994041</v>
      </c>
      <c r="Q135" s="221">
        <f t="shared" si="52"/>
        <v>383.97963637599946</v>
      </c>
      <c r="R135" s="221">
        <f t="shared" si="52"/>
        <v>381.32594829428882</v>
      </c>
      <c r="S135" s="221">
        <f t="shared" si="52"/>
        <v>378.76108817950387</v>
      </c>
      <c r="T135" s="221">
        <f t="shared" si="44"/>
        <v>375.63679649849041</v>
      </c>
      <c r="U135" s="221">
        <f t="shared" si="44"/>
        <v>371.67194450773161</v>
      </c>
      <c r="V135" s="221">
        <f t="shared" si="44"/>
        <v>351.78241402159927</v>
      </c>
      <c r="W135" s="221">
        <f t="shared" si="39"/>
        <v>325.73243049379835</v>
      </c>
      <c r="Z135" s="296"/>
      <c r="AA135" s="294">
        <f t="shared" si="50"/>
        <v>0</v>
      </c>
      <c r="AB135" s="298" t="s">
        <v>10992</v>
      </c>
      <c r="AC135" s="295">
        <v>5.57E-2</v>
      </c>
      <c r="AD135" s="222" t="e">
        <f t="shared" ref="AD135:AS198" ca="1" si="60">$AA135*$AC135*AD$88</f>
        <v>#NAME?</v>
      </c>
      <c r="AE135" s="222" t="e">
        <f t="shared" ca="1" si="60"/>
        <v>#NAME?</v>
      </c>
      <c r="AF135" s="222" t="e">
        <f t="shared" ca="1" si="60"/>
        <v>#NAME?</v>
      </c>
      <c r="AG135" s="222" t="e">
        <f t="shared" ca="1" si="60"/>
        <v>#NAME?</v>
      </c>
      <c r="AH135" s="222" t="e">
        <f t="shared" ca="1" si="60"/>
        <v>#NAME?</v>
      </c>
      <c r="AI135" s="222" t="e">
        <f t="shared" ca="1" si="60"/>
        <v>#NAME?</v>
      </c>
      <c r="AJ135" s="222" t="e">
        <f t="shared" ca="1" si="60"/>
        <v>#NAME?</v>
      </c>
      <c r="AK135" s="222" t="e">
        <f t="shared" ca="1" si="60"/>
        <v>#NAME?</v>
      </c>
      <c r="AL135" s="222" t="e">
        <f t="shared" ca="1" si="60"/>
        <v>#NAME?</v>
      </c>
      <c r="AM135" s="222" t="e">
        <f t="shared" ca="1" si="60"/>
        <v>#NAME?</v>
      </c>
      <c r="AN135" s="222" t="e">
        <f t="shared" ca="1" si="60"/>
        <v>#NAME?</v>
      </c>
      <c r="AO135" s="222" t="e">
        <f t="shared" ca="1" si="60"/>
        <v>#NAME?</v>
      </c>
      <c r="AP135" s="222" t="e">
        <f t="shared" ca="1" si="60"/>
        <v>#NAME?</v>
      </c>
      <c r="AQ135" s="222" t="e">
        <f t="shared" ca="1" si="60"/>
        <v>#NAME?</v>
      </c>
      <c r="AR135" s="222" t="e">
        <f t="shared" ca="1" si="60"/>
        <v>#NAME?</v>
      </c>
      <c r="AS135" s="222" t="e">
        <f t="shared" ca="1" si="60"/>
        <v>#NAME?</v>
      </c>
      <c r="AT135" s="222" t="e">
        <f t="shared" ca="1" si="40"/>
        <v>#NAME?</v>
      </c>
      <c r="AU135" s="222" t="e">
        <f t="shared" ca="1" si="40"/>
        <v>#NAME?</v>
      </c>
      <c r="AX135" s="296"/>
      <c r="AZ135" s="298" t="s">
        <v>10992</v>
      </c>
      <c r="BB135" s="244" t="e">
        <f t="shared" ca="1" si="57"/>
        <v>#NAME?</v>
      </c>
      <c r="BC135" s="244" t="e">
        <f t="shared" ca="1" si="57"/>
        <v>#NAME?</v>
      </c>
      <c r="BD135" s="244" t="e">
        <f t="shared" ca="1" si="57"/>
        <v>#NAME?</v>
      </c>
      <c r="BE135" s="244" t="e">
        <f t="shared" ca="1" si="57"/>
        <v>#NAME?</v>
      </c>
      <c r="BF135" s="244" t="e">
        <f t="shared" ca="1" si="57"/>
        <v>#NAME?</v>
      </c>
      <c r="BG135" s="244" t="e">
        <f t="shared" ca="1" si="57"/>
        <v>#NAME?</v>
      </c>
      <c r="BH135" s="244" t="e">
        <f t="shared" ca="1" si="57"/>
        <v>#NAME?</v>
      </c>
      <c r="BI135" s="244" t="e">
        <f t="shared" ca="1" si="57"/>
        <v>#NAME?</v>
      </c>
      <c r="BJ135" s="244" t="e">
        <f t="shared" ca="1" si="57"/>
        <v>#NAME?</v>
      </c>
      <c r="BK135" s="244" t="e">
        <f t="shared" ca="1" si="57"/>
        <v>#NAME?</v>
      </c>
      <c r="BL135" s="244" t="e">
        <f t="shared" ca="1" si="53"/>
        <v>#NAME?</v>
      </c>
      <c r="BM135" s="244" t="e">
        <f t="shared" ca="1" si="53"/>
        <v>#NAME?</v>
      </c>
      <c r="BN135" s="244" t="e">
        <f t="shared" ca="1" si="53"/>
        <v>#NAME?</v>
      </c>
      <c r="BO135" s="244" t="e">
        <f t="shared" ca="1" si="53"/>
        <v>#NAME?</v>
      </c>
      <c r="BP135" s="244" t="e">
        <f t="shared" ca="1" si="45"/>
        <v>#NAME?</v>
      </c>
      <c r="BQ135" s="244" t="e">
        <f t="shared" ca="1" si="45"/>
        <v>#NAME?</v>
      </c>
      <c r="BR135" s="244" t="e">
        <f t="shared" ca="1" si="45"/>
        <v>#NAME?</v>
      </c>
      <c r="BS135" s="244" t="e">
        <f t="shared" ca="1" si="41"/>
        <v>#NAME?</v>
      </c>
      <c r="BV135" s="296"/>
      <c r="BX135" s="298" t="s">
        <v>10992</v>
      </c>
      <c r="BZ135" s="244" t="e">
        <f t="shared" ca="1" si="54"/>
        <v>#NAME?</v>
      </c>
      <c r="CA135" s="244" t="e">
        <f t="shared" ca="1" si="54"/>
        <v>#NAME?</v>
      </c>
      <c r="CB135" s="244" t="e">
        <f t="shared" ca="1" si="54"/>
        <v>#NAME?</v>
      </c>
      <c r="CC135" s="244" t="e">
        <f t="shared" ca="1" si="54"/>
        <v>#NAME?</v>
      </c>
      <c r="CD135" s="244" t="e">
        <f t="shared" ca="1" si="54"/>
        <v>#NAME?</v>
      </c>
      <c r="CE135" s="244" t="e">
        <f t="shared" ca="1" si="54"/>
        <v>#NAME?</v>
      </c>
      <c r="CF135" s="244" t="e">
        <f t="shared" ca="1" si="54"/>
        <v>#NAME?</v>
      </c>
      <c r="CG135" s="244" t="e">
        <f t="shared" ca="1" si="54"/>
        <v>#NAME?</v>
      </c>
      <c r="CH135" s="244" t="e">
        <f t="shared" ca="1" si="54"/>
        <v>#NAME?</v>
      </c>
      <c r="CI135" s="244" t="e">
        <f t="shared" ca="1" si="54"/>
        <v>#NAME?</v>
      </c>
      <c r="CJ135" s="244" t="e">
        <f t="shared" ca="1" si="54"/>
        <v>#NAME?</v>
      </c>
      <c r="CK135" s="244" t="e">
        <f t="shared" ca="1" si="54"/>
        <v>#NAME?</v>
      </c>
      <c r="CL135" s="244" t="e">
        <f t="shared" ca="1" si="54"/>
        <v>#NAME?</v>
      </c>
      <c r="CM135" s="244" t="e">
        <f t="shared" ca="1" si="54"/>
        <v>#NAME?</v>
      </c>
      <c r="CN135" s="244" t="e">
        <f t="shared" ca="1" si="54"/>
        <v>#NAME?</v>
      </c>
      <c r="CO135" s="244" t="e">
        <f t="shared" ref="CM135:CQ198" ca="1" si="61">U135-$BR$82</f>
        <v>#NAME?</v>
      </c>
      <c r="CP135" s="244" t="e">
        <f t="shared" ca="1" si="46"/>
        <v>#NAME?</v>
      </c>
      <c r="CQ135" s="244" t="e">
        <f t="shared" ca="1" si="42"/>
        <v>#NAME?</v>
      </c>
      <c r="CT135" s="296"/>
      <c r="CV135" s="298" t="s">
        <v>10992</v>
      </c>
      <c r="CX135" s="244" t="e">
        <f t="shared" ca="1" si="55"/>
        <v>#NAME?</v>
      </c>
      <c r="CY135" s="244" t="e">
        <f t="shared" ca="1" si="55"/>
        <v>#NAME?</v>
      </c>
      <c r="CZ135" s="244" t="e">
        <f t="shared" ca="1" si="55"/>
        <v>#NAME?</v>
      </c>
      <c r="DA135" s="244" t="e">
        <f t="shared" ca="1" si="55"/>
        <v>#NAME?</v>
      </c>
      <c r="DB135" s="244" t="e">
        <f t="shared" ca="1" si="55"/>
        <v>#NAME?</v>
      </c>
      <c r="DC135" s="244" t="e">
        <f t="shared" ca="1" si="55"/>
        <v>#NAME?</v>
      </c>
      <c r="DD135" s="244" t="e">
        <f t="shared" ca="1" si="55"/>
        <v>#NAME?</v>
      </c>
      <c r="DE135" s="244" t="e">
        <f t="shared" ca="1" si="55"/>
        <v>#NAME?</v>
      </c>
      <c r="DF135" s="244" t="e">
        <f t="shared" ca="1" si="55"/>
        <v>#NAME?</v>
      </c>
      <c r="DG135" s="244" t="e">
        <f t="shared" ca="1" si="55"/>
        <v>#NAME?</v>
      </c>
      <c r="DH135" s="244" t="e">
        <f t="shared" ca="1" si="55"/>
        <v>#NAME?</v>
      </c>
      <c r="DI135" s="244" t="e">
        <f t="shared" ca="1" si="55"/>
        <v>#NAME?</v>
      </c>
      <c r="DJ135" s="244" t="e">
        <f t="shared" ca="1" si="55"/>
        <v>#NAME?</v>
      </c>
      <c r="DK135" s="244" t="e">
        <f t="shared" ca="1" si="55"/>
        <v>#NAME?</v>
      </c>
      <c r="DL135" s="244" t="e">
        <f t="shared" ca="1" si="55"/>
        <v>#NAME?</v>
      </c>
      <c r="DM135" s="244" t="e">
        <f t="shared" ref="DK135:DO198" ca="1" si="62">CO135^2*AS135</f>
        <v>#NAME?</v>
      </c>
      <c r="DN135" s="244" t="e">
        <f t="shared" ca="1" si="47"/>
        <v>#NAME?</v>
      </c>
      <c r="DO135" s="244" t="e">
        <f t="shared" ca="1" si="43"/>
        <v>#NAME?</v>
      </c>
    </row>
    <row r="136" spans="2:119" ht="16.5" thickBot="1">
      <c r="B136" s="296"/>
      <c r="C136" s="297">
        <f t="shared" si="59"/>
        <v>149.481112059297</v>
      </c>
      <c r="D136" s="298" t="s">
        <v>10994</v>
      </c>
      <c r="E136" s="293">
        <f t="shared" si="58"/>
        <v>128.7199154446343</v>
      </c>
      <c r="F136" s="221">
        <f t="shared" si="56"/>
        <v>390.73215689199719</v>
      </c>
      <c r="G136" s="221">
        <f t="shared" si="56"/>
        <v>390.35534826015714</v>
      </c>
      <c r="H136" s="221">
        <f t="shared" si="56"/>
        <v>389.98018461505666</v>
      </c>
      <c r="I136" s="221">
        <f t="shared" si="56"/>
        <v>389.46700483595458</v>
      </c>
      <c r="J136" s="221">
        <f t="shared" si="56"/>
        <v>388.95689682235258</v>
      </c>
      <c r="K136" s="221">
        <f t="shared" si="56"/>
        <v>388.44983865229273</v>
      </c>
      <c r="L136" s="221">
        <f t="shared" si="56"/>
        <v>387.76327147432897</v>
      </c>
      <c r="M136" s="221">
        <f t="shared" si="56"/>
        <v>386.90161775175591</v>
      </c>
      <c r="N136" s="221">
        <f t="shared" si="56"/>
        <v>386.04880122278911</v>
      </c>
      <c r="O136" s="221">
        <f t="shared" si="56"/>
        <v>384.71997962553831</v>
      </c>
      <c r="P136" s="221">
        <f t="shared" si="52"/>
        <v>383.41250353007331</v>
      </c>
      <c r="Q136" s="221">
        <f t="shared" si="52"/>
        <v>381.44823338613242</v>
      </c>
      <c r="R136" s="221">
        <f t="shared" si="52"/>
        <v>378.79454530442172</v>
      </c>
      <c r="S136" s="221">
        <f t="shared" si="52"/>
        <v>376.22968518963677</v>
      </c>
      <c r="T136" s="221">
        <f t="shared" si="44"/>
        <v>373.10539350862331</v>
      </c>
      <c r="U136" s="221">
        <f t="shared" si="44"/>
        <v>369.14054151786451</v>
      </c>
      <c r="V136" s="221">
        <f t="shared" si="44"/>
        <v>349.25101103173222</v>
      </c>
      <c r="W136" s="221">
        <f t="shared" si="39"/>
        <v>323.2010275039313</v>
      </c>
      <c r="Z136" s="296"/>
      <c r="AA136" s="294">
        <f t="shared" si="50"/>
        <v>0</v>
      </c>
      <c r="AB136" s="298" t="s">
        <v>10994</v>
      </c>
      <c r="AC136" s="295">
        <v>2.01E-2</v>
      </c>
      <c r="AD136" s="222" t="e">
        <f t="shared" ca="1" si="60"/>
        <v>#NAME?</v>
      </c>
      <c r="AE136" s="222" t="e">
        <f t="shared" ca="1" si="60"/>
        <v>#NAME?</v>
      </c>
      <c r="AF136" s="222" t="e">
        <f t="shared" ca="1" si="60"/>
        <v>#NAME?</v>
      </c>
      <c r="AG136" s="222" t="e">
        <f t="shared" ca="1" si="60"/>
        <v>#NAME?</v>
      </c>
      <c r="AH136" s="222" t="e">
        <f t="shared" ca="1" si="60"/>
        <v>#NAME?</v>
      </c>
      <c r="AI136" s="222" t="e">
        <f t="shared" ca="1" si="60"/>
        <v>#NAME?</v>
      </c>
      <c r="AJ136" s="222" t="e">
        <f t="shared" ca="1" si="60"/>
        <v>#NAME?</v>
      </c>
      <c r="AK136" s="222" t="e">
        <f t="shared" ca="1" si="60"/>
        <v>#NAME?</v>
      </c>
      <c r="AL136" s="222" t="e">
        <f t="shared" ca="1" si="60"/>
        <v>#NAME?</v>
      </c>
      <c r="AM136" s="222" t="e">
        <f t="shared" ca="1" si="60"/>
        <v>#NAME?</v>
      </c>
      <c r="AN136" s="222" t="e">
        <f t="shared" ca="1" si="60"/>
        <v>#NAME?</v>
      </c>
      <c r="AO136" s="222" t="e">
        <f t="shared" ca="1" si="60"/>
        <v>#NAME?</v>
      </c>
      <c r="AP136" s="222" t="e">
        <f t="shared" ca="1" si="60"/>
        <v>#NAME?</v>
      </c>
      <c r="AQ136" s="222" t="e">
        <f t="shared" ca="1" si="60"/>
        <v>#NAME?</v>
      </c>
      <c r="AR136" s="222" t="e">
        <f t="shared" ca="1" si="60"/>
        <v>#NAME?</v>
      </c>
      <c r="AS136" s="222" t="e">
        <f t="shared" ca="1" si="60"/>
        <v>#NAME?</v>
      </c>
      <c r="AT136" s="222" t="e">
        <f t="shared" ca="1" si="40"/>
        <v>#NAME?</v>
      </c>
      <c r="AU136" s="222" t="e">
        <f t="shared" ca="1" si="40"/>
        <v>#NAME?</v>
      </c>
      <c r="AX136" s="296"/>
      <c r="AZ136" s="298" t="s">
        <v>10994</v>
      </c>
      <c r="BB136" s="244" t="e">
        <f t="shared" ca="1" si="57"/>
        <v>#NAME?</v>
      </c>
      <c r="BC136" s="244" t="e">
        <f t="shared" ca="1" si="57"/>
        <v>#NAME?</v>
      </c>
      <c r="BD136" s="244" t="e">
        <f t="shared" ca="1" si="57"/>
        <v>#NAME?</v>
      </c>
      <c r="BE136" s="244" t="e">
        <f t="shared" ca="1" si="57"/>
        <v>#NAME?</v>
      </c>
      <c r="BF136" s="244" t="e">
        <f t="shared" ca="1" si="57"/>
        <v>#NAME?</v>
      </c>
      <c r="BG136" s="244" t="e">
        <f t="shared" ca="1" si="57"/>
        <v>#NAME?</v>
      </c>
      <c r="BH136" s="244" t="e">
        <f t="shared" ca="1" si="57"/>
        <v>#NAME?</v>
      </c>
      <c r="BI136" s="244" t="e">
        <f t="shared" ca="1" si="57"/>
        <v>#NAME?</v>
      </c>
      <c r="BJ136" s="244" t="e">
        <f t="shared" ca="1" si="57"/>
        <v>#NAME?</v>
      </c>
      <c r="BK136" s="244" t="e">
        <f t="shared" ca="1" si="57"/>
        <v>#NAME?</v>
      </c>
      <c r="BL136" s="244" t="e">
        <f t="shared" ca="1" si="53"/>
        <v>#NAME?</v>
      </c>
      <c r="BM136" s="244" t="e">
        <f t="shared" ca="1" si="53"/>
        <v>#NAME?</v>
      </c>
      <c r="BN136" s="244" t="e">
        <f t="shared" ca="1" si="53"/>
        <v>#NAME?</v>
      </c>
      <c r="BO136" s="244" t="e">
        <f t="shared" ca="1" si="53"/>
        <v>#NAME?</v>
      </c>
      <c r="BP136" s="244" t="e">
        <f t="shared" ca="1" si="45"/>
        <v>#NAME?</v>
      </c>
      <c r="BQ136" s="244" t="e">
        <f t="shared" ca="1" si="45"/>
        <v>#NAME?</v>
      </c>
      <c r="BR136" s="244" t="e">
        <f t="shared" ca="1" si="45"/>
        <v>#NAME?</v>
      </c>
      <c r="BS136" s="244" t="e">
        <f t="shared" ca="1" si="41"/>
        <v>#NAME?</v>
      </c>
      <c r="BV136" s="296"/>
      <c r="BX136" s="298" t="s">
        <v>10994</v>
      </c>
      <c r="BZ136" s="244" t="e">
        <f t="shared" ref="BZ136:CL199" ca="1" si="63">F136-$BR$82</f>
        <v>#NAME?</v>
      </c>
      <c r="CA136" s="244" t="e">
        <f t="shared" ca="1" si="63"/>
        <v>#NAME?</v>
      </c>
      <c r="CB136" s="244" t="e">
        <f t="shared" ca="1" si="63"/>
        <v>#NAME?</v>
      </c>
      <c r="CC136" s="244" t="e">
        <f t="shared" ca="1" si="63"/>
        <v>#NAME?</v>
      </c>
      <c r="CD136" s="244" t="e">
        <f t="shared" ca="1" si="63"/>
        <v>#NAME?</v>
      </c>
      <c r="CE136" s="244" t="e">
        <f t="shared" ca="1" si="63"/>
        <v>#NAME?</v>
      </c>
      <c r="CF136" s="244" t="e">
        <f t="shared" ca="1" si="63"/>
        <v>#NAME?</v>
      </c>
      <c r="CG136" s="244" t="e">
        <f t="shared" ca="1" si="63"/>
        <v>#NAME?</v>
      </c>
      <c r="CH136" s="244" t="e">
        <f t="shared" ca="1" si="63"/>
        <v>#NAME?</v>
      </c>
      <c r="CI136" s="244" t="e">
        <f t="shared" ca="1" si="63"/>
        <v>#NAME?</v>
      </c>
      <c r="CJ136" s="244" t="e">
        <f t="shared" ca="1" si="63"/>
        <v>#NAME?</v>
      </c>
      <c r="CK136" s="244" t="e">
        <f t="shared" ca="1" si="63"/>
        <v>#NAME?</v>
      </c>
      <c r="CL136" s="244" t="e">
        <f t="shared" ca="1" si="63"/>
        <v>#NAME?</v>
      </c>
      <c r="CM136" s="244" t="e">
        <f t="shared" ca="1" si="61"/>
        <v>#NAME?</v>
      </c>
      <c r="CN136" s="244" t="e">
        <f t="shared" ca="1" si="61"/>
        <v>#NAME?</v>
      </c>
      <c r="CO136" s="244" t="e">
        <f t="shared" ca="1" si="61"/>
        <v>#NAME?</v>
      </c>
      <c r="CP136" s="244" t="e">
        <f t="shared" ca="1" si="46"/>
        <v>#NAME?</v>
      </c>
      <c r="CQ136" s="244" t="e">
        <f t="shared" ca="1" si="42"/>
        <v>#NAME?</v>
      </c>
      <c r="CT136" s="296"/>
      <c r="CV136" s="298" t="s">
        <v>10994</v>
      </c>
      <c r="CX136" s="244" t="e">
        <f t="shared" ref="CX136:DJ199" ca="1" si="64">BZ136^2*AD136</f>
        <v>#NAME?</v>
      </c>
      <c r="CY136" s="244" t="e">
        <f t="shared" ca="1" si="64"/>
        <v>#NAME?</v>
      </c>
      <c r="CZ136" s="244" t="e">
        <f t="shared" ca="1" si="64"/>
        <v>#NAME?</v>
      </c>
      <c r="DA136" s="244" t="e">
        <f t="shared" ca="1" si="64"/>
        <v>#NAME?</v>
      </c>
      <c r="DB136" s="244" t="e">
        <f t="shared" ca="1" si="64"/>
        <v>#NAME?</v>
      </c>
      <c r="DC136" s="244" t="e">
        <f t="shared" ca="1" si="64"/>
        <v>#NAME?</v>
      </c>
      <c r="DD136" s="244" t="e">
        <f t="shared" ca="1" si="64"/>
        <v>#NAME?</v>
      </c>
      <c r="DE136" s="244" t="e">
        <f t="shared" ca="1" si="64"/>
        <v>#NAME?</v>
      </c>
      <c r="DF136" s="244" t="e">
        <f t="shared" ca="1" si="64"/>
        <v>#NAME?</v>
      </c>
      <c r="DG136" s="244" t="e">
        <f t="shared" ca="1" si="64"/>
        <v>#NAME?</v>
      </c>
      <c r="DH136" s="244" t="e">
        <f t="shared" ca="1" si="64"/>
        <v>#NAME?</v>
      </c>
      <c r="DI136" s="244" t="e">
        <f t="shared" ca="1" si="64"/>
        <v>#NAME?</v>
      </c>
      <c r="DJ136" s="244" t="e">
        <f t="shared" ca="1" si="64"/>
        <v>#NAME?</v>
      </c>
      <c r="DK136" s="244" t="e">
        <f t="shared" ca="1" si="62"/>
        <v>#NAME?</v>
      </c>
      <c r="DL136" s="244" t="e">
        <f t="shared" ca="1" si="62"/>
        <v>#NAME?</v>
      </c>
      <c r="DM136" s="244" t="e">
        <f t="shared" ca="1" si="62"/>
        <v>#NAME?</v>
      </c>
      <c r="DN136" s="244" t="e">
        <f t="shared" ca="1" si="47"/>
        <v>#NAME?</v>
      </c>
      <c r="DO136" s="244" t="e">
        <f t="shared" ca="1" si="43"/>
        <v>#NAME?</v>
      </c>
    </row>
    <row r="137" spans="2:119" ht="16.5" thickBot="1">
      <c r="B137" s="296"/>
      <c r="C137" s="297">
        <f t="shared" si="59"/>
        <v>149.481112059297</v>
      </c>
      <c r="D137" s="298" t="s">
        <v>10996</v>
      </c>
      <c r="E137" s="293">
        <f t="shared" si="58"/>
        <v>125.30360400948862</v>
      </c>
      <c r="F137" s="221">
        <f t="shared" si="56"/>
        <v>387.31584545685155</v>
      </c>
      <c r="G137" s="221">
        <f t="shared" si="56"/>
        <v>386.9390368250115</v>
      </c>
      <c r="H137" s="221">
        <f t="shared" si="56"/>
        <v>386.56387317991096</v>
      </c>
      <c r="I137" s="221">
        <f t="shared" si="56"/>
        <v>386.05069340080888</v>
      </c>
      <c r="J137" s="221">
        <f t="shared" si="56"/>
        <v>385.54058538720687</v>
      </c>
      <c r="K137" s="221">
        <f t="shared" si="56"/>
        <v>385.03352721714703</v>
      </c>
      <c r="L137" s="221">
        <f t="shared" si="56"/>
        <v>384.34696003918327</v>
      </c>
      <c r="M137" s="221">
        <f t="shared" si="56"/>
        <v>383.48530631661026</v>
      </c>
      <c r="N137" s="221">
        <f t="shared" si="56"/>
        <v>382.63248978764341</v>
      </c>
      <c r="O137" s="221">
        <f t="shared" si="56"/>
        <v>381.30366819039261</v>
      </c>
      <c r="P137" s="221">
        <f t="shared" si="52"/>
        <v>379.99619209492766</v>
      </c>
      <c r="Q137" s="221">
        <f t="shared" si="52"/>
        <v>378.03192195098677</v>
      </c>
      <c r="R137" s="221">
        <f t="shared" si="52"/>
        <v>375.37823386927607</v>
      </c>
      <c r="S137" s="221">
        <f t="shared" si="52"/>
        <v>372.81337375449107</v>
      </c>
      <c r="T137" s="221">
        <f t="shared" si="44"/>
        <v>369.68908207347761</v>
      </c>
      <c r="U137" s="221">
        <f t="shared" si="44"/>
        <v>365.7242300827188</v>
      </c>
      <c r="V137" s="221">
        <f t="shared" si="44"/>
        <v>345.83469959658657</v>
      </c>
      <c r="W137" s="221">
        <f t="shared" si="39"/>
        <v>319.78471606878566</v>
      </c>
      <c r="Z137" s="296"/>
      <c r="AA137" s="294">
        <f t="shared" si="50"/>
        <v>0</v>
      </c>
      <c r="AB137" s="298" t="s">
        <v>10996</v>
      </c>
      <c r="AC137" s="295">
        <v>8.0999999999999996E-3</v>
      </c>
      <c r="AD137" s="222" t="e">
        <f t="shared" ca="1" si="60"/>
        <v>#NAME?</v>
      </c>
      <c r="AE137" s="222" t="e">
        <f t="shared" ca="1" si="60"/>
        <v>#NAME?</v>
      </c>
      <c r="AF137" s="222" t="e">
        <f t="shared" ca="1" si="60"/>
        <v>#NAME?</v>
      </c>
      <c r="AG137" s="222" t="e">
        <f t="shared" ca="1" si="60"/>
        <v>#NAME?</v>
      </c>
      <c r="AH137" s="222" t="e">
        <f t="shared" ca="1" si="60"/>
        <v>#NAME?</v>
      </c>
      <c r="AI137" s="222" t="e">
        <f t="shared" ca="1" si="60"/>
        <v>#NAME?</v>
      </c>
      <c r="AJ137" s="222" t="e">
        <f t="shared" ca="1" si="60"/>
        <v>#NAME?</v>
      </c>
      <c r="AK137" s="222" t="e">
        <f t="shared" ca="1" si="60"/>
        <v>#NAME?</v>
      </c>
      <c r="AL137" s="222" t="e">
        <f t="shared" ca="1" si="60"/>
        <v>#NAME?</v>
      </c>
      <c r="AM137" s="222" t="e">
        <f t="shared" ca="1" si="60"/>
        <v>#NAME?</v>
      </c>
      <c r="AN137" s="222" t="e">
        <f t="shared" ca="1" si="60"/>
        <v>#NAME?</v>
      </c>
      <c r="AO137" s="222" t="e">
        <f t="shared" ca="1" si="60"/>
        <v>#NAME?</v>
      </c>
      <c r="AP137" s="222" t="e">
        <f t="shared" ca="1" si="60"/>
        <v>#NAME?</v>
      </c>
      <c r="AQ137" s="222" t="e">
        <f t="shared" ca="1" si="60"/>
        <v>#NAME?</v>
      </c>
      <c r="AR137" s="222" t="e">
        <f t="shared" ca="1" si="60"/>
        <v>#NAME?</v>
      </c>
      <c r="AS137" s="222" t="e">
        <f t="shared" ca="1" si="60"/>
        <v>#NAME?</v>
      </c>
      <c r="AT137" s="222" t="e">
        <f t="shared" ca="1" si="40"/>
        <v>#NAME?</v>
      </c>
      <c r="AU137" s="222" t="e">
        <f t="shared" ca="1" si="40"/>
        <v>#NAME?</v>
      </c>
      <c r="AX137" s="296"/>
      <c r="AZ137" s="298" t="s">
        <v>10996</v>
      </c>
      <c r="BB137" s="244" t="e">
        <f t="shared" ca="1" si="57"/>
        <v>#NAME?</v>
      </c>
      <c r="BC137" s="244" t="e">
        <f t="shared" ca="1" si="57"/>
        <v>#NAME?</v>
      </c>
      <c r="BD137" s="244" t="e">
        <f t="shared" ca="1" si="57"/>
        <v>#NAME?</v>
      </c>
      <c r="BE137" s="244" t="e">
        <f t="shared" ca="1" si="57"/>
        <v>#NAME?</v>
      </c>
      <c r="BF137" s="244" t="e">
        <f t="shared" ca="1" si="57"/>
        <v>#NAME?</v>
      </c>
      <c r="BG137" s="244" t="e">
        <f t="shared" ca="1" si="57"/>
        <v>#NAME?</v>
      </c>
      <c r="BH137" s="244" t="e">
        <f t="shared" ca="1" si="57"/>
        <v>#NAME?</v>
      </c>
      <c r="BI137" s="244" t="e">
        <f t="shared" ca="1" si="57"/>
        <v>#NAME?</v>
      </c>
      <c r="BJ137" s="244" t="e">
        <f t="shared" ca="1" si="57"/>
        <v>#NAME?</v>
      </c>
      <c r="BK137" s="244" t="e">
        <f t="shared" ca="1" si="57"/>
        <v>#NAME?</v>
      </c>
      <c r="BL137" s="244" t="e">
        <f t="shared" ca="1" si="53"/>
        <v>#NAME?</v>
      </c>
      <c r="BM137" s="244" t="e">
        <f t="shared" ca="1" si="53"/>
        <v>#NAME?</v>
      </c>
      <c r="BN137" s="244" t="e">
        <f t="shared" ca="1" si="53"/>
        <v>#NAME?</v>
      </c>
      <c r="BO137" s="244" t="e">
        <f t="shared" ca="1" si="53"/>
        <v>#NAME?</v>
      </c>
      <c r="BP137" s="244" t="e">
        <f t="shared" ca="1" si="45"/>
        <v>#NAME?</v>
      </c>
      <c r="BQ137" s="244" t="e">
        <f t="shared" ca="1" si="45"/>
        <v>#NAME?</v>
      </c>
      <c r="BR137" s="244" t="e">
        <f t="shared" ca="1" si="45"/>
        <v>#NAME?</v>
      </c>
      <c r="BS137" s="244" t="e">
        <f t="shared" ca="1" si="41"/>
        <v>#NAME?</v>
      </c>
      <c r="BV137" s="296"/>
      <c r="BX137" s="298" t="s">
        <v>10996</v>
      </c>
      <c r="BZ137" s="244" t="e">
        <f t="shared" ca="1" si="63"/>
        <v>#NAME?</v>
      </c>
      <c r="CA137" s="244" t="e">
        <f t="shared" ca="1" si="63"/>
        <v>#NAME?</v>
      </c>
      <c r="CB137" s="244" t="e">
        <f t="shared" ca="1" si="63"/>
        <v>#NAME?</v>
      </c>
      <c r="CC137" s="244" t="e">
        <f t="shared" ca="1" si="63"/>
        <v>#NAME?</v>
      </c>
      <c r="CD137" s="244" t="e">
        <f t="shared" ca="1" si="63"/>
        <v>#NAME?</v>
      </c>
      <c r="CE137" s="244" t="e">
        <f t="shared" ca="1" si="63"/>
        <v>#NAME?</v>
      </c>
      <c r="CF137" s="244" t="e">
        <f t="shared" ca="1" si="63"/>
        <v>#NAME?</v>
      </c>
      <c r="CG137" s="244" t="e">
        <f t="shared" ca="1" si="63"/>
        <v>#NAME?</v>
      </c>
      <c r="CH137" s="244" t="e">
        <f t="shared" ca="1" si="63"/>
        <v>#NAME?</v>
      </c>
      <c r="CI137" s="244" t="e">
        <f t="shared" ca="1" si="63"/>
        <v>#NAME?</v>
      </c>
      <c r="CJ137" s="244" t="e">
        <f t="shared" ca="1" si="63"/>
        <v>#NAME?</v>
      </c>
      <c r="CK137" s="244" t="e">
        <f t="shared" ca="1" si="63"/>
        <v>#NAME?</v>
      </c>
      <c r="CL137" s="244" t="e">
        <f t="shared" ca="1" si="63"/>
        <v>#NAME?</v>
      </c>
      <c r="CM137" s="244" t="e">
        <f t="shared" ca="1" si="61"/>
        <v>#NAME?</v>
      </c>
      <c r="CN137" s="244" t="e">
        <f t="shared" ca="1" si="61"/>
        <v>#NAME?</v>
      </c>
      <c r="CO137" s="244" t="e">
        <f t="shared" ca="1" si="61"/>
        <v>#NAME?</v>
      </c>
      <c r="CP137" s="244" t="e">
        <f t="shared" ca="1" si="46"/>
        <v>#NAME?</v>
      </c>
      <c r="CQ137" s="244" t="e">
        <f t="shared" ca="1" si="42"/>
        <v>#NAME?</v>
      </c>
      <c r="CT137" s="296"/>
      <c r="CV137" s="298" t="s">
        <v>10996</v>
      </c>
      <c r="CX137" s="244" t="e">
        <f t="shared" ca="1" si="64"/>
        <v>#NAME?</v>
      </c>
      <c r="CY137" s="244" t="e">
        <f t="shared" ca="1" si="64"/>
        <v>#NAME?</v>
      </c>
      <c r="CZ137" s="244" t="e">
        <f t="shared" ca="1" si="64"/>
        <v>#NAME?</v>
      </c>
      <c r="DA137" s="244" t="e">
        <f t="shared" ca="1" si="64"/>
        <v>#NAME?</v>
      </c>
      <c r="DB137" s="244" t="e">
        <f t="shared" ca="1" si="64"/>
        <v>#NAME?</v>
      </c>
      <c r="DC137" s="244" t="e">
        <f t="shared" ca="1" si="64"/>
        <v>#NAME?</v>
      </c>
      <c r="DD137" s="244" t="e">
        <f t="shared" ca="1" si="64"/>
        <v>#NAME?</v>
      </c>
      <c r="DE137" s="244" t="e">
        <f t="shared" ca="1" si="64"/>
        <v>#NAME?</v>
      </c>
      <c r="DF137" s="244" t="e">
        <f t="shared" ca="1" si="64"/>
        <v>#NAME?</v>
      </c>
      <c r="DG137" s="244" t="e">
        <f t="shared" ca="1" si="64"/>
        <v>#NAME?</v>
      </c>
      <c r="DH137" s="244" t="e">
        <f t="shared" ca="1" si="64"/>
        <v>#NAME?</v>
      </c>
      <c r="DI137" s="244" t="e">
        <f t="shared" ca="1" si="64"/>
        <v>#NAME?</v>
      </c>
      <c r="DJ137" s="244" t="e">
        <f t="shared" ca="1" si="64"/>
        <v>#NAME?</v>
      </c>
      <c r="DK137" s="244" t="e">
        <f t="shared" ca="1" si="62"/>
        <v>#NAME?</v>
      </c>
      <c r="DL137" s="244" t="e">
        <f t="shared" ca="1" si="62"/>
        <v>#NAME?</v>
      </c>
      <c r="DM137" s="244" t="e">
        <f t="shared" ca="1" si="62"/>
        <v>#NAME?</v>
      </c>
      <c r="DN137" s="244" t="e">
        <f t="shared" ca="1" si="47"/>
        <v>#NAME?</v>
      </c>
      <c r="DO137" s="244" t="e">
        <f t="shared" ca="1" si="43"/>
        <v>#NAME?</v>
      </c>
    </row>
    <row r="138" spans="2:119" ht="16.5" thickBot="1">
      <c r="B138" s="296"/>
      <c r="C138" s="297">
        <f t="shared" si="59"/>
        <v>149.481112059297</v>
      </c>
      <c r="D138" s="298" t="s">
        <v>10998</v>
      </c>
      <c r="E138" s="293">
        <f t="shared" si="58"/>
        <v>122.00560181806223</v>
      </c>
      <c r="F138" s="221">
        <f t="shared" si="56"/>
        <v>384.01784326542514</v>
      </c>
      <c r="G138" s="221">
        <f t="shared" si="56"/>
        <v>383.64103463358509</v>
      </c>
      <c r="H138" s="221">
        <f t="shared" si="56"/>
        <v>383.26587098848461</v>
      </c>
      <c r="I138" s="221">
        <f t="shared" si="56"/>
        <v>382.75269120938253</v>
      </c>
      <c r="J138" s="221">
        <f t="shared" si="56"/>
        <v>382.24258319578053</v>
      </c>
      <c r="K138" s="221">
        <f t="shared" si="56"/>
        <v>381.73552502572068</v>
      </c>
      <c r="L138" s="221">
        <f t="shared" si="56"/>
        <v>381.04895784775692</v>
      </c>
      <c r="M138" s="221">
        <f t="shared" si="56"/>
        <v>380.18730412518386</v>
      </c>
      <c r="N138" s="221">
        <f t="shared" si="56"/>
        <v>379.33448759621706</v>
      </c>
      <c r="O138" s="221">
        <f t="shared" si="56"/>
        <v>378.00566599896626</v>
      </c>
      <c r="P138" s="221">
        <f t="shared" si="52"/>
        <v>376.69818990350126</v>
      </c>
      <c r="Q138" s="221">
        <f t="shared" si="52"/>
        <v>374.73391975956037</v>
      </c>
      <c r="R138" s="221">
        <f t="shared" si="52"/>
        <v>372.08023167784967</v>
      </c>
      <c r="S138" s="221">
        <f t="shared" si="52"/>
        <v>369.51537156306472</v>
      </c>
      <c r="T138" s="221">
        <f t="shared" si="44"/>
        <v>366.39107988205126</v>
      </c>
      <c r="U138" s="221">
        <f t="shared" si="44"/>
        <v>362.42622789129246</v>
      </c>
      <c r="V138" s="221">
        <f t="shared" si="44"/>
        <v>342.53669740516017</v>
      </c>
      <c r="W138" s="221">
        <f t="shared" si="39"/>
        <v>316.48671387735925</v>
      </c>
      <c r="Z138" s="296"/>
      <c r="AA138" s="294">
        <f t="shared" si="50"/>
        <v>0</v>
      </c>
      <c r="AB138" s="298" t="s">
        <v>10998</v>
      </c>
      <c r="AC138" s="295">
        <v>3.5999999999999999E-3</v>
      </c>
      <c r="AD138" s="222" t="e">
        <f t="shared" ca="1" si="60"/>
        <v>#NAME?</v>
      </c>
      <c r="AE138" s="222" t="e">
        <f t="shared" ca="1" si="60"/>
        <v>#NAME?</v>
      </c>
      <c r="AF138" s="222" t="e">
        <f t="shared" ca="1" si="60"/>
        <v>#NAME?</v>
      </c>
      <c r="AG138" s="222" t="e">
        <f t="shared" ca="1" si="60"/>
        <v>#NAME?</v>
      </c>
      <c r="AH138" s="222" t="e">
        <f t="shared" ca="1" si="60"/>
        <v>#NAME?</v>
      </c>
      <c r="AI138" s="222" t="e">
        <f t="shared" ca="1" si="60"/>
        <v>#NAME?</v>
      </c>
      <c r="AJ138" s="222" t="e">
        <f t="shared" ca="1" si="60"/>
        <v>#NAME?</v>
      </c>
      <c r="AK138" s="222" t="e">
        <f t="shared" ca="1" si="60"/>
        <v>#NAME?</v>
      </c>
      <c r="AL138" s="222" t="e">
        <f t="shared" ca="1" si="60"/>
        <v>#NAME?</v>
      </c>
      <c r="AM138" s="222" t="e">
        <f t="shared" ca="1" si="60"/>
        <v>#NAME?</v>
      </c>
      <c r="AN138" s="222" t="e">
        <f t="shared" ca="1" si="60"/>
        <v>#NAME?</v>
      </c>
      <c r="AO138" s="222" t="e">
        <f t="shared" ca="1" si="60"/>
        <v>#NAME?</v>
      </c>
      <c r="AP138" s="222" t="e">
        <f t="shared" ca="1" si="60"/>
        <v>#NAME?</v>
      </c>
      <c r="AQ138" s="222" t="e">
        <f t="shared" ca="1" si="60"/>
        <v>#NAME?</v>
      </c>
      <c r="AR138" s="222" t="e">
        <f t="shared" ca="1" si="60"/>
        <v>#NAME?</v>
      </c>
      <c r="AS138" s="222" t="e">
        <f t="shared" ca="1" si="60"/>
        <v>#NAME?</v>
      </c>
      <c r="AT138" s="222" t="e">
        <f t="shared" ca="1" si="40"/>
        <v>#NAME?</v>
      </c>
      <c r="AU138" s="222" t="e">
        <f t="shared" ca="1" si="40"/>
        <v>#NAME?</v>
      </c>
      <c r="AX138" s="296"/>
      <c r="AZ138" s="298" t="s">
        <v>10998</v>
      </c>
      <c r="BB138" s="244" t="e">
        <f t="shared" ca="1" si="57"/>
        <v>#NAME?</v>
      </c>
      <c r="BC138" s="244" t="e">
        <f t="shared" ca="1" si="57"/>
        <v>#NAME?</v>
      </c>
      <c r="BD138" s="244" t="e">
        <f t="shared" ca="1" si="57"/>
        <v>#NAME?</v>
      </c>
      <c r="BE138" s="244" t="e">
        <f t="shared" ca="1" si="57"/>
        <v>#NAME?</v>
      </c>
      <c r="BF138" s="244" t="e">
        <f t="shared" ca="1" si="57"/>
        <v>#NAME?</v>
      </c>
      <c r="BG138" s="244" t="e">
        <f t="shared" ca="1" si="57"/>
        <v>#NAME?</v>
      </c>
      <c r="BH138" s="244" t="e">
        <f t="shared" ca="1" si="57"/>
        <v>#NAME?</v>
      </c>
      <c r="BI138" s="244" t="e">
        <f t="shared" ca="1" si="57"/>
        <v>#NAME?</v>
      </c>
      <c r="BJ138" s="244" t="e">
        <f t="shared" ca="1" si="57"/>
        <v>#NAME?</v>
      </c>
      <c r="BK138" s="244" t="e">
        <f t="shared" ca="1" si="57"/>
        <v>#NAME?</v>
      </c>
      <c r="BL138" s="244" t="e">
        <f t="shared" ca="1" si="53"/>
        <v>#NAME?</v>
      </c>
      <c r="BM138" s="244" t="e">
        <f t="shared" ca="1" si="53"/>
        <v>#NAME?</v>
      </c>
      <c r="BN138" s="244" t="e">
        <f t="shared" ca="1" si="53"/>
        <v>#NAME?</v>
      </c>
      <c r="BO138" s="244" t="e">
        <f t="shared" ca="1" si="53"/>
        <v>#NAME?</v>
      </c>
      <c r="BP138" s="244" t="e">
        <f t="shared" ca="1" si="45"/>
        <v>#NAME?</v>
      </c>
      <c r="BQ138" s="244" t="e">
        <f t="shared" ca="1" si="45"/>
        <v>#NAME?</v>
      </c>
      <c r="BR138" s="244" t="e">
        <f t="shared" ca="1" si="45"/>
        <v>#NAME?</v>
      </c>
      <c r="BS138" s="244" t="e">
        <f t="shared" ca="1" si="41"/>
        <v>#NAME?</v>
      </c>
      <c r="BV138" s="296"/>
      <c r="BX138" s="298" t="s">
        <v>10998</v>
      </c>
      <c r="BZ138" s="244" t="e">
        <f t="shared" ca="1" si="63"/>
        <v>#NAME?</v>
      </c>
      <c r="CA138" s="244" t="e">
        <f t="shared" ca="1" si="63"/>
        <v>#NAME?</v>
      </c>
      <c r="CB138" s="244" t="e">
        <f t="shared" ca="1" si="63"/>
        <v>#NAME?</v>
      </c>
      <c r="CC138" s="244" t="e">
        <f t="shared" ca="1" si="63"/>
        <v>#NAME?</v>
      </c>
      <c r="CD138" s="244" t="e">
        <f t="shared" ca="1" si="63"/>
        <v>#NAME?</v>
      </c>
      <c r="CE138" s="244" t="e">
        <f t="shared" ca="1" si="63"/>
        <v>#NAME?</v>
      </c>
      <c r="CF138" s="244" t="e">
        <f t="shared" ca="1" si="63"/>
        <v>#NAME?</v>
      </c>
      <c r="CG138" s="244" t="e">
        <f t="shared" ca="1" si="63"/>
        <v>#NAME?</v>
      </c>
      <c r="CH138" s="244" t="e">
        <f t="shared" ca="1" si="63"/>
        <v>#NAME?</v>
      </c>
      <c r="CI138" s="244" t="e">
        <f t="shared" ca="1" si="63"/>
        <v>#NAME?</v>
      </c>
      <c r="CJ138" s="244" t="e">
        <f t="shared" ca="1" si="63"/>
        <v>#NAME?</v>
      </c>
      <c r="CK138" s="244" t="e">
        <f t="shared" ca="1" si="63"/>
        <v>#NAME?</v>
      </c>
      <c r="CL138" s="244" t="e">
        <f t="shared" ca="1" si="63"/>
        <v>#NAME?</v>
      </c>
      <c r="CM138" s="244" t="e">
        <f t="shared" ca="1" si="61"/>
        <v>#NAME?</v>
      </c>
      <c r="CN138" s="244" t="e">
        <f t="shared" ca="1" si="61"/>
        <v>#NAME?</v>
      </c>
      <c r="CO138" s="244" t="e">
        <f t="shared" ca="1" si="61"/>
        <v>#NAME?</v>
      </c>
      <c r="CP138" s="244" t="e">
        <f t="shared" ca="1" si="46"/>
        <v>#NAME?</v>
      </c>
      <c r="CQ138" s="244" t="e">
        <f t="shared" ca="1" si="42"/>
        <v>#NAME?</v>
      </c>
      <c r="CT138" s="296"/>
      <c r="CV138" s="298" t="s">
        <v>10998</v>
      </c>
      <c r="CX138" s="244" t="e">
        <f t="shared" ca="1" si="64"/>
        <v>#NAME?</v>
      </c>
      <c r="CY138" s="244" t="e">
        <f t="shared" ca="1" si="64"/>
        <v>#NAME?</v>
      </c>
      <c r="CZ138" s="244" t="e">
        <f t="shared" ca="1" si="64"/>
        <v>#NAME?</v>
      </c>
      <c r="DA138" s="244" t="e">
        <f t="shared" ca="1" si="64"/>
        <v>#NAME?</v>
      </c>
      <c r="DB138" s="244" t="e">
        <f t="shared" ca="1" si="64"/>
        <v>#NAME?</v>
      </c>
      <c r="DC138" s="244" t="e">
        <f t="shared" ca="1" si="64"/>
        <v>#NAME?</v>
      </c>
      <c r="DD138" s="244" t="e">
        <f t="shared" ca="1" si="64"/>
        <v>#NAME?</v>
      </c>
      <c r="DE138" s="244" t="e">
        <f t="shared" ca="1" si="64"/>
        <v>#NAME?</v>
      </c>
      <c r="DF138" s="244" t="e">
        <f t="shared" ca="1" si="64"/>
        <v>#NAME?</v>
      </c>
      <c r="DG138" s="244" t="e">
        <f t="shared" ca="1" si="64"/>
        <v>#NAME?</v>
      </c>
      <c r="DH138" s="244" t="e">
        <f t="shared" ca="1" si="64"/>
        <v>#NAME?</v>
      </c>
      <c r="DI138" s="244" t="e">
        <f t="shared" ca="1" si="64"/>
        <v>#NAME?</v>
      </c>
      <c r="DJ138" s="244" t="e">
        <f t="shared" ca="1" si="64"/>
        <v>#NAME?</v>
      </c>
      <c r="DK138" s="244" t="e">
        <f t="shared" ca="1" si="62"/>
        <v>#NAME?</v>
      </c>
      <c r="DL138" s="244" t="e">
        <f t="shared" ca="1" si="62"/>
        <v>#NAME?</v>
      </c>
      <c r="DM138" s="244" t="e">
        <f t="shared" ca="1" si="62"/>
        <v>#NAME?</v>
      </c>
      <c r="DN138" s="244" t="e">
        <f t="shared" ca="1" si="47"/>
        <v>#NAME?</v>
      </c>
      <c r="DO138" s="244" t="e">
        <f t="shared" ca="1" si="43"/>
        <v>#NAME?</v>
      </c>
    </row>
    <row r="139" spans="2:119" ht="16.5" thickBot="1">
      <c r="B139" s="296"/>
      <c r="C139" s="297">
        <f t="shared" si="59"/>
        <v>149.481112059297</v>
      </c>
      <c r="D139" s="298" t="s">
        <v>11000</v>
      </c>
      <c r="E139" s="293">
        <f t="shared" si="58"/>
        <v>117.99361270581863</v>
      </c>
      <c r="F139" s="221">
        <f t="shared" si="56"/>
        <v>380.00585415318153</v>
      </c>
      <c r="G139" s="221">
        <f t="shared" si="56"/>
        <v>379.62904552134148</v>
      </c>
      <c r="H139" s="221">
        <f t="shared" si="56"/>
        <v>379.253881876241</v>
      </c>
      <c r="I139" s="221">
        <f t="shared" si="56"/>
        <v>378.74070209713892</v>
      </c>
      <c r="J139" s="221">
        <f t="shared" si="56"/>
        <v>378.23059408353691</v>
      </c>
      <c r="K139" s="221">
        <f t="shared" si="56"/>
        <v>377.72353591347706</v>
      </c>
      <c r="L139" s="221">
        <f t="shared" si="56"/>
        <v>377.03696873551331</v>
      </c>
      <c r="M139" s="221">
        <f t="shared" si="56"/>
        <v>376.17531501294025</v>
      </c>
      <c r="N139" s="221">
        <f t="shared" si="56"/>
        <v>375.32249848397345</v>
      </c>
      <c r="O139" s="221">
        <f t="shared" si="56"/>
        <v>373.99367688672265</v>
      </c>
      <c r="P139" s="221">
        <f t="shared" si="52"/>
        <v>372.68620079125765</v>
      </c>
      <c r="Q139" s="221">
        <f t="shared" si="52"/>
        <v>370.72193064731675</v>
      </c>
      <c r="R139" s="221">
        <f t="shared" si="52"/>
        <v>368.06824256560606</v>
      </c>
      <c r="S139" s="221">
        <f t="shared" si="52"/>
        <v>365.50338245082111</v>
      </c>
      <c r="T139" s="221">
        <f t="shared" si="44"/>
        <v>362.37909076980765</v>
      </c>
      <c r="U139" s="221">
        <f t="shared" si="44"/>
        <v>358.41423877904884</v>
      </c>
      <c r="V139" s="221">
        <f t="shared" si="44"/>
        <v>338.52470829291656</v>
      </c>
      <c r="W139" s="221">
        <f t="shared" si="39"/>
        <v>312.47472476511564</v>
      </c>
      <c r="Z139" s="296"/>
      <c r="AA139" s="294">
        <f t="shared" si="50"/>
        <v>0</v>
      </c>
      <c r="AB139" s="298" t="s">
        <v>11000</v>
      </c>
      <c r="AC139" s="295">
        <v>2.0999999999999999E-3</v>
      </c>
      <c r="AD139" s="222" t="e">
        <f t="shared" ca="1" si="60"/>
        <v>#NAME?</v>
      </c>
      <c r="AE139" s="222" t="e">
        <f t="shared" ca="1" si="60"/>
        <v>#NAME?</v>
      </c>
      <c r="AF139" s="222" t="e">
        <f t="shared" ca="1" si="60"/>
        <v>#NAME?</v>
      </c>
      <c r="AG139" s="222" t="e">
        <f t="shared" ca="1" si="60"/>
        <v>#NAME?</v>
      </c>
      <c r="AH139" s="222" t="e">
        <f t="shared" ca="1" si="60"/>
        <v>#NAME?</v>
      </c>
      <c r="AI139" s="222" t="e">
        <f t="shared" ca="1" si="60"/>
        <v>#NAME?</v>
      </c>
      <c r="AJ139" s="222" t="e">
        <f t="shared" ca="1" si="60"/>
        <v>#NAME?</v>
      </c>
      <c r="AK139" s="222" t="e">
        <f t="shared" ca="1" si="60"/>
        <v>#NAME?</v>
      </c>
      <c r="AL139" s="222" t="e">
        <f t="shared" ca="1" si="60"/>
        <v>#NAME?</v>
      </c>
      <c r="AM139" s="222" t="e">
        <f t="shared" ca="1" si="60"/>
        <v>#NAME?</v>
      </c>
      <c r="AN139" s="222" t="e">
        <f t="shared" ca="1" si="60"/>
        <v>#NAME?</v>
      </c>
      <c r="AO139" s="222" t="e">
        <f t="shared" ca="1" si="60"/>
        <v>#NAME?</v>
      </c>
      <c r="AP139" s="222" t="e">
        <f t="shared" ca="1" si="60"/>
        <v>#NAME?</v>
      </c>
      <c r="AQ139" s="222" t="e">
        <f t="shared" ca="1" si="60"/>
        <v>#NAME?</v>
      </c>
      <c r="AR139" s="222" t="e">
        <f t="shared" ca="1" si="60"/>
        <v>#NAME?</v>
      </c>
      <c r="AS139" s="222" t="e">
        <f t="shared" ca="1" si="60"/>
        <v>#NAME?</v>
      </c>
      <c r="AT139" s="222" t="e">
        <f t="shared" ca="1" si="40"/>
        <v>#NAME?</v>
      </c>
      <c r="AU139" s="222" t="e">
        <f t="shared" ca="1" si="40"/>
        <v>#NAME?</v>
      </c>
      <c r="AX139" s="296"/>
      <c r="AZ139" s="298" t="s">
        <v>11000</v>
      </c>
      <c r="BB139" s="244" t="e">
        <f t="shared" ca="1" si="57"/>
        <v>#NAME?</v>
      </c>
      <c r="BC139" s="244" t="e">
        <f t="shared" ca="1" si="57"/>
        <v>#NAME?</v>
      </c>
      <c r="BD139" s="244" t="e">
        <f t="shared" ca="1" si="57"/>
        <v>#NAME?</v>
      </c>
      <c r="BE139" s="244" t="e">
        <f t="shared" ca="1" si="57"/>
        <v>#NAME?</v>
      </c>
      <c r="BF139" s="244" t="e">
        <f t="shared" ca="1" si="57"/>
        <v>#NAME?</v>
      </c>
      <c r="BG139" s="244" t="e">
        <f t="shared" ca="1" si="57"/>
        <v>#NAME?</v>
      </c>
      <c r="BH139" s="244" t="e">
        <f t="shared" ca="1" si="57"/>
        <v>#NAME?</v>
      </c>
      <c r="BI139" s="244" t="e">
        <f t="shared" ca="1" si="57"/>
        <v>#NAME?</v>
      </c>
      <c r="BJ139" s="244" t="e">
        <f t="shared" ca="1" si="57"/>
        <v>#NAME?</v>
      </c>
      <c r="BK139" s="244" t="e">
        <f t="shared" ca="1" si="57"/>
        <v>#NAME?</v>
      </c>
      <c r="BL139" s="244" t="e">
        <f t="shared" ca="1" si="53"/>
        <v>#NAME?</v>
      </c>
      <c r="BM139" s="244" t="e">
        <f t="shared" ca="1" si="53"/>
        <v>#NAME?</v>
      </c>
      <c r="BN139" s="244" t="e">
        <f t="shared" ca="1" si="53"/>
        <v>#NAME?</v>
      </c>
      <c r="BO139" s="244" t="e">
        <f t="shared" ca="1" si="53"/>
        <v>#NAME?</v>
      </c>
      <c r="BP139" s="244" t="e">
        <f t="shared" ca="1" si="45"/>
        <v>#NAME?</v>
      </c>
      <c r="BQ139" s="244" t="e">
        <f t="shared" ca="1" si="45"/>
        <v>#NAME?</v>
      </c>
      <c r="BR139" s="244" t="e">
        <f t="shared" ca="1" si="45"/>
        <v>#NAME?</v>
      </c>
      <c r="BS139" s="244" t="e">
        <f t="shared" ca="1" si="41"/>
        <v>#NAME?</v>
      </c>
      <c r="BV139" s="296"/>
      <c r="BX139" s="298" t="s">
        <v>11000</v>
      </c>
      <c r="BZ139" s="244" t="e">
        <f t="shared" ca="1" si="63"/>
        <v>#NAME?</v>
      </c>
      <c r="CA139" s="244" t="e">
        <f t="shared" ca="1" si="63"/>
        <v>#NAME?</v>
      </c>
      <c r="CB139" s="244" t="e">
        <f t="shared" ca="1" si="63"/>
        <v>#NAME?</v>
      </c>
      <c r="CC139" s="244" t="e">
        <f t="shared" ca="1" si="63"/>
        <v>#NAME?</v>
      </c>
      <c r="CD139" s="244" t="e">
        <f t="shared" ca="1" si="63"/>
        <v>#NAME?</v>
      </c>
      <c r="CE139" s="244" t="e">
        <f t="shared" ca="1" si="63"/>
        <v>#NAME?</v>
      </c>
      <c r="CF139" s="244" t="e">
        <f t="shared" ca="1" si="63"/>
        <v>#NAME?</v>
      </c>
      <c r="CG139" s="244" t="e">
        <f t="shared" ca="1" si="63"/>
        <v>#NAME?</v>
      </c>
      <c r="CH139" s="244" t="e">
        <f t="shared" ca="1" si="63"/>
        <v>#NAME?</v>
      </c>
      <c r="CI139" s="244" t="e">
        <f t="shared" ca="1" si="63"/>
        <v>#NAME?</v>
      </c>
      <c r="CJ139" s="244" t="e">
        <f t="shared" ca="1" si="63"/>
        <v>#NAME?</v>
      </c>
      <c r="CK139" s="244" t="e">
        <f t="shared" ca="1" si="63"/>
        <v>#NAME?</v>
      </c>
      <c r="CL139" s="244" t="e">
        <f t="shared" ca="1" si="63"/>
        <v>#NAME?</v>
      </c>
      <c r="CM139" s="244" t="e">
        <f t="shared" ca="1" si="61"/>
        <v>#NAME?</v>
      </c>
      <c r="CN139" s="244" t="e">
        <f t="shared" ca="1" si="61"/>
        <v>#NAME?</v>
      </c>
      <c r="CO139" s="244" t="e">
        <f t="shared" ca="1" si="61"/>
        <v>#NAME?</v>
      </c>
      <c r="CP139" s="244" t="e">
        <f t="shared" ca="1" si="46"/>
        <v>#NAME?</v>
      </c>
      <c r="CQ139" s="244" t="e">
        <f t="shared" ca="1" si="42"/>
        <v>#NAME?</v>
      </c>
      <c r="CT139" s="296"/>
      <c r="CV139" s="298" t="s">
        <v>11000</v>
      </c>
      <c r="CX139" s="244" t="e">
        <f t="shared" ca="1" si="64"/>
        <v>#NAME?</v>
      </c>
      <c r="CY139" s="244" t="e">
        <f t="shared" ca="1" si="64"/>
        <v>#NAME?</v>
      </c>
      <c r="CZ139" s="244" t="e">
        <f t="shared" ca="1" si="64"/>
        <v>#NAME?</v>
      </c>
      <c r="DA139" s="244" t="e">
        <f t="shared" ca="1" si="64"/>
        <v>#NAME?</v>
      </c>
      <c r="DB139" s="244" t="e">
        <f t="shared" ca="1" si="64"/>
        <v>#NAME?</v>
      </c>
      <c r="DC139" s="244" t="e">
        <f t="shared" ca="1" si="64"/>
        <v>#NAME?</v>
      </c>
      <c r="DD139" s="244" t="e">
        <f t="shared" ca="1" si="64"/>
        <v>#NAME?</v>
      </c>
      <c r="DE139" s="244" t="e">
        <f t="shared" ca="1" si="64"/>
        <v>#NAME?</v>
      </c>
      <c r="DF139" s="244" t="e">
        <f t="shared" ca="1" si="64"/>
        <v>#NAME?</v>
      </c>
      <c r="DG139" s="244" t="e">
        <f t="shared" ca="1" si="64"/>
        <v>#NAME?</v>
      </c>
      <c r="DH139" s="244" t="e">
        <f t="shared" ca="1" si="64"/>
        <v>#NAME?</v>
      </c>
      <c r="DI139" s="244" t="e">
        <f t="shared" ca="1" si="64"/>
        <v>#NAME?</v>
      </c>
      <c r="DJ139" s="244" t="e">
        <f t="shared" ca="1" si="64"/>
        <v>#NAME?</v>
      </c>
      <c r="DK139" s="244" t="e">
        <f t="shared" ca="1" si="62"/>
        <v>#NAME?</v>
      </c>
      <c r="DL139" s="244" t="e">
        <f t="shared" ca="1" si="62"/>
        <v>#NAME?</v>
      </c>
      <c r="DM139" s="244" t="e">
        <f t="shared" ca="1" si="62"/>
        <v>#NAME?</v>
      </c>
      <c r="DN139" s="244" t="e">
        <f t="shared" ca="1" si="47"/>
        <v>#NAME?</v>
      </c>
      <c r="DO139" s="244" t="e">
        <f t="shared" ca="1" si="43"/>
        <v>#NAME?</v>
      </c>
    </row>
    <row r="140" spans="2:119" ht="16.5" thickBot="1">
      <c r="B140" s="296"/>
      <c r="C140" s="297">
        <f t="shared" si="59"/>
        <v>149.481112059297</v>
      </c>
      <c r="D140" s="298" t="s">
        <v>11001</v>
      </c>
      <c r="E140" s="293">
        <f t="shared" si="58"/>
        <v>112.91089982043992</v>
      </c>
      <c r="F140" s="221">
        <f t="shared" si="56"/>
        <v>374.92314126780281</v>
      </c>
      <c r="G140" s="221">
        <f t="shared" si="56"/>
        <v>374.54633263596276</v>
      </c>
      <c r="H140" s="221">
        <f t="shared" si="56"/>
        <v>374.17116899086227</v>
      </c>
      <c r="I140" s="221">
        <f t="shared" si="56"/>
        <v>373.6579892117602</v>
      </c>
      <c r="J140" s="221">
        <f t="shared" si="56"/>
        <v>373.14788119815819</v>
      </c>
      <c r="K140" s="221">
        <f t="shared" si="56"/>
        <v>372.64082302809834</v>
      </c>
      <c r="L140" s="221">
        <f t="shared" si="56"/>
        <v>371.95425585013459</v>
      </c>
      <c r="M140" s="221">
        <f t="shared" si="56"/>
        <v>371.09260212756152</v>
      </c>
      <c r="N140" s="221">
        <f t="shared" si="56"/>
        <v>370.23978559859472</v>
      </c>
      <c r="O140" s="221">
        <f t="shared" si="56"/>
        <v>368.91096400134393</v>
      </c>
      <c r="P140" s="221">
        <f t="shared" si="52"/>
        <v>367.60348790587898</v>
      </c>
      <c r="Q140" s="221">
        <f t="shared" si="52"/>
        <v>365.63921776193803</v>
      </c>
      <c r="R140" s="221">
        <f t="shared" si="52"/>
        <v>362.98552968022739</v>
      </c>
      <c r="S140" s="221">
        <f t="shared" si="52"/>
        <v>360.42066956544238</v>
      </c>
      <c r="T140" s="221">
        <f t="shared" si="44"/>
        <v>357.29637788442892</v>
      </c>
      <c r="U140" s="221">
        <f t="shared" si="44"/>
        <v>353.33152589367012</v>
      </c>
      <c r="V140" s="221">
        <f t="shared" si="44"/>
        <v>333.44199540753783</v>
      </c>
      <c r="W140" s="221">
        <f t="shared" si="39"/>
        <v>307.39201187973691</v>
      </c>
      <c r="Z140" s="296"/>
      <c r="AA140" s="294">
        <f t="shared" si="50"/>
        <v>0</v>
      </c>
      <c r="AB140" s="298" t="s">
        <v>11001</v>
      </c>
      <c r="AC140" s="295">
        <v>1.5E-3</v>
      </c>
      <c r="AD140" s="222" t="e">
        <f t="shared" ca="1" si="60"/>
        <v>#NAME?</v>
      </c>
      <c r="AE140" s="222" t="e">
        <f t="shared" ca="1" si="60"/>
        <v>#NAME?</v>
      </c>
      <c r="AF140" s="222" t="e">
        <f t="shared" ca="1" si="60"/>
        <v>#NAME?</v>
      </c>
      <c r="AG140" s="222" t="e">
        <f t="shared" ca="1" si="60"/>
        <v>#NAME?</v>
      </c>
      <c r="AH140" s="222" t="e">
        <f t="shared" ca="1" si="60"/>
        <v>#NAME?</v>
      </c>
      <c r="AI140" s="222" t="e">
        <f t="shared" ca="1" si="60"/>
        <v>#NAME?</v>
      </c>
      <c r="AJ140" s="222" t="e">
        <f t="shared" ca="1" si="60"/>
        <v>#NAME?</v>
      </c>
      <c r="AK140" s="222" t="e">
        <f t="shared" ca="1" si="60"/>
        <v>#NAME?</v>
      </c>
      <c r="AL140" s="222" t="e">
        <f t="shared" ca="1" si="60"/>
        <v>#NAME?</v>
      </c>
      <c r="AM140" s="222" t="e">
        <f t="shared" ca="1" si="60"/>
        <v>#NAME?</v>
      </c>
      <c r="AN140" s="222" t="e">
        <f t="shared" ca="1" si="60"/>
        <v>#NAME?</v>
      </c>
      <c r="AO140" s="222" t="e">
        <f t="shared" ca="1" si="60"/>
        <v>#NAME?</v>
      </c>
      <c r="AP140" s="222" t="e">
        <f t="shared" ca="1" si="60"/>
        <v>#NAME?</v>
      </c>
      <c r="AQ140" s="222" t="e">
        <f t="shared" ca="1" si="60"/>
        <v>#NAME?</v>
      </c>
      <c r="AR140" s="222" t="e">
        <f t="shared" ca="1" si="60"/>
        <v>#NAME?</v>
      </c>
      <c r="AS140" s="222" t="e">
        <f t="shared" ca="1" si="60"/>
        <v>#NAME?</v>
      </c>
      <c r="AT140" s="222" t="e">
        <f t="shared" ca="1" si="40"/>
        <v>#NAME?</v>
      </c>
      <c r="AU140" s="222" t="e">
        <f t="shared" ca="1" si="40"/>
        <v>#NAME?</v>
      </c>
      <c r="AX140" s="296"/>
      <c r="AZ140" s="298" t="s">
        <v>11001</v>
      </c>
      <c r="BB140" s="244" t="e">
        <f t="shared" ca="1" si="57"/>
        <v>#NAME?</v>
      </c>
      <c r="BC140" s="244" t="e">
        <f t="shared" ca="1" si="57"/>
        <v>#NAME?</v>
      </c>
      <c r="BD140" s="244" t="e">
        <f t="shared" ca="1" si="57"/>
        <v>#NAME?</v>
      </c>
      <c r="BE140" s="244" t="e">
        <f t="shared" ca="1" si="57"/>
        <v>#NAME?</v>
      </c>
      <c r="BF140" s="244" t="e">
        <f t="shared" ca="1" si="57"/>
        <v>#NAME?</v>
      </c>
      <c r="BG140" s="244" t="e">
        <f t="shared" ca="1" si="57"/>
        <v>#NAME?</v>
      </c>
      <c r="BH140" s="244" t="e">
        <f t="shared" ca="1" si="57"/>
        <v>#NAME?</v>
      </c>
      <c r="BI140" s="244" t="e">
        <f t="shared" ca="1" si="57"/>
        <v>#NAME?</v>
      </c>
      <c r="BJ140" s="244" t="e">
        <f t="shared" ca="1" si="57"/>
        <v>#NAME?</v>
      </c>
      <c r="BK140" s="244" t="e">
        <f t="shared" ca="1" si="57"/>
        <v>#NAME?</v>
      </c>
      <c r="BL140" s="244" t="e">
        <f t="shared" ca="1" si="53"/>
        <v>#NAME?</v>
      </c>
      <c r="BM140" s="244" t="e">
        <f t="shared" ca="1" si="53"/>
        <v>#NAME?</v>
      </c>
      <c r="BN140" s="244" t="e">
        <f t="shared" ca="1" si="53"/>
        <v>#NAME?</v>
      </c>
      <c r="BO140" s="244" t="e">
        <f t="shared" ca="1" si="53"/>
        <v>#NAME?</v>
      </c>
      <c r="BP140" s="244" t="e">
        <f t="shared" ca="1" si="45"/>
        <v>#NAME?</v>
      </c>
      <c r="BQ140" s="244" t="e">
        <f t="shared" ca="1" si="45"/>
        <v>#NAME?</v>
      </c>
      <c r="BR140" s="244" t="e">
        <f t="shared" ca="1" si="45"/>
        <v>#NAME?</v>
      </c>
      <c r="BS140" s="244" t="e">
        <f t="shared" ca="1" si="41"/>
        <v>#NAME?</v>
      </c>
      <c r="BV140" s="296"/>
      <c r="BX140" s="298" t="s">
        <v>11001</v>
      </c>
      <c r="BZ140" s="244" t="e">
        <f t="shared" ca="1" si="63"/>
        <v>#NAME?</v>
      </c>
      <c r="CA140" s="244" t="e">
        <f t="shared" ca="1" si="63"/>
        <v>#NAME?</v>
      </c>
      <c r="CB140" s="244" t="e">
        <f t="shared" ca="1" si="63"/>
        <v>#NAME?</v>
      </c>
      <c r="CC140" s="244" t="e">
        <f t="shared" ca="1" si="63"/>
        <v>#NAME?</v>
      </c>
      <c r="CD140" s="244" t="e">
        <f t="shared" ca="1" si="63"/>
        <v>#NAME?</v>
      </c>
      <c r="CE140" s="244" t="e">
        <f t="shared" ca="1" si="63"/>
        <v>#NAME?</v>
      </c>
      <c r="CF140" s="244" t="e">
        <f t="shared" ca="1" si="63"/>
        <v>#NAME?</v>
      </c>
      <c r="CG140" s="244" t="e">
        <f t="shared" ca="1" si="63"/>
        <v>#NAME?</v>
      </c>
      <c r="CH140" s="244" t="e">
        <f t="shared" ca="1" si="63"/>
        <v>#NAME?</v>
      </c>
      <c r="CI140" s="244" t="e">
        <f t="shared" ca="1" si="63"/>
        <v>#NAME?</v>
      </c>
      <c r="CJ140" s="244" t="e">
        <f t="shared" ca="1" si="63"/>
        <v>#NAME?</v>
      </c>
      <c r="CK140" s="244" t="e">
        <f t="shared" ca="1" si="63"/>
        <v>#NAME?</v>
      </c>
      <c r="CL140" s="244" t="e">
        <f t="shared" ca="1" si="63"/>
        <v>#NAME?</v>
      </c>
      <c r="CM140" s="244" t="e">
        <f t="shared" ca="1" si="61"/>
        <v>#NAME?</v>
      </c>
      <c r="CN140" s="244" t="e">
        <f t="shared" ca="1" si="61"/>
        <v>#NAME?</v>
      </c>
      <c r="CO140" s="244" t="e">
        <f t="shared" ca="1" si="61"/>
        <v>#NAME?</v>
      </c>
      <c r="CP140" s="244" t="e">
        <f t="shared" ca="1" si="46"/>
        <v>#NAME?</v>
      </c>
      <c r="CQ140" s="244" t="e">
        <f t="shared" ca="1" si="42"/>
        <v>#NAME?</v>
      </c>
      <c r="CT140" s="296"/>
      <c r="CV140" s="298" t="s">
        <v>11001</v>
      </c>
      <c r="CX140" s="244" t="e">
        <f t="shared" ca="1" si="64"/>
        <v>#NAME?</v>
      </c>
      <c r="CY140" s="244" t="e">
        <f t="shared" ca="1" si="64"/>
        <v>#NAME?</v>
      </c>
      <c r="CZ140" s="244" t="e">
        <f t="shared" ca="1" si="64"/>
        <v>#NAME?</v>
      </c>
      <c r="DA140" s="244" t="e">
        <f t="shared" ca="1" si="64"/>
        <v>#NAME?</v>
      </c>
      <c r="DB140" s="244" t="e">
        <f t="shared" ca="1" si="64"/>
        <v>#NAME?</v>
      </c>
      <c r="DC140" s="244" t="e">
        <f t="shared" ca="1" si="64"/>
        <v>#NAME?</v>
      </c>
      <c r="DD140" s="244" t="e">
        <f t="shared" ca="1" si="64"/>
        <v>#NAME?</v>
      </c>
      <c r="DE140" s="244" t="e">
        <f t="shared" ca="1" si="64"/>
        <v>#NAME?</v>
      </c>
      <c r="DF140" s="244" t="e">
        <f t="shared" ca="1" si="64"/>
        <v>#NAME?</v>
      </c>
      <c r="DG140" s="244" t="e">
        <f t="shared" ca="1" si="64"/>
        <v>#NAME?</v>
      </c>
      <c r="DH140" s="244" t="e">
        <f t="shared" ca="1" si="64"/>
        <v>#NAME?</v>
      </c>
      <c r="DI140" s="244" t="e">
        <f t="shared" ca="1" si="64"/>
        <v>#NAME?</v>
      </c>
      <c r="DJ140" s="244" t="e">
        <f t="shared" ca="1" si="64"/>
        <v>#NAME?</v>
      </c>
      <c r="DK140" s="244" t="e">
        <f t="shared" ca="1" si="62"/>
        <v>#NAME?</v>
      </c>
      <c r="DL140" s="244" t="e">
        <f t="shared" ca="1" si="62"/>
        <v>#NAME?</v>
      </c>
      <c r="DM140" s="244" t="e">
        <f t="shared" ca="1" si="62"/>
        <v>#NAME?</v>
      </c>
      <c r="DN140" s="244" t="e">
        <f t="shared" ca="1" si="47"/>
        <v>#NAME?</v>
      </c>
      <c r="DO140" s="244" t="e">
        <f t="shared" ca="1" si="43"/>
        <v>#NAME?</v>
      </c>
    </row>
    <row r="141" spans="2:119" ht="16.5" thickBot="1">
      <c r="B141" s="296"/>
      <c r="C141" s="297">
        <f t="shared" si="59"/>
        <v>149.481112059297</v>
      </c>
      <c r="D141" s="298" t="s">
        <v>11002</v>
      </c>
      <c r="E141" s="293">
        <f t="shared" si="58"/>
        <v>87.570560825095413</v>
      </c>
      <c r="F141" s="221">
        <f t="shared" si="56"/>
        <v>349.58280227245831</v>
      </c>
      <c r="G141" s="221">
        <f t="shared" si="56"/>
        <v>349.20599364061826</v>
      </c>
      <c r="H141" s="221">
        <f t="shared" si="56"/>
        <v>348.83082999551777</v>
      </c>
      <c r="I141" s="221">
        <f t="shared" si="56"/>
        <v>348.3176502164157</v>
      </c>
      <c r="J141" s="221">
        <f t="shared" si="56"/>
        <v>347.80754220281369</v>
      </c>
      <c r="K141" s="221">
        <f t="shared" si="56"/>
        <v>347.30048403275384</v>
      </c>
      <c r="L141" s="221">
        <f t="shared" si="56"/>
        <v>346.61391685479009</v>
      </c>
      <c r="M141" s="221">
        <f t="shared" si="56"/>
        <v>345.75226313221702</v>
      </c>
      <c r="N141" s="221">
        <f t="shared" si="56"/>
        <v>344.89944660325023</v>
      </c>
      <c r="O141" s="221">
        <f t="shared" si="56"/>
        <v>343.57062500599943</v>
      </c>
      <c r="P141" s="221">
        <f t="shared" si="52"/>
        <v>342.26314891053448</v>
      </c>
      <c r="Q141" s="221">
        <f t="shared" si="52"/>
        <v>340.29887876659353</v>
      </c>
      <c r="R141" s="221">
        <f t="shared" si="52"/>
        <v>337.64519068488289</v>
      </c>
      <c r="S141" s="221">
        <f t="shared" si="52"/>
        <v>335.08033057009789</v>
      </c>
      <c r="T141" s="221">
        <f t="shared" si="44"/>
        <v>331.95603888908443</v>
      </c>
      <c r="U141" s="221">
        <f t="shared" si="44"/>
        <v>327.99118689832562</v>
      </c>
      <c r="V141" s="221">
        <f t="shared" si="44"/>
        <v>308.10165641219334</v>
      </c>
      <c r="W141" s="221">
        <f t="shared" si="39"/>
        <v>282.05167288439242</v>
      </c>
      <c r="Z141" s="296"/>
      <c r="AA141" s="294">
        <f t="shared" si="50"/>
        <v>0</v>
      </c>
      <c r="AB141" s="298" t="s">
        <v>11002</v>
      </c>
      <c r="AC141" s="295">
        <v>1.9E-3</v>
      </c>
      <c r="AD141" s="222" t="e">
        <f t="shared" ca="1" si="60"/>
        <v>#NAME?</v>
      </c>
      <c r="AE141" s="222" t="e">
        <f t="shared" ca="1" si="60"/>
        <v>#NAME?</v>
      </c>
      <c r="AF141" s="222" t="e">
        <f t="shared" ca="1" si="60"/>
        <v>#NAME?</v>
      </c>
      <c r="AG141" s="222" t="e">
        <f t="shared" ca="1" si="60"/>
        <v>#NAME?</v>
      </c>
      <c r="AH141" s="222" t="e">
        <f t="shared" ca="1" si="60"/>
        <v>#NAME?</v>
      </c>
      <c r="AI141" s="222" t="e">
        <f t="shared" ca="1" si="60"/>
        <v>#NAME?</v>
      </c>
      <c r="AJ141" s="222" t="e">
        <f t="shared" ca="1" si="60"/>
        <v>#NAME?</v>
      </c>
      <c r="AK141" s="222" t="e">
        <f t="shared" ca="1" si="60"/>
        <v>#NAME?</v>
      </c>
      <c r="AL141" s="222" t="e">
        <f t="shared" ca="1" si="60"/>
        <v>#NAME?</v>
      </c>
      <c r="AM141" s="222" t="e">
        <f t="shared" ca="1" si="60"/>
        <v>#NAME?</v>
      </c>
      <c r="AN141" s="222" t="e">
        <f t="shared" ca="1" si="60"/>
        <v>#NAME?</v>
      </c>
      <c r="AO141" s="222" t="e">
        <f t="shared" ca="1" si="60"/>
        <v>#NAME?</v>
      </c>
      <c r="AP141" s="222" t="e">
        <f t="shared" ca="1" si="60"/>
        <v>#NAME?</v>
      </c>
      <c r="AQ141" s="222" t="e">
        <f t="shared" ca="1" si="60"/>
        <v>#NAME?</v>
      </c>
      <c r="AR141" s="222" t="e">
        <f t="shared" ca="1" si="60"/>
        <v>#NAME?</v>
      </c>
      <c r="AS141" s="222" t="e">
        <f t="shared" ca="1" si="60"/>
        <v>#NAME?</v>
      </c>
      <c r="AT141" s="222" t="e">
        <f t="shared" ca="1" si="40"/>
        <v>#NAME?</v>
      </c>
      <c r="AU141" s="222" t="e">
        <f t="shared" ca="1" si="40"/>
        <v>#NAME?</v>
      </c>
      <c r="AX141" s="296"/>
      <c r="AZ141" s="298" t="s">
        <v>11002</v>
      </c>
      <c r="BB141" s="244" t="e">
        <f t="shared" ca="1" si="57"/>
        <v>#NAME?</v>
      </c>
      <c r="BC141" s="244" t="e">
        <f t="shared" ca="1" si="57"/>
        <v>#NAME?</v>
      </c>
      <c r="BD141" s="244" t="e">
        <f t="shared" ca="1" si="57"/>
        <v>#NAME?</v>
      </c>
      <c r="BE141" s="244" t="e">
        <f t="shared" ca="1" si="57"/>
        <v>#NAME?</v>
      </c>
      <c r="BF141" s="244" t="e">
        <f t="shared" ca="1" si="57"/>
        <v>#NAME?</v>
      </c>
      <c r="BG141" s="244" t="e">
        <f t="shared" ca="1" si="57"/>
        <v>#NAME?</v>
      </c>
      <c r="BH141" s="244" t="e">
        <f t="shared" ca="1" si="57"/>
        <v>#NAME?</v>
      </c>
      <c r="BI141" s="244" t="e">
        <f t="shared" ca="1" si="57"/>
        <v>#NAME?</v>
      </c>
      <c r="BJ141" s="244" t="e">
        <f t="shared" ca="1" si="57"/>
        <v>#NAME?</v>
      </c>
      <c r="BK141" s="244" t="e">
        <f t="shared" ca="1" si="57"/>
        <v>#NAME?</v>
      </c>
      <c r="BL141" s="244" t="e">
        <f t="shared" ca="1" si="53"/>
        <v>#NAME?</v>
      </c>
      <c r="BM141" s="244" t="e">
        <f t="shared" ca="1" si="53"/>
        <v>#NAME?</v>
      </c>
      <c r="BN141" s="244" t="e">
        <f t="shared" ca="1" si="53"/>
        <v>#NAME?</v>
      </c>
      <c r="BO141" s="244" t="e">
        <f t="shared" ca="1" si="53"/>
        <v>#NAME?</v>
      </c>
      <c r="BP141" s="244" t="e">
        <f t="shared" ca="1" si="45"/>
        <v>#NAME?</v>
      </c>
      <c r="BQ141" s="244" t="e">
        <f t="shared" ca="1" si="45"/>
        <v>#NAME?</v>
      </c>
      <c r="BR141" s="244" t="e">
        <f t="shared" ca="1" si="45"/>
        <v>#NAME?</v>
      </c>
      <c r="BS141" s="244" t="e">
        <f t="shared" ca="1" si="41"/>
        <v>#NAME?</v>
      </c>
      <c r="BV141" s="296"/>
      <c r="BX141" s="298" t="s">
        <v>11002</v>
      </c>
      <c r="BZ141" s="244" t="e">
        <f t="shared" ca="1" si="63"/>
        <v>#NAME?</v>
      </c>
      <c r="CA141" s="244" t="e">
        <f t="shared" ca="1" si="63"/>
        <v>#NAME?</v>
      </c>
      <c r="CB141" s="244" t="e">
        <f t="shared" ca="1" si="63"/>
        <v>#NAME?</v>
      </c>
      <c r="CC141" s="244" t="e">
        <f t="shared" ca="1" si="63"/>
        <v>#NAME?</v>
      </c>
      <c r="CD141" s="244" t="e">
        <f t="shared" ca="1" si="63"/>
        <v>#NAME?</v>
      </c>
      <c r="CE141" s="244" t="e">
        <f t="shared" ca="1" si="63"/>
        <v>#NAME?</v>
      </c>
      <c r="CF141" s="244" t="e">
        <f t="shared" ca="1" si="63"/>
        <v>#NAME?</v>
      </c>
      <c r="CG141" s="244" t="e">
        <f t="shared" ca="1" si="63"/>
        <v>#NAME?</v>
      </c>
      <c r="CH141" s="244" t="e">
        <f t="shared" ca="1" si="63"/>
        <v>#NAME?</v>
      </c>
      <c r="CI141" s="244" t="e">
        <f t="shared" ca="1" si="63"/>
        <v>#NAME?</v>
      </c>
      <c r="CJ141" s="244" t="e">
        <f t="shared" ca="1" si="63"/>
        <v>#NAME?</v>
      </c>
      <c r="CK141" s="244" t="e">
        <f t="shared" ca="1" si="63"/>
        <v>#NAME?</v>
      </c>
      <c r="CL141" s="244" t="e">
        <f t="shared" ca="1" si="63"/>
        <v>#NAME?</v>
      </c>
      <c r="CM141" s="244" t="e">
        <f t="shared" ca="1" si="61"/>
        <v>#NAME?</v>
      </c>
      <c r="CN141" s="244" t="e">
        <f t="shared" ca="1" si="61"/>
        <v>#NAME?</v>
      </c>
      <c r="CO141" s="244" t="e">
        <f t="shared" ca="1" si="61"/>
        <v>#NAME?</v>
      </c>
      <c r="CP141" s="244" t="e">
        <f t="shared" ca="1" si="46"/>
        <v>#NAME?</v>
      </c>
      <c r="CQ141" s="244" t="e">
        <f t="shared" ca="1" si="42"/>
        <v>#NAME?</v>
      </c>
      <c r="CT141" s="296"/>
      <c r="CV141" s="298" t="s">
        <v>11002</v>
      </c>
      <c r="CX141" s="244" t="e">
        <f t="shared" ca="1" si="64"/>
        <v>#NAME?</v>
      </c>
      <c r="CY141" s="244" t="e">
        <f t="shared" ca="1" si="64"/>
        <v>#NAME?</v>
      </c>
      <c r="CZ141" s="244" t="e">
        <f t="shared" ca="1" si="64"/>
        <v>#NAME?</v>
      </c>
      <c r="DA141" s="244" t="e">
        <f t="shared" ca="1" si="64"/>
        <v>#NAME?</v>
      </c>
      <c r="DB141" s="244" t="e">
        <f t="shared" ca="1" si="64"/>
        <v>#NAME?</v>
      </c>
      <c r="DC141" s="244" t="e">
        <f t="shared" ca="1" si="64"/>
        <v>#NAME?</v>
      </c>
      <c r="DD141" s="244" t="e">
        <f t="shared" ca="1" si="64"/>
        <v>#NAME?</v>
      </c>
      <c r="DE141" s="244" t="e">
        <f t="shared" ca="1" si="64"/>
        <v>#NAME?</v>
      </c>
      <c r="DF141" s="244" t="e">
        <f t="shared" ca="1" si="64"/>
        <v>#NAME?</v>
      </c>
      <c r="DG141" s="244" t="e">
        <f t="shared" ca="1" si="64"/>
        <v>#NAME?</v>
      </c>
      <c r="DH141" s="244" t="e">
        <f t="shared" ca="1" si="64"/>
        <v>#NAME?</v>
      </c>
      <c r="DI141" s="244" t="e">
        <f t="shared" ca="1" si="64"/>
        <v>#NAME?</v>
      </c>
      <c r="DJ141" s="244" t="e">
        <f t="shared" ca="1" si="64"/>
        <v>#NAME?</v>
      </c>
      <c r="DK141" s="244" t="e">
        <f t="shared" ca="1" si="62"/>
        <v>#NAME?</v>
      </c>
      <c r="DL141" s="244" t="e">
        <f t="shared" ca="1" si="62"/>
        <v>#NAME?</v>
      </c>
      <c r="DM141" s="244" t="e">
        <f t="shared" ca="1" si="62"/>
        <v>#NAME?</v>
      </c>
      <c r="DN141" s="244" t="e">
        <f t="shared" ca="1" si="47"/>
        <v>#NAME?</v>
      </c>
      <c r="DO141" s="244" t="e">
        <f t="shared" ca="1" si="43"/>
        <v>#NAME?</v>
      </c>
    </row>
    <row r="142" spans="2:119" ht="16.5" thickBot="1">
      <c r="B142" s="299"/>
      <c r="C142" s="302">
        <f t="shared" si="59"/>
        <v>149.481112059297</v>
      </c>
      <c r="D142" s="301" t="s">
        <v>11547</v>
      </c>
      <c r="E142" s="293">
        <f t="shared" si="58"/>
        <v>35</v>
      </c>
      <c r="F142" s="221">
        <f t="shared" si="56"/>
        <v>297.0122414473629</v>
      </c>
      <c r="G142" s="221">
        <f t="shared" si="56"/>
        <v>296.63543281552285</v>
      </c>
      <c r="H142" s="221">
        <f t="shared" si="56"/>
        <v>296.26026917042236</v>
      </c>
      <c r="I142" s="221">
        <f t="shared" si="56"/>
        <v>295.74708939132029</v>
      </c>
      <c r="J142" s="221">
        <f t="shared" si="56"/>
        <v>295.23698137771828</v>
      </c>
      <c r="K142" s="221">
        <f t="shared" si="56"/>
        <v>294.72992320765843</v>
      </c>
      <c r="L142" s="221">
        <f t="shared" si="56"/>
        <v>294.04335602969468</v>
      </c>
      <c r="M142" s="221">
        <f t="shared" si="56"/>
        <v>293.18170230712161</v>
      </c>
      <c r="N142" s="221">
        <f t="shared" si="56"/>
        <v>292.32888577815481</v>
      </c>
      <c r="O142" s="221">
        <f t="shared" si="56"/>
        <v>291.00006418090402</v>
      </c>
      <c r="P142" s="221">
        <f t="shared" si="52"/>
        <v>289.69258808543907</v>
      </c>
      <c r="Q142" s="221">
        <f t="shared" si="52"/>
        <v>287.72831794149812</v>
      </c>
      <c r="R142" s="221">
        <f t="shared" si="52"/>
        <v>285.07462985978748</v>
      </c>
      <c r="S142" s="221">
        <f t="shared" si="52"/>
        <v>282.50976974500247</v>
      </c>
      <c r="T142" s="221">
        <f t="shared" si="44"/>
        <v>279.38547806398901</v>
      </c>
      <c r="U142" s="221">
        <f t="shared" si="44"/>
        <v>275.42062607323021</v>
      </c>
      <c r="V142" s="221">
        <f t="shared" si="44"/>
        <v>255.53109558709792</v>
      </c>
      <c r="W142" s="221">
        <f t="shared" si="39"/>
        <v>229.481112059297</v>
      </c>
      <c r="Z142" s="299"/>
      <c r="AA142" s="294">
        <f t="shared" si="50"/>
        <v>0</v>
      </c>
      <c r="AB142" s="301" t="s">
        <v>11547</v>
      </c>
      <c r="AC142" s="295">
        <v>2.3E-3</v>
      </c>
      <c r="AD142" s="222" t="e">
        <f t="shared" ca="1" si="60"/>
        <v>#NAME?</v>
      </c>
      <c r="AE142" s="222" t="e">
        <f t="shared" ca="1" si="60"/>
        <v>#NAME?</v>
      </c>
      <c r="AF142" s="222" t="e">
        <f t="shared" ca="1" si="60"/>
        <v>#NAME?</v>
      </c>
      <c r="AG142" s="222" t="e">
        <f t="shared" ca="1" si="60"/>
        <v>#NAME?</v>
      </c>
      <c r="AH142" s="222" t="e">
        <f t="shared" ca="1" si="60"/>
        <v>#NAME?</v>
      </c>
      <c r="AI142" s="222" t="e">
        <f t="shared" ca="1" si="60"/>
        <v>#NAME?</v>
      </c>
      <c r="AJ142" s="222" t="e">
        <f t="shared" ca="1" si="60"/>
        <v>#NAME?</v>
      </c>
      <c r="AK142" s="222" t="e">
        <f t="shared" ca="1" si="60"/>
        <v>#NAME?</v>
      </c>
      <c r="AL142" s="222" t="e">
        <f t="shared" ca="1" si="60"/>
        <v>#NAME?</v>
      </c>
      <c r="AM142" s="222" t="e">
        <f t="shared" ca="1" si="60"/>
        <v>#NAME?</v>
      </c>
      <c r="AN142" s="222" t="e">
        <f t="shared" ca="1" si="60"/>
        <v>#NAME?</v>
      </c>
      <c r="AO142" s="222" t="e">
        <f t="shared" ca="1" si="60"/>
        <v>#NAME?</v>
      </c>
      <c r="AP142" s="222" t="e">
        <f t="shared" ca="1" si="60"/>
        <v>#NAME?</v>
      </c>
      <c r="AQ142" s="222" t="e">
        <f t="shared" ca="1" si="60"/>
        <v>#NAME?</v>
      </c>
      <c r="AR142" s="222" t="e">
        <f t="shared" ca="1" si="60"/>
        <v>#NAME?</v>
      </c>
      <c r="AS142" s="222" t="e">
        <f t="shared" ca="1" si="60"/>
        <v>#NAME?</v>
      </c>
      <c r="AT142" s="222" t="e">
        <f t="shared" ca="1" si="40"/>
        <v>#NAME?</v>
      </c>
      <c r="AU142" s="222" t="e">
        <f t="shared" ca="1" si="40"/>
        <v>#NAME?</v>
      </c>
      <c r="AX142" s="299"/>
      <c r="AZ142" s="301" t="s">
        <v>11547</v>
      </c>
      <c r="BB142" s="244" t="e">
        <f t="shared" ca="1" si="57"/>
        <v>#NAME?</v>
      </c>
      <c r="BC142" s="244" t="e">
        <f t="shared" ca="1" si="57"/>
        <v>#NAME?</v>
      </c>
      <c r="BD142" s="244" t="e">
        <f t="shared" ca="1" si="57"/>
        <v>#NAME?</v>
      </c>
      <c r="BE142" s="244" t="e">
        <f t="shared" ca="1" si="57"/>
        <v>#NAME?</v>
      </c>
      <c r="BF142" s="244" t="e">
        <f t="shared" ca="1" si="57"/>
        <v>#NAME?</v>
      </c>
      <c r="BG142" s="244" t="e">
        <f t="shared" ca="1" si="57"/>
        <v>#NAME?</v>
      </c>
      <c r="BH142" s="244" t="e">
        <f t="shared" ca="1" si="57"/>
        <v>#NAME?</v>
      </c>
      <c r="BI142" s="244" t="e">
        <f t="shared" ca="1" si="57"/>
        <v>#NAME?</v>
      </c>
      <c r="BJ142" s="244" t="e">
        <f t="shared" ca="1" si="57"/>
        <v>#NAME?</v>
      </c>
      <c r="BK142" s="244" t="e">
        <f t="shared" ca="1" si="57"/>
        <v>#NAME?</v>
      </c>
      <c r="BL142" s="244" t="e">
        <f t="shared" ca="1" si="53"/>
        <v>#NAME?</v>
      </c>
      <c r="BM142" s="244" t="e">
        <f t="shared" ca="1" si="53"/>
        <v>#NAME?</v>
      </c>
      <c r="BN142" s="244" t="e">
        <f t="shared" ca="1" si="53"/>
        <v>#NAME?</v>
      </c>
      <c r="BO142" s="244" t="e">
        <f t="shared" ca="1" si="53"/>
        <v>#NAME?</v>
      </c>
      <c r="BP142" s="244" t="e">
        <f t="shared" ca="1" si="45"/>
        <v>#NAME?</v>
      </c>
      <c r="BQ142" s="244" t="e">
        <f t="shared" ca="1" si="45"/>
        <v>#NAME?</v>
      </c>
      <c r="BR142" s="244" t="e">
        <f t="shared" ca="1" si="45"/>
        <v>#NAME?</v>
      </c>
      <c r="BS142" s="244" t="e">
        <f t="shared" ca="1" si="41"/>
        <v>#NAME?</v>
      </c>
      <c r="BV142" s="299"/>
      <c r="BX142" s="301" t="s">
        <v>11547</v>
      </c>
      <c r="BZ142" s="244" t="e">
        <f t="shared" ca="1" si="63"/>
        <v>#NAME?</v>
      </c>
      <c r="CA142" s="244" t="e">
        <f t="shared" ca="1" si="63"/>
        <v>#NAME?</v>
      </c>
      <c r="CB142" s="244" t="e">
        <f t="shared" ca="1" si="63"/>
        <v>#NAME?</v>
      </c>
      <c r="CC142" s="244" t="e">
        <f t="shared" ca="1" si="63"/>
        <v>#NAME?</v>
      </c>
      <c r="CD142" s="244" t="e">
        <f t="shared" ca="1" si="63"/>
        <v>#NAME?</v>
      </c>
      <c r="CE142" s="244" t="e">
        <f t="shared" ca="1" si="63"/>
        <v>#NAME?</v>
      </c>
      <c r="CF142" s="244" t="e">
        <f t="shared" ca="1" si="63"/>
        <v>#NAME?</v>
      </c>
      <c r="CG142" s="244" t="e">
        <f t="shared" ca="1" si="63"/>
        <v>#NAME?</v>
      </c>
      <c r="CH142" s="244" t="e">
        <f t="shared" ca="1" si="63"/>
        <v>#NAME?</v>
      </c>
      <c r="CI142" s="244" t="e">
        <f t="shared" ca="1" si="63"/>
        <v>#NAME?</v>
      </c>
      <c r="CJ142" s="244" t="e">
        <f t="shared" ca="1" si="63"/>
        <v>#NAME?</v>
      </c>
      <c r="CK142" s="244" t="e">
        <f t="shared" ca="1" si="63"/>
        <v>#NAME?</v>
      </c>
      <c r="CL142" s="244" t="e">
        <f t="shared" ca="1" si="63"/>
        <v>#NAME?</v>
      </c>
      <c r="CM142" s="244" t="e">
        <f t="shared" ca="1" si="61"/>
        <v>#NAME?</v>
      </c>
      <c r="CN142" s="244" t="e">
        <f t="shared" ca="1" si="61"/>
        <v>#NAME?</v>
      </c>
      <c r="CO142" s="244" t="e">
        <f t="shared" ca="1" si="61"/>
        <v>#NAME?</v>
      </c>
      <c r="CP142" s="244" t="e">
        <f t="shared" ca="1" si="46"/>
        <v>#NAME?</v>
      </c>
      <c r="CQ142" s="244" t="e">
        <f t="shared" ca="1" si="42"/>
        <v>#NAME?</v>
      </c>
      <c r="CT142" s="299"/>
      <c r="CV142" s="301" t="s">
        <v>11547</v>
      </c>
      <c r="CX142" s="244" t="e">
        <f t="shared" ca="1" si="64"/>
        <v>#NAME?</v>
      </c>
      <c r="CY142" s="244" t="e">
        <f t="shared" ca="1" si="64"/>
        <v>#NAME?</v>
      </c>
      <c r="CZ142" s="244" t="e">
        <f t="shared" ca="1" si="64"/>
        <v>#NAME?</v>
      </c>
      <c r="DA142" s="244" t="e">
        <f t="shared" ca="1" si="64"/>
        <v>#NAME?</v>
      </c>
      <c r="DB142" s="244" t="e">
        <f t="shared" ca="1" si="64"/>
        <v>#NAME?</v>
      </c>
      <c r="DC142" s="244" t="e">
        <f t="shared" ca="1" si="64"/>
        <v>#NAME?</v>
      </c>
      <c r="DD142" s="244" t="e">
        <f t="shared" ca="1" si="64"/>
        <v>#NAME?</v>
      </c>
      <c r="DE142" s="244" t="e">
        <f t="shared" ca="1" si="64"/>
        <v>#NAME?</v>
      </c>
      <c r="DF142" s="244" t="e">
        <f t="shared" ca="1" si="64"/>
        <v>#NAME?</v>
      </c>
      <c r="DG142" s="244" t="e">
        <f t="shared" ca="1" si="64"/>
        <v>#NAME?</v>
      </c>
      <c r="DH142" s="244" t="e">
        <f t="shared" ca="1" si="64"/>
        <v>#NAME?</v>
      </c>
      <c r="DI142" s="244" t="e">
        <f t="shared" ca="1" si="64"/>
        <v>#NAME?</v>
      </c>
      <c r="DJ142" s="244" t="e">
        <f t="shared" ca="1" si="64"/>
        <v>#NAME?</v>
      </c>
      <c r="DK142" s="244" t="e">
        <f t="shared" ca="1" si="62"/>
        <v>#NAME?</v>
      </c>
      <c r="DL142" s="244" t="e">
        <f t="shared" ca="1" si="62"/>
        <v>#NAME?</v>
      </c>
      <c r="DM142" s="244" t="e">
        <f t="shared" ca="1" si="62"/>
        <v>#NAME?</v>
      </c>
      <c r="DN142" s="244" t="e">
        <f t="shared" ca="1" si="47"/>
        <v>#NAME?</v>
      </c>
      <c r="DO142" s="244" t="e">
        <f t="shared" ca="1" si="43"/>
        <v>#NAME?</v>
      </c>
    </row>
    <row r="143" spans="2:119" ht="16.5" thickBot="1">
      <c r="B143" s="290" t="s">
        <v>10974</v>
      </c>
      <c r="C143" s="303">
        <f>AP64</f>
        <v>148.78601380675633</v>
      </c>
      <c r="D143" s="292" t="s">
        <v>10965</v>
      </c>
      <c r="E143" s="293">
        <f>Y61</f>
        <v>140.70357362119734</v>
      </c>
      <c r="F143" s="221">
        <f t="shared" si="56"/>
        <v>402.02071681601956</v>
      </c>
      <c r="G143" s="221">
        <f t="shared" si="56"/>
        <v>401.64390818417951</v>
      </c>
      <c r="H143" s="221">
        <f t="shared" si="56"/>
        <v>401.26874453907902</v>
      </c>
      <c r="I143" s="221">
        <f t="shared" si="56"/>
        <v>400.75556475997695</v>
      </c>
      <c r="J143" s="221">
        <f t="shared" si="56"/>
        <v>400.24545674637494</v>
      </c>
      <c r="K143" s="221">
        <f t="shared" si="56"/>
        <v>399.73839857631509</v>
      </c>
      <c r="L143" s="221">
        <f t="shared" si="56"/>
        <v>399.05183139835134</v>
      </c>
      <c r="M143" s="221">
        <f t="shared" si="56"/>
        <v>398.19017767577827</v>
      </c>
      <c r="N143" s="221">
        <f t="shared" si="56"/>
        <v>397.33736114681147</v>
      </c>
      <c r="O143" s="221">
        <f t="shared" si="56"/>
        <v>396.00853954956074</v>
      </c>
      <c r="P143" s="221">
        <f t="shared" si="52"/>
        <v>394.70106345409567</v>
      </c>
      <c r="Q143" s="221">
        <f t="shared" si="52"/>
        <v>392.73679331015478</v>
      </c>
      <c r="R143" s="221">
        <f t="shared" si="52"/>
        <v>390.08310522844408</v>
      </c>
      <c r="S143" s="221">
        <f t="shared" si="52"/>
        <v>387.51824511365913</v>
      </c>
      <c r="T143" s="221">
        <f t="shared" si="44"/>
        <v>384.39395343264567</v>
      </c>
      <c r="U143" s="221">
        <f t="shared" si="44"/>
        <v>380.42910144188687</v>
      </c>
      <c r="V143" s="221">
        <f t="shared" si="44"/>
        <v>360.53957095575458</v>
      </c>
      <c r="W143" s="221">
        <f t="shared" si="39"/>
        <v>334.48958742795367</v>
      </c>
      <c r="Z143" s="290" t="s">
        <v>10974</v>
      </c>
      <c r="AA143" s="294">
        <f t="shared" si="50"/>
        <v>0</v>
      </c>
      <c r="AB143" s="292" t="s">
        <v>10965</v>
      </c>
      <c r="AC143" s="295">
        <v>1E-4</v>
      </c>
      <c r="AD143" s="222" t="e">
        <f t="shared" ca="1" si="60"/>
        <v>#NAME?</v>
      </c>
      <c r="AE143" s="222" t="e">
        <f t="shared" ca="1" si="60"/>
        <v>#NAME?</v>
      </c>
      <c r="AF143" s="222" t="e">
        <f t="shared" ca="1" si="60"/>
        <v>#NAME?</v>
      </c>
      <c r="AG143" s="222" t="e">
        <f t="shared" ca="1" si="60"/>
        <v>#NAME?</v>
      </c>
      <c r="AH143" s="222" t="e">
        <f t="shared" ca="1" si="60"/>
        <v>#NAME?</v>
      </c>
      <c r="AI143" s="222" t="e">
        <f t="shared" ca="1" si="60"/>
        <v>#NAME?</v>
      </c>
      <c r="AJ143" s="222" t="e">
        <f t="shared" ca="1" si="60"/>
        <v>#NAME?</v>
      </c>
      <c r="AK143" s="222" t="e">
        <f t="shared" ca="1" si="60"/>
        <v>#NAME?</v>
      </c>
      <c r="AL143" s="222" t="e">
        <f t="shared" ca="1" si="60"/>
        <v>#NAME?</v>
      </c>
      <c r="AM143" s="222" t="e">
        <f t="shared" ca="1" si="60"/>
        <v>#NAME?</v>
      </c>
      <c r="AN143" s="222" t="e">
        <f t="shared" ca="1" si="60"/>
        <v>#NAME?</v>
      </c>
      <c r="AO143" s="222" t="e">
        <f t="shared" ca="1" si="60"/>
        <v>#NAME?</v>
      </c>
      <c r="AP143" s="222" t="e">
        <f t="shared" ca="1" si="60"/>
        <v>#NAME?</v>
      </c>
      <c r="AQ143" s="222" t="e">
        <f t="shared" ca="1" si="60"/>
        <v>#NAME?</v>
      </c>
      <c r="AR143" s="222" t="e">
        <f t="shared" ca="1" si="60"/>
        <v>#NAME?</v>
      </c>
      <c r="AS143" s="222" t="e">
        <f t="shared" ca="1" si="60"/>
        <v>#NAME?</v>
      </c>
      <c r="AT143" s="222" t="e">
        <f t="shared" ca="1" si="40"/>
        <v>#NAME?</v>
      </c>
      <c r="AU143" s="222" t="e">
        <f t="shared" ca="1" si="40"/>
        <v>#NAME?</v>
      </c>
      <c r="AX143" s="290" t="s">
        <v>10974</v>
      </c>
      <c r="AZ143" s="292" t="s">
        <v>10965</v>
      </c>
      <c r="BB143" s="244" t="e">
        <f t="shared" ca="1" si="57"/>
        <v>#NAME?</v>
      </c>
      <c r="BC143" s="244" t="e">
        <f t="shared" ca="1" si="57"/>
        <v>#NAME?</v>
      </c>
      <c r="BD143" s="244" t="e">
        <f t="shared" ca="1" si="57"/>
        <v>#NAME?</v>
      </c>
      <c r="BE143" s="244" t="e">
        <f t="shared" ca="1" si="57"/>
        <v>#NAME?</v>
      </c>
      <c r="BF143" s="244" t="e">
        <f t="shared" ca="1" si="57"/>
        <v>#NAME?</v>
      </c>
      <c r="BG143" s="244" t="e">
        <f t="shared" ca="1" si="57"/>
        <v>#NAME?</v>
      </c>
      <c r="BH143" s="244" t="e">
        <f t="shared" ca="1" si="57"/>
        <v>#NAME?</v>
      </c>
      <c r="BI143" s="244" t="e">
        <f t="shared" ca="1" si="57"/>
        <v>#NAME?</v>
      </c>
      <c r="BJ143" s="244" t="e">
        <f t="shared" ca="1" si="57"/>
        <v>#NAME?</v>
      </c>
      <c r="BK143" s="244" t="e">
        <f t="shared" ca="1" si="57"/>
        <v>#NAME?</v>
      </c>
      <c r="BL143" s="244" t="e">
        <f t="shared" ca="1" si="53"/>
        <v>#NAME?</v>
      </c>
      <c r="BM143" s="244" t="e">
        <f t="shared" ca="1" si="53"/>
        <v>#NAME?</v>
      </c>
      <c r="BN143" s="244" t="e">
        <f t="shared" ca="1" si="53"/>
        <v>#NAME?</v>
      </c>
      <c r="BO143" s="244" t="e">
        <f t="shared" ca="1" si="53"/>
        <v>#NAME?</v>
      </c>
      <c r="BP143" s="244" t="e">
        <f t="shared" ca="1" si="45"/>
        <v>#NAME?</v>
      </c>
      <c r="BQ143" s="244" t="e">
        <f t="shared" ca="1" si="45"/>
        <v>#NAME?</v>
      </c>
      <c r="BR143" s="244" t="e">
        <f t="shared" ca="1" si="45"/>
        <v>#NAME?</v>
      </c>
      <c r="BS143" s="244" t="e">
        <f t="shared" ca="1" si="41"/>
        <v>#NAME?</v>
      </c>
      <c r="BV143" s="290" t="s">
        <v>10974</v>
      </c>
      <c r="BX143" s="292" t="s">
        <v>10965</v>
      </c>
      <c r="BZ143" s="244" t="e">
        <f t="shared" ca="1" si="63"/>
        <v>#NAME?</v>
      </c>
      <c r="CA143" s="244" t="e">
        <f t="shared" ca="1" si="63"/>
        <v>#NAME?</v>
      </c>
      <c r="CB143" s="244" t="e">
        <f t="shared" ca="1" si="63"/>
        <v>#NAME?</v>
      </c>
      <c r="CC143" s="244" t="e">
        <f t="shared" ca="1" si="63"/>
        <v>#NAME?</v>
      </c>
      <c r="CD143" s="244" t="e">
        <f t="shared" ca="1" si="63"/>
        <v>#NAME?</v>
      </c>
      <c r="CE143" s="244" t="e">
        <f t="shared" ca="1" si="63"/>
        <v>#NAME?</v>
      </c>
      <c r="CF143" s="244" t="e">
        <f t="shared" ca="1" si="63"/>
        <v>#NAME?</v>
      </c>
      <c r="CG143" s="244" t="e">
        <f t="shared" ca="1" si="63"/>
        <v>#NAME?</v>
      </c>
      <c r="CH143" s="244" t="e">
        <f t="shared" ca="1" si="63"/>
        <v>#NAME?</v>
      </c>
      <c r="CI143" s="244" t="e">
        <f t="shared" ca="1" si="63"/>
        <v>#NAME?</v>
      </c>
      <c r="CJ143" s="244" t="e">
        <f t="shared" ca="1" si="63"/>
        <v>#NAME?</v>
      </c>
      <c r="CK143" s="244" t="e">
        <f t="shared" ca="1" si="63"/>
        <v>#NAME?</v>
      </c>
      <c r="CL143" s="244" t="e">
        <f t="shared" ca="1" si="63"/>
        <v>#NAME?</v>
      </c>
      <c r="CM143" s="244" t="e">
        <f t="shared" ca="1" si="61"/>
        <v>#NAME?</v>
      </c>
      <c r="CN143" s="244" t="e">
        <f t="shared" ca="1" si="61"/>
        <v>#NAME?</v>
      </c>
      <c r="CO143" s="244" t="e">
        <f t="shared" ca="1" si="61"/>
        <v>#NAME?</v>
      </c>
      <c r="CP143" s="244" t="e">
        <f t="shared" ca="1" si="46"/>
        <v>#NAME?</v>
      </c>
      <c r="CQ143" s="244" t="e">
        <f t="shared" ca="1" si="42"/>
        <v>#NAME?</v>
      </c>
      <c r="CT143" s="290" t="s">
        <v>10974</v>
      </c>
      <c r="CV143" s="292" t="s">
        <v>10965</v>
      </c>
      <c r="CX143" s="244" t="e">
        <f t="shared" ca="1" si="64"/>
        <v>#NAME?</v>
      </c>
      <c r="CY143" s="244" t="e">
        <f t="shared" ca="1" si="64"/>
        <v>#NAME?</v>
      </c>
      <c r="CZ143" s="244" t="e">
        <f t="shared" ca="1" si="64"/>
        <v>#NAME?</v>
      </c>
      <c r="DA143" s="244" t="e">
        <f t="shared" ca="1" si="64"/>
        <v>#NAME?</v>
      </c>
      <c r="DB143" s="244" t="e">
        <f t="shared" ca="1" si="64"/>
        <v>#NAME?</v>
      </c>
      <c r="DC143" s="244" t="e">
        <f t="shared" ca="1" si="64"/>
        <v>#NAME?</v>
      </c>
      <c r="DD143" s="244" t="e">
        <f t="shared" ca="1" si="64"/>
        <v>#NAME?</v>
      </c>
      <c r="DE143" s="244" t="e">
        <f t="shared" ca="1" si="64"/>
        <v>#NAME?</v>
      </c>
      <c r="DF143" s="244" t="e">
        <f t="shared" ca="1" si="64"/>
        <v>#NAME?</v>
      </c>
      <c r="DG143" s="244" t="e">
        <f t="shared" ca="1" si="64"/>
        <v>#NAME?</v>
      </c>
      <c r="DH143" s="244" t="e">
        <f t="shared" ca="1" si="64"/>
        <v>#NAME?</v>
      </c>
      <c r="DI143" s="244" t="e">
        <f t="shared" ca="1" si="64"/>
        <v>#NAME?</v>
      </c>
      <c r="DJ143" s="244" t="e">
        <f t="shared" ca="1" si="64"/>
        <v>#NAME?</v>
      </c>
      <c r="DK143" s="244" t="e">
        <f t="shared" ca="1" si="62"/>
        <v>#NAME?</v>
      </c>
      <c r="DL143" s="244" t="e">
        <f t="shared" ca="1" si="62"/>
        <v>#NAME?</v>
      </c>
      <c r="DM143" s="244" t="e">
        <f t="shared" ca="1" si="62"/>
        <v>#NAME?</v>
      </c>
      <c r="DN143" s="244" t="e">
        <f t="shared" ca="1" si="47"/>
        <v>#NAME?</v>
      </c>
      <c r="DO143" s="244" t="e">
        <f t="shared" ca="1" si="43"/>
        <v>#NAME?</v>
      </c>
    </row>
    <row r="144" spans="2:119" ht="16.5" thickBot="1">
      <c r="B144" s="296"/>
      <c r="C144" s="297">
        <f t="shared" si="59"/>
        <v>148.78601380675633</v>
      </c>
      <c r="D144" s="298" t="s">
        <v>10972</v>
      </c>
      <c r="E144" s="293">
        <f t="shared" ref="E144:E160" si="65">Y62</f>
        <v>140.21625407491695</v>
      </c>
      <c r="F144" s="221">
        <f t="shared" si="56"/>
        <v>401.53339726973917</v>
      </c>
      <c r="G144" s="221">
        <f t="shared" si="56"/>
        <v>401.15658863789912</v>
      </c>
      <c r="H144" s="221">
        <f t="shared" si="56"/>
        <v>400.78142499279863</v>
      </c>
      <c r="I144" s="221">
        <f t="shared" si="56"/>
        <v>400.26824521369656</v>
      </c>
      <c r="J144" s="221">
        <f t="shared" si="56"/>
        <v>399.75813720009455</v>
      </c>
      <c r="K144" s="221">
        <f t="shared" si="56"/>
        <v>399.2510790300347</v>
      </c>
      <c r="L144" s="221">
        <f t="shared" si="56"/>
        <v>398.56451185207095</v>
      </c>
      <c r="M144" s="221">
        <f t="shared" si="56"/>
        <v>397.70285812949788</v>
      </c>
      <c r="N144" s="221">
        <f t="shared" si="56"/>
        <v>396.85004160053109</v>
      </c>
      <c r="O144" s="221">
        <f t="shared" si="56"/>
        <v>395.52122000328029</v>
      </c>
      <c r="P144" s="221">
        <f t="shared" si="52"/>
        <v>394.21374390781534</v>
      </c>
      <c r="Q144" s="221">
        <f t="shared" si="52"/>
        <v>392.24947376387439</v>
      </c>
      <c r="R144" s="221">
        <f t="shared" si="52"/>
        <v>389.59578568216375</v>
      </c>
      <c r="S144" s="221">
        <f t="shared" si="52"/>
        <v>387.03092556737874</v>
      </c>
      <c r="T144" s="221">
        <f t="shared" si="44"/>
        <v>383.90663388636528</v>
      </c>
      <c r="U144" s="221">
        <f t="shared" si="44"/>
        <v>379.94178189560648</v>
      </c>
      <c r="V144" s="221">
        <f t="shared" si="44"/>
        <v>360.0522514094742</v>
      </c>
      <c r="W144" s="221">
        <f t="shared" si="39"/>
        <v>334.00226788167328</v>
      </c>
      <c r="Z144" s="296"/>
      <c r="AA144" s="294">
        <f t="shared" si="50"/>
        <v>0</v>
      </c>
      <c r="AB144" s="298" t="s">
        <v>10972</v>
      </c>
      <c r="AC144" s="295">
        <v>1E-4</v>
      </c>
      <c r="AD144" s="222" t="e">
        <f t="shared" ca="1" si="60"/>
        <v>#NAME?</v>
      </c>
      <c r="AE144" s="222" t="e">
        <f t="shared" ca="1" si="60"/>
        <v>#NAME?</v>
      </c>
      <c r="AF144" s="222" t="e">
        <f t="shared" ca="1" si="60"/>
        <v>#NAME?</v>
      </c>
      <c r="AG144" s="222" t="e">
        <f t="shared" ca="1" si="60"/>
        <v>#NAME?</v>
      </c>
      <c r="AH144" s="222" t="e">
        <f t="shared" ca="1" si="60"/>
        <v>#NAME?</v>
      </c>
      <c r="AI144" s="222" t="e">
        <f t="shared" ca="1" si="60"/>
        <v>#NAME?</v>
      </c>
      <c r="AJ144" s="222" t="e">
        <f t="shared" ca="1" si="60"/>
        <v>#NAME?</v>
      </c>
      <c r="AK144" s="222" t="e">
        <f t="shared" ca="1" si="60"/>
        <v>#NAME?</v>
      </c>
      <c r="AL144" s="222" t="e">
        <f t="shared" ca="1" si="60"/>
        <v>#NAME?</v>
      </c>
      <c r="AM144" s="222" t="e">
        <f t="shared" ca="1" si="60"/>
        <v>#NAME?</v>
      </c>
      <c r="AN144" s="222" t="e">
        <f t="shared" ca="1" si="60"/>
        <v>#NAME?</v>
      </c>
      <c r="AO144" s="222" t="e">
        <f t="shared" ca="1" si="60"/>
        <v>#NAME?</v>
      </c>
      <c r="AP144" s="222" t="e">
        <f t="shared" ca="1" si="60"/>
        <v>#NAME?</v>
      </c>
      <c r="AQ144" s="222" t="e">
        <f t="shared" ca="1" si="60"/>
        <v>#NAME?</v>
      </c>
      <c r="AR144" s="222" t="e">
        <f t="shared" ca="1" si="60"/>
        <v>#NAME?</v>
      </c>
      <c r="AS144" s="222" t="e">
        <f t="shared" ca="1" si="60"/>
        <v>#NAME?</v>
      </c>
      <c r="AT144" s="222" t="e">
        <f t="shared" ca="1" si="40"/>
        <v>#NAME?</v>
      </c>
      <c r="AU144" s="222" t="e">
        <f t="shared" ca="1" si="40"/>
        <v>#NAME?</v>
      </c>
      <c r="AX144" s="296"/>
      <c r="AZ144" s="298" t="s">
        <v>10972</v>
      </c>
      <c r="BB144" s="244" t="e">
        <f t="shared" ca="1" si="57"/>
        <v>#NAME?</v>
      </c>
      <c r="BC144" s="244" t="e">
        <f t="shared" ca="1" si="57"/>
        <v>#NAME?</v>
      </c>
      <c r="BD144" s="244" t="e">
        <f t="shared" ca="1" si="57"/>
        <v>#NAME?</v>
      </c>
      <c r="BE144" s="244" t="e">
        <f t="shared" ca="1" si="57"/>
        <v>#NAME?</v>
      </c>
      <c r="BF144" s="244" t="e">
        <f t="shared" ca="1" si="57"/>
        <v>#NAME?</v>
      </c>
      <c r="BG144" s="244" t="e">
        <f t="shared" ca="1" si="57"/>
        <v>#NAME?</v>
      </c>
      <c r="BH144" s="244" t="e">
        <f t="shared" ca="1" si="57"/>
        <v>#NAME?</v>
      </c>
      <c r="BI144" s="244" t="e">
        <f t="shared" ca="1" si="57"/>
        <v>#NAME?</v>
      </c>
      <c r="BJ144" s="244" t="e">
        <f t="shared" ca="1" si="57"/>
        <v>#NAME?</v>
      </c>
      <c r="BK144" s="244" t="e">
        <f t="shared" ca="1" si="57"/>
        <v>#NAME?</v>
      </c>
      <c r="BL144" s="244" t="e">
        <f t="shared" ca="1" si="53"/>
        <v>#NAME?</v>
      </c>
      <c r="BM144" s="244" t="e">
        <f t="shared" ca="1" si="53"/>
        <v>#NAME?</v>
      </c>
      <c r="BN144" s="244" t="e">
        <f t="shared" ca="1" si="53"/>
        <v>#NAME?</v>
      </c>
      <c r="BO144" s="244" t="e">
        <f t="shared" ca="1" si="53"/>
        <v>#NAME?</v>
      </c>
      <c r="BP144" s="244" t="e">
        <f t="shared" ca="1" si="45"/>
        <v>#NAME?</v>
      </c>
      <c r="BQ144" s="244" t="e">
        <f t="shared" ca="1" si="45"/>
        <v>#NAME?</v>
      </c>
      <c r="BR144" s="244" t="e">
        <f t="shared" ca="1" si="45"/>
        <v>#NAME?</v>
      </c>
      <c r="BS144" s="244" t="e">
        <f t="shared" ca="1" si="41"/>
        <v>#NAME?</v>
      </c>
      <c r="BV144" s="296"/>
      <c r="BX144" s="298" t="s">
        <v>10972</v>
      </c>
      <c r="BZ144" s="244" t="e">
        <f t="shared" ca="1" si="63"/>
        <v>#NAME?</v>
      </c>
      <c r="CA144" s="244" t="e">
        <f t="shared" ca="1" si="63"/>
        <v>#NAME?</v>
      </c>
      <c r="CB144" s="244" t="e">
        <f t="shared" ca="1" si="63"/>
        <v>#NAME?</v>
      </c>
      <c r="CC144" s="244" t="e">
        <f t="shared" ca="1" si="63"/>
        <v>#NAME?</v>
      </c>
      <c r="CD144" s="244" t="e">
        <f t="shared" ca="1" si="63"/>
        <v>#NAME?</v>
      </c>
      <c r="CE144" s="244" t="e">
        <f t="shared" ca="1" si="63"/>
        <v>#NAME?</v>
      </c>
      <c r="CF144" s="244" t="e">
        <f t="shared" ca="1" si="63"/>
        <v>#NAME?</v>
      </c>
      <c r="CG144" s="244" t="e">
        <f t="shared" ca="1" si="63"/>
        <v>#NAME?</v>
      </c>
      <c r="CH144" s="244" t="e">
        <f t="shared" ca="1" si="63"/>
        <v>#NAME?</v>
      </c>
      <c r="CI144" s="244" t="e">
        <f t="shared" ca="1" si="63"/>
        <v>#NAME?</v>
      </c>
      <c r="CJ144" s="244" t="e">
        <f t="shared" ca="1" si="63"/>
        <v>#NAME?</v>
      </c>
      <c r="CK144" s="244" t="e">
        <f t="shared" ca="1" si="63"/>
        <v>#NAME?</v>
      </c>
      <c r="CL144" s="244" t="e">
        <f t="shared" ca="1" si="63"/>
        <v>#NAME?</v>
      </c>
      <c r="CM144" s="244" t="e">
        <f t="shared" ca="1" si="61"/>
        <v>#NAME?</v>
      </c>
      <c r="CN144" s="244" t="e">
        <f t="shared" ca="1" si="61"/>
        <v>#NAME?</v>
      </c>
      <c r="CO144" s="244" t="e">
        <f t="shared" ca="1" si="61"/>
        <v>#NAME?</v>
      </c>
      <c r="CP144" s="244" t="e">
        <f t="shared" ca="1" si="46"/>
        <v>#NAME?</v>
      </c>
      <c r="CQ144" s="244" t="e">
        <f t="shared" ca="1" si="42"/>
        <v>#NAME?</v>
      </c>
      <c r="CT144" s="296"/>
      <c r="CV144" s="298" t="s">
        <v>10972</v>
      </c>
      <c r="CX144" s="244" t="e">
        <f t="shared" ca="1" si="64"/>
        <v>#NAME?</v>
      </c>
      <c r="CY144" s="244" t="e">
        <f t="shared" ca="1" si="64"/>
        <v>#NAME?</v>
      </c>
      <c r="CZ144" s="244" t="e">
        <f t="shared" ca="1" si="64"/>
        <v>#NAME?</v>
      </c>
      <c r="DA144" s="244" t="e">
        <f t="shared" ca="1" si="64"/>
        <v>#NAME?</v>
      </c>
      <c r="DB144" s="244" t="e">
        <f t="shared" ca="1" si="64"/>
        <v>#NAME?</v>
      </c>
      <c r="DC144" s="244" t="e">
        <f t="shared" ca="1" si="64"/>
        <v>#NAME?</v>
      </c>
      <c r="DD144" s="244" t="e">
        <f t="shared" ca="1" si="64"/>
        <v>#NAME?</v>
      </c>
      <c r="DE144" s="244" t="e">
        <f t="shared" ca="1" si="64"/>
        <v>#NAME?</v>
      </c>
      <c r="DF144" s="244" t="e">
        <f t="shared" ca="1" si="64"/>
        <v>#NAME?</v>
      </c>
      <c r="DG144" s="244" t="e">
        <f t="shared" ca="1" si="64"/>
        <v>#NAME?</v>
      </c>
      <c r="DH144" s="244" t="e">
        <f t="shared" ca="1" si="64"/>
        <v>#NAME?</v>
      </c>
      <c r="DI144" s="244" t="e">
        <f t="shared" ca="1" si="64"/>
        <v>#NAME?</v>
      </c>
      <c r="DJ144" s="244" t="e">
        <f t="shared" ca="1" si="64"/>
        <v>#NAME?</v>
      </c>
      <c r="DK144" s="244" t="e">
        <f t="shared" ca="1" si="62"/>
        <v>#NAME?</v>
      </c>
      <c r="DL144" s="244" t="e">
        <f t="shared" ca="1" si="62"/>
        <v>#NAME?</v>
      </c>
      <c r="DM144" s="244" t="e">
        <f t="shared" ca="1" si="62"/>
        <v>#NAME?</v>
      </c>
      <c r="DN144" s="244" t="e">
        <f t="shared" ca="1" si="47"/>
        <v>#NAME?</v>
      </c>
      <c r="DO144" s="244" t="e">
        <f t="shared" ca="1" si="43"/>
        <v>#NAME?</v>
      </c>
    </row>
    <row r="145" spans="2:119" ht="16.5" thickBot="1">
      <c r="B145" s="296"/>
      <c r="C145" s="297">
        <f t="shared" si="59"/>
        <v>148.78601380675633</v>
      </c>
      <c r="D145" s="298" t="s">
        <v>10973</v>
      </c>
      <c r="E145" s="293">
        <f t="shared" si="65"/>
        <v>139.73113923973111</v>
      </c>
      <c r="F145" s="221">
        <f t="shared" si="56"/>
        <v>401.04828243455336</v>
      </c>
      <c r="G145" s="221">
        <f t="shared" si="56"/>
        <v>400.67147380271331</v>
      </c>
      <c r="H145" s="221">
        <f t="shared" si="56"/>
        <v>400.29631015761277</v>
      </c>
      <c r="I145" s="221">
        <f t="shared" si="56"/>
        <v>399.78313037851069</v>
      </c>
      <c r="J145" s="221">
        <f t="shared" si="56"/>
        <v>399.27302236490868</v>
      </c>
      <c r="K145" s="221">
        <f t="shared" si="56"/>
        <v>398.76596419484883</v>
      </c>
      <c r="L145" s="221">
        <f t="shared" si="56"/>
        <v>398.07939701688508</v>
      </c>
      <c r="M145" s="221">
        <f t="shared" si="56"/>
        <v>397.21774329431207</v>
      </c>
      <c r="N145" s="221">
        <f t="shared" si="56"/>
        <v>396.36492676534522</v>
      </c>
      <c r="O145" s="221">
        <f t="shared" si="56"/>
        <v>395.03610516809448</v>
      </c>
      <c r="P145" s="221">
        <f t="shared" si="52"/>
        <v>393.72862907262947</v>
      </c>
      <c r="Q145" s="221">
        <f t="shared" si="52"/>
        <v>391.76435892868858</v>
      </c>
      <c r="R145" s="221">
        <f t="shared" si="52"/>
        <v>389.11067084697788</v>
      </c>
      <c r="S145" s="221">
        <f t="shared" si="52"/>
        <v>386.54581073219288</v>
      </c>
      <c r="T145" s="221">
        <f t="shared" si="44"/>
        <v>383.42151905117942</v>
      </c>
      <c r="U145" s="221">
        <f t="shared" si="44"/>
        <v>379.45666706042061</v>
      </c>
      <c r="V145" s="221">
        <f t="shared" si="44"/>
        <v>359.56713657428838</v>
      </c>
      <c r="W145" s="221">
        <f t="shared" si="39"/>
        <v>333.51715304648746</v>
      </c>
      <c r="Z145" s="296"/>
      <c r="AA145" s="294">
        <f t="shared" si="50"/>
        <v>0</v>
      </c>
      <c r="AB145" s="298" t="s">
        <v>10973</v>
      </c>
      <c r="AC145" s="295">
        <v>2.0000000000000001E-4</v>
      </c>
      <c r="AD145" s="222" t="e">
        <f t="shared" ca="1" si="60"/>
        <v>#NAME?</v>
      </c>
      <c r="AE145" s="222" t="e">
        <f t="shared" ca="1" si="60"/>
        <v>#NAME?</v>
      </c>
      <c r="AF145" s="222" t="e">
        <f t="shared" ca="1" si="60"/>
        <v>#NAME?</v>
      </c>
      <c r="AG145" s="222" t="e">
        <f t="shared" ca="1" si="60"/>
        <v>#NAME?</v>
      </c>
      <c r="AH145" s="222" t="e">
        <f t="shared" ca="1" si="60"/>
        <v>#NAME?</v>
      </c>
      <c r="AI145" s="222" t="e">
        <f t="shared" ca="1" si="60"/>
        <v>#NAME?</v>
      </c>
      <c r="AJ145" s="222" t="e">
        <f t="shared" ca="1" si="60"/>
        <v>#NAME?</v>
      </c>
      <c r="AK145" s="222" t="e">
        <f t="shared" ca="1" si="60"/>
        <v>#NAME?</v>
      </c>
      <c r="AL145" s="222" t="e">
        <f t="shared" ca="1" si="60"/>
        <v>#NAME?</v>
      </c>
      <c r="AM145" s="222" t="e">
        <f t="shared" ca="1" si="60"/>
        <v>#NAME?</v>
      </c>
      <c r="AN145" s="222" t="e">
        <f t="shared" ca="1" si="60"/>
        <v>#NAME?</v>
      </c>
      <c r="AO145" s="222" t="e">
        <f t="shared" ca="1" si="60"/>
        <v>#NAME?</v>
      </c>
      <c r="AP145" s="222" t="e">
        <f t="shared" ca="1" si="60"/>
        <v>#NAME?</v>
      </c>
      <c r="AQ145" s="222" t="e">
        <f t="shared" ca="1" si="60"/>
        <v>#NAME?</v>
      </c>
      <c r="AR145" s="222" t="e">
        <f t="shared" ca="1" si="60"/>
        <v>#NAME?</v>
      </c>
      <c r="AS145" s="222" t="e">
        <f t="shared" ca="1" si="60"/>
        <v>#NAME?</v>
      </c>
      <c r="AT145" s="222" t="e">
        <f t="shared" ca="1" si="40"/>
        <v>#NAME?</v>
      </c>
      <c r="AU145" s="222" t="e">
        <f t="shared" ca="1" si="40"/>
        <v>#NAME?</v>
      </c>
      <c r="AX145" s="296"/>
      <c r="AZ145" s="298" t="s">
        <v>10973</v>
      </c>
      <c r="BB145" s="244" t="e">
        <f t="shared" ca="1" si="57"/>
        <v>#NAME?</v>
      </c>
      <c r="BC145" s="244" t="e">
        <f t="shared" ca="1" si="57"/>
        <v>#NAME?</v>
      </c>
      <c r="BD145" s="244" t="e">
        <f t="shared" ca="1" si="57"/>
        <v>#NAME?</v>
      </c>
      <c r="BE145" s="244" t="e">
        <f t="shared" ca="1" si="57"/>
        <v>#NAME?</v>
      </c>
      <c r="BF145" s="244" t="e">
        <f t="shared" ca="1" si="57"/>
        <v>#NAME?</v>
      </c>
      <c r="BG145" s="244" t="e">
        <f t="shared" ca="1" si="57"/>
        <v>#NAME?</v>
      </c>
      <c r="BH145" s="244" t="e">
        <f t="shared" ca="1" si="57"/>
        <v>#NAME?</v>
      </c>
      <c r="BI145" s="244" t="e">
        <f t="shared" ca="1" si="57"/>
        <v>#NAME?</v>
      </c>
      <c r="BJ145" s="244" t="e">
        <f t="shared" ca="1" si="57"/>
        <v>#NAME?</v>
      </c>
      <c r="BK145" s="244" t="e">
        <f t="shared" ca="1" si="57"/>
        <v>#NAME?</v>
      </c>
      <c r="BL145" s="244" t="e">
        <f t="shared" ca="1" si="53"/>
        <v>#NAME?</v>
      </c>
      <c r="BM145" s="244" t="e">
        <f t="shared" ca="1" si="53"/>
        <v>#NAME?</v>
      </c>
      <c r="BN145" s="244" t="e">
        <f t="shared" ca="1" si="53"/>
        <v>#NAME?</v>
      </c>
      <c r="BO145" s="244" t="e">
        <f t="shared" ca="1" si="53"/>
        <v>#NAME?</v>
      </c>
      <c r="BP145" s="244" t="e">
        <f t="shared" ca="1" si="45"/>
        <v>#NAME?</v>
      </c>
      <c r="BQ145" s="244" t="e">
        <f t="shared" ca="1" si="45"/>
        <v>#NAME?</v>
      </c>
      <c r="BR145" s="244" t="e">
        <f t="shared" ca="1" si="45"/>
        <v>#NAME?</v>
      </c>
      <c r="BS145" s="244" t="e">
        <f t="shared" ca="1" si="41"/>
        <v>#NAME?</v>
      </c>
      <c r="BV145" s="296"/>
      <c r="BX145" s="298" t="s">
        <v>10973</v>
      </c>
      <c r="BZ145" s="244" t="e">
        <f t="shared" ca="1" si="63"/>
        <v>#NAME?</v>
      </c>
      <c r="CA145" s="244" t="e">
        <f t="shared" ca="1" si="63"/>
        <v>#NAME?</v>
      </c>
      <c r="CB145" s="244" t="e">
        <f t="shared" ca="1" si="63"/>
        <v>#NAME?</v>
      </c>
      <c r="CC145" s="244" t="e">
        <f t="shared" ca="1" si="63"/>
        <v>#NAME?</v>
      </c>
      <c r="CD145" s="244" t="e">
        <f t="shared" ca="1" si="63"/>
        <v>#NAME?</v>
      </c>
      <c r="CE145" s="244" t="e">
        <f t="shared" ca="1" si="63"/>
        <v>#NAME?</v>
      </c>
      <c r="CF145" s="244" t="e">
        <f t="shared" ca="1" si="63"/>
        <v>#NAME?</v>
      </c>
      <c r="CG145" s="244" t="e">
        <f t="shared" ca="1" si="63"/>
        <v>#NAME?</v>
      </c>
      <c r="CH145" s="244" t="e">
        <f t="shared" ca="1" si="63"/>
        <v>#NAME?</v>
      </c>
      <c r="CI145" s="244" t="e">
        <f t="shared" ca="1" si="63"/>
        <v>#NAME?</v>
      </c>
      <c r="CJ145" s="244" t="e">
        <f t="shared" ca="1" si="63"/>
        <v>#NAME?</v>
      </c>
      <c r="CK145" s="244" t="e">
        <f t="shared" ca="1" si="63"/>
        <v>#NAME?</v>
      </c>
      <c r="CL145" s="244" t="e">
        <f t="shared" ca="1" si="63"/>
        <v>#NAME?</v>
      </c>
      <c r="CM145" s="244" t="e">
        <f t="shared" ca="1" si="61"/>
        <v>#NAME?</v>
      </c>
      <c r="CN145" s="244" t="e">
        <f t="shared" ca="1" si="61"/>
        <v>#NAME?</v>
      </c>
      <c r="CO145" s="244" t="e">
        <f t="shared" ca="1" si="61"/>
        <v>#NAME?</v>
      </c>
      <c r="CP145" s="244" t="e">
        <f t="shared" ca="1" si="46"/>
        <v>#NAME?</v>
      </c>
      <c r="CQ145" s="244" t="e">
        <f t="shared" ca="1" si="42"/>
        <v>#NAME?</v>
      </c>
      <c r="CT145" s="296"/>
      <c r="CV145" s="298" t="s">
        <v>10973</v>
      </c>
      <c r="CX145" s="244" t="e">
        <f t="shared" ca="1" si="64"/>
        <v>#NAME?</v>
      </c>
      <c r="CY145" s="244" t="e">
        <f t="shared" ca="1" si="64"/>
        <v>#NAME?</v>
      </c>
      <c r="CZ145" s="244" t="e">
        <f t="shared" ca="1" si="64"/>
        <v>#NAME?</v>
      </c>
      <c r="DA145" s="244" t="e">
        <f t="shared" ca="1" si="64"/>
        <v>#NAME?</v>
      </c>
      <c r="DB145" s="244" t="e">
        <f t="shared" ca="1" si="64"/>
        <v>#NAME?</v>
      </c>
      <c r="DC145" s="244" t="e">
        <f t="shared" ca="1" si="64"/>
        <v>#NAME?</v>
      </c>
      <c r="DD145" s="244" t="e">
        <f t="shared" ca="1" si="64"/>
        <v>#NAME?</v>
      </c>
      <c r="DE145" s="244" t="e">
        <f t="shared" ca="1" si="64"/>
        <v>#NAME?</v>
      </c>
      <c r="DF145" s="244" t="e">
        <f t="shared" ca="1" si="64"/>
        <v>#NAME?</v>
      </c>
      <c r="DG145" s="244" t="e">
        <f t="shared" ca="1" si="64"/>
        <v>#NAME?</v>
      </c>
      <c r="DH145" s="244" t="e">
        <f t="shared" ca="1" si="64"/>
        <v>#NAME?</v>
      </c>
      <c r="DI145" s="244" t="e">
        <f t="shared" ca="1" si="64"/>
        <v>#NAME?</v>
      </c>
      <c r="DJ145" s="244" t="e">
        <f t="shared" ca="1" si="64"/>
        <v>#NAME?</v>
      </c>
      <c r="DK145" s="244" t="e">
        <f t="shared" ca="1" si="62"/>
        <v>#NAME?</v>
      </c>
      <c r="DL145" s="244" t="e">
        <f t="shared" ca="1" si="62"/>
        <v>#NAME?</v>
      </c>
      <c r="DM145" s="244" t="e">
        <f t="shared" ca="1" si="62"/>
        <v>#NAME?</v>
      </c>
      <c r="DN145" s="244" t="e">
        <f t="shared" ca="1" si="47"/>
        <v>#NAME?</v>
      </c>
      <c r="DO145" s="244" t="e">
        <f t="shared" ca="1" si="43"/>
        <v>#NAME?</v>
      </c>
    </row>
    <row r="146" spans="2:119" ht="16.5" thickBot="1">
      <c r="B146" s="296"/>
      <c r="C146" s="297">
        <f t="shared" si="59"/>
        <v>148.78601380675633</v>
      </c>
      <c r="D146" s="298" t="s">
        <v>10974</v>
      </c>
      <c r="E146" s="293">
        <f t="shared" si="65"/>
        <v>139.06768436317935</v>
      </c>
      <c r="F146" s="221">
        <f t="shared" si="56"/>
        <v>400.38482755800158</v>
      </c>
      <c r="G146" s="221">
        <f t="shared" si="56"/>
        <v>400.00801892616153</v>
      </c>
      <c r="H146" s="221">
        <f t="shared" si="56"/>
        <v>399.63285528106104</v>
      </c>
      <c r="I146" s="221">
        <f t="shared" si="56"/>
        <v>399.11967550195897</v>
      </c>
      <c r="J146" s="221">
        <f t="shared" si="56"/>
        <v>398.60956748835696</v>
      </c>
      <c r="K146" s="221">
        <f t="shared" ref="H146:R209" si="66">K$88+$C146+$E146</f>
        <v>398.10250931829711</v>
      </c>
      <c r="L146" s="221">
        <f t="shared" si="66"/>
        <v>397.41594214033336</v>
      </c>
      <c r="M146" s="221">
        <f t="shared" si="66"/>
        <v>396.55428841776029</v>
      </c>
      <c r="N146" s="221">
        <f t="shared" si="66"/>
        <v>395.70147188879349</v>
      </c>
      <c r="O146" s="221">
        <f t="shared" si="66"/>
        <v>394.37265029154275</v>
      </c>
      <c r="P146" s="221">
        <f t="shared" si="52"/>
        <v>393.06517419607769</v>
      </c>
      <c r="Q146" s="221">
        <f t="shared" si="52"/>
        <v>391.1009040521368</v>
      </c>
      <c r="R146" s="221">
        <f t="shared" si="52"/>
        <v>388.4472159704261</v>
      </c>
      <c r="S146" s="221">
        <f t="shared" si="52"/>
        <v>385.88235585564115</v>
      </c>
      <c r="T146" s="221">
        <f t="shared" si="44"/>
        <v>382.75806417462769</v>
      </c>
      <c r="U146" s="221">
        <f t="shared" si="44"/>
        <v>378.79321218386889</v>
      </c>
      <c r="V146" s="221">
        <f t="shared" si="44"/>
        <v>358.9036816977366</v>
      </c>
      <c r="W146" s="221">
        <f t="shared" si="39"/>
        <v>332.85369816993568</v>
      </c>
      <c r="Z146" s="296"/>
      <c r="AA146" s="294">
        <f t="shared" si="50"/>
        <v>0</v>
      </c>
      <c r="AB146" s="298" t="s">
        <v>10974</v>
      </c>
      <c r="AC146" s="295">
        <v>4.0000000000000002E-4</v>
      </c>
      <c r="AD146" s="222" t="e">
        <f t="shared" ca="1" si="60"/>
        <v>#NAME?</v>
      </c>
      <c r="AE146" s="222" t="e">
        <f t="shared" ca="1" si="60"/>
        <v>#NAME?</v>
      </c>
      <c r="AF146" s="222" t="e">
        <f t="shared" ca="1" si="60"/>
        <v>#NAME?</v>
      </c>
      <c r="AG146" s="222" t="e">
        <f t="shared" ca="1" si="60"/>
        <v>#NAME?</v>
      </c>
      <c r="AH146" s="222" t="e">
        <f t="shared" ca="1" si="60"/>
        <v>#NAME?</v>
      </c>
      <c r="AI146" s="222" t="e">
        <f t="shared" ca="1" si="60"/>
        <v>#NAME?</v>
      </c>
      <c r="AJ146" s="222" t="e">
        <f t="shared" ca="1" si="60"/>
        <v>#NAME?</v>
      </c>
      <c r="AK146" s="222" t="e">
        <f t="shared" ca="1" si="60"/>
        <v>#NAME?</v>
      </c>
      <c r="AL146" s="222" t="e">
        <f t="shared" ca="1" si="60"/>
        <v>#NAME?</v>
      </c>
      <c r="AM146" s="222" t="e">
        <f t="shared" ca="1" si="60"/>
        <v>#NAME?</v>
      </c>
      <c r="AN146" s="222" t="e">
        <f t="shared" ca="1" si="60"/>
        <v>#NAME?</v>
      </c>
      <c r="AO146" s="222" t="e">
        <f t="shared" ca="1" si="60"/>
        <v>#NAME?</v>
      </c>
      <c r="AP146" s="222" t="e">
        <f t="shared" ca="1" si="60"/>
        <v>#NAME?</v>
      </c>
      <c r="AQ146" s="222" t="e">
        <f t="shared" ca="1" si="60"/>
        <v>#NAME?</v>
      </c>
      <c r="AR146" s="222" t="e">
        <f t="shared" ca="1" si="60"/>
        <v>#NAME?</v>
      </c>
      <c r="AS146" s="222" t="e">
        <f t="shared" ca="1" si="60"/>
        <v>#NAME?</v>
      </c>
      <c r="AT146" s="222" t="e">
        <f t="shared" ca="1" si="40"/>
        <v>#NAME?</v>
      </c>
      <c r="AU146" s="222" t="e">
        <f t="shared" ca="1" si="40"/>
        <v>#NAME?</v>
      </c>
      <c r="AX146" s="296"/>
      <c r="AZ146" s="298" t="s">
        <v>10974</v>
      </c>
      <c r="BB146" s="244" t="e">
        <f t="shared" ca="1" si="57"/>
        <v>#NAME?</v>
      </c>
      <c r="BC146" s="244" t="e">
        <f t="shared" ca="1" si="57"/>
        <v>#NAME?</v>
      </c>
      <c r="BD146" s="244" t="e">
        <f t="shared" ca="1" si="57"/>
        <v>#NAME?</v>
      </c>
      <c r="BE146" s="244" t="e">
        <f t="shared" ca="1" si="57"/>
        <v>#NAME?</v>
      </c>
      <c r="BF146" s="244" t="e">
        <f t="shared" ca="1" si="57"/>
        <v>#NAME?</v>
      </c>
      <c r="BG146" s="244" t="e">
        <f t="shared" ref="BC146:BN209" ca="1" si="67">AI146*K146</f>
        <v>#NAME?</v>
      </c>
      <c r="BH146" s="244" t="e">
        <f t="shared" ca="1" si="67"/>
        <v>#NAME?</v>
      </c>
      <c r="BI146" s="244" t="e">
        <f t="shared" ca="1" si="67"/>
        <v>#NAME?</v>
      </c>
      <c r="BJ146" s="244" t="e">
        <f t="shared" ca="1" si="67"/>
        <v>#NAME?</v>
      </c>
      <c r="BK146" s="244" t="e">
        <f t="shared" ca="1" si="67"/>
        <v>#NAME?</v>
      </c>
      <c r="BL146" s="244" t="e">
        <f t="shared" ca="1" si="53"/>
        <v>#NAME?</v>
      </c>
      <c r="BM146" s="244" t="e">
        <f t="shared" ca="1" si="53"/>
        <v>#NAME?</v>
      </c>
      <c r="BN146" s="244" t="e">
        <f t="shared" ca="1" si="53"/>
        <v>#NAME?</v>
      </c>
      <c r="BO146" s="244" t="e">
        <f t="shared" ca="1" si="53"/>
        <v>#NAME?</v>
      </c>
      <c r="BP146" s="244" t="e">
        <f t="shared" ca="1" si="45"/>
        <v>#NAME?</v>
      </c>
      <c r="BQ146" s="244" t="e">
        <f t="shared" ca="1" si="45"/>
        <v>#NAME?</v>
      </c>
      <c r="BR146" s="244" t="e">
        <f t="shared" ca="1" si="45"/>
        <v>#NAME?</v>
      </c>
      <c r="BS146" s="244" t="e">
        <f t="shared" ca="1" si="41"/>
        <v>#NAME?</v>
      </c>
      <c r="BV146" s="296"/>
      <c r="BX146" s="298" t="s">
        <v>10974</v>
      </c>
      <c r="BZ146" s="244" t="e">
        <f t="shared" ca="1" si="63"/>
        <v>#NAME?</v>
      </c>
      <c r="CA146" s="244" t="e">
        <f t="shared" ca="1" si="63"/>
        <v>#NAME?</v>
      </c>
      <c r="CB146" s="244" t="e">
        <f t="shared" ca="1" si="63"/>
        <v>#NAME?</v>
      </c>
      <c r="CC146" s="244" t="e">
        <f t="shared" ca="1" si="63"/>
        <v>#NAME?</v>
      </c>
      <c r="CD146" s="244" t="e">
        <f t="shared" ca="1" si="63"/>
        <v>#NAME?</v>
      </c>
      <c r="CE146" s="244" t="e">
        <f t="shared" ca="1" si="63"/>
        <v>#NAME?</v>
      </c>
      <c r="CF146" s="244" t="e">
        <f t="shared" ca="1" si="63"/>
        <v>#NAME?</v>
      </c>
      <c r="CG146" s="244" t="e">
        <f t="shared" ca="1" si="63"/>
        <v>#NAME?</v>
      </c>
      <c r="CH146" s="244" t="e">
        <f t="shared" ca="1" si="63"/>
        <v>#NAME?</v>
      </c>
      <c r="CI146" s="244" t="e">
        <f t="shared" ca="1" si="63"/>
        <v>#NAME?</v>
      </c>
      <c r="CJ146" s="244" t="e">
        <f t="shared" ca="1" si="63"/>
        <v>#NAME?</v>
      </c>
      <c r="CK146" s="244" t="e">
        <f t="shared" ca="1" si="63"/>
        <v>#NAME?</v>
      </c>
      <c r="CL146" s="244" t="e">
        <f t="shared" ca="1" si="63"/>
        <v>#NAME?</v>
      </c>
      <c r="CM146" s="244" t="e">
        <f t="shared" ca="1" si="61"/>
        <v>#NAME?</v>
      </c>
      <c r="CN146" s="244" t="e">
        <f t="shared" ca="1" si="61"/>
        <v>#NAME?</v>
      </c>
      <c r="CO146" s="244" t="e">
        <f t="shared" ca="1" si="61"/>
        <v>#NAME?</v>
      </c>
      <c r="CP146" s="244" t="e">
        <f t="shared" ca="1" si="46"/>
        <v>#NAME?</v>
      </c>
      <c r="CQ146" s="244" t="e">
        <f t="shared" ca="1" si="42"/>
        <v>#NAME?</v>
      </c>
      <c r="CT146" s="296"/>
      <c r="CV146" s="298" t="s">
        <v>10974</v>
      </c>
      <c r="CX146" s="244" t="e">
        <f t="shared" ca="1" si="64"/>
        <v>#NAME?</v>
      </c>
      <c r="CY146" s="244" t="e">
        <f t="shared" ca="1" si="64"/>
        <v>#NAME?</v>
      </c>
      <c r="CZ146" s="244" t="e">
        <f t="shared" ca="1" si="64"/>
        <v>#NAME?</v>
      </c>
      <c r="DA146" s="244" t="e">
        <f t="shared" ca="1" si="64"/>
        <v>#NAME?</v>
      </c>
      <c r="DB146" s="244" t="e">
        <f t="shared" ca="1" si="64"/>
        <v>#NAME?</v>
      </c>
      <c r="DC146" s="244" t="e">
        <f t="shared" ca="1" si="64"/>
        <v>#NAME?</v>
      </c>
      <c r="DD146" s="244" t="e">
        <f t="shared" ca="1" si="64"/>
        <v>#NAME?</v>
      </c>
      <c r="DE146" s="244" t="e">
        <f t="shared" ca="1" si="64"/>
        <v>#NAME?</v>
      </c>
      <c r="DF146" s="244" t="e">
        <f t="shared" ca="1" si="64"/>
        <v>#NAME?</v>
      </c>
      <c r="DG146" s="244" t="e">
        <f t="shared" ca="1" si="64"/>
        <v>#NAME?</v>
      </c>
      <c r="DH146" s="244" t="e">
        <f t="shared" ca="1" si="64"/>
        <v>#NAME?</v>
      </c>
      <c r="DI146" s="244" t="e">
        <f t="shared" ca="1" si="64"/>
        <v>#NAME?</v>
      </c>
      <c r="DJ146" s="244" t="e">
        <f t="shared" ca="1" si="64"/>
        <v>#NAME?</v>
      </c>
      <c r="DK146" s="244" t="e">
        <f t="shared" ca="1" si="62"/>
        <v>#NAME?</v>
      </c>
      <c r="DL146" s="244" t="e">
        <f t="shared" ca="1" si="62"/>
        <v>#NAME?</v>
      </c>
      <c r="DM146" s="244" t="e">
        <f t="shared" ca="1" si="62"/>
        <v>#NAME?</v>
      </c>
      <c r="DN146" s="244" t="e">
        <f t="shared" ca="1" si="47"/>
        <v>#NAME?</v>
      </c>
      <c r="DO146" s="244" t="e">
        <f t="shared" ca="1" si="43"/>
        <v>#NAME?</v>
      </c>
    </row>
    <row r="147" spans="2:119" ht="16.5" thickBot="1">
      <c r="B147" s="296"/>
      <c r="C147" s="297">
        <f t="shared" si="59"/>
        <v>148.78601380675633</v>
      </c>
      <c r="D147" s="298" t="s">
        <v>10975</v>
      </c>
      <c r="E147" s="293">
        <f t="shared" si="65"/>
        <v>138.40834454564055</v>
      </c>
      <c r="F147" s="221">
        <f t="shared" ref="F147:N210" si="68">F$88+$C147+$E147</f>
        <v>399.72548774046277</v>
      </c>
      <c r="G147" s="221">
        <f t="shared" si="68"/>
        <v>399.34867910862272</v>
      </c>
      <c r="H147" s="221">
        <f t="shared" si="66"/>
        <v>398.97351546352223</v>
      </c>
      <c r="I147" s="221">
        <f t="shared" si="66"/>
        <v>398.46033568442016</v>
      </c>
      <c r="J147" s="221">
        <f t="shared" si="66"/>
        <v>397.95022767081815</v>
      </c>
      <c r="K147" s="221">
        <f t="shared" si="66"/>
        <v>397.4431695007583</v>
      </c>
      <c r="L147" s="221">
        <f t="shared" si="66"/>
        <v>396.75660232279455</v>
      </c>
      <c r="M147" s="221">
        <f t="shared" si="66"/>
        <v>395.89494860022148</v>
      </c>
      <c r="N147" s="221">
        <f t="shared" si="66"/>
        <v>395.04213207125468</v>
      </c>
      <c r="O147" s="221">
        <f t="shared" si="66"/>
        <v>393.71331047400395</v>
      </c>
      <c r="P147" s="221">
        <f t="shared" si="52"/>
        <v>392.40583437853888</v>
      </c>
      <c r="Q147" s="221">
        <f t="shared" si="52"/>
        <v>390.44156423459799</v>
      </c>
      <c r="R147" s="221">
        <f t="shared" si="52"/>
        <v>387.78787615288729</v>
      </c>
      <c r="S147" s="221">
        <f t="shared" si="52"/>
        <v>385.22301603810234</v>
      </c>
      <c r="T147" s="221">
        <f t="shared" si="44"/>
        <v>382.09872435708888</v>
      </c>
      <c r="U147" s="221">
        <f t="shared" si="44"/>
        <v>378.13387236633008</v>
      </c>
      <c r="V147" s="221">
        <f t="shared" si="44"/>
        <v>358.24434188019779</v>
      </c>
      <c r="W147" s="221">
        <f t="shared" si="39"/>
        <v>332.19435835239688</v>
      </c>
      <c r="Z147" s="296"/>
      <c r="AA147" s="294">
        <f t="shared" si="50"/>
        <v>0</v>
      </c>
      <c r="AB147" s="298" t="s">
        <v>10975</v>
      </c>
      <c r="AC147" s="295">
        <v>5.9999999999999995E-4</v>
      </c>
      <c r="AD147" s="222" t="e">
        <f t="shared" ca="1" si="60"/>
        <v>#NAME?</v>
      </c>
      <c r="AE147" s="222" t="e">
        <f t="shared" ca="1" si="60"/>
        <v>#NAME?</v>
      </c>
      <c r="AF147" s="222" t="e">
        <f t="shared" ca="1" si="60"/>
        <v>#NAME?</v>
      </c>
      <c r="AG147" s="222" t="e">
        <f t="shared" ca="1" si="60"/>
        <v>#NAME?</v>
      </c>
      <c r="AH147" s="222" t="e">
        <f t="shared" ca="1" si="60"/>
        <v>#NAME?</v>
      </c>
      <c r="AI147" s="222" t="e">
        <f t="shared" ca="1" si="60"/>
        <v>#NAME?</v>
      </c>
      <c r="AJ147" s="222" t="e">
        <f t="shared" ca="1" si="60"/>
        <v>#NAME?</v>
      </c>
      <c r="AK147" s="222" t="e">
        <f t="shared" ca="1" si="60"/>
        <v>#NAME?</v>
      </c>
      <c r="AL147" s="222" t="e">
        <f t="shared" ca="1" si="60"/>
        <v>#NAME?</v>
      </c>
      <c r="AM147" s="222" t="e">
        <f t="shared" ca="1" si="60"/>
        <v>#NAME?</v>
      </c>
      <c r="AN147" s="222" t="e">
        <f t="shared" ca="1" si="60"/>
        <v>#NAME?</v>
      </c>
      <c r="AO147" s="222" t="e">
        <f t="shared" ca="1" si="60"/>
        <v>#NAME?</v>
      </c>
      <c r="AP147" s="222" t="e">
        <f t="shared" ca="1" si="60"/>
        <v>#NAME?</v>
      </c>
      <c r="AQ147" s="222" t="e">
        <f t="shared" ca="1" si="60"/>
        <v>#NAME?</v>
      </c>
      <c r="AR147" s="222" t="e">
        <f t="shared" ca="1" si="60"/>
        <v>#NAME?</v>
      </c>
      <c r="AS147" s="222" t="e">
        <f t="shared" ca="1" si="60"/>
        <v>#NAME?</v>
      </c>
      <c r="AT147" s="222" t="e">
        <f t="shared" ca="1" si="40"/>
        <v>#NAME?</v>
      </c>
      <c r="AU147" s="222" t="e">
        <f t="shared" ca="1" si="40"/>
        <v>#NAME?</v>
      </c>
      <c r="AX147" s="296"/>
      <c r="AZ147" s="298" t="s">
        <v>10975</v>
      </c>
      <c r="BB147" s="244" t="e">
        <f t="shared" ref="BB147:BJ210" ca="1" si="69">AD147*F147</f>
        <v>#NAME?</v>
      </c>
      <c r="BC147" s="244" t="e">
        <f t="shared" ca="1" si="67"/>
        <v>#NAME?</v>
      </c>
      <c r="BD147" s="244" t="e">
        <f t="shared" ca="1" si="67"/>
        <v>#NAME?</v>
      </c>
      <c r="BE147" s="244" t="e">
        <f t="shared" ca="1" si="67"/>
        <v>#NAME?</v>
      </c>
      <c r="BF147" s="244" t="e">
        <f t="shared" ca="1" si="67"/>
        <v>#NAME?</v>
      </c>
      <c r="BG147" s="244" t="e">
        <f t="shared" ca="1" si="67"/>
        <v>#NAME?</v>
      </c>
      <c r="BH147" s="244" t="e">
        <f t="shared" ca="1" si="67"/>
        <v>#NAME?</v>
      </c>
      <c r="BI147" s="244" t="e">
        <f t="shared" ca="1" si="67"/>
        <v>#NAME?</v>
      </c>
      <c r="BJ147" s="244" t="e">
        <f t="shared" ca="1" si="67"/>
        <v>#NAME?</v>
      </c>
      <c r="BK147" s="244" t="e">
        <f t="shared" ca="1" si="67"/>
        <v>#NAME?</v>
      </c>
      <c r="BL147" s="244" t="e">
        <f t="shared" ca="1" si="53"/>
        <v>#NAME?</v>
      </c>
      <c r="BM147" s="244" t="e">
        <f t="shared" ca="1" si="53"/>
        <v>#NAME?</v>
      </c>
      <c r="BN147" s="244" t="e">
        <f t="shared" ca="1" si="53"/>
        <v>#NAME?</v>
      </c>
      <c r="BO147" s="244" t="e">
        <f t="shared" ca="1" si="53"/>
        <v>#NAME?</v>
      </c>
      <c r="BP147" s="244" t="e">
        <f t="shared" ca="1" si="45"/>
        <v>#NAME?</v>
      </c>
      <c r="BQ147" s="244" t="e">
        <f t="shared" ca="1" si="45"/>
        <v>#NAME?</v>
      </c>
      <c r="BR147" s="244" t="e">
        <f t="shared" ca="1" si="45"/>
        <v>#NAME?</v>
      </c>
      <c r="BS147" s="244" t="e">
        <f t="shared" ca="1" si="41"/>
        <v>#NAME?</v>
      </c>
      <c r="BV147" s="296"/>
      <c r="BX147" s="298" t="s">
        <v>10975</v>
      </c>
      <c r="BZ147" s="244" t="e">
        <f t="shared" ca="1" si="63"/>
        <v>#NAME?</v>
      </c>
      <c r="CA147" s="244" t="e">
        <f t="shared" ca="1" si="63"/>
        <v>#NAME?</v>
      </c>
      <c r="CB147" s="244" t="e">
        <f t="shared" ca="1" si="63"/>
        <v>#NAME?</v>
      </c>
      <c r="CC147" s="244" t="e">
        <f t="shared" ca="1" si="63"/>
        <v>#NAME?</v>
      </c>
      <c r="CD147" s="244" t="e">
        <f t="shared" ca="1" si="63"/>
        <v>#NAME?</v>
      </c>
      <c r="CE147" s="244" t="e">
        <f t="shared" ca="1" si="63"/>
        <v>#NAME?</v>
      </c>
      <c r="CF147" s="244" t="e">
        <f t="shared" ca="1" si="63"/>
        <v>#NAME?</v>
      </c>
      <c r="CG147" s="244" t="e">
        <f t="shared" ca="1" si="63"/>
        <v>#NAME?</v>
      </c>
      <c r="CH147" s="244" t="e">
        <f t="shared" ca="1" si="63"/>
        <v>#NAME?</v>
      </c>
      <c r="CI147" s="244" t="e">
        <f t="shared" ca="1" si="63"/>
        <v>#NAME?</v>
      </c>
      <c r="CJ147" s="244" t="e">
        <f t="shared" ca="1" si="63"/>
        <v>#NAME?</v>
      </c>
      <c r="CK147" s="244" t="e">
        <f t="shared" ca="1" si="63"/>
        <v>#NAME?</v>
      </c>
      <c r="CL147" s="244" t="e">
        <f t="shared" ca="1" si="63"/>
        <v>#NAME?</v>
      </c>
      <c r="CM147" s="244" t="e">
        <f t="shared" ca="1" si="61"/>
        <v>#NAME?</v>
      </c>
      <c r="CN147" s="244" t="e">
        <f t="shared" ca="1" si="61"/>
        <v>#NAME?</v>
      </c>
      <c r="CO147" s="244" t="e">
        <f t="shared" ca="1" si="61"/>
        <v>#NAME?</v>
      </c>
      <c r="CP147" s="244" t="e">
        <f t="shared" ca="1" si="46"/>
        <v>#NAME?</v>
      </c>
      <c r="CQ147" s="244" t="e">
        <f t="shared" ca="1" si="42"/>
        <v>#NAME?</v>
      </c>
      <c r="CT147" s="296"/>
      <c r="CV147" s="298" t="s">
        <v>10975</v>
      </c>
      <c r="CX147" s="244" t="e">
        <f t="shared" ca="1" si="64"/>
        <v>#NAME?</v>
      </c>
      <c r="CY147" s="244" t="e">
        <f t="shared" ca="1" si="64"/>
        <v>#NAME?</v>
      </c>
      <c r="CZ147" s="244" t="e">
        <f t="shared" ca="1" si="64"/>
        <v>#NAME?</v>
      </c>
      <c r="DA147" s="244" t="e">
        <f t="shared" ca="1" si="64"/>
        <v>#NAME?</v>
      </c>
      <c r="DB147" s="244" t="e">
        <f t="shared" ca="1" si="64"/>
        <v>#NAME?</v>
      </c>
      <c r="DC147" s="244" t="e">
        <f t="shared" ca="1" si="64"/>
        <v>#NAME?</v>
      </c>
      <c r="DD147" s="244" t="e">
        <f t="shared" ca="1" si="64"/>
        <v>#NAME?</v>
      </c>
      <c r="DE147" s="244" t="e">
        <f t="shared" ca="1" si="64"/>
        <v>#NAME?</v>
      </c>
      <c r="DF147" s="244" t="e">
        <f t="shared" ca="1" si="64"/>
        <v>#NAME?</v>
      </c>
      <c r="DG147" s="244" t="e">
        <f t="shared" ca="1" si="64"/>
        <v>#NAME?</v>
      </c>
      <c r="DH147" s="244" t="e">
        <f t="shared" ca="1" si="64"/>
        <v>#NAME?</v>
      </c>
      <c r="DI147" s="244" t="e">
        <f t="shared" ca="1" si="64"/>
        <v>#NAME?</v>
      </c>
      <c r="DJ147" s="244" t="e">
        <f t="shared" ca="1" si="64"/>
        <v>#NAME?</v>
      </c>
      <c r="DK147" s="244" t="e">
        <f t="shared" ca="1" si="62"/>
        <v>#NAME?</v>
      </c>
      <c r="DL147" s="244" t="e">
        <f t="shared" ca="1" si="62"/>
        <v>#NAME?</v>
      </c>
      <c r="DM147" s="244" t="e">
        <f t="shared" ca="1" si="62"/>
        <v>#NAME?</v>
      </c>
      <c r="DN147" s="244" t="e">
        <f t="shared" ca="1" si="47"/>
        <v>#NAME?</v>
      </c>
      <c r="DO147" s="244" t="e">
        <f t="shared" ca="1" si="43"/>
        <v>#NAME?</v>
      </c>
    </row>
    <row r="148" spans="2:119" ht="16.5" thickBot="1">
      <c r="B148" s="296"/>
      <c r="C148" s="297">
        <f t="shared" si="59"/>
        <v>148.78601380675633</v>
      </c>
      <c r="D148" s="298" t="s">
        <v>10976</v>
      </c>
      <c r="E148" s="293">
        <f t="shared" si="65"/>
        <v>137.75308932659786</v>
      </c>
      <c r="F148" s="221">
        <f t="shared" si="68"/>
        <v>399.07023252142005</v>
      </c>
      <c r="G148" s="221">
        <f t="shared" si="68"/>
        <v>398.69342388958</v>
      </c>
      <c r="H148" s="221">
        <f t="shared" si="66"/>
        <v>398.31826024447957</v>
      </c>
      <c r="I148" s="221">
        <f t="shared" si="66"/>
        <v>397.8050804653775</v>
      </c>
      <c r="J148" s="221">
        <f t="shared" si="66"/>
        <v>397.29497245177549</v>
      </c>
      <c r="K148" s="221">
        <f t="shared" si="66"/>
        <v>396.78791428171564</v>
      </c>
      <c r="L148" s="221">
        <f t="shared" si="66"/>
        <v>396.10134710375189</v>
      </c>
      <c r="M148" s="221">
        <f t="shared" si="66"/>
        <v>395.23969338117877</v>
      </c>
      <c r="N148" s="221">
        <f t="shared" si="66"/>
        <v>394.38687685221203</v>
      </c>
      <c r="O148" s="221">
        <f t="shared" si="66"/>
        <v>393.05805525496123</v>
      </c>
      <c r="P148" s="221">
        <f t="shared" si="52"/>
        <v>391.75057915949623</v>
      </c>
      <c r="Q148" s="221">
        <f t="shared" si="52"/>
        <v>389.78630901555528</v>
      </c>
      <c r="R148" s="221">
        <f t="shared" si="52"/>
        <v>387.13262093384463</v>
      </c>
      <c r="S148" s="221">
        <f t="shared" si="52"/>
        <v>384.56776081905969</v>
      </c>
      <c r="T148" s="221">
        <f t="shared" si="44"/>
        <v>381.44346913804623</v>
      </c>
      <c r="U148" s="221">
        <f t="shared" si="44"/>
        <v>377.47861714728742</v>
      </c>
      <c r="V148" s="221">
        <f t="shared" si="44"/>
        <v>357.58908666115508</v>
      </c>
      <c r="W148" s="221">
        <f t="shared" si="39"/>
        <v>331.53910313335416</v>
      </c>
      <c r="Z148" s="296"/>
      <c r="AA148" s="294">
        <f t="shared" si="50"/>
        <v>0</v>
      </c>
      <c r="AB148" s="298" t="s">
        <v>10976</v>
      </c>
      <c r="AC148" s="295">
        <v>1.2999999999999999E-3</v>
      </c>
      <c r="AD148" s="222" t="e">
        <f t="shared" ca="1" si="60"/>
        <v>#NAME?</v>
      </c>
      <c r="AE148" s="222" t="e">
        <f t="shared" ca="1" si="60"/>
        <v>#NAME?</v>
      </c>
      <c r="AF148" s="222" t="e">
        <f t="shared" ca="1" si="60"/>
        <v>#NAME?</v>
      </c>
      <c r="AG148" s="222" t="e">
        <f t="shared" ca="1" si="60"/>
        <v>#NAME?</v>
      </c>
      <c r="AH148" s="222" t="e">
        <f t="shared" ca="1" si="60"/>
        <v>#NAME?</v>
      </c>
      <c r="AI148" s="222" t="e">
        <f t="shared" ca="1" si="60"/>
        <v>#NAME?</v>
      </c>
      <c r="AJ148" s="222" t="e">
        <f t="shared" ca="1" si="60"/>
        <v>#NAME?</v>
      </c>
      <c r="AK148" s="222" t="e">
        <f t="shared" ca="1" si="60"/>
        <v>#NAME?</v>
      </c>
      <c r="AL148" s="222" t="e">
        <f t="shared" ca="1" si="60"/>
        <v>#NAME?</v>
      </c>
      <c r="AM148" s="222" t="e">
        <f t="shared" ca="1" si="60"/>
        <v>#NAME?</v>
      </c>
      <c r="AN148" s="222" t="e">
        <f t="shared" ca="1" si="60"/>
        <v>#NAME?</v>
      </c>
      <c r="AO148" s="222" t="e">
        <f t="shared" ca="1" si="60"/>
        <v>#NAME?</v>
      </c>
      <c r="AP148" s="222" t="e">
        <f t="shared" ca="1" si="60"/>
        <v>#NAME?</v>
      </c>
      <c r="AQ148" s="222" t="e">
        <f t="shared" ca="1" si="60"/>
        <v>#NAME?</v>
      </c>
      <c r="AR148" s="222" t="e">
        <f t="shared" ca="1" si="60"/>
        <v>#NAME?</v>
      </c>
      <c r="AS148" s="222" t="e">
        <f t="shared" ca="1" si="60"/>
        <v>#NAME?</v>
      </c>
      <c r="AT148" s="222" t="e">
        <f t="shared" ca="1" si="40"/>
        <v>#NAME?</v>
      </c>
      <c r="AU148" s="222" t="e">
        <f t="shared" ca="1" si="40"/>
        <v>#NAME?</v>
      </c>
      <c r="AX148" s="296"/>
      <c r="AZ148" s="298" t="s">
        <v>10976</v>
      </c>
      <c r="BB148" s="244" t="e">
        <f t="shared" ca="1" si="69"/>
        <v>#NAME?</v>
      </c>
      <c r="BC148" s="244" t="e">
        <f t="shared" ca="1" si="67"/>
        <v>#NAME?</v>
      </c>
      <c r="BD148" s="244" t="e">
        <f t="shared" ca="1" si="67"/>
        <v>#NAME?</v>
      </c>
      <c r="BE148" s="244" t="e">
        <f t="shared" ca="1" si="67"/>
        <v>#NAME?</v>
      </c>
      <c r="BF148" s="244" t="e">
        <f t="shared" ca="1" si="67"/>
        <v>#NAME?</v>
      </c>
      <c r="BG148" s="244" t="e">
        <f t="shared" ca="1" si="67"/>
        <v>#NAME?</v>
      </c>
      <c r="BH148" s="244" t="e">
        <f t="shared" ca="1" si="67"/>
        <v>#NAME?</v>
      </c>
      <c r="BI148" s="244" t="e">
        <f t="shared" ca="1" si="67"/>
        <v>#NAME?</v>
      </c>
      <c r="BJ148" s="244" t="e">
        <f t="shared" ca="1" si="67"/>
        <v>#NAME?</v>
      </c>
      <c r="BK148" s="244" t="e">
        <f t="shared" ca="1" si="67"/>
        <v>#NAME?</v>
      </c>
      <c r="BL148" s="244" t="e">
        <f t="shared" ca="1" si="53"/>
        <v>#NAME?</v>
      </c>
      <c r="BM148" s="244" t="e">
        <f t="shared" ca="1" si="53"/>
        <v>#NAME?</v>
      </c>
      <c r="BN148" s="244" t="e">
        <f t="shared" ca="1" si="53"/>
        <v>#NAME?</v>
      </c>
      <c r="BO148" s="244" t="e">
        <f t="shared" ca="1" si="53"/>
        <v>#NAME?</v>
      </c>
      <c r="BP148" s="244" t="e">
        <f t="shared" ca="1" si="45"/>
        <v>#NAME?</v>
      </c>
      <c r="BQ148" s="244" t="e">
        <f t="shared" ca="1" si="45"/>
        <v>#NAME?</v>
      </c>
      <c r="BR148" s="244" t="e">
        <f t="shared" ca="1" si="45"/>
        <v>#NAME?</v>
      </c>
      <c r="BS148" s="244" t="e">
        <f t="shared" ca="1" si="41"/>
        <v>#NAME?</v>
      </c>
      <c r="BV148" s="296"/>
      <c r="BX148" s="298" t="s">
        <v>10976</v>
      </c>
      <c r="BZ148" s="244" t="e">
        <f t="shared" ca="1" si="63"/>
        <v>#NAME?</v>
      </c>
      <c r="CA148" s="244" t="e">
        <f t="shared" ca="1" si="63"/>
        <v>#NAME?</v>
      </c>
      <c r="CB148" s="244" t="e">
        <f t="shared" ca="1" si="63"/>
        <v>#NAME?</v>
      </c>
      <c r="CC148" s="244" t="e">
        <f t="shared" ca="1" si="63"/>
        <v>#NAME?</v>
      </c>
      <c r="CD148" s="244" t="e">
        <f t="shared" ca="1" si="63"/>
        <v>#NAME?</v>
      </c>
      <c r="CE148" s="244" t="e">
        <f t="shared" ca="1" si="63"/>
        <v>#NAME?</v>
      </c>
      <c r="CF148" s="244" t="e">
        <f t="shared" ca="1" si="63"/>
        <v>#NAME?</v>
      </c>
      <c r="CG148" s="244" t="e">
        <f t="shared" ca="1" si="63"/>
        <v>#NAME?</v>
      </c>
      <c r="CH148" s="244" t="e">
        <f t="shared" ca="1" si="63"/>
        <v>#NAME?</v>
      </c>
      <c r="CI148" s="244" t="e">
        <f t="shared" ca="1" si="63"/>
        <v>#NAME?</v>
      </c>
      <c r="CJ148" s="244" t="e">
        <f t="shared" ca="1" si="63"/>
        <v>#NAME?</v>
      </c>
      <c r="CK148" s="244" t="e">
        <f t="shared" ca="1" si="63"/>
        <v>#NAME?</v>
      </c>
      <c r="CL148" s="244" t="e">
        <f t="shared" ca="1" si="63"/>
        <v>#NAME?</v>
      </c>
      <c r="CM148" s="244" t="e">
        <f t="shared" ca="1" si="61"/>
        <v>#NAME?</v>
      </c>
      <c r="CN148" s="244" t="e">
        <f t="shared" ca="1" si="61"/>
        <v>#NAME?</v>
      </c>
      <c r="CO148" s="244" t="e">
        <f t="shared" ca="1" si="61"/>
        <v>#NAME?</v>
      </c>
      <c r="CP148" s="244" t="e">
        <f t="shared" ca="1" si="46"/>
        <v>#NAME?</v>
      </c>
      <c r="CQ148" s="244" t="e">
        <f t="shared" ca="1" si="42"/>
        <v>#NAME?</v>
      </c>
      <c r="CT148" s="296"/>
      <c r="CV148" s="298" t="s">
        <v>10976</v>
      </c>
      <c r="CX148" s="244" t="e">
        <f t="shared" ca="1" si="64"/>
        <v>#NAME?</v>
      </c>
      <c r="CY148" s="244" t="e">
        <f t="shared" ca="1" si="64"/>
        <v>#NAME?</v>
      </c>
      <c r="CZ148" s="244" t="e">
        <f t="shared" ca="1" si="64"/>
        <v>#NAME?</v>
      </c>
      <c r="DA148" s="244" t="e">
        <f t="shared" ca="1" si="64"/>
        <v>#NAME?</v>
      </c>
      <c r="DB148" s="244" t="e">
        <f t="shared" ca="1" si="64"/>
        <v>#NAME?</v>
      </c>
      <c r="DC148" s="244" t="e">
        <f t="shared" ca="1" si="64"/>
        <v>#NAME?</v>
      </c>
      <c r="DD148" s="244" t="e">
        <f t="shared" ca="1" si="64"/>
        <v>#NAME?</v>
      </c>
      <c r="DE148" s="244" t="e">
        <f t="shared" ca="1" si="64"/>
        <v>#NAME?</v>
      </c>
      <c r="DF148" s="244" t="e">
        <f t="shared" ca="1" si="64"/>
        <v>#NAME?</v>
      </c>
      <c r="DG148" s="244" t="e">
        <f t="shared" ca="1" si="64"/>
        <v>#NAME?</v>
      </c>
      <c r="DH148" s="244" t="e">
        <f t="shared" ca="1" si="64"/>
        <v>#NAME?</v>
      </c>
      <c r="DI148" s="244" t="e">
        <f t="shared" ca="1" si="64"/>
        <v>#NAME?</v>
      </c>
      <c r="DJ148" s="244" t="e">
        <f t="shared" ca="1" si="64"/>
        <v>#NAME?</v>
      </c>
      <c r="DK148" s="244" t="e">
        <f t="shared" ca="1" si="62"/>
        <v>#NAME?</v>
      </c>
      <c r="DL148" s="244" t="e">
        <f t="shared" ca="1" si="62"/>
        <v>#NAME?</v>
      </c>
      <c r="DM148" s="244" t="e">
        <f t="shared" ca="1" si="62"/>
        <v>#NAME?</v>
      </c>
      <c r="DN148" s="244" t="e">
        <f t="shared" ca="1" si="47"/>
        <v>#NAME?</v>
      </c>
      <c r="DO148" s="244" t="e">
        <f t="shared" ca="1" si="43"/>
        <v>#NAME?</v>
      </c>
    </row>
    <row r="149" spans="2:119" ht="16.5" thickBot="1">
      <c r="B149" s="296"/>
      <c r="C149" s="297">
        <f t="shared" si="59"/>
        <v>148.78601380675633</v>
      </c>
      <c r="D149" s="298" t="s">
        <v>10977</v>
      </c>
      <c r="E149" s="293">
        <f t="shared" si="65"/>
        <v>136.86608757247564</v>
      </c>
      <c r="F149" s="221">
        <f t="shared" si="68"/>
        <v>398.18323076729786</v>
      </c>
      <c r="G149" s="221">
        <f t="shared" si="68"/>
        <v>397.80642213545781</v>
      </c>
      <c r="H149" s="221">
        <f t="shared" si="66"/>
        <v>397.43125849035732</v>
      </c>
      <c r="I149" s="221">
        <f t="shared" si="66"/>
        <v>396.91807871125525</v>
      </c>
      <c r="J149" s="221">
        <f t="shared" si="66"/>
        <v>396.40797069765324</v>
      </c>
      <c r="K149" s="221">
        <f t="shared" si="66"/>
        <v>395.90091252759339</v>
      </c>
      <c r="L149" s="221">
        <f t="shared" si="66"/>
        <v>395.21434534962964</v>
      </c>
      <c r="M149" s="221">
        <f t="shared" si="66"/>
        <v>394.35269162705657</v>
      </c>
      <c r="N149" s="221">
        <f t="shared" si="66"/>
        <v>393.49987509808977</v>
      </c>
      <c r="O149" s="221">
        <f t="shared" si="66"/>
        <v>392.17105350083898</v>
      </c>
      <c r="P149" s="221">
        <f t="shared" si="52"/>
        <v>390.86357740537403</v>
      </c>
      <c r="Q149" s="221">
        <f t="shared" si="52"/>
        <v>388.89930726143308</v>
      </c>
      <c r="R149" s="221">
        <f t="shared" si="52"/>
        <v>386.24561917972244</v>
      </c>
      <c r="S149" s="221">
        <f t="shared" si="52"/>
        <v>383.68075906493743</v>
      </c>
      <c r="T149" s="221">
        <f t="shared" si="44"/>
        <v>380.55646738392397</v>
      </c>
      <c r="U149" s="221">
        <f t="shared" si="44"/>
        <v>376.59161539316517</v>
      </c>
      <c r="V149" s="221">
        <f t="shared" si="44"/>
        <v>356.70208490703288</v>
      </c>
      <c r="W149" s="221">
        <f t="shared" si="39"/>
        <v>330.65210137923196</v>
      </c>
      <c r="Z149" s="296"/>
      <c r="AA149" s="294">
        <f t="shared" si="50"/>
        <v>0</v>
      </c>
      <c r="AB149" s="298" t="s">
        <v>10977</v>
      </c>
      <c r="AC149" s="295">
        <v>2.3E-3</v>
      </c>
      <c r="AD149" s="222" t="e">
        <f t="shared" ca="1" si="60"/>
        <v>#NAME?</v>
      </c>
      <c r="AE149" s="222" t="e">
        <f t="shared" ca="1" si="60"/>
        <v>#NAME?</v>
      </c>
      <c r="AF149" s="222" t="e">
        <f t="shared" ca="1" si="60"/>
        <v>#NAME?</v>
      </c>
      <c r="AG149" s="222" t="e">
        <f t="shared" ca="1" si="60"/>
        <v>#NAME?</v>
      </c>
      <c r="AH149" s="222" t="e">
        <f t="shared" ca="1" si="60"/>
        <v>#NAME?</v>
      </c>
      <c r="AI149" s="222" t="e">
        <f t="shared" ca="1" si="60"/>
        <v>#NAME?</v>
      </c>
      <c r="AJ149" s="222" t="e">
        <f t="shared" ca="1" si="60"/>
        <v>#NAME?</v>
      </c>
      <c r="AK149" s="222" t="e">
        <f t="shared" ca="1" si="60"/>
        <v>#NAME?</v>
      </c>
      <c r="AL149" s="222" t="e">
        <f t="shared" ca="1" si="60"/>
        <v>#NAME?</v>
      </c>
      <c r="AM149" s="222" t="e">
        <f t="shared" ca="1" si="60"/>
        <v>#NAME?</v>
      </c>
      <c r="AN149" s="222" t="e">
        <f t="shared" ca="1" si="60"/>
        <v>#NAME?</v>
      </c>
      <c r="AO149" s="222" t="e">
        <f t="shared" ca="1" si="60"/>
        <v>#NAME?</v>
      </c>
      <c r="AP149" s="222" t="e">
        <f t="shared" ca="1" si="60"/>
        <v>#NAME?</v>
      </c>
      <c r="AQ149" s="222" t="e">
        <f t="shared" ca="1" si="60"/>
        <v>#NAME?</v>
      </c>
      <c r="AR149" s="222" t="e">
        <f t="shared" ca="1" si="60"/>
        <v>#NAME?</v>
      </c>
      <c r="AS149" s="222" t="e">
        <f t="shared" ca="1" si="60"/>
        <v>#NAME?</v>
      </c>
      <c r="AT149" s="222" t="e">
        <f t="shared" ca="1" si="40"/>
        <v>#NAME?</v>
      </c>
      <c r="AU149" s="222" t="e">
        <f t="shared" ca="1" si="40"/>
        <v>#NAME?</v>
      </c>
      <c r="AX149" s="296"/>
      <c r="AZ149" s="298" t="s">
        <v>10977</v>
      </c>
      <c r="BB149" s="244" t="e">
        <f t="shared" ca="1" si="69"/>
        <v>#NAME?</v>
      </c>
      <c r="BC149" s="244" t="e">
        <f t="shared" ca="1" si="67"/>
        <v>#NAME?</v>
      </c>
      <c r="BD149" s="244" t="e">
        <f t="shared" ca="1" si="67"/>
        <v>#NAME?</v>
      </c>
      <c r="BE149" s="244" t="e">
        <f t="shared" ca="1" si="67"/>
        <v>#NAME?</v>
      </c>
      <c r="BF149" s="244" t="e">
        <f t="shared" ca="1" si="67"/>
        <v>#NAME?</v>
      </c>
      <c r="BG149" s="244" t="e">
        <f t="shared" ca="1" si="67"/>
        <v>#NAME?</v>
      </c>
      <c r="BH149" s="244" t="e">
        <f t="shared" ca="1" si="67"/>
        <v>#NAME?</v>
      </c>
      <c r="BI149" s="244" t="e">
        <f t="shared" ca="1" si="67"/>
        <v>#NAME?</v>
      </c>
      <c r="BJ149" s="244" t="e">
        <f t="shared" ca="1" si="67"/>
        <v>#NAME?</v>
      </c>
      <c r="BK149" s="244" t="e">
        <f t="shared" ca="1" si="67"/>
        <v>#NAME?</v>
      </c>
      <c r="BL149" s="244" t="e">
        <f t="shared" ca="1" si="53"/>
        <v>#NAME?</v>
      </c>
      <c r="BM149" s="244" t="e">
        <f t="shared" ca="1" si="53"/>
        <v>#NAME?</v>
      </c>
      <c r="BN149" s="244" t="e">
        <f t="shared" ca="1" si="53"/>
        <v>#NAME?</v>
      </c>
      <c r="BO149" s="244" t="e">
        <f t="shared" ca="1" si="53"/>
        <v>#NAME?</v>
      </c>
      <c r="BP149" s="244" t="e">
        <f t="shared" ca="1" si="45"/>
        <v>#NAME?</v>
      </c>
      <c r="BQ149" s="244" t="e">
        <f t="shared" ca="1" si="45"/>
        <v>#NAME?</v>
      </c>
      <c r="BR149" s="244" t="e">
        <f t="shared" ca="1" si="45"/>
        <v>#NAME?</v>
      </c>
      <c r="BS149" s="244" t="e">
        <f t="shared" ca="1" si="41"/>
        <v>#NAME?</v>
      </c>
      <c r="BV149" s="296"/>
      <c r="BX149" s="298" t="s">
        <v>10977</v>
      </c>
      <c r="BZ149" s="244" t="e">
        <f t="shared" ca="1" si="63"/>
        <v>#NAME?</v>
      </c>
      <c r="CA149" s="244" t="e">
        <f t="shared" ca="1" si="63"/>
        <v>#NAME?</v>
      </c>
      <c r="CB149" s="244" t="e">
        <f t="shared" ca="1" si="63"/>
        <v>#NAME?</v>
      </c>
      <c r="CC149" s="244" t="e">
        <f t="shared" ca="1" si="63"/>
        <v>#NAME?</v>
      </c>
      <c r="CD149" s="244" t="e">
        <f t="shared" ca="1" si="63"/>
        <v>#NAME?</v>
      </c>
      <c r="CE149" s="244" t="e">
        <f t="shared" ca="1" si="63"/>
        <v>#NAME?</v>
      </c>
      <c r="CF149" s="244" t="e">
        <f t="shared" ca="1" si="63"/>
        <v>#NAME?</v>
      </c>
      <c r="CG149" s="244" t="e">
        <f t="shared" ca="1" si="63"/>
        <v>#NAME?</v>
      </c>
      <c r="CH149" s="244" t="e">
        <f t="shared" ca="1" si="63"/>
        <v>#NAME?</v>
      </c>
      <c r="CI149" s="244" t="e">
        <f t="shared" ca="1" si="63"/>
        <v>#NAME?</v>
      </c>
      <c r="CJ149" s="244" t="e">
        <f t="shared" ca="1" si="63"/>
        <v>#NAME?</v>
      </c>
      <c r="CK149" s="244" t="e">
        <f t="shared" ca="1" si="63"/>
        <v>#NAME?</v>
      </c>
      <c r="CL149" s="244" t="e">
        <f t="shared" ca="1" si="63"/>
        <v>#NAME?</v>
      </c>
      <c r="CM149" s="244" t="e">
        <f t="shared" ca="1" si="61"/>
        <v>#NAME?</v>
      </c>
      <c r="CN149" s="244" t="e">
        <f t="shared" ca="1" si="61"/>
        <v>#NAME?</v>
      </c>
      <c r="CO149" s="244" t="e">
        <f t="shared" ca="1" si="61"/>
        <v>#NAME?</v>
      </c>
      <c r="CP149" s="244" t="e">
        <f t="shared" ca="1" si="46"/>
        <v>#NAME?</v>
      </c>
      <c r="CQ149" s="244" t="e">
        <f t="shared" ca="1" si="42"/>
        <v>#NAME?</v>
      </c>
      <c r="CT149" s="296"/>
      <c r="CV149" s="298" t="s">
        <v>10977</v>
      </c>
      <c r="CX149" s="244" t="e">
        <f t="shared" ca="1" si="64"/>
        <v>#NAME?</v>
      </c>
      <c r="CY149" s="244" t="e">
        <f t="shared" ca="1" si="64"/>
        <v>#NAME?</v>
      </c>
      <c r="CZ149" s="244" t="e">
        <f t="shared" ca="1" si="64"/>
        <v>#NAME?</v>
      </c>
      <c r="DA149" s="244" t="e">
        <f t="shared" ca="1" si="64"/>
        <v>#NAME?</v>
      </c>
      <c r="DB149" s="244" t="e">
        <f t="shared" ca="1" si="64"/>
        <v>#NAME?</v>
      </c>
      <c r="DC149" s="244" t="e">
        <f t="shared" ca="1" si="64"/>
        <v>#NAME?</v>
      </c>
      <c r="DD149" s="244" t="e">
        <f t="shared" ca="1" si="64"/>
        <v>#NAME?</v>
      </c>
      <c r="DE149" s="244" t="e">
        <f t="shared" ca="1" si="64"/>
        <v>#NAME?</v>
      </c>
      <c r="DF149" s="244" t="e">
        <f t="shared" ca="1" si="64"/>
        <v>#NAME?</v>
      </c>
      <c r="DG149" s="244" t="e">
        <f t="shared" ca="1" si="64"/>
        <v>#NAME?</v>
      </c>
      <c r="DH149" s="244" t="e">
        <f t="shared" ca="1" si="64"/>
        <v>#NAME?</v>
      </c>
      <c r="DI149" s="244" t="e">
        <f t="shared" ca="1" si="64"/>
        <v>#NAME?</v>
      </c>
      <c r="DJ149" s="244" t="e">
        <f t="shared" ca="1" si="64"/>
        <v>#NAME?</v>
      </c>
      <c r="DK149" s="244" t="e">
        <f t="shared" ca="1" si="62"/>
        <v>#NAME?</v>
      </c>
      <c r="DL149" s="244" t="e">
        <f t="shared" ca="1" si="62"/>
        <v>#NAME?</v>
      </c>
      <c r="DM149" s="244" t="e">
        <f t="shared" ca="1" si="62"/>
        <v>#NAME?</v>
      </c>
      <c r="DN149" s="244" t="e">
        <f t="shared" ca="1" si="47"/>
        <v>#NAME?</v>
      </c>
      <c r="DO149" s="244" t="e">
        <f t="shared" ca="1" si="43"/>
        <v>#NAME?</v>
      </c>
    </row>
    <row r="150" spans="2:119" ht="16.5" thickBot="1">
      <c r="B150" s="296"/>
      <c r="C150" s="297">
        <f t="shared" si="59"/>
        <v>148.78601380675633</v>
      </c>
      <c r="D150" s="298" t="s">
        <v>10968</v>
      </c>
      <c r="E150" s="293">
        <f t="shared" si="65"/>
        <v>135.75325655369102</v>
      </c>
      <c r="F150" s="221">
        <f t="shared" si="68"/>
        <v>397.07039974851324</v>
      </c>
      <c r="G150" s="221">
        <f t="shared" si="68"/>
        <v>396.69359111667319</v>
      </c>
      <c r="H150" s="221">
        <f t="shared" si="66"/>
        <v>396.3184274715727</v>
      </c>
      <c r="I150" s="221">
        <f t="shared" si="66"/>
        <v>395.80524769247063</v>
      </c>
      <c r="J150" s="221">
        <f t="shared" si="66"/>
        <v>395.29513967886862</v>
      </c>
      <c r="K150" s="221">
        <f t="shared" si="66"/>
        <v>394.78808150880877</v>
      </c>
      <c r="L150" s="221">
        <f t="shared" si="66"/>
        <v>394.10151433084502</v>
      </c>
      <c r="M150" s="221">
        <f t="shared" si="66"/>
        <v>393.23986060827195</v>
      </c>
      <c r="N150" s="221">
        <f t="shared" si="66"/>
        <v>392.38704407930516</v>
      </c>
      <c r="O150" s="221">
        <f t="shared" si="66"/>
        <v>391.05822248205436</v>
      </c>
      <c r="P150" s="221">
        <f t="shared" si="52"/>
        <v>389.75074638658941</v>
      </c>
      <c r="Q150" s="221">
        <f t="shared" si="52"/>
        <v>387.78647624264846</v>
      </c>
      <c r="R150" s="221">
        <f t="shared" si="52"/>
        <v>385.13278816093782</v>
      </c>
      <c r="S150" s="221">
        <f t="shared" si="52"/>
        <v>382.56792804615282</v>
      </c>
      <c r="T150" s="221">
        <f t="shared" si="44"/>
        <v>379.44363636513935</v>
      </c>
      <c r="U150" s="221">
        <f t="shared" si="44"/>
        <v>375.47878437438055</v>
      </c>
      <c r="V150" s="221">
        <f t="shared" si="44"/>
        <v>355.58925388824827</v>
      </c>
      <c r="W150" s="221">
        <f t="shared" si="39"/>
        <v>329.53927036044735</v>
      </c>
      <c r="Z150" s="296"/>
      <c r="AA150" s="294">
        <f t="shared" si="50"/>
        <v>0</v>
      </c>
      <c r="AB150" s="298" t="s">
        <v>10968</v>
      </c>
      <c r="AC150" s="295">
        <v>1.0800000000000001E-2</v>
      </c>
      <c r="AD150" s="222" t="e">
        <f t="shared" ca="1" si="60"/>
        <v>#NAME?</v>
      </c>
      <c r="AE150" s="222" t="e">
        <f t="shared" ca="1" si="60"/>
        <v>#NAME?</v>
      </c>
      <c r="AF150" s="222" t="e">
        <f t="shared" ca="1" si="60"/>
        <v>#NAME?</v>
      </c>
      <c r="AG150" s="222" t="e">
        <f t="shared" ca="1" si="60"/>
        <v>#NAME?</v>
      </c>
      <c r="AH150" s="222" t="e">
        <f t="shared" ca="1" si="60"/>
        <v>#NAME?</v>
      </c>
      <c r="AI150" s="222" t="e">
        <f t="shared" ca="1" si="60"/>
        <v>#NAME?</v>
      </c>
      <c r="AJ150" s="222" t="e">
        <f t="shared" ca="1" si="60"/>
        <v>#NAME?</v>
      </c>
      <c r="AK150" s="222" t="e">
        <f t="shared" ca="1" si="60"/>
        <v>#NAME?</v>
      </c>
      <c r="AL150" s="222" t="e">
        <f t="shared" ca="1" si="60"/>
        <v>#NAME?</v>
      </c>
      <c r="AM150" s="222" t="e">
        <f t="shared" ca="1" si="60"/>
        <v>#NAME?</v>
      </c>
      <c r="AN150" s="222" t="e">
        <f t="shared" ca="1" si="60"/>
        <v>#NAME?</v>
      </c>
      <c r="AO150" s="222" t="e">
        <f t="shared" ca="1" si="60"/>
        <v>#NAME?</v>
      </c>
      <c r="AP150" s="222" t="e">
        <f t="shared" ca="1" si="60"/>
        <v>#NAME?</v>
      </c>
      <c r="AQ150" s="222" t="e">
        <f t="shared" ca="1" si="60"/>
        <v>#NAME?</v>
      </c>
      <c r="AR150" s="222" t="e">
        <f t="shared" ca="1" si="60"/>
        <v>#NAME?</v>
      </c>
      <c r="AS150" s="222" t="e">
        <f t="shared" ref="AP150:AW213" ca="1" si="70">$AA150*$AC150*AS$88</f>
        <v>#NAME?</v>
      </c>
      <c r="AT150" s="222" t="e">
        <f t="shared" ca="1" si="40"/>
        <v>#NAME?</v>
      </c>
      <c r="AU150" s="222" t="e">
        <f t="shared" ca="1" si="40"/>
        <v>#NAME?</v>
      </c>
      <c r="AX150" s="296"/>
      <c r="AZ150" s="298" t="s">
        <v>10968</v>
      </c>
      <c r="BB150" s="244" t="e">
        <f t="shared" ca="1" si="69"/>
        <v>#NAME?</v>
      </c>
      <c r="BC150" s="244" t="e">
        <f t="shared" ca="1" si="67"/>
        <v>#NAME?</v>
      </c>
      <c r="BD150" s="244" t="e">
        <f t="shared" ca="1" si="67"/>
        <v>#NAME?</v>
      </c>
      <c r="BE150" s="244" t="e">
        <f t="shared" ca="1" si="67"/>
        <v>#NAME?</v>
      </c>
      <c r="BF150" s="244" t="e">
        <f t="shared" ca="1" si="67"/>
        <v>#NAME?</v>
      </c>
      <c r="BG150" s="244" t="e">
        <f t="shared" ca="1" si="67"/>
        <v>#NAME?</v>
      </c>
      <c r="BH150" s="244" t="e">
        <f t="shared" ca="1" si="67"/>
        <v>#NAME?</v>
      </c>
      <c r="BI150" s="244" t="e">
        <f t="shared" ca="1" si="67"/>
        <v>#NAME?</v>
      </c>
      <c r="BJ150" s="244" t="e">
        <f t="shared" ca="1" si="67"/>
        <v>#NAME?</v>
      </c>
      <c r="BK150" s="244" t="e">
        <f t="shared" ca="1" si="67"/>
        <v>#NAME?</v>
      </c>
      <c r="BL150" s="244" t="e">
        <f t="shared" ca="1" si="53"/>
        <v>#NAME?</v>
      </c>
      <c r="BM150" s="244" t="e">
        <f t="shared" ca="1" si="53"/>
        <v>#NAME?</v>
      </c>
      <c r="BN150" s="244" t="e">
        <f t="shared" ca="1" si="53"/>
        <v>#NAME?</v>
      </c>
      <c r="BO150" s="244" t="e">
        <f t="shared" ca="1" si="53"/>
        <v>#NAME?</v>
      </c>
      <c r="BP150" s="244" t="e">
        <f t="shared" ca="1" si="45"/>
        <v>#NAME?</v>
      </c>
      <c r="BQ150" s="244" t="e">
        <f t="shared" ca="1" si="45"/>
        <v>#NAME?</v>
      </c>
      <c r="BR150" s="244" t="e">
        <f t="shared" ca="1" si="45"/>
        <v>#NAME?</v>
      </c>
      <c r="BS150" s="244" t="e">
        <f t="shared" ca="1" si="41"/>
        <v>#NAME?</v>
      </c>
      <c r="BV150" s="296"/>
      <c r="BX150" s="298" t="s">
        <v>10968</v>
      </c>
      <c r="BZ150" s="244" t="e">
        <f t="shared" ca="1" si="63"/>
        <v>#NAME?</v>
      </c>
      <c r="CA150" s="244" t="e">
        <f t="shared" ca="1" si="63"/>
        <v>#NAME?</v>
      </c>
      <c r="CB150" s="244" t="e">
        <f t="shared" ca="1" si="63"/>
        <v>#NAME?</v>
      </c>
      <c r="CC150" s="244" t="e">
        <f t="shared" ca="1" si="63"/>
        <v>#NAME?</v>
      </c>
      <c r="CD150" s="244" t="e">
        <f t="shared" ca="1" si="63"/>
        <v>#NAME?</v>
      </c>
      <c r="CE150" s="244" t="e">
        <f t="shared" ca="1" si="63"/>
        <v>#NAME?</v>
      </c>
      <c r="CF150" s="244" t="e">
        <f t="shared" ca="1" si="63"/>
        <v>#NAME?</v>
      </c>
      <c r="CG150" s="244" t="e">
        <f t="shared" ca="1" si="63"/>
        <v>#NAME?</v>
      </c>
      <c r="CH150" s="244" t="e">
        <f t="shared" ca="1" si="63"/>
        <v>#NAME?</v>
      </c>
      <c r="CI150" s="244" t="e">
        <f t="shared" ca="1" si="63"/>
        <v>#NAME?</v>
      </c>
      <c r="CJ150" s="244" t="e">
        <f t="shared" ca="1" si="63"/>
        <v>#NAME?</v>
      </c>
      <c r="CK150" s="244" t="e">
        <f t="shared" ca="1" si="63"/>
        <v>#NAME?</v>
      </c>
      <c r="CL150" s="244" t="e">
        <f t="shared" ca="1" si="63"/>
        <v>#NAME?</v>
      </c>
      <c r="CM150" s="244" t="e">
        <f t="shared" ca="1" si="61"/>
        <v>#NAME?</v>
      </c>
      <c r="CN150" s="244" t="e">
        <f t="shared" ca="1" si="61"/>
        <v>#NAME?</v>
      </c>
      <c r="CO150" s="244" t="e">
        <f t="shared" ca="1" si="61"/>
        <v>#NAME?</v>
      </c>
      <c r="CP150" s="244" t="e">
        <f t="shared" ca="1" si="46"/>
        <v>#NAME?</v>
      </c>
      <c r="CQ150" s="244" t="e">
        <f t="shared" ca="1" si="42"/>
        <v>#NAME?</v>
      </c>
      <c r="CT150" s="296"/>
      <c r="CV150" s="298" t="s">
        <v>10968</v>
      </c>
      <c r="CX150" s="244" t="e">
        <f t="shared" ca="1" si="64"/>
        <v>#NAME?</v>
      </c>
      <c r="CY150" s="244" t="e">
        <f t="shared" ca="1" si="64"/>
        <v>#NAME?</v>
      </c>
      <c r="CZ150" s="244" t="e">
        <f t="shared" ca="1" si="64"/>
        <v>#NAME?</v>
      </c>
      <c r="DA150" s="244" t="e">
        <f t="shared" ca="1" si="64"/>
        <v>#NAME?</v>
      </c>
      <c r="DB150" s="244" t="e">
        <f t="shared" ca="1" si="64"/>
        <v>#NAME?</v>
      </c>
      <c r="DC150" s="244" t="e">
        <f t="shared" ca="1" si="64"/>
        <v>#NAME?</v>
      </c>
      <c r="DD150" s="244" t="e">
        <f t="shared" ca="1" si="64"/>
        <v>#NAME?</v>
      </c>
      <c r="DE150" s="244" t="e">
        <f t="shared" ca="1" si="64"/>
        <v>#NAME?</v>
      </c>
      <c r="DF150" s="244" t="e">
        <f t="shared" ca="1" si="64"/>
        <v>#NAME?</v>
      </c>
      <c r="DG150" s="244" t="e">
        <f t="shared" ca="1" si="64"/>
        <v>#NAME?</v>
      </c>
      <c r="DH150" s="244" t="e">
        <f t="shared" ca="1" si="64"/>
        <v>#NAME?</v>
      </c>
      <c r="DI150" s="244" t="e">
        <f t="shared" ca="1" si="64"/>
        <v>#NAME?</v>
      </c>
      <c r="DJ150" s="244" t="e">
        <f t="shared" ca="1" si="64"/>
        <v>#NAME?</v>
      </c>
      <c r="DK150" s="244" t="e">
        <f t="shared" ca="1" si="62"/>
        <v>#NAME?</v>
      </c>
      <c r="DL150" s="244" t="e">
        <f t="shared" ca="1" si="62"/>
        <v>#NAME?</v>
      </c>
      <c r="DM150" s="244" t="e">
        <f t="shared" ca="1" si="62"/>
        <v>#NAME?</v>
      </c>
      <c r="DN150" s="244" t="e">
        <f t="shared" ca="1" si="47"/>
        <v>#NAME?</v>
      </c>
      <c r="DO150" s="244" t="e">
        <f t="shared" ca="1" si="43"/>
        <v>#NAME?</v>
      </c>
    </row>
    <row r="151" spans="2:119" ht="16.5" thickBot="1">
      <c r="B151" s="296"/>
      <c r="C151" s="297">
        <f t="shared" si="59"/>
        <v>148.78601380675633</v>
      </c>
      <c r="D151" s="298" t="s">
        <v>10979</v>
      </c>
      <c r="E151" s="293">
        <f t="shared" si="65"/>
        <v>134.65224816260616</v>
      </c>
      <c r="F151" s="221">
        <f t="shared" si="68"/>
        <v>395.96939135742838</v>
      </c>
      <c r="G151" s="221">
        <f t="shared" si="68"/>
        <v>395.59258272558833</v>
      </c>
      <c r="H151" s="221">
        <f t="shared" si="66"/>
        <v>395.21741908048784</v>
      </c>
      <c r="I151" s="221">
        <f t="shared" si="66"/>
        <v>394.70423930138577</v>
      </c>
      <c r="J151" s="221">
        <f t="shared" si="66"/>
        <v>394.19413128778376</v>
      </c>
      <c r="K151" s="221">
        <f t="shared" si="66"/>
        <v>393.68707311772391</v>
      </c>
      <c r="L151" s="221">
        <f t="shared" si="66"/>
        <v>393.00050593976016</v>
      </c>
      <c r="M151" s="221">
        <f t="shared" si="66"/>
        <v>392.13885221718709</v>
      </c>
      <c r="N151" s="221">
        <f t="shared" si="66"/>
        <v>391.2860356882203</v>
      </c>
      <c r="O151" s="221">
        <f t="shared" si="66"/>
        <v>389.9572140909695</v>
      </c>
      <c r="P151" s="221">
        <f t="shared" si="52"/>
        <v>388.64973799550455</v>
      </c>
      <c r="Q151" s="221">
        <f t="shared" si="52"/>
        <v>386.6854678515636</v>
      </c>
      <c r="R151" s="221">
        <f t="shared" si="52"/>
        <v>384.03177976985296</v>
      </c>
      <c r="S151" s="221">
        <f t="shared" si="52"/>
        <v>381.46691965506795</v>
      </c>
      <c r="T151" s="221">
        <f t="shared" si="44"/>
        <v>378.34262797405449</v>
      </c>
      <c r="U151" s="221">
        <f t="shared" si="44"/>
        <v>374.37777598329569</v>
      </c>
      <c r="V151" s="221">
        <f t="shared" si="44"/>
        <v>354.4882454971634</v>
      </c>
      <c r="W151" s="221">
        <f t="shared" si="39"/>
        <v>328.43826196936249</v>
      </c>
      <c r="Z151" s="296"/>
      <c r="AA151" s="294">
        <f t="shared" si="50"/>
        <v>0</v>
      </c>
      <c r="AB151" s="298" t="s">
        <v>10979</v>
      </c>
      <c r="AC151" s="295">
        <v>9.0300000000000005E-2</v>
      </c>
      <c r="AD151" s="222" t="e">
        <f t="shared" ref="AD151:AS214" ca="1" si="71">$AA151*$AC151*AD$88</f>
        <v>#NAME?</v>
      </c>
      <c r="AE151" s="222" t="e">
        <f t="shared" ca="1" si="71"/>
        <v>#NAME?</v>
      </c>
      <c r="AF151" s="222" t="e">
        <f t="shared" ca="1" si="71"/>
        <v>#NAME?</v>
      </c>
      <c r="AG151" s="222" t="e">
        <f t="shared" ca="1" si="71"/>
        <v>#NAME?</v>
      </c>
      <c r="AH151" s="222" t="e">
        <f t="shared" ca="1" si="71"/>
        <v>#NAME?</v>
      </c>
      <c r="AI151" s="222" t="e">
        <f t="shared" ca="1" si="71"/>
        <v>#NAME?</v>
      </c>
      <c r="AJ151" s="222" t="e">
        <f t="shared" ca="1" si="71"/>
        <v>#NAME?</v>
      </c>
      <c r="AK151" s="222" t="e">
        <f t="shared" ca="1" si="71"/>
        <v>#NAME?</v>
      </c>
      <c r="AL151" s="222" t="e">
        <f t="shared" ca="1" si="71"/>
        <v>#NAME?</v>
      </c>
      <c r="AM151" s="222" t="e">
        <f t="shared" ca="1" si="71"/>
        <v>#NAME?</v>
      </c>
      <c r="AN151" s="222" t="e">
        <f t="shared" ca="1" si="71"/>
        <v>#NAME?</v>
      </c>
      <c r="AO151" s="222" t="e">
        <f t="shared" ca="1" si="71"/>
        <v>#NAME?</v>
      </c>
      <c r="AP151" s="222" t="e">
        <f t="shared" ca="1" si="71"/>
        <v>#NAME?</v>
      </c>
      <c r="AQ151" s="222" t="e">
        <f t="shared" ca="1" si="70"/>
        <v>#NAME?</v>
      </c>
      <c r="AR151" s="222" t="e">
        <f t="shared" ca="1" si="70"/>
        <v>#NAME?</v>
      </c>
      <c r="AS151" s="222" t="e">
        <f t="shared" ca="1" si="70"/>
        <v>#NAME?</v>
      </c>
      <c r="AT151" s="222" t="e">
        <f t="shared" ca="1" si="40"/>
        <v>#NAME?</v>
      </c>
      <c r="AU151" s="222" t="e">
        <f t="shared" ca="1" si="40"/>
        <v>#NAME?</v>
      </c>
      <c r="AX151" s="296"/>
      <c r="AZ151" s="298" t="s">
        <v>10979</v>
      </c>
      <c r="BB151" s="244" t="e">
        <f t="shared" ca="1" si="69"/>
        <v>#NAME?</v>
      </c>
      <c r="BC151" s="244" t="e">
        <f t="shared" ca="1" si="67"/>
        <v>#NAME?</v>
      </c>
      <c r="BD151" s="244" t="e">
        <f t="shared" ca="1" si="67"/>
        <v>#NAME?</v>
      </c>
      <c r="BE151" s="244" t="e">
        <f t="shared" ca="1" si="67"/>
        <v>#NAME?</v>
      </c>
      <c r="BF151" s="244" t="e">
        <f t="shared" ca="1" si="67"/>
        <v>#NAME?</v>
      </c>
      <c r="BG151" s="244" t="e">
        <f t="shared" ca="1" si="67"/>
        <v>#NAME?</v>
      </c>
      <c r="BH151" s="244" t="e">
        <f t="shared" ca="1" si="67"/>
        <v>#NAME?</v>
      </c>
      <c r="BI151" s="244" t="e">
        <f t="shared" ca="1" si="67"/>
        <v>#NAME?</v>
      </c>
      <c r="BJ151" s="244" t="e">
        <f t="shared" ca="1" si="67"/>
        <v>#NAME?</v>
      </c>
      <c r="BK151" s="244" t="e">
        <f t="shared" ca="1" si="67"/>
        <v>#NAME?</v>
      </c>
      <c r="BL151" s="244" t="e">
        <f t="shared" ca="1" si="53"/>
        <v>#NAME?</v>
      </c>
      <c r="BM151" s="244" t="e">
        <f t="shared" ca="1" si="53"/>
        <v>#NAME?</v>
      </c>
      <c r="BN151" s="244" t="e">
        <f t="shared" ca="1" si="53"/>
        <v>#NAME?</v>
      </c>
      <c r="BO151" s="244" t="e">
        <f t="shared" ca="1" si="53"/>
        <v>#NAME?</v>
      </c>
      <c r="BP151" s="244" t="e">
        <f t="shared" ca="1" si="45"/>
        <v>#NAME?</v>
      </c>
      <c r="BQ151" s="244" t="e">
        <f t="shared" ca="1" si="45"/>
        <v>#NAME?</v>
      </c>
      <c r="BR151" s="244" t="e">
        <f t="shared" ca="1" si="45"/>
        <v>#NAME?</v>
      </c>
      <c r="BS151" s="244" t="e">
        <f t="shared" ca="1" si="41"/>
        <v>#NAME?</v>
      </c>
      <c r="BV151" s="296"/>
      <c r="BX151" s="298" t="s">
        <v>10979</v>
      </c>
      <c r="BZ151" s="244" t="e">
        <f t="shared" ca="1" si="63"/>
        <v>#NAME?</v>
      </c>
      <c r="CA151" s="244" t="e">
        <f t="shared" ca="1" si="63"/>
        <v>#NAME?</v>
      </c>
      <c r="CB151" s="244" t="e">
        <f t="shared" ca="1" si="63"/>
        <v>#NAME?</v>
      </c>
      <c r="CC151" s="244" t="e">
        <f t="shared" ca="1" si="63"/>
        <v>#NAME?</v>
      </c>
      <c r="CD151" s="244" t="e">
        <f t="shared" ca="1" si="63"/>
        <v>#NAME?</v>
      </c>
      <c r="CE151" s="244" t="e">
        <f t="shared" ca="1" si="63"/>
        <v>#NAME?</v>
      </c>
      <c r="CF151" s="244" t="e">
        <f t="shared" ca="1" si="63"/>
        <v>#NAME?</v>
      </c>
      <c r="CG151" s="244" t="e">
        <f t="shared" ca="1" si="63"/>
        <v>#NAME?</v>
      </c>
      <c r="CH151" s="244" t="e">
        <f t="shared" ca="1" si="63"/>
        <v>#NAME?</v>
      </c>
      <c r="CI151" s="244" t="e">
        <f t="shared" ca="1" si="63"/>
        <v>#NAME?</v>
      </c>
      <c r="CJ151" s="244" t="e">
        <f t="shared" ca="1" si="63"/>
        <v>#NAME?</v>
      </c>
      <c r="CK151" s="244" t="e">
        <f t="shared" ca="1" si="63"/>
        <v>#NAME?</v>
      </c>
      <c r="CL151" s="244" t="e">
        <f t="shared" ca="1" si="63"/>
        <v>#NAME?</v>
      </c>
      <c r="CM151" s="244" t="e">
        <f t="shared" ca="1" si="61"/>
        <v>#NAME?</v>
      </c>
      <c r="CN151" s="244" t="e">
        <f t="shared" ca="1" si="61"/>
        <v>#NAME?</v>
      </c>
      <c r="CO151" s="244" t="e">
        <f t="shared" ca="1" si="61"/>
        <v>#NAME?</v>
      </c>
      <c r="CP151" s="244" t="e">
        <f t="shared" ca="1" si="46"/>
        <v>#NAME?</v>
      </c>
      <c r="CQ151" s="244" t="e">
        <f t="shared" ca="1" si="42"/>
        <v>#NAME?</v>
      </c>
      <c r="CT151" s="296"/>
      <c r="CV151" s="298" t="s">
        <v>10979</v>
      </c>
      <c r="CX151" s="244" t="e">
        <f t="shared" ca="1" si="64"/>
        <v>#NAME?</v>
      </c>
      <c r="CY151" s="244" t="e">
        <f t="shared" ca="1" si="64"/>
        <v>#NAME?</v>
      </c>
      <c r="CZ151" s="244" t="e">
        <f t="shared" ca="1" si="64"/>
        <v>#NAME?</v>
      </c>
      <c r="DA151" s="244" t="e">
        <f t="shared" ca="1" si="64"/>
        <v>#NAME?</v>
      </c>
      <c r="DB151" s="244" t="e">
        <f t="shared" ca="1" si="64"/>
        <v>#NAME?</v>
      </c>
      <c r="DC151" s="244" t="e">
        <f t="shared" ca="1" si="64"/>
        <v>#NAME?</v>
      </c>
      <c r="DD151" s="244" t="e">
        <f t="shared" ca="1" si="64"/>
        <v>#NAME?</v>
      </c>
      <c r="DE151" s="244" t="e">
        <f t="shared" ca="1" si="64"/>
        <v>#NAME?</v>
      </c>
      <c r="DF151" s="244" t="e">
        <f t="shared" ca="1" si="64"/>
        <v>#NAME?</v>
      </c>
      <c r="DG151" s="244" t="e">
        <f t="shared" ca="1" si="64"/>
        <v>#NAME?</v>
      </c>
      <c r="DH151" s="244" t="e">
        <f t="shared" ca="1" si="64"/>
        <v>#NAME?</v>
      </c>
      <c r="DI151" s="244" t="e">
        <f t="shared" ca="1" si="64"/>
        <v>#NAME?</v>
      </c>
      <c r="DJ151" s="244" t="e">
        <f t="shared" ca="1" si="64"/>
        <v>#NAME?</v>
      </c>
      <c r="DK151" s="244" t="e">
        <f t="shared" ca="1" si="62"/>
        <v>#NAME?</v>
      </c>
      <c r="DL151" s="244" t="e">
        <f t="shared" ca="1" si="62"/>
        <v>#NAME?</v>
      </c>
      <c r="DM151" s="244" t="e">
        <f t="shared" ca="1" si="62"/>
        <v>#NAME?</v>
      </c>
      <c r="DN151" s="244" t="e">
        <f t="shared" ca="1" si="47"/>
        <v>#NAME?</v>
      </c>
      <c r="DO151" s="244" t="e">
        <f t="shared" ca="1" si="43"/>
        <v>#NAME?</v>
      </c>
    </row>
    <row r="152" spans="2:119" ht="16.5" thickBot="1">
      <c r="B152" s="296"/>
      <c r="C152" s="297">
        <f t="shared" si="59"/>
        <v>148.78601380675633</v>
      </c>
      <c r="D152" s="298" t="s">
        <v>10981</v>
      </c>
      <c r="E152" s="293">
        <f t="shared" si="65"/>
        <v>132.93752172617147</v>
      </c>
      <c r="F152" s="221">
        <f t="shared" si="68"/>
        <v>394.25466492099372</v>
      </c>
      <c r="G152" s="221">
        <f t="shared" si="68"/>
        <v>393.87785628915367</v>
      </c>
      <c r="H152" s="221">
        <f t="shared" si="66"/>
        <v>393.50269264405313</v>
      </c>
      <c r="I152" s="221">
        <f t="shared" si="66"/>
        <v>392.98951286495105</v>
      </c>
      <c r="J152" s="221">
        <f t="shared" si="66"/>
        <v>392.47940485134905</v>
      </c>
      <c r="K152" s="221">
        <f t="shared" si="66"/>
        <v>391.9723466812892</v>
      </c>
      <c r="L152" s="221">
        <f t="shared" si="66"/>
        <v>391.28577950332544</v>
      </c>
      <c r="M152" s="221">
        <f t="shared" si="66"/>
        <v>390.42412578075243</v>
      </c>
      <c r="N152" s="221">
        <f t="shared" si="66"/>
        <v>389.57130925178558</v>
      </c>
      <c r="O152" s="221">
        <f t="shared" si="66"/>
        <v>388.24248765453484</v>
      </c>
      <c r="P152" s="221">
        <f t="shared" si="52"/>
        <v>386.93501155906984</v>
      </c>
      <c r="Q152" s="221">
        <f t="shared" si="52"/>
        <v>384.97074141512894</v>
      </c>
      <c r="R152" s="221">
        <f t="shared" si="52"/>
        <v>382.31705333341824</v>
      </c>
      <c r="S152" s="221">
        <f t="shared" si="52"/>
        <v>379.75219321863324</v>
      </c>
      <c r="T152" s="221">
        <f t="shared" si="44"/>
        <v>376.62790153761978</v>
      </c>
      <c r="U152" s="221">
        <f t="shared" si="44"/>
        <v>372.66304954686098</v>
      </c>
      <c r="V152" s="221">
        <f t="shared" si="44"/>
        <v>352.77351906072874</v>
      </c>
      <c r="W152" s="221">
        <f t="shared" si="39"/>
        <v>326.72353553292783</v>
      </c>
      <c r="Z152" s="296"/>
      <c r="AA152" s="294">
        <f t="shared" si="50"/>
        <v>0</v>
      </c>
      <c r="AB152" s="298" t="s">
        <v>10981</v>
      </c>
      <c r="AC152" s="295">
        <v>0.72870000000000001</v>
      </c>
      <c r="AD152" s="222" t="e">
        <f t="shared" ca="1" si="71"/>
        <v>#NAME?</v>
      </c>
      <c r="AE152" s="222" t="e">
        <f t="shared" ca="1" si="71"/>
        <v>#NAME?</v>
      </c>
      <c r="AF152" s="222" t="e">
        <f t="shared" ca="1" si="71"/>
        <v>#NAME?</v>
      </c>
      <c r="AG152" s="222" t="e">
        <f t="shared" ca="1" si="71"/>
        <v>#NAME?</v>
      </c>
      <c r="AH152" s="222" t="e">
        <f t="shared" ca="1" si="71"/>
        <v>#NAME?</v>
      </c>
      <c r="AI152" s="222" t="e">
        <f t="shared" ca="1" si="71"/>
        <v>#NAME?</v>
      </c>
      <c r="AJ152" s="222" t="e">
        <f t="shared" ca="1" si="71"/>
        <v>#NAME?</v>
      </c>
      <c r="AK152" s="222" t="e">
        <f t="shared" ca="1" si="71"/>
        <v>#NAME?</v>
      </c>
      <c r="AL152" s="222" t="e">
        <f t="shared" ca="1" si="71"/>
        <v>#NAME?</v>
      </c>
      <c r="AM152" s="222" t="e">
        <f t="shared" ca="1" si="71"/>
        <v>#NAME?</v>
      </c>
      <c r="AN152" s="222" t="e">
        <f t="shared" ca="1" si="71"/>
        <v>#NAME?</v>
      </c>
      <c r="AO152" s="222" t="e">
        <f t="shared" ca="1" si="71"/>
        <v>#NAME?</v>
      </c>
      <c r="AP152" s="222" t="e">
        <f t="shared" ca="1" si="71"/>
        <v>#NAME?</v>
      </c>
      <c r="AQ152" s="222" t="e">
        <f t="shared" ca="1" si="70"/>
        <v>#NAME?</v>
      </c>
      <c r="AR152" s="222" t="e">
        <f t="shared" ca="1" si="70"/>
        <v>#NAME?</v>
      </c>
      <c r="AS152" s="222" t="e">
        <f t="shared" ca="1" si="70"/>
        <v>#NAME?</v>
      </c>
      <c r="AT152" s="222" t="e">
        <f t="shared" ca="1" si="40"/>
        <v>#NAME?</v>
      </c>
      <c r="AU152" s="222" t="e">
        <f t="shared" ca="1" si="40"/>
        <v>#NAME?</v>
      </c>
      <c r="AX152" s="296"/>
      <c r="AZ152" s="298" t="s">
        <v>10981</v>
      </c>
      <c r="BB152" s="244" t="e">
        <f t="shared" ca="1" si="69"/>
        <v>#NAME?</v>
      </c>
      <c r="BC152" s="244" t="e">
        <f t="shared" ca="1" si="67"/>
        <v>#NAME?</v>
      </c>
      <c r="BD152" s="244" t="e">
        <f t="shared" ca="1" si="67"/>
        <v>#NAME?</v>
      </c>
      <c r="BE152" s="244" t="e">
        <f t="shared" ca="1" si="67"/>
        <v>#NAME?</v>
      </c>
      <c r="BF152" s="244" t="e">
        <f t="shared" ca="1" si="67"/>
        <v>#NAME?</v>
      </c>
      <c r="BG152" s="244" t="e">
        <f t="shared" ca="1" si="67"/>
        <v>#NAME?</v>
      </c>
      <c r="BH152" s="244" t="e">
        <f t="shared" ca="1" si="67"/>
        <v>#NAME?</v>
      </c>
      <c r="BI152" s="244" t="e">
        <f t="shared" ca="1" si="67"/>
        <v>#NAME?</v>
      </c>
      <c r="BJ152" s="244" t="e">
        <f t="shared" ca="1" si="67"/>
        <v>#NAME?</v>
      </c>
      <c r="BK152" s="244" t="e">
        <f t="shared" ca="1" si="67"/>
        <v>#NAME?</v>
      </c>
      <c r="BL152" s="244" t="e">
        <f t="shared" ca="1" si="53"/>
        <v>#NAME?</v>
      </c>
      <c r="BM152" s="244" t="e">
        <f t="shared" ca="1" si="53"/>
        <v>#NAME?</v>
      </c>
      <c r="BN152" s="244" t="e">
        <f t="shared" ca="1" si="53"/>
        <v>#NAME?</v>
      </c>
      <c r="BO152" s="244" t="e">
        <f t="shared" ca="1" si="53"/>
        <v>#NAME?</v>
      </c>
      <c r="BP152" s="244" t="e">
        <f t="shared" ca="1" si="45"/>
        <v>#NAME?</v>
      </c>
      <c r="BQ152" s="244" t="e">
        <f t="shared" ca="1" si="45"/>
        <v>#NAME?</v>
      </c>
      <c r="BR152" s="244" t="e">
        <f t="shared" ca="1" si="45"/>
        <v>#NAME?</v>
      </c>
      <c r="BS152" s="244" t="e">
        <f t="shared" ca="1" si="41"/>
        <v>#NAME?</v>
      </c>
      <c r="BV152" s="296"/>
      <c r="BX152" s="298" t="s">
        <v>10981</v>
      </c>
      <c r="BZ152" s="244" t="e">
        <f t="shared" ca="1" si="63"/>
        <v>#NAME?</v>
      </c>
      <c r="CA152" s="244" t="e">
        <f t="shared" ca="1" si="63"/>
        <v>#NAME?</v>
      </c>
      <c r="CB152" s="244" t="e">
        <f t="shared" ca="1" si="63"/>
        <v>#NAME?</v>
      </c>
      <c r="CC152" s="244" t="e">
        <f t="shared" ca="1" si="63"/>
        <v>#NAME?</v>
      </c>
      <c r="CD152" s="244" t="e">
        <f t="shared" ca="1" si="63"/>
        <v>#NAME?</v>
      </c>
      <c r="CE152" s="244" t="e">
        <f t="shared" ca="1" si="63"/>
        <v>#NAME?</v>
      </c>
      <c r="CF152" s="244" t="e">
        <f t="shared" ca="1" si="63"/>
        <v>#NAME?</v>
      </c>
      <c r="CG152" s="244" t="e">
        <f t="shared" ca="1" si="63"/>
        <v>#NAME?</v>
      </c>
      <c r="CH152" s="244" t="e">
        <f t="shared" ca="1" si="63"/>
        <v>#NAME?</v>
      </c>
      <c r="CI152" s="244" t="e">
        <f t="shared" ca="1" si="63"/>
        <v>#NAME?</v>
      </c>
      <c r="CJ152" s="244" t="e">
        <f t="shared" ca="1" si="63"/>
        <v>#NAME?</v>
      </c>
      <c r="CK152" s="244" t="e">
        <f t="shared" ca="1" si="63"/>
        <v>#NAME?</v>
      </c>
      <c r="CL152" s="244" t="e">
        <f t="shared" ca="1" si="63"/>
        <v>#NAME?</v>
      </c>
      <c r="CM152" s="244" t="e">
        <f t="shared" ca="1" si="61"/>
        <v>#NAME?</v>
      </c>
      <c r="CN152" s="244" t="e">
        <f t="shared" ca="1" si="61"/>
        <v>#NAME?</v>
      </c>
      <c r="CO152" s="244" t="e">
        <f t="shared" ca="1" si="61"/>
        <v>#NAME?</v>
      </c>
      <c r="CP152" s="244" t="e">
        <f t="shared" ca="1" si="46"/>
        <v>#NAME?</v>
      </c>
      <c r="CQ152" s="244" t="e">
        <f t="shared" ca="1" si="42"/>
        <v>#NAME?</v>
      </c>
      <c r="CT152" s="296"/>
      <c r="CV152" s="298" t="s">
        <v>10981</v>
      </c>
      <c r="CX152" s="244" t="e">
        <f t="shared" ca="1" si="64"/>
        <v>#NAME?</v>
      </c>
      <c r="CY152" s="244" t="e">
        <f t="shared" ca="1" si="64"/>
        <v>#NAME?</v>
      </c>
      <c r="CZ152" s="244" t="e">
        <f t="shared" ca="1" si="64"/>
        <v>#NAME?</v>
      </c>
      <c r="DA152" s="244" t="e">
        <f t="shared" ca="1" si="64"/>
        <v>#NAME?</v>
      </c>
      <c r="DB152" s="244" t="e">
        <f t="shared" ca="1" si="64"/>
        <v>#NAME?</v>
      </c>
      <c r="DC152" s="244" t="e">
        <f t="shared" ca="1" si="64"/>
        <v>#NAME?</v>
      </c>
      <c r="DD152" s="244" t="e">
        <f t="shared" ca="1" si="64"/>
        <v>#NAME?</v>
      </c>
      <c r="DE152" s="244" t="e">
        <f t="shared" ca="1" si="64"/>
        <v>#NAME?</v>
      </c>
      <c r="DF152" s="244" t="e">
        <f t="shared" ca="1" si="64"/>
        <v>#NAME?</v>
      </c>
      <c r="DG152" s="244" t="e">
        <f t="shared" ca="1" si="64"/>
        <v>#NAME?</v>
      </c>
      <c r="DH152" s="244" t="e">
        <f t="shared" ca="1" si="64"/>
        <v>#NAME?</v>
      </c>
      <c r="DI152" s="244" t="e">
        <f t="shared" ca="1" si="64"/>
        <v>#NAME?</v>
      </c>
      <c r="DJ152" s="244" t="e">
        <f t="shared" ca="1" si="64"/>
        <v>#NAME?</v>
      </c>
      <c r="DK152" s="244" t="e">
        <f t="shared" ca="1" si="62"/>
        <v>#NAME?</v>
      </c>
      <c r="DL152" s="244" t="e">
        <f t="shared" ca="1" si="62"/>
        <v>#NAME?</v>
      </c>
      <c r="DM152" s="244" t="e">
        <f t="shared" ca="1" si="62"/>
        <v>#NAME?</v>
      </c>
      <c r="DN152" s="244" t="e">
        <f t="shared" ca="1" si="47"/>
        <v>#NAME?</v>
      </c>
      <c r="DO152" s="244" t="e">
        <f t="shared" ca="1" si="43"/>
        <v>#NAME?</v>
      </c>
    </row>
    <row r="153" spans="2:119" ht="16.5" thickBot="1">
      <c r="B153" s="296"/>
      <c r="C153" s="297">
        <f t="shared" si="59"/>
        <v>148.78601380675633</v>
      </c>
      <c r="D153" s="298" t="s">
        <v>10992</v>
      </c>
      <c r="E153" s="293">
        <f t="shared" si="65"/>
        <v>131.25131843450137</v>
      </c>
      <c r="F153" s="221">
        <f t="shared" si="68"/>
        <v>392.56846162932356</v>
      </c>
      <c r="G153" s="221">
        <f t="shared" si="68"/>
        <v>392.19165299748352</v>
      </c>
      <c r="H153" s="221">
        <f t="shared" si="66"/>
        <v>391.81648935238309</v>
      </c>
      <c r="I153" s="221">
        <f t="shared" si="66"/>
        <v>391.30330957328101</v>
      </c>
      <c r="J153" s="221">
        <f t="shared" si="66"/>
        <v>390.79320155967901</v>
      </c>
      <c r="K153" s="221">
        <f t="shared" si="66"/>
        <v>390.28614338961916</v>
      </c>
      <c r="L153" s="221">
        <f t="shared" si="66"/>
        <v>389.5995762116554</v>
      </c>
      <c r="M153" s="221">
        <f t="shared" si="66"/>
        <v>388.73792248908228</v>
      </c>
      <c r="N153" s="221">
        <f t="shared" si="66"/>
        <v>387.88510596011554</v>
      </c>
      <c r="O153" s="221">
        <f t="shared" si="66"/>
        <v>386.55628436286474</v>
      </c>
      <c r="P153" s="221">
        <f t="shared" si="52"/>
        <v>385.24880826739974</v>
      </c>
      <c r="Q153" s="221">
        <f t="shared" si="52"/>
        <v>383.28453812345879</v>
      </c>
      <c r="R153" s="221">
        <f t="shared" si="52"/>
        <v>380.63085004174815</v>
      </c>
      <c r="S153" s="221">
        <f t="shared" si="52"/>
        <v>378.0659899269632</v>
      </c>
      <c r="T153" s="221">
        <f t="shared" si="44"/>
        <v>374.94169824594974</v>
      </c>
      <c r="U153" s="221">
        <f t="shared" si="44"/>
        <v>370.97684625519094</v>
      </c>
      <c r="V153" s="221">
        <f t="shared" si="44"/>
        <v>351.08731576905859</v>
      </c>
      <c r="W153" s="221">
        <f t="shared" si="39"/>
        <v>325.03733224125767</v>
      </c>
      <c r="Z153" s="296"/>
      <c r="AA153" s="294">
        <f t="shared" si="50"/>
        <v>0</v>
      </c>
      <c r="AB153" s="298" t="s">
        <v>10992</v>
      </c>
      <c r="AC153" s="295">
        <v>5.57E-2</v>
      </c>
      <c r="AD153" s="222" t="e">
        <f t="shared" ca="1" si="71"/>
        <v>#NAME?</v>
      </c>
      <c r="AE153" s="222" t="e">
        <f t="shared" ca="1" si="71"/>
        <v>#NAME?</v>
      </c>
      <c r="AF153" s="222" t="e">
        <f t="shared" ca="1" si="71"/>
        <v>#NAME?</v>
      </c>
      <c r="AG153" s="222" t="e">
        <f t="shared" ca="1" si="71"/>
        <v>#NAME?</v>
      </c>
      <c r="AH153" s="222" t="e">
        <f t="shared" ca="1" si="71"/>
        <v>#NAME?</v>
      </c>
      <c r="AI153" s="222" t="e">
        <f t="shared" ca="1" si="71"/>
        <v>#NAME?</v>
      </c>
      <c r="AJ153" s="222" t="e">
        <f t="shared" ca="1" si="71"/>
        <v>#NAME?</v>
      </c>
      <c r="AK153" s="222" t="e">
        <f t="shared" ca="1" si="71"/>
        <v>#NAME?</v>
      </c>
      <c r="AL153" s="222" t="e">
        <f t="shared" ca="1" si="71"/>
        <v>#NAME?</v>
      </c>
      <c r="AM153" s="222" t="e">
        <f t="shared" ca="1" si="71"/>
        <v>#NAME?</v>
      </c>
      <c r="AN153" s="222" t="e">
        <f t="shared" ca="1" si="71"/>
        <v>#NAME?</v>
      </c>
      <c r="AO153" s="222" t="e">
        <f t="shared" ca="1" si="71"/>
        <v>#NAME?</v>
      </c>
      <c r="AP153" s="222" t="e">
        <f t="shared" ca="1" si="71"/>
        <v>#NAME?</v>
      </c>
      <c r="AQ153" s="222" t="e">
        <f t="shared" ca="1" si="70"/>
        <v>#NAME?</v>
      </c>
      <c r="AR153" s="222" t="e">
        <f t="shared" ca="1" si="70"/>
        <v>#NAME?</v>
      </c>
      <c r="AS153" s="222" t="e">
        <f t="shared" ca="1" si="70"/>
        <v>#NAME?</v>
      </c>
      <c r="AT153" s="222" t="e">
        <f t="shared" ca="1" si="40"/>
        <v>#NAME?</v>
      </c>
      <c r="AU153" s="222" t="e">
        <f t="shared" ca="1" si="40"/>
        <v>#NAME?</v>
      </c>
      <c r="AX153" s="296"/>
      <c r="AZ153" s="298" t="s">
        <v>10992</v>
      </c>
      <c r="BB153" s="244" t="e">
        <f t="shared" ca="1" si="69"/>
        <v>#NAME?</v>
      </c>
      <c r="BC153" s="244" t="e">
        <f t="shared" ca="1" si="67"/>
        <v>#NAME?</v>
      </c>
      <c r="BD153" s="244" t="e">
        <f t="shared" ca="1" si="67"/>
        <v>#NAME?</v>
      </c>
      <c r="BE153" s="244" t="e">
        <f t="shared" ca="1" si="67"/>
        <v>#NAME?</v>
      </c>
      <c r="BF153" s="244" t="e">
        <f t="shared" ca="1" si="67"/>
        <v>#NAME?</v>
      </c>
      <c r="BG153" s="244" t="e">
        <f t="shared" ca="1" si="67"/>
        <v>#NAME?</v>
      </c>
      <c r="BH153" s="244" t="e">
        <f t="shared" ca="1" si="67"/>
        <v>#NAME?</v>
      </c>
      <c r="BI153" s="244" t="e">
        <f t="shared" ca="1" si="67"/>
        <v>#NAME?</v>
      </c>
      <c r="BJ153" s="244" t="e">
        <f t="shared" ca="1" si="67"/>
        <v>#NAME?</v>
      </c>
      <c r="BK153" s="244" t="e">
        <f t="shared" ca="1" si="67"/>
        <v>#NAME?</v>
      </c>
      <c r="BL153" s="244" t="e">
        <f t="shared" ca="1" si="53"/>
        <v>#NAME?</v>
      </c>
      <c r="BM153" s="244" t="e">
        <f t="shared" ca="1" si="53"/>
        <v>#NAME?</v>
      </c>
      <c r="BN153" s="244" t="e">
        <f t="shared" ca="1" si="53"/>
        <v>#NAME?</v>
      </c>
      <c r="BO153" s="244" t="e">
        <f t="shared" ca="1" si="53"/>
        <v>#NAME?</v>
      </c>
      <c r="BP153" s="244" t="e">
        <f t="shared" ca="1" si="45"/>
        <v>#NAME?</v>
      </c>
      <c r="BQ153" s="244" t="e">
        <f t="shared" ca="1" si="45"/>
        <v>#NAME?</v>
      </c>
      <c r="BR153" s="244" t="e">
        <f t="shared" ca="1" si="45"/>
        <v>#NAME?</v>
      </c>
      <c r="BS153" s="244" t="e">
        <f t="shared" ca="1" si="41"/>
        <v>#NAME?</v>
      </c>
      <c r="BV153" s="296"/>
      <c r="BX153" s="298" t="s">
        <v>10992</v>
      </c>
      <c r="BZ153" s="244" t="e">
        <f t="shared" ca="1" si="63"/>
        <v>#NAME?</v>
      </c>
      <c r="CA153" s="244" t="e">
        <f t="shared" ca="1" si="63"/>
        <v>#NAME?</v>
      </c>
      <c r="CB153" s="244" t="e">
        <f t="shared" ca="1" si="63"/>
        <v>#NAME?</v>
      </c>
      <c r="CC153" s="244" t="e">
        <f t="shared" ca="1" si="63"/>
        <v>#NAME?</v>
      </c>
      <c r="CD153" s="244" t="e">
        <f t="shared" ca="1" si="63"/>
        <v>#NAME?</v>
      </c>
      <c r="CE153" s="244" t="e">
        <f t="shared" ca="1" si="63"/>
        <v>#NAME?</v>
      </c>
      <c r="CF153" s="244" t="e">
        <f t="shared" ca="1" si="63"/>
        <v>#NAME?</v>
      </c>
      <c r="CG153" s="244" t="e">
        <f t="shared" ca="1" si="63"/>
        <v>#NAME?</v>
      </c>
      <c r="CH153" s="244" t="e">
        <f t="shared" ca="1" si="63"/>
        <v>#NAME?</v>
      </c>
      <c r="CI153" s="244" t="e">
        <f t="shared" ca="1" si="63"/>
        <v>#NAME?</v>
      </c>
      <c r="CJ153" s="244" t="e">
        <f t="shared" ca="1" si="63"/>
        <v>#NAME?</v>
      </c>
      <c r="CK153" s="244" t="e">
        <f t="shared" ca="1" si="63"/>
        <v>#NAME?</v>
      </c>
      <c r="CL153" s="244" t="e">
        <f t="shared" ca="1" si="63"/>
        <v>#NAME?</v>
      </c>
      <c r="CM153" s="244" t="e">
        <f t="shared" ca="1" si="61"/>
        <v>#NAME?</v>
      </c>
      <c r="CN153" s="244" t="e">
        <f t="shared" ca="1" si="61"/>
        <v>#NAME?</v>
      </c>
      <c r="CO153" s="244" t="e">
        <f t="shared" ca="1" si="61"/>
        <v>#NAME?</v>
      </c>
      <c r="CP153" s="244" t="e">
        <f t="shared" ca="1" si="46"/>
        <v>#NAME?</v>
      </c>
      <c r="CQ153" s="244" t="e">
        <f t="shared" ca="1" si="42"/>
        <v>#NAME?</v>
      </c>
      <c r="CT153" s="296"/>
      <c r="CV153" s="298" t="s">
        <v>10992</v>
      </c>
      <c r="CX153" s="244" t="e">
        <f t="shared" ca="1" si="64"/>
        <v>#NAME?</v>
      </c>
      <c r="CY153" s="244" t="e">
        <f t="shared" ca="1" si="64"/>
        <v>#NAME?</v>
      </c>
      <c r="CZ153" s="244" t="e">
        <f t="shared" ca="1" si="64"/>
        <v>#NAME?</v>
      </c>
      <c r="DA153" s="244" t="e">
        <f t="shared" ca="1" si="64"/>
        <v>#NAME?</v>
      </c>
      <c r="DB153" s="244" t="e">
        <f t="shared" ca="1" si="64"/>
        <v>#NAME?</v>
      </c>
      <c r="DC153" s="244" t="e">
        <f t="shared" ca="1" si="64"/>
        <v>#NAME?</v>
      </c>
      <c r="DD153" s="244" t="e">
        <f t="shared" ca="1" si="64"/>
        <v>#NAME?</v>
      </c>
      <c r="DE153" s="244" t="e">
        <f t="shared" ca="1" si="64"/>
        <v>#NAME?</v>
      </c>
      <c r="DF153" s="244" t="e">
        <f t="shared" ca="1" si="64"/>
        <v>#NAME?</v>
      </c>
      <c r="DG153" s="244" t="e">
        <f t="shared" ca="1" si="64"/>
        <v>#NAME?</v>
      </c>
      <c r="DH153" s="244" t="e">
        <f t="shared" ca="1" si="64"/>
        <v>#NAME?</v>
      </c>
      <c r="DI153" s="244" t="e">
        <f t="shared" ca="1" si="64"/>
        <v>#NAME?</v>
      </c>
      <c r="DJ153" s="244" t="e">
        <f t="shared" ca="1" si="64"/>
        <v>#NAME?</v>
      </c>
      <c r="DK153" s="244" t="e">
        <f t="shared" ca="1" si="62"/>
        <v>#NAME?</v>
      </c>
      <c r="DL153" s="244" t="e">
        <f t="shared" ca="1" si="62"/>
        <v>#NAME?</v>
      </c>
      <c r="DM153" s="244" t="e">
        <f t="shared" ca="1" si="62"/>
        <v>#NAME?</v>
      </c>
      <c r="DN153" s="244" t="e">
        <f t="shared" ca="1" si="47"/>
        <v>#NAME?</v>
      </c>
      <c r="DO153" s="244" t="e">
        <f t="shared" ca="1" si="43"/>
        <v>#NAME?</v>
      </c>
    </row>
    <row r="154" spans="2:119" ht="16.5" thickBot="1">
      <c r="B154" s="296"/>
      <c r="C154" s="297">
        <f t="shared" si="59"/>
        <v>148.78601380675633</v>
      </c>
      <c r="D154" s="298" t="s">
        <v>10994</v>
      </c>
      <c r="E154" s="293">
        <f t="shared" si="65"/>
        <v>128.7199154446343</v>
      </c>
      <c r="F154" s="221">
        <f t="shared" si="68"/>
        <v>390.03705863945652</v>
      </c>
      <c r="G154" s="221">
        <f t="shared" si="68"/>
        <v>389.66025000761647</v>
      </c>
      <c r="H154" s="221">
        <f t="shared" si="66"/>
        <v>389.28508636251598</v>
      </c>
      <c r="I154" s="221">
        <f t="shared" si="66"/>
        <v>388.77190658341391</v>
      </c>
      <c r="J154" s="221">
        <f t="shared" si="66"/>
        <v>388.2617985698119</v>
      </c>
      <c r="K154" s="221">
        <f t="shared" si="66"/>
        <v>387.75474039975205</v>
      </c>
      <c r="L154" s="221">
        <f t="shared" si="66"/>
        <v>387.0681732217883</v>
      </c>
      <c r="M154" s="221">
        <f t="shared" si="66"/>
        <v>386.20651949921523</v>
      </c>
      <c r="N154" s="221">
        <f t="shared" si="66"/>
        <v>385.35370297024843</v>
      </c>
      <c r="O154" s="221">
        <f t="shared" si="66"/>
        <v>384.0248813729977</v>
      </c>
      <c r="P154" s="221">
        <f t="shared" si="52"/>
        <v>382.71740527753263</v>
      </c>
      <c r="Q154" s="221">
        <f t="shared" si="52"/>
        <v>380.75313513359174</v>
      </c>
      <c r="R154" s="221">
        <f t="shared" si="52"/>
        <v>378.09944705188104</v>
      </c>
      <c r="S154" s="221">
        <f t="shared" si="52"/>
        <v>375.53458693709609</v>
      </c>
      <c r="T154" s="221">
        <f t="shared" si="44"/>
        <v>372.41029525608263</v>
      </c>
      <c r="U154" s="221">
        <f t="shared" si="44"/>
        <v>368.44544326532383</v>
      </c>
      <c r="V154" s="221">
        <f t="shared" si="44"/>
        <v>348.55591277919154</v>
      </c>
      <c r="W154" s="221">
        <f t="shared" si="39"/>
        <v>322.50592925139063</v>
      </c>
      <c r="Z154" s="296"/>
      <c r="AA154" s="294">
        <f t="shared" si="50"/>
        <v>0</v>
      </c>
      <c r="AB154" s="298" t="s">
        <v>10994</v>
      </c>
      <c r="AC154" s="295">
        <v>2.01E-2</v>
      </c>
      <c r="AD154" s="222" t="e">
        <f t="shared" ca="1" si="71"/>
        <v>#NAME?</v>
      </c>
      <c r="AE154" s="222" t="e">
        <f t="shared" ca="1" si="71"/>
        <v>#NAME?</v>
      </c>
      <c r="AF154" s="222" t="e">
        <f t="shared" ca="1" si="71"/>
        <v>#NAME?</v>
      </c>
      <c r="AG154" s="222" t="e">
        <f t="shared" ca="1" si="71"/>
        <v>#NAME?</v>
      </c>
      <c r="AH154" s="222" t="e">
        <f t="shared" ca="1" si="71"/>
        <v>#NAME?</v>
      </c>
      <c r="AI154" s="222" t="e">
        <f t="shared" ca="1" si="71"/>
        <v>#NAME?</v>
      </c>
      <c r="AJ154" s="222" t="e">
        <f t="shared" ca="1" si="71"/>
        <v>#NAME?</v>
      </c>
      <c r="AK154" s="222" t="e">
        <f t="shared" ca="1" si="71"/>
        <v>#NAME?</v>
      </c>
      <c r="AL154" s="222" t="e">
        <f t="shared" ca="1" si="71"/>
        <v>#NAME?</v>
      </c>
      <c r="AM154" s="222" t="e">
        <f t="shared" ca="1" si="71"/>
        <v>#NAME?</v>
      </c>
      <c r="AN154" s="222" t="e">
        <f t="shared" ca="1" si="71"/>
        <v>#NAME?</v>
      </c>
      <c r="AO154" s="222" t="e">
        <f t="shared" ca="1" si="71"/>
        <v>#NAME?</v>
      </c>
      <c r="AP154" s="222" t="e">
        <f t="shared" ca="1" si="71"/>
        <v>#NAME?</v>
      </c>
      <c r="AQ154" s="222" t="e">
        <f t="shared" ca="1" si="70"/>
        <v>#NAME?</v>
      </c>
      <c r="AR154" s="222" t="e">
        <f t="shared" ca="1" si="70"/>
        <v>#NAME?</v>
      </c>
      <c r="AS154" s="222" t="e">
        <f t="shared" ca="1" si="70"/>
        <v>#NAME?</v>
      </c>
      <c r="AT154" s="222" t="e">
        <f t="shared" ca="1" si="40"/>
        <v>#NAME?</v>
      </c>
      <c r="AU154" s="222" t="e">
        <f t="shared" ca="1" si="40"/>
        <v>#NAME?</v>
      </c>
      <c r="AX154" s="296"/>
      <c r="AZ154" s="298" t="s">
        <v>10994</v>
      </c>
      <c r="BB154" s="244" t="e">
        <f t="shared" ca="1" si="69"/>
        <v>#NAME?</v>
      </c>
      <c r="BC154" s="244" t="e">
        <f t="shared" ca="1" si="67"/>
        <v>#NAME?</v>
      </c>
      <c r="BD154" s="244" t="e">
        <f t="shared" ca="1" si="67"/>
        <v>#NAME?</v>
      </c>
      <c r="BE154" s="244" t="e">
        <f t="shared" ca="1" si="67"/>
        <v>#NAME?</v>
      </c>
      <c r="BF154" s="244" t="e">
        <f t="shared" ca="1" si="67"/>
        <v>#NAME?</v>
      </c>
      <c r="BG154" s="244" t="e">
        <f t="shared" ca="1" si="67"/>
        <v>#NAME?</v>
      </c>
      <c r="BH154" s="244" t="e">
        <f t="shared" ca="1" si="67"/>
        <v>#NAME?</v>
      </c>
      <c r="BI154" s="244" t="e">
        <f t="shared" ca="1" si="67"/>
        <v>#NAME?</v>
      </c>
      <c r="BJ154" s="244" t="e">
        <f t="shared" ca="1" si="67"/>
        <v>#NAME?</v>
      </c>
      <c r="BK154" s="244" t="e">
        <f t="shared" ca="1" si="67"/>
        <v>#NAME?</v>
      </c>
      <c r="BL154" s="244" t="e">
        <f t="shared" ca="1" si="53"/>
        <v>#NAME?</v>
      </c>
      <c r="BM154" s="244" t="e">
        <f t="shared" ca="1" si="53"/>
        <v>#NAME?</v>
      </c>
      <c r="BN154" s="244" t="e">
        <f t="shared" ca="1" si="53"/>
        <v>#NAME?</v>
      </c>
      <c r="BO154" s="244" t="e">
        <f t="shared" ca="1" si="53"/>
        <v>#NAME?</v>
      </c>
      <c r="BP154" s="244" t="e">
        <f t="shared" ca="1" si="45"/>
        <v>#NAME?</v>
      </c>
      <c r="BQ154" s="244" t="e">
        <f t="shared" ca="1" si="45"/>
        <v>#NAME?</v>
      </c>
      <c r="BR154" s="244" t="e">
        <f t="shared" ca="1" si="45"/>
        <v>#NAME?</v>
      </c>
      <c r="BS154" s="244" t="e">
        <f t="shared" ca="1" si="41"/>
        <v>#NAME?</v>
      </c>
      <c r="BV154" s="296"/>
      <c r="BX154" s="298" t="s">
        <v>10994</v>
      </c>
      <c r="BZ154" s="244" t="e">
        <f t="shared" ca="1" si="63"/>
        <v>#NAME?</v>
      </c>
      <c r="CA154" s="244" t="e">
        <f t="shared" ca="1" si="63"/>
        <v>#NAME?</v>
      </c>
      <c r="CB154" s="244" t="e">
        <f t="shared" ca="1" si="63"/>
        <v>#NAME?</v>
      </c>
      <c r="CC154" s="244" t="e">
        <f t="shared" ca="1" si="63"/>
        <v>#NAME?</v>
      </c>
      <c r="CD154" s="244" t="e">
        <f t="shared" ca="1" si="63"/>
        <v>#NAME?</v>
      </c>
      <c r="CE154" s="244" t="e">
        <f t="shared" ca="1" si="63"/>
        <v>#NAME?</v>
      </c>
      <c r="CF154" s="244" t="e">
        <f t="shared" ca="1" si="63"/>
        <v>#NAME?</v>
      </c>
      <c r="CG154" s="244" t="e">
        <f t="shared" ca="1" si="63"/>
        <v>#NAME?</v>
      </c>
      <c r="CH154" s="244" t="e">
        <f t="shared" ca="1" si="63"/>
        <v>#NAME?</v>
      </c>
      <c r="CI154" s="244" t="e">
        <f t="shared" ca="1" si="63"/>
        <v>#NAME?</v>
      </c>
      <c r="CJ154" s="244" t="e">
        <f t="shared" ca="1" si="63"/>
        <v>#NAME?</v>
      </c>
      <c r="CK154" s="244" t="e">
        <f t="shared" ca="1" si="63"/>
        <v>#NAME?</v>
      </c>
      <c r="CL154" s="244" t="e">
        <f t="shared" ca="1" si="63"/>
        <v>#NAME?</v>
      </c>
      <c r="CM154" s="244" t="e">
        <f t="shared" ca="1" si="61"/>
        <v>#NAME?</v>
      </c>
      <c r="CN154" s="244" t="e">
        <f t="shared" ca="1" si="61"/>
        <v>#NAME?</v>
      </c>
      <c r="CO154" s="244" t="e">
        <f t="shared" ca="1" si="61"/>
        <v>#NAME?</v>
      </c>
      <c r="CP154" s="244" t="e">
        <f t="shared" ca="1" si="46"/>
        <v>#NAME?</v>
      </c>
      <c r="CQ154" s="244" t="e">
        <f t="shared" ca="1" si="46"/>
        <v>#NAME?</v>
      </c>
      <c r="CT154" s="296"/>
      <c r="CV154" s="298" t="s">
        <v>10994</v>
      </c>
      <c r="CX154" s="244" t="e">
        <f t="shared" ca="1" si="64"/>
        <v>#NAME?</v>
      </c>
      <c r="CY154" s="244" t="e">
        <f t="shared" ca="1" si="64"/>
        <v>#NAME?</v>
      </c>
      <c r="CZ154" s="244" t="e">
        <f t="shared" ca="1" si="64"/>
        <v>#NAME?</v>
      </c>
      <c r="DA154" s="244" t="e">
        <f t="shared" ca="1" si="64"/>
        <v>#NAME?</v>
      </c>
      <c r="DB154" s="244" t="e">
        <f t="shared" ca="1" si="64"/>
        <v>#NAME?</v>
      </c>
      <c r="DC154" s="244" t="e">
        <f t="shared" ca="1" si="64"/>
        <v>#NAME?</v>
      </c>
      <c r="DD154" s="244" t="e">
        <f t="shared" ca="1" si="64"/>
        <v>#NAME?</v>
      </c>
      <c r="DE154" s="244" t="e">
        <f t="shared" ca="1" si="64"/>
        <v>#NAME?</v>
      </c>
      <c r="DF154" s="244" t="e">
        <f t="shared" ca="1" si="64"/>
        <v>#NAME?</v>
      </c>
      <c r="DG154" s="244" t="e">
        <f t="shared" ca="1" si="64"/>
        <v>#NAME?</v>
      </c>
      <c r="DH154" s="244" t="e">
        <f t="shared" ca="1" si="64"/>
        <v>#NAME?</v>
      </c>
      <c r="DI154" s="244" t="e">
        <f t="shared" ca="1" si="64"/>
        <v>#NAME?</v>
      </c>
      <c r="DJ154" s="244" t="e">
        <f t="shared" ca="1" si="64"/>
        <v>#NAME?</v>
      </c>
      <c r="DK154" s="244" t="e">
        <f t="shared" ca="1" si="62"/>
        <v>#NAME?</v>
      </c>
      <c r="DL154" s="244" t="e">
        <f t="shared" ca="1" si="62"/>
        <v>#NAME?</v>
      </c>
      <c r="DM154" s="244" t="e">
        <f t="shared" ca="1" si="62"/>
        <v>#NAME?</v>
      </c>
      <c r="DN154" s="244" t="e">
        <f t="shared" ca="1" si="47"/>
        <v>#NAME?</v>
      </c>
      <c r="DO154" s="244" t="e">
        <f t="shared" ca="1" si="47"/>
        <v>#NAME?</v>
      </c>
    </row>
    <row r="155" spans="2:119" ht="16.5" thickBot="1">
      <c r="B155" s="296"/>
      <c r="C155" s="297">
        <f t="shared" si="59"/>
        <v>148.78601380675633</v>
      </c>
      <c r="D155" s="298" t="s">
        <v>10996</v>
      </c>
      <c r="E155" s="293">
        <f t="shared" si="65"/>
        <v>125.30360400948862</v>
      </c>
      <c r="F155" s="221">
        <f t="shared" si="68"/>
        <v>386.62074720431087</v>
      </c>
      <c r="G155" s="221">
        <f t="shared" si="68"/>
        <v>386.24393857247082</v>
      </c>
      <c r="H155" s="221">
        <f t="shared" si="66"/>
        <v>385.86877492737028</v>
      </c>
      <c r="I155" s="221">
        <f t="shared" si="66"/>
        <v>385.35559514826821</v>
      </c>
      <c r="J155" s="221">
        <f t="shared" si="66"/>
        <v>384.8454871346662</v>
      </c>
      <c r="K155" s="221">
        <f t="shared" si="66"/>
        <v>384.33842896460635</v>
      </c>
      <c r="L155" s="221">
        <f t="shared" si="66"/>
        <v>383.6518617866426</v>
      </c>
      <c r="M155" s="221">
        <f t="shared" si="66"/>
        <v>382.79020806406959</v>
      </c>
      <c r="N155" s="221">
        <f t="shared" si="66"/>
        <v>381.93739153510273</v>
      </c>
      <c r="O155" s="221">
        <f t="shared" si="66"/>
        <v>380.608569937852</v>
      </c>
      <c r="P155" s="221">
        <f t="shared" si="52"/>
        <v>379.30109384238699</v>
      </c>
      <c r="Q155" s="221">
        <f t="shared" si="52"/>
        <v>377.3368236984461</v>
      </c>
      <c r="R155" s="221">
        <f t="shared" si="52"/>
        <v>374.6831356167354</v>
      </c>
      <c r="S155" s="221">
        <f t="shared" si="52"/>
        <v>372.11827550195039</v>
      </c>
      <c r="T155" s="221">
        <f t="shared" si="44"/>
        <v>368.99398382093693</v>
      </c>
      <c r="U155" s="221">
        <f t="shared" si="44"/>
        <v>365.02913183017813</v>
      </c>
      <c r="V155" s="221">
        <f t="shared" si="44"/>
        <v>345.1396013440459</v>
      </c>
      <c r="W155" s="221">
        <f t="shared" si="39"/>
        <v>319.08961781624498</v>
      </c>
      <c r="Z155" s="296"/>
      <c r="AA155" s="294">
        <f t="shared" si="50"/>
        <v>0</v>
      </c>
      <c r="AB155" s="298" t="s">
        <v>10996</v>
      </c>
      <c r="AC155" s="295">
        <v>8.0999999999999996E-3</v>
      </c>
      <c r="AD155" s="222" t="e">
        <f t="shared" ca="1" si="71"/>
        <v>#NAME?</v>
      </c>
      <c r="AE155" s="222" t="e">
        <f t="shared" ca="1" si="71"/>
        <v>#NAME?</v>
      </c>
      <c r="AF155" s="222" t="e">
        <f t="shared" ca="1" si="71"/>
        <v>#NAME?</v>
      </c>
      <c r="AG155" s="222" t="e">
        <f t="shared" ca="1" si="71"/>
        <v>#NAME?</v>
      </c>
      <c r="AH155" s="222" t="e">
        <f t="shared" ca="1" si="71"/>
        <v>#NAME?</v>
      </c>
      <c r="AI155" s="222" t="e">
        <f t="shared" ca="1" si="71"/>
        <v>#NAME?</v>
      </c>
      <c r="AJ155" s="222" t="e">
        <f t="shared" ca="1" si="71"/>
        <v>#NAME?</v>
      </c>
      <c r="AK155" s="222" t="e">
        <f t="shared" ca="1" si="71"/>
        <v>#NAME?</v>
      </c>
      <c r="AL155" s="222" t="e">
        <f t="shared" ca="1" si="71"/>
        <v>#NAME?</v>
      </c>
      <c r="AM155" s="222" t="e">
        <f t="shared" ca="1" si="71"/>
        <v>#NAME?</v>
      </c>
      <c r="AN155" s="222" t="e">
        <f t="shared" ca="1" si="71"/>
        <v>#NAME?</v>
      </c>
      <c r="AO155" s="222" t="e">
        <f t="shared" ca="1" si="71"/>
        <v>#NAME?</v>
      </c>
      <c r="AP155" s="222" t="e">
        <f t="shared" ca="1" si="71"/>
        <v>#NAME?</v>
      </c>
      <c r="AQ155" s="222" t="e">
        <f t="shared" ca="1" si="70"/>
        <v>#NAME?</v>
      </c>
      <c r="AR155" s="222" t="e">
        <f t="shared" ca="1" si="70"/>
        <v>#NAME?</v>
      </c>
      <c r="AS155" s="222" t="e">
        <f t="shared" ca="1" si="70"/>
        <v>#NAME?</v>
      </c>
      <c r="AT155" s="222" t="e">
        <f t="shared" ca="1" si="40"/>
        <v>#NAME?</v>
      </c>
      <c r="AU155" s="222" t="e">
        <f t="shared" ca="1" si="40"/>
        <v>#NAME?</v>
      </c>
      <c r="AX155" s="296"/>
      <c r="AZ155" s="298" t="s">
        <v>10996</v>
      </c>
      <c r="BB155" s="244" t="e">
        <f t="shared" ca="1" si="69"/>
        <v>#NAME?</v>
      </c>
      <c r="BC155" s="244" t="e">
        <f t="shared" ca="1" si="67"/>
        <v>#NAME?</v>
      </c>
      <c r="BD155" s="244" t="e">
        <f t="shared" ca="1" si="67"/>
        <v>#NAME?</v>
      </c>
      <c r="BE155" s="244" t="e">
        <f t="shared" ca="1" si="67"/>
        <v>#NAME?</v>
      </c>
      <c r="BF155" s="244" t="e">
        <f t="shared" ca="1" si="67"/>
        <v>#NAME?</v>
      </c>
      <c r="BG155" s="244" t="e">
        <f t="shared" ca="1" si="67"/>
        <v>#NAME?</v>
      </c>
      <c r="BH155" s="244" t="e">
        <f t="shared" ca="1" si="67"/>
        <v>#NAME?</v>
      </c>
      <c r="BI155" s="244" t="e">
        <f t="shared" ca="1" si="67"/>
        <v>#NAME?</v>
      </c>
      <c r="BJ155" s="244" t="e">
        <f t="shared" ca="1" si="67"/>
        <v>#NAME?</v>
      </c>
      <c r="BK155" s="244" t="e">
        <f t="shared" ca="1" si="67"/>
        <v>#NAME?</v>
      </c>
      <c r="BL155" s="244" t="e">
        <f t="shared" ca="1" si="53"/>
        <v>#NAME?</v>
      </c>
      <c r="BM155" s="244" t="e">
        <f t="shared" ca="1" si="53"/>
        <v>#NAME?</v>
      </c>
      <c r="BN155" s="244" t="e">
        <f t="shared" ca="1" si="53"/>
        <v>#NAME?</v>
      </c>
      <c r="BO155" s="244" t="e">
        <f t="shared" ca="1" si="53"/>
        <v>#NAME?</v>
      </c>
      <c r="BP155" s="244" t="e">
        <f t="shared" ca="1" si="45"/>
        <v>#NAME?</v>
      </c>
      <c r="BQ155" s="244" t="e">
        <f t="shared" ca="1" si="45"/>
        <v>#NAME?</v>
      </c>
      <c r="BR155" s="244" t="e">
        <f t="shared" ca="1" si="45"/>
        <v>#NAME?</v>
      </c>
      <c r="BS155" s="244" t="e">
        <f t="shared" ca="1" si="41"/>
        <v>#NAME?</v>
      </c>
      <c r="BV155" s="296"/>
      <c r="BX155" s="298" t="s">
        <v>10996</v>
      </c>
      <c r="BZ155" s="244" t="e">
        <f t="shared" ca="1" si="63"/>
        <v>#NAME?</v>
      </c>
      <c r="CA155" s="244" t="e">
        <f t="shared" ca="1" si="63"/>
        <v>#NAME?</v>
      </c>
      <c r="CB155" s="244" t="e">
        <f t="shared" ca="1" si="63"/>
        <v>#NAME?</v>
      </c>
      <c r="CC155" s="244" t="e">
        <f t="shared" ca="1" si="63"/>
        <v>#NAME?</v>
      </c>
      <c r="CD155" s="244" t="e">
        <f t="shared" ca="1" si="63"/>
        <v>#NAME?</v>
      </c>
      <c r="CE155" s="244" t="e">
        <f t="shared" ca="1" si="63"/>
        <v>#NAME?</v>
      </c>
      <c r="CF155" s="244" t="e">
        <f t="shared" ca="1" si="63"/>
        <v>#NAME?</v>
      </c>
      <c r="CG155" s="244" t="e">
        <f t="shared" ca="1" si="63"/>
        <v>#NAME?</v>
      </c>
      <c r="CH155" s="244" t="e">
        <f t="shared" ref="CE155:CP218" ca="1" si="72">N155-$BR$82</f>
        <v>#NAME?</v>
      </c>
      <c r="CI155" s="244" t="e">
        <f t="shared" ca="1" si="72"/>
        <v>#NAME?</v>
      </c>
      <c r="CJ155" s="244" t="e">
        <f t="shared" ca="1" si="72"/>
        <v>#NAME?</v>
      </c>
      <c r="CK155" s="244" t="e">
        <f t="shared" ca="1" si="72"/>
        <v>#NAME?</v>
      </c>
      <c r="CL155" s="244" t="e">
        <f t="shared" ca="1" si="72"/>
        <v>#NAME?</v>
      </c>
      <c r="CM155" s="244" t="e">
        <f t="shared" ca="1" si="61"/>
        <v>#NAME?</v>
      </c>
      <c r="CN155" s="244" t="e">
        <f t="shared" ca="1" si="61"/>
        <v>#NAME?</v>
      </c>
      <c r="CO155" s="244" t="e">
        <f t="shared" ca="1" si="61"/>
        <v>#NAME?</v>
      </c>
      <c r="CP155" s="244" t="e">
        <f t="shared" ca="1" si="46"/>
        <v>#NAME?</v>
      </c>
      <c r="CQ155" s="244" t="e">
        <f t="shared" ca="1" si="46"/>
        <v>#NAME?</v>
      </c>
      <c r="CT155" s="296"/>
      <c r="CV155" s="298" t="s">
        <v>10996</v>
      </c>
      <c r="CX155" s="244" t="e">
        <f t="shared" ca="1" si="64"/>
        <v>#NAME?</v>
      </c>
      <c r="CY155" s="244" t="e">
        <f t="shared" ca="1" si="64"/>
        <v>#NAME?</v>
      </c>
      <c r="CZ155" s="244" t="e">
        <f t="shared" ca="1" si="64"/>
        <v>#NAME?</v>
      </c>
      <c r="DA155" s="244" t="e">
        <f t="shared" ca="1" si="64"/>
        <v>#NAME?</v>
      </c>
      <c r="DB155" s="244" t="e">
        <f t="shared" ca="1" si="64"/>
        <v>#NAME?</v>
      </c>
      <c r="DC155" s="244" t="e">
        <f t="shared" ca="1" si="64"/>
        <v>#NAME?</v>
      </c>
      <c r="DD155" s="244" t="e">
        <f t="shared" ca="1" si="64"/>
        <v>#NAME?</v>
      </c>
      <c r="DE155" s="244" t="e">
        <f t="shared" ca="1" si="64"/>
        <v>#NAME?</v>
      </c>
      <c r="DF155" s="244" t="e">
        <f t="shared" ref="DC155:DN218" ca="1" si="73">CH155^2*AL155</f>
        <v>#NAME?</v>
      </c>
      <c r="DG155" s="244" t="e">
        <f t="shared" ca="1" si="73"/>
        <v>#NAME?</v>
      </c>
      <c r="DH155" s="244" t="e">
        <f t="shared" ca="1" si="73"/>
        <v>#NAME?</v>
      </c>
      <c r="DI155" s="244" t="e">
        <f t="shared" ca="1" si="73"/>
        <v>#NAME?</v>
      </c>
      <c r="DJ155" s="244" t="e">
        <f t="shared" ca="1" si="73"/>
        <v>#NAME?</v>
      </c>
      <c r="DK155" s="244" t="e">
        <f t="shared" ca="1" si="62"/>
        <v>#NAME?</v>
      </c>
      <c r="DL155" s="244" t="e">
        <f t="shared" ca="1" si="62"/>
        <v>#NAME?</v>
      </c>
      <c r="DM155" s="244" t="e">
        <f t="shared" ca="1" si="62"/>
        <v>#NAME?</v>
      </c>
      <c r="DN155" s="244" t="e">
        <f t="shared" ca="1" si="47"/>
        <v>#NAME?</v>
      </c>
      <c r="DO155" s="244" t="e">
        <f t="shared" ca="1" si="47"/>
        <v>#NAME?</v>
      </c>
    </row>
    <row r="156" spans="2:119" ht="16.5" thickBot="1">
      <c r="B156" s="296"/>
      <c r="C156" s="297">
        <f t="shared" si="59"/>
        <v>148.78601380675633</v>
      </c>
      <c r="D156" s="298" t="s">
        <v>10998</v>
      </c>
      <c r="E156" s="293">
        <f t="shared" si="65"/>
        <v>122.00560181806223</v>
      </c>
      <c r="F156" s="221">
        <f t="shared" si="68"/>
        <v>383.32274501288447</v>
      </c>
      <c r="G156" s="221">
        <f t="shared" si="68"/>
        <v>382.94593638104442</v>
      </c>
      <c r="H156" s="221">
        <f t="shared" si="66"/>
        <v>382.57077273594393</v>
      </c>
      <c r="I156" s="221">
        <f t="shared" si="66"/>
        <v>382.05759295684186</v>
      </c>
      <c r="J156" s="221">
        <f t="shared" si="66"/>
        <v>381.54748494323985</v>
      </c>
      <c r="K156" s="221">
        <f t="shared" si="66"/>
        <v>381.04042677318</v>
      </c>
      <c r="L156" s="221">
        <f t="shared" si="66"/>
        <v>380.35385959521625</v>
      </c>
      <c r="M156" s="221">
        <f t="shared" si="66"/>
        <v>379.49220587264318</v>
      </c>
      <c r="N156" s="221">
        <f t="shared" si="66"/>
        <v>378.63938934367638</v>
      </c>
      <c r="O156" s="221">
        <f t="shared" si="66"/>
        <v>377.31056774642559</v>
      </c>
      <c r="P156" s="221">
        <f t="shared" si="52"/>
        <v>376.00309165096058</v>
      </c>
      <c r="Q156" s="221">
        <f t="shared" si="52"/>
        <v>374.03882150701969</v>
      </c>
      <c r="R156" s="221">
        <f t="shared" si="52"/>
        <v>371.38513342530899</v>
      </c>
      <c r="S156" s="221">
        <f t="shared" si="52"/>
        <v>368.82027331052404</v>
      </c>
      <c r="T156" s="221">
        <f t="shared" si="44"/>
        <v>365.69598162951058</v>
      </c>
      <c r="U156" s="221">
        <f t="shared" si="44"/>
        <v>361.73112963875178</v>
      </c>
      <c r="V156" s="221">
        <f t="shared" si="44"/>
        <v>341.84159915261949</v>
      </c>
      <c r="W156" s="221">
        <f t="shared" si="39"/>
        <v>315.79161562481858</v>
      </c>
      <c r="Z156" s="296"/>
      <c r="AA156" s="294">
        <f t="shared" si="50"/>
        <v>0</v>
      </c>
      <c r="AB156" s="298" t="s">
        <v>10998</v>
      </c>
      <c r="AC156" s="295">
        <v>3.5999999999999999E-3</v>
      </c>
      <c r="AD156" s="222" t="e">
        <f t="shared" ca="1" si="71"/>
        <v>#NAME?</v>
      </c>
      <c r="AE156" s="222" t="e">
        <f t="shared" ca="1" si="71"/>
        <v>#NAME?</v>
      </c>
      <c r="AF156" s="222" t="e">
        <f t="shared" ca="1" si="71"/>
        <v>#NAME?</v>
      </c>
      <c r="AG156" s="222" t="e">
        <f t="shared" ca="1" si="71"/>
        <v>#NAME?</v>
      </c>
      <c r="AH156" s="222" t="e">
        <f t="shared" ca="1" si="71"/>
        <v>#NAME?</v>
      </c>
      <c r="AI156" s="222" t="e">
        <f t="shared" ca="1" si="71"/>
        <v>#NAME?</v>
      </c>
      <c r="AJ156" s="222" t="e">
        <f t="shared" ca="1" si="71"/>
        <v>#NAME?</v>
      </c>
      <c r="AK156" s="222" t="e">
        <f t="shared" ca="1" si="71"/>
        <v>#NAME?</v>
      </c>
      <c r="AL156" s="222" t="e">
        <f t="shared" ca="1" si="71"/>
        <v>#NAME?</v>
      </c>
      <c r="AM156" s="222" t="e">
        <f t="shared" ca="1" si="71"/>
        <v>#NAME?</v>
      </c>
      <c r="AN156" s="222" t="e">
        <f t="shared" ca="1" si="71"/>
        <v>#NAME?</v>
      </c>
      <c r="AO156" s="222" t="e">
        <f t="shared" ca="1" si="71"/>
        <v>#NAME?</v>
      </c>
      <c r="AP156" s="222" t="e">
        <f t="shared" ca="1" si="71"/>
        <v>#NAME?</v>
      </c>
      <c r="AQ156" s="222" t="e">
        <f t="shared" ca="1" si="70"/>
        <v>#NAME?</v>
      </c>
      <c r="AR156" s="222" t="e">
        <f t="shared" ca="1" si="70"/>
        <v>#NAME?</v>
      </c>
      <c r="AS156" s="222" t="e">
        <f t="shared" ca="1" si="70"/>
        <v>#NAME?</v>
      </c>
      <c r="AT156" s="222" t="e">
        <f t="shared" ca="1" si="40"/>
        <v>#NAME?</v>
      </c>
      <c r="AU156" s="222" t="e">
        <f t="shared" ca="1" si="40"/>
        <v>#NAME?</v>
      </c>
      <c r="AX156" s="296"/>
      <c r="AZ156" s="298" t="s">
        <v>10998</v>
      </c>
      <c r="BB156" s="244" t="e">
        <f t="shared" ca="1" si="69"/>
        <v>#NAME?</v>
      </c>
      <c r="BC156" s="244" t="e">
        <f t="shared" ca="1" si="67"/>
        <v>#NAME?</v>
      </c>
      <c r="BD156" s="244" t="e">
        <f t="shared" ca="1" si="67"/>
        <v>#NAME?</v>
      </c>
      <c r="BE156" s="244" t="e">
        <f t="shared" ca="1" si="67"/>
        <v>#NAME?</v>
      </c>
      <c r="BF156" s="244" t="e">
        <f t="shared" ca="1" si="67"/>
        <v>#NAME?</v>
      </c>
      <c r="BG156" s="244" t="e">
        <f t="shared" ca="1" si="67"/>
        <v>#NAME?</v>
      </c>
      <c r="BH156" s="244" t="e">
        <f t="shared" ca="1" si="67"/>
        <v>#NAME?</v>
      </c>
      <c r="BI156" s="244" t="e">
        <f t="shared" ca="1" si="67"/>
        <v>#NAME?</v>
      </c>
      <c r="BJ156" s="244" t="e">
        <f t="shared" ca="1" si="67"/>
        <v>#NAME?</v>
      </c>
      <c r="BK156" s="244" t="e">
        <f t="shared" ca="1" si="67"/>
        <v>#NAME?</v>
      </c>
      <c r="BL156" s="244" t="e">
        <f t="shared" ca="1" si="53"/>
        <v>#NAME?</v>
      </c>
      <c r="BM156" s="244" t="e">
        <f t="shared" ca="1" si="53"/>
        <v>#NAME?</v>
      </c>
      <c r="BN156" s="244" t="e">
        <f t="shared" ca="1" si="53"/>
        <v>#NAME?</v>
      </c>
      <c r="BO156" s="244" t="e">
        <f t="shared" ca="1" si="53"/>
        <v>#NAME?</v>
      </c>
      <c r="BP156" s="244" t="e">
        <f t="shared" ca="1" si="45"/>
        <v>#NAME?</v>
      </c>
      <c r="BQ156" s="244" t="e">
        <f t="shared" ca="1" si="45"/>
        <v>#NAME?</v>
      </c>
      <c r="BR156" s="244" t="e">
        <f t="shared" ca="1" si="45"/>
        <v>#NAME?</v>
      </c>
      <c r="BS156" s="244" t="e">
        <f t="shared" ca="1" si="41"/>
        <v>#NAME?</v>
      </c>
      <c r="BV156" s="296"/>
      <c r="BX156" s="298" t="s">
        <v>10998</v>
      </c>
      <c r="BZ156" s="244" t="e">
        <f t="shared" ref="BZ156:CG219" ca="1" si="74">F156-$BR$82</f>
        <v>#NAME?</v>
      </c>
      <c r="CA156" s="244" t="e">
        <f t="shared" ca="1" si="74"/>
        <v>#NAME?</v>
      </c>
      <c r="CB156" s="244" t="e">
        <f t="shared" ca="1" si="74"/>
        <v>#NAME?</v>
      </c>
      <c r="CC156" s="244" t="e">
        <f t="shared" ca="1" si="74"/>
        <v>#NAME?</v>
      </c>
      <c r="CD156" s="244" t="e">
        <f t="shared" ca="1" si="74"/>
        <v>#NAME?</v>
      </c>
      <c r="CE156" s="244" t="e">
        <f t="shared" ca="1" si="72"/>
        <v>#NAME?</v>
      </c>
      <c r="CF156" s="244" t="e">
        <f t="shared" ca="1" si="72"/>
        <v>#NAME?</v>
      </c>
      <c r="CG156" s="244" t="e">
        <f t="shared" ca="1" si="72"/>
        <v>#NAME?</v>
      </c>
      <c r="CH156" s="244" t="e">
        <f t="shared" ca="1" si="72"/>
        <v>#NAME?</v>
      </c>
      <c r="CI156" s="244" t="e">
        <f t="shared" ca="1" si="72"/>
        <v>#NAME?</v>
      </c>
      <c r="CJ156" s="244" t="e">
        <f t="shared" ca="1" si="72"/>
        <v>#NAME?</v>
      </c>
      <c r="CK156" s="244" t="e">
        <f t="shared" ca="1" si="72"/>
        <v>#NAME?</v>
      </c>
      <c r="CL156" s="244" t="e">
        <f t="shared" ca="1" si="72"/>
        <v>#NAME?</v>
      </c>
      <c r="CM156" s="244" t="e">
        <f t="shared" ca="1" si="61"/>
        <v>#NAME?</v>
      </c>
      <c r="CN156" s="244" t="e">
        <f t="shared" ca="1" si="61"/>
        <v>#NAME?</v>
      </c>
      <c r="CO156" s="244" t="e">
        <f t="shared" ca="1" si="61"/>
        <v>#NAME?</v>
      </c>
      <c r="CP156" s="244" t="e">
        <f t="shared" ca="1" si="46"/>
        <v>#NAME?</v>
      </c>
      <c r="CQ156" s="244" t="e">
        <f t="shared" ca="1" si="46"/>
        <v>#NAME?</v>
      </c>
      <c r="CT156" s="296"/>
      <c r="CV156" s="298" t="s">
        <v>10998</v>
      </c>
      <c r="CX156" s="244" t="e">
        <f t="shared" ref="CX156:DE219" ca="1" si="75">BZ156^2*AD156</f>
        <v>#NAME?</v>
      </c>
      <c r="CY156" s="244" t="e">
        <f t="shared" ca="1" si="75"/>
        <v>#NAME?</v>
      </c>
      <c r="CZ156" s="244" t="e">
        <f t="shared" ca="1" si="75"/>
        <v>#NAME?</v>
      </c>
      <c r="DA156" s="244" t="e">
        <f t="shared" ca="1" si="75"/>
        <v>#NAME?</v>
      </c>
      <c r="DB156" s="244" t="e">
        <f t="shared" ca="1" si="75"/>
        <v>#NAME?</v>
      </c>
      <c r="DC156" s="244" t="e">
        <f t="shared" ca="1" si="73"/>
        <v>#NAME?</v>
      </c>
      <c r="DD156" s="244" t="e">
        <f t="shared" ca="1" si="73"/>
        <v>#NAME?</v>
      </c>
      <c r="DE156" s="244" t="e">
        <f t="shared" ca="1" si="73"/>
        <v>#NAME?</v>
      </c>
      <c r="DF156" s="244" t="e">
        <f t="shared" ca="1" si="73"/>
        <v>#NAME?</v>
      </c>
      <c r="DG156" s="244" t="e">
        <f t="shared" ca="1" si="73"/>
        <v>#NAME?</v>
      </c>
      <c r="DH156" s="244" t="e">
        <f t="shared" ca="1" si="73"/>
        <v>#NAME?</v>
      </c>
      <c r="DI156" s="244" t="e">
        <f t="shared" ca="1" si="73"/>
        <v>#NAME?</v>
      </c>
      <c r="DJ156" s="244" t="e">
        <f t="shared" ca="1" si="73"/>
        <v>#NAME?</v>
      </c>
      <c r="DK156" s="244" t="e">
        <f t="shared" ca="1" si="62"/>
        <v>#NAME?</v>
      </c>
      <c r="DL156" s="244" t="e">
        <f t="shared" ca="1" si="62"/>
        <v>#NAME?</v>
      </c>
      <c r="DM156" s="244" t="e">
        <f t="shared" ca="1" si="62"/>
        <v>#NAME?</v>
      </c>
      <c r="DN156" s="244" t="e">
        <f t="shared" ca="1" si="47"/>
        <v>#NAME?</v>
      </c>
      <c r="DO156" s="244" t="e">
        <f t="shared" ca="1" si="47"/>
        <v>#NAME?</v>
      </c>
    </row>
    <row r="157" spans="2:119" ht="16.5" thickBot="1">
      <c r="B157" s="296"/>
      <c r="C157" s="297">
        <f t="shared" si="59"/>
        <v>148.78601380675633</v>
      </c>
      <c r="D157" s="298" t="s">
        <v>11000</v>
      </c>
      <c r="E157" s="293">
        <f t="shared" si="65"/>
        <v>117.99361270581863</v>
      </c>
      <c r="F157" s="221">
        <f t="shared" si="68"/>
        <v>379.31075590064086</v>
      </c>
      <c r="G157" s="221">
        <f t="shared" si="68"/>
        <v>378.93394726880081</v>
      </c>
      <c r="H157" s="221">
        <f t="shared" si="66"/>
        <v>378.55878362370032</v>
      </c>
      <c r="I157" s="221">
        <f t="shared" si="66"/>
        <v>378.04560384459825</v>
      </c>
      <c r="J157" s="221">
        <f t="shared" si="66"/>
        <v>377.53549583099624</v>
      </c>
      <c r="K157" s="221">
        <f t="shared" si="66"/>
        <v>377.02843766093639</v>
      </c>
      <c r="L157" s="221">
        <f t="shared" si="66"/>
        <v>376.34187048297264</v>
      </c>
      <c r="M157" s="221">
        <f t="shared" si="66"/>
        <v>375.48021676039957</v>
      </c>
      <c r="N157" s="221">
        <f t="shared" si="66"/>
        <v>374.62740023143277</v>
      </c>
      <c r="O157" s="221">
        <f t="shared" si="66"/>
        <v>373.29857863418204</v>
      </c>
      <c r="P157" s="221">
        <f t="shared" si="52"/>
        <v>371.99110253871697</v>
      </c>
      <c r="Q157" s="221">
        <f t="shared" si="52"/>
        <v>370.02683239477608</v>
      </c>
      <c r="R157" s="221">
        <f t="shared" si="52"/>
        <v>367.37314431306538</v>
      </c>
      <c r="S157" s="221">
        <f t="shared" si="52"/>
        <v>364.80828419828043</v>
      </c>
      <c r="T157" s="221">
        <f t="shared" si="44"/>
        <v>361.68399251726697</v>
      </c>
      <c r="U157" s="221">
        <f t="shared" si="44"/>
        <v>357.71914052650817</v>
      </c>
      <c r="V157" s="221">
        <f t="shared" si="44"/>
        <v>337.82961004037588</v>
      </c>
      <c r="W157" s="221">
        <f t="shared" si="39"/>
        <v>311.77962651257496</v>
      </c>
      <c r="Z157" s="296"/>
      <c r="AA157" s="294">
        <f t="shared" si="50"/>
        <v>0</v>
      </c>
      <c r="AB157" s="298" t="s">
        <v>11000</v>
      </c>
      <c r="AC157" s="295">
        <v>2.0999999999999999E-3</v>
      </c>
      <c r="AD157" s="222" t="e">
        <f t="shared" ca="1" si="71"/>
        <v>#NAME?</v>
      </c>
      <c r="AE157" s="222" t="e">
        <f t="shared" ca="1" si="71"/>
        <v>#NAME?</v>
      </c>
      <c r="AF157" s="222" t="e">
        <f t="shared" ca="1" si="71"/>
        <v>#NAME?</v>
      </c>
      <c r="AG157" s="222" t="e">
        <f t="shared" ca="1" si="71"/>
        <v>#NAME?</v>
      </c>
      <c r="AH157" s="222" t="e">
        <f t="shared" ca="1" si="71"/>
        <v>#NAME?</v>
      </c>
      <c r="AI157" s="222" t="e">
        <f t="shared" ca="1" si="71"/>
        <v>#NAME?</v>
      </c>
      <c r="AJ157" s="222" t="e">
        <f t="shared" ca="1" si="71"/>
        <v>#NAME?</v>
      </c>
      <c r="AK157" s="222" t="e">
        <f t="shared" ca="1" si="71"/>
        <v>#NAME?</v>
      </c>
      <c r="AL157" s="222" t="e">
        <f t="shared" ca="1" si="71"/>
        <v>#NAME?</v>
      </c>
      <c r="AM157" s="222" t="e">
        <f t="shared" ca="1" si="71"/>
        <v>#NAME?</v>
      </c>
      <c r="AN157" s="222" t="e">
        <f t="shared" ca="1" si="71"/>
        <v>#NAME?</v>
      </c>
      <c r="AO157" s="222" t="e">
        <f t="shared" ca="1" si="71"/>
        <v>#NAME?</v>
      </c>
      <c r="AP157" s="222" t="e">
        <f t="shared" ca="1" si="71"/>
        <v>#NAME?</v>
      </c>
      <c r="AQ157" s="222" t="e">
        <f t="shared" ca="1" si="70"/>
        <v>#NAME?</v>
      </c>
      <c r="AR157" s="222" t="e">
        <f t="shared" ca="1" si="70"/>
        <v>#NAME?</v>
      </c>
      <c r="AS157" s="222" t="e">
        <f t="shared" ca="1" si="70"/>
        <v>#NAME?</v>
      </c>
      <c r="AT157" s="222" t="e">
        <f t="shared" ca="1" si="40"/>
        <v>#NAME?</v>
      </c>
      <c r="AU157" s="222" t="e">
        <f t="shared" ca="1" si="40"/>
        <v>#NAME?</v>
      </c>
      <c r="AX157" s="296"/>
      <c r="AZ157" s="298" t="s">
        <v>11000</v>
      </c>
      <c r="BB157" s="244" t="e">
        <f t="shared" ca="1" si="69"/>
        <v>#NAME?</v>
      </c>
      <c r="BC157" s="244" t="e">
        <f t="shared" ca="1" si="67"/>
        <v>#NAME?</v>
      </c>
      <c r="BD157" s="244" t="e">
        <f t="shared" ca="1" si="67"/>
        <v>#NAME?</v>
      </c>
      <c r="BE157" s="244" t="e">
        <f t="shared" ca="1" si="67"/>
        <v>#NAME?</v>
      </c>
      <c r="BF157" s="244" t="e">
        <f t="shared" ca="1" si="67"/>
        <v>#NAME?</v>
      </c>
      <c r="BG157" s="244" t="e">
        <f t="shared" ca="1" si="67"/>
        <v>#NAME?</v>
      </c>
      <c r="BH157" s="244" t="e">
        <f t="shared" ca="1" si="67"/>
        <v>#NAME?</v>
      </c>
      <c r="BI157" s="244" t="e">
        <f t="shared" ca="1" si="67"/>
        <v>#NAME?</v>
      </c>
      <c r="BJ157" s="244" t="e">
        <f t="shared" ca="1" si="67"/>
        <v>#NAME?</v>
      </c>
      <c r="BK157" s="244" t="e">
        <f t="shared" ca="1" si="67"/>
        <v>#NAME?</v>
      </c>
      <c r="BL157" s="244" t="e">
        <f t="shared" ca="1" si="53"/>
        <v>#NAME?</v>
      </c>
      <c r="BM157" s="244" t="e">
        <f t="shared" ca="1" si="53"/>
        <v>#NAME?</v>
      </c>
      <c r="BN157" s="244" t="e">
        <f t="shared" ca="1" si="53"/>
        <v>#NAME?</v>
      </c>
      <c r="BO157" s="244" t="e">
        <f t="shared" ca="1" si="53"/>
        <v>#NAME?</v>
      </c>
      <c r="BP157" s="244" t="e">
        <f t="shared" ca="1" si="45"/>
        <v>#NAME?</v>
      </c>
      <c r="BQ157" s="244" t="e">
        <f t="shared" ca="1" si="45"/>
        <v>#NAME?</v>
      </c>
      <c r="BR157" s="244" t="e">
        <f t="shared" ca="1" si="45"/>
        <v>#NAME?</v>
      </c>
      <c r="BS157" s="244" t="e">
        <f t="shared" ca="1" si="41"/>
        <v>#NAME?</v>
      </c>
      <c r="BV157" s="296"/>
      <c r="BX157" s="298" t="s">
        <v>11000</v>
      </c>
      <c r="BZ157" s="244" t="e">
        <f t="shared" ca="1" si="74"/>
        <v>#NAME?</v>
      </c>
      <c r="CA157" s="244" t="e">
        <f t="shared" ca="1" si="74"/>
        <v>#NAME?</v>
      </c>
      <c r="CB157" s="244" t="e">
        <f t="shared" ca="1" si="74"/>
        <v>#NAME?</v>
      </c>
      <c r="CC157" s="244" t="e">
        <f t="shared" ca="1" si="74"/>
        <v>#NAME?</v>
      </c>
      <c r="CD157" s="244" t="e">
        <f t="shared" ca="1" si="74"/>
        <v>#NAME?</v>
      </c>
      <c r="CE157" s="244" t="e">
        <f t="shared" ca="1" si="72"/>
        <v>#NAME?</v>
      </c>
      <c r="CF157" s="244" t="e">
        <f t="shared" ca="1" si="72"/>
        <v>#NAME?</v>
      </c>
      <c r="CG157" s="244" t="e">
        <f t="shared" ca="1" si="72"/>
        <v>#NAME?</v>
      </c>
      <c r="CH157" s="244" t="e">
        <f t="shared" ca="1" si="72"/>
        <v>#NAME?</v>
      </c>
      <c r="CI157" s="244" t="e">
        <f t="shared" ca="1" si="72"/>
        <v>#NAME?</v>
      </c>
      <c r="CJ157" s="244" t="e">
        <f t="shared" ca="1" si="72"/>
        <v>#NAME?</v>
      </c>
      <c r="CK157" s="244" t="e">
        <f t="shared" ca="1" si="72"/>
        <v>#NAME?</v>
      </c>
      <c r="CL157" s="244" t="e">
        <f t="shared" ca="1" si="72"/>
        <v>#NAME?</v>
      </c>
      <c r="CM157" s="244" t="e">
        <f t="shared" ca="1" si="61"/>
        <v>#NAME?</v>
      </c>
      <c r="CN157" s="244" t="e">
        <f t="shared" ca="1" si="61"/>
        <v>#NAME?</v>
      </c>
      <c r="CO157" s="244" t="e">
        <f t="shared" ca="1" si="61"/>
        <v>#NAME?</v>
      </c>
      <c r="CP157" s="244" t="e">
        <f t="shared" ca="1" si="46"/>
        <v>#NAME?</v>
      </c>
      <c r="CQ157" s="244" t="e">
        <f t="shared" ca="1" si="46"/>
        <v>#NAME?</v>
      </c>
      <c r="CT157" s="296"/>
      <c r="CV157" s="298" t="s">
        <v>11000</v>
      </c>
      <c r="CX157" s="244" t="e">
        <f t="shared" ca="1" si="75"/>
        <v>#NAME?</v>
      </c>
      <c r="CY157" s="244" t="e">
        <f t="shared" ca="1" si="75"/>
        <v>#NAME?</v>
      </c>
      <c r="CZ157" s="244" t="e">
        <f t="shared" ca="1" si="75"/>
        <v>#NAME?</v>
      </c>
      <c r="DA157" s="244" t="e">
        <f t="shared" ca="1" si="75"/>
        <v>#NAME?</v>
      </c>
      <c r="DB157" s="244" t="e">
        <f t="shared" ca="1" si="75"/>
        <v>#NAME?</v>
      </c>
      <c r="DC157" s="244" t="e">
        <f t="shared" ca="1" si="73"/>
        <v>#NAME?</v>
      </c>
      <c r="DD157" s="244" t="e">
        <f t="shared" ca="1" si="73"/>
        <v>#NAME?</v>
      </c>
      <c r="DE157" s="244" t="e">
        <f t="shared" ca="1" si="73"/>
        <v>#NAME?</v>
      </c>
      <c r="DF157" s="244" t="e">
        <f t="shared" ca="1" si="73"/>
        <v>#NAME?</v>
      </c>
      <c r="DG157" s="244" t="e">
        <f t="shared" ca="1" si="73"/>
        <v>#NAME?</v>
      </c>
      <c r="DH157" s="244" t="e">
        <f t="shared" ca="1" si="73"/>
        <v>#NAME?</v>
      </c>
      <c r="DI157" s="244" t="e">
        <f t="shared" ca="1" si="73"/>
        <v>#NAME?</v>
      </c>
      <c r="DJ157" s="244" t="e">
        <f t="shared" ca="1" si="73"/>
        <v>#NAME?</v>
      </c>
      <c r="DK157" s="244" t="e">
        <f t="shared" ca="1" si="62"/>
        <v>#NAME?</v>
      </c>
      <c r="DL157" s="244" t="e">
        <f t="shared" ca="1" si="62"/>
        <v>#NAME?</v>
      </c>
      <c r="DM157" s="244" t="e">
        <f t="shared" ca="1" si="62"/>
        <v>#NAME?</v>
      </c>
      <c r="DN157" s="244" t="e">
        <f t="shared" ca="1" si="47"/>
        <v>#NAME?</v>
      </c>
      <c r="DO157" s="244" t="e">
        <f t="shared" ca="1" si="47"/>
        <v>#NAME?</v>
      </c>
    </row>
    <row r="158" spans="2:119" ht="16.5" thickBot="1">
      <c r="B158" s="296"/>
      <c r="C158" s="297">
        <f t="shared" si="59"/>
        <v>148.78601380675633</v>
      </c>
      <c r="D158" s="298" t="s">
        <v>11001</v>
      </c>
      <c r="E158" s="293">
        <f t="shared" si="65"/>
        <v>112.91089982043992</v>
      </c>
      <c r="F158" s="221">
        <f t="shared" si="68"/>
        <v>374.22804301526213</v>
      </c>
      <c r="G158" s="221">
        <f t="shared" si="68"/>
        <v>373.85123438342208</v>
      </c>
      <c r="H158" s="221">
        <f t="shared" si="66"/>
        <v>373.4760707383216</v>
      </c>
      <c r="I158" s="221">
        <f t="shared" si="66"/>
        <v>372.96289095921952</v>
      </c>
      <c r="J158" s="221">
        <f t="shared" si="66"/>
        <v>372.45278294561751</v>
      </c>
      <c r="K158" s="221">
        <f t="shared" si="66"/>
        <v>371.94572477555766</v>
      </c>
      <c r="L158" s="221">
        <f t="shared" si="66"/>
        <v>371.25915759759391</v>
      </c>
      <c r="M158" s="221">
        <f t="shared" si="66"/>
        <v>370.39750387502085</v>
      </c>
      <c r="N158" s="221">
        <f t="shared" si="66"/>
        <v>369.54468734605405</v>
      </c>
      <c r="O158" s="221">
        <f t="shared" si="66"/>
        <v>368.21586574880331</v>
      </c>
      <c r="P158" s="221">
        <f t="shared" si="52"/>
        <v>366.9083896533383</v>
      </c>
      <c r="Q158" s="221">
        <f t="shared" si="52"/>
        <v>364.94411950939735</v>
      </c>
      <c r="R158" s="221">
        <f t="shared" si="52"/>
        <v>362.29043142768671</v>
      </c>
      <c r="S158" s="221">
        <f t="shared" si="52"/>
        <v>359.72557131290171</v>
      </c>
      <c r="T158" s="221">
        <f t="shared" si="44"/>
        <v>356.60127963188825</v>
      </c>
      <c r="U158" s="221">
        <f t="shared" si="44"/>
        <v>352.63642764112944</v>
      </c>
      <c r="V158" s="221">
        <f t="shared" si="44"/>
        <v>332.74689715499716</v>
      </c>
      <c r="W158" s="221">
        <f t="shared" si="39"/>
        <v>306.69691362719624</v>
      </c>
      <c r="Z158" s="296"/>
      <c r="AA158" s="294">
        <f t="shared" si="50"/>
        <v>0</v>
      </c>
      <c r="AB158" s="298" t="s">
        <v>11001</v>
      </c>
      <c r="AC158" s="295">
        <v>1.5E-3</v>
      </c>
      <c r="AD158" s="222" t="e">
        <f t="shared" ca="1" si="71"/>
        <v>#NAME?</v>
      </c>
      <c r="AE158" s="222" t="e">
        <f t="shared" ca="1" si="71"/>
        <v>#NAME?</v>
      </c>
      <c r="AF158" s="222" t="e">
        <f t="shared" ca="1" si="71"/>
        <v>#NAME?</v>
      </c>
      <c r="AG158" s="222" t="e">
        <f t="shared" ca="1" si="71"/>
        <v>#NAME?</v>
      </c>
      <c r="AH158" s="222" t="e">
        <f t="shared" ca="1" si="71"/>
        <v>#NAME?</v>
      </c>
      <c r="AI158" s="222" t="e">
        <f t="shared" ca="1" si="71"/>
        <v>#NAME?</v>
      </c>
      <c r="AJ158" s="222" t="e">
        <f t="shared" ca="1" si="71"/>
        <v>#NAME?</v>
      </c>
      <c r="AK158" s="222" t="e">
        <f t="shared" ca="1" si="71"/>
        <v>#NAME?</v>
      </c>
      <c r="AL158" s="222" t="e">
        <f t="shared" ca="1" si="71"/>
        <v>#NAME?</v>
      </c>
      <c r="AM158" s="222" t="e">
        <f t="shared" ca="1" si="71"/>
        <v>#NAME?</v>
      </c>
      <c r="AN158" s="222" t="e">
        <f t="shared" ca="1" si="71"/>
        <v>#NAME?</v>
      </c>
      <c r="AO158" s="222" t="e">
        <f t="shared" ca="1" si="71"/>
        <v>#NAME?</v>
      </c>
      <c r="AP158" s="222" t="e">
        <f t="shared" ca="1" si="71"/>
        <v>#NAME?</v>
      </c>
      <c r="AQ158" s="222" t="e">
        <f t="shared" ca="1" si="70"/>
        <v>#NAME?</v>
      </c>
      <c r="AR158" s="222" t="e">
        <f t="shared" ca="1" si="70"/>
        <v>#NAME?</v>
      </c>
      <c r="AS158" s="222" t="e">
        <f t="shared" ca="1" si="70"/>
        <v>#NAME?</v>
      </c>
      <c r="AT158" s="222" t="e">
        <f t="shared" ca="1" si="40"/>
        <v>#NAME?</v>
      </c>
      <c r="AU158" s="222" t="e">
        <f t="shared" ca="1" si="40"/>
        <v>#NAME?</v>
      </c>
      <c r="AX158" s="296"/>
      <c r="AZ158" s="298" t="s">
        <v>11001</v>
      </c>
      <c r="BB158" s="244" t="e">
        <f t="shared" ca="1" si="69"/>
        <v>#NAME?</v>
      </c>
      <c r="BC158" s="244" t="e">
        <f t="shared" ca="1" si="67"/>
        <v>#NAME?</v>
      </c>
      <c r="BD158" s="244" t="e">
        <f t="shared" ca="1" si="67"/>
        <v>#NAME?</v>
      </c>
      <c r="BE158" s="244" t="e">
        <f t="shared" ca="1" si="67"/>
        <v>#NAME?</v>
      </c>
      <c r="BF158" s="244" t="e">
        <f t="shared" ca="1" si="67"/>
        <v>#NAME?</v>
      </c>
      <c r="BG158" s="244" t="e">
        <f t="shared" ca="1" si="67"/>
        <v>#NAME?</v>
      </c>
      <c r="BH158" s="244" t="e">
        <f t="shared" ca="1" si="67"/>
        <v>#NAME?</v>
      </c>
      <c r="BI158" s="244" t="e">
        <f t="shared" ca="1" si="67"/>
        <v>#NAME?</v>
      </c>
      <c r="BJ158" s="244" t="e">
        <f t="shared" ca="1" si="67"/>
        <v>#NAME?</v>
      </c>
      <c r="BK158" s="244" t="e">
        <f t="shared" ca="1" si="67"/>
        <v>#NAME?</v>
      </c>
      <c r="BL158" s="244" t="e">
        <f t="shared" ca="1" si="53"/>
        <v>#NAME?</v>
      </c>
      <c r="BM158" s="244" t="e">
        <f t="shared" ca="1" si="53"/>
        <v>#NAME?</v>
      </c>
      <c r="BN158" s="244" t="e">
        <f t="shared" ca="1" si="53"/>
        <v>#NAME?</v>
      </c>
      <c r="BO158" s="244" t="e">
        <f t="shared" ca="1" si="53"/>
        <v>#NAME?</v>
      </c>
      <c r="BP158" s="244" t="e">
        <f t="shared" ca="1" si="45"/>
        <v>#NAME?</v>
      </c>
      <c r="BQ158" s="244" t="e">
        <f t="shared" ca="1" si="45"/>
        <v>#NAME?</v>
      </c>
      <c r="BR158" s="244" t="e">
        <f t="shared" ca="1" si="45"/>
        <v>#NAME?</v>
      </c>
      <c r="BS158" s="244" t="e">
        <f t="shared" ca="1" si="41"/>
        <v>#NAME?</v>
      </c>
      <c r="BV158" s="296"/>
      <c r="BX158" s="298" t="s">
        <v>11001</v>
      </c>
      <c r="BZ158" s="244" t="e">
        <f t="shared" ca="1" si="74"/>
        <v>#NAME?</v>
      </c>
      <c r="CA158" s="244" t="e">
        <f t="shared" ca="1" si="74"/>
        <v>#NAME?</v>
      </c>
      <c r="CB158" s="244" t="e">
        <f t="shared" ca="1" si="74"/>
        <v>#NAME?</v>
      </c>
      <c r="CC158" s="244" t="e">
        <f t="shared" ca="1" si="74"/>
        <v>#NAME?</v>
      </c>
      <c r="CD158" s="244" t="e">
        <f t="shared" ca="1" si="74"/>
        <v>#NAME?</v>
      </c>
      <c r="CE158" s="244" t="e">
        <f t="shared" ca="1" si="72"/>
        <v>#NAME?</v>
      </c>
      <c r="CF158" s="244" t="e">
        <f t="shared" ca="1" si="72"/>
        <v>#NAME?</v>
      </c>
      <c r="CG158" s="244" t="e">
        <f t="shared" ca="1" si="72"/>
        <v>#NAME?</v>
      </c>
      <c r="CH158" s="244" t="e">
        <f t="shared" ca="1" si="72"/>
        <v>#NAME?</v>
      </c>
      <c r="CI158" s="244" t="e">
        <f t="shared" ca="1" si="72"/>
        <v>#NAME?</v>
      </c>
      <c r="CJ158" s="244" t="e">
        <f t="shared" ca="1" si="72"/>
        <v>#NAME?</v>
      </c>
      <c r="CK158" s="244" t="e">
        <f t="shared" ca="1" si="72"/>
        <v>#NAME?</v>
      </c>
      <c r="CL158" s="244" t="e">
        <f t="shared" ca="1" si="72"/>
        <v>#NAME?</v>
      </c>
      <c r="CM158" s="244" t="e">
        <f t="shared" ca="1" si="61"/>
        <v>#NAME?</v>
      </c>
      <c r="CN158" s="244" t="e">
        <f t="shared" ca="1" si="61"/>
        <v>#NAME?</v>
      </c>
      <c r="CO158" s="244" t="e">
        <f t="shared" ca="1" si="61"/>
        <v>#NAME?</v>
      </c>
      <c r="CP158" s="244" t="e">
        <f t="shared" ca="1" si="46"/>
        <v>#NAME?</v>
      </c>
      <c r="CQ158" s="244" t="e">
        <f t="shared" ca="1" si="46"/>
        <v>#NAME?</v>
      </c>
      <c r="CT158" s="296"/>
      <c r="CV158" s="298" t="s">
        <v>11001</v>
      </c>
      <c r="CX158" s="244" t="e">
        <f t="shared" ca="1" si="75"/>
        <v>#NAME?</v>
      </c>
      <c r="CY158" s="244" t="e">
        <f t="shared" ca="1" si="75"/>
        <v>#NAME?</v>
      </c>
      <c r="CZ158" s="244" t="e">
        <f t="shared" ca="1" si="75"/>
        <v>#NAME?</v>
      </c>
      <c r="DA158" s="244" t="e">
        <f t="shared" ca="1" si="75"/>
        <v>#NAME?</v>
      </c>
      <c r="DB158" s="244" t="e">
        <f t="shared" ca="1" si="75"/>
        <v>#NAME?</v>
      </c>
      <c r="DC158" s="244" t="e">
        <f t="shared" ca="1" si="73"/>
        <v>#NAME?</v>
      </c>
      <c r="DD158" s="244" t="e">
        <f t="shared" ca="1" si="73"/>
        <v>#NAME?</v>
      </c>
      <c r="DE158" s="244" t="e">
        <f t="shared" ca="1" si="73"/>
        <v>#NAME?</v>
      </c>
      <c r="DF158" s="244" t="e">
        <f t="shared" ca="1" si="73"/>
        <v>#NAME?</v>
      </c>
      <c r="DG158" s="244" t="e">
        <f t="shared" ca="1" si="73"/>
        <v>#NAME?</v>
      </c>
      <c r="DH158" s="244" t="e">
        <f t="shared" ca="1" si="73"/>
        <v>#NAME?</v>
      </c>
      <c r="DI158" s="244" t="e">
        <f t="shared" ca="1" si="73"/>
        <v>#NAME?</v>
      </c>
      <c r="DJ158" s="244" t="e">
        <f t="shared" ca="1" si="73"/>
        <v>#NAME?</v>
      </c>
      <c r="DK158" s="244" t="e">
        <f t="shared" ca="1" si="62"/>
        <v>#NAME?</v>
      </c>
      <c r="DL158" s="244" t="e">
        <f t="shared" ca="1" si="62"/>
        <v>#NAME?</v>
      </c>
      <c r="DM158" s="244" t="e">
        <f t="shared" ca="1" si="62"/>
        <v>#NAME?</v>
      </c>
      <c r="DN158" s="244" t="e">
        <f t="shared" ca="1" si="47"/>
        <v>#NAME?</v>
      </c>
      <c r="DO158" s="244" t="e">
        <f t="shared" ca="1" si="47"/>
        <v>#NAME?</v>
      </c>
    </row>
    <row r="159" spans="2:119" ht="16.5" thickBot="1">
      <c r="B159" s="296"/>
      <c r="C159" s="297">
        <f t="shared" si="59"/>
        <v>148.78601380675633</v>
      </c>
      <c r="D159" s="298" t="s">
        <v>11002</v>
      </c>
      <c r="E159" s="293">
        <f t="shared" si="65"/>
        <v>87.570560825095413</v>
      </c>
      <c r="F159" s="221">
        <f t="shared" si="68"/>
        <v>348.88770401991763</v>
      </c>
      <c r="G159" s="221">
        <f t="shared" si="68"/>
        <v>348.51089538807759</v>
      </c>
      <c r="H159" s="221">
        <f t="shared" si="66"/>
        <v>348.1357317429771</v>
      </c>
      <c r="I159" s="221">
        <f t="shared" si="66"/>
        <v>347.62255196387503</v>
      </c>
      <c r="J159" s="221">
        <f t="shared" si="66"/>
        <v>347.11244395027302</v>
      </c>
      <c r="K159" s="221">
        <f t="shared" si="66"/>
        <v>346.60538578021317</v>
      </c>
      <c r="L159" s="221">
        <f t="shared" si="66"/>
        <v>345.91881860224942</v>
      </c>
      <c r="M159" s="221">
        <f t="shared" si="66"/>
        <v>345.05716487967635</v>
      </c>
      <c r="N159" s="221">
        <f t="shared" si="66"/>
        <v>344.20434835070955</v>
      </c>
      <c r="O159" s="221">
        <f t="shared" si="66"/>
        <v>342.87552675345876</v>
      </c>
      <c r="P159" s="221">
        <f t="shared" si="52"/>
        <v>341.56805065799381</v>
      </c>
      <c r="Q159" s="221">
        <f t="shared" si="52"/>
        <v>339.60378051405286</v>
      </c>
      <c r="R159" s="221">
        <f t="shared" si="52"/>
        <v>336.95009243234222</v>
      </c>
      <c r="S159" s="221">
        <f t="shared" si="52"/>
        <v>334.38523231755721</v>
      </c>
      <c r="T159" s="221">
        <f t="shared" si="44"/>
        <v>331.26094063654375</v>
      </c>
      <c r="U159" s="221">
        <f t="shared" si="44"/>
        <v>327.29608864578495</v>
      </c>
      <c r="V159" s="221">
        <f t="shared" si="44"/>
        <v>307.40655815965266</v>
      </c>
      <c r="W159" s="221">
        <f t="shared" si="39"/>
        <v>281.35657463185174</v>
      </c>
      <c r="Z159" s="296"/>
      <c r="AA159" s="294">
        <f t="shared" si="50"/>
        <v>0</v>
      </c>
      <c r="AB159" s="298" t="s">
        <v>11002</v>
      </c>
      <c r="AC159" s="295">
        <v>1.9E-3</v>
      </c>
      <c r="AD159" s="222" t="e">
        <f t="shared" ca="1" si="71"/>
        <v>#NAME?</v>
      </c>
      <c r="AE159" s="222" t="e">
        <f t="shared" ca="1" si="71"/>
        <v>#NAME?</v>
      </c>
      <c r="AF159" s="222" t="e">
        <f t="shared" ca="1" si="71"/>
        <v>#NAME?</v>
      </c>
      <c r="AG159" s="222" t="e">
        <f t="shared" ca="1" si="71"/>
        <v>#NAME?</v>
      </c>
      <c r="AH159" s="222" t="e">
        <f t="shared" ca="1" si="71"/>
        <v>#NAME?</v>
      </c>
      <c r="AI159" s="222" t="e">
        <f t="shared" ca="1" si="71"/>
        <v>#NAME?</v>
      </c>
      <c r="AJ159" s="222" t="e">
        <f t="shared" ca="1" si="71"/>
        <v>#NAME?</v>
      </c>
      <c r="AK159" s="222" t="e">
        <f t="shared" ca="1" si="71"/>
        <v>#NAME?</v>
      </c>
      <c r="AL159" s="222" t="e">
        <f t="shared" ca="1" si="71"/>
        <v>#NAME?</v>
      </c>
      <c r="AM159" s="222" t="e">
        <f t="shared" ca="1" si="71"/>
        <v>#NAME?</v>
      </c>
      <c r="AN159" s="222" t="e">
        <f t="shared" ca="1" si="71"/>
        <v>#NAME?</v>
      </c>
      <c r="AO159" s="222" t="e">
        <f t="shared" ca="1" si="71"/>
        <v>#NAME?</v>
      </c>
      <c r="AP159" s="222" t="e">
        <f t="shared" ca="1" si="71"/>
        <v>#NAME?</v>
      </c>
      <c r="AQ159" s="222" t="e">
        <f t="shared" ca="1" si="70"/>
        <v>#NAME?</v>
      </c>
      <c r="AR159" s="222" t="e">
        <f t="shared" ca="1" si="70"/>
        <v>#NAME?</v>
      </c>
      <c r="AS159" s="222" t="e">
        <f t="shared" ca="1" si="70"/>
        <v>#NAME?</v>
      </c>
      <c r="AT159" s="222" t="e">
        <f t="shared" ca="1" si="40"/>
        <v>#NAME?</v>
      </c>
      <c r="AU159" s="222" t="e">
        <f t="shared" ca="1" si="40"/>
        <v>#NAME?</v>
      </c>
      <c r="AX159" s="296"/>
      <c r="AZ159" s="298" t="s">
        <v>11002</v>
      </c>
      <c r="BB159" s="244" t="e">
        <f t="shared" ca="1" si="69"/>
        <v>#NAME?</v>
      </c>
      <c r="BC159" s="244" t="e">
        <f t="shared" ca="1" si="67"/>
        <v>#NAME?</v>
      </c>
      <c r="BD159" s="244" t="e">
        <f t="shared" ca="1" si="67"/>
        <v>#NAME?</v>
      </c>
      <c r="BE159" s="244" t="e">
        <f t="shared" ca="1" si="67"/>
        <v>#NAME?</v>
      </c>
      <c r="BF159" s="244" t="e">
        <f t="shared" ca="1" si="67"/>
        <v>#NAME?</v>
      </c>
      <c r="BG159" s="244" t="e">
        <f t="shared" ca="1" si="67"/>
        <v>#NAME?</v>
      </c>
      <c r="BH159" s="244" t="e">
        <f t="shared" ca="1" si="67"/>
        <v>#NAME?</v>
      </c>
      <c r="BI159" s="244" t="e">
        <f t="shared" ca="1" si="67"/>
        <v>#NAME?</v>
      </c>
      <c r="BJ159" s="244" t="e">
        <f t="shared" ca="1" si="67"/>
        <v>#NAME?</v>
      </c>
      <c r="BK159" s="244" t="e">
        <f t="shared" ca="1" si="67"/>
        <v>#NAME?</v>
      </c>
      <c r="BL159" s="244" t="e">
        <f t="shared" ca="1" si="53"/>
        <v>#NAME?</v>
      </c>
      <c r="BM159" s="244" t="e">
        <f t="shared" ca="1" si="53"/>
        <v>#NAME?</v>
      </c>
      <c r="BN159" s="244" t="e">
        <f t="shared" ca="1" si="53"/>
        <v>#NAME?</v>
      </c>
      <c r="BO159" s="244" t="e">
        <f t="shared" ca="1" si="53"/>
        <v>#NAME?</v>
      </c>
      <c r="BP159" s="244" t="e">
        <f t="shared" ca="1" si="45"/>
        <v>#NAME?</v>
      </c>
      <c r="BQ159" s="244" t="e">
        <f t="shared" ca="1" si="45"/>
        <v>#NAME?</v>
      </c>
      <c r="BR159" s="244" t="e">
        <f t="shared" ca="1" si="45"/>
        <v>#NAME?</v>
      </c>
      <c r="BS159" s="244" t="e">
        <f t="shared" ca="1" si="41"/>
        <v>#NAME?</v>
      </c>
      <c r="BV159" s="296"/>
      <c r="BX159" s="298" t="s">
        <v>11002</v>
      </c>
      <c r="BZ159" s="244" t="e">
        <f t="shared" ca="1" si="74"/>
        <v>#NAME?</v>
      </c>
      <c r="CA159" s="244" t="e">
        <f t="shared" ca="1" si="74"/>
        <v>#NAME?</v>
      </c>
      <c r="CB159" s="244" t="e">
        <f t="shared" ca="1" si="74"/>
        <v>#NAME?</v>
      </c>
      <c r="CC159" s="244" t="e">
        <f t="shared" ca="1" si="74"/>
        <v>#NAME?</v>
      </c>
      <c r="CD159" s="244" t="e">
        <f t="shared" ca="1" si="74"/>
        <v>#NAME?</v>
      </c>
      <c r="CE159" s="244" t="e">
        <f t="shared" ca="1" si="72"/>
        <v>#NAME?</v>
      </c>
      <c r="CF159" s="244" t="e">
        <f t="shared" ca="1" si="72"/>
        <v>#NAME?</v>
      </c>
      <c r="CG159" s="244" t="e">
        <f t="shared" ca="1" si="72"/>
        <v>#NAME?</v>
      </c>
      <c r="CH159" s="244" t="e">
        <f t="shared" ca="1" si="72"/>
        <v>#NAME?</v>
      </c>
      <c r="CI159" s="244" t="e">
        <f t="shared" ca="1" si="72"/>
        <v>#NAME?</v>
      </c>
      <c r="CJ159" s="244" t="e">
        <f t="shared" ca="1" si="72"/>
        <v>#NAME?</v>
      </c>
      <c r="CK159" s="244" t="e">
        <f t="shared" ca="1" si="72"/>
        <v>#NAME?</v>
      </c>
      <c r="CL159" s="244" t="e">
        <f t="shared" ca="1" si="72"/>
        <v>#NAME?</v>
      </c>
      <c r="CM159" s="244" t="e">
        <f t="shared" ca="1" si="61"/>
        <v>#NAME?</v>
      </c>
      <c r="CN159" s="244" t="e">
        <f t="shared" ca="1" si="61"/>
        <v>#NAME?</v>
      </c>
      <c r="CO159" s="244" t="e">
        <f t="shared" ca="1" si="61"/>
        <v>#NAME?</v>
      </c>
      <c r="CP159" s="244" t="e">
        <f t="shared" ca="1" si="46"/>
        <v>#NAME?</v>
      </c>
      <c r="CQ159" s="244" t="e">
        <f t="shared" ca="1" si="46"/>
        <v>#NAME?</v>
      </c>
      <c r="CT159" s="296"/>
      <c r="CV159" s="298" t="s">
        <v>11002</v>
      </c>
      <c r="CX159" s="244" t="e">
        <f t="shared" ca="1" si="75"/>
        <v>#NAME?</v>
      </c>
      <c r="CY159" s="244" t="e">
        <f t="shared" ca="1" si="75"/>
        <v>#NAME?</v>
      </c>
      <c r="CZ159" s="244" t="e">
        <f t="shared" ca="1" si="75"/>
        <v>#NAME?</v>
      </c>
      <c r="DA159" s="244" t="e">
        <f t="shared" ca="1" si="75"/>
        <v>#NAME?</v>
      </c>
      <c r="DB159" s="244" t="e">
        <f t="shared" ca="1" si="75"/>
        <v>#NAME?</v>
      </c>
      <c r="DC159" s="244" t="e">
        <f t="shared" ca="1" si="73"/>
        <v>#NAME?</v>
      </c>
      <c r="DD159" s="244" t="e">
        <f t="shared" ca="1" si="73"/>
        <v>#NAME?</v>
      </c>
      <c r="DE159" s="244" t="e">
        <f t="shared" ca="1" si="73"/>
        <v>#NAME?</v>
      </c>
      <c r="DF159" s="244" t="e">
        <f t="shared" ca="1" si="73"/>
        <v>#NAME?</v>
      </c>
      <c r="DG159" s="244" t="e">
        <f t="shared" ca="1" si="73"/>
        <v>#NAME?</v>
      </c>
      <c r="DH159" s="244" t="e">
        <f t="shared" ca="1" si="73"/>
        <v>#NAME?</v>
      </c>
      <c r="DI159" s="244" t="e">
        <f t="shared" ca="1" si="73"/>
        <v>#NAME?</v>
      </c>
      <c r="DJ159" s="244" t="e">
        <f t="shared" ca="1" si="73"/>
        <v>#NAME?</v>
      </c>
      <c r="DK159" s="244" t="e">
        <f t="shared" ca="1" si="62"/>
        <v>#NAME?</v>
      </c>
      <c r="DL159" s="244" t="e">
        <f t="shared" ca="1" si="62"/>
        <v>#NAME?</v>
      </c>
      <c r="DM159" s="244" t="e">
        <f t="shared" ca="1" si="62"/>
        <v>#NAME?</v>
      </c>
      <c r="DN159" s="244" t="e">
        <f t="shared" ca="1" si="47"/>
        <v>#NAME?</v>
      </c>
      <c r="DO159" s="244" t="e">
        <f t="shared" ca="1" si="47"/>
        <v>#NAME?</v>
      </c>
    </row>
    <row r="160" spans="2:119" ht="16.5" thickBot="1">
      <c r="B160" s="299"/>
      <c r="C160" s="302">
        <f t="shared" si="59"/>
        <v>148.78601380675633</v>
      </c>
      <c r="D160" s="301" t="s">
        <v>11547</v>
      </c>
      <c r="E160" s="293">
        <f t="shared" si="65"/>
        <v>35</v>
      </c>
      <c r="F160" s="221">
        <f t="shared" si="68"/>
        <v>296.31714319482222</v>
      </c>
      <c r="G160" s="221">
        <f t="shared" si="68"/>
        <v>295.94033456298217</v>
      </c>
      <c r="H160" s="221">
        <f t="shared" si="66"/>
        <v>295.56517091788169</v>
      </c>
      <c r="I160" s="221">
        <f t="shared" si="66"/>
        <v>295.05199113877961</v>
      </c>
      <c r="J160" s="221">
        <f t="shared" si="66"/>
        <v>294.54188312517761</v>
      </c>
      <c r="K160" s="221">
        <f t="shared" si="66"/>
        <v>294.03482495511776</v>
      </c>
      <c r="L160" s="221">
        <f t="shared" si="66"/>
        <v>293.348257777154</v>
      </c>
      <c r="M160" s="221">
        <f t="shared" si="66"/>
        <v>292.48660405458094</v>
      </c>
      <c r="N160" s="221">
        <f t="shared" si="66"/>
        <v>291.63378752561414</v>
      </c>
      <c r="O160" s="221">
        <f t="shared" si="66"/>
        <v>290.30496592836334</v>
      </c>
      <c r="P160" s="221">
        <f t="shared" si="52"/>
        <v>288.9974898328984</v>
      </c>
      <c r="Q160" s="221">
        <f t="shared" si="52"/>
        <v>287.03321968895744</v>
      </c>
      <c r="R160" s="221">
        <f t="shared" si="52"/>
        <v>284.3795316072468</v>
      </c>
      <c r="S160" s="221">
        <f t="shared" si="52"/>
        <v>281.8146714924618</v>
      </c>
      <c r="T160" s="221">
        <f t="shared" si="44"/>
        <v>278.69037981144834</v>
      </c>
      <c r="U160" s="221">
        <f t="shared" si="44"/>
        <v>274.72552782068954</v>
      </c>
      <c r="V160" s="221">
        <f t="shared" si="44"/>
        <v>254.83599733455725</v>
      </c>
      <c r="W160" s="221">
        <f t="shared" si="39"/>
        <v>228.78601380675633</v>
      </c>
      <c r="Z160" s="299"/>
      <c r="AA160" s="294">
        <f t="shared" si="50"/>
        <v>0</v>
      </c>
      <c r="AB160" s="301" t="s">
        <v>11547</v>
      </c>
      <c r="AC160" s="295">
        <v>2.3E-3</v>
      </c>
      <c r="AD160" s="222" t="e">
        <f t="shared" ca="1" si="71"/>
        <v>#NAME?</v>
      </c>
      <c r="AE160" s="222" t="e">
        <f t="shared" ca="1" si="71"/>
        <v>#NAME?</v>
      </c>
      <c r="AF160" s="222" t="e">
        <f t="shared" ca="1" si="71"/>
        <v>#NAME?</v>
      </c>
      <c r="AG160" s="222" t="e">
        <f t="shared" ca="1" si="71"/>
        <v>#NAME?</v>
      </c>
      <c r="AH160" s="222" t="e">
        <f t="shared" ca="1" si="71"/>
        <v>#NAME?</v>
      </c>
      <c r="AI160" s="222" t="e">
        <f t="shared" ca="1" si="71"/>
        <v>#NAME?</v>
      </c>
      <c r="AJ160" s="222" t="e">
        <f t="shared" ca="1" si="71"/>
        <v>#NAME?</v>
      </c>
      <c r="AK160" s="222" t="e">
        <f t="shared" ca="1" si="71"/>
        <v>#NAME?</v>
      </c>
      <c r="AL160" s="222" t="e">
        <f t="shared" ca="1" si="71"/>
        <v>#NAME?</v>
      </c>
      <c r="AM160" s="222" t="e">
        <f t="shared" ca="1" si="71"/>
        <v>#NAME?</v>
      </c>
      <c r="AN160" s="222" t="e">
        <f t="shared" ca="1" si="71"/>
        <v>#NAME?</v>
      </c>
      <c r="AO160" s="222" t="e">
        <f t="shared" ca="1" si="71"/>
        <v>#NAME?</v>
      </c>
      <c r="AP160" s="222" t="e">
        <f t="shared" ca="1" si="71"/>
        <v>#NAME?</v>
      </c>
      <c r="AQ160" s="222" t="e">
        <f t="shared" ca="1" si="70"/>
        <v>#NAME?</v>
      </c>
      <c r="AR160" s="222" t="e">
        <f t="shared" ca="1" si="70"/>
        <v>#NAME?</v>
      </c>
      <c r="AS160" s="222" t="e">
        <f t="shared" ca="1" si="70"/>
        <v>#NAME?</v>
      </c>
      <c r="AT160" s="222" t="e">
        <f t="shared" ca="1" si="40"/>
        <v>#NAME?</v>
      </c>
      <c r="AU160" s="222" t="e">
        <f t="shared" ca="1" si="40"/>
        <v>#NAME?</v>
      </c>
      <c r="AX160" s="299"/>
      <c r="AZ160" s="301" t="s">
        <v>11547</v>
      </c>
      <c r="BB160" s="244" t="e">
        <f t="shared" ca="1" si="69"/>
        <v>#NAME?</v>
      </c>
      <c r="BC160" s="244" t="e">
        <f t="shared" ca="1" si="67"/>
        <v>#NAME?</v>
      </c>
      <c r="BD160" s="244" t="e">
        <f t="shared" ca="1" si="67"/>
        <v>#NAME?</v>
      </c>
      <c r="BE160" s="244" t="e">
        <f t="shared" ca="1" si="67"/>
        <v>#NAME?</v>
      </c>
      <c r="BF160" s="244" t="e">
        <f t="shared" ca="1" si="67"/>
        <v>#NAME?</v>
      </c>
      <c r="BG160" s="244" t="e">
        <f t="shared" ca="1" si="67"/>
        <v>#NAME?</v>
      </c>
      <c r="BH160" s="244" t="e">
        <f t="shared" ca="1" si="67"/>
        <v>#NAME?</v>
      </c>
      <c r="BI160" s="244" t="e">
        <f t="shared" ca="1" si="67"/>
        <v>#NAME?</v>
      </c>
      <c r="BJ160" s="244" t="e">
        <f t="shared" ca="1" si="67"/>
        <v>#NAME?</v>
      </c>
      <c r="BK160" s="244" t="e">
        <f t="shared" ca="1" si="67"/>
        <v>#NAME?</v>
      </c>
      <c r="BL160" s="244" t="e">
        <f t="shared" ca="1" si="53"/>
        <v>#NAME?</v>
      </c>
      <c r="BM160" s="244" t="e">
        <f t="shared" ca="1" si="53"/>
        <v>#NAME?</v>
      </c>
      <c r="BN160" s="244" t="e">
        <f t="shared" ca="1" si="53"/>
        <v>#NAME?</v>
      </c>
      <c r="BO160" s="244" t="e">
        <f t="shared" ca="1" si="53"/>
        <v>#NAME?</v>
      </c>
      <c r="BP160" s="244" t="e">
        <f t="shared" ca="1" si="45"/>
        <v>#NAME?</v>
      </c>
      <c r="BQ160" s="244" t="e">
        <f t="shared" ca="1" si="45"/>
        <v>#NAME?</v>
      </c>
      <c r="BR160" s="244" t="e">
        <f t="shared" ca="1" si="45"/>
        <v>#NAME?</v>
      </c>
      <c r="BS160" s="244" t="e">
        <f t="shared" ca="1" si="41"/>
        <v>#NAME?</v>
      </c>
      <c r="BV160" s="299"/>
      <c r="BX160" s="301" t="s">
        <v>11547</v>
      </c>
      <c r="BZ160" s="244" t="e">
        <f t="shared" ca="1" si="74"/>
        <v>#NAME?</v>
      </c>
      <c r="CA160" s="244" t="e">
        <f t="shared" ca="1" si="74"/>
        <v>#NAME?</v>
      </c>
      <c r="CB160" s="244" t="e">
        <f t="shared" ca="1" si="74"/>
        <v>#NAME?</v>
      </c>
      <c r="CC160" s="244" t="e">
        <f t="shared" ca="1" si="74"/>
        <v>#NAME?</v>
      </c>
      <c r="CD160" s="244" t="e">
        <f t="shared" ca="1" si="74"/>
        <v>#NAME?</v>
      </c>
      <c r="CE160" s="244" t="e">
        <f t="shared" ca="1" si="72"/>
        <v>#NAME?</v>
      </c>
      <c r="CF160" s="244" t="e">
        <f t="shared" ca="1" si="72"/>
        <v>#NAME?</v>
      </c>
      <c r="CG160" s="244" t="e">
        <f t="shared" ca="1" si="72"/>
        <v>#NAME?</v>
      </c>
      <c r="CH160" s="244" t="e">
        <f t="shared" ca="1" si="72"/>
        <v>#NAME?</v>
      </c>
      <c r="CI160" s="244" t="e">
        <f t="shared" ca="1" si="72"/>
        <v>#NAME?</v>
      </c>
      <c r="CJ160" s="244" t="e">
        <f t="shared" ca="1" si="72"/>
        <v>#NAME?</v>
      </c>
      <c r="CK160" s="244" t="e">
        <f t="shared" ca="1" si="72"/>
        <v>#NAME?</v>
      </c>
      <c r="CL160" s="244" t="e">
        <f t="shared" ca="1" si="72"/>
        <v>#NAME?</v>
      </c>
      <c r="CM160" s="244" t="e">
        <f t="shared" ca="1" si="61"/>
        <v>#NAME?</v>
      </c>
      <c r="CN160" s="244" t="e">
        <f t="shared" ca="1" si="61"/>
        <v>#NAME?</v>
      </c>
      <c r="CO160" s="244" t="e">
        <f t="shared" ca="1" si="61"/>
        <v>#NAME?</v>
      </c>
      <c r="CP160" s="244" t="e">
        <f t="shared" ca="1" si="46"/>
        <v>#NAME?</v>
      </c>
      <c r="CQ160" s="244" t="e">
        <f t="shared" ca="1" si="46"/>
        <v>#NAME?</v>
      </c>
      <c r="CT160" s="299"/>
      <c r="CV160" s="301" t="s">
        <v>11547</v>
      </c>
      <c r="CX160" s="244" t="e">
        <f t="shared" ca="1" si="75"/>
        <v>#NAME?</v>
      </c>
      <c r="CY160" s="244" t="e">
        <f t="shared" ca="1" si="75"/>
        <v>#NAME?</v>
      </c>
      <c r="CZ160" s="244" t="e">
        <f t="shared" ca="1" si="75"/>
        <v>#NAME?</v>
      </c>
      <c r="DA160" s="244" t="e">
        <f t="shared" ca="1" si="75"/>
        <v>#NAME?</v>
      </c>
      <c r="DB160" s="244" t="e">
        <f t="shared" ca="1" si="75"/>
        <v>#NAME?</v>
      </c>
      <c r="DC160" s="244" t="e">
        <f t="shared" ca="1" si="73"/>
        <v>#NAME?</v>
      </c>
      <c r="DD160" s="244" t="e">
        <f t="shared" ca="1" si="73"/>
        <v>#NAME?</v>
      </c>
      <c r="DE160" s="244" t="e">
        <f t="shared" ca="1" si="73"/>
        <v>#NAME?</v>
      </c>
      <c r="DF160" s="244" t="e">
        <f t="shared" ca="1" si="73"/>
        <v>#NAME?</v>
      </c>
      <c r="DG160" s="244" t="e">
        <f t="shared" ca="1" si="73"/>
        <v>#NAME?</v>
      </c>
      <c r="DH160" s="244" t="e">
        <f t="shared" ca="1" si="73"/>
        <v>#NAME?</v>
      </c>
      <c r="DI160" s="244" t="e">
        <f t="shared" ca="1" si="73"/>
        <v>#NAME?</v>
      </c>
      <c r="DJ160" s="244" t="e">
        <f t="shared" ca="1" si="73"/>
        <v>#NAME?</v>
      </c>
      <c r="DK160" s="244" t="e">
        <f t="shared" ca="1" si="62"/>
        <v>#NAME?</v>
      </c>
      <c r="DL160" s="244" t="e">
        <f t="shared" ca="1" si="62"/>
        <v>#NAME?</v>
      </c>
      <c r="DM160" s="244" t="e">
        <f t="shared" ca="1" si="62"/>
        <v>#NAME?</v>
      </c>
      <c r="DN160" s="244" t="e">
        <f t="shared" ca="1" si="47"/>
        <v>#NAME?</v>
      </c>
      <c r="DO160" s="244" t="e">
        <f t="shared" ca="1" si="47"/>
        <v>#NAME?</v>
      </c>
    </row>
    <row r="161" spans="2:119" ht="16.5" thickBot="1">
      <c r="B161" s="290" t="s">
        <v>10975</v>
      </c>
      <c r="C161" s="303">
        <f>AP65</f>
        <v>148.09519058489417</v>
      </c>
      <c r="D161" s="292" t="s">
        <v>10965</v>
      </c>
      <c r="E161" s="293">
        <f>Y61</f>
        <v>140.70357362119734</v>
      </c>
      <c r="F161" s="221">
        <f t="shared" si="68"/>
        <v>401.3298935941574</v>
      </c>
      <c r="G161" s="221">
        <f t="shared" si="68"/>
        <v>400.95308496231735</v>
      </c>
      <c r="H161" s="221">
        <f t="shared" si="66"/>
        <v>400.57792131721686</v>
      </c>
      <c r="I161" s="221">
        <f t="shared" si="66"/>
        <v>400.06474153811479</v>
      </c>
      <c r="J161" s="221">
        <f t="shared" si="66"/>
        <v>399.55463352451278</v>
      </c>
      <c r="K161" s="221">
        <f t="shared" si="66"/>
        <v>399.04757535445293</v>
      </c>
      <c r="L161" s="221">
        <f t="shared" si="66"/>
        <v>398.36100817648918</v>
      </c>
      <c r="M161" s="221">
        <f t="shared" si="66"/>
        <v>397.49935445391611</v>
      </c>
      <c r="N161" s="221">
        <f t="shared" si="66"/>
        <v>396.64653792494931</v>
      </c>
      <c r="O161" s="221">
        <f t="shared" si="66"/>
        <v>395.31771632769858</v>
      </c>
      <c r="P161" s="221">
        <f t="shared" si="52"/>
        <v>394.01024023223351</v>
      </c>
      <c r="Q161" s="221">
        <f t="shared" si="52"/>
        <v>392.04597008829262</v>
      </c>
      <c r="R161" s="221">
        <f t="shared" si="52"/>
        <v>389.39228200658192</v>
      </c>
      <c r="S161" s="221">
        <f t="shared" si="52"/>
        <v>386.82742189179697</v>
      </c>
      <c r="T161" s="221">
        <f t="shared" si="44"/>
        <v>383.70313021078351</v>
      </c>
      <c r="U161" s="221">
        <f t="shared" si="44"/>
        <v>379.73827822002471</v>
      </c>
      <c r="V161" s="221">
        <f t="shared" si="44"/>
        <v>359.84874773389242</v>
      </c>
      <c r="W161" s="221">
        <f t="shared" si="39"/>
        <v>333.79876420609151</v>
      </c>
      <c r="Z161" s="290" t="s">
        <v>10975</v>
      </c>
      <c r="AA161" s="294">
        <f>AS65</f>
        <v>1E-4</v>
      </c>
      <c r="AB161" s="292" t="s">
        <v>10965</v>
      </c>
      <c r="AC161" s="295">
        <v>1E-4</v>
      </c>
      <c r="AD161" s="222" t="e">
        <f t="shared" ca="1" si="71"/>
        <v>#NAME?</v>
      </c>
      <c r="AE161" s="222" t="e">
        <f t="shared" ca="1" si="71"/>
        <v>#NAME?</v>
      </c>
      <c r="AF161" s="222" t="e">
        <f t="shared" ca="1" si="71"/>
        <v>#NAME?</v>
      </c>
      <c r="AG161" s="222" t="e">
        <f t="shared" ca="1" si="71"/>
        <v>#NAME?</v>
      </c>
      <c r="AH161" s="222" t="e">
        <f t="shared" ca="1" si="71"/>
        <v>#NAME?</v>
      </c>
      <c r="AI161" s="222" t="e">
        <f t="shared" ca="1" si="71"/>
        <v>#NAME?</v>
      </c>
      <c r="AJ161" s="222" t="e">
        <f t="shared" ca="1" si="71"/>
        <v>#NAME?</v>
      </c>
      <c r="AK161" s="222" t="e">
        <f t="shared" ca="1" si="71"/>
        <v>#NAME?</v>
      </c>
      <c r="AL161" s="222" t="e">
        <f t="shared" ca="1" si="71"/>
        <v>#NAME?</v>
      </c>
      <c r="AM161" s="222" t="e">
        <f t="shared" ca="1" si="71"/>
        <v>#NAME?</v>
      </c>
      <c r="AN161" s="222" t="e">
        <f t="shared" ca="1" si="71"/>
        <v>#NAME?</v>
      </c>
      <c r="AO161" s="222" t="e">
        <f t="shared" ca="1" si="71"/>
        <v>#NAME?</v>
      </c>
      <c r="AP161" s="222" t="e">
        <f t="shared" ca="1" si="71"/>
        <v>#NAME?</v>
      </c>
      <c r="AQ161" s="222" t="e">
        <f t="shared" ca="1" si="70"/>
        <v>#NAME?</v>
      </c>
      <c r="AR161" s="222" t="e">
        <f t="shared" ca="1" si="70"/>
        <v>#NAME?</v>
      </c>
      <c r="AS161" s="222" t="e">
        <f t="shared" ca="1" si="70"/>
        <v>#NAME?</v>
      </c>
      <c r="AT161" s="222" t="e">
        <f t="shared" ca="1" si="40"/>
        <v>#NAME?</v>
      </c>
      <c r="AU161" s="222" t="e">
        <f t="shared" ca="1" si="40"/>
        <v>#NAME?</v>
      </c>
      <c r="AX161" s="290" t="s">
        <v>10975</v>
      </c>
      <c r="AZ161" s="292" t="s">
        <v>10965</v>
      </c>
      <c r="BB161" s="244" t="e">
        <f t="shared" ca="1" si="69"/>
        <v>#NAME?</v>
      </c>
      <c r="BC161" s="244" t="e">
        <f t="shared" ca="1" si="67"/>
        <v>#NAME?</v>
      </c>
      <c r="BD161" s="244" t="e">
        <f t="shared" ca="1" si="67"/>
        <v>#NAME?</v>
      </c>
      <c r="BE161" s="244" t="e">
        <f t="shared" ca="1" si="67"/>
        <v>#NAME?</v>
      </c>
      <c r="BF161" s="244" t="e">
        <f t="shared" ca="1" si="67"/>
        <v>#NAME?</v>
      </c>
      <c r="BG161" s="244" t="e">
        <f t="shared" ca="1" si="67"/>
        <v>#NAME?</v>
      </c>
      <c r="BH161" s="244" t="e">
        <f t="shared" ca="1" si="67"/>
        <v>#NAME?</v>
      </c>
      <c r="BI161" s="244" t="e">
        <f t="shared" ca="1" si="67"/>
        <v>#NAME?</v>
      </c>
      <c r="BJ161" s="244" t="e">
        <f t="shared" ca="1" si="67"/>
        <v>#NAME?</v>
      </c>
      <c r="BK161" s="244" t="e">
        <f t="shared" ca="1" si="67"/>
        <v>#NAME?</v>
      </c>
      <c r="BL161" s="244" t="e">
        <f t="shared" ca="1" si="53"/>
        <v>#NAME?</v>
      </c>
      <c r="BM161" s="244" t="e">
        <f t="shared" ca="1" si="53"/>
        <v>#NAME?</v>
      </c>
      <c r="BN161" s="244" t="e">
        <f t="shared" ca="1" si="53"/>
        <v>#NAME?</v>
      </c>
      <c r="BO161" s="244" t="e">
        <f t="shared" ca="1" si="53"/>
        <v>#NAME?</v>
      </c>
      <c r="BP161" s="244" t="e">
        <f t="shared" ca="1" si="45"/>
        <v>#NAME?</v>
      </c>
      <c r="BQ161" s="244" t="e">
        <f t="shared" ca="1" si="45"/>
        <v>#NAME?</v>
      </c>
      <c r="BR161" s="244" t="e">
        <f t="shared" ca="1" si="45"/>
        <v>#NAME?</v>
      </c>
      <c r="BS161" s="244" t="e">
        <f t="shared" ca="1" si="41"/>
        <v>#NAME?</v>
      </c>
      <c r="BV161" s="290" t="s">
        <v>10975</v>
      </c>
      <c r="BX161" s="292" t="s">
        <v>10965</v>
      </c>
      <c r="BZ161" s="244" t="e">
        <f t="shared" ca="1" si="74"/>
        <v>#NAME?</v>
      </c>
      <c r="CA161" s="244" t="e">
        <f t="shared" ca="1" si="74"/>
        <v>#NAME?</v>
      </c>
      <c r="CB161" s="244" t="e">
        <f t="shared" ca="1" si="74"/>
        <v>#NAME?</v>
      </c>
      <c r="CC161" s="244" t="e">
        <f t="shared" ca="1" si="74"/>
        <v>#NAME?</v>
      </c>
      <c r="CD161" s="244" t="e">
        <f t="shared" ca="1" si="74"/>
        <v>#NAME?</v>
      </c>
      <c r="CE161" s="244" t="e">
        <f t="shared" ca="1" si="72"/>
        <v>#NAME?</v>
      </c>
      <c r="CF161" s="244" t="e">
        <f t="shared" ca="1" si="72"/>
        <v>#NAME?</v>
      </c>
      <c r="CG161" s="244" t="e">
        <f t="shared" ca="1" si="72"/>
        <v>#NAME?</v>
      </c>
      <c r="CH161" s="244" t="e">
        <f t="shared" ca="1" si="72"/>
        <v>#NAME?</v>
      </c>
      <c r="CI161" s="244" t="e">
        <f t="shared" ca="1" si="72"/>
        <v>#NAME?</v>
      </c>
      <c r="CJ161" s="244" t="e">
        <f t="shared" ca="1" si="72"/>
        <v>#NAME?</v>
      </c>
      <c r="CK161" s="244" t="e">
        <f t="shared" ca="1" si="72"/>
        <v>#NAME?</v>
      </c>
      <c r="CL161" s="244" t="e">
        <f t="shared" ca="1" si="72"/>
        <v>#NAME?</v>
      </c>
      <c r="CM161" s="244" t="e">
        <f t="shared" ca="1" si="61"/>
        <v>#NAME?</v>
      </c>
      <c r="CN161" s="244" t="e">
        <f t="shared" ca="1" si="61"/>
        <v>#NAME?</v>
      </c>
      <c r="CO161" s="244" t="e">
        <f t="shared" ca="1" si="61"/>
        <v>#NAME?</v>
      </c>
      <c r="CP161" s="244" t="e">
        <f t="shared" ca="1" si="46"/>
        <v>#NAME?</v>
      </c>
      <c r="CQ161" s="244" t="e">
        <f t="shared" ca="1" si="46"/>
        <v>#NAME?</v>
      </c>
      <c r="CT161" s="290" t="s">
        <v>10975</v>
      </c>
      <c r="CV161" s="292" t="s">
        <v>10965</v>
      </c>
      <c r="CX161" s="244" t="e">
        <f t="shared" ca="1" si="75"/>
        <v>#NAME?</v>
      </c>
      <c r="CY161" s="244" t="e">
        <f t="shared" ca="1" si="75"/>
        <v>#NAME?</v>
      </c>
      <c r="CZ161" s="244" t="e">
        <f t="shared" ca="1" si="75"/>
        <v>#NAME?</v>
      </c>
      <c r="DA161" s="244" t="e">
        <f t="shared" ca="1" si="75"/>
        <v>#NAME?</v>
      </c>
      <c r="DB161" s="244" t="e">
        <f t="shared" ca="1" si="75"/>
        <v>#NAME?</v>
      </c>
      <c r="DC161" s="244" t="e">
        <f t="shared" ca="1" si="73"/>
        <v>#NAME?</v>
      </c>
      <c r="DD161" s="244" t="e">
        <f t="shared" ca="1" si="73"/>
        <v>#NAME?</v>
      </c>
      <c r="DE161" s="244" t="e">
        <f t="shared" ca="1" si="73"/>
        <v>#NAME?</v>
      </c>
      <c r="DF161" s="244" t="e">
        <f t="shared" ca="1" si="73"/>
        <v>#NAME?</v>
      </c>
      <c r="DG161" s="244" t="e">
        <f t="shared" ca="1" si="73"/>
        <v>#NAME?</v>
      </c>
      <c r="DH161" s="244" t="e">
        <f t="shared" ca="1" si="73"/>
        <v>#NAME?</v>
      </c>
      <c r="DI161" s="244" t="e">
        <f t="shared" ca="1" si="73"/>
        <v>#NAME?</v>
      </c>
      <c r="DJ161" s="244" t="e">
        <f t="shared" ca="1" si="73"/>
        <v>#NAME?</v>
      </c>
      <c r="DK161" s="244" t="e">
        <f t="shared" ca="1" si="62"/>
        <v>#NAME?</v>
      </c>
      <c r="DL161" s="244" t="e">
        <f t="shared" ca="1" si="62"/>
        <v>#NAME?</v>
      </c>
      <c r="DM161" s="244" t="e">
        <f t="shared" ca="1" si="62"/>
        <v>#NAME?</v>
      </c>
      <c r="DN161" s="244" t="e">
        <f t="shared" ca="1" si="47"/>
        <v>#NAME?</v>
      </c>
      <c r="DO161" s="244" t="e">
        <f t="shared" ca="1" si="47"/>
        <v>#NAME?</v>
      </c>
    </row>
    <row r="162" spans="2:119" ht="16.5" thickBot="1">
      <c r="B162" s="296"/>
      <c r="C162" s="297">
        <f t="shared" si="59"/>
        <v>148.09519058489417</v>
      </c>
      <c r="D162" s="298" t="s">
        <v>10972</v>
      </c>
      <c r="E162" s="293">
        <f t="shared" ref="E162:E178" si="76">Y62</f>
        <v>140.21625407491695</v>
      </c>
      <c r="F162" s="221">
        <f t="shared" si="68"/>
        <v>400.84257404787701</v>
      </c>
      <c r="G162" s="221">
        <f t="shared" si="68"/>
        <v>400.46576541603696</v>
      </c>
      <c r="H162" s="221">
        <f t="shared" si="66"/>
        <v>400.09060177093647</v>
      </c>
      <c r="I162" s="221">
        <f t="shared" si="66"/>
        <v>399.5774219918344</v>
      </c>
      <c r="J162" s="221">
        <f t="shared" si="66"/>
        <v>399.06731397823239</v>
      </c>
      <c r="K162" s="221">
        <f t="shared" si="66"/>
        <v>398.56025580817254</v>
      </c>
      <c r="L162" s="221">
        <f t="shared" si="66"/>
        <v>397.87368863020879</v>
      </c>
      <c r="M162" s="221">
        <f t="shared" si="66"/>
        <v>397.01203490763572</v>
      </c>
      <c r="N162" s="221">
        <f t="shared" si="66"/>
        <v>396.15921837866892</v>
      </c>
      <c r="O162" s="221">
        <f t="shared" si="66"/>
        <v>394.83039678141813</v>
      </c>
      <c r="P162" s="221">
        <f t="shared" si="52"/>
        <v>393.52292068595318</v>
      </c>
      <c r="Q162" s="221">
        <f t="shared" si="52"/>
        <v>391.55865054201223</v>
      </c>
      <c r="R162" s="221">
        <f t="shared" si="52"/>
        <v>388.90496246030159</v>
      </c>
      <c r="S162" s="221">
        <f t="shared" si="52"/>
        <v>386.34010234551658</v>
      </c>
      <c r="T162" s="221">
        <f t="shared" si="44"/>
        <v>383.21581066450312</v>
      </c>
      <c r="U162" s="221">
        <f t="shared" si="44"/>
        <v>379.25095867374432</v>
      </c>
      <c r="V162" s="221">
        <f t="shared" si="44"/>
        <v>359.36142818761203</v>
      </c>
      <c r="W162" s="221">
        <f t="shared" si="39"/>
        <v>333.31144465981112</v>
      </c>
      <c r="Z162" s="296"/>
      <c r="AA162" s="294">
        <f t="shared" si="50"/>
        <v>1E-4</v>
      </c>
      <c r="AB162" s="298" t="s">
        <v>10972</v>
      </c>
      <c r="AC162" s="295">
        <v>1E-4</v>
      </c>
      <c r="AD162" s="222" t="e">
        <f t="shared" ca="1" si="71"/>
        <v>#NAME?</v>
      </c>
      <c r="AE162" s="222" t="e">
        <f t="shared" ca="1" si="71"/>
        <v>#NAME?</v>
      </c>
      <c r="AF162" s="222" t="e">
        <f t="shared" ca="1" si="71"/>
        <v>#NAME?</v>
      </c>
      <c r="AG162" s="222" t="e">
        <f t="shared" ca="1" si="71"/>
        <v>#NAME?</v>
      </c>
      <c r="AH162" s="222" t="e">
        <f t="shared" ca="1" si="71"/>
        <v>#NAME?</v>
      </c>
      <c r="AI162" s="222" t="e">
        <f t="shared" ca="1" si="71"/>
        <v>#NAME?</v>
      </c>
      <c r="AJ162" s="222" t="e">
        <f t="shared" ca="1" si="71"/>
        <v>#NAME?</v>
      </c>
      <c r="AK162" s="222" t="e">
        <f t="shared" ca="1" si="71"/>
        <v>#NAME?</v>
      </c>
      <c r="AL162" s="222" t="e">
        <f t="shared" ca="1" si="71"/>
        <v>#NAME?</v>
      </c>
      <c r="AM162" s="222" t="e">
        <f t="shared" ca="1" si="71"/>
        <v>#NAME?</v>
      </c>
      <c r="AN162" s="222" t="e">
        <f t="shared" ca="1" si="71"/>
        <v>#NAME?</v>
      </c>
      <c r="AO162" s="222" t="e">
        <f t="shared" ca="1" si="71"/>
        <v>#NAME?</v>
      </c>
      <c r="AP162" s="222" t="e">
        <f t="shared" ca="1" si="71"/>
        <v>#NAME?</v>
      </c>
      <c r="AQ162" s="222" t="e">
        <f t="shared" ca="1" si="70"/>
        <v>#NAME?</v>
      </c>
      <c r="AR162" s="222" t="e">
        <f t="shared" ca="1" si="70"/>
        <v>#NAME?</v>
      </c>
      <c r="AS162" s="222" t="e">
        <f t="shared" ca="1" si="70"/>
        <v>#NAME?</v>
      </c>
      <c r="AT162" s="222" t="e">
        <f t="shared" ca="1" si="40"/>
        <v>#NAME?</v>
      </c>
      <c r="AU162" s="222" t="e">
        <f t="shared" ca="1" si="40"/>
        <v>#NAME?</v>
      </c>
      <c r="AX162" s="296"/>
      <c r="AZ162" s="298" t="s">
        <v>10972</v>
      </c>
      <c r="BB162" s="244" t="e">
        <f t="shared" ca="1" si="69"/>
        <v>#NAME?</v>
      </c>
      <c r="BC162" s="244" t="e">
        <f t="shared" ca="1" si="67"/>
        <v>#NAME?</v>
      </c>
      <c r="BD162" s="244" t="e">
        <f t="shared" ca="1" si="67"/>
        <v>#NAME?</v>
      </c>
      <c r="BE162" s="244" t="e">
        <f t="shared" ca="1" si="67"/>
        <v>#NAME?</v>
      </c>
      <c r="BF162" s="244" t="e">
        <f t="shared" ca="1" si="67"/>
        <v>#NAME?</v>
      </c>
      <c r="BG162" s="244" t="e">
        <f t="shared" ca="1" si="67"/>
        <v>#NAME?</v>
      </c>
      <c r="BH162" s="244" t="e">
        <f t="shared" ca="1" si="67"/>
        <v>#NAME?</v>
      </c>
      <c r="BI162" s="244" t="e">
        <f t="shared" ca="1" si="67"/>
        <v>#NAME?</v>
      </c>
      <c r="BJ162" s="244" t="e">
        <f t="shared" ca="1" si="67"/>
        <v>#NAME?</v>
      </c>
      <c r="BK162" s="244" t="e">
        <f t="shared" ca="1" si="67"/>
        <v>#NAME?</v>
      </c>
      <c r="BL162" s="244" t="e">
        <f t="shared" ca="1" si="53"/>
        <v>#NAME?</v>
      </c>
      <c r="BM162" s="244" t="e">
        <f t="shared" ca="1" si="53"/>
        <v>#NAME?</v>
      </c>
      <c r="BN162" s="244" t="e">
        <f t="shared" ca="1" si="53"/>
        <v>#NAME?</v>
      </c>
      <c r="BO162" s="244" t="e">
        <f t="shared" ca="1" si="53"/>
        <v>#NAME?</v>
      </c>
      <c r="BP162" s="244" t="e">
        <f t="shared" ca="1" si="45"/>
        <v>#NAME?</v>
      </c>
      <c r="BQ162" s="244" t="e">
        <f t="shared" ca="1" si="45"/>
        <v>#NAME?</v>
      </c>
      <c r="BR162" s="244" t="e">
        <f t="shared" ca="1" si="45"/>
        <v>#NAME?</v>
      </c>
      <c r="BS162" s="244" t="e">
        <f t="shared" ca="1" si="41"/>
        <v>#NAME?</v>
      </c>
      <c r="BV162" s="296"/>
      <c r="BX162" s="298" t="s">
        <v>10972</v>
      </c>
      <c r="BZ162" s="244" t="e">
        <f t="shared" ca="1" si="74"/>
        <v>#NAME?</v>
      </c>
      <c r="CA162" s="244" t="e">
        <f t="shared" ca="1" si="74"/>
        <v>#NAME?</v>
      </c>
      <c r="CB162" s="244" t="e">
        <f t="shared" ca="1" si="74"/>
        <v>#NAME?</v>
      </c>
      <c r="CC162" s="244" t="e">
        <f t="shared" ca="1" si="74"/>
        <v>#NAME?</v>
      </c>
      <c r="CD162" s="244" t="e">
        <f t="shared" ca="1" si="74"/>
        <v>#NAME?</v>
      </c>
      <c r="CE162" s="244" t="e">
        <f t="shared" ca="1" si="72"/>
        <v>#NAME?</v>
      </c>
      <c r="CF162" s="244" t="e">
        <f t="shared" ca="1" si="72"/>
        <v>#NAME?</v>
      </c>
      <c r="CG162" s="244" t="e">
        <f t="shared" ca="1" si="72"/>
        <v>#NAME?</v>
      </c>
      <c r="CH162" s="244" t="e">
        <f t="shared" ca="1" si="72"/>
        <v>#NAME?</v>
      </c>
      <c r="CI162" s="244" t="e">
        <f t="shared" ca="1" si="72"/>
        <v>#NAME?</v>
      </c>
      <c r="CJ162" s="244" t="e">
        <f t="shared" ca="1" si="72"/>
        <v>#NAME?</v>
      </c>
      <c r="CK162" s="244" t="e">
        <f t="shared" ca="1" si="72"/>
        <v>#NAME?</v>
      </c>
      <c r="CL162" s="244" t="e">
        <f t="shared" ca="1" si="72"/>
        <v>#NAME?</v>
      </c>
      <c r="CM162" s="244" t="e">
        <f t="shared" ca="1" si="61"/>
        <v>#NAME?</v>
      </c>
      <c r="CN162" s="244" t="e">
        <f t="shared" ca="1" si="61"/>
        <v>#NAME?</v>
      </c>
      <c r="CO162" s="244" t="e">
        <f t="shared" ca="1" si="61"/>
        <v>#NAME?</v>
      </c>
      <c r="CP162" s="244" t="e">
        <f t="shared" ca="1" si="46"/>
        <v>#NAME?</v>
      </c>
      <c r="CQ162" s="244" t="e">
        <f t="shared" ca="1" si="46"/>
        <v>#NAME?</v>
      </c>
      <c r="CT162" s="296"/>
      <c r="CV162" s="298" t="s">
        <v>10972</v>
      </c>
      <c r="CX162" s="244" t="e">
        <f t="shared" ca="1" si="75"/>
        <v>#NAME?</v>
      </c>
      <c r="CY162" s="244" t="e">
        <f t="shared" ca="1" si="75"/>
        <v>#NAME?</v>
      </c>
      <c r="CZ162" s="244" t="e">
        <f t="shared" ca="1" si="75"/>
        <v>#NAME?</v>
      </c>
      <c r="DA162" s="244" t="e">
        <f t="shared" ca="1" si="75"/>
        <v>#NAME?</v>
      </c>
      <c r="DB162" s="244" t="e">
        <f t="shared" ca="1" si="75"/>
        <v>#NAME?</v>
      </c>
      <c r="DC162" s="244" t="e">
        <f t="shared" ca="1" si="73"/>
        <v>#NAME?</v>
      </c>
      <c r="DD162" s="244" t="e">
        <f t="shared" ca="1" si="73"/>
        <v>#NAME?</v>
      </c>
      <c r="DE162" s="244" t="e">
        <f t="shared" ca="1" si="73"/>
        <v>#NAME?</v>
      </c>
      <c r="DF162" s="244" t="e">
        <f t="shared" ca="1" si="73"/>
        <v>#NAME?</v>
      </c>
      <c r="DG162" s="244" t="e">
        <f t="shared" ca="1" si="73"/>
        <v>#NAME?</v>
      </c>
      <c r="DH162" s="244" t="e">
        <f t="shared" ca="1" si="73"/>
        <v>#NAME?</v>
      </c>
      <c r="DI162" s="244" t="e">
        <f t="shared" ca="1" si="73"/>
        <v>#NAME?</v>
      </c>
      <c r="DJ162" s="244" t="e">
        <f t="shared" ca="1" si="73"/>
        <v>#NAME?</v>
      </c>
      <c r="DK162" s="244" t="e">
        <f t="shared" ca="1" si="62"/>
        <v>#NAME?</v>
      </c>
      <c r="DL162" s="244" t="e">
        <f t="shared" ca="1" si="62"/>
        <v>#NAME?</v>
      </c>
      <c r="DM162" s="244" t="e">
        <f t="shared" ca="1" si="62"/>
        <v>#NAME?</v>
      </c>
      <c r="DN162" s="244" t="e">
        <f t="shared" ca="1" si="47"/>
        <v>#NAME?</v>
      </c>
      <c r="DO162" s="244" t="e">
        <f t="shared" ca="1" si="47"/>
        <v>#NAME?</v>
      </c>
    </row>
    <row r="163" spans="2:119" ht="16.5" thickBot="1">
      <c r="B163" s="296"/>
      <c r="C163" s="297">
        <f t="shared" si="59"/>
        <v>148.09519058489417</v>
      </c>
      <c r="D163" s="298" t="s">
        <v>10973</v>
      </c>
      <c r="E163" s="293">
        <f t="shared" si="76"/>
        <v>139.73113923973111</v>
      </c>
      <c r="F163" s="221">
        <f t="shared" si="68"/>
        <v>400.3574592126912</v>
      </c>
      <c r="G163" s="221">
        <f t="shared" si="68"/>
        <v>399.98065058085115</v>
      </c>
      <c r="H163" s="221">
        <f t="shared" si="66"/>
        <v>399.6054869357506</v>
      </c>
      <c r="I163" s="221">
        <f t="shared" si="66"/>
        <v>399.09230715664853</v>
      </c>
      <c r="J163" s="221">
        <f t="shared" si="66"/>
        <v>398.58219914304652</v>
      </c>
      <c r="K163" s="221">
        <f t="shared" si="66"/>
        <v>398.07514097298667</v>
      </c>
      <c r="L163" s="221">
        <f t="shared" si="66"/>
        <v>397.38857379502292</v>
      </c>
      <c r="M163" s="221">
        <f t="shared" si="66"/>
        <v>396.52692007244991</v>
      </c>
      <c r="N163" s="221">
        <f t="shared" si="66"/>
        <v>395.67410354348306</v>
      </c>
      <c r="O163" s="221">
        <f t="shared" si="66"/>
        <v>394.34528194623232</v>
      </c>
      <c r="P163" s="221">
        <f t="shared" si="52"/>
        <v>393.03780585076731</v>
      </c>
      <c r="Q163" s="221">
        <f t="shared" si="52"/>
        <v>391.07353570682642</v>
      </c>
      <c r="R163" s="221">
        <f t="shared" si="52"/>
        <v>388.41984762511572</v>
      </c>
      <c r="S163" s="221">
        <f t="shared" si="52"/>
        <v>385.85498751033072</v>
      </c>
      <c r="T163" s="221">
        <f t="shared" si="44"/>
        <v>382.73069582931726</v>
      </c>
      <c r="U163" s="221">
        <f t="shared" si="44"/>
        <v>378.76584383855845</v>
      </c>
      <c r="V163" s="221">
        <f t="shared" si="44"/>
        <v>358.87631335242622</v>
      </c>
      <c r="W163" s="221">
        <f t="shared" si="39"/>
        <v>332.8263298246253</v>
      </c>
      <c r="Z163" s="296"/>
      <c r="AA163" s="294">
        <f t="shared" si="50"/>
        <v>1E-4</v>
      </c>
      <c r="AB163" s="298" t="s">
        <v>10973</v>
      </c>
      <c r="AC163" s="295">
        <v>2.0000000000000001E-4</v>
      </c>
      <c r="AD163" s="222" t="e">
        <f t="shared" ca="1" si="71"/>
        <v>#NAME?</v>
      </c>
      <c r="AE163" s="222" t="e">
        <f t="shared" ca="1" si="71"/>
        <v>#NAME?</v>
      </c>
      <c r="AF163" s="222" t="e">
        <f t="shared" ca="1" si="71"/>
        <v>#NAME?</v>
      </c>
      <c r="AG163" s="222" t="e">
        <f t="shared" ca="1" si="71"/>
        <v>#NAME?</v>
      </c>
      <c r="AH163" s="222" t="e">
        <f t="shared" ca="1" si="71"/>
        <v>#NAME?</v>
      </c>
      <c r="AI163" s="222" t="e">
        <f t="shared" ca="1" si="71"/>
        <v>#NAME?</v>
      </c>
      <c r="AJ163" s="222" t="e">
        <f t="shared" ca="1" si="71"/>
        <v>#NAME?</v>
      </c>
      <c r="AK163" s="222" t="e">
        <f t="shared" ca="1" si="71"/>
        <v>#NAME?</v>
      </c>
      <c r="AL163" s="222" t="e">
        <f t="shared" ca="1" si="71"/>
        <v>#NAME?</v>
      </c>
      <c r="AM163" s="222" t="e">
        <f t="shared" ca="1" si="71"/>
        <v>#NAME?</v>
      </c>
      <c r="AN163" s="222" t="e">
        <f t="shared" ca="1" si="71"/>
        <v>#NAME?</v>
      </c>
      <c r="AO163" s="222" t="e">
        <f t="shared" ca="1" si="71"/>
        <v>#NAME?</v>
      </c>
      <c r="AP163" s="222" t="e">
        <f t="shared" ca="1" si="71"/>
        <v>#NAME?</v>
      </c>
      <c r="AQ163" s="222" t="e">
        <f t="shared" ca="1" si="70"/>
        <v>#NAME?</v>
      </c>
      <c r="AR163" s="222" t="e">
        <f t="shared" ca="1" si="70"/>
        <v>#NAME?</v>
      </c>
      <c r="AS163" s="222" t="e">
        <f t="shared" ca="1" si="70"/>
        <v>#NAME?</v>
      </c>
      <c r="AT163" s="222" t="e">
        <f t="shared" ca="1" si="40"/>
        <v>#NAME?</v>
      </c>
      <c r="AU163" s="222" t="e">
        <f t="shared" ca="1" si="40"/>
        <v>#NAME?</v>
      </c>
      <c r="AX163" s="296"/>
      <c r="AZ163" s="298" t="s">
        <v>10973</v>
      </c>
      <c r="BB163" s="244" t="e">
        <f t="shared" ca="1" si="69"/>
        <v>#NAME?</v>
      </c>
      <c r="BC163" s="244" t="e">
        <f t="shared" ca="1" si="67"/>
        <v>#NAME?</v>
      </c>
      <c r="BD163" s="244" t="e">
        <f t="shared" ca="1" si="67"/>
        <v>#NAME?</v>
      </c>
      <c r="BE163" s="244" t="e">
        <f t="shared" ca="1" si="67"/>
        <v>#NAME?</v>
      </c>
      <c r="BF163" s="244" t="e">
        <f t="shared" ca="1" si="67"/>
        <v>#NAME?</v>
      </c>
      <c r="BG163" s="244" t="e">
        <f t="shared" ca="1" si="67"/>
        <v>#NAME?</v>
      </c>
      <c r="BH163" s="244" t="e">
        <f t="shared" ca="1" si="67"/>
        <v>#NAME?</v>
      </c>
      <c r="BI163" s="244" t="e">
        <f t="shared" ca="1" si="67"/>
        <v>#NAME?</v>
      </c>
      <c r="BJ163" s="244" t="e">
        <f t="shared" ca="1" si="67"/>
        <v>#NAME?</v>
      </c>
      <c r="BK163" s="244" t="e">
        <f t="shared" ca="1" si="67"/>
        <v>#NAME?</v>
      </c>
      <c r="BL163" s="244" t="e">
        <f t="shared" ca="1" si="53"/>
        <v>#NAME?</v>
      </c>
      <c r="BM163" s="244" t="e">
        <f t="shared" ca="1" si="53"/>
        <v>#NAME?</v>
      </c>
      <c r="BN163" s="244" t="e">
        <f t="shared" ca="1" si="53"/>
        <v>#NAME?</v>
      </c>
      <c r="BO163" s="244" t="e">
        <f t="shared" ca="1" si="53"/>
        <v>#NAME?</v>
      </c>
      <c r="BP163" s="244" t="e">
        <f t="shared" ca="1" si="45"/>
        <v>#NAME?</v>
      </c>
      <c r="BQ163" s="244" t="e">
        <f t="shared" ca="1" si="45"/>
        <v>#NAME?</v>
      </c>
      <c r="BR163" s="244" t="e">
        <f t="shared" ca="1" si="45"/>
        <v>#NAME?</v>
      </c>
      <c r="BS163" s="244" t="e">
        <f t="shared" ca="1" si="41"/>
        <v>#NAME?</v>
      </c>
      <c r="BV163" s="296"/>
      <c r="BX163" s="298" t="s">
        <v>10973</v>
      </c>
      <c r="BZ163" s="244" t="e">
        <f t="shared" ca="1" si="74"/>
        <v>#NAME?</v>
      </c>
      <c r="CA163" s="244" t="e">
        <f t="shared" ca="1" si="74"/>
        <v>#NAME?</v>
      </c>
      <c r="CB163" s="244" t="e">
        <f t="shared" ca="1" si="74"/>
        <v>#NAME?</v>
      </c>
      <c r="CC163" s="244" t="e">
        <f t="shared" ca="1" si="74"/>
        <v>#NAME?</v>
      </c>
      <c r="CD163" s="244" t="e">
        <f t="shared" ca="1" si="74"/>
        <v>#NAME?</v>
      </c>
      <c r="CE163" s="244" t="e">
        <f t="shared" ca="1" si="72"/>
        <v>#NAME?</v>
      </c>
      <c r="CF163" s="244" t="e">
        <f t="shared" ca="1" si="72"/>
        <v>#NAME?</v>
      </c>
      <c r="CG163" s="244" t="e">
        <f t="shared" ca="1" si="72"/>
        <v>#NAME?</v>
      </c>
      <c r="CH163" s="244" t="e">
        <f t="shared" ca="1" si="72"/>
        <v>#NAME?</v>
      </c>
      <c r="CI163" s="244" t="e">
        <f t="shared" ca="1" si="72"/>
        <v>#NAME?</v>
      </c>
      <c r="CJ163" s="244" t="e">
        <f t="shared" ca="1" si="72"/>
        <v>#NAME?</v>
      </c>
      <c r="CK163" s="244" t="e">
        <f t="shared" ca="1" si="72"/>
        <v>#NAME?</v>
      </c>
      <c r="CL163" s="244" t="e">
        <f t="shared" ca="1" si="72"/>
        <v>#NAME?</v>
      </c>
      <c r="CM163" s="244" t="e">
        <f t="shared" ca="1" si="61"/>
        <v>#NAME?</v>
      </c>
      <c r="CN163" s="244" t="e">
        <f t="shared" ca="1" si="61"/>
        <v>#NAME?</v>
      </c>
      <c r="CO163" s="244" t="e">
        <f t="shared" ca="1" si="61"/>
        <v>#NAME?</v>
      </c>
      <c r="CP163" s="244" t="e">
        <f t="shared" ca="1" si="46"/>
        <v>#NAME?</v>
      </c>
      <c r="CQ163" s="244" t="e">
        <f t="shared" ca="1" si="46"/>
        <v>#NAME?</v>
      </c>
      <c r="CT163" s="296"/>
      <c r="CV163" s="298" t="s">
        <v>10973</v>
      </c>
      <c r="CX163" s="244" t="e">
        <f t="shared" ca="1" si="75"/>
        <v>#NAME?</v>
      </c>
      <c r="CY163" s="244" t="e">
        <f t="shared" ca="1" si="75"/>
        <v>#NAME?</v>
      </c>
      <c r="CZ163" s="244" t="e">
        <f t="shared" ca="1" si="75"/>
        <v>#NAME?</v>
      </c>
      <c r="DA163" s="244" t="e">
        <f t="shared" ca="1" si="75"/>
        <v>#NAME?</v>
      </c>
      <c r="DB163" s="244" t="e">
        <f t="shared" ca="1" si="75"/>
        <v>#NAME?</v>
      </c>
      <c r="DC163" s="244" t="e">
        <f t="shared" ca="1" si="73"/>
        <v>#NAME?</v>
      </c>
      <c r="DD163" s="244" t="e">
        <f t="shared" ca="1" si="73"/>
        <v>#NAME?</v>
      </c>
      <c r="DE163" s="244" t="e">
        <f t="shared" ca="1" si="73"/>
        <v>#NAME?</v>
      </c>
      <c r="DF163" s="244" t="e">
        <f t="shared" ca="1" si="73"/>
        <v>#NAME?</v>
      </c>
      <c r="DG163" s="244" t="e">
        <f t="shared" ca="1" si="73"/>
        <v>#NAME?</v>
      </c>
      <c r="DH163" s="244" t="e">
        <f t="shared" ca="1" si="73"/>
        <v>#NAME?</v>
      </c>
      <c r="DI163" s="244" t="e">
        <f t="shared" ca="1" si="73"/>
        <v>#NAME?</v>
      </c>
      <c r="DJ163" s="244" t="e">
        <f t="shared" ca="1" si="73"/>
        <v>#NAME?</v>
      </c>
      <c r="DK163" s="244" t="e">
        <f t="shared" ca="1" si="62"/>
        <v>#NAME?</v>
      </c>
      <c r="DL163" s="244" t="e">
        <f t="shared" ca="1" si="62"/>
        <v>#NAME?</v>
      </c>
      <c r="DM163" s="244" t="e">
        <f t="shared" ca="1" si="62"/>
        <v>#NAME?</v>
      </c>
      <c r="DN163" s="244" t="e">
        <f t="shared" ca="1" si="47"/>
        <v>#NAME?</v>
      </c>
      <c r="DO163" s="244" t="e">
        <f t="shared" ca="1" si="47"/>
        <v>#NAME?</v>
      </c>
    </row>
    <row r="164" spans="2:119" ht="16.5" thickBot="1">
      <c r="B164" s="296"/>
      <c r="C164" s="297">
        <f t="shared" si="59"/>
        <v>148.09519058489417</v>
      </c>
      <c r="D164" s="298" t="s">
        <v>10974</v>
      </c>
      <c r="E164" s="293">
        <f t="shared" si="76"/>
        <v>139.06768436317935</v>
      </c>
      <c r="F164" s="221">
        <f t="shared" si="68"/>
        <v>399.69400433613941</v>
      </c>
      <c r="G164" s="221">
        <f t="shared" si="68"/>
        <v>399.31719570429937</v>
      </c>
      <c r="H164" s="221">
        <f t="shared" si="66"/>
        <v>398.94203205919888</v>
      </c>
      <c r="I164" s="221">
        <f t="shared" si="66"/>
        <v>398.42885228009681</v>
      </c>
      <c r="J164" s="221">
        <f t="shared" si="66"/>
        <v>397.9187442664948</v>
      </c>
      <c r="K164" s="221">
        <f t="shared" si="66"/>
        <v>397.41168609643495</v>
      </c>
      <c r="L164" s="221">
        <f t="shared" si="66"/>
        <v>396.7251189184712</v>
      </c>
      <c r="M164" s="221">
        <f t="shared" si="66"/>
        <v>395.86346519589813</v>
      </c>
      <c r="N164" s="221">
        <f t="shared" si="66"/>
        <v>395.01064866693133</v>
      </c>
      <c r="O164" s="221">
        <f t="shared" si="66"/>
        <v>393.68182706968059</v>
      </c>
      <c r="P164" s="221">
        <f t="shared" si="52"/>
        <v>392.37435097421553</v>
      </c>
      <c r="Q164" s="221">
        <f t="shared" si="52"/>
        <v>390.41008083027464</v>
      </c>
      <c r="R164" s="221">
        <f t="shared" si="52"/>
        <v>387.75639274856394</v>
      </c>
      <c r="S164" s="221">
        <f t="shared" si="52"/>
        <v>385.19153263377899</v>
      </c>
      <c r="T164" s="221">
        <f t="shared" si="44"/>
        <v>382.06724095276553</v>
      </c>
      <c r="U164" s="221">
        <f t="shared" si="44"/>
        <v>378.10238896200673</v>
      </c>
      <c r="V164" s="221">
        <f t="shared" si="44"/>
        <v>358.21285847587444</v>
      </c>
      <c r="W164" s="221">
        <f t="shared" si="39"/>
        <v>332.16287494807352</v>
      </c>
      <c r="Z164" s="296"/>
      <c r="AA164" s="294">
        <f t="shared" si="50"/>
        <v>1E-4</v>
      </c>
      <c r="AB164" s="298" t="s">
        <v>10974</v>
      </c>
      <c r="AC164" s="295">
        <v>4.0000000000000002E-4</v>
      </c>
      <c r="AD164" s="222" t="e">
        <f t="shared" ca="1" si="71"/>
        <v>#NAME?</v>
      </c>
      <c r="AE164" s="222" t="e">
        <f t="shared" ca="1" si="71"/>
        <v>#NAME?</v>
      </c>
      <c r="AF164" s="222" t="e">
        <f t="shared" ca="1" si="71"/>
        <v>#NAME?</v>
      </c>
      <c r="AG164" s="222" t="e">
        <f t="shared" ca="1" si="71"/>
        <v>#NAME?</v>
      </c>
      <c r="AH164" s="222" t="e">
        <f t="shared" ca="1" si="71"/>
        <v>#NAME?</v>
      </c>
      <c r="AI164" s="222" t="e">
        <f t="shared" ca="1" si="71"/>
        <v>#NAME?</v>
      </c>
      <c r="AJ164" s="222" t="e">
        <f t="shared" ca="1" si="71"/>
        <v>#NAME?</v>
      </c>
      <c r="AK164" s="222" t="e">
        <f t="shared" ca="1" si="71"/>
        <v>#NAME?</v>
      </c>
      <c r="AL164" s="222" t="e">
        <f t="shared" ca="1" si="71"/>
        <v>#NAME?</v>
      </c>
      <c r="AM164" s="222" t="e">
        <f t="shared" ca="1" si="71"/>
        <v>#NAME?</v>
      </c>
      <c r="AN164" s="222" t="e">
        <f t="shared" ca="1" si="71"/>
        <v>#NAME?</v>
      </c>
      <c r="AO164" s="222" t="e">
        <f t="shared" ca="1" si="71"/>
        <v>#NAME?</v>
      </c>
      <c r="AP164" s="222" t="e">
        <f t="shared" ca="1" si="71"/>
        <v>#NAME?</v>
      </c>
      <c r="AQ164" s="222" t="e">
        <f t="shared" ca="1" si="70"/>
        <v>#NAME?</v>
      </c>
      <c r="AR164" s="222" t="e">
        <f t="shared" ca="1" si="70"/>
        <v>#NAME?</v>
      </c>
      <c r="AS164" s="222" t="e">
        <f t="shared" ca="1" si="70"/>
        <v>#NAME?</v>
      </c>
      <c r="AT164" s="222" t="e">
        <f t="shared" ca="1" si="40"/>
        <v>#NAME?</v>
      </c>
      <c r="AU164" s="222" t="e">
        <f t="shared" ca="1" si="40"/>
        <v>#NAME?</v>
      </c>
      <c r="AX164" s="296"/>
      <c r="AZ164" s="298" t="s">
        <v>10974</v>
      </c>
      <c r="BB164" s="244" t="e">
        <f t="shared" ca="1" si="69"/>
        <v>#NAME?</v>
      </c>
      <c r="BC164" s="244" t="e">
        <f t="shared" ca="1" si="67"/>
        <v>#NAME?</v>
      </c>
      <c r="BD164" s="244" t="e">
        <f t="shared" ca="1" si="67"/>
        <v>#NAME?</v>
      </c>
      <c r="BE164" s="244" t="e">
        <f t="shared" ca="1" si="67"/>
        <v>#NAME?</v>
      </c>
      <c r="BF164" s="244" t="e">
        <f t="shared" ca="1" si="67"/>
        <v>#NAME?</v>
      </c>
      <c r="BG164" s="244" t="e">
        <f t="shared" ca="1" si="67"/>
        <v>#NAME?</v>
      </c>
      <c r="BH164" s="244" t="e">
        <f t="shared" ca="1" si="67"/>
        <v>#NAME?</v>
      </c>
      <c r="BI164" s="244" t="e">
        <f t="shared" ca="1" si="67"/>
        <v>#NAME?</v>
      </c>
      <c r="BJ164" s="244" t="e">
        <f t="shared" ca="1" si="67"/>
        <v>#NAME?</v>
      </c>
      <c r="BK164" s="244" t="e">
        <f t="shared" ca="1" si="67"/>
        <v>#NAME?</v>
      </c>
      <c r="BL164" s="244" t="e">
        <f t="shared" ca="1" si="53"/>
        <v>#NAME?</v>
      </c>
      <c r="BM164" s="244" t="e">
        <f t="shared" ca="1" si="53"/>
        <v>#NAME?</v>
      </c>
      <c r="BN164" s="244" t="e">
        <f t="shared" ca="1" si="53"/>
        <v>#NAME?</v>
      </c>
      <c r="BO164" s="244" t="e">
        <f t="shared" ca="1" si="53"/>
        <v>#NAME?</v>
      </c>
      <c r="BP164" s="244" t="e">
        <f t="shared" ca="1" si="45"/>
        <v>#NAME?</v>
      </c>
      <c r="BQ164" s="244" t="e">
        <f t="shared" ca="1" si="45"/>
        <v>#NAME?</v>
      </c>
      <c r="BR164" s="244" t="e">
        <f t="shared" ca="1" si="45"/>
        <v>#NAME?</v>
      </c>
      <c r="BS164" s="244" t="e">
        <f t="shared" ca="1" si="41"/>
        <v>#NAME?</v>
      </c>
      <c r="BV164" s="296"/>
      <c r="BX164" s="298" t="s">
        <v>10974</v>
      </c>
      <c r="BZ164" s="244" t="e">
        <f t="shared" ca="1" si="74"/>
        <v>#NAME?</v>
      </c>
      <c r="CA164" s="244" t="e">
        <f t="shared" ca="1" si="74"/>
        <v>#NAME?</v>
      </c>
      <c r="CB164" s="244" t="e">
        <f t="shared" ca="1" si="74"/>
        <v>#NAME?</v>
      </c>
      <c r="CC164" s="244" t="e">
        <f t="shared" ca="1" si="74"/>
        <v>#NAME?</v>
      </c>
      <c r="CD164" s="244" t="e">
        <f t="shared" ca="1" si="74"/>
        <v>#NAME?</v>
      </c>
      <c r="CE164" s="244" t="e">
        <f t="shared" ca="1" si="72"/>
        <v>#NAME?</v>
      </c>
      <c r="CF164" s="244" t="e">
        <f t="shared" ca="1" si="72"/>
        <v>#NAME?</v>
      </c>
      <c r="CG164" s="244" t="e">
        <f t="shared" ca="1" si="72"/>
        <v>#NAME?</v>
      </c>
      <c r="CH164" s="244" t="e">
        <f t="shared" ca="1" si="72"/>
        <v>#NAME?</v>
      </c>
      <c r="CI164" s="244" t="e">
        <f t="shared" ca="1" si="72"/>
        <v>#NAME?</v>
      </c>
      <c r="CJ164" s="244" t="e">
        <f t="shared" ca="1" si="72"/>
        <v>#NAME?</v>
      </c>
      <c r="CK164" s="244" t="e">
        <f t="shared" ca="1" si="72"/>
        <v>#NAME?</v>
      </c>
      <c r="CL164" s="244" t="e">
        <f t="shared" ca="1" si="72"/>
        <v>#NAME?</v>
      </c>
      <c r="CM164" s="244" t="e">
        <f t="shared" ca="1" si="61"/>
        <v>#NAME?</v>
      </c>
      <c r="CN164" s="244" t="e">
        <f t="shared" ca="1" si="61"/>
        <v>#NAME?</v>
      </c>
      <c r="CO164" s="244" t="e">
        <f t="shared" ca="1" si="61"/>
        <v>#NAME?</v>
      </c>
      <c r="CP164" s="244" t="e">
        <f t="shared" ca="1" si="46"/>
        <v>#NAME?</v>
      </c>
      <c r="CQ164" s="244" t="e">
        <f t="shared" ca="1" si="46"/>
        <v>#NAME?</v>
      </c>
      <c r="CT164" s="296"/>
      <c r="CV164" s="298" t="s">
        <v>10974</v>
      </c>
      <c r="CX164" s="244" t="e">
        <f t="shared" ca="1" si="75"/>
        <v>#NAME?</v>
      </c>
      <c r="CY164" s="244" t="e">
        <f t="shared" ca="1" si="75"/>
        <v>#NAME?</v>
      </c>
      <c r="CZ164" s="244" t="e">
        <f t="shared" ca="1" si="75"/>
        <v>#NAME?</v>
      </c>
      <c r="DA164" s="244" t="e">
        <f t="shared" ca="1" si="75"/>
        <v>#NAME?</v>
      </c>
      <c r="DB164" s="244" t="e">
        <f t="shared" ca="1" si="75"/>
        <v>#NAME?</v>
      </c>
      <c r="DC164" s="244" t="e">
        <f t="shared" ca="1" si="73"/>
        <v>#NAME?</v>
      </c>
      <c r="DD164" s="244" t="e">
        <f t="shared" ca="1" si="73"/>
        <v>#NAME?</v>
      </c>
      <c r="DE164" s="244" t="e">
        <f t="shared" ca="1" si="73"/>
        <v>#NAME?</v>
      </c>
      <c r="DF164" s="244" t="e">
        <f t="shared" ca="1" si="73"/>
        <v>#NAME?</v>
      </c>
      <c r="DG164" s="244" t="e">
        <f t="shared" ca="1" si="73"/>
        <v>#NAME?</v>
      </c>
      <c r="DH164" s="244" t="e">
        <f t="shared" ca="1" si="73"/>
        <v>#NAME?</v>
      </c>
      <c r="DI164" s="244" t="e">
        <f t="shared" ca="1" si="73"/>
        <v>#NAME?</v>
      </c>
      <c r="DJ164" s="244" t="e">
        <f t="shared" ca="1" si="73"/>
        <v>#NAME?</v>
      </c>
      <c r="DK164" s="244" t="e">
        <f t="shared" ca="1" si="62"/>
        <v>#NAME?</v>
      </c>
      <c r="DL164" s="244" t="e">
        <f t="shared" ca="1" si="62"/>
        <v>#NAME?</v>
      </c>
      <c r="DM164" s="244" t="e">
        <f t="shared" ca="1" si="62"/>
        <v>#NAME?</v>
      </c>
      <c r="DN164" s="244" t="e">
        <f t="shared" ca="1" si="47"/>
        <v>#NAME?</v>
      </c>
      <c r="DO164" s="244" t="e">
        <f t="shared" ca="1" si="47"/>
        <v>#NAME?</v>
      </c>
    </row>
    <row r="165" spans="2:119" ht="16.5" thickBot="1">
      <c r="B165" s="296"/>
      <c r="C165" s="297">
        <f t="shared" si="59"/>
        <v>148.09519058489417</v>
      </c>
      <c r="D165" s="298" t="s">
        <v>10975</v>
      </c>
      <c r="E165" s="293">
        <f t="shared" si="76"/>
        <v>138.40834454564055</v>
      </c>
      <c r="F165" s="221">
        <f t="shared" si="68"/>
        <v>399.03466451860061</v>
      </c>
      <c r="G165" s="221">
        <f t="shared" si="68"/>
        <v>398.65785588676056</v>
      </c>
      <c r="H165" s="221">
        <f t="shared" si="66"/>
        <v>398.28269224166007</v>
      </c>
      <c r="I165" s="221">
        <f t="shared" si="66"/>
        <v>397.769512462558</v>
      </c>
      <c r="J165" s="221">
        <f t="shared" si="66"/>
        <v>397.25940444895599</v>
      </c>
      <c r="K165" s="221">
        <f t="shared" si="66"/>
        <v>396.75234627889614</v>
      </c>
      <c r="L165" s="221">
        <f t="shared" si="66"/>
        <v>396.06577910093239</v>
      </c>
      <c r="M165" s="221">
        <f t="shared" si="66"/>
        <v>395.20412537835932</v>
      </c>
      <c r="N165" s="221">
        <f t="shared" si="66"/>
        <v>394.35130884939252</v>
      </c>
      <c r="O165" s="221">
        <f t="shared" si="66"/>
        <v>393.02248725214179</v>
      </c>
      <c r="P165" s="221">
        <f t="shared" si="52"/>
        <v>391.71501115667672</v>
      </c>
      <c r="Q165" s="221">
        <f t="shared" si="52"/>
        <v>389.75074101273583</v>
      </c>
      <c r="R165" s="221">
        <f t="shared" si="52"/>
        <v>387.09705293102513</v>
      </c>
      <c r="S165" s="221">
        <f t="shared" si="52"/>
        <v>384.53219281624018</v>
      </c>
      <c r="T165" s="221">
        <f t="shared" si="44"/>
        <v>381.40790113522672</v>
      </c>
      <c r="U165" s="221">
        <f t="shared" si="44"/>
        <v>377.44304914446792</v>
      </c>
      <c r="V165" s="221">
        <f t="shared" si="44"/>
        <v>357.55351865833563</v>
      </c>
      <c r="W165" s="221">
        <f t="shared" si="39"/>
        <v>331.50353513053471</v>
      </c>
      <c r="Z165" s="296"/>
      <c r="AA165" s="294">
        <f t="shared" si="50"/>
        <v>1E-4</v>
      </c>
      <c r="AB165" s="298" t="s">
        <v>10975</v>
      </c>
      <c r="AC165" s="295">
        <v>5.9999999999999995E-4</v>
      </c>
      <c r="AD165" s="222" t="e">
        <f t="shared" ca="1" si="71"/>
        <v>#NAME?</v>
      </c>
      <c r="AE165" s="222" t="e">
        <f t="shared" ca="1" si="71"/>
        <v>#NAME?</v>
      </c>
      <c r="AF165" s="222" t="e">
        <f t="shared" ca="1" si="71"/>
        <v>#NAME?</v>
      </c>
      <c r="AG165" s="222" t="e">
        <f t="shared" ca="1" si="71"/>
        <v>#NAME?</v>
      </c>
      <c r="AH165" s="222" t="e">
        <f t="shared" ca="1" si="71"/>
        <v>#NAME?</v>
      </c>
      <c r="AI165" s="222" t="e">
        <f t="shared" ca="1" si="71"/>
        <v>#NAME?</v>
      </c>
      <c r="AJ165" s="222" t="e">
        <f t="shared" ca="1" si="71"/>
        <v>#NAME?</v>
      </c>
      <c r="AK165" s="222" t="e">
        <f t="shared" ca="1" si="71"/>
        <v>#NAME?</v>
      </c>
      <c r="AL165" s="222" t="e">
        <f t="shared" ca="1" si="71"/>
        <v>#NAME?</v>
      </c>
      <c r="AM165" s="222" t="e">
        <f t="shared" ca="1" si="71"/>
        <v>#NAME?</v>
      </c>
      <c r="AN165" s="222" t="e">
        <f t="shared" ca="1" si="71"/>
        <v>#NAME?</v>
      </c>
      <c r="AO165" s="222" t="e">
        <f t="shared" ca="1" si="71"/>
        <v>#NAME?</v>
      </c>
      <c r="AP165" s="222" t="e">
        <f t="shared" ca="1" si="71"/>
        <v>#NAME?</v>
      </c>
      <c r="AQ165" s="222" t="e">
        <f t="shared" ca="1" si="70"/>
        <v>#NAME?</v>
      </c>
      <c r="AR165" s="222" t="e">
        <f t="shared" ca="1" si="70"/>
        <v>#NAME?</v>
      </c>
      <c r="AS165" s="222" t="e">
        <f t="shared" ca="1" si="70"/>
        <v>#NAME?</v>
      </c>
      <c r="AT165" s="222" t="e">
        <f t="shared" ca="1" si="40"/>
        <v>#NAME?</v>
      </c>
      <c r="AU165" s="222" t="e">
        <f t="shared" ca="1" si="40"/>
        <v>#NAME?</v>
      </c>
      <c r="AX165" s="296"/>
      <c r="AZ165" s="298" t="s">
        <v>10975</v>
      </c>
      <c r="BB165" s="244" t="e">
        <f t="shared" ca="1" si="69"/>
        <v>#NAME?</v>
      </c>
      <c r="BC165" s="244" t="e">
        <f t="shared" ca="1" si="67"/>
        <v>#NAME?</v>
      </c>
      <c r="BD165" s="244" t="e">
        <f t="shared" ca="1" si="67"/>
        <v>#NAME?</v>
      </c>
      <c r="BE165" s="244" t="e">
        <f t="shared" ca="1" si="67"/>
        <v>#NAME?</v>
      </c>
      <c r="BF165" s="244" t="e">
        <f t="shared" ca="1" si="67"/>
        <v>#NAME?</v>
      </c>
      <c r="BG165" s="244" t="e">
        <f t="shared" ca="1" si="67"/>
        <v>#NAME?</v>
      </c>
      <c r="BH165" s="244" t="e">
        <f t="shared" ca="1" si="67"/>
        <v>#NAME?</v>
      </c>
      <c r="BI165" s="244" t="e">
        <f t="shared" ca="1" si="67"/>
        <v>#NAME?</v>
      </c>
      <c r="BJ165" s="244" t="e">
        <f t="shared" ca="1" si="67"/>
        <v>#NAME?</v>
      </c>
      <c r="BK165" s="244" t="e">
        <f t="shared" ca="1" si="67"/>
        <v>#NAME?</v>
      </c>
      <c r="BL165" s="244" t="e">
        <f t="shared" ca="1" si="53"/>
        <v>#NAME?</v>
      </c>
      <c r="BM165" s="244" t="e">
        <f t="shared" ca="1" si="53"/>
        <v>#NAME?</v>
      </c>
      <c r="BN165" s="244" t="e">
        <f t="shared" ca="1" si="53"/>
        <v>#NAME?</v>
      </c>
      <c r="BO165" s="244" t="e">
        <f t="shared" ca="1" si="53"/>
        <v>#NAME?</v>
      </c>
      <c r="BP165" s="244" t="e">
        <f t="shared" ca="1" si="45"/>
        <v>#NAME?</v>
      </c>
      <c r="BQ165" s="244" t="e">
        <f t="shared" ca="1" si="45"/>
        <v>#NAME?</v>
      </c>
      <c r="BR165" s="244" t="e">
        <f t="shared" ca="1" si="45"/>
        <v>#NAME?</v>
      </c>
      <c r="BS165" s="244" t="e">
        <f t="shared" ca="1" si="41"/>
        <v>#NAME?</v>
      </c>
      <c r="BV165" s="296"/>
      <c r="BX165" s="298" t="s">
        <v>10975</v>
      </c>
      <c r="BZ165" s="244" t="e">
        <f t="shared" ca="1" si="74"/>
        <v>#NAME?</v>
      </c>
      <c r="CA165" s="244" t="e">
        <f t="shared" ca="1" si="74"/>
        <v>#NAME?</v>
      </c>
      <c r="CB165" s="244" t="e">
        <f t="shared" ca="1" si="74"/>
        <v>#NAME?</v>
      </c>
      <c r="CC165" s="244" t="e">
        <f t="shared" ca="1" si="74"/>
        <v>#NAME?</v>
      </c>
      <c r="CD165" s="244" t="e">
        <f t="shared" ca="1" si="74"/>
        <v>#NAME?</v>
      </c>
      <c r="CE165" s="244" t="e">
        <f t="shared" ca="1" si="72"/>
        <v>#NAME?</v>
      </c>
      <c r="CF165" s="244" t="e">
        <f t="shared" ca="1" si="72"/>
        <v>#NAME?</v>
      </c>
      <c r="CG165" s="244" t="e">
        <f t="shared" ca="1" si="72"/>
        <v>#NAME?</v>
      </c>
      <c r="CH165" s="244" t="e">
        <f t="shared" ca="1" si="72"/>
        <v>#NAME?</v>
      </c>
      <c r="CI165" s="244" t="e">
        <f t="shared" ca="1" si="72"/>
        <v>#NAME?</v>
      </c>
      <c r="CJ165" s="244" t="e">
        <f t="shared" ca="1" si="72"/>
        <v>#NAME?</v>
      </c>
      <c r="CK165" s="244" t="e">
        <f t="shared" ca="1" si="72"/>
        <v>#NAME?</v>
      </c>
      <c r="CL165" s="244" t="e">
        <f t="shared" ca="1" si="72"/>
        <v>#NAME?</v>
      </c>
      <c r="CM165" s="244" t="e">
        <f t="shared" ca="1" si="61"/>
        <v>#NAME?</v>
      </c>
      <c r="CN165" s="244" t="e">
        <f t="shared" ca="1" si="61"/>
        <v>#NAME?</v>
      </c>
      <c r="CO165" s="244" t="e">
        <f t="shared" ca="1" si="61"/>
        <v>#NAME?</v>
      </c>
      <c r="CP165" s="244" t="e">
        <f t="shared" ca="1" si="46"/>
        <v>#NAME?</v>
      </c>
      <c r="CQ165" s="244" t="e">
        <f t="shared" ca="1" si="46"/>
        <v>#NAME?</v>
      </c>
      <c r="CT165" s="296"/>
      <c r="CV165" s="298" t="s">
        <v>10975</v>
      </c>
      <c r="CX165" s="244" t="e">
        <f t="shared" ca="1" si="75"/>
        <v>#NAME?</v>
      </c>
      <c r="CY165" s="244" t="e">
        <f t="shared" ca="1" si="75"/>
        <v>#NAME?</v>
      </c>
      <c r="CZ165" s="244" t="e">
        <f t="shared" ca="1" si="75"/>
        <v>#NAME?</v>
      </c>
      <c r="DA165" s="244" t="e">
        <f t="shared" ca="1" si="75"/>
        <v>#NAME?</v>
      </c>
      <c r="DB165" s="244" t="e">
        <f t="shared" ca="1" si="75"/>
        <v>#NAME?</v>
      </c>
      <c r="DC165" s="244" t="e">
        <f t="shared" ca="1" si="73"/>
        <v>#NAME?</v>
      </c>
      <c r="DD165" s="244" t="e">
        <f t="shared" ca="1" si="73"/>
        <v>#NAME?</v>
      </c>
      <c r="DE165" s="244" t="e">
        <f t="shared" ca="1" si="73"/>
        <v>#NAME?</v>
      </c>
      <c r="DF165" s="244" t="e">
        <f t="shared" ca="1" si="73"/>
        <v>#NAME?</v>
      </c>
      <c r="DG165" s="244" t="e">
        <f t="shared" ca="1" si="73"/>
        <v>#NAME?</v>
      </c>
      <c r="DH165" s="244" t="e">
        <f t="shared" ca="1" si="73"/>
        <v>#NAME?</v>
      </c>
      <c r="DI165" s="244" t="e">
        <f t="shared" ca="1" si="73"/>
        <v>#NAME?</v>
      </c>
      <c r="DJ165" s="244" t="e">
        <f t="shared" ca="1" si="73"/>
        <v>#NAME?</v>
      </c>
      <c r="DK165" s="244" t="e">
        <f t="shared" ca="1" si="62"/>
        <v>#NAME?</v>
      </c>
      <c r="DL165" s="244" t="e">
        <f t="shared" ca="1" si="62"/>
        <v>#NAME?</v>
      </c>
      <c r="DM165" s="244" t="e">
        <f t="shared" ca="1" si="62"/>
        <v>#NAME?</v>
      </c>
      <c r="DN165" s="244" t="e">
        <f t="shared" ca="1" si="47"/>
        <v>#NAME?</v>
      </c>
      <c r="DO165" s="244" t="e">
        <f t="shared" ca="1" si="47"/>
        <v>#NAME?</v>
      </c>
    </row>
    <row r="166" spans="2:119" ht="16.5" thickBot="1">
      <c r="B166" s="296"/>
      <c r="C166" s="297">
        <f t="shared" si="59"/>
        <v>148.09519058489417</v>
      </c>
      <c r="D166" s="298" t="s">
        <v>10976</v>
      </c>
      <c r="E166" s="293">
        <f t="shared" si="76"/>
        <v>137.75308932659786</v>
      </c>
      <c r="F166" s="221">
        <f t="shared" si="68"/>
        <v>398.37940929955789</v>
      </c>
      <c r="G166" s="221">
        <f t="shared" si="68"/>
        <v>398.00260066771784</v>
      </c>
      <c r="H166" s="221">
        <f t="shared" si="66"/>
        <v>397.62743702261741</v>
      </c>
      <c r="I166" s="221">
        <f t="shared" si="66"/>
        <v>397.11425724351534</v>
      </c>
      <c r="J166" s="221">
        <f t="shared" si="66"/>
        <v>396.60414922991333</v>
      </c>
      <c r="K166" s="221">
        <f t="shared" si="66"/>
        <v>396.09709105985348</v>
      </c>
      <c r="L166" s="221">
        <f t="shared" si="66"/>
        <v>395.41052388188973</v>
      </c>
      <c r="M166" s="221">
        <f t="shared" si="66"/>
        <v>394.54887015931661</v>
      </c>
      <c r="N166" s="221">
        <f t="shared" si="66"/>
        <v>393.69605363034987</v>
      </c>
      <c r="O166" s="221">
        <f t="shared" si="66"/>
        <v>392.36723203309907</v>
      </c>
      <c r="P166" s="221">
        <f t="shared" si="52"/>
        <v>391.05975593763407</v>
      </c>
      <c r="Q166" s="221">
        <f t="shared" si="52"/>
        <v>389.09548579369311</v>
      </c>
      <c r="R166" s="221">
        <f t="shared" si="52"/>
        <v>386.44179771198247</v>
      </c>
      <c r="S166" s="221">
        <f t="shared" si="52"/>
        <v>383.87693759719753</v>
      </c>
      <c r="T166" s="221">
        <f t="shared" si="44"/>
        <v>380.75264591618406</v>
      </c>
      <c r="U166" s="221">
        <f t="shared" si="44"/>
        <v>376.78779392542526</v>
      </c>
      <c r="V166" s="221">
        <f t="shared" si="44"/>
        <v>356.89826343929292</v>
      </c>
      <c r="W166" s="221">
        <f t="shared" si="39"/>
        <v>330.848279911492</v>
      </c>
      <c r="Z166" s="296"/>
      <c r="AA166" s="294">
        <f t="shared" si="50"/>
        <v>1E-4</v>
      </c>
      <c r="AB166" s="298" t="s">
        <v>10976</v>
      </c>
      <c r="AC166" s="295">
        <v>1.2999999999999999E-3</v>
      </c>
      <c r="AD166" s="222" t="e">
        <f t="shared" ca="1" si="71"/>
        <v>#NAME?</v>
      </c>
      <c r="AE166" s="222" t="e">
        <f t="shared" ca="1" si="71"/>
        <v>#NAME?</v>
      </c>
      <c r="AF166" s="222" t="e">
        <f t="shared" ca="1" si="71"/>
        <v>#NAME?</v>
      </c>
      <c r="AG166" s="222" t="e">
        <f t="shared" ca="1" si="71"/>
        <v>#NAME?</v>
      </c>
      <c r="AH166" s="222" t="e">
        <f t="shared" ca="1" si="71"/>
        <v>#NAME?</v>
      </c>
      <c r="AI166" s="222" t="e">
        <f t="shared" ca="1" si="71"/>
        <v>#NAME?</v>
      </c>
      <c r="AJ166" s="222" t="e">
        <f t="shared" ca="1" si="71"/>
        <v>#NAME?</v>
      </c>
      <c r="AK166" s="222" t="e">
        <f t="shared" ca="1" si="71"/>
        <v>#NAME?</v>
      </c>
      <c r="AL166" s="222" t="e">
        <f t="shared" ca="1" si="71"/>
        <v>#NAME?</v>
      </c>
      <c r="AM166" s="222" t="e">
        <f t="shared" ca="1" si="71"/>
        <v>#NAME?</v>
      </c>
      <c r="AN166" s="222" t="e">
        <f t="shared" ca="1" si="71"/>
        <v>#NAME?</v>
      </c>
      <c r="AO166" s="222" t="e">
        <f t="shared" ca="1" si="71"/>
        <v>#NAME?</v>
      </c>
      <c r="AP166" s="222" t="e">
        <f t="shared" ca="1" si="71"/>
        <v>#NAME?</v>
      </c>
      <c r="AQ166" s="222" t="e">
        <f t="shared" ca="1" si="70"/>
        <v>#NAME?</v>
      </c>
      <c r="AR166" s="222" t="e">
        <f t="shared" ca="1" si="70"/>
        <v>#NAME?</v>
      </c>
      <c r="AS166" s="222" t="e">
        <f t="shared" ca="1" si="70"/>
        <v>#NAME?</v>
      </c>
      <c r="AT166" s="222" t="e">
        <f t="shared" ca="1" si="40"/>
        <v>#NAME?</v>
      </c>
      <c r="AU166" s="222" t="e">
        <f t="shared" ca="1" si="40"/>
        <v>#NAME?</v>
      </c>
      <c r="AX166" s="296"/>
      <c r="AZ166" s="298" t="s">
        <v>10976</v>
      </c>
      <c r="BB166" s="244" t="e">
        <f t="shared" ca="1" si="69"/>
        <v>#NAME?</v>
      </c>
      <c r="BC166" s="244" t="e">
        <f t="shared" ca="1" si="67"/>
        <v>#NAME?</v>
      </c>
      <c r="BD166" s="244" t="e">
        <f t="shared" ca="1" si="67"/>
        <v>#NAME?</v>
      </c>
      <c r="BE166" s="244" t="e">
        <f t="shared" ca="1" si="67"/>
        <v>#NAME?</v>
      </c>
      <c r="BF166" s="244" t="e">
        <f t="shared" ca="1" si="67"/>
        <v>#NAME?</v>
      </c>
      <c r="BG166" s="244" t="e">
        <f t="shared" ca="1" si="67"/>
        <v>#NAME?</v>
      </c>
      <c r="BH166" s="244" t="e">
        <f t="shared" ca="1" si="67"/>
        <v>#NAME?</v>
      </c>
      <c r="BI166" s="244" t="e">
        <f t="shared" ca="1" si="67"/>
        <v>#NAME?</v>
      </c>
      <c r="BJ166" s="244" t="e">
        <f t="shared" ca="1" si="67"/>
        <v>#NAME?</v>
      </c>
      <c r="BK166" s="244" t="e">
        <f t="shared" ca="1" si="67"/>
        <v>#NAME?</v>
      </c>
      <c r="BL166" s="244" t="e">
        <f t="shared" ca="1" si="53"/>
        <v>#NAME?</v>
      </c>
      <c r="BM166" s="244" t="e">
        <f t="shared" ca="1" si="53"/>
        <v>#NAME?</v>
      </c>
      <c r="BN166" s="244" t="e">
        <f t="shared" ca="1" si="53"/>
        <v>#NAME?</v>
      </c>
      <c r="BO166" s="244" t="e">
        <f t="shared" ca="1" si="53"/>
        <v>#NAME?</v>
      </c>
      <c r="BP166" s="244" t="e">
        <f t="shared" ca="1" si="45"/>
        <v>#NAME?</v>
      </c>
      <c r="BQ166" s="244" t="e">
        <f t="shared" ca="1" si="45"/>
        <v>#NAME?</v>
      </c>
      <c r="BR166" s="244" t="e">
        <f t="shared" ca="1" si="45"/>
        <v>#NAME?</v>
      </c>
      <c r="BS166" s="244" t="e">
        <f t="shared" ca="1" si="41"/>
        <v>#NAME?</v>
      </c>
      <c r="BV166" s="296"/>
      <c r="BX166" s="298" t="s">
        <v>10976</v>
      </c>
      <c r="BZ166" s="244" t="e">
        <f t="shared" ca="1" si="74"/>
        <v>#NAME?</v>
      </c>
      <c r="CA166" s="244" t="e">
        <f t="shared" ca="1" si="74"/>
        <v>#NAME?</v>
      </c>
      <c r="CB166" s="244" t="e">
        <f t="shared" ca="1" si="74"/>
        <v>#NAME?</v>
      </c>
      <c r="CC166" s="244" t="e">
        <f t="shared" ca="1" si="74"/>
        <v>#NAME?</v>
      </c>
      <c r="CD166" s="244" t="e">
        <f t="shared" ca="1" si="74"/>
        <v>#NAME?</v>
      </c>
      <c r="CE166" s="244" t="e">
        <f t="shared" ca="1" si="72"/>
        <v>#NAME?</v>
      </c>
      <c r="CF166" s="244" t="e">
        <f t="shared" ca="1" si="72"/>
        <v>#NAME?</v>
      </c>
      <c r="CG166" s="244" t="e">
        <f t="shared" ca="1" si="72"/>
        <v>#NAME?</v>
      </c>
      <c r="CH166" s="244" t="e">
        <f t="shared" ca="1" si="72"/>
        <v>#NAME?</v>
      </c>
      <c r="CI166" s="244" t="e">
        <f t="shared" ca="1" si="72"/>
        <v>#NAME?</v>
      </c>
      <c r="CJ166" s="244" t="e">
        <f t="shared" ca="1" si="72"/>
        <v>#NAME?</v>
      </c>
      <c r="CK166" s="244" t="e">
        <f t="shared" ca="1" si="72"/>
        <v>#NAME?</v>
      </c>
      <c r="CL166" s="244" t="e">
        <f t="shared" ca="1" si="72"/>
        <v>#NAME?</v>
      </c>
      <c r="CM166" s="244" t="e">
        <f t="shared" ca="1" si="61"/>
        <v>#NAME?</v>
      </c>
      <c r="CN166" s="244" t="e">
        <f t="shared" ca="1" si="61"/>
        <v>#NAME?</v>
      </c>
      <c r="CO166" s="244" t="e">
        <f t="shared" ca="1" si="61"/>
        <v>#NAME?</v>
      </c>
      <c r="CP166" s="244" t="e">
        <f t="shared" ca="1" si="46"/>
        <v>#NAME?</v>
      </c>
      <c r="CQ166" s="244" t="e">
        <f t="shared" ca="1" si="46"/>
        <v>#NAME?</v>
      </c>
      <c r="CT166" s="296"/>
      <c r="CV166" s="298" t="s">
        <v>10976</v>
      </c>
      <c r="CX166" s="244" t="e">
        <f t="shared" ca="1" si="75"/>
        <v>#NAME?</v>
      </c>
      <c r="CY166" s="244" t="e">
        <f t="shared" ca="1" si="75"/>
        <v>#NAME?</v>
      </c>
      <c r="CZ166" s="244" t="e">
        <f t="shared" ca="1" si="75"/>
        <v>#NAME?</v>
      </c>
      <c r="DA166" s="244" t="e">
        <f t="shared" ca="1" si="75"/>
        <v>#NAME?</v>
      </c>
      <c r="DB166" s="244" t="e">
        <f t="shared" ca="1" si="75"/>
        <v>#NAME?</v>
      </c>
      <c r="DC166" s="244" t="e">
        <f t="shared" ca="1" si="73"/>
        <v>#NAME?</v>
      </c>
      <c r="DD166" s="244" t="e">
        <f t="shared" ca="1" si="73"/>
        <v>#NAME?</v>
      </c>
      <c r="DE166" s="244" t="e">
        <f t="shared" ca="1" si="73"/>
        <v>#NAME?</v>
      </c>
      <c r="DF166" s="244" t="e">
        <f t="shared" ca="1" si="73"/>
        <v>#NAME?</v>
      </c>
      <c r="DG166" s="244" t="e">
        <f t="shared" ca="1" si="73"/>
        <v>#NAME?</v>
      </c>
      <c r="DH166" s="244" t="e">
        <f t="shared" ca="1" si="73"/>
        <v>#NAME?</v>
      </c>
      <c r="DI166" s="244" t="e">
        <f t="shared" ca="1" si="73"/>
        <v>#NAME?</v>
      </c>
      <c r="DJ166" s="244" t="e">
        <f t="shared" ca="1" si="73"/>
        <v>#NAME?</v>
      </c>
      <c r="DK166" s="244" t="e">
        <f t="shared" ca="1" si="62"/>
        <v>#NAME?</v>
      </c>
      <c r="DL166" s="244" t="e">
        <f t="shared" ca="1" si="62"/>
        <v>#NAME?</v>
      </c>
      <c r="DM166" s="244" t="e">
        <f t="shared" ca="1" si="62"/>
        <v>#NAME?</v>
      </c>
      <c r="DN166" s="244" t="e">
        <f t="shared" ca="1" si="47"/>
        <v>#NAME?</v>
      </c>
      <c r="DO166" s="244" t="e">
        <f t="shared" ca="1" si="47"/>
        <v>#NAME?</v>
      </c>
    </row>
    <row r="167" spans="2:119" ht="16.5" thickBot="1">
      <c r="B167" s="296"/>
      <c r="C167" s="297">
        <f t="shared" si="59"/>
        <v>148.09519058489417</v>
      </c>
      <c r="D167" s="298" t="s">
        <v>10977</v>
      </c>
      <c r="E167" s="293">
        <f t="shared" si="76"/>
        <v>136.86608757247564</v>
      </c>
      <c r="F167" s="221">
        <f t="shared" si="68"/>
        <v>397.4924075454357</v>
      </c>
      <c r="G167" s="221">
        <f t="shared" si="68"/>
        <v>397.11559891359565</v>
      </c>
      <c r="H167" s="221">
        <f t="shared" si="66"/>
        <v>396.74043526849516</v>
      </c>
      <c r="I167" s="221">
        <f t="shared" si="66"/>
        <v>396.22725548939309</v>
      </c>
      <c r="J167" s="221">
        <f t="shared" si="66"/>
        <v>395.71714747579108</v>
      </c>
      <c r="K167" s="221">
        <f t="shared" si="66"/>
        <v>395.21008930573123</v>
      </c>
      <c r="L167" s="221">
        <f t="shared" si="66"/>
        <v>394.52352212776748</v>
      </c>
      <c r="M167" s="221">
        <f t="shared" si="66"/>
        <v>393.66186840519441</v>
      </c>
      <c r="N167" s="221">
        <f t="shared" si="66"/>
        <v>392.80905187622761</v>
      </c>
      <c r="O167" s="221">
        <f t="shared" si="66"/>
        <v>391.48023027897682</v>
      </c>
      <c r="P167" s="221">
        <f t="shared" si="52"/>
        <v>390.17275418351187</v>
      </c>
      <c r="Q167" s="221">
        <f t="shared" si="52"/>
        <v>388.20848403957092</v>
      </c>
      <c r="R167" s="221">
        <f t="shared" si="52"/>
        <v>385.55479595786028</v>
      </c>
      <c r="S167" s="221">
        <f t="shared" si="52"/>
        <v>382.98993584307527</v>
      </c>
      <c r="T167" s="221">
        <f t="shared" si="44"/>
        <v>379.86564416206181</v>
      </c>
      <c r="U167" s="221">
        <f t="shared" si="44"/>
        <v>375.90079217130301</v>
      </c>
      <c r="V167" s="221">
        <f t="shared" si="44"/>
        <v>356.01126168517072</v>
      </c>
      <c r="W167" s="221">
        <f t="shared" si="39"/>
        <v>329.9612781573698</v>
      </c>
      <c r="Z167" s="296"/>
      <c r="AA167" s="294">
        <f t="shared" si="50"/>
        <v>1E-4</v>
      </c>
      <c r="AB167" s="298" t="s">
        <v>10977</v>
      </c>
      <c r="AC167" s="295">
        <v>2.3E-3</v>
      </c>
      <c r="AD167" s="222" t="e">
        <f t="shared" ca="1" si="71"/>
        <v>#NAME?</v>
      </c>
      <c r="AE167" s="222" t="e">
        <f t="shared" ca="1" si="71"/>
        <v>#NAME?</v>
      </c>
      <c r="AF167" s="222" t="e">
        <f t="shared" ca="1" si="71"/>
        <v>#NAME?</v>
      </c>
      <c r="AG167" s="222" t="e">
        <f t="shared" ca="1" si="71"/>
        <v>#NAME?</v>
      </c>
      <c r="AH167" s="222" t="e">
        <f t="shared" ca="1" si="71"/>
        <v>#NAME?</v>
      </c>
      <c r="AI167" s="222" t="e">
        <f t="shared" ca="1" si="71"/>
        <v>#NAME?</v>
      </c>
      <c r="AJ167" s="222" t="e">
        <f t="shared" ca="1" si="71"/>
        <v>#NAME?</v>
      </c>
      <c r="AK167" s="222" t="e">
        <f t="shared" ca="1" si="71"/>
        <v>#NAME?</v>
      </c>
      <c r="AL167" s="222" t="e">
        <f t="shared" ca="1" si="71"/>
        <v>#NAME?</v>
      </c>
      <c r="AM167" s="222" t="e">
        <f t="shared" ca="1" si="71"/>
        <v>#NAME?</v>
      </c>
      <c r="AN167" s="222" t="e">
        <f t="shared" ca="1" si="71"/>
        <v>#NAME?</v>
      </c>
      <c r="AO167" s="222" t="e">
        <f t="shared" ca="1" si="71"/>
        <v>#NAME?</v>
      </c>
      <c r="AP167" s="222" t="e">
        <f t="shared" ca="1" si="71"/>
        <v>#NAME?</v>
      </c>
      <c r="AQ167" s="222" t="e">
        <f t="shared" ca="1" si="70"/>
        <v>#NAME?</v>
      </c>
      <c r="AR167" s="222" t="e">
        <f t="shared" ca="1" si="70"/>
        <v>#NAME?</v>
      </c>
      <c r="AS167" s="222" t="e">
        <f t="shared" ca="1" si="70"/>
        <v>#NAME?</v>
      </c>
      <c r="AT167" s="222" t="e">
        <f t="shared" ca="1" si="70"/>
        <v>#NAME?</v>
      </c>
      <c r="AU167" s="222" t="e">
        <f t="shared" ca="1" si="70"/>
        <v>#NAME?</v>
      </c>
      <c r="AX167" s="296"/>
      <c r="AZ167" s="298" t="s">
        <v>10977</v>
      </c>
      <c r="BB167" s="244" t="e">
        <f t="shared" ca="1" si="69"/>
        <v>#NAME?</v>
      </c>
      <c r="BC167" s="244" t="e">
        <f t="shared" ca="1" si="67"/>
        <v>#NAME?</v>
      </c>
      <c r="BD167" s="244" t="e">
        <f t="shared" ca="1" si="67"/>
        <v>#NAME?</v>
      </c>
      <c r="BE167" s="244" t="e">
        <f t="shared" ca="1" si="67"/>
        <v>#NAME?</v>
      </c>
      <c r="BF167" s="244" t="e">
        <f t="shared" ca="1" si="67"/>
        <v>#NAME?</v>
      </c>
      <c r="BG167" s="244" t="e">
        <f t="shared" ca="1" si="67"/>
        <v>#NAME?</v>
      </c>
      <c r="BH167" s="244" t="e">
        <f t="shared" ca="1" si="67"/>
        <v>#NAME?</v>
      </c>
      <c r="BI167" s="244" t="e">
        <f t="shared" ca="1" si="67"/>
        <v>#NAME?</v>
      </c>
      <c r="BJ167" s="244" t="e">
        <f t="shared" ca="1" si="67"/>
        <v>#NAME?</v>
      </c>
      <c r="BK167" s="244" t="e">
        <f t="shared" ca="1" si="67"/>
        <v>#NAME?</v>
      </c>
      <c r="BL167" s="244" t="e">
        <f t="shared" ca="1" si="53"/>
        <v>#NAME?</v>
      </c>
      <c r="BM167" s="244" t="e">
        <f t="shared" ca="1" si="53"/>
        <v>#NAME?</v>
      </c>
      <c r="BN167" s="244" t="e">
        <f t="shared" ca="1" si="53"/>
        <v>#NAME?</v>
      </c>
      <c r="BO167" s="244" t="e">
        <f t="shared" ca="1" si="53"/>
        <v>#NAME?</v>
      </c>
      <c r="BP167" s="244" t="e">
        <f t="shared" ca="1" si="45"/>
        <v>#NAME?</v>
      </c>
      <c r="BQ167" s="244" t="e">
        <f t="shared" ca="1" si="45"/>
        <v>#NAME?</v>
      </c>
      <c r="BR167" s="244" t="e">
        <f t="shared" ca="1" si="45"/>
        <v>#NAME?</v>
      </c>
      <c r="BS167" s="244" t="e">
        <f t="shared" ca="1" si="41"/>
        <v>#NAME?</v>
      </c>
      <c r="BV167" s="296"/>
      <c r="BX167" s="298" t="s">
        <v>10977</v>
      </c>
      <c r="BZ167" s="244" t="e">
        <f t="shared" ca="1" si="74"/>
        <v>#NAME?</v>
      </c>
      <c r="CA167" s="244" t="e">
        <f t="shared" ca="1" si="74"/>
        <v>#NAME?</v>
      </c>
      <c r="CB167" s="244" t="e">
        <f t="shared" ca="1" si="74"/>
        <v>#NAME?</v>
      </c>
      <c r="CC167" s="244" t="e">
        <f t="shared" ca="1" si="74"/>
        <v>#NAME?</v>
      </c>
      <c r="CD167" s="244" t="e">
        <f t="shared" ca="1" si="74"/>
        <v>#NAME?</v>
      </c>
      <c r="CE167" s="244" t="e">
        <f t="shared" ca="1" si="72"/>
        <v>#NAME?</v>
      </c>
      <c r="CF167" s="244" t="e">
        <f t="shared" ca="1" si="72"/>
        <v>#NAME?</v>
      </c>
      <c r="CG167" s="244" t="e">
        <f t="shared" ca="1" si="72"/>
        <v>#NAME?</v>
      </c>
      <c r="CH167" s="244" t="e">
        <f t="shared" ca="1" si="72"/>
        <v>#NAME?</v>
      </c>
      <c r="CI167" s="244" t="e">
        <f t="shared" ca="1" si="72"/>
        <v>#NAME?</v>
      </c>
      <c r="CJ167" s="244" t="e">
        <f t="shared" ca="1" si="72"/>
        <v>#NAME?</v>
      </c>
      <c r="CK167" s="244" t="e">
        <f t="shared" ca="1" si="72"/>
        <v>#NAME?</v>
      </c>
      <c r="CL167" s="244" t="e">
        <f t="shared" ca="1" si="72"/>
        <v>#NAME?</v>
      </c>
      <c r="CM167" s="244" t="e">
        <f t="shared" ca="1" si="61"/>
        <v>#NAME?</v>
      </c>
      <c r="CN167" s="244" t="e">
        <f t="shared" ca="1" si="61"/>
        <v>#NAME?</v>
      </c>
      <c r="CO167" s="244" t="e">
        <f t="shared" ca="1" si="61"/>
        <v>#NAME?</v>
      </c>
      <c r="CP167" s="244" t="e">
        <f t="shared" ca="1" si="61"/>
        <v>#NAME?</v>
      </c>
      <c r="CQ167" s="244" t="e">
        <f t="shared" ca="1" si="61"/>
        <v>#NAME?</v>
      </c>
      <c r="CT167" s="296"/>
      <c r="CV167" s="298" t="s">
        <v>10977</v>
      </c>
      <c r="CX167" s="244" t="e">
        <f t="shared" ca="1" si="75"/>
        <v>#NAME?</v>
      </c>
      <c r="CY167" s="244" t="e">
        <f t="shared" ca="1" si="75"/>
        <v>#NAME?</v>
      </c>
      <c r="CZ167" s="244" t="e">
        <f t="shared" ca="1" si="75"/>
        <v>#NAME?</v>
      </c>
      <c r="DA167" s="244" t="e">
        <f t="shared" ca="1" si="75"/>
        <v>#NAME?</v>
      </c>
      <c r="DB167" s="244" t="e">
        <f t="shared" ca="1" si="75"/>
        <v>#NAME?</v>
      </c>
      <c r="DC167" s="244" t="e">
        <f t="shared" ca="1" si="73"/>
        <v>#NAME?</v>
      </c>
      <c r="DD167" s="244" t="e">
        <f t="shared" ca="1" si="73"/>
        <v>#NAME?</v>
      </c>
      <c r="DE167" s="244" t="e">
        <f t="shared" ca="1" si="73"/>
        <v>#NAME?</v>
      </c>
      <c r="DF167" s="244" t="e">
        <f t="shared" ca="1" si="73"/>
        <v>#NAME?</v>
      </c>
      <c r="DG167" s="244" t="e">
        <f t="shared" ca="1" si="73"/>
        <v>#NAME?</v>
      </c>
      <c r="DH167" s="244" t="e">
        <f t="shared" ca="1" si="73"/>
        <v>#NAME?</v>
      </c>
      <c r="DI167" s="244" t="e">
        <f t="shared" ca="1" si="73"/>
        <v>#NAME?</v>
      </c>
      <c r="DJ167" s="244" t="e">
        <f t="shared" ca="1" si="73"/>
        <v>#NAME?</v>
      </c>
      <c r="DK167" s="244" t="e">
        <f t="shared" ca="1" si="62"/>
        <v>#NAME?</v>
      </c>
      <c r="DL167" s="244" t="e">
        <f t="shared" ca="1" si="62"/>
        <v>#NAME?</v>
      </c>
      <c r="DM167" s="244" t="e">
        <f t="shared" ca="1" si="62"/>
        <v>#NAME?</v>
      </c>
      <c r="DN167" s="244" t="e">
        <f t="shared" ca="1" si="62"/>
        <v>#NAME?</v>
      </c>
      <c r="DO167" s="244" t="e">
        <f t="shared" ca="1" si="62"/>
        <v>#NAME?</v>
      </c>
    </row>
    <row r="168" spans="2:119" ht="16.5" thickBot="1">
      <c r="B168" s="296"/>
      <c r="C168" s="297">
        <f t="shared" si="59"/>
        <v>148.09519058489417</v>
      </c>
      <c r="D168" s="298" t="s">
        <v>10968</v>
      </c>
      <c r="E168" s="293">
        <f t="shared" si="76"/>
        <v>135.75325655369102</v>
      </c>
      <c r="F168" s="221">
        <f t="shared" si="68"/>
        <v>396.37957652665108</v>
      </c>
      <c r="G168" s="221">
        <f t="shared" si="68"/>
        <v>396.00276789481103</v>
      </c>
      <c r="H168" s="221">
        <f t="shared" si="66"/>
        <v>395.62760424971054</v>
      </c>
      <c r="I168" s="221">
        <f t="shared" si="66"/>
        <v>395.11442447060847</v>
      </c>
      <c r="J168" s="221">
        <f t="shared" si="66"/>
        <v>394.60431645700646</v>
      </c>
      <c r="K168" s="221">
        <f t="shared" si="66"/>
        <v>394.09725828694661</v>
      </c>
      <c r="L168" s="221">
        <f t="shared" si="66"/>
        <v>393.41069110898286</v>
      </c>
      <c r="M168" s="221">
        <f t="shared" si="66"/>
        <v>392.54903738640979</v>
      </c>
      <c r="N168" s="221">
        <f t="shared" si="66"/>
        <v>391.696220857443</v>
      </c>
      <c r="O168" s="221">
        <f t="shared" si="66"/>
        <v>390.3673992601922</v>
      </c>
      <c r="P168" s="221">
        <f t="shared" si="52"/>
        <v>389.05992316472725</v>
      </c>
      <c r="Q168" s="221">
        <f t="shared" si="52"/>
        <v>387.0956530207863</v>
      </c>
      <c r="R168" s="221">
        <f t="shared" si="52"/>
        <v>384.44196493907566</v>
      </c>
      <c r="S168" s="221">
        <f t="shared" si="52"/>
        <v>381.87710482429065</v>
      </c>
      <c r="T168" s="221">
        <f t="shared" si="44"/>
        <v>378.75281314327719</v>
      </c>
      <c r="U168" s="221">
        <f t="shared" si="44"/>
        <v>374.78796115251839</v>
      </c>
      <c r="V168" s="221">
        <f t="shared" si="44"/>
        <v>354.8984306663861</v>
      </c>
      <c r="W168" s="221">
        <f t="shared" si="44"/>
        <v>328.84844713858519</v>
      </c>
      <c r="Z168" s="296"/>
      <c r="AA168" s="294">
        <f t="shared" si="50"/>
        <v>1E-4</v>
      </c>
      <c r="AB168" s="298" t="s">
        <v>10968</v>
      </c>
      <c r="AC168" s="295">
        <v>1.0800000000000001E-2</v>
      </c>
      <c r="AD168" s="222" t="e">
        <f t="shared" ca="1" si="71"/>
        <v>#NAME?</v>
      </c>
      <c r="AE168" s="222" t="e">
        <f t="shared" ca="1" si="71"/>
        <v>#NAME?</v>
      </c>
      <c r="AF168" s="222" t="e">
        <f t="shared" ca="1" si="71"/>
        <v>#NAME?</v>
      </c>
      <c r="AG168" s="222" t="e">
        <f t="shared" ca="1" si="71"/>
        <v>#NAME?</v>
      </c>
      <c r="AH168" s="222" t="e">
        <f t="shared" ca="1" si="71"/>
        <v>#NAME?</v>
      </c>
      <c r="AI168" s="222" t="e">
        <f t="shared" ca="1" si="71"/>
        <v>#NAME?</v>
      </c>
      <c r="AJ168" s="222" t="e">
        <f t="shared" ca="1" si="71"/>
        <v>#NAME?</v>
      </c>
      <c r="AK168" s="222" t="e">
        <f t="shared" ca="1" si="71"/>
        <v>#NAME?</v>
      </c>
      <c r="AL168" s="222" t="e">
        <f t="shared" ca="1" si="71"/>
        <v>#NAME?</v>
      </c>
      <c r="AM168" s="222" t="e">
        <f t="shared" ca="1" si="71"/>
        <v>#NAME?</v>
      </c>
      <c r="AN168" s="222" t="e">
        <f t="shared" ca="1" si="71"/>
        <v>#NAME?</v>
      </c>
      <c r="AO168" s="222" t="e">
        <f t="shared" ca="1" si="71"/>
        <v>#NAME?</v>
      </c>
      <c r="AP168" s="222" t="e">
        <f t="shared" ca="1" si="71"/>
        <v>#NAME?</v>
      </c>
      <c r="AQ168" s="222" t="e">
        <f t="shared" ca="1" si="70"/>
        <v>#NAME?</v>
      </c>
      <c r="AR168" s="222" t="e">
        <f t="shared" ca="1" si="70"/>
        <v>#NAME?</v>
      </c>
      <c r="AS168" s="222" t="e">
        <f t="shared" ca="1" si="70"/>
        <v>#NAME?</v>
      </c>
      <c r="AT168" s="222" t="e">
        <f t="shared" ca="1" si="70"/>
        <v>#NAME?</v>
      </c>
      <c r="AU168" s="222" t="e">
        <f t="shared" ca="1" si="70"/>
        <v>#NAME?</v>
      </c>
      <c r="AX168" s="296"/>
      <c r="AZ168" s="298" t="s">
        <v>10968</v>
      </c>
      <c r="BB168" s="244" t="e">
        <f t="shared" ca="1" si="69"/>
        <v>#NAME?</v>
      </c>
      <c r="BC168" s="244" t="e">
        <f t="shared" ca="1" si="67"/>
        <v>#NAME?</v>
      </c>
      <c r="BD168" s="244" t="e">
        <f t="shared" ca="1" si="67"/>
        <v>#NAME?</v>
      </c>
      <c r="BE168" s="244" t="e">
        <f t="shared" ca="1" si="67"/>
        <v>#NAME?</v>
      </c>
      <c r="BF168" s="244" t="e">
        <f t="shared" ca="1" si="67"/>
        <v>#NAME?</v>
      </c>
      <c r="BG168" s="244" t="e">
        <f t="shared" ca="1" si="67"/>
        <v>#NAME?</v>
      </c>
      <c r="BH168" s="244" t="e">
        <f t="shared" ca="1" si="67"/>
        <v>#NAME?</v>
      </c>
      <c r="BI168" s="244" t="e">
        <f t="shared" ca="1" si="67"/>
        <v>#NAME?</v>
      </c>
      <c r="BJ168" s="244" t="e">
        <f t="shared" ca="1" si="67"/>
        <v>#NAME?</v>
      </c>
      <c r="BK168" s="244" t="e">
        <f t="shared" ca="1" si="67"/>
        <v>#NAME?</v>
      </c>
      <c r="BL168" s="244" t="e">
        <f t="shared" ca="1" si="53"/>
        <v>#NAME?</v>
      </c>
      <c r="BM168" s="244" t="e">
        <f t="shared" ca="1" si="53"/>
        <v>#NAME?</v>
      </c>
      <c r="BN168" s="244" t="e">
        <f t="shared" ca="1" si="53"/>
        <v>#NAME?</v>
      </c>
      <c r="BO168" s="244" t="e">
        <f t="shared" ca="1" si="53"/>
        <v>#NAME?</v>
      </c>
      <c r="BP168" s="244" t="e">
        <f t="shared" ca="1" si="45"/>
        <v>#NAME?</v>
      </c>
      <c r="BQ168" s="244" t="e">
        <f t="shared" ca="1" si="45"/>
        <v>#NAME?</v>
      </c>
      <c r="BR168" s="244" t="e">
        <f t="shared" ca="1" si="45"/>
        <v>#NAME?</v>
      </c>
      <c r="BS168" s="244" t="e">
        <f t="shared" ca="1" si="45"/>
        <v>#NAME?</v>
      </c>
      <c r="BV168" s="296"/>
      <c r="BX168" s="298" t="s">
        <v>10968</v>
      </c>
      <c r="BZ168" s="244" t="e">
        <f t="shared" ca="1" si="74"/>
        <v>#NAME?</v>
      </c>
      <c r="CA168" s="244" t="e">
        <f t="shared" ca="1" si="74"/>
        <v>#NAME?</v>
      </c>
      <c r="CB168" s="244" t="e">
        <f t="shared" ca="1" si="74"/>
        <v>#NAME?</v>
      </c>
      <c r="CC168" s="244" t="e">
        <f t="shared" ca="1" si="74"/>
        <v>#NAME?</v>
      </c>
      <c r="CD168" s="244" t="e">
        <f t="shared" ca="1" si="74"/>
        <v>#NAME?</v>
      </c>
      <c r="CE168" s="244" t="e">
        <f t="shared" ca="1" si="72"/>
        <v>#NAME?</v>
      </c>
      <c r="CF168" s="244" t="e">
        <f t="shared" ca="1" si="72"/>
        <v>#NAME?</v>
      </c>
      <c r="CG168" s="244" t="e">
        <f t="shared" ca="1" si="72"/>
        <v>#NAME?</v>
      </c>
      <c r="CH168" s="244" t="e">
        <f t="shared" ca="1" si="72"/>
        <v>#NAME?</v>
      </c>
      <c r="CI168" s="244" t="e">
        <f t="shared" ca="1" si="72"/>
        <v>#NAME?</v>
      </c>
      <c r="CJ168" s="244" t="e">
        <f t="shared" ca="1" si="72"/>
        <v>#NAME?</v>
      </c>
      <c r="CK168" s="244" t="e">
        <f t="shared" ca="1" si="72"/>
        <v>#NAME?</v>
      </c>
      <c r="CL168" s="244" t="e">
        <f t="shared" ca="1" si="72"/>
        <v>#NAME?</v>
      </c>
      <c r="CM168" s="244" t="e">
        <f t="shared" ca="1" si="61"/>
        <v>#NAME?</v>
      </c>
      <c r="CN168" s="244" t="e">
        <f t="shared" ca="1" si="61"/>
        <v>#NAME?</v>
      </c>
      <c r="CO168" s="244" t="e">
        <f t="shared" ca="1" si="61"/>
        <v>#NAME?</v>
      </c>
      <c r="CP168" s="244" t="e">
        <f t="shared" ca="1" si="61"/>
        <v>#NAME?</v>
      </c>
      <c r="CQ168" s="244" t="e">
        <f t="shared" ca="1" si="61"/>
        <v>#NAME?</v>
      </c>
      <c r="CT168" s="296"/>
      <c r="CV168" s="298" t="s">
        <v>10968</v>
      </c>
      <c r="CX168" s="244" t="e">
        <f t="shared" ca="1" si="75"/>
        <v>#NAME?</v>
      </c>
      <c r="CY168" s="244" t="e">
        <f t="shared" ca="1" si="75"/>
        <v>#NAME?</v>
      </c>
      <c r="CZ168" s="244" t="e">
        <f t="shared" ca="1" si="75"/>
        <v>#NAME?</v>
      </c>
      <c r="DA168" s="244" t="e">
        <f t="shared" ca="1" si="75"/>
        <v>#NAME?</v>
      </c>
      <c r="DB168" s="244" t="e">
        <f t="shared" ca="1" si="75"/>
        <v>#NAME?</v>
      </c>
      <c r="DC168" s="244" t="e">
        <f t="shared" ca="1" si="73"/>
        <v>#NAME?</v>
      </c>
      <c r="DD168" s="244" t="e">
        <f t="shared" ca="1" si="73"/>
        <v>#NAME?</v>
      </c>
      <c r="DE168" s="244" t="e">
        <f t="shared" ca="1" si="73"/>
        <v>#NAME?</v>
      </c>
      <c r="DF168" s="244" t="e">
        <f t="shared" ca="1" si="73"/>
        <v>#NAME?</v>
      </c>
      <c r="DG168" s="244" t="e">
        <f t="shared" ca="1" si="73"/>
        <v>#NAME?</v>
      </c>
      <c r="DH168" s="244" t="e">
        <f t="shared" ca="1" si="73"/>
        <v>#NAME?</v>
      </c>
      <c r="DI168" s="244" t="e">
        <f t="shared" ca="1" si="73"/>
        <v>#NAME?</v>
      </c>
      <c r="DJ168" s="244" t="e">
        <f t="shared" ca="1" si="73"/>
        <v>#NAME?</v>
      </c>
      <c r="DK168" s="244" t="e">
        <f t="shared" ca="1" si="62"/>
        <v>#NAME?</v>
      </c>
      <c r="DL168" s="244" t="e">
        <f t="shared" ca="1" si="62"/>
        <v>#NAME?</v>
      </c>
      <c r="DM168" s="244" t="e">
        <f t="shared" ca="1" si="62"/>
        <v>#NAME?</v>
      </c>
      <c r="DN168" s="244" t="e">
        <f t="shared" ca="1" si="62"/>
        <v>#NAME?</v>
      </c>
      <c r="DO168" s="244" t="e">
        <f t="shared" ca="1" si="62"/>
        <v>#NAME?</v>
      </c>
    </row>
    <row r="169" spans="2:119" ht="16.5" thickBot="1">
      <c r="B169" s="296"/>
      <c r="C169" s="297">
        <f t="shared" si="59"/>
        <v>148.09519058489417</v>
      </c>
      <c r="D169" s="298" t="s">
        <v>10979</v>
      </c>
      <c r="E169" s="293">
        <f t="shared" si="76"/>
        <v>134.65224816260616</v>
      </c>
      <c r="F169" s="221">
        <f t="shared" si="68"/>
        <v>395.27856813556622</v>
      </c>
      <c r="G169" s="221">
        <f t="shared" si="68"/>
        <v>394.90175950372617</v>
      </c>
      <c r="H169" s="221">
        <f t="shared" si="66"/>
        <v>394.52659585862568</v>
      </c>
      <c r="I169" s="221">
        <f t="shared" si="66"/>
        <v>394.01341607952361</v>
      </c>
      <c r="J169" s="221">
        <f t="shared" si="66"/>
        <v>393.5033080659216</v>
      </c>
      <c r="K169" s="221">
        <f t="shared" si="66"/>
        <v>392.99624989586175</v>
      </c>
      <c r="L169" s="221">
        <f t="shared" si="66"/>
        <v>392.309682717898</v>
      </c>
      <c r="M169" s="221">
        <f t="shared" si="66"/>
        <v>391.44802899532493</v>
      </c>
      <c r="N169" s="221">
        <f t="shared" si="66"/>
        <v>390.59521246635813</v>
      </c>
      <c r="O169" s="221">
        <f t="shared" si="66"/>
        <v>389.26639086910734</v>
      </c>
      <c r="P169" s="221">
        <f t="shared" si="66"/>
        <v>387.95891477364239</v>
      </c>
      <c r="Q169" s="221">
        <f t="shared" si="66"/>
        <v>385.99464462970144</v>
      </c>
      <c r="R169" s="221">
        <f t="shared" si="66"/>
        <v>383.3409565479908</v>
      </c>
      <c r="S169" s="221">
        <f t="shared" si="52"/>
        <v>380.77609643320579</v>
      </c>
      <c r="T169" s="221">
        <f t="shared" si="52"/>
        <v>377.65180475219233</v>
      </c>
      <c r="U169" s="221">
        <f t="shared" si="52"/>
        <v>373.68695276143353</v>
      </c>
      <c r="V169" s="221">
        <f t="shared" si="52"/>
        <v>353.79742227530124</v>
      </c>
      <c r="W169" s="221">
        <f t="shared" si="52"/>
        <v>327.74743874750033</v>
      </c>
      <c r="Z169" s="296"/>
      <c r="AA169" s="294">
        <f t="shared" si="50"/>
        <v>1E-4</v>
      </c>
      <c r="AB169" s="298" t="s">
        <v>10979</v>
      </c>
      <c r="AC169" s="295">
        <v>9.0300000000000005E-2</v>
      </c>
      <c r="AD169" s="222" t="e">
        <f t="shared" ca="1" si="71"/>
        <v>#NAME?</v>
      </c>
      <c r="AE169" s="222" t="e">
        <f t="shared" ca="1" si="71"/>
        <v>#NAME?</v>
      </c>
      <c r="AF169" s="222" t="e">
        <f t="shared" ca="1" si="71"/>
        <v>#NAME?</v>
      </c>
      <c r="AG169" s="222" t="e">
        <f t="shared" ca="1" si="71"/>
        <v>#NAME?</v>
      </c>
      <c r="AH169" s="222" t="e">
        <f t="shared" ca="1" si="71"/>
        <v>#NAME?</v>
      </c>
      <c r="AI169" s="222" t="e">
        <f t="shared" ca="1" si="71"/>
        <v>#NAME?</v>
      </c>
      <c r="AJ169" s="222" t="e">
        <f t="shared" ca="1" si="71"/>
        <v>#NAME?</v>
      </c>
      <c r="AK169" s="222" t="e">
        <f t="shared" ca="1" si="71"/>
        <v>#NAME?</v>
      </c>
      <c r="AL169" s="222" t="e">
        <f t="shared" ca="1" si="71"/>
        <v>#NAME?</v>
      </c>
      <c r="AM169" s="222" t="e">
        <f t="shared" ca="1" si="71"/>
        <v>#NAME?</v>
      </c>
      <c r="AN169" s="222" t="e">
        <f t="shared" ca="1" si="71"/>
        <v>#NAME?</v>
      </c>
      <c r="AO169" s="222" t="e">
        <f t="shared" ca="1" si="71"/>
        <v>#NAME?</v>
      </c>
      <c r="AP169" s="222" t="e">
        <f t="shared" ca="1" si="71"/>
        <v>#NAME?</v>
      </c>
      <c r="AQ169" s="222" t="e">
        <f t="shared" ca="1" si="71"/>
        <v>#NAME?</v>
      </c>
      <c r="AR169" s="222" t="e">
        <f t="shared" ca="1" si="71"/>
        <v>#NAME?</v>
      </c>
      <c r="AS169" s="222" t="e">
        <f t="shared" ca="1" si="71"/>
        <v>#NAME?</v>
      </c>
      <c r="AT169" s="222" t="e">
        <f t="shared" ca="1" si="70"/>
        <v>#NAME?</v>
      </c>
      <c r="AU169" s="222" t="e">
        <f t="shared" ca="1" si="70"/>
        <v>#NAME?</v>
      </c>
      <c r="AX169" s="296"/>
      <c r="AZ169" s="298" t="s">
        <v>10979</v>
      </c>
      <c r="BB169" s="244" t="e">
        <f t="shared" ca="1" si="69"/>
        <v>#NAME?</v>
      </c>
      <c r="BC169" s="244" t="e">
        <f t="shared" ca="1" si="67"/>
        <v>#NAME?</v>
      </c>
      <c r="BD169" s="244" t="e">
        <f t="shared" ca="1" si="67"/>
        <v>#NAME?</v>
      </c>
      <c r="BE169" s="244" t="e">
        <f t="shared" ca="1" si="67"/>
        <v>#NAME?</v>
      </c>
      <c r="BF169" s="244" t="e">
        <f t="shared" ca="1" si="67"/>
        <v>#NAME?</v>
      </c>
      <c r="BG169" s="244" t="e">
        <f t="shared" ca="1" si="67"/>
        <v>#NAME?</v>
      </c>
      <c r="BH169" s="244" t="e">
        <f t="shared" ca="1" si="67"/>
        <v>#NAME?</v>
      </c>
      <c r="BI169" s="244" t="e">
        <f t="shared" ca="1" si="67"/>
        <v>#NAME?</v>
      </c>
      <c r="BJ169" s="244" t="e">
        <f t="shared" ca="1" si="67"/>
        <v>#NAME?</v>
      </c>
      <c r="BK169" s="244" t="e">
        <f t="shared" ca="1" si="67"/>
        <v>#NAME?</v>
      </c>
      <c r="BL169" s="244" t="e">
        <f t="shared" ca="1" si="67"/>
        <v>#NAME?</v>
      </c>
      <c r="BM169" s="244" t="e">
        <f t="shared" ca="1" si="67"/>
        <v>#NAME?</v>
      </c>
      <c r="BN169" s="244" t="e">
        <f t="shared" ca="1" si="67"/>
        <v>#NAME?</v>
      </c>
      <c r="BO169" s="244" t="e">
        <f t="shared" ca="1" si="53"/>
        <v>#NAME?</v>
      </c>
      <c r="BP169" s="244" t="e">
        <f t="shared" ca="1" si="53"/>
        <v>#NAME?</v>
      </c>
      <c r="BQ169" s="244" t="e">
        <f t="shared" ca="1" si="53"/>
        <v>#NAME?</v>
      </c>
      <c r="BR169" s="244" t="e">
        <f t="shared" ca="1" si="53"/>
        <v>#NAME?</v>
      </c>
      <c r="BS169" s="244" t="e">
        <f t="shared" ca="1" si="53"/>
        <v>#NAME?</v>
      </c>
      <c r="BV169" s="296"/>
      <c r="BX169" s="298" t="s">
        <v>10979</v>
      </c>
      <c r="BZ169" s="244" t="e">
        <f t="shared" ca="1" si="74"/>
        <v>#NAME?</v>
      </c>
      <c r="CA169" s="244" t="e">
        <f t="shared" ca="1" si="74"/>
        <v>#NAME?</v>
      </c>
      <c r="CB169" s="244" t="e">
        <f t="shared" ca="1" si="74"/>
        <v>#NAME?</v>
      </c>
      <c r="CC169" s="244" t="e">
        <f t="shared" ca="1" si="74"/>
        <v>#NAME?</v>
      </c>
      <c r="CD169" s="244" t="e">
        <f t="shared" ca="1" si="74"/>
        <v>#NAME?</v>
      </c>
      <c r="CE169" s="244" t="e">
        <f t="shared" ca="1" si="74"/>
        <v>#NAME?</v>
      </c>
      <c r="CF169" s="244" t="e">
        <f t="shared" ca="1" si="74"/>
        <v>#NAME?</v>
      </c>
      <c r="CG169" s="244" t="e">
        <f t="shared" ca="1" si="74"/>
        <v>#NAME?</v>
      </c>
      <c r="CH169" s="244" t="e">
        <f t="shared" ca="1" si="72"/>
        <v>#NAME?</v>
      </c>
      <c r="CI169" s="244" t="e">
        <f t="shared" ca="1" si="72"/>
        <v>#NAME?</v>
      </c>
      <c r="CJ169" s="244" t="e">
        <f t="shared" ca="1" si="72"/>
        <v>#NAME?</v>
      </c>
      <c r="CK169" s="244" t="e">
        <f t="shared" ca="1" si="72"/>
        <v>#NAME?</v>
      </c>
      <c r="CL169" s="244" t="e">
        <f t="shared" ca="1" si="72"/>
        <v>#NAME?</v>
      </c>
      <c r="CM169" s="244" t="e">
        <f t="shared" ca="1" si="72"/>
        <v>#NAME?</v>
      </c>
      <c r="CN169" s="244" t="e">
        <f t="shared" ca="1" si="72"/>
        <v>#NAME?</v>
      </c>
      <c r="CO169" s="244" t="e">
        <f t="shared" ca="1" si="72"/>
        <v>#NAME?</v>
      </c>
      <c r="CP169" s="244" t="e">
        <f t="shared" ca="1" si="72"/>
        <v>#NAME?</v>
      </c>
      <c r="CQ169" s="244" t="e">
        <f t="shared" ca="1" si="61"/>
        <v>#NAME?</v>
      </c>
      <c r="CT169" s="296"/>
      <c r="CV169" s="298" t="s">
        <v>10979</v>
      </c>
      <c r="CX169" s="244" t="e">
        <f t="shared" ca="1" si="75"/>
        <v>#NAME?</v>
      </c>
      <c r="CY169" s="244" t="e">
        <f t="shared" ca="1" si="75"/>
        <v>#NAME?</v>
      </c>
      <c r="CZ169" s="244" t="e">
        <f t="shared" ca="1" si="75"/>
        <v>#NAME?</v>
      </c>
      <c r="DA169" s="244" t="e">
        <f t="shared" ca="1" si="75"/>
        <v>#NAME?</v>
      </c>
      <c r="DB169" s="244" t="e">
        <f t="shared" ca="1" si="75"/>
        <v>#NAME?</v>
      </c>
      <c r="DC169" s="244" t="e">
        <f t="shared" ca="1" si="75"/>
        <v>#NAME?</v>
      </c>
      <c r="DD169" s="244" t="e">
        <f t="shared" ca="1" si="75"/>
        <v>#NAME?</v>
      </c>
      <c r="DE169" s="244" t="e">
        <f t="shared" ca="1" si="75"/>
        <v>#NAME?</v>
      </c>
      <c r="DF169" s="244" t="e">
        <f t="shared" ca="1" si="73"/>
        <v>#NAME?</v>
      </c>
      <c r="DG169" s="244" t="e">
        <f t="shared" ca="1" si="73"/>
        <v>#NAME?</v>
      </c>
      <c r="DH169" s="244" t="e">
        <f t="shared" ca="1" si="73"/>
        <v>#NAME?</v>
      </c>
      <c r="DI169" s="244" t="e">
        <f t="shared" ca="1" si="73"/>
        <v>#NAME?</v>
      </c>
      <c r="DJ169" s="244" t="e">
        <f t="shared" ca="1" si="73"/>
        <v>#NAME?</v>
      </c>
      <c r="DK169" s="244" t="e">
        <f t="shared" ca="1" si="73"/>
        <v>#NAME?</v>
      </c>
      <c r="DL169" s="244" t="e">
        <f t="shared" ca="1" si="73"/>
        <v>#NAME?</v>
      </c>
      <c r="DM169" s="244" t="e">
        <f t="shared" ca="1" si="73"/>
        <v>#NAME?</v>
      </c>
      <c r="DN169" s="244" t="e">
        <f t="shared" ca="1" si="73"/>
        <v>#NAME?</v>
      </c>
      <c r="DO169" s="244" t="e">
        <f t="shared" ca="1" si="62"/>
        <v>#NAME?</v>
      </c>
    </row>
    <row r="170" spans="2:119" ht="16.5" thickBot="1">
      <c r="B170" s="296"/>
      <c r="C170" s="297">
        <f t="shared" si="59"/>
        <v>148.09519058489417</v>
      </c>
      <c r="D170" s="298" t="s">
        <v>10981</v>
      </c>
      <c r="E170" s="293">
        <f t="shared" si="76"/>
        <v>132.93752172617147</v>
      </c>
      <c r="F170" s="221">
        <f t="shared" si="68"/>
        <v>393.56384169913156</v>
      </c>
      <c r="G170" s="221">
        <f t="shared" si="68"/>
        <v>393.18703306729151</v>
      </c>
      <c r="H170" s="221">
        <f t="shared" si="66"/>
        <v>392.81186942219097</v>
      </c>
      <c r="I170" s="221">
        <f t="shared" si="66"/>
        <v>392.29868964308889</v>
      </c>
      <c r="J170" s="221">
        <f t="shared" si="66"/>
        <v>391.78858162948688</v>
      </c>
      <c r="K170" s="221">
        <f t="shared" si="66"/>
        <v>391.28152345942704</v>
      </c>
      <c r="L170" s="221">
        <f t="shared" si="66"/>
        <v>390.59495628146328</v>
      </c>
      <c r="M170" s="221">
        <f t="shared" si="66"/>
        <v>389.73330255889027</v>
      </c>
      <c r="N170" s="221">
        <f t="shared" si="66"/>
        <v>388.88048602992342</v>
      </c>
      <c r="O170" s="221">
        <f t="shared" si="66"/>
        <v>387.55166443267268</v>
      </c>
      <c r="P170" s="221">
        <f t="shared" si="66"/>
        <v>386.24418833720767</v>
      </c>
      <c r="Q170" s="221">
        <f t="shared" si="66"/>
        <v>384.27991819326678</v>
      </c>
      <c r="R170" s="221">
        <f t="shared" si="66"/>
        <v>381.62623011155608</v>
      </c>
      <c r="S170" s="221">
        <f t="shared" si="52"/>
        <v>379.06136999677108</v>
      </c>
      <c r="T170" s="221">
        <f t="shared" si="52"/>
        <v>375.93707831575762</v>
      </c>
      <c r="U170" s="221">
        <f t="shared" si="52"/>
        <v>371.97222632499881</v>
      </c>
      <c r="V170" s="221">
        <f t="shared" si="52"/>
        <v>352.08269583886658</v>
      </c>
      <c r="W170" s="221">
        <f t="shared" si="52"/>
        <v>326.03271231106567</v>
      </c>
      <c r="Z170" s="296"/>
      <c r="AA170" s="294">
        <f t="shared" si="50"/>
        <v>1E-4</v>
      </c>
      <c r="AB170" s="298" t="s">
        <v>10981</v>
      </c>
      <c r="AC170" s="295">
        <v>0.72870000000000001</v>
      </c>
      <c r="AD170" s="222" t="e">
        <f t="shared" ca="1" si="71"/>
        <v>#NAME?</v>
      </c>
      <c r="AE170" s="222" t="e">
        <f t="shared" ca="1" si="71"/>
        <v>#NAME?</v>
      </c>
      <c r="AF170" s="222" t="e">
        <f t="shared" ca="1" si="71"/>
        <v>#NAME?</v>
      </c>
      <c r="AG170" s="222" t="e">
        <f t="shared" ca="1" si="71"/>
        <v>#NAME?</v>
      </c>
      <c r="AH170" s="222" t="e">
        <f t="shared" ca="1" si="71"/>
        <v>#NAME?</v>
      </c>
      <c r="AI170" s="222" t="e">
        <f t="shared" ref="AH170:AO233" ca="1" si="77">$AA170*$AC170*AI$88</f>
        <v>#NAME?</v>
      </c>
      <c r="AJ170" s="222" t="e">
        <f t="shared" ca="1" si="77"/>
        <v>#NAME?</v>
      </c>
      <c r="AK170" s="222" t="e">
        <f t="shared" ca="1" si="77"/>
        <v>#NAME?</v>
      </c>
      <c r="AL170" s="222" t="e">
        <f t="shared" ca="1" si="77"/>
        <v>#NAME?</v>
      </c>
      <c r="AM170" s="222" t="e">
        <f t="shared" ca="1" si="77"/>
        <v>#NAME?</v>
      </c>
      <c r="AN170" s="222" t="e">
        <f t="shared" ca="1" si="77"/>
        <v>#NAME?</v>
      </c>
      <c r="AO170" s="222" t="e">
        <f t="shared" ca="1" si="77"/>
        <v>#NAME?</v>
      </c>
      <c r="AP170" s="222" t="e">
        <f t="shared" ca="1" si="70"/>
        <v>#NAME?</v>
      </c>
      <c r="AQ170" s="222" t="e">
        <f t="shared" ca="1" si="70"/>
        <v>#NAME?</v>
      </c>
      <c r="AR170" s="222" t="e">
        <f t="shared" ca="1" si="70"/>
        <v>#NAME?</v>
      </c>
      <c r="AS170" s="222" t="e">
        <f t="shared" ca="1" si="70"/>
        <v>#NAME?</v>
      </c>
      <c r="AT170" s="222" t="e">
        <f t="shared" ca="1" si="70"/>
        <v>#NAME?</v>
      </c>
      <c r="AU170" s="222" t="e">
        <f t="shared" ca="1" si="70"/>
        <v>#NAME?</v>
      </c>
      <c r="AX170" s="296"/>
      <c r="AZ170" s="298" t="s">
        <v>10981</v>
      </c>
      <c r="BB170" s="244" t="e">
        <f t="shared" ca="1" si="69"/>
        <v>#NAME?</v>
      </c>
      <c r="BC170" s="244" t="e">
        <f t="shared" ca="1" si="67"/>
        <v>#NAME?</v>
      </c>
      <c r="BD170" s="244" t="e">
        <f t="shared" ca="1" si="67"/>
        <v>#NAME?</v>
      </c>
      <c r="BE170" s="244" t="e">
        <f t="shared" ca="1" si="67"/>
        <v>#NAME?</v>
      </c>
      <c r="BF170" s="244" t="e">
        <f t="shared" ca="1" si="67"/>
        <v>#NAME?</v>
      </c>
      <c r="BG170" s="244" t="e">
        <f t="shared" ca="1" si="67"/>
        <v>#NAME?</v>
      </c>
      <c r="BH170" s="244" t="e">
        <f t="shared" ca="1" si="67"/>
        <v>#NAME?</v>
      </c>
      <c r="BI170" s="244" t="e">
        <f t="shared" ca="1" si="67"/>
        <v>#NAME?</v>
      </c>
      <c r="BJ170" s="244" t="e">
        <f t="shared" ca="1" si="67"/>
        <v>#NAME?</v>
      </c>
      <c r="BK170" s="244" t="e">
        <f t="shared" ca="1" si="67"/>
        <v>#NAME?</v>
      </c>
      <c r="BL170" s="244" t="e">
        <f t="shared" ca="1" si="67"/>
        <v>#NAME?</v>
      </c>
      <c r="BM170" s="244" t="e">
        <f t="shared" ca="1" si="67"/>
        <v>#NAME?</v>
      </c>
      <c r="BN170" s="244" t="e">
        <f t="shared" ca="1" si="67"/>
        <v>#NAME?</v>
      </c>
      <c r="BO170" s="244" t="e">
        <f t="shared" ca="1" si="53"/>
        <v>#NAME?</v>
      </c>
      <c r="BP170" s="244" t="e">
        <f t="shared" ca="1" si="53"/>
        <v>#NAME?</v>
      </c>
      <c r="BQ170" s="244" t="e">
        <f t="shared" ca="1" si="53"/>
        <v>#NAME?</v>
      </c>
      <c r="BR170" s="244" t="e">
        <f t="shared" ca="1" si="53"/>
        <v>#NAME?</v>
      </c>
      <c r="BS170" s="244" t="e">
        <f t="shared" ca="1" si="53"/>
        <v>#NAME?</v>
      </c>
      <c r="BV170" s="296"/>
      <c r="BX170" s="298" t="s">
        <v>10981</v>
      </c>
      <c r="BZ170" s="244" t="e">
        <f t="shared" ca="1" si="74"/>
        <v>#NAME?</v>
      </c>
      <c r="CA170" s="244" t="e">
        <f t="shared" ca="1" si="74"/>
        <v>#NAME?</v>
      </c>
      <c r="CB170" s="244" t="e">
        <f t="shared" ca="1" si="74"/>
        <v>#NAME?</v>
      </c>
      <c r="CC170" s="244" t="e">
        <f t="shared" ca="1" si="74"/>
        <v>#NAME?</v>
      </c>
      <c r="CD170" s="244" t="e">
        <f t="shared" ca="1" si="74"/>
        <v>#NAME?</v>
      </c>
      <c r="CE170" s="244" t="e">
        <f t="shared" ca="1" si="74"/>
        <v>#NAME?</v>
      </c>
      <c r="CF170" s="244" t="e">
        <f t="shared" ca="1" si="74"/>
        <v>#NAME?</v>
      </c>
      <c r="CG170" s="244" t="e">
        <f t="shared" ca="1" si="74"/>
        <v>#NAME?</v>
      </c>
      <c r="CH170" s="244" t="e">
        <f t="shared" ca="1" si="72"/>
        <v>#NAME?</v>
      </c>
      <c r="CI170" s="244" t="e">
        <f t="shared" ca="1" si="72"/>
        <v>#NAME?</v>
      </c>
      <c r="CJ170" s="244" t="e">
        <f t="shared" ca="1" si="72"/>
        <v>#NAME?</v>
      </c>
      <c r="CK170" s="244" t="e">
        <f t="shared" ca="1" si="72"/>
        <v>#NAME?</v>
      </c>
      <c r="CL170" s="244" t="e">
        <f t="shared" ca="1" si="72"/>
        <v>#NAME?</v>
      </c>
      <c r="CM170" s="244" t="e">
        <f t="shared" ca="1" si="72"/>
        <v>#NAME?</v>
      </c>
      <c r="CN170" s="244" t="e">
        <f t="shared" ca="1" si="72"/>
        <v>#NAME?</v>
      </c>
      <c r="CO170" s="244" t="e">
        <f t="shared" ca="1" si="72"/>
        <v>#NAME?</v>
      </c>
      <c r="CP170" s="244" t="e">
        <f t="shared" ca="1" si="72"/>
        <v>#NAME?</v>
      </c>
      <c r="CQ170" s="244" t="e">
        <f t="shared" ca="1" si="61"/>
        <v>#NAME?</v>
      </c>
      <c r="CT170" s="296"/>
      <c r="CV170" s="298" t="s">
        <v>10981</v>
      </c>
      <c r="CX170" s="244" t="e">
        <f t="shared" ca="1" si="75"/>
        <v>#NAME?</v>
      </c>
      <c r="CY170" s="244" t="e">
        <f t="shared" ca="1" si="75"/>
        <v>#NAME?</v>
      </c>
      <c r="CZ170" s="244" t="e">
        <f t="shared" ca="1" si="75"/>
        <v>#NAME?</v>
      </c>
      <c r="DA170" s="244" t="e">
        <f t="shared" ca="1" si="75"/>
        <v>#NAME?</v>
      </c>
      <c r="DB170" s="244" t="e">
        <f t="shared" ca="1" si="75"/>
        <v>#NAME?</v>
      </c>
      <c r="DC170" s="244" t="e">
        <f t="shared" ca="1" si="75"/>
        <v>#NAME?</v>
      </c>
      <c r="DD170" s="244" t="e">
        <f t="shared" ca="1" si="75"/>
        <v>#NAME?</v>
      </c>
      <c r="DE170" s="244" t="e">
        <f t="shared" ca="1" si="75"/>
        <v>#NAME?</v>
      </c>
      <c r="DF170" s="244" t="e">
        <f t="shared" ca="1" si="73"/>
        <v>#NAME?</v>
      </c>
      <c r="DG170" s="244" t="e">
        <f t="shared" ca="1" si="73"/>
        <v>#NAME?</v>
      </c>
      <c r="DH170" s="244" t="e">
        <f t="shared" ca="1" si="73"/>
        <v>#NAME?</v>
      </c>
      <c r="DI170" s="244" t="e">
        <f t="shared" ca="1" si="73"/>
        <v>#NAME?</v>
      </c>
      <c r="DJ170" s="244" t="e">
        <f t="shared" ca="1" si="73"/>
        <v>#NAME?</v>
      </c>
      <c r="DK170" s="244" t="e">
        <f t="shared" ca="1" si="73"/>
        <v>#NAME?</v>
      </c>
      <c r="DL170" s="244" t="e">
        <f t="shared" ca="1" si="73"/>
        <v>#NAME?</v>
      </c>
      <c r="DM170" s="244" t="e">
        <f t="shared" ca="1" si="73"/>
        <v>#NAME?</v>
      </c>
      <c r="DN170" s="244" t="e">
        <f t="shared" ca="1" si="73"/>
        <v>#NAME?</v>
      </c>
      <c r="DO170" s="244" t="e">
        <f t="shared" ca="1" si="62"/>
        <v>#NAME?</v>
      </c>
    </row>
    <row r="171" spans="2:119" ht="16.5" thickBot="1">
      <c r="B171" s="296"/>
      <c r="C171" s="297">
        <f t="shared" si="59"/>
        <v>148.09519058489417</v>
      </c>
      <c r="D171" s="298" t="s">
        <v>10992</v>
      </c>
      <c r="E171" s="293">
        <f t="shared" si="76"/>
        <v>131.25131843450137</v>
      </c>
      <c r="F171" s="221">
        <f t="shared" si="68"/>
        <v>391.8776384074614</v>
      </c>
      <c r="G171" s="221">
        <f t="shared" si="68"/>
        <v>391.50082977562136</v>
      </c>
      <c r="H171" s="221">
        <f t="shared" si="66"/>
        <v>391.12566613052093</v>
      </c>
      <c r="I171" s="221">
        <f t="shared" si="66"/>
        <v>390.61248635141885</v>
      </c>
      <c r="J171" s="221">
        <f t="shared" si="66"/>
        <v>390.10237833781684</v>
      </c>
      <c r="K171" s="221">
        <f t="shared" si="66"/>
        <v>389.595320167757</v>
      </c>
      <c r="L171" s="221">
        <f t="shared" si="66"/>
        <v>388.90875298979324</v>
      </c>
      <c r="M171" s="221">
        <f t="shared" si="66"/>
        <v>388.04709926722012</v>
      </c>
      <c r="N171" s="221">
        <f t="shared" si="66"/>
        <v>387.19428273825338</v>
      </c>
      <c r="O171" s="221">
        <f t="shared" si="66"/>
        <v>385.86546114100258</v>
      </c>
      <c r="P171" s="221">
        <f t="shared" si="66"/>
        <v>384.55798504553758</v>
      </c>
      <c r="Q171" s="221">
        <f t="shared" si="66"/>
        <v>382.59371490159663</v>
      </c>
      <c r="R171" s="221">
        <f t="shared" si="66"/>
        <v>379.94002681988599</v>
      </c>
      <c r="S171" s="221">
        <f t="shared" si="52"/>
        <v>377.37516670510104</v>
      </c>
      <c r="T171" s="221">
        <f t="shared" si="52"/>
        <v>374.25087502408758</v>
      </c>
      <c r="U171" s="221">
        <f t="shared" si="52"/>
        <v>370.28602303332877</v>
      </c>
      <c r="V171" s="221">
        <f t="shared" si="52"/>
        <v>350.39649254719643</v>
      </c>
      <c r="W171" s="221">
        <f t="shared" si="52"/>
        <v>324.34650901939551</v>
      </c>
      <c r="Z171" s="296"/>
      <c r="AA171" s="294">
        <f t="shared" si="50"/>
        <v>1E-4</v>
      </c>
      <c r="AB171" s="298" t="s">
        <v>10992</v>
      </c>
      <c r="AC171" s="295">
        <v>5.57E-2</v>
      </c>
      <c r="AD171" s="222" t="e">
        <f t="shared" ref="AD171:AO234" ca="1" si="78">$AA171*$AC171*AD$88</f>
        <v>#NAME?</v>
      </c>
      <c r="AE171" s="222" t="e">
        <f t="shared" ca="1" si="78"/>
        <v>#NAME?</v>
      </c>
      <c r="AF171" s="222" t="e">
        <f t="shared" ca="1" si="78"/>
        <v>#NAME?</v>
      </c>
      <c r="AG171" s="222" t="e">
        <f t="shared" ca="1" si="78"/>
        <v>#NAME?</v>
      </c>
      <c r="AH171" s="222" t="e">
        <f t="shared" ca="1" si="77"/>
        <v>#NAME?</v>
      </c>
      <c r="AI171" s="222" t="e">
        <f t="shared" ca="1" si="77"/>
        <v>#NAME?</v>
      </c>
      <c r="AJ171" s="222" t="e">
        <f t="shared" ca="1" si="77"/>
        <v>#NAME?</v>
      </c>
      <c r="AK171" s="222" t="e">
        <f t="shared" ca="1" si="77"/>
        <v>#NAME?</v>
      </c>
      <c r="AL171" s="222" t="e">
        <f t="shared" ca="1" si="77"/>
        <v>#NAME?</v>
      </c>
      <c r="AM171" s="222" t="e">
        <f t="shared" ca="1" si="77"/>
        <v>#NAME?</v>
      </c>
      <c r="AN171" s="222" t="e">
        <f t="shared" ca="1" si="77"/>
        <v>#NAME?</v>
      </c>
      <c r="AO171" s="222" t="e">
        <f t="shared" ca="1" si="77"/>
        <v>#NAME?</v>
      </c>
      <c r="AP171" s="222" t="e">
        <f t="shared" ca="1" si="70"/>
        <v>#NAME?</v>
      </c>
      <c r="AQ171" s="222" t="e">
        <f t="shared" ca="1" si="70"/>
        <v>#NAME?</v>
      </c>
      <c r="AR171" s="222" t="e">
        <f t="shared" ca="1" si="70"/>
        <v>#NAME?</v>
      </c>
      <c r="AS171" s="222" t="e">
        <f t="shared" ca="1" si="70"/>
        <v>#NAME?</v>
      </c>
      <c r="AT171" s="222" t="e">
        <f t="shared" ca="1" si="70"/>
        <v>#NAME?</v>
      </c>
      <c r="AU171" s="222" t="e">
        <f t="shared" ca="1" si="70"/>
        <v>#NAME?</v>
      </c>
      <c r="AX171" s="296"/>
      <c r="AZ171" s="298" t="s">
        <v>10992</v>
      </c>
      <c r="BB171" s="244" t="e">
        <f t="shared" ca="1" si="69"/>
        <v>#NAME?</v>
      </c>
      <c r="BC171" s="244" t="e">
        <f t="shared" ca="1" si="67"/>
        <v>#NAME?</v>
      </c>
      <c r="BD171" s="244" t="e">
        <f t="shared" ca="1" si="67"/>
        <v>#NAME?</v>
      </c>
      <c r="BE171" s="244" t="e">
        <f t="shared" ca="1" si="67"/>
        <v>#NAME?</v>
      </c>
      <c r="BF171" s="244" t="e">
        <f t="shared" ca="1" si="67"/>
        <v>#NAME?</v>
      </c>
      <c r="BG171" s="244" t="e">
        <f t="shared" ca="1" si="67"/>
        <v>#NAME?</v>
      </c>
      <c r="BH171" s="244" t="e">
        <f t="shared" ca="1" si="67"/>
        <v>#NAME?</v>
      </c>
      <c r="BI171" s="244" t="e">
        <f t="shared" ca="1" si="67"/>
        <v>#NAME?</v>
      </c>
      <c r="BJ171" s="244" t="e">
        <f t="shared" ca="1" si="67"/>
        <v>#NAME?</v>
      </c>
      <c r="BK171" s="244" t="e">
        <f t="shared" ca="1" si="67"/>
        <v>#NAME?</v>
      </c>
      <c r="BL171" s="244" t="e">
        <f t="shared" ca="1" si="67"/>
        <v>#NAME?</v>
      </c>
      <c r="BM171" s="244" t="e">
        <f t="shared" ca="1" si="67"/>
        <v>#NAME?</v>
      </c>
      <c r="BN171" s="244" t="e">
        <f t="shared" ca="1" si="67"/>
        <v>#NAME?</v>
      </c>
      <c r="BO171" s="244" t="e">
        <f t="shared" ca="1" si="53"/>
        <v>#NAME?</v>
      </c>
      <c r="BP171" s="244" t="e">
        <f t="shared" ca="1" si="53"/>
        <v>#NAME?</v>
      </c>
      <c r="BQ171" s="244" t="e">
        <f t="shared" ca="1" si="53"/>
        <v>#NAME?</v>
      </c>
      <c r="BR171" s="244" t="e">
        <f t="shared" ca="1" si="53"/>
        <v>#NAME?</v>
      </c>
      <c r="BS171" s="244" t="e">
        <f t="shared" ca="1" si="53"/>
        <v>#NAME?</v>
      </c>
      <c r="BV171" s="296"/>
      <c r="BX171" s="298" t="s">
        <v>10992</v>
      </c>
      <c r="BZ171" s="244" t="e">
        <f t="shared" ca="1" si="74"/>
        <v>#NAME?</v>
      </c>
      <c r="CA171" s="244" t="e">
        <f t="shared" ca="1" si="74"/>
        <v>#NAME?</v>
      </c>
      <c r="CB171" s="244" t="e">
        <f t="shared" ca="1" si="74"/>
        <v>#NAME?</v>
      </c>
      <c r="CC171" s="244" t="e">
        <f t="shared" ca="1" si="74"/>
        <v>#NAME?</v>
      </c>
      <c r="CD171" s="244" t="e">
        <f t="shared" ca="1" si="74"/>
        <v>#NAME?</v>
      </c>
      <c r="CE171" s="244" t="e">
        <f t="shared" ca="1" si="74"/>
        <v>#NAME?</v>
      </c>
      <c r="CF171" s="244" t="e">
        <f t="shared" ca="1" si="74"/>
        <v>#NAME?</v>
      </c>
      <c r="CG171" s="244" t="e">
        <f t="shared" ca="1" si="74"/>
        <v>#NAME?</v>
      </c>
      <c r="CH171" s="244" t="e">
        <f t="shared" ca="1" si="72"/>
        <v>#NAME?</v>
      </c>
      <c r="CI171" s="244" t="e">
        <f t="shared" ca="1" si="72"/>
        <v>#NAME?</v>
      </c>
      <c r="CJ171" s="244" t="e">
        <f t="shared" ca="1" si="72"/>
        <v>#NAME?</v>
      </c>
      <c r="CK171" s="244" t="e">
        <f t="shared" ca="1" si="72"/>
        <v>#NAME?</v>
      </c>
      <c r="CL171" s="244" t="e">
        <f t="shared" ca="1" si="72"/>
        <v>#NAME?</v>
      </c>
      <c r="CM171" s="244" t="e">
        <f t="shared" ca="1" si="72"/>
        <v>#NAME?</v>
      </c>
      <c r="CN171" s="244" t="e">
        <f t="shared" ca="1" si="72"/>
        <v>#NAME?</v>
      </c>
      <c r="CO171" s="244" t="e">
        <f t="shared" ca="1" si="72"/>
        <v>#NAME?</v>
      </c>
      <c r="CP171" s="244" t="e">
        <f t="shared" ca="1" si="72"/>
        <v>#NAME?</v>
      </c>
      <c r="CQ171" s="244" t="e">
        <f t="shared" ca="1" si="61"/>
        <v>#NAME?</v>
      </c>
      <c r="CT171" s="296"/>
      <c r="CV171" s="298" t="s">
        <v>10992</v>
      </c>
      <c r="CX171" s="244" t="e">
        <f t="shared" ca="1" si="75"/>
        <v>#NAME?</v>
      </c>
      <c r="CY171" s="244" t="e">
        <f t="shared" ca="1" si="75"/>
        <v>#NAME?</v>
      </c>
      <c r="CZ171" s="244" t="e">
        <f t="shared" ca="1" si="75"/>
        <v>#NAME?</v>
      </c>
      <c r="DA171" s="244" t="e">
        <f t="shared" ca="1" si="75"/>
        <v>#NAME?</v>
      </c>
      <c r="DB171" s="244" t="e">
        <f t="shared" ca="1" si="75"/>
        <v>#NAME?</v>
      </c>
      <c r="DC171" s="244" t="e">
        <f t="shared" ca="1" si="75"/>
        <v>#NAME?</v>
      </c>
      <c r="DD171" s="244" t="e">
        <f t="shared" ca="1" si="75"/>
        <v>#NAME?</v>
      </c>
      <c r="DE171" s="244" t="e">
        <f t="shared" ca="1" si="75"/>
        <v>#NAME?</v>
      </c>
      <c r="DF171" s="244" t="e">
        <f t="shared" ca="1" si="73"/>
        <v>#NAME?</v>
      </c>
      <c r="DG171" s="244" t="e">
        <f t="shared" ca="1" si="73"/>
        <v>#NAME?</v>
      </c>
      <c r="DH171" s="244" t="e">
        <f t="shared" ca="1" si="73"/>
        <v>#NAME?</v>
      </c>
      <c r="DI171" s="244" t="e">
        <f t="shared" ca="1" si="73"/>
        <v>#NAME?</v>
      </c>
      <c r="DJ171" s="244" t="e">
        <f t="shared" ca="1" si="73"/>
        <v>#NAME?</v>
      </c>
      <c r="DK171" s="244" t="e">
        <f t="shared" ca="1" si="73"/>
        <v>#NAME?</v>
      </c>
      <c r="DL171" s="244" t="e">
        <f t="shared" ca="1" si="73"/>
        <v>#NAME?</v>
      </c>
      <c r="DM171" s="244" t="e">
        <f t="shared" ca="1" si="73"/>
        <v>#NAME?</v>
      </c>
      <c r="DN171" s="244" t="e">
        <f t="shared" ca="1" si="73"/>
        <v>#NAME?</v>
      </c>
      <c r="DO171" s="244" t="e">
        <f t="shared" ca="1" si="62"/>
        <v>#NAME?</v>
      </c>
    </row>
    <row r="172" spans="2:119" ht="16.5" thickBot="1">
      <c r="B172" s="296"/>
      <c r="C172" s="297">
        <f t="shared" si="59"/>
        <v>148.09519058489417</v>
      </c>
      <c r="D172" s="298" t="s">
        <v>10994</v>
      </c>
      <c r="E172" s="293">
        <f t="shared" si="76"/>
        <v>128.7199154446343</v>
      </c>
      <c r="F172" s="221">
        <f t="shared" si="68"/>
        <v>389.34623541759436</v>
      </c>
      <c r="G172" s="221">
        <f t="shared" si="68"/>
        <v>388.96942678575431</v>
      </c>
      <c r="H172" s="221">
        <f t="shared" si="66"/>
        <v>388.59426314065382</v>
      </c>
      <c r="I172" s="221">
        <f t="shared" si="66"/>
        <v>388.08108336155175</v>
      </c>
      <c r="J172" s="221">
        <f t="shared" si="66"/>
        <v>387.57097534794974</v>
      </c>
      <c r="K172" s="221">
        <f t="shared" si="66"/>
        <v>387.06391717788989</v>
      </c>
      <c r="L172" s="221">
        <f t="shared" si="66"/>
        <v>386.37734999992614</v>
      </c>
      <c r="M172" s="221">
        <f t="shared" si="66"/>
        <v>385.51569627735307</v>
      </c>
      <c r="N172" s="221">
        <f t="shared" si="66"/>
        <v>384.66287974838627</v>
      </c>
      <c r="O172" s="221">
        <f t="shared" si="66"/>
        <v>383.33405815113554</v>
      </c>
      <c r="P172" s="221">
        <f t="shared" si="66"/>
        <v>382.02658205567047</v>
      </c>
      <c r="Q172" s="221">
        <f t="shared" si="66"/>
        <v>380.06231191172958</v>
      </c>
      <c r="R172" s="221">
        <f t="shared" si="66"/>
        <v>377.40862383001888</v>
      </c>
      <c r="S172" s="221">
        <f t="shared" si="52"/>
        <v>374.84376371523393</v>
      </c>
      <c r="T172" s="221">
        <f t="shared" si="52"/>
        <v>371.71947203422047</v>
      </c>
      <c r="U172" s="221">
        <f t="shared" si="52"/>
        <v>367.75462004346167</v>
      </c>
      <c r="V172" s="221">
        <f t="shared" si="52"/>
        <v>347.86508955732938</v>
      </c>
      <c r="W172" s="221">
        <f t="shared" si="52"/>
        <v>321.81510602952847</v>
      </c>
      <c r="Z172" s="296"/>
      <c r="AA172" s="294">
        <f t="shared" si="50"/>
        <v>1E-4</v>
      </c>
      <c r="AB172" s="298" t="s">
        <v>10994</v>
      </c>
      <c r="AC172" s="295">
        <v>2.01E-2</v>
      </c>
      <c r="AD172" s="222" t="e">
        <f t="shared" ca="1" si="78"/>
        <v>#NAME?</v>
      </c>
      <c r="AE172" s="222" t="e">
        <f t="shared" ca="1" si="78"/>
        <v>#NAME?</v>
      </c>
      <c r="AF172" s="222" t="e">
        <f t="shared" ca="1" si="78"/>
        <v>#NAME?</v>
      </c>
      <c r="AG172" s="222" t="e">
        <f t="shared" ca="1" si="78"/>
        <v>#NAME?</v>
      </c>
      <c r="AH172" s="222" t="e">
        <f t="shared" ca="1" si="77"/>
        <v>#NAME?</v>
      </c>
      <c r="AI172" s="222" t="e">
        <f t="shared" ca="1" si="77"/>
        <v>#NAME?</v>
      </c>
      <c r="AJ172" s="222" t="e">
        <f t="shared" ca="1" si="77"/>
        <v>#NAME?</v>
      </c>
      <c r="AK172" s="222" t="e">
        <f t="shared" ca="1" si="77"/>
        <v>#NAME?</v>
      </c>
      <c r="AL172" s="222" t="e">
        <f t="shared" ca="1" si="77"/>
        <v>#NAME?</v>
      </c>
      <c r="AM172" s="222" t="e">
        <f t="shared" ca="1" si="77"/>
        <v>#NAME?</v>
      </c>
      <c r="AN172" s="222" t="e">
        <f t="shared" ca="1" si="77"/>
        <v>#NAME?</v>
      </c>
      <c r="AO172" s="222" t="e">
        <f t="shared" ca="1" si="77"/>
        <v>#NAME?</v>
      </c>
      <c r="AP172" s="222" t="e">
        <f t="shared" ca="1" si="70"/>
        <v>#NAME?</v>
      </c>
      <c r="AQ172" s="222" t="e">
        <f t="shared" ca="1" si="70"/>
        <v>#NAME?</v>
      </c>
      <c r="AR172" s="222" t="e">
        <f t="shared" ca="1" si="70"/>
        <v>#NAME?</v>
      </c>
      <c r="AS172" s="222" t="e">
        <f t="shared" ca="1" si="70"/>
        <v>#NAME?</v>
      </c>
      <c r="AT172" s="222" t="e">
        <f t="shared" ca="1" si="70"/>
        <v>#NAME?</v>
      </c>
      <c r="AU172" s="222" t="e">
        <f t="shared" ca="1" si="70"/>
        <v>#NAME?</v>
      </c>
      <c r="AX172" s="296"/>
      <c r="AZ172" s="298" t="s">
        <v>10994</v>
      </c>
      <c r="BB172" s="244" t="e">
        <f t="shared" ca="1" si="69"/>
        <v>#NAME?</v>
      </c>
      <c r="BC172" s="244" t="e">
        <f t="shared" ca="1" si="67"/>
        <v>#NAME?</v>
      </c>
      <c r="BD172" s="244" t="e">
        <f t="shared" ca="1" si="67"/>
        <v>#NAME?</v>
      </c>
      <c r="BE172" s="244" t="e">
        <f t="shared" ca="1" si="67"/>
        <v>#NAME?</v>
      </c>
      <c r="BF172" s="244" t="e">
        <f t="shared" ca="1" si="67"/>
        <v>#NAME?</v>
      </c>
      <c r="BG172" s="244" t="e">
        <f t="shared" ca="1" si="67"/>
        <v>#NAME?</v>
      </c>
      <c r="BH172" s="244" t="e">
        <f t="shared" ca="1" si="67"/>
        <v>#NAME?</v>
      </c>
      <c r="BI172" s="244" t="e">
        <f t="shared" ca="1" si="67"/>
        <v>#NAME?</v>
      </c>
      <c r="BJ172" s="244" t="e">
        <f t="shared" ca="1" si="67"/>
        <v>#NAME?</v>
      </c>
      <c r="BK172" s="244" t="e">
        <f t="shared" ca="1" si="67"/>
        <v>#NAME?</v>
      </c>
      <c r="BL172" s="244" t="e">
        <f t="shared" ca="1" si="67"/>
        <v>#NAME?</v>
      </c>
      <c r="BM172" s="244" t="e">
        <f t="shared" ca="1" si="67"/>
        <v>#NAME?</v>
      </c>
      <c r="BN172" s="244" t="e">
        <f t="shared" ca="1" si="67"/>
        <v>#NAME?</v>
      </c>
      <c r="BO172" s="244" t="e">
        <f t="shared" ca="1" si="53"/>
        <v>#NAME?</v>
      </c>
      <c r="BP172" s="244" t="e">
        <f t="shared" ca="1" si="53"/>
        <v>#NAME?</v>
      </c>
      <c r="BQ172" s="244" t="e">
        <f t="shared" ca="1" si="53"/>
        <v>#NAME?</v>
      </c>
      <c r="BR172" s="244" t="e">
        <f t="shared" ca="1" si="53"/>
        <v>#NAME?</v>
      </c>
      <c r="BS172" s="244" t="e">
        <f t="shared" ca="1" si="53"/>
        <v>#NAME?</v>
      </c>
      <c r="BV172" s="296"/>
      <c r="BX172" s="298" t="s">
        <v>10994</v>
      </c>
      <c r="BZ172" s="244" t="e">
        <f t="shared" ca="1" si="74"/>
        <v>#NAME?</v>
      </c>
      <c r="CA172" s="244" t="e">
        <f t="shared" ca="1" si="74"/>
        <v>#NAME?</v>
      </c>
      <c r="CB172" s="244" t="e">
        <f t="shared" ca="1" si="74"/>
        <v>#NAME?</v>
      </c>
      <c r="CC172" s="244" t="e">
        <f t="shared" ca="1" si="74"/>
        <v>#NAME?</v>
      </c>
      <c r="CD172" s="244" t="e">
        <f t="shared" ca="1" si="74"/>
        <v>#NAME?</v>
      </c>
      <c r="CE172" s="244" t="e">
        <f t="shared" ca="1" si="74"/>
        <v>#NAME?</v>
      </c>
      <c r="CF172" s="244" t="e">
        <f t="shared" ca="1" si="74"/>
        <v>#NAME?</v>
      </c>
      <c r="CG172" s="244" t="e">
        <f t="shared" ca="1" si="74"/>
        <v>#NAME?</v>
      </c>
      <c r="CH172" s="244" t="e">
        <f t="shared" ca="1" si="72"/>
        <v>#NAME?</v>
      </c>
      <c r="CI172" s="244" t="e">
        <f t="shared" ca="1" si="72"/>
        <v>#NAME?</v>
      </c>
      <c r="CJ172" s="244" t="e">
        <f t="shared" ca="1" si="72"/>
        <v>#NAME?</v>
      </c>
      <c r="CK172" s="244" t="e">
        <f t="shared" ca="1" si="72"/>
        <v>#NAME?</v>
      </c>
      <c r="CL172" s="244" t="e">
        <f t="shared" ca="1" si="72"/>
        <v>#NAME?</v>
      </c>
      <c r="CM172" s="244" t="e">
        <f t="shared" ca="1" si="72"/>
        <v>#NAME?</v>
      </c>
      <c r="CN172" s="244" t="e">
        <f t="shared" ca="1" si="72"/>
        <v>#NAME?</v>
      </c>
      <c r="CO172" s="244" t="e">
        <f t="shared" ca="1" si="72"/>
        <v>#NAME?</v>
      </c>
      <c r="CP172" s="244" t="e">
        <f t="shared" ca="1" si="72"/>
        <v>#NAME?</v>
      </c>
      <c r="CQ172" s="244" t="e">
        <f t="shared" ca="1" si="61"/>
        <v>#NAME?</v>
      </c>
      <c r="CT172" s="296"/>
      <c r="CV172" s="298" t="s">
        <v>10994</v>
      </c>
      <c r="CX172" s="244" t="e">
        <f t="shared" ca="1" si="75"/>
        <v>#NAME?</v>
      </c>
      <c r="CY172" s="244" t="e">
        <f t="shared" ca="1" si="75"/>
        <v>#NAME?</v>
      </c>
      <c r="CZ172" s="244" t="e">
        <f t="shared" ca="1" si="75"/>
        <v>#NAME?</v>
      </c>
      <c r="DA172" s="244" t="e">
        <f t="shared" ca="1" si="75"/>
        <v>#NAME?</v>
      </c>
      <c r="DB172" s="244" t="e">
        <f t="shared" ca="1" si="75"/>
        <v>#NAME?</v>
      </c>
      <c r="DC172" s="244" t="e">
        <f t="shared" ca="1" si="75"/>
        <v>#NAME?</v>
      </c>
      <c r="DD172" s="244" t="e">
        <f t="shared" ca="1" si="75"/>
        <v>#NAME?</v>
      </c>
      <c r="DE172" s="244" t="e">
        <f t="shared" ca="1" si="75"/>
        <v>#NAME?</v>
      </c>
      <c r="DF172" s="244" t="e">
        <f t="shared" ca="1" si="73"/>
        <v>#NAME?</v>
      </c>
      <c r="DG172" s="244" t="e">
        <f t="shared" ca="1" si="73"/>
        <v>#NAME?</v>
      </c>
      <c r="DH172" s="244" t="e">
        <f t="shared" ca="1" si="73"/>
        <v>#NAME?</v>
      </c>
      <c r="DI172" s="244" t="e">
        <f t="shared" ca="1" si="73"/>
        <v>#NAME?</v>
      </c>
      <c r="DJ172" s="244" t="e">
        <f t="shared" ca="1" si="73"/>
        <v>#NAME?</v>
      </c>
      <c r="DK172" s="244" t="e">
        <f t="shared" ca="1" si="73"/>
        <v>#NAME?</v>
      </c>
      <c r="DL172" s="244" t="e">
        <f t="shared" ca="1" si="73"/>
        <v>#NAME?</v>
      </c>
      <c r="DM172" s="244" t="e">
        <f t="shared" ca="1" si="73"/>
        <v>#NAME?</v>
      </c>
      <c r="DN172" s="244" t="e">
        <f t="shared" ca="1" si="73"/>
        <v>#NAME?</v>
      </c>
      <c r="DO172" s="244" t="e">
        <f t="shared" ca="1" si="62"/>
        <v>#NAME?</v>
      </c>
    </row>
    <row r="173" spans="2:119" ht="16.5" thickBot="1">
      <c r="B173" s="296"/>
      <c r="C173" s="297">
        <f t="shared" si="59"/>
        <v>148.09519058489417</v>
      </c>
      <c r="D173" s="298" t="s">
        <v>10996</v>
      </c>
      <c r="E173" s="293">
        <f t="shared" si="76"/>
        <v>125.30360400948862</v>
      </c>
      <c r="F173" s="221">
        <f t="shared" si="68"/>
        <v>385.92992398244871</v>
      </c>
      <c r="G173" s="221">
        <f t="shared" si="68"/>
        <v>385.55311535060866</v>
      </c>
      <c r="H173" s="221">
        <f t="shared" si="66"/>
        <v>385.17795170550812</v>
      </c>
      <c r="I173" s="221">
        <f t="shared" si="66"/>
        <v>384.66477192640605</v>
      </c>
      <c r="J173" s="221">
        <f t="shared" si="66"/>
        <v>384.15466391280404</v>
      </c>
      <c r="K173" s="221">
        <f t="shared" si="66"/>
        <v>383.64760574274419</v>
      </c>
      <c r="L173" s="221">
        <f t="shared" si="66"/>
        <v>382.96103856478044</v>
      </c>
      <c r="M173" s="221">
        <f t="shared" si="66"/>
        <v>382.09938484220743</v>
      </c>
      <c r="N173" s="221">
        <f t="shared" si="66"/>
        <v>381.24656831324057</v>
      </c>
      <c r="O173" s="221">
        <f t="shared" si="66"/>
        <v>379.91774671598984</v>
      </c>
      <c r="P173" s="221">
        <f t="shared" si="66"/>
        <v>378.61027062052483</v>
      </c>
      <c r="Q173" s="221">
        <f t="shared" si="66"/>
        <v>376.64600047658394</v>
      </c>
      <c r="R173" s="221">
        <f t="shared" si="66"/>
        <v>373.99231239487324</v>
      </c>
      <c r="S173" s="221">
        <f t="shared" si="52"/>
        <v>371.42745228008823</v>
      </c>
      <c r="T173" s="221">
        <f t="shared" si="52"/>
        <v>368.30316059907477</v>
      </c>
      <c r="U173" s="221">
        <f t="shared" si="52"/>
        <v>364.33830860831597</v>
      </c>
      <c r="V173" s="221">
        <f t="shared" si="52"/>
        <v>344.44877812218374</v>
      </c>
      <c r="W173" s="221">
        <f t="shared" si="52"/>
        <v>318.39879459438282</v>
      </c>
      <c r="Z173" s="296"/>
      <c r="AA173" s="294">
        <f t="shared" ref="AA173:AA236" si="79">AA172</f>
        <v>1E-4</v>
      </c>
      <c r="AB173" s="298" t="s">
        <v>10996</v>
      </c>
      <c r="AC173" s="295">
        <v>8.0999999999999996E-3</v>
      </c>
      <c r="AD173" s="222" t="e">
        <f t="shared" ca="1" si="78"/>
        <v>#NAME?</v>
      </c>
      <c r="AE173" s="222" t="e">
        <f t="shared" ca="1" si="78"/>
        <v>#NAME?</v>
      </c>
      <c r="AF173" s="222" t="e">
        <f t="shared" ca="1" si="78"/>
        <v>#NAME?</v>
      </c>
      <c r="AG173" s="222" t="e">
        <f t="shared" ca="1" si="78"/>
        <v>#NAME?</v>
      </c>
      <c r="AH173" s="222" t="e">
        <f t="shared" ca="1" si="77"/>
        <v>#NAME?</v>
      </c>
      <c r="AI173" s="222" t="e">
        <f t="shared" ca="1" si="77"/>
        <v>#NAME?</v>
      </c>
      <c r="AJ173" s="222" t="e">
        <f t="shared" ca="1" si="77"/>
        <v>#NAME?</v>
      </c>
      <c r="AK173" s="222" t="e">
        <f t="shared" ca="1" si="77"/>
        <v>#NAME?</v>
      </c>
      <c r="AL173" s="222" t="e">
        <f t="shared" ca="1" si="77"/>
        <v>#NAME?</v>
      </c>
      <c r="AM173" s="222" t="e">
        <f t="shared" ca="1" si="77"/>
        <v>#NAME?</v>
      </c>
      <c r="AN173" s="222" t="e">
        <f t="shared" ca="1" si="77"/>
        <v>#NAME?</v>
      </c>
      <c r="AO173" s="222" t="e">
        <f t="shared" ca="1" si="77"/>
        <v>#NAME?</v>
      </c>
      <c r="AP173" s="222" t="e">
        <f t="shared" ca="1" si="70"/>
        <v>#NAME?</v>
      </c>
      <c r="AQ173" s="222" t="e">
        <f t="shared" ca="1" si="70"/>
        <v>#NAME?</v>
      </c>
      <c r="AR173" s="222" t="e">
        <f t="shared" ca="1" si="70"/>
        <v>#NAME?</v>
      </c>
      <c r="AS173" s="222" t="e">
        <f t="shared" ca="1" si="70"/>
        <v>#NAME?</v>
      </c>
      <c r="AT173" s="222" t="e">
        <f t="shared" ca="1" si="70"/>
        <v>#NAME?</v>
      </c>
      <c r="AU173" s="222" t="e">
        <f t="shared" ca="1" si="70"/>
        <v>#NAME?</v>
      </c>
      <c r="AX173" s="296"/>
      <c r="AZ173" s="298" t="s">
        <v>10996</v>
      </c>
      <c r="BB173" s="244" t="e">
        <f t="shared" ca="1" si="69"/>
        <v>#NAME?</v>
      </c>
      <c r="BC173" s="244" t="e">
        <f t="shared" ca="1" si="67"/>
        <v>#NAME?</v>
      </c>
      <c r="BD173" s="244" t="e">
        <f t="shared" ca="1" si="67"/>
        <v>#NAME?</v>
      </c>
      <c r="BE173" s="244" t="e">
        <f t="shared" ca="1" si="67"/>
        <v>#NAME?</v>
      </c>
      <c r="BF173" s="244" t="e">
        <f t="shared" ca="1" si="67"/>
        <v>#NAME?</v>
      </c>
      <c r="BG173" s="244" t="e">
        <f t="shared" ref="BG173:BN236" ca="1" si="80">AI173*K173</f>
        <v>#NAME?</v>
      </c>
      <c r="BH173" s="244" t="e">
        <f t="shared" ca="1" si="80"/>
        <v>#NAME?</v>
      </c>
      <c r="BI173" s="244" t="e">
        <f t="shared" ca="1" si="80"/>
        <v>#NAME?</v>
      </c>
      <c r="BJ173" s="244" t="e">
        <f t="shared" ca="1" si="80"/>
        <v>#NAME?</v>
      </c>
      <c r="BK173" s="244" t="e">
        <f t="shared" ca="1" si="80"/>
        <v>#NAME?</v>
      </c>
      <c r="BL173" s="244" t="e">
        <f t="shared" ca="1" si="80"/>
        <v>#NAME?</v>
      </c>
      <c r="BM173" s="244" t="e">
        <f t="shared" ca="1" si="80"/>
        <v>#NAME?</v>
      </c>
      <c r="BN173" s="244" t="e">
        <f t="shared" ca="1" si="80"/>
        <v>#NAME?</v>
      </c>
      <c r="BO173" s="244" t="e">
        <f t="shared" ca="1" si="53"/>
        <v>#NAME?</v>
      </c>
      <c r="BP173" s="244" t="e">
        <f t="shared" ca="1" si="53"/>
        <v>#NAME?</v>
      </c>
      <c r="BQ173" s="244" t="e">
        <f t="shared" ca="1" si="53"/>
        <v>#NAME?</v>
      </c>
      <c r="BR173" s="244" t="e">
        <f t="shared" ca="1" si="53"/>
        <v>#NAME?</v>
      </c>
      <c r="BS173" s="244" t="e">
        <f t="shared" ca="1" si="53"/>
        <v>#NAME?</v>
      </c>
      <c r="BV173" s="296"/>
      <c r="BX173" s="298" t="s">
        <v>10996</v>
      </c>
      <c r="BZ173" s="244" t="e">
        <f t="shared" ca="1" si="74"/>
        <v>#NAME?</v>
      </c>
      <c r="CA173" s="244" t="e">
        <f t="shared" ca="1" si="74"/>
        <v>#NAME?</v>
      </c>
      <c r="CB173" s="244" t="e">
        <f t="shared" ca="1" si="74"/>
        <v>#NAME?</v>
      </c>
      <c r="CC173" s="244" t="e">
        <f t="shared" ca="1" si="74"/>
        <v>#NAME?</v>
      </c>
      <c r="CD173" s="244" t="e">
        <f t="shared" ca="1" si="74"/>
        <v>#NAME?</v>
      </c>
      <c r="CE173" s="244" t="e">
        <f t="shared" ca="1" si="74"/>
        <v>#NAME?</v>
      </c>
      <c r="CF173" s="244" t="e">
        <f t="shared" ca="1" si="74"/>
        <v>#NAME?</v>
      </c>
      <c r="CG173" s="244" t="e">
        <f t="shared" ca="1" si="74"/>
        <v>#NAME?</v>
      </c>
      <c r="CH173" s="244" t="e">
        <f t="shared" ca="1" si="72"/>
        <v>#NAME?</v>
      </c>
      <c r="CI173" s="244" t="e">
        <f t="shared" ca="1" si="72"/>
        <v>#NAME?</v>
      </c>
      <c r="CJ173" s="244" t="e">
        <f t="shared" ca="1" si="72"/>
        <v>#NAME?</v>
      </c>
      <c r="CK173" s="244" t="e">
        <f t="shared" ca="1" si="72"/>
        <v>#NAME?</v>
      </c>
      <c r="CL173" s="244" t="e">
        <f t="shared" ca="1" si="72"/>
        <v>#NAME?</v>
      </c>
      <c r="CM173" s="244" t="e">
        <f t="shared" ca="1" si="72"/>
        <v>#NAME?</v>
      </c>
      <c r="CN173" s="244" t="e">
        <f t="shared" ca="1" si="72"/>
        <v>#NAME?</v>
      </c>
      <c r="CO173" s="244" t="e">
        <f t="shared" ca="1" si="72"/>
        <v>#NAME?</v>
      </c>
      <c r="CP173" s="244" t="e">
        <f t="shared" ca="1" si="72"/>
        <v>#NAME?</v>
      </c>
      <c r="CQ173" s="244" t="e">
        <f t="shared" ca="1" si="61"/>
        <v>#NAME?</v>
      </c>
      <c r="CT173" s="296"/>
      <c r="CV173" s="298" t="s">
        <v>10996</v>
      </c>
      <c r="CX173" s="244" t="e">
        <f t="shared" ca="1" si="75"/>
        <v>#NAME?</v>
      </c>
      <c r="CY173" s="244" t="e">
        <f t="shared" ca="1" si="75"/>
        <v>#NAME?</v>
      </c>
      <c r="CZ173" s="244" t="e">
        <f t="shared" ca="1" si="75"/>
        <v>#NAME?</v>
      </c>
      <c r="DA173" s="244" t="e">
        <f t="shared" ca="1" si="75"/>
        <v>#NAME?</v>
      </c>
      <c r="DB173" s="244" t="e">
        <f t="shared" ca="1" si="75"/>
        <v>#NAME?</v>
      </c>
      <c r="DC173" s="244" t="e">
        <f t="shared" ca="1" si="75"/>
        <v>#NAME?</v>
      </c>
      <c r="DD173" s="244" t="e">
        <f t="shared" ca="1" si="75"/>
        <v>#NAME?</v>
      </c>
      <c r="DE173" s="244" t="e">
        <f t="shared" ca="1" si="75"/>
        <v>#NAME?</v>
      </c>
      <c r="DF173" s="244" t="e">
        <f t="shared" ca="1" si="73"/>
        <v>#NAME?</v>
      </c>
      <c r="DG173" s="244" t="e">
        <f t="shared" ca="1" si="73"/>
        <v>#NAME?</v>
      </c>
      <c r="DH173" s="244" t="e">
        <f t="shared" ca="1" si="73"/>
        <v>#NAME?</v>
      </c>
      <c r="DI173" s="244" t="e">
        <f t="shared" ca="1" si="73"/>
        <v>#NAME?</v>
      </c>
      <c r="DJ173" s="244" t="e">
        <f t="shared" ca="1" si="73"/>
        <v>#NAME?</v>
      </c>
      <c r="DK173" s="244" t="e">
        <f t="shared" ca="1" si="73"/>
        <v>#NAME?</v>
      </c>
      <c r="DL173" s="244" t="e">
        <f t="shared" ca="1" si="73"/>
        <v>#NAME?</v>
      </c>
      <c r="DM173" s="244" t="e">
        <f t="shared" ca="1" si="73"/>
        <v>#NAME?</v>
      </c>
      <c r="DN173" s="244" t="e">
        <f t="shared" ca="1" si="73"/>
        <v>#NAME?</v>
      </c>
      <c r="DO173" s="244" t="e">
        <f t="shared" ca="1" si="62"/>
        <v>#NAME?</v>
      </c>
    </row>
    <row r="174" spans="2:119" ht="16.5" thickBot="1">
      <c r="B174" s="296"/>
      <c r="C174" s="297">
        <f t="shared" si="59"/>
        <v>148.09519058489417</v>
      </c>
      <c r="D174" s="298" t="s">
        <v>10998</v>
      </c>
      <c r="E174" s="293">
        <f t="shared" si="76"/>
        <v>122.00560181806223</v>
      </c>
      <c r="F174" s="221">
        <f t="shared" si="68"/>
        <v>382.63192179102231</v>
      </c>
      <c r="G174" s="221">
        <f t="shared" si="68"/>
        <v>382.25511315918226</v>
      </c>
      <c r="H174" s="221">
        <f t="shared" si="66"/>
        <v>381.87994951408177</v>
      </c>
      <c r="I174" s="221">
        <f t="shared" si="66"/>
        <v>381.3667697349797</v>
      </c>
      <c r="J174" s="221">
        <f t="shared" si="66"/>
        <v>380.85666172137769</v>
      </c>
      <c r="K174" s="221">
        <f t="shared" si="66"/>
        <v>380.34960355131784</v>
      </c>
      <c r="L174" s="221">
        <f t="shared" si="66"/>
        <v>379.66303637335409</v>
      </c>
      <c r="M174" s="221">
        <f t="shared" si="66"/>
        <v>378.80138265078102</v>
      </c>
      <c r="N174" s="221">
        <f t="shared" si="66"/>
        <v>377.94856612181422</v>
      </c>
      <c r="O174" s="221">
        <f t="shared" si="66"/>
        <v>376.61974452456343</v>
      </c>
      <c r="P174" s="221">
        <f t="shared" si="66"/>
        <v>375.31226842909842</v>
      </c>
      <c r="Q174" s="221">
        <f t="shared" si="66"/>
        <v>373.34799828515753</v>
      </c>
      <c r="R174" s="221">
        <f t="shared" si="66"/>
        <v>370.69431020344683</v>
      </c>
      <c r="S174" s="221">
        <f t="shared" si="52"/>
        <v>368.12945008866188</v>
      </c>
      <c r="T174" s="221">
        <f t="shared" si="52"/>
        <v>365.00515840764842</v>
      </c>
      <c r="U174" s="221">
        <f t="shared" si="52"/>
        <v>361.04030641688962</v>
      </c>
      <c r="V174" s="221">
        <f t="shared" si="52"/>
        <v>341.15077593075733</v>
      </c>
      <c r="W174" s="221">
        <f t="shared" si="52"/>
        <v>315.10079240295642</v>
      </c>
      <c r="Z174" s="296"/>
      <c r="AA174" s="294">
        <f t="shared" si="79"/>
        <v>1E-4</v>
      </c>
      <c r="AB174" s="298" t="s">
        <v>10998</v>
      </c>
      <c r="AC174" s="295">
        <v>3.5999999999999999E-3</v>
      </c>
      <c r="AD174" s="222" t="e">
        <f t="shared" ca="1" si="78"/>
        <v>#NAME?</v>
      </c>
      <c r="AE174" s="222" t="e">
        <f t="shared" ca="1" si="78"/>
        <v>#NAME?</v>
      </c>
      <c r="AF174" s="222" t="e">
        <f t="shared" ca="1" si="78"/>
        <v>#NAME?</v>
      </c>
      <c r="AG174" s="222" t="e">
        <f t="shared" ca="1" si="78"/>
        <v>#NAME?</v>
      </c>
      <c r="AH174" s="222" t="e">
        <f t="shared" ca="1" si="77"/>
        <v>#NAME?</v>
      </c>
      <c r="AI174" s="222" t="e">
        <f t="shared" ca="1" si="77"/>
        <v>#NAME?</v>
      </c>
      <c r="AJ174" s="222" t="e">
        <f t="shared" ca="1" si="77"/>
        <v>#NAME?</v>
      </c>
      <c r="AK174" s="222" t="e">
        <f t="shared" ca="1" si="77"/>
        <v>#NAME?</v>
      </c>
      <c r="AL174" s="222" t="e">
        <f t="shared" ca="1" si="77"/>
        <v>#NAME?</v>
      </c>
      <c r="AM174" s="222" t="e">
        <f t="shared" ca="1" si="77"/>
        <v>#NAME?</v>
      </c>
      <c r="AN174" s="222" t="e">
        <f t="shared" ca="1" si="77"/>
        <v>#NAME?</v>
      </c>
      <c r="AO174" s="222" t="e">
        <f t="shared" ca="1" si="77"/>
        <v>#NAME?</v>
      </c>
      <c r="AP174" s="222" t="e">
        <f t="shared" ca="1" si="70"/>
        <v>#NAME?</v>
      </c>
      <c r="AQ174" s="222" t="e">
        <f t="shared" ca="1" si="70"/>
        <v>#NAME?</v>
      </c>
      <c r="AR174" s="222" t="e">
        <f t="shared" ca="1" si="70"/>
        <v>#NAME?</v>
      </c>
      <c r="AS174" s="222" t="e">
        <f t="shared" ca="1" si="70"/>
        <v>#NAME?</v>
      </c>
      <c r="AT174" s="222" t="e">
        <f t="shared" ca="1" si="70"/>
        <v>#NAME?</v>
      </c>
      <c r="AU174" s="222" t="e">
        <f t="shared" ca="1" si="70"/>
        <v>#NAME?</v>
      </c>
      <c r="AX174" s="296"/>
      <c r="AZ174" s="298" t="s">
        <v>10998</v>
      </c>
      <c r="BB174" s="244" t="e">
        <f t="shared" ca="1" si="69"/>
        <v>#NAME?</v>
      </c>
      <c r="BC174" s="244" t="e">
        <f t="shared" ca="1" si="69"/>
        <v>#NAME?</v>
      </c>
      <c r="BD174" s="244" t="e">
        <f t="shared" ca="1" si="69"/>
        <v>#NAME?</v>
      </c>
      <c r="BE174" s="244" t="e">
        <f t="shared" ca="1" si="69"/>
        <v>#NAME?</v>
      </c>
      <c r="BF174" s="244" t="e">
        <f t="shared" ca="1" si="69"/>
        <v>#NAME?</v>
      </c>
      <c r="BG174" s="244" t="e">
        <f t="shared" ca="1" si="80"/>
        <v>#NAME?</v>
      </c>
      <c r="BH174" s="244" t="e">
        <f t="shared" ca="1" si="80"/>
        <v>#NAME?</v>
      </c>
      <c r="BI174" s="244" t="e">
        <f t="shared" ca="1" si="80"/>
        <v>#NAME?</v>
      </c>
      <c r="BJ174" s="244" t="e">
        <f t="shared" ca="1" si="80"/>
        <v>#NAME?</v>
      </c>
      <c r="BK174" s="244" t="e">
        <f t="shared" ca="1" si="80"/>
        <v>#NAME?</v>
      </c>
      <c r="BL174" s="244" t="e">
        <f t="shared" ca="1" si="80"/>
        <v>#NAME?</v>
      </c>
      <c r="BM174" s="244" t="e">
        <f t="shared" ca="1" si="80"/>
        <v>#NAME?</v>
      </c>
      <c r="BN174" s="244" t="e">
        <f t="shared" ca="1" si="80"/>
        <v>#NAME?</v>
      </c>
      <c r="BO174" s="244" t="e">
        <f t="shared" ca="1" si="53"/>
        <v>#NAME?</v>
      </c>
      <c r="BP174" s="244" t="e">
        <f t="shared" ca="1" si="53"/>
        <v>#NAME?</v>
      </c>
      <c r="BQ174" s="244" t="e">
        <f t="shared" ca="1" si="53"/>
        <v>#NAME?</v>
      </c>
      <c r="BR174" s="244" t="e">
        <f t="shared" ca="1" si="53"/>
        <v>#NAME?</v>
      </c>
      <c r="BS174" s="244" t="e">
        <f t="shared" ca="1" si="53"/>
        <v>#NAME?</v>
      </c>
      <c r="BV174" s="296"/>
      <c r="BX174" s="298" t="s">
        <v>10998</v>
      </c>
      <c r="BZ174" s="244" t="e">
        <f t="shared" ca="1" si="74"/>
        <v>#NAME?</v>
      </c>
      <c r="CA174" s="244" t="e">
        <f t="shared" ca="1" si="74"/>
        <v>#NAME?</v>
      </c>
      <c r="CB174" s="244" t="e">
        <f t="shared" ca="1" si="74"/>
        <v>#NAME?</v>
      </c>
      <c r="CC174" s="244" t="e">
        <f t="shared" ca="1" si="74"/>
        <v>#NAME?</v>
      </c>
      <c r="CD174" s="244" t="e">
        <f t="shared" ca="1" si="74"/>
        <v>#NAME?</v>
      </c>
      <c r="CE174" s="244" t="e">
        <f t="shared" ca="1" si="74"/>
        <v>#NAME?</v>
      </c>
      <c r="CF174" s="244" t="e">
        <f t="shared" ca="1" si="74"/>
        <v>#NAME?</v>
      </c>
      <c r="CG174" s="244" t="e">
        <f t="shared" ca="1" si="74"/>
        <v>#NAME?</v>
      </c>
      <c r="CH174" s="244" t="e">
        <f t="shared" ca="1" si="72"/>
        <v>#NAME?</v>
      </c>
      <c r="CI174" s="244" t="e">
        <f t="shared" ca="1" si="72"/>
        <v>#NAME?</v>
      </c>
      <c r="CJ174" s="244" t="e">
        <f t="shared" ca="1" si="72"/>
        <v>#NAME?</v>
      </c>
      <c r="CK174" s="244" t="e">
        <f t="shared" ca="1" si="72"/>
        <v>#NAME?</v>
      </c>
      <c r="CL174" s="244" t="e">
        <f t="shared" ca="1" si="72"/>
        <v>#NAME?</v>
      </c>
      <c r="CM174" s="244" t="e">
        <f t="shared" ca="1" si="72"/>
        <v>#NAME?</v>
      </c>
      <c r="CN174" s="244" t="e">
        <f t="shared" ca="1" si="72"/>
        <v>#NAME?</v>
      </c>
      <c r="CO174" s="244" t="e">
        <f t="shared" ca="1" si="72"/>
        <v>#NAME?</v>
      </c>
      <c r="CP174" s="244" t="e">
        <f t="shared" ca="1" si="72"/>
        <v>#NAME?</v>
      </c>
      <c r="CQ174" s="244" t="e">
        <f t="shared" ca="1" si="61"/>
        <v>#NAME?</v>
      </c>
      <c r="CT174" s="296"/>
      <c r="CV174" s="298" t="s">
        <v>10998</v>
      </c>
      <c r="CX174" s="244" t="e">
        <f t="shared" ca="1" si="75"/>
        <v>#NAME?</v>
      </c>
      <c r="CY174" s="244" t="e">
        <f t="shared" ca="1" si="75"/>
        <v>#NAME?</v>
      </c>
      <c r="CZ174" s="244" t="e">
        <f t="shared" ca="1" si="75"/>
        <v>#NAME?</v>
      </c>
      <c r="DA174" s="244" t="e">
        <f t="shared" ca="1" si="75"/>
        <v>#NAME?</v>
      </c>
      <c r="DB174" s="244" t="e">
        <f t="shared" ca="1" si="75"/>
        <v>#NAME?</v>
      </c>
      <c r="DC174" s="244" t="e">
        <f t="shared" ca="1" si="75"/>
        <v>#NAME?</v>
      </c>
      <c r="DD174" s="244" t="e">
        <f t="shared" ca="1" si="75"/>
        <v>#NAME?</v>
      </c>
      <c r="DE174" s="244" t="e">
        <f t="shared" ca="1" si="75"/>
        <v>#NAME?</v>
      </c>
      <c r="DF174" s="244" t="e">
        <f t="shared" ca="1" si="73"/>
        <v>#NAME?</v>
      </c>
      <c r="DG174" s="244" t="e">
        <f t="shared" ca="1" si="73"/>
        <v>#NAME?</v>
      </c>
      <c r="DH174" s="244" t="e">
        <f t="shared" ca="1" si="73"/>
        <v>#NAME?</v>
      </c>
      <c r="DI174" s="244" t="e">
        <f t="shared" ca="1" si="73"/>
        <v>#NAME?</v>
      </c>
      <c r="DJ174" s="244" t="e">
        <f t="shared" ca="1" si="73"/>
        <v>#NAME?</v>
      </c>
      <c r="DK174" s="244" t="e">
        <f t="shared" ca="1" si="73"/>
        <v>#NAME?</v>
      </c>
      <c r="DL174" s="244" t="e">
        <f t="shared" ca="1" si="73"/>
        <v>#NAME?</v>
      </c>
      <c r="DM174" s="244" t="e">
        <f t="shared" ca="1" si="73"/>
        <v>#NAME?</v>
      </c>
      <c r="DN174" s="244" t="e">
        <f t="shared" ca="1" si="73"/>
        <v>#NAME?</v>
      </c>
      <c r="DO174" s="244" t="e">
        <f t="shared" ca="1" si="62"/>
        <v>#NAME?</v>
      </c>
    </row>
    <row r="175" spans="2:119" ht="16.5" thickBot="1">
      <c r="B175" s="296"/>
      <c r="C175" s="297">
        <f t="shared" si="59"/>
        <v>148.09519058489417</v>
      </c>
      <c r="D175" s="298" t="s">
        <v>11000</v>
      </c>
      <c r="E175" s="293">
        <f t="shared" si="76"/>
        <v>117.99361270581863</v>
      </c>
      <c r="F175" s="221">
        <f t="shared" si="68"/>
        <v>378.6199326787787</v>
      </c>
      <c r="G175" s="221">
        <f t="shared" si="68"/>
        <v>378.24312404693865</v>
      </c>
      <c r="H175" s="221">
        <f t="shared" si="66"/>
        <v>377.86796040183816</v>
      </c>
      <c r="I175" s="221">
        <f t="shared" si="66"/>
        <v>377.35478062273609</v>
      </c>
      <c r="J175" s="221">
        <f t="shared" si="66"/>
        <v>376.84467260913408</v>
      </c>
      <c r="K175" s="221">
        <f t="shared" si="66"/>
        <v>376.33761443907423</v>
      </c>
      <c r="L175" s="221">
        <f t="shared" si="66"/>
        <v>375.65104726111048</v>
      </c>
      <c r="M175" s="221">
        <f t="shared" si="66"/>
        <v>374.78939353853741</v>
      </c>
      <c r="N175" s="221">
        <f t="shared" si="66"/>
        <v>373.93657700957061</v>
      </c>
      <c r="O175" s="221">
        <f t="shared" si="66"/>
        <v>372.60775541231988</v>
      </c>
      <c r="P175" s="221">
        <f t="shared" ref="O175:S238" si="81">P$88+$C175+$E175</f>
        <v>371.30027931685481</v>
      </c>
      <c r="Q175" s="221">
        <f t="shared" si="81"/>
        <v>369.33600917291392</v>
      </c>
      <c r="R175" s="221">
        <f t="shared" si="81"/>
        <v>366.68232109120322</v>
      </c>
      <c r="S175" s="221">
        <f t="shared" si="52"/>
        <v>364.11746097641827</v>
      </c>
      <c r="T175" s="221">
        <f t="shared" si="52"/>
        <v>360.99316929540481</v>
      </c>
      <c r="U175" s="221">
        <f t="shared" si="52"/>
        <v>357.02831730464601</v>
      </c>
      <c r="V175" s="221">
        <f t="shared" si="52"/>
        <v>337.13878681851372</v>
      </c>
      <c r="W175" s="221">
        <f t="shared" si="52"/>
        <v>311.0888032907128</v>
      </c>
      <c r="Z175" s="296"/>
      <c r="AA175" s="294">
        <f t="shared" si="79"/>
        <v>1E-4</v>
      </c>
      <c r="AB175" s="298" t="s">
        <v>11000</v>
      </c>
      <c r="AC175" s="295">
        <v>2.0999999999999999E-3</v>
      </c>
      <c r="AD175" s="222" t="e">
        <f t="shared" ca="1" si="78"/>
        <v>#NAME?</v>
      </c>
      <c r="AE175" s="222" t="e">
        <f t="shared" ca="1" si="78"/>
        <v>#NAME?</v>
      </c>
      <c r="AF175" s="222" t="e">
        <f t="shared" ca="1" si="78"/>
        <v>#NAME?</v>
      </c>
      <c r="AG175" s="222" t="e">
        <f t="shared" ca="1" si="78"/>
        <v>#NAME?</v>
      </c>
      <c r="AH175" s="222" t="e">
        <f t="shared" ca="1" si="77"/>
        <v>#NAME?</v>
      </c>
      <c r="AI175" s="222" t="e">
        <f t="shared" ca="1" si="77"/>
        <v>#NAME?</v>
      </c>
      <c r="AJ175" s="222" t="e">
        <f t="shared" ca="1" si="77"/>
        <v>#NAME?</v>
      </c>
      <c r="AK175" s="222" t="e">
        <f t="shared" ca="1" si="77"/>
        <v>#NAME?</v>
      </c>
      <c r="AL175" s="222" t="e">
        <f t="shared" ca="1" si="77"/>
        <v>#NAME?</v>
      </c>
      <c r="AM175" s="222" t="e">
        <f t="shared" ca="1" si="77"/>
        <v>#NAME?</v>
      </c>
      <c r="AN175" s="222" t="e">
        <f t="shared" ca="1" si="77"/>
        <v>#NAME?</v>
      </c>
      <c r="AO175" s="222" t="e">
        <f t="shared" ca="1" si="77"/>
        <v>#NAME?</v>
      </c>
      <c r="AP175" s="222" t="e">
        <f t="shared" ca="1" si="70"/>
        <v>#NAME?</v>
      </c>
      <c r="AQ175" s="222" t="e">
        <f t="shared" ca="1" si="70"/>
        <v>#NAME?</v>
      </c>
      <c r="AR175" s="222" t="e">
        <f t="shared" ca="1" si="70"/>
        <v>#NAME?</v>
      </c>
      <c r="AS175" s="222" t="e">
        <f t="shared" ca="1" si="70"/>
        <v>#NAME?</v>
      </c>
      <c r="AT175" s="222" t="e">
        <f t="shared" ca="1" si="70"/>
        <v>#NAME?</v>
      </c>
      <c r="AU175" s="222" t="e">
        <f t="shared" ca="1" si="70"/>
        <v>#NAME?</v>
      </c>
      <c r="AX175" s="296"/>
      <c r="AZ175" s="298" t="s">
        <v>11000</v>
      </c>
      <c r="BB175" s="244" t="e">
        <f t="shared" ca="1" si="69"/>
        <v>#NAME?</v>
      </c>
      <c r="BC175" s="244" t="e">
        <f t="shared" ca="1" si="69"/>
        <v>#NAME?</v>
      </c>
      <c r="BD175" s="244" t="e">
        <f t="shared" ca="1" si="69"/>
        <v>#NAME?</v>
      </c>
      <c r="BE175" s="244" t="e">
        <f t="shared" ca="1" si="69"/>
        <v>#NAME?</v>
      </c>
      <c r="BF175" s="244" t="e">
        <f t="shared" ca="1" si="69"/>
        <v>#NAME?</v>
      </c>
      <c r="BG175" s="244" t="e">
        <f t="shared" ca="1" si="80"/>
        <v>#NAME?</v>
      </c>
      <c r="BH175" s="244" t="e">
        <f t="shared" ca="1" si="80"/>
        <v>#NAME?</v>
      </c>
      <c r="BI175" s="244" t="e">
        <f t="shared" ca="1" si="80"/>
        <v>#NAME?</v>
      </c>
      <c r="BJ175" s="244" t="e">
        <f t="shared" ca="1" si="80"/>
        <v>#NAME?</v>
      </c>
      <c r="BK175" s="244" t="e">
        <f t="shared" ca="1" si="80"/>
        <v>#NAME?</v>
      </c>
      <c r="BL175" s="244" t="e">
        <f t="shared" ca="1" si="80"/>
        <v>#NAME?</v>
      </c>
      <c r="BM175" s="244" t="e">
        <f t="shared" ca="1" si="80"/>
        <v>#NAME?</v>
      </c>
      <c r="BN175" s="244" t="e">
        <f t="shared" ca="1" si="80"/>
        <v>#NAME?</v>
      </c>
      <c r="BO175" s="244" t="e">
        <f t="shared" ca="1" si="53"/>
        <v>#NAME?</v>
      </c>
      <c r="BP175" s="244" t="e">
        <f t="shared" ca="1" si="53"/>
        <v>#NAME?</v>
      </c>
      <c r="BQ175" s="244" t="e">
        <f t="shared" ca="1" si="53"/>
        <v>#NAME?</v>
      </c>
      <c r="BR175" s="244" t="e">
        <f t="shared" ca="1" si="53"/>
        <v>#NAME?</v>
      </c>
      <c r="BS175" s="244" t="e">
        <f t="shared" ca="1" si="53"/>
        <v>#NAME?</v>
      </c>
      <c r="BV175" s="296"/>
      <c r="BX175" s="298" t="s">
        <v>11000</v>
      </c>
      <c r="BZ175" s="244" t="e">
        <f t="shared" ca="1" si="74"/>
        <v>#NAME?</v>
      </c>
      <c r="CA175" s="244" t="e">
        <f t="shared" ca="1" si="74"/>
        <v>#NAME?</v>
      </c>
      <c r="CB175" s="244" t="e">
        <f t="shared" ca="1" si="74"/>
        <v>#NAME?</v>
      </c>
      <c r="CC175" s="244" t="e">
        <f t="shared" ca="1" si="74"/>
        <v>#NAME?</v>
      </c>
      <c r="CD175" s="244" t="e">
        <f t="shared" ca="1" si="74"/>
        <v>#NAME?</v>
      </c>
      <c r="CE175" s="244" t="e">
        <f t="shared" ca="1" si="74"/>
        <v>#NAME?</v>
      </c>
      <c r="CF175" s="244" t="e">
        <f t="shared" ca="1" si="74"/>
        <v>#NAME?</v>
      </c>
      <c r="CG175" s="244" t="e">
        <f t="shared" ca="1" si="74"/>
        <v>#NAME?</v>
      </c>
      <c r="CH175" s="244" t="e">
        <f t="shared" ca="1" si="72"/>
        <v>#NAME?</v>
      </c>
      <c r="CI175" s="244" t="e">
        <f t="shared" ca="1" si="72"/>
        <v>#NAME?</v>
      </c>
      <c r="CJ175" s="244" t="e">
        <f t="shared" ca="1" si="72"/>
        <v>#NAME?</v>
      </c>
      <c r="CK175" s="244" t="e">
        <f t="shared" ca="1" si="72"/>
        <v>#NAME?</v>
      </c>
      <c r="CL175" s="244" t="e">
        <f t="shared" ca="1" si="72"/>
        <v>#NAME?</v>
      </c>
      <c r="CM175" s="244" t="e">
        <f t="shared" ca="1" si="72"/>
        <v>#NAME?</v>
      </c>
      <c r="CN175" s="244" t="e">
        <f t="shared" ca="1" si="72"/>
        <v>#NAME?</v>
      </c>
      <c r="CO175" s="244" t="e">
        <f t="shared" ca="1" si="72"/>
        <v>#NAME?</v>
      </c>
      <c r="CP175" s="244" t="e">
        <f t="shared" ca="1" si="72"/>
        <v>#NAME?</v>
      </c>
      <c r="CQ175" s="244" t="e">
        <f t="shared" ca="1" si="61"/>
        <v>#NAME?</v>
      </c>
      <c r="CT175" s="296"/>
      <c r="CV175" s="298" t="s">
        <v>11000</v>
      </c>
      <c r="CX175" s="244" t="e">
        <f t="shared" ca="1" si="75"/>
        <v>#NAME?</v>
      </c>
      <c r="CY175" s="244" t="e">
        <f t="shared" ca="1" si="75"/>
        <v>#NAME?</v>
      </c>
      <c r="CZ175" s="244" t="e">
        <f t="shared" ca="1" si="75"/>
        <v>#NAME?</v>
      </c>
      <c r="DA175" s="244" t="e">
        <f t="shared" ca="1" si="75"/>
        <v>#NAME?</v>
      </c>
      <c r="DB175" s="244" t="e">
        <f t="shared" ca="1" si="75"/>
        <v>#NAME?</v>
      </c>
      <c r="DC175" s="244" t="e">
        <f t="shared" ca="1" si="75"/>
        <v>#NAME?</v>
      </c>
      <c r="DD175" s="244" t="e">
        <f t="shared" ca="1" si="75"/>
        <v>#NAME?</v>
      </c>
      <c r="DE175" s="244" t="e">
        <f t="shared" ca="1" si="75"/>
        <v>#NAME?</v>
      </c>
      <c r="DF175" s="244" t="e">
        <f t="shared" ca="1" si="73"/>
        <v>#NAME?</v>
      </c>
      <c r="DG175" s="244" t="e">
        <f t="shared" ca="1" si="73"/>
        <v>#NAME?</v>
      </c>
      <c r="DH175" s="244" t="e">
        <f t="shared" ca="1" si="73"/>
        <v>#NAME?</v>
      </c>
      <c r="DI175" s="244" t="e">
        <f t="shared" ca="1" si="73"/>
        <v>#NAME?</v>
      </c>
      <c r="DJ175" s="244" t="e">
        <f t="shared" ca="1" si="73"/>
        <v>#NAME?</v>
      </c>
      <c r="DK175" s="244" t="e">
        <f t="shared" ca="1" si="73"/>
        <v>#NAME?</v>
      </c>
      <c r="DL175" s="244" t="e">
        <f t="shared" ca="1" si="73"/>
        <v>#NAME?</v>
      </c>
      <c r="DM175" s="244" t="e">
        <f t="shared" ca="1" si="73"/>
        <v>#NAME?</v>
      </c>
      <c r="DN175" s="244" t="e">
        <f t="shared" ca="1" si="73"/>
        <v>#NAME?</v>
      </c>
      <c r="DO175" s="244" t="e">
        <f t="shared" ca="1" si="62"/>
        <v>#NAME?</v>
      </c>
    </row>
    <row r="176" spans="2:119" ht="16.5" thickBot="1">
      <c r="B176" s="296"/>
      <c r="C176" s="297">
        <f t="shared" si="59"/>
        <v>148.09519058489417</v>
      </c>
      <c r="D176" s="298" t="s">
        <v>11001</v>
      </c>
      <c r="E176" s="293">
        <f t="shared" si="76"/>
        <v>112.91089982043992</v>
      </c>
      <c r="F176" s="221">
        <f t="shared" si="68"/>
        <v>373.53721979339997</v>
      </c>
      <c r="G176" s="221">
        <f t="shared" si="68"/>
        <v>373.16041116155992</v>
      </c>
      <c r="H176" s="221">
        <f t="shared" si="68"/>
        <v>372.78524751645944</v>
      </c>
      <c r="I176" s="221">
        <f t="shared" si="68"/>
        <v>372.27206773735736</v>
      </c>
      <c r="J176" s="221">
        <f t="shared" si="68"/>
        <v>371.76195972375535</v>
      </c>
      <c r="K176" s="221">
        <f t="shared" si="68"/>
        <v>371.2549015536955</v>
      </c>
      <c r="L176" s="221">
        <f t="shared" si="68"/>
        <v>370.56833437573175</v>
      </c>
      <c r="M176" s="221">
        <f t="shared" si="68"/>
        <v>369.70668065315868</v>
      </c>
      <c r="N176" s="221">
        <f t="shared" si="68"/>
        <v>368.85386412419189</v>
      </c>
      <c r="O176" s="221">
        <f t="shared" si="81"/>
        <v>367.52504252694115</v>
      </c>
      <c r="P176" s="221">
        <f t="shared" si="81"/>
        <v>366.21756643147614</v>
      </c>
      <c r="Q176" s="221">
        <f t="shared" si="81"/>
        <v>364.25329628753519</v>
      </c>
      <c r="R176" s="221">
        <f t="shared" si="81"/>
        <v>361.59960820582455</v>
      </c>
      <c r="S176" s="221">
        <f t="shared" si="52"/>
        <v>359.03474809103955</v>
      </c>
      <c r="T176" s="221">
        <f t="shared" si="52"/>
        <v>355.91045641002609</v>
      </c>
      <c r="U176" s="221">
        <f t="shared" si="52"/>
        <v>351.94560441926728</v>
      </c>
      <c r="V176" s="221">
        <f t="shared" si="52"/>
        <v>332.056073933135</v>
      </c>
      <c r="W176" s="221">
        <f t="shared" si="52"/>
        <v>306.00609040533408</v>
      </c>
      <c r="Z176" s="296"/>
      <c r="AA176" s="294">
        <f t="shared" si="79"/>
        <v>1E-4</v>
      </c>
      <c r="AB176" s="298" t="s">
        <v>11001</v>
      </c>
      <c r="AC176" s="295">
        <v>1.5E-3</v>
      </c>
      <c r="AD176" s="222" t="e">
        <f t="shared" ca="1" si="78"/>
        <v>#NAME?</v>
      </c>
      <c r="AE176" s="222" t="e">
        <f t="shared" ca="1" si="78"/>
        <v>#NAME?</v>
      </c>
      <c r="AF176" s="222" t="e">
        <f t="shared" ca="1" si="78"/>
        <v>#NAME?</v>
      </c>
      <c r="AG176" s="222" t="e">
        <f t="shared" ca="1" si="78"/>
        <v>#NAME?</v>
      </c>
      <c r="AH176" s="222" t="e">
        <f t="shared" ca="1" si="77"/>
        <v>#NAME?</v>
      </c>
      <c r="AI176" s="222" t="e">
        <f t="shared" ca="1" si="77"/>
        <v>#NAME?</v>
      </c>
      <c r="AJ176" s="222" t="e">
        <f t="shared" ca="1" si="77"/>
        <v>#NAME?</v>
      </c>
      <c r="AK176" s="222" t="e">
        <f t="shared" ca="1" si="77"/>
        <v>#NAME?</v>
      </c>
      <c r="AL176" s="222" t="e">
        <f t="shared" ca="1" si="77"/>
        <v>#NAME?</v>
      </c>
      <c r="AM176" s="222" t="e">
        <f t="shared" ca="1" si="77"/>
        <v>#NAME?</v>
      </c>
      <c r="AN176" s="222" t="e">
        <f t="shared" ca="1" si="77"/>
        <v>#NAME?</v>
      </c>
      <c r="AO176" s="222" t="e">
        <f t="shared" ca="1" si="77"/>
        <v>#NAME?</v>
      </c>
      <c r="AP176" s="222" t="e">
        <f t="shared" ca="1" si="70"/>
        <v>#NAME?</v>
      </c>
      <c r="AQ176" s="222" t="e">
        <f t="shared" ca="1" si="70"/>
        <v>#NAME?</v>
      </c>
      <c r="AR176" s="222" t="e">
        <f t="shared" ca="1" si="70"/>
        <v>#NAME?</v>
      </c>
      <c r="AS176" s="222" t="e">
        <f t="shared" ca="1" si="70"/>
        <v>#NAME?</v>
      </c>
      <c r="AT176" s="222" t="e">
        <f t="shared" ca="1" si="70"/>
        <v>#NAME?</v>
      </c>
      <c r="AU176" s="222" t="e">
        <f t="shared" ca="1" si="70"/>
        <v>#NAME?</v>
      </c>
      <c r="AX176" s="296"/>
      <c r="AZ176" s="298" t="s">
        <v>11001</v>
      </c>
      <c r="BB176" s="244" t="e">
        <f t="shared" ca="1" si="69"/>
        <v>#NAME?</v>
      </c>
      <c r="BC176" s="244" t="e">
        <f t="shared" ca="1" si="69"/>
        <v>#NAME?</v>
      </c>
      <c r="BD176" s="244" t="e">
        <f t="shared" ca="1" si="69"/>
        <v>#NAME?</v>
      </c>
      <c r="BE176" s="244" t="e">
        <f t="shared" ca="1" si="69"/>
        <v>#NAME?</v>
      </c>
      <c r="BF176" s="244" t="e">
        <f t="shared" ca="1" si="69"/>
        <v>#NAME?</v>
      </c>
      <c r="BG176" s="244" t="e">
        <f t="shared" ca="1" si="80"/>
        <v>#NAME?</v>
      </c>
      <c r="BH176" s="244" t="e">
        <f t="shared" ca="1" si="80"/>
        <v>#NAME?</v>
      </c>
      <c r="BI176" s="244" t="e">
        <f t="shared" ca="1" si="80"/>
        <v>#NAME?</v>
      </c>
      <c r="BJ176" s="244" t="e">
        <f t="shared" ca="1" si="80"/>
        <v>#NAME?</v>
      </c>
      <c r="BK176" s="244" t="e">
        <f t="shared" ca="1" si="80"/>
        <v>#NAME?</v>
      </c>
      <c r="BL176" s="244" t="e">
        <f t="shared" ca="1" si="80"/>
        <v>#NAME?</v>
      </c>
      <c r="BM176" s="244" t="e">
        <f t="shared" ca="1" si="80"/>
        <v>#NAME?</v>
      </c>
      <c r="BN176" s="244" t="e">
        <f t="shared" ca="1" si="80"/>
        <v>#NAME?</v>
      </c>
      <c r="BO176" s="244" t="e">
        <f t="shared" ca="1" si="53"/>
        <v>#NAME?</v>
      </c>
      <c r="BP176" s="244" t="e">
        <f t="shared" ca="1" si="53"/>
        <v>#NAME?</v>
      </c>
      <c r="BQ176" s="244" t="e">
        <f t="shared" ca="1" si="53"/>
        <v>#NAME?</v>
      </c>
      <c r="BR176" s="244" t="e">
        <f t="shared" ca="1" si="53"/>
        <v>#NAME?</v>
      </c>
      <c r="BS176" s="244" t="e">
        <f t="shared" ca="1" si="53"/>
        <v>#NAME?</v>
      </c>
      <c r="BV176" s="296"/>
      <c r="BX176" s="298" t="s">
        <v>11001</v>
      </c>
      <c r="BZ176" s="244" t="e">
        <f t="shared" ca="1" si="74"/>
        <v>#NAME?</v>
      </c>
      <c r="CA176" s="244" t="e">
        <f t="shared" ca="1" si="74"/>
        <v>#NAME?</v>
      </c>
      <c r="CB176" s="244" t="e">
        <f t="shared" ca="1" si="74"/>
        <v>#NAME?</v>
      </c>
      <c r="CC176" s="244" t="e">
        <f t="shared" ca="1" si="74"/>
        <v>#NAME?</v>
      </c>
      <c r="CD176" s="244" t="e">
        <f t="shared" ca="1" si="74"/>
        <v>#NAME?</v>
      </c>
      <c r="CE176" s="244" t="e">
        <f t="shared" ca="1" si="74"/>
        <v>#NAME?</v>
      </c>
      <c r="CF176" s="244" t="e">
        <f t="shared" ca="1" si="74"/>
        <v>#NAME?</v>
      </c>
      <c r="CG176" s="244" t="e">
        <f t="shared" ca="1" si="74"/>
        <v>#NAME?</v>
      </c>
      <c r="CH176" s="244" t="e">
        <f t="shared" ca="1" si="72"/>
        <v>#NAME?</v>
      </c>
      <c r="CI176" s="244" t="e">
        <f t="shared" ca="1" si="72"/>
        <v>#NAME?</v>
      </c>
      <c r="CJ176" s="244" t="e">
        <f t="shared" ca="1" si="72"/>
        <v>#NAME?</v>
      </c>
      <c r="CK176" s="244" t="e">
        <f t="shared" ca="1" si="72"/>
        <v>#NAME?</v>
      </c>
      <c r="CL176" s="244" t="e">
        <f t="shared" ca="1" si="72"/>
        <v>#NAME?</v>
      </c>
      <c r="CM176" s="244" t="e">
        <f t="shared" ca="1" si="72"/>
        <v>#NAME?</v>
      </c>
      <c r="CN176" s="244" t="e">
        <f t="shared" ca="1" si="72"/>
        <v>#NAME?</v>
      </c>
      <c r="CO176" s="244" t="e">
        <f t="shared" ca="1" si="72"/>
        <v>#NAME?</v>
      </c>
      <c r="CP176" s="244" t="e">
        <f t="shared" ca="1" si="72"/>
        <v>#NAME?</v>
      </c>
      <c r="CQ176" s="244" t="e">
        <f t="shared" ca="1" si="61"/>
        <v>#NAME?</v>
      </c>
      <c r="CT176" s="296"/>
      <c r="CV176" s="298" t="s">
        <v>11001</v>
      </c>
      <c r="CX176" s="244" t="e">
        <f t="shared" ca="1" si="75"/>
        <v>#NAME?</v>
      </c>
      <c r="CY176" s="244" t="e">
        <f t="shared" ca="1" si="75"/>
        <v>#NAME?</v>
      </c>
      <c r="CZ176" s="244" t="e">
        <f t="shared" ca="1" si="75"/>
        <v>#NAME?</v>
      </c>
      <c r="DA176" s="244" t="e">
        <f t="shared" ca="1" si="75"/>
        <v>#NAME?</v>
      </c>
      <c r="DB176" s="244" t="e">
        <f t="shared" ca="1" si="75"/>
        <v>#NAME?</v>
      </c>
      <c r="DC176" s="244" t="e">
        <f t="shared" ca="1" si="75"/>
        <v>#NAME?</v>
      </c>
      <c r="DD176" s="244" t="e">
        <f t="shared" ca="1" si="75"/>
        <v>#NAME?</v>
      </c>
      <c r="DE176" s="244" t="e">
        <f t="shared" ca="1" si="75"/>
        <v>#NAME?</v>
      </c>
      <c r="DF176" s="244" t="e">
        <f t="shared" ca="1" si="73"/>
        <v>#NAME?</v>
      </c>
      <c r="DG176" s="244" t="e">
        <f t="shared" ca="1" si="73"/>
        <v>#NAME?</v>
      </c>
      <c r="DH176" s="244" t="e">
        <f t="shared" ca="1" si="73"/>
        <v>#NAME?</v>
      </c>
      <c r="DI176" s="244" t="e">
        <f t="shared" ca="1" si="73"/>
        <v>#NAME?</v>
      </c>
      <c r="DJ176" s="244" t="e">
        <f t="shared" ca="1" si="73"/>
        <v>#NAME?</v>
      </c>
      <c r="DK176" s="244" t="e">
        <f t="shared" ca="1" si="73"/>
        <v>#NAME?</v>
      </c>
      <c r="DL176" s="244" t="e">
        <f t="shared" ca="1" si="73"/>
        <v>#NAME?</v>
      </c>
      <c r="DM176" s="244" t="e">
        <f t="shared" ca="1" si="73"/>
        <v>#NAME?</v>
      </c>
      <c r="DN176" s="244" t="e">
        <f t="shared" ca="1" si="73"/>
        <v>#NAME?</v>
      </c>
      <c r="DO176" s="244" t="e">
        <f t="shared" ca="1" si="62"/>
        <v>#NAME?</v>
      </c>
    </row>
    <row r="177" spans="2:119" ht="16.5" thickBot="1">
      <c r="B177" s="296"/>
      <c r="C177" s="297">
        <f t="shared" si="59"/>
        <v>148.09519058489417</v>
      </c>
      <c r="D177" s="298" t="s">
        <v>11002</v>
      </c>
      <c r="E177" s="293">
        <f t="shared" si="76"/>
        <v>87.570560825095413</v>
      </c>
      <c r="F177" s="221">
        <f t="shared" si="68"/>
        <v>348.19688079805547</v>
      </c>
      <c r="G177" s="221">
        <f t="shared" si="68"/>
        <v>347.82007216621543</v>
      </c>
      <c r="H177" s="221">
        <f t="shared" si="68"/>
        <v>347.44490852111494</v>
      </c>
      <c r="I177" s="221">
        <f t="shared" si="68"/>
        <v>346.93172874201287</v>
      </c>
      <c r="J177" s="221">
        <f t="shared" si="68"/>
        <v>346.42162072841086</v>
      </c>
      <c r="K177" s="221">
        <f t="shared" si="68"/>
        <v>345.91456255835101</v>
      </c>
      <c r="L177" s="221">
        <f t="shared" si="68"/>
        <v>345.22799538038726</v>
      </c>
      <c r="M177" s="221">
        <f t="shared" si="68"/>
        <v>344.36634165781419</v>
      </c>
      <c r="N177" s="221">
        <f t="shared" si="68"/>
        <v>343.51352512884739</v>
      </c>
      <c r="O177" s="221">
        <f t="shared" si="81"/>
        <v>342.1847035315966</v>
      </c>
      <c r="P177" s="221">
        <f t="shared" si="81"/>
        <v>340.87722743613165</v>
      </c>
      <c r="Q177" s="221">
        <f t="shared" si="81"/>
        <v>338.9129572921907</v>
      </c>
      <c r="R177" s="221">
        <f t="shared" si="81"/>
        <v>336.25926921048006</v>
      </c>
      <c r="S177" s="221">
        <f t="shared" si="52"/>
        <v>333.69440909569505</v>
      </c>
      <c r="T177" s="221">
        <f t="shared" si="52"/>
        <v>330.57011741468159</v>
      </c>
      <c r="U177" s="221">
        <f t="shared" si="52"/>
        <v>326.60526542392279</v>
      </c>
      <c r="V177" s="221">
        <f t="shared" si="52"/>
        <v>306.7157349377905</v>
      </c>
      <c r="W177" s="221">
        <f t="shared" si="52"/>
        <v>280.66575140998958</v>
      </c>
      <c r="Z177" s="296"/>
      <c r="AA177" s="294">
        <f t="shared" si="79"/>
        <v>1E-4</v>
      </c>
      <c r="AB177" s="298" t="s">
        <v>11002</v>
      </c>
      <c r="AC177" s="295">
        <v>1.9E-3</v>
      </c>
      <c r="AD177" s="222" t="e">
        <f t="shared" ca="1" si="78"/>
        <v>#NAME?</v>
      </c>
      <c r="AE177" s="222" t="e">
        <f t="shared" ca="1" si="78"/>
        <v>#NAME?</v>
      </c>
      <c r="AF177" s="222" t="e">
        <f t="shared" ca="1" si="78"/>
        <v>#NAME?</v>
      </c>
      <c r="AG177" s="222" t="e">
        <f t="shared" ca="1" si="78"/>
        <v>#NAME?</v>
      </c>
      <c r="AH177" s="222" t="e">
        <f t="shared" ca="1" si="77"/>
        <v>#NAME?</v>
      </c>
      <c r="AI177" s="222" t="e">
        <f t="shared" ca="1" si="77"/>
        <v>#NAME?</v>
      </c>
      <c r="AJ177" s="222" t="e">
        <f t="shared" ca="1" si="77"/>
        <v>#NAME?</v>
      </c>
      <c r="AK177" s="222" t="e">
        <f t="shared" ca="1" si="77"/>
        <v>#NAME?</v>
      </c>
      <c r="AL177" s="222" t="e">
        <f t="shared" ca="1" si="77"/>
        <v>#NAME?</v>
      </c>
      <c r="AM177" s="222" t="e">
        <f t="shared" ca="1" si="77"/>
        <v>#NAME?</v>
      </c>
      <c r="AN177" s="222" t="e">
        <f t="shared" ca="1" si="77"/>
        <v>#NAME?</v>
      </c>
      <c r="AO177" s="222" t="e">
        <f t="shared" ca="1" si="77"/>
        <v>#NAME?</v>
      </c>
      <c r="AP177" s="222" t="e">
        <f t="shared" ca="1" si="70"/>
        <v>#NAME?</v>
      </c>
      <c r="AQ177" s="222" t="e">
        <f t="shared" ca="1" si="70"/>
        <v>#NAME?</v>
      </c>
      <c r="AR177" s="222" t="e">
        <f t="shared" ca="1" si="70"/>
        <v>#NAME?</v>
      </c>
      <c r="AS177" s="222" t="e">
        <f t="shared" ca="1" si="70"/>
        <v>#NAME?</v>
      </c>
      <c r="AT177" s="222" t="e">
        <f t="shared" ca="1" si="70"/>
        <v>#NAME?</v>
      </c>
      <c r="AU177" s="222" t="e">
        <f t="shared" ca="1" si="70"/>
        <v>#NAME?</v>
      </c>
      <c r="AX177" s="296"/>
      <c r="AZ177" s="298" t="s">
        <v>11002</v>
      </c>
      <c r="BB177" s="244" t="e">
        <f t="shared" ca="1" si="69"/>
        <v>#NAME?</v>
      </c>
      <c r="BC177" s="244" t="e">
        <f t="shared" ca="1" si="69"/>
        <v>#NAME?</v>
      </c>
      <c r="BD177" s="244" t="e">
        <f t="shared" ca="1" si="69"/>
        <v>#NAME?</v>
      </c>
      <c r="BE177" s="244" t="e">
        <f t="shared" ca="1" si="69"/>
        <v>#NAME?</v>
      </c>
      <c r="BF177" s="244" t="e">
        <f t="shared" ca="1" si="69"/>
        <v>#NAME?</v>
      </c>
      <c r="BG177" s="244" t="e">
        <f t="shared" ca="1" si="80"/>
        <v>#NAME?</v>
      </c>
      <c r="BH177" s="244" t="e">
        <f t="shared" ca="1" si="80"/>
        <v>#NAME?</v>
      </c>
      <c r="BI177" s="244" t="e">
        <f t="shared" ca="1" si="80"/>
        <v>#NAME?</v>
      </c>
      <c r="BJ177" s="244" t="e">
        <f t="shared" ca="1" si="80"/>
        <v>#NAME?</v>
      </c>
      <c r="BK177" s="244" t="e">
        <f t="shared" ca="1" si="80"/>
        <v>#NAME?</v>
      </c>
      <c r="BL177" s="244" t="e">
        <f t="shared" ca="1" si="80"/>
        <v>#NAME?</v>
      </c>
      <c r="BM177" s="244" t="e">
        <f t="shared" ca="1" si="80"/>
        <v>#NAME?</v>
      </c>
      <c r="BN177" s="244" t="e">
        <f t="shared" ca="1" si="80"/>
        <v>#NAME?</v>
      </c>
      <c r="BO177" s="244" t="e">
        <f t="shared" ca="1" si="53"/>
        <v>#NAME?</v>
      </c>
      <c r="BP177" s="244" t="e">
        <f t="shared" ca="1" si="53"/>
        <v>#NAME?</v>
      </c>
      <c r="BQ177" s="244" t="e">
        <f t="shared" ca="1" si="53"/>
        <v>#NAME?</v>
      </c>
      <c r="BR177" s="244" t="e">
        <f t="shared" ca="1" si="53"/>
        <v>#NAME?</v>
      </c>
      <c r="BS177" s="244" t="e">
        <f t="shared" ca="1" si="53"/>
        <v>#NAME?</v>
      </c>
      <c r="BV177" s="296"/>
      <c r="BX177" s="298" t="s">
        <v>11002</v>
      </c>
      <c r="BZ177" s="244" t="e">
        <f t="shared" ca="1" si="74"/>
        <v>#NAME?</v>
      </c>
      <c r="CA177" s="244" t="e">
        <f t="shared" ca="1" si="74"/>
        <v>#NAME?</v>
      </c>
      <c r="CB177" s="244" t="e">
        <f t="shared" ca="1" si="74"/>
        <v>#NAME?</v>
      </c>
      <c r="CC177" s="244" t="e">
        <f t="shared" ca="1" si="74"/>
        <v>#NAME?</v>
      </c>
      <c r="CD177" s="244" t="e">
        <f t="shared" ca="1" si="74"/>
        <v>#NAME?</v>
      </c>
      <c r="CE177" s="244" t="e">
        <f t="shared" ca="1" si="74"/>
        <v>#NAME?</v>
      </c>
      <c r="CF177" s="244" t="e">
        <f t="shared" ca="1" si="74"/>
        <v>#NAME?</v>
      </c>
      <c r="CG177" s="244" t="e">
        <f t="shared" ca="1" si="74"/>
        <v>#NAME?</v>
      </c>
      <c r="CH177" s="244" t="e">
        <f t="shared" ca="1" si="72"/>
        <v>#NAME?</v>
      </c>
      <c r="CI177" s="244" t="e">
        <f t="shared" ca="1" si="72"/>
        <v>#NAME?</v>
      </c>
      <c r="CJ177" s="244" t="e">
        <f t="shared" ca="1" si="72"/>
        <v>#NAME?</v>
      </c>
      <c r="CK177" s="244" t="e">
        <f t="shared" ca="1" si="72"/>
        <v>#NAME?</v>
      </c>
      <c r="CL177" s="244" t="e">
        <f t="shared" ca="1" si="72"/>
        <v>#NAME?</v>
      </c>
      <c r="CM177" s="244" t="e">
        <f t="shared" ca="1" si="72"/>
        <v>#NAME?</v>
      </c>
      <c r="CN177" s="244" t="e">
        <f t="shared" ca="1" si="72"/>
        <v>#NAME?</v>
      </c>
      <c r="CO177" s="244" t="e">
        <f t="shared" ca="1" si="72"/>
        <v>#NAME?</v>
      </c>
      <c r="CP177" s="244" t="e">
        <f t="shared" ca="1" si="72"/>
        <v>#NAME?</v>
      </c>
      <c r="CQ177" s="244" t="e">
        <f t="shared" ca="1" si="61"/>
        <v>#NAME?</v>
      </c>
      <c r="CT177" s="296"/>
      <c r="CV177" s="298" t="s">
        <v>11002</v>
      </c>
      <c r="CX177" s="244" t="e">
        <f t="shared" ca="1" si="75"/>
        <v>#NAME?</v>
      </c>
      <c r="CY177" s="244" t="e">
        <f t="shared" ca="1" si="75"/>
        <v>#NAME?</v>
      </c>
      <c r="CZ177" s="244" t="e">
        <f t="shared" ca="1" si="75"/>
        <v>#NAME?</v>
      </c>
      <c r="DA177" s="244" t="e">
        <f t="shared" ca="1" si="75"/>
        <v>#NAME?</v>
      </c>
      <c r="DB177" s="244" t="e">
        <f t="shared" ca="1" si="75"/>
        <v>#NAME?</v>
      </c>
      <c r="DC177" s="244" t="e">
        <f t="shared" ca="1" si="75"/>
        <v>#NAME?</v>
      </c>
      <c r="DD177" s="244" t="e">
        <f t="shared" ca="1" si="75"/>
        <v>#NAME?</v>
      </c>
      <c r="DE177" s="244" t="e">
        <f t="shared" ca="1" si="75"/>
        <v>#NAME?</v>
      </c>
      <c r="DF177" s="244" t="e">
        <f t="shared" ca="1" si="73"/>
        <v>#NAME?</v>
      </c>
      <c r="DG177" s="244" t="e">
        <f t="shared" ca="1" si="73"/>
        <v>#NAME?</v>
      </c>
      <c r="DH177" s="244" t="e">
        <f t="shared" ca="1" si="73"/>
        <v>#NAME?</v>
      </c>
      <c r="DI177" s="244" t="e">
        <f t="shared" ca="1" si="73"/>
        <v>#NAME?</v>
      </c>
      <c r="DJ177" s="244" t="e">
        <f t="shared" ca="1" si="73"/>
        <v>#NAME?</v>
      </c>
      <c r="DK177" s="244" t="e">
        <f t="shared" ca="1" si="73"/>
        <v>#NAME?</v>
      </c>
      <c r="DL177" s="244" t="e">
        <f t="shared" ca="1" si="73"/>
        <v>#NAME?</v>
      </c>
      <c r="DM177" s="244" t="e">
        <f t="shared" ca="1" si="73"/>
        <v>#NAME?</v>
      </c>
      <c r="DN177" s="244" t="e">
        <f t="shared" ca="1" si="73"/>
        <v>#NAME?</v>
      </c>
      <c r="DO177" s="244" t="e">
        <f t="shared" ca="1" si="62"/>
        <v>#NAME?</v>
      </c>
    </row>
    <row r="178" spans="2:119" ht="16.5" thickBot="1">
      <c r="B178" s="299"/>
      <c r="C178" s="302">
        <f t="shared" si="59"/>
        <v>148.09519058489417</v>
      </c>
      <c r="D178" s="301" t="s">
        <v>11547</v>
      </c>
      <c r="E178" s="293">
        <f t="shared" si="76"/>
        <v>35</v>
      </c>
      <c r="F178" s="221">
        <f t="shared" si="68"/>
        <v>295.62631997296006</v>
      </c>
      <c r="G178" s="221">
        <f t="shared" si="68"/>
        <v>295.24951134112001</v>
      </c>
      <c r="H178" s="221">
        <f t="shared" si="68"/>
        <v>294.87434769601953</v>
      </c>
      <c r="I178" s="221">
        <f t="shared" si="68"/>
        <v>294.36116791691745</v>
      </c>
      <c r="J178" s="221">
        <f t="shared" si="68"/>
        <v>293.85105990331544</v>
      </c>
      <c r="K178" s="221">
        <f t="shared" si="68"/>
        <v>293.3440017332556</v>
      </c>
      <c r="L178" s="221">
        <f t="shared" si="68"/>
        <v>292.65743455529184</v>
      </c>
      <c r="M178" s="221">
        <f t="shared" si="68"/>
        <v>291.79578083271878</v>
      </c>
      <c r="N178" s="221">
        <f t="shared" si="68"/>
        <v>290.94296430375198</v>
      </c>
      <c r="O178" s="221">
        <f t="shared" si="81"/>
        <v>289.61414270650118</v>
      </c>
      <c r="P178" s="221">
        <f t="shared" si="81"/>
        <v>288.30666661103623</v>
      </c>
      <c r="Q178" s="221">
        <f t="shared" si="81"/>
        <v>286.34239646709528</v>
      </c>
      <c r="R178" s="221">
        <f t="shared" si="81"/>
        <v>283.68870838538464</v>
      </c>
      <c r="S178" s="221">
        <f t="shared" si="52"/>
        <v>281.12384827059964</v>
      </c>
      <c r="T178" s="221">
        <f t="shared" si="52"/>
        <v>277.99955658958618</v>
      </c>
      <c r="U178" s="221">
        <f t="shared" si="52"/>
        <v>274.03470459882737</v>
      </c>
      <c r="V178" s="221">
        <f t="shared" si="52"/>
        <v>254.14517411269509</v>
      </c>
      <c r="W178" s="221">
        <f t="shared" si="52"/>
        <v>228.09519058489417</v>
      </c>
      <c r="Z178" s="299"/>
      <c r="AA178" s="294">
        <f t="shared" si="79"/>
        <v>1E-4</v>
      </c>
      <c r="AB178" s="301" t="s">
        <v>11547</v>
      </c>
      <c r="AC178" s="295">
        <v>2.3E-3</v>
      </c>
      <c r="AD178" s="222" t="e">
        <f t="shared" ca="1" si="78"/>
        <v>#NAME?</v>
      </c>
      <c r="AE178" s="222" t="e">
        <f t="shared" ca="1" si="78"/>
        <v>#NAME?</v>
      </c>
      <c r="AF178" s="222" t="e">
        <f t="shared" ca="1" si="78"/>
        <v>#NAME?</v>
      </c>
      <c r="AG178" s="222" t="e">
        <f t="shared" ca="1" si="78"/>
        <v>#NAME?</v>
      </c>
      <c r="AH178" s="222" t="e">
        <f t="shared" ca="1" si="77"/>
        <v>#NAME?</v>
      </c>
      <c r="AI178" s="222" t="e">
        <f t="shared" ca="1" si="77"/>
        <v>#NAME?</v>
      </c>
      <c r="AJ178" s="222" t="e">
        <f t="shared" ca="1" si="77"/>
        <v>#NAME?</v>
      </c>
      <c r="AK178" s="222" t="e">
        <f t="shared" ca="1" si="77"/>
        <v>#NAME?</v>
      </c>
      <c r="AL178" s="222" t="e">
        <f t="shared" ca="1" si="77"/>
        <v>#NAME?</v>
      </c>
      <c r="AM178" s="222" t="e">
        <f t="shared" ca="1" si="77"/>
        <v>#NAME?</v>
      </c>
      <c r="AN178" s="222" t="e">
        <f t="shared" ca="1" si="77"/>
        <v>#NAME?</v>
      </c>
      <c r="AO178" s="222" t="e">
        <f t="shared" ca="1" si="77"/>
        <v>#NAME?</v>
      </c>
      <c r="AP178" s="222" t="e">
        <f t="shared" ca="1" si="70"/>
        <v>#NAME?</v>
      </c>
      <c r="AQ178" s="222" t="e">
        <f t="shared" ca="1" si="70"/>
        <v>#NAME?</v>
      </c>
      <c r="AR178" s="222" t="e">
        <f t="shared" ca="1" si="70"/>
        <v>#NAME?</v>
      </c>
      <c r="AS178" s="222" t="e">
        <f t="shared" ca="1" si="70"/>
        <v>#NAME?</v>
      </c>
      <c r="AT178" s="222" t="e">
        <f t="shared" ca="1" si="70"/>
        <v>#NAME?</v>
      </c>
      <c r="AU178" s="222" t="e">
        <f t="shared" ca="1" si="70"/>
        <v>#NAME?</v>
      </c>
      <c r="AX178" s="299"/>
      <c r="AZ178" s="301" t="s">
        <v>11547</v>
      </c>
      <c r="BB178" s="244" t="e">
        <f t="shared" ca="1" si="69"/>
        <v>#NAME?</v>
      </c>
      <c r="BC178" s="244" t="e">
        <f t="shared" ca="1" si="69"/>
        <v>#NAME?</v>
      </c>
      <c r="BD178" s="244" t="e">
        <f t="shared" ca="1" si="69"/>
        <v>#NAME?</v>
      </c>
      <c r="BE178" s="244" t="e">
        <f t="shared" ca="1" si="69"/>
        <v>#NAME?</v>
      </c>
      <c r="BF178" s="244" t="e">
        <f t="shared" ca="1" si="69"/>
        <v>#NAME?</v>
      </c>
      <c r="BG178" s="244" t="e">
        <f t="shared" ca="1" si="80"/>
        <v>#NAME?</v>
      </c>
      <c r="BH178" s="244" t="e">
        <f t="shared" ca="1" si="80"/>
        <v>#NAME?</v>
      </c>
      <c r="BI178" s="244" t="e">
        <f t="shared" ca="1" si="80"/>
        <v>#NAME?</v>
      </c>
      <c r="BJ178" s="244" t="e">
        <f t="shared" ca="1" si="80"/>
        <v>#NAME?</v>
      </c>
      <c r="BK178" s="244" t="e">
        <f t="shared" ca="1" si="80"/>
        <v>#NAME?</v>
      </c>
      <c r="BL178" s="244" t="e">
        <f t="shared" ca="1" si="80"/>
        <v>#NAME?</v>
      </c>
      <c r="BM178" s="244" t="e">
        <f t="shared" ca="1" si="80"/>
        <v>#NAME?</v>
      </c>
      <c r="BN178" s="244" t="e">
        <f t="shared" ca="1" si="80"/>
        <v>#NAME?</v>
      </c>
      <c r="BO178" s="244" t="e">
        <f t="shared" ca="1" si="53"/>
        <v>#NAME?</v>
      </c>
      <c r="BP178" s="244" t="e">
        <f t="shared" ca="1" si="53"/>
        <v>#NAME?</v>
      </c>
      <c r="BQ178" s="244" t="e">
        <f t="shared" ca="1" si="53"/>
        <v>#NAME?</v>
      </c>
      <c r="BR178" s="244" t="e">
        <f t="shared" ca="1" si="53"/>
        <v>#NAME?</v>
      </c>
      <c r="BS178" s="244" t="e">
        <f t="shared" ca="1" si="53"/>
        <v>#NAME?</v>
      </c>
      <c r="BV178" s="299"/>
      <c r="BX178" s="301" t="s">
        <v>11547</v>
      </c>
      <c r="BZ178" s="244" t="e">
        <f t="shared" ca="1" si="74"/>
        <v>#NAME?</v>
      </c>
      <c r="CA178" s="244" t="e">
        <f t="shared" ca="1" si="74"/>
        <v>#NAME?</v>
      </c>
      <c r="CB178" s="244" t="e">
        <f t="shared" ca="1" si="74"/>
        <v>#NAME?</v>
      </c>
      <c r="CC178" s="244" t="e">
        <f t="shared" ca="1" si="74"/>
        <v>#NAME?</v>
      </c>
      <c r="CD178" s="244" t="e">
        <f t="shared" ca="1" si="74"/>
        <v>#NAME?</v>
      </c>
      <c r="CE178" s="244" t="e">
        <f t="shared" ca="1" si="74"/>
        <v>#NAME?</v>
      </c>
      <c r="CF178" s="244" t="e">
        <f t="shared" ca="1" si="74"/>
        <v>#NAME?</v>
      </c>
      <c r="CG178" s="244" t="e">
        <f t="shared" ca="1" si="74"/>
        <v>#NAME?</v>
      </c>
      <c r="CH178" s="244" t="e">
        <f t="shared" ca="1" si="72"/>
        <v>#NAME?</v>
      </c>
      <c r="CI178" s="244" t="e">
        <f t="shared" ca="1" si="72"/>
        <v>#NAME?</v>
      </c>
      <c r="CJ178" s="244" t="e">
        <f t="shared" ca="1" si="72"/>
        <v>#NAME?</v>
      </c>
      <c r="CK178" s="244" t="e">
        <f t="shared" ca="1" si="72"/>
        <v>#NAME?</v>
      </c>
      <c r="CL178" s="244" t="e">
        <f t="shared" ca="1" si="72"/>
        <v>#NAME?</v>
      </c>
      <c r="CM178" s="244" t="e">
        <f t="shared" ca="1" si="72"/>
        <v>#NAME?</v>
      </c>
      <c r="CN178" s="244" t="e">
        <f t="shared" ca="1" si="72"/>
        <v>#NAME?</v>
      </c>
      <c r="CO178" s="244" t="e">
        <f t="shared" ca="1" si="72"/>
        <v>#NAME?</v>
      </c>
      <c r="CP178" s="244" t="e">
        <f t="shared" ca="1" si="72"/>
        <v>#NAME?</v>
      </c>
      <c r="CQ178" s="244" t="e">
        <f t="shared" ca="1" si="61"/>
        <v>#NAME?</v>
      </c>
      <c r="CT178" s="299"/>
      <c r="CV178" s="301" t="s">
        <v>11547</v>
      </c>
      <c r="CX178" s="244" t="e">
        <f t="shared" ca="1" si="75"/>
        <v>#NAME?</v>
      </c>
      <c r="CY178" s="244" t="e">
        <f t="shared" ca="1" si="75"/>
        <v>#NAME?</v>
      </c>
      <c r="CZ178" s="244" t="e">
        <f t="shared" ca="1" si="75"/>
        <v>#NAME?</v>
      </c>
      <c r="DA178" s="244" t="e">
        <f t="shared" ca="1" si="75"/>
        <v>#NAME?</v>
      </c>
      <c r="DB178" s="244" t="e">
        <f t="shared" ca="1" si="75"/>
        <v>#NAME?</v>
      </c>
      <c r="DC178" s="244" t="e">
        <f t="shared" ca="1" si="75"/>
        <v>#NAME?</v>
      </c>
      <c r="DD178" s="244" t="e">
        <f t="shared" ca="1" si="75"/>
        <v>#NAME?</v>
      </c>
      <c r="DE178" s="244" t="e">
        <f t="shared" ca="1" si="75"/>
        <v>#NAME?</v>
      </c>
      <c r="DF178" s="244" t="e">
        <f t="shared" ca="1" si="73"/>
        <v>#NAME?</v>
      </c>
      <c r="DG178" s="244" t="e">
        <f t="shared" ca="1" si="73"/>
        <v>#NAME?</v>
      </c>
      <c r="DH178" s="244" t="e">
        <f t="shared" ca="1" si="73"/>
        <v>#NAME?</v>
      </c>
      <c r="DI178" s="244" t="e">
        <f t="shared" ca="1" si="73"/>
        <v>#NAME?</v>
      </c>
      <c r="DJ178" s="244" t="e">
        <f t="shared" ca="1" si="73"/>
        <v>#NAME?</v>
      </c>
      <c r="DK178" s="244" t="e">
        <f t="shared" ca="1" si="73"/>
        <v>#NAME?</v>
      </c>
      <c r="DL178" s="244" t="e">
        <f t="shared" ca="1" si="73"/>
        <v>#NAME?</v>
      </c>
      <c r="DM178" s="244" t="e">
        <f t="shared" ca="1" si="73"/>
        <v>#NAME?</v>
      </c>
      <c r="DN178" s="244" t="e">
        <f t="shared" ca="1" si="73"/>
        <v>#NAME?</v>
      </c>
      <c r="DO178" s="244" t="e">
        <f t="shared" ca="1" si="62"/>
        <v>#NAME?</v>
      </c>
    </row>
    <row r="179" spans="2:119" ht="16.5" thickBot="1">
      <c r="B179" s="290" t="s">
        <v>10976</v>
      </c>
      <c r="C179" s="303">
        <f>AP66</f>
        <v>147.4086108935027</v>
      </c>
      <c r="D179" s="292" t="s">
        <v>10965</v>
      </c>
      <c r="E179" s="293">
        <f>Y61</f>
        <v>140.70357362119734</v>
      </c>
      <c r="F179" s="221">
        <f t="shared" si="68"/>
        <v>400.64331390276595</v>
      </c>
      <c r="G179" s="221">
        <f t="shared" si="68"/>
        <v>400.26650527092585</v>
      </c>
      <c r="H179" s="221">
        <f t="shared" si="68"/>
        <v>399.89134162582536</v>
      </c>
      <c r="I179" s="221">
        <f t="shared" si="68"/>
        <v>399.37816184672334</v>
      </c>
      <c r="J179" s="221">
        <f t="shared" si="68"/>
        <v>398.86805383312134</v>
      </c>
      <c r="K179" s="221">
        <f t="shared" si="68"/>
        <v>398.36099566306143</v>
      </c>
      <c r="L179" s="221">
        <f t="shared" si="68"/>
        <v>397.67442848509768</v>
      </c>
      <c r="M179" s="221">
        <f t="shared" si="68"/>
        <v>396.81277476252461</v>
      </c>
      <c r="N179" s="221">
        <f t="shared" si="68"/>
        <v>395.95995823355787</v>
      </c>
      <c r="O179" s="221">
        <f t="shared" si="81"/>
        <v>394.63113663630708</v>
      </c>
      <c r="P179" s="221">
        <f t="shared" si="81"/>
        <v>393.32366054084207</v>
      </c>
      <c r="Q179" s="221">
        <f t="shared" si="81"/>
        <v>391.35939039690118</v>
      </c>
      <c r="R179" s="221">
        <f t="shared" si="81"/>
        <v>388.70570231519048</v>
      </c>
      <c r="S179" s="221">
        <f t="shared" si="52"/>
        <v>386.14084220040547</v>
      </c>
      <c r="T179" s="221">
        <f t="shared" si="52"/>
        <v>383.01655051939201</v>
      </c>
      <c r="U179" s="221">
        <f t="shared" si="52"/>
        <v>379.05169852863321</v>
      </c>
      <c r="V179" s="221">
        <f t="shared" si="52"/>
        <v>359.16216804250098</v>
      </c>
      <c r="W179" s="221">
        <f t="shared" si="52"/>
        <v>333.11218451470006</v>
      </c>
      <c r="Z179" s="290" t="s">
        <v>10976</v>
      </c>
      <c r="AA179" s="294">
        <f>AS66</f>
        <v>2.9999999999999997E-4</v>
      </c>
      <c r="AB179" s="292" t="s">
        <v>10965</v>
      </c>
      <c r="AC179" s="295">
        <v>1E-4</v>
      </c>
      <c r="AD179" s="222" t="e">
        <f t="shared" ca="1" si="78"/>
        <v>#NAME?</v>
      </c>
      <c r="AE179" s="222" t="e">
        <f t="shared" ca="1" si="78"/>
        <v>#NAME?</v>
      </c>
      <c r="AF179" s="222" t="e">
        <f t="shared" ca="1" si="78"/>
        <v>#NAME?</v>
      </c>
      <c r="AG179" s="222" t="e">
        <f t="shared" ca="1" si="78"/>
        <v>#NAME?</v>
      </c>
      <c r="AH179" s="222" t="e">
        <f t="shared" ca="1" si="77"/>
        <v>#NAME?</v>
      </c>
      <c r="AI179" s="222" t="e">
        <f t="shared" ca="1" si="77"/>
        <v>#NAME?</v>
      </c>
      <c r="AJ179" s="222" t="e">
        <f t="shared" ca="1" si="77"/>
        <v>#NAME?</v>
      </c>
      <c r="AK179" s="222" t="e">
        <f t="shared" ca="1" si="77"/>
        <v>#NAME?</v>
      </c>
      <c r="AL179" s="222" t="e">
        <f t="shared" ca="1" si="77"/>
        <v>#NAME?</v>
      </c>
      <c r="AM179" s="222" t="e">
        <f t="shared" ca="1" si="77"/>
        <v>#NAME?</v>
      </c>
      <c r="AN179" s="222" t="e">
        <f t="shared" ca="1" si="77"/>
        <v>#NAME?</v>
      </c>
      <c r="AO179" s="222" t="e">
        <f t="shared" ca="1" si="77"/>
        <v>#NAME?</v>
      </c>
      <c r="AP179" s="222" t="e">
        <f t="shared" ca="1" si="70"/>
        <v>#NAME?</v>
      </c>
      <c r="AQ179" s="222" t="e">
        <f t="shared" ca="1" si="70"/>
        <v>#NAME?</v>
      </c>
      <c r="AR179" s="222" t="e">
        <f t="shared" ca="1" si="70"/>
        <v>#NAME?</v>
      </c>
      <c r="AS179" s="222" t="e">
        <f t="shared" ca="1" si="70"/>
        <v>#NAME?</v>
      </c>
      <c r="AT179" s="222" t="e">
        <f t="shared" ca="1" si="70"/>
        <v>#NAME?</v>
      </c>
      <c r="AU179" s="222" t="e">
        <f t="shared" ca="1" si="70"/>
        <v>#NAME?</v>
      </c>
      <c r="AX179" s="290" t="s">
        <v>10976</v>
      </c>
      <c r="AZ179" s="292" t="s">
        <v>10965</v>
      </c>
      <c r="BB179" s="244" t="e">
        <f t="shared" ca="1" si="69"/>
        <v>#NAME?</v>
      </c>
      <c r="BC179" s="244" t="e">
        <f t="shared" ca="1" si="69"/>
        <v>#NAME?</v>
      </c>
      <c r="BD179" s="244" t="e">
        <f t="shared" ca="1" si="69"/>
        <v>#NAME?</v>
      </c>
      <c r="BE179" s="244" t="e">
        <f t="shared" ca="1" si="69"/>
        <v>#NAME?</v>
      </c>
      <c r="BF179" s="244" t="e">
        <f t="shared" ca="1" si="69"/>
        <v>#NAME?</v>
      </c>
      <c r="BG179" s="244" t="e">
        <f t="shared" ca="1" si="80"/>
        <v>#NAME?</v>
      </c>
      <c r="BH179" s="244" t="e">
        <f t="shared" ca="1" si="80"/>
        <v>#NAME?</v>
      </c>
      <c r="BI179" s="244" t="e">
        <f t="shared" ca="1" si="80"/>
        <v>#NAME?</v>
      </c>
      <c r="BJ179" s="244" t="e">
        <f t="shared" ca="1" si="80"/>
        <v>#NAME?</v>
      </c>
      <c r="BK179" s="244" t="e">
        <f t="shared" ca="1" si="80"/>
        <v>#NAME?</v>
      </c>
      <c r="BL179" s="244" t="e">
        <f t="shared" ca="1" si="80"/>
        <v>#NAME?</v>
      </c>
      <c r="BM179" s="244" t="e">
        <f t="shared" ca="1" si="80"/>
        <v>#NAME?</v>
      </c>
      <c r="BN179" s="244" t="e">
        <f t="shared" ca="1" si="80"/>
        <v>#NAME?</v>
      </c>
      <c r="BO179" s="244" t="e">
        <f t="shared" ca="1" si="53"/>
        <v>#NAME?</v>
      </c>
      <c r="BP179" s="244" t="e">
        <f t="shared" ca="1" si="53"/>
        <v>#NAME?</v>
      </c>
      <c r="BQ179" s="244" t="e">
        <f t="shared" ca="1" si="53"/>
        <v>#NAME?</v>
      </c>
      <c r="BR179" s="244" t="e">
        <f t="shared" ca="1" si="53"/>
        <v>#NAME?</v>
      </c>
      <c r="BS179" s="244" t="e">
        <f t="shared" ca="1" si="53"/>
        <v>#NAME?</v>
      </c>
      <c r="BV179" s="290" t="s">
        <v>10976</v>
      </c>
      <c r="BX179" s="292" t="s">
        <v>10965</v>
      </c>
      <c r="BZ179" s="244" t="e">
        <f t="shared" ca="1" si="74"/>
        <v>#NAME?</v>
      </c>
      <c r="CA179" s="244" t="e">
        <f t="shared" ca="1" si="74"/>
        <v>#NAME?</v>
      </c>
      <c r="CB179" s="244" t="e">
        <f t="shared" ca="1" si="74"/>
        <v>#NAME?</v>
      </c>
      <c r="CC179" s="244" t="e">
        <f t="shared" ca="1" si="74"/>
        <v>#NAME?</v>
      </c>
      <c r="CD179" s="244" t="e">
        <f t="shared" ca="1" si="74"/>
        <v>#NAME?</v>
      </c>
      <c r="CE179" s="244" t="e">
        <f t="shared" ca="1" si="74"/>
        <v>#NAME?</v>
      </c>
      <c r="CF179" s="244" t="e">
        <f t="shared" ca="1" si="74"/>
        <v>#NAME?</v>
      </c>
      <c r="CG179" s="244" t="e">
        <f t="shared" ca="1" si="74"/>
        <v>#NAME?</v>
      </c>
      <c r="CH179" s="244" t="e">
        <f t="shared" ca="1" si="72"/>
        <v>#NAME?</v>
      </c>
      <c r="CI179" s="244" t="e">
        <f t="shared" ca="1" si="72"/>
        <v>#NAME?</v>
      </c>
      <c r="CJ179" s="244" t="e">
        <f t="shared" ca="1" si="72"/>
        <v>#NAME?</v>
      </c>
      <c r="CK179" s="244" t="e">
        <f t="shared" ca="1" si="72"/>
        <v>#NAME?</v>
      </c>
      <c r="CL179" s="244" t="e">
        <f t="shared" ca="1" si="72"/>
        <v>#NAME?</v>
      </c>
      <c r="CM179" s="244" t="e">
        <f t="shared" ca="1" si="72"/>
        <v>#NAME?</v>
      </c>
      <c r="CN179" s="244" t="e">
        <f t="shared" ca="1" si="72"/>
        <v>#NAME?</v>
      </c>
      <c r="CO179" s="244" t="e">
        <f t="shared" ca="1" si="72"/>
        <v>#NAME?</v>
      </c>
      <c r="CP179" s="244" t="e">
        <f t="shared" ca="1" si="72"/>
        <v>#NAME?</v>
      </c>
      <c r="CQ179" s="244" t="e">
        <f t="shared" ca="1" si="61"/>
        <v>#NAME?</v>
      </c>
      <c r="CT179" s="290" t="s">
        <v>10976</v>
      </c>
      <c r="CV179" s="292" t="s">
        <v>10965</v>
      </c>
      <c r="CX179" s="244" t="e">
        <f t="shared" ca="1" si="75"/>
        <v>#NAME?</v>
      </c>
      <c r="CY179" s="244" t="e">
        <f t="shared" ca="1" si="75"/>
        <v>#NAME?</v>
      </c>
      <c r="CZ179" s="244" t="e">
        <f t="shared" ca="1" si="75"/>
        <v>#NAME?</v>
      </c>
      <c r="DA179" s="244" t="e">
        <f t="shared" ca="1" si="75"/>
        <v>#NAME?</v>
      </c>
      <c r="DB179" s="244" t="e">
        <f t="shared" ca="1" si="75"/>
        <v>#NAME?</v>
      </c>
      <c r="DC179" s="244" t="e">
        <f t="shared" ca="1" si="75"/>
        <v>#NAME?</v>
      </c>
      <c r="DD179" s="244" t="e">
        <f t="shared" ca="1" si="75"/>
        <v>#NAME?</v>
      </c>
      <c r="DE179" s="244" t="e">
        <f t="shared" ca="1" si="75"/>
        <v>#NAME?</v>
      </c>
      <c r="DF179" s="244" t="e">
        <f t="shared" ca="1" si="73"/>
        <v>#NAME?</v>
      </c>
      <c r="DG179" s="244" t="e">
        <f t="shared" ca="1" si="73"/>
        <v>#NAME?</v>
      </c>
      <c r="DH179" s="244" t="e">
        <f t="shared" ca="1" si="73"/>
        <v>#NAME?</v>
      </c>
      <c r="DI179" s="244" t="e">
        <f t="shared" ca="1" si="73"/>
        <v>#NAME?</v>
      </c>
      <c r="DJ179" s="244" t="e">
        <f t="shared" ca="1" si="73"/>
        <v>#NAME?</v>
      </c>
      <c r="DK179" s="244" t="e">
        <f t="shared" ca="1" si="73"/>
        <v>#NAME?</v>
      </c>
      <c r="DL179" s="244" t="e">
        <f t="shared" ca="1" si="73"/>
        <v>#NAME?</v>
      </c>
      <c r="DM179" s="244" t="e">
        <f t="shared" ca="1" si="73"/>
        <v>#NAME?</v>
      </c>
      <c r="DN179" s="244" t="e">
        <f t="shared" ca="1" si="73"/>
        <v>#NAME?</v>
      </c>
      <c r="DO179" s="244" t="e">
        <f t="shared" ca="1" si="62"/>
        <v>#NAME?</v>
      </c>
    </row>
    <row r="180" spans="2:119" ht="16.5" thickBot="1">
      <c r="B180" s="296"/>
      <c r="C180" s="297">
        <f t="shared" si="59"/>
        <v>147.4086108935027</v>
      </c>
      <c r="D180" s="298" t="s">
        <v>10972</v>
      </c>
      <c r="E180" s="293">
        <f t="shared" ref="E180:E196" si="82">Y62</f>
        <v>140.21625407491695</v>
      </c>
      <c r="F180" s="221">
        <f t="shared" si="68"/>
        <v>400.15599435648556</v>
      </c>
      <c r="G180" s="221">
        <f t="shared" si="68"/>
        <v>399.77918572464546</v>
      </c>
      <c r="H180" s="221">
        <f t="shared" si="68"/>
        <v>399.40402207954497</v>
      </c>
      <c r="I180" s="221">
        <f t="shared" si="68"/>
        <v>398.89084230044296</v>
      </c>
      <c r="J180" s="221">
        <f t="shared" si="68"/>
        <v>398.38073428684095</v>
      </c>
      <c r="K180" s="221">
        <f t="shared" si="68"/>
        <v>397.87367611678104</v>
      </c>
      <c r="L180" s="221">
        <f t="shared" si="68"/>
        <v>397.18710893881729</v>
      </c>
      <c r="M180" s="221">
        <f t="shared" si="68"/>
        <v>396.32545521624422</v>
      </c>
      <c r="N180" s="221">
        <f t="shared" si="68"/>
        <v>395.47263868727748</v>
      </c>
      <c r="O180" s="221">
        <f t="shared" si="81"/>
        <v>394.14381709002669</v>
      </c>
      <c r="P180" s="221">
        <f t="shared" si="81"/>
        <v>392.83634099456168</v>
      </c>
      <c r="Q180" s="221">
        <f t="shared" si="81"/>
        <v>390.87207085062079</v>
      </c>
      <c r="R180" s="221">
        <f t="shared" si="81"/>
        <v>388.21838276891009</v>
      </c>
      <c r="S180" s="221">
        <f t="shared" si="52"/>
        <v>385.65352265412514</v>
      </c>
      <c r="T180" s="221">
        <f t="shared" si="52"/>
        <v>382.52923097311168</v>
      </c>
      <c r="U180" s="221">
        <f t="shared" si="52"/>
        <v>378.56437898235282</v>
      </c>
      <c r="V180" s="221">
        <f t="shared" si="52"/>
        <v>358.67484849622053</v>
      </c>
      <c r="W180" s="221">
        <f t="shared" si="52"/>
        <v>332.62486496841962</v>
      </c>
      <c r="Z180" s="296"/>
      <c r="AA180" s="294">
        <f t="shared" si="79"/>
        <v>2.9999999999999997E-4</v>
      </c>
      <c r="AB180" s="298" t="s">
        <v>10972</v>
      </c>
      <c r="AC180" s="295">
        <v>1E-4</v>
      </c>
      <c r="AD180" s="222" t="e">
        <f t="shared" ca="1" si="78"/>
        <v>#NAME?</v>
      </c>
      <c r="AE180" s="222" t="e">
        <f t="shared" ca="1" si="78"/>
        <v>#NAME?</v>
      </c>
      <c r="AF180" s="222" t="e">
        <f t="shared" ca="1" si="78"/>
        <v>#NAME?</v>
      </c>
      <c r="AG180" s="222" t="e">
        <f t="shared" ca="1" si="78"/>
        <v>#NAME?</v>
      </c>
      <c r="AH180" s="222" t="e">
        <f t="shared" ca="1" si="77"/>
        <v>#NAME?</v>
      </c>
      <c r="AI180" s="222" t="e">
        <f t="shared" ca="1" si="77"/>
        <v>#NAME?</v>
      </c>
      <c r="AJ180" s="222" t="e">
        <f t="shared" ca="1" si="77"/>
        <v>#NAME?</v>
      </c>
      <c r="AK180" s="222" t="e">
        <f t="shared" ca="1" si="77"/>
        <v>#NAME?</v>
      </c>
      <c r="AL180" s="222" t="e">
        <f t="shared" ca="1" si="77"/>
        <v>#NAME?</v>
      </c>
      <c r="AM180" s="222" t="e">
        <f t="shared" ca="1" si="77"/>
        <v>#NAME?</v>
      </c>
      <c r="AN180" s="222" t="e">
        <f t="shared" ca="1" si="77"/>
        <v>#NAME?</v>
      </c>
      <c r="AO180" s="222" t="e">
        <f t="shared" ca="1" si="77"/>
        <v>#NAME?</v>
      </c>
      <c r="AP180" s="222" t="e">
        <f t="shared" ca="1" si="70"/>
        <v>#NAME?</v>
      </c>
      <c r="AQ180" s="222" t="e">
        <f t="shared" ca="1" si="70"/>
        <v>#NAME?</v>
      </c>
      <c r="AR180" s="222" t="e">
        <f t="shared" ca="1" si="70"/>
        <v>#NAME?</v>
      </c>
      <c r="AS180" s="222" t="e">
        <f t="shared" ca="1" si="70"/>
        <v>#NAME?</v>
      </c>
      <c r="AT180" s="222" t="e">
        <f t="shared" ca="1" si="70"/>
        <v>#NAME?</v>
      </c>
      <c r="AU180" s="222" t="e">
        <f t="shared" ca="1" si="70"/>
        <v>#NAME?</v>
      </c>
      <c r="AX180" s="296"/>
      <c r="AZ180" s="298" t="s">
        <v>10972</v>
      </c>
      <c r="BB180" s="244" t="e">
        <f t="shared" ca="1" si="69"/>
        <v>#NAME?</v>
      </c>
      <c r="BC180" s="244" t="e">
        <f t="shared" ca="1" si="69"/>
        <v>#NAME?</v>
      </c>
      <c r="BD180" s="244" t="e">
        <f t="shared" ca="1" si="69"/>
        <v>#NAME?</v>
      </c>
      <c r="BE180" s="244" t="e">
        <f t="shared" ca="1" si="69"/>
        <v>#NAME?</v>
      </c>
      <c r="BF180" s="244" t="e">
        <f t="shared" ca="1" si="69"/>
        <v>#NAME?</v>
      </c>
      <c r="BG180" s="244" t="e">
        <f t="shared" ca="1" si="80"/>
        <v>#NAME?</v>
      </c>
      <c r="BH180" s="244" t="e">
        <f t="shared" ca="1" si="80"/>
        <v>#NAME?</v>
      </c>
      <c r="BI180" s="244" t="e">
        <f t="shared" ca="1" si="80"/>
        <v>#NAME?</v>
      </c>
      <c r="BJ180" s="244" t="e">
        <f t="shared" ca="1" si="80"/>
        <v>#NAME?</v>
      </c>
      <c r="BK180" s="244" t="e">
        <f t="shared" ca="1" si="80"/>
        <v>#NAME?</v>
      </c>
      <c r="BL180" s="244" t="e">
        <f t="shared" ca="1" si="80"/>
        <v>#NAME?</v>
      </c>
      <c r="BM180" s="244" t="e">
        <f t="shared" ca="1" si="80"/>
        <v>#NAME?</v>
      </c>
      <c r="BN180" s="244" t="e">
        <f t="shared" ca="1" si="80"/>
        <v>#NAME?</v>
      </c>
      <c r="BO180" s="244" t="e">
        <f t="shared" ca="1" si="53"/>
        <v>#NAME?</v>
      </c>
      <c r="BP180" s="244" t="e">
        <f t="shared" ca="1" si="53"/>
        <v>#NAME?</v>
      </c>
      <c r="BQ180" s="244" t="e">
        <f t="shared" ca="1" si="53"/>
        <v>#NAME?</v>
      </c>
      <c r="BR180" s="244" t="e">
        <f t="shared" ca="1" si="53"/>
        <v>#NAME?</v>
      </c>
      <c r="BS180" s="244" t="e">
        <f t="shared" ca="1" si="53"/>
        <v>#NAME?</v>
      </c>
      <c r="BV180" s="296"/>
      <c r="BX180" s="298" t="s">
        <v>10972</v>
      </c>
      <c r="BZ180" s="244" t="e">
        <f t="shared" ca="1" si="74"/>
        <v>#NAME?</v>
      </c>
      <c r="CA180" s="244" t="e">
        <f t="shared" ca="1" si="74"/>
        <v>#NAME?</v>
      </c>
      <c r="CB180" s="244" t="e">
        <f t="shared" ca="1" si="74"/>
        <v>#NAME?</v>
      </c>
      <c r="CC180" s="244" t="e">
        <f t="shared" ca="1" si="74"/>
        <v>#NAME?</v>
      </c>
      <c r="CD180" s="244" t="e">
        <f t="shared" ca="1" si="74"/>
        <v>#NAME?</v>
      </c>
      <c r="CE180" s="244" t="e">
        <f t="shared" ca="1" si="74"/>
        <v>#NAME?</v>
      </c>
      <c r="CF180" s="244" t="e">
        <f t="shared" ca="1" si="74"/>
        <v>#NAME?</v>
      </c>
      <c r="CG180" s="244" t="e">
        <f t="shared" ca="1" si="74"/>
        <v>#NAME?</v>
      </c>
      <c r="CH180" s="244" t="e">
        <f t="shared" ca="1" si="72"/>
        <v>#NAME?</v>
      </c>
      <c r="CI180" s="244" t="e">
        <f t="shared" ca="1" si="72"/>
        <v>#NAME?</v>
      </c>
      <c r="CJ180" s="244" t="e">
        <f t="shared" ca="1" si="72"/>
        <v>#NAME?</v>
      </c>
      <c r="CK180" s="244" t="e">
        <f t="shared" ca="1" si="72"/>
        <v>#NAME?</v>
      </c>
      <c r="CL180" s="244" t="e">
        <f t="shared" ca="1" si="72"/>
        <v>#NAME?</v>
      </c>
      <c r="CM180" s="244" t="e">
        <f t="shared" ca="1" si="72"/>
        <v>#NAME?</v>
      </c>
      <c r="CN180" s="244" t="e">
        <f t="shared" ca="1" si="72"/>
        <v>#NAME?</v>
      </c>
      <c r="CO180" s="244" t="e">
        <f t="shared" ca="1" si="72"/>
        <v>#NAME?</v>
      </c>
      <c r="CP180" s="244" t="e">
        <f t="shared" ca="1" si="72"/>
        <v>#NAME?</v>
      </c>
      <c r="CQ180" s="244" t="e">
        <f t="shared" ca="1" si="61"/>
        <v>#NAME?</v>
      </c>
      <c r="CT180" s="296"/>
      <c r="CV180" s="298" t="s">
        <v>10972</v>
      </c>
      <c r="CX180" s="244" t="e">
        <f t="shared" ca="1" si="75"/>
        <v>#NAME?</v>
      </c>
      <c r="CY180" s="244" t="e">
        <f t="shared" ca="1" si="75"/>
        <v>#NAME?</v>
      </c>
      <c r="CZ180" s="244" t="e">
        <f t="shared" ca="1" si="75"/>
        <v>#NAME?</v>
      </c>
      <c r="DA180" s="244" t="e">
        <f t="shared" ca="1" si="75"/>
        <v>#NAME?</v>
      </c>
      <c r="DB180" s="244" t="e">
        <f t="shared" ca="1" si="75"/>
        <v>#NAME?</v>
      </c>
      <c r="DC180" s="244" t="e">
        <f t="shared" ca="1" si="75"/>
        <v>#NAME?</v>
      </c>
      <c r="DD180" s="244" t="e">
        <f t="shared" ca="1" si="75"/>
        <v>#NAME?</v>
      </c>
      <c r="DE180" s="244" t="e">
        <f t="shared" ca="1" si="75"/>
        <v>#NAME?</v>
      </c>
      <c r="DF180" s="244" t="e">
        <f t="shared" ca="1" si="73"/>
        <v>#NAME?</v>
      </c>
      <c r="DG180" s="244" t="e">
        <f t="shared" ca="1" si="73"/>
        <v>#NAME?</v>
      </c>
      <c r="DH180" s="244" t="e">
        <f t="shared" ca="1" si="73"/>
        <v>#NAME?</v>
      </c>
      <c r="DI180" s="244" t="e">
        <f t="shared" ca="1" si="73"/>
        <v>#NAME?</v>
      </c>
      <c r="DJ180" s="244" t="e">
        <f t="shared" ca="1" si="73"/>
        <v>#NAME?</v>
      </c>
      <c r="DK180" s="244" t="e">
        <f t="shared" ca="1" si="73"/>
        <v>#NAME?</v>
      </c>
      <c r="DL180" s="244" t="e">
        <f t="shared" ca="1" si="73"/>
        <v>#NAME?</v>
      </c>
      <c r="DM180" s="244" t="e">
        <f t="shared" ca="1" si="73"/>
        <v>#NAME?</v>
      </c>
      <c r="DN180" s="244" t="e">
        <f t="shared" ca="1" si="73"/>
        <v>#NAME?</v>
      </c>
      <c r="DO180" s="244" t="e">
        <f t="shared" ca="1" si="62"/>
        <v>#NAME?</v>
      </c>
    </row>
    <row r="181" spans="2:119" ht="16.5" thickBot="1">
      <c r="B181" s="296"/>
      <c r="C181" s="297">
        <f t="shared" si="59"/>
        <v>147.4086108935027</v>
      </c>
      <c r="D181" s="298" t="s">
        <v>10973</v>
      </c>
      <c r="E181" s="293">
        <f t="shared" si="82"/>
        <v>139.73113923973111</v>
      </c>
      <c r="F181" s="221">
        <f t="shared" si="68"/>
        <v>399.67087952129975</v>
      </c>
      <c r="G181" s="221">
        <f t="shared" si="68"/>
        <v>399.29407088945959</v>
      </c>
      <c r="H181" s="221">
        <f t="shared" si="68"/>
        <v>398.91890724435916</v>
      </c>
      <c r="I181" s="221">
        <f t="shared" si="68"/>
        <v>398.40572746525709</v>
      </c>
      <c r="J181" s="221">
        <f t="shared" si="68"/>
        <v>397.89561945165508</v>
      </c>
      <c r="K181" s="221">
        <f t="shared" si="68"/>
        <v>397.38856128159523</v>
      </c>
      <c r="L181" s="221">
        <f t="shared" si="68"/>
        <v>396.70199410363148</v>
      </c>
      <c r="M181" s="221">
        <f t="shared" si="68"/>
        <v>395.84034038105835</v>
      </c>
      <c r="N181" s="221">
        <f t="shared" si="68"/>
        <v>394.98752385209161</v>
      </c>
      <c r="O181" s="221">
        <f t="shared" si="81"/>
        <v>393.65870225484082</v>
      </c>
      <c r="P181" s="221">
        <f t="shared" si="81"/>
        <v>392.35122615937587</v>
      </c>
      <c r="Q181" s="221">
        <f t="shared" si="81"/>
        <v>390.38695601543498</v>
      </c>
      <c r="R181" s="221">
        <f t="shared" si="81"/>
        <v>387.73326793372428</v>
      </c>
      <c r="S181" s="221">
        <f t="shared" si="52"/>
        <v>385.16840781893927</v>
      </c>
      <c r="T181" s="221">
        <f t="shared" si="52"/>
        <v>382.04411613792581</v>
      </c>
      <c r="U181" s="221">
        <f t="shared" ref="S181:Y244" si="83">U$88+$C181+$E181</f>
        <v>378.07926414716701</v>
      </c>
      <c r="V181" s="221">
        <f t="shared" si="83"/>
        <v>358.18973366103472</v>
      </c>
      <c r="W181" s="221">
        <f t="shared" si="83"/>
        <v>332.1397501332338</v>
      </c>
      <c r="Z181" s="296"/>
      <c r="AA181" s="294">
        <f t="shared" si="79"/>
        <v>2.9999999999999997E-4</v>
      </c>
      <c r="AB181" s="298" t="s">
        <v>10973</v>
      </c>
      <c r="AC181" s="295">
        <v>2.0000000000000001E-4</v>
      </c>
      <c r="AD181" s="222" t="e">
        <f t="shared" ca="1" si="78"/>
        <v>#NAME?</v>
      </c>
      <c r="AE181" s="222" t="e">
        <f t="shared" ca="1" si="78"/>
        <v>#NAME?</v>
      </c>
      <c r="AF181" s="222" t="e">
        <f t="shared" ca="1" si="78"/>
        <v>#NAME?</v>
      </c>
      <c r="AG181" s="222" t="e">
        <f t="shared" ca="1" si="78"/>
        <v>#NAME?</v>
      </c>
      <c r="AH181" s="222" t="e">
        <f t="shared" ca="1" si="77"/>
        <v>#NAME?</v>
      </c>
      <c r="AI181" s="222" t="e">
        <f t="shared" ca="1" si="77"/>
        <v>#NAME?</v>
      </c>
      <c r="AJ181" s="222" t="e">
        <f t="shared" ca="1" si="77"/>
        <v>#NAME?</v>
      </c>
      <c r="AK181" s="222" t="e">
        <f t="shared" ca="1" si="77"/>
        <v>#NAME?</v>
      </c>
      <c r="AL181" s="222" t="e">
        <f t="shared" ca="1" si="77"/>
        <v>#NAME?</v>
      </c>
      <c r="AM181" s="222" t="e">
        <f t="shared" ca="1" si="77"/>
        <v>#NAME?</v>
      </c>
      <c r="AN181" s="222" t="e">
        <f t="shared" ca="1" si="77"/>
        <v>#NAME?</v>
      </c>
      <c r="AO181" s="222" t="e">
        <f t="shared" ca="1" si="77"/>
        <v>#NAME?</v>
      </c>
      <c r="AP181" s="222" t="e">
        <f t="shared" ca="1" si="70"/>
        <v>#NAME?</v>
      </c>
      <c r="AQ181" s="222" t="e">
        <f t="shared" ca="1" si="70"/>
        <v>#NAME?</v>
      </c>
      <c r="AR181" s="222" t="e">
        <f t="shared" ca="1" si="70"/>
        <v>#NAME?</v>
      </c>
      <c r="AS181" s="222" t="e">
        <f t="shared" ca="1" si="70"/>
        <v>#NAME?</v>
      </c>
      <c r="AT181" s="222" t="e">
        <f t="shared" ca="1" si="70"/>
        <v>#NAME?</v>
      </c>
      <c r="AU181" s="222" t="e">
        <f t="shared" ca="1" si="70"/>
        <v>#NAME?</v>
      </c>
      <c r="AX181" s="296"/>
      <c r="AZ181" s="298" t="s">
        <v>10973</v>
      </c>
      <c r="BB181" s="244" t="e">
        <f t="shared" ca="1" si="69"/>
        <v>#NAME?</v>
      </c>
      <c r="BC181" s="244" t="e">
        <f t="shared" ca="1" si="69"/>
        <v>#NAME?</v>
      </c>
      <c r="BD181" s="244" t="e">
        <f t="shared" ca="1" si="69"/>
        <v>#NAME?</v>
      </c>
      <c r="BE181" s="244" t="e">
        <f t="shared" ca="1" si="69"/>
        <v>#NAME?</v>
      </c>
      <c r="BF181" s="244" t="e">
        <f t="shared" ca="1" si="69"/>
        <v>#NAME?</v>
      </c>
      <c r="BG181" s="244" t="e">
        <f t="shared" ca="1" si="80"/>
        <v>#NAME?</v>
      </c>
      <c r="BH181" s="244" t="e">
        <f t="shared" ca="1" si="80"/>
        <v>#NAME?</v>
      </c>
      <c r="BI181" s="244" t="e">
        <f t="shared" ca="1" si="80"/>
        <v>#NAME?</v>
      </c>
      <c r="BJ181" s="244" t="e">
        <f t="shared" ca="1" si="80"/>
        <v>#NAME?</v>
      </c>
      <c r="BK181" s="244" t="e">
        <f t="shared" ca="1" si="80"/>
        <v>#NAME?</v>
      </c>
      <c r="BL181" s="244" t="e">
        <f t="shared" ca="1" si="80"/>
        <v>#NAME?</v>
      </c>
      <c r="BM181" s="244" t="e">
        <f t="shared" ca="1" si="80"/>
        <v>#NAME?</v>
      </c>
      <c r="BN181" s="244" t="e">
        <f t="shared" ca="1" si="80"/>
        <v>#NAME?</v>
      </c>
      <c r="BO181" s="244" t="e">
        <f t="shared" ca="1" si="53"/>
        <v>#NAME?</v>
      </c>
      <c r="BP181" s="244" t="e">
        <f t="shared" ca="1" si="53"/>
        <v>#NAME?</v>
      </c>
      <c r="BQ181" s="244" t="e">
        <f t="shared" ref="BO181:BS244" ca="1" si="84">AS181*U181</f>
        <v>#NAME?</v>
      </c>
      <c r="BR181" s="244" t="e">
        <f t="shared" ca="1" si="84"/>
        <v>#NAME?</v>
      </c>
      <c r="BS181" s="244" t="e">
        <f t="shared" ca="1" si="84"/>
        <v>#NAME?</v>
      </c>
      <c r="BV181" s="296"/>
      <c r="BX181" s="298" t="s">
        <v>10973</v>
      </c>
      <c r="BZ181" s="244" t="e">
        <f t="shared" ca="1" si="74"/>
        <v>#NAME?</v>
      </c>
      <c r="CA181" s="244" t="e">
        <f t="shared" ca="1" si="74"/>
        <v>#NAME?</v>
      </c>
      <c r="CB181" s="244" t="e">
        <f t="shared" ca="1" si="74"/>
        <v>#NAME?</v>
      </c>
      <c r="CC181" s="244" t="e">
        <f t="shared" ca="1" si="74"/>
        <v>#NAME?</v>
      </c>
      <c r="CD181" s="244" t="e">
        <f t="shared" ca="1" si="74"/>
        <v>#NAME?</v>
      </c>
      <c r="CE181" s="244" t="e">
        <f t="shared" ca="1" si="74"/>
        <v>#NAME?</v>
      </c>
      <c r="CF181" s="244" t="e">
        <f t="shared" ca="1" si="74"/>
        <v>#NAME?</v>
      </c>
      <c r="CG181" s="244" t="e">
        <f t="shared" ca="1" si="74"/>
        <v>#NAME?</v>
      </c>
      <c r="CH181" s="244" t="e">
        <f t="shared" ca="1" si="72"/>
        <v>#NAME?</v>
      </c>
      <c r="CI181" s="244" t="e">
        <f t="shared" ca="1" si="72"/>
        <v>#NAME?</v>
      </c>
      <c r="CJ181" s="244" t="e">
        <f t="shared" ca="1" si="72"/>
        <v>#NAME?</v>
      </c>
      <c r="CK181" s="244" t="e">
        <f t="shared" ca="1" si="72"/>
        <v>#NAME?</v>
      </c>
      <c r="CL181" s="244" t="e">
        <f t="shared" ca="1" si="72"/>
        <v>#NAME?</v>
      </c>
      <c r="CM181" s="244" t="e">
        <f t="shared" ca="1" si="72"/>
        <v>#NAME?</v>
      </c>
      <c r="CN181" s="244" t="e">
        <f t="shared" ca="1" si="72"/>
        <v>#NAME?</v>
      </c>
      <c r="CO181" s="244" t="e">
        <f t="shared" ca="1" si="72"/>
        <v>#NAME?</v>
      </c>
      <c r="CP181" s="244" t="e">
        <f t="shared" ca="1" si="72"/>
        <v>#NAME?</v>
      </c>
      <c r="CQ181" s="244" t="e">
        <f t="shared" ca="1" si="61"/>
        <v>#NAME?</v>
      </c>
      <c r="CT181" s="296"/>
      <c r="CV181" s="298" t="s">
        <v>10973</v>
      </c>
      <c r="CX181" s="244" t="e">
        <f t="shared" ca="1" si="75"/>
        <v>#NAME?</v>
      </c>
      <c r="CY181" s="244" t="e">
        <f t="shared" ca="1" si="75"/>
        <v>#NAME?</v>
      </c>
      <c r="CZ181" s="244" t="e">
        <f t="shared" ca="1" si="75"/>
        <v>#NAME?</v>
      </c>
      <c r="DA181" s="244" t="e">
        <f t="shared" ca="1" si="75"/>
        <v>#NAME?</v>
      </c>
      <c r="DB181" s="244" t="e">
        <f t="shared" ca="1" si="75"/>
        <v>#NAME?</v>
      </c>
      <c r="DC181" s="244" t="e">
        <f t="shared" ca="1" si="75"/>
        <v>#NAME?</v>
      </c>
      <c r="DD181" s="244" t="e">
        <f t="shared" ca="1" si="75"/>
        <v>#NAME?</v>
      </c>
      <c r="DE181" s="244" t="e">
        <f t="shared" ca="1" si="75"/>
        <v>#NAME?</v>
      </c>
      <c r="DF181" s="244" t="e">
        <f t="shared" ca="1" si="73"/>
        <v>#NAME?</v>
      </c>
      <c r="DG181" s="244" t="e">
        <f t="shared" ca="1" si="73"/>
        <v>#NAME?</v>
      </c>
      <c r="DH181" s="244" t="e">
        <f t="shared" ca="1" si="73"/>
        <v>#NAME?</v>
      </c>
      <c r="DI181" s="244" t="e">
        <f t="shared" ca="1" si="73"/>
        <v>#NAME?</v>
      </c>
      <c r="DJ181" s="244" t="e">
        <f t="shared" ca="1" si="73"/>
        <v>#NAME?</v>
      </c>
      <c r="DK181" s="244" t="e">
        <f t="shared" ca="1" si="73"/>
        <v>#NAME?</v>
      </c>
      <c r="DL181" s="244" t="e">
        <f t="shared" ca="1" si="73"/>
        <v>#NAME?</v>
      </c>
      <c r="DM181" s="244" t="e">
        <f t="shared" ca="1" si="73"/>
        <v>#NAME?</v>
      </c>
      <c r="DN181" s="244" t="e">
        <f t="shared" ca="1" si="73"/>
        <v>#NAME?</v>
      </c>
      <c r="DO181" s="244" t="e">
        <f t="shared" ca="1" si="62"/>
        <v>#NAME?</v>
      </c>
    </row>
    <row r="182" spans="2:119" ht="16.5" thickBot="1">
      <c r="B182" s="296"/>
      <c r="C182" s="297">
        <f t="shared" si="59"/>
        <v>147.4086108935027</v>
      </c>
      <c r="D182" s="298" t="s">
        <v>10974</v>
      </c>
      <c r="E182" s="293">
        <f t="shared" si="82"/>
        <v>139.06768436317935</v>
      </c>
      <c r="F182" s="221">
        <f t="shared" si="68"/>
        <v>399.00742464474797</v>
      </c>
      <c r="G182" s="221">
        <f t="shared" si="68"/>
        <v>398.63061601290786</v>
      </c>
      <c r="H182" s="221">
        <f t="shared" si="68"/>
        <v>398.25545236780738</v>
      </c>
      <c r="I182" s="221">
        <f t="shared" si="68"/>
        <v>397.74227258870536</v>
      </c>
      <c r="J182" s="221">
        <f t="shared" si="68"/>
        <v>397.23216457510335</v>
      </c>
      <c r="K182" s="221">
        <f t="shared" si="68"/>
        <v>396.72510640504345</v>
      </c>
      <c r="L182" s="221">
        <f t="shared" si="68"/>
        <v>396.0385392270797</v>
      </c>
      <c r="M182" s="221">
        <f t="shared" si="68"/>
        <v>395.17688550450663</v>
      </c>
      <c r="N182" s="221">
        <f t="shared" si="68"/>
        <v>394.32406897553989</v>
      </c>
      <c r="O182" s="221">
        <f t="shared" si="81"/>
        <v>392.99524737828909</v>
      </c>
      <c r="P182" s="221">
        <f t="shared" si="81"/>
        <v>391.68777128282409</v>
      </c>
      <c r="Q182" s="221">
        <f t="shared" si="81"/>
        <v>389.72350113888319</v>
      </c>
      <c r="R182" s="221">
        <f t="shared" si="81"/>
        <v>387.0698130571725</v>
      </c>
      <c r="S182" s="221">
        <f t="shared" si="83"/>
        <v>384.50495294238749</v>
      </c>
      <c r="T182" s="221">
        <f t="shared" si="83"/>
        <v>381.38066126137403</v>
      </c>
      <c r="U182" s="221">
        <f t="shared" si="83"/>
        <v>377.41580927061523</v>
      </c>
      <c r="V182" s="221">
        <f t="shared" si="83"/>
        <v>357.526278784483</v>
      </c>
      <c r="W182" s="221">
        <f t="shared" si="83"/>
        <v>331.47629525668208</v>
      </c>
      <c r="Z182" s="296"/>
      <c r="AA182" s="294">
        <f t="shared" si="79"/>
        <v>2.9999999999999997E-4</v>
      </c>
      <c r="AB182" s="298" t="s">
        <v>10974</v>
      </c>
      <c r="AC182" s="295">
        <v>4.0000000000000002E-4</v>
      </c>
      <c r="AD182" s="222" t="e">
        <f t="shared" ca="1" si="78"/>
        <v>#NAME?</v>
      </c>
      <c r="AE182" s="222" t="e">
        <f t="shared" ca="1" si="78"/>
        <v>#NAME?</v>
      </c>
      <c r="AF182" s="222" t="e">
        <f t="shared" ca="1" si="78"/>
        <v>#NAME?</v>
      </c>
      <c r="AG182" s="222" t="e">
        <f t="shared" ca="1" si="78"/>
        <v>#NAME?</v>
      </c>
      <c r="AH182" s="222" t="e">
        <f t="shared" ca="1" si="77"/>
        <v>#NAME?</v>
      </c>
      <c r="AI182" s="222" t="e">
        <f t="shared" ca="1" si="77"/>
        <v>#NAME?</v>
      </c>
      <c r="AJ182" s="222" t="e">
        <f t="shared" ca="1" si="77"/>
        <v>#NAME?</v>
      </c>
      <c r="AK182" s="222" t="e">
        <f t="shared" ca="1" si="77"/>
        <v>#NAME?</v>
      </c>
      <c r="AL182" s="222" t="e">
        <f t="shared" ca="1" si="77"/>
        <v>#NAME?</v>
      </c>
      <c r="AM182" s="222" t="e">
        <f t="shared" ca="1" si="77"/>
        <v>#NAME?</v>
      </c>
      <c r="AN182" s="222" t="e">
        <f t="shared" ca="1" si="77"/>
        <v>#NAME?</v>
      </c>
      <c r="AO182" s="222" t="e">
        <f t="shared" ca="1" si="77"/>
        <v>#NAME?</v>
      </c>
      <c r="AP182" s="222" t="e">
        <f t="shared" ca="1" si="70"/>
        <v>#NAME?</v>
      </c>
      <c r="AQ182" s="222" t="e">
        <f t="shared" ca="1" si="70"/>
        <v>#NAME?</v>
      </c>
      <c r="AR182" s="222" t="e">
        <f t="shared" ca="1" si="70"/>
        <v>#NAME?</v>
      </c>
      <c r="AS182" s="222" t="e">
        <f t="shared" ca="1" si="70"/>
        <v>#NAME?</v>
      </c>
      <c r="AT182" s="222" t="e">
        <f t="shared" ca="1" si="70"/>
        <v>#NAME?</v>
      </c>
      <c r="AU182" s="222" t="e">
        <f t="shared" ca="1" si="70"/>
        <v>#NAME?</v>
      </c>
      <c r="AX182" s="296"/>
      <c r="AZ182" s="298" t="s">
        <v>10974</v>
      </c>
      <c r="BB182" s="244" t="e">
        <f t="shared" ca="1" si="69"/>
        <v>#NAME?</v>
      </c>
      <c r="BC182" s="244" t="e">
        <f t="shared" ca="1" si="69"/>
        <v>#NAME?</v>
      </c>
      <c r="BD182" s="244" t="e">
        <f t="shared" ca="1" si="69"/>
        <v>#NAME?</v>
      </c>
      <c r="BE182" s="244" t="e">
        <f t="shared" ca="1" si="69"/>
        <v>#NAME?</v>
      </c>
      <c r="BF182" s="244" t="e">
        <f t="shared" ca="1" si="69"/>
        <v>#NAME?</v>
      </c>
      <c r="BG182" s="244" t="e">
        <f t="shared" ca="1" si="80"/>
        <v>#NAME?</v>
      </c>
      <c r="BH182" s="244" t="e">
        <f t="shared" ca="1" si="80"/>
        <v>#NAME?</v>
      </c>
      <c r="BI182" s="244" t="e">
        <f t="shared" ca="1" si="80"/>
        <v>#NAME?</v>
      </c>
      <c r="BJ182" s="244" t="e">
        <f t="shared" ca="1" si="80"/>
        <v>#NAME?</v>
      </c>
      <c r="BK182" s="244" t="e">
        <f t="shared" ca="1" si="80"/>
        <v>#NAME?</v>
      </c>
      <c r="BL182" s="244" t="e">
        <f t="shared" ca="1" si="80"/>
        <v>#NAME?</v>
      </c>
      <c r="BM182" s="244" t="e">
        <f t="shared" ca="1" si="80"/>
        <v>#NAME?</v>
      </c>
      <c r="BN182" s="244" t="e">
        <f t="shared" ca="1" si="80"/>
        <v>#NAME?</v>
      </c>
      <c r="BO182" s="244" t="e">
        <f t="shared" ca="1" si="84"/>
        <v>#NAME?</v>
      </c>
      <c r="BP182" s="244" t="e">
        <f t="shared" ca="1" si="84"/>
        <v>#NAME?</v>
      </c>
      <c r="BQ182" s="244" t="e">
        <f t="shared" ca="1" si="84"/>
        <v>#NAME?</v>
      </c>
      <c r="BR182" s="244" t="e">
        <f t="shared" ca="1" si="84"/>
        <v>#NAME?</v>
      </c>
      <c r="BS182" s="244" t="e">
        <f t="shared" ca="1" si="84"/>
        <v>#NAME?</v>
      </c>
      <c r="BV182" s="296"/>
      <c r="BX182" s="298" t="s">
        <v>10974</v>
      </c>
      <c r="BZ182" s="244" t="e">
        <f t="shared" ca="1" si="74"/>
        <v>#NAME?</v>
      </c>
      <c r="CA182" s="244" t="e">
        <f t="shared" ca="1" si="74"/>
        <v>#NAME?</v>
      </c>
      <c r="CB182" s="244" t="e">
        <f t="shared" ca="1" si="74"/>
        <v>#NAME?</v>
      </c>
      <c r="CC182" s="244" t="e">
        <f t="shared" ca="1" si="74"/>
        <v>#NAME?</v>
      </c>
      <c r="CD182" s="244" t="e">
        <f t="shared" ca="1" si="74"/>
        <v>#NAME?</v>
      </c>
      <c r="CE182" s="244" t="e">
        <f t="shared" ca="1" si="74"/>
        <v>#NAME?</v>
      </c>
      <c r="CF182" s="244" t="e">
        <f t="shared" ca="1" si="74"/>
        <v>#NAME?</v>
      </c>
      <c r="CG182" s="244" t="e">
        <f t="shared" ca="1" si="74"/>
        <v>#NAME?</v>
      </c>
      <c r="CH182" s="244" t="e">
        <f t="shared" ca="1" si="72"/>
        <v>#NAME?</v>
      </c>
      <c r="CI182" s="244" t="e">
        <f t="shared" ca="1" si="72"/>
        <v>#NAME?</v>
      </c>
      <c r="CJ182" s="244" t="e">
        <f t="shared" ca="1" si="72"/>
        <v>#NAME?</v>
      </c>
      <c r="CK182" s="244" t="e">
        <f t="shared" ca="1" si="72"/>
        <v>#NAME?</v>
      </c>
      <c r="CL182" s="244" t="e">
        <f t="shared" ca="1" si="72"/>
        <v>#NAME?</v>
      </c>
      <c r="CM182" s="244" t="e">
        <f t="shared" ca="1" si="72"/>
        <v>#NAME?</v>
      </c>
      <c r="CN182" s="244" t="e">
        <f t="shared" ca="1" si="72"/>
        <v>#NAME?</v>
      </c>
      <c r="CO182" s="244" t="e">
        <f t="shared" ca="1" si="72"/>
        <v>#NAME?</v>
      </c>
      <c r="CP182" s="244" t="e">
        <f t="shared" ca="1" si="72"/>
        <v>#NAME?</v>
      </c>
      <c r="CQ182" s="244" t="e">
        <f t="shared" ca="1" si="61"/>
        <v>#NAME?</v>
      </c>
      <c r="CT182" s="296"/>
      <c r="CV182" s="298" t="s">
        <v>10974</v>
      </c>
      <c r="CX182" s="244" t="e">
        <f t="shared" ca="1" si="75"/>
        <v>#NAME?</v>
      </c>
      <c r="CY182" s="244" t="e">
        <f t="shared" ca="1" si="75"/>
        <v>#NAME?</v>
      </c>
      <c r="CZ182" s="244" t="e">
        <f t="shared" ca="1" si="75"/>
        <v>#NAME?</v>
      </c>
      <c r="DA182" s="244" t="e">
        <f t="shared" ca="1" si="75"/>
        <v>#NAME?</v>
      </c>
      <c r="DB182" s="244" t="e">
        <f t="shared" ca="1" si="75"/>
        <v>#NAME?</v>
      </c>
      <c r="DC182" s="244" t="e">
        <f t="shared" ca="1" si="75"/>
        <v>#NAME?</v>
      </c>
      <c r="DD182" s="244" t="e">
        <f t="shared" ca="1" si="75"/>
        <v>#NAME?</v>
      </c>
      <c r="DE182" s="244" t="e">
        <f t="shared" ca="1" si="75"/>
        <v>#NAME?</v>
      </c>
      <c r="DF182" s="244" t="e">
        <f t="shared" ca="1" si="73"/>
        <v>#NAME?</v>
      </c>
      <c r="DG182" s="244" t="e">
        <f t="shared" ca="1" si="73"/>
        <v>#NAME?</v>
      </c>
      <c r="DH182" s="244" t="e">
        <f t="shared" ca="1" si="73"/>
        <v>#NAME?</v>
      </c>
      <c r="DI182" s="244" t="e">
        <f t="shared" ca="1" si="73"/>
        <v>#NAME?</v>
      </c>
      <c r="DJ182" s="244" t="e">
        <f t="shared" ca="1" si="73"/>
        <v>#NAME?</v>
      </c>
      <c r="DK182" s="244" t="e">
        <f t="shared" ca="1" si="73"/>
        <v>#NAME?</v>
      </c>
      <c r="DL182" s="244" t="e">
        <f t="shared" ca="1" si="73"/>
        <v>#NAME?</v>
      </c>
      <c r="DM182" s="244" t="e">
        <f t="shared" ca="1" si="73"/>
        <v>#NAME?</v>
      </c>
      <c r="DN182" s="244" t="e">
        <f t="shared" ca="1" si="73"/>
        <v>#NAME?</v>
      </c>
      <c r="DO182" s="244" t="e">
        <f t="shared" ca="1" si="62"/>
        <v>#NAME?</v>
      </c>
    </row>
    <row r="183" spans="2:119" ht="16.5" thickBot="1">
      <c r="B183" s="296"/>
      <c r="C183" s="297">
        <f t="shared" si="59"/>
        <v>147.4086108935027</v>
      </c>
      <c r="D183" s="298" t="s">
        <v>10975</v>
      </c>
      <c r="E183" s="293">
        <f t="shared" si="82"/>
        <v>138.40834454564055</v>
      </c>
      <c r="F183" s="221">
        <f t="shared" si="68"/>
        <v>398.34808482720916</v>
      </c>
      <c r="G183" s="221">
        <f t="shared" si="68"/>
        <v>397.97127619536906</v>
      </c>
      <c r="H183" s="221">
        <f t="shared" si="68"/>
        <v>397.59611255026857</v>
      </c>
      <c r="I183" s="221">
        <f t="shared" si="68"/>
        <v>397.08293277116655</v>
      </c>
      <c r="J183" s="221">
        <f t="shared" si="68"/>
        <v>396.57282475756455</v>
      </c>
      <c r="K183" s="221">
        <f t="shared" si="68"/>
        <v>396.06576658750464</v>
      </c>
      <c r="L183" s="221">
        <f t="shared" si="68"/>
        <v>395.37919940954089</v>
      </c>
      <c r="M183" s="221">
        <f t="shared" si="68"/>
        <v>394.51754568696782</v>
      </c>
      <c r="N183" s="221">
        <f t="shared" si="68"/>
        <v>393.66472915800108</v>
      </c>
      <c r="O183" s="221">
        <f t="shared" si="81"/>
        <v>392.33590756075029</v>
      </c>
      <c r="P183" s="221">
        <f t="shared" si="81"/>
        <v>391.02843146528528</v>
      </c>
      <c r="Q183" s="221">
        <f t="shared" si="81"/>
        <v>389.06416132134439</v>
      </c>
      <c r="R183" s="221">
        <f t="shared" si="81"/>
        <v>386.41047323963369</v>
      </c>
      <c r="S183" s="221">
        <f t="shared" si="83"/>
        <v>383.84561312484868</v>
      </c>
      <c r="T183" s="221">
        <f t="shared" si="83"/>
        <v>380.72132144383522</v>
      </c>
      <c r="U183" s="221">
        <f t="shared" si="83"/>
        <v>376.75646945307642</v>
      </c>
      <c r="V183" s="221">
        <f t="shared" si="83"/>
        <v>356.86693896694419</v>
      </c>
      <c r="W183" s="221">
        <f t="shared" si="83"/>
        <v>330.81695543914327</v>
      </c>
      <c r="Z183" s="296"/>
      <c r="AA183" s="294">
        <f t="shared" si="79"/>
        <v>2.9999999999999997E-4</v>
      </c>
      <c r="AB183" s="298" t="s">
        <v>10975</v>
      </c>
      <c r="AC183" s="295">
        <v>5.9999999999999995E-4</v>
      </c>
      <c r="AD183" s="222" t="e">
        <f t="shared" ca="1" si="78"/>
        <v>#NAME?</v>
      </c>
      <c r="AE183" s="222" t="e">
        <f t="shared" ca="1" si="78"/>
        <v>#NAME?</v>
      </c>
      <c r="AF183" s="222" t="e">
        <f t="shared" ca="1" si="78"/>
        <v>#NAME?</v>
      </c>
      <c r="AG183" s="222" t="e">
        <f t="shared" ca="1" si="78"/>
        <v>#NAME?</v>
      </c>
      <c r="AH183" s="222" t="e">
        <f t="shared" ca="1" si="77"/>
        <v>#NAME?</v>
      </c>
      <c r="AI183" s="222" t="e">
        <f t="shared" ca="1" si="77"/>
        <v>#NAME?</v>
      </c>
      <c r="AJ183" s="222" t="e">
        <f t="shared" ca="1" si="77"/>
        <v>#NAME?</v>
      </c>
      <c r="AK183" s="222" t="e">
        <f t="shared" ca="1" si="77"/>
        <v>#NAME?</v>
      </c>
      <c r="AL183" s="222" t="e">
        <f t="shared" ca="1" si="77"/>
        <v>#NAME?</v>
      </c>
      <c r="AM183" s="222" t="e">
        <f t="shared" ca="1" si="77"/>
        <v>#NAME?</v>
      </c>
      <c r="AN183" s="222" t="e">
        <f t="shared" ca="1" si="77"/>
        <v>#NAME?</v>
      </c>
      <c r="AO183" s="222" t="e">
        <f t="shared" ca="1" si="77"/>
        <v>#NAME?</v>
      </c>
      <c r="AP183" s="222" t="e">
        <f t="shared" ca="1" si="70"/>
        <v>#NAME?</v>
      </c>
      <c r="AQ183" s="222" t="e">
        <f t="shared" ca="1" si="70"/>
        <v>#NAME?</v>
      </c>
      <c r="AR183" s="222" t="e">
        <f t="shared" ca="1" si="70"/>
        <v>#NAME?</v>
      </c>
      <c r="AS183" s="222" t="e">
        <f t="shared" ca="1" si="70"/>
        <v>#NAME?</v>
      </c>
      <c r="AT183" s="222" t="e">
        <f t="shared" ca="1" si="70"/>
        <v>#NAME?</v>
      </c>
      <c r="AU183" s="222" t="e">
        <f t="shared" ca="1" si="70"/>
        <v>#NAME?</v>
      </c>
      <c r="AX183" s="296"/>
      <c r="AZ183" s="298" t="s">
        <v>10975</v>
      </c>
      <c r="BB183" s="244" t="e">
        <f t="shared" ca="1" si="69"/>
        <v>#NAME?</v>
      </c>
      <c r="BC183" s="244" t="e">
        <f t="shared" ca="1" si="69"/>
        <v>#NAME?</v>
      </c>
      <c r="BD183" s="244" t="e">
        <f t="shared" ca="1" si="69"/>
        <v>#NAME?</v>
      </c>
      <c r="BE183" s="244" t="e">
        <f t="shared" ca="1" si="69"/>
        <v>#NAME?</v>
      </c>
      <c r="BF183" s="244" t="e">
        <f t="shared" ca="1" si="69"/>
        <v>#NAME?</v>
      </c>
      <c r="BG183" s="244" t="e">
        <f t="shared" ca="1" si="80"/>
        <v>#NAME?</v>
      </c>
      <c r="BH183" s="244" t="e">
        <f t="shared" ca="1" si="80"/>
        <v>#NAME?</v>
      </c>
      <c r="BI183" s="244" t="e">
        <f t="shared" ca="1" si="80"/>
        <v>#NAME?</v>
      </c>
      <c r="BJ183" s="244" t="e">
        <f t="shared" ca="1" si="80"/>
        <v>#NAME?</v>
      </c>
      <c r="BK183" s="244" t="e">
        <f t="shared" ca="1" si="80"/>
        <v>#NAME?</v>
      </c>
      <c r="BL183" s="244" t="e">
        <f t="shared" ca="1" si="80"/>
        <v>#NAME?</v>
      </c>
      <c r="BM183" s="244" t="e">
        <f t="shared" ca="1" si="80"/>
        <v>#NAME?</v>
      </c>
      <c r="BN183" s="244" t="e">
        <f t="shared" ca="1" si="80"/>
        <v>#NAME?</v>
      </c>
      <c r="BO183" s="244" t="e">
        <f t="shared" ca="1" si="84"/>
        <v>#NAME?</v>
      </c>
      <c r="BP183" s="244" t="e">
        <f t="shared" ca="1" si="84"/>
        <v>#NAME?</v>
      </c>
      <c r="BQ183" s="244" t="e">
        <f t="shared" ca="1" si="84"/>
        <v>#NAME?</v>
      </c>
      <c r="BR183" s="244" t="e">
        <f t="shared" ca="1" si="84"/>
        <v>#NAME?</v>
      </c>
      <c r="BS183" s="244" t="e">
        <f t="shared" ca="1" si="84"/>
        <v>#NAME?</v>
      </c>
      <c r="BV183" s="296"/>
      <c r="BX183" s="298" t="s">
        <v>10975</v>
      </c>
      <c r="BZ183" s="244" t="e">
        <f t="shared" ca="1" si="74"/>
        <v>#NAME?</v>
      </c>
      <c r="CA183" s="244" t="e">
        <f t="shared" ca="1" si="74"/>
        <v>#NAME?</v>
      </c>
      <c r="CB183" s="244" t="e">
        <f t="shared" ca="1" si="74"/>
        <v>#NAME?</v>
      </c>
      <c r="CC183" s="244" t="e">
        <f t="shared" ca="1" si="74"/>
        <v>#NAME?</v>
      </c>
      <c r="CD183" s="244" t="e">
        <f t="shared" ca="1" si="74"/>
        <v>#NAME?</v>
      </c>
      <c r="CE183" s="244" t="e">
        <f t="shared" ca="1" si="74"/>
        <v>#NAME?</v>
      </c>
      <c r="CF183" s="244" t="e">
        <f t="shared" ca="1" si="74"/>
        <v>#NAME?</v>
      </c>
      <c r="CG183" s="244" t="e">
        <f t="shared" ca="1" si="74"/>
        <v>#NAME?</v>
      </c>
      <c r="CH183" s="244" t="e">
        <f t="shared" ca="1" si="72"/>
        <v>#NAME?</v>
      </c>
      <c r="CI183" s="244" t="e">
        <f t="shared" ca="1" si="72"/>
        <v>#NAME?</v>
      </c>
      <c r="CJ183" s="244" t="e">
        <f t="shared" ca="1" si="72"/>
        <v>#NAME?</v>
      </c>
      <c r="CK183" s="244" t="e">
        <f t="shared" ca="1" si="72"/>
        <v>#NAME?</v>
      </c>
      <c r="CL183" s="244" t="e">
        <f t="shared" ca="1" si="72"/>
        <v>#NAME?</v>
      </c>
      <c r="CM183" s="244" t="e">
        <f t="shared" ca="1" si="72"/>
        <v>#NAME?</v>
      </c>
      <c r="CN183" s="244" t="e">
        <f t="shared" ca="1" si="72"/>
        <v>#NAME?</v>
      </c>
      <c r="CO183" s="244" t="e">
        <f t="shared" ca="1" si="72"/>
        <v>#NAME?</v>
      </c>
      <c r="CP183" s="244" t="e">
        <f t="shared" ca="1" si="72"/>
        <v>#NAME?</v>
      </c>
      <c r="CQ183" s="244" t="e">
        <f t="shared" ca="1" si="61"/>
        <v>#NAME?</v>
      </c>
      <c r="CT183" s="296"/>
      <c r="CV183" s="298" t="s">
        <v>10975</v>
      </c>
      <c r="CX183" s="244" t="e">
        <f t="shared" ca="1" si="75"/>
        <v>#NAME?</v>
      </c>
      <c r="CY183" s="244" t="e">
        <f t="shared" ca="1" si="75"/>
        <v>#NAME?</v>
      </c>
      <c r="CZ183" s="244" t="e">
        <f t="shared" ca="1" si="75"/>
        <v>#NAME?</v>
      </c>
      <c r="DA183" s="244" t="e">
        <f t="shared" ca="1" si="75"/>
        <v>#NAME?</v>
      </c>
      <c r="DB183" s="244" t="e">
        <f t="shared" ca="1" si="75"/>
        <v>#NAME?</v>
      </c>
      <c r="DC183" s="244" t="e">
        <f t="shared" ca="1" si="75"/>
        <v>#NAME?</v>
      </c>
      <c r="DD183" s="244" t="e">
        <f t="shared" ca="1" si="75"/>
        <v>#NAME?</v>
      </c>
      <c r="DE183" s="244" t="e">
        <f t="shared" ca="1" si="75"/>
        <v>#NAME?</v>
      </c>
      <c r="DF183" s="244" t="e">
        <f t="shared" ca="1" si="73"/>
        <v>#NAME?</v>
      </c>
      <c r="DG183" s="244" t="e">
        <f t="shared" ca="1" si="73"/>
        <v>#NAME?</v>
      </c>
      <c r="DH183" s="244" t="e">
        <f t="shared" ca="1" si="73"/>
        <v>#NAME?</v>
      </c>
      <c r="DI183" s="244" t="e">
        <f t="shared" ca="1" si="73"/>
        <v>#NAME?</v>
      </c>
      <c r="DJ183" s="244" t="e">
        <f t="shared" ca="1" si="73"/>
        <v>#NAME?</v>
      </c>
      <c r="DK183" s="244" t="e">
        <f t="shared" ca="1" si="73"/>
        <v>#NAME?</v>
      </c>
      <c r="DL183" s="244" t="e">
        <f t="shared" ca="1" si="73"/>
        <v>#NAME?</v>
      </c>
      <c r="DM183" s="244" t="e">
        <f t="shared" ca="1" si="73"/>
        <v>#NAME?</v>
      </c>
      <c r="DN183" s="244" t="e">
        <f t="shared" ca="1" si="73"/>
        <v>#NAME?</v>
      </c>
      <c r="DO183" s="244" t="e">
        <f t="shared" ca="1" si="62"/>
        <v>#NAME?</v>
      </c>
    </row>
    <row r="184" spans="2:119" ht="16.5" thickBot="1">
      <c r="B184" s="296"/>
      <c r="C184" s="297">
        <f t="shared" si="59"/>
        <v>147.4086108935027</v>
      </c>
      <c r="D184" s="298" t="s">
        <v>10976</v>
      </c>
      <c r="E184" s="293">
        <f t="shared" si="82"/>
        <v>137.75308932659786</v>
      </c>
      <c r="F184" s="221">
        <f t="shared" si="68"/>
        <v>397.69282960816645</v>
      </c>
      <c r="G184" s="221">
        <f t="shared" si="68"/>
        <v>397.3160209763264</v>
      </c>
      <c r="H184" s="221">
        <f t="shared" si="68"/>
        <v>396.94085733122586</v>
      </c>
      <c r="I184" s="221">
        <f t="shared" si="68"/>
        <v>396.4276775521239</v>
      </c>
      <c r="J184" s="221">
        <f t="shared" si="68"/>
        <v>395.91756953852189</v>
      </c>
      <c r="K184" s="221">
        <f t="shared" si="68"/>
        <v>395.41051136846193</v>
      </c>
      <c r="L184" s="221">
        <f t="shared" si="68"/>
        <v>394.72394419049817</v>
      </c>
      <c r="M184" s="221">
        <f t="shared" si="68"/>
        <v>393.86229046792516</v>
      </c>
      <c r="N184" s="221">
        <f t="shared" si="68"/>
        <v>393.00947393895842</v>
      </c>
      <c r="O184" s="221">
        <f t="shared" si="81"/>
        <v>391.68065234170763</v>
      </c>
      <c r="P184" s="221">
        <f t="shared" si="81"/>
        <v>390.37317624624256</v>
      </c>
      <c r="Q184" s="221">
        <f t="shared" si="81"/>
        <v>388.40890610230167</v>
      </c>
      <c r="R184" s="221">
        <f t="shared" si="81"/>
        <v>385.75521802059097</v>
      </c>
      <c r="S184" s="221">
        <f t="shared" si="83"/>
        <v>383.19035790580602</v>
      </c>
      <c r="T184" s="221">
        <f t="shared" si="83"/>
        <v>380.06606622479256</v>
      </c>
      <c r="U184" s="221">
        <f t="shared" si="83"/>
        <v>376.1012142340337</v>
      </c>
      <c r="V184" s="221">
        <f t="shared" si="83"/>
        <v>356.21168374790147</v>
      </c>
      <c r="W184" s="221">
        <f t="shared" si="83"/>
        <v>330.16170022010056</v>
      </c>
      <c r="Z184" s="296"/>
      <c r="AA184" s="294">
        <f t="shared" si="79"/>
        <v>2.9999999999999997E-4</v>
      </c>
      <c r="AB184" s="298" t="s">
        <v>10976</v>
      </c>
      <c r="AC184" s="295">
        <v>1.2999999999999999E-3</v>
      </c>
      <c r="AD184" s="222" t="e">
        <f t="shared" ca="1" si="78"/>
        <v>#NAME?</v>
      </c>
      <c r="AE184" s="222" t="e">
        <f t="shared" ca="1" si="78"/>
        <v>#NAME?</v>
      </c>
      <c r="AF184" s="222" t="e">
        <f t="shared" ca="1" si="78"/>
        <v>#NAME?</v>
      </c>
      <c r="AG184" s="222" t="e">
        <f t="shared" ca="1" si="78"/>
        <v>#NAME?</v>
      </c>
      <c r="AH184" s="222" t="e">
        <f t="shared" ca="1" si="77"/>
        <v>#NAME?</v>
      </c>
      <c r="AI184" s="222" t="e">
        <f t="shared" ca="1" si="77"/>
        <v>#NAME?</v>
      </c>
      <c r="AJ184" s="222" t="e">
        <f t="shared" ca="1" si="77"/>
        <v>#NAME?</v>
      </c>
      <c r="AK184" s="222" t="e">
        <f t="shared" ca="1" si="77"/>
        <v>#NAME?</v>
      </c>
      <c r="AL184" s="222" t="e">
        <f t="shared" ca="1" si="77"/>
        <v>#NAME?</v>
      </c>
      <c r="AM184" s="222" t="e">
        <f t="shared" ca="1" si="77"/>
        <v>#NAME?</v>
      </c>
      <c r="AN184" s="222" t="e">
        <f t="shared" ca="1" si="77"/>
        <v>#NAME?</v>
      </c>
      <c r="AO184" s="222" t="e">
        <f t="shared" ca="1" si="77"/>
        <v>#NAME?</v>
      </c>
      <c r="AP184" s="222" t="e">
        <f t="shared" ca="1" si="70"/>
        <v>#NAME?</v>
      </c>
      <c r="AQ184" s="222" t="e">
        <f t="shared" ca="1" si="70"/>
        <v>#NAME?</v>
      </c>
      <c r="AR184" s="222" t="e">
        <f t="shared" ca="1" si="70"/>
        <v>#NAME?</v>
      </c>
      <c r="AS184" s="222" t="e">
        <f t="shared" ca="1" si="70"/>
        <v>#NAME?</v>
      </c>
      <c r="AT184" s="222" t="e">
        <f t="shared" ca="1" si="70"/>
        <v>#NAME?</v>
      </c>
      <c r="AU184" s="222" t="e">
        <f t="shared" ca="1" si="70"/>
        <v>#NAME?</v>
      </c>
      <c r="AX184" s="296"/>
      <c r="AZ184" s="298" t="s">
        <v>10976</v>
      </c>
      <c r="BB184" s="244" t="e">
        <f t="shared" ca="1" si="69"/>
        <v>#NAME?</v>
      </c>
      <c r="BC184" s="244" t="e">
        <f t="shared" ca="1" si="69"/>
        <v>#NAME?</v>
      </c>
      <c r="BD184" s="244" t="e">
        <f t="shared" ca="1" si="69"/>
        <v>#NAME?</v>
      </c>
      <c r="BE184" s="244" t="e">
        <f t="shared" ca="1" si="69"/>
        <v>#NAME?</v>
      </c>
      <c r="BF184" s="244" t="e">
        <f t="shared" ca="1" si="69"/>
        <v>#NAME?</v>
      </c>
      <c r="BG184" s="244" t="e">
        <f t="shared" ca="1" si="80"/>
        <v>#NAME?</v>
      </c>
      <c r="BH184" s="244" t="e">
        <f t="shared" ca="1" si="80"/>
        <v>#NAME?</v>
      </c>
      <c r="BI184" s="244" t="e">
        <f t="shared" ca="1" si="80"/>
        <v>#NAME?</v>
      </c>
      <c r="BJ184" s="244" t="e">
        <f t="shared" ca="1" si="80"/>
        <v>#NAME?</v>
      </c>
      <c r="BK184" s="244" t="e">
        <f t="shared" ca="1" si="80"/>
        <v>#NAME?</v>
      </c>
      <c r="BL184" s="244" t="e">
        <f t="shared" ca="1" si="80"/>
        <v>#NAME?</v>
      </c>
      <c r="BM184" s="244" t="e">
        <f t="shared" ca="1" si="80"/>
        <v>#NAME?</v>
      </c>
      <c r="BN184" s="244" t="e">
        <f t="shared" ca="1" si="80"/>
        <v>#NAME?</v>
      </c>
      <c r="BO184" s="244" t="e">
        <f t="shared" ca="1" si="84"/>
        <v>#NAME?</v>
      </c>
      <c r="BP184" s="244" t="e">
        <f t="shared" ca="1" si="84"/>
        <v>#NAME?</v>
      </c>
      <c r="BQ184" s="244" t="e">
        <f t="shared" ca="1" si="84"/>
        <v>#NAME?</v>
      </c>
      <c r="BR184" s="244" t="e">
        <f t="shared" ca="1" si="84"/>
        <v>#NAME?</v>
      </c>
      <c r="BS184" s="244" t="e">
        <f t="shared" ca="1" si="84"/>
        <v>#NAME?</v>
      </c>
      <c r="BV184" s="296"/>
      <c r="BX184" s="298" t="s">
        <v>10976</v>
      </c>
      <c r="BZ184" s="244" t="e">
        <f t="shared" ca="1" si="74"/>
        <v>#NAME?</v>
      </c>
      <c r="CA184" s="244" t="e">
        <f t="shared" ca="1" si="74"/>
        <v>#NAME?</v>
      </c>
      <c r="CB184" s="244" t="e">
        <f t="shared" ca="1" si="74"/>
        <v>#NAME?</v>
      </c>
      <c r="CC184" s="244" t="e">
        <f t="shared" ca="1" si="74"/>
        <v>#NAME?</v>
      </c>
      <c r="CD184" s="244" t="e">
        <f t="shared" ca="1" si="74"/>
        <v>#NAME?</v>
      </c>
      <c r="CE184" s="244" t="e">
        <f t="shared" ca="1" si="74"/>
        <v>#NAME?</v>
      </c>
      <c r="CF184" s="244" t="e">
        <f t="shared" ca="1" si="74"/>
        <v>#NAME?</v>
      </c>
      <c r="CG184" s="244" t="e">
        <f t="shared" ca="1" si="74"/>
        <v>#NAME?</v>
      </c>
      <c r="CH184" s="244" t="e">
        <f t="shared" ca="1" si="72"/>
        <v>#NAME?</v>
      </c>
      <c r="CI184" s="244" t="e">
        <f t="shared" ca="1" si="72"/>
        <v>#NAME?</v>
      </c>
      <c r="CJ184" s="244" t="e">
        <f t="shared" ca="1" si="72"/>
        <v>#NAME?</v>
      </c>
      <c r="CK184" s="244" t="e">
        <f t="shared" ca="1" si="72"/>
        <v>#NAME?</v>
      </c>
      <c r="CL184" s="244" t="e">
        <f t="shared" ca="1" si="72"/>
        <v>#NAME?</v>
      </c>
      <c r="CM184" s="244" t="e">
        <f t="shared" ca="1" si="72"/>
        <v>#NAME?</v>
      </c>
      <c r="CN184" s="244" t="e">
        <f t="shared" ca="1" si="72"/>
        <v>#NAME?</v>
      </c>
      <c r="CO184" s="244" t="e">
        <f t="shared" ca="1" si="72"/>
        <v>#NAME?</v>
      </c>
      <c r="CP184" s="244" t="e">
        <f t="shared" ca="1" si="72"/>
        <v>#NAME?</v>
      </c>
      <c r="CQ184" s="244" t="e">
        <f t="shared" ca="1" si="61"/>
        <v>#NAME?</v>
      </c>
      <c r="CT184" s="296"/>
      <c r="CV184" s="298" t="s">
        <v>10976</v>
      </c>
      <c r="CX184" s="244" t="e">
        <f t="shared" ca="1" si="75"/>
        <v>#NAME?</v>
      </c>
      <c r="CY184" s="244" t="e">
        <f t="shared" ca="1" si="75"/>
        <v>#NAME?</v>
      </c>
      <c r="CZ184" s="244" t="e">
        <f t="shared" ca="1" si="75"/>
        <v>#NAME?</v>
      </c>
      <c r="DA184" s="244" t="e">
        <f t="shared" ca="1" si="75"/>
        <v>#NAME?</v>
      </c>
      <c r="DB184" s="244" t="e">
        <f t="shared" ca="1" si="75"/>
        <v>#NAME?</v>
      </c>
      <c r="DC184" s="244" t="e">
        <f t="shared" ca="1" si="75"/>
        <v>#NAME?</v>
      </c>
      <c r="DD184" s="244" t="e">
        <f t="shared" ca="1" si="75"/>
        <v>#NAME?</v>
      </c>
      <c r="DE184" s="244" t="e">
        <f t="shared" ca="1" si="75"/>
        <v>#NAME?</v>
      </c>
      <c r="DF184" s="244" t="e">
        <f t="shared" ca="1" si="73"/>
        <v>#NAME?</v>
      </c>
      <c r="DG184" s="244" t="e">
        <f t="shared" ca="1" si="73"/>
        <v>#NAME?</v>
      </c>
      <c r="DH184" s="244" t="e">
        <f t="shared" ca="1" si="73"/>
        <v>#NAME?</v>
      </c>
      <c r="DI184" s="244" t="e">
        <f t="shared" ca="1" si="73"/>
        <v>#NAME?</v>
      </c>
      <c r="DJ184" s="244" t="e">
        <f t="shared" ca="1" si="73"/>
        <v>#NAME?</v>
      </c>
      <c r="DK184" s="244" t="e">
        <f t="shared" ca="1" si="73"/>
        <v>#NAME?</v>
      </c>
      <c r="DL184" s="244" t="e">
        <f t="shared" ca="1" si="73"/>
        <v>#NAME?</v>
      </c>
      <c r="DM184" s="244" t="e">
        <f t="shared" ca="1" si="73"/>
        <v>#NAME?</v>
      </c>
      <c r="DN184" s="244" t="e">
        <f t="shared" ca="1" si="73"/>
        <v>#NAME?</v>
      </c>
      <c r="DO184" s="244" t="e">
        <f t="shared" ca="1" si="62"/>
        <v>#NAME?</v>
      </c>
    </row>
    <row r="185" spans="2:119" ht="16.5" thickBot="1">
      <c r="B185" s="296"/>
      <c r="C185" s="297">
        <f t="shared" si="59"/>
        <v>147.4086108935027</v>
      </c>
      <c r="D185" s="298" t="s">
        <v>10977</v>
      </c>
      <c r="E185" s="293">
        <f t="shared" si="82"/>
        <v>136.86608757247564</v>
      </c>
      <c r="F185" s="221">
        <f t="shared" si="68"/>
        <v>396.80582785404425</v>
      </c>
      <c r="G185" s="221">
        <f t="shared" si="68"/>
        <v>396.42901922220415</v>
      </c>
      <c r="H185" s="221">
        <f t="shared" si="68"/>
        <v>396.05385557710366</v>
      </c>
      <c r="I185" s="221">
        <f t="shared" si="68"/>
        <v>395.54067579800164</v>
      </c>
      <c r="J185" s="221">
        <f t="shared" si="68"/>
        <v>395.03056778439964</v>
      </c>
      <c r="K185" s="221">
        <f t="shared" si="68"/>
        <v>394.52350961433973</v>
      </c>
      <c r="L185" s="221">
        <f t="shared" si="68"/>
        <v>393.83694243637598</v>
      </c>
      <c r="M185" s="221">
        <f t="shared" si="68"/>
        <v>392.97528871380291</v>
      </c>
      <c r="N185" s="221">
        <f t="shared" si="68"/>
        <v>392.12247218483617</v>
      </c>
      <c r="O185" s="221">
        <f t="shared" si="81"/>
        <v>390.79365058758538</v>
      </c>
      <c r="P185" s="221">
        <f t="shared" si="81"/>
        <v>389.48617449212037</v>
      </c>
      <c r="Q185" s="221">
        <f t="shared" si="81"/>
        <v>387.52190434817948</v>
      </c>
      <c r="R185" s="221">
        <f t="shared" si="81"/>
        <v>384.86821626646878</v>
      </c>
      <c r="S185" s="221">
        <f t="shared" si="83"/>
        <v>382.30335615168383</v>
      </c>
      <c r="T185" s="221">
        <f t="shared" si="83"/>
        <v>379.17906447067037</v>
      </c>
      <c r="U185" s="221">
        <f t="shared" si="83"/>
        <v>375.21421247991151</v>
      </c>
      <c r="V185" s="221">
        <f t="shared" si="83"/>
        <v>355.32468199377922</v>
      </c>
      <c r="W185" s="221">
        <f t="shared" si="83"/>
        <v>329.2746984659783</v>
      </c>
      <c r="Z185" s="296"/>
      <c r="AA185" s="294">
        <f t="shared" si="79"/>
        <v>2.9999999999999997E-4</v>
      </c>
      <c r="AB185" s="298" t="s">
        <v>10977</v>
      </c>
      <c r="AC185" s="295">
        <v>2.3E-3</v>
      </c>
      <c r="AD185" s="222" t="e">
        <f t="shared" ca="1" si="78"/>
        <v>#NAME?</v>
      </c>
      <c r="AE185" s="222" t="e">
        <f t="shared" ca="1" si="78"/>
        <v>#NAME?</v>
      </c>
      <c r="AF185" s="222" t="e">
        <f t="shared" ca="1" si="78"/>
        <v>#NAME?</v>
      </c>
      <c r="AG185" s="222" t="e">
        <f t="shared" ca="1" si="78"/>
        <v>#NAME?</v>
      </c>
      <c r="AH185" s="222" t="e">
        <f t="shared" ca="1" si="77"/>
        <v>#NAME?</v>
      </c>
      <c r="AI185" s="222" t="e">
        <f t="shared" ca="1" si="77"/>
        <v>#NAME?</v>
      </c>
      <c r="AJ185" s="222" t="e">
        <f t="shared" ca="1" si="77"/>
        <v>#NAME?</v>
      </c>
      <c r="AK185" s="222" t="e">
        <f t="shared" ca="1" si="77"/>
        <v>#NAME?</v>
      </c>
      <c r="AL185" s="222" t="e">
        <f t="shared" ca="1" si="77"/>
        <v>#NAME?</v>
      </c>
      <c r="AM185" s="222" t="e">
        <f t="shared" ca="1" si="77"/>
        <v>#NAME?</v>
      </c>
      <c r="AN185" s="222" t="e">
        <f t="shared" ca="1" si="77"/>
        <v>#NAME?</v>
      </c>
      <c r="AO185" s="222" t="e">
        <f t="shared" ca="1" si="77"/>
        <v>#NAME?</v>
      </c>
      <c r="AP185" s="222" t="e">
        <f t="shared" ca="1" si="70"/>
        <v>#NAME?</v>
      </c>
      <c r="AQ185" s="222" t="e">
        <f t="shared" ca="1" si="70"/>
        <v>#NAME?</v>
      </c>
      <c r="AR185" s="222" t="e">
        <f t="shared" ca="1" si="70"/>
        <v>#NAME?</v>
      </c>
      <c r="AS185" s="222" t="e">
        <f t="shared" ca="1" si="70"/>
        <v>#NAME?</v>
      </c>
      <c r="AT185" s="222" t="e">
        <f t="shared" ca="1" si="70"/>
        <v>#NAME?</v>
      </c>
      <c r="AU185" s="222" t="e">
        <f t="shared" ca="1" si="70"/>
        <v>#NAME?</v>
      </c>
      <c r="AX185" s="296"/>
      <c r="AZ185" s="298" t="s">
        <v>10977</v>
      </c>
      <c r="BB185" s="244" t="e">
        <f t="shared" ca="1" si="69"/>
        <v>#NAME?</v>
      </c>
      <c r="BC185" s="244" t="e">
        <f t="shared" ca="1" si="69"/>
        <v>#NAME?</v>
      </c>
      <c r="BD185" s="244" t="e">
        <f t="shared" ca="1" si="69"/>
        <v>#NAME?</v>
      </c>
      <c r="BE185" s="244" t="e">
        <f t="shared" ca="1" si="69"/>
        <v>#NAME?</v>
      </c>
      <c r="BF185" s="244" t="e">
        <f t="shared" ca="1" si="69"/>
        <v>#NAME?</v>
      </c>
      <c r="BG185" s="244" t="e">
        <f t="shared" ca="1" si="80"/>
        <v>#NAME?</v>
      </c>
      <c r="BH185" s="244" t="e">
        <f t="shared" ca="1" si="80"/>
        <v>#NAME?</v>
      </c>
      <c r="BI185" s="244" t="e">
        <f t="shared" ca="1" si="80"/>
        <v>#NAME?</v>
      </c>
      <c r="BJ185" s="244" t="e">
        <f t="shared" ca="1" si="80"/>
        <v>#NAME?</v>
      </c>
      <c r="BK185" s="244" t="e">
        <f t="shared" ca="1" si="80"/>
        <v>#NAME?</v>
      </c>
      <c r="BL185" s="244" t="e">
        <f t="shared" ca="1" si="80"/>
        <v>#NAME?</v>
      </c>
      <c r="BM185" s="244" t="e">
        <f t="shared" ca="1" si="80"/>
        <v>#NAME?</v>
      </c>
      <c r="BN185" s="244" t="e">
        <f t="shared" ca="1" si="80"/>
        <v>#NAME?</v>
      </c>
      <c r="BO185" s="244" t="e">
        <f t="shared" ca="1" si="84"/>
        <v>#NAME?</v>
      </c>
      <c r="BP185" s="244" t="e">
        <f t="shared" ca="1" si="84"/>
        <v>#NAME?</v>
      </c>
      <c r="BQ185" s="244" t="e">
        <f t="shared" ca="1" si="84"/>
        <v>#NAME?</v>
      </c>
      <c r="BR185" s="244" t="e">
        <f t="shared" ca="1" si="84"/>
        <v>#NAME?</v>
      </c>
      <c r="BS185" s="244" t="e">
        <f t="shared" ca="1" si="84"/>
        <v>#NAME?</v>
      </c>
      <c r="BV185" s="296"/>
      <c r="BX185" s="298" t="s">
        <v>10977</v>
      </c>
      <c r="BZ185" s="244" t="e">
        <f t="shared" ca="1" si="74"/>
        <v>#NAME?</v>
      </c>
      <c r="CA185" s="244" t="e">
        <f t="shared" ca="1" si="74"/>
        <v>#NAME?</v>
      </c>
      <c r="CB185" s="244" t="e">
        <f t="shared" ca="1" si="74"/>
        <v>#NAME?</v>
      </c>
      <c r="CC185" s="244" t="e">
        <f t="shared" ca="1" si="74"/>
        <v>#NAME?</v>
      </c>
      <c r="CD185" s="244" t="e">
        <f t="shared" ca="1" si="74"/>
        <v>#NAME?</v>
      </c>
      <c r="CE185" s="244" t="e">
        <f t="shared" ca="1" si="74"/>
        <v>#NAME?</v>
      </c>
      <c r="CF185" s="244" t="e">
        <f t="shared" ca="1" si="74"/>
        <v>#NAME?</v>
      </c>
      <c r="CG185" s="244" t="e">
        <f t="shared" ca="1" si="74"/>
        <v>#NAME?</v>
      </c>
      <c r="CH185" s="244" t="e">
        <f t="shared" ca="1" si="72"/>
        <v>#NAME?</v>
      </c>
      <c r="CI185" s="244" t="e">
        <f t="shared" ca="1" si="72"/>
        <v>#NAME?</v>
      </c>
      <c r="CJ185" s="244" t="e">
        <f t="shared" ref="CH185:CQ248" ca="1" si="85">P185-$BR$82</f>
        <v>#NAME?</v>
      </c>
      <c r="CK185" s="244" t="e">
        <f t="shared" ca="1" si="85"/>
        <v>#NAME?</v>
      </c>
      <c r="CL185" s="244" t="e">
        <f t="shared" ca="1" si="85"/>
        <v>#NAME?</v>
      </c>
      <c r="CM185" s="244" t="e">
        <f t="shared" ca="1" si="85"/>
        <v>#NAME?</v>
      </c>
      <c r="CN185" s="244" t="e">
        <f t="shared" ca="1" si="85"/>
        <v>#NAME?</v>
      </c>
      <c r="CO185" s="244" t="e">
        <f t="shared" ca="1" si="85"/>
        <v>#NAME?</v>
      </c>
      <c r="CP185" s="244" t="e">
        <f t="shared" ca="1" si="85"/>
        <v>#NAME?</v>
      </c>
      <c r="CQ185" s="244" t="e">
        <f t="shared" ca="1" si="61"/>
        <v>#NAME?</v>
      </c>
      <c r="CT185" s="296"/>
      <c r="CV185" s="298" t="s">
        <v>10977</v>
      </c>
      <c r="CX185" s="244" t="e">
        <f t="shared" ca="1" si="75"/>
        <v>#NAME?</v>
      </c>
      <c r="CY185" s="244" t="e">
        <f t="shared" ca="1" si="75"/>
        <v>#NAME?</v>
      </c>
      <c r="CZ185" s="244" t="e">
        <f t="shared" ca="1" si="75"/>
        <v>#NAME?</v>
      </c>
      <c r="DA185" s="244" t="e">
        <f t="shared" ca="1" si="75"/>
        <v>#NAME?</v>
      </c>
      <c r="DB185" s="244" t="e">
        <f t="shared" ca="1" si="75"/>
        <v>#NAME?</v>
      </c>
      <c r="DC185" s="244" t="e">
        <f t="shared" ca="1" si="75"/>
        <v>#NAME?</v>
      </c>
      <c r="DD185" s="244" t="e">
        <f t="shared" ca="1" si="75"/>
        <v>#NAME?</v>
      </c>
      <c r="DE185" s="244" t="e">
        <f t="shared" ca="1" si="75"/>
        <v>#NAME?</v>
      </c>
      <c r="DF185" s="244" t="e">
        <f t="shared" ca="1" si="73"/>
        <v>#NAME?</v>
      </c>
      <c r="DG185" s="244" t="e">
        <f t="shared" ca="1" si="73"/>
        <v>#NAME?</v>
      </c>
      <c r="DH185" s="244" t="e">
        <f t="shared" ref="DF185:DO248" ca="1" si="86">CJ185^2*AN185</f>
        <v>#NAME?</v>
      </c>
      <c r="DI185" s="244" t="e">
        <f t="shared" ca="1" si="86"/>
        <v>#NAME?</v>
      </c>
      <c r="DJ185" s="244" t="e">
        <f t="shared" ca="1" si="86"/>
        <v>#NAME?</v>
      </c>
      <c r="DK185" s="244" t="e">
        <f t="shared" ca="1" si="86"/>
        <v>#NAME?</v>
      </c>
      <c r="DL185" s="244" t="e">
        <f t="shared" ca="1" si="86"/>
        <v>#NAME?</v>
      </c>
      <c r="DM185" s="244" t="e">
        <f t="shared" ca="1" si="86"/>
        <v>#NAME?</v>
      </c>
      <c r="DN185" s="244" t="e">
        <f t="shared" ca="1" si="86"/>
        <v>#NAME?</v>
      </c>
      <c r="DO185" s="244" t="e">
        <f t="shared" ca="1" si="62"/>
        <v>#NAME?</v>
      </c>
    </row>
    <row r="186" spans="2:119" ht="16.5" thickBot="1">
      <c r="B186" s="296"/>
      <c r="C186" s="297">
        <f t="shared" si="59"/>
        <v>147.4086108935027</v>
      </c>
      <c r="D186" s="298" t="s">
        <v>10968</v>
      </c>
      <c r="E186" s="293">
        <f t="shared" si="82"/>
        <v>135.75325655369102</v>
      </c>
      <c r="F186" s="221">
        <f t="shared" si="68"/>
        <v>395.69299683525963</v>
      </c>
      <c r="G186" s="221">
        <f t="shared" si="68"/>
        <v>395.31618820341953</v>
      </c>
      <c r="H186" s="221">
        <f t="shared" si="68"/>
        <v>394.94102455831904</v>
      </c>
      <c r="I186" s="221">
        <f t="shared" si="68"/>
        <v>394.42784477921703</v>
      </c>
      <c r="J186" s="221">
        <f t="shared" si="68"/>
        <v>393.91773676561502</v>
      </c>
      <c r="K186" s="221">
        <f t="shared" si="68"/>
        <v>393.41067859555511</v>
      </c>
      <c r="L186" s="221">
        <f t="shared" si="68"/>
        <v>392.72411141759136</v>
      </c>
      <c r="M186" s="221">
        <f t="shared" si="68"/>
        <v>391.86245769501829</v>
      </c>
      <c r="N186" s="221">
        <f t="shared" si="68"/>
        <v>391.00964116605155</v>
      </c>
      <c r="O186" s="221">
        <f t="shared" si="81"/>
        <v>389.68081956880076</v>
      </c>
      <c r="P186" s="221">
        <f t="shared" si="81"/>
        <v>388.37334347333575</v>
      </c>
      <c r="Q186" s="221">
        <f t="shared" si="81"/>
        <v>386.40907332939486</v>
      </c>
      <c r="R186" s="221">
        <f t="shared" si="81"/>
        <v>383.75538524768416</v>
      </c>
      <c r="S186" s="221">
        <f t="shared" si="83"/>
        <v>381.19052513289921</v>
      </c>
      <c r="T186" s="221">
        <f t="shared" si="83"/>
        <v>378.06623345188575</v>
      </c>
      <c r="U186" s="221">
        <f t="shared" si="83"/>
        <v>374.10138146112689</v>
      </c>
      <c r="V186" s="221">
        <f t="shared" si="83"/>
        <v>354.2118509749946</v>
      </c>
      <c r="W186" s="221">
        <f t="shared" si="83"/>
        <v>328.16186744719369</v>
      </c>
      <c r="Z186" s="296"/>
      <c r="AA186" s="294">
        <f t="shared" si="79"/>
        <v>2.9999999999999997E-4</v>
      </c>
      <c r="AB186" s="298" t="s">
        <v>10968</v>
      </c>
      <c r="AC186" s="295">
        <v>1.0800000000000001E-2</v>
      </c>
      <c r="AD186" s="222" t="e">
        <f t="shared" ca="1" si="78"/>
        <v>#NAME?</v>
      </c>
      <c r="AE186" s="222" t="e">
        <f t="shared" ca="1" si="78"/>
        <v>#NAME?</v>
      </c>
      <c r="AF186" s="222" t="e">
        <f t="shared" ca="1" si="78"/>
        <v>#NAME?</v>
      </c>
      <c r="AG186" s="222" t="e">
        <f t="shared" ca="1" si="78"/>
        <v>#NAME?</v>
      </c>
      <c r="AH186" s="222" t="e">
        <f t="shared" ca="1" si="77"/>
        <v>#NAME?</v>
      </c>
      <c r="AI186" s="222" t="e">
        <f t="shared" ca="1" si="77"/>
        <v>#NAME?</v>
      </c>
      <c r="AJ186" s="222" t="e">
        <f t="shared" ca="1" si="77"/>
        <v>#NAME?</v>
      </c>
      <c r="AK186" s="222" t="e">
        <f t="shared" ca="1" si="77"/>
        <v>#NAME?</v>
      </c>
      <c r="AL186" s="222" t="e">
        <f t="shared" ca="1" si="77"/>
        <v>#NAME?</v>
      </c>
      <c r="AM186" s="222" t="e">
        <f t="shared" ca="1" si="77"/>
        <v>#NAME?</v>
      </c>
      <c r="AN186" s="222" t="e">
        <f t="shared" ca="1" si="77"/>
        <v>#NAME?</v>
      </c>
      <c r="AO186" s="222" t="e">
        <f t="shared" ca="1" si="77"/>
        <v>#NAME?</v>
      </c>
      <c r="AP186" s="222" t="e">
        <f t="shared" ca="1" si="70"/>
        <v>#NAME?</v>
      </c>
      <c r="AQ186" s="222" t="e">
        <f t="shared" ca="1" si="70"/>
        <v>#NAME?</v>
      </c>
      <c r="AR186" s="222" t="e">
        <f t="shared" ca="1" si="70"/>
        <v>#NAME?</v>
      </c>
      <c r="AS186" s="222" t="e">
        <f t="shared" ca="1" si="70"/>
        <v>#NAME?</v>
      </c>
      <c r="AT186" s="222" t="e">
        <f t="shared" ca="1" si="70"/>
        <v>#NAME?</v>
      </c>
      <c r="AU186" s="222" t="e">
        <f t="shared" ca="1" si="70"/>
        <v>#NAME?</v>
      </c>
      <c r="AX186" s="296"/>
      <c r="AZ186" s="298" t="s">
        <v>10968</v>
      </c>
      <c r="BB186" s="244" t="e">
        <f t="shared" ca="1" si="69"/>
        <v>#NAME?</v>
      </c>
      <c r="BC186" s="244" t="e">
        <f t="shared" ca="1" si="69"/>
        <v>#NAME?</v>
      </c>
      <c r="BD186" s="244" t="e">
        <f t="shared" ca="1" si="69"/>
        <v>#NAME?</v>
      </c>
      <c r="BE186" s="244" t="e">
        <f t="shared" ca="1" si="69"/>
        <v>#NAME?</v>
      </c>
      <c r="BF186" s="244" t="e">
        <f t="shared" ca="1" si="69"/>
        <v>#NAME?</v>
      </c>
      <c r="BG186" s="244" t="e">
        <f t="shared" ca="1" si="80"/>
        <v>#NAME?</v>
      </c>
      <c r="BH186" s="244" t="e">
        <f t="shared" ca="1" si="80"/>
        <v>#NAME?</v>
      </c>
      <c r="BI186" s="244" t="e">
        <f t="shared" ca="1" si="80"/>
        <v>#NAME?</v>
      </c>
      <c r="BJ186" s="244" t="e">
        <f t="shared" ca="1" si="80"/>
        <v>#NAME?</v>
      </c>
      <c r="BK186" s="244" t="e">
        <f t="shared" ca="1" si="80"/>
        <v>#NAME?</v>
      </c>
      <c r="BL186" s="244" t="e">
        <f t="shared" ca="1" si="80"/>
        <v>#NAME?</v>
      </c>
      <c r="BM186" s="244" t="e">
        <f t="shared" ca="1" si="80"/>
        <v>#NAME?</v>
      </c>
      <c r="BN186" s="244" t="e">
        <f t="shared" ca="1" si="80"/>
        <v>#NAME?</v>
      </c>
      <c r="BO186" s="244" t="e">
        <f t="shared" ca="1" si="84"/>
        <v>#NAME?</v>
      </c>
      <c r="BP186" s="244" t="e">
        <f t="shared" ca="1" si="84"/>
        <v>#NAME?</v>
      </c>
      <c r="BQ186" s="244" t="e">
        <f t="shared" ca="1" si="84"/>
        <v>#NAME?</v>
      </c>
      <c r="BR186" s="244" t="e">
        <f t="shared" ca="1" si="84"/>
        <v>#NAME?</v>
      </c>
      <c r="BS186" s="244" t="e">
        <f t="shared" ca="1" si="84"/>
        <v>#NAME?</v>
      </c>
      <c r="BV186" s="296"/>
      <c r="BX186" s="298" t="s">
        <v>10968</v>
      </c>
      <c r="BZ186" s="244" t="e">
        <f t="shared" ca="1" si="74"/>
        <v>#NAME?</v>
      </c>
      <c r="CA186" s="244" t="e">
        <f t="shared" ca="1" si="74"/>
        <v>#NAME?</v>
      </c>
      <c r="CB186" s="244" t="e">
        <f t="shared" ca="1" si="74"/>
        <v>#NAME?</v>
      </c>
      <c r="CC186" s="244" t="e">
        <f t="shared" ca="1" si="74"/>
        <v>#NAME?</v>
      </c>
      <c r="CD186" s="244" t="e">
        <f t="shared" ca="1" si="74"/>
        <v>#NAME?</v>
      </c>
      <c r="CE186" s="244" t="e">
        <f t="shared" ca="1" si="74"/>
        <v>#NAME?</v>
      </c>
      <c r="CF186" s="244" t="e">
        <f t="shared" ca="1" si="74"/>
        <v>#NAME?</v>
      </c>
      <c r="CG186" s="244" t="e">
        <f t="shared" ca="1" si="74"/>
        <v>#NAME?</v>
      </c>
      <c r="CH186" s="244" t="e">
        <f t="shared" ca="1" si="85"/>
        <v>#NAME?</v>
      </c>
      <c r="CI186" s="244" t="e">
        <f t="shared" ca="1" si="85"/>
        <v>#NAME?</v>
      </c>
      <c r="CJ186" s="244" t="e">
        <f t="shared" ca="1" si="85"/>
        <v>#NAME?</v>
      </c>
      <c r="CK186" s="244" t="e">
        <f t="shared" ca="1" si="85"/>
        <v>#NAME?</v>
      </c>
      <c r="CL186" s="244" t="e">
        <f t="shared" ca="1" si="85"/>
        <v>#NAME?</v>
      </c>
      <c r="CM186" s="244" t="e">
        <f t="shared" ca="1" si="85"/>
        <v>#NAME?</v>
      </c>
      <c r="CN186" s="244" t="e">
        <f t="shared" ca="1" si="85"/>
        <v>#NAME?</v>
      </c>
      <c r="CO186" s="244" t="e">
        <f t="shared" ca="1" si="85"/>
        <v>#NAME?</v>
      </c>
      <c r="CP186" s="244" t="e">
        <f t="shared" ca="1" si="85"/>
        <v>#NAME?</v>
      </c>
      <c r="CQ186" s="244" t="e">
        <f t="shared" ca="1" si="61"/>
        <v>#NAME?</v>
      </c>
      <c r="CT186" s="296"/>
      <c r="CV186" s="298" t="s">
        <v>10968</v>
      </c>
      <c r="CX186" s="244" t="e">
        <f t="shared" ca="1" si="75"/>
        <v>#NAME?</v>
      </c>
      <c r="CY186" s="244" t="e">
        <f t="shared" ca="1" si="75"/>
        <v>#NAME?</v>
      </c>
      <c r="CZ186" s="244" t="e">
        <f t="shared" ca="1" si="75"/>
        <v>#NAME?</v>
      </c>
      <c r="DA186" s="244" t="e">
        <f t="shared" ca="1" si="75"/>
        <v>#NAME?</v>
      </c>
      <c r="DB186" s="244" t="e">
        <f t="shared" ca="1" si="75"/>
        <v>#NAME?</v>
      </c>
      <c r="DC186" s="244" t="e">
        <f t="shared" ca="1" si="75"/>
        <v>#NAME?</v>
      </c>
      <c r="DD186" s="244" t="e">
        <f t="shared" ca="1" si="75"/>
        <v>#NAME?</v>
      </c>
      <c r="DE186" s="244" t="e">
        <f t="shared" ca="1" si="75"/>
        <v>#NAME?</v>
      </c>
      <c r="DF186" s="244" t="e">
        <f t="shared" ca="1" si="86"/>
        <v>#NAME?</v>
      </c>
      <c r="DG186" s="244" t="e">
        <f t="shared" ca="1" si="86"/>
        <v>#NAME?</v>
      </c>
      <c r="DH186" s="244" t="e">
        <f t="shared" ca="1" si="86"/>
        <v>#NAME?</v>
      </c>
      <c r="DI186" s="244" t="e">
        <f t="shared" ca="1" si="86"/>
        <v>#NAME?</v>
      </c>
      <c r="DJ186" s="244" t="e">
        <f t="shared" ca="1" si="86"/>
        <v>#NAME?</v>
      </c>
      <c r="DK186" s="244" t="e">
        <f t="shared" ca="1" si="86"/>
        <v>#NAME?</v>
      </c>
      <c r="DL186" s="244" t="e">
        <f t="shared" ca="1" si="86"/>
        <v>#NAME?</v>
      </c>
      <c r="DM186" s="244" t="e">
        <f t="shared" ca="1" si="86"/>
        <v>#NAME?</v>
      </c>
      <c r="DN186" s="244" t="e">
        <f t="shared" ca="1" si="86"/>
        <v>#NAME?</v>
      </c>
      <c r="DO186" s="244" t="e">
        <f t="shared" ca="1" si="62"/>
        <v>#NAME?</v>
      </c>
    </row>
    <row r="187" spans="2:119" ht="16.5" thickBot="1">
      <c r="B187" s="296"/>
      <c r="C187" s="297">
        <f t="shared" si="59"/>
        <v>147.4086108935027</v>
      </c>
      <c r="D187" s="298" t="s">
        <v>10979</v>
      </c>
      <c r="E187" s="293">
        <f t="shared" si="82"/>
        <v>134.65224816260616</v>
      </c>
      <c r="F187" s="221">
        <f t="shared" si="68"/>
        <v>394.59198844417477</v>
      </c>
      <c r="G187" s="221">
        <f t="shared" si="68"/>
        <v>394.21517981233467</v>
      </c>
      <c r="H187" s="221">
        <f t="shared" si="68"/>
        <v>393.84001616723418</v>
      </c>
      <c r="I187" s="221">
        <f t="shared" si="68"/>
        <v>393.32683638813216</v>
      </c>
      <c r="J187" s="221">
        <f t="shared" si="68"/>
        <v>392.81672837453016</v>
      </c>
      <c r="K187" s="221">
        <f t="shared" si="68"/>
        <v>392.30967020447025</v>
      </c>
      <c r="L187" s="221">
        <f t="shared" si="68"/>
        <v>391.6231030265065</v>
      </c>
      <c r="M187" s="221">
        <f t="shared" si="68"/>
        <v>390.76144930393343</v>
      </c>
      <c r="N187" s="221">
        <f t="shared" si="68"/>
        <v>389.90863277496669</v>
      </c>
      <c r="O187" s="221">
        <f t="shared" si="81"/>
        <v>388.5798111777159</v>
      </c>
      <c r="P187" s="221">
        <f t="shared" si="81"/>
        <v>387.27233508225089</v>
      </c>
      <c r="Q187" s="221">
        <f t="shared" si="81"/>
        <v>385.30806493831</v>
      </c>
      <c r="R187" s="221">
        <f t="shared" si="81"/>
        <v>382.6543768565993</v>
      </c>
      <c r="S187" s="221">
        <f t="shared" si="83"/>
        <v>380.08951674181435</v>
      </c>
      <c r="T187" s="221">
        <f t="shared" si="83"/>
        <v>376.96522506080089</v>
      </c>
      <c r="U187" s="221">
        <f t="shared" si="83"/>
        <v>373.00037307004203</v>
      </c>
      <c r="V187" s="221">
        <f t="shared" si="83"/>
        <v>353.11084258390974</v>
      </c>
      <c r="W187" s="221">
        <f t="shared" si="83"/>
        <v>327.06085905610882</v>
      </c>
      <c r="Z187" s="296"/>
      <c r="AA187" s="294">
        <f t="shared" si="79"/>
        <v>2.9999999999999997E-4</v>
      </c>
      <c r="AB187" s="298" t="s">
        <v>10979</v>
      </c>
      <c r="AC187" s="295">
        <v>9.0300000000000005E-2</v>
      </c>
      <c r="AD187" s="222" t="e">
        <f t="shared" ca="1" si="78"/>
        <v>#NAME?</v>
      </c>
      <c r="AE187" s="222" t="e">
        <f t="shared" ca="1" si="78"/>
        <v>#NAME?</v>
      </c>
      <c r="AF187" s="222" t="e">
        <f t="shared" ca="1" si="78"/>
        <v>#NAME?</v>
      </c>
      <c r="AG187" s="222" t="e">
        <f t="shared" ca="1" si="78"/>
        <v>#NAME?</v>
      </c>
      <c r="AH187" s="222" t="e">
        <f t="shared" ca="1" si="77"/>
        <v>#NAME?</v>
      </c>
      <c r="AI187" s="222" t="e">
        <f t="shared" ca="1" si="77"/>
        <v>#NAME?</v>
      </c>
      <c r="AJ187" s="222" t="e">
        <f t="shared" ca="1" si="77"/>
        <v>#NAME?</v>
      </c>
      <c r="AK187" s="222" t="e">
        <f t="shared" ca="1" si="77"/>
        <v>#NAME?</v>
      </c>
      <c r="AL187" s="222" t="e">
        <f t="shared" ca="1" si="77"/>
        <v>#NAME?</v>
      </c>
      <c r="AM187" s="222" t="e">
        <f t="shared" ca="1" si="77"/>
        <v>#NAME?</v>
      </c>
      <c r="AN187" s="222" t="e">
        <f t="shared" ca="1" si="77"/>
        <v>#NAME?</v>
      </c>
      <c r="AO187" s="222" t="e">
        <f t="shared" ca="1" si="77"/>
        <v>#NAME?</v>
      </c>
      <c r="AP187" s="222" t="e">
        <f t="shared" ca="1" si="70"/>
        <v>#NAME?</v>
      </c>
      <c r="AQ187" s="222" t="e">
        <f t="shared" ca="1" si="70"/>
        <v>#NAME?</v>
      </c>
      <c r="AR187" s="222" t="e">
        <f t="shared" ca="1" si="70"/>
        <v>#NAME?</v>
      </c>
      <c r="AS187" s="222" t="e">
        <f t="shared" ca="1" si="70"/>
        <v>#NAME?</v>
      </c>
      <c r="AT187" s="222" t="e">
        <f t="shared" ca="1" si="70"/>
        <v>#NAME?</v>
      </c>
      <c r="AU187" s="222" t="e">
        <f t="shared" ca="1" si="70"/>
        <v>#NAME?</v>
      </c>
      <c r="AX187" s="296"/>
      <c r="AZ187" s="298" t="s">
        <v>10979</v>
      </c>
      <c r="BB187" s="244" t="e">
        <f t="shared" ca="1" si="69"/>
        <v>#NAME?</v>
      </c>
      <c r="BC187" s="244" t="e">
        <f t="shared" ca="1" si="69"/>
        <v>#NAME?</v>
      </c>
      <c r="BD187" s="244" t="e">
        <f t="shared" ca="1" si="69"/>
        <v>#NAME?</v>
      </c>
      <c r="BE187" s="244" t="e">
        <f t="shared" ca="1" si="69"/>
        <v>#NAME?</v>
      </c>
      <c r="BF187" s="244" t="e">
        <f t="shared" ca="1" si="69"/>
        <v>#NAME?</v>
      </c>
      <c r="BG187" s="244" t="e">
        <f t="shared" ca="1" si="80"/>
        <v>#NAME?</v>
      </c>
      <c r="BH187" s="244" t="e">
        <f t="shared" ca="1" si="80"/>
        <v>#NAME?</v>
      </c>
      <c r="BI187" s="244" t="e">
        <f t="shared" ca="1" si="80"/>
        <v>#NAME?</v>
      </c>
      <c r="BJ187" s="244" t="e">
        <f t="shared" ca="1" si="80"/>
        <v>#NAME?</v>
      </c>
      <c r="BK187" s="244" t="e">
        <f t="shared" ca="1" si="80"/>
        <v>#NAME?</v>
      </c>
      <c r="BL187" s="244" t="e">
        <f t="shared" ca="1" si="80"/>
        <v>#NAME?</v>
      </c>
      <c r="BM187" s="244" t="e">
        <f t="shared" ca="1" si="80"/>
        <v>#NAME?</v>
      </c>
      <c r="BN187" s="244" t="e">
        <f t="shared" ca="1" si="80"/>
        <v>#NAME?</v>
      </c>
      <c r="BO187" s="244" t="e">
        <f t="shared" ca="1" si="84"/>
        <v>#NAME?</v>
      </c>
      <c r="BP187" s="244" t="e">
        <f t="shared" ca="1" si="84"/>
        <v>#NAME?</v>
      </c>
      <c r="BQ187" s="244" t="e">
        <f t="shared" ca="1" si="84"/>
        <v>#NAME?</v>
      </c>
      <c r="BR187" s="244" t="e">
        <f t="shared" ca="1" si="84"/>
        <v>#NAME?</v>
      </c>
      <c r="BS187" s="244" t="e">
        <f t="shared" ca="1" si="84"/>
        <v>#NAME?</v>
      </c>
      <c r="BV187" s="296"/>
      <c r="BX187" s="298" t="s">
        <v>10979</v>
      </c>
      <c r="BZ187" s="244" t="e">
        <f t="shared" ca="1" si="74"/>
        <v>#NAME?</v>
      </c>
      <c r="CA187" s="244" t="e">
        <f t="shared" ca="1" si="74"/>
        <v>#NAME?</v>
      </c>
      <c r="CB187" s="244" t="e">
        <f t="shared" ca="1" si="74"/>
        <v>#NAME?</v>
      </c>
      <c r="CC187" s="244" t="e">
        <f t="shared" ca="1" si="74"/>
        <v>#NAME?</v>
      </c>
      <c r="CD187" s="244" t="e">
        <f t="shared" ca="1" si="74"/>
        <v>#NAME?</v>
      </c>
      <c r="CE187" s="244" t="e">
        <f t="shared" ca="1" si="74"/>
        <v>#NAME?</v>
      </c>
      <c r="CF187" s="244" t="e">
        <f t="shared" ca="1" si="74"/>
        <v>#NAME?</v>
      </c>
      <c r="CG187" s="244" t="e">
        <f t="shared" ca="1" si="74"/>
        <v>#NAME?</v>
      </c>
      <c r="CH187" s="244" t="e">
        <f t="shared" ca="1" si="85"/>
        <v>#NAME?</v>
      </c>
      <c r="CI187" s="244" t="e">
        <f t="shared" ca="1" si="85"/>
        <v>#NAME?</v>
      </c>
      <c r="CJ187" s="244" t="e">
        <f t="shared" ca="1" si="85"/>
        <v>#NAME?</v>
      </c>
      <c r="CK187" s="244" t="e">
        <f t="shared" ca="1" si="85"/>
        <v>#NAME?</v>
      </c>
      <c r="CL187" s="244" t="e">
        <f t="shared" ca="1" si="85"/>
        <v>#NAME?</v>
      </c>
      <c r="CM187" s="244" t="e">
        <f t="shared" ca="1" si="85"/>
        <v>#NAME?</v>
      </c>
      <c r="CN187" s="244" t="e">
        <f t="shared" ca="1" si="85"/>
        <v>#NAME?</v>
      </c>
      <c r="CO187" s="244" t="e">
        <f t="shared" ca="1" si="85"/>
        <v>#NAME?</v>
      </c>
      <c r="CP187" s="244" t="e">
        <f t="shared" ca="1" si="85"/>
        <v>#NAME?</v>
      </c>
      <c r="CQ187" s="244" t="e">
        <f t="shared" ca="1" si="61"/>
        <v>#NAME?</v>
      </c>
      <c r="CT187" s="296"/>
      <c r="CV187" s="298" t="s">
        <v>10979</v>
      </c>
      <c r="CX187" s="244" t="e">
        <f t="shared" ca="1" si="75"/>
        <v>#NAME?</v>
      </c>
      <c r="CY187" s="244" t="e">
        <f t="shared" ca="1" si="75"/>
        <v>#NAME?</v>
      </c>
      <c r="CZ187" s="244" t="e">
        <f t="shared" ca="1" si="75"/>
        <v>#NAME?</v>
      </c>
      <c r="DA187" s="244" t="e">
        <f t="shared" ca="1" si="75"/>
        <v>#NAME?</v>
      </c>
      <c r="DB187" s="244" t="e">
        <f t="shared" ca="1" si="75"/>
        <v>#NAME?</v>
      </c>
      <c r="DC187" s="244" t="e">
        <f t="shared" ca="1" si="75"/>
        <v>#NAME?</v>
      </c>
      <c r="DD187" s="244" t="e">
        <f t="shared" ca="1" si="75"/>
        <v>#NAME?</v>
      </c>
      <c r="DE187" s="244" t="e">
        <f t="shared" ca="1" si="75"/>
        <v>#NAME?</v>
      </c>
      <c r="DF187" s="244" t="e">
        <f t="shared" ca="1" si="86"/>
        <v>#NAME?</v>
      </c>
      <c r="DG187" s="244" t="e">
        <f t="shared" ca="1" si="86"/>
        <v>#NAME?</v>
      </c>
      <c r="DH187" s="244" t="e">
        <f t="shared" ca="1" si="86"/>
        <v>#NAME?</v>
      </c>
      <c r="DI187" s="244" t="e">
        <f t="shared" ca="1" si="86"/>
        <v>#NAME?</v>
      </c>
      <c r="DJ187" s="244" t="e">
        <f t="shared" ca="1" si="86"/>
        <v>#NAME?</v>
      </c>
      <c r="DK187" s="244" t="e">
        <f t="shared" ca="1" si="86"/>
        <v>#NAME?</v>
      </c>
      <c r="DL187" s="244" t="e">
        <f t="shared" ca="1" si="86"/>
        <v>#NAME?</v>
      </c>
      <c r="DM187" s="244" t="e">
        <f t="shared" ca="1" si="86"/>
        <v>#NAME?</v>
      </c>
      <c r="DN187" s="244" t="e">
        <f t="shared" ca="1" si="86"/>
        <v>#NAME?</v>
      </c>
      <c r="DO187" s="244" t="e">
        <f t="shared" ca="1" si="62"/>
        <v>#NAME?</v>
      </c>
    </row>
    <row r="188" spans="2:119" ht="16.5" thickBot="1">
      <c r="B188" s="296"/>
      <c r="C188" s="297">
        <f t="shared" si="59"/>
        <v>147.4086108935027</v>
      </c>
      <c r="D188" s="298" t="s">
        <v>10981</v>
      </c>
      <c r="E188" s="293">
        <f t="shared" si="82"/>
        <v>132.93752172617147</v>
      </c>
      <c r="F188" s="221">
        <f t="shared" si="68"/>
        <v>392.87726200774011</v>
      </c>
      <c r="G188" s="221">
        <f t="shared" si="68"/>
        <v>392.50045337589995</v>
      </c>
      <c r="H188" s="221">
        <f t="shared" si="68"/>
        <v>392.12528973079952</v>
      </c>
      <c r="I188" s="221">
        <f t="shared" si="68"/>
        <v>391.61210995169745</v>
      </c>
      <c r="J188" s="221">
        <f t="shared" si="68"/>
        <v>391.10200193809544</v>
      </c>
      <c r="K188" s="221">
        <f t="shared" si="68"/>
        <v>390.59494376803559</v>
      </c>
      <c r="L188" s="221">
        <f t="shared" si="68"/>
        <v>389.90837659007184</v>
      </c>
      <c r="M188" s="221">
        <f t="shared" si="68"/>
        <v>389.04672286749872</v>
      </c>
      <c r="N188" s="221">
        <f t="shared" si="68"/>
        <v>388.19390633853197</v>
      </c>
      <c r="O188" s="221">
        <f t="shared" si="81"/>
        <v>386.86508474128118</v>
      </c>
      <c r="P188" s="221">
        <f t="shared" si="81"/>
        <v>385.55760864581623</v>
      </c>
      <c r="Q188" s="221">
        <f t="shared" si="81"/>
        <v>383.59333850187534</v>
      </c>
      <c r="R188" s="221">
        <f t="shared" si="81"/>
        <v>380.93965042016464</v>
      </c>
      <c r="S188" s="221">
        <f t="shared" si="83"/>
        <v>378.37479030537963</v>
      </c>
      <c r="T188" s="221">
        <f t="shared" si="83"/>
        <v>375.25049862436617</v>
      </c>
      <c r="U188" s="221">
        <f t="shared" si="83"/>
        <v>371.28564663360737</v>
      </c>
      <c r="V188" s="221">
        <f t="shared" si="83"/>
        <v>351.39611614747508</v>
      </c>
      <c r="W188" s="221">
        <f t="shared" si="83"/>
        <v>325.34613261967417</v>
      </c>
      <c r="Z188" s="296"/>
      <c r="AA188" s="294">
        <f t="shared" si="79"/>
        <v>2.9999999999999997E-4</v>
      </c>
      <c r="AB188" s="298" t="s">
        <v>10981</v>
      </c>
      <c r="AC188" s="295">
        <v>0.72870000000000001</v>
      </c>
      <c r="AD188" s="222" t="e">
        <f t="shared" ca="1" si="78"/>
        <v>#NAME?</v>
      </c>
      <c r="AE188" s="222" t="e">
        <f t="shared" ca="1" si="78"/>
        <v>#NAME?</v>
      </c>
      <c r="AF188" s="222" t="e">
        <f t="shared" ca="1" si="78"/>
        <v>#NAME?</v>
      </c>
      <c r="AG188" s="222" t="e">
        <f t="shared" ca="1" si="78"/>
        <v>#NAME?</v>
      </c>
      <c r="AH188" s="222" t="e">
        <f t="shared" ca="1" si="77"/>
        <v>#NAME?</v>
      </c>
      <c r="AI188" s="222" t="e">
        <f t="shared" ca="1" si="77"/>
        <v>#NAME?</v>
      </c>
      <c r="AJ188" s="222" t="e">
        <f t="shared" ca="1" si="77"/>
        <v>#NAME?</v>
      </c>
      <c r="AK188" s="222" t="e">
        <f t="shared" ca="1" si="77"/>
        <v>#NAME?</v>
      </c>
      <c r="AL188" s="222" t="e">
        <f t="shared" ca="1" si="77"/>
        <v>#NAME?</v>
      </c>
      <c r="AM188" s="222" t="e">
        <f t="shared" ca="1" si="77"/>
        <v>#NAME?</v>
      </c>
      <c r="AN188" s="222" t="e">
        <f t="shared" ca="1" si="77"/>
        <v>#NAME?</v>
      </c>
      <c r="AO188" s="222" t="e">
        <f t="shared" ca="1" si="77"/>
        <v>#NAME?</v>
      </c>
      <c r="AP188" s="222" t="e">
        <f t="shared" ca="1" si="70"/>
        <v>#NAME?</v>
      </c>
      <c r="AQ188" s="222" t="e">
        <f t="shared" ca="1" si="70"/>
        <v>#NAME?</v>
      </c>
      <c r="AR188" s="222" t="e">
        <f t="shared" ca="1" si="70"/>
        <v>#NAME?</v>
      </c>
      <c r="AS188" s="222" t="e">
        <f t="shared" ca="1" si="70"/>
        <v>#NAME?</v>
      </c>
      <c r="AT188" s="222" t="e">
        <f t="shared" ca="1" si="70"/>
        <v>#NAME?</v>
      </c>
      <c r="AU188" s="222" t="e">
        <f t="shared" ca="1" si="70"/>
        <v>#NAME?</v>
      </c>
      <c r="AX188" s="296"/>
      <c r="AZ188" s="298" t="s">
        <v>10981</v>
      </c>
      <c r="BB188" s="244" t="e">
        <f t="shared" ca="1" si="69"/>
        <v>#NAME?</v>
      </c>
      <c r="BC188" s="244" t="e">
        <f t="shared" ca="1" si="69"/>
        <v>#NAME?</v>
      </c>
      <c r="BD188" s="244" t="e">
        <f t="shared" ca="1" si="69"/>
        <v>#NAME?</v>
      </c>
      <c r="BE188" s="244" t="e">
        <f t="shared" ca="1" si="69"/>
        <v>#NAME?</v>
      </c>
      <c r="BF188" s="244" t="e">
        <f t="shared" ca="1" si="69"/>
        <v>#NAME?</v>
      </c>
      <c r="BG188" s="244" t="e">
        <f t="shared" ca="1" si="80"/>
        <v>#NAME?</v>
      </c>
      <c r="BH188" s="244" t="e">
        <f t="shared" ca="1" si="80"/>
        <v>#NAME?</v>
      </c>
      <c r="BI188" s="244" t="e">
        <f t="shared" ca="1" si="80"/>
        <v>#NAME?</v>
      </c>
      <c r="BJ188" s="244" t="e">
        <f t="shared" ca="1" si="80"/>
        <v>#NAME?</v>
      </c>
      <c r="BK188" s="244" t="e">
        <f t="shared" ca="1" si="80"/>
        <v>#NAME?</v>
      </c>
      <c r="BL188" s="244" t="e">
        <f t="shared" ca="1" si="80"/>
        <v>#NAME?</v>
      </c>
      <c r="BM188" s="244" t="e">
        <f t="shared" ca="1" si="80"/>
        <v>#NAME?</v>
      </c>
      <c r="BN188" s="244" t="e">
        <f t="shared" ca="1" si="80"/>
        <v>#NAME?</v>
      </c>
      <c r="BO188" s="244" t="e">
        <f t="shared" ca="1" si="84"/>
        <v>#NAME?</v>
      </c>
      <c r="BP188" s="244" t="e">
        <f t="shared" ca="1" si="84"/>
        <v>#NAME?</v>
      </c>
      <c r="BQ188" s="244" t="e">
        <f t="shared" ca="1" si="84"/>
        <v>#NAME?</v>
      </c>
      <c r="BR188" s="244" t="e">
        <f t="shared" ca="1" si="84"/>
        <v>#NAME?</v>
      </c>
      <c r="BS188" s="244" t="e">
        <f t="shared" ca="1" si="84"/>
        <v>#NAME?</v>
      </c>
      <c r="BV188" s="296"/>
      <c r="BX188" s="298" t="s">
        <v>10981</v>
      </c>
      <c r="BZ188" s="244" t="e">
        <f t="shared" ca="1" si="74"/>
        <v>#NAME?</v>
      </c>
      <c r="CA188" s="244" t="e">
        <f t="shared" ca="1" si="74"/>
        <v>#NAME?</v>
      </c>
      <c r="CB188" s="244" t="e">
        <f t="shared" ca="1" si="74"/>
        <v>#NAME?</v>
      </c>
      <c r="CC188" s="244" t="e">
        <f t="shared" ca="1" si="74"/>
        <v>#NAME?</v>
      </c>
      <c r="CD188" s="244" t="e">
        <f t="shared" ca="1" si="74"/>
        <v>#NAME?</v>
      </c>
      <c r="CE188" s="244" t="e">
        <f t="shared" ca="1" si="74"/>
        <v>#NAME?</v>
      </c>
      <c r="CF188" s="244" t="e">
        <f t="shared" ca="1" si="74"/>
        <v>#NAME?</v>
      </c>
      <c r="CG188" s="244" t="e">
        <f t="shared" ca="1" si="74"/>
        <v>#NAME?</v>
      </c>
      <c r="CH188" s="244" t="e">
        <f t="shared" ca="1" si="85"/>
        <v>#NAME?</v>
      </c>
      <c r="CI188" s="244" t="e">
        <f t="shared" ca="1" si="85"/>
        <v>#NAME?</v>
      </c>
      <c r="CJ188" s="244" t="e">
        <f t="shared" ca="1" si="85"/>
        <v>#NAME?</v>
      </c>
      <c r="CK188" s="244" t="e">
        <f t="shared" ca="1" si="85"/>
        <v>#NAME?</v>
      </c>
      <c r="CL188" s="244" t="e">
        <f t="shared" ca="1" si="85"/>
        <v>#NAME?</v>
      </c>
      <c r="CM188" s="244" t="e">
        <f t="shared" ca="1" si="85"/>
        <v>#NAME?</v>
      </c>
      <c r="CN188" s="244" t="e">
        <f t="shared" ca="1" si="85"/>
        <v>#NAME?</v>
      </c>
      <c r="CO188" s="244" t="e">
        <f t="shared" ca="1" si="85"/>
        <v>#NAME?</v>
      </c>
      <c r="CP188" s="244" t="e">
        <f t="shared" ca="1" si="85"/>
        <v>#NAME?</v>
      </c>
      <c r="CQ188" s="244" t="e">
        <f t="shared" ca="1" si="61"/>
        <v>#NAME?</v>
      </c>
      <c r="CT188" s="296"/>
      <c r="CV188" s="298" t="s">
        <v>10981</v>
      </c>
      <c r="CX188" s="244" t="e">
        <f t="shared" ca="1" si="75"/>
        <v>#NAME?</v>
      </c>
      <c r="CY188" s="244" t="e">
        <f t="shared" ca="1" si="75"/>
        <v>#NAME?</v>
      </c>
      <c r="CZ188" s="244" t="e">
        <f t="shared" ca="1" si="75"/>
        <v>#NAME?</v>
      </c>
      <c r="DA188" s="244" t="e">
        <f t="shared" ca="1" si="75"/>
        <v>#NAME?</v>
      </c>
      <c r="DB188" s="244" t="e">
        <f t="shared" ca="1" si="75"/>
        <v>#NAME?</v>
      </c>
      <c r="DC188" s="244" t="e">
        <f t="shared" ca="1" si="75"/>
        <v>#NAME?</v>
      </c>
      <c r="DD188" s="244" t="e">
        <f t="shared" ca="1" si="75"/>
        <v>#NAME?</v>
      </c>
      <c r="DE188" s="244" t="e">
        <f t="shared" ca="1" si="75"/>
        <v>#NAME?</v>
      </c>
      <c r="DF188" s="244" t="e">
        <f t="shared" ca="1" si="86"/>
        <v>#NAME?</v>
      </c>
      <c r="DG188" s="244" t="e">
        <f t="shared" ca="1" si="86"/>
        <v>#NAME?</v>
      </c>
      <c r="DH188" s="244" t="e">
        <f t="shared" ca="1" si="86"/>
        <v>#NAME?</v>
      </c>
      <c r="DI188" s="244" t="e">
        <f t="shared" ca="1" si="86"/>
        <v>#NAME?</v>
      </c>
      <c r="DJ188" s="244" t="e">
        <f t="shared" ca="1" si="86"/>
        <v>#NAME?</v>
      </c>
      <c r="DK188" s="244" t="e">
        <f t="shared" ca="1" si="86"/>
        <v>#NAME?</v>
      </c>
      <c r="DL188" s="244" t="e">
        <f t="shared" ca="1" si="86"/>
        <v>#NAME?</v>
      </c>
      <c r="DM188" s="244" t="e">
        <f t="shared" ca="1" si="86"/>
        <v>#NAME?</v>
      </c>
      <c r="DN188" s="244" t="e">
        <f t="shared" ca="1" si="86"/>
        <v>#NAME?</v>
      </c>
      <c r="DO188" s="244" t="e">
        <f t="shared" ca="1" si="62"/>
        <v>#NAME?</v>
      </c>
    </row>
    <row r="189" spans="2:119" ht="16.5" thickBot="1">
      <c r="B189" s="296"/>
      <c r="C189" s="297">
        <f t="shared" si="59"/>
        <v>147.4086108935027</v>
      </c>
      <c r="D189" s="298" t="s">
        <v>10992</v>
      </c>
      <c r="E189" s="293">
        <f t="shared" si="82"/>
        <v>131.25131843450137</v>
      </c>
      <c r="F189" s="221">
        <f t="shared" si="68"/>
        <v>391.19105871606996</v>
      </c>
      <c r="G189" s="221">
        <f t="shared" si="68"/>
        <v>390.81425008422991</v>
      </c>
      <c r="H189" s="221">
        <f t="shared" si="68"/>
        <v>390.43908643912937</v>
      </c>
      <c r="I189" s="221">
        <f t="shared" si="68"/>
        <v>389.92590666002741</v>
      </c>
      <c r="J189" s="221">
        <f t="shared" si="68"/>
        <v>389.4157986464254</v>
      </c>
      <c r="K189" s="221">
        <f t="shared" si="68"/>
        <v>388.90874047636544</v>
      </c>
      <c r="L189" s="221">
        <f t="shared" si="68"/>
        <v>388.22217329840169</v>
      </c>
      <c r="M189" s="221">
        <f t="shared" si="68"/>
        <v>387.36051957582868</v>
      </c>
      <c r="N189" s="221">
        <f t="shared" si="68"/>
        <v>386.50770304686193</v>
      </c>
      <c r="O189" s="221">
        <f t="shared" si="81"/>
        <v>385.17888144961114</v>
      </c>
      <c r="P189" s="221">
        <f t="shared" si="81"/>
        <v>383.87140535414608</v>
      </c>
      <c r="Q189" s="221">
        <f t="shared" si="81"/>
        <v>381.90713521020518</v>
      </c>
      <c r="R189" s="221">
        <f t="shared" si="81"/>
        <v>379.25344712849449</v>
      </c>
      <c r="S189" s="221">
        <f t="shared" si="83"/>
        <v>376.68858701370954</v>
      </c>
      <c r="T189" s="221">
        <f t="shared" si="83"/>
        <v>373.56429533269608</v>
      </c>
      <c r="U189" s="221">
        <f t="shared" si="83"/>
        <v>369.59944334193722</v>
      </c>
      <c r="V189" s="221">
        <f t="shared" si="83"/>
        <v>349.70991285580499</v>
      </c>
      <c r="W189" s="221">
        <f t="shared" si="83"/>
        <v>323.65992932800407</v>
      </c>
      <c r="Z189" s="296"/>
      <c r="AA189" s="294">
        <f t="shared" si="79"/>
        <v>2.9999999999999997E-4</v>
      </c>
      <c r="AB189" s="298" t="s">
        <v>10992</v>
      </c>
      <c r="AC189" s="295">
        <v>5.57E-2</v>
      </c>
      <c r="AD189" s="222" t="e">
        <f t="shared" ca="1" si="78"/>
        <v>#NAME?</v>
      </c>
      <c r="AE189" s="222" t="e">
        <f t="shared" ca="1" si="78"/>
        <v>#NAME?</v>
      </c>
      <c r="AF189" s="222" t="e">
        <f t="shared" ca="1" si="78"/>
        <v>#NAME?</v>
      </c>
      <c r="AG189" s="222" t="e">
        <f t="shared" ca="1" si="78"/>
        <v>#NAME?</v>
      </c>
      <c r="AH189" s="222" t="e">
        <f t="shared" ca="1" si="77"/>
        <v>#NAME?</v>
      </c>
      <c r="AI189" s="222" t="e">
        <f t="shared" ca="1" si="77"/>
        <v>#NAME?</v>
      </c>
      <c r="AJ189" s="222" t="e">
        <f t="shared" ca="1" si="77"/>
        <v>#NAME?</v>
      </c>
      <c r="AK189" s="222" t="e">
        <f t="shared" ca="1" si="77"/>
        <v>#NAME?</v>
      </c>
      <c r="AL189" s="222" t="e">
        <f t="shared" ca="1" si="77"/>
        <v>#NAME?</v>
      </c>
      <c r="AM189" s="222" t="e">
        <f t="shared" ca="1" si="77"/>
        <v>#NAME?</v>
      </c>
      <c r="AN189" s="222" t="e">
        <f t="shared" ca="1" si="77"/>
        <v>#NAME?</v>
      </c>
      <c r="AO189" s="222" t="e">
        <f t="shared" ca="1" si="77"/>
        <v>#NAME?</v>
      </c>
      <c r="AP189" s="222" t="e">
        <f t="shared" ca="1" si="70"/>
        <v>#NAME?</v>
      </c>
      <c r="AQ189" s="222" t="e">
        <f t="shared" ca="1" si="70"/>
        <v>#NAME?</v>
      </c>
      <c r="AR189" s="222" t="e">
        <f t="shared" ca="1" si="70"/>
        <v>#NAME?</v>
      </c>
      <c r="AS189" s="222" t="e">
        <f t="shared" ca="1" si="70"/>
        <v>#NAME?</v>
      </c>
      <c r="AT189" s="222" t="e">
        <f t="shared" ca="1" si="70"/>
        <v>#NAME?</v>
      </c>
      <c r="AU189" s="222" t="e">
        <f t="shared" ca="1" si="70"/>
        <v>#NAME?</v>
      </c>
      <c r="AX189" s="296"/>
      <c r="AZ189" s="298" t="s">
        <v>10992</v>
      </c>
      <c r="BB189" s="244" t="e">
        <f t="shared" ca="1" si="69"/>
        <v>#NAME?</v>
      </c>
      <c r="BC189" s="244" t="e">
        <f t="shared" ca="1" si="69"/>
        <v>#NAME?</v>
      </c>
      <c r="BD189" s="244" t="e">
        <f t="shared" ca="1" si="69"/>
        <v>#NAME?</v>
      </c>
      <c r="BE189" s="244" t="e">
        <f t="shared" ca="1" si="69"/>
        <v>#NAME?</v>
      </c>
      <c r="BF189" s="244" t="e">
        <f t="shared" ca="1" si="69"/>
        <v>#NAME?</v>
      </c>
      <c r="BG189" s="244" t="e">
        <f t="shared" ca="1" si="80"/>
        <v>#NAME?</v>
      </c>
      <c r="BH189" s="244" t="e">
        <f t="shared" ca="1" si="80"/>
        <v>#NAME?</v>
      </c>
      <c r="BI189" s="244" t="e">
        <f t="shared" ca="1" si="80"/>
        <v>#NAME?</v>
      </c>
      <c r="BJ189" s="244" t="e">
        <f t="shared" ca="1" si="80"/>
        <v>#NAME?</v>
      </c>
      <c r="BK189" s="244" t="e">
        <f t="shared" ca="1" si="80"/>
        <v>#NAME?</v>
      </c>
      <c r="BL189" s="244" t="e">
        <f t="shared" ca="1" si="80"/>
        <v>#NAME?</v>
      </c>
      <c r="BM189" s="244" t="e">
        <f t="shared" ca="1" si="80"/>
        <v>#NAME?</v>
      </c>
      <c r="BN189" s="244" t="e">
        <f t="shared" ca="1" si="80"/>
        <v>#NAME?</v>
      </c>
      <c r="BO189" s="244" t="e">
        <f t="shared" ca="1" si="84"/>
        <v>#NAME?</v>
      </c>
      <c r="BP189" s="244" t="e">
        <f t="shared" ca="1" si="84"/>
        <v>#NAME?</v>
      </c>
      <c r="BQ189" s="244" t="e">
        <f t="shared" ca="1" si="84"/>
        <v>#NAME?</v>
      </c>
      <c r="BR189" s="244" t="e">
        <f t="shared" ca="1" si="84"/>
        <v>#NAME?</v>
      </c>
      <c r="BS189" s="244" t="e">
        <f t="shared" ca="1" si="84"/>
        <v>#NAME?</v>
      </c>
      <c r="BV189" s="296"/>
      <c r="BX189" s="298" t="s">
        <v>10992</v>
      </c>
      <c r="BZ189" s="244" t="e">
        <f t="shared" ca="1" si="74"/>
        <v>#NAME?</v>
      </c>
      <c r="CA189" s="244" t="e">
        <f t="shared" ca="1" si="74"/>
        <v>#NAME?</v>
      </c>
      <c r="CB189" s="244" t="e">
        <f t="shared" ca="1" si="74"/>
        <v>#NAME?</v>
      </c>
      <c r="CC189" s="244" t="e">
        <f t="shared" ca="1" si="74"/>
        <v>#NAME?</v>
      </c>
      <c r="CD189" s="244" t="e">
        <f t="shared" ca="1" si="74"/>
        <v>#NAME?</v>
      </c>
      <c r="CE189" s="244" t="e">
        <f t="shared" ca="1" si="74"/>
        <v>#NAME?</v>
      </c>
      <c r="CF189" s="244" t="e">
        <f t="shared" ca="1" si="74"/>
        <v>#NAME?</v>
      </c>
      <c r="CG189" s="244" t="e">
        <f t="shared" ca="1" si="74"/>
        <v>#NAME?</v>
      </c>
      <c r="CH189" s="244" t="e">
        <f t="shared" ca="1" si="85"/>
        <v>#NAME?</v>
      </c>
      <c r="CI189" s="244" t="e">
        <f t="shared" ca="1" si="85"/>
        <v>#NAME?</v>
      </c>
      <c r="CJ189" s="244" t="e">
        <f t="shared" ca="1" si="85"/>
        <v>#NAME?</v>
      </c>
      <c r="CK189" s="244" t="e">
        <f t="shared" ca="1" si="85"/>
        <v>#NAME?</v>
      </c>
      <c r="CL189" s="244" t="e">
        <f t="shared" ca="1" si="85"/>
        <v>#NAME?</v>
      </c>
      <c r="CM189" s="244" t="e">
        <f t="shared" ca="1" si="85"/>
        <v>#NAME?</v>
      </c>
      <c r="CN189" s="244" t="e">
        <f t="shared" ca="1" si="85"/>
        <v>#NAME?</v>
      </c>
      <c r="CO189" s="244" t="e">
        <f t="shared" ca="1" si="85"/>
        <v>#NAME?</v>
      </c>
      <c r="CP189" s="244" t="e">
        <f t="shared" ca="1" si="85"/>
        <v>#NAME?</v>
      </c>
      <c r="CQ189" s="244" t="e">
        <f t="shared" ca="1" si="61"/>
        <v>#NAME?</v>
      </c>
      <c r="CT189" s="296"/>
      <c r="CV189" s="298" t="s">
        <v>10992</v>
      </c>
      <c r="CX189" s="244" t="e">
        <f t="shared" ca="1" si="75"/>
        <v>#NAME?</v>
      </c>
      <c r="CY189" s="244" t="e">
        <f t="shared" ca="1" si="75"/>
        <v>#NAME?</v>
      </c>
      <c r="CZ189" s="244" t="e">
        <f t="shared" ca="1" si="75"/>
        <v>#NAME?</v>
      </c>
      <c r="DA189" s="244" t="e">
        <f t="shared" ca="1" si="75"/>
        <v>#NAME?</v>
      </c>
      <c r="DB189" s="244" t="e">
        <f t="shared" ca="1" si="75"/>
        <v>#NAME?</v>
      </c>
      <c r="DC189" s="244" t="e">
        <f t="shared" ca="1" si="75"/>
        <v>#NAME?</v>
      </c>
      <c r="DD189" s="244" t="e">
        <f t="shared" ca="1" si="75"/>
        <v>#NAME?</v>
      </c>
      <c r="DE189" s="244" t="e">
        <f t="shared" ca="1" si="75"/>
        <v>#NAME?</v>
      </c>
      <c r="DF189" s="244" t="e">
        <f t="shared" ca="1" si="86"/>
        <v>#NAME?</v>
      </c>
      <c r="DG189" s="244" t="e">
        <f t="shared" ca="1" si="86"/>
        <v>#NAME?</v>
      </c>
      <c r="DH189" s="244" t="e">
        <f t="shared" ca="1" si="86"/>
        <v>#NAME?</v>
      </c>
      <c r="DI189" s="244" t="e">
        <f t="shared" ca="1" si="86"/>
        <v>#NAME?</v>
      </c>
      <c r="DJ189" s="244" t="e">
        <f t="shared" ca="1" si="86"/>
        <v>#NAME?</v>
      </c>
      <c r="DK189" s="244" t="e">
        <f t="shared" ca="1" si="86"/>
        <v>#NAME?</v>
      </c>
      <c r="DL189" s="244" t="e">
        <f t="shared" ca="1" si="86"/>
        <v>#NAME?</v>
      </c>
      <c r="DM189" s="244" t="e">
        <f t="shared" ca="1" si="86"/>
        <v>#NAME?</v>
      </c>
      <c r="DN189" s="244" t="e">
        <f t="shared" ca="1" si="86"/>
        <v>#NAME?</v>
      </c>
      <c r="DO189" s="244" t="e">
        <f t="shared" ca="1" si="62"/>
        <v>#NAME?</v>
      </c>
    </row>
    <row r="190" spans="2:119" ht="16.5" thickBot="1">
      <c r="B190" s="296"/>
      <c r="C190" s="297">
        <f t="shared" si="59"/>
        <v>147.4086108935027</v>
      </c>
      <c r="D190" s="298" t="s">
        <v>10994</v>
      </c>
      <c r="E190" s="293">
        <f t="shared" si="82"/>
        <v>128.7199154446343</v>
      </c>
      <c r="F190" s="221">
        <f t="shared" si="68"/>
        <v>388.65965572620291</v>
      </c>
      <c r="G190" s="221">
        <f t="shared" si="68"/>
        <v>388.28284709436281</v>
      </c>
      <c r="H190" s="221">
        <f t="shared" si="68"/>
        <v>387.90768344926232</v>
      </c>
      <c r="I190" s="221">
        <f t="shared" si="68"/>
        <v>387.3945036701603</v>
      </c>
      <c r="J190" s="221">
        <f t="shared" si="68"/>
        <v>386.8843956565583</v>
      </c>
      <c r="K190" s="221">
        <f t="shared" si="68"/>
        <v>386.37733748649839</v>
      </c>
      <c r="L190" s="221">
        <f t="shared" si="68"/>
        <v>385.69077030853464</v>
      </c>
      <c r="M190" s="221">
        <f t="shared" si="68"/>
        <v>384.82911658596157</v>
      </c>
      <c r="N190" s="221">
        <f t="shared" si="68"/>
        <v>383.97630005699483</v>
      </c>
      <c r="O190" s="221">
        <f t="shared" si="81"/>
        <v>382.64747845974404</v>
      </c>
      <c r="P190" s="221">
        <f t="shared" si="81"/>
        <v>381.34000236427903</v>
      </c>
      <c r="Q190" s="221">
        <f t="shared" si="81"/>
        <v>379.37573222033814</v>
      </c>
      <c r="R190" s="221">
        <f t="shared" si="81"/>
        <v>376.72204413862744</v>
      </c>
      <c r="S190" s="221">
        <f t="shared" si="83"/>
        <v>374.15718402384243</v>
      </c>
      <c r="T190" s="221">
        <f t="shared" si="83"/>
        <v>371.03289234282897</v>
      </c>
      <c r="U190" s="221">
        <f t="shared" si="83"/>
        <v>367.06804035207017</v>
      </c>
      <c r="V190" s="221">
        <f t="shared" si="83"/>
        <v>347.17850986593794</v>
      </c>
      <c r="W190" s="221">
        <f t="shared" si="83"/>
        <v>321.12852633813702</v>
      </c>
      <c r="Z190" s="296"/>
      <c r="AA190" s="294">
        <f t="shared" si="79"/>
        <v>2.9999999999999997E-4</v>
      </c>
      <c r="AB190" s="298" t="s">
        <v>10994</v>
      </c>
      <c r="AC190" s="295">
        <v>2.01E-2</v>
      </c>
      <c r="AD190" s="222" t="e">
        <f t="shared" ca="1" si="78"/>
        <v>#NAME?</v>
      </c>
      <c r="AE190" s="222" t="e">
        <f t="shared" ca="1" si="78"/>
        <v>#NAME?</v>
      </c>
      <c r="AF190" s="222" t="e">
        <f t="shared" ca="1" si="78"/>
        <v>#NAME?</v>
      </c>
      <c r="AG190" s="222" t="e">
        <f t="shared" ca="1" si="78"/>
        <v>#NAME?</v>
      </c>
      <c r="AH190" s="222" t="e">
        <f t="shared" ca="1" si="77"/>
        <v>#NAME?</v>
      </c>
      <c r="AI190" s="222" t="e">
        <f t="shared" ca="1" si="77"/>
        <v>#NAME?</v>
      </c>
      <c r="AJ190" s="222" t="e">
        <f t="shared" ca="1" si="77"/>
        <v>#NAME?</v>
      </c>
      <c r="AK190" s="222" t="e">
        <f t="shared" ca="1" si="77"/>
        <v>#NAME?</v>
      </c>
      <c r="AL190" s="222" t="e">
        <f t="shared" ca="1" si="77"/>
        <v>#NAME?</v>
      </c>
      <c r="AM190" s="222" t="e">
        <f t="shared" ca="1" si="77"/>
        <v>#NAME?</v>
      </c>
      <c r="AN190" s="222" t="e">
        <f t="shared" ca="1" si="77"/>
        <v>#NAME?</v>
      </c>
      <c r="AO190" s="222" t="e">
        <f t="shared" ca="1" si="77"/>
        <v>#NAME?</v>
      </c>
      <c r="AP190" s="222" t="e">
        <f t="shared" ca="1" si="70"/>
        <v>#NAME?</v>
      </c>
      <c r="AQ190" s="222" t="e">
        <f t="shared" ca="1" si="70"/>
        <v>#NAME?</v>
      </c>
      <c r="AR190" s="222" t="e">
        <f t="shared" ca="1" si="70"/>
        <v>#NAME?</v>
      </c>
      <c r="AS190" s="222" t="e">
        <f t="shared" ca="1" si="70"/>
        <v>#NAME?</v>
      </c>
      <c r="AT190" s="222" t="e">
        <f t="shared" ca="1" si="70"/>
        <v>#NAME?</v>
      </c>
      <c r="AU190" s="222" t="e">
        <f t="shared" ca="1" si="70"/>
        <v>#NAME?</v>
      </c>
      <c r="AX190" s="296"/>
      <c r="AZ190" s="298" t="s">
        <v>10994</v>
      </c>
      <c r="BB190" s="244" t="e">
        <f t="shared" ca="1" si="69"/>
        <v>#NAME?</v>
      </c>
      <c r="BC190" s="244" t="e">
        <f t="shared" ca="1" si="69"/>
        <v>#NAME?</v>
      </c>
      <c r="BD190" s="244" t="e">
        <f t="shared" ca="1" si="69"/>
        <v>#NAME?</v>
      </c>
      <c r="BE190" s="244" t="e">
        <f t="shared" ca="1" si="69"/>
        <v>#NAME?</v>
      </c>
      <c r="BF190" s="244" t="e">
        <f t="shared" ca="1" si="69"/>
        <v>#NAME?</v>
      </c>
      <c r="BG190" s="244" t="e">
        <f t="shared" ca="1" si="80"/>
        <v>#NAME?</v>
      </c>
      <c r="BH190" s="244" t="e">
        <f t="shared" ca="1" si="80"/>
        <v>#NAME?</v>
      </c>
      <c r="BI190" s="244" t="e">
        <f t="shared" ca="1" si="80"/>
        <v>#NAME?</v>
      </c>
      <c r="BJ190" s="244" t="e">
        <f t="shared" ca="1" si="80"/>
        <v>#NAME?</v>
      </c>
      <c r="BK190" s="244" t="e">
        <f t="shared" ca="1" si="80"/>
        <v>#NAME?</v>
      </c>
      <c r="BL190" s="244" t="e">
        <f t="shared" ca="1" si="80"/>
        <v>#NAME?</v>
      </c>
      <c r="BM190" s="244" t="e">
        <f t="shared" ca="1" si="80"/>
        <v>#NAME?</v>
      </c>
      <c r="BN190" s="244" t="e">
        <f t="shared" ca="1" si="80"/>
        <v>#NAME?</v>
      </c>
      <c r="BO190" s="244" t="e">
        <f t="shared" ca="1" si="84"/>
        <v>#NAME?</v>
      </c>
      <c r="BP190" s="244" t="e">
        <f t="shared" ca="1" si="84"/>
        <v>#NAME?</v>
      </c>
      <c r="BQ190" s="244" t="e">
        <f t="shared" ca="1" si="84"/>
        <v>#NAME?</v>
      </c>
      <c r="BR190" s="244" t="e">
        <f t="shared" ca="1" si="84"/>
        <v>#NAME?</v>
      </c>
      <c r="BS190" s="244" t="e">
        <f t="shared" ca="1" si="84"/>
        <v>#NAME?</v>
      </c>
      <c r="BV190" s="296"/>
      <c r="BX190" s="298" t="s">
        <v>10994</v>
      </c>
      <c r="BZ190" s="244" t="e">
        <f t="shared" ca="1" si="74"/>
        <v>#NAME?</v>
      </c>
      <c r="CA190" s="244" t="e">
        <f t="shared" ca="1" si="74"/>
        <v>#NAME?</v>
      </c>
      <c r="CB190" s="244" t="e">
        <f t="shared" ca="1" si="74"/>
        <v>#NAME?</v>
      </c>
      <c r="CC190" s="244" t="e">
        <f t="shared" ca="1" si="74"/>
        <v>#NAME?</v>
      </c>
      <c r="CD190" s="244" t="e">
        <f t="shared" ca="1" si="74"/>
        <v>#NAME?</v>
      </c>
      <c r="CE190" s="244" t="e">
        <f t="shared" ca="1" si="74"/>
        <v>#NAME?</v>
      </c>
      <c r="CF190" s="244" t="e">
        <f t="shared" ca="1" si="74"/>
        <v>#NAME?</v>
      </c>
      <c r="CG190" s="244" t="e">
        <f t="shared" ca="1" si="74"/>
        <v>#NAME?</v>
      </c>
      <c r="CH190" s="244" t="e">
        <f t="shared" ca="1" si="85"/>
        <v>#NAME?</v>
      </c>
      <c r="CI190" s="244" t="e">
        <f t="shared" ca="1" si="85"/>
        <v>#NAME?</v>
      </c>
      <c r="CJ190" s="244" t="e">
        <f t="shared" ca="1" si="85"/>
        <v>#NAME?</v>
      </c>
      <c r="CK190" s="244" t="e">
        <f t="shared" ca="1" si="85"/>
        <v>#NAME?</v>
      </c>
      <c r="CL190" s="244" t="e">
        <f t="shared" ca="1" si="85"/>
        <v>#NAME?</v>
      </c>
      <c r="CM190" s="244" t="e">
        <f t="shared" ca="1" si="85"/>
        <v>#NAME?</v>
      </c>
      <c r="CN190" s="244" t="e">
        <f t="shared" ca="1" si="85"/>
        <v>#NAME?</v>
      </c>
      <c r="CO190" s="244" t="e">
        <f t="shared" ca="1" si="85"/>
        <v>#NAME?</v>
      </c>
      <c r="CP190" s="244" t="e">
        <f t="shared" ca="1" si="85"/>
        <v>#NAME?</v>
      </c>
      <c r="CQ190" s="244" t="e">
        <f t="shared" ca="1" si="61"/>
        <v>#NAME?</v>
      </c>
      <c r="CT190" s="296"/>
      <c r="CV190" s="298" t="s">
        <v>10994</v>
      </c>
      <c r="CX190" s="244" t="e">
        <f t="shared" ca="1" si="75"/>
        <v>#NAME?</v>
      </c>
      <c r="CY190" s="244" t="e">
        <f t="shared" ca="1" si="75"/>
        <v>#NAME?</v>
      </c>
      <c r="CZ190" s="244" t="e">
        <f t="shared" ca="1" si="75"/>
        <v>#NAME?</v>
      </c>
      <c r="DA190" s="244" t="e">
        <f t="shared" ca="1" si="75"/>
        <v>#NAME?</v>
      </c>
      <c r="DB190" s="244" t="e">
        <f t="shared" ca="1" si="75"/>
        <v>#NAME?</v>
      </c>
      <c r="DC190" s="244" t="e">
        <f t="shared" ca="1" si="75"/>
        <v>#NAME?</v>
      </c>
      <c r="DD190" s="244" t="e">
        <f t="shared" ca="1" si="75"/>
        <v>#NAME?</v>
      </c>
      <c r="DE190" s="244" t="e">
        <f t="shared" ca="1" si="75"/>
        <v>#NAME?</v>
      </c>
      <c r="DF190" s="244" t="e">
        <f t="shared" ca="1" si="86"/>
        <v>#NAME?</v>
      </c>
      <c r="DG190" s="244" t="e">
        <f t="shared" ca="1" si="86"/>
        <v>#NAME?</v>
      </c>
      <c r="DH190" s="244" t="e">
        <f t="shared" ca="1" si="86"/>
        <v>#NAME?</v>
      </c>
      <c r="DI190" s="244" t="e">
        <f t="shared" ca="1" si="86"/>
        <v>#NAME?</v>
      </c>
      <c r="DJ190" s="244" t="e">
        <f t="shared" ca="1" si="86"/>
        <v>#NAME?</v>
      </c>
      <c r="DK190" s="244" t="e">
        <f t="shared" ca="1" si="86"/>
        <v>#NAME?</v>
      </c>
      <c r="DL190" s="244" t="e">
        <f t="shared" ca="1" si="86"/>
        <v>#NAME?</v>
      </c>
      <c r="DM190" s="244" t="e">
        <f t="shared" ca="1" si="86"/>
        <v>#NAME?</v>
      </c>
      <c r="DN190" s="244" t="e">
        <f t="shared" ca="1" si="86"/>
        <v>#NAME?</v>
      </c>
      <c r="DO190" s="244" t="e">
        <f t="shared" ca="1" si="62"/>
        <v>#NAME?</v>
      </c>
    </row>
    <row r="191" spans="2:119" ht="16.5" thickBot="1">
      <c r="B191" s="296"/>
      <c r="C191" s="297">
        <f t="shared" ref="C191:C254" si="87">C190</f>
        <v>147.4086108935027</v>
      </c>
      <c r="D191" s="298" t="s">
        <v>10996</v>
      </c>
      <c r="E191" s="293">
        <f t="shared" si="82"/>
        <v>125.30360400948862</v>
      </c>
      <c r="F191" s="221">
        <f t="shared" si="68"/>
        <v>385.24334429105727</v>
      </c>
      <c r="G191" s="221">
        <f t="shared" si="68"/>
        <v>384.86653565921711</v>
      </c>
      <c r="H191" s="221">
        <f t="shared" si="68"/>
        <v>384.49137201411668</v>
      </c>
      <c r="I191" s="221">
        <f t="shared" si="68"/>
        <v>383.9781922350146</v>
      </c>
      <c r="J191" s="221">
        <f t="shared" si="68"/>
        <v>383.4680842214126</v>
      </c>
      <c r="K191" s="221">
        <f t="shared" si="68"/>
        <v>382.96102605135275</v>
      </c>
      <c r="L191" s="221">
        <f t="shared" si="68"/>
        <v>382.27445887338899</v>
      </c>
      <c r="M191" s="221">
        <f t="shared" si="68"/>
        <v>381.41280515081587</v>
      </c>
      <c r="N191" s="221">
        <f t="shared" si="68"/>
        <v>380.55998862184913</v>
      </c>
      <c r="O191" s="221">
        <f t="shared" si="81"/>
        <v>379.23116702459834</v>
      </c>
      <c r="P191" s="221">
        <f t="shared" si="81"/>
        <v>377.92369092913339</v>
      </c>
      <c r="Q191" s="221">
        <f t="shared" si="81"/>
        <v>375.95942078519249</v>
      </c>
      <c r="R191" s="221">
        <f t="shared" si="81"/>
        <v>373.30573270348179</v>
      </c>
      <c r="S191" s="221">
        <f t="shared" si="83"/>
        <v>370.74087258869679</v>
      </c>
      <c r="T191" s="221">
        <f t="shared" si="83"/>
        <v>367.61658090768333</v>
      </c>
      <c r="U191" s="221">
        <f t="shared" si="83"/>
        <v>363.65172891692453</v>
      </c>
      <c r="V191" s="221">
        <f t="shared" si="83"/>
        <v>343.76219843079224</v>
      </c>
      <c r="W191" s="221">
        <f t="shared" si="83"/>
        <v>317.71221490299132</v>
      </c>
      <c r="Z191" s="296"/>
      <c r="AA191" s="294">
        <f t="shared" si="79"/>
        <v>2.9999999999999997E-4</v>
      </c>
      <c r="AB191" s="298" t="s">
        <v>10996</v>
      </c>
      <c r="AC191" s="295">
        <v>8.0999999999999996E-3</v>
      </c>
      <c r="AD191" s="222" t="e">
        <f t="shared" ca="1" si="78"/>
        <v>#NAME?</v>
      </c>
      <c r="AE191" s="222" t="e">
        <f t="shared" ca="1" si="78"/>
        <v>#NAME?</v>
      </c>
      <c r="AF191" s="222" t="e">
        <f t="shared" ca="1" si="78"/>
        <v>#NAME?</v>
      </c>
      <c r="AG191" s="222" t="e">
        <f t="shared" ca="1" si="78"/>
        <v>#NAME?</v>
      </c>
      <c r="AH191" s="222" t="e">
        <f t="shared" ca="1" si="77"/>
        <v>#NAME?</v>
      </c>
      <c r="AI191" s="222" t="e">
        <f t="shared" ca="1" si="77"/>
        <v>#NAME?</v>
      </c>
      <c r="AJ191" s="222" t="e">
        <f t="shared" ca="1" si="77"/>
        <v>#NAME?</v>
      </c>
      <c r="AK191" s="222" t="e">
        <f t="shared" ca="1" si="77"/>
        <v>#NAME?</v>
      </c>
      <c r="AL191" s="222" t="e">
        <f t="shared" ca="1" si="77"/>
        <v>#NAME?</v>
      </c>
      <c r="AM191" s="222" t="e">
        <f t="shared" ca="1" si="77"/>
        <v>#NAME?</v>
      </c>
      <c r="AN191" s="222" t="e">
        <f t="shared" ca="1" si="77"/>
        <v>#NAME?</v>
      </c>
      <c r="AO191" s="222" t="e">
        <f t="shared" ca="1" si="77"/>
        <v>#NAME?</v>
      </c>
      <c r="AP191" s="222" t="e">
        <f t="shared" ca="1" si="70"/>
        <v>#NAME?</v>
      </c>
      <c r="AQ191" s="222" t="e">
        <f t="shared" ca="1" si="70"/>
        <v>#NAME?</v>
      </c>
      <c r="AR191" s="222" t="e">
        <f t="shared" ca="1" si="70"/>
        <v>#NAME?</v>
      </c>
      <c r="AS191" s="222" t="e">
        <f t="shared" ca="1" si="70"/>
        <v>#NAME?</v>
      </c>
      <c r="AT191" s="222" t="e">
        <f t="shared" ca="1" si="70"/>
        <v>#NAME?</v>
      </c>
      <c r="AU191" s="222" t="e">
        <f t="shared" ca="1" si="70"/>
        <v>#NAME?</v>
      </c>
      <c r="AX191" s="296"/>
      <c r="AZ191" s="298" t="s">
        <v>10996</v>
      </c>
      <c r="BB191" s="244" t="e">
        <f t="shared" ca="1" si="69"/>
        <v>#NAME?</v>
      </c>
      <c r="BC191" s="244" t="e">
        <f t="shared" ca="1" si="69"/>
        <v>#NAME?</v>
      </c>
      <c r="BD191" s="244" t="e">
        <f t="shared" ca="1" si="69"/>
        <v>#NAME?</v>
      </c>
      <c r="BE191" s="244" t="e">
        <f t="shared" ca="1" si="69"/>
        <v>#NAME?</v>
      </c>
      <c r="BF191" s="244" t="e">
        <f t="shared" ca="1" si="69"/>
        <v>#NAME?</v>
      </c>
      <c r="BG191" s="244" t="e">
        <f t="shared" ca="1" si="80"/>
        <v>#NAME?</v>
      </c>
      <c r="BH191" s="244" t="e">
        <f t="shared" ca="1" si="80"/>
        <v>#NAME?</v>
      </c>
      <c r="BI191" s="244" t="e">
        <f t="shared" ca="1" si="80"/>
        <v>#NAME?</v>
      </c>
      <c r="BJ191" s="244" t="e">
        <f t="shared" ca="1" si="80"/>
        <v>#NAME?</v>
      </c>
      <c r="BK191" s="244" t="e">
        <f t="shared" ca="1" si="80"/>
        <v>#NAME?</v>
      </c>
      <c r="BL191" s="244" t="e">
        <f t="shared" ca="1" si="80"/>
        <v>#NAME?</v>
      </c>
      <c r="BM191" s="244" t="e">
        <f t="shared" ca="1" si="80"/>
        <v>#NAME?</v>
      </c>
      <c r="BN191" s="244" t="e">
        <f t="shared" ca="1" si="80"/>
        <v>#NAME?</v>
      </c>
      <c r="BO191" s="244" t="e">
        <f t="shared" ca="1" si="84"/>
        <v>#NAME?</v>
      </c>
      <c r="BP191" s="244" t="e">
        <f t="shared" ca="1" si="84"/>
        <v>#NAME?</v>
      </c>
      <c r="BQ191" s="244" t="e">
        <f t="shared" ca="1" si="84"/>
        <v>#NAME?</v>
      </c>
      <c r="BR191" s="244" t="e">
        <f t="shared" ca="1" si="84"/>
        <v>#NAME?</v>
      </c>
      <c r="BS191" s="244" t="e">
        <f t="shared" ca="1" si="84"/>
        <v>#NAME?</v>
      </c>
      <c r="BV191" s="296"/>
      <c r="BX191" s="298" t="s">
        <v>10996</v>
      </c>
      <c r="BZ191" s="244" t="e">
        <f t="shared" ca="1" si="74"/>
        <v>#NAME?</v>
      </c>
      <c r="CA191" s="244" t="e">
        <f t="shared" ca="1" si="74"/>
        <v>#NAME?</v>
      </c>
      <c r="CB191" s="244" t="e">
        <f t="shared" ca="1" si="74"/>
        <v>#NAME?</v>
      </c>
      <c r="CC191" s="244" t="e">
        <f t="shared" ca="1" si="74"/>
        <v>#NAME?</v>
      </c>
      <c r="CD191" s="244" t="e">
        <f t="shared" ca="1" si="74"/>
        <v>#NAME?</v>
      </c>
      <c r="CE191" s="244" t="e">
        <f t="shared" ca="1" si="74"/>
        <v>#NAME?</v>
      </c>
      <c r="CF191" s="244" t="e">
        <f t="shared" ca="1" si="74"/>
        <v>#NAME?</v>
      </c>
      <c r="CG191" s="244" t="e">
        <f t="shared" ca="1" si="74"/>
        <v>#NAME?</v>
      </c>
      <c r="CH191" s="244" t="e">
        <f t="shared" ca="1" si="85"/>
        <v>#NAME?</v>
      </c>
      <c r="CI191" s="244" t="e">
        <f t="shared" ca="1" si="85"/>
        <v>#NAME?</v>
      </c>
      <c r="CJ191" s="244" t="e">
        <f t="shared" ca="1" si="85"/>
        <v>#NAME?</v>
      </c>
      <c r="CK191" s="244" t="e">
        <f t="shared" ca="1" si="85"/>
        <v>#NAME?</v>
      </c>
      <c r="CL191" s="244" t="e">
        <f t="shared" ca="1" si="85"/>
        <v>#NAME?</v>
      </c>
      <c r="CM191" s="244" t="e">
        <f t="shared" ca="1" si="85"/>
        <v>#NAME?</v>
      </c>
      <c r="CN191" s="244" t="e">
        <f t="shared" ca="1" si="85"/>
        <v>#NAME?</v>
      </c>
      <c r="CO191" s="244" t="e">
        <f t="shared" ca="1" si="85"/>
        <v>#NAME?</v>
      </c>
      <c r="CP191" s="244" t="e">
        <f t="shared" ca="1" si="85"/>
        <v>#NAME?</v>
      </c>
      <c r="CQ191" s="244" t="e">
        <f t="shared" ca="1" si="61"/>
        <v>#NAME?</v>
      </c>
      <c r="CT191" s="296"/>
      <c r="CV191" s="298" t="s">
        <v>10996</v>
      </c>
      <c r="CX191" s="244" t="e">
        <f t="shared" ca="1" si="75"/>
        <v>#NAME?</v>
      </c>
      <c r="CY191" s="244" t="e">
        <f t="shared" ca="1" si="75"/>
        <v>#NAME?</v>
      </c>
      <c r="CZ191" s="244" t="e">
        <f t="shared" ca="1" si="75"/>
        <v>#NAME?</v>
      </c>
      <c r="DA191" s="244" t="e">
        <f t="shared" ca="1" si="75"/>
        <v>#NAME?</v>
      </c>
      <c r="DB191" s="244" t="e">
        <f t="shared" ca="1" si="75"/>
        <v>#NAME?</v>
      </c>
      <c r="DC191" s="244" t="e">
        <f t="shared" ca="1" si="75"/>
        <v>#NAME?</v>
      </c>
      <c r="DD191" s="244" t="e">
        <f t="shared" ca="1" si="75"/>
        <v>#NAME?</v>
      </c>
      <c r="DE191" s="244" t="e">
        <f t="shared" ca="1" si="75"/>
        <v>#NAME?</v>
      </c>
      <c r="DF191" s="244" t="e">
        <f t="shared" ca="1" si="86"/>
        <v>#NAME?</v>
      </c>
      <c r="DG191" s="244" t="e">
        <f t="shared" ca="1" si="86"/>
        <v>#NAME?</v>
      </c>
      <c r="DH191" s="244" t="e">
        <f t="shared" ca="1" si="86"/>
        <v>#NAME?</v>
      </c>
      <c r="DI191" s="244" t="e">
        <f t="shared" ca="1" si="86"/>
        <v>#NAME?</v>
      </c>
      <c r="DJ191" s="244" t="e">
        <f t="shared" ca="1" si="86"/>
        <v>#NAME?</v>
      </c>
      <c r="DK191" s="244" t="e">
        <f t="shared" ca="1" si="86"/>
        <v>#NAME?</v>
      </c>
      <c r="DL191" s="244" t="e">
        <f t="shared" ca="1" si="86"/>
        <v>#NAME?</v>
      </c>
      <c r="DM191" s="244" t="e">
        <f t="shared" ca="1" si="86"/>
        <v>#NAME?</v>
      </c>
      <c r="DN191" s="244" t="e">
        <f t="shared" ca="1" si="86"/>
        <v>#NAME?</v>
      </c>
      <c r="DO191" s="244" t="e">
        <f t="shared" ca="1" si="62"/>
        <v>#NAME?</v>
      </c>
    </row>
    <row r="192" spans="2:119" ht="16.5" thickBot="1">
      <c r="B192" s="296"/>
      <c r="C192" s="297">
        <f t="shared" si="87"/>
        <v>147.4086108935027</v>
      </c>
      <c r="D192" s="298" t="s">
        <v>10998</v>
      </c>
      <c r="E192" s="293">
        <f t="shared" si="82"/>
        <v>122.00560181806223</v>
      </c>
      <c r="F192" s="221">
        <f t="shared" si="68"/>
        <v>381.94534209963086</v>
      </c>
      <c r="G192" s="221">
        <f t="shared" si="68"/>
        <v>381.56853346779076</v>
      </c>
      <c r="H192" s="221">
        <f t="shared" si="68"/>
        <v>381.19336982269027</v>
      </c>
      <c r="I192" s="221">
        <f t="shared" si="68"/>
        <v>380.68019004358825</v>
      </c>
      <c r="J192" s="221">
        <f t="shared" si="68"/>
        <v>380.17008202998625</v>
      </c>
      <c r="K192" s="221">
        <f t="shared" si="68"/>
        <v>379.66302385992634</v>
      </c>
      <c r="L192" s="221">
        <f t="shared" si="68"/>
        <v>378.97645668196259</v>
      </c>
      <c r="M192" s="221">
        <f t="shared" si="68"/>
        <v>378.11480295938952</v>
      </c>
      <c r="N192" s="221">
        <f t="shared" si="68"/>
        <v>377.26198643042278</v>
      </c>
      <c r="O192" s="221">
        <f t="shared" si="81"/>
        <v>375.93316483317199</v>
      </c>
      <c r="P192" s="221">
        <f t="shared" si="81"/>
        <v>374.62568873770698</v>
      </c>
      <c r="Q192" s="221">
        <f t="shared" si="81"/>
        <v>372.66141859376609</v>
      </c>
      <c r="R192" s="221">
        <f t="shared" si="81"/>
        <v>370.00773051205539</v>
      </c>
      <c r="S192" s="221">
        <f t="shared" si="83"/>
        <v>367.44287039727038</v>
      </c>
      <c r="T192" s="221">
        <f t="shared" si="83"/>
        <v>364.31857871625692</v>
      </c>
      <c r="U192" s="221">
        <f t="shared" si="83"/>
        <v>360.35372672549812</v>
      </c>
      <c r="V192" s="221">
        <f t="shared" si="83"/>
        <v>340.46419623936583</v>
      </c>
      <c r="W192" s="221">
        <f t="shared" si="83"/>
        <v>314.41421271156491</v>
      </c>
      <c r="Z192" s="296"/>
      <c r="AA192" s="294">
        <f t="shared" si="79"/>
        <v>2.9999999999999997E-4</v>
      </c>
      <c r="AB192" s="298" t="s">
        <v>10998</v>
      </c>
      <c r="AC192" s="295">
        <v>3.5999999999999999E-3</v>
      </c>
      <c r="AD192" s="222" t="e">
        <f t="shared" ca="1" si="78"/>
        <v>#NAME?</v>
      </c>
      <c r="AE192" s="222" t="e">
        <f t="shared" ca="1" si="78"/>
        <v>#NAME?</v>
      </c>
      <c r="AF192" s="222" t="e">
        <f t="shared" ca="1" si="78"/>
        <v>#NAME?</v>
      </c>
      <c r="AG192" s="222" t="e">
        <f t="shared" ca="1" si="78"/>
        <v>#NAME?</v>
      </c>
      <c r="AH192" s="222" t="e">
        <f t="shared" ca="1" si="77"/>
        <v>#NAME?</v>
      </c>
      <c r="AI192" s="222" t="e">
        <f t="shared" ca="1" si="77"/>
        <v>#NAME?</v>
      </c>
      <c r="AJ192" s="222" t="e">
        <f t="shared" ca="1" si="77"/>
        <v>#NAME?</v>
      </c>
      <c r="AK192" s="222" t="e">
        <f t="shared" ca="1" si="77"/>
        <v>#NAME?</v>
      </c>
      <c r="AL192" s="222" t="e">
        <f t="shared" ca="1" si="77"/>
        <v>#NAME?</v>
      </c>
      <c r="AM192" s="222" t="e">
        <f t="shared" ca="1" si="77"/>
        <v>#NAME?</v>
      </c>
      <c r="AN192" s="222" t="e">
        <f t="shared" ca="1" si="77"/>
        <v>#NAME?</v>
      </c>
      <c r="AO192" s="222" t="e">
        <f t="shared" ca="1" si="77"/>
        <v>#NAME?</v>
      </c>
      <c r="AP192" s="222" t="e">
        <f t="shared" ca="1" si="70"/>
        <v>#NAME?</v>
      </c>
      <c r="AQ192" s="222" t="e">
        <f t="shared" ca="1" si="70"/>
        <v>#NAME?</v>
      </c>
      <c r="AR192" s="222" t="e">
        <f t="shared" ca="1" si="70"/>
        <v>#NAME?</v>
      </c>
      <c r="AS192" s="222" t="e">
        <f t="shared" ca="1" si="70"/>
        <v>#NAME?</v>
      </c>
      <c r="AT192" s="222" t="e">
        <f t="shared" ca="1" si="70"/>
        <v>#NAME?</v>
      </c>
      <c r="AU192" s="222" t="e">
        <f t="shared" ca="1" si="70"/>
        <v>#NAME?</v>
      </c>
      <c r="AX192" s="296"/>
      <c r="AZ192" s="298" t="s">
        <v>10998</v>
      </c>
      <c r="BB192" s="244" t="e">
        <f t="shared" ca="1" si="69"/>
        <v>#NAME?</v>
      </c>
      <c r="BC192" s="244" t="e">
        <f t="shared" ca="1" si="69"/>
        <v>#NAME?</v>
      </c>
      <c r="BD192" s="244" t="e">
        <f t="shared" ca="1" si="69"/>
        <v>#NAME?</v>
      </c>
      <c r="BE192" s="244" t="e">
        <f t="shared" ca="1" si="69"/>
        <v>#NAME?</v>
      </c>
      <c r="BF192" s="244" t="e">
        <f t="shared" ca="1" si="69"/>
        <v>#NAME?</v>
      </c>
      <c r="BG192" s="244" t="e">
        <f t="shared" ca="1" si="80"/>
        <v>#NAME?</v>
      </c>
      <c r="BH192" s="244" t="e">
        <f t="shared" ca="1" si="80"/>
        <v>#NAME?</v>
      </c>
      <c r="BI192" s="244" t="e">
        <f t="shared" ca="1" si="80"/>
        <v>#NAME?</v>
      </c>
      <c r="BJ192" s="244" t="e">
        <f t="shared" ca="1" si="80"/>
        <v>#NAME?</v>
      </c>
      <c r="BK192" s="244" t="e">
        <f t="shared" ca="1" si="80"/>
        <v>#NAME?</v>
      </c>
      <c r="BL192" s="244" t="e">
        <f t="shared" ca="1" si="80"/>
        <v>#NAME?</v>
      </c>
      <c r="BM192" s="244" t="e">
        <f t="shared" ca="1" si="80"/>
        <v>#NAME?</v>
      </c>
      <c r="BN192" s="244" t="e">
        <f t="shared" ca="1" si="80"/>
        <v>#NAME?</v>
      </c>
      <c r="BO192" s="244" t="e">
        <f t="shared" ca="1" si="84"/>
        <v>#NAME?</v>
      </c>
      <c r="BP192" s="244" t="e">
        <f t="shared" ca="1" si="84"/>
        <v>#NAME?</v>
      </c>
      <c r="BQ192" s="244" t="e">
        <f t="shared" ca="1" si="84"/>
        <v>#NAME?</v>
      </c>
      <c r="BR192" s="244" t="e">
        <f t="shared" ca="1" si="84"/>
        <v>#NAME?</v>
      </c>
      <c r="BS192" s="244" t="e">
        <f t="shared" ca="1" si="84"/>
        <v>#NAME?</v>
      </c>
      <c r="BV192" s="296"/>
      <c r="BX192" s="298" t="s">
        <v>10998</v>
      </c>
      <c r="BZ192" s="244" t="e">
        <f t="shared" ca="1" si="74"/>
        <v>#NAME?</v>
      </c>
      <c r="CA192" s="244" t="e">
        <f t="shared" ca="1" si="74"/>
        <v>#NAME?</v>
      </c>
      <c r="CB192" s="244" t="e">
        <f t="shared" ca="1" si="74"/>
        <v>#NAME?</v>
      </c>
      <c r="CC192" s="244" t="e">
        <f t="shared" ca="1" si="74"/>
        <v>#NAME?</v>
      </c>
      <c r="CD192" s="244" t="e">
        <f t="shared" ca="1" si="74"/>
        <v>#NAME?</v>
      </c>
      <c r="CE192" s="244" t="e">
        <f t="shared" ca="1" si="74"/>
        <v>#NAME?</v>
      </c>
      <c r="CF192" s="244" t="e">
        <f t="shared" ref="CD192:CK255" ca="1" si="88">L192-$BR$82</f>
        <v>#NAME?</v>
      </c>
      <c r="CG192" s="244" t="e">
        <f t="shared" ca="1" si="88"/>
        <v>#NAME?</v>
      </c>
      <c r="CH192" s="244" t="e">
        <f t="shared" ca="1" si="85"/>
        <v>#NAME?</v>
      </c>
      <c r="CI192" s="244" t="e">
        <f t="shared" ca="1" si="85"/>
        <v>#NAME?</v>
      </c>
      <c r="CJ192" s="244" t="e">
        <f t="shared" ca="1" si="85"/>
        <v>#NAME?</v>
      </c>
      <c r="CK192" s="244" t="e">
        <f t="shared" ca="1" si="85"/>
        <v>#NAME?</v>
      </c>
      <c r="CL192" s="244" t="e">
        <f t="shared" ca="1" si="85"/>
        <v>#NAME?</v>
      </c>
      <c r="CM192" s="244" t="e">
        <f t="shared" ca="1" si="85"/>
        <v>#NAME?</v>
      </c>
      <c r="CN192" s="244" t="e">
        <f t="shared" ca="1" si="85"/>
        <v>#NAME?</v>
      </c>
      <c r="CO192" s="244" t="e">
        <f t="shared" ca="1" si="85"/>
        <v>#NAME?</v>
      </c>
      <c r="CP192" s="244" t="e">
        <f t="shared" ca="1" si="85"/>
        <v>#NAME?</v>
      </c>
      <c r="CQ192" s="244" t="e">
        <f t="shared" ca="1" si="61"/>
        <v>#NAME?</v>
      </c>
      <c r="CT192" s="296"/>
      <c r="CV192" s="298" t="s">
        <v>10998</v>
      </c>
      <c r="CX192" s="244" t="e">
        <f t="shared" ca="1" si="75"/>
        <v>#NAME?</v>
      </c>
      <c r="CY192" s="244" t="e">
        <f t="shared" ca="1" si="75"/>
        <v>#NAME?</v>
      </c>
      <c r="CZ192" s="244" t="e">
        <f t="shared" ca="1" si="75"/>
        <v>#NAME?</v>
      </c>
      <c r="DA192" s="244" t="e">
        <f t="shared" ca="1" si="75"/>
        <v>#NAME?</v>
      </c>
      <c r="DB192" s="244" t="e">
        <f t="shared" ca="1" si="75"/>
        <v>#NAME?</v>
      </c>
      <c r="DC192" s="244" t="e">
        <f t="shared" ca="1" si="75"/>
        <v>#NAME?</v>
      </c>
      <c r="DD192" s="244" t="e">
        <f t="shared" ref="DB192:DI255" ca="1" si="89">CF192^2*AJ192</f>
        <v>#NAME?</v>
      </c>
      <c r="DE192" s="244" t="e">
        <f t="shared" ca="1" si="89"/>
        <v>#NAME?</v>
      </c>
      <c r="DF192" s="244" t="e">
        <f t="shared" ca="1" si="86"/>
        <v>#NAME?</v>
      </c>
      <c r="DG192" s="244" t="e">
        <f t="shared" ca="1" si="86"/>
        <v>#NAME?</v>
      </c>
      <c r="DH192" s="244" t="e">
        <f t="shared" ca="1" si="86"/>
        <v>#NAME?</v>
      </c>
      <c r="DI192" s="244" t="e">
        <f t="shared" ca="1" si="86"/>
        <v>#NAME?</v>
      </c>
      <c r="DJ192" s="244" t="e">
        <f t="shared" ca="1" si="86"/>
        <v>#NAME?</v>
      </c>
      <c r="DK192" s="244" t="e">
        <f t="shared" ca="1" si="86"/>
        <v>#NAME?</v>
      </c>
      <c r="DL192" s="244" t="e">
        <f t="shared" ca="1" si="86"/>
        <v>#NAME?</v>
      </c>
      <c r="DM192" s="244" t="e">
        <f t="shared" ca="1" si="86"/>
        <v>#NAME?</v>
      </c>
      <c r="DN192" s="244" t="e">
        <f t="shared" ca="1" si="86"/>
        <v>#NAME?</v>
      </c>
      <c r="DO192" s="244" t="e">
        <f t="shared" ca="1" si="62"/>
        <v>#NAME?</v>
      </c>
    </row>
    <row r="193" spans="2:119" ht="16.5" thickBot="1">
      <c r="B193" s="296"/>
      <c r="C193" s="297">
        <f t="shared" si="87"/>
        <v>147.4086108935027</v>
      </c>
      <c r="D193" s="298" t="s">
        <v>11000</v>
      </c>
      <c r="E193" s="293">
        <f t="shared" si="82"/>
        <v>117.99361270581863</v>
      </c>
      <c r="F193" s="221">
        <f t="shared" si="68"/>
        <v>377.93335298738725</v>
      </c>
      <c r="G193" s="221">
        <f t="shared" si="68"/>
        <v>377.55654435554715</v>
      </c>
      <c r="H193" s="221">
        <f t="shared" si="68"/>
        <v>377.18138071044666</v>
      </c>
      <c r="I193" s="221">
        <f t="shared" si="68"/>
        <v>376.66820093134464</v>
      </c>
      <c r="J193" s="221">
        <f t="shared" si="68"/>
        <v>376.15809291774264</v>
      </c>
      <c r="K193" s="221">
        <f t="shared" si="68"/>
        <v>375.65103474768273</v>
      </c>
      <c r="L193" s="221">
        <f t="shared" si="68"/>
        <v>374.96446756971898</v>
      </c>
      <c r="M193" s="221">
        <f t="shared" si="68"/>
        <v>374.10281384714591</v>
      </c>
      <c r="N193" s="221">
        <f t="shared" si="68"/>
        <v>373.24999731817917</v>
      </c>
      <c r="O193" s="221">
        <f t="shared" si="81"/>
        <v>371.92117572092837</v>
      </c>
      <c r="P193" s="221">
        <f t="shared" si="81"/>
        <v>370.61369962546337</v>
      </c>
      <c r="Q193" s="221">
        <f t="shared" si="81"/>
        <v>368.64942948152247</v>
      </c>
      <c r="R193" s="221">
        <f t="shared" si="81"/>
        <v>365.99574139981178</v>
      </c>
      <c r="S193" s="221">
        <f t="shared" si="83"/>
        <v>363.43088128502677</v>
      </c>
      <c r="T193" s="221">
        <f t="shared" si="83"/>
        <v>360.30658960401331</v>
      </c>
      <c r="U193" s="221">
        <f t="shared" si="83"/>
        <v>356.34173761325451</v>
      </c>
      <c r="V193" s="221">
        <f t="shared" si="83"/>
        <v>336.45220712712228</v>
      </c>
      <c r="W193" s="221">
        <f t="shared" si="83"/>
        <v>310.40222359932136</v>
      </c>
      <c r="Z193" s="296"/>
      <c r="AA193" s="294">
        <f t="shared" si="79"/>
        <v>2.9999999999999997E-4</v>
      </c>
      <c r="AB193" s="298" t="s">
        <v>11000</v>
      </c>
      <c r="AC193" s="295">
        <v>2.0999999999999999E-3</v>
      </c>
      <c r="AD193" s="222" t="e">
        <f t="shared" ca="1" si="78"/>
        <v>#NAME?</v>
      </c>
      <c r="AE193" s="222" t="e">
        <f t="shared" ca="1" si="78"/>
        <v>#NAME?</v>
      </c>
      <c r="AF193" s="222" t="e">
        <f t="shared" ca="1" si="78"/>
        <v>#NAME?</v>
      </c>
      <c r="AG193" s="222" t="e">
        <f t="shared" ca="1" si="78"/>
        <v>#NAME?</v>
      </c>
      <c r="AH193" s="222" t="e">
        <f t="shared" ca="1" si="77"/>
        <v>#NAME?</v>
      </c>
      <c r="AI193" s="222" t="e">
        <f t="shared" ca="1" si="77"/>
        <v>#NAME?</v>
      </c>
      <c r="AJ193" s="222" t="e">
        <f t="shared" ca="1" si="77"/>
        <v>#NAME?</v>
      </c>
      <c r="AK193" s="222" t="e">
        <f t="shared" ca="1" si="77"/>
        <v>#NAME?</v>
      </c>
      <c r="AL193" s="222" t="e">
        <f t="shared" ca="1" si="77"/>
        <v>#NAME?</v>
      </c>
      <c r="AM193" s="222" t="e">
        <f t="shared" ca="1" si="77"/>
        <v>#NAME?</v>
      </c>
      <c r="AN193" s="222" t="e">
        <f t="shared" ca="1" si="77"/>
        <v>#NAME?</v>
      </c>
      <c r="AO193" s="222" t="e">
        <f t="shared" ca="1" si="77"/>
        <v>#NAME?</v>
      </c>
      <c r="AP193" s="222" t="e">
        <f t="shared" ca="1" si="70"/>
        <v>#NAME?</v>
      </c>
      <c r="AQ193" s="222" t="e">
        <f t="shared" ca="1" si="70"/>
        <v>#NAME?</v>
      </c>
      <c r="AR193" s="222" t="e">
        <f t="shared" ca="1" si="70"/>
        <v>#NAME?</v>
      </c>
      <c r="AS193" s="222" t="e">
        <f t="shared" ca="1" si="70"/>
        <v>#NAME?</v>
      </c>
      <c r="AT193" s="222" t="e">
        <f t="shared" ca="1" si="70"/>
        <v>#NAME?</v>
      </c>
      <c r="AU193" s="222" t="e">
        <f t="shared" ca="1" si="70"/>
        <v>#NAME?</v>
      </c>
      <c r="AX193" s="296"/>
      <c r="AZ193" s="298" t="s">
        <v>11000</v>
      </c>
      <c r="BB193" s="244" t="e">
        <f t="shared" ca="1" si="69"/>
        <v>#NAME?</v>
      </c>
      <c r="BC193" s="244" t="e">
        <f t="shared" ca="1" si="69"/>
        <v>#NAME?</v>
      </c>
      <c r="BD193" s="244" t="e">
        <f t="shared" ca="1" si="69"/>
        <v>#NAME?</v>
      </c>
      <c r="BE193" s="244" t="e">
        <f t="shared" ca="1" si="69"/>
        <v>#NAME?</v>
      </c>
      <c r="BF193" s="244" t="e">
        <f t="shared" ca="1" si="69"/>
        <v>#NAME?</v>
      </c>
      <c r="BG193" s="244" t="e">
        <f t="shared" ca="1" si="80"/>
        <v>#NAME?</v>
      </c>
      <c r="BH193" s="244" t="e">
        <f t="shared" ca="1" si="80"/>
        <v>#NAME?</v>
      </c>
      <c r="BI193" s="244" t="e">
        <f t="shared" ca="1" si="80"/>
        <v>#NAME?</v>
      </c>
      <c r="BJ193" s="244" t="e">
        <f t="shared" ca="1" si="80"/>
        <v>#NAME?</v>
      </c>
      <c r="BK193" s="244" t="e">
        <f t="shared" ca="1" si="80"/>
        <v>#NAME?</v>
      </c>
      <c r="BL193" s="244" t="e">
        <f t="shared" ca="1" si="80"/>
        <v>#NAME?</v>
      </c>
      <c r="BM193" s="244" t="e">
        <f t="shared" ca="1" si="80"/>
        <v>#NAME?</v>
      </c>
      <c r="BN193" s="244" t="e">
        <f t="shared" ca="1" si="80"/>
        <v>#NAME?</v>
      </c>
      <c r="BO193" s="244" t="e">
        <f t="shared" ca="1" si="84"/>
        <v>#NAME?</v>
      </c>
      <c r="BP193" s="244" t="e">
        <f t="shared" ca="1" si="84"/>
        <v>#NAME?</v>
      </c>
      <c r="BQ193" s="244" t="e">
        <f t="shared" ca="1" si="84"/>
        <v>#NAME?</v>
      </c>
      <c r="BR193" s="244" t="e">
        <f t="shared" ca="1" si="84"/>
        <v>#NAME?</v>
      </c>
      <c r="BS193" s="244" t="e">
        <f t="shared" ca="1" si="84"/>
        <v>#NAME?</v>
      </c>
      <c r="BV193" s="296"/>
      <c r="BX193" s="298" t="s">
        <v>11000</v>
      </c>
      <c r="BZ193" s="244" t="e">
        <f t="shared" ref="BZ193:CC256" ca="1" si="90">F193-$BR$82</f>
        <v>#NAME?</v>
      </c>
      <c r="CA193" s="244" t="e">
        <f t="shared" ca="1" si="90"/>
        <v>#NAME?</v>
      </c>
      <c r="CB193" s="244" t="e">
        <f t="shared" ca="1" si="90"/>
        <v>#NAME?</v>
      </c>
      <c r="CC193" s="244" t="e">
        <f t="shared" ca="1" si="90"/>
        <v>#NAME?</v>
      </c>
      <c r="CD193" s="244" t="e">
        <f t="shared" ca="1" si="88"/>
        <v>#NAME?</v>
      </c>
      <c r="CE193" s="244" t="e">
        <f t="shared" ca="1" si="88"/>
        <v>#NAME?</v>
      </c>
      <c r="CF193" s="244" t="e">
        <f t="shared" ca="1" si="88"/>
        <v>#NAME?</v>
      </c>
      <c r="CG193" s="244" t="e">
        <f t="shared" ca="1" si="88"/>
        <v>#NAME?</v>
      </c>
      <c r="CH193" s="244" t="e">
        <f t="shared" ca="1" si="85"/>
        <v>#NAME?</v>
      </c>
      <c r="CI193" s="244" t="e">
        <f t="shared" ca="1" si="85"/>
        <v>#NAME?</v>
      </c>
      <c r="CJ193" s="244" t="e">
        <f t="shared" ca="1" si="85"/>
        <v>#NAME?</v>
      </c>
      <c r="CK193" s="244" t="e">
        <f t="shared" ca="1" si="85"/>
        <v>#NAME?</v>
      </c>
      <c r="CL193" s="244" t="e">
        <f t="shared" ca="1" si="85"/>
        <v>#NAME?</v>
      </c>
      <c r="CM193" s="244" t="e">
        <f t="shared" ca="1" si="85"/>
        <v>#NAME?</v>
      </c>
      <c r="CN193" s="244" t="e">
        <f t="shared" ca="1" si="85"/>
        <v>#NAME?</v>
      </c>
      <c r="CO193" s="244" t="e">
        <f t="shared" ca="1" si="85"/>
        <v>#NAME?</v>
      </c>
      <c r="CP193" s="244" t="e">
        <f t="shared" ca="1" si="85"/>
        <v>#NAME?</v>
      </c>
      <c r="CQ193" s="244" t="e">
        <f t="shared" ca="1" si="61"/>
        <v>#NAME?</v>
      </c>
      <c r="CT193" s="296"/>
      <c r="CV193" s="298" t="s">
        <v>11000</v>
      </c>
      <c r="CX193" s="244" t="e">
        <f t="shared" ref="CX193:DA256" ca="1" si="91">BZ193^2*AD193</f>
        <v>#NAME?</v>
      </c>
      <c r="CY193" s="244" t="e">
        <f t="shared" ca="1" si="91"/>
        <v>#NAME?</v>
      </c>
      <c r="CZ193" s="244" t="e">
        <f t="shared" ca="1" si="91"/>
        <v>#NAME?</v>
      </c>
      <c r="DA193" s="244" t="e">
        <f t="shared" ca="1" si="91"/>
        <v>#NAME?</v>
      </c>
      <c r="DB193" s="244" t="e">
        <f t="shared" ca="1" si="89"/>
        <v>#NAME?</v>
      </c>
      <c r="DC193" s="244" t="e">
        <f t="shared" ca="1" si="89"/>
        <v>#NAME?</v>
      </c>
      <c r="DD193" s="244" t="e">
        <f t="shared" ca="1" si="89"/>
        <v>#NAME?</v>
      </c>
      <c r="DE193" s="244" t="e">
        <f t="shared" ca="1" si="89"/>
        <v>#NAME?</v>
      </c>
      <c r="DF193" s="244" t="e">
        <f t="shared" ca="1" si="86"/>
        <v>#NAME?</v>
      </c>
      <c r="DG193" s="244" t="e">
        <f t="shared" ca="1" si="86"/>
        <v>#NAME?</v>
      </c>
      <c r="DH193" s="244" t="e">
        <f t="shared" ca="1" si="86"/>
        <v>#NAME?</v>
      </c>
      <c r="DI193" s="244" t="e">
        <f t="shared" ca="1" si="86"/>
        <v>#NAME?</v>
      </c>
      <c r="DJ193" s="244" t="e">
        <f t="shared" ca="1" si="86"/>
        <v>#NAME?</v>
      </c>
      <c r="DK193" s="244" t="e">
        <f t="shared" ca="1" si="86"/>
        <v>#NAME?</v>
      </c>
      <c r="DL193" s="244" t="e">
        <f t="shared" ca="1" si="86"/>
        <v>#NAME?</v>
      </c>
      <c r="DM193" s="244" t="e">
        <f t="shared" ca="1" si="86"/>
        <v>#NAME?</v>
      </c>
      <c r="DN193" s="244" t="e">
        <f t="shared" ca="1" si="86"/>
        <v>#NAME?</v>
      </c>
      <c r="DO193" s="244" t="e">
        <f t="shared" ca="1" si="62"/>
        <v>#NAME?</v>
      </c>
    </row>
    <row r="194" spans="2:119" ht="16.5" thickBot="1">
      <c r="B194" s="296"/>
      <c r="C194" s="297">
        <f t="shared" si="87"/>
        <v>147.4086108935027</v>
      </c>
      <c r="D194" s="298" t="s">
        <v>11001</v>
      </c>
      <c r="E194" s="293">
        <f t="shared" si="82"/>
        <v>112.91089982043992</v>
      </c>
      <c r="F194" s="221">
        <f t="shared" si="68"/>
        <v>372.85064010200853</v>
      </c>
      <c r="G194" s="221">
        <f t="shared" si="68"/>
        <v>372.47383147016842</v>
      </c>
      <c r="H194" s="221">
        <f t="shared" si="68"/>
        <v>372.09866782506793</v>
      </c>
      <c r="I194" s="221">
        <f t="shared" si="68"/>
        <v>371.58548804596592</v>
      </c>
      <c r="J194" s="221">
        <f t="shared" si="68"/>
        <v>371.07538003236391</v>
      </c>
      <c r="K194" s="221">
        <f t="shared" si="68"/>
        <v>370.568321862304</v>
      </c>
      <c r="L194" s="221">
        <f t="shared" si="68"/>
        <v>369.88175468434025</v>
      </c>
      <c r="M194" s="221">
        <f t="shared" si="68"/>
        <v>369.02010096176718</v>
      </c>
      <c r="N194" s="221">
        <f t="shared" si="68"/>
        <v>368.16728443280044</v>
      </c>
      <c r="O194" s="221">
        <f t="shared" si="81"/>
        <v>366.83846283554965</v>
      </c>
      <c r="P194" s="221">
        <f t="shared" si="81"/>
        <v>365.53098674008464</v>
      </c>
      <c r="Q194" s="221">
        <f t="shared" si="81"/>
        <v>363.56671659614375</v>
      </c>
      <c r="R194" s="221">
        <f t="shared" si="81"/>
        <v>360.91302851443305</v>
      </c>
      <c r="S194" s="221">
        <f t="shared" si="83"/>
        <v>358.3481683996481</v>
      </c>
      <c r="T194" s="221">
        <f t="shared" si="83"/>
        <v>355.22387671863464</v>
      </c>
      <c r="U194" s="221">
        <f t="shared" si="83"/>
        <v>351.25902472787578</v>
      </c>
      <c r="V194" s="221">
        <f t="shared" si="83"/>
        <v>331.36949424174355</v>
      </c>
      <c r="W194" s="221">
        <f t="shared" si="83"/>
        <v>305.31951071394263</v>
      </c>
      <c r="Z194" s="296"/>
      <c r="AA194" s="294">
        <f t="shared" si="79"/>
        <v>2.9999999999999997E-4</v>
      </c>
      <c r="AB194" s="298" t="s">
        <v>11001</v>
      </c>
      <c r="AC194" s="295">
        <v>1.5E-3</v>
      </c>
      <c r="AD194" s="222" t="e">
        <f t="shared" ca="1" si="78"/>
        <v>#NAME?</v>
      </c>
      <c r="AE194" s="222" t="e">
        <f t="shared" ca="1" si="78"/>
        <v>#NAME?</v>
      </c>
      <c r="AF194" s="222" t="e">
        <f t="shared" ca="1" si="78"/>
        <v>#NAME?</v>
      </c>
      <c r="AG194" s="222" t="e">
        <f t="shared" ca="1" si="78"/>
        <v>#NAME?</v>
      </c>
      <c r="AH194" s="222" t="e">
        <f t="shared" ca="1" si="77"/>
        <v>#NAME?</v>
      </c>
      <c r="AI194" s="222" t="e">
        <f t="shared" ca="1" si="77"/>
        <v>#NAME?</v>
      </c>
      <c r="AJ194" s="222" t="e">
        <f t="shared" ca="1" si="77"/>
        <v>#NAME?</v>
      </c>
      <c r="AK194" s="222" t="e">
        <f t="shared" ca="1" si="77"/>
        <v>#NAME?</v>
      </c>
      <c r="AL194" s="222" t="e">
        <f t="shared" ca="1" si="77"/>
        <v>#NAME?</v>
      </c>
      <c r="AM194" s="222" t="e">
        <f t="shared" ca="1" si="77"/>
        <v>#NAME?</v>
      </c>
      <c r="AN194" s="222" t="e">
        <f t="shared" ca="1" si="77"/>
        <v>#NAME?</v>
      </c>
      <c r="AO194" s="222" t="e">
        <f t="shared" ca="1" si="77"/>
        <v>#NAME?</v>
      </c>
      <c r="AP194" s="222" t="e">
        <f t="shared" ca="1" si="70"/>
        <v>#NAME?</v>
      </c>
      <c r="AQ194" s="222" t="e">
        <f t="shared" ca="1" si="70"/>
        <v>#NAME?</v>
      </c>
      <c r="AR194" s="222" t="e">
        <f t="shared" ca="1" si="70"/>
        <v>#NAME?</v>
      </c>
      <c r="AS194" s="222" t="e">
        <f t="shared" ca="1" si="70"/>
        <v>#NAME?</v>
      </c>
      <c r="AT194" s="222" t="e">
        <f t="shared" ca="1" si="70"/>
        <v>#NAME?</v>
      </c>
      <c r="AU194" s="222" t="e">
        <f t="shared" ca="1" si="70"/>
        <v>#NAME?</v>
      </c>
      <c r="AX194" s="296"/>
      <c r="AZ194" s="298" t="s">
        <v>11001</v>
      </c>
      <c r="BB194" s="244" t="e">
        <f t="shared" ca="1" si="69"/>
        <v>#NAME?</v>
      </c>
      <c r="BC194" s="244" t="e">
        <f t="shared" ca="1" si="69"/>
        <v>#NAME?</v>
      </c>
      <c r="BD194" s="244" t="e">
        <f t="shared" ca="1" si="69"/>
        <v>#NAME?</v>
      </c>
      <c r="BE194" s="244" t="e">
        <f t="shared" ca="1" si="69"/>
        <v>#NAME?</v>
      </c>
      <c r="BF194" s="244" t="e">
        <f t="shared" ca="1" si="69"/>
        <v>#NAME?</v>
      </c>
      <c r="BG194" s="244" t="e">
        <f t="shared" ca="1" si="80"/>
        <v>#NAME?</v>
      </c>
      <c r="BH194" s="244" t="e">
        <f t="shared" ca="1" si="80"/>
        <v>#NAME?</v>
      </c>
      <c r="BI194" s="244" t="e">
        <f t="shared" ca="1" si="80"/>
        <v>#NAME?</v>
      </c>
      <c r="BJ194" s="244" t="e">
        <f t="shared" ca="1" si="80"/>
        <v>#NAME?</v>
      </c>
      <c r="BK194" s="244" t="e">
        <f t="shared" ca="1" si="80"/>
        <v>#NAME?</v>
      </c>
      <c r="BL194" s="244" t="e">
        <f t="shared" ca="1" si="80"/>
        <v>#NAME?</v>
      </c>
      <c r="BM194" s="244" t="e">
        <f t="shared" ca="1" si="80"/>
        <v>#NAME?</v>
      </c>
      <c r="BN194" s="244" t="e">
        <f t="shared" ca="1" si="80"/>
        <v>#NAME?</v>
      </c>
      <c r="BO194" s="244" t="e">
        <f t="shared" ca="1" si="84"/>
        <v>#NAME?</v>
      </c>
      <c r="BP194" s="244" t="e">
        <f t="shared" ca="1" si="84"/>
        <v>#NAME?</v>
      </c>
      <c r="BQ194" s="244" t="e">
        <f t="shared" ca="1" si="84"/>
        <v>#NAME?</v>
      </c>
      <c r="BR194" s="244" t="e">
        <f t="shared" ca="1" si="84"/>
        <v>#NAME?</v>
      </c>
      <c r="BS194" s="244" t="e">
        <f t="shared" ca="1" si="84"/>
        <v>#NAME?</v>
      </c>
      <c r="BV194" s="296"/>
      <c r="BX194" s="298" t="s">
        <v>11001</v>
      </c>
      <c r="BZ194" s="244" t="e">
        <f t="shared" ca="1" si="90"/>
        <v>#NAME?</v>
      </c>
      <c r="CA194" s="244" t="e">
        <f t="shared" ca="1" si="90"/>
        <v>#NAME?</v>
      </c>
      <c r="CB194" s="244" t="e">
        <f t="shared" ca="1" si="90"/>
        <v>#NAME?</v>
      </c>
      <c r="CC194" s="244" t="e">
        <f t="shared" ca="1" si="90"/>
        <v>#NAME?</v>
      </c>
      <c r="CD194" s="244" t="e">
        <f t="shared" ca="1" si="88"/>
        <v>#NAME?</v>
      </c>
      <c r="CE194" s="244" t="e">
        <f t="shared" ca="1" si="88"/>
        <v>#NAME?</v>
      </c>
      <c r="CF194" s="244" t="e">
        <f t="shared" ca="1" si="88"/>
        <v>#NAME?</v>
      </c>
      <c r="CG194" s="244" t="e">
        <f t="shared" ca="1" si="88"/>
        <v>#NAME?</v>
      </c>
      <c r="CH194" s="244" t="e">
        <f t="shared" ca="1" si="85"/>
        <v>#NAME?</v>
      </c>
      <c r="CI194" s="244" t="e">
        <f t="shared" ca="1" si="85"/>
        <v>#NAME?</v>
      </c>
      <c r="CJ194" s="244" t="e">
        <f t="shared" ca="1" si="85"/>
        <v>#NAME?</v>
      </c>
      <c r="CK194" s="244" t="e">
        <f t="shared" ca="1" si="85"/>
        <v>#NAME?</v>
      </c>
      <c r="CL194" s="244" t="e">
        <f t="shared" ca="1" si="85"/>
        <v>#NAME?</v>
      </c>
      <c r="CM194" s="244" t="e">
        <f t="shared" ca="1" si="85"/>
        <v>#NAME?</v>
      </c>
      <c r="CN194" s="244" t="e">
        <f t="shared" ca="1" si="85"/>
        <v>#NAME?</v>
      </c>
      <c r="CO194" s="244" t="e">
        <f t="shared" ca="1" si="85"/>
        <v>#NAME?</v>
      </c>
      <c r="CP194" s="244" t="e">
        <f t="shared" ca="1" si="85"/>
        <v>#NAME?</v>
      </c>
      <c r="CQ194" s="244" t="e">
        <f t="shared" ca="1" si="61"/>
        <v>#NAME?</v>
      </c>
      <c r="CT194" s="296"/>
      <c r="CV194" s="298" t="s">
        <v>11001</v>
      </c>
      <c r="CX194" s="244" t="e">
        <f t="shared" ca="1" si="91"/>
        <v>#NAME?</v>
      </c>
      <c r="CY194" s="244" t="e">
        <f t="shared" ca="1" si="91"/>
        <v>#NAME?</v>
      </c>
      <c r="CZ194" s="244" t="e">
        <f t="shared" ca="1" si="91"/>
        <v>#NAME?</v>
      </c>
      <c r="DA194" s="244" t="e">
        <f t="shared" ca="1" si="91"/>
        <v>#NAME?</v>
      </c>
      <c r="DB194" s="244" t="e">
        <f t="shared" ca="1" si="89"/>
        <v>#NAME?</v>
      </c>
      <c r="DC194" s="244" t="e">
        <f t="shared" ca="1" si="89"/>
        <v>#NAME?</v>
      </c>
      <c r="DD194" s="244" t="e">
        <f t="shared" ca="1" si="89"/>
        <v>#NAME?</v>
      </c>
      <c r="DE194" s="244" t="e">
        <f t="shared" ca="1" si="89"/>
        <v>#NAME?</v>
      </c>
      <c r="DF194" s="244" t="e">
        <f t="shared" ca="1" si="86"/>
        <v>#NAME?</v>
      </c>
      <c r="DG194" s="244" t="e">
        <f t="shared" ca="1" si="86"/>
        <v>#NAME?</v>
      </c>
      <c r="DH194" s="244" t="e">
        <f t="shared" ca="1" si="86"/>
        <v>#NAME?</v>
      </c>
      <c r="DI194" s="244" t="e">
        <f t="shared" ca="1" si="86"/>
        <v>#NAME?</v>
      </c>
      <c r="DJ194" s="244" t="e">
        <f t="shared" ca="1" si="86"/>
        <v>#NAME?</v>
      </c>
      <c r="DK194" s="244" t="e">
        <f t="shared" ca="1" si="86"/>
        <v>#NAME?</v>
      </c>
      <c r="DL194" s="244" t="e">
        <f t="shared" ca="1" si="86"/>
        <v>#NAME?</v>
      </c>
      <c r="DM194" s="244" t="e">
        <f t="shared" ca="1" si="86"/>
        <v>#NAME?</v>
      </c>
      <c r="DN194" s="244" t="e">
        <f t="shared" ca="1" si="86"/>
        <v>#NAME?</v>
      </c>
      <c r="DO194" s="244" t="e">
        <f t="shared" ca="1" si="62"/>
        <v>#NAME?</v>
      </c>
    </row>
    <row r="195" spans="2:119" ht="16.5" thickBot="1">
      <c r="B195" s="296"/>
      <c r="C195" s="297">
        <f t="shared" si="87"/>
        <v>147.4086108935027</v>
      </c>
      <c r="D195" s="298" t="s">
        <v>11002</v>
      </c>
      <c r="E195" s="293">
        <f t="shared" si="82"/>
        <v>87.570560825095413</v>
      </c>
      <c r="F195" s="221">
        <f t="shared" si="68"/>
        <v>347.51030110666403</v>
      </c>
      <c r="G195" s="221">
        <f t="shared" si="68"/>
        <v>347.13349247482392</v>
      </c>
      <c r="H195" s="221">
        <f t="shared" si="68"/>
        <v>346.75832882972344</v>
      </c>
      <c r="I195" s="221">
        <f t="shared" si="68"/>
        <v>346.24514905062142</v>
      </c>
      <c r="J195" s="221">
        <f t="shared" si="68"/>
        <v>345.73504103701941</v>
      </c>
      <c r="K195" s="221">
        <f t="shared" si="68"/>
        <v>345.22798286695951</v>
      </c>
      <c r="L195" s="221">
        <f t="shared" si="68"/>
        <v>344.54141568899576</v>
      </c>
      <c r="M195" s="221">
        <f t="shared" si="68"/>
        <v>343.67976196642269</v>
      </c>
      <c r="N195" s="221">
        <f t="shared" si="68"/>
        <v>342.82694543745595</v>
      </c>
      <c r="O195" s="221">
        <f t="shared" si="81"/>
        <v>341.49812384020515</v>
      </c>
      <c r="P195" s="221">
        <f t="shared" si="81"/>
        <v>340.19064774474015</v>
      </c>
      <c r="Q195" s="221">
        <f t="shared" si="81"/>
        <v>338.22637760079925</v>
      </c>
      <c r="R195" s="221">
        <f t="shared" si="81"/>
        <v>335.57268951908856</v>
      </c>
      <c r="S195" s="221">
        <f t="shared" si="83"/>
        <v>333.00782940430361</v>
      </c>
      <c r="T195" s="221">
        <f t="shared" si="83"/>
        <v>329.88353772329015</v>
      </c>
      <c r="U195" s="221">
        <f t="shared" si="83"/>
        <v>325.91868573253129</v>
      </c>
      <c r="V195" s="221">
        <f t="shared" si="83"/>
        <v>306.029155246399</v>
      </c>
      <c r="W195" s="221">
        <f t="shared" si="83"/>
        <v>279.97917171859808</v>
      </c>
      <c r="Z195" s="296"/>
      <c r="AA195" s="294">
        <f t="shared" si="79"/>
        <v>2.9999999999999997E-4</v>
      </c>
      <c r="AB195" s="298" t="s">
        <v>11002</v>
      </c>
      <c r="AC195" s="295">
        <v>1.9E-3</v>
      </c>
      <c r="AD195" s="222" t="e">
        <f t="shared" ca="1" si="78"/>
        <v>#NAME?</v>
      </c>
      <c r="AE195" s="222" t="e">
        <f t="shared" ca="1" si="78"/>
        <v>#NAME?</v>
      </c>
      <c r="AF195" s="222" t="e">
        <f t="shared" ca="1" si="78"/>
        <v>#NAME?</v>
      </c>
      <c r="AG195" s="222" t="e">
        <f t="shared" ca="1" si="78"/>
        <v>#NAME?</v>
      </c>
      <c r="AH195" s="222" t="e">
        <f t="shared" ca="1" si="77"/>
        <v>#NAME?</v>
      </c>
      <c r="AI195" s="222" t="e">
        <f t="shared" ca="1" si="77"/>
        <v>#NAME?</v>
      </c>
      <c r="AJ195" s="222" t="e">
        <f t="shared" ca="1" si="77"/>
        <v>#NAME?</v>
      </c>
      <c r="AK195" s="222" t="e">
        <f t="shared" ca="1" si="77"/>
        <v>#NAME?</v>
      </c>
      <c r="AL195" s="222" t="e">
        <f t="shared" ca="1" si="77"/>
        <v>#NAME?</v>
      </c>
      <c r="AM195" s="222" t="e">
        <f t="shared" ca="1" si="77"/>
        <v>#NAME?</v>
      </c>
      <c r="AN195" s="222" t="e">
        <f t="shared" ca="1" si="77"/>
        <v>#NAME?</v>
      </c>
      <c r="AO195" s="222" t="e">
        <f t="shared" ca="1" si="77"/>
        <v>#NAME?</v>
      </c>
      <c r="AP195" s="222" t="e">
        <f t="shared" ca="1" si="70"/>
        <v>#NAME?</v>
      </c>
      <c r="AQ195" s="222" t="e">
        <f t="shared" ca="1" si="70"/>
        <v>#NAME?</v>
      </c>
      <c r="AR195" s="222" t="e">
        <f t="shared" ca="1" si="70"/>
        <v>#NAME?</v>
      </c>
      <c r="AS195" s="222" t="e">
        <f t="shared" ca="1" si="70"/>
        <v>#NAME?</v>
      </c>
      <c r="AT195" s="222" t="e">
        <f t="shared" ca="1" si="70"/>
        <v>#NAME?</v>
      </c>
      <c r="AU195" s="222" t="e">
        <f t="shared" ca="1" si="70"/>
        <v>#NAME?</v>
      </c>
      <c r="AX195" s="296"/>
      <c r="AZ195" s="298" t="s">
        <v>11002</v>
      </c>
      <c r="BB195" s="244" t="e">
        <f t="shared" ca="1" si="69"/>
        <v>#NAME?</v>
      </c>
      <c r="BC195" s="244" t="e">
        <f t="shared" ca="1" si="69"/>
        <v>#NAME?</v>
      </c>
      <c r="BD195" s="244" t="e">
        <f t="shared" ca="1" si="69"/>
        <v>#NAME?</v>
      </c>
      <c r="BE195" s="244" t="e">
        <f t="shared" ca="1" si="69"/>
        <v>#NAME?</v>
      </c>
      <c r="BF195" s="244" t="e">
        <f t="shared" ca="1" si="69"/>
        <v>#NAME?</v>
      </c>
      <c r="BG195" s="244" t="e">
        <f t="shared" ca="1" si="80"/>
        <v>#NAME?</v>
      </c>
      <c r="BH195" s="244" t="e">
        <f t="shared" ca="1" si="80"/>
        <v>#NAME?</v>
      </c>
      <c r="BI195" s="244" t="e">
        <f t="shared" ca="1" si="80"/>
        <v>#NAME?</v>
      </c>
      <c r="BJ195" s="244" t="e">
        <f t="shared" ca="1" si="80"/>
        <v>#NAME?</v>
      </c>
      <c r="BK195" s="244" t="e">
        <f t="shared" ca="1" si="80"/>
        <v>#NAME?</v>
      </c>
      <c r="BL195" s="244" t="e">
        <f t="shared" ca="1" si="80"/>
        <v>#NAME?</v>
      </c>
      <c r="BM195" s="244" t="e">
        <f t="shared" ca="1" si="80"/>
        <v>#NAME?</v>
      </c>
      <c r="BN195" s="244" t="e">
        <f t="shared" ca="1" si="80"/>
        <v>#NAME?</v>
      </c>
      <c r="BO195" s="244" t="e">
        <f t="shared" ca="1" si="84"/>
        <v>#NAME?</v>
      </c>
      <c r="BP195" s="244" t="e">
        <f t="shared" ca="1" si="84"/>
        <v>#NAME?</v>
      </c>
      <c r="BQ195" s="244" t="e">
        <f t="shared" ca="1" si="84"/>
        <v>#NAME?</v>
      </c>
      <c r="BR195" s="244" t="e">
        <f t="shared" ca="1" si="84"/>
        <v>#NAME?</v>
      </c>
      <c r="BS195" s="244" t="e">
        <f t="shared" ca="1" si="84"/>
        <v>#NAME?</v>
      </c>
      <c r="BV195" s="296"/>
      <c r="BX195" s="298" t="s">
        <v>11002</v>
      </c>
      <c r="BZ195" s="244" t="e">
        <f t="shared" ca="1" si="90"/>
        <v>#NAME?</v>
      </c>
      <c r="CA195" s="244" t="e">
        <f t="shared" ca="1" si="90"/>
        <v>#NAME?</v>
      </c>
      <c r="CB195" s="244" t="e">
        <f t="shared" ca="1" si="90"/>
        <v>#NAME?</v>
      </c>
      <c r="CC195" s="244" t="e">
        <f t="shared" ca="1" si="90"/>
        <v>#NAME?</v>
      </c>
      <c r="CD195" s="244" t="e">
        <f t="shared" ca="1" si="88"/>
        <v>#NAME?</v>
      </c>
      <c r="CE195" s="244" t="e">
        <f t="shared" ca="1" si="88"/>
        <v>#NAME?</v>
      </c>
      <c r="CF195" s="244" t="e">
        <f t="shared" ca="1" si="88"/>
        <v>#NAME?</v>
      </c>
      <c r="CG195" s="244" t="e">
        <f t="shared" ca="1" si="88"/>
        <v>#NAME?</v>
      </c>
      <c r="CH195" s="244" t="e">
        <f t="shared" ca="1" si="85"/>
        <v>#NAME?</v>
      </c>
      <c r="CI195" s="244" t="e">
        <f t="shared" ca="1" si="85"/>
        <v>#NAME?</v>
      </c>
      <c r="CJ195" s="244" t="e">
        <f t="shared" ca="1" si="85"/>
        <v>#NAME?</v>
      </c>
      <c r="CK195" s="244" t="e">
        <f t="shared" ca="1" si="85"/>
        <v>#NAME?</v>
      </c>
      <c r="CL195" s="244" t="e">
        <f t="shared" ca="1" si="85"/>
        <v>#NAME?</v>
      </c>
      <c r="CM195" s="244" t="e">
        <f t="shared" ca="1" si="85"/>
        <v>#NAME?</v>
      </c>
      <c r="CN195" s="244" t="e">
        <f t="shared" ca="1" si="85"/>
        <v>#NAME?</v>
      </c>
      <c r="CO195" s="244" t="e">
        <f t="shared" ca="1" si="85"/>
        <v>#NAME?</v>
      </c>
      <c r="CP195" s="244" t="e">
        <f t="shared" ca="1" si="85"/>
        <v>#NAME?</v>
      </c>
      <c r="CQ195" s="244" t="e">
        <f t="shared" ca="1" si="61"/>
        <v>#NAME?</v>
      </c>
      <c r="CT195" s="296"/>
      <c r="CV195" s="298" t="s">
        <v>11002</v>
      </c>
      <c r="CX195" s="244" t="e">
        <f t="shared" ca="1" si="91"/>
        <v>#NAME?</v>
      </c>
      <c r="CY195" s="244" t="e">
        <f t="shared" ca="1" si="91"/>
        <v>#NAME?</v>
      </c>
      <c r="CZ195" s="244" t="e">
        <f t="shared" ca="1" si="91"/>
        <v>#NAME?</v>
      </c>
      <c r="DA195" s="244" t="e">
        <f t="shared" ca="1" si="91"/>
        <v>#NAME?</v>
      </c>
      <c r="DB195" s="244" t="e">
        <f t="shared" ca="1" si="89"/>
        <v>#NAME?</v>
      </c>
      <c r="DC195" s="244" t="e">
        <f t="shared" ca="1" si="89"/>
        <v>#NAME?</v>
      </c>
      <c r="DD195" s="244" t="e">
        <f t="shared" ca="1" si="89"/>
        <v>#NAME?</v>
      </c>
      <c r="DE195" s="244" t="e">
        <f t="shared" ca="1" si="89"/>
        <v>#NAME?</v>
      </c>
      <c r="DF195" s="244" t="e">
        <f t="shared" ca="1" si="86"/>
        <v>#NAME?</v>
      </c>
      <c r="DG195" s="244" t="e">
        <f t="shared" ca="1" si="86"/>
        <v>#NAME?</v>
      </c>
      <c r="DH195" s="244" t="e">
        <f t="shared" ca="1" si="86"/>
        <v>#NAME?</v>
      </c>
      <c r="DI195" s="244" t="e">
        <f t="shared" ca="1" si="86"/>
        <v>#NAME?</v>
      </c>
      <c r="DJ195" s="244" t="e">
        <f t="shared" ca="1" si="86"/>
        <v>#NAME?</v>
      </c>
      <c r="DK195" s="244" t="e">
        <f t="shared" ca="1" si="86"/>
        <v>#NAME?</v>
      </c>
      <c r="DL195" s="244" t="e">
        <f t="shared" ca="1" si="86"/>
        <v>#NAME?</v>
      </c>
      <c r="DM195" s="244" t="e">
        <f t="shared" ca="1" si="86"/>
        <v>#NAME?</v>
      </c>
      <c r="DN195" s="244" t="e">
        <f t="shared" ca="1" si="86"/>
        <v>#NAME?</v>
      </c>
      <c r="DO195" s="244" t="e">
        <f t="shared" ca="1" si="62"/>
        <v>#NAME?</v>
      </c>
    </row>
    <row r="196" spans="2:119" ht="16.5" thickBot="1">
      <c r="B196" s="299"/>
      <c r="C196" s="302">
        <f t="shared" si="87"/>
        <v>147.4086108935027</v>
      </c>
      <c r="D196" s="301" t="s">
        <v>11547</v>
      </c>
      <c r="E196" s="293">
        <f t="shared" si="82"/>
        <v>35</v>
      </c>
      <c r="F196" s="221">
        <f t="shared" si="68"/>
        <v>294.93974028156862</v>
      </c>
      <c r="G196" s="221">
        <f t="shared" si="68"/>
        <v>294.56293164972851</v>
      </c>
      <c r="H196" s="221">
        <f t="shared" si="68"/>
        <v>294.18776800462803</v>
      </c>
      <c r="I196" s="221">
        <f t="shared" si="68"/>
        <v>293.67458822552601</v>
      </c>
      <c r="J196" s="221">
        <f t="shared" si="68"/>
        <v>293.164480211924</v>
      </c>
      <c r="K196" s="221">
        <f t="shared" si="68"/>
        <v>292.65742204186409</v>
      </c>
      <c r="L196" s="221">
        <f t="shared" si="68"/>
        <v>291.97085486390034</v>
      </c>
      <c r="M196" s="221">
        <f t="shared" si="68"/>
        <v>291.10920114132728</v>
      </c>
      <c r="N196" s="221">
        <f t="shared" si="68"/>
        <v>290.25638461236053</v>
      </c>
      <c r="O196" s="221">
        <f t="shared" si="81"/>
        <v>288.92756301510974</v>
      </c>
      <c r="P196" s="221">
        <f t="shared" si="81"/>
        <v>287.62008691964473</v>
      </c>
      <c r="Q196" s="221">
        <f t="shared" si="81"/>
        <v>285.65581677570384</v>
      </c>
      <c r="R196" s="221">
        <f t="shared" si="81"/>
        <v>283.00212869399314</v>
      </c>
      <c r="S196" s="221">
        <f t="shared" si="83"/>
        <v>280.43726857920819</v>
      </c>
      <c r="T196" s="221">
        <f t="shared" si="83"/>
        <v>277.31297689819473</v>
      </c>
      <c r="U196" s="221">
        <f t="shared" si="83"/>
        <v>273.34812490743587</v>
      </c>
      <c r="V196" s="221">
        <f t="shared" si="83"/>
        <v>253.45859442130362</v>
      </c>
      <c r="W196" s="221">
        <f t="shared" si="83"/>
        <v>227.4086108935027</v>
      </c>
      <c r="Z196" s="299"/>
      <c r="AA196" s="294">
        <f t="shared" si="79"/>
        <v>2.9999999999999997E-4</v>
      </c>
      <c r="AB196" s="301" t="s">
        <v>11547</v>
      </c>
      <c r="AC196" s="295">
        <v>2.3E-3</v>
      </c>
      <c r="AD196" s="222" t="e">
        <f t="shared" ca="1" si="78"/>
        <v>#NAME?</v>
      </c>
      <c r="AE196" s="222" t="e">
        <f t="shared" ca="1" si="78"/>
        <v>#NAME?</v>
      </c>
      <c r="AF196" s="222" t="e">
        <f t="shared" ca="1" si="78"/>
        <v>#NAME?</v>
      </c>
      <c r="AG196" s="222" t="e">
        <f t="shared" ca="1" si="78"/>
        <v>#NAME?</v>
      </c>
      <c r="AH196" s="222" t="e">
        <f t="shared" ca="1" si="77"/>
        <v>#NAME?</v>
      </c>
      <c r="AI196" s="222" t="e">
        <f t="shared" ca="1" si="77"/>
        <v>#NAME?</v>
      </c>
      <c r="AJ196" s="222" t="e">
        <f t="shared" ca="1" si="77"/>
        <v>#NAME?</v>
      </c>
      <c r="AK196" s="222" t="e">
        <f t="shared" ca="1" si="77"/>
        <v>#NAME?</v>
      </c>
      <c r="AL196" s="222" t="e">
        <f t="shared" ca="1" si="77"/>
        <v>#NAME?</v>
      </c>
      <c r="AM196" s="222" t="e">
        <f t="shared" ca="1" si="77"/>
        <v>#NAME?</v>
      </c>
      <c r="AN196" s="222" t="e">
        <f t="shared" ca="1" si="77"/>
        <v>#NAME?</v>
      </c>
      <c r="AO196" s="222" t="e">
        <f t="shared" ca="1" si="77"/>
        <v>#NAME?</v>
      </c>
      <c r="AP196" s="222" t="e">
        <f t="shared" ca="1" si="70"/>
        <v>#NAME?</v>
      </c>
      <c r="AQ196" s="222" t="e">
        <f t="shared" ca="1" si="70"/>
        <v>#NAME?</v>
      </c>
      <c r="AR196" s="222" t="e">
        <f t="shared" ca="1" si="70"/>
        <v>#NAME?</v>
      </c>
      <c r="AS196" s="222" t="e">
        <f t="shared" ca="1" si="70"/>
        <v>#NAME?</v>
      </c>
      <c r="AT196" s="222" t="e">
        <f t="shared" ca="1" si="70"/>
        <v>#NAME?</v>
      </c>
      <c r="AU196" s="222" t="e">
        <f t="shared" ca="1" si="70"/>
        <v>#NAME?</v>
      </c>
      <c r="AX196" s="299"/>
      <c r="AZ196" s="301" t="s">
        <v>11547</v>
      </c>
      <c r="BB196" s="244" t="e">
        <f t="shared" ca="1" si="69"/>
        <v>#NAME?</v>
      </c>
      <c r="BC196" s="244" t="e">
        <f t="shared" ca="1" si="69"/>
        <v>#NAME?</v>
      </c>
      <c r="BD196" s="244" t="e">
        <f t="shared" ca="1" si="69"/>
        <v>#NAME?</v>
      </c>
      <c r="BE196" s="244" t="e">
        <f t="shared" ca="1" si="69"/>
        <v>#NAME?</v>
      </c>
      <c r="BF196" s="244" t="e">
        <f t="shared" ca="1" si="69"/>
        <v>#NAME?</v>
      </c>
      <c r="BG196" s="244" t="e">
        <f t="shared" ca="1" si="80"/>
        <v>#NAME?</v>
      </c>
      <c r="BH196" s="244" t="e">
        <f t="shared" ca="1" si="80"/>
        <v>#NAME?</v>
      </c>
      <c r="BI196" s="244" t="e">
        <f t="shared" ca="1" si="80"/>
        <v>#NAME?</v>
      </c>
      <c r="BJ196" s="244" t="e">
        <f t="shared" ca="1" si="80"/>
        <v>#NAME?</v>
      </c>
      <c r="BK196" s="244" t="e">
        <f t="shared" ca="1" si="80"/>
        <v>#NAME?</v>
      </c>
      <c r="BL196" s="244" t="e">
        <f t="shared" ca="1" si="80"/>
        <v>#NAME?</v>
      </c>
      <c r="BM196" s="244" t="e">
        <f t="shared" ca="1" si="80"/>
        <v>#NAME?</v>
      </c>
      <c r="BN196" s="244" t="e">
        <f t="shared" ca="1" si="80"/>
        <v>#NAME?</v>
      </c>
      <c r="BO196" s="244" t="e">
        <f t="shared" ca="1" si="84"/>
        <v>#NAME?</v>
      </c>
      <c r="BP196" s="244" t="e">
        <f t="shared" ca="1" si="84"/>
        <v>#NAME?</v>
      </c>
      <c r="BQ196" s="244" t="e">
        <f t="shared" ca="1" si="84"/>
        <v>#NAME?</v>
      </c>
      <c r="BR196" s="244" t="e">
        <f t="shared" ca="1" si="84"/>
        <v>#NAME?</v>
      </c>
      <c r="BS196" s="244" t="e">
        <f t="shared" ca="1" si="84"/>
        <v>#NAME?</v>
      </c>
      <c r="BV196" s="299"/>
      <c r="BX196" s="301" t="s">
        <v>11547</v>
      </c>
      <c r="BZ196" s="244" t="e">
        <f t="shared" ca="1" si="90"/>
        <v>#NAME?</v>
      </c>
      <c r="CA196" s="244" t="e">
        <f t="shared" ca="1" si="90"/>
        <v>#NAME?</v>
      </c>
      <c r="CB196" s="244" t="e">
        <f t="shared" ca="1" si="90"/>
        <v>#NAME?</v>
      </c>
      <c r="CC196" s="244" t="e">
        <f t="shared" ca="1" si="90"/>
        <v>#NAME?</v>
      </c>
      <c r="CD196" s="244" t="e">
        <f t="shared" ca="1" si="88"/>
        <v>#NAME?</v>
      </c>
      <c r="CE196" s="244" t="e">
        <f t="shared" ca="1" si="88"/>
        <v>#NAME?</v>
      </c>
      <c r="CF196" s="244" t="e">
        <f t="shared" ca="1" si="88"/>
        <v>#NAME?</v>
      </c>
      <c r="CG196" s="244" t="e">
        <f t="shared" ca="1" si="88"/>
        <v>#NAME?</v>
      </c>
      <c r="CH196" s="244" t="e">
        <f t="shared" ca="1" si="85"/>
        <v>#NAME?</v>
      </c>
      <c r="CI196" s="244" t="e">
        <f t="shared" ca="1" si="85"/>
        <v>#NAME?</v>
      </c>
      <c r="CJ196" s="244" t="e">
        <f t="shared" ca="1" si="85"/>
        <v>#NAME?</v>
      </c>
      <c r="CK196" s="244" t="e">
        <f t="shared" ca="1" si="85"/>
        <v>#NAME?</v>
      </c>
      <c r="CL196" s="244" t="e">
        <f t="shared" ca="1" si="85"/>
        <v>#NAME?</v>
      </c>
      <c r="CM196" s="244" t="e">
        <f t="shared" ca="1" si="85"/>
        <v>#NAME?</v>
      </c>
      <c r="CN196" s="244" t="e">
        <f t="shared" ca="1" si="85"/>
        <v>#NAME?</v>
      </c>
      <c r="CO196" s="244" t="e">
        <f t="shared" ca="1" si="85"/>
        <v>#NAME?</v>
      </c>
      <c r="CP196" s="244" t="e">
        <f t="shared" ca="1" si="85"/>
        <v>#NAME?</v>
      </c>
      <c r="CQ196" s="244" t="e">
        <f t="shared" ca="1" si="61"/>
        <v>#NAME?</v>
      </c>
      <c r="CT196" s="299"/>
      <c r="CV196" s="301" t="s">
        <v>11547</v>
      </c>
      <c r="CX196" s="244" t="e">
        <f t="shared" ca="1" si="91"/>
        <v>#NAME?</v>
      </c>
      <c r="CY196" s="244" t="e">
        <f t="shared" ca="1" si="91"/>
        <v>#NAME?</v>
      </c>
      <c r="CZ196" s="244" t="e">
        <f t="shared" ca="1" si="91"/>
        <v>#NAME?</v>
      </c>
      <c r="DA196" s="244" t="e">
        <f t="shared" ca="1" si="91"/>
        <v>#NAME?</v>
      </c>
      <c r="DB196" s="244" t="e">
        <f t="shared" ca="1" si="89"/>
        <v>#NAME?</v>
      </c>
      <c r="DC196" s="244" t="e">
        <f t="shared" ca="1" si="89"/>
        <v>#NAME?</v>
      </c>
      <c r="DD196" s="244" t="e">
        <f t="shared" ca="1" si="89"/>
        <v>#NAME?</v>
      </c>
      <c r="DE196" s="244" t="e">
        <f t="shared" ca="1" si="89"/>
        <v>#NAME?</v>
      </c>
      <c r="DF196" s="244" t="e">
        <f t="shared" ca="1" si="86"/>
        <v>#NAME?</v>
      </c>
      <c r="DG196" s="244" t="e">
        <f t="shared" ca="1" si="86"/>
        <v>#NAME?</v>
      </c>
      <c r="DH196" s="244" t="e">
        <f t="shared" ca="1" si="86"/>
        <v>#NAME?</v>
      </c>
      <c r="DI196" s="244" t="e">
        <f t="shared" ca="1" si="86"/>
        <v>#NAME?</v>
      </c>
      <c r="DJ196" s="244" t="e">
        <f t="shared" ca="1" si="86"/>
        <v>#NAME?</v>
      </c>
      <c r="DK196" s="244" t="e">
        <f t="shared" ca="1" si="86"/>
        <v>#NAME?</v>
      </c>
      <c r="DL196" s="244" t="e">
        <f t="shared" ca="1" si="86"/>
        <v>#NAME?</v>
      </c>
      <c r="DM196" s="244" t="e">
        <f t="shared" ca="1" si="86"/>
        <v>#NAME?</v>
      </c>
      <c r="DN196" s="244" t="e">
        <f t="shared" ca="1" si="86"/>
        <v>#NAME?</v>
      </c>
      <c r="DO196" s="244" t="e">
        <f t="shared" ca="1" si="62"/>
        <v>#NAME?</v>
      </c>
    </row>
    <row r="197" spans="2:119" ht="16.5" thickBot="1">
      <c r="B197" s="290" t="s">
        <v>10977</v>
      </c>
      <c r="C197" s="303">
        <f>AP67</f>
        <v>146.47914821718899</v>
      </c>
      <c r="D197" s="292" t="s">
        <v>10965</v>
      </c>
      <c r="E197" s="293">
        <f>Y61</f>
        <v>140.70357362119734</v>
      </c>
      <c r="F197" s="221">
        <f t="shared" si="68"/>
        <v>399.71385122645222</v>
      </c>
      <c r="G197" s="221">
        <f t="shared" si="68"/>
        <v>399.33704259461217</v>
      </c>
      <c r="H197" s="221">
        <f t="shared" si="68"/>
        <v>398.96187894951169</v>
      </c>
      <c r="I197" s="221">
        <f t="shared" si="68"/>
        <v>398.44869917040961</v>
      </c>
      <c r="J197" s="221">
        <f t="shared" si="68"/>
        <v>397.9385911568076</v>
      </c>
      <c r="K197" s="221">
        <f t="shared" si="68"/>
        <v>397.43153298674775</v>
      </c>
      <c r="L197" s="221">
        <f t="shared" si="68"/>
        <v>396.744965808784</v>
      </c>
      <c r="M197" s="221">
        <f t="shared" si="68"/>
        <v>395.88331208621094</v>
      </c>
      <c r="N197" s="221">
        <f t="shared" ref="K197:Q260" si="92">N$88+$C197+$E197</f>
        <v>395.03049555724414</v>
      </c>
      <c r="O197" s="221">
        <f t="shared" si="81"/>
        <v>393.7016739599934</v>
      </c>
      <c r="P197" s="221">
        <f t="shared" si="81"/>
        <v>392.39419786452834</v>
      </c>
      <c r="Q197" s="221">
        <f t="shared" si="81"/>
        <v>390.42992772058744</v>
      </c>
      <c r="R197" s="221">
        <f t="shared" si="81"/>
        <v>387.77623963887675</v>
      </c>
      <c r="S197" s="221">
        <f t="shared" si="83"/>
        <v>385.2113795240918</v>
      </c>
      <c r="T197" s="221">
        <f t="shared" si="83"/>
        <v>382.08708784307834</v>
      </c>
      <c r="U197" s="221">
        <f t="shared" si="83"/>
        <v>378.12223585231953</v>
      </c>
      <c r="V197" s="221">
        <f t="shared" si="83"/>
        <v>358.23270536618725</v>
      </c>
      <c r="W197" s="221">
        <f t="shared" si="83"/>
        <v>332.18272183838633</v>
      </c>
      <c r="Z197" s="290" t="s">
        <v>10977</v>
      </c>
      <c r="AA197" s="294">
        <f>AS67</f>
        <v>0</v>
      </c>
      <c r="AB197" s="292" t="s">
        <v>10965</v>
      </c>
      <c r="AC197" s="295">
        <v>1E-4</v>
      </c>
      <c r="AD197" s="222" t="e">
        <f t="shared" ca="1" si="78"/>
        <v>#NAME?</v>
      </c>
      <c r="AE197" s="222" t="e">
        <f t="shared" ca="1" si="78"/>
        <v>#NAME?</v>
      </c>
      <c r="AF197" s="222" t="e">
        <f t="shared" ca="1" si="78"/>
        <v>#NAME?</v>
      </c>
      <c r="AG197" s="222" t="e">
        <f t="shared" ca="1" si="78"/>
        <v>#NAME?</v>
      </c>
      <c r="AH197" s="222" t="e">
        <f t="shared" ca="1" si="77"/>
        <v>#NAME?</v>
      </c>
      <c r="AI197" s="222" t="e">
        <f t="shared" ca="1" si="77"/>
        <v>#NAME?</v>
      </c>
      <c r="AJ197" s="222" t="e">
        <f t="shared" ca="1" si="77"/>
        <v>#NAME?</v>
      </c>
      <c r="AK197" s="222" t="e">
        <f t="shared" ca="1" si="77"/>
        <v>#NAME?</v>
      </c>
      <c r="AL197" s="222" t="e">
        <f t="shared" ca="1" si="77"/>
        <v>#NAME?</v>
      </c>
      <c r="AM197" s="222" t="e">
        <f t="shared" ca="1" si="77"/>
        <v>#NAME?</v>
      </c>
      <c r="AN197" s="222" t="e">
        <f t="shared" ca="1" si="77"/>
        <v>#NAME?</v>
      </c>
      <c r="AO197" s="222" t="e">
        <f t="shared" ca="1" si="77"/>
        <v>#NAME?</v>
      </c>
      <c r="AP197" s="222" t="e">
        <f t="shared" ca="1" si="70"/>
        <v>#NAME?</v>
      </c>
      <c r="AQ197" s="222" t="e">
        <f t="shared" ca="1" si="70"/>
        <v>#NAME?</v>
      </c>
      <c r="AR197" s="222" t="e">
        <f t="shared" ca="1" si="70"/>
        <v>#NAME?</v>
      </c>
      <c r="AS197" s="222" t="e">
        <f t="shared" ca="1" si="70"/>
        <v>#NAME?</v>
      </c>
      <c r="AT197" s="222" t="e">
        <f t="shared" ca="1" si="70"/>
        <v>#NAME?</v>
      </c>
      <c r="AU197" s="222" t="e">
        <f t="shared" ca="1" si="70"/>
        <v>#NAME?</v>
      </c>
      <c r="AX197" s="290" t="s">
        <v>10977</v>
      </c>
      <c r="AZ197" s="292" t="s">
        <v>10965</v>
      </c>
      <c r="BB197" s="244" t="e">
        <f t="shared" ca="1" si="69"/>
        <v>#NAME?</v>
      </c>
      <c r="BC197" s="244" t="e">
        <f t="shared" ca="1" si="69"/>
        <v>#NAME?</v>
      </c>
      <c r="BD197" s="244" t="e">
        <f t="shared" ca="1" si="69"/>
        <v>#NAME?</v>
      </c>
      <c r="BE197" s="244" t="e">
        <f t="shared" ca="1" si="69"/>
        <v>#NAME?</v>
      </c>
      <c r="BF197" s="244" t="e">
        <f t="shared" ca="1" si="69"/>
        <v>#NAME?</v>
      </c>
      <c r="BG197" s="244" t="e">
        <f t="shared" ca="1" si="80"/>
        <v>#NAME?</v>
      </c>
      <c r="BH197" s="244" t="e">
        <f t="shared" ca="1" si="80"/>
        <v>#NAME?</v>
      </c>
      <c r="BI197" s="244" t="e">
        <f t="shared" ca="1" si="80"/>
        <v>#NAME?</v>
      </c>
      <c r="BJ197" s="244" t="e">
        <f t="shared" ca="1" si="80"/>
        <v>#NAME?</v>
      </c>
      <c r="BK197" s="244" t="e">
        <f t="shared" ca="1" si="80"/>
        <v>#NAME?</v>
      </c>
      <c r="BL197" s="244" t="e">
        <f t="shared" ca="1" si="80"/>
        <v>#NAME?</v>
      </c>
      <c r="BM197" s="244" t="e">
        <f t="shared" ca="1" si="80"/>
        <v>#NAME?</v>
      </c>
      <c r="BN197" s="244" t="e">
        <f t="shared" ca="1" si="80"/>
        <v>#NAME?</v>
      </c>
      <c r="BO197" s="244" t="e">
        <f t="shared" ca="1" si="84"/>
        <v>#NAME?</v>
      </c>
      <c r="BP197" s="244" t="e">
        <f t="shared" ca="1" si="84"/>
        <v>#NAME?</v>
      </c>
      <c r="BQ197" s="244" t="e">
        <f t="shared" ca="1" si="84"/>
        <v>#NAME?</v>
      </c>
      <c r="BR197" s="244" t="e">
        <f t="shared" ca="1" si="84"/>
        <v>#NAME?</v>
      </c>
      <c r="BS197" s="244" t="e">
        <f t="shared" ca="1" si="84"/>
        <v>#NAME?</v>
      </c>
      <c r="BV197" s="290" t="s">
        <v>10977</v>
      </c>
      <c r="BX197" s="292" t="s">
        <v>10965</v>
      </c>
      <c r="BZ197" s="244" t="e">
        <f t="shared" ca="1" si="90"/>
        <v>#NAME?</v>
      </c>
      <c r="CA197" s="244" t="e">
        <f t="shared" ca="1" si="90"/>
        <v>#NAME?</v>
      </c>
      <c r="CB197" s="244" t="e">
        <f t="shared" ca="1" si="90"/>
        <v>#NAME?</v>
      </c>
      <c r="CC197" s="244" t="e">
        <f t="shared" ca="1" si="90"/>
        <v>#NAME?</v>
      </c>
      <c r="CD197" s="244" t="e">
        <f t="shared" ca="1" si="88"/>
        <v>#NAME?</v>
      </c>
      <c r="CE197" s="244" t="e">
        <f t="shared" ca="1" si="88"/>
        <v>#NAME?</v>
      </c>
      <c r="CF197" s="244" t="e">
        <f t="shared" ca="1" si="88"/>
        <v>#NAME?</v>
      </c>
      <c r="CG197" s="244" t="e">
        <f t="shared" ca="1" si="88"/>
        <v>#NAME?</v>
      </c>
      <c r="CH197" s="244" t="e">
        <f t="shared" ca="1" si="85"/>
        <v>#NAME?</v>
      </c>
      <c r="CI197" s="244" t="e">
        <f t="shared" ca="1" si="85"/>
        <v>#NAME?</v>
      </c>
      <c r="CJ197" s="244" t="e">
        <f t="shared" ca="1" si="85"/>
        <v>#NAME?</v>
      </c>
      <c r="CK197" s="244" t="e">
        <f t="shared" ca="1" si="85"/>
        <v>#NAME?</v>
      </c>
      <c r="CL197" s="244" t="e">
        <f t="shared" ca="1" si="85"/>
        <v>#NAME?</v>
      </c>
      <c r="CM197" s="244" t="e">
        <f t="shared" ca="1" si="85"/>
        <v>#NAME?</v>
      </c>
      <c r="CN197" s="244" t="e">
        <f t="shared" ca="1" si="85"/>
        <v>#NAME?</v>
      </c>
      <c r="CO197" s="244" t="e">
        <f t="shared" ca="1" si="85"/>
        <v>#NAME?</v>
      </c>
      <c r="CP197" s="244" t="e">
        <f t="shared" ca="1" si="85"/>
        <v>#NAME?</v>
      </c>
      <c r="CQ197" s="244" t="e">
        <f t="shared" ca="1" si="61"/>
        <v>#NAME?</v>
      </c>
      <c r="CT197" s="290" t="s">
        <v>10977</v>
      </c>
      <c r="CV197" s="292" t="s">
        <v>10965</v>
      </c>
      <c r="CX197" s="244" t="e">
        <f t="shared" ca="1" si="91"/>
        <v>#NAME?</v>
      </c>
      <c r="CY197" s="244" t="e">
        <f t="shared" ca="1" si="91"/>
        <v>#NAME?</v>
      </c>
      <c r="CZ197" s="244" t="e">
        <f t="shared" ca="1" si="91"/>
        <v>#NAME?</v>
      </c>
      <c r="DA197" s="244" t="e">
        <f t="shared" ca="1" si="91"/>
        <v>#NAME?</v>
      </c>
      <c r="DB197" s="244" t="e">
        <f t="shared" ca="1" si="89"/>
        <v>#NAME?</v>
      </c>
      <c r="DC197" s="244" t="e">
        <f t="shared" ca="1" si="89"/>
        <v>#NAME?</v>
      </c>
      <c r="DD197" s="244" t="e">
        <f t="shared" ca="1" si="89"/>
        <v>#NAME?</v>
      </c>
      <c r="DE197" s="244" t="e">
        <f t="shared" ca="1" si="89"/>
        <v>#NAME?</v>
      </c>
      <c r="DF197" s="244" t="e">
        <f t="shared" ca="1" si="86"/>
        <v>#NAME?</v>
      </c>
      <c r="DG197" s="244" t="e">
        <f t="shared" ca="1" si="86"/>
        <v>#NAME?</v>
      </c>
      <c r="DH197" s="244" t="e">
        <f t="shared" ca="1" si="86"/>
        <v>#NAME?</v>
      </c>
      <c r="DI197" s="244" t="e">
        <f t="shared" ca="1" si="86"/>
        <v>#NAME?</v>
      </c>
      <c r="DJ197" s="244" t="e">
        <f t="shared" ca="1" si="86"/>
        <v>#NAME?</v>
      </c>
      <c r="DK197" s="244" t="e">
        <f t="shared" ca="1" si="86"/>
        <v>#NAME?</v>
      </c>
      <c r="DL197" s="244" t="e">
        <f t="shared" ca="1" si="86"/>
        <v>#NAME?</v>
      </c>
      <c r="DM197" s="244" t="e">
        <f t="shared" ca="1" si="86"/>
        <v>#NAME?</v>
      </c>
      <c r="DN197" s="244" t="e">
        <f t="shared" ca="1" si="86"/>
        <v>#NAME?</v>
      </c>
      <c r="DO197" s="244" t="e">
        <f t="shared" ca="1" si="62"/>
        <v>#NAME?</v>
      </c>
    </row>
    <row r="198" spans="2:119" ht="16.5" thickBot="1">
      <c r="B198" s="296"/>
      <c r="C198" s="297">
        <f t="shared" si="87"/>
        <v>146.47914821718899</v>
      </c>
      <c r="D198" s="298" t="s">
        <v>10972</v>
      </c>
      <c r="E198" s="293">
        <f t="shared" ref="E198:E214" si="93">Y62</f>
        <v>140.21625407491695</v>
      </c>
      <c r="F198" s="221">
        <f t="shared" ref="F198:U261" si="94">F$88+$C198+$E198</f>
        <v>399.22653168017183</v>
      </c>
      <c r="G198" s="221">
        <f t="shared" si="94"/>
        <v>398.84972304833178</v>
      </c>
      <c r="H198" s="221">
        <f t="shared" si="94"/>
        <v>398.4745594032313</v>
      </c>
      <c r="I198" s="221">
        <f t="shared" si="94"/>
        <v>397.96137962412922</v>
      </c>
      <c r="J198" s="221">
        <f t="shared" si="94"/>
        <v>397.45127161052721</v>
      </c>
      <c r="K198" s="221">
        <f t="shared" si="92"/>
        <v>396.94421344046737</v>
      </c>
      <c r="L198" s="221">
        <f t="shared" si="92"/>
        <v>396.25764626250361</v>
      </c>
      <c r="M198" s="221">
        <f t="shared" si="92"/>
        <v>395.39599253993055</v>
      </c>
      <c r="N198" s="221">
        <f t="shared" si="92"/>
        <v>394.54317601096375</v>
      </c>
      <c r="O198" s="221">
        <f t="shared" si="81"/>
        <v>393.21435441371295</v>
      </c>
      <c r="P198" s="221">
        <f t="shared" si="81"/>
        <v>391.906878318248</v>
      </c>
      <c r="Q198" s="221">
        <f t="shared" si="81"/>
        <v>389.94260817430705</v>
      </c>
      <c r="R198" s="221">
        <f t="shared" si="81"/>
        <v>387.28892009259641</v>
      </c>
      <c r="S198" s="221">
        <f t="shared" si="83"/>
        <v>384.72405997781141</v>
      </c>
      <c r="T198" s="221">
        <f t="shared" si="83"/>
        <v>381.59976829679795</v>
      </c>
      <c r="U198" s="221">
        <f t="shared" si="83"/>
        <v>377.63491630603914</v>
      </c>
      <c r="V198" s="221">
        <f t="shared" si="83"/>
        <v>357.74538581990686</v>
      </c>
      <c r="W198" s="221">
        <f t="shared" si="83"/>
        <v>331.69540229210594</v>
      </c>
      <c r="Z198" s="296"/>
      <c r="AA198" s="294">
        <f t="shared" si="79"/>
        <v>0</v>
      </c>
      <c r="AB198" s="298" t="s">
        <v>10972</v>
      </c>
      <c r="AC198" s="295">
        <v>1E-4</v>
      </c>
      <c r="AD198" s="222" t="e">
        <f t="shared" ca="1" si="78"/>
        <v>#NAME?</v>
      </c>
      <c r="AE198" s="222" t="e">
        <f t="shared" ca="1" si="78"/>
        <v>#NAME?</v>
      </c>
      <c r="AF198" s="222" t="e">
        <f t="shared" ca="1" si="78"/>
        <v>#NAME?</v>
      </c>
      <c r="AG198" s="222" t="e">
        <f t="shared" ca="1" si="78"/>
        <v>#NAME?</v>
      </c>
      <c r="AH198" s="222" t="e">
        <f t="shared" ca="1" si="77"/>
        <v>#NAME?</v>
      </c>
      <c r="AI198" s="222" t="e">
        <f t="shared" ca="1" si="77"/>
        <v>#NAME?</v>
      </c>
      <c r="AJ198" s="222" t="e">
        <f t="shared" ca="1" si="77"/>
        <v>#NAME?</v>
      </c>
      <c r="AK198" s="222" t="e">
        <f t="shared" ca="1" si="77"/>
        <v>#NAME?</v>
      </c>
      <c r="AL198" s="222" t="e">
        <f t="shared" ca="1" si="77"/>
        <v>#NAME?</v>
      </c>
      <c r="AM198" s="222" t="e">
        <f t="shared" ca="1" si="77"/>
        <v>#NAME?</v>
      </c>
      <c r="AN198" s="222" t="e">
        <f t="shared" ca="1" si="77"/>
        <v>#NAME?</v>
      </c>
      <c r="AO198" s="222" t="e">
        <f t="shared" ca="1" si="77"/>
        <v>#NAME?</v>
      </c>
      <c r="AP198" s="222" t="e">
        <f t="shared" ca="1" si="70"/>
        <v>#NAME?</v>
      </c>
      <c r="AQ198" s="222" t="e">
        <f t="shared" ca="1" si="70"/>
        <v>#NAME?</v>
      </c>
      <c r="AR198" s="222" t="e">
        <f t="shared" ca="1" si="70"/>
        <v>#NAME?</v>
      </c>
      <c r="AS198" s="222" t="e">
        <f t="shared" ca="1" si="70"/>
        <v>#NAME?</v>
      </c>
      <c r="AT198" s="222" t="e">
        <f t="shared" ca="1" si="70"/>
        <v>#NAME?</v>
      </c>
      <c r="AU198" s="222" t="e">
        <f t="shared" ca="1" si="70"/>
        <v>#NAME?</v>
      </c>
      <c r="AX198" s="296"/>
      <c r="AZ198" s="298" t="s">
        <v>10972</v>
      </c>
      <c r="BB198" s="244" t="e">
        <f t="shared" ca="1" si="69"/>
        <v>#NAME?</v>
      </c>
      <c r="BC198" s="244" t="e">
        <f t="shared" ca="1" si="69"/>
        <v>#NAME?</v>
      </c>
      <c r="BD198" s="244" t="e">
        <f t="shared" ca="1" si="69"/>
        <v>#NAME?</v>
      </c>
      <c r="BE198" s="244" t="e">
        <f t="shared" ca="1" si="69"/>
        <v>#NAME?</v>
      </c>
      <c r="BF198" s="244" t="e">
        <f t="shared" ca="1" si="69"/>
        <v>#NAME?</v>
      </c>
      <c r="BG198" s="244" t="e">
        <f t="shared" ca="1" si="80"/>
        <v>#NAME?</v>
      </c>
      <c r="BH198" s="244" t="e">
        <f t="shared" ca="1" si="80"/>
        <v>#NAME?</v>
      </c>
      <c r="BI198" s="244" t="e">
        <f t="shared" ca="1" si="80"/>
        <v>#NAME?</v>
      </c>
      <c r="BJ198" s="244" t="e">
        <f t="shared" ca="1" si="80"/>
        <v>#NAME?</v>
      </c>
      <c r="BK198" s="244" t="e">
        <f t="shared" ca="1" si="80"/>
        <v>#NAME?</v>
      </c>
      <c r="BL198" s="244" t="e">
        <f t="shared" ca="1" si="80"/>
        <v>#NAME?</v>
      </c>
      <c r="BM198" s="244" t="e">
        <f t="shared" ca="1" si="80"/>
        <v>#NAME?</v>
      </c>
      <c r="BN198" s="244" t="e">
        <f t="shared" ca="1" si="80"/>
        <v>#NAME?</v>
      </c>
      <c r="BO198" s="244" t="e">
        <f t="shared" ca="1" si="84"/>
        <v>#NAME?</v>
      </c>
      <c r="BP198" s="244" t="e">
        <f t="shared" ca="1" si="84"/>
        <v>#NAME?</v>
      </c>
      <c r="BQ198" s="244" t="e">
        <f t="shared" ca="1" si="84"/>
        <v>#NAME?</v>
      </c>
      <c r="BR198" s="244" t="e">
        <f t="shared" ca="1" si="84"/>
        <v>#NAME?</v>
      </c>
      <c r="BS198" s="244" t="e">
        <f t="shared" ca="1" si="84"/>
        <v>#NAME?</v>
      </c>
      <c r="BV198" s="296"/>
      <c r="BX198" s="298" t="s">
        <v>10972</v>
      </c>
      <c r="BZ198" s="244" t="e">
        <f t="shared" ca="1" si="90"/>
        <v>#NAME?</v>
      </c>
      <c r="CA198" s="244" t="e">
        <f t="shared" ca="1" si="90"/>
        <v>#NAME?</v>
      </c>
      <c r="CB198" s="244" t="e">
        <f t="shared" ca="1" si="90"/>
        <v>#NAME?</v>
      </c>
      <c r="CC198" s="244" t="e">
        <f t="shared" ca="1" si="90"/>
        <v>#NAME?</v>
      </c>
      <c r="CD198" s="244" t="e">
        <f t="shared" ca="1" si="88"/>
        <v>#NAME?</v>
      </c>
      <c r="CE198" s="244" t="e">
        <f t="shared" ca="1" si="88"/>
        <v>#NAME?</v>
      </c>
      <c r="CF198" s="244" t="e">
        <f t="shared" ca="1" si="88"/>
        <v>#NAME?</v>
      </c>
      <c r="CG198" s="244" t="e">
        <f t="shared" ca="1" si="88"/>
        <v>#NAME?</v>
      </c>
      <c r="CH198" s="244" t="e">
        <f t="shared" ca="1" si="85"/>
        <v>#NAME?</v>
      </c>
      <c r="CI198" s="244" t="e">
        <f t="shared" ca="1" si="85"/>
        <v>#NAME?</v>
      </c>
      <c r="CJ198" s="244" t="e">
        <f t="shared" ca="1" si="85"/>
        <v>#NAME?</v>
      </c>
      <c r="CK198" s="244" t="e">
        <f t="shared" ca="1" si="85"/>
        <v>#NAME?</v>
      </c>
      <c r="CL198" s="244" t="e">
        <f t="shared" ca="1" si="85"/>
        <v>#NAME?</v>
      </c>
      <c r="CM198" s="244" t="e">
        <f t="shared" ca="1" si="85"/>
        <v>#NAME?</v>
      </c>
      <c r="CN198" s="244" t="e">
        <f t="shared" ca="1" si="85"/>
        <v>#NAME?</v>
      </c>
      <c r="CO198" s="244" t="e">
        <f t="shared" ca="1" si="85"/>
        <v>#NAME?</v>
      </c>
      <c r="CP198" s="244" t="e">
        <f t="shared" ca="1" si="85"/>
        <v>#NAME?</v>
      </c>
      <c r="CQ198" s="244" t="e">
        <f t="shared" ca="1" si="61"/>
        <v>#NAME?</v>
      </c>
      <c r="CT198" s="296"/>
      <c r="CV198" s="298" t="s">
        <v>10972</v>
      </c>
      <c r="CX198" s="244" t="e">
        <f t="shared" ca="1" si="91"/>
        <v>#NAME?</v>
      </c>
      <c r="CY198" s="244" t="e">
        <f t="shared" ca="1" si="91"/>
        <v>#NAME?</v>
      </c>
      <c r="CZ198" s="244" t="e">
        <f t="shared" ca="1" si="91"/>
        <v>#NAME?</v>
      </c>
      <c r="DA198" s="244" t="e">
        <f t="shared" ca="1" si="91"/>
        <v>#NAME?</v>
      </c>
      <c r="DB198" s="244" t="e">
        <f t="shared" ca="1" si="89"/>
        <v>#NAME?</v>
      </c>
      <c r="DC198" s="244" t="e">
        <f t="shared" ca="1" si="89"/>
        <v>#NAME?</v>
      </c>
      <c r="DD198" s="244" t="e">
        <f t="shared" ca="1" si="89"/>
        <v>#NAME?</v>
      </c>
      <c r="DE198" s="244" t="e">
        <f t="shared" ca="1" si="89"/>
        <v>#NAME?</v>
      </c>
      <c r="DF198" s="244" t="e">
        <f t="shared" ca="1" si="86"/>
        <v>#NAME?</v>
      </c>
      <c r="DG198" s="244" t="e">
        <f t="shared" ca="1" si="86"/>
        <v>#NAME?</v>
      </c>
      <c r="DH198" s="244" t="e">
        <f t="shared" ca="1" si="86"/>
        <v>#NAME?</v>
      </c>
      <c r="DI198" s="244" t="e">
        <f t="shared" ca="1" si="86"/>
        <v>#NAME?</v>
      </c>
      <c r="DJ198" s="244" t="e">
        <f t="shared" ca="1" si="86"/>
        <v>#NAME?</v>
      </c>
      <c r="DK198" s="244" t="e">
        <f t="shared" ca="1" si="86"/>
        <v>#NAME?</v>
      </c>
      <c r="DL198" s="244" t="e">
        <f t="shared" ca="1" si="86"/>
        <v>#NAME?</v>
      </c>
      <c r="DM198" s="244" t="e">
        <f t="shared" ca="1" si="86"/>
        <v>#NAME?</v>
      </c>
      <c r="DN198" s="244" t="e">
        <f t="shared" ca="1" si="86"/>
        <v>#NAME?</v>
      </c>
      <c r="DO198" s="244" t="e">
        <f t="shared" ca="1" si="62"/>
        <v>#NAME?</v>
      </c>
    </row>
    <row r="199" spans="2:119" ht="16.5" thickBot="1">
      <c r="B199" s="296"/>
      <c r="C199" s="297">
        <f t="shared" si="87"/>
        <v>146.47914821718899</v>
      </c>
      <c r="D199" s="298" t="s">
        <v>10973</v>
      </c>
      <c r="E199" s="293">
        <f t="shared" si="93"/>
        <v>139.73113923973111</v>
      </c>
      <c r="F199" s="221">
        <f t="shared" si="94"/>
        <v>398.74141684498602</v>
      </c>
      <c r="G199" s="221">
        <f t="shared" si="94"/>
        <v>398.36460821314597</v>
      </c>
      <c r="H199" s="221">
        <f t="shared" si="94"/>
        <v>397.98944456804543</v>
      </c>
      <c r="I199" s="221">
        <f t="shared" si="94"/>
        <v>397.47626478894335</v>
      </c>
      <c r="J199" s="221">
        <f t="shared" si="94"/>
        <v>396.96615677534135</v>
      </c>
      <c r="K199" s="221">
        <f t="shared" si="92"/>
        <v>396.4590986052815</v>
      </c>
      <c r="L199" s="221">
        <f t="shared" si="92"/>
        <v>395.77253142731774</v>
      </c>
      <c r="M199" s="221">
        <f t="shared" si="92"/>
        <v>394.91087770474473</v>
      </c>
      <c r="N199" s="221">
        <f t="shared" si="92"/>
        <v>394.05806117577788</v>
      </c>
      <c r="O199" s="221">
        <f t="shared" si="81"/>
        <v>392.72923957852714</v>
      </c>
      <c r="P199" s="221">
        <f t="shared" si="81"/>
        <v>391.42176348306214</v>
      </c>
      <c r="Q199" s="221">
        <f t="shared" si="81"/>
        <v>389.45749333912124</v>
      </c>
      <c r="R199" s="221">
        <f t="shared" si="81"/>
        <v>386.80380525741054</v>
      </c>
      <c r="S199" s="221">
        <f t="shared" si="83"/>
        <v>384.23894514262554</v>
      </c>
      <c r="T199" s="221">
        <f t="shared" si="83"/>
        <v>381.11465346161208</v>
      </c>
      <c r="U199" s="221">
        <f t="shared" si="83"/>
        <v>377.14980147085328</v>
      </c>
      <c r="V199" s="221">
        <f t="shared" si="83"/>
        <v>357.26027098472105</v>
      </c>
      <c r="W199" s="221">
        <f t="shared" si="83"/>
        <v>331.21028745692013</v>
      </c>
      <c r="Z199" s="296"/>
      <c r="AA199" s="294">
        <f t="shared" si="79"/>
        <v>0</v>
      </c>
      <c r="AB199" s="298" t="s">
        <v>10973</v>
      </c>
      <c r="AC199" s="295">
        <v>2.0000000000000001E-4</v>
      </c>
      <c r="AD199" s="222" t="e">
        <f t="shared" ca="1" si="78"/>
        <v>#NAME?</v>
      </c>
      <c r="AE199" s="222" t="e">
        <f t="shared" ca="1" si="78"/>
        <v>#NAME?</v>
      </c>
      <c r="AF199" s="222" t="e">
        <f t="shared" ca="1" si="78"/>
        <v>#NAME?</v>
      </c>
      <c r="AG199" s="222" t="e">
        <f t="shared" ca="1" si="78"/>
        <v>#NAME?</v>
      </c>
      <c r="AH199" s="222" t="e">
        <f t="shared" ca="1" si="77"/>
        <v>#NAME?</v>
      </c>
      <c r="AI199" s="222" t="e">
        <f t="shared" ca="1" si="77"/>
        <v>#NAME?</v>
      </c>
      <c r="AJ199" s="222" t="e">
        <f t="shared" ca="1" si="77"/>
        <v>#NAME?</v>
      </c>
      <c r="AK199" s="222" t="e">
        <f t="shared" ca="1" si="77"/>
        <v>#NAME?</v>
      </c>
      <c r="AL199" s="222" t="e">
        <f t="shared" ca="1" si="77"/>
        <v>#NAME?</v>
      </c>
      <c r="AM199" s="222" t="e">
        <f t="shared" ca="1" si="77"/>
        <v>#NAME?</v>
      </c>
      <c r="AN199" s="222" t="e">
        <f t="shared" ca="1" si="77"/>
        <v>#NAME?</v>
      </c>
      <c r="AO199" s="222" t="e">
        <f t="shared" ca="1" si="77"/>
        <v>#NAME?</v>
      </c>
      <c r="AP199" s="222" t="e">
        <f t="shared" ca="1" si="70"/>
        <v>#NAME?</v>
      </c>
      <c r="AQ199" s="222" t="e">
        <f t="shared" ca="1" si="70"/>
        <v>#NAME?</v>
      </c>
      <c r="AR199" s="222" t="e">
        <f t="shared" ca="1" si="70"/>
        <v>#NAME?</v>
      </c>
      <c r="AS199" s="222" t="e">
        <f t="shared" ca="1" si="70"/>
        <v>#NAME?</v>
      </c>
      <c r="AT199" s="222" t="e">
        <f t="shared" ca="1" si="70"/>
        <v>#NAME?</v>
      </c>
      <c r="AU199" s="222" t="e">
        <f t="shared" ca="1" si="70"/>
        <v>#NAME?</v>
      </c>
      <c r="AX199" s="296"/>
      <c r="AZ199" s="298" t="s">
        <v>10973</v>
      </c>
      <c r="BB199" s="244" t="e">
        <f t="shared" ca="1" si="69"/>
        <v>#NAME?</v>
      </c>
      <c r="BC199" s="244" t="e">
        <f t="shared" ca="1" si="69"/>
        <v>#NAME?</v>
      </c>
      <c r="BD199" s="244" t="e">
        <f t="shared" ca="1" si="69"/>
        <v>#NAME?</v>
      </c>
      <c r="BE199" s="244" t="e">
        <f t="shared" ca="1" si="69"/>
        <v>#NAME?</v>
      </c>
      <c r="BF199" s="244" t="e">
        <f t="shared" ca="1" si="69"/>
        <v>#NAME?</v>
      </c>
      <c r="BG199" s="244" t="e">
        <f t="shared" ca="1" si="80"/>
        <v>#NAME?</v>
      </c>
      <c r="BH199" s="244" t="e">
        <f t="shared" ca="1" si="80"/>
        <v>#NAME?</v>
      </c>
      <c r="BI199" s="244" t="e">
        <f t="shared" ca="1" si="80"/>
        <v>#NAME?</v>
      </c>
      <c r="BJ199" s="244" t="e">
        <f t="shared" ca="1" si="80"/>
        <v>#NAME?</v>
      </c>
      <c r="BK199" s="244" t="e">
        <f t="shared" ca="1" si="80"/>
        <v>#NAME?</v>
      </c>
      <c r="BL199" s="244" t="e">
        <f t="shared" ca="1" si="80"/>
        <v>#NAME?</v>
      </c>
      <c r="BM199" s="244" t="e">
        <f t="shared" ca="1" si="80"/>
        <v>#NAME?</v>
      </c>
      <c r="BN199" s="244" t="e">
        <f t="shared" ca="1" si="80"/>
        <v>#NAME?</v>
      </c>
      <c r="BO199" s="244" t="e">
        <f t="shared" ca="1" si="84"/>
        <v>#NAME?</v>
      </c>
      <c r="BP199" s="244" t="e">
        <f t="shared" ca="1" si="84"/>
        <v>#NAME?</v>
      </c>
      <c r="BQ199" s="244" t="e">
        <f t="shared" ca="1" si="84"/>
        <v>#NAME?</v>
      </c>
      <c r="BR199" s="244" t="e">
        <f t="shared" ca="1" si="84"/>
        <v>#NAME?</v>
      </c>
      <c r="BS199" s="244" t="e">
        <f t="shared" ca="1" si="84"/>
        <v>#NAME?</v>
      </c>
      <c r="BV199" s="296"/>
      <c r="BX199" s="298" t="s">
        <v>10973</v>
      </c>
      <c r="BZ199" s="244" t="e">
        <f t="shared" ca="1" si="90"/>
        <v>#NAME?</v>
      </c>
      <c r="CA199" s="244" t="e">
        <f t="shared" ca="1" si="90"/>
        <v>#NAME?</v>
      </c>
      <c r="CB199" s="244" t="e">
        <f t="shared" ca="1" si="90"/>
        <v>#NAME?</v>
      </c>
      <c r="CC199" s="244" t="e">
        <f t="shared" ca="1" si="90"/>
        <v>#NAME?</v>
      </c>
      <c r="CD199" s="244" t="e">
        <f t="shared" ca="1" si="88"/>
        <v>#NAME?</v>
      </c>
      <c r="CE199" s="244" t="e">
        <f t="shared" ca="1" si="88"/>
        <v>#NAME?</v>
      </c>
      <c r="CF199" s="244" t="e">
        <f t="shared" ca="1" si="88"/>
        <v>#NAME?</v>
      </c>
      <c r="CG199" s="244" t="e">
        <f t="shared" ca="1" si="88"/>
        <v>#NAME?</v>
      </c>
      <c r="CH199" s="244" t="e">
        <f t="shared" ca="1" si="85"/>
        <v>#NAME?</v>
      </c>
      <c r="CI199" s="244" t="e">
        <f t="shared" ca="1" si="85"/>
        <v>#NAME?</v>
      </c>
      <c r="CJ199" s="244" t="e">
        <f t="shared" ca="1" si="85"/>
        <v>#NAME?</v>
      </c>
      <c r="CK199" s="244" t="e">
        <f t="shared" ca="1" si="85"/>
        <v>#NAME?</v>
      </c>
      <c r="CL199" s="244" t="e">
        <f t="shared" ca="1" si="85"/>
        <v>#NAME?</v>
      </c>
      <c r="CM199" s="244" t="e">
        <f t="shared" ca="1" si="85"/>
        <v>#NAME?</v>
      </c>
      <c r="CN199" s="244" t="e">
        <f t="shared" ca="1" si="85"/>
        <v>#NAME?</v>
      </c>
      <c r="CO199" s="244" t="e">
        <f t="shared" ca="1" si="85"/>
        <v>#NAME?</v>
      </c>
      <c r="CP199" s="244" t="e">
        <f t="shared" ca="1" si="85"/>
        <v>#NAME?</v>
      </c>
      <c r="CQ199" s="244" t="e">
        <f t="shared" ca="1" si="85"/>
        <v>#NAME?</v>
      </c>
      <c r="CT199" s="296"/>
      <c r="CV199" s="298" t="s">
        <v>10973</v>
      </c>
      <c r="CX199" s="244" t="e">
        <f t="shared" ca="1" si="91"/>
        <v>#NAME?</v>
      </c>
      <c r="CY199" s="244" t="e">
        <f t="shared" ca="1" si="91"/>
        <v>#NAME?</v>
      </c>
      <c r="CZ199" s="244" t="e">
        <f t="shared" ca="1" si="91"/>
        <v>#NAME?</v>
      </c>
      <c r="DA199" s="244" t="e">
        <f t="shared" ca="1" si="91"/>
        <v>#NAME?</v>
      </c>
      <c r="DB199" s="244" t="e">
        <f t="shared" ca="1" si="89"/>
        <v>#NAME?</v>
      </c>
      <c r="DC199" s="244" t="e">
        <f t="shared" ca="1" si="89"/>
        <v>#NAME?</v>
      </c>
      <c r="DD199" s="244" t="e">
        <f t="shared" ca="1" si="89"/>
        <v>#NAME?</v>
      </c>
      <c r="DE199" s="244" t="e">
        <f t="shared" ca="1" si="89"/>
        <v>#NAME?</v>
      </c>
      <c r="DF199" s="244" t="e">
        <f t="shared" ca="1" si="86"/>
        <v>#NAME?</v>
      </c>
      <c r="DG199" s="244" t="e">
        <f t="shared" ca="1" si="86"/>
        <v>#NAME?</v>
      </c>
      <c r="DH199" s="244" t="e">
        <f t="shared" ca="1" si="86"/>
        <v>#NAME?</v>
      </c>
      <c r="DI199" s="244" t="e">
        <f t="shared" ca="1" si="86"/>
        <v>#NAME?</v>
      </c>
      <c r="DJ199" s="244" t="e">
        <f t="shared" ca="1" si="86"/>
        <v>#NAME?</v>
      </c>
      <c r="DK199" s="244" t="e">
        <f t="shared" ca="1" si="86"/>
        <v>#NAME?</v>
      </c>
      <c r="DL199" s="244" t="e">
        <f t="shared" ca="1" si="86"/>
        <v>#NAME?</v>
      </c>
      <c r="DM199" s="244" t="e">
        <f t="shared" ca="1" si="86"/>
        <v>#NAME?</v>
      </c>
      <c r="DN199" s="244" t="e">
        <f t="shared" ca="1" si="86"/>
        <v>#NAME?</v>
      </c>
      <c r="DO199" s="244" t="e">
        <f t="shared" ca="1" si="86"/>
        <v>#NAME?</v>
      </c>
    </row>
    <row r="200" spans="2:119" ht="16.5" thickBot="1">
      <c r="B200" s="296"/>
      <c r="C200" s="297">
        <f t="shared" si="87"/>
        <v>146.47914821718899</v>
      </c>
      <c r="D200" s="298" t="s">
        <v>10974</v>
      </c>
      <c r="E200" s="293">
        <f t="shared" si="93"/>
        <v>139.06768436317935</v>
      </c>
      <c r="F200" s="221">
        <f t="shared" si="94"/>
        <v>398.07796196843424</v>
      </c>
      <c r="G200" s="221">
        <f t="shared" si="94"/>
        <v>397.70115333659419</v>
      </c>
      <c r="H200" s="221">
        <f t="shared" si="94"/>
        <v>397.3259896914937</v>
      </c>
      <c r="I200" s="221">
        <f t="shared" si="94"/>
        <v>396.81280991239163</v>
      </c>
      <c r="J200" s="221">
        <f t="shared" si="94"/>
        <v>396.30270189878962</v>
      </c>
      <c r="K200" s="221">
        <f t="shared" si="92"/>
        <v>395.79564372872977</v>
      </c>
      <c r="L200" s="221">
        <f t="shared" si="92"/>
        <v>395.10907655076602</v>
      </c>
      <c r="M200" s="221">
        <f t="shared" si="92"/>
        <v>394.24742282819295</v>
      </c>
      <c r="N200" s="221">
        <f t="shared" si="92"/>
        <v>393.39460629922615</v>
      </c>
      <c r="O200" s="221">
        <f t="shared" si="81"/>
        <v>392.06578470197542</v>
      </c>
      <c r="P200" s="221">
        <f t="shared" si="81"/>
        <v>390.75830860651035</v>
      </c>
      <c r="Q200" s="221">
        <f t="shared" si="81"/>
        <v>388.79403846256946</v>
      </c>
      <c r="R200" s="221">
        <f t="shared" si="81"/>
        <v>386.14035038085876</v>
      </c>
      <c r="S200" s="221">
        <f t="shared" si="83"/>
        <v>383.57549026607381</v>
      </c>
      <c r="T200" s="221">
        <f t="shared" si="83"/>
        <v>380.45119858506035</v>
      </c>
      <c r="U200" s="221">
        <f t="shared" si="83"/>
        <v>376.48634659430155</v>
      </c>
      <c r="V200" s="221">
        <f t="shared" si="83"/>
        <v>356.59681610816926</v>
      </c>
      <c r="W200" s="221">
        <f t="shared" si="83"/>
        <v>330.54683258036835</v>
      </c>
      <c r="Z200" s="296"/>
      <c r="AA200" s="294">
        <f t="shared" si="79"/>
        <v>0</v>
      </c>
      <c r="AB200" s="298" t="s">
        <v>10974</v>
      </c>
      <c r="AC200" s="295">
        <v>4.0000000000000002E-4</v>
      </c>
      <c r="AD200" s="222" t="e">
        <f t="shared" ca="1" si="78"/>
        <v>#NAME?</v>
      </c>
      <c r="AE200" s="222" t="e">
        <f t="shared" ca="1" si="78"/>
        <v>#NAME?</v>
      </c>
      <c r="AF200" s="222" t="e">
        <f t="shared" ca="1" si="78"/>
        <v>#NAME?</v>
      </c>
      <c r="AG200" s="222" t="e">
        <f t="shared" ca="1" si="78"/>
        <v>#NAME?</v>
      </c>
      <c r="AH200" s="222" t="e">
        <f t="shared" ca="1" si="77"/>
        <v>#NAME?</v>
      </c>
      <c r="AI200" s="222" t="e">
        <f t="shared" ca="1" si="77"/>
        <v>#NAME?</v>
      </c>
      <c r="AJ200" s="222" t="e">
        <f t="shared" ca="1" si="77"/>
        <v>#NAME?</v>
      </c>
      <c r="AK200" s="222" t="e">
        <f t="shared" ca="1" si="77"/>
        <v>#NAME?</v>
      </c>
      <c r="AL200" s="222" t="e">
        <f t="shared" ca="1" si="77"/>
        <v>#NAME?</v>
      </c>
      <c r="AM200" s="222" t="e">
        <f t="shared" ca="1" si="77"/>
        <v>#NAME?</v>
      </c>
      <c r="AN200" s="222" t="e">
        <f t="shared" ca="1" si="77"/>
        <v>#NAME?</v>
      </c>
      <c r="AO200" s="222" t="e">
        <f t="shared" ca="1" si="77"/>
        <v>#NAME?</v>
      </c>
      <c r="AP200" s="222" t="e">
        <f t="shared" ca="1" si="70"/>
        <v>#NAME?</v>
      </c>
      <c r="AQ200" s="222" t="e">
        <f t="shared" ca="1" si="70"/>
        <v>#NAME?</v>
      </c>
      <c r="AR200" s="222" t="e">
        <f t="shared" ca="1" si="70"/>
        <v>#NAME?</v>
      </c>
      <c r="AS200" s="222" t="e">
        <f t="shared" ca="1" si="70"/>
        <v>#NAME?</v>
      </c>
      <c r="AT200" s="222" t="e">
        <f t="shared" ca="1" si="70"/>
        <v>#NAME?</v>
      </c>
      <c r="AU200" s="222" t="e">
        <f t="shared" ca="1" si="70"/>
        <v>#NAME?</v>
      </c>
      <c r="AX200" s="296"/>
      <c r="AZ200" s="298" t="s">
        <v>10974</v>
      </c>
      <c r="BB200" s="244" t="e">
        <f t="shared" ca="1" si="69"/>
        <v>#NAME?</v>
      </c>
      <c r="BC200" s="244" t="e">
        <f t="shared" ca="1" si="69"/>
        <v>#NAME?</v>
      </c>
      <c r="BD200" s="244" t="e">
        <f t="shared" ca="1" si="69"/>
        <v>#NAME?</v>
      </c>
      <c r="BE200" s="244" t="e">
        <f t="shared" ca="1" si="69"/>
        <v>#NAME?</v>
      </c>
      <c r="BF200" s="244" t="e">
        <f t="shared" ca="1" si="69"/>
        <v>#NAME?</v>
      </c>
      <c r="BG200" s="244" t="e">
        <f t="shared" ca="1" si="80"/>
        <v>#NAME?</v>
      </c>
      <c r="BH200" s="244" t="e">
        <f t="shared" ca="1" si="80"/>
        <v>#NAME?</v>
      </c>
      <c r="BI200" s="244" t="e">
        <f t="shared" ca="1" si="80"/>
        <v>#NAME?</v>
      </c>
      <c r="BJ200" s="244" t="e">
        <f t="shared" ca="1" si="80"/>
        <v>#NAME?</v>
      </c>
      <c r="BK200" s="244" t="e">
        <f t="shared" ca="1" si="80"/>
        <v>#NAME?</v>
      </c>
      <c r="BL200" s="244" t="e">
        <f t="shared" ca="1" si="80"/>
        <v>#NAME?</v>
      </c>
      <c r="BM200" s="244" t="e">
        <f t="shared" ca="1" si="80"/>
        <v>#NAME?</v>
      </c>
      <c r="BN200" s="244" t="e">
        <f t="shared" ca="1" si="80"/>
        <v>#NAME?</v>
      </c>
      <c r="BO200" s="244" t="e">
        <f t="shared" ca="1" si="84"/>
        <v>#NAME?</v>
      </c>
      <c r="BP200" s="244" t="e">
        <f t="shared" ca="1" si="84"/>
        <v>#NAME?</v>
      </c>
      <c r="BQ200" s="244" t="e">
        <f t="shared" ca="1" si="84"/>
        <v>#NAME?</v>
      </c>
      <c r="BR200" s="244" t="e">
        <f t="shared" ca="1" si="84"/>
        <v>#NAME?</v>
      </c>
      <c r="BS200" s="244" t="e">
        <f t="shared" ca="1" si="84"/>
        <v>#NAME?</v>
      </c>
      <c r="BV200" s="296"/>
      <c r="BX200" s="298" t="s">
        <v>10974</v>
      </c>
      <c r="BZ200" s="244" t="e">
        <f t="shared" ca="1" si="90"/>
        <v>#NAME?</v>
      </c>
      <c r="CA200" s="244" t="e">
        <f t="shared" ca="1" si="90"/>
        <v>#NAME?</v>
      </c>
      <c r="CB200" s="244" t="e">
        <f t="shared" ca="1" si="90"/>
        <v>#NAME?</v>
      </c>
      <c r="CC200" s="244" t="e">
        <f t="shared" ca="1" si="90"/>
        <v>#NAME?</v>
      </c>
      <c r="CD200" s="244" t="e">
        <f t="shared" ca="1" si="88"/>
        <v>#NAME?</v>
      </c>
      <c r="CE200" s="244" t="e">
        <f t="shared" ca="1" si="88"/>
        <v>#NAME?</v>
      </c>
      <c r="CF200" s="244" t="e">
        <f t="shared" ca="1" si="88"/>
        <v>#NAME?</v>
      </c>
      <c r="CG200" s="244" t="e">
        <f t="shared" ca="1" si="88"/>
        <v>#NAME?</v>
      </c>
      <c r="CH200" s="244" t="e">
        <f t="shared" ca="1" si="85"/>
        <v>#NAME?</v>
      </c>
      <c r="CI200" s="244" t="e">
        <f t="shared" ca="1" si="85"/>
        <v>#NAME?</v>
      </c>
      <c r="CJ200" s="244" t="e">
        <f t="shared" ca="1" si="85"/>
        <v>#NAME?</v>
      </c>
      <c r="CK200" s="244" t="e">
        <f t="shared" ca="1" si="85"/>
        <v>#NAME?</v>
      </c>
      <c r="CL200" s="244" t="e">
        <f t="shared" ca="1" si="85"/>
        <v>#NAME?</v>
      </c>
      <c r="CM200" s="244" t="e">
        <f t="shared" ca="1" si="85"/>
        <v>#NAME?</v>
      </c>
      <c r="CN200" s="244" t="e">
        <f t="shared" ca="1" si="85"/>
        <v>#NAME?</v>
      </c>
      <c r="CO200" s="244" t="e">
        <f t="shared" ca="1" si="85"/>
        <v>#NAME?</v>
      </c>
      <c r="CP200" s="244" t="e">
        <f t="shared" ca="1" si="85"/>
        <v>#NAME?</v>
      </c>
      <c r="CQ200" s="244" t="e">
        <f t="shared" ca="1" si="85"/>
        <v>#NAME?</v>
      </c>
      <c r="CT200" s="296"/>
      <c r="CV200" s="298" t="s">
        <v>10974</v>
      </c>
      <c r="CX200" s="244" t="e">
        <f t="shared" ca="1" si="91"/>
        <v>#NAME?</v>
      </c>
      <c r="CY200" s="244" t="e">
        <f t="shared" ca="1" si="91"/>
        <v>#NAME?</v>
      </c>
      <c r="CZ200" s="244" t="e">
        <f t="shared" ca="1" si="91"/>
        <v>#NAME?</v>
      </c>
      <c r="DA200" s="244" t="e">
        <f t="shared" ca="1" si="91"/>
        <v>#NAME?</v>
      </c>
      <c r="DB200" s="244" t="e">
        <f t="shared" ca="1" si="89"/>
        <v>#NAME?</v>
      </c>
      <c r="DC200" s="244" t="e">
        <f t="shared" ca="1" si="89"/>
        <v>#NAME?</v>
      </c>
      <c r="DD200" s="244" t="e">
        <f t="shared" ca="1" si="89"/>
        <v>#NAME?</v>
      </c>
      <c r="DE200" s="244" t="e">
        <f t="shared" ca="1" si="89"/>
        <v>#NAME?</v>
      </c>
      <c r="DF200" s="244" t="e">
        <f t="shared" ca="1" si="86"/>
        <v>#NAME?</v>
      </c>
      <c r="DG200" s="244" t="e">
        <f t="shared" ca="1" si="86"/>
        <v>#NAME?</v>
      </c>
      <c r="DH200" s="244" t="e">
        <f t="shared" ca="1" si="86"/>
        <v>#NAME?</v>
      </c>
      <c r="DI200" s="244" t="e">
        <f t="shared" ca="1" si="86"/>
        <v>#NAME?</v>
      </c>
      <c r="DJ200" s="244" t="e">
        <f t="shared" ca="1" si="86"/>
        <v>#NAME?</v>
      </c>
      <c r="DK200" s="244" t="e">
        <f t="shared" ca="1" si="86"/>
        <v>#NAME?</v>
      </c>
      <c r="DL200" s="244" t="e">
        <f t="shared" ca="1" si="86"/>
        <v>#NAME?</v>
      </c>
      <c r="DM200" s="244" t="e">
        <f t="shared" ca="1" si="86"/>
        <v>#NAME?</v>
      </c>
      <c r="DN200" s="244" t="e">
        <f t="shared" ca="1" si="86"/>
        <v>#NAME?</v>
      </c>
      <c r="DO200" s="244" t="e">
        <f t="shared" ca="1" si="86"/>
        <v>#NAME?</v>
      </c>
    </row>
    <row r="201" spans="2:119" ht="16.5" thickBot="1">
      <c r="B201" s="296"/>
      <c r="C201" s="297">
        <f t="shared" si="87"/>
        <v>146.47914821718899</v>
      </c>
      <c r="D201" s="298" t="s">
        <v>10975</v>
      </c>
      <c r="E201" s="293">
        <f t="shared" si="93"/>
        <v>138.40834454564055</v>
      </c>
      <c r="F201" s="221">
        <f t="shared" si="94"/>
        <v>397.41862215089543</v>
      </c>
      <c r="G201" s="221">
        <f t="shared" si="94"/>
        <v>397.04181351905538</v>
      </c>
      <c r="H201" s="221">
        <f t="shared" si="94"/>
        <v>396.6666498739549</v>
      </c>
      <c r="I201" s="221">
        <f t="shared" si="94"/>
        <v>396.15347009485282</v>
      </c>
      <c r="J201" s="221">
        <f t="shared" si="94"/>
        <v>395.64336208125081</v>
      </c>
      <c r="K201" s="221">
        <f t="shared" si="92"/>
        <v>395.13630391119096</v>
      </c>
      <c r="L201" s="221">
        <f t="shared" si="92"/>
        <v>394.44973673322721</v>
      </c>
      <c r="M201" s="221">
        <f t="shared" si="92"/>
        <v>393.58808301065415</v>
      </c>
      <c r="N201" s="221">
        <f t="shared" si="92"/>
        <v>392.73526648168735</v>
      </c>
      <c r="O201" s="221">
        <f t="shared" si="81"/>
        <v>391.40644488443661</v>
      </c>
      <c r="P201" s="221">
        <f t="shared" si="81"/>
        <v>390.09896878897155</v>
      </c>
      <c r="Q201" s="221">
        <f t="shared" si="81"/>
        <v>388.13469864503065</v>
      </c>
      <c r="R201" s="221">
        <f t="shared" si="81"/>
        <v>385.48101056331996</v>
      </c>
      <c r="S201" s="221">
        <f t="shared" si="83"/>
        <v>382.91615044853501</v>
      </c>
      <c r="T201" s="221">
        <f t="shared" si="83"/>
        <v>379.79185876752155</v>
      </c>
      <c r="U201" s="221">
        <f t="shared" si="83"/>
        <v>375.82700677676274</v>
      </c>
      <c r="V201" s="221">
        <f t="shared" si="83"/>
        <v>355.93747629063046</v>
      </c>
      <c r="W201" s="221">
        <f t="shared" si="83"/>
        <v>329.88749276282954</v>
      </c>
      <c r="Z201" s="296"/>
      <c r="AA201" s="294">
        <f t="shared" si="79"/>
        <v>0</v>
      </c>
      <c r="AB201" s="298" t="s">
        <v>10975</v>
      </c>
      <c r="AC201" s="295">
        <v>5.9999999999999995E-4</v>
      </c>
      <c r="AD201" s="222" t="e">
        <f t="shared" ca="1" si="78"/>
        <v>#NAME?</v>
      </c>
      <c r="AE201" s="222" t="e">
        <f t="shared" ca="1" si="78"/>
        <v>#NAME?</v>
      </c>
      <c r="AF201" s="222" t="e">
        <f t="shared" ca="1" si="78"/>
        <v>#NAME?</v>
      </c>
      <c r="AG201" s="222" t="e">
        <f t="shared" ca="1" si="78"/>
        <v>#NAME?</v>
      </c>
      <c r="AH201" s="222" t="e">
        <f t="shared" ca="1" si="77"/>
        <v>#NAME?</v>
      </c>
      <c r="AI201" s="222" t="e">
        <f t="shared" ca="1" si="77"/>
        <v>#NAME?</v>
      </c>
      <c r="AJ201" s="222" t="e">
        <f t="shared" ca="1" si="77"/>
        <v>#NAME?</v>
      </c>
      <c r="AK201" s="222" t="e">
        <f t="shared" ca="1" si="77"/>
        <v>#NAME?</v>
      </c>
      <c r="AL201" s="222" t="e">
        <f t="shared" ca="1" si="77"/>
        <v>#NAME?</v>
      </c>
      <c r="AM201" s="222" t="e">
        <f t="shared" ca="1" si="77"/>
        <v>#NAME?</v>
      </c>
      <c r="AN201" s="222" t="e">
        <f t="shared" ca="1" si="77"/>
        <v>#NAME?</v>
      </c>
      <c r="AO201" s="222" t="e">
        <f t="shared" ca="1" si="77"/>
        <v>#NAME?</v>
      </c>
      <c r="AP201" s="222" t="e">
        <f t="shared" ca="1" si="70"/>
        <v>#NAME?</v>
      </c>
      <c r="AQ201" s="222" t="e">
        <f t="shared" ca="1" si="70"/>
        <v>#NAME?</v>
      </c>
      <c r="AR201" s="222" t="e">
        <f t="shared" ca="1" si="70"/>
        <v>#NAME?</v>
      </c>
      <c r="AS201" s="222" t="e">
        <f t="shared" ca="1" si="70"/>
        <v>#NAME?</v>
      </c>
      <c r="AT201" s="222" t="e">
        <f t="shared" ca="1" si="70"/>
        <v>#NAME?</v>
      </c>
      <c r="AU201" s="222" t="e">
        <f t="shared" ca="1" si="70"/>
        <v>#NAME?</v>
      </c>
      <c r="AX201" s="296"/>
      <c r="AZ201" s="298" t="s">
        <v>10975</v>
      </c>
      <c r="BB201" s="244" t="e">
        <f t="shared" ca="1" si="69"/>
        <v>#NAME?</v>
      </c>
      <c r="BC201" s="244" t="e">
        <f t="shared" ca="1" si="69"/>
        <v>#NAME?</v>
      </c>
      <c r="BD201" s="244" t="e">
        <f t="shared" ca="1" si="69"/>
        <v>#NAME?</v>
      </c>
      <c r="BE201" s="244" t="e">
        <f t="shared" ca="1" si="69"/>
        <v>#NAME?</v>
      </c>
      <c r="BF201" s="244" t="e">
        <f t="shared" ca="1" si="69"/>
        <v>#NAME?</v>
      </c>
      <c r="BG201" s="244" t="e">
        <f t="shared" ca="1" si="80"/>
        <v>#NAME?</v>
      </c>
      <c r="BH201" s="244" t="e">
        <f t="shared" ca="1" si="80"/>
        <v>#NAME?</v>
      </c>
      <c r="BI201" s="244" t="e">
        <f t="shared" ca="1" si="80"/>
        <v>#NAME?</v>
      </c>
      <c r="BJ201" s="244" t="e">
        <f t="shared" ca="1" si="80"/>
        <v>#NAME?</v>
      </c>
      <c r="BK201" s="244" t="e">
        <f t="shared" ca="1" si="80"/>
        <v>#NAME?</v>
      </c>
      <c r="BL201" s="244" t="e">
        <f t="shared" ca="1" si="80"/>
        <v>#NAME?</v>
      </c>
      <c r="BM201" s="244" t="e">
        <f t="shared" ca="1" si="80"/>
        <v>#NAME?</v>
      </c>
      <c r="BN201" s="244" t="e">
        <f t="shared" ca="1" si="80"/>
        <v>#NAME?</v>
      </c>
      <c r="BO201" s="244" t="e">
        <f t="shared" ca="1" si="84"/>
        <v>#NAME?</v>
      </c>
      <c r="BP201" s="244" t="e">
        <f t="shared" ca="1" si="84"/>
        <v>#NAME?</v>
      </c>
      <c r="BQ201" s="244" t="e">
        <f t="shared" ca="1" si="84"/>
        <v>#NAME?</v>
      </c>
      <c r="BR201" s="244" t="e">
        <f t="shared" ca="1" si="84"/>
        <v>#NAME?</v>
      </c>
      <c r="BS201" s="244" t="e">
        <f t="shared" ca="1" si="84"/>
        <v>#NAME?</v>
      </c>
      <c r="BV201" s="296"/>
      <c r="BX201" s="298" t="s">
        <v>10975</v>
      </c>
      <c r="BZ201" s="244" t="e">
        <f t="shared" ca="1" si="90"/>
        <v>#NAME?</v>
      </c>
      <c r="CA201" s="244" t="e">
        <f t="shared" ca="1" si="90"/>
        <v>#NAME?</v>
      </c>
      <c r="CB201" s="244" t="e">
        <f t="shared" ca="1" si="90"/>
        <v>#NAME?</v>
      </c>
      <c r="CC201" s="244" t="e">
        <f t="shared" ca="1" si="90"/>
        <v>#NAME?</v>
      </c>
      <c r="CD201" s="244" t="e">
        <f t="shared" ca="1" si="88"/>
        <v>#NAME?</v>
      </c>
      <c r="CE201" s="244" t="e">
        <f t="shared" ca="1" si="88"/>
        <v>#NAME?</v>
      </c>
      <c r="CF201" s="244" t="e">
        <f t="shared" ca="1" si="88"/>
        <v>#NAME?</v>
      </c>
      <c r="CG201" s="244" t="e">
        <f t="shared" ca="1" si="88"/>
        <v>#NAME?</v>
      </c>
      <c r="CH201" s="244" t="e">
        <f t="shared" ca="1" si="85"/>
        <v>#NAME?</v>
      </c>
      <c r="CI201" s="244" t="e">
        <f t="shared" ca="1" si="85"/>
        <v>#NAME?</v>
      </c>
      <c r="CJ201" s="244" t="e">
        <f t="shared" ca="1" si="85"/>
        <v>#NAME?</v>
      </c>
      <c r="CK201" s="244" t="e">
        <f t="shared" ca="1" si="85"/>
        <v>#NAME?</v>
      </c>
      <c r="CL201" s="244" t="e">
        <f t="shared" ca="1" si="85"/>
        <v>#NAME?</v>
      </c>
      <c r="CM201" s="244" t="e">
        <f t="shared" ca="1" si="85"/>
        <v>#NAME?</v>
      </c>
      <c r="CN201" s="244" t="e">
        <f t="shared" ca="1" si="85"/>
        <v>#NAME?</v>
      </c>
      <c r="CO201" s="244" t="e">
        <f t="shared" ca="1" si="85"/>
        <v>#NAME?</v>
      </c>
      <c r="CP201" s="244" t="e">
        <f t="shared" ca="1" si="85"/>
        <v>#NAME?</v>
      </c>
      <c r="CQ201" s="244" t="e">
        <f t="shared" ca="1" si="85"/>
        <v>#NAME?</v>
      </c>
      <c r="CT201" s="296"/>
      <c r="CV201" s="298" t="s">
        <v>10975</v>
      </c>
      <c r="CX201" s="244" t="e">
        <f t="shared" ca="1" si="91"/>
        <v>#NAME?</v>
      </c>
      <c r="CY201" s="244" t="e">
        <f t="shared" ca="1" si="91"/>
        <v>#NAME?</v>
      </c>
      <c r="CZ201" s="244" t="e">
        <f t="shared" ca="1" si="91"/>
        <v>#NAME?</v>
      </c>
      <c r="DA201" s="244" t="e">
        <f t="shared" ca="1" si="91"/>
        <v>#NAME?</v>
      </c>
      <c r="DB201" s="244" t="e">
        <f t="shared" ca="1" si="89"/>
        <v>#NAME?</v>
      </c>
      <c r="DC201" s="244" t="e">
        <f t="shared" ca="1" si="89"/>
        <v>#NAME?</v>
      </c>
      <c r="DD201" s="244" t="e">
        <f t="shared" ca="1" si="89"/>
        <v>#NAME?</v>
      </c>
      <c r="DE201" s="244" t="e">
        <f t="shared" ca="1" si="89"/>
        <v>#NAME?</v>
      </c>
      <c r="DF201" s="244" t="e">
        <f t="shared" ca="1" si="86"/>
        <v>#NAME?</v>
      </c>
      <c r="DG201" s="244" t="e">
        <f t="shared" ca="1" si="86"/>
        <v>#NAME?</v>
      </c>
      <c r="DH201" s="244" t="e">
        <f t="shared" ca="1" si="86"/>
        <v>#NAME?</v>
      </c>
      <c r="DI201" s="244" t="e">
        <f t="shared" ca="1" si="86"/>
        <v>#NAME?</v>
      </c>
      <c r="DJ201" s="244" t="e">
        <f t="shared" ca="1" si="86"/>
        <v>#NAME?</v>
      </c>
      <c r="DK201" s="244" t="e">
        <f t="shared" ca="1" si="86"/>
        <v>#NAME?</v>
      </c>
      <c r="DL201" s="244" t="e">
        <f t="shared" ca="1" si="86"/>
        <v>#NAME?</v>
      </c>
      <c r="DM201" s="244" t="e">
        <f t="shared" ca="1" si="86"/>
        <v>#NAME?</v>
      </c>
      <c r="DN201" s="244" t="e">
        <f t="shared" ca="1" si="86"/>
        <v>#NAME?</v>
      </c>
      <c r="DO201" s="244" t="e">
        <f t="shared" ca="1" si="86"/>
        <v>#NAME?</v>
      </c>
    </row>
    <row r="202" spans="2:119" ht="16.5" thickBot="1">
      <c r="B202" s="296"/>
      <c r="C202" s="297">
        <f t="shared" si="87"/>
        <v>146.47914821718899</v>
      </c>
      <c r="D202" s="298" t="s">
        <v>10976</v>
      </c>
      <c r="E202" s="293">
        <f t="shared" si="93"/>
        <v>137.75308932659786</v>
      </c>
      <c r="F202" s="221">
        <f t="shared" si="94"/>
        <v>396.76336693185272</v>
      </c>
      <c r="G202" s="221">
        <f t="shared" si="94"/>
        <v>396.38655830001267</v>
      </c>
      <c r="H202" s="221">
        <f t="shared" si="94"/>
        <v>396.01139465491224</v>
      </c>
      <c r="I202" s="221">
        <f t="shared" si="94"/>
        <v>395.49821487581016</v>
      </c>
      <c r="J202" s="221">
        <f t="shared" si="94"/>
        <v>394.98810686220816</v>
      </c>
      <c r="K202" s="221">
        <f t="shared" si="92"/>
        <v>394.48104869214831</v>
      </c>
      <c r="L202" s="221">
        <f t="shared" si="92"/>
        <v>393.79448151418455</v>
      </c>
      <c r="M202" s="221">
        <f t="shared" si="92"/>
        <v>392.93282779161143</v>
      </c>
      <c r="N202" s="221">
        <f t="shared" si="92"/>
        <v>392.08001126264469</v>
      </c>
      <c r="O202" s="221">
        <f t="shared" si="81"/>
        <v>390.75118966539389</v>
      </c>
      <c r="P202" s="221">
        <f t="shared" si="81"/>
        <v>389.44371356992889</v>
      </c>
      <c r="Q202" s="221">
        <f t="shared" si="81"/>
        <v>387.47944342598794</v>
      </c>
      <c r="R202" s="221">
        <f t="shared" si="81"/>
        <v>384.8257553442773</v>
      </c>
      <c r="S202" s="221">
        <f t="shared" si="83"/>
        <v>382.26089522949235</v>
      </c>
      <c r="T202" s="221">
        <f t="shared" si="83"/>
        <v>379.13660354847889</v>
      </c>
      <c r="U202" s="221">
        <f t="shared" si="83"/>
        <v>375.17175155772009</v>
      </c>
      <c r="V202" s="221">
        <f t="shared" si="83"/>
        <v>355.28222107158774</v>
      </c>
      <c r="W202" s="221">
        <f t="shared" si="83"/>
        <v>329.23223754378682</v>
      </c>
      <c r="Z202" s="296"/>
      <c r="AA202" s="294">
        <f t="shared" si="79"/>
        <v>0</v>
      </c>
      <c r="AB202" s="298" t="s">
        <v>10976</v>
      </c>
      <c r="AC202" s="295">
        <v>1.2999999999999999E-3</v>
      </c>
      <c r="AD202" s="222" t="e">
        <f t="shared" ca="1" si="78"/>
        <v>#NAME?</v>
      </c>
      <c r="AE202" s="222" t="e">
        <f t="shared" ca="1" si="78"/>
        <v>#NAME?</v>
      </c>
      <c r="AF202" s="222" t="e">
        <f t="shared" ca="1" si="78"/>
        <v>#NAME?</v>
      </c>
      <c r="AG202" s="222" t="e">
        <f t="shared" ca="1" si="78"/>
        <v>#NAME?</v>
      </c>
      <c r="AH202" s="222" t="e">
        <f t="shared" ca="1" si="78"/>
        <v>#NAME?</v>
      </c>
      <c r="AI202" s="222" t="e">
        <f t="shared" ca="1" si="78"/>
        <v>#NAME?</v>
      </c>
      <c r="AJ202" s="222" t="e">
        <f t="shared" ca="1" si="78"/>
        <v>#NAME?</v>
      </c>
      <c r="AK202" s="222" t="e">
        <f t="shared" ca="1" si="78"/>
        <v>#NAME?</v>
      </c>
      <c r="AL202" s="222" t="e">
        <f t="shared" ca="1" si="78"/>
        <v>#NAME?</v>
      </c>
      <c r="AM202" s="222" t="e">
        <f t="shared" ca="1" si="78"/>
        <v>#NAME?</v>
      </c>
      <c r="AN202" s="222" t="e">
        <f t="shared" ca="1" si="78"/>
        <v>#NAME?</v>
      </c>
      <c r="AO202" s="222" t="e">
        <f t="shared" ca="1" si="78"/>
        <v>#NAME?</v>
      </c>
      <c r="AP202" s="222" t="e">
        <f t="shared" ca="1" si="70"/>
        <v>#NAME?</v>
      </c>
      <c r="AQ202" s="222" t="e">
        <f t="shared" ca="1" si="70"/>
        <v>#NAME?</v>
      </c>
      <c r="AR202" s="222" t="e">
        <f t="shared" ref="AP202:AV265" ca="1" si="95">$AA202*$AC202*AR$88</f>
        <v>#NAME?</v>
      </c>
      <c r="AS202" s="222" t="e">
        <f t="shared" ca="1" si="95"/>
        <v>#NAME?</v>
      </c>
      <c r="AT202" s="222" t="e">
        <f t="shared" ca="1" si="95"/>
        <v>#NAME?</v>
      </c>
      <c r="AU202" s="222" t="e">
        <f t="shared" ca="1" si="95"/>
        <v>#NAME?</v>
      </c>
      <c r="AX202" s="296"/>
      <c r="AZ202" s="298" t="s">
        <v>10976</v>
      </c>
      <c r="BB202" s="244" t="e">
        <f t="shared" ca="1" si="69"/>
        <v>#NAME?</v>
      </c>
      <c r="BC202" s="244" t="e">
        <f t="shared" ca="1" si="69"/>
        <v>#NAME?</v>
      </c>
      <c r="BD202" s="244" t="e">
        <f t="shared" ca="1" si="69"/>
        <v>#NAME?</v>
      </c>
      <c r="BE202" s="244" t="e">
        <f t="shared" ca="1" si="69"/>
        <v>#NAME?</v>
      </c>
      <c r="BF202" s="244" t="e">
        <f t="shared" ca="1" si="69"/>
        <v>#NAME?</v>
      </c>
      <c r="BG202" s="244" t="e">
        <f t="shared" ca="1" si="80"/>
        <v>#NAME?</v>
      </c>
      <c r="BH202" s="244" t="e">
        <f t="shared" ca="1" si="80"/>
        <v>#NAME?</v>
      </c>
      <c r="BI202" s="244" t="e">
        <f t="shared" ca="1" si="80"/>
        <v>#NAME?</v>
      </c>
      <c r="BJ202" s="244" t="e">
        <f t="shared" ca="1" si="80"/>
        <v>#NAME?</v>
      </c>
      <c r="BK202" s="244" t="e">
        <f t="shared" ca="1" si="80"/>
        <v>#NAME?</v>
      </c>
      <c r="BL202" s="244" t="e">
        <f t="shared" ca="1" si="80"/>
        <v>#NAME?</v>
      </c>
      <c r="BM202" s="244" t="e">
        <f t="shared" ca="1" si="80"/>
        <v>#NAME?</v>
      </c>
      <c r="BN202" s="244" t="e">
        <f t="shared" ca="1" si="80"/>
        <v>#NAME?</v>
      </c>
      <c r="BO202" s="244" t="e">
        <f t="shared" ca="1" si="84"/>
        <v>#NAME?</v>
      </c>
      <c r="BP202" s="244" t="e">
        <f t="shared" ca="1" si="84"/>
        <v>#NAME?</v>
      </c>
      <c r="BQ202" s="244" t="e">
        <f t="shared" ca="1" si="84"/>
        <v>#NAME?</v>
      </c>
      <c r="BR202" s="244" t="e">
        <f t="shared" ca="1" si="84"/>
        <v>#NAME?</v>
      </c>
      <c r="BS202" s="244" t="e">
        <f t="shared" ca="1" si="84"/>
        <v>#NAME?</v>
      </c>
      <c r="BV202" s="296"/>
      <c r="BX202" s="298" t="s">
        <v>10976</v>
      </c>
      <c r="BZ202" s="244" t="e">
        <f t="shared" ca="1" si="90"/>
        <v>#NAME?</v>
      </c>
      <c r="CA202" s="244" t="e">
        <f t="shared" ca="1" si="90"/>
        <v>#NAME?</v>
      </c>
      <c r="CB202" s="244" t="e">
        <f t="shared" ca="1" si="90"/>
        <v>#NAME?</v>
      </c>
      <c r="CC202" s="244" t="e">
        <f t="shared" ca="1" si="90"/>
        <v>#NAME?</v>
      </c>
      <c r="CD202" s="244" t="e">
        <f t="shared" ca="1" si="88"/>
        <v>#NAME?</v>
      </c>
      <c r="CE202" s="244" t="e">
        <f t="shared" ca="1" si="88"/>
        <v>#NAME?</v>
      </c>
      <c r="CF202" s="244" t="e">
        <f t="shared" ca="1" si="88"/>
        <v>#NAME?</v>
      </c>
      <c r="CG202" s="244" t="e">
        <f t="shared" ca="1" si="88"/>
        <v>#NAME?</v>
      </c>
      <c r="CH202" s="244" t="e">
        <f t="shared" ca="1" si="85"/>
        <v>#NAME?</v>
      </c>
      <c r="CI202" s="244" t="e">
        <f t="shared" ca="1" si="85"/>
        <v>#NAME?</v>
      </c>
      <c r="CJ202" s="244" t="e">
        <f t="shared" ca="1" si="85"/>
        <v>#NAME?</v>
      </c>
      <c r="CK202" s="244" t="e">
        <f t="shared" ca="1" si="85"/>
        <v>#NAME?</v>
      </c>
      <c r="CL202" s="244" t="e">
        <f t="shared" ca="1" si="85"/>
        <v>#NAME?</v>
      </c>
      <c r="CM202" s="244" t="e">
        <f t="shared" ca="1" si="85"/>
        <v>#NAME?</v>
      </c>
      <c r="CN202" s="244" t="e">
        <f t="shared" ca="1" si="85"/>
        <v>#NAME?</v>
      </c>
      <c r="CO202" s="244" t="e">
        <f t="shared" ca="1" si="85"/>
        <v>#NAME?</v>
      </c>
      <c r="CP202" s="244" t="e">
        <f t="shared" ca="1" si="85"/>
        <v>#NAME?</v>
      </c>
      <c r="CQ202" s="244" t="e">
        <f t="shared" ca="1" si="85"/>
        <v>#NAME?</v>
      </c>
      <c r="CT202" s="296"/>
      <c r="CV202" s="298" t="s">
        <v>10976</v>
      </c>
      <c r="CX202" s="244" t="e">
        <f t="shared" ca="1" si="91"/>
        <v>#NAME?</v>
      </c>
      <c r="CY202" s="244" t="e">
        <f t="shared" ca="1" si="91"/>
        <v>#NAME?</v>
      </c>
      <c r="CZ202" s="244" t="e">
        <f t="shared" ca="1" si="91"/>
        <v>#NAME?</v>
      </c>
      <c r="DA202" s="244" t="e">
        <f t="shared" ca="1" si="91"/>
        <v>#NAME?</v>
      </c>
      <c r="DB202" s="244" t="e">
        <f t="shared" ca="1" si="89"/>
        <v>#NAME?</v>
      </c>
      <c r="DC202" s="244" t="e">
        <f t="shared" ca="1" si="89"/>
        <v>#NAME?</v>
      </c>
      <c r="DD202" s="244" t="e">
        <f t="shared" ca="1" si="89"/>
        <v>#NAME?</v>
      </c>
      <c r="DE202" s="244" t="e">
        <f t="shared" ca="1" si="89"/>
        <v>#NAME?</v>
      </c>
      <c r="DF202" s="244" t="e">
        <f t="shared" ca="1" si="86"/>
        <v>#NAME?</v>
      </c>
      <c r="DG202" s="244" t="e">
        <f t="shared" ca="1" si="86"/>
        <v>#NAME?</v>
      </c>
      <c r="DH202" s="244" t="e">
        <f t="shared" ca="1" si="86"/>
        <v>#NAME?</v>
      </c>
      <c r="DI202" s="244" t="e">
        <f t="shared" ca="1" si="86"/>
        <v>#NAME?</v>
      </c>
      <c r="DJ202" s="244" t="e">
        <f t="shared" ca="1" si="86"/>
        <v>#NAME?</v>
      </c>
      <c r="DK202" s="244" t="e">
        <f t="shared" ca="1" si="86"/>
        <v>#NAME?</v>
      </c>
      <c r="DL202" s="244" t="e">
        <f t="shared" ca="1" si="86"/>
        <v>#NAME?</v>
      </c>
      <c r="DM202" s="244" t="e">
        <f t="shared" ca="1" si="86"/>
        <v>#NAME?</v>
      </c>
      <c r="DN202" s="244" t="e">
        <f t="shared" ca="1" si="86"/>
        <v>#NAME?</v>
      </c>
      <c r="DO202" s="244" t="e">
        <f t="shared" ca="1" si="86"/>
        <v>#NAME?</v>
      </c>
    </row>
    <row r="203" spans="2:119" ht="16.5" thickBot="1">
      <c r="B203" s="296"/>
      <c r="C203" s="297">
        <f t="shared" si="87"/>
        <v>146.47914821718899</v>
      </c>
      <c r="D203" s="298" t="s">
        <v>10977</v>
      </c>
      <c r="E203" s="293">
        <f t="shared" si="93"/>
        <v>136.86608757247564</v>
      </c>
      <c r="F203" s="221">
        <f t="shared" si="94"/>
        <v>395.87636517773052</v>
      </c>
      <c r="G203" s="221">
        <f t="shared" si="94"/>
        <v>395.49955654589047</v>
      </c>
      <c r="H203" s="221">
        <f t="shared" si="94"/>
        <v>395.12439290078999</v>
      </c>
      <c r="I203" s="221">
        <f t="shared" si="94"/>
        <v>394.61121312168791</v>
      </c>
      <c r="J203" s="221">
        <f t="shared" si="94"/>
        <v>394.1011051080859</v>
      </c>
      <c r="K203" s="221">
        <f t="shared" si="92"/>
        <v>393.59404693802605</v>
      </c>
      <c r="L203" s="221">
        <f t="shared" si="92"/>
        <v>392.9074797600623</v>
      </c>
      <c r="M203" s="221">
        <f t="shared" si="92"/>
        <v>392.04582603748923</v>
      </c>
      <c r="N203" s="221">
        <f t="shared" si="92"/>
        <v>391.19300950852244</v>
      </c>
      <c r="O203" s="221">
        <f t="shared" si="81"/>
        <v>389.86418791127164</v>
      </c>
      <c r="P203" s="221">
        <f t="shared" si="81"/>
        <v>388.55671181580669</v>
      </c>
      <c r="Q203" s="221">
        <f t="shared" si="81"/>
        <v>386.59244167186574</v>
      </c>
      <c r="R203" s="221">
        <f t="shared" si="81"/>
        <v>383.9387535901551</v>
      </c>
      <c r="S203" s="221">
        <f t="shared" si="83"/>
        <v>381.3738934753701</v>
      </c>
      <c r="T203" s="221">
        <f t="shared" si="83"/>
        <v>378.24960179435664</v>
      </c>
      <c r="U203" s="221">
        <f t="shared" si="83"/>
        <v>374.28474980359783</v>
      </c>
      <c r="V203" s="221">
        <f t="shared" si="83"/>
        <v>354.39521931746555</v>
      </c>
      <c r="W203" s="221">
        <f t="shared" si="83"/>
        <v>328.34523578966463</v>
      </c>
      <c r="Z203" s="296"/>
      <c r="AA203" s="294">
        <f t="shared" si="79"/>
        <v>0</v>
      </c>
      <c r="AB203" s="298" t="s">
        <v>10977</v>
      </c>
      <c r="AC203" s="295">
        <v>2.3E-3</v>
      </c>
      <c r="AD203" s="222" t="e">
        <f t="shared" ca="1" si="78"/>
        <v>#NAME?</v>
      </c>
      <c r="AE203" s="222" t="e">
        <f t="shared" ca="1" si="78"/>
        <v>#NAME?</v>
      </c>
      <c r="AF203" s="222" t="e">
        <f t="shared" ca="1" si="78"/>
        <v>#NAME?</v>
      </c>
      <c r="AG203" s="222" t="e">
        <f t="shared" ca="1" si="78"/>
        <v>#NAME?</v>
      </c>
      <c r="AH203" s="222" t="e">
        <f t="shared" ca="1" si="78"/>
        <v>#NAME?</v>
      </c>
      <c r="AI203" s="222" t="e">
        <f t="shared" ca="1" si="78"/>
        <v>#NAME?</v>
      </c>
      <c r="AJ203" s="222" t="e">
        <f t="shared" ca="1" si="78"/>
        <v>#NAME?</v>
      </c>
      <c r="AK203" s="222" t="e">
        <f t="shared" ca="1" si="78"/>
        <v>#NAME?</v>
      </c>
      <c r="AL203" s="222" t="e">
        <f t="shared" ca="1" si="78"/>
        <v>#NAME?</v>
      </c>
      <c r="AM203" s="222" t="e">
        <f t="shared" ca="1" si="78"/>
        <v>#NAME?</v>
      </c>
      <c r="AN203" s="222" t="e">
        <f t="shared" ca="1" si="78"/>
        <v>#NAME?</v>
      </c>
      <c r="AO203" s="222" t="e">
        <f t="shared" ca="1" si="78"/>
        <v>#NAME?</v>
      </c>
      <c r="AP203" s="222" t="e">
        <f t="shared" ca="1" si="95"/>
        <v>#NAME?</v>
      </c>
      <c r="AQ203" s="222" t="e">
        <f t="shared" ca="1" si="95"/>
        <v>#NAME?</v>
      </c>
      <c r="AR203" s="222" t="e">
        <f t="shared" ca="1" si="95"/>
        <v>#NAME?</v>
      </c>
      <c r="AS203" s="222" t="e">
        <f t="shared" ca="1" si="95"/>
        <v>#NAME?</v>
      </c>
      <c r="AT203" s="222" t="e">
        <f t="shared" ca="1" si="95"/>
        <v>#NAME?</v>
      </c>
      <c r="AU203" s="222" t="e">
        <f t="shared" ca="1" si="95"/>
        <v>#NAME?</v>
      </c>
      <c r="AX203" s="296"/>
      <c r="AZ203" s="298" t="s">
        <v>10977</v>
      </c>
      <c r="BB203" s="244" t="e">
        <f t="shared" ca="1" si="69"/>
        <v>#NAME?</v>
      </c>
      <c r="BC203" s="244" t="e">
        <f t="shared" ca="1" si="69"/>
        <v>#NAME?</v>
      </c>
      <c r="BD203" s="244" t="e">
        <f t="shared" ca="1" si="69"/>
        <v>#NAME?</v>
      </c>
      <c r="BE203" s="244" t="e">
        <f t="shared" ca="1" si="69"/>
        <v>#NAME?</v>
      </c>
      <c r="BF203" s="244" t="e">
        <f t="shared" ca="1" si="69"/>
        <v>#NAME?</v>
      </c>
      <c r="BG203" s="244" t="e">
        <f t="shared" ca="1" si="80"/>
        <v>#NAME?</v>
      </c>
      <c r="BH203" s="244" t="e">
        <f t="shared" ca="1" si="80"/>
        <v>#NAME?</v>
      </c>
      <c r="BI203" s="244" t="e">
        <f t="shared" ca="1" si="80"/>
        <v>#NAME?</v>
      </c>
      <c r="BJ203" s="244" t="e">
        <f t="shared" ca="1" si="80"/>
        <v>#NAME?</v>
      </c>
      <c r="BK203" s="244" t="e">
        <f t="shared" ca="1" si="80"/>
        <v>#NAME?</v>
      </c>
      <c r="BL203" s="244" t="e">
        <f t="shared" ca="1" si="80"/>
        <v>#NAME?</v>
      </c>
      <c r="BM203" s="244" t="e">
        <f t="shared" ca="1" si="80"/>
        <v>#NAME?</v>
      </c>
      <c r="BN203" s="244" t="e">
        <f t="shared" ca="1" si="80"/>
        <v>#NAME?</v>
      </c>
      <c r="BO203" s="244" t="e">
        <f t="shared" ca="1" si="84"/>
        <v>#NAME?</v>
      </c>
      <c r="BP203" s="244" t="e">
        <f t="shared" ca="1" si="84"/>
        <v>#NAME?</v>
      </c>
      <c r="BQ203" s="244" t="e">
        <f t="shared" ca="1" si="84"/>
        <v>#NAME?</v>
      </c>
      <c r="BR203" s="244" t="e">
        <f t="shared" ca="1" si="84"/>
        <v>#NAME?</v>
      </c>
      <c r="BS203" s="244" t="e">
        <f t="shared" ca="1" si="84"/>
        <v>#NAME?</v>
      </c>
      <c r="BV203" s="296"/>
      <c r="BX203" s="298" t="s">
        <v>10977</v>
      </c>
      <c r="BZ203" s="244" t="e">
        <f t="shared" ca="1" si="90"/>
        <v>#NAME?</v>
      </c>
      <c r="CA203" s="244" t="e">
        <f t="shared" ca="1" si="90"/>
        <v>#NAME?</v>
      </c>
      <c r="CB203" s="244" t="e">
        <f t="shared" ca="1" si="90"/>
        <v>#NAME?</v>
      </c>
      <c r="CC203" s="244" t="e">
        <f t="shared" ca="1" si="90"/>
        <v>#NAME?</v>
      </c>
      <c r="CD203" s="244" t="e">
        <f t="shared" ca="1" si="88"/>
        <v>#NAME?</v>
      </c>
      <c r="CE203" s="244" t="e">
        <f t="shared" ca="1" si="88"/>
        <v>#NAME?</v>
      </c>
      <c r="CF203" s="244" t="e">
        <f t="shared" ca="1" si="88"/>
        <v>#NAME?</v>
      </c>
      <c r="CG203" s="244" t="e">
        <f t="shared" ca="1" si="88"/>
        <v>#NAME?</v>
      </c>
      <c r="CH203" s="244" t="e">
        <f t="shared" ca="1" si="85"/>
        <v>#NAME?</v>
      </c>
      <c r="CI203" s="244" t="e">
        <f t="shared" ca="1" si="85"/>
        <v>#NAME?</v>
      </c>
      <c r="CJ203" s="244" t="e">
        <f t="shared" ca="1" si="85"/>
        <v>#NAME?</v>
      </c>
      <c r="CK203" s="244" t="e">
        <f t="shared" ca="1" si="85"/>
        <v>#NAME?</v>
      </c>
      <c r="CL203" s="244" t="e">
        <f t="shared" ca="1" si="85"/>
        <v>#NAME?</v>
      </c>
      <c r="CM203" s="244" t="e">
        <f t="shared" ca="1" si="85"/>
        <v>#NAME?</v>
      </c>
      <c r="CN203" s="244" t="e">
        <f t="shared" ca="1" si="85"/>
        <v>#NAME?</v>
      </c>
      <c r="CO203" s="244" t="e">
        <f t="shared" ca="1" si="85"/>
        <v>#NAME?</v>
      </c>
      <c r="CP203" s="244" t="e">
        <f t="shared" ca="1" si="85"/>
        <v>#NAME?</v>
      </c>
      <c r="CQ203" s="244" t="e">
        <f t="shared" ca="1" si="85"/>
        <v>#NAME?</v>
      </c>
      <c r="CT203" s="296"/>
      <c r="CV203" s="298" t="s">
        <v>10977</v>
      </c>
      <c r="CX203" s="244" t="e">
        <f t="shared" ca="1" si="91"/>
        <v>#NAME?</v>
      </c>
      <c r="CY203" s="244" t="e">
        <f t="shared" ca="1" si="91"/>
        <v>#NAME?</v>
      </c>
      <c r="CZ203" s="244" t="e">
        <f t="shared" ca="1" si="91"/>
        <v>#NAME?</v>
      </c>
      <c r="DA203" s="244" t="e">
        <f t="shared" ca="1" si="91"/>
        <v>#NAME?</v>
      </c>
      <c r="DB203" s="244" t="e">
        <f t="shared" ca="1" si="89"/>
        <v>#NAME?</v>
      </c>
      <c r="DC203" s="244" t="e">
        <f t="shared" ca="1" si="89"/>
        <v>#NAME?</v>
      </c>
      <c r="DD203" s="244" t="e">
        <f t="shared" ca="1" si="89"/>
        <v>#NAME?</v>
      </c>
      <c r="DE203" s="244" t="e">
        <f t="shared" ca="1" si="89"/>
        <v>#NAME?</v>
      </c>
      <c r="DF203" s="244" t="e">
        <f t="shared" ca="1" si="86"/>
        <v>#NAME?</v>
      </c>
      <c r="DG203" s="244" t="e">
        <f t="shared" ca="1" si="86"/>
        <v>#NAME?</v>
      </c>
      <c r="DH203" s="244" t="e">
        <f t="shared" ca="1" si="86"/>
        <v>#NAME?</v>
      </c>
      <c r="DI203" s="244" t="e">
        <f t="shared" ca="1" si="86"/>
        <v>#NAME?</v>
      </c>
      <c r="DJ203" s="244" t="e">
        <f t="shared" ca="1" si="86"/>
        <v>#NAME?</v>
      </c>
      <c r="DK203" s="244" t="e">
        <f t="shared" ca="1" si="86"/>
        <v>#NAME?</v>
      </c>
      <c r="DL203" s="244" t="e">
        <f t="shared" ca="1" si="86"/>
        <v>#NAME?</v>
      </c>
      <c r="DM203" s="244" t="e">
        <f t="shared" ca="1" si="86"/>
        <v>#NAME?</v>
      </c>
      <c r="DN203" s="244" t="e">
        <f t="shared" ca="1" si="86"/>
        <v>#NAME?</v>
      </c>
      <c r="DO203" s="244" t="e">
        <f t="shared" ca="1" si="86"/>
        <v>#NAME?</v>
      </c>
    </row>
    <row r="204" spans="2:119" ht="16.5" thickBot="1">
      <c r="B204" s="296"/>
      <c r="C204" s="297">
        <f t="shared" si="87"/>
        <v>146.47914821718899</v>
      </c>
      <c r="D204" s="298" t="s">
        <v>10968</v>
      </c>
      <c r="E204" s="293">
        <f t="shared" si="93"/>
        <v>135.75325655369102</v>
      </c>
      <c r="F204" s="221">
        <f t="shared" si="94"/>
        <v>394.7635341589459</v>
      </c>
      <c r="G204" s="221">
        <f t="shared" si="94"/>
        <v>394.38672552710585</v>
      </c>
      <c r="H204" s="221">
        <f t="shared" si="94"/>
        <v>394.01156188200537</v>
      </c>
      <c r="I204" s="221">
        <f t="shared" si="94"/>
        <v>393.49838210290329</v>
      </c>
      <c r="J204" s="221">
        <f t="shared" si="94"/>
        <v>392.98827408930129</v>
      </c>
      <c r="K204" s="221">
        <f t="shared" si="92"/>
        <v>392.48121591924144</v>
      </c>
      <c r="L204" s="221">
        <f t="shared" si="92"/>
        <v>391.79464874127768</v>
      </c>
      <c r="M204" s="221">
        <f t="shared" si="92"/>
        <v>390.93299501870462</v>
      </c>
      <c r="N204" s="221">
        <f t="shared" si="92"/>
        <v>390.08017848973782</v>
      </c>
      <c r="O204" s="221">
        <f t="shared" si="81"/>
        <v>388.75135689248702</v>
      </c>
      <c r="P204" s="221">
        <f t="shared" si="81"/>
        <v>387.44388079702208</v>
      </c>
      <c r="Q204" s="221">
        <f t="shared" si="81"/>
        <v>385.47961065308112</v>
      </c>
      <c r="R204" s="221">
        <f t="shared" si="81"/>
        <v>382.82592257137048</v>
      </c>
      <c r="S204" s="221">
        <f t="shared" si="83"/>
        <v>380.26106245658548</v>
      </c>
      <c r="T204" s="221">
        <f t="shared" si="83"/>
        <v>377.13677077557202</v>
      </c>
      <c r="U204" s="221">
        <f t="shared" si="83"/>
        <v>373.17191878481322</v>
      </c>
      <c r="V204" s="221">
        <f t="shared" si="83"/>
        <v>353.28238829868093</v>
      </c>
      <c r="W204" s="221">
        <f t="shared" si="83"/>
        <v>327.23240477088001</v>
      </c>
      <c r="Z204" s="296"/>
      <c r="AA204" s="294">
        <f t="shared" si="79"/>
        <v>0</v>
      </c>
      <c r="AB204" s="298" t="s">
        <v>10968</v>
      </c>
      <c r="AC204" s="295">
        <v>1.0800000000000001E-2</v>
      </c>
      <c r="AD204" s="222" t="e">
        <f t="shared" ca="1" si="78"/>
        <v>#NAME?</v>
      </c>
      <c r="AE204" s="222" t="e">
        <f t="shared" ca="1" si="78"/>
        <v>#NAME?</v>
      </c>
      <c r="AF204" s="222" t="e">
        <f t="shared" ca="1" si="78"/>
        <v>#NAME?</v>
      </c>
      <c r="AG204" s="222" t="e">
        <f t="shared" ca="1" si="78"/>
        <v>#NAME?</v>
      </c>
      <c r="AH204" s="222" t="e">
        <f t="shared" ca="1" si="78"/>
        <v>#NAME?</v>
      </c>
      <c r="AI204" s="222" t="e">
        <f t="shared" ca="1" si="78"/>
        <v>#NAME?</v>
      </c>
      <c r="AJ204" s="222" t="e">
        <f t="shared" ca="1" si="78"/>
        <v>#NAME?</v>
      </c>
      <c r="AK204" s="222" t="e">
        <f t="shared" ca="1" si="78"/>
        <v>#NAME?</v>
      </c>
      <c r="AL204" s="222" t="e">
        <f t="shared" ca="1" si="78"/>
        <v>#NAME?</v>
      </c>
      <c r="AM204" s="222" t="e">
        <f t="shared" ca="1" si="78"/>
        <v>#NAME?</v>
      </c>
      <c r="AN204" s="222" t="e">
        <f t="shared" ca="1" si="78"/>
        <v>#NAME?</v>
      </c>
      <c r="AO204" s="222" t="e">
        <f t="shared" ca="1" si="78"/>
        <v>#NAME?</v>
      </c>
      <c r="AP204" s="222" t="e">
        <f t="shared" ca="1" si="95"/>
        <v>#NAME?</v>
      </c>
      <c r="AQ204" s="222" t="e">
        <f t="shared" ca="1" si="95"/>
        <v>#NAME?</v>
      </c>
      <c r="AR204" s="222" t="e">
        <f t="shared" ca="1" si="95"/>
        <v>#NAME?</v>
      </c>
      <c r="AS204" s="222" t="e">
        <f t="shared" ca="1" si="95"/>
        <v>#NAME?</v>
      </c>
      <c r="AT204" s="222" t="e">
        <f t="shared" ca="1" si="95"/>
        <v>#NAME?</v>
      </c>
      <c r="AU204" s="222" t="e">
        <f t="shared" ca="1" si="95"/>
        <v>#NAME?</v>
      </c>
      <c r="AX204" s="296"/>
      <c r="AZ204" s="298" t="s">
        <v>10968</v>
      </c>
      <c r="BB204" s="244" t="e">
        <f t="shared" ca="1" si="69"/>
        <v>#NAME?</v>
      </c>
      <c r="BC204" s="244" t="e">
        <f t="shared" ca="1" si="69"/>
        <v>#NAME?</v>
      </c>
      <c r="BD204" s="244" t="e">
        <f t="shared" ca="1" si="69"/>
        <v>#NAME?</v>
      </c>
      <c r="BE204" s="244" t="e">
        <f t="shared" ca="1" si="69"/>
        <v>#NAME?</v>
      </c>
      <c r="BF204" s="244" t="e">
        <f t="shared" ca="1" si="69"/>
        <v>#NAME?</v>
      </c>
      <c r="BG204" s="244" t="e">
        <f t="shared" ca="1" si="80"/>
        <v>#NAME?</v>
      </c>
      <c r="BH204" s="244" t="e">
        <f t="shared" ca="1" si="80"/>
        <v>#NAME?</v>
      </c>
      <c r="BI204" s="244" t="e">
        <f t="shared" ca="1" si="80"/>
        <v>#NAME?</v>
      </c>
      <c r="BJ204" s="244" t="e">
        <f t="shared" ca="1" si="80"/>
        <v>#NAME?</v>
      </c>
      <c r="BK204" s="244" t="e">
        <f t="shared" ca="1" si="80"/>
        <v>#NAME?</v>
      </c>
      <c r="BL204" s="244" t="e">
        <f t="shared" ca="1" si="80"/>
        <v>#NAME?</v>
      </c>
      <c r="BM204" s="244" t="e">
        <f t="shared" ca="1" si="80"/>
        <v>#NAME?</v>
      </c>
      <c r="BN204" s="244" t="e">
        <f t="shared" ref="BK204:BN267" ca="1" si="96">AP204*R204</f>
        <v>#NAME?</v>
      </c>
      <c r="BO204" s="244" t="e">
        <f t="shared" ca="1" si="84"/>
        <v>#NAME?</v>
      </c>
      <c r="BP204" s="244" t="e">
        <f t="shared" ca="1" si="84"/>
        <v>#NAME?</v>
      </c>
      <c r="BQ204" s="244" t="e">
        <f t="shared" ca="1" si="84"/>
        <v>#NAME?</v>
      </c>
      <c r="BR204" s="244" t="e">
        <f t="shared" ca="1" si="84"/>
        <v>#NAME?</v>
      </c>
      <c r="BS204" s="244" t="e">
        <f t="shared" ca="1" si="84"/>
        <v>#NAME?</v>
      </c>
      <c r="BV204" s="296"/>
      <c r="BX204" s="298" t="s">
        <v>10968</v>
      </c>
      <c r="BZ204" s="244" t="e">
        <f t="shared" ca="1" si="90"/>
        <v>#NAME?</v>
      </c>
      <c r="CA204" s="244" t="e">
        <f t="shared" ca="1" si="90"/>
        <v>#NAME?</v>
      </c>
      <c r="CB204" s="244" t="e">
        <f t="shared" ca="1" si="90"/>
        <v>#NAME?</v>
      </c>
      <c r="CC204" s="244" t="e">
        <f t="shared" ca="1" si="90"/>
        <v>#NAME?</v>
      </c>
      <c r="CD204" s="244" t="e">
        <f t="shared" ca="1" si="88"/>
        <v>#NAME?</v>
      </c>
      <c r="CE204" s="244" t="e">
        <f t="shared" ca="1" si="88"/>
        <v>#NAME?</v>
      </c>
      <c r="CF204" s="244" t="e">
        <f t="shared" ca="1" si="88"/>
        <v>#NAME?</v>
      </c>
      <c r="CG204" s="244" t="e">
        <f t="shared" ca="1" si="88"/>
        <v>#NAME?</v>
      </c>
      <c r="CH204" s="244" t="e">
        <f t="shared" ca="1" si="85"/>
        <v>#NAME?</v>
      </c>
      <c r="CI204" s="244" t="e">
        <f t="shared" ca="1" si="85"/>
        <v>#NAME?</v>
      </c>
      <c r="CJ204" s="244" t="e">
        <f t="shared" ca="1" si="85"/>
        <v>#NAME?</v>
      </c>
      <c r="CK204" s="244" t="e">
        <f t="shared" ca="1" si="85"/>
        <v>#NAME?</v>
      </c>
      <c r="CL204" s="244" t="e">
        <f t="shared" ca="1" si="85"/>
        <v>#NAME?</v>
      </c>
      <c r="CM204" s="244" t="e">
        <f t="shared" ca="1" si="85"/>
        <v>#NAME?</v>
      </c>
      <c r="CN204" s="244" t="e">
        <f t="shared" ca="1" si="85"/>
        <v>#NAME?</v>
      </c>
      <c r="CO204" s="244" t="e">
        <f t="shared" ca="1" si="85"/>
        <v>#NAME?</v>
      </c>
      <c r="CP204" s="244" t="e">
        <f t="shared" ca="1" si="85"/>
        <v>#NAME?</v>
      </c>
      <c r="CQ204" s="244" t="e">
        <f t="shared" ca="1" si="85"/>
        <v>#NAME?</v>
      </c>
      <c r="CT204" s="296"/>
      <c r="CV204" s="298" t="s">
        <v>10968</v>
      </c>
      <c r="CX204" s="244" t="e">
        <f t="shared" ca="1" si="91"/>
        <v>#NAME?</v>
      </c>
      <c r="CY204" s="244" t="e">
        <f t="shared" ca="1" si="91"/>
        <v>#NAME?</v>
      </c>
      <c r="CZ204" s="244" t="e">
        <f t="shared" ca="1" si="91"/>
        <v>#NAME?</v>
      </c>
      <c r="DA204" s="244" t="e">
        <f t="shared" ca="1" si="91"/>
        <v>#NAME?</v>
      </c>
      <c r="DB204" s="244" t="e">
        <f t="shared" ca="1" si="89"/>
        <v>#NAME?</v>
      </c>
      <c r="DC204" s="244" t="e">
        <f t="shared" ca="1" si="89"/>
        <v>#NAME?</v>
      </c>
      <c r="DD204" s="244" t="e">
        <f t="shared" ca="1" si="89"/>
        <v>#NAME?</v>
      </c>
      <c r="DE204" s="244" t="e">
        <f t="shared" ca="1" si="89"/>
        <v>#NAME?</v>
      </c>
      <c r="DF204" s="244" t="e">
        <f t="shared" ca="1" si="86"/>
        <v>#NAME?</v>
      </c>
      <c r="DG204" s="244" t="e">
        <f t="shared" ca="1" si="86"/>
        <v>#NAME?</v>
      </c>
      <c r="DH204" s="244" t="e">
        <f t="shared" ca="1" si="86"/>
        <v>#NAME?</v>
      </c>
      <c r="DI204" s="244" t="e">
        <f t="shared" ca="1" si="86"/>
        <v>#NAME?</v>
      </c>
      <c r="DJ204" s="244" t="e">
        <f t="shared" ca="1" si="86"/>
        <v>#NAME?</v>
      </c>
      <c r="DK204" s="244" t="e">
        <f t="shared" ca="1" si="86"/>
        <v>#NAME?</v>
      </c>
      <c r="DL204" s="244" t="e">
        <f t="shared" ca="1" si="86"/>
        <v>#NAME?</v>
      </c>
      <c r="DM204" s="244" t="e">
        <f t="shared" ca="1" si="86"/>
        <v>#NAME?</v>
      </c>
      <c r="DN204" s="244" t="e">
        <f t="shared" ca="1" si="86"/>
        <v>#NAME?</v>
      </c>
      <c r="DO204" s="244" t="e">
        <f t="shared" ca="1" si="86"/>
        <v>#NAME?</v>
      </c>
    </row>
    <row r="205" spans="2:119" ht="16.5" thickBot="1">
      <c r="B205" s="296"/>
      <c r="C205" s="297">
        <f t="shared" si="87"/>
        <v>146.47914821718899</v>
      </c>
      <c r="D205" s="298" t="s">
        <v>10979</v>
      </c>
      <c r="E205" s="293">
        <f t="shared" si="93"/>
        <v>134.65224816260616</v>
      </c>
      <c r="F205" s="221">
        <f t="shared" si="94"/>
        <v>393.66252576786104</v>
      </c>
      <c r="G205" s="221">
        <f t="shared" si="94"/>
        <v>393.28571713602099</v>
      </c>
      <c r="H205" s="221">
        <f t="shared" si="94"/>
        <v>392.91055349092051</v>
      </c>
      <c r="I205" s="221">
        <f t="shared" si="94"/>
        <v>392.39737371181843</v>
      </c>
      <c r="J205" s="221">
        <f t="shared" si="94"/>
        <v>391.88726569821642</v>
      </c>
      <c r="K205" s="221">
        <f t="shared" si="92"/>
        <v>391.38020752815657</v>
      </c>
      <c r="L205" s="221">
        <f t="shared" si="92"/>
        <v>390.69364035019282</v>
      </c>
      <c r="M205" s="221">
        <f t="shared" si="92"/>
        <v>389.83198662761976</v>
      </c>
      <c r="N205" s="221">
        <f t="shared" si="92"/>
        <v>388.97917009865296</v>
      </c>
      <c r="O205" s="221">
        <f t="shared" si="81"/>
        <v>387.65034850140216</v>
      </c>
      <c r="P205" s="221">
        <f t="shared" si="81"/>
        <v>386.34287240593721</v>
      </c>
      <c r="Q205" s="221">
        <f t="shared" si="81"/>
        <v>384.37860226199626</v>
      </c>
      <c r="R205" s="221">
        <f t="shared" si="81"/>
        <v>381.72491418028562</v>
      </c>
      <c r="S205" s="221">
        <f t="shared" si="83"/>
        <v>379.16005406550062</v>
      </c>
      <c r="T205" s="221">
        <f t="shared" si="83"/>
        <v>376.03576238448716</v>
      </c>
      <c r="U205" s="221">
        <f t="shared" si="83"/>
        <v>372.07091039372835</v>
      </c>
      <c r="V205" s="221">
        <f t="shared" si="83"/>
        <v>352.18137990759607</v>
      </c>
      <c r="W205" s="221">
        <f t="shared" si="83"/>
        <v>326.13139637979515</v>
      </c>
      <c r="Z205" s="296"/>
      <c r="AA205" s="294">
        <f t="shared" si="79"/>
        <v>0</v>
      </c>
      <c r="AB205" s="298" t="s">
        <v>10979</v>
      </c>
      <c r="AC205" s="295">
        <v>9.0300000000000005E-2</v>
      </c>
      <c r="AD205" s="222" t="e">
        <f t="shared" ca="1" si="78"/>
        <v>#NAME?</v>
      </c>
      <c r="AE205" s="222" t="e">
        <f t="shared" ca="1" si="78"/>
        <v>#NAME?</v>
      </c>
      <c r="AF205" s="222" t="e">
        <f t="shared" ca="1" si="78"/>
        <v>#NAME?</v>
      </c>
      <c r="AG205" s="222" t="e">
        <f t="shared" ca="1" si="78"/>
        <v>#NAME?</v>
      </c>
      <c r="AH205" s="222" t="e">
        <f t="shared" ca="1" si="78"/>
        <v>#NAME?</v>
      </c>
      <c r="AI205" s="222" t="e">
        <f t="shared" ca="1" si="78"/>
        <v>#NAME?</v>
      </c>
      <c r="AJ205" s="222" t="e">
        <f t="shared" ca="1" si="78"/>
        <v>#NAME?</v>
      </c>
      <c r="AK205" s="222" t="e">
        <f t="shared" ca="1" si="78"/>
        <v>#NAME?</v>
      </c>
      <c r="AL205" s="222" t="e">
        <f t="shared" ca="1" si="78"/>
        <v>#NAME?</v>
      </c>
      <c r="AM205" s="222" t="e">
        <f t="shared" ca="1" si="78"/>
        <v>#NAME?</v>
      </c>
      <c r="AN205" s="222" t="e">
        <f t="shared" ca="1" si="78"/>
        <v>#NAME?</v>
      </c>
      <c r="AO205" s="222" t="e">
        <f t="shared" ca="1" si="78"/>
        <v>#NAME?</v>
      </c>
      <c r="AP205" s="222" t="e">
        <f t="shared" ca="1" si="95"/>
        <v>#NAME?</v>
      </c>
      <c r="AQ205" s="222" t="e">
        <f t="shared" ca="1" si="95"/>
        <v>#NAME?</v>
      </c>
      <c r="AR205" s="222" t="e">
        <f t="shared" ca="1" si="95"/>
        <v>#NAME?</v>
      </c>
      <c r="AS205" s="222" t="e">
        <f t="shared" ca="1" si="95"/>
        <v>#NAME?</v>
      </c>
      <c r="AT205" s="222" t="e">
        <f t="shared" ca="1" si="95"/>
        <v>#NAME?</v>
      </c>
      <c r="AU205" s="222" t="e">
        <f t="shared" ca="1" si="95"/>
        <v>#NAME?</v>
      </c>
      <c r="AX205" s="296"/>
      <c r="AZ205" s="298" t="s">
        <v>10979</v>
      </c>
      <c r="BB205" s="244" t="e">
        <f t="shared" ca="1" si="69"/>
        <v>#NAME?</v>
      </c>
      <c r="BC205" s="244" t="e">
        <f t="shared" ca="1" si="69"/>
        <v>#NAME?</v>
      </c>
      <c r="BD205" s="244" t="e">
        <f t="shared" ca="1" si="69"/>
        <v>#NAME?</v>
      </c>
      <c r="BE205" s="244" t="e">
        <f t="shared" ca="1" si="69"/>
        <v>#NAME?</v>
      </c>
      <c r="BF205" s="244" t="e">
        <f t="shared" ca="1" si="69"/>
        <v>#NAME?</v>
      </c>
      <c r="BG205" s="244" t="e">
        <f t="shared" ca="1" si="69"/>
        <v>#NAME?</v>
      </c>
      <c r="BH205" s="244" t="e">
        <f t="shared" ca="1" si="69"/>
        <v>#NAME?</v>
      </c>
      <c r="BI205" s="244" t="e">
        <f t="shared" ca="1" si="69"/>
        <v>#NAME?</v>
      </c>
      <c r="BJ205" s="244" t="e">
        <f t="shared" ca="1" si="69"/>
        <v>#NAME?</v>
      </c>
      <c r="BK205" s="244" t="e">
        <f t="shared" ca="1" si="96"/>
        <v>#NAME?</v>
      </c>
      <c r="BL205" s="244" t="e">
        <f t="shared" ca="1" si="96"/>
        <v>#NAME?</v>
      </c>
      <c r="BM205" s="244" t="e">
        <f t="shared" ca="1" si="96"/>
        <v>#NAME?</v>
      </c>
      <c r="BN205" s="244" t="e">
        <f t="shared" ca="1" si="96"/>
        <v>#NAME?</v>
      </c>
      <c r="BO205" s="244" t="e">
        <f t="shared" ca="1" si="84"/>
        <v>#NAME?</v>
      </c>
      <c r="BP205" s="244" t="e">
        <f t="shared" ca="1" si="84"/>
        <v>#NAME?</v>
      </c>
      <c r="BQ205" s="244" t="e">
        <f t="shared" ca="1" si="84"/>
        <v>#NAME?</v>
      </c>
      <c r="BR205" s="244" t="e">
        <f t="shared" ca="1" si="84"/>
        <v>#NAME?</v>
      </c>
      <c r="BS205" s="244" t="e">
        <f t="shared" ca="1" si="84"/>
        <v>#NAME?</v>
      </c>
      <c r="BV205" s="296"/>
      <c r="BX205" s="298" t="s">
        <v>10979</v>
      </c>
      <c r="BZ205" s="244" t="e">
        <f t="shared" ca="1" si="90"/>
        <v>#NAME?</v>
      </c>
      <c r="CA205" s="244" t="e">
        <f t="shared" ca="1" si="90"/>
        <v>#NAME?</v>
      </c>
      <c r="CB205" s="244" t="e">
        <f t="shared" ca="1" si="90"/>
        <v>#NAME?</v>
      </c>
      <c r="CC205" s="244" t="e">
        <f t="shared" ca="1" si="90"/>
        <v>#NAME?</v>
      </c>
      <c r="CD205" s="244" t="e">
        <f t="shared" ca="1" si="88"/>
        <v>#NAME?</v>
      </c>
      <c r="CE205" s="244" t="e">
        <f t="shared" ca="1" si="88"/>
        <v>#NAME?</v>
      </c>
      <c r="CF205" s="244" t="e">
        <f t="shared" ca="1" si="88"/>
        <v>#NAME?</v>
      </c>
      <c r="CG205" s="244" t="e">
        <f t="shared" ca="1" si="88"/>
        <v>#NAME?</v>
      </c>
      <c r="CH205" s="244" t="e">
        <f t="shared" ca="1" si="85"/>
        <v>#NAME?</v>
      </c>
      <c r="CI205" s="244" t="e">
        <f t="shared" ca="1" si="85"/>
        <v>#NAME?</v>
      </c>
      <c r="CJ205" s="244" t="e">
        <f t="shared" ca="1" si="85"/>
        <v>#NAME?</v>
      </c>
      <c r="CK205" s="244" t="e">
        <f t="shared" ca="1" si="85"/>
        <v>#NAME?</v>
      </c>
      <c r="CL205" s="244" t="e">
        <f t="shared" ca="1" si="85"/>
        <v>#NAME?</v>
      </c>
      <c r="CM205" s="244" t="e">
        <f t="shared" ca="1" si="85"/>
        <v>#NAME?</v>
      </c>
      <c r="CN205" s="244" t="e">
        <f t="shared" ca="1" si="85"/>
        <v>#NAME?</v>
      </c>
      <c r="CO205" s="244" t="e">
        <f t="shared" ca="1" si="85"/>
        <v>#NAME?</v>
      </c>
      <c r="CP205" s="244" t="e">
        <f t="shared" ca="1" si="85"/>
        <v>#NAME?</v>
      </c>
      <c r="CQ205" s="244" t="e">
        <f t="shared" ca="1" si="85"/>
        <v>#NAME?</v>
      </c>
      <c r="CT205" s="296"/>
      <c r="CV205" s="298" t="s">
        <v>10979</v>
      </c>
      <c r="CX205" s="244" t="e">
        <f t="shared" ca="1" si="91"/>
        <v>#NAME?</v>
      </c>
      <c r="CY205" s="244" t="e">
        <f t="shared" ca="1" si="91"/>
        <v>#NAME?</v>
      </c>
      <c r="CZ205" s="244" t="e">
        <f t="shared" ca="1" si="91"/>
        <v>#NAME?</v>
      </c>
      <c r="DA205" s="244" t="e">
        <f t="shared" ca="1" si="91"/>
        <v>#NAME?</v>
      </c>
      <c r="DB205" s="244" t="e">
        <f t="shared" ca="1" si="89"/>
        <v>#NAME?</v>
      </c>
      <c r="DC205" s="244" t="e">
        <f t="shared" ca="1" si="89"/>
        <v>#NAME?</v>
      </c>
      <c r="DD205" s="244" t="e">
        <f t="shared" ca="1" si="89"/>
        <v>#NAME?</v>
      </c>
      <c r="DE205" s="244" t="e">
        <f t="shared" ca="1" si="89"/>
        <v>#NAME?</v>
      </c>
      <c r="DF205" s="244" t="e">
        <f t="shared" ca="1" si="86"/>
        <v>#NAME?</v>
      </c>
      <c r="DG205" s="244" t="e">
        <f t="shared" ca="1" si="86"/>
        <v>#NAME?</v>
      </c>
      <c r="DH205" s="244" t="e">
        <f t="shared" ca="1" si="86"/>
        <v>#NAME?</v>
      </c>
      <c r="DI205" s="244" t="e">
        <f t="shared" ca="1" si="86"/>
        <v>#NAME?</v>
      </c>
      <c r="DJ205" s="244" t="e">
        <f t="shared" ca="1" si="86"/>
        <v>#NAME?</v>
      </c>
      <c r="DK205" s="244" t="e">
        <f t="shared" ca="1" si="86"/>
        <v>#NAME?</v>
      </c>
      <c r="DL205" s="244" t="e">
        <f t="shared" ca="1" si="86"/>
        <v>#NAME?</v>
      </c>
      <c r="DM205" s="244" t="e">
        <f t="shared" ca="1" si="86"/>
        <v>#NAME?</v>
      </c>
      <c r="DN205" s="244" t="e">
        <f t="shared" ca="1" si="86"/>
        <v>#NAME?</v>
      </c>
      <c r="DO205" s="244" t="e">
        <f t="shared" ca="1" si="86"/>
        <v>#NAME?</v>
      </c>
    </row>
    <row r="206" spans="2:119" ht="16.5" thickBot="1">
      <c r="B206" s="296"/>
      <c r="C206" s="297">
        <f t="shared" si="87"/>
        <v>146.47914821718899</v>
      </c>
      <c r="D206" s="298" t="s">
        <v>10981</v>
      </c>
      <c r="E206" s="293">
        <f t="shared" si="93"/>
        <v>132.93752172617147</v>
      </c>
      <c r="F206" s="221">
        <f t="shared" si="94"/>
        <v>391.94779933142638</v>
      </c>
      <c r="G206" s="221">
        <f t="shared" si="94"/>
        <v>391.57099069958633</v>
      </c>
      <c r="H206" s="221">
        <f t="shared" si="94"/>
        <v>391.19582705448579</v>
      </c>
      <c r="I206" s="221">
        <f t="shared" si="94"/>
        <v>390.68264727538372</v>
      </c>
      <c r="J206" s="221">
        <f t="shared" si="94"/>
        <v>390.17253926178171</v>
      </c>
      <c r="K206" s="221">
        <f t="shared" si="92"/>
        <v>389.66548109172186</v>
      </c>
      <c r="L206" s="221">
        <f t="shared" si="92"/>
        <v>388.97891391375811</v>
      </c>
      <c r="M206" s="221">
        <f t="shared" si="92"/>
        <v>388.1172601911851</v>
      </c>
      <c r="N206" s="221">
        <f t="shared" si="92"/>
        <v>387.26444366221824</v>
      </c>
      <c r="O206" s="221">
        <f t="shared" si="81"/>
        <v>385.9356220649675</v>
      </c>
      <c r="P206" s="221">
        <f t="shared" si="81"/>
        <v>384.6281459695025</v>
      </c>
      <c r="Q206" s="221">
        <f t="shared" si="81"/>
        <v>382.6638758255616</v>
      </c>
      <c r="R206" s="221">
        <f t="shared" si="81"/>
        <v>380.01018774385091</v>
      </c>
      <c r="S206" s="221">
        <f t="shared" si="83"/>
        <v>377.4453276290659</v>
      </c>
      <c r="T206" s="221">
        <f t="shared" si="83"/>
        <v>374.32103594805244</v>
      </c>
      <c r="U206" s="221">
        <f t="shared" si="83"/>
        <v>370.35618395729364</v>
      </c>
      <c r="V206" s="221">
        <f t="shared" si="83"/>
        <v>350.46665347116141</v>
      </c>
      <c r="W206" s="221">
        <f t="shared" si="83"/>
        <v>324.41666994336049</v>
      </c>
      <c r="Z206" s="296"/>
      <c r="AA206" s="294">
        <f t="shared" si="79"/>
        <v>0</v>
      </c>
      <c r="AB206" s="298" t="s">
        <v>10981</v>
      </c>
      <c r="AC206" s="295">
        <v>0.72870000000000001</v>
      </c>
      <c r="AD206" s="222" t="e">
        <f t="shared" ca="1" si="78"/>
        <v>#NAME?</v>
      </c>
      <c r="AE206" s="222" t="e">
        <f t="shared" ca="1" si="78"/>
        <v>#NAME?</v>
      </c>
      <c r="AF206" s="222" t="e">
        <f t="shared" ca="1" si="78"/>
        <v>#NAME?</v>
      </c>
      <c r="AG206" s="222" t="e">
        <f t="shared" ca="1" si="78"/>
        <v>#NAME?</v>
      </c>
      <c r="AH206" s="222" t="e">
        <f t="shared" ca="1" si="78"/>
        <v>#NAME?</v>
      </c>
      <c r="AI206" s="222" t="e">
        <f t="shared" ca="1" si="78"/>
        <v>#NAME?</v>
      </c>
      <c r="AJ206" s="222" t="e">
        <f t="shared" ca="1" si="78"/>
        <v>#NAME?</v>
      </c>
      <c r="AK206" s="222" t="e">
        <f t="shared" ca="1" si="78"/>
        <v>#NAME?</v>
      </c>
      <c r="AL206" s="222" t="e">
        <f t="shared" ca="1" si="78"/>
        <v>#NAME?</v>
      </c>
      <c r="AM206" s="222" t="e">
        <f t="shared" ca="1" si="78"/>
        <v>#NAME?</v>
      </c>
      <c r="AN206" s="222" t="e">
        <f t="shared" ca="1" si="78"/>
        <v>#NAME?</v>
      </c>
      <c r="AO206" s="222" t="e">
        <f t="shared" ca="1" si="78"/>
        <v>#NAME?</v>
      </c>
      <c r="AP206" s="222" t="e">
        <f t="shared" ca="1" si="95"/>
        <v>#NAME?</v>
      </c>
      <c r="AQ206" s="222" t="e">
        <f t="shared" ca="1" si="95"/>
        <v>#NAME?</v>
      </c>
      <c r="AR206" s="222" t="e">
        <f t="shared" ca="1" si="95"/>
        <v>#NAME?</v>
      </c>
      <c r="AS206" s="222" t="e">
        <f t="shared" ca="1" si="95"/>
        <v>#NAME?</v>
      </c>
      <c r="AT206" s="222" t="e">
        <f t="shared" ca="1" si="95"/>
        <v>#NAME?</v>
      </c>
      <c r="AU206" s="222" t="e">
        <f t="shared" ca="1" si="95"/>
        <v>#NAME?</v>
      </c>
      <c r="AX206" s="296"/>
      <c r="AZ206" s="298" t="s">
        <v>10981</v>
      </c>
      <c r="BB206" s="244" t="e">
        <f t="shared" ca="1" si="69"/>
        <v>#NAME?</v>
      </c>
      <c r="BC206" s="244" t="e">
        <f t="shared" ca="1" si="69"/>
        <v>#NAME?</v>
      </c>
      <c r="BD206" s="244" t="e">
        <f t="shared" ca="1" si="69"/>
        <v>#NAME?</v>
      </c>
      <c r="BE206" s="244" t="e">
        <f t="shared" ca="1" si="69"/>
        <v>#NAME?</v>
      </c>
      <c r="BF206" s="244" t="e">
        <f t="shared" ca="1" si="69"/>
        <v>#NAME?</v>
      </c>
      <c r="BG206" s="244" t="e">
        <f t="shared" ca="1" si="69"/>
        <v>#NAME?</v>
      </c>
      <c r="BH206" s="244" t="e">
        <f t="shared" ca="1" si="69"/>
        <v>#NAME?</v>
      </c>
      <c r="BI206" s="244" t="e">
        <f t="shared" ca="1" si="69"/>
        <v>#NAME?</v>
      </c>
      <c r="BJ206" s="244" t="e">
        <f t="shared" ca="1" si="69"/>
        <v>#NAME?</v>
      </c>
      <c r="BK206" s="244" t="e">
        <f t="shared" ca="1" si="96"/>
        <v>#NAME?</v>
      </c>
      <c r="BL206" s="244" t="e">
        <f t="shared" ca="1" si="96"/>
        <v>#NAME?</v>
      </c>
      <c r="BM206" s="244" t="e">
        <f t="shared" ca="1" si="96"/>
        <v>#NAME?</v>
      </c>
      <c r="BN206" s="244" t="e">
        <f t="shared" ca="1" si="96"/>
        <v>#NAME?</v>
      </c>
      <c r="BO206" s="244" t="e">
        <f t="shared" ca="1" si="84"/>
        <v>#NAME?</v>
      </c>
      <c r="BP206" s="244" t="e">
        <f t="shared" ca="1" si="84"/>
        <v>#NAME?</v>
      </c>
      <c r="BQ206" s="244" t="e">
        <f t="shared" ca="1" si="84"/>
        <v>#NAME?</v>
      </c>
      <c r="BR206" s="244" t="e">
        <f t="shared" ca="1" si="84"/>
        <v>#NAME?</v>
      </c>
      <c r="BS206" s="244" t="e">
        <f t="shared" ca="1" si="84"/>
        <v>#NAME?</v>
      </c>
      <c r="BV206" s="296"/>
      <c r="BX206" s="298" t="s">
        <v>10981</v>
      </c>
      <c r="BZ206" s="244" t="e">
        <f t="shared" ca="1" si="90"/>
        <v>#NAME?</v>
      </c>
      <c r="CA206" s="244" t="e">
        <f t="shared" ca="1" si="90"/>
        <v>#NAME?</v>
      </c>
      <c r="CB206" s="244" t="e">
        <f t="shared" ca="1" si="90"/>
        <v>#NAME?</v>
      </c>
      <c r="CC206" s="244" t="e">
        <f t="shared" ca="1" si="90"/>
        <v>#NAME?</v>
      </c>
      <c r="CD206" s="244" t="e">
        <f t="shared" ca="1" si="88"/>
        <v>#NAME?</v>
      </c>
      <c r="CE206" s="244" t="e">
        <f t="shared" ca="1" si="88"/>
        <v>#NAME?</v>
      </c>
      <c r="CF206" s="244" t="e">
        <f t="shared" ca="1" si="88"/>
        <v>#NAME?</v>
      </c>
      <c r="CG206" s="244" t="e">
        <f t="shared" ca="1" si="88"/>
        <v>#NAME?</v>
      </c>
      <c r="CH206" s="244" t="e">
        <f t="shared" ca="1" si="85"/>
        <v>#NAME?</v>
      </c>
      <c r="CI206" s="244" t="e">
        <f t="shared" ca="1" si="85"/>
        <v>#NAME?</v>
      </c>
      <c r="CJ206" s="244" t="e">
        <f t="shared" ca="1" si="85"/>
        <v>#NAME?</v>
      </c>
      <c r="CK206" s="244" t="e">
        <f t="shared" ca="1" si="85"/>
        <v>#NAME?</v>
      </c>
      <c r="CL206" s="244" t="e">
        <f t="shared" ca="1" si="85"/>
        <v>#NAME?</v>
      </c>
      <c r="CM206" s="244" t="e">
        <f t="shared" ca="1" si="85"/>
        <v>#NAME?</v>
      </c>
      <c r="CN206" s="244" t="e">
        <f t="shared" ca="1" si="85"/>
        <v>#NAME?</v>
      </c>
      <c r="CO206" s="244" t="e">
        <f t="shared" ca="1" si="85"/>
        <v>#NAME?</v>
      </c>
      <c r="CP206" s="244" t="e">
        <f t="shared" ca="1" si="85"/>
        <v>#NAME?</v>
      </c>
      <c r="CQ206" s="244" t="e">
        <f t="shared" ca="1" si="85"/>
        <v>#NAME?</v>
      </c>
      <c r="CT206" s="296"/>
      <c r="CV206" s="298" t="s">
        <v>10981</v>
      </c>
      <c r="CX206" s="244" t="e">
        <f t="shared" ca="1" si="91"/>
        <v>#NAME?</v>
      </c>
      <c r="CY206" s="244" t="e">
        <f t="shared" ca="1" si="91"/>
        <v>#NAME?</v>
      </c>
      <c r="CZ206" s="244" t="e">
        <f t="shared" ca="1" si="91"/>
        <v>#NAME?</v>
      </c>
      <c r="DA206" s="244" t="e">
        <f t="shared" ca="1" si="91"/>
        <v>#NAME?</v>
      </c>
      <c r="DB206" s="244" t="e">
        <f t="shared" ca="1" si="89"/>
        <v>#NAME?</v>
      </c>
      <c r="DC206" s="244" t="e">
        <f t="shared" ca="1" si="89"/>
        <v>#NAME?</v>
      </c>
      <c r="DD206" s="244" t="e">
        <f t="shared" ca="1" si="89"/>
        <v>#NAME?</v>
      </c>
      <c r="DE206" s="244" t="e">
        <f t="shared" ca="1" si="89"/>
        <v>#NAME?</v>
      </c>
      <c r="DF206" s="244" t="e">
        <f t="shared" ca="1" si="86"/>
        <v>#NAME?</v>
      </c>
      <c r="DG206" s="244" t="e">
        <f t="shared" ca="1" si="86"/>
        <v>#NAME?</v>
      </c>
      <c r="DH206" s="244" t="e">
        <f t="shared" ca="1" si="86"/>
        <v>#NAME?</v>
      </c>
      <c r="DI206" s="244" t="e">
        <f t="shared" ca="1" si="86"/>
        <v>#NAME?</v>
      </c>
      <c r="DJ206" s="244" t="e">
        <f t="shared" ca="1" si="86"/>
        <v>#NAME?</v>
      </c>
      <c r="DK206" s="244" t="e">
        <f t="shared" ca="1" si="86"/>
        <v>#NAME?</v>
      </c>
      <c r="DL206" s="244" t="e">
        <f t="shared" ca="1" si="86"/>
        <v>#NAME?</v>
      </c>
      <c r="DM206" s="244" t="e">
        <f t="shared" ca="1" si="86"/>
        <v>#NAME?</v>
      </c>
      <c r="DN206" s="244" t="e">
        <f t="shared" ca="1" si="86"/>
        <v>#NAME?</v>
      </c>
      <c r="DO206" s="244" t="e">
        <f t="shared" ca="1" si="86"/>
        <v>#NAME?</v>
      </c>
    </row>
    <row r="207" spans="2:119" ht="16.5" thickBot="1">
      <c r="B207" s="296"/>
      <c r="C207" s="297">
        <f t="shared" si="87"/>
        <v>146.47914821718899</v>
      </c>
      <c r="D207" s="298" t="s">
        <v>10992</v>
      </c>
      <c r="E207" s="293">
        <f t="shared" si="93"/>
        <v>131.25131843450137</v>
      </c>
      <c r="F207" s="221">
        <f t="shared" si="94"/>
        <v>390.26159603975623</v>
      </c>
      <c r="G207" s="221">
        <f t="shared" si="94"/>
        <v>389.88478740791618</v>
      </c>
      <c r="H207" s="221">
        <f t="shared" si="94"/>
        <v>389.50962376281575</v>
      </c>
      <c r="I207" s="221">
        <f t="shared" si="94"/>
        <v>388.99644398371368</v>
      </c>
      <c r="J207" s="221">
        <f t="shared" si="94"/>
        <v>388.48633597011167</v>
      </c>
      <c r="K207" s="221">
        <f t="shared" si="92"/>
        <v>387.97927780005182</v>
      </c>
      <c r="L207" s="221">
        <f t="shared" si="92"/>
        <v>387.29271062208807</v>
      </c>
      <c r="M207" s="221">
        <f t="shared" si="92"/>
        <v>386.43105689951494</v>
      </c>
      <c r="N207" s="221">
        <f t="shared" si="92"/>
        <v>385.5782403705482</v>
      </c>
      <c r="O207" s="221">
        <f t="shared" si="81"/>
        <v>384.24941877329741</v>
      </c>
      <c r="P207" s="221">
        <f t="shared" si="81"/>
        <v>382.9419426778324</v>
      </c>
      <c r="Q207" s="221">
        <f t="shared" si="81"/>
        <v>380.97767253389145</v>
      </c>
      <c r="R207" s="221">
        <f t="shared" si="81"/>
        <v>378.32398445218081</v>
      </c>
      <c r="S207" s="221">
        <f t="shared" si="83"/>
        <v>375.75912433739586</v>
      </c>
      <c r="T207" s="221">
        <f t="shared" si="83"/>
        <v>372.6348326563824</v>
      </c>
      <c r="U207" s="221">
        <f t="shared" si="83"/>
        <v>368.6699806656236</v>
      </c>
      <c r="V207" s="221">
        <f t="shared" si="83"/>
        <v>348.78045017949125</v>
      </c>
      <c r="W207" s="221">
        <f t="shared" si="83"/>
        <v>322.73046665169034</v>
      </c>
      <c r="Z207" s="296"/>
      <c r="AA207" s="294">
        <f t="shared" si="79"/>
        <v>0</v>
      </c>
      <c r="AB207" s="298" t="s">
        <v>10992</v>
      </c>
      <c r="AC207" s="295">
        <v>5.57E-2</v>
      </c>
      <c r="AD207" s="222" t="e">
        <f t="shared" ca="1" si="78"/>
        <v>#NAME?</v>
      </c>
      <c r="AE207" s="222" t="e">
        <f t="shared" ca="1" si="78"/>
        <v>#NAME?</v>
      </c>
      <c r="AF207" s="222" t="e">
        <f t="shared" ca="1" si="78"/>
        <v>#NAME?</v>
      </c>
      <c r="AG207" s="222" t="e">
        <f t="shared" ca="1" si="78"/>
        <v>#NAME?</v>
      </c>
      <c r="AH207" s="222" t="e">
        <f t="shared" ca="1" si="78"/>
        <v>#NAME?</v>
      </c>
      <c r="AI207" s="222" t="e">
        <f t="shared" ca="1" si="78"/>
        <v>#NAME?</v>
      </c>
      <c r="AJ207" s="222" t="e">
        <f t="shared" ca="1" si="78"/>
        <v>#NAME?</v>
      </c>
      <c r="AK207" s="222" t="e">
        <f t="shared" ca="1" si="78"/>
        <v>#NAME?</v>
      </c>
      <c r="AL207" s="222" t="e">
        <f t="shared" ca="1" si="78"/>
        <v>#NAME?</v>
      </c>
      <c r="AM207" s="222" t="e">
        <f t="shared" ca="1" si="78"/>
        <v>#NAME?</v>
      </c>
      <c r="AN207" s="222" t="e">
        <f t="shared" ca="1" si="78"/>
        <v>#NAME?</v>
      </c>
      <c r="AO207" s="222" t="e">
        <f t="shared" ca="1" si="78"/>
        <v>#NAME?</v>
      </c>
      <c r="AP207" s="222" t="e">
        <f t="shared" ca="1" si="95"/>
        <v>#NAME?</v>
      </c>
      <c r="AQ207" s="222" t="e">
        <f t="shared" ca="1" si="95"/>
        <v>#NAME?</v>
      </c>
      <c r="AR207" s="222" t="e">
        <f t="shared" ca="1" si="95"/>
        <v>#NAME?</v>
      </c>
      <c r="AS207" s="222" t="e">
        <f t="shared" ca="1" si="95"/>
        <v>#NAME?</v>
      </c>
      <c r="AT207" s="222" t="e">
        <f t="shared" ca="1" si="95"/>
        <v>#NAME?</v>
      </c>
      <c r="AU207" s="222" t="e">
        <f t="shared" ca="1" si="95"/>
        <v>#NAME?</v>
      </c>
      <c r="AX207" s="296"/>
      <c r="AZ207" s="298" t="s">
        <v>10992</v>
      </c>
      <c r="BB207" s="244" t="e">
        <f t="shared" ca="1" si="69"/>
        <v>#NAME?</v>
      </c>
      <c r="BC207" s="244" t="e">
        <f t="shared" ca="1" si="69"/>
        <v>#NAME?</v>
      </c>
      <c r="BD207" s="244" t="e">
        <f t="shared" ca="1" si="69"/>
        <v>#NAME?</v>
      </c>
      <c r="BE207" s="244" t="e">
        <f t="shared" ca="1" si="69"/>
        <v>#NAME?</v>
      </c>
      <c r="BF207" s="244" t="e">
        <f t="shared" ca="1" si="69"/>
        <v>#NAME?</v>
      </c>
      <c r="BG207" s="244" t="e">
        <f t="shared" ca="1" si="69"/>
        <v>#NAME?</v>
      </c>
      <c r="BH207" s="244" t="e">
        <f t="shared" ca="1" si="69"/>
        <v>#NAME?</v>
      </c>
      <c r="BI207" s="244" t="e">
        <f t="shared" ca="1" si="69"/>
        <v>#NAME?</v>
      </c>
      <c r="BJ207" s="244" t="e">
        <f t="shared" ca="1" si="69"/>
        <v>#NAME?</v>
      </c>
      <c r="BK207" s="244" t="e">
        <f t="shared" ca="1" si="96"/>
        <v>#NAME?</v>
      </c>
      <c r="BL207" s="244" t="e">
        <f t="shared" ca="1" si="96"/>
        <v>#NAME?</v>
      </c>
      <c r="BM207" s="244" t="e">
        <f t="shared" ca="1" si="96"/>
        <v>#NAME?</v>
      </c>
      <c r="BN207" s="244" t="e">
        <f t="shared" ca="1" si="96"/>
        <v>#NAME?</v>
      </c>
      <c r="BO207" s="244" t="e">
        <f t="shared" ca="1" si="84"/>
        <v>#NAME?</v>
      </c>
      <c r="BP207" s="244" t="e">
        <f t="shared" ca="1" si="84"/>
        <v>#NAME?</v>
      </c>
      <c r="BQ207" s="244" t="e">
        <f t="shared" ca="1" si="84"/>
        <v>#NAME?</v>
      </c>
      <c r="BR207" s="244" t="e">
        <f t="shared" ca="1" si="84"/>
        <v>#NAME?</v>
      </c>
      <c r="BS207" s="244" t="e">
        <f t="shared" ca="1" si="84"/>
        <v>#NAME?</v>
      </c>
      <c r="BV207" s="296"/>
      <c r="BX207" s="298" t="s">
        <v>10992</v>
      </c>
      <c r="BZ207" s="244" t="e">
        <f t="shared" ca="1" si="90"/>
        <v>#NAME?</v>
      </c>
      <c r="CA207" s="244" t="e">
        <f t="shared" ca="1" si="90"/>
        <v>#NAME?</v>
      </c>
      <c r="CB207" s="244" t="e">
        <f t="shared" ca="1" si="90"/>
        <v>#NAME?</v>
      </c>
      <c r="CC207" s="244" t="e">
        <f t="shared" ca="1" si="90"/>
        <v>#NAME?</v>
      </c>
      <c r="CD207" s="244" t="e">
        <f t="shared" ca="1" si="88"/>
        <v>#NAME?</v>
      </c>
      <c r="CE207" s="244" t="e">
        <f t="shared" ca="1" si="88"/>
        <v>#NAME?</v>
      </c>
      <c r="CF207" s="244" t="e">
        <f t="shared" ca="1" si="88"/>
        <v>#NAME?</v>
      </c>
      <c r="CG207" s="244" t="e">
        <f t="shared" ca="1" si="88"/>
        <v>#NAME?</v>
      </c>
      <c r="CH207" s="244" t="e">
        <f t="shared" ca="1" si="85"/>
        <v>#NAME?</v>
      </c>
      <c r="CI207" s="244" t="e">
        <f t="shared" ca="1" si="85"/>
        <v>#NAME?</v>
      </c>
      <c r="CJ207" s="244" t="e">
        <f t="shared" ca="1" si="85"/>
        <v>#NAME?</v>
      </c>
      <c r="CK207" s="244" t="e">
        <f t="shared" ca="1" si="85"/>
        <v>#NAME?</v>
      </c>
      <c r="CL207" s="244" t="e">
        <f t="shared" ca="1" si="85"/>
        <v>#NAME?</v>
      </c>
      <c r="CM207" s="244" t="e">
        <f t="shared" ca="1" si="85"/>
        <v>#NAME?</v>
      </c>
      <c r="CN207" s="244" t="e">
        <f t="shared" ca="1" si="85"/>
        <v>#NAME?</v>
      </c>
      <c r="CO207" s="244" t="e">
        <f t="shared" ca="1" si="85"/>
        <v>#NAME?</v>
      </c>
      <c r="CP207" s="244" t="e">
        <f t="shared" ca="1" si="85"/>
        <v>#NAME?</v>
      </c>
      <c r="CQ207" s="244" t="e">
        <f t="shared" ca="1" si="85"/>
        <v>#NAME?</v>
      </c>
      <c r="CT207" s="296"/>
      <c r="CV207" s="298" t="s">
        <v>10992</v>
      </c>
      <c r="CX207" s="244" t="e">
        <f t="shared" ca="1" si="91"/>
        <v>#NAME?</v>
      </c>
      <c r="CY207" s="244" t="e">
        <f t="shared" ca="1" si="91"/>
        <v>#NAME?</v>
      </c>
      <c r="CZ207" s="244" t="e">
        <f t="shared" ca="1" si="91"/>
        <v>#NAME?</v>
      </c>
      <c r="DA207" s="244" t="e">
        <f t="shared" ca="1" si="91"/>
        <v>#NAME?</v>
      </c>
      <c r="DB207" s="244" t="e">
        <f t="shared" ca="1" si="89"/>
        <v>#NAME?</v>
      </c>
      <c r="DC207" s="244" t="e">
        <f t="shared" ca="1" si="89"/>
        <v>#NAME?</v>
      </c>
      <c r="DD207" s="244" t="e">
        <f t="shared" ca="1" si="89"/>
        <v>#NAME?</v>
      </c>
      <c r="DE207" s="244" t="e">
        <f t="shared" ca="1" si="89"/>
        <v>#NAME?</v>
      </c>
      <c r="DF207" s="244" t="e">
        <f t="shared" ca="1" si="86"/>
        <v>#NAME?</v>
      </c>
      <c r="DG207" s="244" t="e">
        <f t="shared" ca="1" si="86"/>
        <v>#NAME?</v>
      </c>
      <c r="DH207" s="244" t="e">
        <f t="shared" ca="1" si="86"/>
        <v>#NAME?</v>
      </c>
      <c r="DI207" s="244" t="e">
        <f t="shared" ca="1" si="86"/>
        <v>#NAME?</v>
      </c>
      <c r="DJ207" s="244" t="e">
        <f t="shared" ca="1" si="86"/>
        <v>#NAME?</v>
      </c>
      <c r="DK207" s="244" t="e">
        <f t="shared" ca="1" si="86"/>
        <v>#NAME?</v>
      </c>
      <c r="DL207" s="244" t="e">
        <f t="shared" ca="1" si="86"/>
        <v>#NAME?</v>
      </c>
      <c r="DM207" s="244" t="e">
        <f t="shared" ca="1" si="86"/>
        <v>#NAME?</v>
      </c>
      <c r="DN207" s="244" t="e">
        <f t="shared" ca="1" si="86"/>
        <v>#NAME?</v>
      </c>
      <c r="DO207" s="244" t="e">
        <f t="shared" ca="1" si="86"/>
        <v>#NAME?</v>
      </c>
    </row>
    <row r="208" spans="2:119" ht="16.5" thickBot="1">
      <c r="B208" s="296"/>
      <c r="C208" s="297">
        <f t="shared" si="87"/>
        <v>146.47914821718899</v>
      </c>
      <c r="D208" s="298" t="s">
        <v>10994</v>
      </c>
      <c r="E208" s="293">
        <f t="shared" si="93"/>
        <v>128.7199154446343</v>
      </c>
      <c r="F208" s="221">
        <f t="shared" si="94"/>
        <v>387.73019304988918</v>
      </c>
      <c r="G208" s="221">
        <f t="shared" si="94"/>
        <v>387.35338441804913</v>
      </c>
      <c r="H208" s="221">
        <f t="shared" si="94"/>
        <v>386.97822077294865</v>
      </c>
      <c r="I208" s="221">
        <f t="shared" si="94"/>
        <v>386.46504099384657</v>
      </c>
      <c r="J208" s="221">
        <f t="shared" si="94"/>
        <v>385.95493298024456</v>
      </c>
      <c r="K208" s="221">
        <f t="shared" si="92"/>
        <v>385.44787481018471</v>
      </c>
      <c r="L208" s="221">
        <f t="shared" si="92"/>
        <v>384.76130763222096</v>
      </c>
      <c r="M208" s="221">
        <f t="shared" si="92"/>
        <v>383.8996539096479</v>
      </c>
      <c r="N208" s="221">
        <f t="shared" si="92"/>
        <v>383.0468373806811</v>
      </c>
      <c r="O208" s="221">
        <f t="shared" si="81"/>
        <v>381.71801578343036</v>
      </c>
      <c r="P208" s="221">
        <f t="shared" si="81"/>
        <v>380.4105396879653</v>
      </c>
      <c r="Q208" s="221">
        <f t="shared" si="81"/>
        <v>378.4462695440244</v>
      </c>
      <c r="R208" s="221">
        <f t="shared" si="81"/>
        <v>375.79258146231371</v>
      </c>
      <c r="S208" s="221">
        <f t="shared" si="83"/>
        <v>373.22772134752876</v>
      </c>
      <c r="T208" s="221">
        <f t="shared" si="83"/>
        <v>370.1034296665153</v>
      </c>
      <c r="U208" s="221">
        <f t="shared" si="83"/>
        <v>366.13857767575649</v>
      </c>
      <c r="V208" s="221">
        <f t="shared" si="83"/>
        <v>346.24904718962421</v>
      </c>
      <c r="W208" s="221">
        <f t="shared" si="83"/>
        <v>320.19906366182329</v>
      </c>
      <c r="Z208" s="296"/>
      <c r="AA208" s="294">
        <f t="shared" si="79"/>
        <v>0</v>
      </c>
      <c r="AB208" s="298" t="s">
        <v>10994</v>
      </c>
      <c r="AC208" s="295">
        <v>2.01E-2</v>
      </c>
      <c r="AD208" s="222" t="e">
        <f t="shared" ca="1" si="78"/>
        <v>#NAME?</v>
      </c>
      <c r="AE208" s="222" t="e">
        <f t="shared" ca="1" si="78"/>
        <v>#NAME?</v>
      </c>
      <c r="AF208" s="222" t="e">
        <f t="shared" ca="1" si="78"/>
        <v>#NAME?</v>
      </c>
      <c r="AG208" s="222" t="e">
        <f t="shared" ca="1" si="78"/>
        <v>#NAME?</v>
      </c>
      <c r="AH208" s="222" t="e">
        <f t="shared" ca="1" si="78"/>
        <v>#NAME?</v>
      </c>
      <c r="AI208" s="222" t="e">
        <f t="shared" ca="1" si="78"/>
        <v>#NAME?</v>
      </c>
      <c r="AJ208" s="222" t="e">
        <f t="shared" ca="1" si="78"/>
        <v>#NAME?</v>
      </c>
      <c r="AK208" s="222" t="e">
        <f t="shared" ca="1" si="78"/>
        <v>#NAME?</v>
      </c>
      <c r="AL208" s="222" t="e">
        <f t="shared" ca="1" si="78"/>
        <v>#NAME?</v>
      </c>
      <c r="AM208" s="222" t="e">
        <f t="shared" ca="1" si="78"/>
        <v>#NAME?</v>
      </c>
      <c r="AN208" s="222" t="e">
        <f t="shared" ca="1" si="78"/>
        <v>#NAME?</v>
      </c>
      <c r="AO208" s="222" t="e">
        <f t="shared" ca="1" si="78"/>
        <v>#NAME?</v>
      </c>
      <c r="AP208" s="222" t="e">
        <f t="shared" ca="1" si="95"/>
        <v>#NAME?</v>
      </c>
      <c r="AQ208" s="222" t="e">
        <f t="shared" ca="1" si="95"/>
        <v>#NAME?</v>
      </c>
      <c r="AR208" s="222" t="e">
        <f t="shared" ca="1" si="95"/>
        <v>#NAME?</v>
      </c>
      <c r="AS208" s="222" t="e">
        <f t="shared" ca="1" si="95"/>
        <v>#NAME?</v>
      </c>
      <c r="AT208" s="222" t="e">
        <f t="shared" ca="1" si="95"/>
        <v>#NAME?</v>
      </c>
      <c r="AU208" s="222" t="e">
        <f t="shared" ca="1" si="95"/>
        <v>#NAME?</v>
      </c>
      <c r="AX208" s="296"/>
      <c r="AZ208" s="298" t="s">
        <v>10994</v>
      </c>
      <c r="BB208" s="244" t="e">
        <f t="shared" ca="1" si="69"/>
        <v>#NAME?</v>
      </c>
      <c r="BC208" s="244" t="e">
        <f t="shared" ca="1" si="69"/>
        <v>#NAME?</v>
      </c>
      <c r="BD208" s="244" t="e">
        <f t="shared" ca="1" si="69"/>
        <v>#NAME?</v>
      </c>
      <c r="BE208" s="244" t="e">
        <f t="shared" ca="1" si="69"/>
        <v>#NAME?</v>
      </c>
      <c r="BF208" s="244" t="e">
        <f t="shared" ca="1" si="69"/>
        <v>#NAME?</v>
      </c>
      <c r="BG208" s="244" t="e">
        <f t="shared" ca="1" si="69"/>
        <v>#NAME?</v>
      </c>
      <c r="BH208" s="244" t="e">
        <f t="shared" ca="1" si="69"/>
        <v>#NAME?</v>
      </c>
      <c r="BI208" s="244" t="e">
        <f t="shared" ca="1" si="69"/>
        <v>#NAME?</v>
      </c>
      <c r="BJ208" s="244" t="e">
        <f t="shared" ca="1" si="69"/>
        <v>#NAME?</v>
      </c>
      <c r="BK208" s="244" t="e">
        <f t="shared" ca="1" si="96"/>
        <v>#NAME?</v>
      </c>
      <c r="BL208" s="244" t="e">
        <f t="shared" ca="1" si="96"/>
        <v>#NAME?</v>
      </c>
      <c r="BM208" s="244" t="e">
        <f t="shared" ca="1" si="96"/>
        <v>#NAME?</v>
      </c>
      <c r="BN208" s="244" t="e">
        <f t="shared" ca="1" si="96"/>
        <v>#NAME?</v>
      </c>
      <c r="BO208" s="244" t="e">
        <f t="shared" ca="1" si="84"/>
        <v>#NAME?</v>
      </c>
      <c r="BP208" s="244" t="e">
        <f t="shared" ca="1" si="84"/>
        <v>#NAME?</v>
      </c>
      <c r="BQ208" s="244" t="e">
        <f t="shared" ca="1" si="84"/>
        <v>#NAME?</v>
      </c>
      <c r="BR208" s="244" t="e">
        <f t="shared" ca="1" si="84"/>
        <v>#NAME?</v>
      </c>
      <c r="BS208" s="244" t="e">
        <f t="shared" ca="1" si="84"/>
        <v>#NAME?</v>
      </c>
      <c r="BV208" s="296"/>
      <c r="BX208" s="298" t="s">
        <v>10994</v>
      </c>
      <c r="BZ208" s="244" t="e">
        <f t="shared" ca="1" si="90"/>
        <v>#NAME?</v>
      </c>
      <c r="CA208" s="244" t="e">
        <f t="shared" ca="1" si="90"/>
        <v>#NAME?</v>
      </c>
      <c r="CB208" s="244" t="e">
        <f t="shared" ca="1" si="90"/>
        <v>#NAME?</v>
      </c>
      <c r="CC208" s="244" t="e">
        <f t="shared" ca="1" si="90"/>
        <v>#NAME?</v>
      </c>
      <c r="CD208" s="244" t="e">
        <f t="shared" ca="1" si="88"/>
        <v>#NAME?</v>
      </c>
      <c r="CE208" s="244" t="e">
        <f t="shared" ca="1" si="88"/>
        <v>#NAME?</v>
      </c>
      <c r="CF208" s="244" t="e">
        <f t="shared" ca="1" si="88"/>
        <v>#NAME?</v>
      </c>
      <c r="CG208" s="244" t="e">
        <f t="shared" ca="1" si="88"/>
        <v>#NAME?</v>
      </c>
      <c r="CH208" s="244" t="e">
        <f t="shared" ca="1" si="85"/>
        <v>#NAME?</v>
      </c>
      <c r="CI208" s="244" t="e">
        <f t="shared" ca="1" si="85"/>
        <v>#NAME?</v>
      </c>
      <c r="CJ208" s="244" t="e">
        <f t="shared" ca="1" si="85"/>
        <v>#NAME?</v>
      </c>
      <c r="CK208" s="244" t="e">
        <f t="shared" ca="1" si="85"/>
        <v>#NAME?</v>
      </c>
      <c r="CL208" s="244" t="e">
        <f t="shared" ca="1" si="85"/>
        <v>#NAME?</v>
      </c>
      <c r="CM208" s="244" t="e">
        <f t="shared" ca="1" si="85"/>
        <v>#NAME?</v>
      </c>
      <c r="CN208" s="244" t="e">
        <f t="shared" ca="1" si="85"/>
        <v>#NAME?</v>
      </c>
      <c r="CO208" s="244" t="e">
        <f t="shared" ca="1" si="85"/>
        <v>#NAME?</v>
      </c>
      <c r="CP208" s="244" t="e">
        <f t="shared" ca="1" si="85"/>
        <v>#NAME?</v>
      </c>
      <c r="CQ208" s="244" t="e">
        <f t="shared" ca="1" si="85"/>
        <v>#NAME?</v>
      </c>
      <c r="CT208" s="296"/>
      <c r="CV208" s="298" t="s">
        <v>10994</v>
      </c>
      <c r="CX208" s="244" t="e">
        <f t="shared" ca="1" si="91"/>
        <v>#NAME?</v>
      </c>
      <c r="CY208" s="244" t="e">
        <f t="shared" ca="1" si="91"/>
        <v>#NAME?</v>
      </c>
      <c r="CZ208" s="244" t="e">
        <f t="shared" ca="1" si="91"/>
        <v>#NAME?</v>
      </c>
      <c r="DA208" s="244" t="e">
        <f t="shared" ca="1" si="91"/>
        <v>#NAME?</v>
      </c>
      <c r="DB208" s="244" t="e">
        <f t="shared" ca="1" si="89"/>
        <v>#NAME?</v>
      </c>
      <c r="DC208" s="244" t="e">
        <f t="shared" ca="1" si="89"/>
        <v>#NAME?</v>
      </c>
      <c r="DD208" s="244" t="e">
        <f t="shared" ca="1" si="89"/>
        <v>#NAME?</v>
      </c>
      <c r="DE208" s="244" t="e">
        <f t="shared" ca="1" si="89"/>
        <v>#NAME?</v>
      </c>
      <c r="DF208" s="244" t="e">
        <f t="shared" ca="1" si="86"/>
        <v>#NAME?</v>
      </c>
      <c r="DG208" s="244" t="e">
        <f t="shared" ca="1" si="86"/>
        <v>#NAME?</v>
      </c>
      <c r="DH208" s="244" t="e">
        <f t="shared" ca="1" si="86"/>
        <v>#NAME?</v>
      </c>
      <c r="DI208" s="244" t="e">
        <f t="shared" ca="1" si="86"/>
        <v>#NAME?</v>
      </c>
      <c r="DJ208" s="244" t="e">
        <f t="shared" ca="1" si="86"/>
        <v>#NAME?</v>
      </c>
      <c r="DK208" s="244" t="e">
        <f t="shared" ca="1" si="86"/>
        <v>#NAME?</v>
      </c>
      <c r="DL208" s="244" t="e">
        <f t="shared" ca="1" si="86"/>
        <v>#NAME?</v>
      </c>
      <c r="DM208" s="244" t="e">
        <f t="shared" ca="1" si="86"/>
        <v>#NAME?</v>
      </c>
      <c r="DN208" s="244" t="e">
        <f t="shared" ca="1" si="86"/>
        <v>#NAME?</v>
      </c>
      <c r="DO208" s="244" t="e">
        <f t="shared" ca="1" si="86"/>
        <v>#NAME?</v>
      </c>
    </row>
    <row r="209" spans="2:119" ht="16.5" thickBot="1">
      <c r="B209" s="296"/>
      <c r="C209" s="297">
        <f t="shared" si="87"/>
        <v>146.47914821718899</v>
      </c>
      <c r="D209" s="298" t="s">
        <v>10996</v>
      </c>
      <c r="E209" s="293">
        <f t="shared" si="93"/>
        <v>125.30360400948862</v>
      </c>
      <c r="F209" s="221">
        <f t="shared" si="94"/>
        <v>384.31388161474354</v>
      </c>
      <c r="G209" s="221">
        <f t="shared" si="94"/>
        <v>383.93707298290349</v>
      </c>
      <c r="H209" s="221">
        <f t="shared" si="94"/>
        <v>383.56190933780294</v>
      </c>
      <c r="I209" s="221">
        <f t="shared" si="94"/>
        <v>383.04872955870087</v>
      </c>
      <c r="J209" s="221">
        <f t="shared" si="94"/>
        <v>382.53862154509886</v>
      </c>
      <c r="K209" s="221">
        <f t="shared" si="92"/>
        <v>382.03156337503901</v>
      </c>
      <c r="L209" s="221">
        <f t="shared" si="92"/>
        <v>381.34499619707526</v>
      </c>
      <c r="M209" s="221">
        <f t="shared" si="92"/>
        <v>380.48334247450225</v>
      </c>
      <c r="N209" s="221">
        <f t="shared" si="92"/>
        <v>379.6305259455354</v>
      </c>
      <c r="O209" s="221">
        <f t="shared" si="81"/>
        <v>378.30170434828466</v>
      </c>
      <c r="P209" s="221">
        <f t="shared" si="81"/>
        <v>376.99422825281965</v>
      </c>
      <c r="Q209" s="221">
        <f t="shared" si="81"/>
        <v>375.02995810887876</v>
      </c>
      <c r="R209" s="221">
        <f t="shared" si="81"/>
        <v>372.37627002716806</v>
      </c>
      <c r="S209" s="221">
        <f t="shared" si="83"/>
        <v>369.81140991238306</v>
      </c>
      <c r="T209" s="221">
        <f t="shared" si="83"/>
        <v>366.6871182313696</v>
      </c>
      <c r="U209" s="221">
        <f t="shared" si="83"/>
        <v>362.72226624061079</v>
      </c>
      <c r="V209" s="221">
        <f t="shared" si="83"/>
        <v>342.83273575447856</v>
      </c>
      <c r="W209" s="221">
        <f t="shared" si="83"/>
        <v>316.78275222667764</v>
      </c>
      <c r="Z209" s="296"/>
      <c r="AA209" s="294">
        <f t="shared" si="79"/>
        <v>0</v>
      </c>
      <c r="AB209" s="298" t="s">
        <v>10996</v>
      </c>
      <c r="AC209" s="295">
        <v>8.0999999999999996E-3</v>
      </c>
      <c r="AD209" s="222" t="e">
        <f t="shared" ca="1" si="78"/>
        <v>#NAME?</v>
      </c>
      <c r="AE209" s="222" t="e">
        <f t="shared" ca="1" si="78"/>
        <v>#NAME?</v>
      </c>
      <c r="AF209" s="222" t="e">
        <f t="shared" ca="1" si="78"/>
        <v>#NAME?</v>
      </c>
      <c r="AG209" s="222" t="e">
        <f t="shared" ca="1" si="78"/>
        <v>#NAME?</v>
      </c>
      <c r="AH209" s="222" t="e">
        <f t="shared" ca="1" si="78"/>
        <v>#NAME?</v>
      </c>
      <c r="AI209" s="222" t="e">
        <f t="shared" ca="1" si="78"/>
        <v>#NAME?</v>
      </c>
      <c r="AJ209" s="222" t="e">
        <f t="shared" ca="1" si="78"/>
        <v>#NAME?</v>
      </c>
      <c r="AK209" s="222" t="e">
        <f t="shared" ca="1" si="78"/>
        <v>#NAME?</v>
      </c>
      <c r="AL209" s="222" t="e">
        <f t="shared" ca="1" si="78"/>
        <v>#NAME?</v>
      </c>
      <c r="AM209" s="222" t="e">
        <f t="shared" ca="1" si="78"/>
        <v>#NAME?</v>
      </c>
      <c r="AN209" s="222" t="e">
        <f t="shared" ca="1" si="78"/>
        <v>#NAME?</v>
      </c>
      <c r="AO209" s="222" t="e">
        <f t="shared" ca="1" si="78"/>
        <v>#NAME?</v>
      </c>
      <c r="AP209" s="222" t="e">
        <f t="shared" ca="1" si="95"/>
        <v>#NAME?</v>
      </c>
      <c r="AQ209" s="222" t="e">
        <f t="shared" ca="1" si="95"/>
        <v>#NAME?</v>
      </c>
      <c r="AR209" s="222" t="e">
        <f t="shared" ca="1" si="95"/>
        <v>#NAME?</v>
      </c>
      <c r="AS209" s="222" t="e">
        <f t="shared" ca="1" si="95"/>
        <v>#NAME?</v>
      </c>
      <c r="AT209" s="222" t="e">
        <f t="shared" ca="1" si="95"/>
        <v>#NAME?</v>
      </c>
      <c r="AU209" s="222" t="e">
        <f t="shared" ca="1" si="95"/>
        <v>#NAME?</v>
      </c>
      <c r="AX209" s="296"/>
      <c r="AZ209" s="298" t="s">
        <v>10996</v>
      </c>
      <c r="BB209" s="244" t="e">
        <f t="shared" ca="1" si="69"/>
        <v>#NAME?</v>
      </c>
      <c r="BC209" s="244" t="e">
        <f t="shared" ca="1" si="69"/>
        <v>#NAME?</v>
      </c>
      <c r="BD209" s="244" t="e">
        <f t="shared" ca="1" si="69"/>
        <v>#NAME?</v>
      </c>
      <c r="BE209" s="244" t="e">
        <f t="shared" ca="1" si="69"/>
        <v>#NAME?</v>
      </c>
      <c r="BF209" s="244" t="e">
        <f t="shared" ca="1" si="69"/>
        <v>#NAME?</v>
      </c>
      <c r="BG209" s="244" t="e">
        <f t="shared" ca="1" si="69"/>
        <v>#NAME?</v>
      </c>
      <c r="BH209" s="244" t="e">
        <f t="shared" ca="1" si="69"/>
        <v>#NAME?</v>
      </c>
      <c r="BI209" s="244" t="e">
        <f t="shared" ca="1" si="69"/>
        <v>#NAME?</v>
      </c>
      <c r="BJ209" s="244" t="e">
        <f t="shared" ca="1" si="69"/>
        <v>#NAME?</v>
      </c>
      <c r="BK209" s="244" t="e">
        <f t="shared" ca="1" si="96"/>
        <v>#NAME?</v>
      </c>
      <c r="BL209" s="244" t="e">
        <f t="shared" ca="1" si="96"/>
        <v>#NAME?</v>
      </c>
      <c r="BM209" s="244" t="e">
        <f t="shared" ca="1" si="96"/>
        <v>#NAME?</v>
      </c>
      <c r="BN209" s="244" t="e">
        <f t="shared" ca="1" si="96"/>
        <v>#NAME?</v>
      </c>
      <c r="BO209" s="244" t="e">
        <f t="shared" ca="1" si="84"/>
        <v>#NAME?</v>
      </c>
      <c r="BP209" s="244" t="e">
        <f t="shared" ca="1" si="84"/>
        <v>#NAME?</v>
      </c>
      <c r="BQ209" s="244" t="e">
        <f t="shared" ca="1" si="84"/>
        <v>#NAME?</v>
      </c>
      <c r="BR209" s="244" t="e">
        <f t="shared" ca="1" si="84"/>
        <v>#NAME?</v>
      </c>
      <c r="BS209" s="244" t="e">
        <f t="shared" ca="1" si="84"/>
        <v>#NAME?</v>
      </c>
      <c r="BV209" s="296"/>
      <c r="BX209" s="298" t="s">
        <v>10996</v>
      </c>
      <c r="BZ209" s="244" t="e">
        <f t="shared" ca="1" si="90"/>
        <v>#NAME?</v>
      </c>
      <c r="CA209" s="244" t="e">
        <f t="shared" ca="1" si="90"/>
        <v>#NAME?</v>
      </c>
      <c r="CB209" s="244" t="e">
        <f t="shared" ca="1" si="90"/>
        <v>#NAME?</v>
      </c>
      <c r="CC209" s="244" t="e">
        <f t="shared" ca="1" si="90"/>
        <v>#NAME?</v>
      </c>
      <c r="CD209" s="244" t="e">
        <f t="shared" ca="1" si="88"/>
        <v>#NAME?</v>
      </c>
      <c r="CE209" s="244" t="e">
        <f t="shared" ca="1" si="88"/>
        <v>#NAME?</v>
      </c>
      <c r="CF209" s="244" t="e">
        <f t="shared" ca="1" si="88"/>
        <v>#NAME?</v>
      </c>
      <c r="CG209" s="244" t="e">
        <f t="shared" ca="1" si="88"/>
        <v>#NAME?</v>
      </c>
      <c r="CH209" s="244" t="e">
        <f t="shared" ca="1" si="85"/>
        <v>#NAME?</v>
      </c>
      <c r="CI209" s="244" t="e">
        <f t="shared" ca="1" si="85"/>
        <v>#NAME?</v>
      </c>
      <c r="CJ209" s="244" t="e">
        <f t="shared" ca="1" si="85"/>
        <v>#NAME?</v>
      </c>
      <c r="CK209" s="244" t="e">
        <f t="shared" ca="1" si="85"/>
        <v>#NAME?</v>
      </c>
      <c r="CL209" s="244" t="e">
        <f t="shared" ca="1" si="85"/>
        <v>#NAME?</v>
      </c>
      <c r="CM209" s="244" t="e">
        <f t="shared" ca="1" si="85"/>
        <v>#NAME?</v>
      </c>
      <c r="CN209" s="244" t="e">
        <f t="shared" ca="1" si="85"/>
        <v>#NAME?</v>
      </c>
      <c r="CO209" s="244" t="e">
        <f t="shared" ca="1" si="85"/>
        <v>#NAME?</v>
      </c>
      <c r="CP209" s="244" t="e">
        <f t="shared" ca="1" si="85"/>
        <v>#NAME?</v>
      </c>
      <c r="CQ209" s="244" t="e">
        <f t="shared" ca="1" si="85"/>
        <v>#NAME?</v>
      </c>
      <c r="CT209" s="296"/>
      <c r="CV209" s="298" t="s">
        <v>10996</v>
      </c>
      <c r="CX209" s="244" t="e">
        <f t="shared" ca="1" si="91"/>
        <v>#NAME?</v>
      </c>
      <c r="CY209" s="244" t="e">
        <f t="shared" ca="1" si="91"/>
        <v>#NAME?</v>
      </c>
      <c r="CZ209" s="244" t="e">
        <f t="shared" ca="1" si="91"/>
        <v>#NAME?</v>
      </c>
      <c r="DA209" s="244" t="e">
        <f t="shared" ca="1" si="91"/>
        <v>#NAME?</v>
      </c>
      <c r="DB209" s="244" t="e">
        <f t="shared" ca="1" si="89"/>
        <v>#NAME?</v>
      </c>
      <c r="DC209" s="244" t="e">
        <f t="shared" ca="1" si="89"/>
        <v>#NAME?</v>
      </c>
      <c r="DD209" s="244" t="e">
        <f t="shared" ca="1" si="89"/>
        <v>#NAME?</v>
      </c>
      <c r="DE209" s="244" t="e">
        <f t="shared" ca="1" si="89"/>
        <v>#NAME?</v>
      </c>
      <c r="DF209" s="244" t="e">
        <f t="shared" ca="1" si="86"/>
        <v>#NAME?</v>
      </c>
      <c r="DG209" s="244" t="e">
        <f t="shared" ca="1" si="86"/>
        <v>#NAME?</v>
      </c>
      <c r="DH209" s="244" t="e">
        <f t="shared" ca="1" si="86"/>
        <v>#NAME?</v>
      </c>
      <c r="DI209" s="244" t="e">
        <f t="shared" ca="1" si="86"/>
        <v>#NAME?</v>
      </c>
      <c r="DJ209" s="244" t="e">
        <f t="shared" ca="1" si="86"/>
        <v>#NAME?</v>
      </c>
      <c r="DK209" s="244" t="e">
        <f t="shared" ca="1" si="86"/>
        <v>#NAME?</v>
      </c>
      <c r="DL209" s="244" t="e">
        <f t="shared" ca="1" si="86"/>
        <v>#NAME?</v>
      </c>
      <c r="DM209" s="244" t="e">
        <f t="shared" ca="1" si="86"/>
        <v>#NAME?</v>
      </c>
      <c r="DN209" s="244" t="e">
        <f t="shared" ca="1" si="86"/>
        <v>#NAME?</v>
      </c>
      <c r="DO209" s="244" t="e">
        <f t="shared" ca="1" si="86"/>
        <v>#NAME?</v>
      </c>
    </row>
    <row r="210" spans="2:119" ht="16.5" thickBot="1">
      <c r="B210" s="296"/>
      <c r="C210" s="297">
        <f t="shared" si="87"/>
        <v>146.47914821718899</v>
      </c>
      <c r="D210" s="298" t="s">
        <v>10998</v>
      </c>
      <c r="E210" s="293">
        <f t="shared" si="93"/>
        <v>122.00560181806223</v>
      </c>
      <c r="F210" s="221">
        <f t="shared" si="94"/>
        <v>381.01587942331713</v>
      </c>
      <c r="G210" s="221">
        <f t="shared" si="94"/>
        <v>380.63907079147708</v>
      </c>
      <c r="H210" s="221">
        <f t="shared" si="94"/>
        <v>380.2639071463766</v>
      </c>
      <c r="I210" s="221">
        <f t="shared" si="94"/>
        <v>379.75072736727452</v>
      </c>
      <c r="J210" s="221">
        <f t="shared" si="94"/>
        <v>379.24061935367251</v>
      </c>
      <c r="K210" s="221">
        <f t="shared" si="92"/>
        <v>378.73356118361266</v>
      </c>
      <c r="L210" s="221">
        <f t="shared" si="92"/>
        <v>378.04699400564891</v>
      </c>
      <c r="M210" s="221">
        <f t="shared" si="92"/>
        <v>377.18534028307585</v>
      </c>
      <c r="N210" s="221">
        <f t="shared" si="92"/>
        <v>376.33252375410905</v>
      </c>
      <c r="O210" s="221">
        <f t="shared" si="81"/>
        <v>375.00370215685825</v>
      </c>
      <c r="P210" s="221">
        <f t="shared" si="81"/>
        <v>373.69622606139325</v>
      </c>
      <c r="Q210" s="221">
        <f t="shared" si="81"/>
        <v>371.73195591745235</v>
      </c>
      <c r="R210" s="221">
        <f t="shared" si="81"/>
        <v>369.07826783574166</v>
      </c>
      <c r="S210" s="221">
        <f t="shared" si="83"/>
        <v>366.51340772095671</v>
      </c>
      <c r="T210" s="221">
        <f t="shared" si="83"/>
        <v>363.38911603994325</v>
      </c>
      <c r="U210" s="221">
        <f t="shared" si="83"/>
        <v>359.42426404918444</v>
      </c>
      <c r="V210" s="221">
        <f t="shared" si="83"/>
        <v>339.53473356305216</v>
      </c>
      <c r="W210" s="221">
        <f t="shared" si="83"/>
        <v>313.48475003525124</v>
      </c>
      <c r="Z210" s="296"/>
      <c r="AA210" s="294">
        <f t="shared" si="79"/>
        <v>0</v>
      </c>
      <c r="AB210" s="298" t="s">
        <v>10998</v>
      </c>
      <c r="AC210" s="295">
        <v>3.5999999999999999E-3</v>
      </c>
      <c r="AD210" s="222" t="e">
        <f t="shared" ca="1" si="78"/>
        <v>#NAME?</v>
      </c>
      <c r="AE210" s="222" t="e">
        <f t="shared" ca="1" si="78"/>
        <v>#NAME?</v>
      </c>
      <c r="AF210" s="222" t="e">
        <f t="shared" ca="1" si="78"/>
        <v>#NAME?</v>
      </c>
      <c r="AG210" s="222" t="e">
        <f t="shared" ca="1" si="78"/>
        <v>#NAME?</v>
      </c>
      <c r="AH210" s="222" t="e">
        <f t="shared" ca="1" si="78"/>
        <v>#NAME?</v>
      </c>
      <c r="AI210" s="222" t="e">
        <f t="shared" ca="1" si="78"/>
        <v>#NAME?</v>
      </c>
      <c r="AJ210" s="222" t="e">
        <f t="shared" ca="1" si="78"/>
        <v>#NAME?</v>
      </c>
      <c r="AK210" s="222" t="e">
        <f t="shared" ca="1" si="78"/>
        <v>#NAME?</v>
      </c>
      <c r="AL210" s="222" t="e">
        <f t="shared" ca="1" si="78"/>
        <v>#NAME?</v>
      </c>
      <c r="AM210" s="222" t="e">
        <f t="shared" ca="1" si="78"/>
        <v>#NAME?</v>
      </c>
      <c r="AN210" s="222" t="e">
        <f t="shared" ca="1" si="78"/>
        <v>#NAME?</v>
      </c>
      <c r="AO210" s="222" t="e">
        <f t="shared" ca="1" si="78"/>
        <v>#NAME?</v>
      </c>
      <c r="AP210" s="222" t="e">
        <f t="shared" ca="1" si="95"/>
        <v>#NAME?</v>
      </c>
      <c r="AQ210" s="222" t="e">
        <f t="shared" ca="1" si="95"/>
        <v>#NAME?</v>
      </c>
      <c r="AR210" s="222" t="e">
        <f t="shared" ca="1" si="95"/>
        <v>#NAME?</v>
      </c>
      <c r="AS210" s="222" t="e">
        <f t="shared" ca="1" si="95"/>
        <v>#NAME?</v>
      </c>
      <c r="AT210" s="222" t="e">
        <f t="shared" ca="1" si="95"/>
        <v>#NAME?</v>
      </c>
      <c r="AU210" s="222" t="e">
        <f t="shared" ca="1" si="95"/>
        <v>#NAME?</v>
      </c>
      <c r="AX210" s="296"/>
      <c r="AZ210" s="298" t="s">
        <v>10998</v>
      </c>
      <c r="BB210" s="244" t="e">
        <f t="shared" ca="1" si="69"/>
        <v>#NAME?</v>
      </c>
      <c r="BC210" s="244" t="e">
        <f t="shared" ca="1" si="69"/>
        <v>#NAME?</v>
      </c>
      <c r="BD210" s="244" t="e">
        <f t="shared" ca="1" si="69"/>
        <v>#NAME?</v>
      </c>
      <c r="BE210" s="244" t="e">
        <f t="shared" ca="1" si="69"/>
        <v>#NAME?</v>
      </c>
      <c r="BF210" s="244" t="e">
        <f t="shared" ca="1" si="69"/>
        <v>#NAME?</v>
      </c>
      <c r="BG210" s="244" t="e">
        <f t="shared" ca="1" si="69"/>
        <v>#NAME?</v>
      </c>
      <c r="BH210" s="244" t="e">
        <f t="shared" ca="1" si="69"/>
        <v>#NAME?</v>
      </c>
      <c r="BI210" s="244" t="e">
        <f t="shared" ca="1" si="69"/>
        <v>#NAME?</v>
      </c>
      <c r="BJ210" s="244" t="e">
        <f t="shared" ca="1" si="69"/>
        <v>#NAME?</v>
      </c>
      <c r="BK210" s="244" t="e">
        <f t="shared" ca="1" si="96"/>
        <v>#NAME?</v>
      </c>
      <c r="BL210" s="244" t="e">
        <f t="shared" ca="1" si="96"/>
        <v>#NAME?</v>
      </c>
      <c r="BM210" s="244" t="e">
        <f t="shared" ca="1" si="96"/>
        <v>#NAME?</v>
      </c>
      <c r="BN210" s="244" t="e">
        <f t="shared" ca="1" si="96"/>
        <v>#NAME?</v>
      </c>
      <c r="BO210" s="244" t="e">
        <f t="shared" ca="1" si="84"/>
        <v>#NAME?</v>
      </c>
      <c r="BP210" s="244" t="e">
        <f t="shared" ca="1" si="84"/>
        <v>#NAME?</v>
      </c>
      <c r="BQ210" s="244" t="e">
        <f t="shared" ca="1" si="84"/>
        <v>#NAME?</v>
      </c>
      <c r="BR210" s="244" t="e">
        <f t="shared" ca="1" si="84"/>
        <v>#NAME?</v>
      </c>
      <c r="BS210" s="244" t="e">
        <f t="shared" ca="1" si="84"/>
        <v>#NAME?</v>
      </c>
      <c r="BV210" s="296"/>
      <c r="BX210" s="298" t="s">
        <v>10998</v>
      </c>
      <c r="BZ210" s="244" t="e">
        <f t="shared" ca="1" si="90"/>
        <v>#NAME?</v>
      </c>
      <c r="CA210" s="244" t="e">
        <f t="shared" ca="1" si="90"/>
        <v>#NAME?</v>
      </c>
      <c r="CB210" s="244" t="e">
        <f t="shared" ca="1" si="90"/>
        <v>#NAME?</v>
      </c>
      <c r="CC210" s="244" t="e">
        <f t="shared" ca="1" si="90"/>
        <v>#NAME?</v>
      </c>
      <c r="CD210" s="244" t="e">
        <f t="shared" ca="1" si="88"/>
        <v>#NAME?</v>
      </c>
      <c r="CE210" s="244" t="e">
        <f t="shared" ca="1" si="88"/>
        <v>#NAME?</v>
      </c>
      <c r="CF210" s="244" t="e">
        <f t="shared" ca="1" si="88"/>
        <v>#NAME?</v>
      </c>
      <c r="CG210" s="244" t="e">
        <f t="shared" ca="1" si="88"/>
        <v>#NAME?</v>
      </c>
      <c r="CH210" s="244" t="e">
        <f t="shared" ca="1" si="85"/>
        <v>#NAME?</v>
      </c>
      <c r="CI210" s="244" t="e">
        <f t="shared" ca="1" si="85"/>
        <v>#NAME?</v>
      </c>
      <c r="CJ210" s="244" t="e">
        <f t="shared" ca="1" si="85"/>
        <v>#NAME?</v>
      </c>
      <c r="CK210" s="244" t="e">
        <f t="shared" ca="1" si="85"/>
        <v>#NAME?</v>
      </c>
      <c r="CL210" s="244" t="e">
        <f t="shared" ca="1" si="85"/>
        <v>#NAME?</v>
      </c>
      <c r="CM210" s="244" t="e">
        <f t="shared" ca="1" si="85"/>
        <v>#NAME?</v>
      </c>
      <c r="CN210" s="244" t="e">
        <f t="shared" ca="1" si="85"/>
        <v>#NAME?</v>
      </c>
      <c r="CO210" s="244" t="e">
        <f t="shared" ca="1" si="85"/>
        <v>#NAME?</v>
      </c>
      <c r="CP210" s="244" t="e">
        <f t="shared" ca="1" si="85"/>
        <v>#NAME?</v>
      </c>
      <c r="CQ210" s="244" t="e">
        <f t="shared" ca="1" si="85"/>
        <v>#NAME?</v>
      </c>
      <c r="CT210" s="296"/>
      <c r="CV210" s="298" t="s">
        <v>10998</v>
      </c>
      <c r="CX210" s="244" t="e">
        <f t="shared" ca="1" si="91"/>
        <v>#NAME?</v>
      </c>
      <c r="CY210" s="244" t="e">
        <f t="shared" ca="1" si="91"/>
        <v>#NAME?</v>
      </c>
      <c r="CZ210" s="244" t="e">
        <f t="shared" ca="1" si="91"/>
        <v>#NAME?</v>
      </c>
      <c r="DA210" s="244" t="e">
        <f t="shared" ca="1" si="91"/>
        <v>#NAME?</v>
      </c>
      <c r="DB210" s="244" t="e">
        <f t="shared" ca="1" si="89"/>
        <v>#NAME?</v>
      </c>
      <c r="DC210" s="244" t="e">
        <f t="shared" ca="1" si="89"/>
        <v>#NAME?</v>
      </c>
      <c r="DD210" s="244" t="e">
        <f t="shared" ca="1" si="89"/>
        <v>#NAME?</v>
      </c>
      <c r="DE210" s="244" t="e">
        <f t="shared" ca="1" si="89"/>
        <v>#NAME?</v>
      </c>
      <c r="DF210" s="244" t="e">
        <f t="shared" ca="1" si="86"/>
        <v>#NAME?</v>
      </c>
      <c r="DG210" s="244" t="e">
        <f t="shared" ca="1" si="86"/>
        <v>#NAME?</v>
      </c>
      <c r="DH210" s="244" t="e">
        <f t="shared" ca="1" si="86"/>
        <v>#NAME?</v>
      </c>
      <c r="DI210" s="244" t="e">
        <f t="shared" ca="1" si="86"/>
        <v>#NAME?</v>
      </c>
      <c r="DJ210" s="244" t="e">
        <f t="shared" ca="1" si="86"/>
        <v>#NAME?</v>
      </c>
      <c r="DK210" s="244" t="e">
        <f t="shared" ca="1" si="86"/>
        <v>#NAME?</v>
      </c>
      <c r="DL210" s="244" t="e">
        <f t="shared" ca="1" si="86"/>
        <v>#NAME?</v>
      </c>
      <c r="DM210" s="244" t="e">
        <f t="shared" ca="1" si="86"/>
        <v>#NAME?</v>
      </c>
      <c r="DN210" s="244" t="e">
        <f t="shared" ca="1" si="86"/>
        <v>#NAME?</v>
      </c>
      <c r="DO210" s="244" t="e">
        <f t="shared" ca="1" si="86"/>
        <v>#NAME?</v>
      </c>
    </row>
    <row r="211" spans="2:119" ht="16.5" thickBot="1">
      <c r="B211" s="296"/>
      <c r="C211" s="297">
        <f t="shared" si="87"/>
        <v>146.47914821718899</v>
      </c>
      <c r="D211" s="298" t="s">
        <v>11000</v>
      </c>
      <c r="E211" s="293">
        <f t="shared" si="93"/>
        <v>117.99361270581863</v>
      </c>
      <c r="F211" s="221">
        <f t="shared" si="94"/>
        <v>377.00389031107352</v>
      </c>
      <c r="G211" s="221">
        <f t="shared" si="94"/>
        <v>376.62708167923347</v>
      </c>
      <c r="H211" s="221">
        <f t="shared" si="94"/>
        <v>376.25191803413298</v>
      </c>
      <c r="I211" s="221">
        <f t="shared" si="94"/>
        <v>375.73873825503091</v>
      </c>
      <c r="J211" s="221">
        <f t="shared" si="94"/>
        <v>375.2286302414289</v>
      </c>
      <c r="K211" s="221">
        <f t="shared" si="92"/>
        <v>374.72157207136905</v>
      </c>
      <c r="L211" s="221">
        <f t="shared" si="92"/>
        <v>374.0350048934053</v>
      </c>
      <c r="M211" s="221">
        <f t="shared" si="92"/>
        <v>373.17335117083223</v>
      </c>
      <c r="N211" s="221">
        <f t="shared" si="92"/>
        <v>372.32053464186544</v>
      </c>
      <c r="O211" s="221">
        <f t="shared" si="81"/>
        <v>370.9917130446147</v>
      </c>
      <c r="P211" s="221">
        <f t="shared" si="81"/>
        <v>369.68423694914964</v>
      </c>
      <c r="Q211" s="221">
        <f t="shared" si="81"/>
        <v>367.71996680520874</v>
      </c>
      <c r="R211" s="221">
        <f t="shared" si="81"/>
        <v>365.06627872349804</v>
      </c>
      <c r="S211" s="221">
        <f t="shared" si="83"/>
        <v>362.5014186087131</v>
      </c>
      <c r="T211" s="221">
        <f t="shared" si="83"/>
        <v>359.37712692769963</v>
      </c>
      <c r="U211" s="221">
        <f t="shared" si="83"/>
        <v>355.41227493694083</v>
      </c>
      <c r="V211" s="221">
        <f t="shared" si="83"/>
        <v>335.52274445080855</v>
      </c>
      <c r="W211" s="221">
        <f t="shared" si="83"/>
        <v>309.47276092300763</v>
      </c>
      <c r="Z211" s="296"/>
      <c r="AA211" s="294">
        <f t="shared" si="79"/>
        <v>0</v>
      </c>
      <c r="AB211" s="298" t="s">
        <v>11000</v>
      </c>
      <c r="AC211" s="295">
        <v>2.0999999999999999E-3</v>
      </c>
      <c r="AD211" s="222" t="e">
        <f t="shared" ca="1" si="78"/>
        <v>#NAME?</v>
      </c>
      <c r="AE211" s="222" t="e">
        <f t="shared" ca="1" si="78"/>
        <v>#NAME?</v>
      </c>
      <c r="AF211" s="222" t="e">
        <f t="shared" ca="1" si="78"/>
        <v>#NAME?</v>
      </c>
      <c r="AG211" s="222" t="e">
        <f t="shared" ca="1" si="78"/>
        <v>#NAME?</v>
      </c>
      <c r="AH211" s="222" t="e">
        <f t="shared" ca="1" si="78"/>
        <v>#NAME?</v>
      </c>
      <c r="AI211" s="222" t="e">
        <f t="shared" ca="1" si="78"/>
        <v>#NAME?</v>
      </c>
      <c r="AJ211" s="222" t="e">
        <f t="shared" ca="1" si="78"/>
        <v>#NAME?</v>
      </c>
      <c r="AK211" s="222" t="e">
        <f t="shared" ca="1" si="78"/>
        <v>#NAME?</v>
      </c>
      <c r="AL211" s="222" t="e">
        <f t="shared" ca="1" si="78"/>
        <v>#NAME?</v>
      </c>
      <c r="AM211" s="222" t="e">
        <f t="shared" ca="1" si="78"/>
        <v>#NAME?</v>
      </c>
      <c r="AN211" s="222" t="e">
        <f t="shared" ca="1" si="78"/>
        <v>#NAME?</v>
      </c>
      <c r="AO211" s="222" t="e">
        <f t="shared" ca="1" si="78"/>
        <v>#NAME?</v>
      </c>
      <c r="AP211" s="222" t="e">
        <f t="shared" ca="1" si="95"/>
        <v>#NAME?</v>
      </c>
      <c r="AQ211" s="222" t="e">
        <f t="shared" ca="1" si="95"/>
        <v>#NAME?</v>
      </c>
      <c r="AR211" s="222" t="e">
        <f t="shared" ca="1" si="95"/>
        <v>#NAME?</v>
      </c>
      <c r="AS211" s="222" t="e">
        <f t="shared" ca="1" si="95"/>
        <v>#NAME?</v>
      </c>
      <c r="AT211" s="222" t="e">
        <f t="shared" ca="1" si="95"/>
        <v>#NAME?</v>
      </c>
      <c r="AU211" s="222" t="e">
        <f t="shared" ca="1" si="95"/>
        <v>#NAME?</v>
      </c>
      <c r="AX211" s="296"/>
      <c r="AZ211" s="298" t="s">
        <v>11000</v>
      </c>
      <c r="BB211" s="244" t="e">
        <f t="shared" ref="BB211:BJ274" ca="1" si="97">AD211*F211</f>
        <v>#NAME?</v>
      </c>
      <c r="BC211" s="244" t="e">
        <f t="shared" ca="1" si="97"/>
        <v>#NAME?</v>
      </c>
      <c r="BD211" s="244" t="e">
        <f t="shared" ca="1" si="97"/>
        <v>#NAME?</v>
      </c>
      <c r="BE211" s="244" t="e">
        <f t="shared" ca="1" si="97"/>
        <v>#NAME?</v>
      </c>
      <c r="BF211" s="244" t="e">
        <f t="shared" ca="1" si="97"/>
        <v>#NAME?</v>
      </c>
      <c r="BG211" s="244" t="e">
        <f t="shared" ca="1" si="97"/>
        <v>#NAME?</v>
      </c>
      <c r="BH211" s="244" t="e">
        <f t="shared" ca="1" si="97"/>
        <v>#NAME?</v>
      </c>
      <c r="BI211" s="244" t="e">
        <f t="shared" ca="1" si="97"/>
        <v>#NAME?</v>
      </c>
      <c r="BJ211" s="244" t="e">
        <f t="shared" ca="1" si="97"/>
        <v>#NAME?</v>
      </c>
      <c r="BK211" s="244" t="e">
        <f t="shared" ca="1" si="96"/>
        <v>#NAME?</v>
      </c>
      <c r="BL211" s="244" t="e">
        <f t="shared" ca="1" si="96"/>
        <v>#NAME?</v>
      </c>
      <c r="BM211" s="244" t="e">
        <f t="shared" ca="1" si="96"/>
        <v>#NAME?</v>
      </c>
      <c r="BN211" s="244" t="e">
        <f t="shared" ca="1" si="96"/>
        <v>#NAME?</v>
      </c>
      <c r="BO211" s="244" t="e">
        <f t="shared" ca="1" si="84"/>
        <v>#NAME?</v>
      </c>
      <c r="BP211" s="244" t="e">
        <f t="shared" ca="1" si="84"/>
        <v>#NAME?</v>
      </c>
      <c r="BQ211" s="244" t="e">
        <f t="shared" ca="1" si="84"/>
        <v>#NAME?</v>
      </c>
      <c r="BR211" s="244" t="e">
        <f t="shared" ca="1" si="84"/>
        <v>#NAME?</v>
      </c>
      <c r="BS211" s="244" t="e">
        <f t="shared" ca="1" si="84"/>
        <v>#NAME?</v>
      </c>
      <c r="BV211" s="296"/>
      <c r="BX211" s="298" t="s">
        <v>11000</v>
      </c>
      <c r="BZ211" s="244" t="e">
        <f t="shared" ca="1" si="90"/>
        <v>#NAME?</v>
      </c>
      <c r="CA211" s="244" t="e">
        <f t="shared" ca="1" si="90"/>
        <v>#NAME?</v>
      </c>
      <c r="CB211" s="244" t="e">
        <f t="shared" ca="1" si="90"/>
        <v>#NAME?</v>
      </c>
      <c r="CC211" s="244" t="e">
        <f t="shared" ca="1" si="90"/>
        <v>#NAME?</v>
      </c>
      <c r="CD211" s="244" t="e">
        <f t="shared" ca="1" si="88"/>
        <v>#NAME?</v>
      </c>
      <c r="CE211" s="244" t="e">
        <f t="shared" ca="1" si="88"/>
        <v>#NAME?</v>
      </c>
      <c r="CF211" s="244" t="e">
        <f t="shared" ca="1" si="88"/>
        <v>#NAME?</v>
      </c>
      <c r="CG211" s="244" t="e">
        <f t="shared" ca="1" si="88"/>
        <v>#NAME?</v>
      </c>
      <c r="CH211" s="244" t="e">
        <f t="shared" ca="1" si="85"/>
        <v>#NAME?</v>
      </c>
      <c r="CI211" s="244" t="e">
        <f t="shared" ca="1" si="85"/>
        <v>#NAME?</v>
      </c>
      <c r="CJ211" s="244" t="e">
        <f t="shared" ca="1" si="85"/>
        <v>#NAME?</v>
      </c>
      <c r="CK211" s="244" t="e">
        <f t="shared" ca="1" si="85"/>
        <v>#NAME?</v>
      </c>
      <c r="CL211" s="244" t="e">
        <f t="shared" ca="1" si="85"/>
        <v>#NAME?</v>
      </c>
      <c r="CM211" s="244" t="e">
        <f t="shared" ca="1" si="85"/>
        <v>#NAME?</v>
      </c>
      <c r="CN211" s="244" t="e">
        <f t="shared" ca="1" si="85"/>
        <v>#NAME?</v>
      </c>
      <c r="CO211" s="244" t="e">
        <f t="shared" ca="1" si="85"/>
        <v>#NAME?</v>
      </c>
      <c r="CP211" s="244" t="e">
        <f t="shared" ca="1" si="85"/>
        <v>#NAME?</v>
      </c>
      <c r="CQ211" s="244" t="e">
        <f t="shared" ca="1" si="85"/>
        <v>#NAME?</v>
      </c>
      <c r="CT211" s="296"/>
      <c r="CV211" s="298" t="s">
        <v>11000</v>
      </c>
      <c r="CX211" s="244" t="e">
        <f t="shared" ca="1" si="91"/>
        <v>#NAME?</v>
      </c>
      <c r="CY211" s="244" t="e">
        <f t="shared" ca="1" si="91"/>
        <v>#NAME?</v>
      </c>
      <c r="CZ211" s="244" t="e">
        <f t="shared" ca="1" si="91"/>
        <v>#NAME?</v>
      </c>
      <c r="DA211" s="244" t="e">
        <f t="shared" ca="1" si="91"/>
        <v>#NAME?</v>
      </c>
      <c r="DB211" s="244" t="e">
        <f t="shared" ca="1" si="89"/>
        <v>#NAME?</v>
      </c>
      <c r="DC211" s="244" t="e">
        <f t="shared" ca="1" si="89"/>
        <v>#NAME?</v>
      </c>
      <c r="DD211" s="244" t="e">
        <f t="shared" ca="1" si="89"/>
        <v>#NAME?</v>
      </c>
      <c r="DE211" s="244" t="e">
        <f t="shared" ca="1" si="89"/>
        <v>#NAME?</v>
      </c>
      <c r="DF211" s="244" t="e">
        <f t="shared" ca="1" si="86"/>
        <v>#NAME?</v>
      </c>
      <c r="DG211" s="244" t="e">
        <f t="shared" ca="1" si="86"/>
        <v>#NAME?</v>
      </c>
      <c r="DH211" s="244" t="e">
        <f t="shared" ca="1" si="86"/>
        <v>#NAME?</v>
      </c>
      <c r="DI211" s="244" t="e">
        <f t="shared" ca="1" si="86"/>
        <v>#NAME?</v>
      </c>
      <c r="DJ211" s="244" t="e">
        <f t="shared" ca="1" si="86"/>
        <v>#NAME?</v>
      </c>
      <c r="DK211" s="244" t="e">
        <f t="shared" ca="1" si="86"/>
        <v>#NAME?</v>
      </c>
      <c r="DL211" s="244" t="e">
        <f t="shared" ca="1" si="86"/>
        <v>#NAME?</v>
      </c>
      <c r="DM211" s="244" t="e">
        <f t="shared" ca="1" si="86"/>
        <v>#NAME?</v>
      </c>
      <c r="DN211" s="244" t="e">
        <f t="shared" ca="1" si="86"/>
        <v>#NAME?</v>
      </c>
      <c r="DO211" s="244" t="e">
        <f t="shared" ca="1" si="86"/>
        <v>#NAME?</v>
      </c>
    </row>
    <row r="212" spans="2:119" ht="16.5" thickBot="1">
      <c r="B212" s="296"/>
      <c r="C212" s="297">
        <f t="shared" si="87"/>
        <v>146.47914821718899</v>
      </c>
      <c r="D212" s="298" t="s">
        <v>11001</v>
      </c>
      <c r="E212" s="293">
        <f t="shared" si="93"/>
        <v>112.91089982043992</v>
      </c>
      <c r="F212" s="221">
        <f t="shared" si="94"/>
        <v>371.92117742569479</v>
      </c>
      <c r="G212" s="221">
        <f t="shared" si="94"/>
        <v>371.54436879385474</v>
      </c>
      <c r="H212" s="221">
        <f t="shared" si="94"/>
        <v>371.16920514875426</v>
      </c>
      <c r="I212" s="221">
        <f t="shared" si="94"/>
        <v>370.65602536965218</v>
      </c>
      <c r="J212" s="221">
        <f t="shared" si="94"/>
        <v>370.14591735605018</v>
      </c>
      <c r="K212" s="221">
        <f t="shared" si="92"/>
        <v>369.63885918599033</v>
      </c>
      <c r="L212" s="221">
        <f t="shared" si="92"/>
        <v>368.95229200802657</v>
      </c>
      <c r="M212" s="221">
        <f t="shared" si="92"/>
        <v>368.09063828545351</v>
      </c>
      <c r="N212" s="221">
        <f t="shared" si="92"/>
        <v>367.23782175648671</v>
      </c>
      <c r="O212" s="221">
        <f t="shared" si="81"/>
        <v>365.90900015923597</v>
      </c>
      <c r="P212" s="221">
        <f t="shared" si="81"/>
        <v>364.60152406377097</v>
      </c>
      <c r="Q212" s="221">
        <f t="shared" si="81"/>
        <v>362.63725391983002</v>
      </c>
      <c r="R212" s="221">
        <f t="shared" si="81"/>
        <v>359.98356583811938</v>
      </c>
      <c r="S212" s="221">
        <f t="shared" si="83"/>
        <v>357.41870572333437</v>
      </c>
      <c r="T212" s="221">
        <f t="shared" si="83"/>
        <v>354.29441404232091</v>
      </c>
      <c r="U212" s="221">
        <f t="shared" si="83"/>
        <v>350.32956205156211</v>
      </c>
      <c r="V212" s="221">
        <f t="shared" si="83"/>
        <v>330.44003156542982</v>
      </c>
      <c r="W212" s="221">
        <f t="shared" si="83"/>
        <v>304.3900480376289</v>
      </c>
      <c r="Z212" s="296"/>
      <c r="AA212" s="294">
        <f t="shared" si="79"/>
        <v>0</v>
      </c>
      <c r="AB212" s="298" t="s">
        <v>11001</v>
      </c>
      <c r="AC212" s="295">
        <v>1.5E-3</v>
      </c>
      <c r="AD212" s="222" t="e">
        <f t="shared" ca="1" si="78"/>
        <v>#NAME?</v>
      </c>
      <c r="AE212" s="222" t="e">
        <f t="shared" ca="1" si="78"/>
        <v>#NAME?</v>
      </c>
      <c r="AF212" s="222" t="e">
        <f t="shared" ca="1" si="78"/>
        <v>#NAME?</v>
      </c>
      <c r="AG212" s="222" t="e">
        <f t="shared" ca="1" si="78"/>
        <v>#NAME?</v>
      </c>
      <c r="AH212" s="222" t="e">
        <f t="shared" ca="1" si="78"/>
        <v>#NAME?</v>
      </c>
      <c r="AI212" s="222" t="e">
        <f t="shared" ca="1" si="78"/>
        <v>#NAME?</v>
      </c>
      <c r="AJ212" s="222" t="e">
        <f t="shared" ca="1" si="78"/>
        <v>#NAME?</v>
      </c>
      <c r="AK212" s="222" t="e">
        <f t="shared" ca="1" si="78"/>
        <v>#NAME?</v>
      </c>
      <c r="AL212" s="222" t="e">
        <f t="shared" ca="1" si="78"/>
        <v>#NAME?</v>
      </c>
      <c r="AM212" s="222" t="e">
        <f t="shared" ca="1" si="78"/>
        <v>#NAME?</v>
      </c>
      <c r="AN212" s="222" t="e">
        <f t="shared" ca="1" si="78"/>
        <v>#NAME?</v>
      </c>
      <c r="AO212" s="222" t="e">
        <f t="shared" ref="AL212:AS275" ca="1" si="98">$AA212*$AC212*AO$88</f>
        <v>#NAME?</v>
      </c>
      <c r="AP212" s="222" t="e">
        <f t="shared" ca="1" si="95"/>
        <v>#NAME?</v>
      </c>
      <c r="AQ212" s="222" t="e">
        <f t="shared" ca="1" si="95"/>
        <v>#NAME?</v>
      </c>
      <c r="AR212" s="222" t="e">
        <f t="shared" ca="1" si="95"/>
        <v>#NAME?</v>
      </c>
      <c r="AS212" s="222" t="e">
        <f t="shared" ca="1" si="95"/>
        <v>#NAME?</v>
      </c>
      <c r="AT212" s="222" t="e">
        <f t="shared" ca="1" si="95"/>
        <v>#NAME?</v>
      </c>
      <c r="AU212" s="222" t="e">
        <f t="shared" ca="1" si="95"/>
        <v>#NAME?</v>
      </c>
      <c r="AX212" s="296"/>
      <c r="AZ212" s="298" t="s">
        <v>11001</v>
      </c>
      <c r="BB212" s="244" t="e">
        <f t="shared" ca="1" si="97"/>
        <v>#NAME?</v>
      </c>
      <c r="BC212" s="244" t="e">
        <f t="shared" ca="1" si="97"/>
        <v>#NAME?</v>
      </c>
      <c r="BD212" s="244" t="e">
        <f t="shared" ca="1" si="97"/>
        <v>#NAME?</v>
      </c>
      <c r="BE212" s="244" t="e">
        <f t="shared" ca="1" si="97"/>
        <v>#NAME?</v>
      </c>
      <c r="BF212" s="244" t="e">
        <f t="shared" ca="1" si="97"/>
        <v>#NAME?</v>
      </c>
      <c r="BG212" s="244" t="e">
        <f t="shared" ca="1" si="97"/>
        <v>#NAME?</v>
      </c>
      <c r="BH212" s="244" t="e">
        <f t="shared" ca="1" si="97"/>
        <v>#NAME?</v>
      </c>
      <c r="BI212" s="244" t="e">
        <f t="shared" ca="1" si="97"/>
        <v>#NAME?</v>
      </c>
      <c r="BJ212" s="244" t="e">
        <f t="shared" ca="1" si="97"/>
        <v>#NAME?</v>
      </c>
      <c r="BK212" s="244" t="e">
        <f t="shared" ca="1" si="96"/>
        <v>#NAME?</v>
      </c>
      <c r="BL212" s="244" t="e">
        <f t="shared" ca="1" si="96"/>
        <v>#NAME?</v>
      </c>
      <c r="BM212" s="244" t="e">
        <f t="shared" ca="1" si="96"/>
        <v>#NAME?</v>
      </c>
      <c r="BN212" s="244" t="e">
        <f t="shared" ca="1" si="96"/>
        <v>#NAME?</v>
      </c>
      <c r="BO212" s="244" t="e">
        <f t="shared" ca="1" si="84"/>
        <v>#NAME?</v>
      </c>
      <c r="BP212" s="244" t="e">
        <f t="shared" ca="1" si="84"/>
        <v>#NAME?</v>
      </c>
      <c r="BQ212" s="244" t="e">
        <f t="shared" ca="1" si="84"/>
        <v>#NAME?</v>
      </c>
      <c r="BR212" s="244" t="e">
        <f t="shared" ca="1" si="84"/>
        <v>#NAME?</v>
      </c>
      <c r="BS212" s="244" t="e">
        <f t="shared" ca="1" si="84"/>
        <v>#NAME?</v>
      </c>
      <c r="BV212" s="296"/>
      <c r="BX212" s="298" t="s">
        <v>11001</v>
      </c>
      <c r="BZ212" s="244" t="e">
        <f t="shared" ca="1" si="90"/>
        <v>#NAME?</v>
      </c>
      <c r="CA212" s="244" t="e">
        <f t="shared" ca="1" si="90"/>
        <v>#NAME?</v>
      </c>
      <c r="CB212" s="244" t="e">
        <f t="shared" ca="1" si="90"/>
        <v>#NAME?</v>
      </c>
      <c r="CC212" s="244" t="e">
        <f t="shared" ca="1" si="90"/>
        <v>#NAME?</v>
      </c>
      <c r="CD212" s="244" t="e">
        <f t="shared" ca="1" si="88"/>
        <v>#NAME?</v>
      </c>
      <c r="CE212" s="244" t="e">
        <f t="shared" ca="1" si="88"/>
        <v>#NAME?</v>
      </c>
      <c r="CF212" s="244" t="e">
        <f t="shared" ca="1" si="88"/>
        <v>#NAME?</v>
      </c>
      <c r="CG212" s="244" t="e">
        <f t="shared" ca="1" si="88"/>
        <v>#NAME?</v>
      </c>
      <c r="CH212" s="244" t="e">
        <f t="shared" ca="1" si="85"/>
        <v>#NAME?</v>
      </c>
      <c r="CI212" s="244" t="e">
        <f t="shared" ref="CH212:CQ275" ca="1" si="99">O212-$BR$82</f>
        <v>#NAME?</v>
      </c>
      <c r="CJ212" s="244" t="e">
        <f t="shared" ca="1" si="99"/>
        <v>#NAME?</v>
      </c>
      <c r="CK212" s="244" t="e">
        <f t="shared" ca="1" si="99"/>
        <v>#NAME?</v>
      </c>
      <c r="CL212" s="244" t="e">
        <f t="shared" ca="1" si="99"/>
        <v>#NAME?</v>
      </c>
      <c r="CM212" s="244" t="e">
        <f t="shared" ca="1" si="99"/>
        <v>#NAME?</v>
      </c>
      <c r="CN212" s="244" t="e">
        <f t="shared" ca="1" si="99"/>
        <v>#NAME?</v>
      </c>
      <c r="CO212" s="244" t="e">
        <f t="shared" ca="1" si="99"/>
        <v>#NAME?</v>
      </c>
      <c r="CP212" s="244" t="e">
        <f t="shared" ca="1" si="99"/>
        <v>#NAME?</v>
      </c>
      <c r="CQ212" s="244" t="e">
        <f t="shared" ca="1" si="99"/>
        <v>#NAME?</v>
      </c>
      <c r="CT212" s="296"/>
      <c r="CV212" s="298" t="s">
        <v>11001</v>
      </c>
      <c r="CX212" s="244" t="e">
        <f t="shared" ca="1" si="91"/>
        <v>#NAME?</v>
      </c>
      <c r="CY212" s="244" t="e">
        <f t="shared" ca="1" si="91"/>
        <v>#NAME?</v>
      </c>
      <c r="CZ212" s="244" t="e">
        <f t="shared" ca="1" si="91"/>
        <v>#NAME?</v>
      </c>
      <c r="DA212" s="244" t="e">
        <f t="shared" ca="1" si="91"/>
        <v>#NAME?</v>
      </c>
      <c r="DB212" s="244" t="e">
        <f t="shared" ca="1" si="89"/>
        <v>#NAME?</v>
      </c>
      <c r="DC212" s="244" t="e">
        <f t="shared" ca="1" si="89"/>
        <v>#NAME?</v>
      </c>
      <c r="DD212" s="244" t="e">
        <f t="shared" ca="1" si="89"/>
        <v>#NAME?</v>
      </c>
      <c r="DE212" s="244" t="e">
        <f t="shared" ca="1" si="89"/>
        <v>#NAME?</v>
      </c>
      <c r="DF212" s="244" t="e">
        <f t="shared" ca="1" si="86"/>
        <v>#NAME?</v>
      </c>
      <c r="DG212" s="244" t="e">
        <f t="shared" ref="DF212:DO275" ca="1" si="100">CI212^2*AM212</f>
        <v>#NAME?</v>
      </c>
      <c r="DH212" s="244" t="e">
        <f t="shared" ca="1" si="100"/>
        <v>#NAME?</v>
      </c>
      <c r="DI212" s="244" t="e">
        <f t="shared" ca="1" si="100"/>
        <v>#NAME?</v>
      </c>
      <c r="DJ212" s="244" t="e">
        <f t="shared" ca="1" si="100"/>
        <v>#NAME?</v>
      </c>
      <c r="DK212" s="244" t="e">
        <f t="shared" ca="1" si="100"/>
        <v>#NAME?</v>
      </c>
      <c r="DL212" s="244" t="e">
        <f t="shared" ca="1" si="100"/>
        <v>#NAME?</v>
      </c>
      <c r="DM212" s="244" t="e">
        <f t="shared" ca="1" si="100"/>
        <v>#NAME?</v>
      </c>
      <c r="DN212" s="244" t="e">
        <f t="shared" ca="1" si="100"/>
        <v>#NAME?</v>
      </c>
      <c r="DO212" s="244" t="e">
        <f t="shared" ca="1" si="100"/>
        <v>#NAME?</v>
      </c>
    </row>
    <row r="213" spans="2:119" ht="16.5" thickBot="1">
      <c r="B213" s="296"/>
      <c r="C213" s="297">
        <f t="shared" si="87"/>
        <v>146.47914821718899</v>
      </c>
      <c r="D213" s="298" t="s">
        <v>11002</v>
      </c>
      <c r="E213" s="293">
        <f t="shared" si="93"/>
        <v>87.570560825095413</v>
      </c>
      <c r="F213" s="221">
        <f t="shared" si="94"/>
        <v>346.5808384303503</v>
      </c>
      <c r="G213" s="221">
        <f t="shared" si="94"/>
        <v>346.20402979851025</v>
      </c>
      <c r="H213" s="221">
        <f t="shared" si="94"/>
        <v>345.82886615340976</v>
      </c>
      <c r="I213" s="221">
        <f t="shared" si="94"/>
        <v>345.31568637430769</v>
      </c>
      <c r="J213" s="221">
        <f t="shared" si="94"/>
        <v>344.80557836070568</v>
      </c>
      <c r="K213" s="221">
        <f t="shared" si="92"/>
        <v>344.29852019064583</v>
      </c>
      <c r="L213" s="221">
        <f t="shared" si="92"/>
        <v>343.61195301268208</v>
      </c>
      <c r="M213" s="221">
        <f t="shared" si="92"/>
        <v>342.75029929010901</v>
      </c>
      <c r="N213" s="221">
        <f t="shared" si="92"/>
        <v>341.89748276114221</v>
      </c>
      <c r="O213" s="221">
        <f t="shared" si="81"/>
        <v>340.56866116389142</v>
      </c>
      <c r="P213" s="221">
        <f t="shared" si="81"/>
        <v>339.26118506842647</v>
      </c>
      <c r="Q213" s="221">
        <f t="shared" si="81"/>
        <v>337.29691492448552</v>
      </c>
      <c r="R213" s="221">
        <f t="shared" si="81"/>
        <v>334.64322684277488</v>
      </c>
      <c r="S213" s="221">
        <f t="shared" si="83"/>
        <v>332.07836672798987</v>
      </c>
      <c r="T213" s="221">
        <f t="shared" si="83"/>
        <v>328.95407504697641</v>
      </c>
      <c r="U213" s="221">
        <f t="shared" si="83"/>
        <v>324.98922305621761</v>
      </c>
      <c r="V213" s="221">
        <f t="shared" si="83"/>
        <v>305.09969257008532</v>
      </c>
      <c r="W213" s="221">
        <f t="shared" si="83"/>
        <v>279.04970904228441</v>
      </c>
      <c r="Z213" s="296"/>
      <c r="AA213" s="294">
        <f t="shared" si="79"/>
        <v>0</v>
      </c>
      <c r="AB213" s="298" t="s">
        <v>11002</v>
      </c>
      <c r="AC213" s="295">
        <v>1.9E-3</v>
      </c>
      <c r="AD213" s="222" t="e">
        <f t="shared" ref="AD213:AK276" ca="1" si="101">$AA213*$AC213*AD$88</f>
        <v>#NAME?</v>
      </c>
      <c r="AE213" s="222" t="e">
        <f t="shared" ca="1" si="101"/>
        <v>#NAME?</v>
      </c>
      <c r="AF213" s="222" t="e">
        <f t="shared" ca="1" si="101"/>
        <v>#NAME?</v>
      </c>
      <c r="AG213" s="222" t="e">
        <f t="shared" ca="1" si="101"/>
        <v>#NAME?</v>
      </c>
      <c r="AH213" s="222" t="e">
        <f t="shared" ca="1" si="101"/>
        <v>#NAME?</v>
      </c>
      <c r="AI213" s="222" t="e">
        <f t="shared" ca="1" si="101"/>
        <v>#NAME?</v>
      </c>
      <c r="AJ213" s="222" t="e">
        <f t="shared" ca="1" si="101"/>
        <v>#NAME?</v>
      </c>
      <c r="AK213" s="222" t="e">
        <f t="shared" ca="1" si="101"/>
        <v>#NAME?</v>
      </c>
      <c r="AL213" s="222" t="e">
        <f t="shared" ca="1" si="98"/>
        <v>#NAME?</v>
      </c>
      <c r="AM213" s="222" t="e">
        <f t="shared" ca="1" si="98"/>
        <v>#NAME?</v>
      </c>
      <c r="AN213" s="222" t="e">
        <f t="shared" ca="1" si="98"/>
        <v>#NAME?</v>
      </c>
      <c r="AO213" s="222" t="e">
        <f t="shared" ca="1" si="98"/>
        <v>#NAME?</v>
      </c>
      <c r="AP213" s="222" t="e">
        <f t="shared" ca="1" si="95"/>
        <v>#NAME?</v>
      </c>
      <c r="AQ213" s="222" t="e">
        <f t="shared" ca="1" si="95"/>
        <v>#NAME?</v>
      </c>
      <c r="AR213" s="222" t="e">
        <f t="shared" ca="1" si="95"/>
        <v>#NAME?</v>
      </c>
      <c r="AS213" s="222" t="e">
        <f t="shared" ca="1" si="95"/>
        <v>#NAME?</v>
      </c>
      <c r="AT213" s="222" t="e">
        <f t="shared" ca="1" si="95"/>
        <v>#NAME?</v>
      </c>
      <c r="AU213" s="222" t="e">
        <f t="shared" ca="1" si="95"/>
        <v>#NAME?</v>
      </c>
      <c r="AX213" s="296"/>
      <c r="AZ213" s="298" t="s">
        <v>11002</v>
      </c>
      <c r="BB213" s="244" t="e">
        <f t="shared" ca="1" si="97"/>
        <v>#NAME?</v>
      </c>
      <c r="BC213" s="244" t="e">
        <f t="shared" ca="1" si="97"/>
        <v>#NAME?</v>
      </c>
      <c r="BD213" s="244" t="e">
        <f t="shared" ca="1" si="97"/>
        <v>#NAME?</v>
      </c>
      <c r="BE213" s="244" t="e">
        <f t="shared" ca="1" si="97"/>
        <v>#NAME?</v>
      </c>
      <c r="BF213" s="244" t="e">
        <f t="shared" ca="1" si="97"/>
        <v>#NAME?</v>
      </c>
      <c r="BG213" s="244" t="e">
        <f t="shared" ca="1" si="97"/>
        <v>#NAME?</v>
      </c>
      <c r="BH213" s="244" t="e">
        <f t="shared" ca="1" si="97"/>
        <v>#NAME?</v>
      </c>
      <c r="BI213" s="244" t="e">
        <f t="shared" ca="1" si="97"/>
        <v>#NAME?</v>
      </c>
      <c r="BJ213" s="244" t="e">
        <f t="shared" ca="1" si="97"/>
        <v>#NAME?</v>
      </c>
      <c r="BK213" s="244" t="e">
        <f t="shared" ca="1" si="96"/>
        <v>#NAME?</v>
      </c>
      <c r="BL213" s="244" t="e">
        <f t="shared" ca="1" si="96"/>
        <v>#NAME?</v>
      </c>
      <c r="BM213" s="244" t="e">
        <f t="shared" ca="1" si="96"/>
        <v>#NAME?</v>
      </c>
      <c r="BN213" s="244" t="e">
        <f t="shared" ca="1" si="96"/>
        <v>#NAME?</v>
      </c>
      <c r="BO213" s="244" t="e">
        <f t="shared" ca="1" si="84"/>
        <v>#NAME?</v>
      </c>
      <c r="BP213" s="244" t="e">
        <f t="shared" ca="1" si="84"/>
        <v>#NAME?</v>
      </c>
      <c r="BQ213" s="244" t="e">
        <f t="shared" ca="1" si="84"/>
        <v>#NAME?</v>
      </c>
      <c r="BR213" s="244" t="e">
        <f t="shared" ca="1" si="84"/>
        <v>#NAME?</v>
      </c>
      <c r="BS213" s="244" t="e">
        <f t="shared" ca="1" si="84"/>
        <v>#NAME?</v>
      </c>
      <c r="BV213" s="296"/>
      <c r="BX213" s="298" t="s">
        <v>11002</v>
      </c>
      <c r="BZ213" s="244" t="e">
        <f t="shared" ca="1" si="90"/>
        <v>#NAME?</v>
      </c>
      <c r="CA213" s="244" t="e">
        <f t="shared" ca="1" si="90"/>
        <v>#NAME?</v>
      </c>
      <c r="CB213" s="244" t="e">
        <f t="shared" ca="1" si="90"/>
        <v>#NAME?</v>
      </c>
      <c r="CC213" s="244" t="e">
        <f t="shared" ca="1" si="90"/>
        <v>#NAME?</v>
      </c>
      <c r="CD213" s="244" t="e">
        <f t="shared" ca="1" si="88"/>
        <v>#NAME?</v>
      </c>
      <c r="CE213" s="244" t="e">
        <f t="shared" ca="1" si="88"/>
        <v>#NAME?</v>
      </c>
      <c r="CF213" s="244" t="e">
        <f t="shared" ca="1" si="88"/>
        <v>#NAME?</v>
      </c>
      <c r="CG213" s="244" t="e">
        <f t="shared" ca="1" si="88"/>
        <v>#NAME?</v>
      </c>
      <c r="CH213" s="244" t="e">
        <f t="shared" ca="1" si="99"/>
        <v>#NAME?</v>
      </c>
      <c r="CI213" s="244" t="e">
        <f t="shared" ca="1" si="99"/>
        <v>#NAME?</v>
      </c>
      <c r="CJ213" s="244" t="e">
        <f t="shared" ca="1" si="99"/>
        <v>#NAME?</v>
      </c>
      <c r="CK213" s="244" t="e">
        <f t="shared" ca="1" si="99"/>
        <v>#NAME?</v>
      </c>
      <c r="CL213" s="244" t="e">
        <f t="shared" ca="1" si="99"/>
        <v>#NAME?</v>
      </c>
      <c r="CM213" s="244" t="e">
        <f t="shared" ca="1" si="99"/>
        <v>#NAME?</v>
      </c>
      <c r="CN213" s="244" t="e">
        <f t="shared" ca="1" si="99"/>
        <v>#NAME?</v>
      </c>
      <c r="CO213" s="244" t="e">
        <f t="shared" ca="1" si="99"/>
        <v>#NAME?</v>
      </c>
      <c r="CP213" s="244" t="e">
        <f t="shared" ca="1" si="99"/>
        <v>#NAME?</v>
      </c>
      <c r="CQ213" s="244" t="e">
        <f t="shared" ca="1" si="99"/>
        <v>#NAME?</v>
      </c>
      <c r="CT213" s="296"/>
      <c r="CV213" s="298" t="s">
        <v>11002</v>
      </c>
      <c r="CX213" s="244" t="e">
        <f t="shared" ca="1" si="91"/>
        <v>#NAME?</v>
      </c>
      <c r="CY213" s="244" t="e">
        <f t="shared" ca="1" si="91"/>
        <v>#NAME?</v>
      </c>
      <c r="CZ213" s="244" t="e">
        <f t="shared" ca="1" si="91"/>
        <v>#NAME?</v>
      </c>
      <c r="DA213" s="244" t="e">
        <f t="shared" ca="1" si="91"/>
        <v>#NAME?</v>
      </c>
      <c r="DB213" s="244" t="e">
        <f t="shared" ca="1" si="89"/>
        <v>#NAME?</v>
      </c>
      <c r="DC213" s="244" t="e">
        <f t="shared" ca="1" si="89"/>
        <v>#NAME?</v>
      </c>
      <c r="DD213" s="244" t="e">
        <f t="shared" ca="1" si="89"/>
        <v>#NAME?</v>
      </c>
      <c r="DE213" s="244" t="e">
        <f t="shared" ca="1" si="89"/>
        <v>#NAME?</v>
      </c>
      <c r="DF213" s="244" t="e">
        <f t="shared" ca="1" si="100"/>
        <v>#NAME?</v>
      </c>
      <c r="DG213" s="244" t="e">
        <f t="shared" ca="1" si="100"/>
        <v>#NAME?</v>
      </c>
      <c r="DH213" s="244" t="e">
        <f t="shared" ca="1" si="100"/>
        <v>#NAME?</v>
      </c>
      <c r="DI213" s="244" t="e">
        <f t="shared" ca="1" si="100"/>
        <v>#NAME?</v>
      </c>
      <c r="DJ213" s="244" t="e">
        <f t="shared" ca="1" si="100"/>
        <v>#NAME?</v>
      </c>
      <c r="DK213" s="244" t="e">
        <f t="shared" ca="1" si="100"/>
        <v>#NAME?</v>
      </c>
      <c r="DL213" s="244" t="e">
        <f t="shared" ca="1" si="100"/>
        <v>#NAME?</v>
      </c>
      <c r="DM213" s="244" t="e">
        <f t="shared" ca="1" si="100"/>
        <v>#NAME?</v>
      </c>
      <c r="DN213" s="244" t="e">
        <f t="shared" ca="1" si="100"/>
        <v>#NAME?</v>
      </c>
      <c r="DO213" s="244" t="e">
        <f t="shared" ca="1" si="100"/>
        <v>#NAME?</v>
      </c>
    </row>
    <row r="214" spans="2:119" ht="16.5" thickBot="1">
      <c r="B214" s="299"/>
      <c r="C214" s="302">
        <f t="shared" si="87"/>
        <v>146.47914821718899</v>
      </c>
      <c r="D214" s="301" t="s">
        <v>11547</v>
      </c>
      <c r="E214" s="293">
        <f t="shared" si="93"/>
        <v>35</v>
      </c>
      <c r="F214" s="221">
        <f t="shared" si="94"/>
        <v>294.01027760525488</v>
      </c>
      <c r="G214" s="221">
        <f t="shared" si="94"/>
        <v>293.63346897341484</v>
      </c>
      <c r="H214" s="221">
        <f t="shared" si="94"/>
        <v>293.25830532831435</v>
      </c>
      <c r="I214" s="221">
        <f t="shared" si="94"/>
        <v>292.74512554921228</v>
      </c>
      <c r="J214" s="221">
        <f t="shared" si="94"/>
        <v>292.23501753561027</v>
      </c>
      <c r="K214" s="221">
        <f t="shared" si="92"/>
        <v>291.72795936555042</v>
      </c>
      <c r="L214" s="221">
        <f t="shared" si="92"/>
        <v>291.04139218758667</v>
      </c>
      <c r="M214" s="221">
        <f t="shared" si="92"/>
        <v>290.1797384650136</v>
      </c>
      <c r="N214" s="221">
        <f t="shared" si="92"/>
        <v>289.3269219360468</v>
      </c>
      <c r="O214" s="221">
        <f t="shared" si="81"/>
        <v>287.99810033879601</v>
      </c>
      <c r="P214" s="221">
        <f t="shared" si="81"/>
        <v>286.69062424333106</v>
      </c>
      <c r="Q214" s="221">
        <f t="shared" si="81"/>
        <v>284.72635409939011</v>
      </c>
      <c r="R214" s="221">
        <f t="shared" si="81"/>
        <v>282.07266601767947</v>
      </c>
      <c r="S214" s="221">
        <f t="shared" si="83"/>
        <v>279.50780590289446</v>
      </c>
      <c r="T214" s="221">
        <f t="shared" si="83"/>
        <v>276.383514221881</v>
      </c>
      <c r="U214" s="221">
        <f t="shared" si="83"/>
        <v>272.4186622311222</v>
      </c>
      <c r="V214" s="221">
        <f t="shared" si="83"/>
        <v>252.52913174498991</v>
      </c>
      <c r="W214" s="221">
        <f t="shared" si="83"/>
        <v>226.47914821718899</v>
      </c>
      <c r="Z214" s="299"/>
      <c r="AA214" s="294">
        <f t="shared" si="79"/>
        <v>0</v>
      </c>
      <c r="AB214" s="301" t="s">
        <v>11547</v>
      </c>
      <c r="AC214" s="295">
        <v>2.3E-3</v>
      </c>
      <c r="AD214" s="222" t="e">
        <f t="shared" ca="1" si="101"/>
        <v>#NAME?</v>
      </c>
      <c r="AE214" s="222" t="e">
        <f t="shared" ca="1" si="101"/>
        <v>#NAME?</v>
      </c>
      <c r="AF214" s="222" t="e">
        <f t="shared" ca="1" si="101"/>
        <v>#NAME?</v>
      </c>
      <c r="AG214" s="222" t="e">
        <f t="shared" ca="1" si="101"/>
        <v>#NAME?</v>
      </c>
      <c r="AH214" s="222" t="e">
        <f t="shared" ca="1" si="101"/>
        <v>#NAME?</v>
      </c>
      <c r="AI214" s="222" t="e">
        <f t="shared" ca="1" si="101"/>
        <v>#NAME?</v>
      </c>
      <c r="AJ214" s="222" t="e">
        <f t="shared" ca="1" si="101"/>
        <v>#NAME?</v>
      </c>
      <c r="AK214" s="222" t="e">
        <f t="shared" ca="1" si="101"/>
        <v>#NAME?</v>
      </c>
      <c r="AL214" s="222" t="e">
        <f t="shared" ca="1" si="98"/>
        <v>#NAME?</v>
      </c>
      <c r="AM214" s="222" t="e">
        <f t="shared" ca="1" si="98"/>
        <v>#NAME?</v>
      </c>
      <c r="AN214" s="222" t="e">
        <f t="shared" ca="1" si="98"/>
        <v>#NAME?</v>
      </c>
      <c r="AO214" s="222" t="e">
        <f t="shared" ca="1" si="98"/>
        <v>#NAME?</v>
      </c>
      <c r="AP214" s="222" t="e">
        <f t="shared" ca="1" si="95"/>
        <v>#NAME?</v>
      </c>
      <c r="AQ214" s="222" t="e">
        <f t="shared" ca="1" si="95"/>
        <v>#NAME?</v>
      </c>
      <c r="AR214" s="222" t="e">
        <f t="shared" ca="1" si="95"/>
        <v>#NAME?</v>
      </c>
      <c r="AS214" s="222" t="e">
        <f t="shared" ca="1" si="95"/>
        <v>#NAME?</v>
      </c>
      <c r="AT214" s="222" t="e">
        <f t="shared" ca="1" si="95"/>
        <v>#NAME?</v>
      </c>
      <c r="AU214" s="222" t="e">
        <f t="shared" ca="1" si="95"/>
        <v>#NAME?</v>
      </c>
      <c r="AX214" s="299"/>
      <c r="AZ214" s="301" t="s">
        <v>11547</v>
      </c>
      <c r="BB214" s="244" t="e">
        <f t="shared" ca="1" si="97"/>
        <v>#NAME?</v>
      </c>
      <c r="BC214" s="244" t="e">
        <f t="shared" ca="1" si="97"/>
        <v>#NAME?</v>
      </c>
      <c r="BD214" s="244" t="e">
        <f t="shared" ca="1" si="97"/>
        <v>#NAME?</v>
      </c>
      <c r="BE214" s="244" t="e">
        <f t="shared" ca="1" si="97"/>
        <v>#NAME?</v>
      </c>
      <c r="BF214" s="244" t="e">
        <f t="shared" ca="1" si="97"/>
        <v>#NAME?</v>
      </c>
      <c r="BG214" s="244" t="e">
        <f t="shared" ca="1" si="97"/>
        <v>#NAME?</v>
      </c>
      <c r="BH214" s="244" t="e">
        <f t="shared" ca="1" si="97"/>
        <v>#NAME?</v>
      </c>
      <c r="BI214" s="244" t="e">
        <f t="shared" ca="1" si="97"/>
        <v>#NAME?</v>
      </c>
      <c r="BJ214" s="244" t="e">
        <f t="shared" ca="1" si="97"/>
        <v>#NAME?</v>
      </c>
      <c r="BK214" s="244" t="e">
        <f t="shared" ca="1" si="96"/>
        <v>#NAME?</v>
      </c>
      <c r="BL214" s="244" t="e">
        <f t="shared" ca="1" si="96"/>
        <v>#NAME?</v>
      </c>
      <c r="BM214" s="244" t="e">
        <f t="shared" ca="1" si="96"/>
        <v>#NAME?</v>
      </c>
      <c r="BN214" s="244" t="e">
        <f t="shared" ca="1" si="96"/>
        <v>#NAME?</v>
      </c>
      <c r="BO214" s="244" t="e">
        <f t="shared" ca="1" si="84"/>
        <v>#NAME?</v>
      </c>
      <c r="BP214" s="244" t="e">
        <f t="shared" ca="1" si="84"/>
        <v>#NAME?</v>
      </c>
      <c r="BQ214" s="244" t="e">
        <f t="shared" ca="1" si="84"/>
        <v>#NAME?</v>
      </c>
      <c r="BR214" s="244" t="e">
        <f t="shared" ca="1" si="84"/>
        <v>#NAME?</v>
      </c>
      <c r="BS214" s="244" t="e">
        <f t="shared" ca="1" si="84"/>
        <v>#NAME?</v>
      </c>
      <c r="BV214" s="299"/>
      <c r="BX214" s="301" t="s">
        <v>11547</v>
      </c>
      <c r="BZ214" s="244" t="e">
        <f t="shared" ca="1" si="90"/>
        <v>#NAME?</v>
      </c>
      <c r="CA214" s="244" t="e">
        <f t="shared" ca="1" si="90"/>
        <v>#NAME?</v>
      </c>
      <c r="CB214" s="244" t="e">
        <f t="shared" ca="1" si="90"/>
        <v>#NAME?</v>
      </c>
      <c r="CC214" s="244" t="e">
        <f t="shared" ca="1" si="90"/>
        <v>#NAME?</v>
      </c>
      <c r="CD214" s="244" t="e">
        <f t="shared" ca="1" si="88"/>
        <v>#NAME?</v>
      </c>
      <c r="CE214" s="244" t="e">
        <f t="shared" ca="1" si="88"/>
        <v>#NAME?</v>
      </c>
      <c r="CF214" s="244" t="e">
        <f t="shared" ca="1" si="88"/>
        <v>#NAME?</v>
      </c>
      <c r="CG214" s="244" t="e">
        <f t="shared" ca="1" si="88"/>
        <v>#NAME?</v>
      </c>
      <c r="CH214" s="244" t="e">
        <f t="shared" ca="1" si="99"/>
        <v>#NAME?</v>
      </c>
      <c r="CI214" s="244" t="e">
        <f t="shared" ca="1" si="99"/>
        <v>#NAME?</v>
      </c>
      <c r="CJ214" s="244" t="e">
        <f t="shared" ca="1" si="99"/>
        <v>#NAME?</v>
      </c>
      <c r="CK214" s="244" t="e">
        <f t="shared" ca="1" si="99"/>
        <v>#NAME?</v>
      </c>
      <c r="CL214" s="244" t="e">
        <f t="shared" ca="1" si="99"/>
        <v>#NAME?</v>
      </c>
      <c r="CM214" s="244" t="e">
        <f t="shared" ca="1" si="99"/>
        <v>#NAME?</v>
      </c>
      <c r="CN214" s="244" t="e">
        <f t="shared" ca="1" si="99"/>
        <v>#NAME?</v>
      </c>
      <c r="CO214" s="244" t="e">
        <f t="shared" ca="1" si="99"/>
        <v>#NAME?</v>
      </c>
      <c r="CP214" s="244" t="e">
        <f t="shared" ca="1" si="99"/>
        <v>#NAME?</v>
      </c>
      <c r="CQ214" s="244" t="e">
        <f t="shared" ca="1" si="99"/>
        <v>#NAME?</v>
      </c>
      <c r="CT214" s="299"/>
      <c r="CV214" s="301" t="s">
        <v>11547</v>
      </c>
      <c r="CX214" s="244" t="e">
        <f t="shared" ca="1" si="91"/>
        <v>#NAME?</v>
      </c>
      <c r="CY214" s="244" t="e">
        <f t="shared" ca="1" si="91"/>
        <v>#NAME?</v>
      </c>
      <c r="CZ214" s="244" t="e">
        <f t="shared" ca="1" si="91"/>
        <v>#NAME?</v>
      </c>
      <c r="DA214" s="244" t="e">
        <f t="shared" ca="1" si="91"/>
        <v>#NAME?</v>
      </c>
      <c r="DB214" s="244" t="e">
        <f t="shared" ca="1" si="89"/>
        <v>#NAME?</v>
      </c>
      <c r="DC214" s="244" t="e">
        <f t="shared" ca="1" si="89"/>
        <v>#NAME?</v>
      </c>
      <c r="DD214" s="244" t="e">
        <f t="shared" ca="1" si="89"/>
        <v>#NAME?</v>
      </c>
      <c r="DE214" s="244" t="e">
        <f t="shared" ca="1" si="89"/>
        <v>#NAME?</v>
      </c>
      <c r="DF214" s="244" t="e">
        <f t="shared" ca="1" si="100"/>
        <v>#NAME?</v>
      </c>
      <c r="DG214" s="244" t="e">
        <f t="shared" ca="1" si="100"/>
        <v>#NAME?</v>
      </c>
      <c r="DH214" s="244" t="e">
        <f t="shared" ca="1" si="100"/>
        <v>#NAME?</v>
      </c>
      <c r="DI214" s="244" t="e">
        <f t="shared" ca="1" si="100"/>
        <v>#NAME?</v>
      </c>
      <c r="DJ214" s="244" t="e">
        <f t="shared" ca="1" si="100"/>
        <v>#NAME?</v>
      </c>
      <c r="DK214" s="244" t="e">
        <f t="shared" ca="1" si="100"/>
        <v>#NAME?</v>
      </c>
      <c r="DL214" s="244" t="e">
        <f t="shared" ca="1" si="100"/>
        <v>#NAME?</v>
      </c>
      <c r="DM214" s="244" t="e">
        <f t="shared" ca="1" si="100"/>
        <v>#NAME?</v>
      </c>
      <c r="DN214" s="244" t="e">
        <f t="shared" ca="1" si="100"/>
        <v>#NAME?</v>
      </c>
      <c r="DO214" s="244" t="e">
        <f t="shared" ca="1" si="100"/>
        <v>#NAME?</v>
      </c>
    </row>
    <row r="215" spans="2:119" ht="16.5" thickBot="1">
      <c r="B215" s="290" t="s">
        <v>10968</v>
      </c>
      <c r="C215" s="303">
        <f>AP68</f>
        <v>145.31295081938381</v>
      </c>
      <c r="D215" s="292" t="s">
        <v>10965</v>
      </c>
      <c r="E215" s="293">
        <f>Y61</f>
        <v>140.70357362119734</v>
      </c>
      <c r="F215" s="221">
        <f t="shared" si="94"/>
        <v>398.54765382864707</v>
      </c>
      <c r="G215" s="221">
        <f t="shared" si="94"/>
        <v>398.17084519680697</v>
      </c>
      <c r="H215" s="221">
        <f t="shared" si="94"/>
        <v>397.79568155170648</v>
      </c>
      <c r="I215" s="221">
        <f t="shared" si="94"/>
        <v>397.28250177260446</v>
      </c>
      <c r="J215" s="221">
        <f t="shared" si="94"/>
        <v>396.77239375900245</v>
      </c>
      <c r="K215" s="221">
        <f t="shared" si="92"/>
        <v>396.26533558894255</v>
      </c>
      <c r="L215" s="221">
        <f t="shared" si="92"/>
        <v>395.5787684109788</v>
      </c>
      <c r="M215" s="221">
        <f t="shared" si="92"/>
        <v>394.71711468840579</v>
      </c>
      <c r="N215" s="221">
        <f t="shared" si="92"/>
        <v>393.86429815943899</v>
      </c>
      <c r="O215" s="221">
        <f t="shared" si="81"/>
        <v>392.53547656218819</v>
      </c>
      <c r="P215" s="221">
        <f t="shared" si="81"/>
        <v>391.22800046672319</v>
      </c>
      <c r="Q215" s="221">
        <f t="shared" si="81"/>
        <v>389.26373032278229</v>
      </c>
      <c r="R215" s="221">
        <f t="shared" si="81"/>
        <v>386.6100422410716</v>
      </c>
      <c r="S215" s="221">
        <f t="shared" si="83"/>
        <v>384.04518212628659</v>
      </c>
      <c r="T215" s="221">
        <f t="shared" si="83"/>
        <v>380.92089044527313</v>
      </c>
      <c r="U215" s="221">
        <f t="shared" si="83"/>
        <v>376.95603845451433</v>
      </c>
      <c r="V215" s="221">
        <f t="shared" si="83"/>
        <v>357.0665079683821</v>
      </c>
      <c r="W215" s="221">
        <f t="shared" si="83"/>
        <v>331.01652444058118</v>
      </c>
      <c r="Z215" s="290" t="s">
        <v>10968</v>
      </c>
      <c r="AA215" s="294">
        <f>AS68</f>
        <v>5.0000000000000001E-4</v>
      </c>
      <c r="AB215" s="292" t="s">
        <v>10965</v>
      </c>
      <c r="AC215" s="295">
        <v>1E-4</v>
      </c>
      <c r="AD215" s="222" t="e">
        <f t="shared" ca="1" si="101"/>
        <v>#NAME?</v>
      </c>
      <c r="AE215" s="222" t="e">
        <f t="shared" ca="1" si="101"/>
        <v>#NAME?</v>
      </c>
      <c r="AF215" s="222" t="e">
        <f t="shared" ca="1" si="101"/>
        <v>#NAME?</v>
      </c>
      <c r="AG215" s="222" t="e">
        <f t="shared" ca="1" si="101"/>
        <v>#NAME?</v>
      </c>
      <c r="AH215" s="222" t="e">
        <f t="shared" ca="1" si="101"/>
        <v>#NAME?</v>
      </c>
      <c r="AI215" s="222" t="e">
        <f t="shared" ca="1" si="101"/>
        <v>#NAME?</v>
      </c>
      <c r="AJ215" s="222" t="e">
        <f t="shared" ca="1" si="101"/>
        <v>#NAME?</v>
      </c>
      <c r="AK215" s="222" t="e">
        <f t="shared" ca="1" si="101"/>
        <v>#NAME?</v>
      </c>
      <c r="AL215" s="222" t="e">
        <f t="shared" ca="1" si="98"/>
        <v>#NAME?</v>
      </c>
      <c r="AM215" s="222" t="e">
        <f t="shared" ca="1" si="98"/>
        <v>#NAME?</v>
      </c>
      <c r="AN215" s="222" t="e">
        <f t="shared" ca="1" si="98"/>
        <v>#NAME?</v>
      </c>
      <c r="AO215" s="222" t="e">
        <f t="shared" ca="1" si="98"/>
        <v>#NAME?</v>
      </c>
      <c r="AP215" s="222" t="e">
        <f t="shared" ca="1" si="95"/>
        <v>#NAME?</v>
      </c>
      <c r="AQ215" s="222" t="e">
        <f t="shared" ca="1" si="95"/>
        <v>#NAME?</v>
      </c>
      <c r="AR215" s="222" t="e">
        <f t="shared" ca="1" si="95"/>
        <v>#NAME?</v>
      </c>
      <c r="AS215" s="222" t="e">
        <f t="shared" ca="1" si="95"/>
        <v>#NAME?</v>
      </c>
      <c r="AT215" s="222" t="e">
        <f t="shared" ca="1" si="95"/>
        <v>#NAME?</v>
      </c>
      <c r="AU215" s="222" t="e">
        <f t="shared" ca="1" si="95"/>
        <v>#NAME?</v>
      </c>
      <c r="AX215" s="290" t="s">
        <v>10968</v>
      </c>
      <c r="AZ215" s="292" t="s">
        <v>10965</v>
      </c>
      <c r="BB215" s="244" t="e">
        <f t="shared" ca="1" si="97"/>
        <v>#NAME?</v>
      </c>
      <c r="BC215" s="244" t="e">
        <f t="shared" ca="1" si="97"/>
        <v>#NAME?</v>
      </c>
      <c r="BD215" s="244" t="e">
        <f t="shared" ca="1" si="97"/>
        <v>#NAME?</v>
      </c>
      <c r="BE215" s="244" t="e">
        <f t="shared" ca="1" si="97"/>
        <v>#NAME?</v>
      </c>
      <c r="BF215" s="244" t="e">
        <f t="shared" ca="1" si="97"/>
        <v>#NAME?</v>
      </c>
      <c r="BG215" s="244" t="e">
        <f t="shared" ca="1" si="97"/>
        <v>#NAME?</v>
      </c>
      <c r="BH215" s="244" t="e">
        <f t="shared" ca="1" si="97"/>
        <v>#NAME?</v>
      </c>
      <c r="BI215" s="244" t="e">
        <f t="shared" ca="1" si="97"/>
        <v>#NAME?</v>
      </c>
      <c r="BJ215" s="244" t="e">
        <f t="shared" ca="1" si="97"/>
        <v>#NAME?</v>
      </c>
      <c r="BK215" s="244" t="e">
        <f t="shared" ca="1" si="96"/>
        <v>#NAME?</v>
      </c>
      <c r="BL215" s="244" t="e">
        <f t="shared" ca="1" si="96"/>
        <v>#NAME?</v>
      </c>
      <c r="BM215" s="244" t="e">
        <f t="shared" ca="1" si="96"/>
        <v>#NAME?</v>
      </c>
      <c r="BN215" s="244" t="e">
        <f t="shared" ca="1" si="96"/>
        <v>#NAME?</v>
      </c>
      <c r="BO215" s="244" t="e">
        <f t="shared" ca="1" si="84"/>
        <v>#NAME?</v>
      </c>
      <c r="BP215" s="244" t="e">
        <f t="shared" ca="1" si="84"/>
        <v>#NAME?</v>
      </c>
      <c r="BQ215" s="244" t="e">
        <f t="shared" ca="1" si="84"/>
        <v>#NAME?</v>
      </c>
      <c r="BR215" s="244" t="e">
        <f t="shared" ca="1" si="84"/>
        <v>#NAME?</v>
      </c>
      <c r="BS215" s="244" t="e">
        <f t="shared" ca="1" si="84"/>
        <v>#NAME?</v>
      </c>
      <c r="BV215" s="290" t="s">
        <v>10968</v>
      </c>
      <c r="BX215" s="292" t="s">
        <v>10965</v>
      </c>
      <c r="BZ215" s="244" t="e">
        <f t="shared" ca="1" si="90"/>
        <v>#NAME?</v>
      </c>
      <c r="CA215" s="244" t="e">
        <f t="shared" ca="1" si="90"/>
        <v>#NAME?</v>
      </c>
      <c r="CB215" s="244" t="e">
        <f t="shared" ca="1" si="90"/>
        <v>#NAME?</v>
      </c>
      <c r="CC215" s="244" t="e">
        <f t="shared" ca="1" si="90"/>
        <v>#NAME?</v>
      </c>
      <c r="CD215" s="244" t="e">
        <f t="shared" ca="1" si="88"/>
        <v>#NAME?</v>
      </c>
      <c r="CE215" s="244" t="e">
        <f t="shared" ca="1" si="88"/>
        <v>#NAME?</v>
      </c>
      <c r="CF215" s="244" t="e">
        <f t="shared" ca="1" si="88"/>
        <v>#NAME?</v>
      </c>
      <c r="CG215" s="244" t="e">
        <f t="shared" ca="1" si="88"/>
        <v>#NAME?</v>
      </c>
      <c r="CH215" s="244" t="e">
        <f t="shared" ca="1" si="99"/>
        <v>#NAME?</v>
      </c>
      <c r="CI215" s="244" t="e">
        <f t="shared" ca="1" si="99"/>
        <v>#NAME?</v>
      </c>
      <c r="CJ215" s="244" t="e">
        <f t="shared" ca="1" si="99"/>
        <v>#NAME?</v>
      </c>
      <c r="CK215" s="244" t="e">
        <f t="shared" ca="1" si="99"/>
        <v>#NAME?</v>
      </c>
      <c r="CL215" s="244" t="e">
        <f t="shared" ca="1" si="99"/>
        <v>#NAME?</v>
      </c>
      <c r="CM215" s="244" t="e">
        <f t="shared" ca="1" si="99"/>
        <v>#NAME?</v>
      </c>
      <c r="CN215" s="244" t="e">
        <f t="shared" ca="1" si="99"/>
        <v>#NAME?</v>
      </c>
      <c r="CO215" s="244" t="e">
        <f t="shared" ca="1" si="99"/>
        <v>#NAME?</v>
      </c>
      <c r="CP215" s="244" t="e">
        <f t="shared" ca="1" si="99"/>
        <v>#NAME?</v>
      </c>
      <c r="CQ215" s="244" t="e">
        <f t="shared" ca="1" si="99"/>
        <v>#NAME?</v>
      </c>
      <c r="CT215" s="290" t="s">
        <v>10968</v>
      </c>
      <c r="CV215" s="292" t="s">
        <v>10965</v>
      </c>
      <c r="CX215" s="244" t="e">
        <f t="shared" ca="1" si="91"/>
        <v>#NAME?</v>
      </c>
      <c r="CY215" s="244" t="e">
        <f t="shared" ca="1" si="91"/>
        <v>#NAME?</v>
      </c>
      <c r="CZ215" s="244" t="e">
        <f t="shared" ca="1" si="91"/>
        <v>#NAME?</v>
      </c>
      <c r="DA215" s="244" t="e">
        <f t="shared" ca="1" si="91"/>
        <v>#NAME?</v>
      </c>
      <c r="DB215" s="244" t="e">
        <f t="shared" ca="1" si="89"/>
        <v>#NAME?</v>
      </c>
      <c r="DC215" s="244" t="e">
        <f t="shared" ca="1" si="89"/>
        <v>#NAME?</v>
      </c>
      <c r="DD215" s="244" t="e">
        <f t="shared" ca="1" si="89"/>
        <v>#NAME?</v>
      </c>
      <c r="DE215" s="244" t="e">
        <f t="shared" ca="1" si="89"/>
        <v>#NAME?</v>
      </c>
      <c r="DF215" s="244" t="e">
        <f t="shared" ca="1" si="100"/>
        <v>#NAME?</v>
      </c>
      <c r="DG215" s="244" t="e">
        <f t="shared" ca="1" si="100"/>
        <v>#NAME?</v>
      </c>
      <c r="DH215" s="244" t="e">
        <f t="shared" ca="1" si="100"/>
        <v>#NAME?</v>
      </c>
      <c r="DI215" s="244" t="e">
        <f t="shared" ca="1" si="100"/>
        <v>#NAME?</v>
      </c>
      <c r="DJ215" s="244" t="e">
        <f t="shared" ca="1" si="100"/>
        <v>#NAME?</v>
      </c>
      <c r="DK215" s="244" t="e">
        <f t="shared" ca="1" si="100"/>
        <v>#NAME?</v>
      </c>
      <c r="DL215" s="244" t="e">
        <f t="shared" ca="1" si="100"/>
        <v>#NAME?</v>
      </c>
      <c r="DM215" s="244" t="e">
        <f t="shared" ca="1" si="100"/>
        <v>#NAME?</v>
      </c>
      <c r="DN215" s="244" t="e">
        <f t="shared" ca="1" si="100"/>
        <v>#NAME?</v>
      </c>
      <c r="DO215" s="244" t="e">
        <f t="shared" ca="1" si="100"/>
        <v>#NAME?</v>
      </c>
    </row>
    <row r="216" spans="2:119" ht="16.5" thickBot="1">
      <c r="B216" s="296"/>
      <c r="C216" s="297">
        <f t="shared" si="87"/>
        <v>145.31295081938381</v>
      </c>
      <c r="D216" s="298" t="s">
        <v>10972</v>
      </c>
      <c r="E216" s="293">
        <f t="shared" ref="E216:E232" si="102">Y62</f>
        <v>140.21625407491695</v>
      </c>
      <c r="F216" s="221">
        <f t="shared" si="94"/>
        <v>398.06033428236668</v>
      </c>
      <c r="G216" s="221">
        <f t="shared" si="94"/>
        <v>397.68352565052658</v>
      </c>
      <c r="H216" s="221">
        <f t="shared" si="94"/>
        <v>397.30836200542609</v>
      </c>
      <c r="I216" s="221">
        <f t="shared" si="94"/>
        <v>396.79518222632407</v>
      </c>
      <c r="J216" s="221">
        <f t="shared" si="94"/>
        <v>396.28507421272207</v>
      </c>
      <c r="K216" s="221">
        <f t="shared" si="92"/>
        <v>395.77801604266216</v>
      </c>
      <c r="L216" s="221">
        <f t="shared" si="92"/>
        <v>395.09144886469841</v>
      </c>
      <c r="M216" s="221">
        <f t="shared" si="92"/>
        <v>394.22979514212534</v>
      </c>
      <c r="N216" s="221">
        <f t="shared" si="92"/>
        <v>393.3769786131586</v>
      </c>
      <c r="O216" s="221">
        <f t="shared" si="81"/>
        <v>392.0481570159078</v>
      </c>
      <c r="P216" s="221">
        <f t="shared" si="81"/>
        <v>390.7406809204428</v>
      </c>
      <c r="Q216" s="221">
        <f t="shared" si="81"/>
        <v>388.7764107765019</v>
      </c>
      <c r="R216" s="221">
        <f t="shared" si="81"/>
        <v>386.12272269479121</v>
      </c>
      <c r="S216" s="221">
        <f t="shared" si="83"/>
        <v>383.55786258000626</v>
      </c>
      <c r="T216" s="221">
        <f t="shared" si="83"/>
        <v>380.4335708989928</v>
      </c>
      <c r="U216" s="221">
        <f t="shared" si="83"/>
        <v>376.46871890823394</v>
      </c>
      <c r="V216" s="221">
        <f t="shared" si="83"/>
        <v>356.57918842210165</v>
      </c>
      <c r="W216" s="221">
        <f t="shared" si="83"/>
        <v>330.52920489430073</v>
      </c>
      <c r="Z216" s="296"/>
      <c r="AA216" s="294">
        <f t="shared" si="79"/>
        <v>5.0000000000000001E-4</v>
      </c>
      <c r="AB216" s="298" t="s">
        <v>10972</v>
      </c>
      <c r="AC216" s="295">
        <v>1E-4</v>
      </c>
      <c r="AD216" s="222" t="e">
        <f t="shared" ca="1" si="101"/>
        <v>#NAME?</v>
      </c>
      <c r="AE216" s="222" t="e">
        <f t="shared" ca="1" si="101"/>
        <v>#NAME?</v>
      </c>
      <c r="AF216" s="222" t="e">
        <f t="shared" ca="1" si="101"/>
        <v>#NAME?</v>
      </c>
      <c r="AG216" s="222" t="e">
        <f t="shared" ca="1" si="101"/>
        <v>#NAME?</v>
      </c>
      <c r="AH216" s="222" t="e">
        <f t="shared" ca="1" si="101"/>
        <v>#NAME?</v>
      </c>
      <c r="AI216" s="222" t="e">
        <f t="shared" ca="1" si="101"/>
        <v>#NAME?</v>
      </c>
      <c r="AJ216" s="222" t="e">
        <f t="shared" ca="1" si="101"/>
        <v>#NAME?</v>
      </c>
      <c r="AK216" s="222" t="e">
        <f t="shared" ca="1" si="101"/>
        <v>#NAME?</v>
      </c>
      <c r="AL216" s="222" t="e">
        <f t="shared" ca="1" si="98"/>
        <v>#NAME?</v>
      </c>
      <c r="AM216" s="222" t="e">
        <f t="shared" ca="1" si="98"/>
        <v>#NAME?</v>
      </c>
      <c r="AN216" s="222" t="e">
        <f t="shared" ca="1" si="98"/>
        <v>#NAME?</v>
      </c>
      <c r="AO216" s="222" t="e">
        <f t="shared" ca="1" si="98"/>
        <v>#NAME?</v>
      </c>
      <c r="AP216" s="222" t="e">
        <f t="shared" ca="1" si="95"/>
        <v>#NAME?</v>
      </c>
      <c r="AQ216" s="222" t="e">
        <f t="shared" ca="1" si="95"/>
        <v>#NAME?</v>
      </c>
      <c r="AR216" s="222" t="e">
        <f t="shared" ca="1" si="95"/>
        <v>#NAME?</v>
      </c>
      <c r="AS216" s="222" t="e">
        <f t="shared" ca="1" si="95"/>
        <v>#NAME?</v>
      </c>
      <c r="AT216" s="222" t="e">
        <f t="shared" ca="1" si="95"/>
        <v>#NAME?</v>
      </c>
      <c r="AU216" s="222" t="e">
        <f t="shared" ca="1" si="95"/>
        <v>#NAME?</v>
      </c>
      <c r="AX216" s="296"/>
      <c r="AZ216" s="298" t="s">
        <v>10972</v>
      </c>
      <c r="BB216" s="244" t="e">
        <f t="shared" ca="1" si="97"/>
        <v>#NAME?</v>
      </c>
      <c r="BC216" s="244" t="e">
        <f t="shared" ca="1" si="97"/>
        <v>#NAME?</v>
      </c>
      <c r="BD216" s="244" t="e">
        <f t="shared" ca="1" si="97"/>
        <v>#NAME?</v>
      </c>
      <c r="BE216" s="244" t="e">
        <f t="shared" ca="1" si="97"/>
        <v>#NAME?</v>
      </c>
      <c r="BF216" s="244" t="e">
        <f t="shared" ca="1" si="97"/>
        <v>#NAME?</v>
      </c>
      <c r="BG216" s="244" t="e">
        <f t="shared" ca="1" si="97"/>
        <v>#NAME?</v>
      </c>
      <c r="BH216" s="244" t="e">
        <f t="shared" ca="1" si="97"/>
        <v>#NAME?</v>
      </c>
      <c r="BI216" s="244" t="e">
        <f t="shared" ca="1" si="97"/>
        <v>#NAME?</v>
      </c>
      <c r="BJ216" s="244" t="e">
        <f t="shared" ca="1" si="97"/>
        <v>#NAME?</v>
      </c>
      <c r="BK216" s="244" t="e">
        <f t="shared" ca="1" si="96"/>
        <v>#NAME?</v>
      </c>
      <c r="BL216" s="244" t="e">
        <f t="shared" ca="1" si="96"/>
        <v>#NAME?</v>
      </c>
      <c r="BM216" s="244" t="e">
        <f t="shared" ca="1" si="96"/>
        <v>#NAME?</v>
      </c>
      <c r="BN216" s="244" t="e">
        <f t="shared" ca="1" si="96"/>
        <v>#NAME?</v>
      </c>
      <c r="BO216" s="244" t="e">
        <f t="shared" ca="1" si="84"/>
        <v>#NAME?</v>
      </c>
      <c r="BP216" s="244" t="e">
        <f t="shared" ca="1" si="84"/>
        <v>#NAME?</v>
      </c>
      <c r="BQ216" s="244" t="e">
        <f t="shared" ca="1" si="84"/>
        <v>#NAME?</v>
      </c>
      <c r="BR216" s="244" t="e">
        <f t="shared" ca="1" si="84"/>
        <v>#NAME?</v>
      </c>
      <c r="BS216" s="244" t="e">
        <f t="shared" ca="1" si="84"/>
        <v>#NAME?</v>
      </c>
      <c r="BV216" s="296"/>
      <c r="BX216" s="298" t="s">
        <v>10972</v>
      </c>
      <c r="BZ216" s="244" t="e">
        <f t="shared" ca="1" si="90"/>
        <v>#NAME?</v>
      </c>
      <c r="CA216" s="244" t="e">
        <f t="shared" ca="1" si="90"/>
        <v>#NAME?</v>
      </c>
      <c r="CB216" s="244" t="e">
        <f t="shared" ca="1" si="90"/>
        <v>#NAME?</v>
      </c>
      <c r="CC216" s="244" t="e">
        <f t="shared" ca="1" si="90"/>
        <v>#NAME?</v>
      </c>
      <c r="CD216" s="244" t="e">
        <f t="shared" ca="1" si="88"/>
        <v>#NAME?</v>
      </c>
      <c r="CE216" s="244" t="e">
        <f t="shared" ca="1" si="88"/>
        <v>#NAME?</v>
      </c>
      <c r="CF216" s="244" t="e">
        <f t="shared" ca="1" si="88"/>
        <v>#NAME?</v>
      </c>
      <c r="CG216" s="244" t="e">
        <f t="shared" ca="1" si="88"/>
        <v>#NAME?</v>
      </c>
      <c r="CH216" s="244" t="e">
        <f t="shared" ca="1" si="99"/>
        <v>#NAME?</v>
      </c>
      <c r="CI216" s="244" t="e">
        <f t="shared" ca="1" si="99"/>
        <v>#NAME?</v>
      </c>
      <c r="CJ216" s="244" t="e">
        <f t="shared" ca="1" si="99"/>
        <v>#NAME?</v>
      </c>
      <c r="CK216" s="244" t="e">
        <f t="shared" ca="1" si="99"/>
        <v>#NAME?</v>
      </c>
      <c r="CL216" s="244" t="e">
        <f t="shared" ca="1" si="99"/>
        <v>#NAME?</v>
      </c>
      <c r="CM216" s="244" t="e">
        <f t="shared" ca="1" si="99"/>
        <v>#NAME?</v>
      </c>
      <c r="CN216" s="244" t="e">
        <f t="shared" ca="1" si="99"/>
        <v>#NAME?</v>
      </c>
      <c r="CO216" s="244" t="e">
        <f t="shared" ca="1" si="99"/>
        <v>#NAME?</v>
      </c>
      <c r="CP216" s="244" t="e">
        <f t="shared" ca="1" si="99"/>
        <v>#NAME?</v>
      </c>
      <c r="CQ216" s="244" t="e">
        <f t="shared" ca="1" si="99"/>
        <v>#NAME?</v>
      </c>
      <c r="CT216" s="296"/>
      <c r="CV216" s="298" t="s">
        <v>10972</v>
      </c>
      <c r="CX216" s="244" t="e">
        <f t="shared" ca="1" si="91"/>
        <v>#NAME?</v>
      </c>
      <c r="CY216" s="244" t="e">
        <f t="shared" ca="1" si="91"/>
        <v>#NAME?</v>
      </c>
      <c r="CZ216" s="244" t="e">
        <f t="shared" ca="1" si="91"/>
        <v>#NAME?</v>
      </c>
      <c r="DA216" s="244" t="e">
        <f t="shared" ca="1" si="91"/>
        <v>#NAME?</v>
      </c>
      <c r="DB216" s="244" t="e">
        <f t="shared" ca="1" si="89"/>
        <v>#NAME?</v>
      </c>
      <c r="DC216" s="244" t="e">
        <f t="shared" ca="1" si="89"/>
        <v>#NAME?</v>
      </c>
      <c r="DD216" s="244" t="e">
        <f t="shared" ca="1" si="89"/>
        <v>#NAME?</v>
      </c>
      <c r="DE216" s="244" t="e">
        <f t="shared" ca="1" si="89"/>
        <v>#NAME?</v>
      </c>
      <c r="DF216" s="244" t="e">
        <f t="shared" ca="1" si="100"/>
        <v>#NAME?</v>
      </c>
      <c r="DG216" s="244" t="e">
        <f t="shared" ca="1" si="100"/>
        <v>#NAME?</v>
      </c>
      <c r="DH216" s="244" t="e">
        <f t="shared" ca="1" si="100"/>
        <v>#NAME?</v>
      </c>
      <c r="DI216" s="244" t="e">
        <f t="shared" ca="1" si="100"/>
        <v>#NAME?</v>
      </c>
      <c r="DJ216" s="244" t="e">
        <f t="shared" ca="1" si="100"/>
        <v>#NAME?</v>
      </c>
      <c r="DK216" s="244" t="e">
        <f t="shared" ca="1" si="100"/>
        <v>#NAME?</v>
      </c>
      <c r="DL216" s="244" t="e">
        <f t="shared" ca="1" si="100"/>
        <v>#NAME?</v>
      </c>
      <c r="DM216" s="244" t="e">
        <f t="shared" ca="1" si="100"/>
        <v>#NAME?</v>
      </c>
      <c r="DN216" s="244" t="e">
        <f t="shared" ca="1" si="100"/>
        <v>#NAME?</v>
      </c>
      <c r="DO216" s="244" t="e">
        <f t="shared" ca="1" si="100"/>
        <v>#NAME?</v>
      </c>
    </row>
    <row r="217" spans="2:119" ht="16.5" thickBot="1">
      <c r="B217" s="296"/>
      <c r="C217" s="297">
        <f t="shared" si="87"/>
        <v>145.31295081938381</v>
      </c>
      <c r="D217" s="298" t="s">
        <v>10973</v>
      </c>
      <c r="E217" s="293">
        <f t="shared" si="102"/>
        <v>139.73113923973111</v>
      </c>
      <c r="F217" s="221">
        <f t="shared" si="94"/>
        <v>397.57521944718087</v>
      </c>
      <c r="G217" s="221">
        <f t="shared" si="94"/>
        <v>397.19841081534071</v>
      </c>
      <c r="H217" s="221">
        <f t="shared" si="94"/>
        <v>396.82324717024028</v>
      </c>
      <c r="I217" s="221">
        <f t="shared" si="94"/>
        <v>396.3100673911382</v>
      </c>
      <c r="J217" s="221">
        <f t="shared" si="94"/>
        <v>395.7999593775362</v>
      </c>
      <c r="K217" s="221">
        <f t="shared" si="92"/>
        <v>395.29290120747635</v>
      </c>
      <c r="L217" s="221">
        <f t="shared" si="92"/>
        <v>394.6063340295126</v>
      </c>
      <c r="M217" s="221">
        <f t="shared" si="92"/>
        <v>393.74468030693953</v>
      </c>
      <c r="N217" s="221">
        <f t="shared" si="92"/>
        <v>392.89186377797273</v>
      </c>
      <c r="O217" s="221">
        <f t="shared" si="81"/>
        <v>391.56304218072194</v>
      </c>
      <c r="P217" s="221">
        <f t="shared" si="81"/>
        <v>390.25556608525699</v>
      </c>
      <c r="Q217" s="221">
        <f t="shared" si="81"/>
        <v>388.29129594131609</v>
      </c>
      <c r="R217" s="221">
        <f t="shared" si="81"/>
        <v>385.6376078596054</v>
      </c>
      <c r="S217" s="221">
        <f t="shared" si="83"/>
        <v>383.07274774482039</v>
      </c>
      <c r="T217" s="221">
        <f t="shared" si="83"/>
        <v>379.94845606380693</v>
      </c>
      <c r="U217" s="221">
        <f t="shared" si="83"/>
        <v>375.98360407304813</v>
      </c>
      <c r="V217" s="221">
        <f t="shared" si="83"/>
        <v>356.09407358691584</v>
      </c>
      <c r="W217" s="221">
        <f t="shared" si="83"/>
        <v>330.04409005911492</v>
      </c>
      <c r="Z217" s="296"/>
      <c r="AA217" s="294">
        <f t="shared" si="79"/>
        <v>5.0000000000000001E-4</v>
      </c>
      <c r="AB217" s="298" t="s">
        <v>10973</v>
      </c>
      <c r="AC217" s="295">
        <v>2.0000000000000001E-4</v>
      </c>
      <c r="AD217" s="222" t="e">
        <f t="shared" ca="1" si="101"/>
        <v>#NAME?</v>
      </c>
      <c r="AE217" s="222" t="e">
        <f t="shared" ca="1" si="101"/>
        <v>#NAME?</v>
      </c>
      <c r="AF217" s="222" t="e">
        <f t="shared" ca="1" si="101"/>
        <v>#NAME?</v>
      </c>
      <c r="AG217" s="222" t="e">
        <f t="shared" ca="1" si="101"/>
        <v>#NAME?</v>
      </c>
      <c r="AH217" s="222" t="e">
        <f t="shared" ca="1" si="101"/>
        <v>#NAME?</v>
      </c>
      <c r="AI217" s="222" t="e">
        <f t="shared" ca="1" si="101"/>
        <v>#NAME?</v>
      </c>
      <c r="AJ217" s="222" t="e">
        <f t="shared" ca="1" si="101"/>
        <v>#NAME?</v>
      </c>
      <c r="AK217" s="222" t="e">
        <f t="shared" ca="1" si="101"/>
        <v>#NAME?</v>
      </c>
      <c r="AL217" s="222" t="e">
        <f t="shared" ca="1" si="98"/>
        <v>#NAME?</v>
      </c>
      <c r="AM217" s="222" t="e">
        <f t="shared" ca="1" si="98"/>
        <v>#NAME?</v>
      </c>
      <c r="AN217" s="222" t="e">
        <f t="shared" ca="1" si="98"/>
        <v>#NAME?</v>
      </c>
      <c r="AO217" s="222" t="e">
        <f t="shared" ca="1" si="98"/>
        <v>#NAME?</v>
      </c>
      <c r="AP217" s="222" t="e">
        <f t="shared" ca="1" si="95"/>
        <v>#NAME?</v>
      </c>
      <c r="AQ217" s="222" t="e">
        <f t="shared" ca="1" si="95"/>
        <v>#NAME?</v>
      </c>
      <c r="AR217" s="222" t="e">
        <f t="shared" ca="1" si="95"/>
        <v>#NAME?</v>
      </c>
      <c r="AS217" s="222" t="e">
        <f t="shared" ca="1" si="95"/>
        <v>#NAME?</v>
      </c>
      <c r="AT217" s="222" t="e">
        <f t="shared" ca="1" si="95"/>
        <v>#NAME?</v>
      </c>
      <c r="AU217" s="222" t="e">
        <f t="shared" ca="1" si="95"/>
        <v>#NAME?</v>
      </c>
      <c r="AX217" s="296"/>
      <c r="AZ217" s="298" t="s">
        <v>10973</v>
      </c>
      <c r="BB217" s="244" t="e">
        <f t="shared" ca="1" si="97"/>
        <v>#NAME?</v>
      </c>
      <c r="BC217" s="244" t="e">
        <f t="shared" ca="1" si="97"/>
        <v>#NAME?</v>
      </c>
      <c r="BD217" s="244" t="e">
        <f t="shared" ca="1" si="97"/>
        <v>#NAME?</v>
      </c>
      <c r="BE217" s="244" t="e">
        <f t="shared" ca="1" si="97"/>
        <v>#NAME?</v>
      </c>
      <c r="BF217" s="244" t="e">
        <f t="shared" ca="1" si="97"/>
        <v>#NAME?</v>
      </c>
      <c r="BG217" s="244" t="e">
        <f t="shared" ca="1" si="97"/>
        <v>#NAME?</v>
      </c>
      <c r="BH217" s="244" t="e">
        <f t="shared" ca="1" si="97"/>
        <v>#NAME?</v>
      </c>
      <c r="BI217" s="244" t="e">
        <f t="shared" ca="1" si="97"/>
        <v>#NAME?</v>
      </c>
      <c r="BJ217" s="244" t="e">
        <f t="shared" ca="1" si="97"/>
        <v>#NAME?</v>
      </c>
      <c r="BK217" s="244" t="e">
        <f t="shared" ca="1" si="96"/>
        <v>#NAME?</v>
      </c>
      <c r="BL217" s="244" t="e">
        <f t="shared" ca="1" si="96"/>
        <v>#NAME?</v>
      </c>
      <c r="BM217" s="244" t="e">
        <f t="shared" ca="1" si="96"/>
        <v>#NAME?</v>
      </c>
      <c r="BN217" s="244" t="e">
        <f t="shared" ca="1" si="96"/>
        <v>#NAME?</v>
      </c>
      <c r="BO217" s="244" t="e">
        <f t="shared" ca="1" si="84"/>
        <v>#NAME?</v>
      </c>
      <c r="BP217" s="244" t="e">
        <f t="shared" ca="1" si="84"/>
        <v>#NAME?</v>
      </c>
      <c r="BQ217" s="244" t="e">
        <f t="shared" ca="1" si="84"/>
        <v>#NAME?</v>
      </c>
      <c r="BR217" s="244" t="e">
        <f t="shared" ca="1" si="84"/>
        <v>#NAME?</v>
      </c>
      <c r="BS217" s="244" t="e">
        <f t="shared" ca="1" si="84"/>
        <v>#NAME?</v>
      </c>
      <c r="BV217" s="296"/>
      <c r="BX217" s="298" t="s">
        <v>10973</v>
      </c>
      <c r="BZ217" s="244" t="e">
        <f t="shared" ca="1" si="90"/>
        <v>#NAME?</v>
      </c>
      <c r="CA217" s="244" t="e">
        <f t="shared" ca="1" si="90"/>
        <v>#NAME?</v>
      </c>
      <c r="CB217" s="244" t="e">
        <f t="shared" ca="1" si="90"/>
        <v>#NAME?</v>
      </c>
      <c r="CC217" s="244" t="e">
        <f t="shared" ca="1" si="90"/>
        <v>#NAME?</v>
      </c>
      <c r="CD217" s="244" t="e">
        <f t="shared" ca="1" si="88"/>
        <v>#NAME?</v>
      </c>
      <c r="CE217" s="244" t="e">
        <f t="shared" ca="1" si="88"/>
        <v>#NAME?</v>
      </c>
      <c r="CF217" s="244" t="e">
        <f t="shared" ca="1" si="88"/>
        <v>#NAME?</v>
      </c>
      <c r="CG217" s="244" t="e">
        <f t="shared" ca="1" si="88"/>
        <v>#NAME?</v>
      </c>
      <c r="CH217" s="244" t="e">
        <f t="shared" ca="1" si="99"/>
        <v>#NAME?</v>
      </c>
      <c r="CI217" s="244" t="e">
        <f t="shared" ca="1" si="99"/>
        <v>#NAME?</v>
      </c>
      <c r="CJ217" s="244" t="e">
        <f t="shared" ca="1" si="99"/>
        <v>#NAME?</v>
      </c>
      <c r="CK217" s="244" t="e">
        <f t="shared" ca="1" si="99"/>
        <v>#NAME?</v>
      </c>
      <c r="CL217" s="244" t="e">
        <f t="shared" ca="1" si="99"/>
        <v>#NAME?</v>
      </c>
      <c r="CM217" s="244" t="e">
        <f t="shared" ca="1" si="99"/>
        <v>#NAME?</v>
      </c>
      <c r="CN217" s="244" t="e">
        <f t="shared" ca="1" si="99"/>
        <v>#NAME?</v>
      </c>
      <c r="CO217" s="244" t="e">
        <f t="shared" ca="1" si="99"/>
        <v>#NAME?</v>
      </c>
      <c r="CP217" s="244" t="e">
        <f t="shared" ca="1" si="99"/>
        <v>#NAME?</v>
      </c>
      <c r="CQ217" s="244" t="e">
        <f t="shared" ca="1" si="99"/>
        <v>#NAME?</v>
      </c>
      <c r="CT217" s="296"/>
      <c r="CV217" s="298" t="s">
        <v>10973</v>
      </c>
      <c r="CX217" s="244" t="e">
        <f t="shared" ca="1" si="91"/>
        <v>#NAME?</v>
      </c>
      <c r="CY217" s="244" t="e">
        <f t="shared" ca="1" si="91"/>
        <v>#NAME?</v>
      </c>
      <c r="CZ217" s="244" t="e">
        <f t="shared" ca="1" si="91"/>
        <v>#NAME?</v>
      </c>
      <c r="DA217" s="244" t="e">
        <f t="shared" ca="1" si="91"/>
        <v>#NAME?</v>
      </c>
      <c r="DB217" s="244" t="e">
        <f t="shared" ca="1" si="89"/>
        <v>#NAME?</v>
      </c>
      <c r="DC217" s="244" t="e">
        <f t="shared" ca="1" si="89"/>
        <v>#NAME?</v>
      </c>
      <c r="DD217" s="244" t="e">
        <f t="shared" ca="1" si="89"/>
        <v>#NAME?</v>
      </c>
      <c r="DE217" s="244" t="e">
        <f t="shared" ca="1" si="89"/>
        <v>#NAME?</v>
      </c>
      <c r="DF217" s="244" t="e">
        <f t="shared" ca="1" si="100"/>
        <v>#NAME?</v>
      </c>
      <c r="DG217" s="244" t="e">
        <f t="shared" ca="1" si="100"/>
        <v>#NAME?</v>
      </c>
      <c r="DH217" s="244" t="e">
        <f t="shared" ca="1" si="100"/>
        <v>#NAME?</v>
      </c>
      <c r="DI217" s="244" t="e">
        <f t="shared" ca="1" si="100"/>
        <v>#NAME?</v>
      </c>
      <c r="DJ217" s="244" t="e">
        <f t="shared" ca="1" si="100"/>
        <v>#NAME?</v>
      </c>
      <c r="DK217" s="244" t="e">
        <f t="shared" ca="1" si="100"/>
        <v>#NAME?</v>
      </c>
      <c r="DL217" s="244" t="e">
        <f t="shared" ca="1" si="100"/>
        <v>#NAME?</v>
      </c>
      <c r="DM217" s="244" t="e">
        <f t="shared" ca="1" si="100"/>
        <v>#NAME?</v>
      </c>
      <c r="DN217" s="244" t="e">
        <f t="shared" ca="1" si="100"/>
        <v>#NAME?</v>
      </c>
      <c r="DO217" s="244" t="e">
        <f t="shared" ca="1" si="100"/>
        <v>#NAME?</v>
      </c>
    </row>
    <row r="218" spans="2:119" ht="16.5" thickBot="1">
      <c r="B218" s="296"/>
      <c r="C218" s="297">
        <f t="shared" si="87"/>
        <v>145.31295081938381</v>
      </c>
      <c r="D218" s="298" t="s">
        <v>10974</v>
      </c>
      <c r="E218" s="293">
        <f t="shared" si="102"/>
        <v>139.06768436317935</v>
      </c>
      <c r="F218" s="221">
        <f t="shared" si="94"/>
        <v>396.91176457062909</v>
      </c>
      <c r="G218" s="221">
        <f t="shared" si="94"/>
        <v>396.53495593878898</v>
      </c>
      <c r="H218" s="221">
        <f t="shared" si="94"/>
        <v>396.1597922936885</v>
      </c>
      <c r="I218" s="221">
        <f t="shared" si="94"/>
        <v>395.64661251458648</v>
      </c>
      <c r="J218" s="221">
        <f t="shared" si="94"/>
        <v>395.13650450098447</v>
      </c>
      <c r="K218" s="221">
        <f t="shared" si="92"/>
        <v>394.62944633092457</v>
      </c>
      <c r="L218" s="221">
        <f t="shared" si="92"/>
        <v>393.94287915296081</v>
      </c>
      <c r="M218" s="221">
        <f t="shared" si="92"/>
        <v>393.0812254303878</v>
      </c>
      <c r="N218" s="221">
        <f t="shared" si="92"/>
        <v>392.22840890142101</v>
      </c>
      <c r="O218" s="221">
        <f t="shared" si="81"/>
        <v>390.89958730417021</v>
      </c>
      <c r="P218" s="221">
        <f t="shared" si="81"/>
        <v>389.59211120870521</v>
      </c>
      <c r="Q218" s="221">
        <f t="shared" si="81"/>
        <v>387.62784106476431</v>
      </c>
      <c r="R218" s="221">
        <f t="shared" si="81"/>
        <v>384.97415298305361</v>
      </c>
      <c r="S218" s="221">
        <f t="shared" si="83"/>
        <v>382.40929286826861</v>
      </c>
      <c r="T218" s="221">
        <f t="shared" si="83"/>
        <v>379.28500118725515</v>
      </c>
      <c r="U218" s="221">
        <f t="shared" si="83"/>
        <v>375.32014919649635</v>
      </c>
      <c r="V218" s="221">
        <f t="shared" si="83"/>
        <v>355.43061871036412</v>
      </c>
      <c r="W218" s="221">
        <f t="shared" si="83"/>
        <v>329.3806351825632</v>
      </c>
      <c r="Z218" s="296"/>
      <c r="AA218" s="294">
        <f t="shared" si="79"/>
        <v>5.0000000000000001E-4</v>
      </c>
      <c r="AB218" s="298" t="s">
        <v>10974</v>
      </c>
      <c r="AC218" s="295">
        <v>4.0000000000000002E-4</v>
      </c>
      <c r="AD218" s="222" t="e">
        <f t="shared" ca="1" si="101"/>
        <v>#NAME?</v>
      </c>
      <c r="AE218" s="222" t="e">
        <f t="shared" ca="1" si="101"/>
        <v>#NAME?</v>
      </c>
      <c r="AF218" s="222" t="e">
        <f t="shared" ca="1" si="101"/>
        <v>#NAME?</v>
      </c>
      <c r="AG218" s="222" t="e">
        <f t="shared" ca="1" si="101"/>
        <v>#NAME?</v>
      </c>
      <c r="AH218" s="222" t="e">
        <f t="shared" ca="1" si="101"/>
        <v>#NAME?</v>
      </c>
      <c r="AI218" s="222" t="e">
        <f t="shared" ca="1" si="101"/>
        <v>#NAME?</v>
      </c>
      <c r="AJ218" s="222" t="e">
        <f t="shared" ca="1" si="101"/>
        <v>#NAME?</v>
      </c>
      <c r="AK218" s="222" t="e">
        <f t="shared" ca="1" si="101"/>
        <v>#NAME?</v>
      </c>
      <c r="AL218" s="222" t="e">
        <f t="shared" ca="1" si="98"/>
        <v>#NAME?</v>
      </c>
      <c r="AM218" s="222" t="e">
        <f t="shared" ca="1" si="98"/>
        <v>#NAME?</v>
      </c>
      <c r="AN218" s="222" t="e">
        <f t="shared" ca="1" si="98"/>
        <v>#NAME?</v>
      </c>
      <c r="AO218" s="222" t="e">
        <f t="shared" ca="1" si="98"/>
        <v>#NAME?</v>
      </c>
      <c r="AP218" s="222" t="e">
        <f t="shared" ca="1" si="95"/>
        <v>#NAME?</v>
      </c>
      <c r="AQ218" s="222" t="e">
        <f t="shared" ca="1" si="95"/>
        <v>#NAME?</v>
      </c>
      <c r="AR218" s="222" t="e">
        <f t="shared" ca="1" si="95"/>
        <v>#NAME?</v>
      </c>
      <c r="AS218" s="222" t="e">
        <f t="shared" ca="1" si="95"/>
        <v>#NAME?</v>
      </c>
      <c r="AT218" s="222" t="e">
        <f t="shared" ca="1" si="95"/>
        <v>#NAME?</v>
      </c>
      <c r="AU218" s="222" t="e">
        <f t="shared" ca="1" si="95"/>
        <v>#NAME?</v>
      </c>
      <c r="AX218" s="296"/>
      <c r="AZ218" s="298" t="s">
        <v>10974</v>
      </c>
      <c r="BB218" s="244" t="e">
        <f t="shared" ca="1" si="97"/>
        <v>#NAME?</v>
      </c>
      <c r="BC218" s="244" t="e">
        <f t="shared" ca="1" si="97"/>
        <v>#NAME?</v>
      </c>
      <c r="BD218" s="244" t="e">
        <f t="shared" ca="1" si="97"/>
        <v>#NAME?</v>
      </c>
      <c r="BE218" s="244" t="e">
        <f t="shared" ca="1" si="97"/>
        <v>#NAME?</v>
      </c>
      <c r="BF218" s="244" t="e">
        <f t="shared" ca="1" si="97"/>
        <v>#NAME?</v>
      </c>
      <c r="BG218" s="244" t="e">
        <f t="shared" ca="1" si="97"/>
        <v>#NAME?</v>
      </c>
      <c r="BH218" s="244" t="e">
        <f t="shared" ca="1" si="97"/>
        <v>#NAME?</v>
      </c>
      <c r="BI218" s="244" t="e">
        <f t="shared" ca="1" si="97"/>
        <v>#NAME?</v>
      </c>
      <c r="BJ218" s="244" t="e">
        <f t="shared" ca="1" si="97"/>
        <v>#NAME?</v>
      </c>
      <c r="BK218" s="244" t="e">
        <f t="shared" ca="1" si="96"/>
        <v>#NAME?</v>
      </c>
      <c r="BL218" s="244" t="e">
        <f t="shared" ca="1" si="96"/>
        <v>#NAME?</v>
      </c>
      <c r="BM218" s="244" t="e">
        <f t="shared" ca="1" si="96"/>
        <v>#NAME?</v>
      </c>
      <c r="BN218" s="244" t="e">
        <f t="shared" ca="1" si="96"/>
        <v>#NAME?</v>
      </c>
      <c r="BO218" s="244" t="e">
        <f t="shared" ca="1" si="84"/>
        <v>#NAME?</v>
      </c>
      <c r="BP218" s="244" t="e">
        <f t="shared" ca="1" si="84"/>
        <v>#NAME?</v>
      </c>
      <c r="BQ218" s="244" t="e">
        <f t="shared" ca="1" si="84"/>
        <v>#NAME?</v>
      </c>
      <c r="BR218" s="244" t="e">
        <f t="shared" ca="1" si="84"/>
        <v>#NAME?</v>
      </c>
      <c r="BS218" s="244" t="e">
        <f t="shared" ca="1" si="84"/>
        <v>#NAME?</v>
      </c>
      <c r="BV218" s="296"/>
      <c r="BX218" s="298" t="s">
        <v>10974</v>
      </c>
      <c r="BZ218" s="244" t="e">
        <f t="shared" ca="1" si="90"/>
        <v>#NAME?</v>
      </c>
      <c r="CA218" s="244" t="e">
        <f t="shared" ca="1" si="90"/>
        <v>#NAME?</v>
      </c>
      <c r="CB218" s="244" t="e">
        <f t="shared" ca="1" si="90"/>
        <v>#NAME?</v>
      </c>
      <c r="CC218" s="244" t="e">
        <f t="shared" ca="1" si="90"/>
        <v>#NAME?</v>
      </c>
      <c r="CD218" s="244" t="e">
        <f t="shared" ca="1" si="88"/>
        <v>#NAME?</v>
      </c>
      <c r="CE218" s="244" t="e">
        <f t="shared" ca="1" si="88"/>
        <v>#NAME?</v>
      </c>
      <c r="CF218" s="244" t="e">
        <f t="shared" ca="1" si="88"/>
        <v>#NAME?</v>
      </c>
      <c r="CG218" s="244" t="e">
        <f t="shared" ca="1" si="88"/>
        <v>#NAME?</v>
      </c>
      <c r="CH218" s="244" t="e">
        <f t="shared" ca="1" si="99"/>
        <v>#NAME?</v>
      </c>
      <c r="CI218" s="244" t="e">
        <f t="shared" ca="1" si="99"/>
        <v>#NAME?</v>
      </c>
      <c r="CJ218" s="244" t="e">
        <f t="shared" ca="1" si="99"/>
        <v>#NAME?</v>
      </c>
      <c r="CK218" s="244" t="e">
        <f t="shared" ca="1" si="99"/>
        <v>#NAME?</v>
      </c>
      <c r="CL218" s="244" t="e">
        <f t="shared" ca="1" si="99"/>
        <v>#NAME?</v>
      </c>
      <c r="CM218" s="244" t="e">
        <f t="shared" ca="1" si="99"/>
        <v>#NAME?</v>
      </c>
      <c r="CN218" s="244" t="e">
        <f t="shared" ca="1" si="99"/>
        <v>#NAME?</v>
      </c>
      <c r="CO218" s="244" t="e">
        <f t="shared" ca="1" si="99"/>
        <v>#NAME?</v>
      </c>
      <c r="CP218" s="244" t="e">
        <f t="shared" ca="1" si="99"/>
        <v>#NAME?</v>
      </c>
      <c r="CQ218" s="244" t="e">
        <f t="shared" ca="1" si="99"/>
        <v>#NAME?</v>
      </c>
      <c r="CT218" s="296"/>
      <c r="CV218" s="298" t="s">
        <v>10974</v>
      </c>
      <c r="CX218" s="244" t="e">
        <f t="shared" ca="1" si="91"/>
        <v>#NAME?</v>
      </c>
      <c r="CY218" s="244" t="e">
        <f t="shared" ca="1" si="91"/>
        <v>#NAME?</v>
      </c>
      <c r="CZ218" s="244" t="e">
        <f t="shared" ca="1" si="91"/>
        <v>#NAME?</v>
      </c>
      <c r="DA218" s="244" t="e">
        <f t="shared" ca="1" si="91"/>
        <v>#NAME?</v>
      </c>
      <c r="DB218" s="244" t="e">
        <f t="shared" ca="1" si="89"/>
        <v>#NAME?</v>
      </c>
      <c r="DC218" s="244" t="e">
        <f t="shared" ca="1" si="89"/>
        <v>#NAME?</v>
      </c>
      <c r="DD218" s="244" t="e">
        <f t="shared" ca="1" si="89"/>
        <v>#NAME?</v>
      </c>
      <c r="DE218" s="244" t="e">
        <f t="shared" ca="1" si="89"/>
        <v>#NAME?</v>
      </c>
      <c r="DF218" s="244" t="e">
        <f t="shared" ca="1" si="100"/>
        <v>#NAME?</v>
      </c>
      <c r="DG218" s="244" t="e">
        <f t="shared" ca="1" si="100"/>
        <v>#NAME?</v>
      </c>
      <c r="DH218" s="244" t="e">
        <f t="shared" ca="1" si="100"/>
        <v>#NAME?</v>
      </c>
      <c r="DI218" s="244" t="e">
        <f t="shared" ca="1" si="100"/>
        <v>#NAME?</v>
      </c>
      <c r="DJ218" s="244" t="e">
        <f t="shared" ca="1" si="100"/>
        <v>#NAME?</v>
      </c>
      <c r="DK218" s="244" t="e">
        <f t="shared" ca="1" si="100"/>
        <v>#NAME?</v>
      </c>
      <c r="DL218" s="244" t="e">
        <f t="shared" ca="1" si="100"/>
        <v>#NAME?</v>
      </c>
      <c r="DM218" s="244" t="e">
        <f t="shared" ca="1" si="100"/>
        <v>#NAME?</v>
      </c>
      <c r="DN218" s="244" t="e">
        <f t="shared" ca="1" si="100"/>
        <v>#NAME?</v>
      </c>
      <c r="DO218" s="244" t="e">
        <f t="shared" ca="1" si="100"/>
        <v>#NAME?</v>
      </c>
    </row>
    <row r="219" spans="2:119" ht="16.5" thickBot="1">
      <c r="B219" s="296"/>
      <c r="C219" s="297">
        <f t="shared" si="87"/>
        <v>145.31295081938381</v>
      </c>
      <c r="D219" s="298" t="s">
        <v>10975</v>
      </c>
      <c r="E219" s="293">
        <f t="shared" si="102"/>
        <v>138.40834454564055</v>
      </c>
      <c r="F219" s="221">
        <f t="shared" si="94"/>
        <v>396.25242475309028</v>
      </c>
      <c r="G219" s="221">
        <f t="shared" si="94"/>
        <v>395.87561612125018</v>
      </c>
      <c r="H219" s="221">
        <f t="shared" si="94"/>
        <v>395.50045247614969</v>
      </c>
      <c r="I219" s="221">
        <f t="shared" si="94"/>
        <v>394.98727269704767</v>
      </c>
      <c r="J219" s="221">
        <f t="shared" si="94"/>
        <v>394.47716468344566</v>
      </c>
      <c r="K219" s="221">
        <f t="shared" si="92"/>
        <v>393.97010651338576</v>
      </c>
      <c r="L219" s="221">
        <f t="shared" si="92"/>
        <v>393.28353933542201</v>
      </c>
      <c r="M219" s="221">
        <f t="shared" si="92"/>
        <v>392.421885612849</v>
      </c>
      <c r="N219" s="221">
        <f t="shared" si="92"/>
        <v>391.5690690838822</v>
      </c>
      <c r="O219" s="221">
        <f t="shared" si="81"/>
        <v>390.2402474866314</v>
      </c>
      <c r="P219" s="221">
        <f t="shared" si="81"/>
        <v>388.9327713911664</v>
      </c>
      <c r="Q219" s="221">
        <f t="shared" si="81"/>
        <v>386.9685012472255</v>
      </c>
      <c r="R219" s="221">
        <f t="shared" si="81"/>
        <v>384.31481316551481</v>
      </c>
      <c r="S219" s="221">
        <f t="shared" si="83"/>
        <v>381.7499530507298</v>
      </c>
      <c r="T219" s="221">
        <f t="shared" si="83"/>
        <v>378.62566136971634</v>
      </c>
      <c r="U219" s="221">
        <f t="shared" si="83"/>
        <v>374.66080937895754</v>
      </c>
      <c r="V219" s="221">
        <f t="shared" si="83"/>
        <v>354.77127889282531</v>
      </c>
      <c r="W219" s="221">
        <f t="shared" si="83"/>
        <v>328.72129536502439</v>
      </c>
      <c r="Z219" s="296"/>
      <c r="AA219" s="294">
        <f t="shared" si="79"/>
        <v>5.0000000000000001E-4</v>
      </c>
      <c r="AB219" s="298" t="s">
        <v>10975</v>
      </c>
      <c r="AC219" s="295">
        <v>5.9999999999999995E-4</v>
      </c>
      <c r="AD219" s="222" t="e">
        <f t="shared" ca="1" si="101"/>
        <v>#NAME?</v>
      </c>
      <c r="AE219" s="222" t="e">
        <f t="shared" ca="1" si="101"/>
        <v>#NAME?</v>
      </c>
      <c r="AF219" s="222" t="e">
        <f t="shared" ca="1" si="101"/>
        <v>#NAME?</v>
      </c>
      <c r="AG219" s="222" t="e">
        <f t="shared" ca="1" si="101"/>
        <v>#NAME?</v>
      </c>
      <c r="AH219" s="222" t="e">
        <f t="shared" ca="1" si="101"/>
        <v>#NAME?</v>
      </c>
      <c r="AI219" s="222" t="e">
        <f t="shared" ca="1" si="101"/>
        <v>#NAME?</v>
      </c>
      <c r="AJ219" s="222" t="e">
        <f t="shared" ca="1" si="101"/>
        <v>#NAME?</v>
      </c>
      <c r="AK219" s="222" t="e">
        <f t="shared" ca="1" si="101"/>
        <v>#NAME?</v>
      </c>
      <c r="AL219" s="222" t="e">
        <f t="shared" ca="1" si="98"/>
        <v>#NAME?</v>
      </c>
      <c r="AM219" s="222" t="e">
        <f t="shared" ca="1" si="98"/>
        <v>#NAME?</v>
      </c>
      <c r="AN219" s="222" t="e">
        <f t="shared" ca="1" si="98"/>
        <v>#NAME?</v>
      </c>
      <c r="AO219" s="222" t="e">
        <f t="shared" ca="1" si="98"/>
        <v>#NAME?</v>
      </c>
      <c r="AP219" s="222" t="e">
        <f t="shared" ca="1" si="95"/>
        <v>#NAME?</v>
      </c>
      <c r="AQ219" s="222" t="e">
        <f t="shared" ca="1" si="95"/>
        <v>#NAME?</v>
      </c>
      <c r="AR219" s="222" t="e">
        <f t="shared" ca="1" si="95"/>
        <v>#NAME?</v>
      </c>
      <c r="AS219" s="222" t="e">
        <f t="shared" ca="1" si="95"/>
        <v>#NAME?</v>
      </c>
      <c r="AT219" s="222" t="e">
        <f t="shared" ca="1" si="95"/>
        <v>#NAME?</v>
      </c>
      <c r="AU219" s="222" t="e">
        <f t="shared" ca="1" si="95"/>
        <v>#NAME?</v>
      </c>
      <c r="AX219" s="296"/>
      <c r="AZ219" s="298" t="s">
        <v>10975</v>
      </c>
      <c r="BB219" s="244" t="e">
        <f t="shared" ca="1" si="97"/>
        <v>#NAME?</v>
      </c>
      <c r="BC219" s="244" t="e">
        <f t="shared" ca="1" si="97"/>
        <v>#NAME?</v>
      </c>
      <c r="BD219" s="244" t="e">
        <f t="shared" ca="1" si="97"/>
        <v>#NAME?</v>
      </c>
      <c r="BE219" s="244" t="e">
        <f t="shared" ca="1" si="97"/>
        <v>#NAME?</v>
      </c>
      <c r="BF219" s="244" t="e">
        <f t="shared" ca="1" si="97"/>
        <v>#NAME?</v>
      </c>
      <c r="BG219" s="244" t="e">
        <f t="shared" ca="1" si="97"/>
        <v>#NAME?</v>
      </c>
      <c r="BH219" s="244" t="e">
        <f t="shared" ca="1" si="97"/>
        <v>#NAME?</v>
      </c>
      <c r="BI219" s="244" t="e">
        <f t="shared" ca="1" si="97"/>
        <v>#NAME?</v>
      </c>
      <c r="BJ219" s="244" t="e">
        <f t="shared" ca="1" si="97"/>
        <v>#NAME?</v>
      </c>
      <c r="BK219" s="244" t="e">
        <f t="shared" ca="1" si="96"/>
        <v>#NAME?</v>
      </c>
      <c r="BL219" s="244" t="e">
        <f t="shared" ca="1" si="96"/>
        <v>#NAME?</v>
      </c>
      <c r="BM219" s="244" t="e">
        <f t="shared" ca="1" si="96"/>
        <v>#NAME?</v>
      </c>
      <c r="BN219" s="244" t="e">
        <f t="shared" ca="1" si="96"/>
        <v>#NAME?</v>
      </c>
      <c r="BO219" s="244" t="e">
        <f t="shared" ca="1" si="84"/>
        <v>#NAME?</v>
      </c>
      <c r="BP219" s="244" t="e">
        <f t="shared" ca="1" si="84"/>
        <v>#NAME?</v>
      </c>
      <c r="BQ219" s="244" t="e">
        <f t="shared" ca="1" si="84"/>
        <v>#NAME?</v>
      </c>
      <c r="BR219" s="244" t="e">
        <f t="shared" ca="1" si="84"/>
        <v>#NAME?</v>
      </c>
      <c r="BS219" s="244" t="e">
        <f t="shared" ca="1" si="84"/>
        <v>#NAME?</v>
      </c>
      <c r="BV219" s="296"/>
      <c r="BX219" s="298" t="s">
        <v>10975</v>
      </c>
      <c r="BZ219" s="244" t="e">
        <f t="shared" ca="1" si="90"/>
        <v>#NAME?</v>
      </c>
      <c r="CA219" s="244" t="e">
        <f t="shared" ca="1" si="90"/>
        <v>#NAME?</v>
      </c>
      <c r="CB219" s="244" t="e">
        <f t="shared" ca="1" si="90"/>
        <v>#NAME?</v>
      </c>
      <c r="CC219" s="244" t="e">
        <f t="shared" ca="1" si="90"/>
        <v>#NAME?</v>
      </c>
      <c r="CD219" s="244" t="e">
        <f t="shared" ca="1" si="88"/>
        <v>#NAME?</v>
      </c>
      <c r="CE219" s="244" t="e">
        <f t="shared" ca="1" si="88"/>
        <v>#NAME?</v>
      </c>
      <c r="CF219" s="244" t="e">
        <f t="shared" ca="1" si="88"/>
        <v>#NAME?</v>
      </c>
      <c r="CG219" s="244" t="e">
        <f t="shared" ca="1" si="88"/>
        <v>#NAME?</v>
      </c>
      <c r="CH219" s="244" t="e">
        <f t="shared" ca="1" si="99"/>
        <v>#NAME?</v>
      </c>
      <c r="CI219" s="244" t="e">
        <f t="shared" ca="1" si="99"/>
        <v>#NAME?</v>
      </c>
      <c r="CJ219" s="244" t="e">
        <f t="shared" ca="1" si="99"/>
        <v>#NAME?</v>
      </c>
      <c r="CK219" s="244" t="e">
        <f t="shared" ca="1" si="99"/>
        <v>#NAME?</v>
      </c>
      <c r="CL219" s="244" t="e">
        <f t="shared" ca="1" si="99"/>
        <v>#NAME?</v>
      </c>
      <c r="CM219" s="244" t="e">
        <f t="shared" ca="1" si="99"/>
        <v>#NAME?</v>
      </c>
      <c r="CN219" s="244" t="e">
        <f t="shared" ca="1" si="99"/>
        <v>#NAME?</v>
      </c>
      <c r="CO219" s="244" t="e">
        <f t="shared" ca="1" si="99"/>
        <v>#NAME?</v>
      </c>
      <c r="CP219" s="244" t="e">
        <f t="shared" ca="1" si="99"/>
        <v>#NAME?</v>
      </c>
      <c r="CQ219" s="244" t="e">
        <f t="shared" ca="1" si="99"/>
        <v>#NAME?</v>
      </c>
      <c r="CT219" s="296"/>
      <c r="CV219" s="298" t="s">
        <v>10975</v>
      </c>
      <c r="CX219" s="244" t="e">
        <f t="shared" ca="1" si="91"/>
        <v>#NAME?</v>
      </c>
      <c r="CY219" s="244" t="e">
        <f t="shared" ca="1" si="91"/>
        <v>#NAME?</v>
      </c>
      <c r="CZ219" s="244" t="e">
        <f t="shared" ca="1" si="91"/>
        <v>#NAME?</v>
      </c>
      <c r="DA219" s="244" t="e">
        <f t="shared" ca="1" si="91"/>
        <v>#NAME?</v>
      </c>
      <c r="DB219" s="244" t="e">
        <f t="shared" ca="1" si="89"/>
        <v>#NAME?</v>
      </c>
      <c r="DC219" s="244" t="e">
        <f t="shared" ca="1" si="89"/>
        <v>#NAME?</v>
      </c>
      <c r="DD219" s="244" t="e">
        <f t="shared" ca="1" si="89"/>
        <v>#NAME?</v>
      </c>
      <c r="DE219" s="244" t="e">
        <f t="shared" ca="1" si="89"/>
        <v>#NAME?</v>
      </c>
      <c r="DF219" s="244" t="e">
        <f t="shared" ca="1" si="100"/>
        <v>#NAME?</v>
      </c>
      <c r="DG219" s="244" t="e">
        <f t="shared" ca="1" si="100"/>
        <v>#NAME?</v>
      </c>
      <c r="DH219" s="244" t="e">
        <f t="shared" ca="1" si="100"/>
        <v>#NAME?</v>
      </c>
      <c r="DI219" s="244" t="e">
        <f t="shared" ca="1" si="100"/>
        <v>#NAME?</v>
      </c>
      <c r="DJ219" s="244" t="e">
        <f t="shared" ca="1" si="100"/>
        <v>#NAME?</v>
      </c>
      <c r="DK219" s="244" t="e">
        <f t="shared" ca="1" si="100"/>
        <v>#NAME?</v>
      </c>
      <c r="DL219" s="244" t="e">
        <f t="shared" ca="1" si="100"/>
        <v>#NAME?</v>
      </c>
      <c r="DM219" s="244" t="e">
        <f t="shared" ca="1" si="100"/>
        <v>#NAME?</v>
      </c>
      <c r="DN219" s="244" t="e">
        <f t="shared" ca="1" si="100"/>
        <v>#NAME?</v>
      </c>
      <c r="DO219" s="244" t="e">
        <f t="shared" ca="1" si="100"/>
        <v>#NAME?</v>
      </c>
    </row>
    <row r="220" spans="2:119" ht="16.5" thickBot="1">
      <c r="B220" s="296"/>
      <c r="C220" s="297">
        <f t="shared" si="87"/>
        <v>145.31295081938381</v>
      </c>
      <c r="D220" s="298" t="s">
        <v>10976</v>
      </c>
      <c r="E220" s="293">
        <f t="shared" si="102"/>
        <v>137.75308932659786</v>
      </c>
      <c r="F220" s="221">
        <f t="shared" si="94"/>
        <v>395.59716953404757</v>
      </c>
      <c r="G220" s="221">
        <f t="shared" si="94"/>
        <v>395.22036090220752</v>
      </c>
      <c r="H220" s="221">
        <f t="shared" si="94"/>
        <v>394.84519725710697</v>
      </c>
      <c r="I220" s="221">
        <f t="shared" si="94"/>
        <v>394.33201747800501</v>
      </c>
      <c r="J220" s="221">
        <f t="shared" si="94"/>
        <v>393.82190946440301</v>
      </c>
      <c r="K220" s="221">
        <f t="shared" si="92"/>
        <v>393.31485129434304</v>
      </c>
      <c r="L220" s="221">
        <f t="shared" si="92"/>
        <v>392.62828411637929</v>
      </c>
      <c r="M220" s="221">
        <f t="shared" si="92"/>
        <v>391.76663039380628</v>
      </c>
      <c r="N220" s="221">
        <f t="shared" si="92"/>
        <v>390.91381386483954</v>
      </c>
      <c r="O220" s="221">
        <f t="shared" si="81"/>
        <v>389.58499226758875</v>
      </c>
      <c r="P220" s="221">
        <f t="shared" si="81"/>
        <v>388.27751617212368</v>
      </c>
      <c r="Q220" s="221">
        <f t="shared" si="81"/>
        <v>386.31324602818279</v>
      </c>
      <c r="R220" s="221">
        <f t="shared" si="81"/>
        <v>383.65955794647209</v>
      </c>
      <c r="S220" s="221">
        <f t="shared" si="83"/>
        <v>381.09469783168714</v>
      </c>
      <c r="T220" s="221">
        <f t="shared" si="83"/>
        <v>377.97040615067368</v>
      </c>
      <c r="U220" s="221">
        <f t="shared" si="83"/>
        <v>374.00555415991482</v>
      </c>
      <c r="V220" s="221">
        <f t="shared" si="83"/>
        <v>354.11602367378259</v>
      </c>
      <c r="W220" s="221">
        <f t="shared" si="83"/>
        <v>328.06604014598167</v>
      </c>
      <c r="Z220" s="296"/>
      <c r="AA220" s="294">
        <f t="shared" si="79"/>
        <v>5.0000000000000001E-4</v>
      </c>
      <c r="AB220" s="298" t="s">
        <v>10976</v>
      </c>
      <c r="AC220" s="295">
        <v>1.2999999999999999E-3</v>
      </c>
      <c r="AD220" s="222" t="e">
        <f t="shared" ca="1" si="101"/>
        <v>#NAME?</v>
      </c>
      <c r="AE220" s="222" t="e">
        <f t="shared" ca="1" si="101"/>
        <v>#NAME?</v>
      </c>
      <c r="AF220" s="222" t="e">
        <f t="shared" ca="1" si="101"/>
        <v>#NAME?</v>
      </c>
      <c r="AG220" s="222" t="e">
        <f t="shared" ca="1" si="101"/>
        <v>#NAME?</v>
      </c>
      <c r="AH220" s="222" t="e">
        <f t="shared" ca="1" si="101"/>
        <v>#NAME?</v>
      </c>
      <c r="AI220" s="222" t="e">
        <f t="shared" ca="1" si="101"/>
        <v>#NAME?</v>
      </c>
      <c r="AJ220" s="222" t="e">
        <f t="shared" ca="1" si="101"/>
        <v>#NAME?</v>
      </c>
      <c r="AK220" s="222" t="e">
        <f t="shared" ca="1" si="101"/>
        <v>#NAME?</v>
      </c>
      <c r="AL220" s="222" t="e">
        <f t="shared" ca="1" si="98"/>
        <v>#NAME?</v>
      </c>
      <c r="AM220" s="222" t="e">
        <f t="shared" ca="1" si="98"/>
        <v>#NAME?</v>
      </c>
      <c r="AN220" s="222" t="e">
        <f t="shared" ca="1" si="98"/>
        <v>#NAME?</v>
      </c>
      <c r="AO220" s="222" t="e">
        <f t="shared" ca="1" si="98"/>
        <v>#NAME?</v>
      </c>
      <c r="AP220" s="222" t="e">
        <f t="shared" ca="1" si="95"/>
        <v>#NAME?</v>
      </c>
      <c r="AQ220" s="222" t="e">
        <f t="shared" ca="1" si="95"/>
        <v>#NAME?</v>
      </c>
      <c r="AR220" s="222" t="e">
        <f t="shared" ca="1" si="95"/>
        <v>#NAME?</v>
      </c>
      <c r="AS220" s="222" t="e">
        <f t="shared" ca="1" si="95"/>
        <v>#NAME?</v>
      </c>
      <c r="AT220" s="222" t="e">
        <f t="shared" ca="1" si="95"/>
        <v>#NAME?</v>
      </c>
      <c r="AU220" s="222" t="e">
        <f t="shared" ca="1" si="95"/>
        <v>#NAME?</v>
      </c>
      <c r="AX220" s="296"/>
      <c r="AZ220" s="298" t="s">
        <v>10976</v>
      </c>
      <c r="BB220" s="244" t="e">
        <f t="shared" ca="1" si="97"/>
        <v>#NAME?</v>
      </c>
      <c r="BC220" s="244" t="e">
        <f t="shared" ca="1" si="97"/>
        <v>#NAME?</v>
      </c>
      <c r="BD220" s="244" t="e">
        <f t="shared" ca="1" si="97"/>
        <v>#NAME?</v>
      </c>
      <c r="BE220" s="244" t="e">
        <f t="shared" ca="1" si="97"/>
        <v>#NAME?</v>
      </c>
      <c r="BF220" s="244" t="e">
        <f t="shared" ca="1" si="97"/>
        <v>#NAME?</v>
      </c>
      <c r="BG220" s="244" t="e">
        <f t="shared" ca="1" si="97"/>
        <v>#NAME?</v>
      </c>
      <c r="BH220" s="244" t="e">
        <f t="shared" ca="1" si="97"/>
        <v>#NAME?</v>
      </c>
      <c r="BI220" s="244" t="e">
        <f t="shared" ca="1" si="97"/>
        <v>#NAME?</v>
      </c>
      <c r="BJ220" s="244" t="e">
        <f t="shared" ca="1" si="97"/>
        <v>#NAME?</v>
      </c>
      <c r="BK220" s="244" t="e">
        <f t="shared" ca="1" si="96"/>
        <v>#NAME?</v>
      </c>
      <c r="BL220" s="244" t="e">
        <f t="shared" ca="1" si="96"/>
        <v>#NAME?</v>
      </c>
      <c r="BM220" s="244" t="e">
        <f t="shared" ca="1" si="96"/>
        <v>#NAME?</v>
      </c>
      <c r="BN220" s="244" t="e">
        <f t="shared" ca="1" si="96"/>
        <v>#NAME?</v>
      </c>
      <c r="BO220" s="244" t="e">
        <f t="shared" ca="1" si="84"/>
        <v>#NAME?</v>
      </c>
      <c r="BP220" s="244" t="e">
        <f t="shared" ca="1" si="84"/>
        <v>#NAME?</v>
      </c>
      <c r="BQ220" s="244" t="e">
        <f t="shared" ca="1" si="84"/>
        <v>#NAME?</v>
      </c>
      <c r="BR220" s="244" t="e">
        <f t="shared" ca="1" si="84"/>
        <v>#NAME?</v>
      </c>
      <c r="BS220" s="244" t="e">
        <f t="shared" ca="1" si="84"/>
        <v>#NAME?</v>
      </c>
      <c r="BV220" s="296"/>
      <c r="BX220" s="298" t="s">
        <v>10976</v>
      </c>
      <c r="BZ220" s="244" t="e">
        <f t="shared" ca="1" si="90"/>
        <v>#NAME?</v>
      </c>
      <c r="CA220" s="244" t="e">
        <f t="shared" ca="1" si="90"/>
        <v>#NAME?</v>
      </c>
      <c r="CB220" s="244" t="e">
        <f t="shared" ca="1" si="90"/>
        <v>#NAME?</v>
      </c>
      <c r="CC220" s="244" t="e">
        <f t="shared" ca="1" si="90"/>
        <v>#NAME?</v>
      </c>
      <c r="CD220" s="244" t="e">
        <f t="shared" ca="1" si="88"/>
        <v>#NAME?</v>
      </c>
      <c r="CE220" s="244" t="e">
        <f t="shared" ca="1" si="88"/>
        <v>#NAME?</v>
      </c>
      <c r="CF220" s="244" t="e">
        <f t="shared" ca="1" si="88"/>
        <v>#NAME?</v>
      </c>
      <c r="CG220" s="244" t="e">
        <f t="shared" ca="1" si="88"/>
        <v>#NAME?</v>
      </c>
      <c r="CH220" s="244" t="e">
        <f t="shared" ca="1" si="99"/>
        <v>#NAME?</v>
      </c>
      <c r="CI220" s="244" t="e">
        <f t="shared" ca="1" si="99"/>
        <v>#NAME?</v>
      </c>
      <c r="CJ220" s="244" t="e">
        <f t="shared" ca="1" si="99"/>
        <v>#NAME?</v>
      </c>
      <c r="CK220" s="244" t="e">
        <f t="shared" ca="1" si="99"/>
        <v>#NAME?</v>
      </c>
      <c r="CL220" s="244" t="e">
        <f t="shared" ca="1" si="99"/>
        <v>#NAME?</v>
      </c>
      <c r="CM220" s="244" t="e">
        <f t="shared" ca="1" si="99"/>
        <v>#NAME?</v>
      </c>
      <c r="CN220" s="244" t="e">
        <f t="shared" ca="1" si="99"/>
        <v>#NAME?</v>
      </c>
      <c r="CO220" s="244" t="e">
        <f t="shared" ca="1" si="99"/>
        <v>#NAME?</v>
      </c>
      <c r="CP220" s="244" t="e">
        <f t="shared" ca="1" si="99"/>
        <v>#NAME?</v>
      </c>
      <c r="CQ220" s="244" t="e">
        <f t="shared" ca="1" si="99"/>
        <v>#NAME?</v>
      </c>
      <c r="CT220" s="296"/>
      <c r="CV220" s="298" t="s">
        <v>10976</v>
      </c>
      <c r="CX220" s="244" t="e">
        <f t="shared" ca="1" si="91"/>
        <v>#NAME?</v>
      </c>
      <c r="CY220" s="244" t="e">
        <f t="shared" ca="1" si="91"/>
        <v>#NAME?</v>
      </c>
      <c r="CZ220" s="244" t="e">
        <f t="shared" ca="1" si="91"/>
        <v>#NAME?</v>
      </c>
      <c r="DA220" s="244" t="e">
        <f t="shared" ca="1" si="91"/>
        <v>#NAME?</v>
      </c>
      <c r="DB220" s="244" t="e">
        <f t="shared" ca="1" si="89"/>
        <v>#NAME?</v>
      </c>
      <c r="DC220" s="244" t="e">
        <f t="shared" ca="1" si="89"/>
        <v>#NAME?</v>
      </c>
      <c r="DD220" s="244" t="e">
        <f t="shared" ca="1" si="89"/>
        <v>#NAME?</v>
      </c>
      <c r="DE220" s="244" t="e">
        <f t="shared" ca="1" si="89"/>
        <v>#NAME?</v>
      </c>
      <c r="DF220" s="244" t="e">
        <f t="shared" ca="1" si="100"/>
        <v>#NAME?</v>
      </c>
      <c r="DG220" s="244" t="e">
        <f t="shared" ca="1" si="100"/>
        <v>#NAME?</v>
      </c>
      <c r="DH220" s="244" t="e">
        <f t="shared" ca="1" si="100"/>
        <v>#NAME?</v>
      </c>
      <c r="DI220" s="244" t="e">
        <f t="shared" ca="1" si="100"/>
        <v>#NAME?</v>
      </c>
      <c r="DJ220" s="244" t="e">
        <f t="shared" ca="1" si="100"/>
        <v>#NAME?</v>
      </c>
      <c r="DK220" s="244" t="e">
        <f t="shared" ca="1" si="100"/>
        <v>#NAME?</v>
      </c>
      <c r="DL220" s="244" t="e">
        <f t="shared" ca="1" si="100"/>
        <v>#NAME?</v>
      </c>
      <c r="DM220" s="244" t="e">
        <f t="shared" ca="1" si="100"/>
        <v>#NAME?</v>
      </c>
      <c r="DN220" s="244" t="e">
        <f t="shared" ca="1" si="100"/>
        <v>#NAME?</v>
      </c>
      <c r="DO220" s="244" t="e">
        <f t="shared" ca="1" si="100"/>
        <v>#NAME?</v>
      </c>
    </row>
    <row r="221" spans="2:119" ht="16.5" thickBot="1">
      <c r="B221" s="296"/>
      <c r="C221" s="297">
        <f t="shared" si="87"/>
        <v>145.31295081938381</v>
      </c>
      <c r="D221" s="298" t="s">
        <v>10977</v>
      </c>
      <c r="E221" s="293">
        <f t="shared" si="102"/>
        <v>136.86608757247564</v>
      </c>
      <c r="F221" s="221">
        <f t="shared" si="94"/>
        <v>394.71016777992537</v>
      </c>
      <c r="G221" s="221">
        <f t="shared" si="94"/>
        <v>394.33335914808526</v>
      </c>
      <c r="H221" s="221">
        <f t="shared" si="94"/>
        <v>393.95819550298478</v>
      </c>
      <c r="I221" s="221">
        <f t="shared" si="94"/>
        <v>393.44501572388276</v>
      </c>
      <c r="J221" s="221">
        <f t="shared" si="94"/>
        <v>392.93490771028075</v>
      </c>
      <c r="K221" s="221">
        <f t="shared" si="92"/>
        <v>392.42784954022085</v>
      </c>
      <c r="L221" s="221">
        <f t="shared" si="92"/>
        <v>391.7412823622571</v>
      </c>
      <c r="M221" s="221">
        <f t="shared" si="92"/>
        <v>390.87962863968403</v>
      </c>
      <c r="N221" s="221">
        <f t="shared" si="92"/>
        <v>390.02681211071729</v>
      </c>
      <c r="O221" s="221">
        <f t="shared" si="81"/>
        <v>388.69799051346649</v>
      </c>
      <c r="P221" s="221">
        <f t="shared" si="81"/>
        <v>387.39051441800149</v>
      </c>
      <c r="Q221" s="221">
        <f t="shared" si="81"/>
        <v>385.42624427406059</v>
      </c>
      <c r="R221" s="221">
        <f t="shared" si="81"/>
        <v>382.7725561923499</v>
      </c>
      <c r="S221" s="221">
        <f t="shared" si="83"/>
        <v>380.20769607756495</v>
      </c>
      <c r="T221" s="221">
        <f t="shared" si="83"/>
        <v>377.08340439655149</v>
      </c>
      <c r="U221" s="221">
        <f t="shared" si="83"/>
        <v>373.11855240579263</v>
      </c>
      <c r="V221" s="221">
        <f t="shared" si="83"/>
        <v>353.22902191966034</v>
      </c>
      <c r="W221" s="221">
        <f t="shared" si="83"/>
        <v>327.17903839185942</v>
      </c>
      <c r="Z221" s="296"/>
      <c r="AA221" s="294">
        <f t="shared" si="79"/>
        <v>5.0000000000000001E-4</v>
      </c>
      <c r="AB221" s="298" t="s">
        <v>10977</v>
      </c>
      <c r="AC221" s="295">
        <v>2.3E-3</v>
      </c>
      <c r="AD221" s="222" t="e">
        <f t="shared" ca="1" si="101"/>
        <v>#NAME?</v>
      </c>
      <c r="AE221" s="222" t="e">
        <f t="shared" ca="1" si="101"/>
        <v>#NAME?</v>
      </c>
      <c r="AF221" s="222" t="e">
        <f t="shared" ca="1" si="101"/>
        <v>#NAME?</v>
      </c>
      <c r="AG221" s="222" t="e">
        <f t="shared" ca="1" si="101"/>
        <v>#NAME?</v>
      </c>
      <c r="AH221" s="222" t="e">
        <f t="shared" ca="1" si="101"/>
        <v>#NAME?</v>
      </c>
      <c r="AI221" s="222" t="e">
        <f t="shared" ca="1" si="101"/>
        <v>#NAME?</v>
      </c>
      <c r="AJ221" s="222" t="e">
        <f t="shared" ca="1" si="101"/>
        <v>#NAME?</v>
      </c>
      <c r="AK221" s="222" t="e">
        <f t="shared" ca="1" si="101"/>
        <v>#NAME?</v>
      </c>
      <c r="AL221" s="222" t="e">
        <f t="shared" ca="1" si="98"/>
        <v>#NAME?</v>
      </c>
      <c r="AM221" s="222" t="e">
        <f t="shared" ca="1" si="98"/>
        <v>#NAME?</v>
      </c>
      <c r="AN221" s="222" t="e">
        <f t="shared" ca="1" si="98"/>
        <v>#NAME?</v>
      </c>
      <c r="AO221" s="222" t="e">
        <f t="shared" ca="1" si="98"/>
        <v>#NAME?</v>
      </c>
      <c r="AP221" s="222" t="e">
        <f t="shared" ca="1" si="95"/>
        <v>#NAME?</v>
      </c>
      <c r="AQ221" s="222" t="e">
        <f t="shared" ca="1" si="95"/>
        <v>#NAME?</v>
      </c>
      <c r="AR221" s="222" t="e">
        <f t="shared" ca="1" si="95"/>
        <v>#NAME?</v>
      </c>
      <c r="AS221" s="222" t="e">
        <f t="shared" ca="1" si="95"/>
        <v>#NAME?</v>
      </c>
      <c r="AT221" s="222" t="e">
        <f t="shared" ca="1" si="95"/>
        <v>#NAME?</v>
      </c>
      <c r="AU221" s="222" t="e">
        <f t="shared" ca="1" si="95"/>
        <v>#NAME?</v>
      </c>
      <c r="AX221" s="296"/>
      <c r="AZ221" s="298" t="s">
        <v>10977</v>
      </c>
      <c r="BB221" s="244" t="e">
        <f t="shared" ca="1" si="97"/>
        <v>#NAME?</v>
      </c>
      <c r="BC221" s="244" t="e">
        <f t="shared" ca="1" si="97"/>
        <v>#NAME?</v>
      </c>
      <c r="BD221" s="244" t="e">
        <f t="shared" ca="1" si="97"/>
        <v>#NAME?</v>
      </c>
      <c r="BE221" s="244" t="e">
        <f t="shared" ca="1" si="97"/>
        <v>#NAME?</v>
      </c>
      <c r="BF221" s="244" t="e">
        <f t="shared" ca="1" si="97"/>
        <v>#NAME?</v>
      </c>
      <c r="BG221" s="244" t="e">
        <f t="shared" ca="1" si="97"/>
        <v>#NAME?</v>
      </c>
      <c r="BH221" s="244" t="e">
        <f t="shared" ca="1" si="97"/>
        <v>#NAME?</v>
      </c>
      <c r="BI221" s="244" t="e">
        <f t="shared" ca="1" si="97"/>
        <v>#NAME?</v>
      </c>
      <c r="BJ221" s="244" t="e">
        <f t="shared" ca="1" si="97"/>
        <v>#NAME?</v>
      </c>
      <c r="BK221" s="244" t="e">
        <f t="shared" ca="1" si="96"/>
        <v>#NAME?</v>
      </c>
      <c r="BL221" s="244" t="e">
        <f t="shared" ca="1" si="96"/>
        <v>#NAME?</v>
      </c>
      <c r="BM221" s="244" t="e">
        <f t="shared" ca="1" si="96"/>
        <v>#NAME?</v>
      </c>
      <c r="BN221" s="244" t="e">
        <f t="shared" ca="1" si="96"/>
        <v>#NAME?</v>
      </c>
      <c r="BO221" s="244" t="e">
        <f t="shared" ca="1" si="84"/>
        <v>#NAME?</v>
      </c>
      <c r="BP221" s="244" t="e">
        <f t="shared" ca="1" si="84"/>
        <v>#NAME?</v>
      </c>
      <c r="BQ221" s="244" t="e">
        <f t="shared" ca="1" si="84"/>
        <v>#NAME?</v>
      </c>
      <c r="BR221" s="244" t="e">
        <f t="shared" ca="1" si="84"/>
        <v>#NAME?</v>
      </c>
      <c r="BS221" s="244" t="e">
        <f t="shared" ca="1" si="84"/>
        <v>#NAME?</v>
      </c>
      <c r="BV221" s="296"/>
      <c r="BX221" s="298" t="s">
        <v>10977</v>
      </c>
      <c r="BZ221" s="244" t="e">
        <f t="shared" ca="1" si="90"/>
        <v>#NAME?</v>
      </c>
      <c r="CA221" s="244" t="e">
        <f t="shared" ca="1" si="90"/>
        <v>#NAME?</v>
      </c>
      <c r="CB221" s="244" t="e">
        <f t="shared" ca="1" si="90"/>
        <v>#NAME?</v>
      </c>
      <c r="CC221" s="244" t="e">
        <f t="shared" ca="1" si="90"/>
        <v>#NAME?</v>
      </c>
      <c r="CD221" s="244" t="e">
        <f t="shared" ca="1" si="88"/>
        <v>#NAME?</v>
      </c>
      <c r="CE221" s="244" t="e">
        <f t="shared" ca="1" si="88"/>
        <v>#NAME?</v>
      </c>
      <c r="CF221" s="244" t="e">
        <f t="shared" ca="1" si="88"/>
        <v>#NAME?</v>
      </c>
      <c r="CG221" s="244" t="e">
        <f t="shared" ca="1" si="88"/>
        <v>#NAME?</v>
      </c>
      <c r="CH221" s="244" t="e">
        <f t="shared" ca="1" si="99"/>
        <v>#NAME?</v>
      </c>
      <c r="CI221" s="244" t="e">
        <f t="shared" ca="1" si="99"/>
        <v>#NAME?</v>
      </c>
      <c r="CJ221" s="244" t="e">
        <f t="shared" ca="1" si="99"/>
        <v>#NAME?</v>
      </c>
      <c r="CK221" s="244" t="e">
        <f t="shared" ca="1" si="99"/>
        <v>#NAME?</v>
      </c>
      <c r="CL221" s="244" t="e">
        <f t="shared" ca="1" si="99"/>
        <v>#NAME?</v>
      </c>
      <c r="CM221" s="244" t="e">
        <f t="shared" ca="1" si="99"/>
        <v>#NAME?</v>
      </c>
      <c r="CN221" s="244" t="e">
        <f t="shared" ca="1" si="99"/>
        <v>#NAME?</v>
      </c>
      <c r="CO221" s="244" t="e">
        <f t="shared" ca="1" si="99"/>
        <v>#NAME?</v>
      </c>
      <c r="CP221" s="244" t="e">
        <f t="shared" ca="1" si="99"/>
        <v>#NAME?</v>
      </c>
      <c r="CQ221" s="244" t="e">
        <f t="shared" ca="1" si="99"/>
        <v>#NAME?</v>
      </c>
      <c r="CT221" s="296"/>
      <c r="CV221" s="298" t="s">
        <v>10977</v>
      </c>
      <c r="CX221" s="244" t="e">
        <f t="shared" ca="1" si="91"/>
        <v>#NAME?</v>
      </c>
      <c r="CY221" s="244" t="e">
        <f t="shared" ca="1" si="91"/>
        <v>#NAME?</v>
      </c>
      <c r="CZ221" s="244" t="e">
        <f t="shared" ca="1" si="91"/>
        <v>#NAME?</v>
      </c>
      <c r="DA221" s="244" t="e">
        <f t="shared" ca="1" si="91"/>
        <v>#NAME?</v>
      </c>
      <c r="DB221" s="244" t="e">
        <f t="shared" ca="1" si="89"/>
        <v>#NAME?</v>
      </c>
      <c r="DC221" s="244" t="e">
        <f t="shared" ca="1" si="89"/>
        <v>#NAME?</v>
      </c>
      <c r="DD221" s="244" t="e">
        <f t="shared" ca="1" si="89"/>
        <v>#NAME?</v>
      </c>
      <c r="DE221" s="244" t="e">
        <f t="shared" ca="1" si="89"/>
        <v>#NAME?</v>
      </c>
      <c r="DF221" s="244" t="e">
        <f t="shared" ca="1" si="100"/>
        <v>#NAME?</v>
      </c>
      <c r="DG221" s="244" t="e">
        <f t="shared" ca="1" si="100"/>
        <v>#NAME?</v>
      </c>
      <c r="DH221" s="244" t="e">
        <f t="shared" ca="1" si="100"/>
        <v>#NAME?</v>
      </c>
      <c r="DI221" s="244" t="e">
        <f t="shared" ca="1" si="100"/>
        <v>#NAME?</v>
      </c>
      <c r="DJ221" s="244" t="e">
        <f t="shared" ca="1" si="100"/>
        <v>#NAME?</v>
      </c>
      <c r="DK221" s="244" t="e">
        <f t="shared" ca="1" si="100"/>
        <v>#NAME?</v>
      </c>
      <c r="DL221" s="244" t="e">
        <f t="shared" ca="1" si="100"/>
        <v>#NAME?</v>
      </c>
      <c r="DM221" s="244" t="e">
        <f t="shared" ca="1" si="100"/>
        <v>#NAME?</v>
      </c>
      <c r="DN221" s="244" t="e">
        <f t="shared" ca="1" si="100"/>
        <v>#NAME?</v>
      </c>
      <c r="DO221" s="244" t="e">
        <f t="shared" ca="1" si="100"/>
        <v>#NAME?</v>
      </c>
    </row>
    <row r="222" spans="2:119" ht="16.5" thickBot="1">
      <c r="B222" s="296"/>
      <c r="C222" s="297">
        <f t="shared" si="87"/>
        <v>145.31295081938381</v>
      </c>
      <c r="D222" s="298" t="s">
        <v>10968</v>
      </c>
      <c r="E222" s="293">
        <f t="shared" si="102"/>
        <v>135.75325655369102</v>
      </c>
      <c r="F222" s="221">
        <f t="shared" si="94"/>
        <v>393.59733676114075</v>
      </c>
      <c r="G222" s="221">
        <f t="shared" si="94"/>
        <v>393.22052812930065</v>
      </c>
      <c r="H222" s="221">
        <f t="shared" si="94"/>
        <v>392.84536448420016</v>
      </c>
      <c r="I222" s="221">
        <f t="shared" si="94"/>
        <v>392.33218470509814</v>
      </c>
      <c r="J222" s="221">
        <f t="shared" si="94"/>
        <v>391.82207669149614</v>
      </c>
      <c r="K222" s="221">
        <f t="shared" si="92"/>
        <v>391.31501852143623</v>
      </c>
      <c r="L222" s="221">
        <f t="shared" si="92"/>
        <v>390.62845134347248</v>
      </c>
      <c r="M222" s="221">
        <f t="shared" si="92"/>
        <v>389.76679762089941</v>
      </c>
      <c r="N222" s="221">
        <f t="shared" si="92"/>
        <v>388.91398109193267</v>
      </c>
      <c r="O222" s="221">
        <f t="shared" si="81"/>
        <v>387.58515949468188</v>
      </c>
      <c r="P222" s="221">
        <f t="shared" si="81"/>
        <v>386.27768339921687</v>
      </c>
      <c r="Q222" s="221">
        <f t="shared" si="81"/>
        <v>384.31341325527598</v>
      </c>
      <c r="R222" s="221">
        <f t="shared" si="81"/>
        <v>381.65972517356528</v>
      </c>
      <c r="S222" s="221">
        <f t="shared" si="83"/>
        <v>379.09486505878033</v>
      </c>
      <c r="T222" s="221">
        <f t="shared" si="83"/>
        <v>375.97057337776687</v>
      </c>
      <c r="U222" s="221">
        <f t="shared" si="83"/>
        <v>372.00572138700801</v>
      </c>
      <c r="V222" s="221">
        <f t="shared" si="83"/>
        <v>352.11619090087572</v>
      </c>
      <c r="W222" s="221">
        <f t="shared" si="83"/>
        <v>326.0662073730748</v>
      </c>
      <c r="Z222" s="296"/>
      <c r="AA222" s="294">
        <f t="shared" si="79"/>
        <v>5.0000000000000001E-4</v>
      </c>
      <c r="AB222" s="298" t="s">
        <v>10968</v>
      </c>
      <c r="AC222" s="295">
        <v>1.0800000000000001E-2</v>
      </c>
      <c r="AD222" s="222" t="e">
        <f t="shared" ca="1" si="101"/>
        <v>#NAME?</v>
      </c>
      <c r="AE222" s="222" t="e">
        <f t="shared" ca="1" si="101"/>
        <v>#NAME?</v>
      </c>
      <c r="AF222" s="222" t="e">
        <f t="shared" ca="1" si="101"/>
        <v>#NAME?</v>
      </c>
      <c r="AG222" s="222" t="e">
        <f t="shared" ca="1" si="101"/>
        <v>#NAME?</v>
      </c>
      <c r="AH222" s="222" t="e">
        <f t="shared" ca="1" si="101"/>
        <v>#NAME?</v>
      </c>
      <c r="AI222" s="222" t="e">
        <f t="shared" ca="1" si="101"/>
        <v>#NAME?</v>
      </c>
      <c r="AJ222" s="222" t="e">
        <f t="shared" ca="1" si="101"/>
        <v>#NAME?</v>
      </c>
      <c r="AK222" s="222" t="e">
        <f t="shared" ca="1" si="101"/>
        <v>#NAME?</v>
      </c>
      <c r="AL222" s="222" t="e">
        <f t="shared" ca="1" si="98"/>
        <v>#NAME?</v>
      </c>
      <c r="AM222" s="222" t="e">
        <f t="shared" ca="1" si="98"/>
        <v>#NAME?</v>
      </c>
      <c r="AN222" s="222" t="e">
        <f t="shared" ca="1" si="98"/>
        <v>#NAME?</v>
      </c>
      <c r="AO222" s="222" t="e">
        <f t="shared" ca="1" si="98"/>
        <v>#NAME?</v>
      </c>
      <c r="AP222" s="222" t="e">
        <f t="shared" ca="1" si="95"/>
        <v>#NAME?</v>
      </c>
      <c r="AQ222" s="222" t="e">
        <f t="shared" ca="1" si="95"/>
        <v>#NAME?</v>
      </c>
      <c r="AR222" s="222" t="e">
        <f t="shared" ca="1" si="95"/>
        <v>#NAME?</v>
      </c>
      <c r="AS222" s="222" t="e">
        <f t="shared" ca="1" si="95"/>
        <v>#NAME?</v>
      </c>
      <c r="AT222" s="222" t="e">
        <f t="shared" ca="1" si="95"/>
        <v>#NAME?</v>
      </c>
      <c r="AU222" s="222" t="e">
        <f t="shared" ca="1" si="95"/>
        <v>#NAME?</v>
      </c>
      <c r="AX222" s="296"/>
      <c r="AZ222" s="298" t="s">
        <v>10968</v>
      </c>
      <c r="BB222" s="244" t="e">
        <f t="shared" ca="1" si="97"/>
        <v>#NAME?</v>
      </c>
      <c r="BC222" s="244" t="e">
        <f t="shared" ca="1" si="97"/>
        <v>#NAME?</v>
      </c>
      <c r="BD222" s="244" t="e">
        <f t="shared" ca="1" si="97"/>
        <v>#NAME?</v>
      </c>
      <c r="BE222" s="244" t="e">
        <f t="shared" ca="1" si="97"/>
        <v>#NAME?</v>
      </c>
      <c r="BF222" s="244" t="e">
        <f t="shared" ca="1" si="97"/>
        <v>#NAME?</v>
      </c>
      <c r="BG222" s="244" t="e">
        <f t="shared" ca="1" si="97"/>
        <v>#NAME?</v>
      </c>
      <c r="BH222" s="244" t="e">
        <f t="shared" ca="1" si="97"/>
        <v>#NAME?</v>
      </c>
      <c r="BI222" s="244" t="e">
        <f t="shared" ca="1" si="97"/>
        <v>#NAME?</v>
      </c>
      <c r="BJ222" s="244" t="e">
        <f t="shared" ca="1" si="97"/>
        <v>#NAME?</v>
      </c>
      <c r="BK222" s="244" t="e">
        <f t="shared" ca="1" si="96"/>
        <v>#NAME?</v>
      </c>
      <c r="BL222" s="244" t="e">
        <f t="shared" ca="1" si="96"/>
        <v>#NAME?</v>
      </c>
      <c r="BM222" s="244" t="e">
        <f t="shared" ca="1" si="96"/>
        <v>#NAME?</v>
      </c>
      <c r="BN222" s="244" t="e">
        <f t="shared" ca="1" si="96"/>
        <v>#NAME?</v>
      </c>
      <c r="BO222" s="244" t="e">
        <f t="shared" ca="1" si="84"/>
        <v>#NAME?</v>
      </c>
      <c r="BP222" s="244" t="e">
        <f t="shared" ca="1" si="84"/>
        <v>#NAME?</v>
      </c>
      <c r="BQ222" s="244" t="e">
        <f t="shared" ca="1" si="84"/>
        <v>#NAME?</v>
      </c>
      <c r="BR222" s="244" t="e">
        <f t="shared" ca="1" si="84"/>
        <v>#NAME?</v>
      </c>
      <c r="BS222" s="244" t="e">
        <f t="shared" ca="1" si="84"/>
        <v>#NAME?</v>
      </c>
      <c r="BV222" s="296"/>
      <c r="BX222" s="298" t="s">
        <v>10968</v>
      </c>
      <c r="BZ222" s="244" t="e">
        <f t="shared" ca="1" si="90"/>
        <v>#NAME?</v>
      </c>
      <c r="CA222" s="244" t="e">
        <f t="shared" ca="1" si="90"/>
        <v>#NAME?</v>
      </c>
      <c r="CB222" s="244" t="e">
        <f t="shared" ca="1" si="90"/>
        <v>#NAME?</v>
      </c>
      <c r="CC222" s="244" t="e">
        <f t="shared" ca="1" si="90"/>
        <v>#NAME?</v>
      </c>
      <c r="CD222" s="244" t="e">
        <f t="shared" ca="1" si="88"/>
        <v>#NAME?</v>
      </c>
      <c r="CE222" s="244" t="e">
        <f t="shared" ca="1" si="88"/>
        <v>#NAME?</v>
      </c>
      <c r="CF222" s="244" t="e">
        <f t="shared" ca="1" si="88"/>
        <v>#NAME?</v>
      </c>
      <c r="CG222" s="244" t="e">
        <f t="shared" ca="1" si="88"/>
        <v>#NAME?</v>
      </c>
      <c r="CH222" s="244" t="e">
        <f t="shared" ca="1" si="99"/>
        <v>#NAME?</v>
      </c>
      <c r="CI222" s="244" t="e">
        <f t="shared" ca="1" si="99"/>
        <v>#NAME?</v>
      </c>
      <c r="CJ222" s="244" t="e">
        <f t="shared" ca="1" si="99"/>
        <v>#NAME?</v>
      </c>
      <c r="CK222" s="244" t="e">
        <f t="shared" ca="1" si="99"/>
        <v>#NAME?</v>
      </c>
      <c r="CL222" s="244" t="e">
        <f t="shared" ca="1" si="99"/>
        <v>#NAME?</v>
      </c>
      <c r="CM222" s="244" t="e">
        <f t="shared" ca="1" si="99"/>
        <v>#NAME?</v>
      </c>
      <c r="CN222" s="244" t="e">
        <f t="shared" ca="1" si="99"/>
        <v>#NAME?</v>
      </c>
      <c r="CO222" s="244" t="e">
        <f t="shared" ca="1" si="99"/>
        <v>#NAME?</v>
      </c>
      <c r="CP222" s="244" t="e">
        <f t="shared" ca="1" si="99"/>
        <v>#NAME?</v>
      </c>
      <c r="CQ222" s="244" t="e">
        <f t="shared" ca="1" si="99"/>
        <v>#NAME?</v>
      </c>
      <c r="CT222" s="296"/>
      <c r="CV222" s="298" t="s">
        <v>10968</v>
      </c>
      <c r="CX222" s="244" t="e">
        <f t="shared" ca="1" si="91"/>
        <v>#NAME?</v>
      </c>
      <c r="CY222" s="244" t="e">
        <f t="shared" ca="1" si="91"/>
        <v>#NAME?</v>
      </c>
      <c r="CZ222" s="244" t="e">
        <f t="shared" ca="1" si="91"/>
        <v>#NAME?</v>
      </c>
      <c r="DA222" s="244" t="e">
        <f t="shared" ca="1" si="91"/>
        <v>#NAME?</v>
      </c>
      <c r="DB222" s="244" t="e">
        <f t="shared" ca="1" si="89"/>
        <v>#NAME?</v>
      </c>
      <c r="DC222" s="244" t="e">
        <f t="shared" ca="1" si="89"/>
        <v>#NAME?</v>
      </c>
      <c r="DD222" s="244" t="e">
        <f t="shared" ca="1" si="89"/>
        <v>#NAME?</v>
      </c>
      <c r="DE222" s="244" t="e">
        <f t="shared" ca="1" si="89"/>
        <v>#NAME?</v>
      </c>
      <c r="DF222" s="244" t="e">
        <f t="shared" ca="1" si="100"/>
        <v>#NAME?</v>
      </c>
      <c r="DG222" s="244" t="e">
        <f t="shared" ca="1" si="100"/>
        <v>#NAME?</v>
      </c>
      <c r="DH222" s="244" t="e">
        <f t="shared" ca="1" si="100"/>
        <v>#NAME?</v>
      </c>
      <c r="DI222" s="244" t="e">
        <f t="shared" ca="1" si="100"/>
        <v>#NAME?</v>
      </c>
      <c r="DJ222" s="244" t="e">
        <f t="shared" ca="1" si="100"/>
        <v>#NAME?</v>
      </c>
      <c r="DK222" s="244" t="e">
        <f t="shared" ca="1" si="100"/>
        <v>#NAME?</v>
      </c>
      <c r="DL222" s="244" t="e">
        <f t="shared" ca="1" si="100"/>
        <v>#NAME?</v>
      </c>
      <c r="DM222" s="244" t="e">
        <f t="shared" ca="1" si="100"/>
        <v>#NAME?</v>
      </c>
      <c r="DN222" s="244" t="e">
        <f t="shared" ca="1" si="100"/>
        <v>#NAME?</v>
      </c>
      <c r="DO222" s="244" t="e">
        <f t="shared" ca="1" si="100"/>
        <v>#NAME?</v>
      </c>
    </row>
    <row r="223" spans="2:119" ht="16.5" thickBot="1">
      <c r="B223" s="296"/>
      <c r="C223" s="297">
        <f t="shared" si="87"/>
        <v>145.31295081938381</v>
      </c>
      <c r="D223" s="298" t="s">
        <v>10979</v>
      </c>
      <c r="E223" s="293">
        <f t="shared" si="102"/>
        <v>134.65224816260616</v>
      </c>
      <c r="F223" s="221">
        <f t="shared" si="94"/>
        <v>392.49632837005589</v>
      </c>
      <c r="G223" s="221">
        <f t="shared" si="94"/>
        <v>392.11951973821579</v>
      </c>
      <c r="H223" s="221">
        <f t="shared" si="94"/>
        <v>391.7443560931153</v>
      </c>
      <c r="I223" s="221">
        <f t="shared" si="94"/>
        <v>391.23117631401328</v>
      </c>
      <c r="J223" s="221">
        <f t="shared" si="94"/>
        <v>390.72106830041128</v>
      </c>
      <c r="K223" s="221">
        <f t="shared" si="92"/>
        <v>390.21401013035137</v>
      </c>
      <c r="L223" s="221">
        <f t="shared" si="92"/>
        <v>389.52744295238762</v>
      </c>
      <c r="M223" s="221">
        <f t="shared" si="92"/>
        <v>388.66578922981455</v>
      </c>
      <c r="N223" s="221">
        <f t="shared" si="92"/>
        <v>387.81297270084781</v>
      </c>
      <c r="O223" s="221">
        <f t="shared" si="81"/>
        <v>386.48415110359701</v>
      </c>
      <c r="P223" s="221">
        <f t="shared" si="81"/>
        <v>385.17667500813201</v>
      </c>
      <c r="Q223" s="221">
        <f t="shared" si="81"/>
        <v>383.21240486419111</v>
      </c>
      <c r="R223" s="221">
        <f t="shared" si="81"/>
        <v>380.55871678248042</v>
      </c>
      <c r="S223" s="221">
        <f t="shared" si="83"/>
        <v>377.99385666769547</v>
      </c>
      <c r="T223" s="221">
        <f t="shared" si="83"/>
        <v>374.86956498668201</v>
      </c>
      <c r="U223" s="221">
        <f t="shared" si="83"/>
        <v>370.90471299592315</v>
      </c>
      <c r="V223" s="221">
        <f t="shared" si="83"/>
        <v>351.01518250979086</v>
      </c>
      <c r="W223" s="221">
        <f t="shared" si="83"/>
        <v>324.96519898198994</v>
      </c>
      <c r="Z223" s="296"/>
      <c r="AA223" s="294">
        <f t="shared" si="79"/>
        <v>5.0000000000000001E-4</v>
      </c>
      <c r="AB223" s="298" t="s">
        <v>10979</v>
      </c>
      <c r="AC223" s="295">
        <v>9.0300000000000005E-2</v>
      </c>
      <c r="AD223" s="222" t="e">
        <f t="shared" ca="1" si="101"/>
        <v>#NAME?</v>
      </c>
      <c r="AE223" s="222" t="e">
        <f t="shared" ca="1" si="101"/>
        <v>#NAME?</v>
      </c>
      <c r="AF223" s="222" t="e">
        <f t="shared" ca="1" si="101"/>
        <v>#NAME?</v>
      </c>
      <c r="AG223" s="222" t="e">
        <f t="shared" ca="1" si="101"/>
        <v>#NAME?</v>
      </c>
      <c r="AH223" s="222" t="e">
        <f t="shared" ca="1" si="101"/>
        <v>#NAME?</v>
      </c>
      <c r="AI223" s="222" t="e">
        <f t="shared" ca="1" si="101"/>
        <v>#NAME?</v>
      </c>
      <c r="AJ223" s="222" t="e">
        <f t="shared" ca="1" si="101"/>
        <v>#NAME?</v>
      </c>
      <c r="AK223" s="222" t="e">
        <f t="shared" ca="1" si="101"/>
        <v>#NAME?</v>
      </c>
      <c r="AL223" s="222" t="e">
        <f t="shared" ca="1" si="98"/>
        <v>#NAME?</v>
      </c>
      <c r="AM223" s="222" t="e">
        <f t="shared" ca="1" si="98"/>
        <v>#NAME?</v>
      </c>
      <c r="AN223" s="222" t="e">
        <f t="shared" ca="1" si="98"/>
        <v>#NAME?</v>
      </c>
      <c r="AO223" s="222" t="e">
        <f t="shared" ca="1" si="98"/>
        <v>#NAME?</v>
      </c>
      <c r="AP223" s="222" t="e">
        <f t="shared" ca="1" si="95"/>
        <v>#NAME?</v>
      </c>
      <c r="AQ223" s="222" t="e">
        <f t="shared" ca="1" si="95"/>
        <v>#NAME?</v>
      </c>
      <c r="AR223" s="222" t="e">
        <f t="shared" ca="1" si="95"/>
        <v>#NAME?</v>
      </c>
      <c r="AS223" s="222" t="e">
        <f t="shared" ca="1" si="95"/>
        <v>#NAME?</v>
      </c>
      <c r="AT223" s="222" t="e">
        <f t="shared" ca="1" si="95"/>
        <v>#NAME?</v>
      </c>
      <c r="AU223" s="222" t="e">
        <f t="shared" ca="1" si="95"/>
        <v>#NAME?</v>
      </c>
      <c r="AX223" s="296"/>
      <c r="AZ223" s="298" t="s">
        <v>10979</v>
      </c>
      <c r="BB223" s="244" t="e">
        <f t="shared" ca="1" si="97"/>
        <v>#NAME?</v>
      </c>
      <c r="BC223" s="244" t="e">
        <f t="shared" ca="1" si="97"/>
        <v>#NAME?</v>
      </c>
      <c r="BD223" s="244" t="e">
        <f t="shared" ca="1" si="97"/>
        <v>#NAME?</v>
      </c>
      <c r="BE223" s="244" t="e">
        <f t="shared" ca="1" si="97"/>
        <v>#NAME?</v>
      </c>
      <c r="BF223" s="244" t="e">
        <f t="shared" ca="1" si="97"/>
        <v>#NAME?</v>
      </c>
      <c r="BG223" s="244" t="e">
        <f t="shared" ca="1" si="97"/>
        <v>#NAME?</v>
      </c>
      <c r="BH223" s="244" t="e">
        <f t="shared" ca="1" si="97"/>
        <v>#NAME?</v>
      </c>
      <c r="BI223" s="244" t="e">
        <f t="shared" ca="1" si="97"/>
        <v>#NAME?</v>
      </c>
      <c r="BJ223" s="244" t="e">
        <f t="shared" ca="1" si="97"/>
        <v>#NAME?</v>
      </c>
      <c r="BK223" s="244" t="e">
        <f t="shared" ca="1" si="96"/>
        <v>#NAME?</v>
      </c>
      <c r="BL223" s="244" t="e">
        <f t="shared" ca="1" si="96"/>
        <v>#NAME?</v>
      </c>
      <c r="BM223" s="244" t="e">
        <f t="shared" ca="1" si="96"/>
        <v>#NAME?</v>
      </c>
      <c r="BN223" s="244" t="e">
        <f t="shared" ca="1" si="96"/>
        <v>#NAME?</v>
      </c>
      <c r="BO223" s="244" t="e">
        <f t="shared" ca="1" si="84"/>
        <v>#NAME?</v>
      </c>
      <c r="BP223" s="244" t="e">
        <f t="shared" ca="1" si="84"/>
        <v>#NAME?</v>
      </c>
      <c r="BQ223" s="244" t="e">
        <f t="shared" ca="1" si="84"/>
        <v>#NAME?</v>
      </c>
      <c r="BR223" s="244" t="e">
        <f t="shared" ca="1" si="84"/>
        <v>#NAME?</v>
      </c>
      <c r="BS223" s="244" t="e">
        <f t="shared" ca="1" si="84"/>
        <v>#NAME?</v>
      </c>
      <c r="BV223" s="296"/>
      <c r="BX223" s="298" t="s">
        <v>10979</v>
      </c>
      <c r="BZ223" s="244" t="e">
        <f t="shared" ca="1" si="90"/>
        <v>#NAME?</v>
      </c>
      <c r="CA223" s="244" t="e">
        <f t="shared" ca="1" si="90"/>
        <v>#NAME?</v>
      </c>
      <c r="CB223" s="244" t="e">
        <f t="shared" ca="1" si="90"/>
        <v>#NAME?</v>
      </c>
      <c r="CC223" s="244" t="e">
        <f t="shared" ca="1" si="90"/>
        <v>#NAME?</v>
      </c>
      <c r="CD223" s="244" t="e">
        <f t="shared" ca="1" si="88"/>
        <v>#NAME?</v>
      </c>
      <c r="CE223" s="244" t="e">
        <f t="shared" ca="1" si="88"/>
        <v>#NAME?</v>
      </c>
      <c r="CF223" s="244" t="e">
        <f t="shared" ca="1" si="88"/>
        <v>#NAME?</v>
      </c>
      <c r="CG223" s="244" t="e">
        <f t="shared" ca="1" si="88"/>
        <v>#NAME?</v>
      </c>
      <c r="CH223" s="244" t="e">
        <f t="shared" ca="1" si="99"/>
        <v>#NAME?</v>
      </c>
      <c r="CI223" s="244" t="e">
        <f t="shared" ca="1" si="99"/>
        <v>#NAME?</v>
      </c>
      <c r="CJ223" s="244" t="e">
        <f t="shared" ca="1" si="99"/>
        <v>#NAME?</v>
      </c>
      <c r="CK223" s="244" t="e">
        <f t="shared" ca="1" si="99"/>
        <v>#NAME?</v>
      </c>
      <c r="CL223" s="244" t="e">
        <f t="shared" ca="1" si="99"/>
        <v>#NAME?</v>
      </c>
      <c r="CM223" s="244" t="e">
        <f t="shared" ca="1" si="99"/>
        <v>#NAME?</v>
      </c>
      <c r="CN223" s="244" t="e">
        <f t="shared" ca="1" si="99"/>
        <v>#NAME?</v>
      </c>
      <c r="CO223" s="244" t="e">
        <f t="shared" ca="1" si="99"/>
        <v>#NAME?</v>
      </c>
      <c r="CP223" s="244" t="e">
        <f t="shared" ca="1" si="99"/>
        <v>#NAME?</v>
      </c>
      <c r="CQ223" s="244" t="e">
        <f t="shared" ca="1" si="99"/>
        <v>#NAME?</v>
      </c>
      <c r="CT223" s="296"/>
      <c r="CV223" s="298" t="s">
        <v>10979</v>
      </c>
      <c r="CX223" s="244" t="e">
        <f t="shared" ca="1" si="91"/>
        <v>#NAME?</v>
      </c>
      <c r="CY223" s="244" t="e">
        <f t="shared" ca="1" si="91"/>
        <v>#NAME?</v>
      </c>
      <c r="CZ223" s="244" t="e">
        <f t="shared" ca="1" si="91"/>
        <v>#NAME?</v>
      </c>
      <c r="DA223" s="244" t="e">
        <f t="shared" ca="1" si="91"/>
        <v>#NAME?</v>
      </c>
      <c r="DB223" s="244" t="e">
        <f t="shared" ca="1" si="89"/>
        <v>#NAME?</v>
      </c>
      <c r="DC223" s="244" t="e">
        <f t="shared" ca="1" si="89"/>
        <v>#NAME?</v>
      </c>
      <c r="DD223" s="244" t="e">
        <f t="shared" ca="1" si="89"/>
        <v>#NAME?</v>
      </c>
      <c r="DE223" s="244" t="e">
        <f t="shared" ca="1" si="89"/>
        <v>#NAME?</v>
      </c>
      <c r="DF223" s="244" t="e">
        <f t="shared" ca="1" si="100"/>
        <v>#NAME?</v>
      </c>
      <c r="DG223" s="244" t="e">
        <f t="shared" ca="1" si="100"/>
        <v>#NAME?</v>
      </c>
      <c r="DH223" s="244" t="e">
        <f t="shared" ca="1" si="100"/>
        <v>#NAME?</v>
      </c>
      <c r="DI223" s="244" t="e">
        <f t="shared" ca="1" si="100"/>
        <v>#NAME?</v>
      </c>
      <c r="DJ223" s="244" t="e">
        <f t="shared" ca="1" si="100"/>
        <v>#NAME?</v>
      </c>
      <c r="DK223" s="244" t="e">
        <f t="shared" ca="1" si="100"/>
        <v>#NAME?</v>
      </c>
      <c r="DL223" s="244" t="e">
        <f t="shared" ca="1" si="100"/>
        <v>#NAME?</v>
      </c>
      <c r="DM223" s="244" t="e">
        <f t="shared" ca="1" si="100"/>
        <v>#NAME?</v>
      </c>
      <c r="DN223" s="244" t="e">
        <f t="shared" ca="1" si="100"/>
        <v>#NAME?</v>
      </c>
      <c r="DO223" s="244" t="e">
        <f t="shared" ca="1" si="100"/>
        <v>#NAME?</v>
      </c>
    </row>
    <row r="224" spans="2:119" ht="16.5" thickBot="1">
      <c r="B224" s="296"/>
      <c r="C224" s="297">
        <f t="shared" si="87"/>
        <v>145.31295081938381</v>
      </c>
      <c r="D224" s="298" t="s">
        <v>10981</v>
      </c>
      <c r="E224" s="293">
        <f t="shared" si="102"/>
        <v>132.93752172617147</v>
      </c>
      <c r="F224" s="221">
        <f t="shared" si="94"/>
        <v>390.78160193362123</v>
      </c>
      <c r="G224" s="221">
        <f t="shared" si="94"/>
        <v>390.40479330178107</v>
      </c>
      <c r="H224" s="221">
        <f t="shared" si="94"/>
        <v>390.02962965668064</v>
      </c>
      <c r="I224" s="221">
        <f t="shared" si="94"/>
        <v>389.51644987757857</v>
      </c>
      <c r="J224" s="221">
        <f t="shared" si="94"/>
        <v>389.00634186397656</v>
      </c>
      <c r="K224" s="221">
        <f t="shared" si="92"/>
        <v>388.49928369391671</v>
      </c>
      <c r="L224" s="221">
        <f t="shared" si="92"/>
        <v>387.81271651595296</v>
      </c>
      <c r="M224" s="221">
        <f t="shared" si="92"/>
        <v>386.95106279337989</v>
      </c>
      <c r="N224" s="221">
        <f t="shared" si="92"/>
        <v>386.09824626441309</v>
      </c>
      <c r="O224" s="221">
        <f t="shared" si="81"/>
        <v>384.7694246671623</v>
      </c>
      <c r="P224" s="221">
        <f t="shared" si="81"/>
        <v>383.46194857169735</v>
      </c>
      <c r="Q224" s="221">
        <f t="shared" si="81"/>
        <v>381.49767842775645</v>
      </c>
      <c r="R224" s="221">
        <f t="shared" si="81"/>
        <v>378.84399034604576</v>
      </c>
      <c r="S224" s="221">
        <f t="shared" si="83"/>
        <v>376.27913023126075</v>
      </c>
      <c r="T224" s="221">
        <f t="shared" si="83"/>
        <v>373.15483855024729</v>
      </c>
      <c r="U224" s="221">
        <f t="shared" si="83"/>
        <v>369.18998655948849</v>
      </c>
      <c r="V224" s="221">
        <f t="shared" si="83"/>
        <v>349.3004560733562</v>
      </c>
      <c r="W224" s="221">
        <f t="shared" si="83"/>
        <v>323.25047254555528</v>
      </c>
      <c r="Z224" s="296"/>
      <c r="AA224" s="294">
        <f t="shared" si="79"/>
        <v>5.0000000000000001E-4</v>
      </c>
      <c r="AB224" s="298" t="s">
        <v>10981</v>
      </c>
      <c r="AC224" s="295">
        <v>0.72870000000000001</v>
      </c>
      <c r="AD224" s="222" t="e">
        <f t="shared" ca="1" si="101"/>
        <v>#NAME?</v>
      </c>
      <c r="AE224" s="222" t="e">
        <f t="shared" ca="1" si="101"/>
        <v>#NAME?</v>
      </c>
      <c r="AF224" s="222" t="e">
        <f t="shared" ca="1" si="101"/>
        <v>#NAME?</v>
      </c>
      <c r="AG224" s="222" t="e">
        <f t="shared" ca="1" si="101"/>
        <v>#NAME?</v>
      </c>
      <c r="AH224" s="222" t="e">
        <f t="shared" ca="1" si="101"/>
        <v>#NAME?</v>
      </c>
      <c r="AI224" s="222" t="e">
        <f t="shared" ca="1" si="101"/>
        <v>#NAME?</v>
      </c>
      <c r="AJ224" s="222" t="e">
        <f t="shared" ca="1" si="101"/>
        <v>#NAME?</v>
      </c>
      <c r="AK224" s="222" t="e">
        <f t="shared" ca="1" si="101"/>
        <v>#NAME?</v>
      </c>
      <c r="AL224" s="222" t="e">
        <f t="shared" ca="1" si="98"/>
        <v>#NAME?</v>
      </c>
      <c r="AM224" s="222" t="e">
        <f t="shared" ca="1" si="98"/>
        <v>#NAME?</v>
      </c>
      <c r="AN224" s="222" t="e">
        <f t="shared" ca="1" si="98"/>
        <v>#NAME?</v>
      </c>
      <c r="AO224" s="222" t="e">
        <f t="shared" ca="1" si="98"/>
        <v>#NAME?</v>
      </c>
      <c r="AP224" s="222" t="e">
        <f t="shared" ca="1" si="95"/>
        <v>#NAME?</v>
      </c>
      <c r="AQ224" s="222" t="e">
        <f t="shared" ca="1" si="95"/>
        <v>#NAME?</v>
      </c>
      <c r="AR224" s="222" t="e">
        <f t="shared" ca="1" si="95"/>
        <v>#NAME?</v>
      </c>
      <c r="AS224" s="222" t="e">
        <f t="shared" ca="1" si="95"/>
        <v>#NAME?</v>
      </c>
      <c r="AT224" s="222" t="e">
        <f t="shared" ca="1" si="95"/>
        <v>#NAME?</v>
      </c>
      <c r="AU224" s="222" t="e">
        <f t="shared" ca="1" si="95"/>
        <v>#NAME?</v>
      </c>
      <c r="AX224" s="296"/>
      <c r="AZ224" s="298" t="s">
        <v>10981</v>
      </c>
      <c r="BB224" s="244" t="e">
        <f t="shared" ca="1" si="97"/>
        <v>#NAME?</v>
      </c>
      <c r="BC224" s="244" t="e">
        <f t="shared" ca="1" si="97"/>
        <v>#NAME?</v>
      </c>
      <c r="BD224" s="244" t="e">
        <f t="shared" ca="1" si="97"/>
        <v>#NAME?</v>
      </c>
      <c r="BE224" s="244" t="e">
        <f t="shared" ca="1" si="97"/>
        <v>#NAME?</v>
      </c>
      <c r="BF224" s="244" t="e">
        <f t="shared" ca="1" si="97"/>
        <v>#NAME?</v>
      </c>
      <c r="BG224" s="244" t="e">
        <f t="shared" ca="1" si="97"/>
        <v>#NAME?</v>
      </c>
      <c r="BH224" s="244" t="e">
        <f t="shared" ca="1" si="97"/>
        <v>#NAME?</v>
      </c>
      <c r="BI224" s="244" t="e">
        <f t="shared" ca="1" si="97"/>
        <v>#NAME?</v>
      </c>
      <c r="BJ224" s="244" t="e">
        <f t="shared" ca="1" si="97"/>
        <v>#NAME?</v>
      </c>
      <c r="BK224" s="244" t="e">
        <f t="shared" ca="1" si="96"/>
        <v>#NAME?</v>
      </c>
      <c r="BL224" s="244" t="e">
        <f t="shared" ca="1" si="96"/>
        <v>#NAME?</v>
      </c>
      <c r="BM224" s="244" t="e">
        <f t="shared" ca="1" si="96"/>
        <v>#NAME?</v>
      </c>
      <c r="BN224" s="244" t="e">
        <f t="shared" ca="1" si="96"/>
        <v>#NAME?</v>
      </c>
      <c r="BO224" s="244" t="e">
        <f t="shared" ca="1" si="84"/>
        <v>#NAME?</v>
      </c>
      <c r="BP224" s="244" t="e">
        <f t="shared" ca="1" si="84"/>
        <v>#NAME?</v>
      </c>
      <c r="BQ224" s="244" t="e">
        <f t="shared" ca="1" si="84"/>
        <v>#NAME?</v>
      </c>
      <c r="BR224" s="244" t="e">
        <f t="shared" ca="1" si="84"/>
        <v>#NAME?</v>
      </c>
      <c r="BS224" s="244" t="e">
        <f t="shared" ca="1" si="84"/>
        <v>#NAME?</v>
      </c>
      <c r="BV224" s="296"/>
      <c r="BX224" s="298" t="s">
        <v>10981</v>
      </c>
      <c r="BZ224" s="244" t="e">
        <f t="shared" ca="1" si="90"/>
        <v>#NAME?</v>
      </c>
      <c r="CA224" s="244" t="e">
        <f t="shared" ca="1" si="90"/>
        <v>#NAME?</v>
      </c>
      <c r="CB224" s="244" t="e">
        <f t="shared" ca="1" si="90"/>
        <v>#NAME?</v>
      </c>
      <c r="CC224" s="244" t="e">
        <f t="shared" ca="1" si="90"/>
        <v>#NAME?</v>
      </c>
      <c r="CD224" s="244" t="e">
        <f t="shared" ca="1" si="88"/>
        <v>#NAME?</v>
      </c>
      <c r="CE224" s="244" t="e">
        <f t="shared" ca="1" si="88"/>
        <v>#NAME?</v>
      </c>
      <c r="CF224" s="244" t="e">
        <f t="shared" ca="1" si="88"/>
        <v>#NAME?</v>
      </c>
      <c r="CG224" s="244" t="e">
        <f t="shared" ca="1" si="88"/>
        <v>#NAME?</v>
      </c>
      <c r="CH224" s="244" t="e">
        <f t="shared" ca="1" si="99"/>
        <v>#NAME?</v>
      </c>
      <c r="CI224" s="244" t="e">
        <f t="shared" ca="1" si="99"/>
        <v>#NAME?</v>
      </c>
      <c r="CJ224" s="244" t="e">
        <f t="shared" ca="1" si="99"/>
        <v>#NAME?</v>
      </c>
      <c r="CK224" s="244" t="e">
        <f t="shared" ca="1" si="99"/>
        <v>#NAME?</v>
      </c>
      <c r="CL224" s="244" t="e">
        <f t="shared" ca="1" si="99"/>
        <v>#NAME?</v>
      </c>
      <c r="CM224" s="244" t="e">
        <f t="shared" ca="1" si="99"/>
        <v>#NAME?</v>
      </c>
      <c r="CN224" s="244" t="e">
        <f t="shared" ca="1" si="99"/>
        <v>#NAME?</v>
      </c>
      <c r="CO224" s="244" t="e">
        <f t="shared" ca="1" si="99"/>
        <v>#NAME?</v>
      </c>
      <c r="CP224" s="244" t="e">
        <f t="shared" ca="1" si="99"/>
        <v>#NAME?</v>
      </c>
      <c r="CQ224" s="244" t="e">
        <f t="shared" ca="1" si="99"/>
        <v>#NAME?</v>
      </c>
      <c r="CT224" s="296"/>
      <c r="CV224" s="298" t="s">
        <v>10981</v>
      </c>
      <c r="CX224" s="244" t="e">
        <f t="shared" ca="1" si="91"/>
        <v>#NAME?</v>
      </c>
      <c r="CY224" s="244" t="e">
        <f t="shared" ca="1" si="91"/>
        <v>#NAME?</v>
      </c>
      <c r="CZ224" s="244" t="e">
        <f t="shared" ca="1" si="91"/>
        <v>#NAME?</v>
      </c>
      <c r="DA224" s="244" t="e">
        <f t="shared" ca="1" si="91"/>
        <v>#NAME?</v>
      </c>
      <c r="DB224" s="244" t="e">
        <f t="shared" ca="1" si="89"/>
        <v>#NAME?</v>
      </c>
      <c r="DC224" s="244" t="e">
        <f t="shared" ca="1" si="89"/>
        <v>#NAME?</v>
      </c>
      <c r="DD224" s="244" t="e">
        <f t="shared" ca="1" si="89"/>
        <v>#NAME?</v>
      </c>
      <c r="DE224" s="244" t="e">
        <f t="shared" ca="1" si="89"/>
        <v>#NAME?</v>
      </c>
      <c r="DF224" s="244" t="e">
        <f t="shared" ca="1" si="100"/>
        <v>#NAME?</v>
      </c>
      <c r="DG224" s="244" t="e">
        <f t="shared" ca="1" si="100"/>
        <v>#NAME?</v>
      </c>
      <c r="DH224" s="244" t="e">
        <f t="shared" ca="1" si="100"/>
        <v>#NAME?</v>
      </c>
      <c r="DI224" s="244" t="e">
        <f t="shared" ca="1" si="100"/>
        <v>#NAME?</v>
      </c>
      <c r="DJ224" s="244" t="e">
        <f t="shared" ca="1" si="100"/>
        <v>#NAME?</v>
      </c>
      <c r="DK224" s="244" t="e">
        <f t="shared" ca="1" si="100"/>
        <v>#NAME?</v>
      </c>
      <c r="DL224" s="244" t="e">
        <f t="shared" ca="1" si="100"/>
        <v>#NAME?</v>
      </c>
      <c r="DM224" s="244" t="e">
        <f t="shared" ca="1" si="100"/>
        <v>#NAME?</v>
      </c>
      <c r="DN224" s="244" t="e">
        <f t="shared" ca="1" si="100"/>
        <v>#NAME?</v>
      </c>
      <c r="DO224" s="244" t="e">
        <f t="shared" ca="1" si="100"/>
        <v>#NAME?</v>
      </c>
    </row>
    <row r="225" spans="2:119" ht="16.5" thickBot="1">
      <c r="B225" s="296"/>
      <c r="C225" s="297">
        <f t="shared" si="87"/>
        <v>145.31295081938381</v>
      </c>
      <c r="D225" s="298" t="s">
        <v>10992</v>
      </c>
      <c r="E225" s="293">
        <f t="shared" si="102"/>
        <v>131.25131843450137</v>
      </c>
      <c r="F225" s="221">
        <f t="shared" si="94"/>
        <v>389.09539864195108</v>
      </c>
      <c r="G225" s="221">
        <f t="shared" si="94"/>
        <v>388.71859001011103</v>
      </c>
      <c r="H225" s="221">
        <f t="shared" si="94"/>
        <v>388.34342636501049</v>
      </c>
      <c r="I225" s="221">
        <f t="shared" si="94"/>
        <v>387.83024658590853</v>
      </c>
      <c r="J225" s="221">
        <f t="shared" si="94"/>
        <v>387.32013857230652</v>
      </c>
      <c r="K225" s="221">
        <f t="shared" si="92"/>
        <v>386.81308040224656</v>
      </c>
      <c r="L225" s="221">
        <f t="shared" si="92"/>
        <v>386.1265132242828</v>
      </c>
      <c r="M225" s="221">
        <f t="shared" si="92"/>
        <v>385.26485950170979</v>
      </c>
      <c r="N225" s="221">
        <f t="shared" si="92"/>
        <v>384.41204297274305</v>
      </c>
      <c r="O225" s="221">
        <f t="shared" si="81"/>
        <v>383.08322137549226</v>
      </c>
      <c r="P225" s="221">
        <f t="shared" si="81"/>
        <v>381.77574528002719</v>
      </c>
      <c r="Q225" s="221">
        <f t="shared" si="81"/>
        <v>379.8114751360863</v>
      </c>
      <c r="R225" s="221">
        <f t="shared" si="81"/>
        <v>377.1577870543756</v>
      </c>
      <c r="S225" s="221">
        <f t="shared" si="83"/>
        <v>374.59292693959065</v>
      </c>
      <c r="T225" s="221">
        <f t="shared" si="83"/>
        <v>371.46863525857719</v>
      </c>
      <c r="U225" s="221">
        <f t="shared" si="83"/>
        <v>367.50378326781833</v>
      </c>
      <c r="V225" s="221">
        <f t="shared" si="83"/>
        <v>347.6142527816861</v>
      </c>
      <c r="W225" s="221">
        <f t="shared" si="83"/>
        <v>321.56426925388519</v>
      </c>
      <c r="Z225" s="296"/>
      <c r="AA225" s="294">
        <f t="shared" si="79"/>
        <v>5.0000000000000001E-4</v>
      </c>
      <c r="AB225" s="298" t="s">
        <v>10992</v>
      </c>
      <c r="AC225" s="295">
        <v>5.57E-2</v>
      </c>
      <c r="AD225" s="222" t="e">
        <f t="shared" ca="1" si="101"/>
        <v>#NAME?</v>
      </c>
      <c r="AE225" s="222" t="e">
        <f t="shared" ca="1" si="101"/>
        <v>#NAME?</v>
      </c>
      <c r="AF225" s="222" t="e">
        <f t="shared" ca="1" si="101"/>
        <v>#NAME?</v>
      </c>
      <c r="AG225" s="222" t="e">
        <f t="shared" ca="1" si="101"/>
        <v>#NAME?</v>
      </c>
      <c r="AH225" s="222" t="e">
        <f t="shared" ca="1" si="101"/>
        <v>#NAME?</v>
      </c>
      <c r="AI225" s="222" t="e">
        <f t="shared" ca="1" si="101"/>
        <v>#NAME?</v>
      </c>
      <c r="AJ225" s="222" t="e">
        <f t="shared" ca="1" si="101"/>
        <v>#NAME?</v>
      </c>
      <c r="AK225" s="222" t="e">
        <f t="shared" ca="1" si="101"/>
        <v>#NAME?</v>
      </c>
      <c r="AL225" s="222" t="e">
        <f t="shared" ca="1" si="98"/>
        <v>#NAME?</v>
      </c>
      <c r="AM225" s="222" t="e">
        <f t="shared" ca="1" si="98"/>
        <v>#NAME?</v>
      </c>
      <c r="AN225" s="222" t="e">
        <f t="shared" ca="1" si="98"/>
        <v>#NAME?</v>
      </c>
      <c r="AO225" s="222" t="e">
        <f t="shared" ca="1" si="98"/>
        <v>#NAME?</v>
      </c>
      <c r="AP225" s="222" t="e">
        <f t="shared" ca="1" si="95"/>
        <v>#NAME?</v>
      </c>
      <c r="AQ225" s="222" t="e">
        <f t="shared" ca="1" si="95"/>
        <v>#NAME?</v>
      </c>
      <c r="AR225" s="222" t="e">
        <f t="shared" ca="1" si="95"/>
        <v>#NAME?</v>
      </c>
      <c r="AS225" s="222" t="e">
        <f t="shared" ca="1" si="95"/>
        <v>#NAME?</v>
      </c>
      <c r="AT225" s="222" t="e">
        <f t="shared" ca="1" si="95"/>
        <v>#NAME?</v>
      </c>
      <c r="AU225" s="222" t="e">
        <f t="shared" ca="1" si="95"/>
        <v>#NAME?</v>
      </c>
      <c r="AX225" s="296"/>
      <c r="AZ225" s="298" t="s">
        <v>10992</v>
      </c>
      <c r="BB225" s="244" t="e">
        <f t="shared" ca="1" si="97"/>
        <v>#NAME?</v>
      </c>
      <c r="BC225" s="244" t="e">
        <f t="shared" ca="1" si="97"/>
        <v>#NAME?</v>
      </c>
      <c r="BD225" s="244" t="e">
        <f t="shared" ca="1" si="97"/>
        <v>#NAME?</v>
      </c>
      <c r="BE225" s="244" t="e">
        <f t="shared" ca="1" si="97"/>
        <v>#NAME?</v>
      </c>
      <c r="BF225" s="244" t="e">
        <f t="shared" ca="1" si="97"/>
        <v>#NAME?</v>
      </c>
      <c r="BG225" s="244" t="e">
        <f t="shared" ca="1" si="97"/>
        <v>#NAME?</v>
      </c>
      <c r="BH225" s="244" t="e">
        <f t="shared" ca="1" si="97"/>
        <v>#NAME?</v>
      </c>
      <c r="BI225" s="244" t="e">
        <f t="shared" ca="1" si="97"/>
        <v>#NAME?</v>
      </c>
      <c r="BJ225" s="244" t="e">
        <f t="shared" ca="1" si="97"/>
        <v>#NAME?</v>
      </c>
      <c r="BK225" s="244" t="e">
        <f t="shared" ca="1" si="96"/>
        <v>#NAME?</v>
      </c>
      <c r="BL225" s="244" t="e">
        <f t="shared" ca="1" si="96"/>
        <v>#NAME?</v>
      </c>
      <c r="BM225" s="244" t="e">
        <f t="shared" ca="1" si="96"/>
        <v>#NAME?</v>
      </c>
      <c r="BN225" s="244" t="e">
        <f t="shared" ca="1" si="96"/>
        <v>#NAME?</v>
      </c>
      <c r="BO225" s="244" t="e">
        <f t="shared" ca="1" si="84"/>
        <v>#NAME?</v>
      </c>
      <c r="BP225" s="244" t="e">
        <f t="shared" ca="1" si="84"/>
        <v>#NAME?</v>
      </c>
      <c r="BQ225" s="244" t="e">
        <f t="shared" ca="1" si="84"/>
        <v>#NAME?</v>
      </c>
      <c r="BR225" s="244" t="e">
        <f t="shared" ca="1" si="84"/>
        <v>#NAME?</v>
      </c>
      <c r="BS225" s="244" t="e">
        <f t="shared" ca="1" si="84"/>
        <v>#NAME?</v>
      </c>
      <c r="BV225" s="296"/>
      <c r="BX225" s="298" t="s">
        <v>10992</v>
      </c>
      <c r="BZ225" s="244" t="e">
        <f t="shared" ca="1" si="90"/>
        <v>#NAME?</v>
      </c>
      <c r="CA225" s="244" t="e">
        <f t="shared" ca="1" si="90"/>
        <v>#NAME?</v>
      </c>
      <c r="CB225" s="244" t="e">
        <f t="shared" ca="1" si="90"/>
        <v>#NAME?</v>
      </c>
      <c r="CC225" s="244" t="e">
        <f t="shared" ca="1" si="90"/>
        <v>#NAME?</v>
      </c>
      <c r="CD225" s="244" t="e">
        <f t="shared" ca="1" si="88"/>
        <v>#NAME?</v>
      </c>
      <c r="CE225" s="244" t="e">
        <f t="shared" ca="1" si="88"/>
        <v>#NAME?</v>
      </c>
      <c r="CF225" s="244" t="e">
        <f t="shared" ca="1" si="88"/>
        <v>#NAME?</v>
      </c>
      <c r="CG225" s="244" t="e">
        <f t="shared" ca="1" si="88"/>
        <v>#NAME?</v>
      </c>
      <c r="CH225" s="244" t="e">
        <f t="shared" ca="1" si="99"/>
        <v>#NAME?</v>
      </c>
      <c r="CI225" s="244" t="e">
        <f t="shared" ca="1" si="99"/>
        <v>#NAME?</v>
      </c>
      <c r="CJ225" s="244" t="e">
        <f t="shared" ca="1" si="99"/>
        <v>#NAME?</v>
      </c>
      <c r="CK225" s="244" t="e">
        <f t="shared" ca="1" si="99"/>
        <v>#NAME?</v>
      </c>
      <c r="CL225" s="244" t="e">
        <f t="shared" ca="1" si="99"/>
        <v>#NAME?</v>
      </c>
      <c r="CM225" s="244" t="e">
        <f t="shared" ca="1" si="99"/>
        <v>#NAME?</v>
      </c>
      <c r="CN225" s="244" t="e">
        <f t="shared" ca="1" si="99"/>
        <v>#NAME?</v>
      </c>
      <c r="CO225" s="244" t="e">
        <f t="shared" ca="1" si="99"/>
        <v>#NAME?</v>
      </c>
      <c r="CP225" s="244" t="e">
        <f t="shared" ca="1" si="99"/>
        <v>#NAME?</v>
      </c>
      <c r="CQ225" s="244" t="e">
        <f t="shared" ca="1" si="99"/>
        <v>#NAME?</v>
      </c>
      <c r="CT225" s="296"/>
      <c r="CV225" s="298" t="s">
        <v>10992</v>
      </c>
      <c r="CX225" s="244" t="e">
        <f t="shared" ca="1" si="91"/>
        <v>#NAME?</v>
      </c>
      <c r="CY225" s="244" t="e">
        <f t="shared" ca="1" si="91"/>
        <v>#NAME?</v>
      </c>
      <c r="CZ225" s="244" t="e">
        <f t="shared" ca="1" si="91"/>
        <v>#NAME?</v>
      </c>
      <c r="DA225" s="244" t="e">
        <f t="shared" ca="1" si="91"/>
        <v>#NAME?</v>
      </c>
      <c r="DB225" s="244" t="e">
        <f t="shared" ca="1" si="89"/>
        <v>#NAME?</v>
      </c>
      <c r="DC225" s="244" t="e">
        <f t="shared" ca="1" si="89"/>
        <v>#NAME?</v>
      </c>
      <c r="DD225" s="244" t="e">
        <f t="shared" ca="1" si="89"/>
        <v>#NAME?</v>
      </c>
      <c r="DE225" s="244" t="e">
        <f t="shared" ca="1" si="89"/>
        <v>#NAME?</v>
      </c>
      <c r="DF225" s="244" t="e">
        <f t="shared" ca="1" si="100"/>
        <v>#NAME?</v>
      </c>
      <c r="DG225" s="244" t="e">
        <f t="shared" ca="1" si="100"/>
        <v>#NAME?</v>
      </c>
      <c r="DH225" s="244" t="e">
        <f t="shared" ca="1" si="100"/>
        <v>#NAME?</v>
      </c>
      <c r="DI225" s="244" t="e">
        <f t="shared" ca="1" si="100"/>
        <v>#NAME?</v>
      </c>
      <c r="DJ225" s="244" t="e">
        <f t="shared" ca="1" si="100"/>
        <v>#NAME?</v>
      </c>
      <c r="DK225" s="244" t="e">
        <f t="shared" ca="1" si="100"/>
        <v>#NAME?</v>
      </c>
      <c r="DL225" s="244" t="e">
        <f t="shared" ca="1" si="100"/>
        <v>#NAME?</v>
      </c>
      <c r="DM225" s="244" t="e">
        <f t="shared" ca="1" si="100"/>
        <v>#NAME?</v>
      </c>
      <c r="DN225" s="244" t="e">
        <f t="shared" ca="1" si="100"/>
        <v>#NAME?</v>
      </c>
      <c r="DO225" s="244" t="e">
        <f t="shared" ca="1" si="100"/>
        <v>#NAME?</v>
      </c>
    </row>
    <row r="226" spans="2:119" ht="16.5" thickBot="1">
      <c r="B226" s="296"/>
      <c r="C226" s="297">
        <f t="shared" si="87"/>
        <v>145.31295081938381</v>
      </c>
      <c r="D226" s="298" t="s">
        <v>10994</v>
      </c>
      <c r="E226" s="293">
        <f t="shared" si="102"/>
        <v>128.7199154446343</v>
      </c>
      <c r="F226" s="221">
        <f t="shared" si="94"/>
        <v>386.56399565208403</v>
      </c>
      <c r="G226" s="221">
        <f t="shared" si="94"/>
        <v>386.18718702024393</v>
      </c>
      <c r="H226" s="221">
        <f t="shared" si="94"/>
        <v>385.81202337514344</v>
      </c>
      <c r="I226" s="221">
        <f t="shared" si="94"/>
        <v>385.29884359604142</v>
      </c>
      <c r="J226" s="221">
        <f t="shared" si="94"/>
        <v>384.78873558243941</v>
      </c>
      <c r="K226" s="221">
        <f t="shared" si="92"/>
        <v>384.28167741237951</v>
      </c>
      <c r="L226" s="221">
        <f t="shared" si="92"/>
        <v>383.59511023441576</v>
      </c>
      <c r="M226" s="221">
        <f t="shared" si="92"/>
        <v>382.73345651184275</v>
      </c>
      <c r="N226" s="221">
        <f t="shared" si="92"/>
        <v>381.88063998287595</v>
      </c>
      <c r="O226" s="221">
        <f t="shared" si="81"/>
        <v>380.55181838562515</v>
      </c>
      <c r="P226" s="221">
        <f t="shared" si="81"/>
        <v>379.24434229016015</v>
      </c>
      <c r="Q226" s="221">
        <f t="shared" si="81"/>
        <v>377.28007214621925</v>
      </c>
      <c r="R226" s="221">
        <f t="shared" si="81"/>
        <v>374.62638406450856</v>
      </c>
      <c r="S226" s="221">
        <f t="shared" si="83"/>
        <v>372.06152394972355</v>
      </c>
      <c r="T226" s="221">
        <f t="shared" si="83"/>
        <v>368.93723226871009</v>
      </c>
      <c r="U226" s="221">
        <f t="shared" si="83"/>
        <v>364.97238027795129</v>
      </c>
      <c r="V226" s="221">
        <f t="shared" si="83"/>
        <v>345.08284979181906</v>
      </c>
      <c r="W226" s="221">
        <f t="shared" si="83"/>
        <v>319.03286626401814</v>
      </c>
      <c r="Z226" s="296"/>
      <c r="AA226" s="294">
        <f t="shared" si="79"/>
        <v>5.0000000000000001E-4</v>
      </c>
      <c r="AB226" s="298" t="s">
        <v>10994</v>
      </c>
      <c r="AC226" s="295">
        <v>2.01E-2</v>
      </c>
      <c r="AD226" s="222" t="e">
        <f t="shared" ca="1" si="101"/>
        <v>#NAME?</v>
      </c>
      <c r="AE226" s="222" t="e">
        <f t="shared" ca="1" si="101"/>
        <v>#NAME?</v>
      </c>
      <c r="AF226" s="222" t="e">
        <f t="shared" ca="1" si="101"/>
        <v>#NAME?</v>
      </c>
      <c r="AG226" s="222" t="e">
        <f t="shared" ca="1" si="101"/>
        <v>#NAME?</v>
      </c>
      <c r="AH226" s="222" t="e">
        <f t="shared" ca="1" si="101"/>
        <v>#NAME?</v>
      </c>
      <c r="AI226" s="222" t="e">
        <f t="shared" ca="1" si="101"/>
        <v>#NAME?</v>
      </c>
      <c r="AJ226" s="222" t="e">
        <f t="shared" ca="1" si="101"/>
        <v>#NAME?</v>
      </c>
      <c r="AK226" s="222" t="e">
        <f t="shared" ca="1" si="101"/>
        <v>#NAME?</v>
      </c>
      <c r="AL226" s="222" t="e">
        <f t="shared" ca="1" si="98"/>
        <v>#NAME?</v>
      </c>
      <c r="AM226" s="222" t="e">
        <f t="shared" ca="1" si="98"/>
        <v>#NAME?</v>
      </c>
      <c r="AN226" s="222" t="e">
        <f t="shared" ca="1" si="98"/>
        <v>#NAME?</v>
      </c>
      <c r="AO226" s="222" t="e">
        <f t="shared" ca="1" si="98"/>
        <v>#NAME?</v>
      </c>
      <c r="AP226" s="222" t="e">
        <f t="shared" ca="1" si="95"/>
        <v>#NAME?</v>
      </c>
      <c r="AQ226" s="222" t="e">
        <f t="shared" ca="1" si="95"/>
        <v>#NAME?</v>
      </c>
      <c r="AR226" s="222" t="e">
        <f t="shared" ca="1" si="95"/>
        <v>#NAME?</v>
      </c>
      <c r="AS226" s="222" t="e">
        <f t="shared" ca="1" si="95"/>
        <v>#NAME?</v>
      </c>
      <c r="AT226" s="222" t="e">
        <f t="shared" ca="1" si="95"/>
        <v>#NAME?</v>
      </c>
      <c r="AU226" s="222" t="e">
        <f t="shared" ca="1" si="95"/>
        <v>#NAME?</v>
      </c>
      <c r="AX226" s="296"/>
      <c r="AZ226" s="298" t="s">
        <v>10994</v>
      </c>
      <c r="BB226" s="244" t="e">
        <f t="shared" ca="1" si="97"/>
        <v>#NAME?</v>
      </c>
      <c r="BC226" s="244" t="e">
        <f t="shared" ca="1" si="97"/>
        <v>#NAME?</v>
      </c>
      <c r="BD226" s="244" t="e">
        <f t="shared" ca="1" si="97"/>
        <v>#NAME?</v>
      </c>
      <c r="BE226" s="244" t="e">
        <f t="shared" ca="1" si="97"/>
        <v>#NAME?</v>
      </c>
      <c r="BF226" s="244" t="e">
        <f t="shared" ca="1" si="97"/>
        <v>#NAME?</v>
      </c>
      <c r="BG226" s="244" t="e">
        <f t="shared" ca="1" si="97"/>
        <v>#NAME?</v>
      </c>
      <c r="BH226" s="244" t="e">
        <f t="shared" ca="1" si="97"/>
        <v>#NAME?</v>
      </c>
      <c r="BI226" s="244" t="e">
        <f t="shared" ca="1" si="97"/>
        <v>#NAME?</v>
      </c>
      <c r="BJ226" s="244" t="e">
        <f t="shared" ca="1" si="97"/>
        <v>#NAME?</v>
      </c>
      <c r="BK226" s="244" t="e">
        <f t="shared" ca="1" si="96"/>
        <v>#NAME?</v>
      </c>
      <c r="BL226" s="244" t="e">
        <f t="shared" ca="1" si="96"/>
        <v>#NAME?</v>
      </c>
      <c r="BM226" s="244" t="e">
        <f t="shared" ca="1" si="96"/>
        <v>#NAME?</v>
      </c>
      <c r="BN226" s="244" t="e">
        <f t="shared" ca="1" si="96"/>
        <v>#NAME?</v>
      </c>
      <c r="BO226" s="244" t="e">
        <f t="shared" ca="1" si="84"/>
        <v>#NAME?</v>
      </c>
      <c r="BP226" s="244" t="e">
        <f t="shared" ca="1" si="84"/>
        <v>#NAME?</v>
      </c>
      <c r="BQ226" s="244" t="e">
        <f t="shared" ca="1" si="84"/>
        <v>#NAME?</v>
      </c>
      <c r="BR226" s="244" t="e">
        <f t="shared" ca="1" si="84"/>
        <v>#NAME?</v>
      </c>
      <c r="BS226" s="244" t="e">
        <f t="shared" ca="1" si="84"/>
        <v>#NAME?</v>
      </c>
      <c r="BV226" s="296"/>
      <c r="BX226" s="298" t="s">
        <v>10994</v>
      </c>
      <c r="BZ226" s="244" t="e">
        <f t="shared" ca="1" si="90"/>
        <v>#NAME?</v>
      </c>
      <c r="CA226" s="244" t="e">
        <f t="shared" ca="1" si="90"/>
        <v>#NAME?</v>
      </c>
      <c r="CB226" s="244" t="e">
        <f t="shared" ca="1" si="90"/>
        <v>#NAME?</v>
      </c>
      <c r="CC226" s="244" t="e">
        <f t="shared" ca="1" si="90"/>
        <v>#NAME?</v>
      </c>
      <c r="CD226" s="244" t="e">
        <f t="shared" ca="1" si="88"/>
        <v>#NAME?</v>
      </c>
      <c r="CE226" s="244" t="e">
        <f t="shared" ca="1" si="88"/>
        <v>#NAME?</v>
      </c>
      <c r="CF226" s="244" t="e">
        <f t="shared" ca="1" si="88"/>
        <v>#NAME?</v>
      </c>
      <c r="CG226" s="244" t="e">
        <f t="shared" ca="1" si="88"/>
        <v>#NAME?</v>
      </c>
      <c r="CH226" s="244" t="e">
        <f t="shared" ca="1" si="99"/>
        <v>#NAME?</v>
      </c>
      <c r="CI226" s="244" t="e">
        <f t="shared" ca="1" si="99"/>
        <v>#NAME?</v>
      </c>
      <c r="CJ226" s="244" t="e">
        <f t="shared" ca="1" si="99"/>
        <v>#NAME?</v>
      </c>
      <c r="CK226" s="244" t="e">
        <f t="shared" ca="1" si="99"/>
        <v>#NAME?</v>
      </c>
      <c r="CL226" s="244" t="e">
        <f t="shared" ca="1" si="99"/>
        <v>#NAME?</v>
      </c>
      <c r="CM226" s="244" t="e">
        <f t="shared" ca="1" si="99"/>
        <v>#NAME?</v>
      </c>
      <c r="CN226" s="244" t="e">
        <f t="shared" ca="1" si="99"/>
        <v>#NAME?</v>
      </c>
      <c r="CO226" s="244" t="e">
        <f t="shared" ca="1" si="99"/>
        <v>#NAME?</v>
      </c>
      <c r="CP226" s="244" t="e">
        <f t="shared" ca="1" si="99"/>
        <v>#NAME?</v>
      </c>
      <c r="CQ226" s="244" t="e">
        <f t="shared" ca="1" si="99"/>
        <v>#NAME?</v>
      </c>
      <c r="CT226" s="296"/>
      <c r="CV226" s="298" t="s">
        <v>10994</v>
      </c>
      <c r="CX226" s="244" t="e">
        <f t="shared" ca="1" si="91"/>
        <v>#NAME?</v>
      </c>
      <c r="CY226" s="244" t="e">
        <f t="shared" ca="1" si="91"/>
        <v>#NAME?</v>
      </c>
      <c r="CZ226" s="244" t="e">
        <f t="shared" ca="1" si="91"/>
        <v>#NAME?</v>
      </c>
      <c r="DA226" s="244" t="e">
        <f t="shared" ca="1" si="91"/>
        <v>#NAME?</v>
      </c>
      <c r="DB226" s="244" t="e">
        <f t="shared" ca="1" si="89"/>
        <v>#NAME?</v>
      </c>
      <c r="DC226" s="244" t="e">
        <f t="shared" ca="1" si="89"/>
        <v>#NAME?</v>
      </c>
      <c r="DD226" s="244" t="e">
        <f t="shared" ca="1" si="89"/>
        <v>#NAME?</v>
      </c>
      <c r="DE226" s="244" t="e">
        <f t="shared" ca="1" si="89"/>
        <v>#NAME?</v>
      </c>
      <c r="DF226" s="244" t="e">
        <f t="shared" ca="1" si="100"/>
        <v>#NAME?</v>
      </c>
      <c r="DG226" s="244" t="e">
        <f t="shared" ca="1" si="100"/>
        <v>#NAME?</v>
      </c>
      <c r="DH226" s="244" t="e">
        <f t="shared" ca="1" si="100"/>
        <v>#NAME?</v>
      </c>
      <c r="DI226" s="244" t="e">
        <f t="shared" ca="1" si="100"/>
        <v>#NAME?</v>
      </c>
      <c r="DJ226" s="244" t="e">
        <f t="shared" ca="1" si="100"/>
        <v>#NAME?</v>
      </c>
      <c r="DK226" s="244" t="e">
        <f t="shared" ca="1" si="100"/>
        <v>#NAME?</v>
      </c>
      <c r="DL226" s="244" t="e">
        <f t="shared" ca="1" si="100"/>
        <v>#NAME?</v>
      </c>
      <c r="DM226" s="244" t="e">
        <f t="shared" ca="1" si="100"/>
        <v>#NAME?</v>
      </c>
      <c r="DN226" s="244" t="e">
        <f t="shared" ca="1" si="100"/>
        <v>#NAME?</v>
      </c>
      <c r="DO226" s="244" t="e">
        <f t="shared" ca="1" si="100"/>
        <v>#NAME?</v>
      </c>
    </row>
    <row r="227" spans="2:119" ht="16.5" thickBot="1">
      <c r="B227" s="296"/>
      <c r="C227" s="297">
        <f t="shared" si="87"/>
        <v>145.31295081938381</v>
      </c>
      <c r="D227" s="298" t="s">
        <v>10996</v>
      </c>
      <c r="E227" s="293">
        <f t="shared" si="102"/>
        <v>125.30360400948862</v>
      </c>
      <c r="F227" s="221">
        <f t="shared" si="94"/>
        <v>383.14768421693839</v>
      </c>
      <c r="G227" s="221">
        <f t="shared" si="94"/>
        <v>382.77087558509822</v>
      </c>
      <c r="H227" s="221">
        <f t="shared" si="94"/>
        <v>382.3957119399978</v>
      </c>
      <c r="I227" s="221">
        <f t="shared" si="94"/>
        <v>381.88253216089572</v>
      </c>
      <c r="J227" s="221">
        <f t="shared" si="94"/>
        <v>381.37242414729371</v>
      </c>
      <c r="K227" s="221">
        <f t="shared" si="92"/>
        <v>380.86536597723386</v>
      </c>
      <c r="L227" s="221">
        <f t="shared" si="92"/>
        <v>380.17879879927011</v>
      </c>
      <c r="M227" s="221">
        <f t="shared" si="92"/>
        <v>379.31714507669705</v>
      </c>
      <c r="N227" s="221">
        <f t="shared" si="92"/>
        <v>378.46432854773025</v>
      </c>
      <c r="O227" s="221">
        <f t="shared" si="81"/>
        <v>377.13550695047945</v>
      </c>
      <c r="P227" s="221">
        <f t="shared" si="81"/>
        <v>375.8280308550145</v>
      </c>
      <c r="Q227" s="221">
        <f t="shared" si="81"/>
        <v>373.86376071107361</v>
      </c>
      <c r="R227" s="221">
        <f t="shared" si="81"/>
        <v>371.21007262936291</v>
      </c>
      <c r="S227" s="221">
        <f t="shared" si="83"/>
        <v>368.64521251457791</v>
      </c>
      <c r="T227" s="221">
        <f t="shared" si="83"/>
        <v>365.52092083356445</v>
      </c>
      <c r="U227" s="221">
        <f t="shared" si="83"/>
        <v>361.55606884280564</v>
      </c>
      <c r="V227" s="221">
        <f t="shared" si="83"/>
        <v>341.66653835667336</v>
      </c>
      <c r="W227" s="221">
        <f t="shared" si="83"/>
        <v>315.61655482887244</v>
      </c>
      <c r="Z227" s="296"/>
      <c r="AA227" s="294">
        <f t="shared" si="79"/>
        <v>5.0000000000000001E-4</v>
      </c>
      <c r="AB227" s="298" t="s">
        <v>10996</v>
      </c>
      <c r="AC227" s="295">
        <v>8.0999999999999996E-3</v>
      </c>
      <c r="AD227" s="222" t="e">
        <f t="shared" ca="1" si="101"/>
        <v>#NAME?</v>
      </c>
      <c r="AE227" s="222" t="e">
        <f t="shared" ca="1" si="101"/>
        <v>#NAME?</v>
      </c>
      <c r="AF227" s="222" t="e">
        <f t="shared" ca="1" si="101"/>
        <v>#NAME?</v>
      </c>
      <c r="AG227" s="222" t="e">
        <f t="shared" ca="1" si="101"/>
        <v>#NAME?</v>
      </c>
      <c r="AH227" s="222" t="e">
        <f t="shared" ca="1" si="101"/>
        <v>#NAME?</v>
      </c>
      <c r="AI227" s="222" t="e">
        <f t="shared" ca="1" si="101"/>
        <v>#NAME?</v>
      </c>
      <c r="AJ227" s="222" t="e">
        <f t="shared" ca="1" si="101"/>
        <v>#NAME?</v>
      </c>
      <c r="AK227" s="222" t="e">
        <f t="shared" ca="1" si="101"/>
        <v>#NAME?</v>
      </c>
      <c r="AL227" s="222" t="e">
        <f t="shared" ca="1" si="98"/>
        <v>#NAME?</v>
      </c>
      <c r="AM227" s="222" t="e">
        <f t="shared" ca="1" si="98"/>
        <v>#NAME?</v>
      </c>
      <c r="AN227" s="222" t="e">
        <f t="shared" ca="1" si="98"/>
        <v>#NAME?</v>
      </c>
      <c r="AO227" s="222" t="e">
        <f t="shared" ca="1" si="98"/>
        <v>#NAME?</v>
      </c>
      <c r="AP227" s="222" t="e">
        <f t="shared" ca="1" si="95"/>
        <v>#NAME?</v>
      </c>
      <c r="AQ227" s="222" t="e">
        <f t="shared" ca="1" si="95"/>
        <v>#NAME?</v>
      </c>
      <c r="AR227" s="222" t="e">
        <f t="shared" ca="1" si="95"/>
        <v>#NAME?</v>
      </c>
      <c r="AS227" s="222" t="e">
        <f t="shared" ca="1" si="95"/>
        <v>#NAME?</v>
      </c>
      <c r="AT227" s="222" t="e">
        <f t="shared" ca="1" si="95"/>
        <v>#NAME?</v>
      </c>
      <c r="AU227" s="222" t="e">
        <f t="shared" ca="1" si="95"/>
        <v>#NAME?</v>
      </c>
      <c r="AX227" s="296"/>
      <c r="AZ227" s="298" t="s">
        <v>10996</v>
      </c>
      <c r="BB227" s="244" t="e">
        <f t="shared" ca="1" si="97"/>
        <v>#NAME?</v>
      </c>
      <c r="BC227" s="244" t="e">
        <f t="shared" ca="1" si="97"/>
        <v>#NAME?</v>
      </c>
      <c r="BD227" s="244" t="e">
        <f t="shared" ca="1" si="97"/>
        <v>#NAME?</v>
      </c>
      <c r="BE227" s="244" t="e">
        <f t="shared" ca="1" si="97"/>
        <v>#NAME?</v>
      </c>
      <c r="BF227" s="244" t="e">
        <f t="shared" ca="1" si="97"/>
        <v>#NAME?</v>
      </c>
      <c r="BG227" s="244" t="e">
        <f t="shared" ca="1" si="97"/>
        <v>#NAME?</v>
      </c>
      <c r="BH227" s="244" t="e">
        <f t="shared" ca="1" si="97"/>
        <v>#NAME?</v>
      </c>
      <c r="BI227" s="244" t="e">
        <f t="shared" ca="1" si="97"/>
        <v>#NAME?</v>
      </c>
      <c r="BJ227" s="244" t="e">
        <f t="shared" ca="1" si="97"/>
        <v>#NAME?</v>
      </c>
      <c r="BK227" s="244" t="e">
        <f t="shared" ca="1" si="96"/>
        <v>#NAME?</v>
      </c>
      <c r="BL227" s="244" t="e">
        <f t="shared" ca="1" si="96"/>
        <v>#NAME?</v>
      </c>
      <c r="BM227" s="244" t="e">
        <f t="shared" ca="1" si="96"/>
        <v>#NAME?</v>
      </c>
      <c r="BN227" s="244" t="e">
        <f t="shared" ca="1" si="96"/>
        <v>#NAME?</v>
      </c>
      <c r="BO227" s="244" t="e">
        <f t="shared" ca="1" si="84"/>
        <v>#NAME?</v>
      </c>
      <c r="BP227" s="244" t="e">
        <f t="shared" ca="1" si="84"/>
        <v>#NAME?</v>
      </c>
      <c r="BQ227" s="244" t="e">
        <f t="shared" ca="1" si="84"/>
        <v>#NAME?</v>
      </c>
      <c r="BR227" s="244" t="e">
        <f t="shared" ca="1" si="84"/>
        <v>#NAME?</v>
      </c>
      <c r="BS227" s="244" t="e">
        <f t="shared" ca="1" si="84"/>
        <v>#NAME?</v>
      </c>
      <c r="BV227" s="296"/>
      <c r="BX227" s="298" t="s">
        <v>10996</v>
      </c>
      <c r="BZ227" s="244" t="e">
        <f t="shared" ca="1" si="90"/>
        <v>#NAME?</v>
      </c>
      <c r="CA227" s="244" t="e">
        <f t="shared" ca="1" si="90"/>
        <v>#NAME?</v>
      </c>
      <c r="CB227" s="244" t="e">
        <f t="shared" ca="1" si="90"/>
        <v>#NAME?</v>
      </c>
      <c r="CC227" s="244" t="e">
        <f t="shared" ca="1" si="90"/>
        <v>#NAME?</v>
      </c>
      <c r="CD227" s="244" t="e">
        <f t="shared" ca="1" si="88"/>
        <v>#NAME?</v>
      </c>
      <c r="CE227" s="244" t="e">
        <f t="shared" ca="1" si="88"/>
        <v>#NAME?</v>
      </c>
      <c r="CF227" s="244" t="e">
        <f t="shared" ca="1" si="88"/>
        <v>#NAME?</v>
      </c>
      <c r="CG227" s="244" t="e">
        <f t="shared" ca="1" si="88"/>
        <v>#NAME?</v>
      </c>
      <c r="CH227" s="244" t="e">
        <f t="shared" ca="1" si="99"/>
        <v>#NAME?</v>
      </c>
      <c r="CI227" s="244" t="e">
        <f t="shared" ca="1" si="99"/>
        <v>#NAME?</v>
      </c>
      <c r="CJ227" s="244" t="e">
        <f t="shared" ca="1" si="99"/>
        <v>#NAME?</v>
      </c>
      <c r="CK227" s="244" t="e">
        <f t="shared" ca="1" si="99"/>
        <v>#NAME?</v>
      </c>
      <c r="CL227" s="244" t="e">
        <f t="shared" ca="1" si="99"/>
        <v>#NAME?</v>
      </c>
      <c r="CM227" s="244" t="e">
        <f t="shared" ca="1" si="99"/>
        <v>#NAME?</v>
      </c>
      <c r="CN227" s="244" t="e">
        <f t="shared" ca="1" si="99"/>
        <v>#NAME?</v>
      </c>
      <c r="CO227" s="244" t="e">
        <f t="shared" ca="1" si="99"/>
        <v>#NAME?</v>
      </c>
      <c r="CP227" s="244" t="e">
        <f t="shared" ca="1" si="99"/>
        <v>#NAME?</v>
      </c>
      <c r="CQ227" s="244" t="e">
        <f t="shared" ca="1" si="99"/>
        <v>#NAME?</v>
      </c>
      <c r="CT227" s="296"/>
      <c r="CV227" s="298" t="s">
        <v>10996</v>
      </c>
      <c r="CX227" s="244" t="e">
        <f t="shared" ca="1" si="91"/>
        <v>#NAME?</v>
      </c>
      <c r="CY227" s="244" t="e">
        <f t="shared" ca="1" si="91"/>
        <v>#NAME?</v>
      </c>
      <c r="CZ227" s="244" t="e">
        <f t="shared" ca="1" si="91"/>
        <v>#NAME?</v>
      </c>
      <c r="DA227" s="244" t="e">
        <f t="shared" ca="1" si="91"/>
        <v>#NAME?</v>
      </c>
      <c r="DB227" s="244" t="e">
        <f t="shared" ca="1" si="89"/>
        <v>#NAME?</v>
      </c>
      <c r="DC227" s="244" t="e">
        <f t="shared" ca="1" si="89"/>
        <v>#NAME?</v>
      </c>
      <c r="DD227" s="244" t="e">
        <f t="shared" ca="1" si="89"/>
        <v>#NAME?</v>
      </c>
      <c r="DE227" s="244" t="e">
        <f t="shared" ca="1" si="89"/>
        <v>#NAME?</v>
      </c>
      <c r="DF227" s="244" t="e">
        <f t="shared" ca="1" si="100"/>
        <v>#NAME?</v>
      </c>
      <c r="DG227" s="244" t="e">
        <f t="shared" ca="1" si="100"/>
        <v>#NAME?</v>
      </c>
      <c r="DH227" s="244" t="e">
        <f t="shared" ca="1" si="100"/>
        <v>#NAME?</v>
      </c>
      <c r="DI227" s="244" t="e">
        <f t="shared" ca="1" si="100"/>
        <v>#NAME?</v>
      </c>
      <c r="DJ227" s="244" t="e">
        <f t="shared" ca="1" si="100"/>
        <v>#NAME?</v>
      </c>
      <c r="DK227" s="244" t="e">
        <f t="shared" ca="1" si="100"/>
        <v>#NAME?</v>
      </c>
      <c r="DL227" s="244" t="e">
        <f t="shared" ca="1" si="100"/>
        <v>#NAME?</v>
      </c>
      <c r="DM227" s="244" t="e">
        <f t="shared" ca="1" si="100"/>
        <v>#NAME?</v>
      </c>
      <c r="DN227" s="244" t="e">
        <f t="shared" ca="1" si="100"/>
        <v>#NAME?</v>
      </c>
      <c r="DO227" s="244" t="e">
        <f t="shared" ca="1" si="100"/>
        <v>#NAME?</v>
      </c>
    </row>
    <row r="228" spans="2:119" ht="16.5" thickBot="1">
      <c r="B228" s="296"/>
      <c r="C228" s="297">
        <f t="shared" si="87"/>
        <v>145.31295081938381</v>
      </c>
      <c r="D228" s="298" t="s">
        <v>10998</v>
      </c>
      <c r="E228" s="293">
        <f t="shared" si="102"/>
        <v>122.00560181806223</v>
      </c>
      <c r="F228" s="221">
        <f t="shared" si="94"/>
        <v>379.84968202551198</v>
      </c>
      <c r="G228" s="221">
        <f t="shared" si="94"/>
        <v>379.47287339367188</v>
      </c>
      <c r="H228" s="221">
        <f t="shared" si="94"/>
        <v>379.09770974857139</v>
      </c>
      <c r="I228" s="221">
        <f t="shared" si="94"/>
        <v>378.58452996946937</v>
      </c>
      <c r="J228" s="221">
        <f t="shared" si="94"/>
        <v>378.07442195586736</v>
      </c>
      <c r="K228" s="221">
        <f t="shared" si="92"/>
        <v>377.56736378580746</v>
      </c>
      <c r="L228" s="221">
        <f t="shared" si="92"/>
        <v>376.88079660784371</v>
      </c>
      <c r="M228" s="221">
        <f t="shared" si="92"/>
        <v>376.01914288527064</v>
      </c>
      <c r="N228" s="221">
        <f t="shared" si="92"/>
        <v>375.1663263563039</v>
      </c>
      <c r="O228" s="221">
        <f t="shared" si="81"/>
        <v>373.8375047590531</v>
      </c>
      <c r="P228" s="221">
        <f t="shared" si="81"/>
        <v>372.5300286635881</v>
      </c>
      <c r="Q228" s="221">
        <f t="shared" si="81"/>
        <v>370.5657585196472</v>
      </c>
      <c r="R228" s="221">
        <f t="shared" si="81"/>
        <v>367.91207043793651</v>
      </c>
      <c r="S228" s="221">
        <f t="shared" si="83"/>
        <v>365.3472103231515</v>
      </c>
      <c r="T228" s="221">
        <f t="shared" si="83"/>
        <v>362.22291864213804</v>
      </c>
      <c r="U228" s="221">
        <f t="shared" si="83"/>
        <v>358.25806665137924</v>
      </c>
      <c r="V228" s="221">
        <f t="shared" si="83"/>
        <v>338.36853616524695</v>
      </c>
      <c r="W228" s="221">
        <f t="shared" si="83"/>
        <v>312.31855263744603</v>
      </c>
      <c r="Z228" s="296"/>
      <c r="AA228" s="294">
        <f t="shared" si="79"/>
        <v>5.0000000000000001E-4</v>
      </c>
      <c r="AB228" s="298" t="s">
        <v>10998</v>
      </c>
      <c r="AC228" s="295">
        <v>3.5999999999999999E-3</v>
      </c>
      <c r="AD228" s="222" t="e">
        <f t="shared" ca="1" si="101"/>
        <v>#NAME?</v>
      </c>
      <c r="AE228" s="222" t="e">
        <f t="shared" ca="1" si="101"/>
        <v>#NAME?</v>
      </c>
      <c r="AF228" s="222" t="e">
        <f t="shared" ca="1" si="101"/>
        <v>#NAME?</v>
      </c>
      <c r="AG228" s="222" t="e">
        <f t="shared" ca="1" si="101"/>
        <v>#NAME?</v>
      </c>
      <c r="AH228" s="222" t="e">
        <f t="shared" ca="1" si="101"/>
        <v>#NAME?</v>
      </c>
      <c r="AI228" s="222" t="e">
        <f t="shared" ca="1" si="101"/>
        <v>#NAME?</v>
      </c>
      <c r="AJ228" s="222" t="e">
        <f t="shared" ca="1" si="101"/>
        <v>#NAME?</v>
      </c>
      <c r="AK228" s="222" t="e">
        <f t="shared" ca="1" si="101"/>
        <v>#NAME?</v>
      </c>
      <c r="AL228" s="222" t="e">
        <f t="shared" ca="1" si="98"/>
        <v>#NAME?</v>
      </c>
      <c r="AM228" s="222" t="e">
        <f t="shared" ca="1" si="98"/>
        <v>#NAME?</v>
      </c>
      <c r="AN228" s="222" t="e">
        <f t="shared" ca="1" si="98"/>
        <v>#NAME?</v>
      </c>
      <c r="AO228" s="222" t="e">
        <f t="shared" ca="1" si="98"/>
        <v>#NAME?</v>
      </c>
      <c r="AP228" s="222" t="e">
        <f t="shared" ca="1" si="95"/>
        <v>#NAME?</v>
      </c>
      <c r="AQ228" s="222" t="e">
        <f t="shared" ca="1" si="95"/>
        <v>#NAME?</v>
      </c>
      <c r="AR228" s="222" t="e">
        <f t="shared" ca="1" si="95"/>
        <v>#NAME?</v>
      </c>
      <c r="AS228" s="222" t="e">
        <f t="shared" ca="1" si="95"/>
        <v>#NAME?</v>
      </c>
      <c r="AT228" s="222" t="e">
        <f t="shared" ca="1" si="95"/>
        <v>#NAME?</v>
      </c>
      <c r="AU228" s="222" t="e">
        <f t="shared" ca="1" si="95"/>
        <v>#NAME?</v>
      </c>
      <c r="AX228" s="296"/>
      <c r="AZ228" s="298" t="s">
        <v>10998</v>
      </c>
      <c r="BB228" s="244" t="e">
        <f t="shared" ca="1" si="97"/>
        <v>#NAME?</v>
      </c>
      <c r="BC228" s="244" t="e">
        <f t="shared" ca="1" si="97"/>
        <v>#NAME?</v>
      </c>
      <c r="BD228" s="244" t="e">
        <f t="shared" ca="1" si="97"/>
        <v>#NAME?</v>
      </c>
      <c r="BE228" s="244" t="e">
        <f t="shared" ca="1" si="97"/>
        <v>#NAME?</v>
      </c>
      <c r="BF228" s="244" t="e">
        <f t="shared" ca="1" si="97"/>
        <v>#NAME?</v>
      </c>
      <c r="BG228" s="244" t="e">
        <f t="shared" ca="1" si="97"/>
        <v>#NAME?</v>
      </c>
      <c r="BH228" s="244" t="e">
        <f t="shared" ca="1" si="97"/>
        <v>#NAME?</v>
      </c>
      <c r="BI228" s="244" t="e">
        <f t="shared" ca="1" si="97"/>
        <v>#NAME?</v>
      </c>
      <c r="BJ228" s="244" t="e">
        <f t="shared" ca="1" si="97"/>
        <v>#NAME?</v>
      </c>
      <c r="BK228" s="244" t="e">
        <f t="shared" ca="1" si="96"/>
        <v>#NAME?</v>
      </c>
      <c r="BL228" s="244" t="e">
        <f t="shared" ca="1" si="96"/>
        <v>#NAME?</v>
      </c>
      <c r="BM228" s="244" t="e">
        <f t="shared" ca="1" si="96"/>
        <v>#NAME?</v>
      </c>
      <c r="BN228" s="244" t="e">
        <f t="shared" ca="1" si="96"/>
        <v>#NAME?</v>
      </c>
      <c r="BO228" s="244" t="e">
        <f t="shared" ca="1" si="84"/>
        <v>#NAME?</v>
      </c>
      <c r="BP228" s="244" t="e">
        <f t="shared" ca="1" si="84"/>
        <v>#NAME?</v>
      </c>
      <c r="BQ228" s="244" t="e">
        <f t="shared" ca="1" si="84"/>
        <v>#NAME?</v>
      </c>
      <c r="BR228" s="244" t="e">
        <f t="shared" ca="1" si="84"/>
        <v>#NAME?</v>
      </c>
      <c r="BS228" s="244" t="e">
        <f t="shared" ca="1" si="84"/>
        <v>#NAME?</v>
      </c>
      <c r="BV228" s="296"/>
      <c r="BX228" s="298" t="s">
        <v>10998</v>
      </c>
      <c r="BZ228" s="244" t="e">
        <f t="shared" ca="1" si="90"/>
        <v>#NAME?</v>
      </c>
      <c r="CA228" s="244" t="e">
        <f t="shared" ca="1" si="90"/>
        <v>#NAME?</v>
      </c>
      <c r="CB228" s="244" t="e">
        <f t="shared" ca="1" si="90"/>
        <v>#NAME?</v>
      </c>
      <c r="CC228" s="244" t="e">
        <f t="shared" ca="1" si="90"/>
        <v>#NAME?</v>
      </c>
      <c r="CD228" s="244" t="e">
        <f t="shared" ca="1" si="88"/>
        <v>#NAME?</v>
      </c>
      <c r="CE228" s="244" t="e">
        <f t="shared" ca="1" si="88"/>
        <v>#NAME?</v>
      </c>
      <c r="CF228" s="244" t="e">
        <f t="shared" ca="1" si="88"/>
        <v>#NAME?</v>
      </c>
      <c r="CG228" s="244" t="e">
        <f t="shared" ca="1" si="88"/>
        <v>#NAME?</v>
      </c>
      <c r="CH228" s="244" t="e">
        <f t="shared" ca="1" si="99"/>
        <v>#NAME?</v>
      </c>
      <c r="CI228" s="244" t="e">
        <f t="shared" ca="1" si="99"/>
        <v>#NAME?</v>
      </c>
      <c r="CJ228" s="244" t="e">
        <f t="shared" ca="1" si="99"/>
        <v>#NAME?</v>
      </c>
      <c r="CK228" s="244" t="e">
        <f t="shared" ca="1" si="99"/>
        <v>#NAME?</v>
      </c>
      <c r="CL228" s="244" t="e">
        <f t="shared" ca="1" si="99"/>
        <v>#NAME?</v>
      </c>
      <c r="CM228" s="244" t="e">
        <f t="shared" ca="1" si="99"/>
        <v>#NAME?</v>
      </c>
      <c r="CN228" s="244" t="e">
        <f t="shared" ca="1" si="99"/>
        <v>#NAME?</v>
      </c>
      <c r="CO228" s="244" t="e">
        <f t="shared" ca="1" si="99"/>
        <v>#NAME?</v>
      </c>
      <c r="CP228" s="244" t="e">
        <f t="shared" ca="1" si="99"/>
        <v>#NAME?</v>
      </c>
      <c r="CQ228" s="244" t="e">
        <f t="shared" ca="1" si="99"/>
        <v>#NAME?</v>
      </c>
      <c r="CT228" s="296"/>
      <c r="CV228" s="298" t="s">
        <v>10998</v>
      </c>
      <c r="CX228" s="244" t="e">
        <f t="shared" ca="1" si="91"/>
        <v>#NAME?</v>
      </c>
      <c r="CY228" s="244" t="e">
        <f t="shared" ca="1" si="91"/>
        <v>#NAME?</v>
      </c>
      <c r="CZ228" s="244" t="e">
        <f t="shared" ca="1" si="91"/>
        <v>#NAME?</v>
      </c>
      <c r="DA228" s="244" t="e">
        <f t="shared" ca="1" si="91"/>
        <v>#NAME?</v>
      </c>
      <c r="DB228" s="244" t="e">
        <f t="shared" ca="1" si="89"/>
        <v>#NAME?</v>
      </c>
      <c r="DC228" s="244" t="e">
        <f t="shared" ca="1" si="89"/>
        <v>#NAME?</v>
      </c>
      <c r="DD228" s="244" t="e">
        <f t="shared" ca="1" si="89"/>
        <v>#NAME?</v>
      </c>
      <c r="DE228" s="244" t="e">
        <f t="shared" ca="1" si="89"/>
        <v>#NAME?</v>
      </c>
      <c r="DF228" s="244" t="e">
        <f t="shared" ca="1" si="100"/>
        <v>#NAME?</v>
      </c>
      <c r="DG228" s="244" t="e">
        <f t="shared" ca="1" si="100"/>
        <v>#NAME?</v>
      </c>
      <c r="DH228" s="244" t="e">
        <f t="shared" ca="1" si="100"/>
        <v>#NAME?</v>
      </c>
      <c r="DI228" s="244" t="e">
        <f t="shared" ca="1" si="100"/>
        <v>#NAME?</v>
      </c>
      <c r="DJ228" s="244" t="e">
        <f t="shared" ca="1" si="100"/>
        <v>#NAME?</v>
      </c>
      <c r="DK228" s="244" t="e">
        <f t="shared" ca="1" si="100"/>
        <v>#NAME?</v>
      </c>
      <c r="DL228" s="244" t="e">
        <f t="shared" ca="1" si="100"/>
        <v>#NAME?</v>
      </c>
      <c r="DM228" s="244" t="e">
        <f t="shared" ca="1" si="100"/>
        <v>#NAME?</v>
      </c>
      <c r="DN228" s="244" t="e">
        <f t="shared" ca="1" si="100"/>
        <v>#NAME?</v>
      </c>
      <c r="DO228" s="244" t="e">
        <f t="shared" ca="1" si="100"/>
        <v>#NAME?</v>
      </c>
    </row>
    <row r="229" spans="2:119" ht="16.5" thickBot="1">
      <c r="B229" s="296"/>
      <c r="C229" s="297">
        <f t="shared" si="87"/>
        <v>145.31295081938381</v>
      </c>
      <c r="D229" s="298" t="s">
        <v>11000</v>
      </c>
      <c r="E229" s="293">
        <f t="shared" si="102"/>
        <v>117.99361270581863</v>
      </c>
      <c r="F229" s="221">
        <f t="shared" si="94"/>
        <v>375.83769291326837</v>
      </c>
      <c r="G229" s="221">
        <f t="shared" si="94"/>
        <v>375.46088428142826</v>
      </c>
      <c r="H229" s="221">
        <f t="shared" si="94"/>
        <v>375.08572063632778</v>
      </c>
      <c r="I229" s="221">
        <f t="shared" si="94"/>
        <v>374.57254085722576</v>
      </c>
      <c r="J229" s="221">
        <f t="shared" si="94"/>
        <v>374.06243284362375</v>
      </c>
      <c r="K229" s="221">
        <f t="shared" si="92"/>
        <v>373.55537467356385</v>
      </c>
      <c r="L229" s="221">
        <f t="shared" si="92"/>
        <v>372.86880749560009</v>
      </c>
      <c r="M229" s="221">
        <f t="shared" si="92"/>
        <v>372.00715377302708</v>
      </c>
      <c r="N229" s="221">
        <f t="shared" si="92"/>
        <v>371.15433724406029</v>
      </c>
      <c r="O229" s="221">
        <f t="shared" si="81"/>
        <v>369.82551564680949</v>
      </c>
      <c r="P229" s="221">
        <f t="shared" si="81"/>
        <v>368.51803955134449</v>
      </c>
      <c r="Q229" s="221">
        <f t="shared" si="81"/>
        <v>366.55376940740359</v>
      </c>
      <c r="R229" s="221">
        <f t="shared" si="81"/>
        <v>363.9000813256929</v>
      </c>
      <c r="S229" s="221">
        <f t="shared" si="83"/>
        <v>361.33522121090789</v>
      </c>
      <c r="T229" s="221">
        <f t="shared" si="83"/>
        <v>358.21092952989443</v>
      </c>
      <c r="U229" s="221">
        <f t="shared" si="83"/>
        <v>354.24607753913563</v>
      </c>
      <c r="V229" s="221">
        <f t="shared" si="83"/>
        <v>334.3565470530034</v>
      </c>
      <c r="W229" s="221">
        <f t="shared" si="83"/>
        <v>308.30656352520248</v>
      </c>
      <c r="Z229" s="296"/>
      <c r="AA229" s="294">
        <f t="shared" si="79"/>
        <v>5.0000000000000001E-4</v>
      </c>
      <c r="AB229" s="298" t="s">
        <v>11000</v>
      </c>
      <c r="AC229" s="295">
        <v>2.0999999999999999E-3</v>
      </c>
      <c r="AD229" s="222" t="e">
        <f t="shared" ca="1" si="101"/>
        <v>#NAME?</v>
      </c>
      <c r="AE229" s="222" t="e">
        <f t="shared" ca="1" si="101"/>
        <v>#NAME?</v>
      </c>
      <c r="AF229" s="222" t="e">
        <f t="shared" ca="1" si="101"/>
        <v>#NAME?</v>
      </c>
      <c r="AG229" s="222" t="e">
        <f t="shared" ca="1" si="101"/>
        <v>#NAME?</v>
      </c>
      <c r="AH229" s="222" t="e">
        <f t="shared" ca="1" si="101"/>
        <v>#NAME?</v>
      </c>
      <c r="AI229" s="222" t="e">
        <f t="shared" ca="1" si="101"/>
        <v>#NAME?</v>
      </c>
      <c r="AJ229" s="222" t="e">
        <f t="shared" ca="1" si="101"/>
        <v>#NAME?</v>
      </c>
      <c r="AK229" s="222" t="e">
        <f t="shared" ca="1" si="101"/>
        <v>#NAME?</v>
      </c>
      <c r="AL229" s="222" t="e">
        <f t="shared" ca="1" si="98"/>
        <v>#NAME?</v>
      </c>
      <c r="AM229" s="222" t="e">
        <f t="shared" ca="1" si="98"/>
        <v>#NAME?</v>
      </c>
      <c r="AN229" s="222" t="e">
        <f t="shared" ca="1" si="98"/>
        <v>#NAME?</v>
      </c>
      <c r="AO229" s="222" t="e">
        <f t="shared" ca="1" si="98"/>
        <v>#NAME?</v>
      </c>
      <c r="AP229" s="222" t="e">
        <f t="shared" ca="1" si="95"/>
        <v>#NAME?</v>
      </c>
      <c r="AQ229" s="222" t="e">
        <f t="shared" ca="1" si="95"/>
        <v>#NAME?</v>
      </c>
      <c r="AR229" s="222" t="e">
        <f t="shared" ca="1" si="95"/>
        <v>#NAME?</v>
      </c>
      <c r="AS229" s="222" t="e">
        <f t="shared" ca="1" si="95"/>
        <v>#NAME?</v>
      </c>
      <c r="AT229" s="222" t="e">
        <f t="shared" ca="1" si="95"/>
        <v>#NAME?</v>
      </c>
      <c r="AU229" s="222" t="e">
        <f t="shared" ca="1" si="95"/>
        <v>#NAME?</v>
      </c>
      <c r="AX229" s="296"/>
      <c r="AZ229" s="298" t="s">
        <v>11000</v>
      </c>
      <c r="BB229" s="244" t="e">
        <f t="shared" ca="1" si="97"/>
        <v>#NAME?</v>
      </c>
      <c r="BC229" s="244" t="e">
        <f t="shared" ca="1" si="97"/>
        <v>#NAME?</v>
      </c>
      <c r="BD229" s="244" t="e">
        <f t="shared" ca="1" si="97"/>
        <v>#NAME?</v>
      </c>
      <c r="BE229" s="244" t="e">
        <f t="shared" ca="1" si="97"/>
        <v>#NAME?</v>
      </c>
      <c r="BF229" s="244" t="e">
        <f t="shared" ca="1" si="97"/>
        <v>#NAME?</v>
      </c>
      <c r="BG229" s="244" t="e">
        <f t="shared" ca="1" si="97"/>
        <v>#NAME?</v>
      </c>
      <c r="BH229" s="244" t="e">
        <f t="shared" ca="1" si="97"/>
        <v>#NAME?</v>
      </c>
      <c r="BI229" s="244" t="e">
        <f t="shared" ca="1" si="97"/>
        <v>#NAME?</v>
      </c>
      <c r="BJ229" s="244" t="e">
        <f t="shared" ca="1" si="97"/>
        <v>#NAME?</v>
      </c>
      <c r="BK229" s="244" t="e">
        <f t="shared" ca="1" si="96"/>
        <v>#NAME?</v>
      </c>
      <c r="BL229" s="244" t="e">
        <f t="shared" ca="1" si="96"/>
        <v>#NAME?</v>
      </c>
      <c r="BM229" s="244" t="e">
        <f t="shared" ca="1" si="96"/>
        <v>#NAME?</v>
      </c>
      <c r="BN229" s="244" t="e">
        <f t="shared" ca="1" si="96"/>
        <v>#NAME?</v>
      </c>
      <c r="BO229" s="244" t="e">
        <f t="shared" ca="1" si="84"/>
        <v>#NAME?</v>
      </c>
      <c r="BP229" s="244" t="e">
        <f t="shared" ca="1" si="84"/>
        <v>#NAME?</v>
      </c>
      <c r="BQ229" s="244" t="e">
        <f t="shared" ca="1" si="84"/>
        <v>#NAME?</v>
      </c>
      <c r="BR229" s="244" t="e">
        <f t="shared" ca="1" si="84"/>
        <v>#NAME?</v>
      </c>
      <c r="BS229" s="244" t="e">
        <f t="shared" ca="1" si="84"/>
        <v>#NAME?</v>
      </c>
      <c r="BV229" s="296"/>
      <c r="BX229" s="298" t="s">
        <v>11000</v>
      </c>
      <c r="BZ229" s="244" t="e">
        <f t="shared" ca="1" si="90"/>
        <v>#NAME?</v>
      </c>
      <c r="CA229" s="244" t="e">
        <f t="shared" ca="1" si="90"/>
        <v>#NAME?</v>
      </c>
      <c r="CB229" s="244" t="e">
        <f t="shared" ca="1" si="90"/>
        <v>#NAME?</v>
      </c>
      <c r="CC229" s="244" t="e">
        <f t="shared" ca="1" si="90"/>
        <v>#NAME?</v>
      </c>
      <c r="CD229" s="244" t="e">
        <f t="shared" ca="1" si="88"/>
        <v>#NAME?</v>
      </c>
      <c r="CE229" s="244" t="e">
        <f t="shared" ca="1" si="88"/>
        <v>#NAME?</v>
      </c>
      <c r="CF229" s="244" t="e">
        <f t="shared" ca="1" si="88"/>
        <v>#NAME?</v>
      </c>
      <c r="CG229" s="244" t="e">
        <f t="shared" ca="1" si="88"/>
        <v>#NAME?</v>
      </c>
      <c r="CH229" s="244" t="e">
        <f t="shared" ca="1" si="99"/>
        <v>#NAME?</v>
      </c>
      <c r="CI229" s="244" t="e">
        <f t="shared" ca="1" si="99"/>
        <v>#NAME?</v>
      </c>
      <c r="CJ229" s="244" t="e">
        <f t="shared" ca="1" si="99"/>
        <v>#NAME?</v>
      </c>
      <c r="CK229" s="244" t="e">
        <f t="shared" ca="1" si="99"/>
        <v>#NAME?</v>
      </c>
      <c r="CL229" s="244" t="e">
        <f t="shared" ca="1" si="99"/>
        <v>#NAME?</v>
      </c>
      <c r="CM229" s="244" t="e">
        <f t="shared" ca="1" si="99"/>
        <v>#NAME?</v>
      </c>
      <c r="CN229" s="244" t="e">
        <f t="shared" ca="1" si="99"/>
        <v>#NAME?</v>
      </c>
      <c r="CO229" s="244" t="e">
        <f t="shared" ca="1" si="99"/>
        <v>#NAME?</v>
      </c>
      <c r="CP229" s="244" t="e">
        <f t="shared" ca="1" si="99"/>
        <v>#NAME?</v>
      </c>
      <c r="CQ229" s="244" t="e">
        <f t="shared" ca="1" si="99"/>
        <v>#NAME?</v>
      </c>
      <c r="CT229" s="296"/>
      <c r="CV229" s="298" t="s">
        <v>11000</v>
      </c>
      <c r="CX229" s="244" t="e">
        <f t="shared" ca="1" si="91"/>
        <v>#NAME?</v>
      </c>
      <c r="CY229" s="244" t="e">
        <f t="shared" ca="1" si="91"/>
        <v>#NAME?</v>
      </c>
      <c r="CZ229" s="244" t="e">
        <f t="shared" ca="1" si="91"/>
        <v>#NAME?</v>
      </c>
      <c r="DA229" s="244" t="e">
        <f t="shared" ca="1" si="91"/>
        <v>#NAME?</v>
      </c>
      <c r="DB229" s="244" t="e">
        <f t="shared" ca="1" si="89"/>
        <v>#NAME?</v>
      </c>
      <c r="DC229" s="244" t="e">
        <f t="shared" ca="1" si="89"/>
        <v>#NAME?</v>
      </c>
      <c r="DD229" s="244" t="e">
        <f t="shared" ca="1" si="89"/>
        <v>#NAME?</v>
      </c>
      <c r="DE229" s="244" t="e">
        <f t="shared" ca="1" si="89"/>
        <v>#NAME?</v>
      </c>
      <c r="DF229" s="244" t="e">
        <f t="shared" ca="1" si="100"/>
        <v>#NAME?</v>
      </c>
      <c r="DG229" s="244" t="e">
        <f t="shared" ca="1" si="100"/>
        <v>#NAME?</v>
      </c>
      <c r="DH229" s="244" t="e">
        <f t="shared" ca="1" si="100"/>
        <v>#NAME?</v>
      </c>
      <c r="DI229" s="244" t="e">
        <f t="shared" ca="1" si="100"/>
        <v>#NAME?</v>
      </c>
      <c r="DJ229" s="244" t="e">
        <f t="shared" ca="1" si="100"/>
        <v>#NAME?</v>
      </c>
      <c r="DK229" s="244" t="e">
        <f t="shared" ca="1" si="100"/>
        <v>#NAME?</v>
      </c>
      <c r="DL229" s="244" t="e">
        <f t="shared" ca="1" si="100"/>
        <v>#NAME?</v>
      </c>
      <c r="DM229" s="244" t="e">
        <f t="shared" ca="1" si="100"/>
        <v>#NAME?</v>
      </c>
      <c r="DN229" s="244" t="e">
        <f t="shared" ca="1" si="100"/>
        <v>#NAME?</v>
      </c>
      <c r="DO229" s="244" t="e">
        <f t="shared" ca="1" si="100"/>
        <v>#NAME?</v>
      </c>
    </row>
    <row r="230" spans="2:119" ht="16.5" thickBot="1">
      <c r="B230" s="296"/>
      <c r="C230" s="297">
        <f t="shared" si="87"/>
        <v>145.31295081938381</v>
      </c>
      <c r="D230" s="298" t="s">
        <v>11001</v>
      </c>
      <c r="E230" s="293">
        <f t="shared" si="102"/>
        <v>112.91089982043992</v>
      </c>
      <c r="F230" s="221">
        <f t="shared" si="94"/>
        <v>370.75498002788964</v>
      </c>
      <c r="G230" s="221">
        <f t="shared" si="94"/>
        <v>370.37817139604954</v>
      </c>
      <c r="H230" s="221">
        <f t="shared" si="94"/>
        <v>370.00300775094905</v>
      </c>
      <c r="I230" s="221">
        <f t="shared" si="94"/>
        <v>369.48982797184703</v>
      </c>
      <c r="J230" s="221">
        <f t="shared" si="94"/>
        <v>368.97971995824503</v>
      </c>
      <c r="K230" s="221">
        <f t="shared" si="92"/>
        <v>368.47266178818512</v>
      </c>
      <c r="L230" s="221">
        <f t="shared" si="92"/>
        <v>367.78609461022137</v>
      </c>
      <c r="M230" s="221">
        <f t="shared" si="92"/>
        <v>366.92444088764836</v>
      </c>
      <c r="N230" s="221">
        <f t="shared" si="92"/>
        <v>366.07162435868156</v>
      </c>
      <c r="O230" s="221">
        <f t="shared" si="81"/>
        <v>364.74280276143077</v>
      </c>
      <c r="P230" s="221">
        <f t="shared" si="81"/>
        <v>363.43532666596576</v>
      </c>
      <c r="Q230" s="221">
        <f t="shared" si="81"/>
        <v>361.47105652202487</v>
      </c>
      <c r="R230" s="221">
        <f t="shared" si="81"/>
        <v>358.81736844031417</v>
      </c>
      <c r="S230" s="221">
        <f t="shared" si="83"/>
        <v>356.25250832552922</v>
      </c>
      <c r="T230" s="221">
        <f t="shared" si="83"/>
        <v>353.12821664451576</v>
      </c>
      <c r="U230" s="221">
        <f t="shared" si="83"/>
        <v>349.1633646537569</v>
      </c>
      <c r="V230" s="221">
        <f t="shared" si="83"/>
        <v>329.27383416762467</v>
      </c>
      <c r="W230" s="221">
        <f t="shared" si="83"/>
        <v>303.22385063982375</v>
      </c>
      <c r="Z230" s="296"/>
      <c r="AA230" s="294">
        <f t="shared" si="79"/>
        <v>5.0000000000000001E-4</v>
      </c>
      <c r="AB230" s="298" t="s">
        <v>11001</v>
      </c>
      <c r="AC230" s="295">
        <v>1.5E-3</v>
      </c>
      <c r="AD230" s="222" t="e">
        <f t="shared" ca="1" si="101"/>
        <v>#NAME?</v>
      </c>
      <c r="AE230" s="222" t="e">
        <f t="shared" ca="1" si="101"/>
        <v>#NAME?</v>
      </c>
      <c r="AF230" s="222" t="e">
        <f t="shared" ca="1" si="101"/>
        <v>#NAME?</v>
      </c>
      <c r="AG230" s="222" t="e">
        <f t="shared" ca="1" si="101"/>
        <v>#NAME?</v>
      </c>
      <c r="AH230" s="222" t="e">
        <f t="shared" ca="1" si="101"/>
        <v>#NAME?</v>
      </c>
      <c r="AI230" s="222" t="e">
        <f t="shared" ca="1" si="101"/>
        <v>#NAME?</v>
      </c>
      <c r="AJ230" s="222" t="e">
        <f t="shared" ca="1" si="101"/>
        <v>#NAME?</v>
      </c>
      <c r="AK230" s="222" t="e">
        <f t="shared" ca="1" si="101"/>
        <v>#NAME?</v>
      </c>
      <c r="AL230" s="222" t="e">
        <f t="shared" ca="1" si="98"/>
        <v>#NAME?</v>
      </c>
      <c r="AM230" s="222" t="e">
        <f t="shared" ca="1" si="98"/>
        <v>#NAME?</v>
      </c>
      <c r="AN230" s="222" t="e">
        <f t="shared" ca="1" si="98"/>
        <v>#NAME?</v>
      </c>
      <c r="AO230" s="222" t="e">
        <f t="shared" ca="1" si="98"/>
        <v>#NAME?</v>
      </c>
      <c r="AP230" s="222" t="e">
        <f t="shared" ca="1" si="95"/>
        <v>#NAME?</v>
      </c>
      <c r="AQ230" s="222" t="e">
        <f t="shared" ca="1" si="95"/>
        <v>#NAME?</v>
      </c>
      <c r="AR230" s="222" t="e">
        <f t="shared" ca="1" si="95"/>
        <v>#NAME?</v>
      </c>
      <c r="AS230" s="222" t="e">
        <f t="shared" ca="1" si="95"/>
        <v>#NAME?</v>
      </c>
      <c r="AT230" s="222" t="e">
        <f t="shared" ca="1" si="95"/>
        <v>#NAME?</v>
      </c>
      <c r="AU230" s="222" t="e">
        <f t="shared" ca="1" si="95"/>
        <v>#NAME?</v>
      </c>
      <c r="AX230" s="296"/>
      <c r="AZ230" s="298" t="s">
        <v>11001</v>
      </c>
      <c r="BB230" s="244" t="e">
        <f t="shared" ca="1" si="97"/>
        <v>#NAME?</v>
      </c>
      <c r="BC230" s="244" t="e">
        <f t="shared" ca="1" si="97"/>
        <v>#NAME?</v>
      </c>
      <c r="BD230" s="244" t="e">
        <f t="shared" ca="1" si="97"/>
        <v>#NAME?</v>
      </c>
      <c r="BE230" s="244" t="e">
        <f t="shared" ca="1" si="97"/>
        <v>#NAME?</v>
      </c>
      <c r="BF230" s="244" t="e">
        <f t="shared" ca="1" si="97"/>
        <v>#NAME?</v>
      </c>
      <c r="BG230" s="244" t="e">
        <f t="shared" ca="1" si="97"/>
        <v>#NAME?</v>
      </c>
      <c r="BH230" s="244" t="e">
        <f t="shared" ca="1" si="97"/>
        <v>#NAME?</v>
      </c>
      <c r="BI230" s="244" t="e">
        <f t="shared" ca="1" si="97"/>
        <v>#NAME?</v>
      </c>
      <c r="BJ230" s="244" t="e">
        <f t="shared" ca="1" si="97"/>
        <v>#NAME?</v>
      </c>
      <c r="BK230" s="244" t="e">
        <f t="shared" ca="1" si="96"/>
        <v>#NAME?</v>
      </c>
      <c r="BL230" s="244" t="e">
        <f t="shared" ca="1" si="96"/>
        <v>#NAME?</v>
      </c>
      <c r="BM230" s="244" t="e">
        <f t="shared" ca="1" si="96"/>
        <v>#NAME?</v>
      </c>
      <c r="BN230" s="244" t="e">
        <f t="shared" ca="1" si="96"/>
        <v>#NAME?</v>
      </c>
      <c r="BO230" s="244" t="e">
        <f t="shared" ca="1" si="84"/>
        <v>#NAME?</v>
      </c>
      <c r="BP230" s="244" t="e">
        <f t="shared" ca="1" si="84"/>
        <v>#NAME?</v>
      </c>
      <c r="BQ230" s="244" t="e">
        <f t="shared" ca="1" si="84"/>
        <v>#NAME?</v>
      </c>
      <c r="BR230" s="244" t="e">
        <f t="shared" ca="1" si="84"/>
        <v>#NAME?</v>
      </c>
      <c r="BS230" s="244" t="e">
        <f t="shared" ca="1" si="84"/>
        <v>#NAME?</v>
      </c>
      <c r="BV230" s="296"/>
      <c r="BX230" s="298" t="s">
        <v>11001</v>
      </c>
      <c r="BZ230" s="244" t="e">
        <f t="shared" ca="1" si="90"/>
        <v>#NAME?</v>
      </c>
      <c r="CA230" s="244" t="e">
        <f t="shared" ca="1" si="90"/>
        <v>#NAME?</v>
      </c>
      <c r="CB230" s="244" t="e">
        <f t="shared" ca="1" si="90"/>
        <v>#NAME?</v>
      </c>
      <c r="CC230" s="244" t="e">
        <f t="shared" ca="1" si="90"/>
        <v>#NAME?</v>
      </c>
      <c r="CD230" s="244" t="e">
        <f t="shared" ca="1" si="88"/>
        <v>#NAME?</v>
      </c>
      <c r="CE230" s="244" t="e">
        <f t="shared" ca="1" si="88"/>
        <v>#NAME?</v>
      </c>
      <c r="CF230" s="244" t="e">
        <f t="shared" ca="1" si="88"/>
        <v>#NAME?</v>
      </c>
      <c r="CG230" s="244" t="e">
        <f t="shared" ca="1" si="88"/>
        <v>#NAME?</v>
      </c>
      <c r="CH230" s="244" t="e">
        <f t="shared" ca="1" si="99"/>
        <v>#NAME?</v>
      </c>
      <c r="CI230" s="244" t="e">
        <f t="shared" ca="1" si="99"/>
        <v>#NAME?</v>
      </c>
      <c r="CJ230" s="244" t="e">
        <f t="shared" ca="1" si="99"/>
        <v>#NAME?</v>
      </c>
      <c r="CK230" s="244" t="e">
        <f t="shared" ca="1" si="99"/>
        <v>#NAME?</v>
      </c>
      <c r="CL230" s="244" t="e">
        <f t="shared" ca="1" si="99"/>
        <v>#NAME?</v>
      </c>
      <c r="CM230" s="244" t="e">
        <f t="shared" ca="1" si="99"/>
        <v>#NAME?</v>
      </c>
      <c r="CN230" s="244" t="e">
        <f t="shared" ca="1" si="99"/>
        <v>#NAME?</v>
      </c>
      <c r="CO230" s="244" t="e">
        <f t="shared" ca="1" si="99"/>
        <v>#NAME?</v>
      </c>
      <c r="CP230" s="244" t="e">
        <f t="shared" ca="1" si="99"/>
        <v>#NAME?</v>
      </c>
      <c r="CQ230" s="244" t="e">
        <f t="shared" ca="1" si="99"/>
        <v>#NAME?</v>
      </c>
      <c r="CT230" s="296"/>
      <c r="CV230" s="298" t="s">
        <v>11001</v>
      </c>
      <c r="CX230" s="244" t="e">
        <f t="shared" ca="1" si="91"/>
        <v>#NAME?</v>
      </c>
      <c r="CY230" s="244" t="e">
        <f t="shared" ca="1" si="91"/>
        <v>#NAME?</v>
      </c>
      <c r="CZ230" s="244" t="e">
        <f t="shared" ca="1" si="91"/>
        <v>#NAME?</v>
      </c>
      <c r="DA230" s="244" t="e">
        <f t="shared" ca="1" si="91"/>
        <v>#NAME?</v>
      </c>
      <c r="DB230" s="244" t="e">
        <f t="shared" ca="1" si="89"/>
        <v>#NAME?</v>
      </c>
      <c r="DC230" s="244" t="e">
        <f t="shared" ca="1" si="89"/>
        <v>#NAME?</v>
      </c>
      <c r="DD230" s="244" t="e">
        <f t="shared" ca="1" si="89"/>
        <v>#NAME?</v>
      </c>
      <c r="DE230" s="244" t="e">
        <f t="shared" ca="1" si="89"/>
        <v>#NAME?</v>
      </c>
      <c r="DF230" s="244" t="e">
        <f t="shared" ca="1" si="100"/>
        <v>#NAME?</v>
      </c>
      <c r="DG230" s="244" t="e">
        <f t="shared" ca="1" si="100"/>
        <v>#NAME?</v>
      </c>
      <c r="DH230" s="244" t="e">
        <f t="shared" ca="1" si="100"/>
        <v>#NAME?</v>
      </c>
      <c r="DI230" s="244" t="e">
        <f t="shared" ca="1" si="100"/>
        <v>#NAME?</v>
      </c>
      <c r="DJ230" s="244" t="e">
        <f t="shared" ca="1" si="100"/>
        <v>#NAME?</v>
      </c>
      <c r="DK230" s="244" t="e">
        <f t="shared" ca="1" si="100"/>
        <v>#NAME?</v>
      </c>
      <c r="DL230" s="244" t="e">
        <f t="shared" ca="1" si="100"/>
        <v>#NAME?</v>
      </c>
      <c r="DM230" s="244" t="e">
        <f t="shared" ca="1" si="100"/>
        <v>#NAME?</v>
      </c>
      <c r="DN230" s="244" t="e">
        <f t="shared" ca="1" si="100"/>
        <v>#NAME?</v>
      </c>
      <c r="DO230" s="244" t="e">
        <f t="shared" ca="1" si="100"/>
        <v>#NAME?</v>
      </c>
    </row>
    <row r="231" spans="2:119" ht="16.5" thickBot="1">
      <c r="B231" s="296"/>
      <c r="C231" s="297">
        <f t="shared" si="87"/>
        <v>145.31295081938381</v>
      </c>
      <c r="D231" s="298" t="s">
        <v>11002</v>
      </c>
      <c r="E231" s="293">
        <f t="shared" si="102"/>
        <v>87.570560825095413</v>
      </c>
      <c r="F231" s="221">
        <f t="shared" si="94"/>
        <v>345.41464103254515</v>
      </c>
      <c r="G231" s="221">
        <f t="shared" si="94"/>
        <v>345.03783240070504</v>
      </c>
      <c r="H231" s="221">
        <f t="shared" si="94"/>
        <v>344.66266875560456</v>
      </c>
      <c r="I231" s="221">
        <f t="shared" si="94"/>
        <v>344.14948897650254</v>
      </c>
      <c r="J231" s="221">
        <f t="shared" si="94"/>
        <v>343.63938096290053</v>
      </c>
      <c r="K231" s="221">
        <f t="shared" si="92"/>
        <v>343.13232279284063</v>
      </c>
      <c r="L231" s="221">
        <f t="shared" si="92"/>
        <v>342.44575561487687</v>
      </c>
      <c r="M231" s="221">
        <f t="shared" si="92"/>
        <v>341.58410189230381</v>
      </c>
      <c r="N231" s="221">
        <f t="shared" si="92"/>
        <v>340.73128536333707</v>
      </c>
      <c r="O231" s="221">
        <f t="shared" si="81"/>
        <v>339.40246376608627</v>
      </c>
      <c r="P231" s="221">
        <f t="shared" si="81"/>
        <v>338.09498767062126</v>
      </c>
      <c r="Q231" s="221">
        <f t="shared" si="81"/>
        <v>336.13071752668037</v>
      </c>
      <c r="R231" s="221">
        <f t="shared" si="81"/>
        <v>333.47702944496967</v>
      </c>
      <c r="S231" s="221">
        <f t="shared" si="83"/>
        <v>330.91216933018472</v>
      </c>
      <c r="T231" s="221">
        <f t="shared" si="83"/>
        <v>327.78787764917126</v>
      </c>
      <c r="U231" s="221">
        <f t="shared" si="83"/>
        <v>323.8230256584124</v>
      </c>
      <c r="V231" s="221">
        <f t="shared" si="83"/>
        <v>303.93349517228012</v>
      </c>
      <c r="W231" s="221">
        <f t="shared" si="83"/>
        <v>277.8835116444792</v>
      </c>
      <c r="Z231" s="296"/>
      <c r="AA231" s="294">
        <f t="shared" si="79"/>
        <v>5.0000000000000001E-4</v>
      </c>
      <c r="AB231" s="298" t="s">
        <v>11002</v>
      </c>
      <c r="AC231" s="295">
        <v>1.9E-3</v>
      </c>
      <c r="AD231" s="222" t="e">
        <f t="shared" ca="1" si="101"/>
        <v>#NAME?</v>
      </c>
      <c r="AE231" s="222" t="e">
        <f t="shared" ca="1" si="101"/>
        <v>#NAME?</v>
      </c>
      <c r="AF231" s="222" t="e">
        <f t="shared" ca="1" si="101"/>
        <v>#NAME?</v>
      </c>
      <c r="AG231" s="222" t="e">
        <f t="shared" ca="1" si="101"/>
        <v>#NAME?</v>
      </c>
      <c r="AH231" s="222" t="e">
        <f t="shared" ca="1" si="101"/>
        <v>#NAME?</v>
      </c>
      <c r="AI231" s="222" t="e">
        <f t="shared" ca="1" si="101"/>
        <v>#NAME?</v>
      </c>
      <c r="AJ231" s="222" t="e">
        <f t="shared" ca="1" si="101"/>
        <v>#NAME?</v>
      </c>
      <c r="AK231" s="222" t="e">
        <f t="shared" ca="1" si="101"/>
        <v>#NAME?</v>
      </c>
      <c r="AL231" s="222" t="e">
        <f t="shared" ca="1" si="98"/>
        <v>#NAME?</v>
      </c>
      <c r="AM231" s="222" t="e">
        <f t="shared" ca="1" si="98"/>
        <v>#NAME?</v>
      </c>
      <c r="AN231" s="222" t="e">
        <f t="shared" ca="1" si="98"/>
        <v>#NAME?</v>
      </c>
      <c r="AO231" s="222" t="e">
        <f t="shared" ca="1" si="98"/>
        <v>#NAME?</v>
      </c>
      <c r="AP231" s="222" t="e">
        <f t="shared" ca="1" si="95"/>
        <v>#NAME?</v>
      </c>
      <c r="AQ231" s="222" t="e">
        <f t="shared" ca="1" si="95"/>
        <v>#NAME?</v>
      </c>
      <c r="AR231" s="222" t="e">
        <f t="shared" ca="1" si="95"/>
        <v>#NAME?</v>
      </c>
      <c r="AS231" s="222" t="e">
        <f t="shared" ca="1" si="95"/>
        <v>#NAME?</v>
      </c>
      <c r="AT231" s="222" t="e">
        <f t="shared" ca="1" si="95"/>
        <v>#NAME?</v>
      </c>
      <c r="AU231" s="222" t="e">
        <f t="shared" ca="1" si="95"/>
        <v>#NAME?</v>
      </c>
      <c r="AX231" s="296"/>
      <c r="AZ231" s="298" t="s">
        <v>11002</v>
      </c>
      <c r="BB231" s="244" t="e">
        <f t="shared" ca="1" si="97"/>
        <v>#NAME?</v>
      </c>
      <c r="BC231" s="244" t="e">
        <f t="shared" ca="1" si="97"/>
        <v>#NAME?</v>
      </c>
      <c r="BD231" s="244" t="e">
        <f t="shared" ca="1" si="97"/>
        <v>#NAME?</v>
      </c>
      <c r="BE231" s="244" t="e">
        <f t="shared" ca="1" si="97"/>
        <v>#NAME?</v>
      </c>
      <c r="BF231" s="244" t="e">
        <f t="shared" ca="1" si="97"/>
        <v>#NAME?</v>
      </c>
      <c r="BG231" s="244" t="e">
        <f t="shared" ca="1" si="97"/>
        <v>#NAME?</v>
      </c>
      <c r="BH231" s="244" t="e">
        <f t="shared" ca="1" si="97"/>
        <v>#NAME?</v>
      </c>
      <c r="BI231" s="244" t="e">
        <f t="shared" ca="1" si="97"/>
        <v>#NAME?</v>
      </c>
      <c r="BJ231" s="244" t="e">
        <f t="shared" ca="1" si="97"/>
        <v>#NAME?</v>
      </c>
      <c r="BK231" s="244" t="e">
        <f t="shared" ca="1" si="96"/>
        <v>#NAME?</v>
      </c>
      <c r="BL231" s="244" t="e">
        <f t="shared" ca="1" si="96"/>
        <v>#NAME?</v>
      </c>
      <c r="BM231" s="244" t="e">
        <f t="shared" ca="1" si="96"/>
        <v>#NAME?</v>
      </c>
      <c r="BN231" s="244" t="e">
        <f t="shared" ca="1" si="96"/>
        <v>#NAME?</v>
      </c>
      <c r="BO231" s="244" t="e">
        <f t="shared" ca="1" si="84"/>
        <v>#NAME?</v>
      </c>
      <c r="BP231" s="244" t="e">
        <f t="shared" ca="1" si="84"/>
        <v>#NAME?</v>
      </c>
      <c r="BQ231" s="244" t="e">
        <f t="shared" ca="1" si="84"/>
        <v>#NAME?</v>
      </c>
      <c r="BR231" s="244" t="e">
        <f t="shared" ca="1" si="84"/>
        <v>#NAME?</v>
      </c>
      <c r="BS231" s="244" t="e">
        <f t="shared" ca="1" si="84"/>
        <v>#NAME?</v>
      </c>
      <c r="BV231" s="296"/>
      <c r="BX231" s="298" t="s">
        <v>11002</v>
      </c>
      <c r="BZ231" s="244" t="e">
        <f t="shared" ca="1" si="90"/>
        <v>#NAME?</v>
      </c>
      <c r="CA231" s="244" t="e">
        <f t="shared" ca="1" si="90"/>
        <v>#NAME?</v>
      </c>
      <c r="CB231" s="244" t="e">
        <f t="shared" ca="1" si="90"/>
        <v>#NAME?</v>
      </c>
      <c r="CC231" s="244" t="e">
        <f t="shared" ca="1" si="90"/>
        <v>#NAME?</v>
      </c>
      <c r="CD231" s="244" t="e">
        <f t="shared" ca="1" si="88"/>
        <v>#NAME?</v>
      </c>
      <c r="CE231" s="244" t="e">
        <f t="shared" ca="1" si="88"/>
        <v>#NAME?</v>
      </c>
      <c r="CF231" s="244" t="e">
        <f t="shared" ca="1" si="88"/>
        <v>#NAME?</v>
      </c>
      <c r="CG231" s="244" t="e">
        <f t="shared" ca="1" si="88"/>
        <v>#NAME?</v>
      </c>
      <c r="CH231" s="244" t="e">
        <f t="shared" ca="1" si="99"/>
        <v>#NAME?</v>
      </c>
      <c r="CI231" s="244" t="e">
        <f t="shared" ca="1" si="99"/>
        <v>#NAME?</v>
      </c>
      <c r="CJ231" s="244" t="e">
        <f t="shared" ca="1" si="99"/>
        <v>#NAME?</v>
      </c>
      <c r="CK231" s="244" t="e">
        <f t="shared" ca="1" si="99"/>
        <v>#NAME?</v>
      </c>
      <c r="CL231" s="244" t="e">
        <f t="shared" ca="1" si="99"/>
        <v>#NAME?</v>
      </c>
      <c r="CM231" s="244" t="e">
        <f t="shared" ca="1" si="99"/>
        <v>#NAME?</v>
      </c>
      <c r="CN231" s="244" t="e">
        <f t="shared" ca="1" si="99"/>
        <v>#NAME?</v>
      </c>
      <c r="CO231" s="244" t="e">
        <f t="shared" ca="1" si="99"/>
        <v>#NAME?</v>
      </c>
      <c r="CP231" s="244" t="e">
        <f t="shared" ca="1" si="99"/>
        <v>#NAME?</v>
      </c>
      <c r="CQ231" s="244" t="e">
        <f t="shared" ca="1" si="99"/>
        <v>#NAME?</v>
      </c>
      <c r="CT231" s="296"/>
      <c r="CV231" s="298" t="s">
        <v>11002</v>
      </c>
      <c r="CX231" s="244" t="e">
        <f t="shared" ca="1" si="91"/>
        <v>#NAME?</v>
      </c>
      <c r="CY231" s="244" t="e">
        <f t="shared" ca="1" si="91"/>
        <v>#NAME?</v>
      </c>
      <c r="CZ231" s="244" t="e">
        <f t="shared" ca="1" si="91"/>
        <v>#NAME?</v>
      </c>
      <c r="DA231" s="244" t="e">
        <f t="shared" ca="1" si="91"/>
        <v>#NAME?</v>
      </c>
      <c r="DB231" s="244" t="e">
        <f t="shared" ca="1" si="89"/>
        <v>#NAME?</v>
      </c>
      <c r="DC231" s="244" t="e">
        <f t="shared" ca="1" si="89"/>
        <v>#NAME?</v>
      </c>
      <c r="DD231" s="244" t="e">
        <f t="shared" ca="1" si="89"/>
        <v>#NAME?</v>
      </c>
      <c r="DE231" s="244" t="e">
        <f t="shared" ca="1" si="89"/>
        <v>#NAME?</v>
      </c>
      <c r="DF231" s="244" t="e">
        <f t="shared" ca="1" si="100"/>
        <v>#NAME?</v>
      </c>
      <c r="DG231" s="244" t="e">
        <f t="shared" ca="1" si="100"/>
        <v>#NAME?</v>
      </c>
      <c r="DH231" s="244" t="e">
        <f t="shared" ca="1" si="100"/>
        <v>#NAME?</v>
      </c>
      <c r="DI231" s="244" t="e">
        <f t="shared" ca="1" si="100"/>
        <v>#NAME?</v>
      </c>
      <c r="DJ231" s="244" t="e">
        <f t="shared" ca="1" si="100"/>
        <v>#NAME?</v>
      </c>
      <c r="DK231" s="244" t="e">
        <f t="shared" ca="1" si="100"/>
        <v>#NAME?</v>
      </c>
      <c r="DL231" s="244" t="e">
        <f t="shared" ca="1" si="100"/>
        <v>#NAME?</v>
      </c>
      <c r="DM231" s="244" t="e">
        <f t="shared" ca="1" si="100"/>
        <v>#NAME?</v>
      </c>
      <c r="DN231" s="244" t="e">
        <f t="shared" ca="1" si="100"/>
        <v>#NAME?</v>
      </c>
      <c r="DO231" s="244" t="e">
        <f t="shared" ca="1" si="100"/>
        <v>#NAME?</v>
      </c>
    </row>
    <row r="232" spans="2:119" ht="16.5" thickBot="1">
      <c r="B232" s="299"/>
      <c r="C232" s="302">
        <f t="shared" si="87"/>
        <v>145.31295081938381</v>
      </c>
      <c r="D232" s="301" t="s">
        <v>11547</v>
      </c>
      <c r="E232" s="293">
        <f t="shared" si="102"/>
        <v>35</v>
      </c>
      <c r="F232" s="221">
        <f t="shared" si="94"/>
        <v>292.84408020744974</v>
      </c>
      <c r="G232" s="221">
        <f t="shared" si="94"/>
        <v>292.46727157560963</v>
      </c>
      <c r="H232" s="221">
        <f t="shared" si="94"/>
        <v>292.09210793050914</v>
      </c>
      <c r="I232" s="221">
        <f t="shared" si="94"/>
        <v>291.57892815140713</v>
      </c>
      <c r="J232" s="221">
        <f t="shared" si="94"/>
        <v>291.06882013780512</v>
      </c>
      <c r="K232" s="221">
        <f t="shared" si="94"/>
        <v>290.56176196774521</v>
      </c>
      <c r="L232" s="221">
        <f t="shared" si="94"/>
        <v>289.87519478978146</v>
      </c>
      <c r="M232" s="221">
        <f t="shared" si="94"/>
        <v>289.01354106720839</v>
      </c>
      <c r="N232" s="221">
        <f t="shared" si="94"/>
        <v>288.16072453824165</v>
      </c>
      <c r="O232" s="221">
        <f t="shared" si="94"/>
        <v>286.83190294099086</v>
      </c>
      <c r="P232" s="221">
        <f t="shared" si="94"/>
        <v>285.52442684552585</v>
      </c>
      <c r="Q232" s="221">
        <f t="shared" si="94"/>
        <v>283.56015670158496</v>
      </c>
      <c r="R232" s="221">
        <f t="shared" si="94"/>
        <v>280.90646861987426</v>
      </c>
      <c r="S232" s="221">
        <f t="shared" si="94"/>
        <v>278.34160850508931</v>
      </c>
      <c r="T232" s="221">
        <f t="shared" si="94"/>
        <v>275.21731682407585</v>
      </c>
      <c r="U232" s="221">
        <f t="shared" si="94"/>
        <v>271.25246483331699</v>
      </c>
      <c r="V232" s="221">
        <f t="shared" si="83"/>
        <v>251.36293434718473</v>
      </c>
      <c r="W232" s="221">
        <f t="shared" si="83"/>
        <v>225.31295081938381</v>
      </c>
      <c r="Z232" s="299"/>
      <c r="AA232" s="294">
        <f t="shared" si="79"/>
        <v>5.0000000000000001E-4</v>
      </c>
      <c r="AB232" s="301" t="s">
        <v>11547</v>
      </c>
      <c r="AC232" s="295">
        <v>2.3E-3</v>
      </c>
      <c r="AD232" s="222" t="e">
        <f t="shared" ca="1" si="101"/>
        <v>#NAME?</v>
      </c>
      <c r="AE232" s="222" t="e">
        <f t="shared" ca="1" si="101"/>
        <v>#NAME?</v>
      </c>
      <c r="AF232" s="222" t="e">
        <f t="shared" ca="1" si="101"/>
        <v>#NAME?</v>
      </c>
      <c r="AG232" s="222" t="e">
        <f t="shared" ca="1" si="101"/>
        <v>#NAME?</v>
      </c>
      <c r="AH232" s="222" t="e">
        <f t="shared" ca="1" si="101"/>
        <v>#NAME?</v>
      </c>
      <c r="AI232" s="222" t="e">
        <f t="shared" ca="1" si="101"/>
        <v>#NAME?</v>
      </c>
      <c r="AJ232" s="222" t="e">
        <f t="shared" ca="1" si="101"/>
        <v>#NAME?</v>
      </c>
      <c r="AK232" s="222" t="e">
        <f t="shared" ca="1" si="101"/>
        <v>#NAME?</v>
      </c>
      <c r="AL232" s="222" t="e">
        <f t="shared" ca="1" si="98"/>
        <v>#NAME?</v>
      </c>
      <c r="AM232" s="222" t="e">
        <f t="shared" ca="1" si="98"/>
        <v>#NAME?</v>
      </c>
      <c r="AN232" s="222" t="e">
        <f t="shared" ca="1" si="98"/>
        <v>#NAME?</v>
      </c>
      <c r="AO232" s="222" t="e">
        <f t="shared" ca="1" si="98"/>
        <v>#NAME?</v>
      </c>
      <c r="AP232" s="222" t="e">
        <f t="shared" ca="1" si="95"/>
        <v>#NAME?</v>
      </c>
      <c r="AQ232" s="222" t="e">
        <f t="shared" ca="1" si="95"/>
        <v>#NAME?</v>
      </c>
      <c r="AR232" s="222" t="e">
        <f t="shared" ca="1" si="95"/>
        <v>#NAME?</v>
      </c>
      <c r="AS232" s="222" t="e">
        <f t="shared" ca="1" si="95"/>
        <v>#NAME?</v>
      </c>
      <c r="AT232" s="222" t="e">
        <f t="shared" ca="1" si="95"/>
        <v>#NAME?</v>
      </c>
      <c r="AU232" s="222" t="e">
        <f t="shared" ca="1" si="95"/>
        <v>#NAME?</v>
      </c>
      <c r="AX232" s="299"/>
      <c r="AZ232" s="301" t="s">
        <v>11547</v>
      </c>
      <c r="BB232" s="244" t="e">
        <f t="shared" ca="1" si="97"/>
        <v>#NAME?</v>
      </c>
      <c r="BC232" s="244" t="e">
        <f t="shared" ca="1" si="97"/>
        <v>#NAME?</v>
      </c>
      <c r="BD232" s="244" t="e">
        <f t="shared" ca="1" si="97"/>
        <v>#NAME?</v>
      </c>
      <c r="BE232" s="244" t="e">
        <f t="shared" ca="1" si="97"/>
        <v>#NAME?</v>
      </c>
      <c r="BF232" s="244" t="e">
        <f t="shared" ca="1" si="97"/>
        <v>#NAME?</v>
      </c>
      <c r="BG232" s="244" t="e">
        <f t="shared" ca="1" si="97"/>
        <v>#NAME?</v>
      </c>
      <c r="BH232" s="244" t="e">
        <f t="shared" ca="1" si="97"/>
        <v>#NAME?</v>
      </c>
      <c r="BI232" s="244" t="e">
        <f t="shared" ca="1" si="97"/>
        <v>#NAME?</v>
      </c>
      <c r="BJ232" s="244" t="e">
        <f t="shared" ca="1" si="97"/>
        <v>#NAME?</v>
      </c>
      <c r="BK232" s="244" t="e">
        <f t="shared" ca="1" si="96"/>
        <v>#NAME?</v>
      </c>
      <c r="BL232" s="244" t="e">
        <f t="shared" ca="1" si="96"/>
        <v>#NAME?</v>
      </c>
      <c r="BM232" s="244" t="e">
        <f t="shared" ca="1" si="96"/>
        <v>#NAME?</v>
      </c>
      <c r="BN232" s="244" t="e">
        <f t="shared" ca="1" si="96"/>
        <v>#NAME?</v>
      </c>
      <c r="BO232" s="244" t="e">
        <f t="shared" ca="1" si="84"/>
        <v>#NAME?</v>
      </c>
      <c r="BP232" s="244" t="e">
        <f t="shared" ca="1" si="84"/>
        <v>#NAME?</v>
      </c>
      <c r="BQ232" s="244" t="e">
        <f t="shared" ref="BO232:BS295" ca="1" si="103">AS232*U232</f>
        <v>#NAME?</v>
      </c>
      <c r="BR232" s="244" t="e">
        <f t="shared" ca="1" si="103"/>
        <v>#NAME?</v>
      </c>
      <c r="BS232" s="244" t="e">
        <f t="shared" ca="1" si="103"/>
        <v>#NAME?</v>
      </c>
      <c r="BV232" s="299"/>
      <c r="BX232" s="301" t="s">
        <v>11547</v>
      </c>
      <c r="BZ232" s="244" t="e">
        <f t="shared" ca="1" si="90"/>
        <v>#NAME?</v>
      </c>
      <c r="CA232" s="244" t="e">
        <f t="shared" ca="1" si="90"/>
        <v>#NAME?</v>
      </c>
      <c r="CB232" s="244" t="e">
        <f t="shared" ca="1" si="90"/>
        <v>#NAME?</v>
      </c>
      <c r="CC232" s="244" t="e">
        <f t="shared" ca="1" si="90"/>
        <v>#NAME?</v>
      </c>
      <c r="CD232" s="244" t="e">
        <f t="shared" ca="1" si="88"/>
        <v>#NAME?</v>
      </c>
      <c r="CE232" s="244" t="e">
        <f t="shared" ca="1" si="88"/>
        <v>#NAME?</v>
      </c>
      <c r="CF232" s="244" t="e">
        <f t="shared" ca="1" si="88"/>
        <v>#NAME?</v>
      </c>
      <c r="CG232" s="244" t="e">
        <f t="shared" ca="1" si="88"/>
        <v>#NAME?</v>
      </c>
      <c r="CH232" s="244" t="e">
        <f t="shared" ca="1" si="99"/>
        <v>#NAME?</v>
      </c>
      <c r="CI232" s="244" t="e">
        <f t="shared" ca="1" si="99"/>
        <v>#NAME?</v>
      </c>
      <c r="CJ232" s="244" t="e">
        <f t="shared" ca="1" si="99"/>
        <v>#NAME?</v>
      </c>
      <c r="CK232" s="244" t="e">
        <f t="shared" ca="1" si="99"/>
        <v>#NAME?</v>
      </c>
      <c r="CL232" s="244" t="e">
        <f t="shared" ca="1" si="99"/>
        <v>#NAME?</v>
      </c>
      <c r="CM232" s="244" t="e">
        <f t="shared" ca="1" si="99"/>
        <v>#NAME?</v>
      </c>
      <c r="CN232" s="244" t="e">
        <f t="shared" ca="1" si="99"/>
        <v>#NAME?</v>
      </c>
      <c r="CO232" s="244" t="e">
        <f t="shared" ca="1" si="99"/>
        <v>#NAME?</v>
      </c>
      <c r="CP232" s="244" t="e">
        <f t="shared" ca="1" si="99"/>
        <v>#NAME?</v>
      </c>
      <c r="CQ232" s="244" t="e">
        <f t="shared" ca="1" si="99"/>
        <v>#NAME?</v>
      </c>
      <c r="CT232" s="299"/>
      <c r="CV232" s="301" t="s">
        <v>11547</v>
      </c>
      <c r="CX232" s="244" t="e">
        <f t="shared" ca="1" si="91"/>
        <v>#NAME?</v>
      </c>
      <c r="CY232" s="244" t="e">
        <f t="shared" ca="1" si="91"/>
        <v>#NAME?</v>
      </c>
      <c r="CZ232" s="244" t="e">
        <f t="shared" ca="1" si="91"/>
        <v>#NAME?</v>
      </c>
      <c r="DA232" s="244" t="e">
        <f t="shared" ca="1" si="91"/>
        <v>#NAME?</v>
      </c>
      <c r="DB232" s="244" t="e">
        <f t="shared" ca="1" si="89"/>
        <v>#NAME?</v>
      </c>
      <c r="DC232" s="244" t="e">
        <f t="shared" ca="1" si="89"/>
        <v>#NAME?</v>
      </c>
      <c r="DD232" s="244" t="e">
        <f t="shared" ca="1" si="89"/>
        <v>#NAME?</v>
      </c>
      <c r="DE232" s="244" t="e">
        <f t="shared" ca="1" si="89"/>
        <v>#NAME?</v>
      </c>
      <c r="DF232" s="244" t="e">
        <f t="shared" ca="1" si="100"/>
        <v>#NAME?</v>
      </c>
      <c r="DG232" s="244" t="e">
        <f t="shared" ca="1" si="100"/>
        <v>#NAME?</v>
      </c>
      <c r="DH232" s="244" t="e">
        <f t="shared" ca="1" si="100"/>
        <v>#NAME?</v>
      </c>
      <c r="DI232" s="244" t="e">
        <f t="shared" ca="1" si="100"/>
        <v>#NAME?</v>
      </c>
      <c r="DJ232" s="244" t="e">
        <f t="shared" ca="1" si="100"/>
        <v>#NAME?</v>
      </c>
      <c r="DK232" s="244" t="e">
        <f t="shared" ca="1" si="100"/>
        <v>#NAME?</v>
      </c>
      <c r="DL232" s="244" t="e">
        <f t="shared" ca="1" si="100"/>
        <v>#NAME?</v>
      </c>
      <c r="DM232" s="244" t="e">
        <f t="shared" ca="1" si="100"/>
        <v>#NAME?</v>
      </c>
      <c r="DN232" s="244" t="e">
        <f t="shared" ca="1" si="100"/>
        <v>#NAME?</v>
      </c>
      <c r="DO232" s="244" t="e">
        <f t="shared" ca="1" si="100"/>
        <v>#NAME?</v>
      </c>
    </row>
    <row r="233" spans="2:119" ht="16.5" thickBot="1">
      <c r="B233" s="290" t="s">
        <v>10979</v>
      </c>
      <c r="C233" s="303">
        <f>AP69</f>
        <v>144.15903778197685</v>
      </c>
      <c r="D233" s="292" t="s">
        <v>10965</v>
      </c>
      <c r="E233" s="293">
        <f>Y61</f>
        <v>140.70357362119734</v>
      </c>
      <c r="F233" s="221">
        <f t="shared" si="94"/>
        <v>397.39374079124008</v>
      </c>
      <c r="G233" s="221">
        <f t="shared" si="94"/>
        <v>397.01693215940003</v>
      </c>
      <c r="H233" s="221">
        <f t="shared" si="94"/>
        <v>396.64176851429954</v>
      </c>
      <c r="I233" s="221">
        <f t="shared" si="94"/>
        <v>396.12858873519747</v>
      </c>
      <c r="J233" s="221">
        <f t="shared" si="94"/>
        <v>395.61848072159546</v>
      </c>
      <c r="K233" s="221">
        <f t="shared" si="94"/>
        <v>395.11142255153561</v>
      </c>
      <c r="L233" s="221">
        <f t="shared" si="94"/>
        <v>394.42485537357186</v>
      </c>
      <c r="M233" s="221">
        <f t="shared" si="94"/>
        <v>393.56320165099879</v>
      </c>
      <c r="N233" s="221">
        <f t="shared" si="94"/>
        <v>392.71038512203199</v>
      </c>
      <c r="O233" s="221">
        <f t="shared" si="94"/>
        <v>391.3815635247812</v>
      </c>
      <c r="P233" s="221">
        <f t="shared" si="94"/>
        <v>390.07408742931625</v>
      </c>
      <c r="Q233" s="221">
        <f t="shared" si="94"/>
        <v>388.1098172853753</v>
      </c>
      <c r="R233" s="221">
        <f t="shared" si="94"/>
        <v>385.45612920366466</v>
      </c>
      <c r="S233" s="221">
        <f t="shared" si="94"/>
        <v>382.89126908887965</v>
      </c>
      <c r="T233" s="221">
        <f t="shared" si="94"/>
        <v>379.76697740786619</v>
      </c>
      <c r="U233" s="221">
        <f t="shared" si="94"/>
        <v>375.80212541710739</v>
      </c>
      <c r="V233" s="221">
        <f t="shared" ref="T233:Y296" si="104">V$88+$C233+$E233</f>
        <v>355.9125949309751</v>
      </c>
      <c r="W233" s="221">
        <f t="shared" si="104"/>
        <v>329.86261140317418</v>
      </c>
      <c r="Z233" s="290" t="s">
        <v>10979</v>
      </c>
      <c r="AA233" s="294">
        <f>AS69</f>
        <v>5.0000000000000001E-4</v>
      </c>
      <c r="AB233" s="292" t="s">
        <v>10965</v>
      </c>
      <c r="AC233" s="295">
        <v>1E-4</v>
      </c>
      <c r="AD233" s="222" t="e">
        <f t="shared" ca="1" si="101"/>
        <v>#NAME?</v>
      </c>
      <c r="AE233" s="222" t="e">
        <f t="shared" ca="1" si="101"/>
        <v>#NAME?</v>
      </c>
      <c r="AF233" s="222" t="e">
        <f t="shared" ca="1" si="101"/>
        <v>#NAME?</v>
      </c>
      <c r="AG233" s="222" t="e">
        <f t="shared" ca="1" si="101"/>
        <v>#NAME?</v>
      </c>
      <c r="AH233" s="222" t="e">
        <f t="shared" ca="1" si="101"/>
        <v>#NAME?</v>
      </c>
      <c r="AI233" s="222" t="e">
        <f t="shared" ca="1" si="101"/>
        <v>#NAME?</v>
      </c>
      <c r="AJ233" s="222" t="e">
        <f t="shared" ca="1" si="101"/>
        <v>#NAME?</v>
      </c>
      <c r="AK233" s="222" t="e">
        <f t="shared" ca="1" si="101"/>
        <v>#NAME?</v>
      </c>
      <c r="AL233" s="222" t="e">
        <f t="shared" ca="1" si="98"/>
        <v>#NAME?</v>
      </c>
      <c r="AM233" s="222" t="e">
        <f t="shared" ca="1" si="98"/>
        <v>#NAME?</v>
      </c>
      <c r="AN233" s="222" t="e">
        <f t="shared" ca="1" si="98"/>
        <v>#NAME?</v>
      </c>
      <c r="AO233" s="222" t="e">
        <f t="shared" ca="1" si="98"/>
        <v>#NAME?</v>
      </c>
      <c r="AP233" s="222" t="e">
        <f t="shared" ca="1" si="95"/>
        <v>#NAME?</v>
      </c>
      <c r="AQ233" s="222" t="e">
        <f t="shared" ca="1" si="95"/>
        <v>#NAME?</v>
      </c>
      <c r="AR233" s="222" t="e">
        <f t="shared" ca="1" si="95"/>
        <v>#NAME?</v>
      </c>
      <c r="AS233" s="222" t="e">
        <f t="shared" ca="1" si="95"/>
        <v>#NAME?</v>
      </c>
      <c r="AT233" s="222" t="e">
        <f t="shared" ca="1" si="95"/>
        <v>#NAME?</v>
      </c>
      <c r="AU233" s="222" t="e">
        <f t="shared" ca="1" si="95"/>
        <v>#NAME?</v>
      </c>
      <c r="AX233" s="290" t="s">
        <v>10979</v>
      </c>
      <c r="AZ233" s="292" t="s">
        <v>10965</v>
      </c>
      <c r="BB233" s="244" t="e">
        <f t="shared" ca="1" si="97"/>
        <v>#NAME?</v>
      </c>
      <c r="BC233" s="244" t="e">
        <f t="shared" ca="1" si="97"/>
        <v>#NAME?</v>
      </c>
      <c r="BD233" s="244" t="e">
        <f t="shared" ca="1" si="97"/>
        <v>#NAME?</v>
      </c>
      <c r="BE233" s="244" t="e">
        <f t="shared" ca="1" si="97"/>
        <v>#NAME?</v>
      </c>
      <c r="BF233" s="244" t="e">
        <f t="shared" ca="1" si="97"/>
        <v>#NAME?</v>
      </c>
      <c r="BG233" s="244" t="e">
        <f t="shared" ca="1" si="97"/>
        <v>#NAME?</v>
      </c>
      <c r="BH233" s="244" t="e">
        <f t="shared" ca="1" si="97"/>
        <v>#NAME?</v>
      </c>
      <c r="BI233" s="244" t="e">
        <f t="shared" ca="1" si="97"/>
        <v>#NAME?</v>
      </c>
      <c r="BJ233" s="244" t="e">
        <f t="shared" ca="1" si="97"/>
        <v>#NAME?</v>
      </c>
      <c r="BK233" s="244" t="e">
        <f t="shared" ca="1" si="96"/>
        <v>#NAME?</v>
      </c>
      <c r="BL233" s="244" t="e">
        <f t="shared" ca="1" si="96"/>
        <v>#NAME?</v>
      </c>
      <c r="BM233" s="244" t="e">
        <f t="shared" ca="1" si="96"/>
        <v>#NAME?</v>
      </c>
      <c r="BN233" s="244" t="e">
        <f t="shared" ca="1" si="96"/>
        <v>#NAME?</v>
      </c>
      <c r="BO233" s="244" t="e">
        <f t="shared" ca="1" si="103"/>
        <v>#NAME?</v>
      </c>
      <c r="BP233" s="244" t="e">
        <f t="shared" ca="1" si="103"/>
        <v>#NAME?</v>
      </c>
      <c r="BQ233" s="244" t="e">
        <f t="shared" ca="1" si="103"/>
        <v>#NAME?</v>
      </c>
      <c r="BR233" s="244" t="e">
        <f t="shared" ca="1" si="103"/>
        <v>#NAME?</v>
      </c>
      <c r="BS233" s="244" t="e">
        <f t="shared" ca="1" si="103"/>
        <v>#NAME?</v>
      </c>
      <c r="BV233" s="290" t="s">
        <v>10979</v>
      </c>
      <c r="BX233" s="292" t="s">
        <v>10965</v>
      </c>
      <c r="BZ233" s="244" t="e">
        <f t="shared" ca="1" si="90"/>
        <v>#NAME?</v>
      </c>
      <c r="CA233" s="244" t="e">
        <f t="shared" ca="1" si="90"/>
        <v>#NAME?</v>
      </c>
      <c r="CB233" s="244" t="e">
        <f t="shared" ca="1" si="90"/>
        <v>#NAME?</v>
      </c>
      <c r="CC233" s="244" t="e">
        <f t="shared" ca="1" si="90"/>
        <v>#NAME?</v>
      </c>
      <c r="CD233" s="244" t="e">
        <f t="shared" ca="1" si="88"/>
        <v>#NAME?</v>
      </c>
      <c r="CE233" s="244" t="e">
        <f t="shared" ca="1" si="88"/>
        <v>#NAME?</v>
      </c>
      <c r="CF233" s="244" t="e">
        <f t="shared" ca="1" si="88"/>
        <v>#NAME?</v>
      </c>
      <c r="CG233" s="244" t="e">
        <f t="shared" ca="1" si="88"/>
        <v>#NAME?</v>
      </c>
      <c r="CH233" s="244" t="e">
        <f t="shared" ca="1" si="99"/>
        <v>#NAME?</v>
      </c>
      <c r="CI233" s="244" t="e">
        <f t="shared" ca="1" si="99"/>
        <v>#NAME?</v>
      </c>
      <c r="CJ233" s="244" t="e">
        <f t="shared" ca="1" si="99"/>
        <v>#NAME?</v>
      </c>
      <c r="CK233" s="244" t="e">
        <f t="shared" ca="1" si="99"/>
        <v>#NAME?</v>
      </c>
      <c r="CL233" s="244" t="e">
        <f t="shared" ca="1" si="99"/>
        <v>#NAME?</v>
      </c>
      <c r="CM233" s="244" t="e">
        <f t="shared" ca="1" si="99"/>
        <v>#NAME?</v>
      </c>
      <c r="CN233" s="244" t="e">
        <f t="shared" ca="1" si="99"/>
        <v>#NAME?</v>
      </c>
      <c r="CO233" s="244" t="e">
        <f t="shared" ca="1" si="99"/>
        <v>#NAME?</v>
      </c>
      <c r="CP233" s="244" t="e">
        <f t="shared" ca="1" si="99"/>
        <v>#NAME?</v>
      </c>
      <c r="CQ233" s="244" t="e">
        <f t="shared" ca="1" si="99"/>
        <v>#NAME?</v>
      </c>
      <c r="CT233" s="290" t="s">
        <v>10979</v>
      </c>
      <c r="CV233" s="292" t="s">
        <v>10965</v>
      </c>
      <c r="CX233" s="244" t="e">
        <f t="shared" ca="1" si="91"/>
        <v>#NAME?</v>
      </c>
      <c r="CY233" s="244" t="e">
        <f t="shared" ca="1" si="91"/>
        <v>#NAME?</v>
      </c>
      <c r="CZ233" s="244" t="e">
        <f t="shared" ca="1" si="91"/>
        <v>#NAME?</v>
      </c>
      <c r="DA233" s="244" t="e">
        <f t="shared" ca="1" si="91"/>
        <v>#NAME?</v>
      </c>
      <c r="DB233" s="244" t="e">
        <f t="shared" ca="1" si="89"/>
        <v>#NAME?</v>
      </c>
      <c r="DC233" s="244" t="e">
        <f t="shared" ca="1" si="89"/>
        <v>#NAME?</v>
      </c>
      <c r="DD233" s="244" t="e">
        <f t="shared" ca="1" si="89"/>
        <v>#NAME?</v>
      </c>
      <c r="DE233" s="244" t="e">
        <f t="shared" ca="1" si="89"/>
        <v>#NAME?</v>
      </c>
      <c r="DF233" s="244" t="e">
        <f t="shared" ca="1" si="100"/>
        <v>#NAME?</v>
      </c>
      <c r="DG233" s="244" t="e">
        <f t="shared" ca="1" si="100"/>
        <v>#NAME?</v>
      </c>
      <c r="DH233" s="244" t="e">
        <f t="shared" ca="1" si="100"/>
        <v>#NAME?</v>
      </c>
      <c r="DI233" s="244" t="e">
        <f t="shared" ca="1" si="100"/>
        <v>#NAME?</v>
      </c>
      <c r="DJ233" s="244" t="e">
        <f t="shared" ca="1" si="100"/>
        <v>#NAME?</v>
      </c>
      <c r="DK233" s="244" t="e">
        <f t="shared" ca="1" si="100"/>
        <v>#NAME?</v>
      </c>
      <c r="DL233" s="244" t="e">
        <f t="shared" ca="1" si="100"/>
        <v>#NAME?</v>
      </c>
      <c r="DM233" s="244" t="e">
        <f t="shared" ca="1" si="100"/>
        <v>#NAME?</v>
      </c>
      <c r="DN233" s="244" t="e">
        <f t="shared" ca="1" si="100"/>
        <v>#NAME?</v>
      </c>
      <c r="DO233" s="244" t="e">
        <f t="shared" ca="1" si="100"/>
        <v>#NAME?</v>
      </c>
    </row>
    <row r="234" spans="2:119" ht="16.5" thickBot="1">
      <c r="B234" s="296"/>
      <c r="C234" s="297">
        <f t="shared" si="87"/>
        <v>144.15903778197685</v>
      </c>
      <c r="D234" s="298" t="s">
        <v>10972</v>
      </c>
      <c r="E234" s="293">
        <f t="shared" ref="E234:E250" si="105">Y62</f>
        <v>140.21625407491695</v>
      </c>
      <c r="F234" s="221">
        <f t="shared" si="94"/>
        <v>396.90642124495969</v>
      </c>
      <c r="G234" s="221">
        <f t="shared" si="94"/>
        <v>396.52961261311964</v>
      </c>
      <c r="H234" s="221">
        <f t="shared" si="94"/>
        <v>396.1544489680191</v>
      </c>
      <c r="I234" s="221">
        <f t="shared" si="94"/>
        <v>395.64126918891708</v>
      </c>
      <c r="J234" s="221">
        <f t="shared" si="94"/>
        <v>395.13116117531513</v>
      </c>
      <c r="K234" s="221">
        <f t="shared" si="94"/>
        <v>394.62410300525522</v>
      </c>
      <c r="L234" s="221">
        <f t="shared" si="94"/>
        <v>393.93753582729141</v>
      </c>
      <c r="M234" s="221">
        <f t="shared" si="94"/>
        <v>393.0758821047184</v>
      </c>
      <c r="N234" s="221">
        <f t="shared" si="94"/>
        <v>392.2230655757516</v>
      </c>
      <c r="O234" s="221">
        <f t="shared" si="94"/>
        <v>390.89424397850087</v>
      </c>
      <c r="P234" s="221">
        <f t="shared" si="94"/>
        <v>389.5867678830358</v>
      </c>
      <c r="Q234" s="221">
        <f t="shared" si="94"/>
        <v>387.62249773909491</v>
      </c>
      <c r="R234" s="221">
        <f t="shared" si="94"/>
        <v>384.96880965738421</v>
      </c>
      <c r="S234" s="221">
        <f t="shared" si="94"/>
        <v>382.40394954259926</v>
      </c>
      <c r="T234" s="221">
        <f t="shared" si="104"/>
        <v>379.2796578615858</v>
      </c>
      <c r="U234" s="221">
        <f t="shared" si="104"/>
        <v>375.314805870827</v>
      </c>
      <c r="V234" s="221">
        <f t="shared" si="104"/>
        <v>355.42527538469471</v>
      </c>
      <c r="W234" s="221">
        <f t="shared" si="104"/>
        <v>329.3752918568938</v>
      </c>
      <c r="Z234" s="296"/>
      <c r="AA234" s="294">
        <f t="shared" si="79"/>
        <v>5.0000000000000001E-4</v>
      </c>
      <c r="AB234" s="298" t="s">
        <v>10972</v>
      </c>
      <c r="AC234" s="295">
        <v>1E-4</v>
      </c>
      <c r="AD234" s="222" t="e">
        <f t="shared" ca="1" si="101"/>
        <v>#NAME?</v>
      </c>
      <c r="AE234" s="222" t="e">
        <f t="shared" ca="1" si="101"/>
        <v>#NAME?</v>
      </c>
      <c r="AF234" s="222" t="e">
        <f t="shared" ca="1" si="101"/>
        <v>#NAME?</v>
      </c>
      <c r="AG234" s="222" t="e">
        <f t="shared" ca="1" si="101"/>
        <v>#NAME?</v>
      </c>
      <c r="AH234" s="222" t="e">
        <f t="shared" ca="1" si="101"/>
        <v>#NAME?</v>
      </c>
      <c r="AI234" s="222" t="e">
        <f t="shared" ca="1" si="101"/>
        <v>#NAME?</v>
      </c>
      <c r="AJ234" s="222" t="e">
        <f t="shared" ca="1" si="101"/>
        <v>#NAME?</v>
      </c>
      <c r="AK234" s="222" t="e">
        <f t="shared" ca="1" si="101"/>
        <v>#NAME?</v>
      </c>
      <c r="AL234" s="222" t="e">
        <f t="shared" ca="1" si="98"/>
        <v>#NAME?</v>
      </c>
      <c r="AM234" s="222" t="e">
        <f t="shared" ca="1" si="98"/>
        <v>#NAME?</v>
      </c>
      <c r="AN234" s="222" t="e">
        <f t="shared" ca="1" si="98"/>
        <v>#NAME?</v>
      </c>
      <c r="AO234" s="222" t="e">
        <f t="shared" ca="1" si="98"/>
        <v>#NAME?</v>
      </c>
      <c r="AP234" s="222" t="e">
        <f t="shared" ca="1" si="95"/>
        <v>#NAME?</v>
      </c>
      <c r="AQ234" s="222" t="e">
        <f t="shared" ca="1" si="95"/>
        <v>#NAME?</v>
      </c>
      <c r="AR234" s="222" t="e">
        <f t="shared" ca="1" si="95"/>
        <v>#NAME?</v>
      </c>
      <c r="AS234" s="222" t="e">
        <f t="shared" ca="1" si="95"/>
        <v>#NAME?</v>
      </c>
      <c r="AT234" s="222" t="e">
        <f t="shared" ca="1" si="95"/>
        <v>#NAME?</v>
      </c>
      <c r="AU234" s="222" t="e">
        <f t="shared" ca="1" si="95"/>
        <v>#NAME?</v>
      </c>
      <c r="AX234" s="296"/>
      <c r="AZ234" s="298" t="s">
        <v>10972</v>
      </c>
      <c r="BB234" s="244" t="e">
        <f t="shared" ca="1" si="97"/>
        <v>#NAME?</v>
      </c>
      <c r="BC234" s="244" t="e">
        <f t="shared" ca="1" si="97"/>
        <v>#NAME?</v>
      </c>
      <c r="BD234" s="244" t="e">
        <f t="shared" ca="1" si="97"/>
        <v>#NAME?</v>
      </c>
      <c r="BE234" s="244" t="e">
        <f t="shared" ca="1" si="97"/>
        <v>#NAME?</v>
      </c>
      <c r="BF234" s="244" t="e">
        <f t="shared" ca="1" si="97"/>
        <v>#NAME?</v>
      </c>
      <c r="BG234" s="244" t="e">
        <f t="shared" ca="1" si="97"/>
        <v>#NAME?</v>
      </c>
      <c r="BH234" s="244" t="e">
        <f t="shared" ca="1" si="97"/>
        <v>#NAME?</v>
      </c>
      <c r="BI234" s="244" t="e">
        <f t="shared" ca="1" si="97"/>
        <v>#NAME?</v>
      </c>
      <c r="BJ234" s="244" t="e">
        <f t="shared" ca="1" si="97"/>
        <v>#NAME?</v>
      </c>
      <c r="BK234" s="244" t="e">
        <f t="shared" ca="1" si="96"/>
        <v>#NAME?</v>
      </c>
      <c r="BL234" s="244" t="e">
        <f t="shared" ca="1" si="96"/>
        <v>#NAME?</v>
      </c>
      <c r="BM234" s="244" t="e">
        <f t="shared" ca="1" si="96"/>
        <v>#NAME?</v>
      </c>
      <c r="BN234" s="244" t="e">
        <f t="shared" ca="1" si="96"/>
        <v>#NAME?</v>
      </c>
      <c r="BO234" s="244" t="e">
        <f t="shared" ca="1" si="103"/>
        <v>#NAME?</v>
      </c>
      <c r="BP234" s="244" t="e">
        <f t="shared" ca="1" si="103"/>
        <v>#NAME?</v>
      </c>
      <c r="BQ234" s="244" t="e">
        <f t="shared" ca="1" si="103"/>
        <v>#NAME?</v>
      </c>
      <c r="BR234" s="244" t="e">
        <f t="shared" ca="1" si="103"/>
        <v>#NAME?</v>
      </c>
      <c r="BS234" s="244" t="e">
        <f t="shared" ca="1" si="103"/>
        <v>#NAME?</v>
      </c>
      <c r="BV234" s="296"/>
      <c r="BX234" s="298" t="s">
        <v>10972</v>
      </c>
      <c r="BZ234" s="244" t="e">
        <f t="shared" ca="1" si="90"/>
        <v>#NAME?</v>
      </c>
      <c r="CA234" s="244" t="e">
        <f t="shared" ca="1" si="90"/>
        <v>#NAME?</v>
      </c>
      <c r="CB234" s="244" t="e">
        <f t="shared" ca="1" si="90"/>
        <v>#NAME?</v>
      </c>
      <c r="CC234" s="244" t="e">
        <f t="shared" ca="1" si="90"/>
        <v>#NAME?</v>
      </c>
      <c r="CD234" s="244" t="e">
        <f t="shared" ca="1" si="88"/>
        <v>#NAME?</v>
      </c>
      <c r="CE234" s="244" t="e">
        <f t="shared" ca="1" si="88"/>
        <v>#NAME?</v>
      </c>
      <c r="CF234" s="244" t="e">
        <f t="shared" ca="1" si="88"/>
        <v>#NAME?</v>
      </c>
      <c r="CG234" s="244" t="e">
        <f t="shared" ca="1" si="88"/>
        <v>#NAME?</v>
      </c>
      <c r="CH234" s="244" t="e">
        <f t="shared" ca="1" si="99"/>
        <v>#NAME?</v>
      </c>
      <c r="CI234" s="244" t="e">
        <f t="shared" ca="1" si="99"/>
        <v>#NAME?</v>
      </c>
      <c r="CJ234" s="244" t="e">
        <f t="shared" ca="1" si="99"/>
        <v>#NAME?</v>
      </c>
      <c r="CK234" s="244" t="e">
        <f t="shared" ca="1" si="99"/>
        <v>#NAME?</v>
      </c>
      <c r="CL234" s="244" t="e">
        <f t="shared" ca="1" si="99"/>
        <v>#NAME?</v>
      </c>
      <c r="CM234" s="244" t="e">
        <f t="shared" ca="1" si="99"/>
        <v>#NAME?</v>
      </c>
      <c r="CN234" s="244" t="e">
        <f t="shared" ca="1" si="99"/>
        <v>#NAME?</v>
      </c>
      <c r="CO234" s="244" t="e">
        <f t="shared" ca="1" si="99"/>
        <v>#NAME?</v>
      </c>
      <c r="CP234" s="244" t="e">
        <f t="shared" ca="1" si="99"/>
        <v>#NAME?</v>
      </c>
      <c r="CQ234" s="244" t="e">
        <f t="shared" ca="1" si="99"/>
        <v>#NAME?</v>
      </c>
      <c r="CT234" s="296"/>
      <c r="CV234" s="298" t="s">
        <v>10972</v>
      </c>
      <c r="CX234" s="244" t="e">
        <f t="shared" ca="1" si="91"/>
        <v>#NAME?</v>
      </c>
      <c r="CY234" s="244" t="e">
        <f t="shared" ca="1" si="91"/>
        <v>#NAME?</v>
      </c>
      <c r="CZ234" s="244" t="e">
        <f t="shared" ca="1" si="91"/>
        <v>#NAME?</v>
      </c>
      <c r="DA234" s="244" t="e">
        <f t="shared" ca="1" si="91"/>
        <v>#NAME?</v>
      </c>
      <c r="DB234" s="244" t="e">
        <f t="shared" ca="1" si="89"/>
        <v>#NAME?</v>
      </c>
      <c r="DC234" s="244" t="e">
        <f t="shared" ca="1" si="89"/>
        <v>#NAME?</v>
      </c>
      <c r="DD234" s="244" t="e">
        <f t="shared" ca="1" si="89"/>
        <v>#NAME?</v>
      </c>
      <c r="DE234" s="244" t="e">
        <f t="shared" ca="1" si="89"/>
        <v>#NAME?</v>
      </c>
      <c r="DF234" s="244" t="e">
        <f t="shared" ca="1" si="100"/>
        <v>#NAME?</v>
      </c>
      <c r="DG234" s="244" t="e">
        <f t="shared" ca="1" si="100"/>
        <v>#NAME?</v>
      </c>
      <c r="DH234" s="244" t="e">
        <f t="shared" ca="1" si="100"/>
        <v>#NAME?</v>
      </c>
      <c r="DI234" s="244" t="e">
        <f t="shared" ca="1" si="100"/>
        <v>#NAME?</v>
      </c>
      <c r="DJ234" s="244" t="e">
        <f t="shared" ca="1" si="100"/>
        <v>#NAME?</v>
      </c>
      <c r="DK234" s="244" t="e">
        <f t="shared" ca="1" si="100"/>
        <v>#NAME?</v>
      </c>
      <c r="DL234" s="244" t="e">
        <f t="shared" ca="1" si="100"/>
        <v>#NAME?</v>
      </c>
      <c r="DM234" s="244" t="e">
        <f t="shared" ca="1" si="100"/>
        <v>#NAME?</v>
      </c>
      <c r="DN234" s="244" t="e">
        <f t="shared" ca="1" si="100"/>
        <v>#NAME?</v>
      </c>
      <c r="DO234" s="244" t="e">
        <f t="shared" ca="1" si="100"/>
        <v>#NAME?</v>
      </c>
    </row>
    <row r="235" spans="2:119" ht="16.5" thickBot="1">
      <c r="B235" s="296"/>
      <c r="C235" s="297">
        <f t="shared" si="87"/>
        <v>144.15903778197685</v>
      </c>
      <c r="D235" s="298" t="s">
        <v>10973</v>
      </c>
      <c r="E235" s="293">
        <f t="shared" si="105"/>
        <v>139.73113923973111</v>
      </c>
      <c r="F235" s="221">
        <f t="shared" si="94"/>
        <v>396.42130640977382</v>
      </c>
      <c r="G235" s="221">
        <f t="shared" si="94"/>
        <v>396.04449777793377</v>
      </c>
      <c r="H235" s="221">
        <f t="shared" si="94"/>
        <v>395.66933413283328</v>
      </c>
      <c r="I235" s="221">
        <f t="shared" si="94"/>
        <v>395.15615435373127</v>
      </c>
      <c r="J235" s="221">
        <f t="shared" si="94"/>
        <v>394.64604634012926</v>
      </c>
      <c r="K235" s="221">
        <f t="shared" si="94"/>
        <v>394.13898817006941</v>
      </c>
      <c r="L235" s="221">
        <f t="shared" si="94"/>
        <v>393.4524209921056</v>
      </c>
      <c r="M235" s="221">
        <f t="shared" si="94"/>
        <v>392.59076726953253</v>
      </c>
      <c r="N235" s="221">
        <f t="shared" si="94"/>
        <v>391.73795074056579</v>
      </c>
      <c r="O235" s="221">
        <f t="shared" si="94"/>
        <v>390.409129143315</v>
      </c>
      <c r="P235" s="221">
        <f t="shared" si="94"/>
        <v>389.10165304784999</v>
      </c>
      <c r="Q235" s="221">
        <f t="shared" si="94"/>
        <v>387.13738290390904</v>
      </c>
      <c r="R235" s="221">
        <f t="shared" si="94"/>
        <v>384.4836948221984</v>
      </c>
      <c r="S235" s="221">
        <f t="shared" si="94"/>
        <v>381.91883470741345</v>
      </c>
      <c r="T235" s="221">
        <f t="shared" si="104"/>
        <v>378.79454302639999</v>
      </c>
      <c r="U235" s="221">
        <f t="shared" si="104"/>
        <v>374.82969103564119</v>
      </c>
      <c r="V235" s="221">
        <f t="shared" si="104"/>
        <v>354.94016054950885</v>
      </c>
      <c r="W235" s="221">
        <f t="shared" si="104"/>
        <v>328.89017702170793</v>
      </c>
      <c r="Z235" s="296"/>
      <c r="AA235" s="294">
        <f t="shared" si="79"/>
        <v>5.0000000000000001E-4</v>
      </c>
      <c r="AB235" s="298" t="s">
        <v>10973</v>
      </c>
      <c r="AC235" s="295">
        <v>2.0000000000000001E-4</v>
      </c>
      <c r="AD235" s="222" t="e">
        <f t="shared" ca="1" si="101"/>
        <v>#NAME?</v>
      </c>
      <c r="AE235" s="222" t="e">
        <f t="shared" ca="1" si="101"/>
        <v>#NAME?</v>
      </c>
      <c r="AF235" s="222" t="e">
        <f t="shared" ca="1" si="101"/>
        <v>#NAME?</v>
      </c>
      <c r="AG235" s="222" t="e">
        <f t="shared" ca="1" si="101"/>
        <v>#NAME?</v>
      </c>
      <c r="AH235" s="222" t="e">
        <f t="shared" ca="1" si="101"/>
        <v>#NAME?</v>
      </c>
      <c r="AI235" s="222" t="e">
        <f t="shared" ca="1" si="101"/>
        <v>#NAME?</v>
      </c>
      <c r="AJ235" s="222" t="e">
        <f t="shared" ca="1" si="101"/>
        <v>#NAME?</v>
      </c>
      <c r="AK235" s="222" t="e">
        <f t="shared" ca="1" si="101"/>
        <v>#NAME?</v>
      </c>
      <c r="AL235" s="222" t="e">
        <f t="shared" ca="1" si="98"/>
        <v>#NAME?</v>
      </c>
      <c r="AM235" s="222" t="e">
        <f t="shared" ca="1" si="98"/>
        <v>#NAME?</v>
      </c>
      <c r="AN235" s="222" t="e">
        <f t="shared" ca="1" si="98"/>
        <v>#NAME?</v>
      </c>
      <c r="AO235" s="222" t="e">
        <f t="shared" ca="1" si="98"/>
        <v>#NAME?</v>
      </c>
      <c r="AP235" s="222" t="e">
        <f t="shared" ca="1" si="95"/>
        <v>#NAME?</v>
      </c>
      <c r="AQ235" s="222" t="e">
        <f t="shared" ca="1" si="95"/>
        <v>#NAME?</v>
      </c>
      <c r="AR235" s="222" t="e">
        <f t="shared" ca="1" si="95"/>
        <v>#NAME?</v>
      </c>
      <c r="AS235" s="222" t="e">
        <f t="shared" ca="1" si="95"/>
        <v>#NAME?</v>
      </c>
      <c r="AT235" s="222" t="e">
        <f t="shared" ca="1" si="95"/>
        <v>#NAME?</v>
      </c>
      <c r="AU235" s="222" t="e">
        <f t="shared" ca="1" si="95"/>
        <v>#NAME?</v>
      </c>
      <c r="AX235" s="296"/>
      <c r="AZ235" s="298" t="s">
        <v>10973</v>
      </c>
      <c r="BB235" s="244" t="e">
        <f t="shared" ca="1" si="97"/>
        <v>#NAME?</v>
      </c>
      <c r="BC235" s="244" t="e">
        <f t="shared" ca="1" si="97"/>
        <v>#NAME?</v>
      </c>
      <c r="BD235" s="244" t="e">
        <f t="shared" ca="1" si="97"/>
        <v>#NAME?</v>
      </c>
      <c r="BE235" s="244" t="e">
        <f t="shared" ca="1" si="97"/>
        <v>#NAME?</v>
      </c>
      <c r="BF235" s="244" t="e">
        <f t="shared" ca="1" si="97"/>
        <v>#NAME?</v>
      </c>
      <c r="BG235" s="244" t="e">
        <f t="shared" ca="1" si="97"/>
        <v>#NAME?</v>
      </c>
      <c r="BH235" s="244" t="e">
        <f t="shared" ca="1" si="97"/>
        <v>#NAME?</v>
      </c>
      <c r="BI235" s="244" t="e">
        <f t="shared" ca="1" si="97"/>
        <v>#NAME?</v>
      </c>
      <c r="BJ235" s="244" t="e">
        <f t="shared" ca="1" si="97"/>
        <v>#NAME?</v>
      </c>
      <c r="BK235" s="244" t="e">
        <f t="shared" ca="1" si="96"/>
        <v>#NAME?</v>
      </c>
      <c r="BL235" s="244" t="e">
        <f t="shared" ca="1" si="96"/>
        <v>#NAME?</v>
      </c>
      <c r="BM235" s="244" t="e">
        <f t="shared" ca="1" si="96"/>
        <v>#NAME?</v>
      </c>
      <c r="BN235" s="244" t="e">
        <f t="shared" ca="1" si="96"/>
        <v>#NAME?</v>
      </c>
      <c r="BO235" s="244" t="e">
        <f t="shared" ca="1" si="103"/>
        <v>#NAME?</v>
      </c>
      <c r="BP235" s="244" t="e">
        <f t="shared" ca="1" si="103"/>
        <v>#NAME?</v>
      </c>
      <c r="BQ235" s="244" t="e">
        <f t="shared" ca="1" si="103"/>
        <v>#NAME?</v>
      </c>
      <c r="BR235" s="244" t="e">
        <f t="shared" ca="1" si="103"/>
        <v>#NAME?</v>
      </c>
      <c r="BS235" s="244" t="e">
        <f t="shared" ca="1" si="103"/>
        <v>#NAME?</v>
      </c>
      <c r="BV235" s="296"/>
      <c r="BX235" s="298" t="s">
        <v>10973</v>
      </c>
      <c r="BZ235" s="244" t="e">
        <f t="shared" ca="1" si="90"/>
        <v>#NAME?</v>
      </c>
      <c r="CA235" s="244" t="e">
        <f t="shared" ca="1" si="90"/>
        <v>#NAME?</v>
      </c>
      <c r="CB235" s="244" t="e">
        <f t="shared" ca="1" si="90"/>
        <v>#NAME?</v>
      </c>
      <c r="CC235" s="244" t="e">
        <f t="shared" ca="1" si="90"/>
        <v>#NAME?</v>
      </c>
      <c r="CD235" s="244" t="e">
        <f t="shared" ca="1" si="88"/>
        <v>#NAME?</v>
      </c>
      <c r="CE235" s="244" t="e">
        <f t="shared" ca="1" si="88"/>
        <v>#NAME?</v>
      </c>
      <c r="CF235" s="244" t="e">
        <f t="shared" ca="1" si="88"/>
        <v>#NAME?</v>
      </c>
      <c r="CG235" s="244" t="e">
        <f t="shared" ca="1" si="88"/>
        <v>#NAME?</v>
      </c>
      <c r="CH235" s="244" t="e">
        <f t="shared" ca="1" si="99"/>
        <v>#NAME?</v>
      </c>
      <c r="CI235" s="244" t="e">
        <f t="shared" ca="1" si="99"/>
        <v>#NAME?</v>
      </c>
      <c r="CJ235" s="244" t="e">
        <f t="shared" ca="1" si="99"/>
        <v>#NAME?</v>
      </c>
      <c r="CK235" s="244" t="e">
        <f t="shared" ca="1" si="99"/>
        <v>#NAME?</v>
      </c>
      <c r="CL235" s="244" t="e">
        <f t="shared" ca="1" si="99"/>
        <v>#NAME?</v>
      </c>
      <c r="CM235" s="244" t="e">
        <f t="shared" ca="1" si="99"/>
        <v>#NAME?</v>
      </c>
      <c r="CN235" s="244" t="e">
        <f t="shared" ca="1" si="99"/>
        <v>#NAME?</v>
      </c>
      <c r="CO235" s="244" t="e">
        <f t="shared" ca="1" si="99"/>
        <v>#NAME?</v>
      </c>
      <c r="CP235" s="244" t="e">
        <f t="shared" ca="1" si="99"/>
        <v>#NAME?</v>
      </c>
      <c r="CQ235" s="244" t="e">
        <f t="shared" ca="1" si="99"/>
        <v>#NAME?</v>
      </c>
      <c r="CT235" s="296"/>
      <c r="CV235" s="298" t="s">
        <v>10973</v>
      </c>
      <c r="CX235" s="244" t="e">
        <f t="shared" ca="1" si="91"/>
        <v>#NAME?</v>
      </c>
      <c r="CY235" s="244" t="e">
        <f t="shared" ca="1" si="91"/>
        <v>#NAME?</v>
      </c>
      <c r="CZ235" s="244" t="e">
        <f t="shared" ca="1" si="91"/>
        <v>#NAME?</v>
      </c>
      <c r="DA235" s="244" t="e">
        <f t="shared" ca="1" si="91"/>
        <v>#NAME?</v>
      </c>
      <c r="DB235" s="244" t="e">
        <f t="shared" ca="1" si="89"/>
        <v>#NAME?</v>
      </c>
      <c r="DC235" s="244" t="e">
        <f t="shared" ca="1" si="89"/>
        <v>#NAME?</v>
      </c>
      <c r="DD235" s="244" t="e">
        <f t="shared" ca="1" si="89"/>
        <v>#NAME?</v>
      </c>
      <c r="DE235" s="244" t="e">
        <f t="shared" ca="1" si="89"/>
        <v>#NAME?</v>
      </c>
      <c r="DF235" s="244" t="e">
        <f t="shared" ca="1" si="100"/>
        <v>#NAME?</v>
      </c>
      <c r="DG235" s="244" t="e">
        <f t="shared" ca="1" si="100"/>
        <v>#NAME?</v>
      </c>
      <c r="DH235" s="244" t="e">
        <f t="shared" ca="1" si="100"/>
        <v>#NAME?</v>
      </c>
      <c r="DI235" s="244" t="e">
        <f t="shared" ca="1" si="100"/>
        <v>#NAME?</v>
      </c>
      <c r="DJ235" s="244" t="e">
        <f t="shared" ca="1" si="100"/>
        <v>#NAME?</v>
      </c>
      <c r="DK235" s="244" t="e">
        <f t="shared" ca="1" si="100"/>
        <v>#NAME?</v>
      </c>
      <c r="DL235" s="244" t="e">
        <f t="shared" ca="1" si="100"/>
        <v>#NAME?</v>
      </c>
      <c r="DM235" s="244" t="e">
        <f t="shared" ca="1" si="100"/>
        <v>#NAME?</v>
      </c>
      <c r="DN235" s="244" t="e">
        <f t="shared" ca="1" si="100"/>
        <v>#NAME?</v>
      </c>
      <c r="DO235" s="244" t="e">
        <f t="shared" ca="1" si="100"/>
        <v>#NAME?</v>
      </c>
    </row>
    <row r="236" spans="2:119" ht="16.5" thickBot="1">
      <c r="B236" s="296"/>
      <c r="C236" s="297">
        <f t="shared" si="87"/>
        <v>144.15903778197685</v>
      </c>
      <c r="D236" s="298" t="s">
        <v>10974</v>
      </c>
      <c r="E236" s="293">
        <f t="shared" si="105"/>
        <v>139.06768436317935</v>
      </c>
      <c r="F236" s="221">
        <f t="shared" si="94"/>
        <v>395.75785153322209</v>
      </c>
      <c r="G236" s="221">
        <f t="shared" si="94"/>
        <v>395.38104290138205</v>
      </c>
      <c r="H236" s="221">
        <f t="shared" si="94"/>
        <v>395.00587925628156</v>
      </c>
      <c r="I236" s="221">
        <f t="shared" si="94"/>
        <v>394.49269947717949</v>
      </c>
      <c r="J236" s="221">
        <f t="shared" si="94"/>
        <v>393.98259146357748</v>
      </c>
      <c r="K236" s="221">
        <f t="shared" si="94"/>
        <v>393.47553329351763</v>
      </c>
      <c r="L236" s="221">
        <f t="shared" si="94"/>
        <v>392.78896611555388</v>
      </c>
      <c r="M236" s="221">
        <f t="shared" si="94"/>
        <v>391.92731239298081</v>
      </c>
      <c r="N236" s="221">
        <f t="shared" si="94"/>
        <v>391.07449586401401</v>
      </c>
      <c r="O236" s="221">
        <f t="shared" si="94"/>
        <v>389.74567426676322</v>
      </c>
      <c r="P236" s="221">
        <f t="shared" si="94"/>
        <v>388.43819817129827</v>
      </c>
      <c r="Q236" s="221">
        <f t="shared" si="94"/>
        <v>386.47392802735732</v>
      </c>
      <c r="R236" s="221">
        <f t="shared" si="94"/>
        <v>383.82023994564668</v>
      </c>
      <c r="S236" s="221">
        <f t="shared" si="94"/>
        <v>381.25537983086167</v>
      </c>
      <c r="T236" s="221">
        <f t="shared" si="104"/>
        <v>378.13108814984821</v>
      </c>
      <c r="U236" s="221">
        <f t="shared" si="104"/>
        <v>374.16623615908941</v>
      </c>
      <c r="V236" s="221">
        <f t="shared" si="104"/>
        <v>354.27670567295712</v>
      </c>
      <c r="W236" s="221">
        <f t="shared" si="104"/>
        <v>328.2267221451562</v>
      </c>
      <c r="Z236" s="296"/>
      <c r="AA236" s="294">
        <f t="shared" si="79"/>
        <v>5.0000000000000001E-4</v>
      </c>
      <c r="AB236" s="298" t="s">
        <v>10974</v>
      </c>
      <c r="AC236" s="295">
        <v>4.0000000000000002E-4</v>
      </c>
      <c r="AD236" s="222" t="e">
        <f t="shared" ca="1" si="101"/>
        <v>#NAME?</v>
      </c>
      <c r="AE236" s="222" t="e">
        <f t="shared" ca="1" si="101"/>
        <v>#NAME?</v>
      </c>
      <c r="AF236" s="222" t="e">
        <f t="shared" ca="1" si="101"/>
        <v>#NAME?</v>
      </c>
      <c r="AG236" s="222" t="e">
        <f t="shared" ca="1" si="101"/>
        <v>#NAME?</v>
      </c>
      <c r="AH236" s="222" t="e">
        <f t="shared" ca="1" si="101"/>
        <v>#NAME?</v>
      </c>
      <c r="AI236" s="222" t="e">
        <f t="shared" ca="1" si="101"/>
        <v>#NAME?</v>
      </c>
      <c r="AJ236" s="222" t="e">
        <f t="shared" ca="1" si="101"/>
        <v>#NAME?</v>
      </c>
      <c r="AK236" s="222" t="e">
        <f t="shared" ca="1" si="101"/>
        <v>#NAME?</v>
      </c>
      <c r="AL236" s="222" t="e">
        <f t="shared" ca="1" si="98"/>
        <v>#NAME?</v>
      </c>
      <c r="AM236" s="222" t="e">
        <f t="shared" ca="1" si="98"/>
        <v>#NAME?</v>
      </c>
      <c r="AN236" s="222" t="e">
        <f t="shared" ca="1" si="98"/>
        <v>#NAME?</v>
      </c>
      <c r="AO236" s="222" t="e">
        <f t="shared" ca="1" si="98"/>
        <v>#NAME?</v>
      </c>
      <c r="AP236" s="222" t="e">
        <f t="shared" ca="1" si="95"/>
        <v>#NAME?</v>
      </c>
      <c r="AQ236" s="222" t="e">
        <f t="shared" ca="1" si="95"/>
        <v>#NAME?</v>
      </c>
      <c r="AR236" s="222" t="e">
        <f t="shared" ca="1" si="95"/>
        <v>#NAME?</v>
      </c>
      <c r="AS236" s="222" t="e">
        <f t="shared" ca="1" si="95"/>
        <v>#NAME?</v>
      </c>
      <c r="AT236" s="222" t="e">
        <f t="shared" ca="1" si="95"/>
        <v>#NAME?</v>
      </c>
      <c r="AU236" s="222" t="e">
        <f t="shared" ca="1" si="95"/>
        <v>#NAME?</v>
      </c>
      <c r="AX236" s="296"/>
      <c r="AZ236" s="298" t="s">
        <v>10974</v>
      </c>
      <c r="BB236" s="244" t="e">
        <f t="shared" ca="1" si="97"/>
        <v>#NAME?</v>
      </c>
      <c r="BC236" s="244" t="e">
        <f t="shared" ca="1" si="97"/>
        <v>#NAME?</v>
      </c>
      <c r="BD236" s="244" t="e">
        <f t="shared" ca="1" si="97"/>
        <v>#NAME?</v>
      </c>
      <c r="BE236" s="244" t="e">
        <f t="shared" ca="1" si="97"/>
        <v>#NAME?</v>
      </c>
      <c r="BF236" s="244" t="e">
        <f t="shared" ca="1" si="97"/>
        <v>#NAME?</v>
      </c>
      <c r="BG236" s="244" t="e">
        <f t="shared" ca="1" si="97"/>
        <v>#NAME?</v>
      </c>
      <c r="BH236" s="244" t="e">
        <f t="shared" ca="1" si="97"/>
        <v>#NAME?</v>
      </c>
      <c r="BI236" s="244" t="e">
        <f t="shared" ca="1" si="97"/>
        <v>#NAME?</v>
      </c>
      <c r="BJ236" s="244" t="e">
        <f t="shared" ca="1" si="97"/>
        <v>#NAME?</v>
      </c>
      <c r="BK236" s="244" t="e">
        <f t="shared" ca="1" si="96"/>
        <v>#NAME?</v>
      </c>
      <c r="BL236" s="244" t="e">
        <f t="shared" ca="1" si="96"/>
        <v>#NAME?</v>
      </c>
      <c r="BM236" s="244" t="e">
        <f t="shared" ca="1" si="96"/>
        <v>#NAME?</v>
      </c>
      <c r="BN236" s="244" t="e">
        <f t="shared" ca="1" si="96"/>
        <v>#NAME?</v>
      </c>
      <c r="BO236" s="244" t="e">
        <f t="shared" ca="1" si="103"/>
        <v>#NAME?</v>
      </c>
      <c r="BP236" s="244" t="e">
        <f t="shared" ca="1" si="103"/>
        <v>#NAME?</v>
      </c>
      <c r="BQ236" s="244" t="e">
        <f t="shared" ca="1" si="103"/>
        <v>#NAME?</v>
      </c>
      <c r="BR236" s="244" t="e">
        <f t="shared" ca="1" si="103"/>
        <v>#NAME?</v>
      </c>
      <c r="BS236" s="244" t="e">
        <f t="shared" ca="1" si="103"/>
        <v>#NAME?</v>
      </c>
      <c r="BV236" s="296"/>
      <c r="BX236" s="298" t="s">
        <v>10974</v>
      </c>
      <c r="BZ236" s="244" t="e">
        <f t="shared" ca="1" si="90"/>
        <v>#NAME?</v>
      </c>
      <c r="CA236" s="244" t="e">
        <f t="shared" ca="1" si="90"/>
        <v>#NAME?</v>
      </c>
      <c r="CB236" s="244" t="e">
        <f t="shared" ca="1" si="90"/>
        <v>#NAME?</v>
      </c>
      <c r="CC236" s="244" t="e">
        <f t="shared" ca="1" si="90"/>
        <v>#NAME?</v>
      </c>
      <c r="CD236" s="244" t="e">
        <f t="shared" ca="1" si="88"/>
        <v>#NAME?</v>
      </c>
      <c r="CE236" s="244" t="e">
        <f t="shared" ca="1" si="88"/>
        <v>#NAME?</v>
      </c>
      <c r="CF236" s="244" t="e">
        <f t="shared" ca="1" si="88"/>
        <v>#NAME?</v>
      </c>
      <c r="CG236" s="244" t="e">
        <f t="shared" ca="1" si="88"/>
        <v>#NAME?</v>
      </c>
      <c r="CH236" s="244" t="e">
        <f t="shared" ca="1" si="99"/>
        <v>#NAME?</v>
      </c>
      <c r="CI236" s="244" t="e">
        <f t="shared" ca="1" si="99"/>
        <v>#NAME?</v>
      </c>
      <c r="CJ236" s="244" t="e">
        <f t="shared" ca="1" si="99"/>
        <v>#NAME?</v>
      </c>
      <c r="CK236" s="244" t="e">
        <f t="shared" ca="1" si="99"/>
        <v>#NAME?</v>
      </c>
      <c r="CL236" s="244" t="e">
        <f t="shared" ca="1" si="99"/>
        <v>#NAME?</v>
      </c>
      <c r="CM236" s="244" t="e">
        <f t="shared" ca="1" si="99"/>
        <v>#NAME?</v>
      </c>
      <c r="CN236" s="244" t="e">
        <f t="shared" ca="1" si="99"/>
        <v>#NAME?</v>
      </c>
      <c r="CO236" s="244" t="e">
        <f t="shared" ca="1" si="99"/>
        <v>#NAME?</v>
      </c>
      <c r="CP236" s="244" t="e">
        <f t="shared" ca="1" si="99"/>
        <v>#NAME?</v>
      </c>
      <c r="CQ236" s="244" t="e">
        <f t="shared" ca="1" si="99"/>
        <v>#NAME?</v>
      </c>
      <c r="CT236" s="296"/>
      <c r="CV236" s="298" t="s">
        <v>10974</v>
      </c>
      <c r="CX236" s="244" t="e">
        <f t="shared" ca="1" si="91"/>
        <v>#NAME?</v>
      </c>
      <c r="CY236" s="244" t="e">
        <f t="shared" ca="1" si="91"/>
        <v>#NAME?</v>
      </c>
      <c r="CZ236" s="244" t="e">
        <f t="shared" ca="1" si="91"/>
        <v>#NAME?</v>
      </c>
      <c r="DA236" s="244" t="e">
        <f t="shared" ca="1" si="91"/>
        <v>#NAME?</v>
      </c>
      <c r="DB236" s="244" t="e">
        <f t="shared" ca="1" si="89"/>
        <v>#NAME?</v>
      </c>
      <c r="DC236" s="244" t="e">
        <f t="shared" ca="1" si="89"/>
        <v>#NAME?</v>
      </c>
      <c r="DD236" s="244" t="e">
        <f t="shared" ca="1" si="89"/>
        <v>#NAME?</v>
      </c>
      <c r="DE236" s="244" t="e">
        <f t="shared" ca="1" si="89"/>
        <v>#NAME?</v>
      </c>
      <c r="DF236" s="244" t="e">
        <f t="shared" ca="1" si="100"/>
        <v>#NAME?</v>
      </c>
      <c r="DG236" s="244" t="e">
        <f t="shared" ca="1" si="100"/>
        <v>#NAME?</v>
      </c>
      <c r="DH236" s="244" t="e">
        <f t="shared" ca="1" si="100"/>
        <v>#NAME?</v>
      </c>
      <c r="DI236" s="244" t="e">
        <f t="shared" ca="1" si="100"/>
        <v>#NAME?</v>
      </c>
      <c r="DJ236" s="244" t="e">
        <f t="shared" ca="1" si="100"/>
        <v>#NAME?</v>
      </c>
      <c r="DK236" s="244" t="e">
        <f t="shared" ca="1" si="100"/>
        <v>#NAME?</v>
      </c>
      <c r="DL236" s="244" t="e">
        <f t="shared" ca="1" si="100"/>
        <v>#NAME?</v>
      </c>
      <c r="DM236" s="244" t="e">
        <f t="shared" ca="1" si="100"/>
        <v>#NAME?</v>
      </c>
      <c r="DN236" s="244" t="e">
        <f t="shared" ca="1" si="100"/>
        <v>#NAME?</v>
      </c>
      <c r="DO236" s="244" t="e">
        <f t="shared" ca="1" si="100"/>
        <v>#NAME?</v>
      </c>
    </row>
    <row r="237" spans="2:119" ht="16.5" thickBot="1">
      <c r="B237" s="296"/>
      <c r="C237" s="297">
        <f t="shared" si="87"/>
        <v>144.15903778197685</v>
      </c>
      <c r="D237" s="298" t="s">
        <v>10975</v>
      </c>
      <c r="E237" s="293">
        <f t="shared" si="105"/>
        <v>138.40834454564055</v>
      </c>
      <c r="F237" s="221">
        <f t="shared" si="94"/>
        <v>395.09851171568329</v>
      </c>
      <c r="G237" s="221">
        <f t="shared" si="94"/>
        <v>394.72170308384324</v>
      </c>
      <c r="H237" s="221">
        <f t="shared" si="94"/>
        <v>394.34653943874275</v>
      </c>
      <c r="I237" s="221">
        <f t="shared" si="94"/>
        <v>393.83335965964068</v>
      </c>
      <c r="J237" s="221">
        <f t="shared" si="94"/>
        <v>393.32325164603867</v>
      </c>
      <c r="K237" s="221">
        <f t="shared" si="94"/>
        <v>392.81619347597882</v>
      </c>
      <c r="L237" s="221">
        <f t="shared" si="94"/>
        <v>392.12962629801507</v>
      </c>
      <c r="M237" s="221">
        <f t="shared" si="94"/>
        <v>391.267972575442</v>
      </c>
      <c r="N237" s="221">
        <f t="shared" si="94"/>
        <v>390.4151560464752</v>
      </c>
      <c r="O237" s="221">
        <f t="shared" si="94"/>
        <v>389.08633444922441</v>
      </c>
      <c r="P237" s="221">
        <f t="shared" si="94"/>
        <v>387.77885835375946</v>
      </c>
      <c r="Q237" s="221">
        <f t="shared" ref="P237:W300" si="106">Q$88+$C237+$E237</f>
        <v>385.81458820981851</v>
      </c>
      <c r="R237" s="221">
        <f t="shared" si="106"/>
        <v>383.16090012810787</v>
      </c>
      <c r="S237" s="221">
        <f t="shared" si="106"/>
        <v>380.59604001332286</v>
      </c>
      <c r="T237" s="221">
        <f t="shared" si="104"/>
        <v>377.4717483323094</v>
      </c>
      <c r="U237" s="221">
        <f t="shared" si="104"/>
        <v>373.5068963415506</v>
      </c>
      <c r="V237" s="221">
        <f t="shared" si="104"/>
        <v>353.61736585541831</v>
      </c>
      <c r="W237" s="221">
        <f t="shared" si="104"/>
        <v>327.56738232761739</v>
      </c>
      <c r="Z237" s="296"/>
      <c r="AA237" s="294">
        <f t="shared" ref="AA237:AA300" si="107">AA236</f>
        <v>5.0000000000000001E-4</v>
      </c>
      <c r="AB237" s="298" t="s">
        <v>10975</v>
      </c>
      <c r="AC237" s="295">
        <v>5.9999999999999995E-4</v>
      </c>
      <c r="AD237" s="222" t="e">
        <f t="shared" ca="1" si="101"/>
        <v>#NAME?</v>
      </c>
      <c r="AE237" s="222" t="e">
        <f t="shared" ca="1" si="101"/>
        <v>#NAME?</v>
      </c>
      <c r="AF237" s="222" t="e">
        <f t="shared" ca="1" si="101"/>
        <v>#NAME?</v>
      </c>
      <c r="AG237" s="222" t="e">
        <f t="shared" ca="1" si="101"/>
        <v>#NAME?</v>
      </c>
      <c r="AH237" s="222" t="e">
        <f t="shared" ca="1" si="101"/>
        <v>#NAME?</v>
      </c>
      <c r="AI237" s="222" t="e">
        <f t="shared" ca="1" si="101"/>
        <v>#NAME?</v>
      </c>
      <c r="AJ237" s="222" t="e">
        <f t="shared" ca="1" si="101"/>
        <v>#NAME?</v>
      </c>
      <c r="AK237" s="222" t="e">
        <f t="shared" ca="1" si="101"/>
        <v>#NAME?</v>
      </c>
      <c r="AL237" s="222" t="e">
        <f t="shared" ca="1" si="98"/>
        <v>#NAME?</v>
      </c>
      <c r="AM237" s="222" t="e">
        <f t="shared" ca="1" si="98"/>
        <v>#NAME?</v>
      </c>
      <c r="AN237" s="222" t="e">
        <f t="shared" ca="1" si="98"/>
        <v>#NAME?</v>
      </c>
      <c r="AO237" s="222" t="e">
        <f t="shared" ca="1" si="98"/>
        <v>#NAME?</v>
      </c>
      <c r="AP237" s="222" t="e">
        <f t="shared" ca="1" si="95"/>
        <v>#NAME?</v>
      </c>
      <c r="AQ237" s="222" t="e">
        <f t="shared" ca="1" si="95"/>
        <v>#NAME?</v>
      </c>
      <c r="AR237" s="222" t="e">
        <f t="shared" ca="1" si="95"/>
        <v>#NAME?</v>
      </c>
      <c r="AS237" s="222" t="e">
        <f t="shared" ca="1" si="95"/>
        <v>#NAME?</v>
      </c>
      <c r="AT237" s="222" t="e">
        <f t="shared" ca="1" si="95"/>
        <v>#NAME?</v>
      </c>
      <c r="AU237" s="222" t="e">
        <f t="shared" ca="1" si="95"/>
        <v>#NAME?</v>
      </c>
      <c r="AX237" s="296"/>
      <c r="AZ237" s="298" t="s">
        <v>10975</v>
      </c>
      <c r="BB237" s="244" t="e">
        <f t="shared" ca="1" si="97"/>
        <v>#NAME?</v>
      </c>
      <c r="BC237" s="244" t="e">
        <f t="shared" ca="1" si="97"/>
        <v>#NAME?</v>
      </c>
      <c r="BD237" s="244" t="e">
        <f t="shared" ca="1" si="97"/>
        <v>#NAME?</v>
      </c>
      <c r="BE237" s="244" t="e">
        <f t="shared" ca="1" si="97"/>
        <v>#NAME?</v>
      </c>
      <c r="BF237" s="244" t="e">
        <f t="shared" ca="1" si="97"/>
        <v>#NAME?</v>
      </c>
      <c r="BG237" s="244" t="e">
        <f t="shared" ca="1" si="97"/>
        <v>#NAME?</v>
      </c>
      <c r="BH237" s="244" t="e">
        <f t="shared" ca="1" si="97"/>
        <v>#NAME?</v>
      </c>
      <c r="BI237" s="244" t="e">
        <f t="shared" ca="1" si="97"/>
        <v>#NAME?</v>
      </c>
      <c r="BJ237" s="244" t="e">
        <f t="shared" ca="1" si="97"/>
        <v>#NAME?</v>
      </c>
      <c r="BK237" s="244" t="e">
        <f t="shared" ca="1" si="96"/>
        <v>#NAME?</v>
      </c>
      <c r="BL237" s="244" t="e">
        <f t="shared" ca="1" si="96"/>
        <v>#NAME?</v>
      </c>
      <c r="BM237" s="244" t="e">
        <f t="shared" ca="1" si="96"/>
        <v>#NAME?</v>
      </c>
      <c r="BN237" s="244" t="e">
        <f t="shared" ca="1" si="96"/>
        <v>#NAME?</v>
      </c>
      <c r="BO237" s="244" t="e">
        <f t="shared" ca="1" si="103"/>
        <v>#NAME?</v>
      </c>
      <c r="BP237" s="244" t="e">
        <f t="shared" ca="1" si="103"/>
        <v>#NAME?</v>
      </c>
      <c r="BQ237" s="244" t="e">
        <f t="shared" ca="1" si="103"/>
        <v>#NAME?</v>
      </c>
      <c r="BR237" s="244" t="e">
        <f t="shared" ca="1" si="103"/>
        <v>#NAME?</v>
      </c>
      <c r="BS237" s="244" t="e">
        <f t="shared" ca="1" si="103"/>
        <v>#NAME?</v>
      </c>
      <c r="BV237" s="296"/>
      <c r="BX237" s="298" t="s">
        <v>10975</v>
      </c>
      <c r="BZ237" s="244" t="e">
        <f t="shared" ca="1" si="90"/>
        <v>#NAME?</v>
      </c>
      <c r="CA237" s="244" t="e">
        <f t="shared" ca="1" si="90"/>
        <v>#NAME?</v>
      </c>
      <c r="CB237" s="244" t="e">
        <f t="shared" ca="1" si="90"/>
        <v>#NAME?</v>
      </c>
      <c r="CC237" s="244" t="e">
        <f t="shared" ca="1" si="90"/>
        <v>#NAME?</v>
      </c>
      <c r="CD237" s="244" t="e">
        <f t="shared" ca="1" si="88"/>
        <v>#NAME?</v>
      </c>
      <c r="CE237" s="244" t="e">
        <f t="shared" ca="1" si="88"/>
        <v>#NAME?</v>
      </c>
      <c r="CF237" s="244" t="e">
        <f t="shared" ca="1" si="88"/>
        <v>#NAME?</v>
      </c>
      <c r="CG237" s="244" t="e">
        <f t="shared" ca="1" si="88"/>
        <v>#NAME?</v>
      </c>
      <c r="CH237" s="244" t="e">
        <f t="shared" ca="1" si="99"/>
        <v>#NAME?</v>
      </c>
      <c r="CI237" s="244" t="e">
        <f t="shared" ca="1" si="99"/>
        <v>#NAME?</v>
      </c>
      <c r="CJ237" s="244" t="e">
        <f t="shared" ca="1" si="99"/>
        <v>#NAME?</v>
      </c>
      <c r="CK237" s="244" t="e">
        <f t="shared" ca="1" si="99"/>
        <v>#NAME?</v>
      </c>
      <c r="CL237" s="244" t="e">
        <f t="shared" ca="1" si="99"/>
        <v>#NAME?</v>
      </c>
      <c r="CM237" s="244" t="e">
        <f t="shared" ca="1" si="99"/>
        <v>#NAME?</v>
      </c>
      <c r="CN237" s="244" t="e">
        <f t="shared" ref="CL237:CQ300" ca="1" si="108">T237-$BR$82</f>
        <v>#NAME?</v>
      </c>
      <c r="CO237" s="244" t="e">
        <f t="shared" ca="1" si="108"/>
        <v>#NAME?</v>
      </c>
      <c r="CP237" s="244" t="e">
        <f t="shared" ca="1" si="108"/>
        <v>#NAME?</v>
      </c>
      <c r="CQ237" s="244" t="e">
        <f t="shared" ca="1" si="108"/>
        <v>#NAME?</v>
      </c>
      <c r="CT237" s="296"/>
      <c r="CV237" s="298" t="s">
        <v>10975</v>
      </c>
      <c r="CX237" s="244" t="e">
        <f t="shared" ca="1" si="91"/>
        <v>#NAME?</v>
      </c>
      <c r="CY237" s="244" t="e">
        <f t="shared" ca="1" si="91"/>
        <v>#NAME?</v>
      </c>
      <c r="CZ237" s="244" t="e">
        <f t="shared" ca="1" si="91"/>
        <v>#NAME?</v>
      </c>
      <c r="DA237" s="244" t="e">
        <f t="shared" ca="1" si="91"/>
        <v>#NAME?</v>
      </c>
      <c r="DB237" s="244" t="e">
        <f t="shared" ca="1" si="89"/>
        <v>#NAME?</v>
      </c>
      <c r="DC237" s="244" t="e">
        <f t="shared" ca="1" si="89"/>
        <v>#NAME?</v>
      </c>
      <c r="DD237" s="244" t="e">
        <f t="shared" ca="1" si="89"/>
        <v>#NAME?</v>
      </c>
      <c r="DE237" s="244" t="e">
        <f t="shared" ca="1" si="89"/>
        <v>#NAME?</v>
      </c>
      <c r="DF237" s="244" t="e">
        <f t="shared" ca="1" si="100"/>
        <v>#NAME?</v>
      </c>
      <c r="DG237" s="244" t="e">
        <f t="shared" ca="1" si="100"/>
        <v>#NAME?</v>
      </c>
      <c r="DH237" s="244" t="e">
        <f t="shared" ca="1" si="100"/>
        <v>#NAME?</v>
      </c>
      <c r="DI237" s="244" t="e">
        <f t="shared" ca="1" si="100"/>
        <v>#NAME?</v>
      </c>
      <c r="DJ237" s="244" t="e">
        <f t="shared" ca="1" si="100"/>
        <v>#NAME?</v>
      </c>
      <c r="DK237" s="244" t="e">
        <f t="shared" ca="1" si="100"/>
        <v>#NAME?</v>
      </c>
      <c r="DL237" s="244" t="e">
        <f t="shared" ref="DJ237:DO300" ca="1" si="109">CN237^2*AR237</f>
        <v>#NAME?</v>
      </c>
      <c r="DM237" s="244" t="e">
        <f t="shared" ca="1" si="109"/>
        <v>#NAME?</v>
      </c>
      <c r="DN237" s="244" t="e">
        <f t="shared" ca="1" si="109"/>
        <v>#NAME?</v>
      </c>
      <c r="DO237" s="244" t="e">
        <f t="shared" ca="1" si="109"/>
        <v>#NAME?</v>
      </c>
    </row>
    <row r="238" spans="2:119" ht="16.5" thickBot="1">
      <c r="B238" s="296"/>
      <c r="C238" s="297">
        <f t="shared" si="87"/>
        <v>144.15903778197685</v>
      </c>
      <c r="D238" s="298" t="s">
        <v>10976</v>
      </c>
      <c r="E238" s="293">
        <f t="shared" si="105"/>
        <v>137.75308932659786</v>
      </c>
      <c r="F238" s="221">
        <f t="shared" ref="F238:O301" si="110">F$88+$C238+$E238</f>
        <v>394.44325649664063</v>
      </c>
      <c r="G238" s="221">
        <f t="shared" si="110"/>
        <v>394.06644786480058</v>
      </c>
      <c r="H238" s="221">
        <f t="shared" si="110"/>
        <v>393.69128421970004</v>
      </c>
      <c r="I238" s="221">
        <f t="shared" si="110"/>
        <v>393.17810444059796</v>
      </c>
      <c r="J238" s="221">
        <f t="shared" si="110"/>
        <v>392.66799642699601</v>
      </c>
      <c r="K238" s="221">
        <f t="shared" si="110"/>
        <v>392.16093825693611</v>
      </c>
      <c r="L238" s="221">
        <f t="shared" si="110"/>
        <v>391.47437107897235</v>
      </c>
      <c r="M238" s="221">
        <f t="shared" si="110"/>
        <v>390.61271735639934</v>
      </c>
      <c r="N238" s="221">
        <f t="shared" si="110"/>
        <v>389.75990082743249</v>
      </c>
      <c r="O238" s="221">
        <f t="shared" si="110"/>
        <v>388.43107923018175</v>
      </c>
      <c r="P238" s="221">
        <f t="shared" si="106"/>
        <v>387.12360313471675</v>
      </c>
      <c r="Q238" s="221">
        <f t="shared" si="106"/>
        <v>385.15933299077585</v>
      </c>
      <c r="R238" s="221">
        <f t="shared" si="106"/>
        <v>382.50564490906515</v>
      </c>
      <c r="S238" s="221">
        <f t="shared" si="106"/>
        <v>379.94078479428015</v>
      </c>
      <c r="T238" s="221">
        <f t="shared" si="104"/>
        <v>376.81649311326669</v>
      </c>
      <c r="U238" s="221">
        <f t="shared" si="104"/>
        <v>372.85164112250789</v>
      </c>
      <c r="V238" s="221">
        <f t="shared" si="104"/>
        <v>352.96211063637566</v>
      </c>
      <c r="W238" s="221">
        <f t="shared" si="104"/>
        <v>326.91212710857474</v>
      </c>
      <c r="Z238" s="296"/>
      <c r="AA238" s="294">
        <f t="shared" si="107"/>
        <v>5.0000000000000001E-4</v>
      </c>
      <c r="AB238" s="298" t="s">
        <v>10976</v>
      </c>
      <c r="AC238" s="295">
        <v>1.2999999999999999E-3</v>
      </c>
      <c r="AD238" s="222" t="e">
        <f t="shared" ca="1" si="101"/>
        <v>#NAME?</v>
      </c>
      <c r="AE238" s="222" t="e">
        <f t="shared" ca="1" si="101"/>
        <v>#NAME?</v>
      </c>
      <c r="AF238" s="222" t="e">
        <f t="shared" ca="1" si="101"/>
        <v>#NAME?</v>
      </c>
      <c r="AG238" s="222" t="e">
        <f t="shared" ca="1" si="101"/>
        <v>#NAME?</v>
      </c>
      <c r="AH238" s="222" t="e">
        <f t="shared" ca="1" si="101"/>
        <v>#NAME?</v>
      </c>
      <c r="AI238" s="222" t="e">
        <f t="shared" ca="1" si="101"/>
        <v>#NAME?</v>
      </c>
      <c r="AJ238" s="222" t="e">
        <f t="shared" ca="1" si="101"/>
        <v>#NAME?</v>
      </c>
      <c r="AK238" s="222" t="e">
        <f t="shared" ca="1" si="101"/>
        <v>#NAME?</v>
      </c>
      <c r="AL238" s="222" t="e">
        <f t="shared" ca="1" si="98"/>
        <v>#NAME?</v>
      </c>
      <c r="AM238" s="222" t="e">
        <f t="shared" ca="1" si="98"/>
        <v>#NAME?</v>
      </c>
      <c r="AN238" s="222" t="e">
        <f t="shared" ca="1" si="98"/>
        <v>#NAME?</v>
      </c>
      <c r="AO238" s="222" t="e">
        <f t="shared" ca="1" si="98"/>
        <v>#NAME?</v>
      </c>
      <c r="AP238" s="222" t="e">
        <f t="shared" ca="1" si="95"/>
        <v>#NAME?</v>
      </c>
      <c r="AQ238" s="222" t="e">
        <f t="shared" ca="1" si="95"/>
        <v>#NAME?</v>
      </c>
      <c r="AR238" s="222" t="e">
        <f t="shared" ca="1" si="95"/>
        <v>#NAME?</v>
      </c>
      <c r="AS238" s="222" t="e">
        <f t="shared" ca="1" si="95"/>
        <v>#NAME?</v>
      </c>
      <c r="AT238" s="222" t="e">
        <f t="shared" ca="1" si="95"/>
        <v>#NAME?</v>
      </c>
      <c r="AU238" s="222" t="e">
        <f t="shared" ca="1" si="95"/>
        <v>#NAME?</v>
      </c>
      <c r="AX238" s="296"/>
      <c r="AZ238" s="298" t="s">
        <v>10976</v>
      </c>
      <c r="BB238" s="244" t="e">
        <f t="shared" ca="1" si="97"/>
        <v>#NAME?</v>
      </c>
      <c r="BC238" s="244" t="e">
        <f t="shared" ca="1" si="97"/>
        <v>#NAME?</v>
      </c>
      <c r="BD238" s="244" t="e">
        <f t="shared" ca="1" si="97"/>
        <v>#NAME?</v>
      </c>
      <c r="BE238" s="244" t="e">
        <f t="shared" ca="1" si="97"/>
        <v>#NAME?</v>
      </c>
      <c r="BF238" s="244" t="e">
        <f t="shared" ca="1" si="97"/>
        <v>#NAME?</v>
      </c>
      <c r="BG238" s="244" t="e">
        <f t="shared" ca="1" si="97"/>
        <v>#NAME?</v>
      </c>
      <c r="BH238" s="244" t="e">
        <f t="shared" ca="1" si="97"/>
        <v>#NAME?</v>
      </c>
      <c r="BI238" s="244" t="e">
        <f t="shared" ca="1" si="97"/>
        <v>#NAME?</v>
      </c>
      <c r="BJ238" s="244" t="e">
        <f t="shared" ca="1" si="97"/>
        <v>#NAME?</v>
      </c>
      <c r="BK238" s="244" t="e">
        <f t="shared" ca="1" si="96"/>
        <v>#NAME?</v>
      </c>
      <c r="BL238" s="244" t="e">
        <f t="shared" ca="1" si="96"/>
        <v>#NAME?</v>
      </c>
      <c r="BM238" s="244" t="e">
        <f t="shared" ca="1" si="96"/>
        <v>#NAME?</v>
      </c>
      <c r="BN238" s="244" t="e">
        <f t="shared" ca="1" si="96"/>
        <v>#NAME?</v>
      </c>
      <c r="BO238" s="244" t="e">
        <f t="shared" ca="1" si="103"/>
        <v>#NAME?</v>
      </c>
      <c r="BP238" s="244" t="e">
        <f t="shared" ca="1" si="103"/>
        <v>#NAME?</v>
      </c>
      <c r="BQ238" s="244" t="e">
        <f t="shared" ca="1" si="103"/>
        <v>#NAME?</v>
      </c>
      <c r="BR238" s="244" t="e">
        <f t="shared" ca="1" si="103"/>
        <v>#NAME?</v>
      </c>
      <c r="BS238" s="244" t="e">
        <f t="shared" ca="1" si="103"/>
        <v>#NAME?</v>
      </c>
      <c r="BV238" s="296"/>
      <c r="BX238" s="298" t="s">
        <v>10976</v>
      </c>
      <c r="BZ238" s="244" t="e">
        <f t="shared" ca="1" si="90"/>
        <v>#NAME?</v>
      </c>
      <c r="CA238" s="244" t="e">
        <f t="shared" ca="1" si="90"/>
        <v>#NAME?</v>
      </c>
      <c r="CB238" s="244" t="e">
        <f t="shared" ca="1" si="90"/>
        <v>#NAME?</v>
      </c>
      <c r="CC238" s="244" t="e">
        <f t="shared" ca="1" si="90"/>
        <v>#NAME?</v>
      </c>
      <c r="CD238" s="244" t="e">
        <f t="shared" ca="1" si="88"/>
        <v>#NAME?</v>
      </c>
      <c r="CE238" s="244" t="e">
        <f t="shared" ca="1" si="88"/>
        <v>#NAME?</v>
      </c>
      <c r="CF238" s="244" t="e">
        <f t="shared" ca="1" si="88"/>
        <v>#NAME?</v>
      </c>
      <c r="CG238" s="244" t="e">
        <f t="shared" ca="1" si="88"/>
        <v>#NAME?</v>
      </c>
      <c r="CH238" s="244" t="e">
        <f t="shared" ca="1" si="88"/>
        <v>#NAME?</v>
      </c>
      <c r="CI238" s="244" t="e">
        <f t="shared" ca="1" si="88"/>
        <v>#NAME?</v>
      </c>
      <c r="CJ238" s="244" t="e">
        <f t="shared" ca="1" si="88"/>
        <v>#NAME?</v>
      </c>
      <c r="CK238" s="244" t="e">
        <f t="shared" ca="1" si="88"/>
        <v>#NAME?</v>
      </c>
      <c r="CL238" s="244" t="e">
        <f t="shared" ca="1" si="108"/>
        <v>#NAME?</v>
      </c>
      <c r="CM238" s="244" t="e">
        <f t="shared" ca="1" si="108"/>
        <v>#NAME?</v>
      </c>
      <c r="CN238" s="244" t="e">
        <f t="shared" ca="1" si="108"/>
        <v>#NAME?</v>
      </c>
      <c r="CO238" s="244" t="e">
        <f t="shared" ca="1" si="108"/>
        <v>#NAME?</v>
      </c>
      <c r="CP238" s="244" t="e">
        <f t="shared" ca="1" si="108"/>
        <v>#NAME?</v>
      </c>
      <c r="CQ238" s="244" t="e">
        <f t="shared" ca="1" si="108"/>
        <v>#NAME?</v>
      </c>
      <c r="CT238" s="296"/>
      <c r="CV238" s="298" t="s">
        <v>10976</v>
      </c>
      <c r="CX238" s="244" t="e">
        <f t="shared" ca="1" si="91"/>
        <v>#NAME?</v>
      </c>
      <c r="CY238" s="244" t="e">
        <f t="shared" ca="1" si="91"/>
        <v>#NAME?</v>
      </c>
      <c r="CZ238" s="244" t="e">
        <f t="shared" ca="1" si="91"/>
        <v>#NAME?</v>
      </c>
      <c r="DA238" s="244" t="e">
        <f t="shared" ca="1" si="91"/>
        <v>#NAME?</v>
      </c>
      <c r="DB238" s="244" t="e">
        <f t="shared" ca="1" si="89"/>
        <v>#NAME?</v>
      </c>
      <c r="DC238" s="244" t="e">
        <f t="shared" ca="1" si="89"/>
        <v>#NAME?</v>
      </c>
      <c r="DD238" s="244" t="e">
        <f t="shared" ca="1" si="89"/>
        <v>#NAME?</v>
      </c>
      <c r="DE238" s="244" t="e">
        <f t="shared" ca="1" si="89"/>
        <v>#NAME?</v>
      </c>
      <c r="DF238" s="244" t="e">
        <f t="shared" ca="1" si="89"/>
        <v>#NAME?</v>
      </c>
      <c r="DG238" s="244" t="e">
        <f t="shared" ca="1" si="89"/>
        <v>#NAME?</v>
      </c>
      <c r="DH238" s="244" t="e">
        <f t="shared" ca="1" si="89"/>
        <v>#NAME?</v>
      </c>
      <c r="DI238" s="244" t="e">
        <f t="shared" ca="1" si="89"/>
        <v>#NAME?</v>
      </c>
      <c r="DJ238" s="244" t="e">
        <f t="shared" ca="1" si="109"/>
        <v>#NAME?</v>
      </c>
      <c r="DK238" s="244" t="e">
        <f t="shared" ca="1" si="109"/>
        <v>#NAME?</v>
      </c>
      <c r="DL238" s="244" t="e">
        <f t="shared" ca="1" si="109"/>
        <v>#NAME?</v>
      </c>
      <c r="DM238" s="244" t="e">
        <f t="shared" ca="1" si="109"/>
        <v>#NAME?</v>
      </c>
      <c r="DN238" s="244" t="e">
        <f t="shared" ca="1" si="109"/>
        <v>#NAME?</v>
      </c>
      <c r="DO238" s="244" t="e">
        <f t="shared" ca="1" si="109"/>
        <v>#NAME?</v>
      </c>
    </row>
    <row r="239" spans="2:119" ht="16.5" thickBot="1">
      <c r="B239" s="296"/>
      <c r="C239" s="297">
        <f t="shared" si="87"/>
        <v>144.15903778197685</v>
      </c>
      <c r="D239" s="298" t="s">
        <v>10977</v>
      </c>
      <c r="E239" s="293">
        <f t="shared" si="105"/>
        <v>136.86608757247564</v>
      </c>
      <c r="F239" s="221">
        <f t="shared" si="110"/>
        <v>393.55625474251838</v>
      </c>
      <c r="G239" s="221">
        <f t="shared" si="110"/>
        <v>393.17944611067833</v>
      </c>
      <c r="H239" s="221">
        <f t="shared" si="110"/>
        <v>392.80428246557778</v>
      </c>
      <c r="I239" s="221">
        <f t="shared" si="110"/>
        <v>392.29110268647577</v>
      </c>
      <c r="J239" s="221">
        <f t="shared" si="110"/>
        <v>391.78099467287382</v>
      </c>
      <c r="K239" s="221">
        <f t="shared" si="110"/>
        <v>391.27393650281391</v>
      </c>
      <c r="L239" s="221">
        <f t="shared" si="110"/>
        <v>390.5873693248501</v>
      </c>
      <c r="M239" s="221">
        <f t="shared" si="110"/>
        <v>389.72571560227709</v>
      </c>
      <c r="N239" s="221">
        <f t="shared" si="110"/>
        <v>388.87289907331029</v>
      </c>
      <c r="O239" s="221">
        <f t="shared" si="110"/>
        <v>387.54407747605956</v>
      </c>
      <c r="P239" s="221">
        <f t="shared" si="106"/>
        <v>386.23660138059449</v>
      </c>
      <c r="Q239" s="221">
        <f t="shared" si="106"/>
        <v>384.2723312366536</v>
      </c>
      <c r="R239" s="221">
        <f t="shared" si="106"/>
        <v>381.6186431549429</v>
      </c>
      <c r="S239" s="221">
        <f t="shared" si="106"/>
        <v>379.05378304015795</v>
      </c>
      <c r="T239" s="221">
        <f t="shared" si="104"/>
        <v>375.92949135914449</v>
      </c>
      <c r="U239" s="221">
        <f t="shared" si="104"/>
        <v>371.96463936838569</v>
      </c>
      <c r="V239" s="221">
        <f t="shared" si="104"/>
        <v>352.0751088822534</v>
      </c>
      <c r="W239" s="221">
        <f t="shared" si="104"/>
        <v>326.02512535445248</v>
      </c>
      <c r="Z239" s="296"/>
      <c r="AA239" s="294">
        <f t="shared" si="107"/>
        <v>5.0000000000000001E-4</v>
      </c>
      <c r="AB239" s="298" t="s">
        <v>10977</v>
      </c>
      <c r="AC239" s="295">
        <v>2.3E-3</v>
      </c>
      <c r="AD239" s="222" t="e">
        <f t="shared" ca="1" si="101"/>
        <v>#NAME?</v>
      </c>
      <c r="AE239" s="222" t="e">
        <f t="shared" ca="1" si="101"/>
        <v>#NAME?</v>
      </c>
      <c r="AF239" s="222" t="e">
        <f t="shared" ca="1" si="101"/>
        <v>#NAME?</v>
      </c>
      <c r="AG239" s="222" t="e">
        <f t="shared" ca="1" si="101"/>
        <v>#NAME?</v>
      </c>
      <c r="AH239" s="222" t="e">
        <f t="shared" ca="1" si="101"/>
        <v>#NAME?</v>
      </c>
      <c r="AI239" s="222" t="e">
        <f t="shared" ca="1" si="101"/>
        <v>#NAME?</v>
      </c>
      <c r="AJ239" s="222" t="e">
        <f t="shared" ca="1" si="101"/>
        <v>#NAME?</v>
      </c>
      <c r="AK239" s="222" t="e">
        <f t="shared" ca="1" si="101"/>
        <v>#NAME?</v>
      </c>
      <c r="AL239" s="222" t="e">
        <f t="shared" ca="1" si="98"/>
        <v>#NAME?</v>
      </c>
      <c r="AM239" s="222" t="e">
        <f t="shared" ca="1" si="98"/>
        <v>#NAME?</v>
      </c>
      <c r="AN239" s="222" t="e">
        <f t="shared" ca="1" si="98"/>
        <v>#NAME?</v>
      </c>
      <c r="AO239" s="222" t="e">
        <f t="shared" ca="1" si="98"/>
        <v>#NAME?</v>
      </c>
      <c r="AP239" s="222" t="e">
        <f t="shared" ca="1" si="95"/>
        <v>#NAME?</v>
      </c>
      <c r="AQ239" s="222" t="e">
        <f t="shared" ca="1" si="95"/>
        <v>#NAME?</v>
      </c>
      <c r="AR239" s="222" t="e">
        <f t="shared" ca="1" si="95"/>
        <v>#NAME?</v>
      </c>
      <c r="AS239" s="222" t="e">
        <f t="shared" ca="1" si="95"/>
        <v>#NAME?</v>
      </c>
      <c r="AT239" s="222" t="e">
        <f t="shared" ca="1" si="95"/>
        <v>#NAME?</v>
      </c>
      <c r="AU239" s="222" t="e">
        <f t="shared" ca="1" si="95"/>
        <v>#NAME?</v>
      </c>
      <c r="AX239" s="296"/>
      <c r="AZ239" s="298" t="s">
        <v>10977</v>
      </c>
      <c r="BB239" s="244" t="e">
        <f t="shared" ca="1" si="97"/>
        <v>#NAME?</v>
      </c>
      <c r="BC239" s="244" t="e">
        <f t="shared" ca="1" si="97"/>
        <v>#NAME?</v>
      </c>
      <c r="BD239" s="244" t="e">
        <f t="shared" ca="1" si="97"/>
        <v>#NAME?</v>
      </c>
      <c r="BE239" s="244" t="e">
        <f t="shared" ref="BC239:BN302" ca="1" si="111">AG239*I239</f>
        <v>#NAME?</v>
      </c>
      <c r="BF239" s="244" t="e">
        <f t="shared" ca="1" si="111"/>
        <v>#NAME?</v>
      </c>
      <c r="BG239" s="244" t="e">
        <f t="shared" ca="1" si="111"/>
        <v>#NAME?</v>
      </c>
      <c r="BH239" s="244" t="e">
        <f t="shared" ca="1" si="111"/>
        <v>#NAME?</v>
      </c>
      <c r="BI239" s="244" t="e">
        <f t="shared" ca="1" si="111"/>
        <v>#NAME?</v>
      </c>
      <c r="BJ239" s="244" t="e">
        <f t="shared" ca="1" si="111"/>
        <v>#NAME?</v>
      </c>
      <c r="BK239" s="244" t="e">
        <f t="shared" ca="1" si="96"/>
        <v>#NAME?</v>
      </c>
      <c r="BL239" s="244" t="e">
        <f t="shared" ca="1" si="96"/>
        <v>#NAME?</v>
      </c>
      <c r="BM239" s="244" t="e">
        <f t="shared" ca="1" si="96"/>
        <v>#NAME?</v>
      </c>
      <c r="BN239" s="244" t="e">
        <f t="shared" ca="1" si="96"/>
        <v>#NAME?</v>
      </c>
      <c r="BO239" s="244" t="e">
        <f t="shared" ca="1" si="103"/>
        <v>#NAME?</v>
      </c>
      <c r="BP239" s="244" t="e">
        <f t="shared" ca="1" si="103"/>
        <v>#NAME?</v>
      </c>
      <c r="BQ239" s="244" t="e">
        <f t="shared" ca="1" si="103"/>
        <v>#NAME?</v>
      </c>
      <c r="BR239" s="244" t="e">
        <f t="shared" ca="1" si="103"/>
        <v>#NAME?</v>
      </c>
      <c r="BS239" s="244" t="e">
        <f t="shared" ca="1" si="103"/>
        <v>#NAME?</v>
      </c>
      <c r="BV239" s="296"/>
      <c r="BX239" s="298" t="s">
        <v>10977</v>
      </c>
      <c r="BZ239" s="244" t="e">
        <f t="shared" ca="1" si="90"/>
        <v>#NAME?</v>
      </c>
      <c r="CA239" s="244" t="e">
        <f t="shared" ca="1" si="90"/>
        <v>#NAME?</v>
      </c>
      <c r="CB239" s="244" t="e">
        <f t="shared" ca="1" si="90"/>
        <v>#NAME?</v>
      </c>
      <c r="CC239" s="244" t="e">
        <f t="shared" ca="1" si="90"/>
        <v>#NAME?</v>
      </c>
      <c r="CD239" s="244" t="e">
        <f t="shared" ca="1" si="88"/>
        <v>#NAME?</v>
      </c>
      <c r="CE239" s="244" t="e">
        <f t="shared" ca="1" si="88"/>
        <v>#NAME?</v>
      </c>
      <c r="CF239" s="244" t="e">
        <f t="shared" ca="1" si="88"/>
        <v>#NAME?</v>
      </c>
      <c r="CG239" s="244" t="e">
        <f t="shared" ca="1" si="88"/>
        <v>#NAME?</v>
      </c>
      <c r="CH239" s="244" t="e">
        <f t="shared" ca="1" si="88"/>
        <v>#NAME?</v>
      </c>
      <c r="CI239" s="244" t="e">
        <f t="shared" ca="1" si="88"/>
        <v>#NAME?</v>
      </c>
      <c r="CJ239" s="244" t="e">
        <f t="shared" ca="1" si="88"/>
        <v>#NAME?</v>
      </c>
      <c r="CK239" s="244" t="e">
        <f t="shared" ca="1" si="88"/>
        <v>#NAME?</v>
      </c>
      <c r="CL239" s="244" t="e">
        <f t="shared" ca="1" si="108"/>
        <v>#NAME?</v>
      </c>
      <c r="CM239" s="244" t="e">
        <f t="shared" ca="1" si="108"/>
        <v>#NAME?</v>
      </c>
      <c r="CN239" s="244" t="e">
        <f t="shared" ca="1" si="108"/>
        <v>#NAME?</v>
      </c>
      <c r="CO239" s="244" t="e">
        <f t="shared" ca="1" si="108"/>
        <v>#NAME?</v>
      </c>
      <c r="CP239" s="244" t="e">
        <f t="shared" ca="1" si="108"/>
        <v>#NAME?</v>
      </c>
      <c r="CQ239" s="244" t="e">
        <f t="shared" ca="1" si="108"/>
        <v>#NAME?</v>
      </c>
      <c r="CT239" s="296"/>
      <c r="CV239" s="298" t="s">
        <v>10977</v>
      </c>
      <c r="CX239" s="244" t="e">
        <f t="shared" ca="1" si="91"/>
        <v>#NAME?</v>
      </c>
      <c r="CY239" s="244" t="e">
        <f t="shared" ca="1" si="91"/>
        <v>#NAME?</v>
      </c>
      <c r="CZ239" s="244" t="e">
        <f t="shared" ca="1" si="91"/>
        <v>#NAME?</v>
      </c>
      <c r="DA239" s="244" t="e">
        <f t="shared" ca="1" si="91"/>
        <v>#NAME?</v>
      </c>
      <c r="DB239" s="244" t="e">
        <f t="shared" ca="1" si="89"/>
        <v>#NAME?</v>
      </c>
      <c r="DC239" s="244" t="e">
        <f t="shared" ca="1" si="89"/>
        <v>#NAME?</v>
      </c>
      <c r="DD239" s="244" t="e">
        <f t="shared" ca="1" si="89"/>
        <v>#NAME?</v>
      </c>
      <c r="DE239" s="244" t="e">
        <f t="shared" ca="1" si="89"/>
        <v>#NAME?</v>
      </c>
      <c r="DF239" s="244" t="e">
        <f t="shared" ca="1" si="89"/>
        <v>#NAME?</v>
      </c>
      <c r="DG239" s="244" t="e">
        <f t="shared" ca="1" si="89"/>
        <v>#NAME?</v>
      </c>
      <c r="DH239" s="244" t="e">
        <f t="shared" ca="1" si="89"/>
        <v>#NAME?</v>
      </c>
      <c r="DI239" s="244" t="e">
        <f t="shared" ca="1" si="89"/>
        <v>#NAME?</v>
      </c>
      <c r="DJ239" s="244" t="e">
        <f t="shared" ca="1" si="109"/>
        <v>#NAME?</v>
      </c>
      <c r="DK239" s="244" t="e">
        <f t="shared" ca="1" si="109"/>
        <v>#NAME?</v>
      </c>
      <c r="DL239" s="244" t="e">
        <f t="shared" ca="1" si="109"/>
        <v>#NAME?</v>
      </c>
      <c r="DM239" s="244" t="e">
        <f t="shared" ca="1" si="109"/>
        <v>#NAME?</v>
      </c>
      <c r="DN239" s="244" t="e">
        <f t="shared" ca="1" si="109"/>
        <v>#NAME?</v>
      </c>
      <c r="DO239" s="244" t="e">
        <f t="shared" ca="1" si="109"/>
        <v>#NAME?</v>
      </c>
    </row>
    <row r="240" spans="2:119" ht="16.5" thickBot="1">
      <c r="B240" s="296"/>
      <c r="C240" s="297">
        <f t="shared" si="87"/>
        <v>144.15903778197685</v>
      </c>
      <c r="D240" s="298" t="s">
        <v>10968</v>
      </c>
      <c r="E240" s="293">
        <f t="shared" si="105"/>
        <v>135.75325655369102</v>
      </c>
      <c r="F240" s="221">
        <f t="shared" si="110"/>
        <v>392.44342372373376</v>
      </c>
      <c r="G240" s="221">
        <f t="shared" si="110"/>
        <v>392.06661509189371</v>
      </c>
      <c r="H240" s="221">
        <f t="shared" si="110"/>
        <v>391.69145144679317</v>
      </c>
      <c r="I240" s="221">
        <f t="shared" si="110"/>
        <v>391.17827166769115</v>
      </c>
      <c r="J240" s="221">
        <f t="shared" si="110"/>
        <v>390.6681636540892</v>
      </c>
      <c r="K240" s="221">
        <f t="shared" si="110"/>
        <v>390.16110548402929</v>
      </c>
      <c r="L240" s="221">
        <f t="shared" si="110"/>
        <v>389.47453830606548</v>
      </c>
      <c r="M240" s="221">
        <f t="shared" si="110"/>
        <v>388.61288458349247</v>
      </c>
      <c r="N240" s="221">
        <f t="shared" si="110"/>
        <v>387.76006805452568</v>
      </c>
      <c r="O240" s="221">
        <f t="shared" si="110"/>
        <v>386.43124645727494</v>
      </c>
      <c r="P240" s="221">
        <f t="shared" si="106"/>
        <v>385.12377036180987</v>
      </c>
      <c r="Q240" s="221">
        <f t="shared" si="106"/>
        <v>383.15950021786898</v>
      </c>
      <c r="R240" s="221">
        <f t="shared" si="106"/>
        <v>380.50581213615828</v>
      </c>
      <c r="S240" s="221">
        <f t="shared" si="106"/>
        <v>377.94095202137333</v>
      </c>
      <c r="T240" s="221">
        <f t="shared" si="104"/>
        <v>374.81666034035987</v>
      </c>
      <c r="U240" s="221">
        <f t="shared" si="104"/>
        <v>370.85180834960107</v>
      </c>
      <c r="V240" s="221">
        <f t="shared" si="104"/>
        <v>350.96227786346878</v>
      </c>
      <c r="W240" s="221">
        <f t="shared" si="104"/>
        <v>324.91229433566787</v>
      </c>
      <c r="Z240" s="296"/>
      <c r="AA240" s="294">
        <f t="shared" si="107"/>
        <v>5.0000000000000001E-4</v>
      </c>
      <c r="AB240" s="298" t="s">
        <v>10968</v>
      </c>
      <c r="AC240" s="295">
        <v>1.0800000000000001E-2</v>
      </c>
      <c r="AD240" s="222" t="e">
        <f t="shared" ca="1" si="101"/>
        <v>#NAME?</v>
      </c>
      <c r="AE240" s="222" t="e">
        <f t="shared" ca="1" si="101"/>
        <v>#NAME?</v>
      </c>
      <c r="AF240" s="222" t="e">
        <f t="shared" ca="1" si="101"/>
        <v>#NAME?</v>
      </c>
      <c r="AG240" s="222" t="e">
        <f t="shared" ca="1" si="101"/>
        <v>#NAME?</v>
      </c>
      <c r="AH240" s="222" t="e">
        <f t="shared" ca="1" si="101"/>
        <v>#NAME?</v>
      </c>
      <c r="AI240" s="222" t="e">
        <f t="shared" ca="1" si="101"/>
        <v>#NAME?</v>
      </c>
      <c r="AJ240" s="222" t="e">
        <f t="shared" ca="1" si="101"/>
        <v>#NAME?</v>
      </c>
      <c r="AK240" s="222" t="e">
        <f t="shared" ca="1" si="101"/>
        <v>#NAME?</v>
      </c>
      <c r="AL240" s="222" t="e">
        <f t="shared" ca="1" si="98"/>
        <v>#NAME?</v>
      </c>
      <c r="AM240" s="222" t="e">
        <f t="shared" ca="1" si="98"/>
        <v>#NAME?</v>
      </c>
      <c r="AN240" s="222" t="e">
        <f t="shared" ca="1" si="98"/>
        <v>#NAME?</v>
      </c>
      <c r="AO240" s="222" t="e">
        <f t="shared" ca="1" si="98"/>
        <v>#NAME?</v>
      </c>
      <c r="AP240" s="222" t="e">
        <f t="shared" ca="1" si="95"/>
        <v>#NAME?</v>
      </c>
      <c r="AQ240" s="222" t="e">
        <f t="shared" ca="1" si="95"/>
        <v>#NAME?</v>
      </c>
      <c r="AR240" s="222" t="e">
        <f t="shared" ca="1" si="95"/>
        <v>#NAME?</v>
      </c>
      <c r="AS240" s="222" t="e">
        <f t="shared" ca="1" si="95"/>
        <v>#NAME?</v>
      </c>
      <c r="AT240" s="222" t="e">
        <f t="shared" ca="1" si="95"/>
        <v>#NAME?</v>
      </c>
      <c r="AU240" s="222" t="e">
        <f t="shared" ca="1" si="95"/>
        <v>#NAME?</v>
      </c>
      <c r="AX240" s="296"/>
      <c r="AZ240" s="298" t="s">
        <v>10968</v>
      </c>
      <c r="BB240" s="244" t="e">
        <f t="shared" ref="BB240:BF303" ca="1" si="112">AD240*F240</f>
        <v>#NAME?</v>
      </c>
      <c r="BC240" s="244" t="e">
        <f t="shared" ca="1" si="111"/>
        <v>#NAME?</v>
      </c>
      <c r="BD240" s="244" t="e">
        <f t="shared" ca="1" si="111"/>
        <v>#NAME?</v>
      </c>
      <c r="BE240" s="244" t="e">
        <f t="shared" ca="1" si="111"/>
        <v>#NAME?</v>
      </c>
      <c r="BF240" s="244" t="e">
        <f t="shared" ca="1" si="111"/>
        <v>#NAME?</v>
      </c>
      <c r="BG240" s="244" t="e">
        <f t="shared" ca="1" si="111"/>
        <v>#NAME?</v>
      </c>
      <c r="BH240" s="244" t="e">
        <f t="shared" ca="1" si="111"/>
        <v>#NAME?</v>
      </c>
      <c r="BI240" s="244" t="e">
        <f t="shared" ca="1" si="111"/>
        <v>#NAME?</v>
      </c>
      <c r="BJ240" s="244" t="e">
        <f t="shared" ca="1" si="111"/>
        <v>#NAME?</v>
      </c>
      <c r="BK240" s="244" t="e">
        <f t="shared" ca="1" si="96"/>
        <v>#NAME?</v>
      </c>
      <c r="BL240" s="244" t="e">
        <f t="shared" ca="1" si="96"/>
        <v>#NAME?</v>
      </c>
      <c r="BM240" s="244" t="e">
        <f t="shared" ca="1" si="96"/>
        <v>#NAME?</v>
      </c>
      <c r="BN240" s="244" t="e">
        <f t="shared" ca="1" si="96"/>
        <v>#NAME?</v>
      </c>
      <c r="BO240" s="244" t="e">
        <f t="shared" ca="1" si="103"/>
        <v>#NAME?</v>
      </c>
      <c r="BP240" s="244" t="e">
        <f t="shared" ca="1" si="103"/>
        <v>#NAME?</v>
      </c>
      <c r="BQ240" s="244" t="e">
        <f t="shared" ca="1" si="103"/>
        <v>#NAME?</v>
      </c>
      <c r="BR240" s="244" t="e">
        <f t="shared" ca="1" si="103"/>
        <v>#NAME?</v>
      </c>
      <c r="BS240" s="244" t="e">
        <f t="shared" ca="1" si="103"/>
        <v>#NAME?</v>
      </c>
      <c r="BV240" s="296"/>
      <c r="BX240" s="298" t="s">
        <v>10968</v>
      </c>
      <c r="BZ240" s="244" t="e">
        <f t="shared" ca="1" si="90"/>
        <v>#NAME?</v>
      </c>
      <c r="CA240" s="244" t="e">
        <f t="shared" ca="1" si="90"/>
        <v>#NAME?</v>
      </c>
      <c r="CB240" s="244" t="e">
        <f t="shared" ca="1" si="90"/>
        <v>#NAME?</v>
      </c>
      <c r="CC240" s="244" t="e">
        <f t="shared" ca="1" si="90"/>
        <v>#NAME?</v>
      </c>
      <c r="CD240" s="244" t="e">
        <f t="shared" ca="1" si="88"/>
        <v>#NAME?</v>
      </c>
      <c r="CE240" s="244" t="e">
        <f t="shared" ca="1" si="88"/>
        <v>#NAME?</v>
      </c>
      <c r="CF240" s="244" t="e">
        <f t="shared" ca="1" si="88"/>
        <v>#NAME?</v>
      </c>
      <c r="CG240" s="244" t="e">
        <f t="shared" ca="1" si="88"/>
        <v>#NAME?</v>
      </c>
      <c r="CH240" s="244" t="e">
        <f t="shared" ca="1" si="88"/>
        <v>#NAME?</v>
      </c>
      <c r="CI240" s="244" t="e">
        <f t="shared" ca="1" si="88"/>
        <v>#NAME?</v>
      </c>
      <c r="CJ240" s="244" t="e">
        <f t="shared" ca="1" si="88"/>
        <v>#NAME?</v>
      </c>
      <c r="CK240" s="244" t="e">
        <f t="shared" ca="1" si="88"/>
        <v>#NAME?</v>
      </c>
      <c r="CL240" s="244" t="e">
        <f t="shared" ca="1" si="108"/>
        <v>#NAME?</v>
      </c>
      <c r="CM240" s="244" t="e">
        <f t="shared" ca="1" si="108"/>
        <v>#NAME?</v>
      </c>
      <c r="CN240" s="244" t="e">
        <f t="shared" ca="1" si="108"/>
        <v>#NAME?</v>
      </c>
      <c r="CO240" s="244" t="e">
        <f t="shared" ca="1" si="108"/>
        <v>#NAME?</v>
      </c>
      <c r="CP240" s="244" t="e">
        <f t="shared" ca="1" si="108"/>
        <v>#NAME?</v>
      </c>
      <c r="CQ240" s="244" t="e">
        <f t="shared" ca="1" si="108"/>
        <v>#NAME?</v>
      </c>
      <c r="CT240" s="296"/>
      <c r="CV240" s="298" t="s">
        <v>10968</v>
      </c>
      <c r="CX240" s="244" t="e">
        <f t="shared" ca="1" si="91"/>
        <v>#NAME?</v>
      </c>
      <c r="CY240" s="244" t="e">
        <f t="shared" ca="1" si="91"/>
        <v>#NAME?</v>
      </c>
      <c r="CZ240" s="244" t="e">
        <f t="shared" ca="1" si="91"/>
        <v>#NAME?</v>
      </c>
      <c r="DA240" s="244" t="e">
        <f t="shared" ca="1" si="91"/>
        <v>#NAME?</v>
      </c>
      <c r="DB240" s="244" t="e">
        <f t="shared" ca="1" si="89"/>
        <v>#NAME?</v>
      </c>
      <c r="DC240" s="244" t="e">
        <f t="shared" ca="1" si="89"/>
        <v>#NAME?</v>
      </c>
      <c r="DD240" s="244" t="e">
        <f t="shared" ca="1" si="89"/>
        <v>#NAME?</v>
      </c>
      <c r="DE240" s="244" t="e">
        <f t="shared" ca="1" si="89"/>
        <v>#NAME?</v>
      </c>
      <c r="DF240" s="244" t="e">
        <f t="shared" ca="1" si="89"/>
        <v>#NAME?</v>
      </c>
      <c r="DG240" s="244" t="e">
        <f t="shared" ca="1" si="89"/>
        <v>#NAME?</v>
      </c>
      <c r="DH240" s="244" t="e">
        <f t="shared" ca="1" si="89"/>
        <v>#NAME?</v>
      </c>
      <c r="DI240" s="244" t="e">
        <f t="shared" ca="1" si="89"/>
        <v>#NAME?</v>
      </c>
      <c r="DJ240" s="244" t="e">
        <f t="shared" ca="1" si="109"/>
        <v>#NAME?</v>
      </c>
      <c r="DK240" s="244" t="e">
        <f t="shared" ca="1" si="109"/>
        <v>#NAME?</v>
      </c>
      <c r="DL240" s="244" t="e">
        <f t="shared" ca="1" si="109"/>
        <v>#NAME?</v>
      </c>
      <c r="DM240" s="244" t="e">
        <f t="shared" ca="1" si="109"/>
        <v>#NAME?</v>
      </c>
      <c r="DN240" s="244" t="e">
        <f t="shared" ca="1" si="109"/>
        <v>#NAME?</v>
      </c>
      <c r="DO240" s="244" t="e">
        <f t="shared" ca="1" si="109"/>
        <v>#NAME?</v>
      </c>
    </row>
    <row r="241" spans="2:119" ht="16.5" thickBot="1">
      <c r="B241" s="296"/>
      <c r="C241" s="297">
        <f t="shared" si="87"/>
        <v>144.15903778197685</v>
      </c>
      <c r="D241" s="298" t="s">
        <v>10979</v>
      </c>
      <c r="E241" s="293">
        <f t="shared" si="105"/>
        <v>134.65224816260616</v>
      </c>
      <c r="F241" s="221">
        <f t="shared" si="110"/>
        <v>391.3424153326489</v>
      </c>
      <c r="G241" s="221">
        <f t="shared" si="110"/>
        <v>390.96560670080885</v>
      </c>
      <c r="H241" s="221">
        <f t="shared" si="110"/>
        <v>390.59044305570831</v>
      </c>
      <c r="I241" s="221">
        <f t="shared" si="110"/>
        <v>390.07726327660629</v>
      </c>
      <c r="J241" s="221">
        <f t="shared" si="110"/>
        <v>389.56715526300434</v>
      </c>
      <c r="K241" s="221">
        <f t="shared" si="110"/>
        <v>389.06009709294443</v>
      </c>
      <c r="L241" s="221">
        <f t="shared" si="110"/>
        <v>388.37352991498062</v>
      </c>
      <c r="M241" s="221">
        <f t="shared" si="110"/>
        <v>387.51187619240761</v>
      </c>
      <c r="N241" s="221">
        <f t="shared" si="110"/>
        <v>386.65905966344081</v>
      </c>
      <c r="O241" s="221">
        <f t="shared" si="110"/>
        <v>385.33023806619008</v>
      </c>
      <c r="P241" s="221">
        <f t="shared" si="106"/>
        <v>384.02276197072501</v>
      </c>
      <c r="Q241" s="221">
        <f t="shared" si="106"/>
        <v>382.05849182678412</v>
      </c>
      <c r="R241" s="221">
        <f t="shared" si="106"/>
        <v>379.40480374507342</v>
      </c>
      <c r="S241" s="221">
        <f t="shared" si="106"/>
        <v>376.83994363028847</v>
      </c>
      <c r="T241" s="221">
        <f t="shared" si="104"/>
        <v>373.71565194927501</v>
      </c>
      <c r="U241" s="221">
        <f t="shared" si="104"/>
        <v>369.75079995851621</v>
      </c>
      <c r="V241" s="221">
        <f t="shared" si="104"/>
        <v>349.86126947238392</v>
      </c>
      <c r="W241" s="221">
        <f t="shared" si="104"/>
        <v>323.81128594458301</v>
      </c>
      <c r="Z241" s="296"/>
      <c r="AA241" s="294">
        <f t="shared" si="107"/>
        <v>5.0000000000000001E-4</v>
      </c>
      <c r="AB241" s="298" t="s">
        <v>10979</v>
      </c>
      <c r="AC241" s="295">
        <v>9.0300000000000005E-2</v>
      </c>
      <c r="AD241" s="222" t="e">
        <f t="shared" ca="1" si="101"/>
        <v>#NAME?</v>
      </c>
      <c r="AE241" s="222" t="e">
        <f t="shared" ca="1" si="101"/>
        <v>#NAME?</v>
      </c>
      <c r="AF241" s="222" t="e">
        <f t="shared" ca="1" si="101"/>
        <v>#NAME?</v>
      </c>
      <c r="AG241" s="222" t="e">
        <f t="shared" ca="1" si="101"/>
        <v>#NAME?</v>
      </c>
      <c r="AH241" s="222" t="e">
        <f t="shared" ca="1" si="101"/>
        <v>#NAME?</v>
      </c>
      <c r="AI241" s="222" t="e">
        <f t="shared" ca="1" si="101"/>
        <v>#NAME?</v>
      </c>
      <c r="AJ241" s="222" t="e">
        <f t="shared" ca="1" si="101"/>
        <v>#NAME?</v>
      </c>
      <c r="AK241" s="222" t="e">
        <f t="shared" ca="1" si="101"/>
        <v>#NAME?</v>
      </c>
      <c r="AL241" s="222" t="e">
        <f t="shared" ca="1" si="98"/>
        <v>#NAME?</v>
      </c>
      <c r="AM241" s="222" t="e">
        <f t="shared" ca="1" si="98"/>
        <v>#NAME?</v>
      </c>
      <c r="AN241" s="222" t="e">
        <f t="shared" ca="1" si="98"/>
        <v>#NAME?</v>
      </c>
      <c r="AO241" s="222" t="e">
        <f t="shared" ca="1" si="98"/>
        <v>#NAME?</v>
      </c>
      <c r="AP241" s="222" t="e">
        <f t="shared" ca="1" si="95"/>
        <v>#NAME?</v>
      </c>
      <c r="AQ241" s="222" t="e">
        <f t="shared" ca="1" si="95"/>
        <v>#NAME?</v>
      </c>
      <c r="AR241" s="222" t="e">
        <f t="shared" ca="1" si="95"/>
        <v>#NAME?</v>
      </c>
      <c r="AS241" s="222" t="e">
        <f t="shared" ca="1" si="95"/>
        <v>#NAME?</v>
      </c>
      <c r="AT241" s="222" t="e">
        <f t="shared" ca="1" si="95"/>
        <v>#NAME?</v>
      </c>
      <c r="AU241" s="222" t="e">
        <f t="shared" ca="1" si="95"/>
        <v>#NAME?</v>
      </c>
      <c r="AX241" s="296"/>
      <c r="AZ241" s="298" t="s">
        <v>10979</v>
      </c>
      <c r="BB241" s="244" t="e">
        <f t="shared" ca="1" si="112"/>
        <v>#NAME?</v>
      </c>
      <c r="BC241" s="244" t="e">
        <f t="shared" ca="1" si="111"/>
        <v>#NAME?</v>
      </c>
      <c r="BD241" s="244" t="e">
        <f t="shared" ca="1" si="111"/>
        <v>#NAME?</v>
      </c>
      <c r="BE241" s="244" t="e">
        <f t="shared" ca="1" si="111"/>
        <v>#NAME?</v>
      </c>
      <c r="BF241" s="244" t="e">
        <f t="shared" ca="1" si="111"/>
        <v>#NAME?</v>
      </c>
      <c r="BG241" s="244" t="e">
        <f t="shared" ca="1" si="111"/>
        <v>#NAME?</v>
      </c>
      <c r="BH241" s="244" t="e">
        <f t="shared" ca="1" si="111"/>
        <v>#NAME?</v>
      </c>
      <c r="BI241" s="244" t="e">
        <f t="shared" ca="1" si="111"/>
        <v>#NAME?</v>
      </c>
      <c r="BJ241" s="244" t="e">
        <f t="shared" ca="1" si="111"/>
        <v>#NAME?</v>
      </c>
      <c r="BK241" s="244" t="e">
        <f t="shared" ca="1" si="96"/>
        <v>#NAME?</v>
      </c>
      <c r="BL241" s="244" t="e">
        <f t="shared" ca="1" si="96"/>
        <v>#NAME?</v>
      </c>
      <c r="BM241" s="244" t="e">
        <f t="shared" ca="1" si="96"/>
        <v>#NAME?</v>
      </c>
      <c r="BN241" s="244" t="e">
        <f t="shared" ca="1" si="96"/>
        <v>#NAME?</v>
      </c>
      <c r="BO241" s="244" t="e">
        <f t="shared" ca="1" si="103"/>
        <v>#NAME?</v>
      </c>
      <c r="BP241" s="244" t="e">
        <f t="shared" ca="1" si="103"/>
        <v>#NAME?</v>
      </c>
      <c r="BQ241" s="244" t="e">
        <f t="shared" ca="1" si="103"/>
        <v>#NAME?</v>
      </c>
      <c r="BR241" s="244" t="e">
        <f t="shared" ca="1" si="103"/>
        <v>#NAME?</v>
      </c>
      <c r="BS241" s="244" t="e">
        <f t="shared" ca="1" si="103"/>
        <v>#NAME?</v>
      </c>
      <c r="BV241" s="296"/>
      <c r="BX241" s="298" t="s">
        <v>10979</v>
      </c>
      <c r="BZ241" s="244" t="e">
        <f t="shared" ca="1" si="90"/>
        <v>#NAME?</v>
      </c>
      <c r="CA241" s="244" t="e">
        <f t="shared" ca="1" si="90"/>
        <v>#NAME?</v>
      </c>
      <c r="CB241" s="244" t="e">
        <f t="shared" ca="1" si="90"/>
        <v>#NAME?</v>
      </c>
      <c r="CC241" s="244" t="e">
        <f t="shared" ca="1" si="90"/>
        <v>#NAME?</v>
      </c>
      <c r="CD241" s="244" t="e">
        <f t="shared" ca="1" si="88"/>
        <v>#NAME?</v>
      </c>
      <c r="CE241" s="244" t="e">
        <f t="shared" ca="1" si="88"/>
        <v>#NAME?</v>
      </c>
      <c r="CF241" s="244" t="e">
        <f t="shared" ca="1" si="88"/>
        <v>#NAME?</v>
      </c>
      <c r="CG241" s="244" t="e">
        <f t="shared" ca="1" si="88"/>
        <v>#NAME?</v>
      </c>
      <c r="CH241" s="244" t="e">
        <f t="shared" ca="1" si="88"/>
        <v>#NAME?</v>
      </c>
      <c r="CI241" s="244" t="e">
        <f t="shared" ca="1" si="88"/>
        <v>#NAME?</v>
      </c>
      <c r="CJ241" s="244" t="e">
        <f t="shared" ca="1" si="88"/>
        <v>#NAME?</v>
      </c>
      <c r="CK241" s="244" t="e">
        <f t="shared" ca="1" si="88"/>
        <v>#NAME?</v>
      </c>
      <c r="CL241" s="244" t="e">
        <f t="shared" ca="1" si="108"/>
        <v>#NAME?</v>
      </c>
      <c r="CM241" s="244" t="e">
        <f t="shared" ca="1" si="108"/>
        <v>#NAME?</v>
      </c>
      <c r="CN241" s="244" t="e">
        <f t="shared" ca="1" si="108"/>
        <v>#NAME?</v>
      </c>
      <c r="CO241" s="244" t="e">
        <f t="shared" ca="1" si="108"/>
        <v>#NAME?</v>
      </c>
      <c r="CP241" s="244" t="e">
        <f t="shared" ca="1" si="108"/>
        <v>#NAME?</v>
      </c>
      <c r="CQ241" s="244" t="e">
        <f t="shared" ca="1" si="108"/>
        <v>#NAME?</v>
      </c>
      <c r="CT241" s="296"/>
      <c r="CV241" s="298" t="s">
        <v>10979</v>
      </c>
      <c r="CX241" s="244" t="e">
        <f t="shared" ca="1" si="91"/>
        <v>#NAME?</v>
      </c>
      <c r="CY241" s="244" t="e">
        <f t="shared" ca="1" si="91"/>
        <v>#NAME?</v>
      </c>
      <c r="CZ241" s="244" t="e">
        <f t="shared" ca="1" si="91"/>
        <v>#NAME?</v>
      </c>
      <c r="DA241" s="244" t="e">
        <f t="shared" ca="1" si="91"/>
        <v>#NAME?</v>
      </c>
      <c r="DB241" s="244" t="e">
        <f t="shared" ca="1" si="89"/>
        <v>#NAME?</v>
      </c>
      <c r="DC241" s="244" t="e">
        <f t="shared" ca="1" si="89"/>
        <v>#NAME?</v>
      </c>
      <c r="DD241" s="244" t="e">
        <f t="shared" ca="1" si="89"/>
        <v>#NAME?</v>
      </c>
      <c r="DE241" s="244" t="e">
        <f t="shared" ca="1" si="89"/>
        <v>#NAME?</v>
      </c>
      <c r="DF241" s="244" t="e">
        <f t="shared" ca="1" si="89"/>
        <v>#NAME?</v>
      </c>
      <c r="DG241" s="244" t="e">
        <f t="shared" ca="1" si="89"/>
        <v>#NAME?</v>
      </c>
      <c r="DH241" s="244" t="e">
        <f t="shared" ca="1" si="89"/>
        <v>#NAME?</v>
      </c>
      <c r="DI241" s="244" t="e">
        <f t="shared" ca="1" si="89"/>
        <v>#NAME?</v>
      </c>
      <c r="DJ241" s="244" t="e">
        <f t="shared" ca="1" si="109"/>
        <v>#NAME?</v>
      </c>
      <c r="DK241" s="244" t="e">
        <f t="shared" ca="1" si="109"/>
        <v>#NAME?</v>
      </c>
      <c r="DL241" s="244" t="e">
        <f t="shared" ca="1" si="109"/>
        <v>#NAME?</v>
      </c>
      <c r="DM241" s="244" t="e">
        <f t="shared" ca="1" si="109"/>
        <v>#NAME?</v>
      </c>
      <c r="DN241" s="244" t="e">
        <f t="shared" ca="1" si="109"/>
        <v>#NAME?</v>
      </c>
      <c r="DO241" s="244" t="e">
        <f t="shared" ca="1" si="109"/>
        <v>#NAME?</v>
      </c>
    </row>
    <row r="242" spans="2:119" ht="16.5" thickBot="1">
      <c r="B242" s="296"/>
      <c r="C242" s="297">
        <f t="shared" si="87"/>
        <v>144.15903778197685</v>
      </c>
      <c r="D242" s="298" t="s">
        <v>10981</v>
      </c>
      <c r="E242" s="293">
        <f t="shared" si="105"/>
        <v>132.93752172617147</v>
      </c>
      <c r="F242" s="221">
        <f t="shared" si="110"/>
        <v>389.62768889621418</v>
      </c>
      <c r="G242" s="221">
        <f t="shared" si="110"/>
        <v>389.25088026437413</v>
      </c>
      <c r="H242" s="221">
        <f t="shared" si="110"/>
        <v>388.87571661927365</v>
      </c>
      <c r="I242" s="221">
        <f t="shared" si="110"/>
        <v>388.36253684017163</v>
      </c>
      <c r="J242" s="221">
        <f t="shared" si="110"/>
        <v>387.85242882656962</v>
      </c>
      <c r="K242" s="221">
        <f t="shared" si="110"/>
        <v>387.34537065650977</v>
      </c>
      <c r="L242" s="221">
        <f t="shared" si="110"/>
        <v>386.65880347854596</v>
      </c>
      <c r="M242" s="221">
        <f t="shared" si="110"/>
        <v>385.7971497559729</v>
      </c>
      <c r="N242" s="221">
        <f t="shared" si="110"/>
        <v>384.94433322700615</v>
      </c>
      <c r="O242" s="221">
        <f t="shared" si="110"/>
        <v>383.61551162975536</v>
      </c>
      <c r="P242" s="221">
        <f t="shared" si="106"/>
        <v>382.30803553429035</v>
      </c>
      <c r="Q242" s="221">
        <f t="shared" si="106"/>
        <v>380.3437653903494</v>
      </c>
      <c r="R242" s="221">
        <f t="shared" si="106"/>
        <v>377.69007730863876</v>
      </c>
      <c r="S242" s="221">
        <f t="shared" si="106"/>
        <v>375.12521719385381</v>
      </c>
      <c r="T242" s="221">
        <f t="shared" si="104"/>
        <v>372.00092551284035</v>
      </c>
      <c r="U242" s="221">
        <f t="shared" si="104"/>
        <v>368.03607352208155</v>
      </c>
      <c r="V242" s="221">
        <f t="shared" si="104"/>
        <v>348.14654303594921</v>
      </c>
      <c r="W242" s="221">
        <f t="shared" si="104"/>
        <v>322.09655950814829</v>
      </c>
      <c r="Z242" s="296"/>
      <c r="AA242" s="294">
        <f t="shared" si="107"/>
        <v>5.0000000000000001E-4</v>
      </c>
      <c r="AB242" s="298" t="s">
        <v>10981</v>
      </c>
      <c r="AC242" s="295">
        <v>0.72870000000000001</v>
      </c>
      <c r="AD242" s="222" t="e">
        <f t="shared" ca="1" si="101"/>
        <v>#NAME?</v>
      </c>
      <c r="AE242" s="222" t="e">
        <f t="shared" ca="1" si="101"/>
        <v>#NAME?</v>
      </c>
      <c r="AF242" s="222" t="e">
        <f t="shared" ca="1" si="101"/>
        <v>#NAME?</v>
      </c>
      <c r="AG242" s="222" t="e">
        <f t="shared" ca="1" si="101"/>
        <v>#NAME?</v>
      </c>
      <c r="AH242" s="222" t="e">
        <f t="shared" ca="1" si="101"/>
        <v>#NAME?</v>
      </c>
      <c r="AI242" s="222" t="e">
        <f t="shared" ca="1" si="101"/>
        <v>#NAME?</v>
      </c>
      <c r="AJ242" s="222" t="e">
        <f t="shared" ca="1" si="101"/>
        <v>#NAME?</v>
      </c>
      <c r="AK242" s="222" t="e">
        <f t="shared" ca="1" si="101"/>
        <v>#NAME?</v>
      </c>
      <c r="AL242" s="222" t="e">
        <f t="shared" ca="1" si="98"/>
        <v>#NAME?</v>
      </c>
      <c r="AM242" s="222" t="e">
        <f t="shared" ca="1" si="98"/>
        <v>#NAME?</v>
      </c>
      <c r="AN242" s="222" t="e">
        <f t="shared" ca="1" si="98"/>
        <v>#NAME?</v>
      </c>
      <c r="AO242" s="222" t="e">
        <f t="shared" ca="1" si="98"/>
        <v>#NAME?</v>
      </c>
      <c r="AP242" s="222" t="e">
        <f t="shared" ca="1" si="95"/>
        <v>#NAME?</v>
      </c>
      <c r="AQ242" s="222" t="e">
        <f t="shared" ca="1" si="95"/>
        <v>#NAME?</v>
      </c>
      <c r="AR242" s="222" t="e">
        <f t="shared" ca="1" si="95"/>
        <v>#NAME?</v>
      </c>
      <c r="AS242" s="222" t="e">
        <f t="shared" ca="1" si="95"/>
        <v>#NAME?</v>
      </c>
      <c r="AT242" s="222" t="e">
        <f t="shared" ca="1" si="95"/>
        <v>#NAME?</v>
      </c>
      <c r="AU242" s="222" t="e">
        <f t="shared" ca="1" si="95"/>
        <v>#NAME?</v>
      </c>
      <c r="AX242" s="296"/>
      <c r="AZ242" s="298" t="s">
        <v>10981</v>
      </c>
      <c r="BB242" s="244" t="e">
        <f t="shared" ca="1" si="112"/>
        <v>#NAME?</v>
      </c>
      <c r="BC242" s="244" t="e">
        <f t="shared" ca="1" si="111"/>
        <v>#NAME?</v>
      </c>
      <c r="BD242" s="244" t="e">
        <f t="shared" ca="1" si="111"/>
        <v>#NAME?</v>
      </c>
      <c r="BE242" s="244" t="e">
        <f t="shared" ca="1" si="111"/>
        <v>#NAME?</v>
      </c>
      <c r="BF242" s="244" t="e">
        <f t="shared" ca="1" si="111"/>
        <v>#NAME?</v>
      </c>
      <c r="BG242" s="244" t="e">
        <f t="shared" ca="1" si="111"/>
        <v>#NAME?</v>
      </c>
      <c r="BH242" s="244" t="e">
        <f t="shared" ca="1" si="111"/>
        <v>#NAME?</v>
      </c>
      <c r="BI242" s="244" t="e">
        <f t="shared" ca="1" si="111"/>
        <v>#NAME?</v>
      </c>
      <c r="BJ242" s="244" t="e">
        <f t="shared" ca="1" si="111"/>
        <v>#NAME?</v>
      </c>
      <c r="BK242" s="244" t="e">
        <f t="shared" ca="1" si="96"/>
        <v>#NAME?</v>
      </c>
      <c r="BL242" s="244" t="e">
        <f t="shared" ca="1" si="96"/>
        <v>#NAME?</v>
      </c>
      <c r="BM242" s="244" t="e">
        <f t="shared" ca="1" si="96"/>
        <v>#NAME?</v>
      </c>
      <c r="BN242" s="244" t="e">
        <f t="shared" ca="1" si="96"/>
        <v>#NAME?</v>
      </c>
      <c r="BO242" s="244" t="e">
        <f t="shared" ca="1" si="103"/>
        <v>#NAME?</v>
      </c>
      <c r="BP242" s="244" t="e">
        <f t="shared" ca="1" si="103"/>
        <v>#NAME?</v>
      </c>
      <c r="BQ242" s="244" t="e">
        <f t="shared" ca="1" si="103"/>
        <v>#NAME?</v>
      </c>
      <c r="BR242" s="244" t="e">
        <f t="shared" ca="1" si="103"/>
        <v>#NAME?</v>
      </c>
      <c r="BS242" s="244" t="e">
        <f t="shared" ca="1" si="103"/>
        <v>#NAME?</v>
      </c>
      <c r="BV242" s="296"/>
      <c r="BX242" s="298" t="s">
        <v>10981</v>
      </c>
      <c r="BZ242" s="244" t="e">
        <f t="shared" ca="1" si="90"/>
        <v>#NAME?</v>
      </c>
      <c r="CA242" s="244" t="e">
        <f t="shared" ca="1" si="90"/>
        <v>#NAME?</v>
      </c>
      <c r="CB242" s="244" t="e">
        <f t="shared" ca="1" si="90"/>
        <v>#NAME?</v>
      </c>
      <c r="CC242" s="244" t="e">
        <f t="shared" ca="1" si="90"/>
        <v>#NAME?</v>
      </c>
      <c r="CD242" s="244" t="e">
        <f t="shared" ca="1" si="88"/>
        <v>#NAME?</v>
      </c>
      <c r="CE242" s="244" t="e">
        <f t="shared" ca="1" si="88"/>
        <v>#NAME?</v>
      </c>
      <c r="CF242" s="244" t="e">
        <f t="shared" ca="1" si="88"/>
        <v>#NAME?</v>
      </c>
      <c r="CG242" s="244" t="e">
        <f t="shared" ca="1" si="88"/>
        <v>#NAME?</v>
      </c>
      <c r="CH242" s="244" t="e">
        <f t="shared" ca="1" si="88"/>
        <v>#NAME?</v>
      </c>
      <c r="CI242" s="244" t="e">
        <f t="shared" ca="1" si="88"/>
        <v>#NAME?</v>
      </c>
      <c r="CJ242" s="244" t="e">
        <f t="shared" ca="1" si="88"/>
        <v>#NAME?</v>
      </c>
      <c r="CK242" s="244" t="e">
        <f t="shared" ca="1" si="88"/>
        <v>#NAME?</v>
      </c>
      <c r="CL242" s="244" t="e">
        <f t="shared" ca="1" si="108"/>
        <v>#NAME?</v>
      </c>
      <c r="CM242" s="244" t="e">
        <f t="shared" ca="1" si="108"/>
        <v>#NAME?</v>
      </c>
      <c r="CN242" s="244" t="e">
        <f t="shared" ca="1" si="108"/>
        <v>#NAME?</v>
      </c>
      <c r="CO242" s="244" t="e">
        <f t="shared" ca="1" si="108"/>
        <v>#NAME?</v>
      </c>
      <c r="CP242" s="244" t="e">
        <f t="shared" ca="1" si="108"/>
        <v>#NAME?</v>
      </c>
      <c r="CQ242" s="244" t="e">
        <f t="shared" ca="1" si="108"/>
        <v>#NAME?</v>
      </c>
      <c r="CT242" s="296"/>
      <c r="CV242" s="298" t="s">
        <v>10981</v>
      </c>
      <c r="CX242" s="244" t="e">
        <f t="shared" ca="1" si="91"/>
        <v>#NAME?</v>
      </c>
      <c r="CY242" s="244" t="e">
        <f t="shared" ca="1" si="91"/>
        <v>#NAME?</v>
      </c>
      <c r="CZ242" s="244" t="e">
        <f t="shared" ca="1" si="91"/>
        <v>#NAME?</v>
      </c>
      <c r="DA242" s="244" t="e">
        <f t="shared" ca="1" si="91"/>
        <v>#NAME?</v>
      </c>
      <c r="DB242" s="244" t="e">
        <f t="shared" ca="1" si="89"/>
        <v>#NAME?</v>
      </c>
      <c r="DC242" s="244" t="e">
        <f t="shared" ca="1" si="89"/>
        <v>#NAME?</v>
      </c>
      <c r="DD242" s="244" t="e">
        <f t="shared" ca="1" si="89"/>
        <v>#NAME?</v>
      </c>
      <c r="DE242" s="244" t="e">
        <f t="shared" ca="1" si="89"/>
        <v>#NAME?</v>
      </c>
      <c r="DF242" s="244" t="e">
        <f t="shared" ca="1" si="89"/>
        <v>#NAME?</v>
      </c>
      <c r="DG242" s="244" t="e">
        <f t="shared" ca="1" si="89"/>
        <v>#NAME?</v>
      </c>
      <c r="DH242" s="244" t="e">
        <f t="shared" ca="1" si="89"/>
        <v>#NAME?</v>
      </c>
      <c r="DI242" s="244" t="e">
        <f t="shared" ca="1" si="89"/>
        <v>#NAME?</v>
      </c>
      <c r="DJ242" s="244" t="e">
        <f t="shared" ca="1" si="109"/>
        <v>#NAME?</v>
      </c>
      <c r="DK242" s="244" t="e">
        <f t="shared" ca="1" si="109"/>
        <v>#NAME?</v>
      </c>
      <c r="DL242" s="244" t="e">
        <f t="shared" ca="1" si="109"/>
        <v>#NAME?</v>
      </c>
      <c r="DM242" s="244" t="e">
        <f t="shared" ca="1" si="109"/>
        <v>#NAME?</v>
      </c>
      <c r="DN242" s="244" t="e">
        <f t="shared" ca="1" si="109"/>
        <v>#NAME?</v>
      </c>
      <c r="DO242" s="244" t="e">
        <f t="shared" ca="1" si="109"/>
        <v>#NAME?</v>
      </c>
    </row>
    <row r="243" spans="2:119" ht="16.5" thickBot="1">
      <c r="B243" s="296"/>
      <c r="C243" s="297">
        <f t="shared" si="87"/>
        <v>144.15903778197685</v>
      </c>
      <c r="D243" s="298" t="s">
        <v>10992</v>
      </c>
      <c r="E243" s="293">
        <f t="shared" si="105"/>
        <v>131.25131843450137</v>
      </c>
      <c r="F243" s="221">
        <f t="shared" si="110"/>
        <v>387.94148560454414</v>
      </c>
      <c r="G243" s="221">
        <f t="shared" si="110"/>
        <v>387.56467697270409</v>
      </c>
      <c r="H243" s="221">
        <f t="shared" si="110"/>
        <v>387.18951332760355</v>
      </c>
      <c r="I243" s="221">
        <f t="shared" si="110"/>
        <v>386.67633354850147</v>
      </c>
      <c r="J243" s="221">
        <f t="shared" si="110"/>
        <v>386.16622553489952</v>
      </c>
      <c r="K243" s="221">
        <f t="shared" si="110"/>
        <v>385.65916736483962</v>
      </c>
      <c r="L243" s="221">
        <f t="shared" si="110"/>
        <v>384.97260018687587</v>
      </c>
      <c r="M243" s="221">
        <f t="shared" si="110"/>
        <v>384.11094646430286</v>
      </c>
      <c r="N243" s="221">
        <f t="shared" si="110"/>
        <v>383.258129935336</v>
      </c>
      <c r="O243" s="221">
        <f t="shared" si="110"/>
        <v>381.92930833808526</v>
      </c>
      <c r="P243" s="221">
        <f t="shared" si="106"/>
        <v>380.62183224262026</v>
      </c>
      <c r="Q243" s="221">
        <f t="shared" si="106"/>
        <v>378.65756209867936</v>
      </c>
      <c r="R243" s="221">
        <f t="shared" si="106"/>
        <v>376.00387401696867</v>
      </c>
      <c r="S243" s="221">
        <f t="shared" si="106"/>
        <v>373.43901390218366</v>
      </c>
      <c r="T243" s="221">
        <f t="shared" si="104"/>
        <v>370.3147222211702</v>
      </c>
      <c r="U243" s="221">
        <f t="shared" si="104"/>
        <v>366.3498702304114</v>
      </c>
      <c r="V243" s="221">
        <f t="shared" si="104"/>
        <v>346.46033974427917</v>
      </c>
      <c r="W243" s="221">
        <f t="shared" si="104"/>
        <v>320.41035621647825</v>
      </c>
      <c r="Z243" s="296"/>
      <c r="AA243" s="294">
        <f t="shared" si="107"/>
        <v>5.0000000000000001E-4</v>
      </c>
      <c r="AB243" s="298" t="s">
        <v>10992</v>
      </c>
      <c r="AC243" s="295">
        <v>5.57E-2</v>
      </c>
      <c r="AD243" s="222" t="e">
        <f t="shared" ca="1" si="101"/>
        <v>#NAME?</v>
      </c>
      <c r="AE243" s="222" t="e">
        <f t="shared" ca="1" si="101"/>
        <v>#NAME?</v>
      </c>
      <c r="AF243" s="222" t="e">
        <f t="shared" ca="1" si="101"/>
        <v>#NAME?</v>
      </c>
      <c r="AG243" s="222" t="e">
        <f t="shared" ca="1" si="101"/>
        <v>#NAME?</v>
      </c>
      <c r="AH243" s="222" t="e">
        <f t="shared" ca="1" si="101"/>
        <v>#NAME?</v>
      </c>
      <c r="AI243" s="222" t="e">
        <f t="shared" ca="1" si="101"/>
        <v>#NAME?</v>
      </c>
      <c r="AJ243" s="222" t="e">
        <f t="shared" ca="1" si="101"/>
        <v>#NAME?</v>
      </c>
      <c r="AK243" s="222" t="e">
        <f t="shared" ca="1" si="101"/>
        <v>#NAME?</v>
      </c>
      <c r="AL243" s="222" t="e">
        <f t="shared" ca="1" si="98"/>
        <v>#NAME?</v>
      </c>
      <c r="AM243" s="222" t="e">
        <f t="shared" ca="1" si="98"/>
        <v>#NAME?</v>
      </c>
      <c r="AN243" s="222" t="e">
        <f t="shared" ca="1" si="98"/>
        <v>#NAME?</v>
      </c>
      <c r="AO243" s="222" t="e">
        <f t="shared" ca="1" si="98"/>
        <v>#NAME?</v>
      </c>
      <c r="AP243" s="222" t="e">
        <f t="shared" ca="1" si="95"/>
        <v>#NAME?</v>
      </c>
      <c r="AQ243" s="222" t="e">
        <f t="shared" ca="1" si="95"/>
        <v>#NAME?</v>
      </c>
      <c r="AR243" s="222" t="e">
        <f t="shared" ca="1" si="95"/>
        <v>#NAME?</v>
      </c>
      <c r="AS243" s="222" t="e">
        <f t="shared" ca="1" si="95"/>
        <v>#NAME?</v>
      </c>
      <c r="AT243" s="222" t="e">
        <f t="shared" ca="1" si="95"/>
        <v>#NAME?</v>
      </c>
      <c r="AU243" s="222" t="e">
        <f t="shared" ca="1" si="95"/>
        <v>#NAME?</v>
      </c>
      <c r="AX243" s="296"/>
      <c r="AZ243" s="298" t="s">
        <v>10992</v>
      </c>
      <c r="BB243" s="244" t="e">
        <f t="shared" ca="1" si="112"/>
        <v>#NAME?</v>
      </c>
      <c r="BC243" s="244" t="e">
        <f t="shared" ca="1" si="111"/>
        <v>#NAME?</v>
      </c>
      <c r="BD243" s="244" t="e">
        <f t="shared" ca="1" si="111"/>
        <v>#NAME?</v>
      </c>
      <c r="BE243" s="244" t="e">
        <f t="shared" ca="1" si="111"/>
        <v>#NAME?</v>
      </c>
      <c r="BF243" s="244" t="e">
        <f t="shared" ca="1" si="111"/>
        <v>#NAME?</v>
      </c>
      <c r="BG243" s="244" t="e">
        <f t="shared" ca="1" si="111"/>
        <v>#NAME?</v>
      </c>
      <c r="BH243" s="244" t="e">
        <f t="shared" ca="1" si="111"/>
        <v>#NAME?</v>
      </c>
      <c r="BI243" s="244" t="e">
        <f t="shared" ca="1" si="111"/>
        <v>#NAME?</v>
      </c>
      <c r="BJ243" s="244" t="e">
        <f t="shared" ca="1" si="111"/>
        <v>#NAME?</v>
      </c>
      <c r="BK243" s="244" t="e">
        <f t="shared" ca="1" si="96"/>
        <v>#NAME?</v>
      </c>
      <c r="BL243" s="244" t="e">
        <f t="shared" ca="1" si="96"/>
        <v>#NAME?</v>
      </c>
      <c r="BM243" s="244" t="e">
        <f t="shared" ca="1" si="96"/>
        <v>#NAME?</v>
      </c>
      <c r="BN243" s="244" t="e">
        <f t="shared" ca="1" si="96"/>
        <v>#NAME?</v>
      </c>
      <c r="BO243" s="244" t="e">
        <f t="shared" ca="1" si="103"/>
        <v>#NAME?</v>
      </c>
      <c r="BP243" s="244" t="e">
        <f t="shared" ca="1" si="103"/>
        <v>#NAME?</v>
      </c>
      <c r="BQ243" s="244" t="e">
        <f t="shared" ca="1" si="103"/>
        <v>#NAME?</v>
      </c>
      <c r="BR243" s="244" t="e">
        <f t="shared" ca="1" si="103"/>
        <v>#NAME?</v>
      </c>
      <c r="BS243" s="244" t="e">
        <f t="shared" ca="1" si="103"/>
        <v>#NAME?</v>
      </c>
      <c r="BV243" s="296"/>
      <c r="BX243" s="298" t="s">
        <v>10992</v>
      </c>
      <c r="BZ243" s="244" t="e">
        <f t="shared" ca="1" si="90"/>
        <v>#NAME?</v>
      </c>
      <c r="CA243" s="244" t="e">
        <f t="shared" ca="1" si="90"/>
        <v>#NAME?</v>
      </c>
      <c r="CB243" s="244" t="e">
        <f t="shared" ca="1" si="90"/>
        <v>#NAME?</v>
      </c>
      <c r="CC243" s="244" t="e">
        <f t="shared" ca="1" si="90"/>
        <v>#NAME?</v>
      </c>
      <c r="CD243" s="244" t="e">
        <f t="shared" ca="1" si="88"/>
        <v>#NAME?</v>
      </c>
      <c r="CE243" s="244" t="e">
        <f t="shared" ca="1" si="88"/>
        <v>#NAME?</v>
      </c>
      <c r="CF243" s="244" t="e">
        <f t="shared" ca="1" si="88"/>
        <v>#NAME?</v>
      </c>
      <c r="CG243" s="244" t="e">
        <f t="shared" ca="1" si="88"/>
        <v>#NAME?</v>
      </c>
      <c r="CH243" s="244" t="e">
        <f t="shared" ca="1" si="88"/>
        <v>#NAME?</v>
      </c>
      <c r="CI243" s="244" t="e">
        <f t="shared" ca="1" si="88"/>
        <v>#NAME?</v>
      </c>
      <c r="CJ243" s="244" t="e">
        <f t="shared" ca="1" si="88"/>
        <v>#NAME?</v>
      </c>
      <c r="CK243" s="244" t="e">
        <f t="shared" ca="1" si="88"/>
        <v>#NAME?</v>
      </c>
      <c r="CL243" s="244" t="e">
        <f t="shared" ca="1" si="108"/>
        <v>#NAME?</v>
      </c>
      <c r="CM243" s="244" t="e">
        <f t="shared" ca="1" si="108"/>
        <v>#NAME?</v>
      </c>
      <c r="CN243" s="244" t="e">
        <f t="shared" ca="1" si="108"/>
        <v>#NAME?</v>
      </c>
      <c r="CO243" s="244" t="e">
        <f t="shared" ca="1" si="108"/>
        <v>#NAME?</v>
      </c>
      <c r="CP243" s="244" t="e">
        <f t="shared" ca="1" si="108"/>
        <v>#NAME?</v>
      </c>
      <c r="CQ243" s="244" t="e">
        <f t="shared" ca="1" si="108"/>
        <v>#NAME?</v>
      </c>
      <c r="CT243" s="296"/>
      <c r="CV243" s="298" t="s">
        <v>10992</v>
      </c>
      <c r="CX243" s="244" t="e">
        <f t="shared" ca="1" si="91"/>
        <v>#NAME?</v>
      </c>
      <c r="CY243" s="244" t="e">
        <f t="shared" ca="1" si="91"/>
        <v>#NAME?</v>
      </c>
      <c r="CZ243" s="244" t="e">
        <f t="shared" ca="1" si="91"/>
        <v>#NAME?</v>
      </c>
      <c r="DA243" s="244" t="e">
        <f t="shared" ca="1" si="91"/>
        <v>#NAME?</v>
      </c>
      <c r="DB243" s="244" t="e">
        <f t="shared" ca="1" si="89"/>
        <v>#NAME?</v>
      </c>
      <c r="DC243" s="244" t="e">
        <f t="shared" ca="1" si="89"/>
        <v>#NAME?</v>
      </c>
      <c r="DD243" s="244" t="e">
        <f t="shared" ca="1" si="89"/>
        <v>#NAME?</v>
      </c>
      <c r="DE243" s="244" t="e">
        <f t="shared" ca="1" si="89"/>
        <v>#NAME?</v>
      </c>
      <c r="DF243" s="244" t="e">
        <f t="shared" ca="1" si="89"/>
        <v>#NAME?</v>
      </c>
      <c r="DG243" s="244" t="e">
        <f t="shared" ca="1" si="89"/>
        <v>#NAME?</v>
      </c>
      <c r="DH243" s="244" t="e">
        <f t="shared" ca="1" si="89"/>
        <v>#NAME?</v>
      </c>
      <c r="DI243" s="244" t="e">
        <f t="shared" ca="1" si="89"/>
        <v>#NAME?</v>
      </c>
      <c r="DJ243" s="244" t="e">
        <f t="shared" ca="1" si="109"/>
        <v>#NAME?</v>
      </c>
      <c r="DK243" s="244" t="e">
        <f t="shared" ca="1" si="109"/>
        <v>#NAME?</v>
      </c>
      <c r="DL243" s="244" t="e">
        <f t="shared" ca="1" si="109"/>
        <v>#NAME?</v>
      </c>
      <c r="DM243" s="244" t="e">
        <f t="shared" ca="1" si="109"/>
        <v>#NAME?</v>
      </c>
      <c r="DN243" s="244" t="e">
        <f t="shared" ca="1" si="109"/>
        <v>#NAME?</v>
      </c>
      <c r="DO243" s="244" t="e">
        <f t="shared" ca="1" si="109"/>
        <v>#NAME?</v>
      </c>
    </row>
    <row r="244" spans="2:119" ht="16.5" thickBot="1">
      <c r="B244" s="296"/>
      <c r="C244" s="297">
        <f t="shared" si="87"/>
        <v>144.15903778197685</v>
      </c>
      <c r="D244" s="298" t="s">
        <v>10994</v>
      </c>
      <c r="E244" s="293">
        <f t="shared" si="105"/>
        <v>128.7199154446343</v>
      </c>
      <c r="F244" s="221">
        <f t="shared" si="110"/>
        <v>385.41008261467704</v>
      </c>
      <c r="G244" s="221">
        <f t="shared" si="110"/>
        <v>385.03327398283699</v>
      </c>
      <c r="H244" s="221">
        <f t="shared" si="110"/>
        <v>384.6581103377365</v>
      </c>
      <c r="I244" s="221">
        <f t="shared" si="110"/>
        <v>384.14493055863443</v>
      </c>
      <c r="J244" s="221">
        <f t="shared" si="110"/>
        <v>383.63482254503242</v>
      </c>
      <c r="K244" s="221">
        <f t="shared" si="110"/>
        <v>383.12776437497257</v>
      </c>
      <c r="L244" s="221">
        <f t="shared" si="110"/>
        <v>382.44119719700882</v>
      </c>
      <c r="M244" s="221">
        <f t="shared" si="110"/>
        <v>381.57954347443575</v>
      </c>
      <c r="N244" s="221">
        <f t="shared" si="110"/>
        <v>380.72672694546895</v>
      </c>
      <c r="O244" s="221">
        <f t="shared" si="110"/>
        <v>379.39790534821816</v>
      </c>
      <c r="P244" s="221">
        <f t="shared" si="106"/>
        <v>378.09042925275321</v>
      </c>
      <c r="Q244" s="221">
        <f t="shared" si="106"/>
        <v>376.12615910881226</v>
      </c>
      <c r="R244" s="221">
        <f t="shared" si="106"/>
        <v>373.47247102710162</v>
      </c>
      <c r="S244" s="221">
        <f t="shared" si="106"/>
        <v>370.90761091231661</v>
      </c>
      <c r="T244" s="221">
        <f t="shared" si="104"/>
        <v>367.78331923130315</v>
      </c>
      <c r="U244" s="221">
        <f t="shared" si="104"/>
        <v>363.81846724054435</v>
      </c>
      <c r="V244" s="221">
        <f t="shared" si="104"/>
        <v>343.92893675441206</v>
      </c>
      <c r="W244" s="221">
        <f t="shared" si="104"/>
        <v>317.87895322661115</v>
      </c>
      <c r="Z244" s="296"/>
      <c r="AA244" s="294">
        <f t="shared" si="107"/>
        <v>5.0000000000000001E-4</v>
      </c>
      <c r="AB244" s="298" t="s">
        <v>10994</v>
      </c>
      <c r="AC244" s="295">
        <v>2.01E-2</v>
      </c>
      <c r="AD244" s="222" t="e">
        <f t="shared" ca="1" si="101"/>
        <v>#NAME?</v>
      </c>
      <c r="AE244" s="222" t="e">
        <f t="shared" ca="1" si="101"/>
        <v>#NAME?</v>
      </c>
      <c r="AF244" s="222" t="e">
        <f t="shared" ca="1" si="101"/>
        <v>#NAME?</v>
      </c>
      <c r="AG244" s="222" t="e">
        <f t="shared" ca="1" si="101"/>
        <v>#NAME?</v>
      </c>
      <c r="AH244" s="222" t="e">
        <f t="shared" ca="1" si="101"/>
        <v>#NAME?</v>
      </c>
      <c r="AI244" s="222" t="e">
        <f t="shared" ca="1" si="101"/>
        <v>#NAME?</v>
      </c>
      <c r="AJ244" s="222" t="e">
        <f t="shared" ca="1" si="101"/>
        <v>#NAME?</v>
      </c>
      <c r="AK244" s="222" t="e">
        <f t="shared" ref="AH244:AO307" ca="1" si="113">$AA244*$AC244*AK$88</f>
        <v>#NAME?</v>
      </c>
      <c r="AL244" s="222" t="e">
        <f t="shared" ca="1" si="98"/>
        <v>#NAME?</v>
      </c>
      <c r="AM244" s="222" t="e">
        <f t="shared" ca="1" si="98"/>
        <v>#NAME?</v>
      </c>
      <c r="AN244" s="222" t="e">
        <f t="shared" ca="1" si="98"/>
        <v>#NAME?</v>
      </c>
      <c r="AO244" s="222" t="e">
        <f t="shared" ca="1" si="98"/>
        <v>#NAME?</v>
      </c>
      <c r="AP244" s="222" t="e">
        <f t="shared" ca="1" si="95"/>
        <v>#NAME?</v>
      </c>
      <c r="AQ244" s="222" t="e">
        <f t="shared" ca="1" si="95"/>
        <v>#NAME?</v>
      </c>
      <c r="AR244" s="222" t="e">
        <f t="shared" ca="1" si="95"/>
        <v>#NAME?</v>
      </c>
      <c r="AS244" s="222" t="e">
        <f t="shared" ca="1" si="95"/>
        <v>#NAME?</v>
      </c>
      <c r="AT244" s="222" t="e">
        <f t="shared" ca="1" si="95"/>
        <v>#NAME?</v>
      </c>
      <c r="AU244" s="222" t="e">
        <f t="shared" ref="AT244:AV307" ca="1" si="114">$AA244*$AC244*AU$88</f>
        <v>#NAME?</v>
      </c>
      <c r="AX244" s="296"/>
      <c r="AZ244" s="298" t="s">
        <v>10994</v>
      </c>
      <c r="BB244" s="244" t="e">
        <f t="shared" ca="1" si="112"/>
        <v>#NAME?</v>
      </c>
      <c r="BC244" s="244" t="e">
        <f t="shared" ca="1" si="111"/>
        <v>#NAME?</v>
      </c>
      <c r="BD244" s="244" t="e">
        <f t="shared" ca="1" si="111"/>
        <v>#NAME?</v>
      </c>
      <c r="BE244" s="244" t="e">
        <f t="shared" ca="1" si="111"/>
        <v>#NAME?</v>
      </c>
      <c r="BF244" s="244" t="e">
        <f t="shared" ca="1" si="111"/>
        <v>#NAME?</v>
      </c>
      <c r="BG244" s="244" t="e">
        <f t="shared" ca="1" si="111"/>
        <v>#NAME?</v>
      </c>
      <c r="BH244" s="244" t="e">
        <f t="shared" ca="1" si="111"/>
        <v>#NAME?</v>
      </c>
      <c r="BI244" s="244" t="e">
        <f t="shared" ca="1" si="111"/>
        <v>#NAME?</v>
      </c>
      <c r="BJ244" s="244" t="e">
        <f t="shared" ca="1" si="111"/>
        <v>#NAME?</v>
      </c>
      <c r="BK244" s="244" t="e">
        <f t="shared" ca="1" si="96"/>
        <v>#NAME?</v>
      </c>
      <c r="BL244" s="244" t="e">
        <f t="shared" ca="1" si="96"/>
        <v>#NAME?</v>
      </c>
      <c r="BM244" s="244" t="e">
        <f t="shared" ca="1" si="96"/>
        <v>#NAME?</v>
      </c>
      <c r="BN244" s="244" t="e">
        <f t="shared" ca="1" si="96"/>
        <v>#NAME?</v>
      </c>
      <c r="BO244" s="244" t="e">
        <f t="shared" ca="1" si="103"/>
        <v>#NAME?</v>
      </c>
      <c r="BP244" s="244" t="e">
        <f t="shared" ca="1" si="103"/>
        <v>#NAME?</v>
      </c>
      <c r="BQ244" s="244" t="e">
        <f t="shared" ca="1" si="103"/>
        <v>#NAME?</v>
      </c>
      <c r="BR244" s="244" t="e">
        <f t="shared" ca="1" si="103"/>
        <v>#NAME?</v>
      </c>
      <c r="BS244" s="244" t="e">
        <f t="shared" ca="1" si="103"/>
        <v>#NAME?</v>
      </c>
      <c r="BV244" s="296"/>
      <c r="BX244" s="298" t="s">
        <v>10994</v>
      </c>
      <c r="BZ244" s="244" t="e">
        <f t="shared" ca="1" si="90"/>
        <v>#NAME?</v>
      </c>
      <c r="CA244" s="244" t="e">
        <f t="shared" ca="1" si="90"/>
        <v>#NAME?</v>
      </c>
      <c r="CB244" s="244" t="e">
        <f t="shared" ca="1" si="90"/>
        <v>#NAME?</v>
      </c>
      <c r="CC244" s="244" t="e">
        <f t="shared" ca="1" si="90"/>
        <v>#NAME?</v>
      </c>
      <c r="CD244" s="244" t="e">
        <f t="shared" ca="1" si="88"/>
        <v>#NAME?</v>
      </c>
      <c r="CE244" s="244" t="e">
        <f t="shared" ca="1" si="88"/>
        <v>#NAME?</v>
      </c>
      <c r="CF244" s="244" t="e">
        <f t="shared" ca="1" si="88"/>
        <v>#NAME?</v>
      </c>
      <c r="CG244" s="244" t="e">
        <f t="shared" ca="1" si="88"/>
        <v>#NAME?</v>
      </c>
      <c r="CH244" s="244" t="e">
        <f t="shared" ca="1" si="88"/>
        <v>#NAME?</v>
      </c>
      <c r="CI244" s="244" t="e">
        <f t="shared" ca="1" si="88"/>
        <v>#NAME?</v>
      </c>
      <c r="CJ244" s="244" t="e">
        <f t="shared" ca="1" si="88"/>
        <v>#NAME?</v>
      </c>
      <c r="CK244" s="244" t="e">
        <f t="shared" ca="1" si="88"/>
        <v>#NAME?</v>
      </c>
      <c r="CL244" s="244" t="e">
        <f t="shared" ca="1" si="108"/>
        <v>#NAME?</v>
      </c>
      <c r="CM244" s="244" t="e">
        <f t="shared" ca="1" si="108"/>
        <v>#NAME?</v>
      </c>
      <c r="CN244" s="244" t="e">
        <f t="shared" ca="1" si="108"/>
        <v>#NAME?</v>
      </c>
      <c r="CO244" s="244" t="e">
        <f t="shared" ca="1" si="108"/>
        <v>#NAME?</v>
      </c>
      <c r="CP244" s="244" t="e">
        <f t="shared" ca="1" si="108"/>
        <v>#NAME?</v>
      </c>
      <c r="CQ244" s="244" t="e">
        <f t="shared" ca="1" si="108"/>
        <v>#NAME?</v>
      </c>
      <c r="CT244" s="296"/>
      <c r="CV244" s="298" t="s">
        <v>10994</v>
      </c>
      <c r="CX244" s="244" t="e">
        <f t="shared" ca="1" si="91"/>
        <v>#NAME?</v>
      </c>
      <c r="CY244" s="244" t="e">
        <f t="shared" ca="1" si="91"/>
        <v>#NAME?</v>
      </c>
      <c r="CZ244" s="244" t="e">
        <f t="shared" ca="1" si="91"/>
        <v>#NAME?</v>
      </c>
      <c r="DA244" s="244" t="e">
        <f t="shared" ca="1" si="91"/>
        <v>#NAME?</v>
      </c>
      <c r="DB244" s="244" t="e">
        <f t="shared" ca="1" si="89"/>
        <v>#NAME?</v>
      </c>
      <c r="DC244" s="244" t="e">
        <f t="shared" ca="1" si="89"/>
        <v>#NAME?</v>
      </c>
      <c r="DD244" s="244" t="e">
        <f t="shared" ca="1" si="89"/>
        <v>#NAME?</v>
      </c>
      <c r="DE244" s="244" t="e">
        <f t="shared" ca="1" si="89"/>
        <v>#NAME?</v>
      </c>
      <c r="DF244" s="244" t="e">
        <f t="shared" ca="1" si="89"/>
        <v>#NAME?</v>
      </c>
      <c r="DG244" s="244" t="e">
        <f t="shared" ca="1" si="89"/>
        <v>#NAME?</v>
      </c>
      <c r="DH244" s="244" t="e">
        <f t="shared" ca="1" si="89"/>
        <v>#NAME?</v>
      </c>
      <c r="DI244" s="244" t="e">
        <f t="shared" ca="1" si="89"/>
        <v>#NAME?</v>
      </c>
      <c r="DJ244" s="244" t="e">
        <f t="shared" ca="1" si="109"/>
        <v>#NAME?</v>
      </c>
      <c r="DK244" s="244" t="e">
        <f t="shared" ca="1" si="109"/>
        <v>#NAME?</v>
      </c>
      <c r="DL244" s="244" t="e">
        <f t="shared" ca="1" si="109"/>
        <v>#NAME?</v>
      </c>
      <c r="DM244" s="244" t="e">
        <f t="shared" ca="1" si="109"/>
        <v>#NAME?</v>
      </c>
      <c r="DN244" s="244" t="e">
        <f t="shared" ca="1" si="109"/>
        <v>#NAME?</v>
      </c>
      <c r="DO244" s="244" t="e">
        <f t="shared" ca="1" si="109"/>
        <v>#NAME?</v>
      </c>
    </row>
    <row r="245" spans="2:119" ht="16.5" thickBot="1">
      <c r="B245" s="296"/>
      <c r="C245" s="297">
        <f t="shared" si="87"/>
        <v>144.15903778197685</v>
      </c>
      <c r="D245" s="298" t="s">
        <v>10996</v>
      </c>
      <c r="E245" s="293">
        <f t="shared" si="105"/>
        <v>125.30360400948862</v>
      </c>
      <c r="F245" s="221">
        <f t="shared" si="110"/>
        <v>381.99377117953134</v>
      </c>
      <c r="G245" s="221">
        <f t="shared" si="110"/>
        <v>381.61696254769129</v>
      </c>
      <c r="H245" s="221">
        <f t="shared" si="110"/>
        <v>381.2417989025908</v>
      </c>
      <c r="I245" s="221">
        <f t="shared" si="110"/>
        <v>380.72861912348878</v>
      </c>
      <c r="J245" s="221">
        <f t="shared" si="110"/>
        <v>380.21851110988678</v>
      </c>
      <c r="K245" s="221">
        <f t="shared" si="110"/>
        <v>379.71145293982693</v>
      </c>
      <c r="L245" s="221">
        <f t="shared" si="110"/>
        <v>379.02488576186312</v>
      </c>
      <c r="M245" s="221">
        <f t="shared" si="110"/>
        <v>378.16323203929005</v>
      </c>
      <c r="N245" s="221">
        <f t="shared" si="110"/>
        <v>377.31041551032331</v>
      </c>
      <c r="O245" s="221">
        <f t="shared" si="110"/>
        <v>375.98159391307252</v>
      </c>
      <c r="P245" s="221">
        <f t="shared" si="106"/>
        <v>374.67411781760751</v>
      </c>
      <c r="Q245" s="221">
        <f t="shared" si="106"/>
        <v>372.70984767366656</v>
      </c>
      <c r="R245" s="221">
        <f t="shared" si="106"/>
        <v>370.05615959195592</v>
      </c>
      <c r="S245" s="221">
        <f t="shared" si="106"/>
        <v>367.49129947717097</v>
      </c>
      <c r="T245" s="221">
        <f t="shared" si="104"/>
        <v>364.36700779615751</v>
      </c>
      <c r="U245" s="221">
        <f t="shared" si="104"/>
        <v>360.40215580539871</v>
      </c>
      <c r="V245" s="221">
        <f t="shared" si="104"/>
        <v>340.51262531926636</v>
      </c>
      <c r="W245" s="221">
        <f t="shared" si="104"/>
        <v>314.46264179146544</v>
      </c>
      <c r="Z245" s="296"/>
      <c r="AA245" s="294">
        <f t="shared" si="107"/>
        <v>5.0000000000000001E-4</v>
      </c>
      <c r="AB245" s="298" t="s">
        <v>10996</v>
      </c>
      <c r="AC245" s="295">
        <v>8.0999999999999996E-3</v>
      </c>
      <c r="AD245" s="222" t="e">
        <f t="shared" ref="AD245:AK308" ca="1" si="115">$AA245*$AC245*AD$88</f>
        <v>#NAME?</v>
      </c>
      <c r="AE245" s="222" t="e">
        <f t="shared" ca="1" si="115"/>
        <v>#NAME?</v>
      </c>
      <c r="AF245" s="222" t="e">
        <f t="shared" ca="1" si="115"/>
        <v>#NAME?</v>
      </c>
      <c r="AG245" s="222" t="e">
        <f t="shared" ca="1" si="115"/>
        <v>#NAME?</v>
      </c>
      <c r="AH245" s="222" t="e">
        <f t="shared" ca="1" si="113"/>
        <v>#NAME?</v>
      </c>
      <c r="AI245" s="222" t="e">
        <f t="shared" ca="1" si="113"/>
        <v>#NAME?</v>
      </c>
      <c r="AJ245" s="222" t="e">
        <f t="shared" ca="1" si="113"/>
        <v>#NAME?</v>
      </c>
      <c r="AK245" s="222" t="e">
        <f t="shared" ca="1" si="113"/>
        <v>#NAME?</v>
      </c>
      <c r="AL245" s="222" t="e">
        <f t="shared" ca="1" si="98"/>
        <v>#NAME?</v>
      </c>
      <c r="AM245" s="222" t="e">
        <f t="shared" ca="1" si="98"/>
        <v>#NAME?</v>
      </c>
      <c r="AN245" s="222" t="e">
        <f t="shared" ca="1" si="98"/>
        <v>#NAME?</v>
      </c>
      <c r="AO245" s="222" t="e">
        <f t="shared" ca="1" si="98"/>
        <v>#NAME?</v>
      </c>
      <c r="AP245" s="222" t="e">
        <f t="shared" ca="1" si="98"/>
        <v>#NAME?</v>
      </c>
      <c r="AQ245" s="222" t="e">
        <f t="shared" ca="1" si="98"/>
        <v>#NAME?</v>
      </c>
      <c r="AR245" s="222" t="e">
        <f t="shared" ca="1" si="98"/>
        <v>#NAME?</v>
      </c>
      <c r="AS245" s="222" t="e">
        <f t="shared" ca="1" si="98"/>
        <v>#NAME?</v>
      </c>
      <c r="AT245" s="222" t="e">
        <f t="shared" ca="1" si="114"/>
        <v>#NAME?</v>
      </c>
      <c r="AU245" s="222" t="e">
        <f t="shared" ca="1" si="114"/>
        <v>#NAME?</v>
      </c>
      <c r="AX245" s="296"/>
      <c r="AZ245" s="298" t="s">
        <v>10996</v>
      </c>
      <c r="BB245" s="244" t="e">
        <f t="shared" ca="1" si="112"/>
        <v>#NAME?</v>
      </c>
      <c r="BC245" s="244" t="e">
        <f t="shared" ca="1" si="111"/>
        <v>#NAME?</v>
      </c>
      <c r="BD245" s="244" t="e">
        <f t="shared" ca="1" si="111"/>
        <v>#NAME?</v>
      </c>
      <c r="BE245" s="244" t="e">
        <f t="shared" ca="1" si="111"/>
        <v>#NAME?</v>
      </c>
      <c r="BF245" s="244" t="e">
        <f t="shared" ca="1" si="111"/>
        <v>#NAME?</v>
      </c>
      <c r="BG245" s="244" t="e">
        <f t="shared" ca="1" si="111"/>
        <v>#NAME?</v>
      </c>
      <c r="BH245" s="244" t="e">
        <f t="shared" ca="1" si="111"/>
        <v>#NAME?</v>
      </c>
      <c r="BI245" s="244" t="e">
        <f t="shared" ca="1" si="111"/>
        <v>#NAME?</v>
      </c>
      <c r="BJ245" s="244" t="e">
        <f t="shared" ca="1" si="111"/>
        <v>#NAME?</v>
      </c>
      <c r="BK245" s="244" t="e">
        <f t="shared" ca="1" si="96"/>
        <v>#NAME?</v>
      </c>
      <c r="BL245" s="244" t="e">
        <f t="shared" ca="1" si="96"/>
        <v>#NAME?</v>
      </c>
      <c r="BM245" s="244" t="e">
        <f t="shared" ca="1" si="96"/>
        <v>#NAME?</v>
      </c>
      <c r="BN245" s="244" t="e">
        <f t="shared" ca="1" si="96"/>
        <v>#NAME?</v>
      </c>
      <c r="BO245" s="244" t="e">
        <f t="shared" ca="1" si="103"/>
        <v>#NAME?</v>
      </c>
      <c r="BP245" s="244" t="e">
        <f t="shared" ca="1" si="103"/>
        <v>#NAME?</v>
      </c>
      <c r="BQ245" s="244" t="e">
        <f t="shared" ca="1" si="103"/>
        <v>#NAME?</v>
      </c>
      <c r="BR245" s="244" t="e">
        <f t="shared" ca="1" si="103"/>
        <v>#NAME?</v>
      </c>
      <c r="BS245" s="244" t="e">
        <f t="shared" ca="1" si="103"/>
        <v>#NAME?</v>
      </c>
      <c r="BV245" s="296"/>
      <c r="BX245" s="298" t="s">
        <v>10996</v>
      </c>
      <c r="BZ245" s="244" t="e">
        <f t="shared" ca="1" si="90"/>
        <v>#NAME?</v>
      </c>
      <c r="CA245" s="244" t="e">
        <f t="shared" ca="1" si="90"/>
        <v>#NAME?</v>
      </c>
      <c r="CB245" s="244" t="e">
        <f t="shared" ca="1" si="90"/>
        <v>#NAME?</v>
      </c>
      <c r="CC245" s="244" t="e">
        <f t="shared" ca="1" si="90"/>
        <v>#NAME?</v>
      </c>
      <c r="CD245" s="244" t="e">
        <f t="shared" ca="1" si="88"/>
        <v>#NAME?</v>
      </c>
      <c r="CE245" s="244" t="e">
        <f t="shared" ca="1" si="88"/>
        <v>#NAME?</v>
      </c>
      <c r="CF245" s="244" t="e">
        <f t="shared" ca="1" si="88"/>
        <v>#NAME?</v>
      </c>
      <c r="CG245" s="244" t="e">
        <f t="shared" ca="1" si="88"/>
        <v>#NAME?</v>
      </c>
      <c r="CH245" s="244" t="e">
        <f t="shared" ca="1" si="88"/>
        <v>#NAME?</v>
      </c>
      <c r="CI245" s="244" t="e">
        <f t="shared" ca="1" si="88"/>
        <v>#NAME?</v>
      </c>
      <c r="CJ245" s="244" t="e">
        <f t="shared" ca="1" si="88"/>
        <v>#NAME?</v>
      </c>
      <c r="CK245" s="244" t="e">
        <f t="shared" ca="1" si="88"/>
        <v>#NAME?</v>
      </c>
      <c r="CL245" s="244" t="e">
        <f t="shared" ca="1" si="108"/>
        <v>#NAME?</v>
      </c>
      <c r="CM245" s="244" t="e">
        <f t="shared" ca="1" si="108"/>
        <v>#NAME?</v>
      </c>
      <c r="CN245" s="244" t="e">
        <f t="shared" ca="1" si="108"/>
        <v>#NAME?</v>
      </c>
      <c r="CO245" s="244" t="e">
        <f t="shared" ca="1" si="108"/>
        <v>#NAME?</v>
      </c>
      <c r="CP245" s="244" t="e">
        <f t="shared" ca="1" si="108"/>
        <v>#NAME?</v>
      </c>
      <c r="CQ245" s="244" t="e">
        <f t="shared" ca="1" si="108"/>
        <v>#NAME?</v>
      </c>
      <c r="CT245" s="296"/>
      <c r="CV245" s="298" t="s">
        <v>10996</v>
      </c>
      <c r="CX245" s="244" t="e">
        <f t="shared" ca="1" si="91"/>
        <v>#NAME?</v>
      </c>
      <c r="CY245" s="244" t="e">
        <f t="shared" ca="1" si="91"/>
        <v>#NAME?</v>
      </c>
      <c r="CZ245" s="244" t="e">
        <f t="shared" ca="1" si="91"/>
        <v>#NAME?</v>
      </c>
      <c r="DA245" s="244" t="e">
        <f t="shared" ca="1" si="91"/>
        <v>#NAME?</v>
      </c>
      <c r="DB245" s="244" t="e">
        <f t="shared" ca="1" si="89"/>
        <v>#NAME?</v>
      </c>
      <c r="DC245" s="244" t="e">
        <f t="shared" ca="1" si="89"/>
        <v>#NAME?</v>
      </c>
      <c r="DD245" s="244" t="e">
        <f t="shared" ca="1" si="89"/>
        <v>#NAME?</v>
      </c>
      <c r="DE245" s="244" t="e">
        <f t="shared" ca="1" si="89"/>
        <v>#NAME?</v>
      </c>
      <c r="DF245" s="244" t="e">
        <f t="shared" ca="1" si="89"/>
        <v>#NAME?</v>
      </c>
      <c r="DG245" s="244" t="e">
        <f t="shared" ca="1" si="89"/>
        <v>#NAME?</v>
      </c>
      <c r="DH245" s="244" t="e">
        <f t="shared" ca="1" si="89"/>
        <v>#NAME?</v>
      </c>
      <c r="DI245" s="244" t="e">
        <f t="shared" ca="1" si="89"/>
        <v>#NAME?</v>
      </c>
      <c r="DJ245" s="244" t="e">
        <f t="shared" ca="1" si="109"/>
        <v>#NAME?</v>
      </c>
      <c r="DK245" s="244" t="e">
        <f t="shared" ca="1" si="109"/>
        <v>#NAME?</v>
      </c>
      <c r="DL245" s="244" t="e">
        <f t="shared" ca="1" si="109"/>
        <v>#NAME?</v>
      </c>
      <c r="DM245" s="244" t="e">
        <f t="shared" ca="1" si="109"/>
        <v>#NAME?</v>
      </c>
      <c r="DN245" s="244" t="e">
        <f t="shared" ca="1" si="109"/>
        <v>#NAME?</v>
      </c>
      <c r="DO245" s="244" t="e">
        <f t="shared" ca="1" si="109"/>
        <v>#NAME?</v>
      </c>
    </row>
    <row r="246" spans="2:119" ht="16.5" thickBot="1">
      <c r="B246" s="296"/>
      <c r="C246" s="297">
        <f t="shared" si="87"/>
        <v>144.15903778197685</v>
      </c>
      <c r="D246" s="298" t="s">
        <v>10998</v>
      </c>
      <c r="E246" s="293">
        <f t="shared" si="105"/>
        <v>122.00560181806223</v>
      </c>
      <c r="F246" s="221">
        <f t="shared" si="110"/>
        <v>378.69576898810499</v>
      </c>
      <c r="G246" s="221">
        <f t="shared" si="110"/>
        <v>378.31896035626494</v>
      </c>
      <c r="H246" s="221">
        <f t="shared" si="110"/>
        <v>377.9437967111644</v>
      </c>
      <c r="I246" s="221">
        <f t="shared" si="110"/>
        <v>377.43061693206238</v>
      </c>
      <c r="J246" s="221">
        <f t="shared" si="110"/>
        <v>376.92050891846037</v>
      </c>
      <c r="K246" s="221">
        <f t="shared" si="110"/>
        <v>376.41345074840052</v>
      </c>
      <c r="L246" s="221">
        <f t="shared" si="110"/>
        <v>375.72688357043671</v>
      </c>
      <c r="M246" s="221">
        <f t="shared" si="110"/>
        <v>374.8652298478637</v>
      </c>
      <c r="N246" s="221">
        <f t="shared" si="110"/>
        <v>374.0124133188969</v>
      </c>
      <c r="O246" s="221">
        <f t="shared" si="110"/>
        <v>372.68359172164611</v>
      </c>
      <c r="P246" s="221">
        <f t="shared" si="106"/>
        <v>371.3761156261811</v>
      </c>
      <c r="Q246" s="221">
        <f t="shared" si="106"/>
        <v>369.41184548224021</v>
      </c>
      <c r="R246" s="221">
        <f t="shared" si="106"/>
        <v>366.75815740052951</v>
      </c>
      <c r="S246" s="221">
        <f t="shared" si="106"/>
        <v>364.19329728574456</v>
      </c>
      <c r="T246" s="221">
        <f t="shared" si="104"/>
        <v>361.0690056047311</v>
      </c>
      <c r="U246" s="221">
        <f t="shared" si="104"/>
        <v>357.1041536139723</v>
      </c>
      <c r="V246" s="221">
        <f t="shared" si="104"/>
        <v>337.21462312784001</v>
      </c>
      <c r="W246" s="221">
        <f t="shared" si="104"/>
        <v>311.1646396000391</v>
      </c>
      <c r="Z246" s="296"/>
      <c r="AA246" s="294">
        <f t="shared" si="107"/>
        <v>5.0000000000000001E-4</v>
      </c>
      <c r="AB246" s="298" t="s">
        <v>10998</v>
      </c>
      <c r="AC246" s="295">
        <v>3.5999999999999999E-3</v>
      </c>
      <c r="AD246" s="222" t="e">
        <f t="shared" ca="1" si="115"/>
        <v>#NAME?</v>
      </c>
      <c r="AE246" s="222" t="e">
        <f t="shared" ca="1" si="115"/>
        <v>#NAME?</v>
      </c>
      <c r="AF246" s="222" t="e">
        <f t="shared" ca="1" si="115"/>
        <v>#NAME?</v>
      </c>
      <c r="AG246" s="222" t="e">
        <f t="shared" ca="1" si="115"/>
        <v>#NAME?</v>
      </c>
      <c r="AH246" s="222" t="e">
        <f t="shared" ca="1" si="113"/>
        <v>#NAME?</v>
      </c>
      <c r="AI246" s="222" t="e">
        <f t="shared" ca="1" si="113"/>
        <v>#NAME?</v>
      </c>
      <c r="AJ246" s="222" t="e">
        <f t="shared" ca="1" si="113"/>
        <v>#NAME?</v>
      </c>
      <c r="AK246" s="222" t="e">
        <f t="shared" ca="1" si="113"/>
        <v>#NAME?</v>
      </c>
      <c r="AL246" s="222" t="e">
        <f t="shared" ca="1" si="98"/>
        <v>#NAME?</v>
      </c>
      <c r="AM246" s="222" t="e">
        <f t="shared" ca="1" si="98"/>
        <v>#NAME?</v>
      </c>
      <c r="AN246" s="222" t="e">
        <f t="shared" ca="1" si="98"/>
        <v>#NAME?</v>
      </c>
      <c r="AO246" s="222" t="e">
        <f t="shared" ca="1" si="98"/>
        <v>#NAME?</v>
      </c>
      <c r="AP246" s="222" t="e">
        <f t="shared" ca="1" si="98"/>
        <v>#NAME?</v>
      </c>
      <c r="AQ246" s="222" t="e">
        <f t="shared" ca="1" si="98"/>
        <v>#NAME?</v>
      </c>
      <c r="AR246" s="222" t="e">
        <f t="shared" ca="1" si="98"/>
        <v>#NAME?</v>
      </c>
      <c r="AS246" s="222" t="e">
        <f t="shared" ca="1" si="98"/>
        <v>#NAME?</v>
      </c>
      <c r="AT246" s="222" t="e">
        <f t="shared" ca="1" si="114"/>
        <v>#NAME?</v>
      </c>
      <c r="AU246" s="222" t="e">
        <f t="shared" ca="1" si="114"/>
        <v>#NAME?</v>
      </c>
      <c r="AX246" s="296"/>
      <c r="AZ246" s="298" t="s">
        <v>10998</v>
      </c>
      <c r="BB246" s="244" t="e">
        <f t="shared" ca="1" si="112"/>
        <v>#NAME?</v>
      </c>
      <c r="BC246" s="244" t="e">
        <f t="shared" ca="1" si="111"/>
        <v>#NAME?</v>
      </c>
      <c r="BD246" s="244" t="e">
        <f t="shared" ca="1" si="111"/>
        <v>#NAME?</v>
      </c>
      <c r="BE246" s="244" t="e">
        <f t="shared" ca="1" si="111"/>
        <v>#NAME?</v>
      </c>
      <c r="BF246" s="244" t="e">
        <f t="shared" ca="1" si="111"/>
        <v>#NAME?</v>
      </c>
      <c r="BG246" s="244" t="e">
        <f t="shared" ca="1" si="111"/>
        <v>#NAME?</v>
      </c>
      <c r="BH246" s="244" t="e">
        <f t="shared" ca="1" si="111"/>
        <v>#NAME?</v>
      </c>
      <c r="BI246" s="244" t="e">
        <f t="shared" ca="1" si="111"/>
        <v>#NAME?</v>
      </c>
      <c r="BJ246" s="244" t="e">
        <f t="shared" ca="1" si="111"/>
        <v>#NAME?</v>
      </c>
      <c r="BK246" s="244" t="e">
        <f t="shared" ca="1" si="96"/>
        <v>#NAME?</v>
      </c>
      <c r="BL246" s="244" t="e">
        <f t="shared" ca="1" si="96"/>
        <v>#NAME?</v>
      </c>
      <c r="BM246" s="244" t="e">
        <f t="shared" ca="1" si="96"/>
        <v>#NAME?</v>
      </c>
      <c r="BN246" s="244" t="e">
        <f t="shared" ca="1" si="96"/>
        <v>#NAME?</v>
      </c>
      <c r="BO246" s="244" t="e">
        <f t="shared" ca="1" si="103"/>
        <v>#NAME?</v>
      </c>
      <c r="BP246" s="244" t="e">
        <f t="shared" ca="1" si="103"/>
        <v>#NAME?</v>
      </c>
      <c r="BQ246" s="244" t="e">
        <f t="shared" ca="1" si="103"/>
        <v>#NAME?</v>
      </c>
      <c r="BR246" s="244" t="e">
        <f t="shared" ca="1" si="103"/>
        <v>#NAME?</v>
      </c>
      <c r="BS246" s="244" t="e">
        <f t="shared" ca="1" si="103"/>
        <v>#NAME?</v>
      </c>
      <c r="BV246" s="296"/>
      <c r="BX246" s="298" t="s">
        <v>10998</v>
      </c>
      <c r="BZ246" s="244" t="e">
        <f t="shared" ca="1" si="90"/>
        <v>#NAME?</v>
      </c>
      <c r="CA246" s="244" t="e">
        <f t="shared" ca="1" si="90"/>
        <v>#NAME?</v>
      </c>
      <c r="CB246" s="244" t="e">
        <f t="shared" ca="1" si="90"/>
        <v>#NAME?</v>
      </c>
      <c r="CC246" s="244" t="e">
        <f t="shared" ca="1" si="90"/>
        <v>#NAME?</v>
      </c>
      <c r="CD246" s="244" t="e">
        <f t="shared" ca="1" si="88"/>
        <v>#NAME?</v>
      </c>
      <c r="CE246" s="244" t="e">
        <f t="shared" ca="1" si="88"/>
        <v>#NAME?</v>
      </c>
      <c r="CF246" s="244" t="e">
        <f t="shared" ca="1" si="88"/>
        <v>#NAME?</v>
      </c>
      <c r="CG246" s="244" t="e">
        <f t="shared" ca="1" si="88"/>
        <v>#NAME?</v>
      </c>
      <c r="CH246" s="244" t="e">
        <f t="shared" ca="1" si="88"/>
        <v>#NAME?</v>
      </c>
      <c r="CI246" s="244" t="e">
        <f t="shared" ca="1" si="88"/>
        <v>#NAME?</v>
      </c>
      <c r="CJ246" s="244" t="e">
        <f t="shared" ca="1" si="88"/>
        <v>#NAME?</v>
      </c>
      <c r="CK246" s="244" t="e">
        <f t="shared" ca="1" si="88"/>
        <v>#NAME?</v>
      </c>
      <c r="CL246" s="244" t="e">
        <f t="shared" ca="1" si="108"/>
        <v>#NAME?</v>
      </c>
      <c r="CM246" s="244" t="e">
        <f t="shared" ca="1" si="108"/>
        <v>#NAME?</v>
      </c>
      <c r="CN246" s="244" t="e">
        <f t="shared" ca="1" si="108"/>
        <v>#NAME?</v>
      </c>
      <c r="CO246" s="244" t="e">
        <f t="shared" ca="1" si="108"/>
        <v>#NAME?</v>
      </c>
      <c r="CP246" s="244" t="e">
        <f t="shared" ca="1" si="108"/>
        <v>#NAME?</v>
      </c>
      <c r="CQ246" s="244" t="e">
        <f t="shared" ca="1" si="108"/>
        <v>#NAME?</v>
      </c>
      <c r="CT246" s="296"/>
      <c r="CV246" s="298" t="s">
        <v>10998</v>
      </c>
      <c r="CX246" s="244" t="e">
        <f t="shared" ca="1" si="91"/>
        <v>#NAME?</v>
      </c>
      <c r="CY246" s="244" t="e">
        <f t="shared" ca="1" si="91"/>
        <v>#NAME?</v>
      </c>
      <c r="CZ246" s="244" t="e">
        <f t="shared" ca="1" si="91"/>
        <v>#NAME?</v>
      </c>
      <c r="DA246" s="244" t="e">
        <f t="shared" ca="1" si="91"/>
        <v>#NAME?</v>
      </c>
      <c r="DB246" s="244" t="e">
        <f t="shared" ca="1" si="89"/>
        <v>#NAME?</v>
      </c>
      <c r="DC246" s="244" t="e">
        <f t="shared" ca="1" si="89"/>
        <v>#NAME?</v>
      </c>
      <c r="DD246" s="244" t="e">
        <f t="shared" ca="1" si="89"/>
        <v>#NAME?</v>
      </c>
      <c r="DE246" s="244" t="e">
        <f t="shared" ca="1" si="89"/>
        <v>#NAME?</v>
      </c>
      <c r="DF246" s="244" t="e">
        <f t="shared" ca="1" si="89"/>
        <v>#NAME?</v>
      </c>
      <c r="DG246" s="244" t="e">
        <f t="shared" ca="1" si="89"/>
        <v>#NAME?</v>
      </c>
      <c r="DH246" s="244" t="e">
        <f t="shared" ca="1" si="89"/>
        <v>#NAME?</v>
      </c>
      <c r="DI246" s="244" t="e">
        <f t="shared" ca="1" si="89"/>
        <v>#NAME?</v>
      </c>
      <c r="DJ246" s="244" t="e">
        <f t="shared" ca="1" si="109"/>
        <v>#NAME?</v>
      </c>
      <c r="DK246" s="244" t="e">
        <f t="shared" ca="1" si="109"/>
        <v>#NAME?</v>
      </c>
      <c r="DL246" s="244" t="e">
        <f t="shared" ca="1" si="109"/>
        <v>#NAME?</v>
      </c>
      <c r="DM246" s="244" t="e">
        <f t="shared" ca="1" si="109"/>
        <v>#NAME?</v>
      </c>
      <c r="DN246" s="244" t="e">
        <f t="shared" ca="1" si="109"/>
        <v>#NAME?</v>
      </c>
      <c r="DO246" s="244" t="e">
        <f t="shared" ca="1" si="109"/>
        <v>#NAME?</v>
      </c>
    </row>
    <row r="247" spans="2:119" ht="16.5" thickBot="1">
      <c r="B247" s="296"/>
      <c r="C247" s="297">
        <f t="shared" si="87"/>
        <v>144.15903778197685</v>
      </c>
      <c r="D247" s="298" t="s">
        <v>11000</v>
      </c>
      <c r="E247" s="293">
        <f t="shared" si="105"/>
        <v>117.99361270581863</v>
      </c>
      <c r="F247" s="221">
        <f t="shared" si="110"/>
        <v>374.68377987586138</v>
      </c>
      <c r="G247" s="221">
        <f t="shared" si="110"/>
        <v>374.30697124402133</v>
      </c>
      <c r="H247" s="221">
        <f t="shared" si="110"/>
        <v>373.93180759892084</v>
      </c>
      <c r="I247" s="221">
        <f t="shared" si="110"/>
        <v>373.41862781981877</v>
      </c>
      <c r="J247" s="221">
        <f t="shared" si="110"/>
        <v>372.90851980621676</v>
      </c>
      <c r="K247" s="221">
        <f t="shared" si="110"/>
        <v>372.40146163615691</v>
      </c>
      <c r="L247" s="221">
        <f t="shared" si="110"/>
        <v>371.71489445819316</v>
      </c>
      <c r="M247" s="221">
        <f t="shared" si="110"/>
        <v>370.85324073562009</v>
      </c>
      <c r="N247" s="221">
        <f t="shared" si="110"/>
        <v>370.00042420665329</v>
      </c>
      <c r="O247" s="221">
        <f t="shared" si="110"/>
        <v>368.6716026094025</v>
      </c>
      <c r="P247" s="221">
        <f t="shared" si="106"/>
        <v>367.36412651393755</v>
      </c>
      <c r="Q247" s="221">
        <f t="shared" si="106"/>
        <v>365.3998563699966</v>
      </c>
      <c r="R247" s="221">
        <f t="shared" si="106"/>
        <v>362.74616828828596</v>
      </c>
      <c r="S247" s="221">
        <f t="shared" si="106"/>
        <v>360.18130817350095</v>
      </c>
      <c r="T247" s="221">
        <f t="shared" si="104"/>
        <v>357.05701649248749</v>
      </c>
      <c r="U247" s="221">
        <f t="shared" si="104"/>
        <v>353.09216450172869</v>
      </c>
      <c r="V247" s="221">
        <f t="shared" si="104"/>
        <v>333.2026340155964</v>
      </c>
      <c r="W247" s="221">
        <f t="shared" si="104"/>
        <v>307.15265048779548</v>
      </c>
      <c r="Z247" s="296"/>
      <c r="AA247" s="294">
        <f t="shared" si="107"/>
        <v>5.0000000000000001E-4</v>
      </c>
      <c r="AB247" s="298" t="s">
        <v>11000</v>
      </c>
      <c r="AC247" s="295">
        <v>2.0999999999999999E-3</v>
      </c>
      <c r="AD247" s="222" t="e">
        <f t="shared" ca="1" si="115"/>
        <v>#NAME?</v>
      </c>
      <c r="AE247" s="222" t="e">
        <f t="shared" ca="1" si="115"/>
        <v>#NAME?</v>
      </c>
      <c r="AF247" s="222" t="e">
        <f t="shared" ca="1" si="115"/>
        <v>#NAME?</v>
      </c>
      <c r="AG247" s="222" t="e">
        <f t="shared" ca="1" si="115"/>
        <v>#NAME?</v>
      </c>
      <c r="AH247" s="222" t="e">
        <f t="shared" ca="1" si="113"/>
        <v>#NAME?</v>
      </c>
      <c r="AI247" s="222" t="e">
        <f t="shared" ca="1" si="113"/>
        <v>#NAME?</v>
      </c>
      <c r="AJ247" s="222" t="e">
        <f t="shared" ca="1" si="113"/>
        <v>#NAME?</v>
      </c>
      <c r="AK247" s="222" t="e">
        <f t="shared" ca="1" si="113"/>
        <v>#NAME?</v>
      </c>
      <c r="AL247" s="222" t="e">
        <f t="shared" ca="1" si="98"/>
        <v>#NAME?</v>
      </c>
      <c r="AM247" s="222" t="e">
        <f t="shared" ca="1" si="98"/>
        <v>#NAME?</v>
      </c>
      <c r="AN247" s="222" t="e">
        <f t="shared" ca="1" si="98"/>
        <v>#NAME?</v>
      </c>
      <c r="AO247" s="222" t="e">
        <f t="shared" ca="1" si="98"/>
        <v>#NAME?</v>
      </c>
      <c r="AP247" s="222" t="e">
        <f t="shared" ca="1" si="98"/>
        <v>#NAME?</v>
      </c>
      <c r="AQ247" s="222" t="e">
        <f t="shared" ca="1" si="98"/>
        <v>#NAME?</v>
      </c>
      <c r="AR247" s="222" t="e">
        <f t="shared" ca="1" si="98"/>
        <v>#NAME?</v>
      </c>
      <c r="AS247" s="222" t="e">
        <f t="shared" ca="1" si="98"/>
        <v>#NAME?</v>
      </c>
      <c r="AT247" s="222" t="e">
        <f t="shared" ca="1" si="114"/>
        <v>#NAME?</v>
      </c>
      <c r="AU247" s="222" t="e">
        <f t="shared" ca="1" si="114"/>
        <v>#NAME?</v>
      </c>
      <c r="AX247" s="296"/>
      <c r="AZ247" s="298" t="s">
        <v>11000</v>
      </c>
      <c r="BB247" s="244" t="e">
        <f t="shared" ca="1" si="112"/>
        <v>#NAME?</v>
      </c>
      <c r="BC247" s="244" t="e">
        <f t="shared" ca="1" si="111"/>
        <v>#NAME?</v>
      </c>
      <c r="BD247" s="244" t="e">
        <f t="shared" ca="1" si="111"/>
        <v>#NAME?</v>
      </c>
      <c r="BE247" s="244" t="e">
        <f t="shared" ca="1" si="111"/>
        <v>#NAME?</v>
      </c>
      <c r="BF247" s="244" t="e">
        <f t="shared" ca="1" si="111"/>
        <v>#NAME?</v>
      </c>
      <c r="BG247" s="244" t="e">
        <f t="shared" ca="1" si="111"/>
        <v>#NAME?</v>
      </c>
      <c r="BH247" s="244" t="e">
        <f t="shared" ca="1" si="111"/>
        <v>#NAME?</v>
      </c>
      <c r="BI247" s="244" t="e">
        <f t="shared" ca="1" si="111"/>
        <v>#NAME?</v>
      </c>
      <c r="BJ247" s="244" t="e">
        <f t="shared" ca="1" si="111"/>
        <v>#NAME?</v>
      </c>
      <c r="BK247" s="244" t="e">
        <f t="shared" ca="1" si="96"/>
        <v>#NAME?</v>
      </c>
      <c r="BL247" s="244" t="e">
        <f t="shared" ca="1" si="96"/>
        <v>#NAME?</v>
      </c>
      <c r="BM247" s="244" t="e">
        <f t="shared" ca="1" si="96"/>
        <v>#NAME?</v>
      </c>
      <c r="BN247" s="244" t="e">
        <f t="shared" ca="1" si="96"/>
        <v>#NAME?</v>
      </c>
      <c r="BO247" s="244" t="e">
        <f t="shared" ca="1" si="103"/>
        <v>#NAME?</v>
      </c>
      <c r="BP247" s="244" t="e">
        <f t="shared" ca="1" si="103"/>
        <v>#NAME?</v>
      </c>
      <c r="BQ247" s="244" t="e">
        <f t="shared" ca="1" si="103"/>
        <v>#NAME?</v>
      </c>
      <c r="BR247" s="244" t="e">
        <f t="shared" ca="1" si="103"/>
        <v>#NAME?</v>
      </c>
      <c r="BS247" s="244" t="e">
        <f t="shared" ca="1" si="103"/>
        <v>#NAME?</v>
      </c>
      <c r="BV247" s="296"/>
      <c r="BX247" s="298" t="s">
        <v>11000</v>
      </c>
      <c r="BZ247" s="244" t="e">
        <f t="shared" ca="1" si="90"/>
        <v>#NAME?</v>
      </c>
      <c r="CA247" s="244" t="e">
        <f t="shared" ca="1" si="90"/>
        <v>#NAME?</v>
      </c>
      <c r="CB247" s="244" t="e">
        <f t="shared" ca="1" si="90"/>
        <v>#NAME?</v>
      </c>
      <c r="CC247" s="244" t="e">
        <f t="shared" ca="1" si="90"/>
        <v>#NAME?</v>
      </c>
      <c r="CD247" s="244" t="e">
        <f t="shared" ca="1" si="88"/>
        <v>#NAME?</v>
      </c>
      <c r="CE247" s="244" t="e">
        <f t="shared" ref="CD247:CK310" ca="1" si="116">K247-$BR$82</f>
        <v>#NAME?</v>
      </c>
      <c r="CF247" s="244" t="e">
        <f t="shared" ca="1" si="116"/>
        <v>#NAME?</v>
      </c>
      <c r="CG247" s="244" t="e">
        <f t="shared" ca="1" si="116"/>
        <v>#NAME?</v>
      </c>
      <c r="CH247" s="244" t="e">
        <f t="shared" ca="1" si="116"/>
        <v>#NAME?</v>
      </c>
      <c r="CI247" s="244" t="e">
        <f t="shared" ca="1" si="116"/>
        <v>#NAME?</v>
      </c>
      <c r="CJ247" s="244" t="e">
        <f t="shared" ca="1" si="116"/>
        <v>#NAME?</v>
      </c>
      <c r="CK247" s="244" t="e">
        <f t="shared" ca="1" si="116"/>
        <v>#NAME?</v>
      </c>
      <c r="CL247" s="244" t="e">
        <f t="shared" ca="1" si="108"/>
        <v>#NAME?</v>
      </c>
      <c r="CM247" s="244" t="e">
        <f t="shared" ca="1" si="108"/>
        <v>#NAME?</v>
      </c>
      <c r="CN247" s="244" t="e">
        <f t="shared" ca="1" si="108"/>
        <v>#NAME?</v>
      </c>
      <c r="CO247" s="244" t="e">
        <f t="shared" ca="1" si="108"/>
        <v>#NAME?</v>
      </c>
      <c r="CP247" s="244" t="e">
        <f t="shared" ca="1" si="108"/>
        <v>#NAME?</v>
      </c>
      <c r="CQ247" s="244" t="e">
        <f t="shared" ca="1" si="108"/>
        <v>#NAME?</v>
      </c>
      <c r="CT247" s="296"/>
      <c r="CV247" s="298" t="s">
        <v>11000</v>
      </c>
      <c r="CX247" s="244" t="e">
        <f t="shared" ca="1" si="91"/>
        <v>#NAME?</v>
      </c>
      <c r="CY247" s="244" t="e">
        <f t="shared" ca="1" si="91"/>
        <v>#NAME?</v>
      </c>
      <c r="CZ247" s="244" t="e">
        <f t="shared" ca="1" si="91"/>
        <v>#NAME?</v>
      </c>
      <c r="DA247" s="244" t="e">
        <f t="shared" ca="1" si="91"/>
        <v>#NAME?</v>
      </c>
      <c r="DB247" s="244" t="e">
        <f t="shared" ca="1" si="89"/>
        <v>#NAME?</v>
      </c>
      <c r="DC247" s="244" t="e">
        <f t="shared" ref="DB247:DI310" ca="1" si="117">CE247^2*AI247</f>
        <v>#NAME?</v>
      </c>
      <c r="DD247" s="244" t="e">
        <f t="shared" ca="1" si="117"/>
        <v>#NAME?</v>
      </c>
      <c r="DE247" s="244" t="e">
        <f t="shared" ca="1" si="117"/>
        <v>#NAME?</v>
      </c>
      <c r="DF247" s="244" t="e">
        <f t="shared" ca="1" si="117"/>
        <v>#NAME?</v>
      </c>
      <c r="DG247" s="244" t="e">
        <f t="shared" ca="1" si="117"/>
        <v>#NAME?</v>
      </c>
      <c r="DH247" s="244" t="e">
        <f t="shared" ca="1" si="117"/>
        <v>#NAME?</v>
      </c>
      <c r="DI247" s="244" t="e">
        <f t="shared" ca="1" si="117"/>
        <v>#NAME?</v>
      </c>
      <c r="DJ247" s="244" t="e">
        <f t="shared" ca="1" si="109"/>
        <v>#NAME?</v>
      </c>
      <c r="DK247" s="244" t="e">
        <f t="shared" ca="1" si="109"/>
        <v>#NAME?</v>
      </c>
      <c r="DL247" s="244" t="e">
        <f t="shared" ca="1" si="109"/>
        <v>#NAME?</v>
      </c>
      <c r="DM247" s="244" t="e">
        <f t="shared" ca="1" si="109"/>
        <v>#NAME?</v>
      </c>
      <c r="DN247" s="244" t="e">
        <f t="shared" ca="1" si="109"/>
        <v>#NAME?</v>
      </c>
      <c r="DO247" s="244" t="e">
        <f t="shared" ca="1" si="109"/>
        <v>#NAME?</v>
      </c>
    </row>
    <row r="248" spans="2:119" ht="16.5" thickBot="1">
      <c r="B248" s="296"/>
      <c r="C248" s="297">
        <f t="shared" si="87"/>
        <v>144.15903778197685</v>
      </c>
      <c r="D248" s="298" t="s">
        <v>11001</v>
      </c>
      <c r="E248" s="293">
        <f t="shared" si="105"/>
        <v>112.91089982043992</v>
      </c>
      <c r="F248" s="221">
        <f t="shared" si="110"/>
        <v>369.60106699048265</v>
      </c>
      <c r="G248" s="221">
        <f t="shared" si="110"/>
        <v>369.2242583586426</v>
      </c>
      <c r="H248" s="221">
        <f t="shared" si="110"/>
        <v>368.84909471354212</v>
      </c>
      <c r="I248" s="221">
        <f t="shared" si="110"/>
        <v>368.33591493444004</v>
      </c>
      <c r="J248" s="221">
        <f t="shared" si="110"/>
        <v>367.82580692083809</v>
      </c>
      <c r="K248" s="221">
        <f t="shared" si="110"/>
        <v>367.31874875077818</v>
      </c>
      <c r="L248" s="221">
        <f t="shared" si="110"/>
        <v>366.63218157281443</v>
      </c>
      <c r="M248" s="221">
        <f t="shared" si="110"/>
        <v>365.77052785024136</v>
      </c>
      <c r="N248" s="221">
        <f t="shared" si="110"/>
        <v>364.91771132127457</v>
      </c>
      <c r="O248" s="221">
        <f t="shared" si="110"/>
        <v>363.58888972402383</v>
      </c>
      <c r="P248" s="221">
        <f t="shared" si="106"/>
        <v>362.28141362855882</v>
      </c>
      <c r="Q248" s="221">
        <f t="shared" si="106"/>
        <v>360.31714348461787</v>
      </c>
      <c r="R248" s="221">
        <f t="shared" si="106"/>
        <v>357.66345540290723</v>
      </c>
      <c r="S248" s="221">
        <f t="shared" si="106"/>
        <v>355.09859528812223</v>
      </c>
      <c r="T248" s="221">
        <f t="shared" si="104"/>
        <v>351.97430360710877</v>
      </c>
      <c r="U248" s="221">
        <f t="shared" si="104"/>
        <v>348.00945161634996</v>
      </c>
      <c r="V248" s="221">
        <f t="shared" si="104"/>
        <v>328.11992113021768</v>
      </c>
      <c r="W248" s="221">
        <f t="shared" si="104"/>
        <v>302.06993760241676</v>
      </c>
      <c r="Z248" s="296"/>
      <c r="AA248" s="294">
        <f t="shared" si="107"/>
        <v>5.0000000000000001E-4</v>
      </c>
      <c r="AB248" s="298" t="s">
        <v>11001</v>
      </c>
      <c r="AC248" s="295">
        <v>1.5E-3</v>
      </c>
      <c r="AD248" s="222" t="e">
        <f t="shared" ca="1" si="115"/>
        <v>#NAME?</v>
      </c>
      <c r="AE248" s="222" t="e">
        <f t="shared" ca="1" si="115"/>
        <v>#NAME?</v>
      </c>
      <c r="AF248" s="222" t="e">
        <f t="shared" ca="1" si="115"/>
        <v>#NAME?</v>
      </c>
      <c r="AG248" s="222" t="e">
        <f t="shared" ca="1" si="115"/>
        <v>#NAME?</v>
      </c>
      <c r="AH248" s="222" t="e">
        <f t="shared" ca="1" si="113"/>
        <v>#NAME?</v>
      </c>
      <c r="AI248" s="222" t="e">
        <f t="shared" ca="1" si="113"/>
        <v>#NAME?</v>
      </c>
      <c r="AJ248" s="222" t="e">
        <f t="shared" ca="1" si="113"/>
        <v>#NAME?</v>
      </c>
      <c r="AK248" s="222" t="e">
        <f t="shared" ca="1" si="113"/>
        <v>#NAME?</v>
      </c>
      <c r="AL248" s="222" t="e">
        <f t="shared" ca="1" si="98"/>
        <v>#NAME?</v>
      </c>
      <c r="AM248" s="222" t="e">
        <f t="shared" ca="1" si="98"/>
        <v>#NAME?</v>
      </c>
      <c r="AN248" s="222" t="e">
        <f t="shared" ca="1" si="98"/>
        <v>#NAME?</v>
      </c>
      <c r="AO248" s="222" t="e">
        <f t="shared" ca="1" si="98"/>
        <v>#NAME?</v>
      </c>
      <c r="AP248" s="222" t="e">
        <f t="shared" ca="1" si="98"/>
        <v>#NAME?</v>
      </c>
      <c r="AQ248" s="222" t="e">
        <f t="shared" ca="1" si="98"/>
        <v>#NAME?</v>
      </c>
      <c r="AR248" s="222" t="e">
        <f t="shared" ca="1" si="98"/>
        <v>#NAME?</v>
      </c>
      <c r="AS248" s="222" t="e">
        <f t="shared" ca="1" si="98"/>
        <v>#NAME?</v>
      </c>
      <c r="AT248" s="222" t="e">
        <f t="shared" ca="1" si="114"/>
        <v>#NAME?</v>
      </c>
      <c r="AU248" s="222" t="e">
        <f t="shared" ca="1" si="114"/>
        <v>#NAME?</v>
      </c>
      <c r="AX248" s="296"/>
      <c r="AZ248" s="298" t="s">
        <v>11001</v>
      </c>
      <c r="BB248" s="244" t="e">
        <f t="shared" ca="1" si="112"/>
        <v>#NAME?</v>
      </c>
      <c r="BC248" s="244" t="e">
        <f t="shared" ca="1" si="111"/>
        <v>#NAME?</v>
      </c>
      <c r="BD248" s="244" t="e">
        <f t="shared" ca="1" si="111"/>
        <v>#NAME?</v>
      </c>
      <c r="BE248" s="244" t="e">
        <f t="shared" ca="1" si="111"/>
        <v>#NAME?</v>
      </c>
      <c r="BF248" s="244" t="e">
        <f t="shared" ca="1" si="111"/>
        <v>#NAME?</v>
      </c>
      <c r="BG248" s="244" t="e">
        <f t="shared" ca="1" si="111"/>
        <v>#NAME?</v>
      </c>
      <c r="BH248" s="244" t="e">
        <f t="shared" ca="1" si="111"/>
        <v>#NAME?</v>
      </c>
      <c r="BI248" s="244" t="e">
        <f t="shared" ca="1" si="111"/>
        <v>#NAME?</v>
      </c>
      <c r="BJ248" s="244" t="e">
        <f t="shared" ca="1" si="111"/>
        <v>#NAME?</v>
      </c>
      <c r="BK248" s="244" t="e">
        <f t="shared" ca="1" si="96"/>
        <v>#NAME?</v>
      </c>
      <c r="BL248" s="244" t="e">
        <f t="shared" ca="1" si="96"/>
        <v>#NAME?</v>
      </c>
      <c r="BM248" s="244" t="e">
        <f t="shared" ca="1" si="96"/>
        <v>#NAME?</v>
      </c>
      <c r="BN248" s="244" t="e">
        <f t="shared" ca="1" si="96"/>
        <v>#NAME?</v>
      </c>
      <c r="BO248" s="244" t="e">
        <f t="shared" ca="1" si="103"/>
        <v>#NAME?</v>
      </c>
      <c r="BP248" s="244" t="e">
        <f t="shared" ca="1" si="103"/>
        <v>#NAME?</v>
      </c>
      <c r="BQ248" s="244" t="e">
        <f t="shared" ca="1" si="103"/>
        <v>#NAME?</v>
      </c>
      <c r="BR248" s="244" t="e">
        <f t="shared" ca="1" si="103"/>
        <v>#NAME?</v>
      </c>
      <c r="BS248" s="244" t="e">
        <f t="shared" ca="1" si="103"/>
        <v>#NAME?</v>
      </c>
      <c r="BV248" s="296"/>
      <c r="BX248" s="298" t="s">
        <v>11001</v>
      </c>
      <c r="BZ248" s="244" t="e">
        <f t="shared" ca="1" si="90"/>
        <v>#NAME?</v>
      </c>
      <c r="CA248" s="244" t="e">
        <f t="shared" ca="1" si="90"/>
        <v>#NAME?</v>
      </c>
      <c r="CB248" s="244" t="e">
        <f t="shared" ca="1" si="90"/>
        <v>#NAME?</v>
      </c>
      <c r="CC248" s="244" t="e">
        <f t="shared" ca="1" si="90"/>
        <v>#NAME?</v>
      </c>
      <c r="CD248" s="244" t="e">
        <f t="shared" ca="1" si="116"/>
        <v>#NAME?</v>
      </c>
      <c r="CE248" s="244" t="e">
        <f t="shared" ca="1" si="116"/>
        <v>#NAME?</v>
      </c>
      <c r="CF248" s="244" t="e">
        <f t="shared" ca="1" si="116"/>
        <v>#NAME?</v>
      </c>
      <c r="CG248" s="244" t="e">
        <f t="shared" ca="1" si="116"/>
        <v>#NAME?</v>
      </c>
      <c r="CH248" s="244" t="e">
        <f t="shared" ca="1" si="116"/>
        <v>#NAME?</v>
      </c>
      <c r="CI248" s="244" t="e">
        <f t="shared" ca="1" si="116"/>
        <v>#NAME?</v>
      </c>
      <c r="CJ248" s="244" t="e">
        <f t="shared" ca="1" si="116"/>
        <v>#NAME?</v>
      </c>
      <c r="CK248" s="244" t="e">
        <f t="shared" ca="1" si="116"/>
        <v>#NAME?</v>
      </c>
      <c r="CL248" s="244" t="e">
        <f t="shared" ca="1" si="108"/>
        <v>#NAME?</v>
      </c>
      <c r="CM248" s="244" t="e">
        <f t="shared" ca="1" si="108"/>
        <v>#NAME?</v>
      </c>
      <c r="CN248" s="244" t="e">
        <f t="shared" ca="1" si="108"/>
        <v>#NAME?</v>
      </c>
      <c r="CO248" s="244" t="e">
        <f t="shared" ca="1" si="108"/>
        <v>#NAME?</v>
      </c>
      <c r="CP248" s="244" t="e">
        <f t="shared" ca="1" si="108"/>
        <v>#NAME?</v>
      </c>
      <c r="CQ248" s="244" t="e">
        <f t="shared" ca="1" si="108"/>
        <v>#NAME?</v>
      </c>
      <c r="CT248" s="296"/>
      <c r="CV248" s="298" t="s">
        <v>11001</v>
      </c>
      <c r="CX248" s="244" t="e">
        <f t="shared" ca="1" si="91"/>
        <v>#NAME?</v>
      </c>
      <c r="CY248" s="244" t="e">
        <f t="shared" ca="1" si="91"/>
        <v>#NAME?</v>
      </c>
      <c r="CZ248" s="244" t="e">
        <f t="shared" ca="1" si="91"/>
        <v>#NAME?</v>
      </c>
      <c r="DA248" s="244" t="e">
        <f t="shared" ca="1" si="91"/>
        <v>#NAME?</v>
      </c>
      <c r="DB248" s="244" t="e">
        <f t="shared" ca="1" si="117"/>
        <v>#NAME?</v>
      </c>
      <c r="DC248" s="244" t="e">
        <f t="shared" ca="1" si="117"/>
        <v>#NAME?</v>
      </c>
      <c r="DD248" s="244" t="e">
        <f t="shared" ca="1" si="117"/>
        <v>#NAME?</v>
      </c>
      <c r="DE248" s="244" t="e">
        <f t="shared" ca="1" si="117"/>
        <v>#NAME?</v>
      </c>
      <c r="DF248" s="244" t="e">
        <f t="shared" ca="1" si="117"/>
        <v>#NAME?</v>
      </c>
      <c r="DG248" s="244" t="e">
        <f t="shared" ca="1" si="117"/>
        <v>#NAME?</v>
      </c>
      <c r="DH248" s="244" t="e">
        <f t="shared" ca="1" si="117"/>
        <v>#NAME?</v>
      </c>
      <c r="DI248" s="244" t="e">
        <f t="shared" ca="1" si="117"/>
        <v>#NAME?</v>
      </c>
      <c r="DJ248" s="244" t="e">
        <f t="shared" ca="1" si="109"/>
        <v>#NAME?</v>
      </c>
      <c r="DK248" s="244" t="e">
        <f t="shared" ca="1" si="109"/>
        <v>#NAME?</v>
      </c>
      <c r="DL248" s="244" t="e">
        <f t="shared" ca="1" si="109"/>
        <v>#NAME?</v>
      </c>
      <c r="DM248" s="244" t="e">
        <f t="shared" ca="1" si="109"/>
        <v>#NAME?</v>
      </c>
      <c r="DN248" s="244" t="e">
        <f t="shared" ca="1" si="109"/>
        <v>#NAME?</v>
      </c>
      <c r="DO248" s="244" t="e">
        <f t="shared" ca="1" si="109"/>
        <v>#NAME?</v>
      </c>
    </row>
    <row r="249" spans="2:119" ht="16.5" thickBot="1">
      <c r="B249" s="296"/>
      <c r="C249" s="297">
        <f t="shared" si="87"/>
        <v>144.15903778197685</v>
      </c>
      <c r="D249" s="298" t="s">
        <v>11002</v>
      </c>
      <c r="E249" s="293">
        <f t="shared" si="105"/>
        <v>87.570560825095413</v>
      </c>
      <c r="F249" s="221">
        <f t="shared" si="110"/>
        <v>344.26072799513815</v>
      </c>
      <c r="G249" s="221">
        <f t="shared" si="110"/>
        <v>343.88391936329811</v>
      </c>
      <c r="H249" s="221">
        <f t="shared" si="110"/>
        <v>343.50875571819756</v>
      </c>
      <c r="I249" s="221">
        <f t="shared" si="110"/>
        <v>342.99557593909554</v>
      </c>
      <c r="J249" s="221">
        <f t="shared" si="110"/>
        <v>342.48546792549359</v>
      </c>
      <c r="K249" s="221">
        <f t="shared" si="110"/>
        <v>341.97840975543369</v>
      </c>
      <c r="L249" s="221">
        <f t="shared" si="110"/>
        <v>341.29184257746988</v>
      </c>
      <c r="M249" s="221">
        <f t="shared" si="110"/>
        <v>340.43018885489687</v>
      </c>
      <c r="N249" s="221">
        <f t="shared" si="110"/>
        <v>339.57737232593007</v>
      </c>
      <c r="O249" s="221">
        <f t="shared" si="110"/>
        <v>338.24855072867933</v>
      </c>
      <c r="P249" s="221">
        <f t="shared" si="106"/>
        <v>336.94107463321427</v>
      </c>
      <c r="Q249" s="221">
        <f t="shared" si="106"/>
        <v>334.97680448927338</v>
      </c>
      <c r="R249" s="221">
        <f t="shared" si="106"/>
        <v>332.32311640756268</v>
      </c>
      <c r="S249" s="221">
        <f t="shared" si="106"/>
        <v>329.75825629277773</v>
      </c>
      <c r="T249" s="221">
        <f t="shared" si="104"/>
        <v>326.63396461176427</v>
      </c>
      <c r="U249" s="221">
        <f t="shared" si="104"/>
        <v>322.66911262100547</v>
      </c>
      <c r="V249" s="221">
        <f t="shared" si="104"/>
        <v>302.77958213487318</v>
      </c>
      <c r="W249" s="221">
        <f t="shared" si="104"/>
        <v>276.72959860707226</v>
      </c>
      <c r="Z249" s="296"/>
      <c r="AA249" s="294">
        <f t="shared" si="107"/>
        <v>5.0000000000000001E-4</v>
      </c>
      <c r="AB249" s="298" t="s">
        <v>11002</v>
      </c>
      <c r="AC249" s="295">
        <v>1.9E-3</v>
      </c>
      <c r="AD249" s="222" t="e">
        <f t="shared" ca="1" si="115"/>
        <v>#NAME?</v>
      </c>
      <c r="AE249" s="222" t="e">
        <f t="shared" ca="1" si="115"/>
        <v>#NAME?</v>
      </c>
      <c r="AF249" s="222" t="e">
        <f t="shared" ca="1" si="115"/>
        <v>#NAME?</v>
      </c>
      <c r="AG249" s="222" t="e">
        <f t="shared" ca="1" si="115"/>
        <v>#NAME?</v>
      </c>
      <c r="AH249" s="222" t="e">
        <f t="shared" ca="1" si="113"/>
        <v>#NAME?</v>
      </c>
      <c r="AI249" s="222" t="e">
        <f t="shared" ca="1" si="113"/>
        <v>#NAME?</v>
      </c>
      <c r="AJ249" s="222" t="e">
        <f t="shared" ca="1" si="113"/>
        <v>#NAME?</v>
      </c>
      <c r="AK249" s="222" t="e">
        <f t="shared" ca="1" si="113"/>
        <v>#NAME?</v>
      </c>
      <c r="AL249" s="222" t="e">
        <f t="shared" ca="1" si="98"/>
        <v>#NAME?</v>
      </c>
      <c r="AM249" s="222" t="e">
        <f t="shared" ca="1" si="98"/>
        <v>#NAME?</v>
      </c>
      <c r="AN249" s="222" t="e">
        <f t="shared" ca="1" si="98"/>
        <v>#NAME?</v>
      </c>
      <c r="AO249" s="222" t="e">
        <f t="shared" ca="1" si="98"/>
        <v>#NAME?</v>
      </c>
      <c r="AP249" s="222" t="e">
        <f t="shared" ca="1" si="98"/>
        <v>#NAME?</v>
      </c>
      <c r="AQ249" s="222" t="e">
        <f t="shared" ca="1" si="98"/>
        <v>#NAME?</v>
      </c>
      <c r="AR249" s="222" t="e">
        <f t="shared" ca="1" si="98"/>
        <v>#NAME?</v>
      </c>
      <c r="AS249" s="222" t="e">
        <f t="shared" ca="1" si="98"/>
        <v>#NAME?</v>
      </c>
      <c r="AT249" s="222" t="e">
        <f t="shared" ca="1" si="114"/>
        <v>#NAME?</v>
      </c>
      <c r="AU249" s="222" t="e">
        <f t="shared" ca="1" si="114"/>
        <v>#NAME?</v>
      </c>
      <c r="AX249" s="296"/>
      <c r="AZ249" s="298" t="s">
        <v>11002</v>
      </c>
      <c r="BB249" s="244" t="e">
        <f t="shared" ca="1" si="112"/>
        <v>#NAME?</v>
      </c>
      <c r="BC249" s="244" t="e">
        <f t="shared" ca="1" si="111"/>
        <v>#NAME?</v>
      </c>
      <c r="BD249" s="244" t="e">
        <f t="shared" ca="1" si="111"/>
        <v>#NAME?</v>
      </c>
      <c r="BE249" s="244" t="e">
        <f t="shared" ca="1" si="111"/>
        <v>#NAME?</v>
      </c>
      <c r="BF249" s="244" t="e">
        <f t="shared" ca="1" si="111"/>
        <v>#NAME?</v>
      </c>
      <c r="BG249" s="244" t="e">
        <f t="shared" ca="1" si="111"/>
        <v>#NAME?</v>
      </c>
      <c r="BH249" s="244" t="e">
        <f t="shared" ca="1" si="111"/>
        <v>#NAME?</v>
      </c>
      <c r="BI249" s="244" t="e">
        <f t="shared" ca="1" si="111"/>
        <v>#NAME?</v>
      </c>
      <c r="BJ249" s="244" t="e">
        <f t="shared" ca="1" si="111"/>
        <v>#NAME?</v>
      </c>
      <c r="BK249" s="244" t="e">
        <f t="shared" ca="1" si="96"/>
        <v>#NAME?</v>
      </c>
      <c r="BL249" s="244" t="e">
        <f t="shared" ca="1" si="96"/>
        <v>#NAME?</v>
      </c>
      <c r="BM249" s="244" t="e">
        <f t="shared" ca="1" si="96"/>
        <v>#NAME?</v>
      </c>
      <c r="BN249" s="244" t="e">
        <f t="shared" ca="1" si="96"/>
        <v>#NAME?</v>
      </c>
      <c r="BO249" s="244" t="e">
        <f t="shared" ca="1" si="103"/>
        <v>#NAME?</v>
      </c>
      <c r="BP249" s="244" t="e">
        <f t="shared" ca="1" si="103"/>
        <v>#NAME?</v>
      </c>
      <c r="BQ249" s="244" t="e">
        <f t="shared" ca="1" si="103"/>
        <v>#NAME?</v>
      </c>
      <c r="BR249" s="244" t="e">
        <f t="shared" ca="1" si="103"/>
        <v>#NAME?</v>
      </c>
      <c r="BS249" s="244" t="e">
        <f t="shared" ca="1" si="103"/>
        <v>#NAME?</v>
      </c>
      <c r="BV249" s="296"/>
      <c r="BX249" s="298" t="s">
        <v>11002</v>
      </c>
      <c r="BZ249" s="244" t="e">
        <f t="shared" ca="1" si="90"/>
        <v>#NAME?</v>
      </c>
      <c r="CA249" s="244" t="e">
        <f t="shared" ca="1" si="90"/>
        <v>#NAME?</v>
      </c>
      <c r="CB249" s="244" t="e">
        <f t="shared" ca="1" si="90"/>
        <v>#NAME?</v>
      </c>
      <c r="CC249" s="244" t="e">
        <f t="shared" ca="1" si="90"/>
        <v>#NAME?</v>
      </c>
      <c r="CD249" s="244" t="e">
        <f t="shared" ca="1" si="116"/>
        <v>#NAME?</v>
      </c>
      <c r="CE249" s="244" t="e">
        <f t="shared" ca="1" si="116"/>
        <v>#NAME?</v>
      </c>
      <c r="CF249" s="244" t="e">
        <f t="shared" ca="1" si="116"/>
        <v>#NAME?</v>
      </c>
      <c r="CG249" s="244" t="e">
        <f t="shared" ca="1" si="116"/>
        <v>#NAME?</v>
      </c>
      <c r="CH249" s="244" t="e">
        <f t="shared" ca="1" si="116"/>
        <v>#NAME?</v>
      </c>
      <c r="CI249" s="244" t="e">
        <f t="shared" ca="1" si="116"/>
        <v>#NAME?</v>
      </c>
      <c r="CJ249" s="244" t="e">
        <f t="shared" ca="1" si="116"/>
        <v>#NAME?</v>
      </c>
      <c r="CK249" s="244" t="e">
        <f t="shared" ca="1" si="116"/>
        <v>#NAME?</v>
      </c>
      <c r="CL249" s="244" t="e">
        <f t="shared" ca="1" si="108"/>
        <v>#NAME?</v>
      </c>
      <c r="CM249" s="244" t="e">
        <f t="shared" ca="1" si="108"/>
        <v>#NAME?</v>
      </c>
      <c r="CN249" s="244" t="e">
        <f t="shared" ca="1" si="108"/>
        <v>#NAME?</v>
      </c>
      <c r="CO249" s="244" t="e">
        <f t="shared" ca="1" si="108"/>
        <v>#NAME?</v>
      </c>
      <c r="CP249" s="244" t="e">
        <f t="shared" ca="1" si="108"/>
        <v>#NAME?</v>
      </c>
      <c r="CQ249" s="244" t="e">
        <f t="shared" ca="1" si="108"/>
        <v>#NAME?</v>
      </c>
      <c r="CT249" s="296"/>
      <c r="CV249" s="298" t="s">
        <v>11002</v>
      </c>
      <c r="CX249" s="244" t="e">
        <f t="shared" ca="1" si="91"/>
        <v>#NAME?</v>
      </c>
      <c r="CY249" s="244" t="e">
        <f t="shared" ca="1" si="91"/>
        <v>#NAME?</v>
      </c>
      <c r="CZ249" s="244" t="e">
        <f t="shared" ca="1" si="91"/>
        <v>#NAME?</v>
      </c>
      <c r="DA249" s="244" t="e">
        <f t="shared" ca="1" si="91"/>
        <v>#NAME?</v>
      </c>
      <c r="DB249" s="244" t="e">
        <f t="shared" ca="1" si="117"/>
        <v>#NAME?</v>
      </c>
      <c r="DC249" s="244" t="e">
        <f t="shared" ca="1" si="117"/>
        <v>#NAME?</v>
      </c>
      <c r="DD249" s="244" t="e">
        <f t="shared" ca="1" si="117"/>
        <v>#NAME?</v>
      </c>
      <c r="DE249" s="244" t="e">
        <f t="shared" ca="1" si="117"/>
        <v>#NAME?</v>
      </c>
      <c r="DF249" s="244" t="e">
        <f t="shared" ca="1" si="117"/>
        <v>#NAME?</v>
      </c>
      <c r="DG249" s="244" t="e">
        <f t="shared" ca="1" si="117"/>
        <v>#NAME?</v>
      </c>
      <c r="DH249" s="244" t="e">
        <f t="shared" ca="1" si="117"/>
        <v>#NAME?</v>
      </c>
      <c r="DI249" s="244" t="e">
        <f t="shared" ca="1" si="117"/>
        <v>#NAME?</v>
      </c>
      <c r="DJ249" s="244" t="e">
        <f t="shared" ca="1" si="109"/>
        <v>#NAME?</v>
      </c>
      <c r="DK249" s="244" t="e">
        <f t="shared" ca="1" si="109"/>
        <v>#NAME?</v>
      </c>
      <c r="DL249" s="244" t="e">
        <f t="shared" ca="1" si="109"/>
        <v>#NAME?</v>
      </c>
      <c r="DM249" s="244" t="e">
        <f t="shared" ca="1" si="109"/>
        <v>#NAME?</v>
      </c>
      <c r="DN249" s="244" t="e">
        <f t="shared" ca="1" si="109"/>
        <v>#NAME?</v>
      </c>
      <c r="DO249" s="244" t="e">
        <f t="shared" ca="1" si="109"/>
        <v>#NAME?</v>
      </c>
    </row>
    <row r="250" spans="2:119" ht="16.5" thickBot="1">
      <c r="B250" s="299"/>
      <c r="C250" s="302">
        <f t="shared" si="87"/>
        <v>144.15903778197685</v>
      </c>
      <c r="D250" s="301" t="s">
        <v>11547</v>
      </c>
      <c r="E250" s="293">
        <f t="shared" si="105"/>
        <v>35</v>
      </c>
      <c r="F250" s="221">
        <f t="shared" si="110"/>
        <v>291.69016717004274</v>
      </c>
      <c r="G250" s="221">
        <f t="shared" si="110"/>
        <v>291.31335853820269</v>
      </c>
      <c r="H250" s="221">
        <f t="shared" si="110"/>
        <v>290.93819489310215</v>
      </c>
      <c r="I250" s="221">
        <f t="shared" si="110"/>
        <v>290.42501511400013</v>
      </c>
      <c r="J250" s="221">
        <f t="shared" si="110"/>
        <v>289.91490710039818</v>
      </c>
      <c r="K250" s="221">
        <f t="shared" si="110"/>
        <v>289.40784893033828</v>
      </c>
      <c r="L250" s="221">
        <f t="shared" si="110"/>
        <v>288.72128175237447</v>
      </c>
      <c r="M250" s="221">
        <f t="shared" si="110"/>
        <v>287.85962802980146</v>
      </c>
      <c r="N250" s="221">
        <f t="shared" si="110"/>
        <v>287.00681150083466</v>
      </c>
      <c r="O250" s="221">
        <f t="shared" si="110"/>
        <v>285.67798990358392</v>
      </c>
      <c r="P250" s="221">
        <f t="shared" si="106"/>
        <v>284.37051380811886</v>
      </c>
      <c r="Q250" s="221">
        <f t="shared" si="106"/>
        <v>282.40624366417796</v>
      </c>
      <c r="R250" s="221">
        <f t="shared" si="106"/>
        <v>279.75255558246727</v>
      </c>
      <c r="S250" s="221">
        <f t="shared" si="106"/>
        <v>277.18769546768232</v>
      </c>
      <c r="T250" s="221">
        <f t="shared" si="104"/>
        <v>274.06340378666886</v>
      </c>
      <c r="U250" s="221">
        <f t="shared" si="104"/>
        <v>270.09855179591005</v>
      </c>
      <c r="V250" s="221">
        <f t="shared" si="104"/>
        <v>250.20902130977777</v>
      </c>
      <c r="W250" s="221">
        <f t="shared" si="104"/>
        <v>224.15903778197685</v>
      </c>
      <c r="Z250" s="299"/>
      <c r="AA250" s="294">
        <f t="shared" si="107"/>
        <v>5.0000000000000001E-4</v>
      </c>
      <c r="AB250" s="301" t="s">
        <v>11547</v>
      </c>
      <c r="AC250" s="295">
        <v>2.3E-3</v>
      </c>
      <c r="AD250" s="222" t="e">
        <f t="shared" ca="1" si="115"/>
        <v>#NAME?</v>
      </c>
      <c r="AE250" s="222" t="e">
        <f t="shared" ca="1" si="115"/>
        <v>#NAME?</v>
      </c>
      <c r="AF250" s="222" t="e">
        <f t="shared" ca="1" si="115"/>
        <v>#NAME?</v>
      </c>
      <c r="AG250" s="222" t="e">
        <f t="shared" ca="1" si="115"/>
        <v>#NAME?</v>
      </c>
      <c r="AH250" s="222" t="e">
        <f t="shared" ca="1" si="113"/>
        <v>#NAME?</v>
      </c>
      <c r="AI250" s="222" t="e">
        <f t="shared" ca="1" si="113"/>
        <v>#NAME?</v>
      </c>
      <c r="AJ250" s="222" t="e">
        <f t="shared" ca="1" si="113"/>
        <v>#NAME?</v>
      </c>
      <c r="AK250" s="222" t="e">
        <f t="shared" ca="1" si="113"/>
        <v>#NAME?</v>
      </c>
      <c r="AL250" s="222" t="e">
        <f t="shared" ca="1" si="98"/>
        <v>#NAME?</v>
      </c>
      <c r="AM250" s="222" t="e">
        <f t="shared" ca="1" si="98"/>
        <v>#NAME?</v>
      </c>
      <c r="AN250" s="222" t="e">
        <f t="shared" ca="1" si="98"/>
        <v>#NAME?</v>
      </c>
      <c r="AO250" s="222" t="e">
        <f t="shared" ca="1" si="98"/>
        <v>#NAME?</v>
      </c>
      <c r="AP250" s="222" t="e">
        <f t="shared" ca="1" si="98"/>
        <v>#NAME?</v>
      </c>
      <c r="AQ250" s="222" t="e">
        <f t="shared" ca="1" si="98"/>
        <v>#NAME?</v>
      </c>
      <c r="AR250" s="222" t="e">
        <f t="shared" ca="1" si="98"/>
        <v>#NAME?</v>
      </c>
      <c r="AS250" s="222" t="e">
        <f t="shared" ca="1" si="98"/>
        <v>#NAME?</v>
      </c>
      <c r="AT250" s="222" t="e">
        <f t="shared" ca="1" si="114"/>
        <v>#NAME?</v>
      </c>
      <c r="AU250" s="222" t="e">
        <f t="shared" ca="1" si="114"/>
        <v>#NAME?</v>
      </c>
      <c r="AX250" s="299"/>
      <c r="AZ250" s="301" t="s">
        <v>11547</v>
      </c>
      <c r="BB250" s="244" t="e">
        <f t="shared" ca="1" si="112"/>
        <v>#NAME?</v>
      </c>
      <c r="BC250" s="244" t="e">
        <f t="shared" ca="1" si="111"/>
        <v>#NAME?</v>
      </c>
      <c r="BD250" s="244" t="e">
        <f t="shared" ca="1" si="111"/>
        <v>#NAME?</v>
      </c>
      <c r="BE250" s="244" t="e">
        <f t="shared" ca="1" si="111"/>
        <v>#NAME?</v>
      </c>
      <c r="BF250" s="244" t="e">
        <f t="shared" ca="1" si="111"/>
        <v>#NAME?</v>
      </c>
      <c r="BG250" s="244" t="e">
        <f t="shared" ca="1" si="111"/>
        <v>#NAME?</v>
      </c>
      <c r="BH250" s="244" t="e">
        <f t="shared" ca="1" si="111"/>
        <v>#NAME?</v>
      </c>
      <c r="BI250" s="244" t="e">
        <f t="shared" ca="1" si="111"/>
        <v>#NAME?</v>
      </c>
      <c r="BJ250" s="244" t="e">
        <f t="shared" ca="1" si="111"/>
        <v>#NAME?</v>
      </c>
      <c r="BK250" s="244" t="e">
        <f t="shared" ca="1" si="96"/>
        <v>#NAME?</v>
      </c>
      <c r="BL250" s="244" t="e">
        <f t="shared" ca="1" si="96"/>
        <v>#NAME?</v>
      </c>
      <c r="BM250" s="244" t="e">
        <f t="shared" ca="1" si="96"/>
        <v>#NAME?</v>
      </c>
      <c r="BN250" s="244" t="e">
        <f t="shared" ca="1" si="96"/>
        <v>#NAME?</v>
      </c>
      <c r="BO250" s="244" t="e">
        <f t="shared" ca="1" si="103"/>
        <v>#NAME?</v>
      </c>
      <c r="BP250" s="244" t="e">
        <f t="shared" ca="1" si="103"/>
        <v>#NAME?</v>
      </c>
      <c r="BQ250" s="244" t="e">
        <f t="shared" ca="1" si="103"/>
        <v>#NAME?</v>
      </c>
      <c r="BR250" s="244" t="e">
        <f t="shared" ca="1" si="103"/>
        <v>#NAME?</v>
      </c>
      <c r="BS250" s="244" t="e">
        <f t="shared" ca="1" si="103"/>
        <v>#NAME?</v>
      </c>
      <c r="BV250" s="299"/>
      <c r="BX250" s="301" t="s">
        <v>11547</v>
      </c>
      <c r="BZ250" s="244" t="e">
        <f t="shared" ca="1" si="90"/>
        <v>#NAME?</v>
      </c>
      <c r="CA250" s="244" t="e">
        <f t="shared" ca="1" si="90"/>
        <v>#NAME?</v>
      </c>
      <c r="CB250" s="244" t="e">
        <f t="shared" ca="1" si="90"/>
        <v>#NAME?</v>
      </c>
      <c r="CC250" s="244" t="e">
        <f t="shared" ca="1" si="90"/>
        <v>#NAME?</v>
      </c>
      <c r="CD250" s="244" t="e">
        <f t="shared" ca="1" si="116"/>
        <v>#NAME?</v>
      </c>
      <c r="CE250" s="244" t="e">
        <f t="shared" ca="1" si="116"/>
        <v>#NAME?</v>
      </c>
      <c r="CF250" s="244" t="e">
        <f t="shared" ca="1" si="116"/>
        <v>#NAME?</v>
      </c>
      <c r="CG250" s="244" t="e">
        <f t="shared" ca="1" si="116"/>
        <v>#NAME?</v>
      </c>
      <c r="CH250" s="244" t="e">
        <f t="shared" ca="1" si="116"/>
        <v>#NAME?</v>
      </c>
      <c r="CI250" s="244" t="e">
        <f t="shared" ca="1" si="116"/>
        <v>#NAME?</v>
      </c>
      <c r="CJ250" s="244" t="e">
        <f t="shared" ca="1" si="116"/>
        <v>#NAME?</v>
      </c>
      <c r="CK250" s="244" t="e">
        <f t="shared" ca="1" si="116"/>
        <v>#NAME?</v>
      </c>
      <c r="CL250" s="244" t="e">
        <f t="shared" ca="1" si="108"/>
        <v>#NAME?</v>
      </c>
      <c r="CM250" s="244" t="e">
        <f t="shared" ca="1" si="108"/>
        <v>#NAME?</v>
      </c>
      <c r="CN250" s="244" t="e">
        <f t="shared" ca="1" si="108"/>
        <v>#NAME?</v>
      </c>
      <c r="CO250" s="244" t="e">
        <f t="shared" ca="1" si="108"/>
        <v>#NAME?</v>
      </c>
      <c r="CP250" s="244" t="e">
        <f t="shared" ca="1" si="108"/>
        <v>#NAME?</v>
      </c>
      <c r="CQ250" s="244" t="e">
        <f t="shared" ca="1" si="108"/>
        <v>#NAME?</v>
      </c>
      <c r="CT250" s="299"/>
      <c r="CV250" s="301" t="s">
        <v>11547</v>
      </c>
      <c r="CX250" s="244" t="e">
        <f t="shared" ca="1" si="91"/>
        <v>#NAME?</v>
      </c>
      <c r="CY250" s="244" t="e">
        <f t="shared" ca="1" si="91"/>
        <v>#NAME?</v>
      </c>
      <c r="CZ250" s="244" t="e">
        <f t="shared" ca="1" si="91"/>
        <v>#NAME?</v>
      </c>
      <c r="DA250" s="244" t="e">
        <f t="shared" ca="1" si="91"/>
        <v>#NAME?</v>
      </c>
      <c r="DB250" s="244" t="e">
        <f t="shared" ca="1" si="117"/>
        <v>#NAME?</v>
      </c>
      <c r="DC250" s="244" t="e">
        <f t="shared" ca="1" si="117"/>
        <v>#NAME?</v>
      </c>
      <c r="DD250" s="244" t="e">
        <f t="shared" ca="1" si="117"/>
        <v>#NAME?</v>
      </c>
      <c r="DE250" s="244" t="e">
        <f t="shared" ca="1" si="117"/>
        <v>#NAME?</v>
      </c>
      <c r="DF250" s="244" t="e">
        <f t="shared" ca="1" si="117"/>
        <v>#NAME?</v>
      </c>
      <c r="DG250" s="244" t="e">
        <f t="shared" ca="1" si="117"/>
        <v>#NAME?</v>
      </c>
      <c r="DH250" s="244" t="e">
        <f t="shared" ca="1" si="117"/>
        <v>#NAME?</v>
      </c>
      <c r="DI250" s="244" t="e">
        <f t="shared" ca="1" si="117"/>
        <v>#NAME?</v>
      </c>
      <c r="DJ250" s="244" t="e">
        <f t="shared" ca="1" si="109"/>
        <v>#NAME?</v>
      </c>
      <c r="DK250" s="244" t="e">
        <f t="shared" ca="1" si="109"/>
        <v>#NAME?</v>
      </c>
      <c r="DL250" s="244" t="e">
        <f t="shared" ca="1" si="109"/>
        <v>#NAME?</v>
      </c>
      <c r="DM250" s="244" t="e">
        <f t="shared" ca="1" si="109"/>
        <v>#NAME?</v>
      </c>
      <c r="DN250" s="244" t="e">
        <f t="shared" ca="1" si="109"/>
        <v>#NAME?</v>
      </c>
      <c r="DO250" s="244" t="e">
        <f t="shared" ca="1" si="109"/>
        <v>#NAME?</v>
      </c>
    </row>
    <row r="251" spans="2:119" ht="16.5" thickBot="1">
      <c r="B251" s="290" t="s">
        <v>10981</v>
      </c>
      <c r="C251" s="303">
        <f>AP70</f>
        <v>142.36170533880994</v>
      </c>
      <c r="D251" s="292" t="s">
        <v>10965</v>
      </c>
      <c r="E251" s="293">
        <f>Y61</f>
        <v>140.70357362119734</v>
      </c>
      <c r="F251" s="221">
        <f t="shared" si="110"/>
        <v>395.59640834807317</v>
      </c>
      <c r="G251" s="221">
        <f t="shared" si="110"/>
        <v>395.21959971623312</v>
      </c>
      <c r="H251" s="221">
        <f t="shared" si="110"/>
        <v>394.84443607113258</v>
      </c>
      <c r="I251" s="221">
        <f t="shared" si="110"/>
        <v>394.33125629203056</v>
      </c>
      <c r="J251" s="221">
        <f t="shared" si="110"/>
        <v>393.82114827842861</v>
      </c>
      <c r="K251" s="221">
        <f t="shared" si="110"/>
        <v>393.3140901083687</v>
      </c>
      <c r="L251" s="221">
        <f t="shared" si="110"/>
        <v>392.62752293040489</v>
      </c>
      <c r="M251" s="221">
        <f t="shared" si="110"/>
        <v>391.76586920783188</v>
      </c>
      <c r="N251" s="221">
        <f t="shared" si="110"/>
        <v>390.91305267886509</v>
      </c>
      <c r="O251" s="221">
        <f t="shared" si="110"/>
        <v>389.58423108161435</v>
      </c>
      <c r="P251" s="221">
        <f t="shared" si="106"/>
        <v>388.27675498614929</v>
      </c>
      <c r="Q251" s="221">
        <f t="shared" si="106"/>
        <v>386.31248484220839</v>
      </c>
      <c r="R251" s="221">
        <f t="shared" si="106"/>
        <v>383.65879676049769</v>
      </c>
      <c r="S251" s="221">
        <f t="shared" si="106"/>
        <v>381.09393664571274</v>
      </c>
      <c r="T251" s="221">
        <f t="shared" si="104"/>
        <v>377.96964496469928</v>
      </c>
      <c r="U251" s="221">
        <f t="shared" si="104"/>
        <v>374.00479297394048</v>
      </c>
      <c r="V251" s="221">
        <f t="shared" si="104"/>
        <v>354.1152624878082</v>
      </c>
      <c r="W251" s="221">
        <f t="shared" si="104"/>
        <v>328.06527896000728</v>
      </c>
      <c r="Z251" s="290" t="s">
        <v>10981</v>
      </c>
      <c r="AA251" s="294">
        <f>AS70</f>
        <v>8.0000000000000004E-4</v>
      </c>
      <c r="AB251" s="292" t="s">
        <v>10965</v>
      </c>
      <c r="AC251" s="295">
        <v>1E-4</v>
      </c>
      <c r="AD251" s="222" t="e">
        <f t="shared" ca="1" si="115"/>
        <v>#NAME?</v>
      </c>
      <c r="AE251" s="222" t="e">
        <f t="shared" ca="1" si="115"/>
        <v>#NAME?</v>
      </c>
      <c r="AF251" s="222" t="e">
        <f t="shared" ca="1" si="115"/>
        <v>#NAME?</v>
      </c>
      <c r="AG251" s="222" t="e">
        <f t="shared" ca="1" si="115"/>
        <v>#NAME?</v>
      </c>
      <c r="AH251" s="222" t="e">
        <f t="shared" ca="1" si="113"/>
        <v>#NAME?</v>
      </c>
      <c r="AI251" s="222" t="e">
        <f t="shared" ca="1" si="113"/>
        <v>#NAME?</v>
      </c>
      <c r="AJ251" s="222" t="e">
        <f t="shared" ca="1" si="113"/>
        <v>#NAME?</v>
      </c>
      <c r="AK251" s="222" t="e">
        <f t="shared" ca="1" si="113"/>
        <v>#NAME?</v>
      </c>
      <c r="AL251" s="222" t="e">
        <f t="shared" ca="1" si="98"/>
        <v>#NAME?</v>
      </c>
      <c r="AM251" s="222" t="e">
        <f t="shared" ca="1" si="98"/>
        <v>#NAME?</v>
      </c>
      <c r="AN251" s="222" t="e">
        <f t="shared" ca="1" si="98"/>
        <v>#NAME?</v>
      </c>
      <c r="AO251" s="222" t="e">
        <f t="shared" ca="1" si="98"/>
        <v>#NAME?</v>
      </c>
      <c r="AP251" s="222" t="e">
        <f t="shared" ca="1" si="98"/>
        <v>#NAME?</v>
      </c>
      <c r="AQ251" s="222" t="e">
        <f t="shared" ca="1" si="98"/>
        <v>#NAME?</v>
      </c>
      <c r="AR251" s="222" t="e">
        <f t="shared" ca="1" si="98"/>
        <v>#NAME?</v>
      </c>
      <c r="AS251" s="222" t="e">
        <f t="shared" ca="1" si="98"/>
        <v>#NAME?</v>
      </c>
      <c r="AT251" s="222" t="e">
        <f t="shared" ca="1" si="114"/>
        <v>#NAME?</v>
      </c>
      <c r="AU251" s="222" t="e">
        <f t="shared" ca="1" si="114"/>
        <v>#NAME?</v>
      </c>
      <c r="AX251" s="290" t="s">
        <v>10981</v>
      </c>
      <c r="AZ251" s="292" t="s">
        <v>10965</v>
      </c>
      <c r="BB251" s="244" t="e">
        <f t="shared" ca="1" si="112"/>
        <v>#NAME?</v>
      </c>
      <c r="BC251" s="244" t="e">
        <f t="shared" ca="1" si="111"/>
        <v>#NAME?</v>
      </c>
      <c r="BD251" s="244" t="e">
        <f t="shared" ca="1" si="111"/>
        <v>#NAME?</v>
      </c>
      <c r="BE251" s="244" t="e">
        <f t="shared" ca="1" si="111"/>
        <v>#NAME?</v>
      </c>
      <c r="BF251" s="244" t="e">
        <f t="shared" ca="1" si="111"/>
        <v>#NAME?</v>
      </c>
      <c r="BG251" s="244" t="e">
        <f t="shared" ca="1" si="111"/>
        <v>#NAME?</v>
      </c>
      <c r="BH251" s="244" t="e">
        <f t="shared" ca="1" si="111"/>
        <v>#NAME?</v>
      </c>
      <c r="BI251" s="244" t="e">
        <f t="shared" ca="1" si="111"/>
        <v>#NAME?</v>
      </c>
      <c r="BJ251" s="244" t="e">
        <f t="shared" ca="1" si="111"/>
        <v>#NAME?</v>
      </c>
      <c r="BK251" s="244" t="e">
        <f t="shared" ca="1" si="96"/>
        <v>#NAME?</v>
      </c>
      <c r="BL251" s="244" t="e">
        <f t="shared" ca="1" si="96"/>
        <v>#NAME?</v>
      </c>
      <c r="BM251" s="244" t="e">
        <f t="shared" ca="1" si="96"/>
        <v>#NAME?</v>
      </c>
      <c r="BN251" s="244" t="e">
        <f t="shared" ca="1" si="96"/>
        <v>#NAME?</v>
      </c>
      <c r="BO251" s="244" t="e">
        <f t="shared" ca="1" si="103"/>
        <v>#NAME?</v>
      </c>
      <c r="BP251" s="244" t="e">
        <f t="shared" ca="1" si="103"/>
        <v>#NAME?</v>
      </c>
      <c r="BQ251" s="244" t="e">
        <f t="shared" ca="1" si="103"/>
        <v>#NAME?</v>
      </c>
      <c r="BR251" s="244" t="e">
        <f t="shared" ca="1" si="103"/>
        <v>#NAME?</v>
      </c>
      <c r="BS251" s="244" t="e">
        <f t="shared" ca="1" si="103"/>
        <v>#NAME?</v>
      </c>
      <c r="BV251" s="290" t="s">
        <v>10981</v>
      </c>
      <c r="BX251" s="292" t="s">
        <v>10965</v>
      </c>
      <c r="BZ251" s="244" t="e">
        <f t="shared" ca="1" si="90"/>
        <v>#NAME?</v>
      </c>
      <c r="CA251" s="244" t="e">
        <f t="shared" ca="1" si="90"/>
        <v>#NAME?</v>
      </c>
      <c r="CB251" s="244" t="e">
        <f t="shared" ca="1" si="90"/>
        <v>#NAME?</v>
      </c>
      <c r="CC251" s="244" t="e">
        <f t="shared" ca="1" si="90"/>
        <v>#NAME?</v>
      </c>
      <c r="CD251" s="244" t="e">
        <f t="shared" ca="1" si="116"/>
        <v>#NAME?</v>
      </c>
      <c r="CE251" s="244" t="e">
        <f t="shared" ca="1" si="116"/>
        <v>#NAME?</v>
      </c>
      <c r="CF251" s="244" t="e">
        <f t="shared" ca="1" si="116"/>
        <v>#NAME?</v>
      </c>
      <c r="CG251" s="244" t="e">
        <f t="shared" ca="1" si="116"/>
        <v>#NAME?</v>
      </c>
      <c r="CH251" s="244" t="e">
        <f t="shared" ca="1" si="116"/>
        <v>#NAME?</v>
      </c>
      <c r="CI251" s="244" t="e">
        <f t="shared" ca="1" si="116"/>
        <v>#NAME?</v>
      </c>
      <c r="CJ251" s="244" t="e">
        <f t="shared" ca="1" si="116"/>
        <v>#NAME?</v>
      </c>
      <c r="CK251" s="244" t="e">
        <f t="shared" ca="1" si="116"/>
        <v>#NAME?</v>
      </c>
      <c r="CL251" s="244" t="e">
        <f t="shared" ca="1" si="108"/>
        <v>#NAME?</v>
      </c>
      <c r="CM251" s="244" t="e">
        <f t="shared" ca="1" si="108"/>
        <v>#NAME?</v>
      </c>
      <c r="CN251" s="244" t="e">
        <f t="shared" ca="1" si="108"/>
        <v>#NAME?</v>
      </c>
      <c r="CO251" s="244" t="e">
        <f t="shared" ca="1" si="108"/>
        <v>#NAME?</v>
      </c>
      <c r="CP251" s="244" t="e">
        <f t="shared" ca="1" si="108"/>
        <v>#NAME?</v>
      </c>
      <c r="CQ251" s="244" t="e">
        <f t="shared" ca="1" si="108"/>
        <v>#NAME?</v>
      </c>
      <c r="CT251" s="290" t="s">
        <v>10981</v>
      </c>
      <c r="CV251" s="292" t="s">
        <v>10965</v>
      </c>
      <c r="CX251" s="244" t="e">
        <f t="shared" ca="1" si="91"/>
        <v>#NAME?</v>
      </c>
      <c r="CY251" s="244" t="e">
        <f t="shared" ca="1" si="91"/>
        <v>#NAME?</v>
      </c>
      <c r="CZ251" s="244" t="e">
        <f t="shared" ca="1" si="91"/>
        <v>#NAME?</v>
      </c>
      <c r="DA251" s="244" t="e">
        <f t="shared" ca="1" si="91"/>
        <v>#NAME?</v>
      </c>
      <c r="DB251" s="244" t="e">
        <f t="shared" ca="1" si="117"/>
        <v>#NAME?</v>
      </c>
      <c r="DC251" s="244" t="e">
        <f t="shared" ca="1" si="117"/>
        <v>#NAME?</v>
      </c>
      <c r="DD251" s="244" t="e">
        <f t="shared" ca="1" si="117"/>
        <v>#NAME?</v>
      </c>
      <c r="DE251" s="244" t="e">
        <f t="shared" ca="1" si="117"/>
        <v>#NAME?</v>
      </c>
      <c r="DF251" s="244" t="e">
        <f t="shared" ca="1" si="117"/>
        <v>#NAME?</v>
      </c>
      <c r="DG251" s="244" t="e">
        <f t="shared" ca="1" si="117"/>
        <v>#NAME?</v>
      </c>
      <c r="DH251" s="244" t="e">
        <f t="shared" ca="1" si="117"/>
        <v>#NAME?</v>
      </c>
      <c r="DI251" s="244" t="e">
        <f t="shared" ca="1" si="117"/>
        <v>#NAME?</v>
      </c>
      <c r="DJ251" s="244" t="e">
        <f t="shared" ca="1" si="109"/>
        <v>#NAME?</v>
      </c>
      <c r="DK251" s="244" t="e">
        <f t="shared" ca="1" si="109"/>
        <v>#NAME?</v>
      </c>
      <c r="DL251" s="244" t="e">
        <f t="shared" ca="1" si="109"/>
        <v>#NAME?</v>
      </c>
      <c r="DM251" s="244" t="e">
        <f t="shared" ca="1" si="109"/>
        <v>#NAME?</v>
      </c>
      <c r="DN251" s="244" t="e">
        <f t="shared" ca="1" si="109"/>
        <v>#NAME?</v>
      </c>
      <c r="DO251" s="244" t="e">
        <f t="shared" ca="1" si="109"/>
        <v>#NAME?</v>
      </c>
    </row>
    <row r="252" spans="2:119" ht="16.5" thickBot="1">
      <c r="B252" s="296"/>
      <c r="C252" s="297">
        <f t="shared" si="87"/>
        <v>142.36170533880994</v>
      </c>
      <c r="D252" s="298" t="s">
        <v>10972</v>
      </c>
      <c r="E252" s="293">
        <f t="shared" ref="E252:E268" si="118">Y62</f>
        <v>140.21625407491695</v>
      </c>
      <c r="F252" s="221">
        <f t="shared" si="110"/>
        <v>395.10908880179278</v>
      </c>
      <c r="G252" s="221">
        <f t="shared" si="110"/>
        <v>394.73228016995273</v>
      </c>
      <c r="H252" s="221">
        <f t="shared" si="110"/>
        <v>394.35711652485224</v>
      </c>
      <c r="I252" s="221">
        <f t="shared" si="110"/>
        <v>393.84393674575017</v>
      </c>
      <c r="J252" s="221">
        <f t="shared" si="110"/>
        <v>393.33382873214816</v>
      </c>
      <c r="K252" s="221">
        <f t="shared" si="110"/>
        <v>392.82677056208831</v>
      </c>
      <c r="L252" s="221">
        <f t="shared" si="110"/>
        <v>392.14020338412456</v>
      </c>
      <c r="M252" s="221">
        <f t="shared" si="110"/>
        <v>391.27854966155149</v>
      </c>
      <c r="N252" s="221">
        <f t="shared" si="110"/>
        <v>390.4257331325847</v>
      </c>
      <c r="O252" s="221">
        <f t="shared" si="110"/>
        <v>389.0969115353339</v>
      </c>
      <c r="P252" s="221">
        <f t="shared" si="106"/>
        <v>387.78943543986895</v>
      </c>
      <c r="Q252" s="221">
        <f t="shared" si="106"/>
        <v>385.825165295928</v>
      </c>
      <c r="R252" s="221">
        <f t="shared" si="106"/>
        <v>383.17147721421736</v>
      </c>
      <c r="S252" s="221">
        <f t="shared" si="106"/>
        <v>380.60661709943236</v>
      </c>
      <c r="T252" s="221">
        <f t="shared" si="104"/>
        <v>377.4823254184189</v>
      </c>
      <c r="U252" s="221">
        <f t="shared" si="104"/>
        <v>373.51747342766009</v>
      </c>
      <c r="V252" s="221">
        <f t="shared" si="104"/>
        <v>353.62794294152781</v>
      </c>
      <c r="W252" s="221">
        <f t="shared" si="104"/>
        <v>327.57795941372689</v>
      </c>
      <c r="Z252" s="296"/>
      <c r="AA252" s="294">
        <f t="shared" si="107"/>
        <v>8.0000000000000004E-4</v>
      </c>
      <c r="AB252" s="298" t="s">
        <v>10972</v>
      </c>
      <c r="AC252" s="295">
        <v>1E-4</v>
      </c>
      <c r="AD252" s="222" t="e">
        <f t="shared" ca="1" si="115"/>
        <v>#NAME?</v>
      </c>
      <c r="AE252" s="222" t="e">
        <f t="shared" ca="1" si="115"/>
        <v>#NAME?</v>
      </c>
      <c r="AF252" s="222" t="e">
        <f t="shared" ca="1" si="115"/>
        <v>#NAME?</v>
      </c>
      <c r="AG252" s="222" t="e">
        <f t="shared" ca="1" si="115"/>
        <v>#NAME?</v>
      </c>
      <c r="AH252" s="222" t="e">
        <f t="shared" ca="1" si="113"/>
        <v>#NAME?</v>
      </c>
      <c r="AI252" s="222" t="e">
        <f t="shared" ca="1" si="113"/>
        <v>#NAME?</v>
      </c>
      <c r="AJ252" s="222" t="e">
        <f t="shared" ca="1" si="113"/>
        <v>#NAME?</v>
      </c>
      <c r="AK252" s="222" t="e">
        <f t="shared" ca="1" si="113"/>
        <v>#NAME?</v>
      </c>
      <c r="AL252" s="222" t="e">
        <f t="shared" ca="1" si="98"/>
        <v>#NAME?</v>
      </c>
      <c r="AM252" s="222" t="e">
        <f t="shared" ca="1" si="98"/>
        <v>#NAME?</v>
      </c>
      <c r="AN252" s="222" t="e">
        <f t="shared" ca="1" si="98"/>
        <v>#NAME?</v>
      </c>
      <c r="AO252" s="222" t="e">
        <f t="shared" ca="1" si="98"/>
        <v>#NAME?</v>
      </c>
      <c r="AP252" s="222" t="e">
        <f t="shared" ca="1" si="98"/>
        <v>#NAME?</v>
      </c>
      <c r="AQ252" s="222" t="e">
        <f t="shared" ca="1" si="98"/>
        <v>#NAME?</v>
      </c>
      <c r="AR252" s="222" t="e">
        <f t="shared" ca="1" si="98"/>
        <v>#NAME?</v>
      </c>
      <c r="AS252" s="222" t="e">
        <f t="shared" ca="1" si="98"/>
        <v>#NAME?</v>
      </c>
      <c r="AT252" s="222" t="e">
        <f t="shared" ca="1" si="114"/>
        <v>#NAME?</v>
      </c>
      <c r="AU252" s="222" t="e">
        <f t="shared" ca="1" si="114"/>
        <v>#NAME?</v>
      </c>
      <c r="AX252" s="296"/>
      <c r="AZ252" s="298" t="s">
        <v>10972</v>
      </c>
      <c r="BB252" s="244" t="e">
        <f t="shared" ca="1" si="112"/>
        <v>#NAME?</v>
      </c>
      <c r="BC252" s="244" t="e">
        <f t="shared" ca="1" si="111"/>
        <v>#NAME?</v>
      </c>
      <c r="BD252" s="244" t="e">
        <f t="shared" ca="1" si="111"/>
        <v>#NAME?</v>
      </c>
      <c r="BE252" s="244" t="e">
        <f t="shared" ca="1" si="111"/>
        <v>#NAME?</v>
      </c>
      <c r="BF252" s="244" t="e">
        <f t="shared" ca="1" si="111"/>
        <v>#NAME?</v>
      </c>
      <c r="BG252" s="244" t="e">
        <f t="shared" ca="1" si="111"/>
        <v>#NAME?</v>
      </c>
      <c r="BH252" s="244" t="e">
        <f t="shared" ca="1" si="111"/>
        <v>#NAME?</v>
      </c>
      <c r="BI252" s="244" t="e">
        <f t="shared" ca="1" si="111"/>
        <v>#NAME?</v>
      </c>
      <c r="BJ252" s="244" t="e">
        <f t="shared" ca="1" si="111"/>
        <v>#NAME?</v>
      </c>
      <c r="BK252" s="244" t="e">
        <f t="shared" ca="1" si="96"/>
        <v>#NAME?</v>
      </c>
      <c r="BL252" s="244" t="e">
        <f t="shared" ca="1" si="96"/>
        <v>#NAME?</v>
      </c>
      <c r="BM252" s="244" t="e">
        <f t="shared" ca="1" si="96"/>
        <v>#NAME?</v>
      </c>
      <c r="BN252" s="244" t="e">
        <f t="shared" ca="1" si="96"/>
        <v>#NAME?</v>
      </c>
      <c r="BO252" s="244" t="e">
        <f t="shared" ca="1" si="103"/>
        <v>#NAME?</v>
      </c>
      <c r="BP252" s="244" t="e">
        <f t="shared" ca="1" si="103"/>
        <v>#NAME?</v>
      </c>
      <c r="BQ252" s="244" t="e">
        <f t="shared" ca="1" si="103"/>
        <v>#NAME?</v>
      </c>
      <c r="BR252" s="244" t="e">
        <f t="shared" ca="1" si="103"/>
        <v>#NAME?</v>
      </c>
      <c r="BS252" s="244" t="e">
        <f t="shared" ca="1" si="103"/>
        <v>#NAME?</v>
      </c>
      <c r="BV252" s="296"/>
      <c r="BX252" s="298" t="s">
        <v>10972</v>
      </c>
      <c r="BZ252" s="244" t="e">
        <f t="shared" ca="1" si="90"/>
        <v>#NAME?</v>
      </c>
      <c r="CA252" s="244" t="e">
        <f t="shared" ca="1" si="90"/>
        <v>#NAME?</v>
      </c>
      <c r="CB252" s="244" t="e">
        <f t="shared" ca="1" si="90"/>
        <v>#NAME?</v>
      </c>
      <c r="CC252" s="244" t="e">
        <f t="shared" ca="1" si="90"/>
        <v>#NAME?</v>
      </c>
      <c r="CD252" s="244" t="e">
        <f t="shared" ca="1" si="116"/>
        <v>#NAME?</v>
      </c>
      <c r="CE252" s="244" t="e">
        <f t="shared" ca="1" si="116"/>
        <v>#NAME?</v>
      </c>
      <c r="CF252" s="244" t="e">
        <f t="shared" ca="1" si="116"/>
        <v>#NAME?</v>
      </c>
      <c r="CG252" s="244" t="e">
        <f t="shared" ca="1" si="116"/>
        <v>#NAME?</v>
      </c>
      <c r="CH252" s="244" t="e">
        <f t="shared" ca="1" si="116"/>
        <v>#NAME?</v>
      </c>
      <c r="CI252" s="244" t="e">
        <f t="shared" ca="1" si="116"/>
        <v>#NAME?</v>
      </c>
      <c r="CJ252" s="244" t="e">
        <f t="shared" ca="1" si="116"/>
        <v>#NAME?</v>
      </c>
      <c r="CK252" s="244" t="e">
        <f t="shared" ca="1" si="116"/>
        <v>#NAME?</v>
      </c>
      <c r="CL252" s="244" t="e">
        <f t="shared" ca="1" si="108"/>
        <v>#NAME?</v>
      </c>
      <c r="CM252" s="244" t="e">
        <f t="shared" ca="1" si="108"/>
        <v>#NAME?</v>
      </c>
      <c r="CN252" s="244" t="e">
        <f t="shared" ca="1" si="108"/>
        <v>#NAME?</v>
      </c>
      <c r="CO252" s="244" t="e">
        <f t="shared" ca="1" si="108"/>
        <v>#NAME?</v>
      </c>
      <c r="CP252" s="244" t="e">
        <f t="shared" ca="1" si="108"/>
        <v>#NAME?</v>
      </c>
      <c r="CQ252" s="244" t="e">
        <f t="shared" ca="1" si="108"/>
        <v>#NAME?</v>
      </c>
      <c r="CT252" s="296"/>
      <c r="CV252" s="298" t="s">
        <v>10972</v>
      </c>
      <c r="CX252" s="244" t="e">
        <f t="shared" ca="1" si="91"/>
        <v>#NAME?</v>
      </c>
      <c r="CY252" s="244" t="e">
        <f t="shared" ca="1" si="91"/>
        <v>#NAME?</v>
      </c>
      <c r="CZ252" s="244" t="e">
        <f t="shared" ca="1" si="91"/>
        <v>#NAME?</v>
      </c>
      <c r="DA252" s="244" t="e">
        <f t="shared" ca="1" si="91"/>
        <v>#NAME?</v>
      </c>
      <c r="DB252" s="244" t="e">
        <f t="shared" ca="1" si="117"/>
        <v>#NAME?</v>
      </c>
      <c r="DC252" s="244" t="e">
        <f t="shared" ca="1" si="117"/>
        <v>#NAME?</v>
      </c>
      <c r="DD252" s="244" t="e">
        <f t="shared" ca="1" si="117"/>
        <v>#NAME?</v>
      </c>
      <c r="DE252" s="244" t="e">
        <f t="shared" ca="1" si="117"/>
        <v>#NAME?</v>
      </c>
      <c r="DF252" s="244" t="e">
        <f t="shared" ca="1" si="117"/>
        <v>#NAME?</v>
      </c>
      <c r="DG252" s="244" t="e">
        <f t="shared" ca="1" si="117"/>
        <v>#NAME?</v>
      </c>
      <c r="DH252" s="244" t="e">
        <f t="shared" ca="1" si="117"/>
        <v>#NAME?</v>
      </c>
      <c r="DI252" s="244" t="e">
        <f t="shared" ca="1" si="117"/>
        <v>#NAME?</v>
      </c>
      <c r="DJ252" s="244" t="e">
        <f t="shared" ca="1" si="109"/>
        <v>#NAME?</v>
      </c>
      <c r="DK252" s="244" t="e">
        <f t="shared" ca="1" si="109"/>
        <v>#NAME?</v>
      </c>
      <c r="DL252" s="244" t="e">
        <f t="shared" ca="1" si="109"/>
        <v>#NAME?</v>
      </c>
      <c r="DM252" s="244" t="e">
        <f t="shared" ca="1" si="109"/>
        <v>#NAME?</v>
      </c>
      <c r="DN252" s="244" t="e">
        <f t="shared" ca="1" si="109"/>
        <v>#NAME?</v>
      </c>
      <c r="DO252" s="244" t="e">
        <f t="shared" ca="1" si="109"/>
        <v>#NAME?</v>
      </c>
    </row>
    <row r="253" spans="2:119" ht="16.5" thickBot="1">
      <c r="B253" s="296"/>
      <c r="C253" s="297">
        <f t="shared" si="87"/>
        <v>142.36170533880994</v>
      </c>
      <c r="D253" s="298" t="s">
        <v>10973</v>
      </c>
      <c r="E253" s="293">
        <f t="shared" si="118"/>
        <v>139.73113923973111</v>
      </c>
      <c r="F253" s="221">
        <f t="shared" si="110"/>
        <v>394.62397396660697</v>
      </c>
      <c r="G253" s="221">
        <f t="shared" si="110"/>
        <v>394.24716533476692</v>
      </c>
      <c r="H253" s="221">
        <f t="shared" si="110"/>
        <v>393.87200168966638</v>
      </c>
      <c r="I253" s="221">
        <f t="shared" si="110"/>
        <v>393.3588219105643</v>
      </c>
      <c r="J253" s="221">
        <f t="shared" si="110"/>
        <v>392.84871389696235</v>
      </c>
      <c r="K253" s="221">
        <f t="shared" si="110"/>
        <v>392.34165572690245</v>
      </c>
      <c r="L253" s="221">
        <f t="shared" si="110"/>
        <v>391.65508854893869</v>
      </c>
      <c r="M253" s="221">
        <f t="shared" si="110"/>
        <v>390.79343482636568</v>
      </c>
      <c r="N253" s="221">
        <f t="shared" si="110"/>
        <v>389.94061829739883</v>
      </c>
      <c r="O253" s="221">
        <f t="shared" si="110"/>
        <v>388.61179670014809</v>
      </c>
      <c r="P253" s="221">
        <f t="shared" si="106"/>
        <v>387.30432060468308</v>
      </c>
      <c r="Q253" s="221">
        <f t="shared" si="106"/>
        <v>385.34005046074219</v>
      </c>
      <c r="R253" s="221">
        <f t="shared" si="106"/>
        <v>382.68636237903149</v>
      </c>
      <c r="S253" s="221">
        <f t="shared" si="106"/>
        <v>380.12150226424649</v>
      </c>
      <c r="T253" s="221">
        <f t="shared" si="104"/>
        <v>376.99721058323303</v>
      </c>
      <c r="U253" s="221">
        <f t="shared" si="104"/>
        <v>373.03235859247422</v>
      </c>
      <c r="V253" s="221">
        <f t="shared" si="104"/>
        <v>353.14282810634199</v>
      </c>
      <c r="W253" s="221">
        <f t="shared" si="104"/>
        <v>327.09284457854108</v>
      </c>
      <c r="Z253" s="296"/>
      <c r="AA253" s="294">
        <f t="shared" si="107"/>
        <v>8.0000000000000004E-4</v>
      </c>
      <c r="AB253" s="298" t="s">
        <v>10973</v>
      </c>
      <c r="AC253" s="295">
        <v>2.0000000000000001E-4</v>
      </c>
      <c r="AD253" s="222" t="e">
        <f t="shared" ca="1" si="115"/>
        <v>#NAME?</v>
      </c>
      <c r="AE253" s="222" t="e">
        <f t="shared" ca="1" si="115"/>
        <v>#NAME?</v>
      </c>
      <c r="AF253" s="222" t="e">
        <f t="shared" ca="1" si="115"/>
        <v>#NAME?</v>
      </c>
      <c r="AG253" s="222" t="e">
        <f t="shared" ca="1" si="115"/>
        <v>#NAME?</v>
      </c>
      <c r="AH253" s="222" t="e">
        <f t="shared" ca="1" si="113"/>
        <v>#NAME?</v>
      </c>
      <c r="AI253" s="222" t="e">
        <f t="shared" ca="1" si="113"/>
        <v>#NAME?</v>
      </c>
      <c r="AJ253" s="222" t="e">
        <f t="shared" ca="1" si="113"/>
        <v>#NAME?</v>
      </c>
      <c r="AK253" s="222" t="e">
        <f t="shared" ca="1" si="113"/>
        <v>#NAME?</v>
      </c>
      <c r="AL253" s="222" t="e">
        <f t="shared" ca="1" si="98"/>
        <v>#NAME?</v>
      </c>
      <c r="AM253" s="222" t="e">
        <f t="shared" ca="1" si="98"/>
        <v>#NAME?</v>
      </c>
      <c r="AN253" s="222" t="e">
        <f t="shared" ca="1" si="98"/>
        <v>#NAME?</v>
      </c>
      <c r="AO253" s="222" t="e">
        <f t="shared" ca="1" si="98"/>
        <v>#NAME?</v>
      </c>
      <c r="AP253" s="222" t="e">
        <f t="shared" ca="1" si="98"/>
        <v>#NAME?</v>
      </c>
      <c r="AQ253" s="222" t="e">
        <f t="shared" ca="1" si="98"/>
        <v>#NAME?</v>
      </c>
      <c r="AR253" s="222" t="e">
        <f t="shared" ca="1" si="98"/>
        <v>#NAME?</v>
      </c>
      <c r="AS253" s="222" t="e">
        <f t="shared" ca="1" si="98"/>
        <v>#NAME?</v>
      </c>
      <c r="AT253" s="222" t="e">
        <f t="shared" ca="1" si="114"/>
        <v>#NAME?</v>
      </c>
      <c r="AU253" s="222" t="e">
        <f t="shared" ca="1" si="114"/>
        <v>#NAME?</v>
      </c>
      <c r="AX253" s="296"/>
      <c r="AZ253" s="298" t="s">
        <v>10973</v>
      </c>
      <c r="BB253" s="244" t="e">
        <f t="shared" ca="1" si="112"/>
        <v>#NAME?</v>
      </c>
      <c r="BC253" s="244" t="e">
        <f t="shared" ca="1" si="111"/>
        <v>#NAME?</v>
      </c>
      <c r="BD253" s="244" t="e">
        <f t="shared" ca="1" si="111"/>
        <v>#NAME?</v>
      </c>
      <c r="BE253" s="244" t="e">
        <f t="shared" ca="1" si="111"/>
        <v>#NAME?</v>
      </c>
      <c r="BF253" s="244" t="e">
        <f t="shared" ca="1" si="111"/>
        <v>#NAME?</v>
      </c>
      <c r="BG253" s="244" t="e">
        <f t="shared" ca="1" si="111"/>
        <v>#NAME?</v>
      </c>
      <c r="BH253" s="244" t="e">
        <f t="shared" ca="1" si="111"/>
        <v>#NAME?</v>
      </c>
      <c r="BI253" s="244" t="e">
        <f t="shared" ca="1" si="111"/>
        <v>#NAME?</v>
      </c>
      <c r="BJ253" s="244" t="e">
        <f t="shared" ca="1" si="111"/>
        <v>#NAME?</v>
      </c>
      <c r="BK253" s="244" t="e">
        <f t="shared" ca="1" si="96"/>
        <v>#NAME?</v>
      </c>
      <c r="BL253" s="244" t="e">
        <f t="shared" ca="1" si="96"/>
        <v>#NAME?</v>
      </c>
      <c r="BM253" s="244" t="e">
        <f t="shared" ca="1" si="96"/>
        <v>#NAME?</v>
      </c>
      <c r="BN253" s="244" t="e">
        <f t="shared" ca="1" si="96"/>
        <v>#NAME?</v>
      </c>
      <c r="BO253" s="244" t="e">
        <f t="shared" ca="1" si="103"/>
        <v>#NAME?</v>
      </c>
      <c r="BP253" s="244" t="e">
        <f t="shared" ca="1" si="103"/>
        <v>#NAME?</v>
      </c>
      <c r="BQ253" s="244" t="e">
        <f t="shared" ca="1" si="103"/>
        <v>#NAME?</v>
      </c>
      <c r="BR253" s="244" t="e">
        <f t="shared" ca="1" si="103"/>
        <v>#NAME?</v>
      </c>
      <c r="BS253" s="244" t="e">
        <f t="shared" ca="1" si="103"/>
        <v>#NAME?</v>
      </c>
      <c r="BV253" s="296"/>
      <c r="BX253" s="298" t="s">
        <v>10973</v>
      </c>
      <c r="BZ253" s="244" t="e">
        <f t="shared" ca="1" si="90"/>
        <v>#NAME?</v>
      </c>
      <c r="CA253" s="244" t="e">
        <f t="shared" ca="1" si="90"/>
        <v>#NAME?</v>
      </c>
      <c r="CB253" s="244" t="e">
        <f t="shared" ca="1" si="90"/>
        <v>#NAME?</v>
      </c>
      <c r="CC253" s="244" t="e">
        <f t="shared" ca="1" si="90"/>
        <v>#NAME?</v>
      </c>
      <c r="CD253" s="244" t="e">
        <f t="shared" ca="1" si="116"/>
        <v>#NAME?</v>
      </c>
      <c r="CE253" s="244" t="e">
        <f t="shared" ca="1" si="116"/>
        <v>#NAME?</v>
      </c>
      <c r="CF253" s="244" t="e">
        <f t="shared" ca="1" si="116"/>
        <v>#NAME?</v>
      </c>
      <c r="CG253" s="244" t="e">
        <f t="shared" ca="1" si="116"/>
        <v>#NAME?</v>
      </c>
      <c r="CH253" s="244" t="e">
        <f t="shared" ca="1" si="116"/>
        <v>#NAME?</v>
      </c>
      <c r="CI253" s="244" t="e">
        <f t="shared" ca="1" si="116"/>
        <v>#NAME?</v>
      </c>
      <c r="CJ253" s="244" t="e">
        <f t="shared" ca="1" si="116"/>
        <v>#NAME?</v>
      </c>
      <c r="CK253" s="244" t="e">
        <f t="shared" ca="1" si="116"/>
        <v>#NAME?</v>
      </c>
      <c r="CL253" s="244" t="e">
        <f t="shared" ca="1" si="108"/>
        <v>#NAME?</v>
      </c>
      <c r="CM253" s="244" t="e">
        <f t="shared" ca="1" si="108"/>
        <v>#NAME?</v>
      </c>
      <c r="CN253" s="244" t="e">
        <f t="shared" ca="1" si="108"/>
        <v>#NAME?</v>
      </c>
      <c r="CO253" s="244" t="e">
        <f t="shared" ca="1" si="108"/>
        <v>#NAME?</v>
      </c>
      <c r="CP253" s="244" t="e">
        <f t="shared" ca="1" si="108"/>
        <v>#NAME?</v>
      </c>
      <c r="CQ253" s="244" t="e">
        <f t="shared" ca="1" si="108"/>
        <v>#NAME?</v>
      </c>
      <c r="CT253" s="296"/>
      <c r="CV253" s="298" t="s">
        <v>10973</v>
      </c>
      <c r="CX253" s="244" t="e">
        <f t="shared" ca="1" si="91"/>
        <v>#NAME?</v>
      </c>
      <c r="CY253" s="244" t="e">
        <f t="shared" ca="1" si="91"/>
        <v>#NAME?</v>
      </c>
      <c r="CZ253" s="244" t="e">
        <f t="shared" ca="1" si="91"/>
        <v>#NAME?</v>
      </c>
      <c r="DA253" s="244" t="e">
        <f t="shared" ca="1" si="91"/>
        <v>#NAME?</v>
      </c>
      <c r="DB253" s="244" t="e">
        <f t="shared" ca="1" si="117"/>
        <v>#NAME?</v>
      </c>
      <c r="DC253" s="244" t="e">
        <f t="shared" ca="1" si="117"/>
        <v>#NAME?</v>
      </c>
      <c r="DD253" s="244" t="e">
        <f t="shared" ca="1" si="117"/>
        <v>#NAME?</v>
      </c>
      <c r="DE253" s="244" t="e">
        <f t="shared" ca="1" si="117"/>
        <v>#NAME?</v>
      </c>
      <c r="DF253" s="244" t="e">
        <f t="shared" ca="1" si="117"/>
        <v>#NAME?</v>
      </c>
      <c r="DG253" s="244" t="e">
        <f t="shared" ca="1" si="117"/>
        <v>#NAME?</v>
      </c>
      <c r="DH253" s="244" t="e">
        <f t="shared" ca="1" si="117"/>
        <v>#NAME?</v>
      </c>
      <c r="DI253" s="244" t="e">
        <f t="shared" ca="1" si="117"/>
        <v>#NAME?</v>
      </c>
      <c r="DJ253" s="244" t="e">
        <f t="shared" ca="1" si="109"/>
        <v>#NAME?</v>
      </c>
      <c r="DK253" s="244" t="e">
        <f t="shared" ca="1" si="109"/>
        <v>#NAME?</v>
      </c>
      <c r="DL253" s="244" t="e">
        <f t="shared" ca="1" si="109"/>
        <v>#NAME?</v>
      </c>
      <c r="DM253" s="244" t="e">
        <f t="shared" ca="1" si="109"/>
        <v>#NAME?</v>
      </c>
      <c r="DN253" s="244" t="e">
        <f t="shared" ca="1" si="109"/>
        <v>#NAME?</v>
      </c>
      <c r="DO253" s="244" t="e">
        <f t="shared" ca="1" si="109"/>
        <v>#NAME?</v>
      </c>
    </row>
    <row r="254" spans="2:119" ht="16.5" thickBot="1">
      <c r="B254" s="296"/>
      <c r="C254" s="297">
        <f t="shared" si="87"/>
        <v>142.36170533880994</v>
      </c>
      <c r="D254" s="298" t="s">
        <v>10974</v>
      </c>
      <c r="E254" s="293">
        <f t="shared" si="118"/>
        <v>139.06768436317935</v>
      </c>
      <c r="F254" s="221">
        <f t="shared" si="110"/>
        <v>393.96051909005519</v>
      </c>
      <c r="G254" s="221">
        <f t="shared" si="110"/>
        <v>393.58371045821514</v>
      </c>
      <c r="H254" s="221">
        <f t="shared" si="110"/>
        <v>393.20854681311459</v>
      </c>
      <c r="I254" s="221">
        <f t="shared" si="110"/>
        <v>392.69536703401258</v>
      </c>
      <c r="J254" s="221">
        <f t="shared" si="110"/>
        <v>392.18525902041063</v>
      </c>
      <c r="K254" s="221">
        <f t="shared" si="110"/>
        <v>391.67820085035072</v>
      </c>
      <c r="L254" s="221">
        <f t="shared" si="110"/>
        <v>390.99163367238691</v>
      </c>
      <c r="M254" s="221">
        <f t="shared" si="110"/>
        <v>390.1299799498139</v>
      </c>
      <c r="N254" s="221">
        <f t="shared" si="110"/>
        <v>389.2771634208471</v>
      </c>
      <c r="O254" s="221">
        <f t="shared" si="110"/>
        <v>387.94834182359637</v>
      </c>
      <c r="P254" s="221">
        <f t="shared" si="106"/>
        <v>386.6408657281313</v>
      </c>
      <c r="Q254" s="221">
        <f t="shared" si="106"/>
        <v>384.67659558419041</v>
      </c>
      <c r="R254" s="221">
        <f t="shared" si="106"/>
        <v>382.02290750247971</v>
      </c>
      <c r="S254" s="221">
        <f t="shared" si="106"/>
        <v>379.45804738769476</v>
      </c>
      <c r="T254" s="221">
        <f t="shared" si="104"/>
        <v>376.3337557066813</v>
      </c>
      <c r="U254" s="221">
        <f t="shared" si="104"/>
        <v>372.3689037159225</v>
      </c>
      <c r="V254" s="221">
        <f t="shared" si="104"/>
        <v>352.47937322979021</v>
      </c>
      <c r="W254" s="221">
        <f t="shared" si="104"/>
        <v>326.42938970198929</v>
      </c>
      <c r="Z254" s="296"/>
      <c r="AA254" s="294">
        <f t="shared" si="107"/>
        <v>8.0000000000000004E-4</v>
      </c>
      <c r="AB254" s="298" t="s">
        <v>10974</v>
      </c>
      <c r="AC254" s="295">
        <v>4.0000000000000002E-4</v>
      </c>
      <c r="AD254" s="222" t="e">
        <f t="shared" ca="1" si="115"/>
        <v>#NAME?</v>
      </c>
      <c r="AE254" s="222" t="e">
        <f t="shared" ca="1" si="115"/>
        <v>#NAME?</v>
      </c>
      <c r="AF254" s="222" t="e">
        <f t="shared" ca="1" si="115"/>
        <v>#NAME?</v>
      </c>
      <c r="AG254" s="222" t="e">
        <f t="shared" ca="1" si="115"/>
        <v>#NAME?</v>
      </c>
      <c r="AH254" s="222" t="e">
        <f t="shared" ca="1" si="113"/>
        <v>#NAME?</v>
      </c>
      <c r="AI254" s="222" t="e">
        <f t="shared" ca="1" si="113"/>
        <v>#NAME?</v>
      </c>
      <c r="AJ254" s="222" t="e">
        <f t="shared" ca="1" si="113"/>
        <v>#NAME?</v>
      </c>
      <c r="AK254" s="222" t="e">
        <f t="shared" ca="1" si="113"/>
        <v>#NAME?</v>
      </c>
      <c r="AL254" s="222" t="e">
        <f t="shared" ca="1" si="98"/>
        <v>#NAME?</v>
      </c>
      <c r="AM254" s="222" t="e">
        <f t="shared" ca="1" si="98"/>
        <v>#NAME?</v>
      </c>
      <c r="AN254" s="222" t="e">
        <f t="shared" ca="1" si="98"/>
        <v>#NAME?</v>
      </c>
      <c r="AO254" s="222" t="e">
        <f t="shared" ca="1" si="98"/>
        <v>#NAME?</v>
      </c>
      <c r="AP254" s="222" t="e">
        <f t="shared" ca="1" si="98"/>
        <v>#NAME?</v>
      </c>
      <c r="AQ254" s="222" t="e">
        <f t="shared" ca="1" si="98"/>
        <v>#NAME?</v>
      </c>
      <c r="AR254" s="222" t="e">
        <f t="shared" ca="1" si="98"/>
        <v>#NAME?</v>
      </c>
      <c r="AS254" s="222" t="e">
        <f t="shared" ca="1" si="98"/>
        <v>#NAME?</v>
      </c>
      <c r="AT254" s="222" t="e">
        <f t="shared" ca="1" si="114"/>
        <v>#NAME?</v>
      </c>
      <c r="AU254" s="222" t="e">
        <f t="shared" ca="1" si="114"/>
        <v>#NAME?</v>
      </c>
      <c r="AX254" s="296"/>
      <c r="AZ254" s="298" t="s">
        <v>10974</v>
      </c>
      <c r="BB254" s="244" t="e">
        <f t="shared" ca="1" si="112"/>
        <v>#NAME?</v>
      </c>
      <c r="BC254" s="244" t="e">
        <f t="shared" ca="1" si="111"/>
        <v>#NAME?</v>
      </c>
      <c r="BD254" s="244" t="e">
        <f t="shared" ca="1" si="111"/>
        <v>#NAME?</v>
      </c>
      <c r="BE254" s="244" t="e">
        <f t="shared" ca="1" si="111"/>
        <v>#NAME?</v>
      </c>
      <c r="BF254" s="244" t="e">
        <f t="shared" ca="1" si="111"/>
        <v>#NAME?</v>
      </c>
      <c r="BG254" s="244" t="e">
        <f t="shared" ca="1" si="111"/>
        <v>#NAME?</v>
      </c>
      <c r="BH254" s="244" t="e">
        <f t="shared" ca="1" si="111"/>
        <v>#NAME?</v>
      </c>
      <c r="BI254" s="244" t="e">
        <f t="shared" ca="1" si="111"/>
        <v>#NAME?</v>
      </c>
      <c r="BJ254" s="244" t="e">
        <f t="shared" ca="1" si="111"/>
        <v>#NAME?</v>
      </c>
      <c r="BK254" s="244" t="e">
        <f t="shared" ca="1" si="96"/>
        <v>#NAME?</v>
      </c>
      <c r="BL254" s="244" t="e">
        <f t="shared" ca="1" si="96"/>
        <v>#NAME?</v>
      </c>
      <c r="BM254" s="244" t="e">
        <f t="shared" ca="1" si="96"/>
        <v>#NAME?</v>
      </c>
      <c r="BN254" s="244" t="e">
        <f t="shared" ca="1" si="96"/>
        <v>#NAME?</v>
      </c>
      <c r="BO254" s="244" t="e">
        <f t="shared" ca="1" si="103"/>
        <v>#NAME?</v>
      </c>
      <c r="BP254" s="244" t="e">
        <f t="shared" ca="1" si="103"/>
        <v>#NAME?</v>
      </c>
      <c r="BQ254" s="244" t="e">
        <f t="shared" ca="1" si="103"/>
        <v>#NAME?</v>
      </c>
      <c r="BR254" s="244" t="e">
        <f t="shared" ca="1" si="103"/>
        <v>#NAME?</v>
      </c>
      <c r="BS254" s="244" t="e">
        <f t="shared" ca="1" si="103"/>
        <v>#NAME?</v>
      </c>
      <c r="BV254" s="296"/>
      <c r="BX254" s="298" t="s">
        <v>10974</v>
      </c>
      <c r="BZ254" s="244" t="e">
        <f t="shared" ca="1" si="90"/>
        <v>#NAME?</v>
      </c>
      <c r="CA254" s="244" t="e">
        <f t="shared" ca="1" si="90"/>
        <v>#NAME?</v>
      </c>
      <c r="CB254" s="244" t="e">
        <f t="shared" ca="1" si="90"/>
        <v>#NAME?</v>
      </c>
      <c r="CC254" s="244" t="e">
        <f t="shared" ca="1" si="90"/>
        <v>#NAME?</v>
      </c>
      <c r="CD254" s="244" t="e">
        <f t="shared" ca="1" si="116"/>
        <v>#NAME?</v>
      </c>
      <c r="CE254" s="244" t="e">
        <f t="shared" ca="1" si="116"/>
        <v>#NAME?</v>
      </c>
      <c r="CF254" s="244" t="e">
        <f t="shared" ca="1" si="116"/>
        <v>#NAME?</v>
      </c>
      <c r="CG254" s="244" t="e">
        <f t="shared" ca="1" si="116"/>
        <v>#NAME?</v>
      </c>
      <c r="CH254" s="244" t="e">
        <f t="shared" ca="1" si="116"/>
        <v>#NAME?</v>
      </c>
      <c r="CI254" s="244" t="e">
        <f t="shared" ca="1" si="116"/>
        <v>#NAME?</v>
      </c>
      <c r="CJ254" s="244" t="e">
        <f t="shared" ca="1" si="116"/>
        <v>#NAME?</v>
      </c>
      <c r="CK254" s="244" t="e">
        <f t="shared" ca="1" si="116"/>
        <v>#NAME?</v>
      </c>
      <c r="CL254" s="244" t="e">
        <f t="shared" ca="1" si="108"/>
        <v>#NAME?</v>
      </c>
      <c r="CM254" s="244" t="e">
        <f t="shared" ca="1" si="108"/>
        <v>#NAME?</v>
      </c>
      <c r="CN254" s="244" t="e">
        <f t="shared" ca="1" si="108"/>
        <v>#NAME?</v>
      </c>
      <c r="CO254" s="244" t="e">
        <f t="shared" ca="1" si="108"/>
        <v>#NAME?</v>
      </c>
      <c r="CP254" s="244" t="e">
        <f t="shared" ca="1" si="108"/>
        <v>#NAME?</v>
      </c>
      <c r="CQ254" s="244" t="e">
        <f t="shared" ca="1" si="108"/>
        <v>#NAME?</v>
      </c>
      <c r="CT254" s="296"/>
      <c r="CV254" s="298" t="s">
        <v>10974</v>
      </c>
      <c r="CX254" s="244" t="e">
        <f t="shared" ca="1" si="91"/>
        <v>#NAME?</v>
      </c>
      <c r="CY254" s="244" t="e">
        <f t="shared" ca="1" si="91"/>
        <v>#NAME?</v>
      </c>
      <c r="CZ254" s="244" t="e">
        <f t="shared" ca="1" si="91"/>
        <v>#NAME?</v>
      </c>
      <c r="DA254" s="244" t="e">
        <f t="shared" ca="1" si="91"/>
        <v>#NAME?</v>
      </c>
      <c r="DB254" s="244" t="e">
        <f t="shared" ca="1" si="117"/>
        <v>#NAME?</v>
      </c>
      <c r="DC254" s="244" t="e">
        <f t="shared" ca="1" si="117"/>
        <v>#NAME?</v>
      </c>
      <c r="DD254" s="244" t="e">
        <f t="shared" ca="1" si="117"/>
        <v>#NAME?</v>
      </c>
      <c r="DE254" s="244" t="e">
        <f t="shared" ca="1" si="117"/>
        <v>#NAME?</v>
      </c>
      <c r="DF254" s="244" t="e">
        <f t="shared" ca="1" si="117"/>
        <v>#NAME?</v>
      </c>
      <c r="DG254" s="244" t="e">
        <f t="shared" ca="1" si="117"/>
        <v>#NAME?</v>
      </c>
      <c r="DH254" s="244" t="e">
        <f t="shared" ca="1" si="117"/>
        <v>#NAME?</v>
      </c>
      <c r="DI254" s="244" t="e">
        <f t="shared" ca="1" si="117"/>
        <v>#NAME?</v>
      </c>
      <c r="DJ254" s="244" t="e">
        <f t="shared" ca="1" si="109"/>
        <v>#NAME?</v>
      </c>
      <c r="DK254" s="244" t="e">
        <f t="shared" ca="1" si="109"/>
        <v>#NAME?</v>
      </c>
      <c r="DL254" s="244" t="e">
        <f t="shared" ca="1" si="109"/>
        <v>#NAME?</v>
      </c>
      <c r="DM254" s="244" t="e">
        <f t="shared" ca="1" si="109"/>
        <v>#NAME?</v>
      </c>
      <c r="DN254" s="244" t="e">
        <f t="shared" ca="1" si="109"/>
        <v>#NAME?</v>
      </c>
      <c r="DO254" s="244" t="e">
        <f t="shared" ca="1" si="109"/>
        <v>#NAME?</v>
      </c>
    </row>
    <row r="255" spans="2:119" ht="16.5" thickBot="1">
      <c r="B255" s="296"/>
      <c r="C255" s="297">
        <f t="shared" ref="C255:C318" si="119">C254</f>
        <v>142.36170533880994</v>
      </c>
      <c r="D255" s="298" t="s">
        <v>10975</v>
      </c>
      <c r="E255" s="293">
        <f t="shared" si="118"/>
        <v>138.40834454564055</v>
      </c>
      <c r="F255" s="221">
        <f t="shared" si="110"/>
        <v>393.30117927251638</v>
      </c>
      <c r="G255" s="221">
        <f t="shared" si="110"/>
        <v>392.92437064067633</v>
      </c>
      <c r="H255" s="221">
        <f t="shared" si="110"/>
        <v>392.54920699557579</v>
      </c>
      <c r="I255" s="221">
        <f t="shared" si="110"/>
        <v>392.03602721647377</v>
      </c>
      <c r="J255" s="221">
        <f t="shared" si="110"/>
        <v>391.52591920287182</v>
      </c>
      <c r="K255" s="221">
        <f t="shared" si="110"/>
        <v>391.01886103281191</v>
      </c>
      <c r="L255" s="221">
        <f t="shared" si="110"/>
        <v>390.3322938548481</v>
      </c>
      <c r="M255" s="221">
        <f t="shared" si="110"/>
        <v>389.47064013227509</v>
      </c>
      <c r="N255" s="221">
        <f t="shared" si="110"/>
        <v>388.6178236033083</v>
      </c>
      <c r="O255" s="221">
        <f t="shared" si="110"/>
        <v>387.28900200605756</v>
      </c>
      <c r="P255" s="221">
        <f t="shared" si="106"/>
        <v>385.9815259105925</v>
      </c>
      <c r="Q255" s="221">
        <f t="shared" si="106"/>
        <v>384.0172557666516</v>
      </c>
      <c r="R255" s="221">
        <f t="shared" si="106"/>
        <v>381.3635676849409</v>
      </c>
      <c r="S255" s="221">
        <f t="shared" si="106"/>
        <v>378.79870757015595</v>
      </c>
      <c r="T255" s="221">
        <f t="shared" si="104"/>
        <v>375.67441588914249</v>
      </c>
      <c r="U255" s="221">
        <f t="shared" si="104"/>
        <v>371.70956389838369</v>
      </c>
      <c r="V255" s="221">
        <f t="shared" si="104"/>
        <v>351.82003341225141</v>
      </c>
      <c r="W255" s="221">
        <f t="shared" si="104"/>
        <v>325.77004988445049</v>
      </c>
      <c r="Z255" s="296"/>
      <c r="AA255" s="294">
        <f t="shared" si="107"/>
        <v>8.0000000000000004E-4</v>
      </c>
      <c r="AB255" s="298" t="s">
        <v>10975</v>
      </c>
      <c r="AC255" s="295">
        <v>5.9999999999999995E-4</v>
      </c>
      <c r="AD255" s="222" t="e">
        <f t="shared" ca="1" si="115"/>
        <v>#NAME?</v>
      </c>
      <c r="AE255" s="222" t="e">
        <f t="shared" ca="1" si="115"/>
        <v>#NAME?</v>
      </c>
      <c r="AF255" s="222" t="e">
        <f t="shared" ca="1" si="115"/>
        <v>#NAME?</v>
      </c>
      <c r="AG255" s="222" t="e">
        <f t="shared" ca="1" si="115"/>
        <v>#NAME?</v>
      </c>
      <c r="AH255" s="222" t="e">
        <f t="shared" ca="1" si="113"/>
        <v>#NAME?</v>
      </c>
      <c r="AI255" s="222" t="e">
        <f t="shared" ca="1" si="113"/>
        <v>#NAME?</v>
      </c>
      <c r="AJ255" s="222" t="e">
        <f t="shared" ca="1" si="113"/>
        <v>#NAME?</v>
      </c>
      <c r="AK255" s="222" t="e">
        <f t="shared" ca="1" si="113"/>
        <v>#NAME?</v>
      </c>
      <c r="AL255" s="222" t="e">
        <f t="shared" ca="1" si="98"/>
        <v>#NAME?</v>
      </c>
      <c r="AM255" s="222" t="e">
        <f t="shared" ca="1" si="98"/>
        <v>#NAME?</v>
      </c>
      <c r="AN255" s="222" t="e">
        <f t="shared" ca="1" si="98"/>
        <v>#NAME?</v>
      </c>
      <c r="AO255" s="222" t="e">
        <f t="shared" ca="1" si="98"/>
        <v>#NAME?</v>
      </c>
      <c r="AP255" s="222" t="e">
        <f t="shared" ca="1" si="98"/>
        <v>#NAME?</v>
      </c>
      <c r="AQ255" s="222" t="e">
        <f t="shared" ca="1" si="98"/>
        <v>#NAME?</v>
      </c>
      <c r="AR255" s="222" t="e">
        <f t="shared" ca="1" si="98"/>
        <v>#NAME?</v>
      </c>
      <c r="AS255" s="222" t="e">
        <f t="shared" ca="1" si="98"/>
        <v>#NAME?</v>
      </c>
      <c r="AT255" s="222" t="e">
        <f t="shared" ca="1" si="114"/>
        <v>#NAME?</v>
      </c>
      <c r="AU255" s="222" t="e">
        <f t="shared" ca="1" si="114"/>
        <v>#NAME?</v>
      </c>
      <c r="AX255" s="296"/>
      <c r="AZ255" s="298" t="s">
        <v>10975</v>
      </c>
      <c r="BB255" s="244" t="e">
        <f t="shared" ca="1" si="112"/>
        <v>#NAME?</v>
      </c>
      <c r="BC255" s="244" t="e">
        <f t="shared" ca="1" si="111"/>
        <v>#NAME?</v>
      </c>
      <c r="BD255" s="244" t="e">
        <f t="shared" ca="1" si="111"/>
        <v>#NAME?</v>
      </c>
      <c r="BE255" s="244" t="e">
        <f t="shared" ca="1" si="111"/>
        <v>#NAME?</v>
      </c>
      <c r="BF255" s="244" t="e">
        <f t="shared" ca="1" si="111"/>
        <v>#NAME?</v>
      </c>
      <c r="BG255" s="244" t="e">
        <f t="shared" ca="1" si="111"/>
        <v>#NAME?</v>
      </c>
      <c r="BH255" s="244" t="e">
        <f t="shared" ca="1" si="111"/>
        <v>#NAME?</v>
      </c>
      <c r="BI255" s="244" t="e">
        <f t="shared" ca="1" si="111"/>
        <v>#NAME?</v>
      </c>
      <c r="BJ255" s="244" t="e">
        <f t="shared" ca="1" si="111"/>
        <v>#NAME?</v>
      </c>
      <c r="BK255" s="244" t="e">
        <f t="shared" ca="1" si="96"/>
        <v>#NAME?</v>
      </c>
      <c r="BL255" s="244" t="e">
        <f t="shared" ca="1" si="96"/>
        <v>#NAME?</v>
      </c>
      <c r="BM255" s="244" t="e">
        <f t="shared" ca="1" si="96"/>
        <v>#NAME?</v>
      </c>
      <c r="BN255" s="244" t="e">
        <f t="shared" ca="1" si="96"/>
        <v>#NAME?</v>
      </c>
      <c r="BO255" s="244" t="e">
        <f t="shared" ca="1" si="103"/>
        <v>#NAME?</v>
      </c>
      <c r="BP255" s="244" t="e">
        <f t="shared" ca="1" si="103"/>
        <v>#NAME?</v>
      </c>
      <c r="BQ255" s="244" t="e">
        <f t="shared" ca="1" si="103"/>
        <v>#NAME?</v>
      </c>
      <c r="BR255" s="244" t="e">
        <f t="shared" ca="1" si="103"/>
        <v>#NAME?</v>
      </c>
      <c r="BS255" s="244" t="e">
        <f t="shared" ca="1" si="103"/>
        <v>#NAME?</v>
      </c>
      <c r="BV255" s="296"/>
      <c r="BX255" s="298" t="s">
        <v>10975</v>
      </c>
      <c r="BZ255" s="244" t="e">
        <f t="shared" ca="1" si="90"/>
        <v>#NAME?</v>
      </c>
      <c r="CA255" s="244" t="e">
        <f t="shared" ca="1" si="90"/>
        <v>#NAME?</v>
      </c>
      <c r="CB255" s="244" t="e">
        <f t="shared" ca="1" si="90"/>
        <v>#NAME?</v>
      </c>
      <c r="CC255" s="244" t="e">
        <f t="shared" ca="1" si="90"/>
        <v>#NAME?</v>
      </c>
      <c r="CD255" s="244" t="e">
        <f t="shared" ca="1" si="116"/>
        <v>#NAME?</v>
      </c>
      <c r="CE255" s="244" t="e">
        <f t="shared" ca="1" si="116"/>
        <v>#NAME?</v>
      </c>
      <c r="CF255" s="244" t="e">
        <f t="shared" ca="1" si="116"/>
        <v>#NAME?</v>
      </c>
      <c r="CG255" s="244" t="e">
        <f t="shared" ca="1" si="116"/>
        <v>#NAME?</v>
      </c>
      <c r="CH255" s="244" t="e">
        <f t="shared" ca="1" si="116"/>
        <v>#NAME?</v>
      </c>
      <c r="CI255" s="244" t="e">
        <f t="shared" ca="1" si="116"/>
        <v>#NAME?</v>
      </c>
      <c r="CJ255" s="244" t="e">
        <f t="shared" ca="1" si="116"/>
        <v>#NAME?</v>
      </c>
      <c r="CK255" s="244" t="e">
        <f t="shared" ca="1" si="116"/>
        <v>#NAME?</v>
      </c>
      <c r="CL255" s="244" t="e">
        <f t="shared" ca="1" si="108"/>
        <v>#NAME?</v>
      </c>
      <c r="CM255" s="244" t="e">
        <f t="shared" ca="1" si="108"/>
        <v>#NAME?</v>
      </c>
      <c r="CN255" s="244" t="e">
        <f t="shared" ca="1" si="108"/>
        <v>#NAME?</v>
      </c>
      <c r="CO255" s="244" t="e">
        <f t="shared" ca="1" si="108"/>
        <v>#NAME?</v>
      </c>
      <c r="CP255" s="244" t="e">
        <f t="shared" ca="1" si="108"/>
        <v>#NAME?</v>
      </c>
      <c r="CQ255" s="244" t="e">
        <f t="shared" ca="1" si="108"/>
        <v>#NAME?</v>
      </c>
      <c r="CT255" s="296"/>
      <c r="CV255" s="298" t="s">
        <v>10975</v>
      </c>
      <c r="CX255" s="244" t="e">
        <f t="shared" ca="1" si="91"/>
        <v>#NAME?</v>
      </c>
      <c r="CY255" s="244" t="e">
        <f t="shared" ca="1" si="91"/>
        <v>#NAME?</v>
      </c>
      <c r="CZ255" s="244" t="e">
        <f t="shared" ca="1" si="91"/>
        <v>#NAME?</v>
      </c>
      <c r="DA255" s="244" t="e">
        <f t="shared" ca="1" si="91"/>
        <v>#NAME?</v>
      </c>
      <c r="DB255" s="244" t="e">
        <f t="shared" ca="1" si="117"/>
        <v>#NAME?</v>
      </c>
      <c r="DC255" s="244" t="e">
        <f t="shared" ca="1" si="117"/>
        <v>#NAME?</v>
      </c>
      <c r="DD255" s="244" t="e">
        <f t="shared" ca="1" si="117"/>
        <v>#NAME?</v>
      </c>
      <c r="DE255" s="244" t="e">
        <f t="shared" ca="1" si="117"/>
        <v>#NAME?</v>
      </c>
      <c r="DF255" s="244" t="e">
        <f t="shared" ca="1" si="117"/>
        <v>#NAME?</v>
      </c>
      <c r="DG255" s="244" t="e">
        <f t="shared" ca="1" si="117"/>
        <v>#NAME?</v>
      </c>
      <c r="DH255" s="244" t="e">
        <f t="shared" ca="1" si="117"/>
        <v>#NAME?</v>
      </c>
      <c r="DI255" s="244" t="e">
        <f t="shared" ca="1" si="117"/>
        <v>#NAME?</v>
      </c>
      <c r="DJ255" s="244" t="e">
        <f t="shared" ca="1" si="109"/>
        <v>#NAME?</v>
      </c>
      <c r="DK255" s="244" t="e">
        <f t="shared" ca="1" si="109"/>
        <v>#NAME?</v>
      </c>
      <c r="DL255" s="244" t="e">
        <f t="shared" ca="1" si="109"/>
        <v>#NAME?</v>
      </c>
      <c r="DM255" s="244" t="e">
        <f t="shared" ca="1" si="109"/>
        <v>#NAME?</v>
      </c>
      <c r="DN255" s="244" t="e">
        <f t="shared" ca="1" si="109"/>
        <v>#NAME?</v>
      </c>
      <c r="DO255" s="244" t="e">
        <f t="shared" ca="1" si="109"/>
        <v>#NAME?</v>
      </c>
    </row>
    <row r="256" spans="2:119" ht="16.5" thickBot="1">
      <c r="B256" s="296"/>
      <c r="C256" s="297">
        <f t="shared" si="119"/>
        <v>142.36170533880994</v>
      </c>
      <c r="D256" s="298" t="s">
        <v>10976</v>
      </c>
      <c r="E256" s="293">
        <f t="shared" si="118"/>
        <v>137.75308932659786</v>
      </c>
      <c r="F256" s="221">
        <f t="shared" si="110"/>
        <v>392.64592405347366</v>
      </c>
      <c r="G256" s="221">
        <f t="shared" si="110"/>
        <v>392.26911542163361</v>
      </c>
      <c r="H256" s="221">
        <f t="shared" si="110"/>
        <v>391.89395177653313</v>
      </c>
      <c r="I256" s="221">
        <f t="shared" si="110"/>
        <v>391.38077199743111</v>
      </c>
      <c r="J256" s="221">
        <f t="shared" si="110"/>
        <v>390.8706639838291</v>
      </c>
      <c r="K256" s="221">
        <f t="shared" si="110"/>
        <v>390.36360581376925</v>
      </c>
      <c r="L256" s="221">
        <f t="shared" si="110"/>
        <v>389.67703863580545</v>
      </c>
      <c r="M256" s="221">
        <f t="shared" si="110"/>
        <v>388.81538491323238</v>
      </c>
      <c r="N256" s="221">
        <f t="shared" si="110"/>
        <v>387.96256838426564</v>
      </c>
      <c r="O256" s="221">
        <f t="shared" si="110"/>
        <v>386.63374678701484</v>
      </c>
      <c r="P256" s="221">
        <f t="shared" si="106"/>
        <v>385.32627069154984</v>
      </c>
      <c r="Q256" s="221">
        <f t="shared" si="106"/>
        <v>383.36200054760889</v>
      </c>
      <c r="R256" s="221">
        <f t="shared" si="106"/>
        <v>380.70831246589825</v>
      </c>
      <c r="S256" s="221">
        <f t="shared" si="106"/>
        <v>378.1434523511133</v>
      </c>
      <c r="T256" s="221">
        <f t="shared" si="104"/>
        <v>375.01916067009984</v>
      </c>
      <c r="U256" s="221">
        <f t="shared" si="104"/>
        <v>371.05430867934103</v>
      </c>
      <c r="V256" s="221">
        <f t="shared" si="104"/>
        <v>351.16477819320869</v>
      </c>
      <c r="W256" s="221">
        <f t="shared" si="104"/>
        <v>325.11479466540777</v>
      </c>
      <c r="Z256" s="296"/>
      <c r="AA256" s="294">
        <f t="shared" si="107"/>
        <v>8.0000000000000004E-4</v>
      </c>
      <c r="AB256" s="298" t="s">
        <v>10976</v>
      </c>
      <c r="AC256" s="295">
        <v>1.2999999999999999E-3</v>
      </c>
      <c r="AD256" s="222" t="e">
        <f t="shared" ca="1" si="115"/>
        <v>#NAME?</v>
      </c>
      <c r="AE256" s="222" t="e">
        <f t="shared" ca="1" si="115"/>
        <v>#NAME?</v>
      </c>
      <c r="AF256" s="222" t="e">
        <f t="shared" ca="1" si="115"/>
        <v>#NAME?</v>
      </c>
      <c r="AG256" s="222" t="e">
        <f t="shared" ca="1" si="115"/>
        <v>#NAME?</v>
      </c>
      <c r="AH256" s="222" t="e">
        <f t="shared" ca="1" si="113"/>
        <v>#NAME?</v>
      </c>
      <c r="AI256" s="222" t="e">
        <f t="shared" ca="1" si="113"/>
        <v>#NAME?</v>
      </c>
      <c r="AJ256" s="222" t="e">
        <f t="shared" ca="1" si="113"/>
        <v>#NAME?</v>
      </c>
      <c r="AK256" s="222" t="e">
        <f t="shared" ca="1" si="113"/>
        <v>#NAME?</v>
      </c>
      <c r="AL256" s="222" t="e">
        <f t="shared" ca="1" si="98"/>
        <v>#NAME?</v>
      </c>
      <c r="AM256" s="222" t="e">
        <f t="shared" ca="1" si="98"/>
        <v>#NAME?</v>
      </c>
      <c r="AN256" s="222" t="e">
        <f t="shared" ca="1" si="98"/>
        <v>#NAME?</v>
      </c>
      <c r="AO256" s="222" t="e">
        <f t="shared" ca="1" si="98"/>
        <v>#NAME?</v>
      </c>
      <c r="AP256" s="222" t="e">
        <f t="shared" ca="1" si="98"/>
        <v>#NAME?</v>
      </c>
      <c r="AQ256" s="222" t="e">
        <f t="shared" ca="1" si="98"/>
        <v>#NAME?</v>
      </c>
      <c r="AR256" s="222" t="e">
        <f t="shared" ca="1" si="98"/>
        <v>#NAME?</v>
      </c>
      <c r="AS256" s="222" t="e">
        <f t="shared" ca="1" si="98"/>
        <v>#NAME?</v>
      </c>
      <c r="AT256" s="222" t="e">
        <f t="shared" ca="1" si="114"/>
        <v>#NAME?</v>
      </c>
      <c r="AU256" s="222" t="e">
        <f t="shared" ca="1" si="114"/>
        <v>#NAME?</v>
      </c>
      <c r="AX256" s="296"/>
      <c r="AZ256" s="298" t="s">
        <v>10976</v>
      </c>
      <c r="BB256" s="244" t="e">
        <f t="shared" ca="1" si="112"/>
        <v>#NAME?</v>
      </c>
      <c r="BC256" s="244" t="e">
        <f t="shared" ca="1" si="111"/>
        <v>#NAME?</v>
      </c>
      <c r="BD256" s="244" t="e">
        <f t="shared" ca="1" si="111"/>
        <v>#NAME?</v>
      </c>
      <c r="BE256" s="244" t="e">
        <f t="shared" ca="1" si="111"/>
        <v>#NAME?</v>
      </c>
      <c r="BF256" s="244" t="e">
        <f t="shared" ca="1" si="111"/>
        <v>#NAME?</v>
      </c>
      <c r="BG256" s="244" t="e">
        <f t="shared" ca="1" si="111"/>
        <v>#NAME?</v>
      </c>
      <c r="BH256" s="244" t="e">
        <f t="shared" ca="1" si="111"/>
        <v>#NAME?</v>
      </c>
      <c r="BI256" s="244" t="e">
        <f t="shared" ca="1" si="111"/>
        <v>#NAME?</v>
      </c>
      <c r="BJ256" s="244" t="e">
        <f t="shared" ca="1" si="111"/>
        <v>#NAME?</v>
      </c>
      <c r="BK256" s="244" t="e">
        <f t="shared" ca="1" si="96"/>
        <v>#NAME?</v>
      </c>
      <c r="BL256" s="244" t="e">
        <f t="shared" ca="1" si="96"/>
        <v>#NAME?</v>
      </c>
      <c r="BM256" s="244" t="e">
        <f t="shared" ca="1" si="96"/>
        <v>#NAME?</v>
      </c>
      <c r="BN256" s="244" t="e">
        <f t="shared" ca="1" si="96"/>
        <v>#NAME?</v>
      </c>
      <c r="BO256" s="244" t="e">
        <f t="shared" ca="1" si="103"/>
        <v>#NAME?</v>
      </c>
      <c r="BP256" s="244" t="e">
        <f t="shared" ca="1" si="103"/>
        <v>#NAME?</v>
      </c>
      <c r="BQ256" s="244" t="e">
        <f t="shared" ca="1" si="103"/>
        <v>#NAME?</v>
      </c>
      <c r="BR256" s="244" t="e">
        <f t="shared" ca="1" si="103"/>
        <v>#NAME?</v>
      </c>
      <c r="BS256" s="244" t="e">
        <f t="shared" ca="1" si="103"/>
        <v>#NAME?</v>
      </c>
      <c r="BV256" s="296"/>
      <c r="BX256" s="298" t="s">
        <v>10976</v>
      </c>
      <c r="BZ256" s="244" t="e">
        <f t="shared" ca="1" si="90"/>
        <v>#NAME?</v>
      </c>
      <c r="CA256" s="244" t="e">
        <f t="shared" ca="1" si="90"/>
        <v>#NAME?</v>
      </c>
      <c r="CB256" s="244" t="e">
        <f t="shared" ca="1" si="90"/>
        <v>#NAME?</v>
      </c>
      <c r="CC256" s="244" t="e">
        <f t="shared" ref="CC256:CF319" ca="1" si="120">I256-$BR$82</f>
        <v>#NAME?</v>
      </c>
      <c r="CD256" s="244" t="e">
        <f t="shared" ca="1" si="116"/>
        <v>#NAME?</v>
      </c>
      <c r="CE256" s="244" t="e">
        <f t="shared" ca="1" si="116"/>
        <v>#NAME?</v>
      </c>
      <c r="CF256" s="244" t="e">
        <f t="shared" ca="1" si="116"/>
        <v>#NAME?</v>
      </c>
      <c r="CG256" s="244" t="e">
        <f t="shared" ca="1" si="116"/>
        <v>#NAME?</v>
      </c>
      <c r="CH256" s="244" t="e">
        <f t="shared" ca="1" si="116"/>
        <v>#NAME?</v>
      </c>
      <c r="CI256" s="244" t="e">
        <f t="shared" ca="1" si="116"/>
        <v>#NAME?</v>
      </c>
      <c r="CJ256" s="244" t="e">
        <f t="shared" ca="1" si="116"/>
        <v>#NAME?</v>
      </c>
      <c r="CK256" s="244" t="e">
        <f t="shared" ca="1" si="116"/>
        <v>#NAME?</v>
      </c>
      <c r="CL256" s="244" t="e">
        <f t="shared" ca="1" si="108"/>
        <v>#NAME?</v>
      </c>
      <c r="CM256" s="244" t="e">
        <f t="shared" ca="1" si="108"/>
        <v>#NAME?</v>
      </c>
      <c r="CN256" s="244" t="e">
        <f t="shared" ca="1" si="108"/>
        <v>#NAME?</v>
      </c>
      <c r="CO256" s="244" t="e">
        <f t="shared" ca="1" si="108"/>
        <v>#NAME?</v>
      </c>
      <c r="CP256" s="244" t="e">
        <f t="shared" ca="1" si="108"/>
        <v>#NAME?</v>
      </c>
      <c r="CQ256" s="244" t="e">
        <f t="shared" ca="1" si="108"/>
        <v>#NAME?</v>
      </c>
      <c r="CT256" s="296"/>
      <c r="CV256" s="298" t="s">
        <v>10976</v>
      </c>
      <c r="CX256" s="244" t="e">
        <f t="shared" ca="1" si="91"/>
        <v>#NAME?</v>
      </c>
      <c r="CY256" s="244" t="e">
        <f t="shared" ca="1" si="91"/>
        <v>#NAME?</v>
      </c>
      <c r="CZ256" s="244" t="e">
        <f t="shared" ca="1" si="91"/>
        <v>#NAME?</v>
      </c>
      <c r="DA256" s="244" t="e">
        <f t="shared" ref="DA256:DD319" ca="1" si="121">CC256^2*AG256</f>
        <v>#NAME?</v>
      </c>
      <c r="DB256" s="244" t="e">
        <f t="shared" ca="1" si="117"/>
        <v>#NAME?</v>
      </c>
      <c r="DC256" s="244" t="e">
        <f t="shared" ca="1" si="117"/>
        <v>#NAME?</v>
      </c>
      <c r="DD256" s="244" t="e">
        <f t="shared" ca="1" si="117"/>
        <v>#NAME?</v>
      </c>
      <c r="DE256" s="244" t="e">
        <f t="shared" ca="1" si="117"/>
        <v>#NAME?</v>
      </c>
      <c r="DF256" s="244" t="e">
        <f t="shared" ca="1" si="117"/>
        <v>#NAME?</v>
      </c>
      <c r="DG256" s="244" t="e">
        <f t="shared" ca="1" si="117"/>
        <v>#NAME?</v>
      </c>
      <c r="DH256" s="244" t="e">
        <f t="shared" ca="1" si="117"/>
        <v>#NAME?</v>
      </c>
      <c r="DI256" s="244" t="e">
        <f t="shared" ca="1" si="117"/>
        <v>#NAME?</v>
      </c>
      <c r="DJ256" s="244" t="e">
        <f t="shared" ca="1" si="109"/>
        <v>#NAME?</v>
      </c>
      <c r="DK256" s="244" t="e">
        <f t="shared" ca="1" si="109"/>
        <v>#NAME?</v>
      </c>
      <c r="DL256" s="244" t="e">
        <f t="shared" ca="1" si="109"/>
        <v>#NAME?</v>
      </c>
      <c r="DM256" s="244" t="e">
        <f t="shared" ca="1" si="109"/>
        <v>#NAME?</v>
      </c>
      <c r="DN256" s="244" t="e">
        <f t="shared" ca="1" si="109"/>
        <v>#NAME?</v>
      </c>
      <c r="DO256" s="244" t="e">
        <f t="shared" ca="1" si="109"/>
        <v>#NAME?</v>
      </c>
    </row>
    <row r="257" spans="2:119" ht="16.5" thickBot="1">
      <c r="B257" s="296"/>
      <c r="C257" s="297">
        <f t="shared" si="119"/>
        <v>142.36170533880994</v>
      </c>
      <c r="D257" s="298" t="s">
        <v>10977</v>
      </c>
      <c r="E257" s="293">
        <f t="shared" si="118"/>
        <v>136.86608757247564</v>
      </c>
      <c r="F257" s="221">
        <f t="shared" si="110"/>
        <v>391.75892229935147</v>
      </c>
      <c r="G257" s="221">
        <f t="shared" si="110"/>
        <v>391.38211366751142</v>
      </c>
      <c r="H257" s="221">
        <f t="shared" si="110"/>
        <v>391.00695002241093</v>
      </c>
      <c r="I257" s="221">
        <f t="shared" si="110"/>
        <v>390.49377024330886</v>
      </c>
      <c r="J257" s="221">
        <f t="shared" si="110"/>
        <v>389.98366222970685</v>
      </c>
      <c r="K257" s="221">
        <f t="shared" si="110"/>
        <v>389.476604059647</v>
      </c>
      <c r="L257" s="221">
        <f t="shared" si="110"/>
        <v>388.79003688168325</v>
      </c>
      <c r="M257" s="221">
        <f t="shared" si="110"/>
        <v>387.92838315911018</v>
      </c>
      <c r="N257" s="221">
        <f t="shared" si="110"/>
        <v>387.07556663014338</v>
      </c>
      <c r="O257" s="221">
        <f t="shared" si="110"/>
        <v>385.74674503289259</v>
      </c>
      <c r="P257" s="221">
        <f t="shared" si="106"/>
        <v>384.43926893742764</v>
      </c>
      <c r="Q257" s="221">
        <f t="shared" si="106"/>
        <v>382.47499879348669</v>
      </c>
      <c r="R257" s="221">
        <f t="shared" si="106"/>
        <v>379.82131071177605</v>
      </c>
      <c r="S257" s="221">
        <f t="shared" si="106"/>
        <v>377.25645059699104</v>
      </c>
      <c r="T257" s="221">
        <f t="shared" si="104"/>
        <v>374.13215891597758</v>
      </c>
      <c r="U257" s="221">
        <f t="shared" si="104"/>
        <v>370.16730692521878</v>
      </c>
      <c r="V257" s="221">
        <f t="shared" si="104"/>
        <v>350.27777643908649</v>
      </c>
      <c r="W257" s="221">
        <f t="shared" si="104"/>
        <v>324.22779291128558</v>
      </c>
      <c r="Z257" s="296"/>
      <c r="AA257" s="294">
        <f t="shared" si="107"/>
        <v>8.0000000000000004E-4</v>
      </c>
      <c r="AB257" s="298" t="s">
        <v>10977</v>
      </c>
      <c r="AC257" s="295">
        <v>2.3E-3</v>
      </c>
      <c r="AD257" s="222" t="e">
        <f t="shared" ca="1" si="115"/>
        <v>#NAME?</v>
      </c>
      <c r="AE257" s="222" t="e">
        <f t="shared" ca="1" si="115"/>
        <v>#NAME?</v>
      </c>
      <c r="AF257" s="222" t="e">
        <f t="shared" ca="1" si="115"/>
        <v>#NAME?</v>
      </c>
      <c r="AG257" s="222" t="e">
        <f t="shared" ca="1" si="115"/>
        <v>#NAME?</v>
      </c>
      <c r="AH257" s="222" t="e">
        <f t="shared" ca="1" si="113"/>
        <v>#NAME?</v>
      </c>
      <c r="AI257" s="222" t="e">
        <f t="shared" ca="1" si="113"/>
        <v>#NAME?</v>
      </c>
      <c r="AJ257" s="222" t="e">
        <f t="shared" ca="1" si="113"/>
        <v>#NAME?</v>
      </c>
      <c r="AK257" s="222" t="e">
        <f t="shared" ca="1" si="113"/>
        <v>#NAME?</v>
      </c>
      <c r="AL257" s="222" t="e">
        <f t="shared" ca="1" si="98"/>
        <v>#NAME?</v>
      </c>
      <c r="AM257" s="222" t="e">
        <f t="shared" ca="1" si="98"/>
        <v>#NAME?</v>
      </c>
      <c r="AN257" s="222" t="e">
        <f t="shared" ca="1" si="98"/>
        <v>#NAME?</v>
      </c>
      <c r="AO257" s="222" t="e">
        <f t="shared" ca="1" si="98"/>
        <v>#NAME?</v>
      </c>
      <c r="AP257" s="222" t="e">
        <f t="shared" ca="1" si="98"/>
        <v>#NAME?</v>
      </c>
      <c r="AQ257" s="222" t="e">
        <f t="shared" ca="1" si="98"/>
        <v>#NAME?</v>
      </c>
      <c r="AR257" s="222" t="e">
        <f t="shared" ca="1" si="98"/>
        <v>#NAME?</v>
      </c>
      <c r="AS257" s="222" t="e">
        <f t="shared" ca="1" si="98"/>
        <v>#NAME?</v>
      </c>
      <c r="AT257" s="222" t="e">
        <f t="shared" ca="1" si="114"/>
        <v>#NAME?</v>
      </c>
      <c r="AU257" s="222" t="e">
        <f t="shared" ca="1" si="114"/>
        <v>#NAME?</v>
      </c>
      <c r="AX257" s="296"/>
      <c r="AZ257" s="298" t="s">
        <v>10977</v>
      </c>
      <c r="BB257" s="244" t="e">
        <f t="shared" ca="1" si="112"/>
        <v>#NAME?</v>
      </c>
      <c r="BC257" s="244" t="e">
        <f t="shared" ca="1" si="111"/>
        <v>#NAME?</v>
      </c>
      <c r="BD257" s="244" t="e">
        <f t="shared" ca="1" si="111"/>
        <v>#NAME?</v>
      </c>
      <c r="BE257" s="244" t="e">
        <f t="shared" ca="1" si="111"/>
        <v>#NAME?</v>
      </c>
      <c r="BF257" s="244" t="e">
        <f t="shared" ca="1" si="111"/>
        <v>#NAME?</v>
      </c>
      <c r="BG257" s="244" t="e">
        <f t="shared" ca="1" si="111"/>
        <v>#NAME?</v>
      </c>
      <c r="BH257" s="244" t="e">
        <f t="shared" ca="1" si="111"/>
        <v>#NAME?</v>
      </c>
      <c r="BI257" s="244" t="e">
        <f t="shared" ca="1" si="111"/>
        <v>#NAME?</v>
      </c>
      <c r="BJ257" s="244" t="e">
        <f t="shared" ca="1" si="111"/>
        <v>#NAME?</v>
      </c>
      <c r="BK257" s="244" t="e">
        <f t="shared" ca="1" si="96"/>
        <v>#NAME?</v>
      </c>
      <c r="BL257" s="244" t="e">
        <f t="shared" ca="1" si="96"/>
        <v>#NAME?</v>
      </c>
      <c r="BM257" s="244" t="e">
        <f t="shared" ca="1" si="96"/>
        <v>#NAME?</v>
      </c>
      <c r="BN257" s="244" t="e">
        <f t="shared" ca="1" si="96"/>
        <v>#NAME?</v>
      </c>
      <c r="BO257" s="244" t="e">
        <f t="shared" ca="1" si="103"/>
        <v>#NAME?</v>
      </c>
      <c r="BP257" s="244" t="e">
        <f t="shared" ca="1" si="103"/>
        <v>#NAME?</v>
      </c>
      <c r="BQ257" s="244" t="e">
        <f t="shared" ca="1" si="103"/>
        <v>#NAME?</v>
      </c>
      <c r="BR257" s="244" t="e">
        <f t="shared" ca="1" si="103"/>
        <v>#NAME?</v>
      </c>
      <c r="BS257" s="244" t="e">
        <f t="shared" ca="1" si="103"/>
        <v>#NAME?</v>
      </c>
      <c r="BV257" s="296"/>
      <c r="BX257" s="298" t="s">
        <v>10977</v>
      </c>
      <c r="BZ257" s="244" t="e">
        <f t="shared" ref="BZ257:CJ320" ca="1" si="122">F257-$BR$82</f>
        <v>#NAME?</v>
      </c>
      <c r="CA257" s="244" t="e">
        <f t="shared" ca="1" si="122"/>
        <v>#NAME?</v>
      </c>
      <c r="CB257" s="244" t="e">
        <f t="shared" ca="1" si="122"/>
        <v>#NAME?</v>
      </c>
      <c r="CC257" s="244" t="e">
        <f t="shared" ca="1" si="120"/>
        <v>#NAME?</v>
      </c>
      <c r="CD257" s="244" t="e">
        <f t="shared" ca="1" si="116"/>
        <v>#NAME?</v>
      </c>
      <c r="CE257" s="244" t="e">
        <f t="shared" ca="1" si="116"/>
        <v>#NAME?</v>
      </c>
      <c r="CF257" s="244" t="e">
        <f t="shared" ca="1" si="116"/>
        <v>#NAME?</v>
      </c>
      <c r="CG257" s="244" t="e">
        <f t="shared" ca="1" si="116"/>
        <v>#NAME?</v>
      </c>
      <c r="CH257" s="244" t="e">
        <f t="shared" ca="1" si="116"/>
        <v>#NAME?</v>
      </c>
      <c r="CI257" s="244" t="e">
        <f t="shared" ca="1" si="116"/>
        <v>#NAME?</v>
      </c>
      <c r="CJ257" s="244" t="e">
        <f t="shared" ca="1" si="116"/>
        <v>#NAME?</v>
      </c>
      <c r="CK257" s="244" t="e">
        <f t="shared" ca="1" si="116"/>
        <v>#NAME?</v>
      </c>
      <c r="CL257" s="244" t="e">
        <f t="shared" ca="1" si="108"/>
        <v>#NAME?</v>
      </c>
      <c r="CM257" s="244" t="e">
        <f t="shared" ca="1" si="108"/>
        <v>#NAME?</v>
      </c>
      <c r="CN257" s="244" t="e">
        <f t="shared" ca="1" si="108"/>
        <v>#NAME?</v>
      </c>
      <c r="CO257" s="244" t="e">
        <f t="shared" ca="1" si="108"/>
        <v>#NAME?</v>
      </c>
      <c r="CP257" s="244" t="e">
        <f t="shared" ca="1" si="108"/>
        <v>#NAME?</v>
      </c>
      <c r="CQ257" s="244" t="e">
        <f t="shared" ca="1" si="108"/>
        <v>#NAME?</v>
      </c>
      <c r="CT257" s="296"/>
      <c r="CV257" s="298" t="s">
        <v>10977</v>
      </c>
      <c r="CX257" s="244" t="e">
        <f t="shared" ref="CX257:DH320" ca="1" si="123">BZ257^2*AD257</f>
        <v>#NAME?</v>
      </c>
      <c r="CY257" s="244" t="e">
        <f t="shared" ca="1" si="123"/>
        <v>#NAME?</v>
      </c>
      <c r="CZ257" s="244" t="e">
        <f t="shared" ca="1" si="123"/>
        <v>#NAME?</v>
      </c>
      <c r="DA257" s="244" t="e">
        <f t="shared" ca="1" si="121"/>
        <v>#NAME?</v>
      </c>
      <c r="DB257" s="244" t="e">
        <f t="shared" ca="1" si="117"/>
        <v>#NAME?</v>
      </c>
      <c r="DC257" s="244" t="e">
        <f t="shared" ca="1" si="117"/>
        <v>#NAME?</v>
      </c>
      <c r="DD257" s="244" t="e">
        <f t="shared" ca="1" si="117"/>
        <v>#NAME?</v>
      </c>
      <c r="DE257" s="244" t="e">
        <f t="shared" ca="1" si="117"/>
        <v>#NAME?</v>
      </c>
      <c r="DF257" s="244" t="e">
        <f t="shared" ca="1" si="117"/>
        <v>#NAME?</v>
      </c>
      <c r="DG257" s="244" t="e">
        <f t="shared" ca="1" si="117"/>
        <v>#NAME?</v>
      </c>
      <c r="DH257" s="244" t="e">
        <f t="shared" ca="1" si="117"/>
        <v>#NAME?</v>
      </c>
      <c r="DI257" s="244" t="e">
        <f t="shared" ca="1" si="117"/>
        <v>#NAME?</v>
      </c>
      <c r="DJ257" s="244" t="e">
        <f t="shared" ca="1" si="109"/>
        <v>#NAME?</v>
      </c>
      <c r="DK257" s="244" t="e">
        <f t="shared" ca="1" si="109"/>
        <v>#NAME?</v>
      </c>
      <c r="DL257" s="244" t="e">
        <f t="shared" ca="1" si="109"/>
        <v>#NAME?</v>
      </c>
      <c r="DM257" s="244" t="e">
        <f t="shared" ca="1" si="109"/>
        <v>#NAME?</v>
      </c>
      <c r="DN257" s="244" t="e">
        <f t="shared" ca="1" si="109"/>
        <v>#NAME?</v>
      </c>
      <c r="DO257" s="244" t="e">
        <f t="shared" ca="1" si="109"/>
        <v>#NAME?</v>
      </c>
    </row>
    <row r="258" spans="2:119" ht="16.5" thickBot="1">
      <c r="B258" s="296"/>
      <c r="C258" s="297">
        <f t="shared" si="119"/>
        <v>142.36170533880994</v>
      </c>
      <c r="D258" s="298" t="s">
        <v>10968</v>
      </c>
      <c r="E258" s="293">
        <f t="shared" si="118"/>
        <v>135.75325655369102</v>
      </c>
      <c r="F258" s="221">
        <f t="shared" si="110"/>
        <v>390.64609128056685</v>
      </c>
      <c r="G258" s="221">
        <f t="shared" si="110"/>
        <v>390.2692826487268</v>
      </c>
      <c r="H258" s="221">
        <f t="shared" si="110"/>
        <v>389.89411900362632</v>
      </c>
      <c r="I258" s="221">
        <f t="shared" si="110"/>
        <v>389.38093922452424</v>
      </c>
      <c r="J258" s="221">
        <f t="shared" si="110"/>
        <v>388.87083121092223</v>
      </c>
      <c r="K258" s="221">
        <f t="shared" si="110"/>
        <v>388.36377304086238</v>
      </c>
      <c r="L258" s="221">
        <f t="shared" si="110"/>
        <v>387.67720586289863</v>
      </c>
      <c r="M258" s="221">
        <f t="shared" si="110"/>
        <v>386.81555214032556</v>
      </c>
      <c r="N258" s="221">
        <f t="shared" si="110"/>
        <v>385.96273561135877</v>
      </c>
      <c r="O258" s="221">
        <f t="shared" si="110"/>
        <v>384.63391401410797</v>
      </c>
      <c r="P258" s="221">
        <f t="shared" si="106"/>
        <v>383.32643791864302</v>
      </c>
      <c r="Q258" s="221">
        <f t="shared" si="106"/>
        <v>381.36216777470207</v>
      </c>
      <c r="R258" s="221">
        <f t="shared" si="106"/>
        <v>378.70847969299143</v>
      </c>
      <c r="S258" s="221">
        <f t="shared" si="106"/>
        <v>376.14361957820643</v>
      </c>
      <c r="T258" s="221">
        <f t="shared" si="104"/>
        <v>373.01932789719297</v>
      </c>
      <c r="U258" s="221">
        <f t="shared" si="104"/>
        <v>369.05447590643416</v>
      </c>
      <c r="V258" s="221">
        <f t="shared" si="104"/>
        <v>349.16494542030188</v>
      </c>
      <c r="W258" s="221">
        <f t="shared" si="104"/>
        <v>323.11496189250096</v>
      </c>
      <c r="Z258" s="296"/>
      <c r="AA258" s="294">
        <f t="shared" si="107"/>
        <v>8.0000000000000004E-4</v>
      </c>
      <c r="AB258" s="298" t="s">
        <v>10968</v>
      </c>
      <c r="AC258" s="295">
        <v>1.0800000000000001E-2</v>
      </c>
      <c r="AD258" s="222" t="e">
        <f t="shared" ca="1" si="115"/>
        <v>#NAME?</v>
      </c>
      <c r="AE258" s="222" t="e">
        <f t="shared" ca="1" si="115"/>
        <v>#NAME?</v>
      </c>
      <c r="AF258" s="222" t="e">
        <f t="shared" ca="1" si="115"/>
        <v>#NAME?</v>
      </c>
      <c r="AG258" s="222" t="e">
        <f t="shared" ca="1" si="115"/>
        <v>#NAME?</v>
      </c>
      <c r="AH258" s="222" t="e">
        <f t="shared" ca="1" si="113"/>
        <v>#NAME?</v>
      </c>
      <c r="AI258" s="222" t="e">
        <f t="shared" ca="1" si="113"/>
        <v>#NAME?</v>
      </c>
      <c r="AJ258" s="222" t="e">
        <f t="shared" ca="1" si="113"/>
        <v>#NAME?</v>
      </c>
      <c r="AK258" s="222" t="e">
        <f t="shared" ca="1" si="113"/>
        <v>#NAME?</v>
      </c>
      <c r="AL258" s="222" t="e">
        <f t="shared" ca="1" si="98"/>
        <v>#NAME?</v>
      </c>
      <c r="AM258" s="222" t="e">
        <f t="shared" ca="1" si="98"/>
        <v>#NAME?</v>
      </c>
      <c r="AN258" s="222" t="e">
        <f t="shared" ca="1" si="98"/>
        <v>#NAME?</v>
      </c>
      <c r="AO258" s="222" t="e">
        <f t="shared" ca="1" si="98"/>
        <v>#NAME?</v>
      </c>
      <c r="AP258" s="222" t="e">
        <f t="shared" ca="1" si="98"/>
        <v>#NAME?</v>
      </c>
      <c r="AQ258" s="222" t="e">
        <f t="shared" ca="1" si="98"/>
        <v>#NAME?</v>
      </c>
      <c r="AR258" s="222" t="e">
        <f t="shared" ca="1" si="98"/>
        <v>#NAME?</v>
      </c>
      <c r="AS258" s="222" t="e">
        <f t="shared" ca="1" si="98"/>
        <v>#NAME?</v>
      </c>
      <c r="AT258" s="222" t="e">
        <f t="shared" ca="1" si="114"/>
        <v>#NAME?</v>
      </c>
      <c r="AU258" s="222" t="e">
        <f t="shared" ca="1" si="114"/>
        <v>#NAME?</v>
      </c>
      <c r="AX258" s="296"/>
      <c r="AZ258" s="298" t="s">
        <v>10968</v>
      </c>
      <c r="BB258" s="244" t="e">
        <f t="shared" ca="1" si="112"/>
        <v>#NAME?</v>
      </c>
      <c r="BC258" s="244" t="e">
        <f t="shared" ca="1" si="111"/>
        <v>#NAME?</v>
      </c>
      <c r="BD258" s="244" t="e">
        <f t="shared" ca="1" si="111"/>
        <v>#NAME?</v>
      </c>
      <c r="BE258" s="244" t="e">
        <f t="shared" ca="1" si="111"/>
        <v>#NAME?</v>
      </c>
      <c r="BF258" s="244" t="e">
        <f t="shared" ca="1" si="111"/>
        <v>#NAME?</v>
      </c>
      <c r="BG258" s="244" t="e">
        <f t="shared" ca="1" si="111"/>
        <v>#NAME?</v>
      </c>
      <c r="BH258" s="244" t="e">
        <f t="shared" ca="1" si="111"/>
        <v>#NAME?</v>
      </c>
      <c r="BI258" s="244" t="e">
        <f t="shared" ca="1" si="111"/>
        <v>#NAME?</v>
      </c>
      <c r="BJ258" s="244" t="e">
        <f t="shared" ca="1" si="111"/>
        <v>#NAME?</v>
      </c>
      <c r="BK258" s="244" t="e">
        <f t="shared" ca="1" si="96"/>
        <v>#NAME?</v>
      </c>
      <c r="BL258" s="244" t="e">
        <f t="shared" ca="1" si="96"/>
        <v>#NAME?</v>
      </c>
      <c r="BM258" s="244" t="e">
        <f t="shared" ca="1" si="96"/>
        <v>#NAME?</v>
      </c>
      <c r="BN258" s="244" t="e">
        <f t="shared" ca="1" si="96"/>
        <v>#NAME?</v>
      </c>
      <c r="BO258" s="244" t="e">
        <f t="shared" ca="1" si="103"/>
        <v>#NAME?</v>
      </c>
      <c r="BP258" s="244" t="e">
        <f t="shared" ca="1" si="103"/>
        <v>#NAME?</v>
      </c>
      <c r="BQ258" s="244" t="e">
        <f t="shared" ca="1" si="103"/>
        <v>#NAME?</v>
      </c>
      <c r="BR258" s="244" t="e">
        <f t="shared" ca="1" si="103"/>
        <v>#NAME?</v>
      </c>
      <c r="BS258" s="244" t="e">
        <f t="shared" ca="1" si="103"/>
        <v>#NAME?</v>
      </c>
      <c r="BV258" s="296"/>
      <c r="BX258" s="298" t="s">
        <v>10968</v>
      </c>
      <c r="BZ258" s="244" t="e">
        <f t="shared" ca="1" si="122"/>
        <v>#NAME?</v>
      </c>
      <c r="CA258" s="244" t="e">
        <f t="shared" ca="1" si="122"/>
        <v>#NAME?</v>
      </c>
      <c r="CB258" s="244" t="e">
        <f t="shared" ca="1" si="122"/>
        <v>#NAME?</v>
      </c>
      <c r="CC258" s="244" t="e">
        <f t="shared" ca="1" si="120"/>
        <v>#NAME?</v>
      </c>
      <c r="CD258" s="244" t="e">
        <f t="shared" ca="1" si="116"/>
        <v>#NAME?</v>
      </c>
      <c r="CE258" s="244" t="e">
        <f t="shared" ca="1" si="116"/>
        <v>#NAME?</v>
      </c>
      <c r="CF258" s="244" t="e">
        <f t="shared" ca="1" si="116"/>
        <v>#NAME?</v>
      </c>
      <c r="CG258" s="244" t="e">
        <f t="shared" ca="1" si="116"/>
        <v>#NAME?</v>
      </c>
      <c r="CH258" s="244" t="e">
        <f t="shared" ca="1" si="116"/>
        <v>#NAME?</v>
      </c>
      <c r="CI258" s="244" t="e">
        <f t="shared" ca="1" si="116"/>
        <v>#NAME?</v>
      </c>
      <c r="CJ258" s="244" t="e">
        <f t="shared" ca="1" si="116"/>
        <v>#NAME?</v>
      </c>
      <c r="CK258" s="244" t="e">
        <f t="shared" ca="1" si="116"/>
        <v>#NAME?</v>
      </c>
      <c r="CL258" s="244" t="e">
        <f t="shared" ca="1" si="108"/>
        <v>#NAME?</v>
      </c>
      <c r="CM258" s="244" t="e">
        <f t="shared" ca="1" si="108"/>
        <v>#NAME?</v>
      </c>
      <c r="CN258" s="244" t="e">
        <f t="shared" ca="1" si="108"/>
        <v>#NAME?</v>
      </c>
      <c r="CO258" s="244" t="e">
        <f t="shared" ca="1" si="108"/>
        <v>#NAME?</v>
      </c>
      <c r="CP258" s="244" t="e">
        <f t="shared" ca="1" si="108"/>
        <v>#NAME?</v>
      </c>
      <c r="CQ258" s="244" t="e">
        <f t="shared" ca="1" si="108"/>
        <v>#NAME?</v>
      </c>
      <c r="CT258" s="296"/>
      <c r="CV258" s="298" t="s">
        <v>10968</v>
      </c>
      <c r="CX258" s="244" t="e">
        <f t="shared" ca="1" si="123"/>
        <v>#NAME?</v>
      </c>
      <c r="CY258" s="244" t="e">
        <f t="shared" ca="1" si="123"/>
        <v>#NAME?</v>
      </c>
      <c r="CZ258" s="244" t="e">
        <f t="shared" ca="1" si="123"/>
        <v>#NAME?</v>
      </c>
      <c r="DA258" s="244" t="e">
        <f t="shared" ca="1" si="121"/>
        <v>#NAME?</v>
      </c>
      <c r="DB258" s="244" t="e">
        <f t="shared" ca="1" si="117"/>
        <v>#NAME?</v>
      </c>
      <c r="DC258" s="244" t="e">
        <f t="shared" ca="1" si="117"/>
        <v>#NAME?</v>
      </c>
      <c r="DD258" s="244" t="e">
        <f t="shared" ca="1" si="117"/>
        <v>#NAME?</v>
      </c>
      <c r="DE258" s="244" t="e">
        <f t="shared" ca="1" si="117"/>
        <v>#NAME?</v>
      </c>
      <c r="DF258" s="244" t="e">
        <f t="shared" ca="1" si="117"/>
        <v>#NAME?</v>
      </c>
      <c r="DG258" s="244" t="e">
        <f t="shared" ca="1" si="117"/>
        <v>#NAME?</v>
      </c>
      <c r="DH258" s="244" t="e">
        <f t="shared" ca="1" si="117"/>
        <v>#NAME?</v>
      </c>
      <c r="DI258" s="244" t="e">
        <f t="shared" ca="1" si="117"/>
        <v>#NAME?</v>
      </c>
      <c r="DJ258" s="244" t="e">
        <f t="shared" ca="1" si="109"/>
        <v>#NAME?</v>
      </c>
      <c r="DK258" s="244" t="e">
        <f t="shared" ca="1" si="109"/>
        <v>#NAME?</v>
      </c>
      <c r="DL258" s="244" t="e">
        <f t="shared" ca="1" si="109"/>
        <v>#NAME?</v>
      </c>
      <c r="DM258" s="244" t="e">
        <f t="shared" ca="1" si="109"/>
        <v>#NAME?</v>
      </c>
      <c r="DN258" s="244" t="e">
        <f t="shared" ca="1" si="109"/>
        <v>#NAME?</v>
      </c>
      <c r="DO258" s="244" t="e">
        <f t="shared" ca="1" si="109"/>
        <v>#NAME?</v>
      </c>
    </row>
    <row r="259" spans="2:119" ht="16.5" thickBot="1">
      <c r="B259" s="296"/>
      <c r="C259" s="297">
        <f t="shared" si="119"/>
        <v>142.36170533880994</v>
      </c>
      <c r="D259" s="298" t="s">
        <v>10979</v>
      </c>
      <c r="E259" s="293">
        <f t="shared" si="118"/>
        <v>134.65224816260616</v>
      </c>
      <c r="F259" s="221">
        <f t="shared" si="110"/>
        <v>389.54508288948199</v>
      </c>
      <c r="G259" s="221">
        <f t="shared" si="110"/>
        <v>389.16827425764194</v>
      </c>
      <c r="H259" s="221">
        <f t="shared" si="110"/>
        <v>388.79311061254145</v>
      </c>
      <c r="I259" s="221">
        <f t="shared" si="110"/>
        <v>388.27993083343938</v>
      </c>
      <c r="J259" s="221">
        <f t="shared" si="110"/>
        <v>387.76982281983737</v>
      </c>
      <c r="K259" s="221">
        <f t="shared" si="110"/>
        <v>387.26276464977752</v>
      </c>
      <c r="L259" s="221">
        <f t="shared" si="110"/>
        <v>386.57619747181377</v>
      </c>
      <c r="M259" s="221">
        <f t="shared" si="110"/>
        <v>385.7145437492407</v>
      </c>
      <c r="N259" s="221">
        <f t="shared" si="110"/>
        <v>384.86172722027391</v>
      </c>
      <c r="O259" s="221">
        <f t="shared" si="110"/>
        <v>383.53290562302311</v>
      </c>
      <c r="P259" s="221">
        <f t="shared" si="106"/>
        <v>382.22542952755816</v>
      </c>
      <c r="Q259" s="221">
        <f t="shared" si="106"/>
        <v>380.26115938361721</v>
      </c>
      <c r="R259" s="221">
        <f t="shared" si="106"/>
        <v>377.60747130190657</v>
      </c>
      <c r="S259" s="221">
        <f t="shared" si="106"/>
        <v>375.04261118712157</v>
      </c>
      <c r="T259" s="221">
        <f t="shared" si="104"/>
        <v>371.91831950610811</v>
      </c>
      <c r="U259" s="221">
        <f t="shared" si="104"/>
        <v>367.9534675153493</v>
      </c>
      <c r="V259" s="221">
        <f t="shared" si="104"/>
        <v>348.06393702921702</v>
      </c>
      <c r="W259" s="221">
        <f t="shared" si="104"/>
        <v>322.0139535014161</v>
      </c>
      <c r="Z259" s="296"/>
      <c r="AA259" s="294">
        <f t="shared" si="107"/>
        <v>8.0000000000000004E-4</v>
      </c>
      <c r="AB259" s="298" t="s">
        <v>10979</v>
      </c>
      <c r="AC259" s="295">
        <v>9.0300000000000005E-2</v>
      </c>
      <c r="AD259" s="222" t="e">
        <f t="shared" ca="1" si="115"/>
        <v>#NAME?</v>
      </c>
      <c r="AE259" s="222" t="e">
        <f t="shared" ca="1" si="115"/>
        <v>#NAME?</v>
      </c>
      <c r="AF259" s="222" t="e">
        <f t="shared" ca="1" si="115"/>
        <v>#NAME?</v>
      </c>
      <c r="AG259" s="222" t="e">
        <f t="shared" ca="1" si="115"/>
        <v>#NAME?</v>
      </c>
      <c r="AH259" s="222" t="e">
        <f t="shared" ca="1" si="113"/>
        <v>#NAME?</v>
      </c>
      <c r="AI259" s="222" t="e">
        <f t="shared" ca="1" si="113"/>
        <v>#NAME?</v>
      </c>
      <c r="AJ259" s="222" t="e">
        <f t="shared" ca="1" si="113"/>
        <v>#NAME?</v>
      </c>
      <c r="AK259" s="222" t="e">
        <f t="shared" ca="1" si="113"/>
        <v>#NAME?</v>
      </c>
      <c r="AL259" s="222" t="e">
        <f t="shared" ca="1" si="98"/>
        <v>#NAME?</v>
      </c>
      <c r="AM259" s="222" t="e">
        <f t="shared" ca="1" si="98"/>
        <v>#NAME?</v>
      </c>
      <c r="AN259" s="222" t="e">
        <f t="shared" ca="1" si="98"/>
        <v>#NAME?</v>
      </c>
      <c r="AO259" s="222" t="e">
        <f t="shared" ca="1" si="98"/>
        <v>#NAME?</v>
      </c>
      <c r="AP259" s="222" t="e">
        <f t="shared" ca="1" si="98"/>
        <v>#NAME?</v>
      </c>
      <c r="AQ259" s="222" t="e">
        <f t="shared" ca="1" si="98"/>
        <v>#NAME?</v>
      </c>
      <c r="AR259" s="222" t="e">
        <f t="shared" ca="1" si="98"/>
        <v>#NAME?</v>
      </c>
      <c r="AS259" s="222" t="e">
        <f t="shared" ca="1" si="98"/>
        <v>#NAME?</v>
      </c>
      <c r="AT259" s="222" t="e">
        <f t="shared" ca="1" si="114"/>
        <v>#NAME?</v>
      </c>
      <c r="AU259" s="222" t="e">
        <f t="shared" ca="1" si="114"/>
        <v>#NAME?</v>
      </c>
      <c r="AX259" s="296"/>
      <c r="AZ259" s="298" t="s">
        <v>10979</v>
      </c>
      <c r="BB259" s="244" t="e">
        <f t="shared" ca="1" si="112"/>
        <v>#NAME?</v>
      </c>
      <c r="BC259" s="244" t="e">
        <f t="shared" ca="1" si="111"/>
        <v>#NAME?</v>
      </c>
      <c r="BD259" s="244" t="e">
        <f t="shared" ca="1" si="111"/>
        <v>#NAME?</v>
      </c>
      <c r="BE259" s="244" t="e">
        <f t="shared" ca="1" si="111"/>
        <v>#NAME?</v>
      </c>
      <c r="BF259" s="244" t="e">
        <f t="shared" ca="1" si="111"/>
        <v>#NAME?</v>
      </c>
      <c r="BG259" s="244" t="e">
        <f t="shared" ca="1" si="111"/>
        <v>#NAME?</v>
      </c>
      <c r="BH259" s="244" t="e">
        <f t="shared" ca="1" si="111"/>
        <v>#NAME?</v>
      </c>
      <c r="BI259" s="244" t="e">
        <f t="shared" ca="1" si="111"/>
        <v>#NAME?</v>
      </c>
      <c r="BJ259" s="244" t="e">
        <f t="shared" ca="1" si="111"/>
        <v>#NAME?</v>
      </c>
      <c r="BK259" s="244" t="e">
        <f t="shared" ca="1" si="96"/>
        <v>#NAME?</v>
      </c>
      <c r="BL259" s="244" t="e">
        <f t="shared" ca="1" si="96"/>
        <v>#NAME?</v>
      </c>
      <c r="BM259" s="244" t="e">
        <f t="shared" ca="1" si="96"/>
        <v>#NAME?</v>
      </c>
      <c r="BN259" s="244" t="e">
        <f t="shared" ca="1" si="96"/>
        <v>#NAME?</v>
      </c>
      <c r="BO259" s="244" t="e">
        <f t="shared" ca="1" si="103"/>
        <v>#NAME?</v>
      </c>
      <c r="BP259" s="244" t="e">
        <f t="shared" ca="1" si="103"/>
        <v>#NAME?</v>
      </c>
      <c r="BQ259" s="244" t="e">
        <f t="shared" ca="1" si="103"/>
        <v>#NAME?</v>
      </c>
      <c r="BR259" s="244" t="e">
        <f t="shared" ca="1" si="103"/>
        <v>#NAME?</v>
      </c>
      <c r="BS259" s="244" t="e">
        <f t="shared" ca="1" si="103"/>
        <v>#NAME?</v>
      </c>
      <c r="BV259" s="296"/>
      <c r="BX259" s="298" t="s">
        <v>10979</v>
      </c>
      <c r="BZ259" s="244" t="e">
        <f t="shared" ca="1" si="122"/>
        <v>#NAME?</v>
      </c>
      <c r="CA259" s="244" t="e">
        <f t="shared" ca="1" si="122"/>
        <v>#NAME?</v>
      </c>
      <c r="CB259" s="244" t="e">
        <f t="shared" ca="1" si="122"/>
        <v>#NAME?</v>
      </c>
      <c r="CC259" s="244" t="e">
        <f t="shared" ca="1" si="120"/>
        <v>#NAME?</v>
      </c>
      <c r="CD259" s="244" t="e">
        <f t="shared" ca="1" si="116"/>
        <v>#NAME?</v>
      </c>
      <c r="CE259" s="244" t="e">
        <f t="shared" ca="1" si="116"/>
        <v>#NAME?</v>
      </c>
      <c r="CF259" s="244" t="e">
        <f t="shared" ca="1" si="116"/>
        <v>#NAME?</v>
      </c>
      <c r="CG259" s="244" t="e">
        <f t="shared" ca="1" si="116"/>
        <v>#NAME?</v>
      </c>
      <c r="CH259" s="244" t="e">
        <f t="shared" ca="1" si="116"/>
        <v>#NAME?</v>
      </c>
      <c r="CI259" s="244" t="e">
        <f t="shared" ca="1" si="116"/>
        <v>#NAME?</v>
      </c>
      <c r="CJ259" s="244" t="e">
        <f t="shared" ca="1" si="116"/>
        <v>#NAME?</v>
      </c>
      <c r="CK259" s="244" t="e">
        <f t="shared" ca="1" si="116"/>
        <v>#NAME?</v>
      </c>
      <c r="CL259" s="244" t="e">
        <f t="shared" ca="1" si="108"/>
        <v>#NAME?</v>
      </c>
      <c r="CM259" s="244" t="e">
        <f t="shared" ca="1" si="108"/>
        <v>#NAME?</v>
      </c>
      <c r="CN259" s="244" t="e">
        <f t="shared" ca="1" si="108"/>
        <v>#NAME?</v>
      </c>
      <c r="CO259" s="244" t="e">
        <f t="shared" ca="1" si="108"/>
        <v>#NAME?</v>
      </c>
      <c r="CP259" s="244" t="e">
        <f t="shared" ca="1" si="108"/>
        <v>#NAME?</v>
      </c>
      <c r="CQ259" s="244" t="e">
        <f t="shared" ca="1" si="108"/>
        <v>#NAME?</v>
      </c>
      <c r="CT259" s="296"/>
      <c r="CV259" s="298" t="s">
        <v>10979</v>
      </c>
      <c r="CX259" s="244" t="e">
        <f t="shared" ca="1" si="123"/>
        <v>#NAME?</v>
      </c>
      <c r="CY259" s="244" t="e">
        <f t="shared" ca="1" si="123"/>
        <v>#NAME?</v>
      </c>
      <c r="CZ259" s="244" t="e">
        <f t="shared" ca="1" si="123"/>
        <v>#NAME?</v>
      </c>
      <c r="DA259" s="244" t="e">
        <f t="shared" ca="1" si="121"/>
        <v>#NAME?</v>
      </c>
      <c r="DB259" s="244" t="e">
        <f t="shared" ca="1" si="117"/>
        <v>#NAME?</v>
      </c>
      <c r="DC259" s="244" t="e">
        <f t="shared" ca="1" si="117"/>
        <v>#NAME?</v>
      </c>
      <c r="DD259" s="244" t="e">
        <f t="shared" ca="1" si="117"/>
        <v>#NAME?</v>
      </c>
      <c r="DE259" s="244" t="e">
        <f t="shared" ca="1" si="117"/>
        <v>#NAME?</v>
      </c>
      <c r="DF259" s="244" t="e">
        <f t="shared" ca="1" si="117"/>
        <v>#NAME?</v>
      </c>
      <c r="DG259" s="244" t="e">
        <f t="shared" ca="1" si="117"/>
        <v>#NAME?</v>
      </c>
      <c r="DH259" s="244" t="e">
        <f t="shared" ca="1" si="117"/>
        <v>#NAME?</v>
      </c>
      <c r="DI259" s="244" t="e">
        <f t="shared" ca="1" si="117"/>
        <v>#NAME?</v>
      </c>
      <c r="DJ259" s="244" t="e">
        <f t="shared" ca="1" si="109"/>
        <v>#NAME?</v>
      </c>
      <c r="DK259" s="244" t="e">
        <f t="shared" ca="1" si="109"/>
        <v>#NAME?</v>
      </c>
      <c r="DL259" s="244" t="e">
        <f t="shared" ca="1" si="109"/>
        <v>#NAME?</v>
      </c>
      <c r="DM259" s="244" t="e">
        <f t="shared" ca="1" si="109"/>
        <v>#NAME?</v>
      </c>
      <c r="DN259" s="244" t="e">
        <f t="shared" ca="1" si="109"/>
        <v>#NAME?</v>
      </c>
      <c r="DO259" s="244" t="e">
        <f t="shared" ca="1" si="109"/>
        <v>#NAME?</v>
      </c>
    </row>
    <row r="260" spans="2:119" ht="16.5" thickBot="1">
      <c r="B260" s="296"/>
      <c r="C260" s="297">
        <f t="shared" si="119"/>
        <v>142.36170533880994</v>
      </c>
      <c r="D260" s="298" t="s">
        <v>10981</v>
      </c>
      <c r="E260" s="293">
        <f t="shared" si="118"/>
        <v>132.93752172617147</v>
      </c>
      <c r="F260" s="221">
        <f t="shared" si="110"/>
        <v>387.83035645304733</v>
      </c>
      <c r="G260" s="221">
        <f t="shared" si="110"/>
        <v>387.45354782120728</v>
      </c>
      <c r="H260" s="221">
        <f t="shared" si="110"/>
        <v>387.07838417610674</v>
      </c>
      <c r="I260" s="221">
        <f t="shared" si="110"/>
        <v>386.56520439700466</v>
      </c>
      <c r="J260" s="221">
        <f t="shared" si="110"/>
        <v>386.05509638340271</v>
      </c>
      <c r="K260" s="221">
        <f t="shared" si="110"/>
        <v>385.54803821334281</v>
      </c>
      <c r="L260" s="221">
        <f t="shared" si="110"/>
        <v>384.86147103537905</v>
      </c>
      <c r="M260" s="221">
        <f t="shared" si="110"/>
        <v>383.99981731280604</v>
      </c>
      <c r="N260" s="221">
        <f t="shared" si="110"/>
        <v>383.14700078383919</v>
      </c>
      <c r="O260" s="221">
        <f t="shared" si="110"/>
        <v>381.81817918658845</v>
      </c>
      <c r="P260" s="221">
        <f t="shared" si="106"/>
        <v>380.51070309112345</v>
      </c>
      <c r="Q260" s="221">
        <f t="shared" si="106"/>
        <v>378.54643294718255</v>
      </c>
      <c r="R260" s="221">
        <f t="shared" si="106"/>
        <v>375.89274486547185</v>
      </c>
      <c r="S260" s="221">
        <f t="shared" si="106"/>
        <v>373.32788475068685</v>
      </c>
      <c r="T260" s="221">
        <f t="shared" si="104"/>
        <v>370.20359306967339</v>
      </c>
      <c r="U260" s="221">
        <f t="shared" si="104"/>
        <v>366.23874107891459</v>
      </c>
      <c r="V260" s="221">
        <f t="shared" si="104"/>
        <v>346.34921059278236</v>
      </c>
      <c r="W260" s="221">
        <f t="shared" si="104"/>
        <v>320.29922706498144</v>
      </c>
      <c r="Z260" s="296"/>
      <c r="AA260" s="294">
        <f t="shared" si="107"/>
        <v>8.0000000000000004E-4</v>
      </c>
      <c r="AB260" s="298" t="s">
        <v>10981</v>
      </c>
      <c r="AC260" s="295">
        <v>0.72870000000000001</v>
      </c>
      <c r="AD260" s="222" t="e">
        <f t="shared" ca="1" si="115"/>
        <v>#NAME?</v>
      </c>
      <c r="AE260" s="222" t="e">
        <f t="shared" ca="1" si="115"/>
        <v>#NAME?</v>
      </c>
      <c r="AF260" s="222" t="e">
        <f t="shared" ca="1" si="115"/>
        <v>#NAME?</v>
      </c>
      <c r="AG260" s="222" t="e">
        <f t="shared" ca="1" si="115"/>
        <v>#NAME?</v>
      </c>
      <c r="AH260" s="222" t="e">
        <f t="shared" ca="1" si="113"/>
        <v>#NAME?</v>
      </c>
      <c r="AI260" s="222" t="e">
        <f t="shared" ca="1" si="113"/>
        <v>#NAME?</v>
      </c>
      <c r="AJ260" s="222" t="e">
        <f t="shared" ca="1" si="113"/>
        <v>#NAME?</v>
      </c>
      <c r="AK260" s="222" t="e">
        <f t="shared" ca="1" si="113"/>
        <v>#NAME?</v>
      </c>
      <c r="AL260" s="222" t="e">
        <f t="shared" ca="1" si="98"/>
        <v>#NAME?</v>
      </c>
      <c r="AM260" s="222" t="e">
        <f t="shared" ca="1" si="98"/>
        <v>#NAME?</v>
      </c>
      <c r="AN260" s="222" t="e">
        <f t="shared" ca="1" si="98"/>
        <v>#NAME?</v>
      </c>
      <c r="AO260" s="222" t="e">
        <f t="shared" ca="1" si="98"/>
        <v>#NAME?</v>
      </c>
      <c r="AP260" s="222" t="e">
        <f t="shared" ca="1" si="98"/>
        <v>#NAME?</v>
      </c>
      <c r="AQ260" s="222" t="e">
        <f t="shared" ca="1" si="98"/>
        <v>#NAME?</v>
      </c>
      <c r="AR260" s="222" t="e">
        <f t="shared" ref="AP260:AU323" ca="1" si="124">$AA260*$AC260*AR$88</f>
        <v>#NAME?</v>
      </c>
      <c r="AS260" s="222" t="e">
        <f t="shared" ca="1" si="124"/>
        <v>#NAME?</v>
      </c>
      <c r="AT260" s="222" t="e">
        <f t="shared" ca="1" si="114"/>
        <v>#NAME?</v>
      </c>
      <c r="AU260" s="222" t="e">
        <f t="shared" ca="1" si="114"/>
        <v>#NAME?</v>
      </c>
      <c r="AX260" s="296"/>
      <c r="AZ260" s="298" t="s">
        <v>10981</v>
      </c>
      <c r="BB260" s="244" t="e">
        <f t="shared" ca="1" si="112"/>
        <v>#NAME?</v>
      </c>
      <c r="BC260" s="244" t="e">
        <f t="shared" ca="1" si="111"/>
        <v>#NAME?</v>
      </c>
      <c r="BD260" s="244" t="e">
        <f t="shared" ca="1" si="111"/>
        <v>#NAME?</v>
      </c>
      <c r="BE260" s="244" t="e">
        <f t="shared" ca="1" si="111"/>
        <v>#NAME?</v>
      </c>
      <c r="BF260" s="244" t="e">
        <f t="shared" ca="1" si="111"/>
        <v>#NAME?</v>
      </c>
      <c r="BG260" s="244" t="e">
        <f t="shared" ca="1" si="111"/>
        <v>#NAME?</v>
      </c>
      <c r="BH260" s="244" t="e">
        <f t="shared" ca="1" si="111"/>
        <v>#NAME?</v>
      </c>
      <c r="BI260" s="244" t="e">
        <f t="shared" ca="1" si="111"/>
        <v>#NAME?</v>
      </c>
      <c r="BJ260" s="244" t="e">
        <f t="shared" ca="1" si="111"/>
        <v>#NAME?</v>
      </c>
      <c r="BK260" s="244" t="e">
        <f t="shared" ca="1" si="96"/>
        <v>#NAME?</v>
      </c>
      <c r="BL260" s="244" t="e">
        <f t="shared" ca="1" si="96"/>
        <v>#NAME?</v>
      </c>
      <c r="BM260" s="244" t="e">
        <f t="shared" ca="1" si="96"/>
        <v>#NAME?</v>
      </c>
      <c r="BN260" s="244" t="e">
        <f t="shared" ca="1" si="96"/>
        <v>#NAME?</v>
      </c>
      <c r="BO260" s="244" t="e">
        <f t="shared" ca="1" si="103"/>
        <v>#NAME?</v>
      </c>
      <c r="BP260" s="244" t="e">
        <f t="shared" ca="1" si="103"/>
        <v>#NAME?</v>
      </c>
      <c r="BQ260" s="244" t="e">
        <f t="shared" ca="1" si="103"/>
        <v>#NAME?</v>
      </c>
      <c r="BR260" s="244" t="e">
        <f t="shared" ca="1" si="103"/>
        <v>#NAME?</v>
      </c>
      <c r="BS260" s="244" t="e">
        <f t="shared" ca="1" si="103"/>
        <v>#NAME?</v>
      </c>
      <c r="BV260" s="296"/>
      <c r="BX260" s="298" t="s">
        <v>10981</v>
      </c>
      <c r="BZ260" s="244" t="e">
        <f t="shared" ca="1" si="122"/>
        <v>#NAME?</v>
      </c>
      <c r="CA260" s="244" t="e">
        <f t="shared" ca="1" si="122"/>
        <v>#NAME?</v>
      </c>
      <c r="CB260" s="244" t="e">
        <f t="shared" ca="1" si="122"/>
        <v>#NAME?</v>
      </c>
      <c r="CC260" s="244" t="e">
        <f t="shared" ca="1" si="120"/>
        <v>#NAME?</v>
      </c>
      <c r="CD260" s="244" t="e">
        <f t="shared" ca="1" si="116"/>
        <v>#NAME?</v>
      </c>
      <c r="CE260" s="244" t="e">
        <f t="shared" ca="1" si="116"/>
        <v>#NAME?</v>
      </c>
      <c r="CF260" s="244" t="e">
        <f t="shared" ca="1" si="116"/>
        <v>#NAME?</v>
      </c>
      <c r="CG260" s="244" t="e">
        <f t="shared" ca="1" si="116"/>
        <v>#NAME?</v>
      </c>
      <c r="CH260" s="244" t="e">
        <f t="shared" ca="1" si="116"/>
        <v>#NAME?</v>
      </c>
      <c r="CI260" s="244" t="e">
        <f t="shared" ca="1" si="116"/>
        <v>#NAME?</v>
      </c>
      <c r="CJ260" s="244" t="e">
        <f t="shared" ca="1" si="116"/>
        <v>#NAME?</v>
      </c>
      <c r="CK260" s="244" t="e">
        <f t="shared" ca="1" si="116"/>
        <v>#NAME?</v>
      </c>
      <c r="CL260" s="244" t="e">
        <f t="shared" ca="1" si="108"/>
        <v>#NAME?</v>
      </c>
      <c r="CM260" s="244" t="e">
        <f t="shared" ca="1" si="108"/>
        <v>#NAME?</v>
      </c>
      <c r="CN260" s="244" t="e">
        <f t="shared" ca="1" si="108"/>
        <v>#NAME?</v>
      </c>
      <c r="CO260" s="244" t="e">
        <f t="shared" ca="1" si="108"/>
        <v>#NAME?</v>
      </c>
      <c r="CP260" s="244" t="e">
        <f t="shared" ca="1" si="108"/>
        <v>#NAME?</v>
      </c>
      <c r="CQ260" s="244" t="e">
        <f t="shared" ca="1" si="108"/>
        <v>#NAME?</v>
      </c>
      <c r="CT260" s="296"/>
      <c r="CV260" s="298" t="s">
        <v>10981</v>
      </c>
      <c r="CX260" s="244" t="e">
        <f t="shared" ca="1" si="123"/>
        <v>#NAME?</v>
      </c>
      <c r="CY260" s="244" t="e">
        <f t="shared" ca="1" si="123"/>
        <v>#NAME?</v>
      </c>
      <c r="CZ260" s="244" t="e">
        <f t="shared" ca="1" si="123"/>
        <v>#NAME?</v>
      </c>
      <c r="DA260" s="244" t="e">
        <f t="shared" ca="1" si="121"/>
        <v>#NAME?</v>
      </c>
      <c r="DB260" s="244" t="e">
        <f t="shared" ca="1" si="117"/>
        <v>#NAME?</v>
      </c>
      <c r="DC260" s="244" t="e">
        <f t="shared" ca="1" si="117"/>
        <v>#NAME?</v>
      </c>
      <c r="DD260" s="244" t="e">
        <f t="shared" ca="1" si="117"/>
        <v>#NAME?</v>
      </c>
      <c r="DE260" s="244" t="e">
        <f t="shared" ca="1" si="117"/>
        <v>#NAME?</v>
      </c>
      <c r="DF260" s="244" t="e">
        <f t="shared" ca="1" si="117"/>
        <v>#NAME?</v>
      </c>
      <c r="DG260" s="244" t="e">
        <f t="shared" ca="1" si="117"/>
        <v>#NAME?</v>
      </c>
      <c r="DH260" s="244" t="e">
        <f t="shared" ca="1" si="117"/>
        <v>#NAME?</v>
      </c>
      <c r="DI260" s="244" t="e">
        <f t="shared" ca="1" si="117"/>
        <v>#NAME?</v>
      </c>
      <c r="DJ260" s="244" t="e">
        <f t="shared" ca="1" si="109"/>
        <v>#NAME?</v>
      </c>
      <c r="DK260" s="244" t="e">
        <f t="shared" ca="1" si="109"/>
        <v>#NAME?</v>
      </c>
      <c r="DL260" s="244" t="e">
        <f t="shared" ca="1" si="109"/>
        <v>#NAME?</v>
      </c>
      <c r="DM260" s="244" t="e">
        <f t="shared" ca="1" si="109"/>
        <v>#NAME?</v>
      </c>
      <c r="DN260" s="244" t="e">
        <f t="shared" ca="1" si="109"/>
        <v>#NAME?</v>
      </c>
      <c r="DO260" s="244" t="e">
        <f t="shared" ca="1" si="109"/>
        <v>#NAME?</v>
      </c>
    </row>
    <row r="261" spans="2:119" ht="16.5" thickBot="1">
      <c r="B261" s="296"/>
      <c r="C261" s="297">
        <f t="shared" si="119"/>
        <v>142.36170533880994</v>
      </c>
      <c r="D261" s="298" t="s">
        <v>10992</v>
      </c>
      <c r="E261" s="293">
        <f t="shared" si="118"/>
        <v>131.25131843450137</v>
      </c>
      <c r="F261" s="221">
        <f t="shared" si="110"/>
        <v>386.14415316137718</v>
      </c>
      <c r="G261" s="221">
        <f t="shared" si="110"/>
        <v>385.76734452953713</v>
      </c>
      <c r="H261" s="221">
        <f t="shared" si="110"/>
        <v>385.39218088443664</v>
      </c>
      <c r="I261" s="221">
        <f t="shared" si="110"/>
        <v>384.87900110533462</v>
      </c>
      <c r="J261" s="221">
        <f t="shared" si="110"/>
        <v>384.36889309173262</v>
      </c>
      <c r="K261" s="221">
        <f t="shared" si="110"/>
        <v>383.86183492167277</v>
      </c>
      <c r="L261" s="221">
        <f t="shared" si="110"/>
        <v>383.17526774370896</v>
      </c>
      <c r="M261" s="221">
        <f t="shared" si="110"/>
        <v>382.31361402113589</v>
      </c>
      <c r="N261" s="221">
        <f t="shared" si="110"/>
        <v>381.46079749216915</v>
      </c>
      <c r="O261" s="221">
        <f t="shared" si="110"/>
        <v>380.13197589491836</v>
      </c>
      <c r="P261" s="221">
        <f t="shared" si="106"/>
        <v>378.82449979945335</v>
      </c>
      <c r="Q261" s="221">
        <f t="shared" si="106"/>
        <v>376.8602296555124</v>
      </c>
      <c r="R261" s="221">
        <f t="shared" si="106"/>
        <v>374.20654157380176</v>
      </c>
      <c r="S261" s="221">
        <f t="shared" si="106"/>
        <v>371.64168145901681</v>
      </c>
      <c r="T261" s="221">
        <f t="shared" si="104"/>
        <v>368.51738977800335</v>
      </c>
      <c r="U261" s="221">
        <f t="shared" si="104"/>
        <v>364.55253778724455</v>
      </c>
      <c r="V261" s="221">
        <f t="shared" si="104"/>
        <v>344.6630073011122</v>
      </c>
      <c r="W261" s="221">
        <f t="shared" si="104"/>
        <v>318.61302377331128</v>
      </c>
      <c r="Z261" s="296"/>
      <c r="AA261" s="294">
        <f t="shared" si="107"/>
        <v>8.0000000000000004E-4</v>
      </c>
      <c r="AB261" s="298" t="s">
        <v>10992</v>
      </c>
      <c r="AC261" s="295">
        <v>5.57E-2</v>
      </c>
      <c r="AD261" s="222" t="e">
        <f t="shared" ca="1" si="115"/>
        <v>#NAME?</v>
      </c>
      <c r="AE261" s="222" t="e">
        <f t="shared" ca="1" si="115"/>
        <v>#NAME?</v>
      </c>
      <c r="AF261" s="222" t="e">
        <f t="shared" ca="1" si="115"/>
        <v>#NAME?</v>
      </c>
      <c r="AG261" s="222" t="e">
        <f t="shared" ca="1" si="115"/>
        <v>#NAME?</v>
      </c>
      <c r="AH261" s="222" t="e">
        <f t="shared" ca="1" si="113"/>
        <v>#NAME?</v>
      </c>
      <c r="AI261" s="222" t="e">
        <f t="shared" ca="1" si="113"/>
        <v>#NAME?</v>
      </c>
      <c r="AJ261" s="222" t="e">
        <f t="shared" ca="1" si="113"/>
        <v>#NAME?</v>
      </c>
      <c r="AK261" s="222" t="e">
        <f t="shared" ca="1" si="113"/>
        <v>#NAME?</v>
      </c>
      <c r="AL261" s="222" t="e">
        <f t="shared" ca="1" si="113"/>
        <v>#NAME?</v>
      </c>
      <c r="AM261" s="222" t="e">
        <f t="shared" ca="1" si="113"/>
        <v>#NAME?</v>
      </c>
      <c r="AN261" s="222" t="e">
        <f t="shared" ca="1" si="113"/>
        <v>#NAME?</v>
      </c>
      <c r="AO261" s="222" t="e">
        <f t="shared" ca="1" si="113"/>
        <v>#NAME?</v>
      </c>
      <c r="AP261" s="222" t="e">
        <f t="shared" ca="1" si="124"/>
        <v>#NAME?</v>
      </c>
      <c r="AQ261" s="222" t="e">
        <f t="shared" ca="1" si="124"/>
        <v>#NAME?</v>
      </c>
      <c r="AR261" s="222" t="e">
        <f t="shared" ca="1" si="124"/>
        <v>#NAME?</v>
      </c>
      <c r="AS261" s="222" t="e">
        <f t="shared" ca="1" si="124"/>
        <v>#NAME?</v>
      </c>
      <c r="AT261" s="222" t="e">
        <f t="shared" ca="1" si="114"/>
        <v>#NAME?</v>
      </c>
      <c r="AU261" s="222" t="e">
        <f t="shared" ca="1" si="114"/>
        <v>#NAME?</v>
      </c>
      <c r="AX261" s="296"/>
      <c r="AZ261" s="298" t="s">
        <v>10992</v>
      </c>
      <c r="BB261" s="244" t="e">
        <f t="shared" ca="1" si="112"/>
        <v>#NAME?</v>
      </c>
      <c r="BC261" s="244" t="e">
        <f t="shared" ca="1" si="111"/>
        <v>#NAME?</v>
      </c>
      <c r="BD261" s="244" t="e">
        <f t="shared" ca="1" si="111"/>
        <v>#NAME?</v>
      </c>
      <c r="BE261" s="244" t="e">
        <f t="shared" ca="1" si="111"/>
        <v>#NAME?</v>
      </c>
      <c r="BF261" s="244" t="e">
        <f t="shared" ca="1" si="111"/>
        <v>#NAME?</v>
      </c>
      <c r="BG261" s="244" t="e">
        <f t="shared" ca="1" si="111"/>
        <v>#NAME?</v>
      </c>
      <c r="BH261" s="244" t="e">
        <f t="shared" ca="1" si="111"/>
        <v>#NAME?</v>
      </c>
      <c r="BI261" s="244" t="e">
        <f t="shared" ca="1" si="111"/>
        <v>#NAME?</v>
      </c>
      <c r="BJ261" s="244" t="e">
        <f t="shared" ca="1" si="111"/>
        <v>#NAME?</v>
      </c>
      <c r="BK261" s="244" t="e">
        <f t="shared" ca="1" si="96"/>
        <v>#NAME?</v>
      </c>
      <c r="BL261" s="244" t="e">
        <f t="shared" ca="1" si="96"/>
        <v>#NAME?</v>
      </c>
      <c r="BM261" s="244" t="e">
        <f t="shared" ca="1" si="96"/>
        <v>#NAME?</v>
      </c>
      <c r="BN261" s="244" t="e">
        <f t="shared" ca="1" si="96"/>
        <v>#NAME?</v>
      </c>
      <c r="BO261" s="244" t="e">
        <f t="shared" ca="1" si="103"/>
        <v>#NAME?</v>
      </c>
      <c r="BP261" s="244" t="e">
        <f t="shared" ca="1" si="103"/>
        <v>#NAME?</v>
      </c>
      <c r="BQ261" s="244" t="e">
        <f t="shared" ca="1" si="103"/>
        <v>#NAME?</v>
      </c>
      <c r="BR261" s="244" t="e">
        <f t="shared" ca="1" si="103"/>
        <v>#NAME?</v>
      </c>
      <c r="BS261" s="244" t="e">
        <f t="shared" ca="1" si="103"/>
        <v>#NAME?</v>
      </c>
      <c r="BV261" s="296"/>
      <c r="BX261" s="298" t="s">
        <v>10992</v>
      </c>
      <c r="BZ261" s="244" t="e">
        <f t="shared" ca="1" si="122"/>
        <v>#NAME?</v>
      </c>
      <c r="CA261" s="244" t="e">
        <f t="shared" ca="1" si="122"/>
        <v>#NAME?</v>
      </c>
      <c r="CB261" s="244" t="e">
        <f t="shared" ca="1" si="122"/>
        <v>#NAME?</v>
      </c>
      <c r="CC261" s="244" t="e">
        <f t="shared" ca="1" si="120"/>
        <v>#NAME?</v>
      </c>
      <c r="CD261" s="244" t="e">
        <f t="shared" ca="1" si="116"/>
        <v>#NAME?</v>
      </c>
      <c r="CE261" s="244" t="e">
        <f t="shared" ca="1" si="116"/>
        <v>#NAME?</v>
      </c>
      <c r="CF261" s="244" t="e">
        <f t="shared" ca="1" si="116"/>
        <v>#NAME?</v>
      </c>
      <c r="CG261" s="244" t="e">
        <f t="shared" ca="1" si="116"/>
        <v>#NAME?</v>
      </c>
      <c r="CH261" s="244" t="e">
        <f t="shared" ca="1" si="116"/>
        <v>#NAME?</v>
      </c>
      <c r="CI261" s="244" t="e">
        <f t="shared" ca="1" si="116"/>
        <v>#NAME?</v>
      </c>
      <c r="CJ261" s="244" t="e">
        <f t="shared" ca="1" si="116"/>
        <v>#NAME?</v>
      </c>
      <c r="CK261" s="244" t="e">
        <f t="shared" ca="1" si="116"/>
        <v>#NAME?</v>
      </c>
      <c r="CL261" s="244" t="e">
        <f t="shared" ca="1" si="108"/>
        <v>#NAME?</v>
      </c>
      <c r="CM261" s="244" t="e">
        <f t="shared" ca="1" si="108"/>
        <v>#NAME?</v>
      </c>
      <c r="CN261" s="244" t="e">
        <f t="shared" ca="1" si="108"/>
        <v>#NAME?</v>
      </c>
      <c r="CO261" s="244" t="e">
        <f t="shared" ca="1" si="108"/>
        <v>#NAME?</v>
      </c>
      <c r="CP261" s="244" t="e">
        <f t="shared" ca="1" si="108"/>
        <v>#NAME?</v>
      </c>
      <c r="CQ261" s="244" t="e">
        <f t="shared" ca="1" si="108"/>
        <v>#NAME?</v>
      </c>
      <c r="CT261" s="296"/>
      <c r="CV261" s="298" t="s">
        <v>10992</v>
      </c>
      <c r="CX261" s="244" t="e">
        <f t="shared" ca="1" si="123"/>
        <v>#NAME?</v>
      </c>
      <c r="CY261" s="244" t="e">
        <f t="shared" ca="1" si="123"/>
        <v>#NAME?</v>
      </c>
      <c r="CZ261" s="244" t="e">
        <f t="shared" ca="1" si="123"/>
        <v>#NAME?</v>
      </c>
      <c r="DA261" s="244" t="e">
        <f t="shared" ca="1" si="121"/>
        <v>#NAME?</v>
      </c>
      <c r="DB261" s="244" t="e">
        <f t="shared" ca="1" si="117"/>
        <v>#NAME?</v>
      </c>
      <c r="DC261" s="244" t="e">
        <f t="shared" ca="1" si="117"/>
        <v>#NAME?</v>
      </c>
      <c r="DD261" s="244" t="e">
        <f t="shared" ca="1" si="117"/>
        <v>#NAME?</v>
      </c>
      <c r="DE261" s="244" t="e">
        <f t="shared" ca="1" si="117"/>
        <v>#NAME?</v>
      </c>
      <c r="DF261" s="244" t="e">
        <f t="shared" ca="1" si="117"/>
        <v>#NAME?</v>
      </c>
      <c r="DG261" s="244" t="e">
        <f t="shared" ca="1" si="117"/>
        <v>#NAME?</v>
      </c>
      <c r="DH261" s="244" t="e">
        <f t="shared" ca="1" si="117"/>
        <v>#NAME?</v>
      </c>
      <c r="DI261" s="244" t="e">
        <f t="shared" ca="1" si="117"/>
        <v>#NAME?</v>
      </c>
      <c r="DJ261" s="244" t="e">
        <f t="shared" ca="1" si="109"/>
        <v>#NAME?</v>
      </c>
      <c r="DK261" s="244" t="e">
        <f t="shared" ca="1" si="109"/>
        <v>#NAME?</v>
      </c>
      <c r="DL261" s="244" t="e">
        <f t="shared" ca="1" si="109"/>
        <v>#NAME?</v>
      </c>
      <c r="DM261" s="244" t="e">
        <f t="shared" ca="1" si="109"/>
        <v>#NAME?</v>
      </c>
      <c r="DN261" s="244" t="e">
        <f t="shared" ca="1" si="109"/>
        <v>#NAME?</v>
      </c>
      <c r="DO261" s="244" t="e">
        <f t="shared" ca="1" si="109"/>
        <v>#NAME?</v>
      </c>
    </row>
    <row r="262" spans="2:119" ht="16.5" thickBot="1">
      <c r="B262" s="296"/>
      <c r="C262" s="297">
        <f t="shared" si="119"/>
        <v>142.36170533880994</v>
      </c>
      <c r="D262" s="298" t="s">
        <v>10994</v>
      </c>
      <c r="E262" s="293">
        <f t="shared" si="118"/>
        <v>128.7199154446343</v>
      </c>
      <c r="F262" s="221">
        <f t="shared" si="110"/>
        <v>383.61275017151013</v>
      </c>
      <c r="G262" s="221">
        <f t="shared" si="110"/>
        <v>383.23594153967008</v>
      </c>
      <c r="H262" s="221">
        <f t="shared" si="110"/>
        <v>382.86077789456954</v>
      </c>
      <c r="I262" s="221">
        <f t="shared" si="110"/>
        <v>382.34759811546752</v>
      </c>
      <c r="J262" s="221">
        <f t="shared" si="110"/>
        <v>381.83749010186557</v>
      </c>
      <c r="K262" s="221">
        <f t="shared" si="110"/>
        <v>381.33043193180566</v>
      </c>
      <c r="L262" s="221">
        <f t="shared" si="110"/>
        <v>380.64386475384185</v>
      </c>
      <c r="M262" s="221">
        <f t="shared" si="110"/>
        <v>379.78221103126884</v>
      </c>
      <c r="N262" s="221">
        <f t="shared" si="110"/>
        <v>378.92939450230205</v>
      </c>
      <c r="O262" s="221">
        <f t="shared" si="110"/>
        <v>377.60057290505131</v>
      </c>
      <c r="P262" s="221">
        <f t="shared" si="106"/>
        <v>376.29309680958625</v>
      </c>
      <c r="Q262" s="221">
        <f t="shared" si="106"/>
        <v>374.32882666564535</v>
      </c>
      <c r="R262" s="221">
        <f t="shared" si="106"/>
        <v>371.67513858393465</v>
      </c>
      <c r="S262" s="221">
        <f t="shared" si="106"/>
        <v>369.1102784691497</v>
      </c>
      <c r="T262" s="221">
        <f t="shared" si="104"/>
        <v>365.98598678813624</v>
      </c>
      <c r="U262" s="221">
        <f t="shared" si="104"/>
        <v>362.02113479737744</v>
      </c>
      <c r="V262" s="221">
        <f t="shared" si="104"/>
        <v>342.13160431124516</v>
      </c>
      <c r="W262" s="221">
        <f t="shared" si="104"/>
        <v>316.08162078344424</v>
      </c>
      <c r="Z262" s="296"/>
      <c r="AA262" s="294">
        <f t="shared" si="107"/>
        <v>8.0000000000000004E-4</v>
      </c>
      <c r="AB262" s="298" t="s">
        <v>10994</v>
      </c>
      <c r="AC262" s="295">
        <v>2.01E-2</v>
      </c>
      <c r="AD262" s="222" t="e">
        <f t="shared" ca="1" si="115"/>
        <v>#NAME?</v>
      </c>
      <c r="AE262" s="222" t="e">
        <f t="shared" ca="1" si="115"/>
        <v>#NAME?</v>
      </c>
      <c r="AF262" s="222" t="e">
        <f t="shared" ca="1" si="115"/>
        <v>#NAME?</v>
      </c>
      <c r="AG262" s="222" t="e">
        <f t="shared" ca="1" si="115"/>
        <v>#NAME?</v>
      </c>
      <c r="AH262" s="222" t="e">
        <f t="shared" ca="1" si="113"/>
        <v>#NAME?</v>
      </c>
      <c r="AI262" s="222" t="e">
        <f t="shared" ca="1" si="113"/>
        <v>#NAME?</v>
      </c>
      <c r="AJ262" s="222" t="e">
        <f t="shared" ca="1" si="113"/>
        <v>#NAME?</v>
      </c>
      <c r="AK262" s="222" t="e">
        <f t="shared" ca="1" si="113"/>
        <v>#NAME?</v>
      </c>
      <c r="AL262" s="222" t="e">
        <f t="shared" ca="1" si="113"/>
        <v>#NAME?</v>
      </c>
      <c r="AM262" s="222" t="e">
        <f t="shared" ca="1" si="113"/>
        <v>#NAME?</v>
      </c>
      <c r="AN262" s="222" t="e">
        <f t="shared" ca="1" si="113"/>
        <v>#NAME?</v>
      </c>
      <c r="AO262" s="222" t="e">
        <f t="shared" ca="1" si="113"/>
        <v>#NAME?</v>
      </c>
      <c r="AP262" s="222" t="e">
        <f t="shared" ca="1" si="124"/>
        <v>#NAME?</v>
      </c>
      <c r="AQ262" s="222" t="e">
        <f t="shared" ca="1" si="124"/>
        <v>#NAME?</v>
      </c>
      <c r="AR262" s="222" t="e">
        <f t="shared" ca="1" si="124"/>
        <v>#NAME?</v>
      </c>
      <c r="AS262" s="222" t="e">
        <f t="shared" ca="1" si="124"/>
        <v>#NAME?</v>
      </c>
      <c r="AT262" s="222" t="e">
        <f t="shared" ca="1" si="114"/>
        <v>#NAME?</v>
      </c>
      <c r="AU262" s="222" t="e">
        <f t="shared" ca="1" si="114"/>
        <v>#NAME?</v>
      </c>
      <c r="AX262" s="296"/>
      <c r="AZ262" s="298" t="s">
        <v>10994</v>
      </c>
      <c r="BB262" s="244" t="e">
        <f t="shared" ca="1" si="112"/>
        <v>#NAME?</v>
      </c>
      <c r="BC262" s="244" t="e">
        <f t="shared" ca="1" si="111"/>
        <v>#NAME?</v>
      </c>
      <c r="BD262" s="244" t="e">
        <f t="shared" ca="1" si="111"/>
        <v>#NAME?</v>
      </c>
      <c r="BE262" s="244" t="e">
        <f t="shared" ca="1" si="111"/>
        <v>#NAME?</v>
      </c>
      <c r="BF262" s="244" t="e">
        <f t="shared" ca="1" si="111"/>
        <v>#NAME?</v>
      </c>
      <c r="BG262" s="244" t="e">
        <f t="shared" ca="1" si="111"/>
        <v>#NAME?</v>
      </c>
      <c r="BH262" s="244" t="e">
        <f t="shared" ca="1" si="111"/>
        <v>#NAME?</v>
      </c>
      <c r="BI262" s="244" t="e">
        <f t="shared" ca="1" si="111"/>
        <v>#NAME?</v>
      </c>
      <c r="BJ262" s="244" t="e">
        <f t="shared" ca="1" si="111"/>
        <v>#NAME?</v>
      </c>
      <c r="BK262" s="244" t="e">
        <f t="shared" ca="1" si="96"/>
        <v>#NAME?</v>
      </c>
      <c r="BL262" s="244" t="e">
        <f t="shared" ca="1" si="96"/>
        <v>#NAME?</v>
      </c>
      <c r="BM262" s="244" t="e">
        <f t="shared" ca="1" si="96"/>
        <v>#NAME?</v>
      </c>
      <c r="BN262" s="244" t="e">
        <f t="shared" ca="1" si="96"/>
        <v>#NAME?</v>
      </c>
      <c r="BO262" s="244" t="e">
        <f t="shared" ca="1" si="103"/>
        <v>#NAME?</v>
      </c>
      <c r="BP262" s="244" t="e">
        <f t="shared" ca="1" si="103"/>
        <v>#NAME?</v>
      </c>
      <c r="BQ262" s="244" t="e">
        <f t="shared" ca="1" si="103"/>
        <v>#NAME?</v>
      </c>
      <c r="BR262" s="244" t="e">
        <f t="shared" ca="1" si="103"/>
        <v>#NAME?</v>
      </c>
      <c r="BS262" s="244" t="e">
        <f t="shared" ca="1" si="103"/>
        <v>#NAME?</v>
      </c>
      <c r="BV262" s="296"/>
      <c r="BX262" s="298" t="s">
        <v>10994</v>
      </c>
      <c r="BZ262" s="244" t="e">
        <f t="shared" ca="1" si="122"/>
        <v>#NAME?</v>
      </c>
      <c r="CA262" s="244" t="e">
        <f t="shared" ca="1" si="122"/>
        <v>#NAME?</v>
      </c>
      <c r="CB262" s="244" t="e">
        <f t="shared" ca="1" si="122"/>
        <v>#NAME?</v>
      </c>
      <c r="CC262" s="244" t="e">
        <f t="shared" ca="1" si="120"/>
        <v>#NAME?</v>
      </c>
      <c r="CD262" s="244" t="e">
        <f t="shared" ca="1" si="116"/>
        <v>#NAME?</v>
      </c>
      <c r="CE262" s="244" t="e">
        <f t="shared" ca="1" si="116"/>
        <v>#NAME?</v>
      </c>
      <c r="CF262" s="244" t="e">
        <f t="shared" ca="1" si="116"/>
        <v>#NAME?</v>
      </c>
      <c r="CG262" s="244" t="e">
        <f t="shared" ca="1" si="116"/>
        <v>#NAME?</v>
      </c>
      <c r="CH262" s="244" t="e">
        <f t="shared" ca="1" si="116"/>
        <v>#NAME?</v>
      </c>
      <c r="CI262" s="244" t="e">
        <f t="shared" ca="1" si="116"/>
        <v>#NAME?</v>
      </c>
      <c r="CJ262" s="244" t="e">
        <f t="shared" ca="1" si="116"/>
        <v>#NAME?</v>
      </c>
      <c r="CK262" s="244" t="e">
        <f t="shared" ca="1" si="116"/>
        <v>#NAME?</v>
      </c>
      <c r="CL262" s="244" t="e">
        <f t="shared" ca="1" si="108"/>
        <v>#NAME?</v>
      </c>
      <c r="CM262" s="244" t="e">
        <f t="shared" ca="1" si="108"/>
        <v>#NAME?</v>
      </c>
      <c r="CN262" s="244" t="e">
        <f t="shared" ca="1" si="108"/>
        <v>#NAME?</v>
      </c>
      <c r="CO262" s="244" t="e">
        <f t="shared" ca="1" si="108"/>
        <v>#NAME?</v>
      </c>
      <c r="CP262" s="244" t="e">
        <f t="shared" ca="1" si="108"/>
        <v>#NAME?</v>
      </c>
      <c r="CQ262" s="244" t="e">
        <f t="shared" ca="1" si="108"/>
        <v>#NAME?</v>
      </c>
      <c r="CT262" s="296"/>
      <c r="CV262" s="298" t="s">
        <v>10994</v>
      </c>
      <c r="CX262" s="244" t="e">
        <f t="shared" ca="1" si="123"/>
        <v>#NAME?</v>
      </c>
      <c r="CY262" s="244" t="e">
        <f t="shared" ca="1" si="123"/>
        <v>#NAME?</v>
      </c>
      <c r="CZ262" s="244" t="e">
        <f t="shared" ca="1" si="123"/>
        <v>#NAME?</v>
      </c>
      <c r="DA262" s="244" t="e">
        <f t="shared" ca="1" si="121"/>
        <v>#NAME?</v>
      </c>
      <c r="DB262" s="244" t="e">
        <f t="shared" ca="1" si="117"/>
        <v>#NAME?</v>
      </c>
      <c r="DC262" s="244" t="e">
        <f t="shared" ca="1" si="117"/>
        <v>#NAME?</v>
      </c>
      <c r="DD262" s="244" t="e">
        <f t="shared" ca="1" si="117"/>
        <v>#NAME?</v>
      </c>
      <c r="DE262" s="244" t="e">
        <f t="shared" ca="1" si="117"/>
        <v>#NAME?</v>
      </c>
      <c r="DF262" s="244" t="e">
        <f t="shared" ca="1" si="117"/>
        <v>#NAME?</v>
      </c>
      <c r="DG262" s="244" t="e">
        <f t="shared" ca="1" si="117"/>
        <v>#NAME?</v>
      </c>
      <c r="DH262" s="244" t="e">
        <f t="shared" ca="1" si="117"/>
        <v>#NAME?</v>
      </c>
      <c r="DI262" s="244" t="e">
        <f t="shared" ca="1" si="117"/>
        <v>#NAME?</v>
      </c>
      <c r="DJ262" s="244" t="e">
        <f t="shared" ca="1" si="109"/>
        <v>#NAME?</v>
      </c>
      <c r="DK262" s="244" t="e">
        <f t="shared" ca="1" si="109"/>
        <v>#NAME?</v>
      </c>
      <c r="DL262" s="244" t="e">
        <f t="shared" ca="1" si="109"/>
        <v>#NAME?</v>
      </c>
      <c r="DM262" s="244" t="e">
        <f t="shared" ca="1" si="109"/>
        <v>#NAME?</v>
      </c>
      <c r="DN262" s="244" t="e">
        <f t="shared" ca="1" si="109"/>
        <v>#NAME?</v>
      </c>
      <c r="DO262" s="244" t="e">
        <f t="shared" ca="1" si="109"/>
        <v>#NAME?</v>
      </c>
    </row>
    <row r="263" spans="2:119" ht="16.5" thickBot="1">
      <c r="B263" s="296"/>
      <c r="C263" s="297">
        <f t="shared" si="119"/>
        <v>142.36170533880994</v>
      </c>
      <c r="D263" s="298" t="s">
        <v>10996</v>
      </c>
      <c r="E263" s="293">
        <f t="shared" si="118"/>
        <v>125.30360400948862</v>
      </c>
      <c r="F263" s="221">
        <f t="shared" si="110"/>
        <v>380.19643873636448</v>
      </c>
      <c r="G263" s="221">
        <f t="shared" si="110"/>
        <v>379.81963010452444</v>
      </c>
      <c r="H263" s="221">
        <f t="shared" si="110"/>
        <v>379.44446645942389</v>
      </c>
      <c r="I263" s="221">
        <f t="shared" si="110"/>
        <v>378.93128668032182</v>
      </c>
      <c r="J263" s="221">
        <f t="shared" si="110"/>
        <v>378.42117866671987</v>
      </c>
      <c r="K263" s="221">
        <f t="shared" ref="H263:O326" si="125">K$88+$C263+$E263</f>
        <v>377.91412049665996</v>
      </c>
      <c r="L263" s="221">
        <f t="shared" si="125"/>
        <v>377.22755331869621</v>
      </c>
      <c r="M263" s="221">
        <f t="shared" si="125"/>
        <v>376.3658995961232</v>
      </c>
      <c r="N263" s="221">
        <f t="shared" si="125"/>
        <v>375.51308306715634</v>
      </c>
      <c r="O263" s="221">
        <f t="shared" si="125"/>
        <v>374.18426146990561</v>
      </c>
      <c r="P263" s="221">
        <f t="shared" si="106"/>
        <v>372.8767853744406</v>
      </c>
      <c r="Q263" s="221">
        <f t="shared" si="106"/>
        <v>370.91251523049971</v>
      </c>
      <c r="R263" s="221">
        <f t="shared" si="106"/>
        <v>368.25882714878901</v>
      </c>
      <c r="S263" s="221">
        <f t="shared" si="106"/>
        <v>365.693967034004</v>
      </c>
      <c r="T263" s="221">
        <f t="shared" si="104"/>
        <v>362.56967535299054</v>
      </c>
      <c r="U263" s="221">
        <f t="shared" si="104"/>
        <v>358.60482336223174</v>
      </c>
      <c r="V263" s="221">
        <f t="shared" si="104"/>
        <v>338.71529287609951</v>
      </c>
      <c r="W263" s="221">
        <f t="shared" si="104"/>
        <v>312.66530934829859</v>
      </c>
      <c r="Z263" s="296"/>
      <c r="AA263" s="294">
        <f t="shared" si="107"/>
        <v>8.0000000000000004E-4</v>
      </c>
      <c r="AB263" s="298" t="s">
        <v>10996</v>
      </c>
      <c r="AC263" s="295">
        <v>8.0999999999999996E-3</v>
      </c>
      <c r="AD263" s="222" t="e">
        <f t="shared" ca="1" si="115"/>
        <v>#NAME?</v>
      </c>
      <c r="AE263" s="222" t="e">
        <f t="shared" ca="1" si="115"/>
        <v>#NAME?</v>
      </c>
      <c r="AF263" s="222" t="e">
        <f t="shared" ca="1" si="115"/>
        <v>#NAME?</v>
      </c>
      <c r="AG263" s="222" t="e">
        <f t="shared" ca="1" si="115"/>
        <v>#NAME?</v>
      </c>
      <c r="AH263" s="222" t="e">
        <f t="shared" ca="1" si="113"/>
        <v>#NAME?</v>
      </c>
      <c r="AI263" s="222" t="e">
        <f t="shared" ca="1" si="113"/>
        <v>#NAME?</v>
      </c>
      <c r="AJ263" s="222" t="e">
        <f t="shared" ca="1" si="113"/>
        <v>#NAME?</v>
      </c>
      <c r="AK263" s="222" t="e">
        <f t="shared" ca="1" si="113"/>
        <v>#NAME?</v>
      </c>
      <c r="AL263" s="222" t="e">
        <f t="shared" ca="1" si="113"/>
        <v>#NAME?</v>
      </c>
      <c r="AM263" s="222" t="e">
        <f t="shared" ca="1" si="113"/>
        <v>#NAME?</v>
      </c>
      <c r="AN263" s="222" t="e">
        <f t="shared" ca="1" si="113"/>
        <v>#NAME?</v>
      </c>
      <c r="AO263" s="222" t="e">
        <f t="shared" ca="1" si="113"/>
        <v>#NAME?</v>
      </c>
      <c r="AP263" s="222" t="e">
        <f t="shared" ca="1" si="124"/>
        <v>#NAME?</v>
      </c>
      <c r="AQ263" s="222" t="e">
        <f t="shared" ca="1" si="124"/>
        <v>#NAME?</v>
      </c>
      <c r="AR263" s="222" t="e">
        <f t="shared" ca="1" si="124"/>
        <v>#NAME?</v>
      </c>
      <c r="AS263" s="222" t="e">
        <f t="shared" ca="1" si="124"/>
        <v>#NAME?</v>
      </c>
      <c r="AT263" s="222" t="e">
        <f t="shared" ca="1" si="114"/>
        <v>#NAME?</v>
      </c>
      <c r="AU263" s="222" t="e">
        <f t="shared" ca="1" si="114"/>
        <v>#NAME?</v>
      </c>
      <c r="AX263" s="296"/>
      <c r="AZ263" s="298" t="s">
        <v>10996</v>
      </c>
      <c r="BB263" s="244" t="e">
        <f t="shared" ca="1" si="112"/>
        <v>#NAME?</v>
      </c>
      <c r="BC263" s="244" t="e">
        <f t="shared" ca="1" si="111"/>
        <v>#NAME?</v>
      </c>
      <c r="BD263" s="244" t="e">
        <f t="shared" ca="1" si="111"/>
        <v>#NAME?</v>
      </c>
      <c r="BE263" s="244" t="e">
        <f t="shared" ca="1" si="111"/>
        <v>#NAME?</v>
      </c>
      <c r="BF263" s="244" t="e">
        <f t="shared" ca="1" si="111"/>
        <v>#NAME?</v>
      </c>
      <c r="BG263" s="244" t="e">
        <f t="shared" ca="1" si="111"/>
        <v>#NAME?</v>
      </c>
      <c r="BH263" s="244" t="e">
        <f t="shared" ca="1" si="111"/>
        <v>#NAME?</v>
      </c>
      <c r="BI263" s="244" t="e">
        <f t="shared" ca="1" si="111"/>
        <v>#NAME?</v>
      </c>
      <c r="BJ263" s="244" t="e">
        <f t="shared" ca="1" si="111"/>
        <v>#NAME?</v>
      </c>
      <c r="BK263" s="244" t="e">
        <f t="shared" ca="1" si="96"/>
        <v>#NAME?</v>
      </c>
      <c r="BL263" s="244" t="e">
        <f t="shared" ca="1" si="96"/>
        <v>#NAME?</v>
      </c>
      <c r="BM263" s="244" t="e">
        <f t="shared" ca="1" si="96"/>
        <v>#NAME?</v>
      </c>
      <c r="BN263" s="244" t="e">
        <f t="shared" ca="1" si="96"/>
        <v>#NAME?</v>
      </c>
      <c r="BO263" s="244" t="e">
        <f t="shared" ca="1" si="103"/>
        <v>#NAME?</v>
      </c>
      <c r="BP263" s="244" t="e">
        <f t="shared" ca="1" si="103"/>
        <v>#NAME?</v>
      </c>
      <c r="BQ263" s="244" t="e">
        <f t="shared" ca="1" si="103"/>
        <v>#NAME?</v>
      </c>
      <c r="BR263" s="244" t="e">
        <f t="shared" ca="1" si="103"/>
        <v>#NAME?</v>
      </c>
      <c r="BS263" s="244" t="e">
        <f t="shared" ca="1" si="103"/>
        <v>#NAME?</v>
      </c>
      <c r="BV263" s="296"/>
      <c r="BX263" s="298" t="s">
        <v>10996</v>
      </c>
      <c r="BZ263" s="244" t="e">
        <f t="shared" ca="1" si="122"/>
        <v>#NAME?</v>
      </c>
      <c r="CA263" s="244" t="e">
        <f t="shared" ca="1" si="122"/>
        <v>#NAME?</v>
      </c>
      <c r="CB263" s="244" t="e">
        <f t="shared" ca="1" si="122"/>
        <v>#NAME?</v>
      </c>
      <c r="CC263" s="244" t="e">
        <f t="shared" ca="1" si="120"/>
        <v>#NAME?</v>
      </c>
      <c r="CD263" s="244" t="e">
        <f t="shared" ca="1" si="116"/>
        <v>#NAME?</v>
      </c>
      <c r="CE263" s="244" t="e">
        <f t="shared" ca="1" si="116"/>
        <v>#NAME?</v>
      </c>
      <c r="CF263" s="244" t="e">
        <f t="shared" ca="1" si="116"/>
        <v>#NAME?</v>
      </c>
      <c r="CG263" s="244" t="e">
        <f t="shared" ca="1" si="116"/>
        <v>#NAME?</v>
      </c>
      <c r="CH263" s="244" t="e">
        <f t="shared" ca="1" si="116"/>
        <v>#NAME?</v>
      </c>
      <c r="CI263" s="244" t="e">
        <f t="shared" ca="1" si="116"/>
        <v>#NAME?</v>
      </c>
      <c r="CJ263" s="244" t="e">
        <f t="shared" ca="1" si="116"/>
        <v>#NAME?</v>
      </c>
      <c r="CK263" s="244" t="e">
        <f t="shared" ca="1" si="116"/>
        <v>#NAME?</v>
      </c>
      <c r="CL263" s="244" t="e">
        <f t="shared" ca="1" si="108"/>
        <v>#NAME?</v>
      </c>
      <c r="CM263" s="244" t="e">
        <f t="shared" ca="1" si="108"/>
        <v>#NAME?</v>
      </c>
      <c r="CN263" s="244" t="e">
        <f t="shared" ca="1" si="108"/>
        <v>#NAME?</v>
      </c>
      <c r="CO263" s="244" t="e">
        <f t="shared" ca="1" si="108"/>
        <v>#NAME?</v>
      </c>
      <c r="CP263" s="244" t="e">
        <f t="shared" ca="1" si="108"/>
        <v>#NAME?</v>
      </c>
      <c r="CQ263" s="244" t="e">
        <f t="shared" ca="1" si="108"/>
        <v>#NAME?</v>
      </c>
      <c r="CT263" s="296"/>
      <c r="CV263" s="298" t="s">
        <v>10996</v>
      </c>
      <c r="CX263" s="244" t="e">
        <f t="shared" ca="1" si="123"/>
        <v>#NAME?</v>
      </c>
      <c r="CY263" s="244" t="e">
        <f t="shared" ca="1" si="123"/>
        <v>#NAME?</v>
      </c>
      <c r="CZ263" s="244" t="e">
        <f t="shared" ca="1" si="123"/>
        <v>#NAME?</v>
      </c>
      <c r="DA263" s="244" t="e">
        <f t="shared" ca="1" si="121"/>
        <v>#NAME?</v>
      </c>
      <c r="DB263" s="244" t="e">
        <f t="shared" ca="1" si="117"/>
        <v>#NAME?</v>
      </c>
      <c r="DC263" s="244" t="e">
        <f t="shared" ca="1" si="117"/>
        <v>#NAME?</v>
      </c>
      <c r="DD263" s="244" t="e">
        <f t="shared" ca="1" si="117"/>
        <v>#NAME?</v>
      </c>
      <c r="DE263" s="244" t="e">
        <f t="shared" ca="1" si="117"/>
        <v>#NAME?</v>
      </c>
      <c r="DF263" s="244" t="e">
        <f t="shared" ca="1" si="117"/>
        <v>#NAME?</v>
      </c>
      <c r="DG263" s="244" t="e">
        <f t="shared" ca="1" si="117"/>
        <v>#NAME?</v>
      </c>
      <c r="DH263" s="244" t="e">
        <f t="shared" ca="1" si="117"/>
        <v>#NAME?</v>
      </c>
      <c r="DI263" s="244" t="e">
        <f t="shared" ca="1" si="117"/>
        <v>#NAME?</v>
      </c>
      <c r="DJ263" s="244" t="e">
        <f t="shared" ca="1" si="109"/>
        <v>#NAME?</v>
      </c>
      <c r="DK263" s="244" t="e">
        <f t="shared" ca="1" si="109"/>
        <v>#NAME?</v>
      </c>
      <c r="DL263" s="244" t="e">
        <f t="shared" ca="1" si="109"/>
        <v>#NAME?</v>
      </c>
      <c r="DM263" s="244" t="e">
        <f t="shared" ca="1" si="109"/>
        <v>#NAME?</v>
      </c>
      <c r="DN263" s="244" t="e">
        <f t="shared" ca="1" si="109"/>
        <v>#NAME?</v>
      </c>
      <c r="DO263" s="244" t="e">
        <f t="shared" ca="1" si="109"/>
        <v>#NAME?</v>
      </c>
    </row>
    <row r="264" spans="2:119" ht="16.5" thickBot="1">
      <c r="B264" s="296"/>
      <c r="C264" s="297">
        <f t="shared" si="119"/>
        <v>142.36170533880994</v>
      </c>
      <c r="D264" s="298" t="s">
        <v>10998</v>
      </c>
      <c r="E264" s="293">
        <f t="shared" si="118"/>
        <v>122.00560181806223</v>
      </c>
      <c r="F264" s="221">
        <f t="shared" ref="F264:N327" si="126">F$88+$C264+$E264</f>
        <v>376.89843654493808</v>
      </c>
      <c r="G264" s="221">
        <f t="shared" si="126"/>
        <v>376.52162791309803</v>
      </c>
      <c r="H264" s="221">
        <f t="shared" si="125"/>
        <v>376.14646426799749</v>
      </c>
      <c r="I264" s="221">
        <f t="shared" si="125"/>
        <v>375.63328448889547</v>
      </c>
      <c r="J264" s="221">
        <f t="shared" si="125"/>
        <v>375.12317647529346</v>
      </c>
      <c r="K264" s="221">
        <f t="shared" si="125"/>
        <v>374.61611830523361</v>
      </c>
      <c r="L264" s="221">
        <f t="shared" si="125"/>
        <v>373.9295511272698</v>
      </c>
      <c r="M264" s="221">
        <f t="shared" si="125"/>
        <v>373.06789740469679</v>
      </c>
      <c r="N264" s="221">
        <f t="shared" si="125"/>
        <v>372.21508087573</v>
      </c>
      <c r="O264" s="221">
        <f t="shared" si="125"/>
        <v>370.8862592784792</v>
      </c>
      <c r="P264" s="221">
        <f t="shared" si="106"/>
        <v>369.5787831830142</v>
      </c>
      <c r="Q264" s="221">
        <f t="shared" si="106"/>
        <v>367.6145130390733</v>
      </c>
      <c r="R264" s="221">
        <f t="shared" si="106"/>
        <v>364.9608249573626</v>
      </c>
      <c r="S264" s="221">
        <f t="shared" si="106"/>
        <v>362.39596484257765</v>
      </c>
      <c r="T264" s="221">
        <f t="shared" si="104"/>
        <v>359.27167316156419</v>
      </c>
      <c r="U264" s="221">
        <f t="shared" si="104"/>
        <v>355.30682117080539</v>
      </c>
      <c r="V264" s="221">
        <f t="shared" si="104"/>
        <v>335.41729068467311</v>
      </c>
      <c r="W264" s="221">
        <f t="shared" si="104"/>
        <v>309.36730715687219</v>
      </c>
      <c r="Z264" s="296"/>
      <c r="AA264" s="294">
        <f t="shared" si="107"/>
        <v>8.0000000000000004E-4</v>
      </c>
      <c r="AB264" s="298" t="s">
        <v>10998</v>
      </c>
      <c r="AC264" s="295">
        <v>3.5999999999999999E-3</v>
      </c>
      <c r="AD264" s="222" t="e">
        <f t="shared" ca="1" si="115"/>
        <v>#NAME?</v>
      </c>
      <c r="AE264" s="222" t="e">
        <f t="shared" ca="1" si="115"/>
        <v>#NAME?</v>
      </c>
      <c r="AF264" s="222" t="e">
        <f t="shared" ca="1" si="115"/>
        <v>#NAME?</v>
      </c>
      <c r="AG264" s="222" t="e">
        <f t="shared" ca="1" si="115"/>
        <v>#NAME?</v>
      </c>
      <c r="AH264" s="222" t="e">
        <f t="shared" ca="1" si="113"/>
        <v>#NAME?</v>
      </c>
      <c r="AI264" s="222" t="e">
        <f t="shared" ca="1" si="113"/>
        <v>#NAME?</v>
      </c>
      <c r="AJ264" s="222" t="e">
        <f t="shared" ca="1" si="113"/>
        <v>#NAME?</v>
      </c>
      <c r="AK264" s="222" t="e">
        <f t="shared" ca="1" si="113"/>
        <v>#NAME?</v>
      </c>
      <c r="AL264" s="222" t="e">
        <f t="shared" ca="1" si="113"/>
        <v>#NAME?</v>
      </c>
      <c r="AM264" s="222" t="e">
        <f t="shared" ca="1" si="113"/>
        <v>#NAME?</v>
      </c>
      <c r="AN264" s="222" t="e">
        <f t="shared" ca="1" si="113"/>
        <v>#NAME?</v>
      </c>
      <c r="AO264" s="222" t="e">
        <f t="shared" ca="1" si="113"/>
        <v>#NAME?</v>
      </c>
      <c r="AP264" s="222" t="e">
        <f t="shared" ca="1" si="124"/>
        <v>#NAME?</v>
      </c>
      <c r="AQ264" s="222" t="e">
        <f t="shared" ca="1" si="124"/>
        <v>#NAME?</v>
      </c>
      <c r="AR264" s="222" t="e">
        <f t="shared" ca="1" si="124"/>
        <v>#NAME?</v>
      </c>
      <c r="AS264" s="222" t="e">
        <f t="shared" ca="1" si="124"/>
        <v>#NAME?</v>
      </c>
      <c r="AT264" s="222" t="e">
        <f t="shared" ca="1" si="114"/>
        <v>#NAME?</v>
      </c>
      <c r="AU264" s="222" t="e">
        <f t="shared" ca="1" si="114"/>
        <v>#NAME?</v>
      </c>
      <c r="AX264" s="296"/>
      <c r="AZ264" s="298" t="s">
        <v>10998</v>
      </c>
      <c r="BB264" s="244" t="e">
        <f t="shared" ca="1" si="112"/>
        <v>#NAME?</v>
      </c>
      <c r="BC264" s="244" t="e">
        <f t="shared" ca="1" si="111"/>
        <v>#NAME?</v>
      </c>
      <c r="BD264" s="244" t="e">
        <f t="shared" ca="1" si="111"/>
        <v>#NAME?</v>
      </c>
      <c r="BE264" s="244" t="e">
        <f t="shared" ca="1" si="111"/>
        <v>#NAME?</v>
      </c>
      <c r="BF264" s="244" t="e">
        <f t="shared" ca="1" si="111"/>
        <v>#NAME?</v>
      </c>
      <c r="BG264" s="244" t="e">
        <f t="shared" ca="1" si="111"/>
        <v>#NAME?</v>
      </c>
      <c r="BH264" s="244" t="e">
        <f t="shared" ca="1" si="111"/>
        <v>#NAME?</v>
      </c>
      <c r="BI264" s="244" t="e">
        <f t="shared" ca="1" si="111"/>
        <v>#NAME?</v>
      </c>
      <c r="BJ264" s="244" t="e">
        <f t="shared" ca="1" si="111"/>
        <v>#NAME?</v>
      </c>
      <c r="BK264" s="244" t="e">
        <f t="shared" ca="1" si="96"/>
        <v>#NAME?</v>
      </c>
      <c r="BL264" s="244" t="e">
        <f t="shared" ca="1" si="96"/>
        <v>#NAME?</v>
      </c>
      <c r="BM264" s="244" t="e">
        <f t="shared" ca="1" si="96"/>
        <v>#NAME?</v>
      </c>
      <c r="BN264" s="244" t="e">
        <f t="shared" ca="1" si="96"/>
        <v>#NAME?</v>
      </c>
      <c r="BO264" s="244" t="e">
        <f t="shared" ca="1" si="103"/>
        <v>#NAME?</v>
      </c>
      <c r="BP264" s="244" t="e">
        <f t="shared" ca="1" si="103"/>
        <v>#NAME?</v>
      </c>
      <c r="BQ264" s="244" t="e">
        <f t="shared" ca="1" si="103"/>
        <v>#NAME?</v>
      </c>
      <c r="BR264" s="244" t="e">
        <f t="shared" ca="1" si="103"/>
        <v>#NAME?</v>
      </c>
      <c r="BS264" s="244" t="e">
        <f t="shared" ca="1" si="103"/>
        <v>#NAME?</v>
      </c>
      <c r="BV264" s="296"/>
      <c r="BX264" s="298" t="s">
        <v>10998</v>
      </c>
      <c r="BZ264" s="244" t="e">
        <f t="shared" ca="1" si="122"/>
        <v>#NAME?</v>
      </c>
      <c r="CA264" s="244" t="e">
        <f t="shared" ca="1" si="122"/>
        <v>#NAME?</v>
      </c>
      <c r="CB264" s="244" t="e">
        <f t="shared" ca="1" si="122"/>
        <v>#NAME?</v>
      </c>
      <c r="CC264" s="244" t="e">
        <f t="shared" ca="1" si="120"/>
        <v>#NAME?</v>
      </c>
      <c r="CD264" s="244" t="e">
        <f t="shared" ca="1" si="116"/>
        <v>#NAME?</v>
      </c>
      <c r="CE264" s="244" t="e">
        <f t="shared" ca="1" si="116"/>
        <v>#NAME?</v>
      </c>
      <c r="CF264" s="244" t="e">
        <f t="shared" ca="1" si="116"/>
        <v>#NAME?</v>
      </c>
      <c r="CG264" s="244" t="e">
        <f t="shared" ca="1" si="116"/>
        <v>#NAME?</v>
      </c>
      <c r="CH264" s="244" t="e">
        <f t="shared" ca="1" si="116"/>
        <v>#NAME?</v>
      </c>
      <c r="CI264" s="244" t="e">
        <f t="shared" ca="1" si="116"/>
        <v>#NAME?</v>
      </c>
      <c r="CJ264" s="244" t="e">
        <f t="shared" ca="1" si="116"/>
        <v>#NAME?</v>
      </c>
      <c r="CK264" s="244" t="e">
        <f t="shared" ca="1" si="116"/>
        <v>#NAME?</v>
      </c>
      <c r="CL264" s="244" t="e">
        <f t="shared" ca="1" si="108"/>
        <v>#NAME?</v>
      </c>
      <c r="CM264" s="244" t="e">
        <f t="shared" ca="1" si="108"/>
        <v>#NAME?</v>
      </c>
      <c r="CN264" s="244" t="e">
        <f t="shared" ca="1" si="108"/>
        <v>#NAME?</v>
      </c>
      <c r="CO264" s="244" t="e">
        <f t="shared" ca="1" si="108"/>
        <v>#NAME?</v>
      </c>
      <c r="CP264" s="244" t="e">
        <f t="shared" ca="1" si="108"/>
        <v>#NAME?</v>
      </c>
      <c r="CQ264" s="244" t="e">
        <f t="shared" ca="1" si="108"/>
        <v>#NAME?</v>
      </c>
      <c r="CT264" s="296"/>
      <c r="CV264" s="298" t="s">
        <v>10998</v>
      </c>
      <c r="CX264" s="244" t="e">
        <f t="shared" ca="1" si="123"/>
        <v>#NAME?</v>
      </c>
      <c r="CY264" s="244" t="e">
        <f t="shared" ca="1" si="123"/>
        <v>#NAME?</v>
      </c>
      <c r="CZ264" s="244" t="e">
        <f t="shared" ca="1" si="123"/>
        <v>#NAME?</v>
      </c>
      <c r="DA264" s="244" t="e">
        <f t="shared" ca="1" si="121"/>
        <v>#NAME?</v>
      </c>
      <c r="DB264" s="244" t="e">
        <f t="shared" ca="1" si="117"/>
        <v>#NAME?</v>
      </c>
      <c r="DC264" s="244" t="e">
        <f t="shared" ca="1" si="117"/>
        <v>#NAME?</v>
      </c>
      <c r="DD264" s="244" t="e">
        <f t="shared" ca="1" si="117"/>
        <v>#NAME?</v>
      </c>
      <c r="DE264" s="244" t="e">
        <f t="shared" ca="1" si="117"/>
        <v>#NAME?</v>
      </c>
      <c r="DF264" s="244" t="e">
        <f t="shared" ca="1" si="117"/>
        <v>#NAME?</v>
      </c>
      <c r="DG264" s="244" t="e">
        <f t="shared" ca="1" si="117"/>
        <v>#NAME?</v>
      </c>
      <c r="DH264" s="244" t="e">
        <f t="shared" ca="1" si="117"/>
        <v>#NAME?</v>
      </c>
      <c r="DI264" s="244" t="e">
        <f t="shared" ca="1" si="117"/>
        <v>#NAME?</v>
      </c>
      <c r="DJ264" s="244" t="e">
        <f t="shared" ca="1" si="109"/>
        <v>#NAME?</v>
      </c>
      <c r="DK264" s="244" t="e">
        <f t="shared" ca="1" si="109"/>
        <v>#NAME?</v>
      </c>
      <c r="DL264" s="244" t="e">
        <f t="shared" ca="1" si="109"/>
        <v>#NAME?</v>
      </c>
      <c r="DM264" s="244" t="e">
        <f t="shared" ca="1" si="109"/>
        <v>#NAME?</v>
      </c>
      <c r="DN264" s="244" t="e">
        <f t="shared" ca="1" si="109"/>
        <v>#NAME?</v>
      </c>
      <c r="DO264" s="244" t="e">
        <f t="shared" ca="1" si="109"/>
        <v>#NAME?</v>
      </c>
    </row>
    <row r="265" spans="2:119" ht="16.5" thickBot="1">
      <c r="B265" s="296"/>
      <c r="C265" s="297">
        <f t="shared" si="119"/>
        <v>142.36170533880994</v>
      </c>
      <c r="D265" s="298" t="s">
        <v>11000</v>
      </c>
      <c r="E265" s="293">
        <f t="shared" si="118"/>
        <v>117.99361270581863</v>
      </c>
      <c r="F265" s="221">
        <f t="shared" si="126"/>
        <v>372.88644743269447</v>
      </c>
      <c r="G265" s="221">
        <f t="shared" si="126"/>
        <v>372.50963880085442</v>
      </c>
      <c r="H265" s="221">
        <f t="shared" si="125"/>
        <v>372.13447515575388</v>
      </c>
      <c r="I265" s="221">
        <f t="shared" si="125"/>
        <v>371.62129537665186</v>
      </c>
      <c r="J265" s="221">
        <f t="shared" si="125"/>
        <v>371.11118736304991</v>
      </c>
      <c r="K265" s="221">
        <f t="shared" si="125"/>
        <v>370.60412919299</v>
      </c>
      <c r="L265" s="221">
        <f t="shared" si="125"/>
        <v>369.91756201502619</v>
      </c>
      <c r="M265" s="221">
        <f t="shared" si="125"/>
        <v>369.05590829245318</v>
      </c>
      <c r="N265" s="221">
        <f t="shared" si="125"/>
        <v>368.20309176348638</v>
      </c>
      <c r="O265" s="221">
        <f t="shared" si="125"/>
        <v>366.87427016623565</v>
      </c>
      <c r="P265" s="221">
        <f t="shared" si="106"/>
        <v>365.56679407077058</v>
      </c>
      <c r="Q265" s="221">
        <f t="shared" si="106"/>
        <v>363.60252392682969</v>
      </c>
      <c r="R265" s="221">
        <f t="shared" si="106"/>
        <v>360.94883584511899</v>
      </c>
      <c r="S265" s="221">
        <f t="shared" si="106"/>
        <v>358.38397573033404</v>
      </c>
      <c r="T265" s="221">
        <f t="shared" si="104"/>
        <v>355.25968404932058</v>
      </c>
      <c r="U265" s="221">
        <f t="shared" si="104"/>
        <v>351.29483205856178</v>
      </c>
      <c r="V265" s="221">
        <f t="shared" si="104"/>
        <v>331.40530157242949</v>
      </c>
      <c r="W265" s="221">
        <f t="shared" si="104"/>
        <v>305.35531804462858</v>
      </c>
      <c r="Z265" s="296"/>
      <c r="AA265" s="294">
        <f t="shared" si="107"/>
        <v>8.0000000000000004E-4</v>
      </c>
      <c r="AB265" s="298" t="s">
        <v>11000</v>
      </c>
      <c r="AC265" s="295">
        <v>2.0999999999999999E-3</v>
      </c>
      <c r="AD265" s="222" t="e">
        <f t="shared" ca="1" si="115"/>
        <v>#NAME?</v>
      </c>
      <c r="AE265" s="222" t="e">
        <f t="shared" ca="1" si="115"/>
        <v>#NAME?</v>
      </c>
      <c r="AF265" s="222" t="e">
        <f t="shared" ca="1" si="115"/>
        <v>#NAME?</v>
      </c>
      <c r="AG265" s="222" t="e">
        <f t="shared" ca="1" si="115"/>
        <v>#NAME?</v>
      </c>
      <c r="AH265" s="222" t="e">
        <f t="shared" ca="1" si="113"/>
        <v>#NAME?</v>
      </c>
      <c r="AI265" s="222" t="e">
        <f t="shared" ca="1" si="113"/>
        <v>#NAME?</v>
      </c>
      <c r="AJ265" s="222" t="e">
        <f t="shared" ca="1" si="113"/>
        <v>#NAME?</v>
      </c>
      <c r="AK265" s="222" t="e">
        <f t="shared" ca="1" si="113"/>
        <v>#NAME?</v>
      </c>
      <c r="AL265" s="222" t="e">
        <f t="shared" ca="1" si="113"/>
        <v>#NAME?</v>
      </c>
      <c r="AM265" s="222" t="e">
        <f t="shared" ca="1" si="113"/>
        <v>#NAME?</v>
      </c>
      <c r="AN265" s="222" t="e">
        <f t="shared" ca="1" si="113"/>
        <v>#NAME?</v>
      </c>
      <c r="AO265" s="222" t="e">
        <f t="shared" ca="1" si="113"/>
        <v>#NAME?</v>
      </c>
      <c r="AP265" s="222" t="e">
        <f t="shared" ca="1" si="124"/>
        <v>#NAME?</v>
      </c>
      <c r="AQ265" s="222" t="e">
        <f t="shared" ca="1" si="124"/>
        <v>#NAME?</v>
      </c>
      <c r="AR265" s="222" t="e">
        <f t="shared" ca="1" si="124"/>
        <v>#NAME?</v>
      </c>
      <c r="AS265" s="222" t="e">
        <f t="shared" ca="1" si="124"/>
        <v>#NAME?</v>
      </c>
      <c r="AT265" s="222" t="e">
        <f t="shared" ca="1" si="114"/>
        <v>#NAME?</v>
      </c>
      <c r="AU265" s="222" t="e">
        <f t="shared" ca="1" si="114"/>
        <v>#NAME?</v>
      </c>
      <c r="AX265" s="296"/>
      <c r="AZ265" s="298" t="s">
        <v>11000</v>
      </c>
      <c r="BB265" s="244" t="e">
        <f t="shared" ca="1" si="112"/>
        <v>#NAME?</v>
      </c>
      <c r="BC265" s="244" t="e">
        <f t="shared" ca="1" si="111"/>
        <v>#NAME?</v>
      </c>
      <c r="BD265" s="244" t="e">
        <f t="shared" ca="1" si="111"/>
        <v>#NAME?</v>
      </c>
      <c r="BE265" s="244" t="e">
        <f t="shared" ca="1" si="111"/>
        <v>#NAME?</v>
      </c>
      <c r="BF265" s="244" t="e">
        <f t="shared" ca="1" si="111"/>
        <v>#NAME?</v>
      </c>
      <c r="BG265" s="244" t="e">
        <f t="shared" ca="1" si="111"/>
        <v>#NAME?</v>
      </c>
      <c r="BH265" s="244" t="e">
        <f t="shared" ca="1" si="111"/>
        <v>#NAME?</v>
      </c>
      <c r="BI265" s="244" t="e">
        <f t="shared" ca="1" si="111"/>
        <v>#NAME?</v>
      </c>
      <c r="BJ265" s="244" t="e">
        <f t="shared" ca="1" si="111"/>
        <v>#NAME?</v>
      </c>
      <c r="BK265" s="244" t="e">
        <f t="shared" ca="1" si="96"/>
        <v>#NAME?</v>
      </c>
      <c r="BL265" s="244" t="e">
        <f t="shared" ca="1" si="96"/>
        <v>#NAME?</v>
      </c>
      <c r="BM265" s="244" t="e">
        <f t="shared" ca="1" si="96"/>
        <v>#NAME?</v>
      </c>
      <c r="BN265" s="244" t="e">
        <f t="shared" ca="1" si="96"/>
        <v>#NAME?</v>
      </c>
      <c r="BO265" s="244" t="e">
        <f t="shared" ca="1" si="103"/>
        <v>#NAME?</v>
      </c>
      <c r="BP265" s="244" t="e">
        <f t="shared" ca="1" si="103"/>
        <v>#NAME?</v>
      </c>
      <c r="BQ265" s="244" t="e">
        <f t="shared" ca="1" si="103"/>
        <v>#NAME?</v>
      </c>
      <c r="BR265" s="244" t="e">
        <f t="shared" ca="1" si="103"/>
        <v>#NAME?</v>
      </c>
      <c r="BS265" s="244" t="e">
        <f t="shared" ca="1" si="103"/>
        <v>#NAME?</v>
      </c>
      <c r="BV265" s="296"/>
      <c r="BX265" s="298" t="s">
        <v>11000</v>
      </c>
      <c r="BZ265" s="244" t="e">
        <f t="shared" ca="1" si="122"/>
        <v>#NAME?</v>
      </c>
      <c r="CA265" s="244" t="e">
        <f t="shared" ca="1" si="122"/>
        <v>#NAME?</v>
      </c>
      <c r="CB265" s="244" t="e">
        <f t="shared" ca="1" si="122"/>
        <v>#NAME?</v>
      </c>
      <c r="CC265" s="244" t="e">
        <f t="shared" ca="1" si="120"/>
        <v>#NAME?</v>
      </c>
      <c r="CD265" s="244" t="e">
        <f t="shared" ca="1" si="116"/>
        <v>#NAME?</v>
      </c>
      <c r="CE265" s="244" t="e">
        <f t="shared" ca="1" si="116"/>
        <v>#NAME?</v>
      </c>
      <c r="CF265" s="244" t="e">
        <f t="shared" ca="1" si="116"/>
        <v>#NAME?</v>
      </c>
      <c r="CG265" s="244" t="e">
        <f t="shared" ca="1" si="116"/>
        <v>#NAME?</v>
      </c>
      <c r="CH265" s="244" t="e">
        <f t="shared" ca="1" si="116"/>
        <v>#NAME?</v>
      </c>
      <c r="CI265" s="244" t="e">
        <f t="shared" ca="1" si="116"/>
        <v>#NAME?</v>
      </c>
      <c r="CJ265" s="244" t="e">
        <f t="shared" ca="1" si="116"/>
        <v>#NAME?</v>
      </c>
      <c r="CK265" s="244" t="e">
        <f t="shared" ca="1" si="116"/>
        <v>#NAME?</v>
      </c>
      <c r="CL265" s="244" t="e">
        <f t="shared" ca="1" si="108"/>
        <v>#NAME?</v>
      </c>
      <c r="CM265" s="244" t="e">
        <f t="shared" ca="1" si="108"/>
        <v>#NAME?</v>
      </c>
      <c r="CN265" s="244" t="e">
        <f t="shared" ca="1" si="108"/>
        <v>#NAME?</v>
      </c>
      <c r="CO265" s="244" t="e">
        <f t="shared" ca="1" si="108"/>
        <v>#NAME?</v>
      </c>
      <c r="CP265" s="244" t="e">
        <f t="shared" ca="1" si="108"/>
        <v>#NAME?</v>
      </c>
      <c r="CQ265" s="244" t="e">
        <f t="shared" ca="1" si="108"/>
        <v>#NAME?</v>
      </c>
      <c r="CT265" s="296"/>
      <c r="CV265" s="298" t="s">
        <v>11000</v>
      </c>
      <c r="CX265" s="244" t="e">
        <f t="shared" ca="1" si="123"/>
        <v>#NAME?</v>
      </c>
      <c r="CY265" s="244" t="e">
        <f t="shared" ca="1" si="123"/>
        <v>#NAME?</v>
      </c>
      <c r="CZ265" s="244" t="e">
        <f t="shared" ca="1" si="123"/>
        <v>#NAME?</v>
      </c>
      <c r="DA265" s="244" t="e">
        <f t="shared" ca="1" si="121"/>
        <v>#NAME?</v>
      </c>
      <c r="DB265" s="244" t="e">
        <f t="shared" ca="1" si="117"/>
        <v>#NAME?</v>
      </c>
      <c r="DC265" s="244" t="e">
        <f t="shared" ca="1" si="117"/>
        <v>#NAME?</v>
      </c>
      <c r="DD265" s="244" t="e">
        <f t="shared" ca="1" si="117"/>
        <v>#NAME?</v>
      </c>
      <c r="DE265" s="244" t="e">
        <f t="shared" ca="1" si="117"/>
        <v>#NAME?</v>
      </c>
      <c r="DF265" s="244" t="e">
        <f t="shared" ca="1" si="117"/>
        <v>#NAME?</v>
      </c>
      <c r="DG265" s="244" t="e">
        <f t="shared" ca="1" si="117"/>
        <v>#NAME?</v>
      </c>
      <c r="DH265" s="244" t="e">
        <f t="shared" ca="1" si="117"/>
        <v>#NAME?</v>
      </c>
      <c r="DI265" s="244" t="e">
        <f t="shared" ca="1" si="117"/>
        <v>#NAME?</v>
      </c>
      <c r="DJ265" s="244" t="e">
        <f t="shared" ca="1" si="109"/>
        <v>#NAME?</v>
      </c>
      <c r="DK265" s="244" t="e">
        <f t="shared" ca="1" si="109"/>
        <v>#NAME?</v>
      </c>
      <c r="DL265" s="244" t="e">
        <f t="shared" ca="1" si="109"/>
        <v>#NAME?</v>
      </c>
      <c r="DM265" s="244" t="e">
        <f t="shared" ca="1" si="109"/>
        <v>#NAME?</v>
      </c>
      <c r="DN265" s="244" t="e">
        <f t="shared" ca="1" si="109"/>
        <v>#NAME?</v>
      </c>
      <c r="DO265" s="244" t="e">
        <f t="shared" ca="1" si="109"/>
        <v>#NAME?</v>
      </c>
    </row>
    <row r="266" spans="2:119" ht="16.5" thickBot="1">
      <c r="B266" s="296"/>
      <c r="C266" s="297">
        <f t="shared" si="119"/>
        <v>142.36170533880994</v>
      </c>
      <c r="D266" s="298" t="s">
        <v>11001</v>
      </c>
      <c r="E266" s="293">
        <f t="shared" si="118"/>
        <v>112.91089982043992</v>
      </c>
      <c r="F266" s="221">
        <f t="shared" si="126"/>
        <v>367.80373454731574</v>
      </c>
      <c r="G266" s="221">
        <f t="shared" si="126"/>
        <v>367.42692591547569</v>
      </c>
      <c r="H266" s="221">
        <f t="shared" si="125"/>
        <v>367.05176227037521</v>
      </c>
      <c r="I266" s="221">
        <f t="shared" si="125"/>
        <v>366.53858249127313</v>
      </c>
      <c r="J266" s="221">
        <f t="shared" si="125"/>
        <v>366.02847447767118</v>
      </c>
      <c r="K266" s="221">
        <f t="shared" si="125"/>
        <v>365.52141630761128</v>
      </c>
      <c r="L266" s="221">
        <f t="shared" si="125"/>
        <v>364.83484912964752</v>
      </c>
      <c r="M266" s="221">
        <f t="shared" si="125"/>
        <v>363.97319540707446</v>
      </c>
      <c r="N266" s="221">
        <f t="shared" si="125"/>
        <v>363.12037887810766</v>
      </c>
      <c r="O266" s="221">
        <f t="shared" si="125"/>
        <v>361.79155728085692</v>
      </c>
      <c r="P266" s="221">
        <f t="shared" si="106"/>
        <v>360.48408118539191</v>
      </c>
      <c r="Q266" s="221">
        <f t="shared" si="106"/>
        <v>358.51981104145096</v>
      </c>
      <c r="R266" s="221">
        <f t="shared" si="106"/>
        <v>355.86612295974032</v>
      </c>
      <c r="S266" s="221">
        <f t="shared" si="106"/>
        <v>353.30126284495532</v>
      </c>
      <c r="T266" s="221">
        <f t="shared" si="104"/>
        <v>350.17697116394186</v>
      </c>
      <c r="U266" s="221">
        <f t="shared" si="104"/>
        <v>346.21211917318305</v>
      </c>
      <c r="V266" s="221">
        <f t="shared" si="104"/>
        <v>326.32258868705077</v>
      </c>
      <c r="W266" s="221">
        <f t="shared" si="104"/>
        <v>300.27260515924985</v>
      </c>
      <c r="Z266" s="296"/>
      <c r="AA266" s="294">
        <f t="shared" si="107"/>
        <v>8.0000000000000004E-4</v>
      </c>
      <c r="AB266" s="298" t="s">
        <v>11001</v>
      </c>
      <c r="AC266" s="295">
        <v>1.5E-3</v>
      </c>
      <c r="AD266" s="222" t="e">
        <f t="shared" ca="1" si="115"/>
        <v>#NAME?</v>
      </c>
      <c r="AE266" s="222" t="e">
        <f t="shared" ca="1" si="115"/>
        <v>#NAME?</v>
      </c>
      <c r="AF266" s="222" t="e">
        <f t="shared" ca="1" si="115"/>
        <v>#NAME?</v>
      </c>
      <c r="AG266" s="222" t="e">
        <f t="shared" ca="1" si="115"/>
        <v>#NAME?</v>
      </c>
      <c r="AH266" s="222" t="e">
        <f t="shared" ca="1" si="113"/>
        <v>#NAME?</v>
      </c>
      <c r="AI266" s="222" t="e">
        <f t="shared" ca="1" si="113"/>
        <v>#NAME?</v>
      </c>
      <c r="AJ266" s="222" t="e">
        <f t="shared" ca="1" si="113"/>
        <v>#NAME?</v>
      </c>
      <c r="AK266" s="222" t="e">
        <f t="shared" ca="1" si="113"/>
        <v>#NAME?</v>
      </c>
      <c r="AL266" s="222" t="e">
        <f t="shared" ca="1" si="113"/>
        <v>#NAME?</v>
      </c>
      <c r="AM266" s="222" t="e">
        <f t="shared" ca="1" si="113"/>
        <v>#NAME?</v>
      </c>
      <c r="AN266" s="222" t="e">
        <f t="shared" ca="1" si="113"/>
        <v>#NAME?</v>
      </c>
      <c r="AO266" s="222" t="e">
        <f t="shared" ca="1" si="113"/>
        <v>#NAME?</v>
      </c>
      <c r="AP266" s="222" t="e">
        <f t="shared" ca="1" si="124"/>
        <v>#NAME?</v>
      </c>
      <c r="AQ266" s="222" t="e">
        <f t="shared" ca="1" si="124"/>
        <v>#NAME?</v>
      </c>
      <c r="AR266" s="222" t="e">
        <f t="shared" ca="1" si="124"/>
        <v>#NAME?</v>
      </c>
      <c r="AS266" s="222" t="e">
        <f t="shared" ca="1" si="124"/>
        <v>#NAME?</v>
      </c>
      <c r="AT266" s="222" t="e">
        <f t="shared" ca="1" si="114"/>
        <v>#NAME?</v>
      </c>
      <c r="AU266" s="222" t="e">
        <f t="shared" ca="1" si="114"/>
        <v>#NAME?</v>
      </c>
      <c r="AX266" s="296"/>
      <c r="AZ266" s="298" t="s">
        <v>11001</v>
      </c>
      <c r="BB266" s="244" t="e">
        <f t="shared" ca="1" si="112"/>
        <v>#NAME?</v>
      </c>
      <c r="BC266" s="244" t="e">
        <f t="shared" ca="1" si="111"/>
        <v>#NAME?</v>
      </c>
      <c r="BD266" s="244" t="e">
        <f t="shared" ca="1" si="111"/>
        <v>#NAME?</v>
      </c>
      <c r="BE266" s="244" t="e">
        <f t="shared" ca="1" si="111"/>
        <v>#NAME?</v>
      </c>
      <c r="BF266" s="244" t="e">
        <f t="shared" ca="1" si="111"/>
        <v>#NAME?</v>
      </c>
      <c r="BG266" s="244" t="e">
        <f t="shared" ca="1" si="111"/>
        <v>#NAME?</v>
      </c>
      <c r="BH266" s="244" t="e">
        <f t="shared" ca="1" si="111"/>
        <v>#NAME?</v>
      </c>
      <c r="BI266" s="244" t="e">
        <f t="shared" ca="1" si="111"/>
        <v>#NAME?</v>
      </c>
      <c r="BJ266" s="244" t="e">
        <f t="shared" ca="1" si="111"/>
        <v>#NAME?</v>
      </c>
      <c r="BK266" s="244" t="e">
        <f t="shared" ca="1" si="96"/>
        <v>#NAME?</v>
      </c>
      <c r="BL266" s="244" t="e">
        <f t="shared" ca="1" si="96"/>
        <v>#NAME?</v>
      </c>
      <c r="BM266" s="244" t="e">
        <f t="shared" ca="1" si="96"/>
        <v>#NAME?</v>
      </c>
      <c r="BN266" s="244" t="e">
        <f t="shared" ca="1" si="96"/>
        <v>#NAME?</v>
      </c>
      <c r="BO266" s="244" t="e">
        <f t="shared" ca="1" si="103"/>
        <v>#NAME?</v>
      </c>
      <c r="BP266" s="244" t="e">
        <f t="shared" ca="1" si="103"/>
        <v>#NAME?</v>
      </c>
      <c r="BQ266" s="244" t="e">
        <f t="shared" ca="1" si="103"/>
        <v>#NAME?</v>
      </c>
      <c r="BR266" s="244" t="e">
        <f t="shared" ca="1" si="103"/>
        <v>#NAME?</v>
      </c>
      <c r="BS266" s="244" t="e">
        <f t="shared" ca="1" si="103"/>
        <v>#NAME?</v>
      </c>
      <c r="BV266" s="296"/>
      <c r="BX266" s="298" t="s">
        <v>11001</v>
      </c>
      <c r="BZ266" s="244" t="e">
        <f t="shared" ca="1" si="122"/>
        <v>#NAME?</v>
      </c>
      <c r="CA266" s="244" t="e">
        <f t="shared" ca="1" si="122"/>
        <v>#NAME?</v>
      </c>
      <c r="CB266" s="244" t="e">
        <f t="shared" ca="1" si="122"/>
        <v>#NAME?</v>
      </c>
      <c r="CC266" s="244" t="e">
        <f t="shared" ca="1" si="120"/>
        <v>#NAME?</v>
      </c>
      <c r="CD266" s="244" t="e">
        <f t="shared" ca="1" si="116"/>
        <v>#NAME?</v>
      </c>
      <c r="CE266" s="244" t="e">
        <f t="shared" ca="1" si="116"/>
        <v>#NAME?</v>
      </c>
      <c r="CF266" s="244" t="e">
        <f t="shared" ca="1" si="116"/>
        <v>#NAME?</v>
      </c>
      <c r="CG266" s="244" t="e">
        <f t="shared" ca="1" si="116"/>
        <v>#NAME?</v>
      </c>
      <c r="CH266" s="244" t="e">
        <f t="shared" ca="1" si="116"/>
        <v>#NAME?</v>
      </c>
      <c r="CI266" s="244" t="e">
        <f t="shared" ca="1" si="116"/>
        <v>#NAME?</v>
      </c>
      <c r="CJ266" s="244" t="e">
        <f t="shared" ca="1" si="116"/>
        <v>#NAME?</v>
      </c>
      <c r="CK266" s="244" t="e">
        <f t="shared" ca="1" si="116"/>
        <v>#NAME?</v>
      </c>
      <c r="CL266" s="244" t="e">
        <f t="shared" ca="1" si="108"/>
        <v>#NAME?</v>
      </c>
      <c r="CM266" s="244" t="e">
        <f t="shared" ca="1" si="108"/>
        <v>#NAME?</v>
      </c>
      <c r="CN266" s="244" t="e">
        <f t="shared" ca="1" si="108"/>
        <v>#NAME?</v>
      </c>
      <c r="CO266" s="244" t="e">
        <f t="shared" ca="1" si="108"/>
        <v>#NAME?</v>
      </c>
      <c r="CP266" s="244" t="e">
        <f t="shared" ca="1" si="108"/>
        <v>#NAME?</v>
      </c>
      <c r="CQ266" s="244" t="e">
        <f t="shared" ca="1" si="108"/>
        <v>#NAME?</v>
      </c>
      <c r="CT266" s="296"/>
      <c r="CV266" s="298" t="s">
        <v>11001</v>
      </c>
      <c r="CX266" s="244" t="e">
        <f t="shared" ca="1" si="123"/>
        <v>#NAME?</v>
      </c>
      <c r="CY266" s="244" t="e">
        <f t="shared" ca="1" si="123"/>
        <v>#NAME?</v>
      </c>
      <c r="CZ266" s="244" t="e">
        <f t="shared" ca="1" si="123"/>
        <v>#NAME?</v>
      </c>
      <c r="DA266" s="244" t="e">
        <f t="shared" ca="1" si="121"/>
        <v>#NAME?</v>
      </c>
      <c r="DB266" s="244" t="e">
        <f t="shared" ca="1" si="117"/>
        <v>#NAME?</v>
      </c>
      <c r="DC266" s="244" t="e">
        <f t="shared" ca="1" si="117"/>
        <v>#NAME?</v>
      </c>
      <c r="DD266" s="244" t="e">
        <f t="shared" ca="1" si="117"/>
        <v>#NAME?</v>
      </c>
      <c r="DE266" s="244" t="e">
        <f t="shared" ca="1" si="117"/>
        <v>#NAME?</v>
      </c>
      <c r="DF266" s="244" t="e">
        <f t="shared" ca="1" si="117"/>
        <v>#NAME?</v>
      </c>
      <c r="DG266" s="244" t="e">
        <f t="shared" ca="1" si="117"/>
        <v>#NAME?</v>
      </c>
      <c r="DH266" s="244" t="e">
        <f t="shared" ca="1" si="117"/>
        <v>#NAME?</v>
      </c>
      <c r="DI266" s="244" t="e">
        <f t="shared" ca="1" si="117"/>
        <v>#NAME?</v>
      </c>
      <c r="DJ266" s="244" t="e">
        <f t="shared" ca="1" si="109"/>
        <v>#NAME?</v>
      </c>
      <c r="DK266" s="244" t="e">
        <f t="shared" ca="1" si="109"/>
        <v>#NAME?</v>
      </c>
      <c r="DL266" s="244" t="e">
        <f t="shared" ca="1" si="109"/>
        <v>#NAME?</v>
      </c>
      <c r="DM266" s="244" t="e">
        <f t="shared" ca="1" si="109"/>
        <v>#NAME?</v>
      </c>
      <c r="DN266" s="244" t="e">
        <f t="shared" ca="1" si="109"/>
        <v>#NAME?</v>
      </c>
      <c r="DO266" s="244" t="e">
        <f t="shared" ca="1" si="109"/>
        <v>#NAME?</v>
      </c>
    </row>
    <row r="267" spans="2:119" ht="16.5" thickBot="1">
      <c r="B267" s="296"/>
      <c r="C267" s="297">
        <f t="shared" si="119"/>
        <v>142.36170533880994</v>
      </c>
      <c r="D267" s="298" t="s">
        <v>11002</v>
      </c>
      <c r="E267" s="293">
        <f t="shared" si="118"/>
        <v>87.570560825095413</v>
      </c>
      <c r="F267" s="221">
        <f t="shared" si="126"/>
        <v>342.46339555197125</v>
      </c>
      <c r="G267" s="221">
        <f t="shared" si="126"/>
        <v>342.0865869201312</v>
      </c>
      <c r="H267" s="221">
        <f t="shared" si="125"/>
        <v>341.71142327503071</v>
      </c>
      <c r="I267" s="221">
        <f t="shared" si="125"/>
        <v>341.19824349592864</v>
      </c>
      <c r="J267" s="221">
        <f t="shared" si="125"/>
        <v>340.68813548232663</v>
      </c>
      <c r="K267" s="221">
        <f t="shared" si="125"/>
        <v>340.18107731226678</v>
      </c>
      <c r="L267" s="221">
        <f t="shared" si="125"/>
        <v>339.49451013430303</v>
      </c>
      <c r="M267" s="221">
        <f t="shared" si="125"/>
        <v>338.63285641172996</v>
      </c>
      <c r="N267" s="221">
        <f t="shared" si="125"/>
        <v>337.78003988276316</v>
      </c>
      <c r="O267" s="221">
        <f t="shared" si="125"/>
        <v>336.45121828551237</v>
      </c>
      <c r="P267" s="221">
        <f t="shared" si="106"/>
        <v>335.14374219004742</v>
      </c>
      <c r="Q267" s="221">
        <f t="shared" si="106"/>
        <v>333.17947204610647</v>
      </c>
      <c r="R267" s="221">
        <f t="shared" si="106"/>
        <v>330.52578396439583</v>
      </c>
      <c r="S267" s="221">
        <f t="shared" si="106"/>
        <v>327.96092384961082</v>
      </c>
      <c r="T267" s="221">
        <f t="shared" si="104"/>
        <v>324.83663216859736</v>
      </c>
      <c r="U267" s="221">
        <f t="shared" si="104"/>
        <v>320.87178017783856</v>
      </c>
      <c r="V267" s="221">
        <f t="shared" si="104"/>
        <v>300.98224969170627</v>
      </c>
      <c r="W267" s="221">
        <f t="shared" si="104"/>
        <v>274.93226616390535</v>
      </c>
      <c r="Z267" s="296"/>
      <c r="AA267" s="294">
        <f t="shared" si="107"/>
        <v>8.0000000000000004E-4</v>
      </c>
      <c r="AB267" s="298" t="s">
        <v>11002</v>
      </c>
      <c r="AC267" s="295">
        <v>1.9E-3</v>
      </c>
      <c r="AD267" s="222" t="e">
        <f t="shared" ca="1" si="115"/>
        <v>#NAME?</v>
      </c>
      <c r="AE267" s="222" t="e">
        <f t="shared" ca="1" si="115"/>
        <v>#NAME?</v>
      </c>
      <c r="AF267" s="222" t="e">
        <f t="shared" ca="1" si="115"/>
        <v>#NAME?</v>
      </c>
      <c r="AG267" s="222" t="e">
        <f t="shared" ca="1" si="115"/>
        <v>#NAME?</v>
      </c>
      <c r="AH267" s="222" t="e">
        <f t="shared" ca="1" si="113"/>
        <v>#NAME?</v>
      </c>
      <c r="AI267" s="222" t="e">
        <f t="shared" ca="1" si="113"/>
        <v>#NAME?</v>
      </c>
      <c r="AJ267" s="222" t="e">
        <f t="shared" ca="1" si="113"/>
        <v>#NAME?</v>
      </c>
      <c r="AK267" s="222" t="e">
        <f t="shared" ca="1" si="113"/>
        <v>#NAME?</v>
      </c>
      <c r="AL267" s="222" t="e">
        <f t="shared" ca="1" si="113"/>
        <v>#NAME?</v>
      </c>
      <c r="AM267" s="222" t="e">
        <f t="shared" ca="1" si="113"/>
        <v>#NAME?</v>
      </c>
      <c r="AN267" s="222" t="e">
        <f t="shared" ca="1" si="113"/>
        <v>#NAME?</v>
      </c>
      <c r="AO267" s="222" t="e">
        <f t="shared" ca="1" si="113"/>
        <v>#NAME?</v>
      </c>
      <c r="AP267" s="222" t="e">
        <f t="shared" ca="1" si="124"/>
        <v>#NAME?</v>
      </c>
      <c r="AQ267" s="222" t="e">
        <f t="shared" ca="1" si="124"/>
        <v>#NAME?</v>
      </c>
      <c r="AR267" s="222" t="e">
        <f t="shared" ca="1" si="124"/>
        <v>#NAME?</v>
      </c>
      <c r="AS267" s="222" t="e">
        <f t="shared" ca="1" si="124"/>
        <v>#NAME?</v>
      </c>
      <c r="AT267" s="222" t="e">
        <f t="shared" ca="1" si="114"/>
        <v>#NAME?</v>
      </c>
      <c r="AU267" s="222" t="e">
        <f t="shared" ca="1" si="114"/>
        <v>#NAME?</v>
      </c>
      <c r="AX267" s="296"/>
      <c r="AZ267" s="298" t="s">
        <v>11002</v>
      </c>
      <c r="BB267" s="244" t="e">
        <f t="shared" ca="1" si="112"/>
        <v>#NAME?</v>
      </c>
      <c r="BC267" s="244" t="e">
        <f t="shared" ca="1" si="111"/>
        <v>#NAME?</v>
      </c>
      <c r="BD267" s="244" t="e">
        <f t="shared" ca="1" si="111"/>
        <v>#NAME?</v>
      </c>
      <c r="BE267" s="244" t="e">
        <f t="shared" ca="1" si="111"/>
        <v>#NAME?</v>
      </c>
      <c r="BF267" s="244" t="e">
        <f t="shared" ca="1" si="111"/>
        <v>#NAME?</v>
      </c>
      <c r="BG267" s="244" t="e">
        <f t="shared" ca="1" si="111"/>
        <v>#NAME?</v>
      </c>
      <c r="BH267" s="244" t="e">
        <f t="shared" ca="1" si="111"/>
        <v>#NAME?</v>
      </c>
      <c r="BI267" s="244" t="e">
        <f t="shared" ca="1" si="111"/>
        <v>#NAME?</v>
      </c>
      <c r="BJ267" s="244" t="e">
        <f t="shared" ca="1" si="111"/>
        <v>#NAME?</v>
      </c>
      <c r="BK267" s="244" t="e">
        <f t="shared" ca="1" si="96"/>
        <v>#NAME?</v>
      </c>
      <c r="BL267" s="244" t="e">
        <f t="shared" ca="1" si="96"/>
        <v>#NAME?</v>
      </c>
      <c r="BM267" s="244" t="e">
        <f t="shared" ca="1" si="96"/>
        <v>#NAME?</v>
      </c>
      <c r="BN267" s="244" t="e">
        <f t="shared" ca="1" si="96"/>
        <v>#NAME?</v>
      </c>
      <c r="BO267" s="244" t="e">
        <f t="shared" ca="1" si="103"/>
        <v>#NAME?</v>
      </c>
      <c r="BP267" s="244" t="e">
        <f t="shared" ca="1" si="103"/>
        <v>#NAME?</v>
      </c>
      <c r="BQ267" s="244" t="e">
        <f t="shared" ca="1" si="103"/>
        <v>#NAME?</v>
      </c>
      <c r="BR267" s="244" t="e">
        <f t="shared" ca="1" si="103"/>
        <v>#NAME?</v>
      </c>
      <c r="BS267" s="244" t="e">
        <f t="shared" ca="1" si="103"/>
        <v>#NAME?</v>
      </c>
      <c r="BV267" s="296"/>
      <c r="BX267" s="298" t="s">
        <v>11002</v>
      </c>
      <c r="BZ267" s="244" t="e">
        <f t="shared" ca="1" si="122"/>
        <v>#NAME?</v>
      </c>
      <c r="CA267" s="244" t="e">
        <f t="shared" ca="1" si="122"/>
        <v>#NAME?</v>
      </c>
      <c r="CB267" s="244" t="e">
        <f t="shared" ca="1" si="122"/>
        <v>#NAME?</v>
      </c>
      <c r="CC267" s="244" t="e">
        <f t="shared" ca="1" si="120"/>
        <v>#NAME?</v>
      </c>
      <c r="CD267" s="244" t="e">
        <f t="shared" ca="1" si="116"/>
        <v>#NAME?</v>
      </c>
      <c r="CE267" s="244" t="e">
        <f t="shared" ca="1" si="116"/>
        <v>#NAME?</v>
      </c>
      <c r="CF267" s="244" t="e">
        <f t="shared" ca="1" si="116"/>
        <v>#NAME?</v>
      </c>
      <c r="CG267" s="244" t="e">
        <f t="shared" ca="1" si="116"/>
        <v>#NAME?</v>
      </c>
      <c r="CH267" s="244" t="e">
        <f t="shared" ca="1" si="116"/>
        <v>#NAME?</v>
      </c>
      <c r="CI267" s="244" t="e">
        <f t="shared" ca="1" si="116"/>
        <v>#NAME?</v>
      </c>
      <c r="CJ267" s="244" t="e">
        <f t="shared" ca="1" si="116"/>
        <v>#NAME?</v>
      </c>
      <c r="CK267" s="244" t="e">
        <f t="shared" ca="1" si="116"/>
        <v>#NAME?</v>
      </c>
      <c r="CL267" s="244" t="e">
        <f t="shared" ca="1" si="108"/>
        <v>#NAME?</v>
      </c>
      <c r="CM267" s="244" t="e">
        <f t="shared" ca="1" si="108"/>
        <v>#NAME?</v>
      </c>
      <c r="CN267" s="244" t="e">
        <f t="shared" ca="1" si="108"/>
        <v>#NAME?</v>
      </c>
      <c r="CO267" s="244" t="e">
        <f t="shared" ca="1" si="108"/>
        <v>#NAME?</v>
      </c>
      <c r="CP267" s="244" t="e">
        <f t="shared" ca="1" si="108"/>
        <v>#NAME?</v>
      </c>
      <c r="CQ267" s="244" t="e">
        <f t="shared" ca="1" si="108"/>
        <v>#NAME?</v>
      </c>
      <c r="CT267" s="296"/>
      <c r="CV267" s="298" t="s">
        <v>11002</v>
      </c>
      <c r="CX267" s="244" t="e">
        <f t="shared" ca="1" si="123"/>
        <v>#NAME?</v>
      </c>
      <c r="CY267" s="244" t="e">
        <f t="shared" ca="1" si="123"/>
        <v>#NAME?</v>
      </c>
      <c r="CZ267" s="244" t="e">
        <f t="shared" ca="1" si="123"/>
        <v>#NAME?</v>
      </c>
      <c r="DA267" s="244" t="e">
        <f t="shared" ca="1" si="121"/>
        <v>#NAME?</v>
      </c>
      <c r="DB267" s="244" t="e">
        <f t="shared" ca="1" si="117"/>
        <v>#NAME?</v>
      </c>
      <c r="DC267" s="244" t="e">
        <f t="shared" ca="1" si="117"/>
        <v>#NAME?</v>
      </c>
      <c r="DD267" s="244" t="e">
        <f t="shared" ca="1" si="117"/>
        <v>#NAME?</v>
      </c>
      <c r="DE267" s="244" t="e">
        <f t="shared" ca="1" si="117"/>
        <v>#NAME?</v>
      </c>
      <c r="DF267" s="244" t="e">
        <f t="shared" ca="1" si="117"/>
        <v>#NAME?</v>
      </c>
      <c r="DG267" s="244" t="e">
        <f t="shared" ca="1" si="117"/>
        <v>#NAME?</v>
      </c>
      <c r="DH267" s="244" t="e">
        <f t="shared" ca="1" si="117"/>
        <v>#NAME?</v>
      </c>
      <c r="DI267" s="244" t="e">
        <f t="shared" ca="1" si="117"/>
        <v>#NAME?</v>
      </c>
      <c r="DJ267" s="244" t="e">
        <f t="shared" ca="1" si="109"/>
        <v>#NAME?</v>
      </c>
      <c r="DK267" s="244" t="e">
        <f t="shared" ca="1" si="109"/>
        <v>#NAME?</v>
      </c>
      <c r="DL267" s="244" t="e">
        <f t="shared" ca="1" si="109"/>
        <v>#NAME?</v>
      </c>
      <c r="DM267" s="244" t="e">
        <f t="shared" ca="1" si="109"/>
        <v>#NAME?</v>
      </c>
      <c r="DN267" s="244" t="e">
        <f t="shared" ca="1" si="109"/>
        <v>#NAME?</v>
      </c>
      <c r="DO267" s="244" t="e">
        <f t="shared" ca="1" si="109"/>
        <v>#NAME?</v>
      </c>
    </row>
    <row r="268" spans="2:119" ht="16.5" thickBot="1">
      <c r="B268" s="299"/>
      <c r="C268" s="302">
        <f t="shared" si="119"/>
        <v>142.36170533880994</v>
      </c>
      <c r="D268" s="301" t="s">
        <v>11547</v>
      </c>
      <c r="E268" s="293">
        <f t="shared" si="118"/>
        <v>35</v>
      </c>
      <c r="F268" s="221">
        <f t="shared" si="126"/>
        <v>289.89283472687583</v>
      </c>
      <c r="G268" s="221">
        <f t="shared" si="126"/>
        <v>289.51602609503578</v>
      </c>
      <c r="H268" s="221">
        <f t="shared" si="125"/>
        <v>289.1408624499353</v>
      </c>
      <c r="I268" s="221">
        <f t="shared" si="125"/>
        <v>288.62768267083322</v>
      </c>
      <c r="J268" s="221">
        <f t="shared" si="125"/>
        <v>288.11757465723122</v>
      </c>
      <c r="K268" s="221">
        <f t="shared" si="125"/>
        <v>287.61051648717137</v>
      </c>
      <c r="L268" s="221">
        <f t="shared" si="125"/>
        <v>286.92394930920761</v>
      </c>
      <c r="M268" s="221">
        <f t="shared" si="125"/>
        <v>286.06229558663455</v>
      </c>
      <c r="N268" s="221">
        <f t="shared" si="125"/>
        <v>285.20947905766775</v>
      </c>
      <c r="O268" s="221">
        <f t="shared" si="125"/>
        <v>283.88065746041696</v>
      </c>
      <c r="P268" s="221">
        <f t="shared" si="106"/>
        <v>282.57318136495201</v>
      </c>
      <c r="Q268" s="221">
        <f t="shared" si="106"/>
        <v>280.60891122101106</v>
      </c>
      <c r="R268" s="221">
        <f t="shared" si="106"/>
        <v>277.95522313930041</v>
      </c>
      <c r="S268" s="221">
        <f t="shared" si="106"/>
        <v>275.39036302451541</v>
      </c>
      <c r="T268" s="221">
        <f t="shared" si="104"/>
        <v>272.26607134350195</v>
      </c>
      <c r="U268" s="221">
        <f t="shared" si="104"/>
        <v>268.30121935274315</v>
      </c>
      <c r="V268" s="221">
        <f t="shared" si="104"/>
        <v>248.41168886661086</v>
      </c>
      <c r="W268" s="221">
        <f t="shared" si="104"/>
        <v>222.36170533880994</v>
      </c>
      <c r="Z268" s="299"/>
      <c r="AA268" s="294">
        <f t="shared" si="107"/>
        <v>8.0000000000000004E-4</v>
      </c>
      <c r="AB268" s="301" t="s">
        <v>11547</v>
      </c>
      <c r="AC268" s="295">
        <v>2.3E-3</v>
      </c>
      <c r="AD268" s="222" t="e">
        <f t="shared" ca="1" si="115"/>
        <v>#NAME?</v>
      </c>
      <c r="AE268" s="222" t="e">
        <f t="shared" ca="1" si="115"/>
        <v>#NAME?</v>
      </c>
      <c r="AF268" s="222" t="e">
        <f t="shared" ca="1" si="115"/>
        <v>#NAME?</v>
      </c>
      <c r="AG268" s="222" t="e">
        <f t="shared" ca="1" si="115"/>
        <v>#NAME?</v>
      </c>
      <c r="AH268" s="222" t="e">
        <f t="shared" ca="1" si="113"/>
        <v>#NAME?</v>
      </c>
      <c r="AI268" s="222" t="e">
        <f t="shared" ca="1" si="113"/>
        <v>#NAME?</v>
      </c>
      <c r="AJ268" s="222" t="e">
        <f t="shared" ca="1" si="113"/>
        <v>#NAME?</v>
      </c>
      <c r="AK268" s="222" t="e">
        <f t="shared" ca="1" si="113"/>
        <v>#NAME?</v>
      </c>
      <c r="AL268" s="222" t="e">
        <f t="shared" ca="1" si="113"/>
        <v>#NAME?</v>
      </c>
      <c r="AM268" s="222" t="e">
        <f t="shared" ca="1" si="113"/>
        <v>#NAME?</v>
      </c>
      <c r="AN268" s="222" t="e">
        <f t="shared" ca="1" si="113"/>
        <v>#NAME?</v>
      </c>
      <c r="AO268" s="222" t="e">
        <f t="shared" ca="1" si="113"/>
        <v>#NAME?</v>
      </c>
      <c r="AP268" s="222" t="e">
        <f t="shared" ca="1" si="124"/>
        <v>#NAME?</v>
      </c>
      <c r="AQ268" s="222" t="e">
        <f t="shared" ca="1" si="124"/>
        <v>#NAME?</v>
      </c>
      <c r="AR268" s="222" t="e">
        <f t="shared" ca="1" si="124"/>
        <v>#NAME?</v>
      </c>
      <c r="AS268" s="222" t="e">
        <f t="shared" ca="1" si="124"/>
        <v>#NAME?</v>
      </c>
      <c r="AT268" s="222" t="e">
        <f t="shared" ca="1" si="114"/>
        <v>#NAME?</v>
      </c>
      <c r="AU268" s="222" t="e">
        <f t="shared" ca="1" si="114"/>
        <v>#NAME?</v>
      </c>
      <c r="AX268" s="299"/>
      <c r="AZ268" s="301" t="s">
        <v>11547</v>
      </c>
      <c r="BB268" s="244" t="e">
        <f t="shared" ca="1" si="112"/>
        <v>#NAME?</v>
      </c>
      <c r="BC268" s="244" t="e">
        <f t="shared" ca="1" si="111"/>
        <v>#NAME?</v>
      </c>
      <c r="BD268" s="244" t="e">
        <f t="shared" ca="1" si="111"/>
        <v>#NAME?</v>
      </c>
      <c r="BE268" s="244" t="e">
        <f t="shared" ca="1" si="111"/>
        <v>#NAME?</v>
      </c>
      <c r="BF268" s="244" t="e">
        <f t="shared" ca="1" si="111"/>
        <v>#NAME?</v>
      </c>
      <c r="BG268" s="244" t="e">
        <f t="shared" ca="1" si="111"/>
        <v>#NAME?</v>
      </c>
      <c r="BH268" s="244" t="e">
        <f t="shared" ca="1" si="111"/>
        <v>#NAME?</v>
      </c>
      <c r="BI268" s="244" t="e">
        <f t="shared" ca="1" si="111"/>
        <v>#NAME?</v>
      </c>
      <c r="BJ268" s="244" t="e">
        <f t="shared" ca="1" si="111"/>
        <v>#NAME?</v>
      </c>
      <c r="BK268" s="244" t="e">
        <f t="shared" ca="1" si="111"/>
        <v>#NAME?</v>
      </c>
      <c r="BL268" s="244" t="e">
        <f t="shared" ca="1" si="111"/>
        <v>#NAME?</v>
      </c>
      <c r="BM268" s="244" t="e">
        <f t="shared" ca="1" si="111"/>
        <v>#NAME?</v>
      </c>
      <c r="BN268" s="244" t="e">
        <f t="shared" ca="1" si="111"/>
        <v>#NAME?</v>
      </c>
      <c r="BO268" s="244" t="e">
        <f t="shared" ca="1" si="103"/>
        <v>#NAME?</v>
      </c>
      <c r="BP268" s="244" t="e">
        <f t="shared" ca="1" si="103"/>
        <v>#NAME?</v>
      </c>
      <c r="BQ268" s="244" t="e">
        <f t="shared" ca="1" si="103"/>
        <v>#NAME?</v>
      </c>
      <c r="BR268" s="244" t="e">
        <f t="shared" ca="1" si="103"/>
        <v>#NAME?</v>
      </c>
      <c r="BS268" s="244" t="e">
        <f t="shared" ca="1" si="103"/>
        <v>#NAME?</v>
      </c>
      <c r="BV268" s="299"/>
      <c r="BX268" s="301" t="s">
        <v>11547</v>
      </c>
      <c r="BZ268" s="244" t="e">
        <f t="shared" ca="1" si="122"/>
        <v>#NAME?</v>
      </c>
      <c r="CA268" s="244" t="e">
        <f t="shared" ca="1" si="122"/>
        <v>#NAME?</v>
      </c>
      <c r="CB268" s="244" t="e">
        <f t="shared" ca="1" si="122"/>
        <v>#NAME?</v>
      </c>
      <c r="CC268" s="244" t="e">
        <f t="shared" ca="1" si="120"/>
        <v>#NAME?</v>
      </c>
      <c r="CD268" s="244" t="e">
        <f t="shared" ca="1" si="116"/>
        <v>#NAME?</v>
      </c>
      <c r="CE268" s="244" t="e">
        <f t="shared" ca="1" si="116"/>
        <v>#NAME?</v>
      </c>
      <c r="CF268" s="244" t="e">
        <f t="shared" ca="1" si="116"/>
        <v>#NAME?</v>
      </c>
      <c r="CG268" s="244" t="e">
        <f t="shared" ca="1" si="116"/>
        <v>#NAME?</v>
      </c>
      <c r="CH268" s="244" t="e">
        <f t="shared" ca="1" si="116"/>
        <v>#NAME?</v>
      </c>
      <c r="CI268" s="244" t="e">
        <f t="shared" ca="1" si="116"/>
        <v>#NAME?</v>
      </c>
      <c r="CJ268" s="244" t="e">
        <f t="shared" ca="1" si="116"/>
        <v>#NAME?</v>
      </c>
      <c r="CK268" s="244" t="e">
        <f t="shared" ca="1" si="116"/>
        <v>#NAME?</v>
      </c>
      <c r="CL268" s="244" t="e">
        <f t="shared" ca="1" si="108"/>
        <v>#NAME?</v>
      </c>
      <c r="CM268" s="244" t="e">
        <f t="shared" ca="1" si="108"/>
        <v>#NAME?</v>
      </c>
      <c r="CN268" s="244" t="e">
        <f t="shared" ca="1" si="108"/>
        <v>#NAME?</v>
      </c>
      <c r="CO268" s="244" t="e">
        <f t="shared" ca="1" si="108"/>
        <v>#NAME?</v>
      </c>
      <c r="CP268" s="244" t="e">
        <f t="shared" ca="1" si="108"/>
        <v>#NAME?</v>
      </c>
      <c r="CQ268" s="244" t="e">
        <f t="shared" ca="1" si="108"/>
        <v>#NAME?</v>
      </c>
      <c r="CT268" s="299"/>
      <c r="CV268" s="301" t="s">
        <v>11547</v>
      </c>
      <c r="CX268" s="244" t="e">
        <f t="shared" ca="1" si="123"/>
        <v>#NAME?</v>
      </c>
      <c r="CY268" s="244" t="e">
        <f t="shared" ca="1" si="123"/>
        <v>#NAME?</v>
      </c>
      <c r="CZ268" s="244" t="e">
        <f t="shared" ca="1" si="123"/>
        <v>#NAME?</v>
      </c>
      <c r="DA268" s="244" t="e">
        <f t="shared" ca="1" si="121"/>
        <v>#NAME?</v>
      </c>
      <c r="DB268" s="244" t="e">
        <f t="shared" ca="1" si="117"/>
        <v>#NAME?</v>
      </c>
      <c r="DC268" s="244" t="e">
        <f t="shared" ca="1" si="117"/>
        <v>#NAME?</v>
      </c>
      <c r="DD268" s="244" t="e">
        <f t="shared" ca="1" si="117"/>
        <v>#NAME?</v>
      </c>
      <c r="DE268" s="244" t="e">
        <f t="shared" ca="1" si="117"/>
        <v>#NAME?</v>
      </c>
      <c r="DF268" s="244" t="e">
        <f t="shared" ca="1" si="117"/>
        <v>#NAME?</v>
      </c>
      <c r="DG268" s="244" t="e">
        <f t="shared" ca="1" si="117"/>
        <v>#NAME?</v>
      </c>
      <c r="DH268" s="244" t="e">
        <f t="shared" ca="1" si="117"/>
        <v>#NAME?</v>
      </c>
      <c r="DI268" s="244" t="e">
        <f t="shared" ca="1" si="117"/>
        <v>#NAME?</v>
      </c>
      <c r="DJ268" s="244" t="e">
        <f t="shared" ca="1" si="109"/>
        <v>#NAME?</v>
      </c>
      <c r="DK268" s="244" t="e">
        <f t="shared" ca="1" si="109"/>
        <v>#NAME?</v>
      </c>
      <c r="DL268" s="244" t="e">
        <f t="shared" ca="1" si="109"/>
        <v>#NAME?</v>
      </c>
      <c r="DM268" s="244" t="e">
        <f t="shared" ca="1" si="109"/>
        <v>#NAME?</v>
      </c>
      <c r="DN268" s="244" t="e">
        <f t="shared" ca="1" si="109"/>
        <v>#NAME?</v>
      </c>
      <c r="DO268" s="244" t="e">
        <f t="shared" ca="1" si="109"/>
        <v>#NAME?</v>
      </c>
    </row>
    <row r="269" spans="2:119" ht="16.5" thickBot="1">
      <c r="B269" s="290" t="s">
        <v>10992</v>
      </c>
      <c r="C269" s="303">
        <f>AP71</f>
        <v>140.59401452852268</v>
      </c>
      <c r="D269" s="292" t="s">
        <v>10965</v>
      </c>
      <c r="E269" s="293">
        <f>Y61</f>
        <v>140.70357362119734</v>
      </c>
      <c r="F269" s="221">
        <f t="shared" si="126"/>
        <v>393.82871753778591</v>
      </c>
      <c r="G269" s="221">
        <f t="shared" si="126"/>
        <v>393.45190890594586</v>
      </c>
      <c r="H269" s="221">
        <f t="shared" si="125"/>
        <v>393.07674526084531</v>
      </c>
      <c r="I269" s="221">
        <f t="shared" si="125"/>
        <v>392.5635654817433</v>
      </c>
      <c r="J269" s="221">
        <f t="shared" si="125"/>
        <v>392.05345746814135</v>
      </c>
      <c r="K269" s="221">
        <f t="shared" si="125"/>
        <v>391.54639929808144</v>
      </c>
      <c r="L269" s="221">
        <f t="shared" si="125"/>
        <v>390.85983212011763</v>
      </c>
      <c r="M269" s="221">
        <f t="shared" si="125"/>
        <v>389.99817839754462</v>
      </c>
      <c r="N269" s="221">
        <f t="shared" si="125"/>
        <v>389.14536186857782</v>
      </c>
      <c r="O269" s="221">
        <f t="shared" si="125"/>
        <v>387.81654027132709</v>
      </c>
      <c r="P269" s="221">
        <f t="shared" si="106"/>
        <v>386.50906417586202</v>
      </c>
      <c r="Q269" s="221">
        <f t="shared" si="106"/>
        <v>384.54479403192113</v>
      </c>
      <c r="R269" s="221">
        <f t="shared" si="106"/>
        <v>381.89110595021043</v>
      </c>
      <c r="S269" s="221">
        <f t="shared" si="106"/>
        <v>379.32624583542548</v>
      </c>
      <c r="T269" s="221">
        <f t="shared" si="104"/>
        <v>376.20195415441202</v>
      </c>
      <c r="U269" s="221">
        <f t="shared" si="104"/>
        <v>372.23710216365322</v>
      </c>
      <c r="V269" s="221">
        <f t="shared" si="104"/>
        <v>352.34757167752093</v>
      </c>
      <c r="W269" s="221">
        <f t="shared" si="104"/>
        <v>326.29758814972001</v>
      </c>
      <c r="Z269" s="290" t="s">
        <v>10992</v>
      </c>
      <c r="AA269" s="294">
        <f>AS71</f>
        <v>6.9999999999999999E-4</v>
      </c>
      <c r="AB269" s="292" t="s">
        <v>10965</v>
      </c>
      <c r="AC269" s="295">
        <v>1E-4</v>
      </c>
      <c r="AD269" s="222" t="e">
        <f t="shared" ca="1" si="115"/>
        <v>#NAME?</v>
      </c>
      <c r="AE269" s="222" t="e">
        <f t="shared" ca="1" si="115"/>
        <v>#NAME?</v>
      </c>
      <c r="AF269" s="222" t="e">
        <f t="shared" ca="1" si="115"/>
        <v>#NAME?</v>
      </c>
      <c r="AG269" s="222" t="e">
        <f t="shared" ca="1" si="115"/>
        <v>#NAME?</v>
      </c>
      <c r="AH269" s="222" t="e">
        <f t="shared" ca="1" si="113"/>
        <v>#NAME?</v>
      </c>
      <c r="AI269" s="222" t="e">
        <f t="shared" ca="1" si="113"/>
        <v>#NAME?</v>
      </c>
      <c r="AJ269" s="222" t="e">
        <f t="shared" ca="1" si="113"/>
        <v>#NAME?</v>
      </c>
      <c r="AK269" s="222" t="e">
        <f t="shared" ca="1" si="113"/>
        <v>#NAME?</v>
      </c>
      <c r="AL269" s="222" t="e">
        <f t="shared" ca="1" si="113"/>
        <v>#NAME?</v>
      </c>
      <c r="AM269" s="222" t="e">
        <f t="shared" ca="1" si="113"/>
        <v>#NAME?</v>
      </c>
      <c r="AN269" s="222" t="e">
        <f t="shared" ca="1" si="113"/>
        <v>#NAME?</v>
      </c>
      <c r="AO269" s="222" t="e">
        <f t="shared" ca="1" si="113"/>
        <v>#NAME?</v>
      </c>
      <c r="AP269" s="222" t="e">
        <f t="shared" ca="1" si="124"/>
        <v>#NAME?</v>
      </c>
      <c r="AQ269" s="222" t="e">
        <f t="shared" ca="1" si="124"/>
        <v>#NAME?</v>
      </c>
      <c r="AR269" s="222" t="e">
        <f t="shared" ca="1" si="124"/>
        <v>#NAME?</v>
      </c>
      <c r="AS269" s="222" t="e">
        <f t="shared" ca="1" si="124"/>
        <v>#NAME?</v>
      </c>
      <c r="AT269" s="222" t="e">
        <f t="shared" ca="1" si="114"/>
        <v>#NAME?</v>
      </c>
      <c r="AU269" s="222" t="e">
        <f t="shared" ca="1" si="114"/>
        <v>#NAME?</v>
      </c>
      <c r="AX269" s="290" t="s">
        <v>10992</v>
      </c>
      <c r="AZ269" s="292" t="s">
        <v>10965</v>
      </c>
      <c r="BB269" s="244" t="e">
        <f t="shared" ca="1" si="112"/>
        <v>#NAME?</v>
      </c>
      <c r="BC269" s="244" t="e">
        <f t="shared" ca="1" si="111"/>
        <v>#NAME?</v>
      </c>
      <c r="BD269" s="244" t="e">
        <f t="shared" ca="1" si="111"/>
        <v>#NAME?</v>
      </c>
      <c r="BE269" s="244" t="e">
        <f t="shared" ca="1" si="111"/>
        <v>#NAME?</v>
      </c>
      <c r="BF269" s="244" t="e">
        <f t="shared" ca="1" si="111"/>
        <v>#NAME?</v>
      </c>
      <c r="BG269" s="244" t="e">
        <f t="shared" ca="1" si="111"/>
        <v>#NAME?</v>
      </c>
      <c r="BH269" s="244" t="e">
        <f t="shared" ca="1" si="111"/>
        <v>#NAME?</v>
      </c>
      <c r="BI269" s="244" t="e">
        <f t="shared" ca="1" si="111"/>
        <v>#NAME?</v>
      </c>
      <c r="BJ269" s="244" t="e">
        <f t="shared" ca="1" si="111"/>
        <v>#NAME?</v>
      </c>
      <c r="BK269" s="244" t="e">
        <f t="shared" ca="1" si="111"/>
        <v>#NAME?</v>
      </c>
      <c r="BL269" s="244" t="e">
        <f t="shared" ca="1" si="111"/>
        <v>#NAME?</v>
      </c>
      <c r="BM269" s="244" t="e">
        <f t="shared" ca="1" si="111"/>
        <v>#NAME?</v>
      </c>
      <c r="BN269" s="244" t="e">
        <f t="shared" ca="1" si="111"/>
        <v>#NAME?</v>
      </c>
      <c r="BO269" s="244" t="e">
        <f t="shared" ca="1" si="103"/>
        <v>#NAME?</v>
      </c>
      <c r="BP269" s="244" t="e">
        <f t="shared" ca="1" si="103"/>
        <v>#NAME?</v>
      </c>
      <c r="BQ269" s="244" t="e">
        <f t="shared" ca="1" si="103"/>
        <v>#NAME?</v>
      </c>
      <c r="BR269" s="244" t="e">
        <f t="shared" ca="1" si="103"/>
        <v>#NAME?</v>
      </c>
      <c r="BS269" s="244" t="e">
        <f t="shared" ca="1" si="103"/>
        <v>#NAME?</v>
      </c>
      <c r="BV269" s="290" t="s">
        <v>10992</v>
      </c>
      <c r="BX269" s="292" t="s">
        <v>10965</v>
      </c>
      <c r="BZ269" s="244" t="e">
        <f t="shared" ca="1" si="122"/>
        <v>#NAME?</v>
      </c>
      <c r="CA269" s="244" t="e">
        <f t="shared" ca="1" si="122"/>
        <v>#NAME?</v>
      </c>
      <c r="CB269" s="244" t="e">
        <f t="shared" ca="1" si="122"/>
        <v>#NAME?</v>
      </c>
      <c r="CC269" s="244" t="e">
        <f t="shared" ca="1" si="120"/>
        <v>#NAME?</v>
      </c>
      <c r="CD269" s="244" t="e">
        <f t="shared" ca="1" si="116"/>
        <v>#NAME?</v>
      </c>
      <c r="CE269" s="244" t="e">
        <f t="shared" ca="1" si="116"/>
        <v>#NAME?</v>
      </c>
      <c r="CF269" s="244" t="e">
        <f t="shared" ca="1" si="116"/>
        <v>#NAME?</v>
      </c>
      <c r="CG269" s="244" t="e">
        <f t="shared" ca="1" si="116"/>
        <v>#NAME?</v>
      </c>
      <c r="CH269" s="244" t="e">
        <f t="shared" ca="1" si="116"/>
        <v>#NAME?</v>
      </c>
      <c r="CI269" s="244" t="e">
        <f t="shared" ca="1" si="116"/>
        <v>#NAME?</v>
      </c>
      <c r="CJ269" s="244" t="e">
        <f t="shared" ca="1" si="116"/>
        <v>#NAME?</v>
      </c>
      <c r="CK269" s="244" t="e">
        <f t="shared" ca="1" si="116"/>
        <v>#NAME?</v>
      </c>
      <c r="CL269" s="244" t="e">
        <f t="shared" ca="1" si="108"/>
        <v>#NAME?</v>
      </c>
      <c r="CM269" s="244" t="e">
        <f t="shared" ca="1" si="108"/>
        <v>#NAME?</v>
      </c>
      <c r="CN269" s="244" t="e">
        <f t="shared" ca="1" si="108"/>
        <v>#NAME?</v>
      </c>
      <c r="CO269" s="244" t="e">
        <f t="shared" ca="1" si="108"/>
        <v>#NAME?</v>
      </c>
      <c r="CP269" s="244" t="e">
        <f t="shared" ca="1" si="108"/>
        <v>#NAME?</v>
      </c>
      <c r="CQ269" s="244" t="e">
        <f t="shared" ca="1" si="108"/>
        <v>#NAME?</v>
      </c>
      <c r="CT269" s="290" t="s">
        <v>10992</v>
      </c>
      <c r="CV269" s="292" t="s">
        <v>10965</v>
      </c>
      <c r="CX269" s="244" t="e">
        <f t="shared" ca="1" si="123"/>
        <v>#NAME?</v>
      </c>
      <c r="CY269" s="244" t="e">
        <f t="shared" ca="1" si="123"/>
        <v>#NAME?</v>
      </c>
      <c r="CZ269" s="244" t="e">
        <f t="shared" ca="1" si="123"/>
        <v>#NAME?</v>
      </c>
      <c r="DA269" s="244" t="e">
        <f t="shared" ca="1" si="121"/>
        <v>#NAME?</v>
      </c>
      <c r="DB269" s="244" t="e">
        <f t="shared" ca="1" si="117"/>
        <v>#NAME?</v>
      </c>
      <c r="DC269" s="244" t="e">
        <f t="shared" ca="1" si="117"/>
        <v>#NAME?</v>
      </c>
      <c r="DD269" s="244" t="e">
        <f t="shared" ca="1" si="117"/>
        <v>#NAME?</v>
      </c>
      <c r="DE269" s="244" t="e">
        <f t="shared" ca="1" si="117"/>
        <v>#NAME?</v>
      </c>
      <c r="DF269" s="244" t="e">
        <f t="shared" ca="1" si="117"/>
        <v>#NAME?</v>
      </c>
      <c r="DG269" s="244" t="e">
        <f t="shared" ca="1" si="117"/>
        <v>#NAME?</v>
      </c>
      <c r="DH269" s="244" t="e">
        <f t="shared" ca="1" si="117"/>
        <v>#NAME?</v>
      </c>
      <c r="DI269" s="244" t="e">
        <f t="shared" ca="1" si="117"/>
        <v>#NAME?</v>
      </c>
      <c r="DJ269" s="244" t="e">
        <f t="shared" ca="1" si="109"/>
        <v>#NAME?</v>
      </c>
      <c r="DK269" s="244" t="e">
        <f t="shared" ca="1" si="109"/>
        <v>#NAME?</v>
      </c>
      <c r="DL269" s="244" t="e">
        <f t="shared" ca="1" si="109"/>
        <v>#NAME?</v>
      </c>
      <c r="DM269" s="244" t="e">
        <f t="shared" ca="1" si="109"/>
        <v>#NAME?</v>
      </c>
      <c r="DN269" s="244" t="e">
        <f t="shared" ca="1" si="109"/>
        <v>#NAME?</v>
      </c>
      <c r="DO269" s="244" t="e">
        <f t="shared" ca="1" si="109"/>
        <v>#NAME?</v>
      </c>
    </row>
    <row r="270" spans="2:119" ht="16.5" thickBot="1">
      <c r="B270" s="296"/>
      <c r="C270" s="297">
        <f t="shared" si="119"/>
        <v>140.59401452852268</v>
      </c>
      <c r="D270" s="298" t="s">
        <v>10972</v>
      </c>
      <c r="E270" s="293">
        <f t="shared" ref="E270:E286" si="127">Y62</f>
        <v>140.21625407491695</v>
      </c>
      <c r="F270" s="221">
        <f t="shared" si="126"/>
        <v>393.34139799150552</v>
      </c>
      <c r="G270" s="221">
        <f t="shared" si="126"/>
        <v>392.96458935966547</v>
      </c>
      <c r="H270" s="221">
        <f t="shared" si="125"/>
        <v>392.58942571456498</v>
      </c>
      <c r="I270" s="221">
        <f t="shared" si="125"/>
        <v>392.07624593546291</v>
      </c>
      <c r="J270" s="221">
        <f t="shared" si="125"/>
        <v>391.5661379218609</v>
      </c>
      <c r="K270" s="221">
        <f t="shared" si="125"/>
        <v>391.05907975180105</v>
      </c>
      <c r="L270" s="221">
        <f t="shared" si="125"/>
        <v>390.3725125738373</v>
      </c>
      <c r="M270" s="221">
        <f t="shared" si="125"/>
        <v>389.51085885126423</v>
      </c>
      <c r="N270" s="221">
        <f t="shared" si="125"/>
        <v>388.65804232229743</v>
      </c>
      <c r="O270" s="221">
        <f t="shared" si="125"/>
        <v>387.32922072504664</v>
      </c>
      <c r="P270" s="221">
        <f t="shared" si="106"/>
        <v>386.02174462958169</v>
      </c>
      <c r="Q270" s="221">
        <f t="shared" si="106"/>
        <v>384.05747448564074</v>
      </c>
      <c r="R270" s="221">
        <f t="shared" si="106"/>
        <v>381.4037864039301</v>
      </c>
      <c r="S270" s="221">
        <f t="shared" si="106"/>
        <v>378.83892628914509</v>
      </c>
      <c r="T270" s="221">
        <f t="shared" si="104"/>
        <v>375.71463460813163</v>
      </c>
      <c r="U270" s="221">
        <f t="shared" si="104"/>
        <v>371.74978261737283</v>
      </c>
      <c r="V270" s="221">
        <f t="shared" si="104"/>
        <v>351.86025213124054</v>
      </c>
      <c r="W270" s="221">
        <f t="shared" si="104"/>
        <v>325.81026860343962</v>
      </c>
      <c r="Z270" s="296"/>
      <c r="AA270" s="294">
        <f t="shared" si="107"/>
        <v>6.9999999999999999E-4</v>
      </c>
      <c r="AB270" s="298" t="s">
        <v>10972</v>
      </c>
      <c r="AC270" s="295">
        <v>1E-4</v>
      </c>
      <c r="AD270" s="222" t="e">
        <f t="shared" ca="1" si="115"/>
        <v>#NAME?</v>
      </c>
      <c r="AE270" s="222" t="e">
        <f t="shared" ca="1" si="115"/>
        <v>#NAME?</v>
      </c>
      <c r="AF270" s="222" t="e">
        <f t="shared" ca="1" si="115"/>
        <v>#NAME?</v>
      </c>
      <c r="AG270" s="222" t="e">
        <f t="shared" ca="1" si="115"/>
        <v>#NAME?</v>
      </c>
      <c r="AH270" s="222" t="e">
        <f t="shared" ca="1" si="113"/>
        <v>#NAME?</v>
      </c>
      <c r="AI270" s="222" t="e">
        <f t="shared" ca="1" si="113"/>
        <v>#NAME?</v>
      </c>
      <c r="AJ270" s="222" t="e">
        <f t="shared" ca="1" si="113"/>
        <v>#NAME?</v>
      </c>
      <c r="AK270" s="222" t="e">
        <f t="shared" ca="1" si="113"/>
        <v>#NAME?</v>
      </c>
      <c r="AL270" s="222" t="e">
        <f t="shared" ca="1" si="113"/>
        <v>#NAME?</v>
      </c>
      <c r="AM270" s="222" t="e">
        <f t="shared" ca="1" si="113"/>
        <v>#NAME?</v>
      </c>
      <c r="AN270" s="222" t="e">
        <f t="shared" ca="1" si="113"/>
        <v>#NAME?</v>
      </c>
      <c r="AO270" s="222" t="e">
        <f t="shared" ca="1" si="113"/>
        <v>#NAME?</v>
      </c>
      <c r="AP270" s="222" t="e">
        <f t="shared" ca="1" si="124"/>
        <v>#NAME?</v>
      </c>
      <c r="AQ270" s="222" t="e">
        <f t="shared" ca="1" si="124"/>
        <v>#NAME?</v>
      </c>
      <c r="AR270" s="222" t="e">
        <f t="shared" ca="1" si="124"/>
        <v>#NAME?</v>
      </c>
      <c r="AS270" s="222" t="e">
        <f t="shared" ca="1" si="124"/>
        <v>#NAME?</v>
      </c>
      <c r="AT270" s="222" t="e">
        <f t="shared" ca="1" si="114"/>
        <v>#NAME?</v>
      </c>
      <c r="AU270" s="222" t="e">
        <f t="shared" ca="1" si="114"/>
        <v>#NAME?</v>
      </c>
      <c r="AX270" s="296"/>
      <c r="AZ270" s="298" t="s">
        <v>10972</v>
      </c>
      <c r="BB270" s="244" t="e">
        <f t="shared" ca="1" si="112"/>
        <v>#NAME?</v>
      </c>
      <c r="BC270" s="244" t="e">
        <f t="shared" ca="1" si="111"/>
        <v>#NAME?</v>
      </c>
      <c r="BD270" s="244" t="e">
        <f t="shared" ref="BC270:BN333" ca="1" si="128">AF270*H270</f>
        <v>#NAME?</v>
      </c>
      <c r="BE270" s="244" t="e">
        <f t="shared" ca="1" si="128"/>
        <v>#NAME?</v>
      </c>
      <c r="BF270" s="244" t="e">
        <f t="shared" ca="1" si="128"/>
        <v>#NAME?</v>
      </c>
      <c r="BG270" s="244" t="e">
        <f t="shared" ca="1" si="128"/>
        <v>#NAME?</v>
      </c>
      <c r="BH270" s="244" t="e">
        <f t="shared" ca="1" si="128"/>
        <v>#NAME?</v>
      </c>
      <c r="BI270" s="244" t="e">
        <f t="shared" ca="1" si="128"/>
        <v>#NAME?</v>
      </c>
      <c r="BJ270" s="244" t="e">
        <f t="shared" ca="1" si="128"/>
        <v>#NAME?</v>
      </c>
      <c r="BK270" s="244" t="e">
        <f t="shared" ca="1" si="128"/>
        <v>#NAME?</v>
      </c>
      <c r="BL270" s="244" t="e">
        <f t="shared" ca="1" si="128"/>
        <v>#NAME?</v>
      </c>
      <c r="BM270" s="244" t="e">
        <f t="shared" ca="1" si="128"/>
        <v>#NAME?</v>
      </c>
      <c r="BN270" s="244" t="e">
        <f t="shared" ca="1" si="128"/>
        <v>#NAME?</v>
      </c>
      <c r="BO270" s="244" t="e">
        <f t="shared" ca="1" si="103"/>
        <v>#NAME?</v>
      </c>
      <c r="BP270" s="244" t="e">
        <f t="shared" ca="1" si="103"/>
        <v>#NAME?</v>
      </c>
      <c r="BQ270" s="244" t="e">
        <f t="shared" ca="1" si="103"/>
        <v>#NAME?</v>
      </c>
      <c r="BR270" s="244" t="e">
        <f t="shared" ca="1" si="103"/>
        <v>#NAME?</v>
      </c>
      <c r="BS270" s="244" t="e">
        <f t="shared" ca="1" si="103"/>
        <v>#NAME?</v>
      </c>
      <c r="BV270" s="296"/>
      <c r="BX270" s="298" t="s">
        <v>10972</v>
      </c>
      <c r="BZ270" s="244" t="e">
        <f t="shared" ca="1" si="122"/>
        <v>#NAME?</v>
      </c>
      <c r="CA270" s="244" t="e">
        <f t="shared" ca="1" si="122"/>
        <v>#NAME?</v>
      </c>
      <c r="CB270" s="244" t="e">
        <f t="shared" ca="1" si="122"/>
        <v>#NAME?</v>
      </c>
      <c r="CC270" s="244" t="e">
        <f t="shared" ca="1" si="120"/>
        <v>#NAME?</v>
      </c>
      <c r="CD270" s="244" t="e">
        <f t="shared" ca="1" si="116"/>
        <v>#NAME?</v>
      </c>
      <c r="CE270" s="244" t="e">
        <f t="shared" ca="1" si="116"/>
        <v>#NAME?</v>
      </c>
      <c r="CF270" s="244" t="e">
        <f t="shared" ca="1" si="116"/>
        <v>#NAME?</v>
      </c>
      <c r="CG270" s="244" t="e">
        <f t="shared" ca="1" si="116"/>
        <v>#NAME?</v>
      </c>
      <c r="CH270" s="244" t="e">
        <f t="shared" ca="1" si="116"/>
        <v>#NAME?</v>
      </c>
      <c r="CI270" s="244" t="e">
        <f t="shared" ca="1" si="116"/>
        <v>#NAME?</v>
      </c>
      <c r="CJ270" s="244" t="e">
        <f t="shared" ca="1" si="116"/>
        <v>#NAME?</v>
      </c>
      <c r="CK270" s="244" t="e">
        <f t="shared" ca="1" si="116"/>
        <v>#NAME?</v>
      </c>
      <c r="CL270" s="244" t="e">
        <f t="shared" ca="1" si="108"/>
        <v>#NAME?</v>
      </c>
      <c r="CM270" s="244" t="e">
        <f t="shared" ca="1" si="108"/>
        <v>#NAME?</v>
      </c>
      <c r="CN270" s="244" t="e">
        <f t="shared" ca="1" si="108"/>
        <v>#NAME?</v>
      </c>
      <c r="CO270" s="244" t="e">
        <f t="shared" ca="1" si="108"/>
        <v>#NAME?</v>
      </c>
      <c r="CP270" s="244" t="e">
        <f t="shared" ca="1" si="108"/>
        <v>#NAME?</v>
      </c>
      <c r="CQ270" s="244" t="e">
        <f t="shared" ca="1" si="108"/>
        <v>#NAME?</v>
      </c>
      <c r="CT270" s="296"/>
      <c r="CV270" s="298" t="s">
        <v>10972</v>
      </c>
      <c r="CX270" s="244" t="e">
        <f t="shared" ca="1" si="123"/>
        <v>#NAME?</v>
      </c>
      <c r="CY270" s="244" t="e">
        <f t="shared" ca="1" si="123"/>
        <v>#NAME?</v>
      </c>
      <c r="CZ270" s="244" t="e">
        <f t="shared" ca="1" si="123"/>
        <v>#NAME?</v>
      </c>
      <c r="DA270" s="244" t="e">
        <f t="shared" ca="1" si="121"/>
        <v>#NAME?</v>
      </c>
      <c r="DB270" s="244" t="e">
        <f t="shared" ca="1" si="117"/>
        <v>#NAME?</v>
      </c>
      <c r="DC270" s="244" t="e">
        <f t="shared" ca="1" si="117"/>
        <v>#NAME?</v>
      </c>
      <c r="DD270" s="244" t="e">
        <f t="shared" ca="1" si="117"/>
        <v>#NAME?</v>
      </c>
      <c r="DE270" s="244" t="e">
        <f t="shared" ca="1" si="117"/>
        <v>#NAME?</v>
      </c>
      <c r="DF270" s="244" t="e">
        <f t="shared" ca="1" si="117"/>
        <v>#NAME?</v>
      </c>
      <c r="DG270" s="244" t="e">
        <f t="shared" ca="1" si="117"/>
        <v>#NAME?</v>
      </c>
      <c r="DH270" s="244" t="e">
        <f t="shared" ca="1" si="117"/>
        <v>#NAME?</v>
      </c>
      <c r="DI270" s="244" t="e">
        <f t="shared" ca="1" si="117"/>
        <v>#NAME?</v>
      </c>
      <c r="DJ270" s="244" t="e">
        <f t="shared" ca="1" si="109"/>
        <v>#NAME?</v>
      </c>
      <c r="DK270" s="244" t="e">
        <f t="shared" ca="1" si="109"/>
        <v>#NAME?</v>
      </c>
      <c r="DL270" s="244" t="e">
        <f t="shared" ca="1" si="109"/>
        <v>#NAME?</v>
      </c>
      <c r="DM270" s="244" t="e">
        <f t="shared" ca="1" si="109"/>
        <v>#NAME?</v>
      </c>
      <c r="DN270" s="244" t="e">
        <f t="shared" ca="1" si="109"/>
        <v>#NAME?</v>
      </c>
      <c r="DO270" s="244" t="e">
        <f t="shared" ca="1" si="109"/>
        <v>#NAME?</v>
      </c>
    </row>
    <row r="271" spans="2:119" ht="16.5" thickBot="1">
      <c r="B271" s="296"/>
      <c r="C271" s="297">
        <f t="shared" si="119"/>
        <v>140.59401452852268</v>
      </c>
      <c r="D271" s="298" t="s">
        <v>10973</v>
      </c>
      <c r="E271" s="293">
        <f t="shared" si="127"/>
        <v>139.73113923973111</v>
      </c>
      <c r="F271" s="221">
        <f t="shared" si="126"/>
        <v>392.85628315631971</v>
      </c>
      <c r="G271" s="221">
        <f t="shared" si="126"/>
        <v>392.47947452447966</v>
      </c>
      <c r="H271" s="221">
        <f t="shared" si="125"/>
        <v>392.10431087937911</v>
      </c>
      <c r="I271" s="221">
        <f t="shared" si="125"/>
        <v>391.59113110027704</v>
      </c>
      <c r="J271" s="221">
        <f t="shared" si="125"/>
        <v>391.08102308667509</v>
      </c>
      <c r="K271" s="221">
        <f t="shared" si="125"/>
        <v>390.57396491661518</v>
      </c>
      <c r="L271" s="221">
        <f t="shared" si="125"/>
        <v>389.88739773865143</v>
      </c>
      <c r="M271" s="221">
        <f t="shared" si="125"/>
        <v>389.02574401607842</v>
      </c>
      <c r="N271" s="221">
        <f t="shared" si="125"/>
        <v>388.17292748711156</v>
      </c>
      <c r="O271" s="221">
        <f t="shared" si="125"/>
        <v>386.84410588986083</v>
      </c>
      <c r="P271" s="221">
        <f t="shared" si="106"/>
        <v>385.53662979439582</v>
      </c>
      <c r="Q271" s="221">
        <f t="shared" si="106"/>
        <v>383.57235965045493</v>
      </c>
      <c r="R271" s="221">
        <f t="shared" si="106"/>
        <v>380.91867156874423</v>
      </c>
      <c r="S271" s="221">
        <f t="shared" si="106"/>
        <v>378.35381145395922</v>
      </c>
      <c r="T271" s="221">
        <f t="shared" si="104"/>
        <v>375.22951977294576</v>
      </c>
      <c r="U271" s="221">
        <f t="shared" si="104"/>
        <v>371.26466778218696</v>
      </c>
      <c r="V271" s="221">
        <f t="shared" si="104"/>
        <v>351.37513729605473</v>
      </c>
      <c r="W271" s="221">
        <f t="shared" si="104"/>
        <v>325.32515376825381</v>
      </c>
      <c r="Z271" s="296"/>
      <c r="AA271" s="294">
        <f t="shared" si="107"/>
        <v>6.9999999999999999E-4</v>
      </c>
      <c r="AB271" s="298" t="s">
        <v>10973</v>
      </c>
      <c r="AC271" s="295">
        <v>2.0000000000000001E-4</v>
      </c>
      <c r="AD271" s="222" t="e">
        <f t="shared" ca="1" si="115"/>
        <v>#NAME?</v>
      </c>
      <c r="AE271" s="222" t="e">
        <f t="shared" ca="1" si="115"/>
        <v>#NAME?</v>
      </c>
      <c r="AF271" s="222" t="e">
        <f t="shared" ca="1" si="115"/>
        <v>#NAME?</v>
      </c>
      <c r="AG271" s="222" t="e">
        <f t="shared" ca="1" si="115"/>
        <v>#NAME?</v>
      </c>
      <c r="AH271" s="222" t="e">
        <f t="shared" ca="1" si="113"/>
        <v>#NAME?</v>
      </c>
      <c r="AI271" s="222" t="e">
        <f t="shared" ca="1" si="113"/>
        <v>#NAME?</v>
      </c>
      <c r="AJ271" s="222" t="e">
        <f t="shared" ca="1" si="113"/>
        <v>#NAME?</v>
      </c>
      <c r="AK271" s="222" t="e">
        <f t="shared" ca="1" si="113"/>
        <v>#NAME?</v>
      </c>
      <c r="AL271" s="222" t="e">
        <f t="shared" ca="1" si="113"/>
        <v>#NAME?</v>
      </c>
      <c r="AM271" s="222" t="e">
        <f t="shared" ca="1" si="113"/>
        <v>#NAME?</v>
      </c>
      <c r="AN271" s="222" t="e">
        <f t="shared" ca="1" si="113"/>
        <v>#NAME?</v>
      </c>
      <c r="AO271" s="222" t="e">
        <f t="shared" ca="1" si="113"/>
        <v>#NAME?</v>
      </c>
      <c r="AP271" s="222" t="e">
        <f t="shared" ca="1" si="124"/>
        <v>#NAME?</v>
      </c>
      <c r="AQ271" s="222" t="e">
        <f t="shared" ca="1" si="124"/>
        <v>#NAME?</v>
      </c>
      <c r="AR271" s="222" t="e">
        <f t="shared" ca="1" si="124"/>
        <v>#NAME?</v>
      </c>
      <c r="AS271" s="222" t="e">
        <f t="shared" ca="1" si="124"/>
        <v>#NAME?</v>
      </c>
      <c r="AT271" s="222" t="e">
        <f t="shared" ca="1" si="114"/>
        <v>#NAME?</v>
      </c>
      <c r="AU271" s="222" t="e">
        <f t="shared" ca="1" si="114"/>
        <v>#NAME?</v>
      </c>
      <c r="AX271" s="296"/>
      <c r="AZ271" s="298" t="s">
        <v>10973</v>
      </c>
      <c r="BB271" s="244" t="e">
        <f t="shared" ca="1" si="112"/>
        <v>#NAME?</v>
      </c>
      <c r="BC271" s="244" t="e">
        <f t="shared" ca="1" si="128"/>
        <v>#NAME?</v>
      </c>
      <c r="BD271" s="244" t="e">
        <f t="shared" ca="1" si="128"/>
        <v>#NAME?</v>
      </c>
      <c r="BE271" s="244" t="e">
        <f t="shared" ca="1" si="128"/>
        <v>#NAME?</v>
      </c>
      <c r="BF271" s="244" t="e">
        <f t="shared" ca="1" si="128"/>
        <v>#NAME?</v>
      </c>
      <c r="BG271" s="244" t="e">
        <f t="shared" ca="1" si="128"/>
        <v>#NAME?</v>
      </c>
      <c r="BH271" s="244" t="e">
        <f t="shared" ca="1" si="128"/>
        <v>#NAME?</v>
      </c>
      <c r="BI271" s="244" t="e">
        <f t="shared" ca="1" si="128"/>
        <v>#NAME?</v>
      </c>
      <c r="BJ271" s="244" t="e">
        <f t="shared" ca="1" si="128"/>
        <v>#NAME?</v>
      </c>
      <c r="BK271" s="244" t="e">
        <f t="shared" ca="1" si="128"/>
        <v>#NAME?</v>
      </c>
      <c r="BL271" s="244" t="e">
        <f t="shared" ca="1" si="128"/>
        <v>#NAME?</v>
      </c>
      <c r="BM271" s="244" t="e">
        <f t="shared" ca="1" si="128"/>
        <v>#NAME?</v>
      </c>
      <c r="BN271" s="244" t="e">
        <f t="shared" ca="1" si="128"/>
        <v>#NAME?</v>
      </c>
      <c r="BO271" s="244" t="e">
        <f t="shared" ca="1" si="103"/>
        <v>#NAME?</v>
      </c>
      <c r="BP271" s="244" t="e">
        <f t="shared" ca="1" si="103"/>
        <v>#NAME?</v>
      </c>
      <c r="BQ271" s="244" t="e">
        <f t="shared" ca="1" si="103"/>
        <v>#NAME?</v>
      </c>
      <c r="BR271" s="244" t="e">
        <f t="shared" ca="1" si="103"/>
        <v>#NAME?</v>
      </c>
      <c r="BS271" s="244" t="e">
        <f t="shared" ca="1" si="103"/>
        <v>#NAME?</v>
      </c>
      <c r="BV271" s="296"/>
      <c r="BX271" s="298" t="s">
        <v>10973</v>
      </c>
      <c r="BZ271" s="244" t="e">
        <f t="shared" ca="1" si="122"/>
        <v>#NAME?</v>
      </c>
      <c r="CA271" s="244" t="e">
        <f t="shared" ca="1" si="122"/>
        <v>#NAME?</v>
      </c>
      <c r="CB271" s="244" t="e">
        <f t="shared" ca="1" si="122"/>
        <v>#NAME?</v>
      </c>
      <c r="CC271" s="244" t="e">
        <f t="shared" ca="1" si="120"/>
        <v>#NAME?</v>
      </c>
      <c r="CD271" s="244" t="e">
        <f t="shared" ca="1" si="116"/>
        <v>#NAME?</v>
      </c>
      <c r="CE271" s="244" t="e">
        <f t="shared" ca="1" si="116"/>
        <v>#NAME?</v>
      </c>
      <c r="CF271" s="244" t="e">
        <f t="shared" ca="1" si="116"/>
        <v>#NAME?</v>
      </c>
      <c r="CG271" s="244" t="e">
        <f t="shared" ca="1" si="116"/>
        <v>#NAME?</v>
      </c>
      <c r="CH271" s="244" t="e">
        <f t="shared" ca="1" si="116"/>
        <v>#NAME?</v>
      </c>
      <c r="CI271" s="244" t="e">
        <f t="shared" ca="1" si="116"/>
        <v>#NAME?</v>
      </c>
      <c r="CJ271" s="244" t="e">
        <f t="shared" ca="1" si="116"/>
        <v>#NAME?</v>
      </c>
      <c r="CK271" s="244" t="e">
        <f t="shared" ca="1" si="116"/>
        <v>#NAME?</v>
      </c>
      <c r="CL271" s="244" t="e">
        <f t="shared" ca="1" si="108"/>
        <v>#NAME?</v>
      </c>
      <c r="CM271" s="244" t="e">
        <f t="shared" ca="1" si="108"/>
        <v>#NAME?</v>
      </c>
      <c r="CN271" s="244" t="e">
        <f t="shared" ca="1" si="108"/>
        <v>#NAME?</v>
      </c>
      <c r="CO271" s="244" t="e">
        <f t="shared" ca="1" si="108"/>
        <v>#NAME?</v>
      </c>
      <c r="CP271" s="244" t="e">
        <f t="shared" ca="1" si="108"/>
        <v>#NAME?</v>
      </c>
      <c r="CQ271" s="244" t="e">
        <f t="shared" ca="1" si="108"/>
        <v>#NAME?</v>
      </c>
      <c r="CT271" s="296"/>
      <c r="CV271" s="298" t="s">
        <v>10973</v>
      </c>
      <c r="CX271" s="244" t="e">
        <f t="shared" ca="1" si="123"/>
        <v>#NAME?</v>
      </c>
      <c r="CY271" s="244" t="e">
        <f t="shared" ca="1" si="123"/>
        <v>#NAME?</v>
      </c>
      <c r="CZ271" s="244" t="e">
        <f t="shared" ca="1" si="123"/>
        <v>#NAME?</v>
      </c>
      <c r="DA271" s="244" t="e">
        <f t="shared" ca="1" si="121"/>
        <v>#NAME?</v>
      </c>
      <c r="DB271" s="244" t="e">
        <f t="shared" ca="1" si="117"/>
        <v>#NAME?</v>
      </c>
      <c r="DC271" s="244" t="e">
        <f t="shared" ca="1" si="117"/>
        <v>#NAME?</v>
      </c>
      <c r="DD271" s="244" t="e">
        <f t="shared" ca="1" si="117"/>
        <v>#NAME?</v>
      </c>
      <c r="DE271" s="244" t="e">
        <f t="shared" ca="1" si="117"/>
        <v>#NAME?</v>
      </c>
      <c r="DF271" s="244" t="e">
        <f t="shared" ca="1" si="117"/>
        <v>#NAME?</v>
      </c>
      <c r="DG271" s="244" t="e">
        <f t="shared" ca="1" si="117"/>
        <v>#NAME?</v>
      </c>
      <c r="DH271" s="244" t="e">
        <f t="shared" ca="1" si="117"/>
        <v>#NAME?</v>
      </c>
      <c r="DI271" s="244" t="e">
        <f t="shared" ca="1" si="117"/>
        <v>#NAME?</v>
      </c>
      <c r="DJ271" s="244" t="e">
        <f t="shared" ca="1" si="109"/>
        <v>#NAME?</v>
      </c>
      <c r="DK271" s="244" t="e">
        <f t="shared" ca="1" si="109"/>
        <v>#NAME?</v>
      </c>
      <c r="DL271" s="244" t="e">
        <f t="shared" ca="1" si="109"/>
        <v>#NAME?</v>
      </c>
      <c r="DM271" s="244" t="e">
        <f t="shared" ca="1" si="109"/>
        <v>#NAME?</v>
      </c>
      <c r="DN271" s="244" t="e">
        <f t="shared" ca="1" si="109"/>
        <v>#NAME?</v>
      </c>
      <c r="DO271" s="244" t="e">
        <f t="shared" ca="1" si="109"/>
        <v>#NAME?</v>
      </c>
    </row>
    <row r="272" spans="2:119" ht="16.5" thickBot="1">
      <c r="B272" s="296"/>
      <c r="C272" s="297">
        <f t="shared" si="119"/>
        <v>140.59401452852268</v>
      </c>
      <c r="D272" s="298" t="s">
        <v>10974</v>
      </c>
      <c r="E272" s="293">
        <f t="shared" si="127"/>
        <v>139.06768436317935</v>
      </c>
      <c r="F272" s="221">
        <f t="shared" si="126"/>
        <v>392.19282827976792</v>
      </c>
      <c r="G272" s="221">
        <f t="shared" si="126"/>
        <v>391.81601964792787</v>
      </c>
      <c r="H272" s="221">
        <f t="shared" si="125"/>
        <v>391.44085600282733</v>
      </c>
      <c r="I272" s="221">
        <f t="shared" si="125"/>
        <v>390.92767622372531</v>
      </c>
      <c r="J272" s="221">
        <f t="shared" si="125"/>
        <v>390.41756821012336</v>
      </c>
      <c r="K272" s="221">
        <f t="shared" si="125"/>
        <v>389.91051004006346</v>
      </c>
      <c r="L272" s="221">
        <f t="shared" si="125"/>
        <v>389.22394286209965</v>
      </c>
      <c r="M272" s="221">
        <f t="shared" si="125"/>
        <v>388.36228913952664</v>
      </c>
      <c r="N272" s="221">
        <f t="shared" si="125"/>
        <v>387.50947261055984</v>
      </c>
      <c r="O272" s="221">
        <f t="shared" si="125"/>
        <v>386.1806510133091</v>
      </c>
      <c r="P272" s="221">
        <f t="shared" si="106"/>
        <v>384.87317491784404</v>
      </c>
      <c r="Q272" s="221">
        <f t="shared" si="106"/>
        <v>382.90890477390315</v>
      </c>
      <c r="R272" s="221">
        <f t="shared" si="106"/>
        <v>380.25521669219245</v>
      </c>
      <c r="S272" s="221">
        <f t="shared" si="106"/>
        <v>377.6903565774075</v>
      </c>
      <c r="T272" s="221">
        <f t="shared" si="104"/>
        <v>374.56606489639404</v>
      </c>
      <c r="U272" s="221">
        <f t="shared" si="104"/>
        <v>370.60121290563524</v>
      </c>
      <c r="V272" s="221">
        <f t="shared" si="104"/>
        <v>350.71168241950295</v>
      </c>
      <c r="W272" s="221">
        <f t="shared" si="104"/>
        <v>324.66169889170203</v>
      </c>
      <c r="Z272" s="296"/>
      <c r="AA272" s="294">
        <f t="shared" si="107"/>
        <v>6.9999999999999999E-4</v>
      </c>
      <c r="AB272" s="298" t="s">
        <v>10974</v>
      </c>
      <c r="AC272" s="295">
        <v>4.0000000000000002E-4</v>
      </c>
      <c r="AD272" s="222" t="e">
        <f t="shared" ca="1" si="115"/>
        <v>#NAME?</v>
      </c>
      <c r="AE272" s="222" t="e">
        <f t="shared" ca="1" si="115"/>
        <v>#NAME?</v>
      </c>
      <c r="AF272" s="222" t="e">
        <f t="shared" ca="1" si="115"/>
        <v>#NAME?</v>
      </c>
      <c r="AG272" s="222" t="e">
        <f t="shared" ca="1" si="115"/>
        <v>#NAME?</v>
      </c>
      <c r="AH272" s="222" t="e">
        <f t="shared" ca="1" si="113"/>
        <v>#NAME?</v>
      </c>
      <c r="AI272" s="222" t="e">
        <f t="shared" ca="1" si="113"/>
        <v>#NAME?</v>
      </c>
      <c r="AJ272" s="222" t="e">
        <f t="shared" ca="1" si="113"/>
        <v>#NAME?</v>
      </c>
      <c r="AK272" s="222" t="e">
        <f t="shared" ca="1" si="113"/>
        <v>#NAME?</v>
      </c>
      <c r="AL272" s="222" t="e">
        <f t="shared" ca="1" si="113"/>
        <v>#NAME?</v>
      </c>
      <c r="AM272" s="222" t="e">
        <f t="shared" ca="1" si="113"/>
        <v>#NAME?</v>
      </c>
      <c r="AN272" s="222" t="e">
        <f t="shared" ca="1" si="113"/>
        <v>#NAME?</v>
      </c>
      <c r="AO272" s="222" t="e">
        <f t="shared" ca="1" si="113"/>
        <v>#NAME?</v>
      </c>
      <c r="AP272" s="222" t="e">
        <f t="shared" ca="1" si="124"/>
        <v>#NAME?</v>
      </c>
      <c r="AQ272" s="222" t="e">
        <f t="shared" ca="1" si="124"/>
        <v>#NAME?</v>
      </c>
      <c r="AR272" s="222" t="e">
        <f t="shared" ca="1" si="124"/>
        <v>#NAME?</v>
      </c>
      <c r="AS272" s="222" t="e">
        <f t="shared" ca="1" si="124"/>
        <v>#NAME?</v>
      </c>
      <c r="AT272" s="222" t="e">
        <f t="shared" ca="1" si="114"/>
        <v>#NAME?</v>
      </c>
      <c r="AU272" s="222" t="e">
        <f t="shared" ca="1" si="114"/>
        <v>#NAME?</v>
      </c>
      <c r="AX272" s="296"/>
      <c r="AZ272" s="298" t="s">
        <v>10974</v>
      </c>
      <c r="BB272" s="244" t="e">
        <f t="shared" ca="1" si="112"/>
        <v>#NAME?</v>
      </c>
      <c r="BC272" s="244" t="e">
        <f t="shared" ca="1" si="128"/>
        <v>#NAME?</v>
      </c>
      <c r="BD272" s="244" t="e">
        <f t="shared" ca="1" si="128"/>
        <v>#NAME?</v>
      </c>
      <c r="BE272" s="244" t="e">
        <f t="shared" ca="1" si="128"/>
        <v>#NAME?</v>
      </c>
      <c r="BF272" s="244" t="e">
        <f t="shared" ca="1" si="128"/>
        <v>#NAME?</v>
      </c>
      <c r="BG272" s="244" t="e">
        <f t="shared" ca="1" si="128"/>
        <v>#NAME?</v>
      </c>
      <c r="BH272" s="244" t="e">
        <f t="shared" ca="1" si="128"/>
        <v>#NAME?</v>
      </c>
      <c r="BI272" s="244" t="e">
        <f t="shared" ca="1" si="128"/>
        <v>#NAME?</v>
      </c>
      <c r="BJ272" s="244" t="e">
        <f t="shared" ca="1" si="128"/>
        <v>#NAME?</v>
      </c>
      <c r="BK272" s="244" t="e">
        <f t="shared" ca="1" si="128"/>
        <v>#NAME?</v>
      </c>
      <c r="BL272" s="244" t="e">
        <f t="shared" ca="1" si="128"/>
        <v>#NAME?</v>
      </c>
      <c r="BM272" s="244" t="e">
        <f t="shared" ca="1" si="128"/>
        <v>#NAME?</v>
      </c>
      <c r="BN272" s="244" t="e">
        <f t="shared" ca="1" si="128"/>
        <v>#NAME?</v>
      </c>
      <c r="BO272" s="244" t="e">
        <f t="shared" ca="1" si="103"/>
        <v>#NAME?</v>
      </c>
      <c r="BP272" s="244" t="e">
        <f t="shared" ca="1" si="103"/>
        <v>#NAME?</v>
      </c>
      <c r="BQ272" s="244" t="e">
        <f t="shared" ca="1" si="103"/>
        <v>#NAME?</v>
      </c>
      <c r="BR272" s="244" t="e">
        <f t="shared" ca="1" si="103"/>
        <v>#NAME?</v>
      </c>
      <c r="BS272" s="244" t="e">
        <f t="shared" ca="1" si="103"/>
        <v>#NAME?</v>
      </c>
      <c r="BV272" s="296"/>
      <c r="BX272" s="298" t="s">
        <v>10974</v>
      </c>
      <c r="BZ272" s="244" t="e">
        <f t="shared" ca="1" si="122"/>
        <v>#NAME?</v>
      </c>
      <c r="CA272" s="244" t="e">
        <f t="shared" ca="1" si="122"/>
        <v>#NAME?</v>
      </c>
      <c r="CB272" s="244" t="e">
        <f t="shared" ca="1" si="122"/>
        <v>#NAME?</v>
      </c>
      <c r="CC272" s="244" t="e">
        <f t="shared" ca="1" si="120"/>
        <v>#NAME?</v>
      </c>
      <c r="CD272" s="244" t="e">
        <f t="shared" ca="1" si="116"/>
        <v>#NAME?</v>
      </c>
      <c r="CE272" s="244" t="e">
        <f t="shared" ca="1" si="116"/>
        <v>#NAME?</v>
      </c>
      <c r="CF272" s="244" t="e">
        <f t="shared" ca="1" si="116"/>
        <v>#NAME?</v>
      </c>
      <c r="CG272" s="244" t="e">
        <f t="shared" ca="1" si="116"/>
        <v>#NAME?</v>
      </c>
      <c r="CH272" s="244" t="e">
        <f t="shared" ca="1" si="116"/>
        <v>#NAME?</v>
      </c>
      <c r="CI272" s="244" t="e">
        <f t="shared" ca="1" si="116"/>
        <v>#NAME?</v>
      </c>
      <c r="CJ272" s="244" t="e">
        <f t="shared" ca="1" si="116"/>
        <v>#NAME?</v>
      </c>
      <c r="CK272" s="244" t="e">
        <f t="shared" ca="1" si="116"/>
        <v>#NAME?</v>
      </c>
      <c r="CL272" s="244" t="e">
        <f t="shared" ca="1" si="108"/>
        <v>#NAME?</v>
      </c>
      <c r="CM272" s="244" t="e">
        <f t="shared" ca="1" si="108"/>
        <v>#NAME?</v>
      </c>
      <c r="CN272" s="244" t="e">
        <f t="shared" ca="1" si="108"/>
        <v>#NAME?</v>
      </c>
      <c r="CO272" s="244" t="e">
        <f t="shared" ca="1" si="108"/>
        <v>#NAME?</v>
      </c>
      <c r="CP272" s="244" t="e">
        <f t="shared" ca="1" si="108"/>
        <v>#NAME?</v>
      </c>
      <c r="CQ272" s="244" t="e">
        <f t="shared" ca="1" si="108"/>
        <v>#NAME?</v>
      </c>
      <c r="CT272" s="296"/>
      <c r="CV272" s="298" t="s">
        <v>10974</v>
      </c>
      <c r="CX272" s="244" t="e">
        <f t="shared" ca="1" si="123"/>
        <v>#NAME?</v>
      </c>
      <c r="CY272" s="244" t="e">
        <f t="shared" ca="1" si="123"/>
        <v>#NAME?</v>
      </c>
      <c r="CZ272" s="244" t="e">
        <f t="shared" ca="1" si="123"/>
        <v>#NAME?</v>
      </c>
      <c r="DA272" s="244" t="e">
        <f t="shared" ca="1" si="121"/>
        <v>#NAME?</v>
      </c>
      <c r="DB272" s="244" t="e">
        <f t="shared" ca="1" si="117"/>
        <v>#NAME?</v>
      </c>
      <c r="DC272" s="244" t="e">
        <f t="shared" ca="1" si="117"/>
        <v>#NAME?</v>
      </c>
      <c r="DD272" s="244" t="e">
        <f t="shared" ca="1" si="117"/>
        <v>#NAME?</v>
      </c>
      <c r="DE272" s="244" t="e">
        <f t="shared" ca="1" si="117"/>
        <v>#NAME?</v>
      </c>
      <c r="DF272" s="244" t="e">
        <f t="shared" ca="1" si="117"/>
        <v>#NAME?</v>
      </c>
      <c r="DG272" s="244" t="e">
        <f t="shared" ca="1" si="117"/>
        <v>#NAME?</v>
      </c>
      <c r="DH272" s="244" t="e">
        <f t="shared" ca="1" si="117"/>
        <v>#NAME?</v>
      </c>
      <c r="DI272" s="244" t="e">
        <f t="shared" ca="1" si="117"/>
        <v>#NAME?</v>
      </c>
      <c r="DJ272" s="244" t="e">
        <f t="shared" ca="1" si="109"/>
        <v>#NAME?</v>
      </c>
      <c r="DK272" s="244" t="e">
        <f t="shared" ca="1" si="109"/>
        <v>#NAME?</v>
      </c>
      <c r="DL272" s="244" t="e">
        <f t="shared" ca="1" si="109"/>
        <v>#NAME?</v>
      </c>
      <c r="DM272" s="244" t="e">
        <f t="shared" ca="1" si="109"/>
        <v>#NAME?</v>
      </c>
      <c r="DN272" s="244" t="e">
        <f t="shared" ca="1" si="109"/>
        <v>#NAME?</v>
      </c>
      <c r="DO272" s="244" t="e">
        <f t="shared" ca="1" si="109"/>
        <v>#NAME?</v>
      </c>
    </row>
    <row r="273" spans="2:119" ht="16.5" thickBot="1">
      <c r="B273" s="296"/>
      <c r="C273" s="297">
        <f t="shared" si="119"/>
        <v>140.59401452852268</v>
      </c>
      <c r="D273" s="298" t="s">
        <v>10975</v>
      </c>
      <c r="E273" s="293">
        <f t="shared" si="127"/>
        <v>138.40834454564055</v>
      </c>
      <c r="F273" s="221">
        <f t="shared" si="126"/>
        <v>391.53348846222912</v>
      </c>
      <c r="G273" s="221">
        <f t="shared" si="126"/>
        <v>391.15667983038907</v>
      </c>
      <c r="H273" s="221">
        <f t="shared" si="125"/>
        <v>390.78151618528852</v>
      </c>
      <c r="I273" s="221">
        <f t="shared" si="125"/>
        <v>390.26833640618651</v>
      </c>
      <c r="J273" s="221">
        <f t="shared" si="125"/>
        <v>389.75822839258456</v>
      </c>
      <c r="K273" s="221">
        <f t="shared" si="125"/>
        <v>389.25117022252465</v>
      </c>
      <c r="L273" s="221">
        <f t="shared" si="125"/>
        <v>388.56460304456084</v>
      </c>
      <c r="M273" s="221">
        <f t="shared" si="125"/>
        <v>387.70294932198783</v>
      </c>
      <c r="N273" s="221">
        <f t="shared" si="125"/>
        <v>386.85013279302103</v>
      </c>
      <c r="O273" s="221">
        <f t="shared" si="125"/>
        <v>385.52131119577029</v>
      </c>
      <c r="P273" s="221">
        <f t="shared" si="106"/>
        <v>384.21383510030523</v>
      </c>
      <c r="Q273" s="221">
        <f t="shared" si="106"/>
        <v>382.24956495636434</v>
      </c>
      <c r="R273" s="221">
        <f t="shared" si="106"/>
        <v>379.59587687465364</v>
      </c>
      <c r="S273" s="221">
        <f t="shared" si="106"/>
        <v>377.03101675986869</v>
      </c>
      <c r="T273" s="221">
        <f t="shared" si="104"/>
        <v>373.90672507885523</v>
      </c>
      <c r="U273" s="221">
        <f t="shared" si="104"/>
        <v>369.94187308809643</v>
      </c>
      <c r="V273" s="221">
        <f t="shared" si="104"/>
        <v>350.05234260196414</v>
      </c>
      <c r="W273" s="221">
        <f t="shared" si="104"/>
        <v>324.00235907416322</v>
      </c>
      <c r="Z273" s="296"/>
      <c r="AA273" s="294">
        <f t="shared" si="107"/>
        <v>6.9999999999999999E-4</v>
      </c>
      <c r="AB273" s="298" t="s">
        <v>10975</v>
      </c>
      <c r="AC273" s="295">
        <v>5.9999999999999995E-4</v>
      </c>
      <c r="AD273" s="222" t="e">
        <f t="shared" ca="1" si="115"/>
        <v>#NAME?</v>
      </c>
      <c r="AE273" s="222" t="e">
        <f t="shared" ca="1" si="115"/>
        <v>#NAME?</v>
      </c>
      <c r="AF273" s="222" t="e">
        <f t="shared" ca="1" si="115"/>
        <v>#NAME?</v>
      </c>
      <c r="AG273" s="222" t="e">
        <f t="shared" ca="1" si="115"/>
        <v>#NAME?</v>
      </c>
      <c r="AH273" s="222" t="e">
        <f t="shared" ca="1" si="113"/>
        <v>#NAME?</v>
      </c>
      <c r="AI273" s="222" t="e">
        <f t="shared" ca="1" si="113"/>
        <v>#NAME?</v>
      </c>
      <c r="AJ273" s="222" t="e">
        <f t="shared" ca="1" si="113"/>
        <v>#NAME?</v>
      </c>
      <c r="AK273" s="222" t="e">
        <f t="shared" ca="1" si="113"/>
        <v>#NAME?</v>
      </c>
      <c r="AL273" s="222" t="e">
        <f t="shared" ca="1" si="113"/>
        <v>#NAME?</v>
      </c>
      <c r="AM273" s="222" t="e">
        <f t="shared" ca="1" si="113"/>
        <v>#NAME?</v>
      </c>
      <c r="AN273" s="222" t="e">
        <f t="shared" ca="1" si="113"/>
        <v>#NAME?</v>
      </c>
      <c r="AO273" s="222" t="e">
        <f t="shared" ca="1" si="113"/>
        <v>#NAME?</v>
      </c>
      <c r="AP273" s="222" t="e">
        <f t="shared" ca="1" si="124"/>
        <v>#NAME?</v>
      </c>
      <c r="AQ273" s="222" t="e">
        <f t="shared" ca="1" si="124"/>
        <v>#NAME?</v>
      </c>
      <c r="AR273" s="222" t="e">
        <f t="shared" ca="1" si="124"/>
        <v>#NAME?</v>
      </c>
      <c r="AS273" s="222" t="e">
        <f t="shared" ca="1" si="124"/>
        <v>#NAME?</v>
      </c>
      <c r="AT273" s="222" t="e">
        <f t="shared" ca="1" si="114"/>
        <v>#NAME?</v>
      </c>
      <c r="AU273" s="222" t="e">
        <f t="shared" ca="1" si="114"/>
        <v>#NAME?</v>
      </c>
      <c r="AX273" s="296"/>
      <c r="AZ273" s="298" t="s">
        <v>10975</v>
      </c>
      <c r="BB273" s="244" t="e">
        <f t="shared" ca="1" si="112"/>
        <v>#NAME?</v>
      </c>
      <c r="BC273" s="244" t="e">
        <f t="shared" ca="1" si="128"/>
        <v>#NAME?</v>
      </c>
      <c r="BD273" s="244" t="e">
        <f t="shared" ca="1" si="128"/>
        <v>#NAME?</v>
      </c>
      <c r="BE273" s="244" t="e">
        <f t="shared" ca="1" si="128"/>
        <v>#NAME?</v>
      </c>
      <c r="BF273" s="244" t="e">
        <f t="shared" ca="1" si="128"/>
        <v>#NAME?</v>
      </c>
      <c r="BG273" s="244" t="e">
        <f t="shared" ca="1" si="128"/>
        <v>#NAME?</v>
      </c>
      <c r="BH273" s="244" t="e">
        <f t="shared" ca="1" si="128"/>
        <v>#NAME?</v>
      </c>
      <c r="BI273" s="244" t="e">
        <f t="shared" ca="1" si="128"/>
        <v>#NAME?</v>
      </c>
      <c r="BJ273" s="244" t="e">
        <f t="shared" ca="1" si="128"/>
        <v>#NAME?</v>
      </c>
      <c r="BK273" s="244" t="e">
        <f t="shared" ca="1" si="128"/>
        <v>#NAME?</v>
      </c>
      <c r="BL273" s="244" t="e">
        <f t="shared" ca="1" si="128"/>
        <v>#NAME?</v>
      </c>
      <c r="BM273" s="244" t="e">
        <f t="shared" ca="1" si="128"/>
        <v>#NAME?</v>
      </c>
      <c r="BN273" s="244" t="e">
        <f t="shared" ca="1" si="128"/>
        <v>#NAME?</v>
      </c>
      <c r="BO273" s="244" t="e">
        <f t="shared" ca="1" si="103"/>
        <v>#NAME?</v>
      </c>
      <c r="BP273" s="244" t="e">
        <f t="shared" ca="1" si="103"/>
        <v>#NAME?</v>
      </c>
      <c r="BQ273" s="244" t="e">
        <f t="shared" ca="1" si="103"/>
        <v>#NAME?</v>
      </c>
      <c r="BR273" s="244" t="e">
        <f t="shared" ca="1" si="103"/>
        <v>#NAME?</v>
      </c>
      <c r="BS273" s="244" t="e">
        <f t="shared" ca="1" si="103"/>
        <v>#NAME?</v>
      </c>
      <c r="BV273" s="296"/>
      <c r="BX273" s="298" t="s">
        <v>10975</v>
      </c>
      <c r="BZ273" s="244" t="e">
        <f t="shared" ca="1" si="122"/>
        <v>#NAME?</v>
      </c>
      <c r="CA273" s="244" t="e">
        <f t="shared" ca="1" si="122"/>
        <v>#NAME?</v>
      </c>
      <c r="CB273" s="244" t="e">
        <f t="shared" ca="1" si="122"/>
        <v>#NAME?</v>
      </c>
      <c r="CC273" s="244" t="e">
        <f t="shared" ca="1" si="120"/>
        <v>#NAME?</v>
      </c>
      <c r="CD273" s="244" t="e">
        <f t="shared" ca="1" si="116"/>
        <v>#NAME?</v>
      </c>
      <c r="CE273" s="244" t="e">
        <f t="shared" ca="1" si="116"/>
        <v>#NAME?</v>
      </c>
      <c r="CF273" s="244" t="e">
        <f t="shared" ca="1" si="116"/>
        <v>#NAME?</v>
      </c>
      <c r="CG273" s="244" t="e">
        <f t="shared" ca="1" si="116"/>
        <v>#NAME?</v>
      </c>
      <c r="CH273" s="244" t="e">
        <f t="shared" ca="1" si="116"/>
        <v>#NAME?</v>
      </c>
      <c r="CI273" s="244" t="e">
        <f t="shared" ca="1" si="116"/>
        <v>#NAME?</v>
      </c>
      <c r="CJ273" s="244" t="e">
        <f t="shared" ca="1" si="116"/>
        <v>#NAME?</v>
      </c>
      <c r="CK273" s="244" t="e">
        <f t="shared" ca="1" si="116"/>
        <v>#NAME?</v>
      </c>
      <c r="CL273" s="244" t="e">
        <f t="shared" ca="1" si="108"/>
        <v>#NAME?</v>
      </c>
      <c r="CM273" s="244" t="e">
        <f t="shared" ca="1" si="108"/>
        <v>#NAME?</v>
      </c>
      <c r="CN273" s="244" t="e">
        <f t="shared" ca="1" si="108"/>
        <v>#NAME?</v>
      </c>
      <c r="CO273" s="244" t="e">
        <f t="shared" ca="1" si="108"/>
        <v>#NAME?</v>
      </c>
      <c r="CP273" s="244" t="e">
        <f t="shared" ca="1" si="108"/>
        <v>#NAME?</v>
      </c>
      <c r="CQ273" s="244" t="e">
        <f t="shared" ca="1" si="108"/>
        <v>#NAME?</v>
      </c>
      <c r="CT273" s="296"/>
      <c r="CV273" s="298" t="s">
        <v>10975</v>
      </c>
      <c r="CX273" s="244" t="e">
        <f t="shared" ca="1" si="123"/>
        <v>#NAME?</v>
      </c>
      <c r="CY273" s="244" t="e">
        <f t="shared" ca="1" si="123"/>
        <v>#NAME?</v>
      </c>
      <c r="CZ273" s="244" t="e">
        <f t="shared" ca="1" si="123"/>
        <v>#NAME?</v>
      </c>
      <c r="DA273" s="244" t="e">
        <f t="shared" ca="1" si="121"/>
        <v>#NAME?</v>
      </c>
      <c r="DB273" s="244" t="e">
        <f t="shared" ca="1" si="117"/>
        <v>#NAME?</v>
      </c>
      <c r="DC273" s="244" t="e">
        <f t="shared" ca="1" si="117"/>
        <v>#NAME?</v>
      </c>
      <c r="DD273" s="244" t="e">
        <f t="shared" ca="1" si="117"/>
        <v>#NAME?</v>
      </c>
      <c r="DE273" s="244" t="e">
        <f t="shared" ca="1" si="117"/>
        <v>#NAME?</v>
      </c>
      <c r="DF273" s="244" t="e">
        <f t="shared" ca="1" si="117"/>
        <v>#NAME?</v>
      </c>
      <c r="DG273" s="244" t="e">
        <f t="shared" ca="1" si="117"/>
        <v>#NAME?</v>
      </c>
      <c r="DH273" s="244" t="e">
        <f t="shared" ca="1" si="117"/>
        <v>#NAME?</v>
      </c>
      <c r="DI273" s="244" t="e">
        <f t="shared" ca="1" si="117"/>
        <v>#NAME?</v>
      </c>
      <c r="DJ273" s="244" t="e">
        <f t="shared" ca="1" si="109"/>
        <v>#NAME?</v>
      </c>
      <c r="DK273" s="244" t="e">
        <f t="shared" ca="1" si="109"/>
        <v>#NAME?</v>
      </c>
      <c r="DL273" s="244" t="e">
        <f t="shared" ca="1" si="109"/>
        <v>#NAME?</v>
      </c>
      <c r="DM273" s="244" t="e">
        <f t="shared" ca="1" si="109"/>
        <v>#NAME?</v>
      </c>
      <c r="DN273" s="244" t="e">
        <f t="shared" ca="1" si="109"/>
        <v>#NAME?</v>
      </c>
      <c r="DO273" s="244" t="e">
        <f t="shared" ca="1" si="109"/>
        <v>#NAME?</v>
      </c>
    </row>
    <row r="274" spans="2:119" ht="16.5" thickBot="1">
      <c r="B274" s="296"/>
      <c r="C274" s="297">
        <f t="shared" si="119"/>
        <v>140.59401452852268</v>
      </c>
      <c r="D274" s="298" t="s">
        <v>10976</v>
      </c>
      <c r="E274" s="293">
        <f t="shared" si="127"/>
        <v>137.75308932659786</v>
      </c>
      <c r="F274" s="221">
        <f t="shared" si="126"/>
        <v>390.8782332431864</v>
      </c>
      <c r="G274" s="221">
        <f t="shared" si="126"/>
        <v>390.50142461134635</v>
      </c>
      <c r="H274" s="221">
        <f t="shared" si="125"/>
        <v>390.12626096624587</v>
      </c>
      <c r="I274" s="221">
        <f t="shared" si="125"/>
        <v>389.61308118714385</v>
      </c>
      <c r="J274" s="221">
        <f t="shared" si="125"/>
        <v>389.10297317354184</v>
      </c>
      <c r="K274" s="221">
        <f t="shared" si="125"/>
        <v>388.59591500348199</v>
      </c>
      <c r="L274" s="221">
        <f t="shared" si="125"/>
        <v>387.90934782551818</v>
      </c>
      <c r="M274" s="221">
        <f t="shared" si="125"/>
        <v>387.04769410294512</v>
      </c>
      <c r="N274" s="221">
        <f t="shared" si="125"/>
        <v>386.19487757397837</v>
      </c>
      <c r="O274" s="221">
        <f t="shared" si="125"/>
        <v>384.86605597672758</v>
      </c>
      <c r="P274" s="221">
        <f t="shared" si="106"/>
        <v>383.55857988126257</v>
      </c>
      <c r="Q274" s="221">
        <f t="shared" si="106"/>
        <v>381.59430973732162</v>
      </c>
      <c r="R274" s="221">
        <f t="shared" si="106"/>
        <v>378.94062165561098</v>
      </c>
      <c r="S274" s="221">
        <f t="shared" si="106"/>
        <v>376.37576154082603</v>
      </c>
      <c r="T274" s="221">
        <f t="shared" si="104"/>
        <v>373.25146985981257</v>
      </c>
      <c r="U274" s="221">
        <f t="shared" si="104"/>
        <v>369.28661786905377</v>
      </c>
      <c r="V274" s="221">
        <f t="shared" si="104"/>
        <v>349.39708738292143</v>
      </c>
      <c r="W274" s="221">
        <f t="shared" si="104"/>
        <v>323.34710385512051</v>
      </c>
      <c r="Z274" s="296"/>
      <c r="AA274" s="294">
        <f t="shared" si="107"/>
        <v>6.9999999999999999E-4</v>
      </c>
      <c r="AB274" s="298" t="s">
        <v>10976</v>
      </c>
      <c r="AC274" s="295">
        <v>1.2999999999999999E-3</v>
      </c>
      <c r="AD274" s="222" t="e">
        <f t="shared" ca="1" si="115"/>
        <v>#NAME?</v>
      </c>
      <c r="AE274" s="222" t="e">
        <f t="shared" ca="1" si="115"/>
        <v>#NAME?</v>
      </c>
      <c r="AF274" s="222" t="e">
        <f t="shared" ca="1" si="115"/>
        <v>#NAME?</v>
      </c>
      <c r="AG274" s="222" t="e">
        <f t="shared" ca="1" si="115"/>
        <v>#NAME?</v>
      </c>
      <c r="AH274" s="222" t="e">
        <f t="shared" ca="1" si="113"/>
        <v>#NAME?</v>
      </c>
      <c r="AI274" s="222" t="e">
        <f t="shared" ca="1" si="113"/>
        <v>#NAME?</v>
      </c>
      <c r="AJ274" s="222" t="e">
        <f t="shared" ca="1" si="113"/>
        <v>#NAME?</v>
      </c>
      <c r="AK274" s="222" t="e">
        <f t="shared" ca="1" si="113"/>
        <v>#NAME?</v>
      </c>
      <c r="AL274" s="222" t="e">
        <f t="shared" ca="1" si="113"/>
        <v>#NAME?</v>
      </c>
      <c r="AM274" s="222" t="e">
        <f t="shared" ca="1" si="113"/>
        <v>#NAME?</v>
      </c>
      <c r="AN274" s="222" t="e">
        <f t="shared" ca="1" si="113"/>
        <v>#NAME?</v>
      </c>
      <c r="AO274" s="222" t="e">
        <f t="shared" ca="1" si="113"/>
        <v>#NAME?</v>
      </c>
      <c r="AP274" s="222" t="e">
        <f t="shared" ca="1" si="124"/>
        <v>#NAME?</v>
      </c>
      <c r="AQ274" s="222" t="e">
        <f t="shared" ca="1" si="124"/>
        <v>#NAME?</v>
      </c>
      <c r="AR274" s="222" t="e">
        <f t="shared" ca="1" si="124"/>
        <v>#NAME?</v>
      </c>
      <c r="AS274" s="222" t="e">
        <f t="shared" ca="1" si="124"/>
        <v>#NAME?</v>
      </c>
      <c r="AT274" s="222" t="e">
        <f t="shared" ca="1" si="114"/>
        <v>#NAME?</v>
      </c>
      <c r="AU274" s="222" t="e">
        <f t="shared" ca="1" si="114"/>
        <v>#NAME?</v>
      </c>
      <c r="AX274" s="296"/>
      <c r="AZ274" s="298" t="s">
        <v>10976</v>
      </c>
      <c r="BB274" s="244" t="e">
        <f t="shared" ca="1" si="112"/>
        <v>#NAME?</v>
      </c>
      <c r="BC274" s="244" t="e">
        <f t="shared" ca="1" si="128"/>
        <v>#NAME?</v>
      </c>
      <c r="BD274" s="244" t="e">
        <f t="shared" ca="1" si="128"/>
        <v>#NAME?</v>
      </c>
      <c r="BE274" s="244" t="e">
        <f t="shared" ca="1" si="128"/>
        <v>#NAME?</v>
      </c>
      <c r="BF274" s="244" t="e">
        <f t="shared" ca="1" si="128"/>
        <v>#NAME?</v>
      </c>
      <c r="BG274" s="244" t="e">
        <f t="shared" ca="1" si="128"/>
        <v>#NAME?</v>
      </c>
      <c r="BH274" s="244" t="e">
        <f t="shared" ca="1" si="128"/>
        <v>#NAME?</v>
      </c>
      <c r="BI274" s="244" t="e">
        <f t="shared" ca="1" si="128"/>
        <v>#NAME?</v>
      </c>
      <c r="BJ274" s="244" t="e">
        <f t="shared" ca="1" si="128"/>
        <v>#NAME?</v>
      </c>
      <c r="BK274" s="244" t="e">
        <f t="shared" ca="1" si="128"/>
        <v>#NAME?</v>
      </c>
      <c r="BL274" s="244" t="e">
        <f t="shared" ca="1" si="128"/>
        <v>#NAME?</v>
      </c>
      <c r="BM274" s="244" t="e">
        <f t="shared" ca="1" si="128"/>
        <v>#NAME?</v>
      </c>
      <c r="BN274" s="244" t="e">
        <f t="shared" ca="1" si="128"/>
        <v>#NAME?</v>
      </c>
      <c r="BO274" s="244" t="e">
        <f t="shared" ca="1" si="103"/>
        <v>#NAME?</v>
      </c>
      <c r="BP274" s="244" t="e">
        <f t="shared" ca="1" si="103"/>
        <v>#NAME?</v>
      </c>
      <c r="BQ274" s="244" t="e">
        <f t="shared" ca="1" si="103"/>
        <v>#NAME?</v>
      </c>
      <c r="BR274" s="244" t="e">
        <f t="shared" ca="1" si="103"/>
        <v>#NAME?</v>
      </c>
      <c r="BS274" s="244" t="e">
        <f t="shared" ca="1" si="103"/>
        <v>#NAME?</v>
      </c>
      <c r="BV274" s="296"/>
      <c r="BX274" s="298" t="s">
        <v>10976</v>
      </c>
      <c r="BZ274" s="244" t="e">
        <f t="shared" ca="1" si="122"/>
        <v>#NAME?</v>
      </c>
      <c r="CA274" s="244" t="e">
        <f t="shared" ca="1" si="122"/>
        <v>#NAME?</v>
      </c>
      <c r="CB274" s="244" t="e">
        <f t="shared" ca="1" si="122"/>
        <v>#NAME?</v>
      </c>
      <c r="CC274" s="244" t="e">
        <f t="shared" ca="1" si="120"/>
        <v>#NAME?</v>
      </c>
      <c r="CD274" s="244" t="e">
        <f t="shared" ca="1" si="116"/>
        <v>#NAME?</v>
      </c>
      <c r="CE274" s="244" t="e">
        <f t="shared" ca="1" si="116"/>
        <v>#NAME?</v>
      </c>
      <c r="CF274" s="244" t="e">
        <f t="shared" ca="1" si="116"/>
        <v>#NAME?</v>
      </c>
      <c r="CG274" s="244" t="e">
        <f t="shared" ca="1" si="116"/>
        <v>#NAME?</v>
      </c>
      <c r="CH274" s="244" t="e">
        <f t="shared" ca="1" si="116"/>
        <v>#NAME?</v>
      </c>
      <c r="CI274" s="244" t="e">
        <f t="shared" ca="1" si="116"/>
        <v>#NAME?</v>
      </c>
      <c r="CJ274" s="244" t="e">
        <f t="shared" ca="1" si="116"/>
        <v>#NAME?</v>
      </c>
      <c r="CK274" s="244" t="e">
        <f t="shared" ca="1" si="116"/>
        <v>#NAME?</v>
      </c>
      <c r="CL274" s="244" t="e">
        <f t="shared" ca="1" si="108"/>
        <v>#NAME?</v>
      </c>
      <c r="CM274" s="244" t="e">
        <f t="shared" ca="1" si="108"/>
        <v>#NAME?</v>
      </c>
      <c r="CN274" s="244" t="e">
        <f t="shared" ca="1" si="108"/>
        <v>#NAME?</v>
      </c>
      <c r="CO274" s="244" t="e">
        <f t="shared" ca="1" si="108"/>
        <v>#NAME?</v>
      </c>
      <c r="CP274" s="244" t="e">
        <f t="shared" ca="1" si="108"/>
        <v>#NAME?</v>
      </c>
      <c r="CQ274" s="244" t="e">
        <f t="shared" ca="1" si="108"/>
        <v>#NAME?</v>
      </c>
      <c r="CT274" s="296"/>
      <c r="CV274" s="298" t="s">
        <v>10976</v>
      </c>
      <c r="CX274" s="244" t="e">
        <f t="shared" ca="1" si="123"/>
        <v>#NAME?</v>
      </c>
      <c r="CY274" s="244" t="e">
        <f t="shared" ca="1" si="123"/>
        <v>#NAME?</v>
      </c>
      <c r="CZ274" s="244" t="e">
        <f t="shared" ca="1" si="123"/>
        <v>#NAME?</v>
      </c>
      <c r="DA274" s="244" t="e">
        <f t="shared" ca="1" si="121"/>
        <v>#NAME?</v>
      </c>
      <c r="DB274" s="244" t="e">
        <f t="shared" ca="1" si="117"/>
        <v>#NAME?</v>
      </c>
      <c r="DC274" s="244" t="e">
        <f t="shared" ca="1" si="117"/>
        <v>#NAME?</v>
      </c>
      <c r="DD274" s="244" t="e">
        <f t="shared" ca="1" si="117"/>
        <v>#NAME?</v>
      </c>
      <c r="DE274" s="244" t="e">
        <f t="shared" ca="1" si="117"/>
        <v>#NAME?</v>
      </c>
      <c r="DF274" s="244" t="e">
        <f t="shared" ca="1" si="117"/>
        <v>#NAME?</v>
      </c>
      <c r="DG274" s="244" t="e">
        <f t="shared" ca="1" si="117"/>
        <v>#NAME?</v>
      </c>
      <c r="DH274" s="244" t="e">
        <f t="shared" ca="1" si="117"/>
        <v>#NAME?</v>
      </c>
      <c r="DI274" s="244" t="e">
        <f t="shared" ca="1" si="117"/>
        <v>#NAME?</v>
      </c>
      <c r="DJ274" s="244" t="e">
        <f t="shared" ca="1" si="109"/>
        <v>#NAME?</v>
      </c>
      <c r="DK274" s="244" t="e">
        <f t="shared" ca="1" si="109"/>
        <v>#NAME?</v>
      </c>
      <c r="DL274" s="244" t="e">
        <f t="shared" ca="1" si="109"/>
        <v>#NAME?</v>
      </c>
      <c r="DM274" s="244" t="e">
        <f t="shared" ca="1" si="109"/>
        <v>#NAME?</v>
      </c>
      <c r="DN274" s="244" t="e">
        <f t="shared" ca="1" si="109"/>
        <v>#NAME?</v>
      </c>
      <c r="DO274" s="244" t="e">
        <f t="shared" ca="1" si="109"/>
        <v>#NAME?</v>
      </c>
    </row>
    <row r="275" spans="2:119" ht="16.5" thickBot="1">
      <c r="B275" s="296"/>
      <c r="C275" s="297">
        <f t="shared" si="119"/>
        <v>140.59401452852268</v>
      </c>
      <c r="D275" s="298" t="s">
        <v>10977</v>
      </c>
      <c r="E275" s="293">
        <f t="shared" si="127"/>
        <v>136.86608757247564</v>
      </c>
      <c r="F275" s="221">
        <f t="shared" si="126"/>
        <v>389.99123148906421</v>
      </c>
      <c r="G275" s="221">
        <f t="shared" si="126"/>
        <v>389.61442285722416</v>
      </c>
      <c r="H275" s="221">
        <f t="shared" si="125"/>
        <v>389.23925921212367</v>
      </c>
      <c r="I275" s="221">
        <f t="shared" si="125"/>
        <v>388.7260794330216</v>
      </c>
      <c r="J275" s="221">
        <f t="shared" si="125"/>
        <v>388.21597141941959</v>
      </c>
      <c r="K275" s="221">
        <f t="shared" si="125"/>
        <v>387.70891324935974</v>
      </c>
      <c r="L275" s="221">
        <f t="shared" si="125"/>
        <v>387.02234607139599</v>
      </c>
      <c r="M275" s="221">
        <f t="shared" si="125"/>
        <v>386.16069234882292</v>
      </c>
      <c r="N275" s="221">
        <f t="shared" si="125"/>
        <v>385.30787581985612</v>
      </c>
      <c r="O275" s="221">
        <f t="shared" si="125"/>
        <v>383.97905422260533</v>
      </c>
      <c r="P275" s="221">
        <f t="shared" si="106"/>
        <v>382.67157812714038</v>
      </c>
      <c r="Q275" s="221">
        <f t="shared" si="106"/>
        <v>380.70730798319943</v>
      </c>
      <c r="R275" s="221">
        <f t="shared" si="106"/>
        <v>378.05361990148879</v>
      </c>
      <c r="S275" s="221">
        <f t="shared" si="106"/>
        <v>375.48875978670378</v>
      </c>
      <c r="T275" s="221">
        <f t="shared" si="104"/>
        <v>372.36446810569032</v>
      </c>
      <c r="U275" s="221">
        <f t="shared" si="104"/>
        <v>368.39961611493152</v>
      </c>
      <c r="V275" s="221">
        <f t="shared" si="104"/>
        <v>348.51008562879923</v>
      </c>
      <c r="W275" s="221">
        <f t="shared" si="104"/>
        <v>322.46010210099831</v>
      </c>
      <c r="Z275" s="296"/>
      <c r="AA275" s="294">
        <f t="shared" si="107"/>
        <v>6.9999999999999999E-4</v>
      </c>
      <c r="AB275" s="298" t="s">
        <v>10977</v>
      </c>
      <c r="AC275" s="295">
        <v>2.3E-3</v>
      </c>
      <c r="AD275" s="222" t="e">
        <f t="shared" ca="1" si="115"/>
        <v>#NAME?</v>
      </c>
      <c r="AE275" s="222" t="e">
        <f t="shared" ca="1" si="115"/>
        <v>#NAME?</v>
      </c>
      <c r="AF275" s="222" t="e">
        <f t="shared" ca="1" si="115"/>
        <v>#NAME?</v>
      </c>
      <c r="AG275" s="222" t="e">
        <f t="shared" ca="1" si="115"/>
        <v>#NAME?</v>
      </c>
      <c r="AH275" s="222" t="e">
        <f t="shared" ca="1" si="113"/>
        <v>#NAME?</v>
      </c>
      <c r="AI275" s="222" t="e">
        <f t="shared" ca="1" si="113"/>
        <v>#NAME?</v>
      </c>
      <c r="AJ275" s="222" t="e">
        <f t="shared" ca="1" si="113"/>
        <v>#NAME?</v>
      </c>
      <c r="AK275" s="222" t="e">
        <f t="shared" ca="1" si="113"/>
        <v>#NAME?</v>
      </c>
      <c r="AL275" s="222" t="e">
        <f t="shared" ca="1" si="113"/>
        <v>#NAME?</v>
      </c>
      <c r="AM275" s="222" t="e">
        <f t="shared" ca="1" si="113"/>
        <v>#NAME?</v>
      </c>
      <c r="AN275" s="222" t="e">
        <f t="shared" ca="1" si="113"/>
        <v>#NAME?</v>
      </c>
      <c r="AO275" s="222" t="e">
        <f t="shared" ca="1" si="113"/>
        <v>#NAME?</v>
      </c>
      <c r="AP275" s="222" t="e">
        <f t="shared" ca="1" si="124"/>
        <v>#NAME?</v>
      </c>
      <c r="AQ275" s="222" t="e">
        <f t="shared" ca="1" si="124"/>
        <v>#NAME?</v>
      </c>
      <c r="AR275" s="222" t="e">
        <f t="shared" ca="1" si="124"/>
        <v>#NAME?</v>
      </c>
      <c r="AS275" s="222" t="e">
        <f t="shared" ca="1" si="124"/>
        <v>#NAME?</v>
      </c>
      <c r="AT275" s="222" t="e">
        <f t="shared" ca="1" si="114"/>
        <v>#NAME?</v>
      </c>
      <c r="AU275" s="222" t="e">
        <f t="shared" ca="1" si="114"/>
        <v>#NAME?</v>
      </c>
      <c r="AX275" s="296"/>
      <c r="AZ275" s="298" t="s">
        <v>10977</v>
      </c>
      <c r="BB275" s="244" t="e">
        <f t="shared" ca="1" si="112"/>
        <v>#NAME?</v>
      </c>
      <c r="BC275" s="244" t="e">
        <f t="shared" ca="1" si="128"/>
        <v>#NAME?</v>
      </c>
      <c r="BD275" s="244" t="e">
        <f t="shared" ca="1" si="128"/>
        <v>#NAME?</v>
      </c>
      <c r="BE275" s="244" t="e">
        <f t="shared" ca="1" si="128"/>
        <v>#NAME?</v>
      </c>
      <c r="BF275" s="244" t="e">
        <f t="shared" ca="1" si="128"/>
        <v>#NAME?</v>
      </c>
      <c r="BG275" s="244" t="e">
        <f t="shared" ca="1" si="128"/>
        <v>#NAME?</v>
      </c>
      <c r="BH275" s="244" t="e">
        <f t="shared" ca="1" si="128"/>
        <v>#NAME?</v>
      </c>
      <c r="BI275" s="244" t="e">
        <f t="shared" ca="1" si="128"/>
        <v>#NAME?</v>
      </c>
      <c r="BJ275" s="244" t="e">
        <f t="shared" ca="1" si="128"/>
        <v>#NAME?</v>
      </c>
      <c r="BK275" s="244" t="e">
        <f t="shared" ca="1" si="128"/>
        <v>#NAME?</v>
      </c>
      <c r="BL275" s="244" t="e">
        <f t="shared" ca="1" si="128"/>
        <v>#NAME?</v>
      </c>
      <c r="BM275" s="244" t="e">
        <f t="shared" ca="1" si="128"/>
        <v>#NAME?</v>
      </c>
      <c r="BN275" s="244" t="e">
        <f t="shared" ca="1" si="128"/>
        <v>#NAME?</v>
      </c>
      <c r="BO275" s="244" t="e">
        <f t="shared" ca="1" si="103"/>
        <v>#NAME?</v>
      </c>
      <c r="BP275" s="244" t="e">
        <f t="shared" ca="1" si="103"/>
        <v>#NAME?</v>
      </c>
      <c r="BQ275" s="244" t="e">
        <f t="shared" ca="1" si="103"/>
        <v>#NAME?</v>
      </c>
      <c r="BR275" s="244" t="e">
        <f t="shared" ca="1" si="103"/>
        <v>#NAME?</v>
      </c>
      <c r="BS275" s="244" t="e">
        <f t="shared" ca="1" si="103"/>
        <v>#NAME?</v>
      </c>
      <c r="BV275" s="296"/>
      <c r="BX275" s="298" t="s">
        <v>10977</v>
      </c>
      <c r="BZ275" s="244" t="e">
        <f t="shared" ca="1" si="122"/>
        <v>#NAME?</v>
      </c>
      <c r="CA275" s="244" t="e">
        <f t="shared" ca="1" si="122"/>
        <v>#NAME?</v>
      </c>
      <c r="CB275" s="244" t="e">
        <f t="shared" ca="1" si="122"/>
        <v>#NAME?</v>
      </c>
      <c r="CC275" s="244" t="e">
        <f t="shared" ca="1" si="120"/>
        <v>#NAME?</v>
      </c>
      <c r="CD275" s="244" t="e">
        <f t="shared" ca="1" si="116"/>
        <v>#NAME?</v>
      </c>
      <c r="CE275" s="244" t="e">
        <f t="shared" ca="1" si="116"/>
        <v>#NAME?</v>
      </c>
      <c r="CF275" s="244" t="e">
        <f t="shared" ca="1" si="116"/>
        <v>#NAME?</v>
      </c>
      <c r="CG275" s="244" t="e">
        <f t="shared" ca="1" si="116"/>
        <v>#NAME?</v>
      </c>
      <c r="CH275" s="244" t="e">
        <f t="shared" ca="1" si="116"/>
        <v>#NAME?</v>
      </c>
      <c r="CI275" s="244" t="e">
        <f t="shared" ca="1" si="116"/>
        <v>#NAME?</v>
      </c>
      <c r="CJ275" s="244" t="e">
        <f t="shared" ca="1" si="116"/>
        <v>#NAME?</v>
      </c>
      <c r="CK275" s="244" t="e">
        <f t="shared" ca="1" si="116"/>
        <v>#NAME?</v>
      </c>
      <c r="CL275" s="244" t="e">
        <f t="shared" ca="1" si="108"/>
        <v>#NAME?</v>
      </c>
      <c r="CM275" s="244" t="e">
        <f t="shared" ca="1" si="108"/>
        <v>#NAME?</v>
      </c>
      <c r="CN275" s="244" t="e">
        <f t="shared" ca="1" si="108"/>
        <v>#NAME?</v>
      </c>
      <c r="CO275" s="244" t="e">
        <f t="shared" ca="1" si="108"/>
        <v>#NAME?</v>
      </c>
      <c r="CP275" s="244" t="e">
        <f t="shared" ca="1" si="108"/>
        <v>#NAME?</v>
      </c>
      <c r="CQ275" s="244" t="e">
        <f t="shared" ca="1" si="108"/>
        <v>#NAME?</v>
      </c>
      <c r="CT275" s="296"/>
      <c r="CV275" s="298" t="s">
        <v>10977</v>
      </c>
      <c r="CX275" s="244" t="e">
        <f t="shared" ca="1" si="123"/>
        <v>#NAME?</v>
      </c>
      <c r="CY275" s="244" t="e">
        <f t="shared" ca="1" si="123"/>
        <v>#NAME?</v>
      </c>
      <c r="CZ275" s="244" t="e">
        <f t="shared" ca="1" si="123"/>
        <v>#NAME?</v>
      </c>
      <c r="DA275" s="244" t="e">
        <f t="shared" ca="1" si="121"/>
        <v>#NAME?</v>
      </c>
      <c r="DB275" s="244" t="e">
        <f t="shared" ca="1" si="117"/>
        <v>#NAME?</v>
      </c>
      <c r="DC275" s="244" t="e">
        <f t="shared" ca="1" si="117"/>
        <v>#NAME?</v>
      </c>
      <c r="DD275" s="244" t="e">
        <f t="shared" ca="1" si="117"/>
        <v>#NAME?</v>
      </c>
      <c r="DE275" s="244" t="e">
        <f t="shared" ca="1" si="117"/>
        <v>#NAME?</v>
      </c>
      <c r="DF275" s="244" t="e">
        <f t="shared" ca="1" si="117"/>
        <v>#NAME?</v>
      </c>
      <c r="DG275" s="244" t="e">
        <f t="shared" ca="1" si="117"/>
        <v>#NAME?</v>
      </c>
      <c r="DH275" s="244" t="e">
        <f t="shared" ca="1" si="117"/>
        <v>#NAME?</v>
      </c>
      <c r="DI275" s="244" t="e">
        <f t="shared" ca="1" si="117"/>
        <v>#NAME?</v>
      </c>
      <c r="DJ275" s="244" t="e">
        <f t="shared" ca="1" si="109"/>
        <v>#NAME?</v>
      </c>
      <c r="DK275" s="244" t="e">
        <f t="shared" ca="1" si="109"/>
        <v>#NAME?</v>
      </c>
      <c r="DL275" s="244" t="e">
        <f t="shared" ca="1" si="109"/>
        <v>#NAME?</v>
      </c>
      <c r="DM275" s="244" t="e">
        <f t="shared" ca="1" si="109"/>
        <v>#NAME?</v>
      </c>
      <c r="DN275" s="244" t="e">
        <f t="shared" ca="1" si="109"/>
        <v>#NAME?</v>
      </c>
      <c r="DO275" s="244" t="e">
        <f t="shared" ca="1" si="109"/>
        <v>#NAME?</v>
      </c>
    </row>
    <row r="276" spans="2:119" ht="16.5" thickBot="1">
      <c r="B276" s="296"/>
      <c r="C276" s="297">
        <f t="shared" si="119"/>
        <v>140.59401452852268</v>
      </c>
      <c r="D276" s="298" t="s">
        <v>10968</v>
      </c>
      <c r="E276" s="293">
        <f t="shared" si="127"/>
        <v>135.75325655369102</v>
      </c>
      <c r="F276" s="221">
        <f t="shared" si="126"/>
        <v>388.87840047027959</v>
      </c>
      <c r="G276" s="221">
        <f t="shared" si="126"/>
        <v>388.50159183843954</v>
      </c>
      <c r="H276" s="221">
        <f t="shared" si="125"/>
        <v>388.12642819333905</v>
      </c>
      <c r="I276" s="221">
        <f t="shared" si="125"/>
        <v>387.61324841423698</v>
      </c>
      <c r="J276" s="221">
        <f t="shared" si="125"/>
        <v>387.10314040063497</v>
      </c>
      <c r="K276" s="221">
        <f t="shared" si="125"/>
        <v>386.59608223057512</v>
      </c>
      <c r="L276" s="221">
        <f t="shared" si="125"/>
        <v>385.90951505261137</v>
      </c>
      <c r="M276" s="221">
        <f t="shared" si="125"/>
        <v>385.0478613300383</v>
      </c>
      <c r="N276" s="221">
        <f t="shared" si="125"/>
        <v>384.1950448010715</v>
      </c>
      <c r="O276" s="221">
        <f t="shared" si="125"/>
        <v>382.86622320382071</v>
      </c>
      <c r="P276" s="221">
        <f t="shared" si="106"/>
        <v>381.55874710835576</v>
      </c>
      <c r="Q276" s="221">
        <f t="shared" si="106"/>
        <v>379.59447696441481</v>
      </c>
      <c r="R276" s="221">
        <f t="shared" si="106"/>
        <v>376.94078888270417</v>
      </c>
      <c r="S276" s="221">
        <f t="shared" si="106"/>
        <v>374.37592876791916</v>
      </c>
      <c r="T276" s="221">
        <f t="shared" si="104"/>
        <v>371.2516370869057</v>
      </c>
      <c r="U276" s="221">
        <f t="shared" si="104"/>
        <v>367.2867850961469</v>
      </c>
      <c r="V276" s="221">
        <f t="shared" si="104"/>
        <v>347.39725461001461</v>
      </c>
      <c r="W276" s="221">
        <f t="shared" si="104"/>
        <v>321.34727108221369</v>
      </c>
      <c r="Z276" s="296"/>
      <c r="AA276" s="294">
        <f t="shared" si="107"/>
        <v>6.9999999999999999E-4</v>
      </c>
      <c r="AB276" s="298" t="s">
        <v>10968</v>
      </c>
      <c r="AC276" s="295">
        <v>1.0800000000000001E-2</v>
      </c>
      <c r="AD276" s="222" t="e">
        <f t="shared" ca="1" si="115"/>
        <v>#NAME?</v>
      </c>
      <c r="AE276" s="222" t="e">
        <f t="shared" ca="1" si="115"/>
        <v>#NAME?</v>
      </c>
      <c r="AF276" s="222" t="e">
        <f t="shared" ca="1" si="115"/>
        <v>#NAME?</v>
      </c>
      <c r="AG276" s="222" t="e">
        <f t="shared" ca="1" si="115"/>
        <v>#NAME?</v>
      </c>
      <c r="AH276" s="222" t="e">
        <f t="shared" ca="1" si="113"/>
        <v>#NAME?</v>
      </c>
      <c r="AI276" s="222" t="e">
        <f t="shared" ca="1" si="113"/>
        <v>#NAME?</v>
      </c>
      <c r="AJ276" s="222" t="e">
        <f t="shared" ca="1" si="113"/>
        <v>#NAME?</v>
      </c>
      <c r="AK276" s="222" t="e">
        <f t="shared" ca="1" si="113"/>
        <v>#NAME?</v>
      </c>
      <c r="AL276" s="222" t="e">
        <f t="shared" ca="1" si="113"/>
        <v>#NAME?</v>
      </c>
      <c r="AM276" s="222" t="e">
        <f t="shared" ca="1" si="113"/>
        <v>#NAME?</v>
      </c>
      <c r="AN276" s="222" t="e">
        <f t="shared" ca="1" si="113"/>
        <v>#NAME?</v>
      </c>
      <c r="AO276" s="222" t="e">
        <f t="shared" ca="1" si="113"/>
        <v>#NAME?</v>
      </c>
      <c r="AP276" s="222" t="e">
        <f t="shared" ca="1" si="124"/>
        <v>#NAME?</v>
      </c>
      <c r="AQ276" s="222" t="e">
        <f t="shared" ca="1" si="124"/>
        <v>#NAME?</v>
      </c>
      <c r="AR276" s="222" t="e">
        <f t="shared" ca="1" si="124"/>
        <v>#NAME?</v>
      </c>
      <c r="AS276" s="222" t="e">
        <f t="shared" ca="1" si="124"/>
        <v>#NAME?</v>
      </c>
      <c r="AT276" s="222" t="e">
        <f t="shared" ca="1" si="114"/>
        <v>#NAME?</v>
      </c>
      <c r="AU276" s="222" t="e">
        <f t="shared" ca="1" si="114"/>
        <v>#NAME?</v>
      </c>
      <c r="AX276" s="296"/>
      <c r="AZ276" s="298" t="s">
        <v>10968</v>
      </c>
      <c r="BB276" s="244" t="e">
        <f t="shared" ca="1" si="112"/>
        <v>#NAME?</v>
      </c>
      <c r="BC276" s="244" t="e">
        <f t="shared" ca="1" si="128"/>
        <v>#NAME?</v>
      </c>
      <c r="BD276" s="244" t="e">
        <f t="shared" ca="1" si="128"/>
        <v>#NAME?</v>
      </c>
      <c r="BE276" s="244" t="e">
        <f t="shared" ca="1" si="128"/>
        <v>#NAME?</v>
      </c>
      <c r="BF276" s="244" t="e">
        <f t="shared" ca="1" si="128"/>
        <v>#NAME?</v>
      </c>
      <c r="BG276" s="244" t="e">
        <f t="shared" ca="1" si="128"/>
        <v>#NAME?</v>
      </c>
      <c r="BH276" s="244" t="e">
        <f t="shared" ca="1" si="128"/>
        <v>#NAME?</v>
      </c>
      <c r="BI276" s="244" t="e">
        <f t="shared" ca="1" si="128"/>
        <v>#NAME?</v>
      </c>
      <c r="BJ276" s="244" t="e">
        <f t="shared" ca="1" si="128"/>
        <v>#NAME?</v>
      </c>
      <c r="BK276" s="244" t="e">
        <f t="shared" ca="1" si="128"/>
        <v>#NAME?</v>
      </c>
      <c r="BL276" s="244" t="e">
        <f t="shared" ca="1" si="128"/>
        <v>#NAME?</v>
      </c>
      <c r="BM276" s="244" t="e">
        <f t="shared" ca="1" si="128"/>
        <v>#NAME?</v>
      </c>
      <c r="BN276" s="244" t="e">
        <f t="shared" ca="1" si="128"/>
        <v>#NAME?</v>
      </c>
      <c r="BO276" s="244" t="e">
        <f t="shared" ca="1" si="103"/>
        <v>#NAME?</v>
      </c>
      <c r="BP276" s="244" t="e">
        <f t="shared" ca="1" si="103"/>
        <v>#NAME?</v>
      </c>
      <c r="BQ276" s="244" t="e">
        <f t="shared" ca="1" si="103"/>
        <v>#NAME?</v>
      </c>
      <c r="BR276" s="244" t="e">
        <f t="shared" ca="1" si="103"/>
        <v>#NAME?</v>
      </c>
      <c r="BS276" s="244" t="e">
        <f t="shared" ca="1" si="103"/>
        <v>#NAME?</v>
      </c>
      <c r="BV276" s="296"/>
      <c r="BX276" s="298" t="s">
        <v>10968</v>
      </c>
      <c r="BZ276" s="244" t="e">
        <f t="shared" ca="1" si="122"/>
        <v>#NAME?</v>
      </c>
      <c r="CA276" s="244" t="e">
        <f t="shared" ca="1" si="122"/>
        <v>#NAME?</v>
      </c>
      <c r="CB276" s="244" t="e">
        <f t="shared" ca="1" si="122"/>
        <v>#NAME?</v>
      </c>
      <c r="CC276" s="244" t="e">
        <f t="shared" ca="1" si="120"/>
        <v>#NAME?</v>
      </c>
      <c r="CD276" s="244" t="e">
        <f t="shared" ca="1" si="116"/>
        <v>#NAME?</v>
      </c>
      <c r="CE276" s="244" t="e">
        <f t="shared" ca="1" si="116"/>
        <v>#NAME?</v>
      </c>
      <c r="CF276" s="244" t="e">
        <f t="shared" ca="1" si="116"/>
        <v>#NAME?</v>
      </c>
      <c r="CG276" s="244" t="e">
        <f t="shared" ca="1" si="116"/>
        <v>#NAME?</v>
      </c>
      <c r="CH276" s="244" t="e">
        <f t="shared" ca="1" si="116"/>
        <v>#NAME?</v>
      </c>
      <c r="CI276" s="244" t="e">
        <f t="shared" ca="1" si="116"/>
        <v>#NAME?</v>
      </c>
      <c r="CJ276" s="244" t="e">
        <f t="shared" ca="1" si="116"/>
        <v>#NAME?</v>
      </c>
      <c r="CK276" s="244" t="e">
        <f t="shared" ca="1" si="116"/>
        <v>#NAME?</v>
      </c>
      <c r="CL276" s="244" t="e">
        <f t="shared" ca="1" si="108"/>
        <v>#NAME?</v>
      </c>
      <c r="CM276" s="244" t="e">
        <f t="shared" ca="1" si="108"/>
        <v>#NAME?</v>
      </c>
      <c r="CN276" s="244" t="e">
        <f t="shared" ca="1" si="108"/>
        <v>#NAME?</v>
      </c>
      <c r="CO276" s="244" t="e">
        <f t="shared" ca="1" si="108"/>
        <v>#NAME?</v>
      </c>
      <c r="CP276" s="244" t="e">
        <f t="shared" ca="1" si="108"/>
        <v>#NAME?</v>
      </c>
      <c r="CQ276" s="244" t="e">
        <f t="shared" ca="1" si="108"/>
        <v>#NAME?</v>
      </c>
      <c r="CT276" s="296"/>
      <c r="CV276" s="298" t="s">
        <v>10968</v>
      </c>
      <c r="CX276" s="244" t="e">
        <f t="shared" ca="1" si="123"/>
        <v>#NAME?</v>
      </c>
      <c r="CY276" s="244" t="e">
        <f t="shared" ca="1" si="123"/>
        <v>#NAME?</v>
      </c>
      <c r="CZ276" s="244" t="e">
        <f t="shared" ca="1" si="123"/>
        <v>#NAME?</v>
      </c>
      <c r="DA276" s="244" t="e">
        <f t="shared" ca="1" si="121"/>
        <v>#NAME?</v>
      </c>
      <c r="DB276" s="244" t="e">
        <f t="shared" ca="1" si="117"/>
        <v>#NAME?</v>
      </c>
      <c r="DC276" s="244" t="e">
        <f t="shared" ca="1" si="117"/>
        <v>#NAME?</v>
      </c>
      <c r="DD276" s="244" t="e">
        <f t="shared" ca="1" si="117"/>
        <v>#NAME?</v>
      </c>
      <c r="DE276" s="244" t="e">
        <f t="shared" ca="1" si="117"/>
        <v>#NAME?</v>
      </c>
      <c r="DF276" s="244" t="e">
        <f t="shared" ca="1" si="117"/>
        <v>#NAME?</v>
      </c>
      <c r="DG276" s="244" t="e">
        <f t="shared" ca="1" si="117"/>
        <v>#NAME?</v>
      </c>
      <c r="DH276" s="244" t="e">
        <f t="shared" ca="1" si="117"/>
        <v>#NAME?</v>
      </c>
      <c r="DI276" s="244" t="e">
        <f t="shared" ca="1" si="117"/>
        <v>#NAME?</v>
      </c>
      <c r="DJ276" s="244" t="e">
        <f t="shared" ca="1" si="109"/>
        <v>#NAME?</v>
      </c>
      <c r="DK276" s="244" t="e">
        <f t="shared" ca="1" si="109"/>
        <v>#NAME?</v>
      </c>
      <c r="DL276" s="244" t="e">
        <f t="shared" ca="1" si="109"/>
        <v>#NAME?</v>
      </c>
      <c r="DM276" s="244" t="e">
        <f t="shared" ca="1" si="109"/>
        <v>#NAME?</v>
      </c>
      <c r="DN276" s="244" t="e">
        <f t="shared" ca="1" si="109"/>
        <v>#NAME?</v>
      </c>
      <c r="DO276" s="244" t="e">
        <f t="shared" ca="1" si="109"/>
        <v>#NAME?</v>
      </c>
    </row>
    <row r="277" spans="2:119" ht="16.5" thickBot="1">
      <c r="B277" s="296"/>
      <c r="C277" s="297">
        <f t="shared" si="119"/>
        <v>140.59401452852268</v>
      </c>
      <c r="D277" s="298" t="s">
        <v>10979</v>
      </c>
      <c r="E277" s="293">
        <f t="shared" si="127"/>
        <v>134.65224816260616</v>
      </c>
      <c r="F277" s="221">
        <f t="shared" si="126"/>
        <v>387.77739207919473</v>
      </c>
      <c r="G277" s="221">
        <f t="shared" si="126"/>
        <v>387.40058344735468</v>
      </c>
      <c r="H277" s="221">
        <f t="shared" si="125"/>
        <v>387.02541980225419</v>
      </c>
      <c r="I277" s="221">
        <f t="shared" si="125"/>
        <v>386.51224002315212</v>
      </c>
      <c r="J277" s="221">
        <f t="shared" si="125"/>
        <v>386.00213200955011</v>
      </c>
      <c r="K277" s="221">
        <f t="shared" si="125"/>
        <v>385.49507383949026</v>
      </c>
      <c r="L277" s="221">
        <f t="shared" si="125"/>
        <v>384.80850666152651</v>
      </c>
      <c r="M277" s="221">
        <f t="shared" si="125"/>
        <v>383.94685293895344</v>
      </c>
      <c r="N277" s="221">
        <f t="shared" si="125"/>
        <v>383.09403640998664</v>
      </c>
      <c r="O277" s="221">
        <f t="shared" si="125"/>
        <v>381.76521481273585</v>
      </c>
      <c r="P277" s="221">
        <f t="shared" si="106"/>
        <v>380.4577387172709</v>
      </c>
      <c r="Q277" s="221">
        <f t="shared" si="106"/>
        <v>378.49346857332995</v>
      </c>
      <c r="R277" s="221">
        <f t="shared" si="106"/>
        <v>375.83978049161931</v>
      </c>
      <c r="S277" s="221">
        <f t="shared" si="106"/>
        <v>373.2749203768343</v>
      </c>
      <c r="T277" s="221">
        <f t="shared" si="104"/>
        <v>370.15062869582084</v>
      </c>
      <c r="U277" s="221">
        <f t="shared" si="104"/>
        <v>366.18577670506204</v>
      </c>
      <c r="V277" s="221">
        <f t="shared" si="104"/>
        <v>346.29624621892975</v>
      </c>
      <c r="W277" s="221">
        <f t="shared" si="104"/>
        <v>320.24626269112883</v>
      </c>
      <c r="Z277" s="296"/>
      <c r="AA277" s="294">
        <f t="shared" si="107"/>
        <v>6.9999999999999999E-4</v>
      </c>
      <c r="AB277" s="298" t="s">
        <v>10979</v>
      </c>
      <c r="AC277" s="295">
        <v>9.0300000000000005E-2</v>
      </c>
      <c r="AD277" s="222" t="e">
        <f t="shared" ca="1" si="115"/>
        <v>#NAME?</v>
      </c>
      <c r="AE277" s="222" t="e">
        <f t="shared" ca="1" si="115"/>
        <v>#NAME?</v>
      </c>
      <c r="AF277" s="222" t="e">
        <f t="shared" ca="1" si="115"/>
        <v>#NAME?</v>
      </c>
      <c r="AG277" s="222" t="e">
        <f t="shared" ca="1" si="115"/>
        <v>#NAME?</v>
      </c>
      <c r="AH277" s="222" t="e">
        <f t="shared" ca="1" si="115"/>
        <v>#NAME?</v>
      </c>
      <c r="AI277" s="222" t="e">
        <f t="shared" ca="1" si="115"/>
        <v>#NAME?</v>
      </c>
      <c r="AJ277" s="222" t="e">
        <f t="shared" ca="1" si="115"/>
        <v>#NAME?</v>
      </c>
      <c r="AK277" s="222" t="e">
        <f t="shared" ca="1" si="113"/>
        <v>#NAME?</v>
      </c>
      <c r="AL277" s="222" t="e">
        <f t="shared" ca="1" si="113"/>
        <v>#NAME?</v>
      </c>
      <c r="AM277" s="222" t="e">
        <f t="shared" ca="1" si="113"/>
        <v>#NAME?</v>
      </c>
      <c r="AN277" s="222" t="e">
        <f t="shared" ca="1" si="113"/>
        <v>#NAME?</v>
      </c>
      <c r="AO277" s="222" t="e">
        <f t="shared" ca="1" si="113"/>
        <v>#NAME?</v>
      </c>
      <c r="AP277" s="222" t="e">
        <f t="shared" ca="1" si="124"/>
        <v>#NAME?</v>
      </c>
      <c r="AQ277" s="222" t="e">
        <f t="shared" ca="1" si="124"/>
        <v>#NAME?</v>
      </c>
      <c r="AR277" s="222" t="e">
        <f t="shared" ca="1" si="124"/>
        <v>#NAME?</v>
      </c>
      <c r="AS277" s="222" t="e">
        <f t="shared" ca="1" si="124"/>
        <v>#NAME?</v>
      </c>
      <c r="AT277" s="222" t="e">
        <f t="shared" ca="1" si="114"/>
        <v>#NAME?</v>
      </c>
      <c r="AU277" s="222" t="e">
        <f t="shared" ca="1" si="114"/>
        <v>#NAME?</v>
      </c>
      <c r="AX277" s="296"/>
      <c r="AZ277" s="298" t="s">
        <v>10979</v>
      </c>
      <c r="BB277" s="244" t="e">
        <f t="shared" ca="1" si="112"/>
        <v>#NAME?</v>
      </c>
      <c r="BC277" s="244" t="e">
        <f t="shared" ca="1" si="128"/>
        <v>#NAME?</v>
      </c>
      <c r="BD277" s="244" t="e">
        <f t="shared" ca="1" si="128"/>
        <v>#NAME?</v>
      </c>
      <c r="BE277" s="244" t="e">
        <f t="shared" ca="1" si="128"/>
        <v>#NAME?</v>
      </c>
      <c r="BF277" s="244" t="e">
        <f t="shared" ca="1" si="128"/>
        <v>#NAME?</v>
      </c>
      <c r="BG277" s="244" t="e">
        <f t="shared" ca="1" si="128"/>
        <v>#NAME?</v>
      </c>
      <c r="BH277" s="244" t="e">
        <f t="shared" ca="1" si="128"/>
        <v>#NAME?</v>
      </c>
      <c r="BI277" s="244" t="e">
        <f t="shared" ca="1" si="128"/>
        <v>#NAME?</v>
      </c>
      <c r="BJ277" s="244" t="e">
        <f t="shared" ca="1" si="128"/>
        <v>#NAME?</v>
      </c>
      <c r="BK277" s="244" t="e">
        <f t="shared" ca="1" si="128"/>
        <v>#NAME?</v>
      </c>
      <c r="BL277" s="244" t="e">
        <f t="shared" ca="1" si="128"/>
        <v>#NAME?</v>
      </c>
      <c r="BM277" s="244" t="e">
        <f t="shared" ca="1" si="128"/>
        <v>#NAME?</v>
      </c>
      <c r="BN277" s="244" t="e">
        <f t="shared" ca="1" si="128"/>
        <v>#NAME?</v>
      </c>
      <c r="BO277" s="244" t="e">
        <f t="shared" ca="1" si="103"/>
        <v>#NAME?</v>
      </c>
      <c r="BP277" s="244" t="e">
        <f t="shared" ca="1" si="103"/>
        <v>#NAME?</v>
      </c>
      <c r="BQ277" s="244" t="e">
        <f t="shared" ca="1" si="103"/>
        <v>#NAME?</v>
      </c>
      <c r="BR277" s="244" t="e">
        <f t="shared" ca="1" si="103"/>
        <v>#NAME?</v>
      </c>
      <c r="BS277" s="244" t="e">
        <f t="shared" ca="1" si="103"/>
        <v>#NAME?</v>
      </c>
      <c r="BV277" s="296"/>
      <c r="BX277" s="298" t="s">
        <v>10979</v>
      </c>
      <c r="BZ277" s="244" t="e">
        <f t="shared" ca="1" si="122"/>
        <v>#NAME?</v>
      </c>
      <c r="CA277" s="244" t="e">
        <f t="shared" ca="1" si="122"/>
        <v>#NAME?</v>
      </c>
      <c r="CB277" s="244" t="e">
        <f t="shared" ca="1" si="122"/>
        <v>#NAME?</v>
      </c>
      <c r="CC277" s="244" t="e">
        <f t="shared" ca="1" si="120"/>
        <v>#NAME?</v>
      </c>
      <c r="CD277" s="244" t="e">
        <f t="shared" ca="1" si="120"/>
        <v>#NAME?</v>
      </c>
      <c r="CE277" s="244" t="e">
        <f t="shared" ca="1" si="120"/>
        <v>#NAME?</v>
      </c>
      <c r="CF277" s="244" t="e">
        <f t="shared" ca="1" si="120"/>
        <v>#NAME?</v>
      </c>
      <c r="CG277" s="244" t="e">
        <f t="shared" ca="1" si="116"/>
        <v>#NAME?</v>
      </c>
      <c r="CH277" s="244" t="e">
        <f t="shared" ca="1" si="116"/>
        <v>#NAME?</v>
      </c>
      <c r="CI277" s="244" t="e">
        <f t="shared" ca="1" si="116"/>
        <v>#NAME?</v>
      </c>
      <c r="CJ277" s="244" t="e">
        <f t="shared" ca="1" si="116"/>
        <v>#NAME?</v>
      </c>
      <c r="CK277" s="244" t="e">
        <f t="shared" ca="1" si="116"/>
        <v>#NAME?</v>
      </c>
      <c r="CL277" s="244" t="e">
        <f t="shared" ca="1" si="108"/>
        <v>#NAME?</v>
      </c>
      <c r="CM277" s="244" t="e">
        <f t="shared" ca="1" si="108"/>
        <v>#NAME?</v>
      </c>
      <c r="CN277" s="244" t="e">
        <f t="shared" ca="1" si="108"/>
        <v>#NAME?</v>
      </c>
      <c r="CO277" s="244" t="e">
        <f t="shared" ca="1" si="108"/>
        <v>#NAME?</v>
      </c>
      <c r="CP277" s="244" t="e">
        <f t="shared" ca="1" si="108"/>
        <v>#NAME?</v>
      </c>
      <c r="CQ277" s="244" t="e">
        <f t="shared" ca="1" si="108"/>
        <v>#NAME?</v>
      </c>
      <c r="CT277" s="296"/>
      <c r="CV277" s="298" t="s">
        <v>10979</v>
      </c>
      <c r="CX277" s="244" t="e">
        <f t="shared" ca="1" si="123"/>
        <v>#NAME?</v>
      </c>
      <c r="CY277" s="244" t="e">
        <f t="shared" ca="1" si="123"/>
        <v>#NAME?</v>
      </c>
      <c r="CZ277" s="244" t="e">
        <f t="shared" ca="1" si="123"/>
        <v>#NAME?</v>
      </c>
      <c r="DA277" s="244" t="e">
        <f t="shared" ca="1" si="121"/>
        <v>#NAME?</v>
      </c>
      <c r="DB277" s="244" t="e">
        <f t="shared" ca="1" si="121"/>
        <v>#NAME?</v>
      </c>
      <c r="DC277" s="244" t="e">
        <f t="shared" ca="1" si="121"/>
        <v>#NAME?</v>
      </c>
      <c r="DD277" s="244" t="e">
        <f t="shared" ca="1" si="121"/>
        <v>#NAME?</v>
      </c>
      <c r="DE277" s="244" t="e">
        <f t="shared" ca="1" si="117"/>
        <v>#NAME?</v>
      </c>
      <c r="DF277" s="244" t="e">
        <f t="shared" ca="1" si="117"/>
        <v>#NAME?</v>
      </c>
      <c r="DG277" s="244" t="e">
        <f t="shared" ca="1" si="117"/>
        <v>#NAME?</v>
      </c>
      <c r="DH277" s="244" t="e">
        <f t="shared" ca="1" si="117"/>
        <v>#NAME?</v>
      </c>
      <c r="DI277" s="244" t="e">
        <f t="shared" ca="1" si="117"/>
        <v>#NAME?</v>
      </c>
      <c r="DJ277" s="244" t="e">
        <f t="shared" ca="1" si="109"/>
        <v>#NAME?</v>
      </c>
      <c r="DK277" s="244" t="e">
        <f t="shared" ca="1" si="109"/>
        <v>#NAME?</v>
      </c>
      <c r="DL277" s="244" t="e">
        <f t="shared" ca="1" si="109"/>
        <v>#NAME?</v>
      </c>
      <c r="DM277" s="244" t="e">
        <f t="shared" ca="1" si="109"/>
        <v>#NAME?</v>
      </c>
      <c r="DN277" s="244" t="e">
        <f t="shared" ca="1" si="109"/>
        <v>#NAME?</v>
      </c>
      <c r="DO277" s="244" t="e">
        <f t="shared" ca="1" si="109"/>
        <v>#NAME?</v>
      </c>
    </row>
    <row r="278" spans="2:119" ht="16.5" thickBot="1">
      <c r="B278" s="296"/>
      <c r="C278" s="297">
        <f t="shared" si="119"/>
        <v>140.59401452852268</v>
      </c>
      <c r="D278" s="298" t="s">
        <v>10981</v>
      </c>
      <c r="E278" s="293">
        <f t="shared" si="127"/>
        <v>132.93752172617147</v>
      </c>
      <c r="F278" s="221">
        <f t="shared" si="126"/>
        <v>386.06266564276007</v>
      </c>
      <c r="G278" s="221">
        <f t="shared" si="126"/>
        <v>385.68585701092002</v>
      </c>
      <c r="H278" s="221">
        <f t="shared" si="125"/>
        <v>385.31069336581947</v>
      </c>
      <c r="I278" s="221">
        <f t="shared" si="125"/>
        <v>384.7975135867174</v>
      </c>
      <c r="J278" s="221">
        <f t="shared" si="125"/>
        <v>384.28740557311545</v>
      </c>
      <c r="K278" s="221">
        <f t="shared" si="125"/>
        <v>383.78034740305554</v>
      </c>
      <c r="L278" s="221">
        <f t="shared" si="125"/>
        <v>383.09378022509179</v>
      </c>
      <c r="M278" s="221">
        <f t="shared" si="125"/>
        <v>382.23212650251878</v>
      </c>
      <c r="N278" s="221">
        <f t="shared" si="125"/>
        <v>381.37930997355193</v>
      </c>
      <c r="O278" s="221">
        <f t="shared" si="125"/>
        <v>380.05048837630119</v>
      </c>
      <c r="P278" s="221">
        <f t="shared" si="106"/>
        <v>378.74301228083618</v>
      </c>
      <c r="Q278" s="221">
        <f t="shared" si="106"/>
        <v>376.77874213689529</v>
      </c>
      <c r="R278" s="221">
        <f t="shared" si="106"/>
        <v>374.12505405518459</v>
      </c>
      <c r="S278" s="221">
        <f t="shared" si="106"/>
        <v>371.56019394039959</v>
      </c>
      <c r="T278" s="221">
        <f t="shared" si="104"/>
        <v>368.43590225938613</v>
      </c>
      <c r="U278" s="221">
        <f t="shared" si="104"/>
        <v>364.47105026862732</v>
      </c>
      <c r="V278" s="221">
        <f t="shared" si="104"/>
        <v>344.58151978249509</v>
      </c>
      <c r="W278" s="221">
        <f t="shared" si="104"/>
        <v>318.53153625469417</v>
      </c>
      <c r="Z278" s="296"/>
      <c r="AA278" s="294">
        <f t="shared" si="107"/>
        <v>6.9999999999999999E-4</v>
      </c>
      <c r="AB278" s="298" t="s">
        <v>10981</v>
      </c>
      <c r="AC278" s="295">
        <v>0.72870000000000001</v>
      </c>
      <c r="AD278" s="222" t="e">
        <f t="shared" ca="1" si="115"/>
        <v>#NAME?</v>
      </c>
      <c r="AE278" s="222" t="e">
        <f t="shared" ca="1" si="115"/>
        <v>#NAME?</v>
      </c>
      <c r="AF278" s="222" t="e">
        <f t="shared" ca="1" si="115"/>
        <v>#NAME?</v>
      </c>
      <c r="AG278" s="222" t="e">
        <f t="shared" ca="1" si="115"/>
        <v>#NAME?</v>
      </c>
      <c r="AH278" s="222" t="e">
        <f t="shared" ca="1" si="115"/>
        <v>#NAME?</v>
      </c>
      <c r="AI278" s="222" t="e">
        <f t="shared" ca="1" si="115"/>
        <v>#NAME?</v>
      </c>
      <c r="AJ278" s="222" t="e">
        <f t="shared" ca="1" si="115"/>
        <v>#NAME?</v>
      </c>
      <c r="AK278" s="222" t="e">
        <f t="shared" ca="1" si="113"/>
        <v>#NAME?</v>
      </c>
      <c r="AL278" s="222" t="e">
        <f t="shared" ca="1" si="113"/>
        <v>#NAME?</v>
      </c>
      <c r="AM278" s="222" t="e">
        <f t="shared" ca="1" si="113"/>
        <v>#NAME?</v>
      </c>
      <c r="AN278" s="222" t="e">
        <f t="shared" ca="1" si="113"/>
        <v>#NAME?</v>
      </c>
      <c r="AO278" s="222" t="e">
        <f t="shared" ca="1" si="113"/>
        <v>#NAME?</v>
      </c>
      <c r="AP278" s="222" t="e">
        <f t="shared" ca="1" si="124"/>
        <v>#NAME?</v>
      </c>
      <c r="AQ278" s="222" t="e">
        <f t="shared" ca="1" si="124"/>
        <v>#NAME?</v>
      </c>
      <c r="AR278" s="222" t="e">
        <f t="shared" ca="1" si="124"/>
        <v>#NAME?</v>
      </c>
      <c r="AS278" s="222" t="e">
        <f t="shared" ca="1" si="124"/>
        <v>#NAME?</v>
      </c>
      <c r="AT278" s="222" t="e">
        <f t="shared" ca="1" si="114"/>
        <v>#NAME?</v>
      </c>
      <c r="AU278" s="222" t="e">
        <f t="shared" ca="1" si="114"/>
        <v>#NAME?</v>
      </c>
      <c r="AX278" s="296"/>
      <c r="AZ278" s="298" t="s">
        <v>10981</v>
      </c>
      <c r="BB278" s="244" t="e">
        <f t="shared" ca="1" si="112"/>
        <v>#NAME?</v>
      </c>
      <c r="BC278" s="244" t="e">
        <f t="shared" ca="1" si="128"/>
        <v>#NAME?</v>
      </c>
      <c r="BD278" s="244" t="e">
        <f t="shared" ca="1" si="128"/>
        <v>#NAME?</v>
      </c>
      <c r="BE278" s="244" t="e">
        <f t="shared" ca="1" si="128"/>
        <v>#NAME?</v>
      </c>
      <c r="BF278" s="244" t="e">
        <f t="shared" ca="1" si="128"/>
        <v>#NAME?</v>
      </c>
      <c r="BG278" s="244" t="e">
        <f t="shared" ca="1" si="128"/>
        <v>#NAME?</v>
      </c>
      <c r="BH278" s="244" t="e">
        <f t="shared" ca="1" si="128"/>
        <v>#NAME?</v>
      </c>
      <c r="BI278" s="244" t="e">
        <f t="shared" ca="1" si="128"/>
        <v>#NAME?</v>
      </c>
      <c r="BJ278" s="244" t="e">
        <f t="shared" ca="1" si="128"/>
        <v>#NAME?</v>
      </c>
      <c r="BK278" s="244" t="e">
        <f t="shared" ca="1" si="128"/>
        <v>#NAME?</v>
      </c>
      <c r="BL278" s="244" t="e">
        <f t="shared" ca="1" si="128"/>
        <v>#NAME?</v>
      </c>
      <c r="BM278" s="244" t="e">
        <f t="shared" ca="1" si="128"/>
        <v>#NAME?</v>
      </c>
      <c r="BN278" s="244" t="e">
        <f t="shared" ca="1" si="128"/>
        <v>#NAME?</v>
      </c>
      <c r="BO278" s="244" t="e">
        <f t="shared" ca="1" si="103"/>
        <v>#NAME?</v>
      </c>
      <c r="BP278" s="244" t="e">
        <f t="shared" ca="1" si="103"/>
        <v>#NAME?</v>
      </c>
      <c r="BQ278" s="244" t="e">
        <f t="shared" ca="1" si="103"/>
        <v>#NAME?</v>
      </c>
      <c r="BR278" s="244" t="e">
        <f t="shared" ca="1" si="103"/>
        <v>#NAME?</v>
      </c>
      <c r="BS278" s="244" t="e">
        <f t="shared" ca="1" si="103"/>
        <v>#NAME?</v>
      </c>
      <c r="BV278" s="296"/>
      <c r="BX278" s="298" t="s">
        <v>10981</v>
      </c>
      <c r="BZ278" s="244" t="e">
        <f t="shared" ca="1" si="122"/>
        <v>#NAME?</v>
      </c>
      <c r="CA278" s="244" t="e">
        <f t="shared" ca="1" si="122"/>
        <v>#NAME?</v>
      </c>
      <c r="CB278" s="244" t="e">
        <f t="shared" ca="1" si="122"/>
        <v>#NAME?</v>
      </c>
      <c r="CC278" s="244" t="e">
        <f t="shared" ca="1" si="120"/>
        <v>#NAME?</v>
      </c>
      <c r="CD278" s="244" t="e">
        <f t="shared" ca="1" si="120"/>
        <v>#NAME?</v>
      </c>
      <c r="CE278" s="244" t="e">
        <f t="shared" ca="1" si="120"/>
        <v>#NAME?</v>
      </c>
      <c r="CF278" s="244" t="e">
        <f t="shared" ca="1" si="120"/>
        <v>#NAME?</v>
      </c>
      <c r="CG278" s="244" t="e">
        <f t="shared" ca="1" si="116"/>
        <v>#NAME?</v>
      </c>
      <c r="CH278" s="244" t="e">
        <f t="shared" ca="1" si="116"/>
        <v>#NAME?</v>
      </c>
      <c r="CI278" s="244" t="e">
        <f t="shared" ca="1" si="116"/>
        <v>#NAME?</v>
      </c>
      <c r="CJ278" s="244" t="e">
        <f t="shared" ca="1" si="116"/>
        <v>#NAME?</v>
      </c>
      <c r="CK278" s="244" t="e">
        <f t="shared" ca="1" si="116"/>
        <v>#NAME?</v>
      </c>
      <c r="CL278" s="244" t="e">
        <f t="shared" ca="1" si="108"/>
        <v>#NAME?</v>
      </c>
      <c r="CM278" s="244" t="e">
        <f t="shared" ca="1" si="108"/>
        <v>#NAME?</v>
      </c>
      <c r="CN278" s="244" t="e">
        <f t="shared" ca="1" si="108"/>
        <v>#NAME?</v>
      </c>
      <c r="CO278" s="244" t="e">
        <f t="shared" ca="1" si="108"/>
        <v>#NAME?</v>
      </c>
      <c r="CP278" s="244" t="e">
        <f t="shared" ca="1" si="108"/>
        <v>#NAME?</v>
      </c>
      <c r="CQ278" s="244" t="e">
        <f t="shared" ca="1" si="108"/>
        <v>#NAME?</v>
      </c>
      <c r="CT278" s="296"/>
      <c r="CV278" s="298" t="s">
        <v>10981</v>
      </c>
      <c r="CX278" s="244" t="e">
        <f t="shared" ca="1" si="123"/>
        <v>#NAME?</v>
      </c>
      <c r="CY278" s="244" t="e">
        <f t="shared" ca="1" si="123"/>
        <v>#NAME?</v>
      </c>
      <c r="CZ278" s="244" t="e">
        <f t="shared" ca="1" si="123"/>
        <v>#NAME?</v>
      </c>
      <c r="DA278" s="244" t="e">
        <f t="shared" ca="1" si="121"/>
        <v>#NAME?</v>
      </c>
      <c r="DB278" s="244" t="e">
        <f t="shared" ca="1" si="121"/>
        <v>#NAME?</v>
      </c>
      <c r="DC278" s="244" t="e">
        <f t="shared" ca="1" si="121"/>
        <v>#NAME?</v>
      </c>
      <c r="DD278" s="244" t="e">
        <f t="shared" ca="1" si="121"/>
        <v>#NAME?</v>
      </c>
      <c r="DE278" s="244" t="e">
        <f t="shared" ca="1" si="117"/>
        <v>#NAME?</v>
      </c>
      <c r="DF278" s="244" t="e">
        <f t="shared" ca="1" si="117"/>
        <v>#NAME?</v>
      </c>
      <c r="DG278" s="244" t="e">
        <f t="shared" ca="1" si="117"/>
        <v>#NAME?</v>
      </c>
      <c r="DH278" s="244" t="e">
        <f t="shared" ca="1" si="117"/>
        <v>#NAME?</v>
      </c>
      <c r="DI278" s="244" t="e">
        <f t="shared" ca="1" si="117"/>
        <v>#NAME?</v>
      </c>
      <c r="DJ278" s="244" t="e">
        <f t="shared" ca="1" si="109"/>
        <v>#NAME?</v>
      </c>
      <c r="DK278" s="244" t="e">
        <f t="shared" ca="1" si="109"/>
        <v>#NAME?</v>
      </c>
      <c r="DL278" s="244" t="e">
        <f t="shared" ca="1" si="109"/>
        <v>#NAME?</v>
      </c>
      <c r="DM278" s="244" t="e">
        <f t="shared" ca="1" si="109"/>
        <v>#NAME?</v>
      </c>
      <c r="DN278" s="244" t="e">
        <f t="shared" ca="1" si="109"/>
        <v>#NAME?</v>
      </c>
      <c r="DO278" s="244" t="e">
        <f t="shared" ca="1" si="109"/>
        <v>#NAME?</v>
      </c>
    </row>
    <row r="279" spans="2:119" ht="16.5" thickBot="1">
      <c r="B279" s="296"/>
      <c r="C279" s="297">
        <f t="shared" si="119"/>
        <v>140.59401452852268</v>
      </c>
      <c r="D279" s="298" t="s">
        <v>10992</v>
      </c>
      <c r="E279" s="293">
        <f t="shared" si="127"/>
        <v>131.25131843450137</v>
      </c>
      <c r="F279" s="221">
        <f t="shared" si="126"/>
        <v>384.37646235108991</v>
      </c>
      <c r="G279" s="221">
        <f t="shared" si="126"/>
        <v>383.99965371924986</v>
      </c>
      <c r="H279" s="221">
        <f t="shared" si="125"/>
        <v>383.62449007414938</v>
      </c>
      <c r="I279" s="221">
        <f t="shared" si="125"/>
        <v>383.11131029504736</v>
      </c>
      <c r="J279" s="221">
        <f t="shared" si="125"/>
        <v>382.60120228144535</v>
      </c>
      <c r="K279" s="221">
        <f t="shared" si="125"/>
        <v>382.0941441113855</v>
      </c>
      <c r="L279" s="221">
        <f t="shared" si="125"/>
        <v>381.40757693342169</v>
      </c>
      <c r="M279" s="221">
        <f t="shared" si="125"/>
        <v>380.54592321084863</v>
      </c>
      <c r="N279" s="221">
        <f t="shared" si="125"/>
        <v>379.69310668188189</v>
      </c>
      <c r="O279" s="221">
        <f t="shared" si="125"/>
        <v>378.36428508463109</v>
      </c>
      <c r="P279" s="221">
        <f t="shared" si="106"/>
        <v>377.05680898916609</v>
      </c>
      <c r="Q279" s="221">
        <f t="shared" si="106"/>
        <v>375.09253884522514</v>
      </c>
      <c r="R279" s="221">
        <f t="shared" si="106"/>
        <v>372.43885076351449</v>
      </c>
      <c r="S279" s="221">
        <f t="shared" si="106"/>
        <v>369.87399064872955</v>
      </c>
      <c r="T279" s="221">
        <f t="shared" si="104"/>
        <v>366.74969896771609</v>
      </c>
      <c r="U279" s="221">
        <f t="shared" si="104"/>
        <v>362.78484697695728</v>
      </c>
      <c r="V279" s="221">
        <f t="shared" si="104"/>
        <v>342.89531649082494</v>
      </c>
      <c r="W279" s="221">
        <f t="shared" si="104"/>
        <v>316.84533296302402</v>
      </c>
      <c r="Z279" s="296"/>
      <c r="AA279" s="294">
        <f t="shared" si="107"/>
        <v>6.9999999999999999E-4</v>
      </c>
      <c r="AB279" s="298" t="s">
        <v>10992</v>
      </c>
      <c r="AC279" s="295">
        <v>5.57E-2</v>
      </c>
      <c r="AD279" s="222" t="e">
        <f t="shared" ca="1" si="115"/>
        <v>#NAME?</v>
      </c>
      <c r="AE279" s="222" t="e">
        <f t="shared" ca="1" si="115"/>
        <v>#NAME?</v>
      </c>
      <c r="AF279" s="222" t="e">
        <f t="shared" ca="1" si="115"/>
        <v>#NAME?</v>
      </c>
      <c r="AG279" s="222" t="e">
        <f t="shared" ca="1" si="115"/>
        <v>#NAME?</v>
      </c>
      <c r="AH279" s="222" t="e">
        <f t="shared" ca="1" si="115"/>
        <v>#NAME?</v>
      </c>
      <c r="AI279" s="222" t="e">
        <f t="shared" ca="1" si="115"/>
        <v>#NAME?</v>
      </c>
      <c r="AJ279" s="222" t="e">
        <f t="shared" ca="1" si="115"/>
        <v>#NAME?</v>
      </c>
      <c r="AK279" s="222" t="e">
        <f t="shared" ca="1" si="113"/>
        <v>#NAME?</v>
      </c>
      <c r="AL279" s="222" t="e">
        <f t="shared" ca="1" si="113"/>
        <v>#NAME?</v>
      </c>
      <c r="AM279" s="222" t="e">
        <f t="shared" ca="1" si="113"/>
        <v>#NAME?</v>
      </c>
      <c r="AN279" s="222" t="e">
        <f t="shared" ca="1" si="113"/>
        <v>#NAME?</v>
      </c>
      <c r="AO279" s="222" t="e">
        <f t="shared" ca="1" si="113"/>
        <v>#NAME?</v>
      </c>
      <c r="AP279" s="222" t="e">
        <f t="shared" ca="1" si="124"/>
        <v>#NAME?</v>
      </c>
      <c r="AQ279" s="222" t="e">
        <f t="shared" ca="1" si="124"/>
        <v>#NAME?</v>
      </c>
      <c r="AR279" s="222" t="e">
        <f t="shared" ca="1" si="124"/>
        <v>#NAME?</v>
      </c>
      <c r="AS279" s="222" t="e">
        <f t="shared" ca="1" si="124"/>
        <v>#NAME?</v>
      </c>
      <c r="AT279" s="222" t="e">
        <f t="shared" ca="1" si="114"/>
        <v>#NAME?</v>
      </c>
      <c r="AU279" s="222" t="e">
        <f t="shared" ca="1" si="114"/>
        <v>#NAME?</v>
      </c>
      <c r="AX279" s="296"/>
      <c r="AZ279" s="298" t="s">
        <v>10992</v>
      </c>
      <c r="BB279" s="244" t="e">
        <f t="shared" ca="1" si="112"/>
        <v>#NAME?</v>
      </c>
      <c r="BC279" s="244" t="e">
        <f t="shared" ca="1" si="128"/>
        <v>#NAME?</v>
      </c>
      <c r="BD279" s="244" t="e">
        <f t="shared" ca="1" si="128"/>
        <v>#NAME?</v>
      </c>
      <c r="BE279" s="244" t="e">
        <f t="shared" ca="1" si="128"/>
        <v>#NAME?</v>
      </c>
      <c r="BF279" s="244" t="e">
        <f t="shared" ca="1" si="128"/>
        <v>#NAME?</v>
      </c>
      <c r="BG279" s="244" t="e">
        <f t="shared" ca="1" si="128"/>
        <v>#NAME?</v>
      </c>
      <c r="BH279" s="244" t="e">
        <f t="shared" ca="1" si="128"/>
        <v>#NAME?</v>
      </c>
      <c r="BI279" s="244" t="e">
        <f t="shared" ca="1" si="128"/>
        <v>#NAME?</v>
      </c>
      <c r="BJ279" s="244" t="e">
        <f t="shared" ca="1" si="128"/>
        <v>#NAME?</v>
      </c>
      <c r="BK279" s="244" t="e">
        <f t="shared" ca="1" si="128"/>
        <v>#NAME?</v>
      </c>
      <c r="BL279" s="244" t="e">
        <f t="shared" ca="1" si="128"/>
        <v>#NAME?</v>
      </c>
      <c r="BM279" s="244" t="e">
        <f t="shared" ca="1" si="128"/>
        <v>#NAME?</v>
      </c>
      <c r="BN279" s="244" t="e">
        <f t="shared" ca="1" si="128"/>
        <v>#NAME?</v>
      </c>
      <c r="BO279" s="244" t="e">
        <f t="shared" ca="1" si="103"/>
        <v>#NAME?</v>
      </c>
      <c r="BP279" s="244" t="e">
        <f t="shared" ca="1" si="103"/>
        <v>#NAME?</v>
      </c>
      <c r="BQ279" s="244" t="e">
        <f t="shared" ca="1" si="103"/>
        <v>#NAME?</v>
      </c>
      <c r="BR279" s="244" t="e">
        <f t="shared" ca="1" si="103"/>
        <v>#NAME?</v>
      </c>
      <c r="BS279" s="244" t="e">
        <f t="shared" ca="1" si="103"/>
        <v>#NAME?</v>
      </c>
      <c r="BV279" s="296"/>
      <c r="BX279" s="298" t="s">
        <v>10992</v>
      </c>
      <c r="BZ279" s="244" t="e">
        <f t="shared" ca="1" si="122"/>
        <v>#NAME?</v>
      </c>
      <c r="CA279" s="244" t="e">
        <f t="shared" ca="1" si="122"/>
        <v>#NAME?</v>
      </c>
      <c r="CB279" s="244" t="e">
        <f t="shared" ca="1" si="122"/>
        <v>#NAME?</v>
      </c>
      <c r="CC279" s="244" t="e">
        <f t="shared" ca="1" si="120"/>
        <v>#NAME?</v>
      </c>
      <c r="CD279" s="244" t="e">
        <f t="shared" ca="1" si="120"/>
        <v>#NAME?</v>
      </c>
      <c r="CE279" s="244" t="e">
        <f t="shared" ca="1" si="120"/>
        <v>#NAME?</v>
      </c>
      <c r="CF279" s="244" t="e">
        <f t="shared" ca="1" si="120"/>
        <v>#NAME?</v>
      </c>
      <c r="CG279" s="244" t="e">
        <f t="shared" ca="1" si="116"/>
        <v>#NAME?</v>
      </c>
      <c r="CH279" s="244" t="e">
        <f t="shared" ca="1" si="116"/>
        <v>#NAME?</v>
      </c>
      <c r="CI279" s="244" t="e">
        <f t="shared" ca="1" si="116"/>
        <v>#NAME?</v>
      </c>
      <c r="CJ279" s="244" t="e">
        <f t="shared" ca="1" si="116"/>
        <v>#NAME?</v>
      </c>
      <c r="CK279" s="244" t="e">
        <f t="shared" ca="1" si="116"/>
        <v>#NAME?</v>
      </c>
      <c r="CL279" s="244" t="e">
        <f t="shared" ca="1" si="108"/>
        <v>#NAME?</v>
      </c>
      <c r="CM279" s="244" t="e">
        <f t="shared" ca="1" si="108"/>
        <v>#NAME?</v>
      </c>
      <c r="CN279" s="244" t="e">
        <f t="shared" ca="1" si="108"/>
        <v>#NAME?</v>
      </c>
      <c r="CO279" s="244" t="e">
        <f t="shared" ca="1" si="108"/>
        <v>#NAME?</v>
      </c>
      <c r="CP279" s="244" t="e">
        <f t="shared" ca="1" si="108"/>
        <v>#NAME?</v>
      </c>
      <c r="CQ279" s="244" t="e">
        <f t="shared" ref="CP279:CQ342" ca="1" si="129">W279-$BR$82</f>
        <v>#NAME?</v>
      </c>
      <c r="CT279" s="296"/>
      <c r="CV279" s="298" t="s">
        <v>10992</v>
      </c>
      <c r="CX279" s="244" t="e">
        <f t="shared" ca="1" si="123"/>
        <v>#NAME?</v>
      </c>
      <c r="CY279" s="244" t="e">
        <f t="shared" ca="1" si="123"/>
        <v>#NAME?</v>
      </c>
      <c r="CZ279" s="244" t="e">
        <f t="shared" ca="1" si="123"/>
        <v>#NAME?</v>
      </c>
      <c r="DA279" s="244" t="e">
        <f t="shared" ca="1" si="121"/>
        <v>#NAME?</v>
      </c>
      <c r="DB279" s="244" t="e">
        <f t="shared" ca="1" si="121"/>
        <v>#NAME?</v>
      </c>
      <c r="DC279" s="244" t="e">
        <f t="shared" ca="1" si="121"/>
        <v>#NAME?</v>
      </c>
      <c r="DD279" s="244" t="e">
        <f t="shared" ca="1" si="121"/>
        <v>#NAME?</v>
      </c>
      <c r="DE279" s="244" t="e">
        <f t="shared" ca="1" si="117"/>
        <v>#NAME?</v>
      </c>
      <c r="DF279" s="244" t="e">
        <f t="shared" ca="1" si="117"/>
        <v>#NAME?</v>
      </c>
      <c r="DG279" s="244" t="e">
        <f t="shared" ca="1" si="117"/>
        <v>#NAME?</v>
      </c>
      <c r="DH279" s="244" t="e">
        <f t="shared" ca="1" si="117"/>
        <v>#NAME?</v>
      </c>
      <c r="DI279" s="244" t="e">
        <f t="shared" ca="1" si="117"/>
        <v>#NAME?</v>
      </c>
      <c r="DJ279" s="244" t="e">
        <f t="shared" ca="1" si="109"/>
        <v>#NAME?</v>
      </c>
      <c r="DK279" s="244" t="e">
        <f t="shared" ca="1" si="109"/>
        <v>#NAME?</v>
      </c>
      <c r="DL279" s="244" t="e">
        <f t="shared" ca="1" si="109"/>
        <v>#NAME?</v>
      </c>
      <c r="DM279" s="244" t="e">
        <f t="shared" ca="1" si="109"/>
        <v>#NAME?</v>
      </c>
      <c r="DN279" s="244" t="e">
        <f t="shared" ca="1" si="109"/>
        <v>#NAME?</v>
      </c>
      <c r="DO279" s="244" t="e">
        <f t="shared" ref="DN279:DO342" ca="1" si="130">CQ279^2*AU279</f>
        <v>#NAME?</v>
      </c>
    </row>
    <row r="280" spans="2:119" ht="16.5" thickBot="1">
      <c r="B280" s="296"/>
      <c r="C280" s="297">
        <f t="shared" si="119"/>
        <v>140.59401452852268</v>
      </c>
      <c r="D280" s="298" t="s">
        <v>10994</v>
      </c>
      <c r="E280" s="293">
        <f t="shared" si="127"/>
        <v>128.7199154446343</v>
      </c>
      <c r="F280" s="221">
        <f t="shared" si="126"/>
        <v>381.84505936122287</v>
      </c>
      <c r="G280" s="221">
        <f t="shared" si="126"/>
        <v>381.46825072938282</v>
      </c>
      <c r="H280" s="221">
        <f t="shared" si="125"/>
        <v>381.09308708428227</v>
      </c>
      <c r="I280" s="221">
        <f t="shared" si="125"/>
        <v>380.57990730518026</v>
      </c>
      <c r="J280" s="221">
        <f t="shared" si="125"/>
        <v>380.06979929157831</v>
      </c>
      <c r="K280" s="221">
        <f t="shared" si="125"/>
        <v>379.5627411215184</v>
      </c>
      <c r="L280" s="221">
        <f t="shared" si="125"/>
        <v>378.87617394355459</v>
      </c>
      <c r="M280" s="221">
        <f t="shared" si="125"/>
        <v>378.01452022098158</v>
      </c>
      <c r="N280" s="221">
        <f t="shared" si="125"/>
        <v>377.16170369201478</v>
      </c>
      <c r="O280" s="221">
        <f t="shared" si="125"/>
        <v>375.83288209476405</v>
      </c>
      <c r="P280" s="221">
        <f t="shared" si="106"/>
        <v>374.52540599929898</v>
      </c>
      <c r="Q280" s="221">
        <f t="shared" si="106"/>
        <v>372.56113585535809</v>
      </c>
      <c r="R280" s="221">
        <f t="shared" si="106"/>
        <v>369.90744777364739</v>
      </c>
      <c r="S280" s="221">
        <f t="shared" si="106"/>
        <v>367.34258765886244</v>
      </c>
      <c r="T280" s="221">
        <f t="shared" si="104"/>
        <v>364.21829597784898</v>
      </c>
      <c r="U280" s="221">
        <f t="shared" si="104"/>
        <v>360.25344398709018</v>
      </c>
      <c r="V280" s="221">
        <f t="shared" si="104"/>
        <v>340.36391350095789</v>
      </c>
      <c r="W280" s="221">
        <f t="shared" si="104"/>
        <v>314.31392997315697</v>
      </c>
      <c r="Z280" s="296"/>
      <c r="AA280" s="294">
        <f t="shared" si="107"/>
        <v>6.9999999999999999E-4</v>
      </c>
      <c r="AB280" s="298" t="s">
        <v>10994</v>
      </c>
      <c r="AC280" s="295">
        <v>2.01E-2</v>
      </c>
      <c r="AD280" s="222" t="e">
        <f t="shared" ca="1" si="115"/>
        <v>#NAME?</v>
      </c>
      <c r="AE280" s="222" t="e">
        <f t="shared" ca="1" si="115"/>
        <v>#NAME?</v>
      </c>
      <c r="AF280" s="222" t="e">
        <f t="shared" ca="1" si="115"/>
        <v>#NAME?</v>
      </c>
      <c r="AG280" s="222" t="e">
        <f t="shared" ca="1" si="115"/>
        <v>#NAME?</v>
      </c>
      <c r="AH280" s="222" t="e">
        <f t="shared" ca="1" si="115"/>
        <v>#NAME?</v>
      </c>
      <c r="AI280" s="222" t="e">
        <f t="shared" ca="1" si="115"/>
        <v>#NAME?</v>
      </c>
      <c r="AJ280" s="222" t="e">
        <f t="shared" ca="1" si="115"/>
        <v>#NAME?</v>
      </c>
      <c r="AK280" s="222" t="e">
        <f t="shared" ca="1" si="113"/>
        <v>#NAME?</v>
      </c>
      <c r="AL280" s="222" t="e">
        <f t="shared" ca="1" si="113"/>
        <v>#NAME?</v>
      </c>
      <c r="AM280" s="222" t="e">
        <f t="shared" ca="1" si="113"/>
        <v>#NAME?</v>
      </c>
      <c r="AN280" s="222" t="e">
        <f t="shared" ca="1" si="113"/>
        <v>#NAME?</v>
      </c>
      <c r="AO280" s="222" t="e">
        <f t="shared" ca="1" si="113"/>
        <v>#NAME?</v>
      </c>
      <c r="AP280" s="222" t="e">
        <f t="shared" ca="1" si="124"/>
        <v>#NAME?</v>
      </c>
      <c r="AQ280" s="222" t="e">
        <f t="shared" ca="1" si="124"/>
        <v>#NAME?</v>
      </c>
      <c r="AR280" s="222" t="e">
        <f t="shared" ca="1" si="124"/>
        <v>#NAME?</v>
      </c>
      <c r="AS280" s="222" t="e">
        <f t="shared" ca="1" si="124"/>
        <v>#NAME?</v>
      </c>
      <c r="AT280" s="222" t="e">
        <f t="shared" ca="1" si="114"/>
        <v>#NAME?</v>
      </c>
      <c r="AU280" s="222" t="e">
        <f t="shared" ca="1" si="114"/>
        <v>#NAME?</v>
      </c>
      <c r="AX280" s="296"/>
      <c r="AZ280" s="298" t="s">
        <v>10994</v>
      </c>
      <c r="BB280" s="244" t="e">
        <f t="shared" ca="1" si="112"/>
        <v>#NAME?</v>
      </c>
      <c r="BC280" s="244" t="e">
        <f t="shared" ca="1" si="128"/>
        <v>#NAME?</v>
      </c>
      <c r="BD280" s="244" t="e">
        <f t="shared" ca="1" si="128"/>
        <v>#NAME?</v>
      </c>
      <c r="BE280" s="244" t="e">
        <f t="shared" ca="1" si="128"/>
        <v>#NAME?</v>
      </c>
      <c r="BF280" s="244" t="e">
        <f t="shared" ca="1" si="128"/>
        <v>#NAME?</v>
      </c>
      <c r="BG280" s="244" t="e">
        <f t="shared" ca="1" si="128"/>
        <v>#NAME?</v>
      </c>
      <c r="BH280" s="244" t="e">
        <f t="shared" ca="1" si="128"/>
        <v>#NAME?</v>
      </c>
      <c r="BI280" s="244" t="e">
        <f t="shared" ca="1" si="128"/>
        <v>#NAME?</v>
      </c>
      <c r="BJ280" s="244" t="e">
        <f t="shared" ca="1" si="128"/>
        <v>#NAME?</v>
      </c>
      <c r="BK280" s="244" t="e">
        <f t="shared" ca="1" si="128"/>
        <v>#NAME?</v>
      </c>
      <c r="BL280" s="244" t="e">
        <f t="shared" ca="1" si="128"/>
        <v>#NAME?</v>
      </c>
      <c r="BM280" s="244" t="e">
        <f t="shared" ca="1" si="128"/>
        <v>#NAME?</v>
      </c>
      <c r="BN280" s="244" t="e">
        <f t="shared" ca="1" si="128"/>
        <v>#NAME?</v>
      </c>
      <c r="BO280" s="244" t="e">
        <f t="shared" ca="1" si="103"/>
        <v>#NAME?</v>
      </c>
      <c r="BP280" s="244" t="e">
        <f t="shared" ca="1" si="103"/>
        <v>#NAME?</v>
      </c>
      <c r="BQ280" s="244" t="e">
        <f t="shared" ca="1" si="103"/>
        <v>#NAME?</v>
      </c>
      <c r="BR280" s="244" t="e">
        <f t="shared" ca="1" si="103"/>
        <v>#NAME?</v>
      </c>
      <c r="BS280" s="244" t="e">
        <f t="shared" ca="1" si="103"/>
        <v>#NAME?</v>
      </c>
      <c r="BV280" s="296"/>
      <c r="BX280" s="298" t="s">
        <v>10994</v>
      </c>
      <c r="BZ280" s="244" t="e">
        <f t="shared" ca="1" si="122"/>
        <v>#NAME?</v>
      </c>
      <c r="CA280" s="244" t="e">
        <f t="shared" ca="1" si="122"/>
        <v>#NAME?</v>
      </c>
      <c r="CB280" s="244" t="e">
        <f t="shared" ca="1" si="122"/>
        <v>#NAME?</v>
      </c>
      <c r="CC280" s="244" t="e">
        <f t="shared" ca="1" si="120"/>
        <v>#NAME?</v>
      </c>
      <c r="CD280" s="244" t="e">
        <f t="shared" ca="1" si="120"/>
        <v>#NAME?</v>
      </c>
      <c r="CE280" s="244" t="e">
        <f t="shared" ca="1" si="120"/>
        <v>#NAME?</v>
      </c>
      <c r="CF280" s="244" t="e">
        <f t="shared" ca="1" si="120"/>
        <v>#NAME?</v>
      </c>
      <c r="CG280" s="244" t="e">
        <f t="shared" ca="1" si="116"/>
        <v>#NAME?</v>
      </c>
      <c r="CH280" s="244" t="e">
        <f t="shared" ref="CH280:CQ343" ca="1" si="131">N280-$BR$82</f>
        <v>#NAME?</v>
      </c>
      <c r="CI280" s="244" t="e">
        <f t="shared" ca="1" si="131"/>
        <v>#NAME?</v>
      </c>
      <c r="CJ280" s="244" t="e">
        <f t="shared" ca="1" si="131"/>
        <v>#NAME?</v>
      </c>
      <c r="CK280" s="244" t="e">
        <f t="shared" ca="1" si="131"/>
        <v>#NAME?</v>
      </c>
      <c r="CL280" s="244" t="e">
        <f t="shared" ca="1" si="131"/>
        <v>#NAME?</v>
      </c>
      <c r="CM280" s="244" t="e">
        <f t="shared" ca="1" si="131"/>
        <v>#NAME?</v>
      </c>
      <c r="CN280" s="244" t="e">
        <f t="shared" ca="1" si="131"/>
        <v>#NAME?</v>
      </c>
      <c r="CO280" s="244" t="e">
        <f t="shared" ca="1" si="131"/>
        <v>#NAME?</v>
      </c>
      <c r="CP280" s="244" t="e">
        <f t="shared" ca="1" si="129"/>
        <v>#NAME?</v>
      </c>
      <c r="CQ280" s="244" t="e">
        <f t="shared" ca="1" si="129"/>
        <v>#NAME?</v>
      </c>
      <c r="CT280" s="296"/>
      <c r="CV280" s="298" t="s">
        <v>10994</v>
      </c>
      <c r="CX280" s="244" t="e">
        <f t="shared" ca="1" si="123"/>
        <v>#NAME?</v>
      </c>
      <c r="CY280" s="244" t="e">
        <f t="shared" ca="1" si="123"/>
        <v>#NAME?</v>
      </c>
      <c r="CZ280" s="244" t="e">
        <f t="shared" ca="1" si="123"/>
        <v>#NAME?</v>
      </c>
      <c r="DA280" s="244" t="e">
        <f t="shared" ca="1" si="121"/>
        <v>#NAME?</v>
      </c>
      <c r="DB280" s="244" t="e">
        <f t="shared" ca="1" si="121"/>
        <v>#NAME?</v>
      </c>
      <c r="DC280" s="244" t="e">
        <f t="shared" ca="1" si="121"/>
        <v>#NAME?</v>
      </c>
      <c r="DD280" s="244" t="e">
        <f t="shared" ca="1" si="121"/>
        <v>#NAME?</v>
      </c>
      <c r="DE280" s="244" t="e">
        <f t="shared" ca="1" si="117"/>
        <v>#NAME?</v>
      </c>
      <c r="DF280" s="244" t="e">
        <f t="shared" ref="DF280:DO343" ca="1" si="132">CH280^2*AL280</f>
        <v>#NAME?</v>
      </c>
      <c r="DG280" s="244" t="e">
        <f t="shared" ca="1" si="132"/>
        <v>#NAME?</v>
      </c>
      <c r="DH280" s="244" t="e">
        <f t="shared" ca="1" si="132"/>
        <v>#NAME?</v>
      </c>
      <c r="DI280" s="244" t="e">
        <f t="shared" ca="1" si="132"/>
        <v>#NAME?</v>
      </c>
      <c r="DJ280" s="244" t="e">
        <f t="shared" ca="1" si="132"/>
        <v>#NAME?</v>
      </c>
      <c r="DK280" s="244" t="e">
        <f t="shared" ca="1" si="132"/>
        <v>#NAME?</v>
      </c>
      <c r="DL280" s="244" t="e">
        <f t="shared" ca="1" si="132"/>
        <v>#NAME?</v>
      </c>
      <c r="DM280" s="244" t="e">
        <f t="shared" ca="1" si="132"/>
        <v>#NAME?</v>
      </c>
      <c r="DN280" s="244" t="e">
        <f t="shared" ca="1" si="130"/>
        <v>#NAME?</v>
      </c>
      <c r="DO280" s="244" t="e">
        <f t="shared" ca="1" si="130"/>
        <v>#NAME?</v>
      </c>
    </row>
    <row r="281" spans="2:119" ht="16.5" thickBot="1">
      <c r="B281" s="296"/>
      <c r="C281" s="297">
        <f t="shared" si="119"/>
        <v>140.59401452852268</v>
      </c>
      <c r="D281" s="298" t="s">
        <v>10996</v>
      </c>
      <c r="E281" s="293">
        <f t="shared" si="127"/>
        <v>125.30360400948862</v>
      </c>
      <c r="F281" s="221">
        <f t="shared" si="126"/>
        <v>378.42874792607722</v>
      </c>
      <c r="G281" s="221">
        <f t="shared" si="126"/>
        <v>378.05193929423717</v>
      </c>
      <c r="H281" s="221">
        <f t="shared" si="125"/>
        <v>377.67677564913663</v>
      </c>
      <c r="I281" s="221">
        <f t="shared" si="125"/>
        <v>377.16359587003456</v>
      </c>
      <c r="J281" s="221">
        <f t="shared" si="125"/>
        <v>376.6534878564326</v>
      </c>
      <c r="K281" s="221">
        <f t="shared" si="125"/>
        <v>376.1464296863727</v>
      </c>
      <c r="L281" s="221">
        <f t="shared" si="125"/>
        <v>375.45986250840895</v>
      </c>
      <c r="M281" s="221">
        <f t="shared" si="125"/>
        <v>374.59820878583594</v>
      </c>
      <c r="N281" s="221">
        <f t="shared" si="125"/>
        <v>373.74539225686908</v>
      </c>
      <c r="O281" s="221">
        <f t="shared" si="125"/>
        <v>372.41657065961834</v>
      </c>
      <c r="P281" s="221">
        <f t="shared" si="106"/>
        <v>371.10909456415334</v>
      </c>
      <c r="Q281" s="221">
        <f t="shared" si="106"/>
        <v>369.14482442021244</v>
      </c>
      <c r="R281" s="221">
        <f t="shared" si="106"/>
        <v>366.49113633850175</v>
      </c>
      <c r="S281" s="221">
        <f t="shared" si="106"/>
        <v>363.92627622371674</v>
      </c>
      <c r="T281" s="221">
        <f t="shared" si="104"/>
        <v>360.80198454270328</v>
      </c>
      <c r="U281" s="221">
        <f t="shared" si="104"/>
        <v>356.83713255194448</v>
      </c>
      <c r="V281" s="221">
        <f t="shared" si="104"/>
        <v>336.94760206581225</v>
      </c>
      <c r="W281" s="221">
        <f t="shared" si="104"/>
        <v>310.89761853801133</v>
      </c>
      <c r="Z281" s="296"/>
      <c r="AA281" s="294">
        <f t="shared" si="107"/>
        <v>6.9999999999999999E-4</v>
      </c>
      <c r="AB281" s="298" t="s">
        <v>10996</v>
      </c>
      <c r="AC281" s="295">
        <v>8.0999999999999996E-3</v>
      </c>
      <c r="AD281" s="222" t="e">
        <f t="shared" ca="1" si="115"/>
        <v>#NAME?</v>
      </c>
      <c r="AE281" s="222" t="e">
        <f t="shared" ca="1" si="115"/>
        <v>#NAME?</v>
      </c>
      <c r="AF281" s="222" t="e">
        <f t="shared" ca="1" si="115"/>
        <v>#NAME?</v>
      </c>
      <c r="AG281" s="222" t="e">
        <f t="shared" ca="1" si="115"/>
        <v>#NAME?</v>
      </c>
      <c r="AH281" s="222" t="e">
        <f t="shared" ca="1" si="115"/>
        <v>#NAME?</v>
      </c>
      <c r="AI281" s="222" t="e">
        <f t="shared" ca="1" si="115"/>
        <v>#NAME?</v>
      </c>
      <c r="AJ281" s="222" t="e">
        <f t="shared" ca="1" si="115"/>
        <v>#NAME?</v>
      </c>
      <c r="AK281" s="222" t="e">
        <f t="shared" ca="1" si="113"/>
        <v>#NAME?</v>
      </c>
      <c r="AL281" s="222" t="e">
        <f t="shared" ca="1" si="113"/>
        <v>#NAME?</v>
      </c>
      <c r="AM281" s="222" t="e">
        <f t="shared" ca="1" si="113"/>
        <v>#NAME?</v>
      </c>
      <c r="AN281" s="222" t="e">
        <f t="shared" ca="1" si="113"/>
        <v>#NAME?</v>
      </c>
      <c r="AO281" s="222" t="e">
        <f t="shared" ca="1" si="113"/>
        <v>#NAME?</v>
      </c>
      <c r="AP281" s="222" t="e">
        <f t="shared" ca="1" si="124"/>
        <v>#NAME?</v>
      </c>
      <c r="AQ281" s="222" t="e">
        <f t="shared" ca="1" si="124"/>
        <v>#NAME?</v>
      </c>
      <c r="AR281" s="222" t="e">
        <f t="shared" ca="1" si="124"/>
        <v>#NAME?</v>
      </c>
      <c r="AS281" s="222" t="e">
        <f t="shared" ca="1" si="124"/>
        <v>#NAME?</v>
      </c>
      <c r="AT281" s="222" t="e">
        <f t="shared" ca="1" si="114"/>
        <v>#NAME?</v>
      </c>
      <c r="AU281" s="222" t="e">
        <f t="shared" ca="1" si="114"/>
        <v>#NAME?</v>
      </c>
      <c r="AX281" s="296"/>
      <c r="AZ281" s="298" t="s">
        <v>10996</v>
      </c>
      <c r="BB281" s="244" t="e">
        <f t="shared" ca="1" si="112"/>
        <v>#NAME?</v>
      </c>
      <c r="BC281" s="244" t="e">
        <f t="shared" ca="1" si="128"/>
        <v>#NAME?</v>
      </c>
      <c r="BD281" s="244" t="e">
        <f t="shared" ca="1" si="128"/>
        <v>#NAME?</v>
      </c>
      <c r="BE281" s="244" t="e">
        <f t="shared" ca="1" si="128"/>
        <v>#NAME?</v>
      </c>
      <c r="BF281" s="244" t="e">
        <f t="shared" ca="1" si="128"/>
        <v>#NAME?</v>
      </c>
      <c r="BG281" s="244" t="e">
        <f t="shared" ca="1" si="128"/>
        <v>#NAME?</v>
      </c>
      <c r="BH281" s="244" t="e">
        <f t="shared" ca="1" si="128"/>
        <v>#NAME?</v>
      </c>
      <c r="BI281" s="244" t="e">
        <f t="shared" ca="1" si="128"/>
        <v>#NAME?</v>
      </c>
      <c r="BJ281" s="244" t="e">
        <f t="shared" ca="1" si="128"/>
        <v>#NAME?</v>
      </c>
      <c r="BK281" s="244" t="e">
        <f t="shared" ca="1" si="128"/>
        <v>#NAME?</v>
      </c>
      <c r="BL281" s="244" t="e">
        <f t="shared" ca="1" si="128"/>
        <v>#NAME?</v>
      </c>
      <c r="BM281" s="244" t="e">
        <f t="shared" ca="1" si="128"/>
        <v>#NAME?</v>
      </c>
      <c r="BN281" s="244" t="e">
        <f t="shared" ca="1" si="128"/>
        <v>#NAME?</v>
      </c>
      <c r="BO281" s="244" t="e">
        <f t="shared" ca="1" si="103"/>
        <v>#NAME?</v>
      </c>
      <c r="BP281" s="244" t="e">
        <f t="shared" ca="1" si="103"/>
        <v>#NAME?</v>
      </c>
      <c r="BQ281" s="244" t="e">
        <f t="shared" ca="1" si="103"/>
        <v>#NAME?</v>
      </c>
      <c r="BR281" s="244" t="e">
        <f t="shared" ca="1" si="103"/>
        <v>#NAME?</v>
      </c>
      <c r="BS281" s="244" t="e">
        <f t="shared" ca="1" si="103"/>
        <v>#NAME?</v>
      </c>
      <c r="BV281" s="296"/>
      <c r="BX281" s="298" t="s">
        <v>10996</v>
      </c>
      <c r="BZ281" s="244" t="e">
        <f t="shared" ca="1" si="122"/>
        <v>#NAME?</v>
      </c>
      <c r="CA281" s="244" t="e">
        <f t="shared" ca="1" si="122"/>
        <v>#NAME?</v>
      </c>
      <c r="CB281" s="244" t="e">
        <f t="shared" ca="1" si="122"/>
        <v>#NAME?</v>
      </c>
      <c r="CC281" s="244" t="e">
        <f t="shared" ca="1" si="122"/>
        <v>#NAME?</v>
      </c>
      <c r="CD281" s="244" t="e">
        <f t="shared" ca="1" si="122"/>
        <v>#NAME?</v>
      </c>
      <c r="CE281" s="244" t="e">
        <f t="shared" ca="1" si="122"/>
        <v>#NAME?</v>
      </c>
      <c r="CF281" s="244" t="e">
        <f t="shared" ca="1" si="122"/>
        <v>#NAME?</v>
      </c>
      <c r="CG281" s="244" t="e">
        <f t="shared" ca="1" si="122"/>
        <v>#NAME?</v>
      </c>
      <c r="CH281" s="244" t="e">
        <f t="shared" ca="1" si="131"/>
        <v>#NAME?</v>
      </c>
      <c r="CI281" s="244" t="e">
        <f t="shared" ca="1" si="131"/>
        <v>#NAME?</v>
      </c>
      <c r="CJ281" s="244" t="e">
        <f t="shared" ca="1" si="131"/>
        <v>#NAME?</v>
      </c>
      <c r="CK281" s="244" t="e">
        <f t="shared" ca="1" si="131"/>
        <v>#NAME?</v>
      </c>
      <c r="CL281" s="244" t="e">
        <f t="shared" ca="1" si="131"/>
        <v>#NAME?</v>
      </c>
      <c r="CM281" s="244" t="e">
        <f t="shared" ca="1" si="131"/>
        <v>#NAME?</v>
      </c>
      <c r="CN281" s="244" t="e">
        <f t="shared" ca="1" si="131"/>
        <v>#NAME?</v>
      </c>
      <c r="CO281" s="244" t="e">
        <f t="shared" ca="1" si="131"/>
        <v>#NAME?</v>
      </c>
      <c r="CP281" s="244" t="e">
        <f t="shared" ca="1" si="129"/>
        <v>#NAME?</v>
      </c>
      <c r="CQ281" s="244" t="e">
        <f t="shared" ca="1" si="129"/>
        <v>#NAME?</v>
      </c>
      <c r="CT281" s="296"/>
      <c r="CV281" s="298" t="s">
        <v>10996</v>
      </c>
      <c r="CX281" s="244" t="e">
        <f t="shared" ca="1" si="123"/>
        <v>#NAME?</v>
      </c>
      <c r="CY281" s="244" t="e">
        <f t="shared" ca="1" si="123"/>
        <v>#NAME?</v>
      </c>
      <c r="CZ281" s="244" t="e">
        <f t="shared" ca="1" si="123"/>
        <v>#NAME?</v>
      </c>
      <c r="DA281" s="244" t="e">
        <f t="shared" ca="1" si="123"/>
        <v>#NAME?</v>
      </c>
      <c r="DB281" s="244" t="e">
        <f t="shared" ca="1" si="123"/>
        <v>#NAME?</v>
      </c>
      <c r="DC281" s="244" t="e">
        <f t="shared" ca="1" si="123"/>
        <v>#NAME?</v>
      </c>
      <c r="DD281" s="244" t="e">
        <f t="shared" ca="1" si="123"/>
        <v>#NAME?</v>
      </c>
      <c r="DE281" s="244" t="e">
        <f t="shared" ca="1" si="123"/>
        <v>#NAME?</v>
      </c>
      <c r="DF281" s="244" t="e">
        <f t="shared" ca="1" si="132"/>
        <v>#NAME?</v>
      </c>
      <c r="DG281" s="244" t="e">
        <f t="shared" ca="1" si="132"/>
        <v>#NAME?</v>
      </c>
      <c r="DH281" s="244" t="e">
        <f t="shared" ca="1" si="132"/>
        <v>#NAME?</v>
      </c>
      <c r="DI281" s="244" t="e">
        <f t="shared" ca="1" si="132"/>
        <v>#NAME?</v>
      </c>
      <c r="DJ281" s="244" t="e">
        <f t="shared" ca="1" si="132"/>
        <v>#NAME?</v>
      </c>
      <c r="DK281" s="244" t="e">
        <f t="shared" ca="1" si="132"/>
        <v>#NAME?</v>
      </c>
      <c r="DL281" s="244" t="e">
        <f t="shared" ca="1" si="132"/>
        <v>#NAME?</v>
      </c>
      <c r="DM281" s="244" t="e">
        <f t="shared" ca="1" si="132"/>
        <v>#NAME?</v>
      </c>
      <c r="DN281" s="244" t="e">
        <f t="shared" ca="1" si="130"/>
        <v>#NAME?</v>
      </c>
      <c r="DO281" s="244" t="e">
        <f t="shared" ca="1" si="130"/>
        <v>#NAME?</v>
      </c>
    </row>
    <row r="282" spans="2:119" ht="16.5" thickBot="1">
      <c r="B282" s="296"/>
      <c r="C282" s="297">
        <f t="shared" si="119"/>
        <v>140.59401452852268</v>
      </c>
      <c r="D282" s="298" t="s">
        <v>10998</v>
      </c>
      <c r="E282" s="293">
        <f t="shared" si="127"/>
        <v>122.00560181806223</v>
      </c>
      <c r="F282" s="221">
        <f t="shared" si="126"/>
        <v>375.13074573465082</v>
      </c>
      <c r="G282" s="221">
        <f t="shared" si="126"/>
        <v>374.75393710281077</v>
      </c>
      <c r="H282" s="221">
        <f t="shared" si="125"/>
        <v>374.37877345771022</v>
      </c>
      <c r="I282" s="221">
        <f t="shared" si="125"/>
        <v>373.86559367860821</v>
      </c>
      <c r="J282" s="221">
        <f t="shared" si="125"/>
        <v>373.3554856650062</v>
      </c>
      <c r="K282" s="221">
        <f t="shared" si="125"/>
        <v>372.84842749494635</v>
      </c>
      <c r="L282" s="221">
        <f t="shared" si="125"/>
        <v>372.16186031698254</v>
      </c>
      <c r="M282" s="221">
        <f t="shared" si="125"/>
        <v>371.30020659440953</v>
      </c>
      <c r="N282" s="221">
        <f t="shared" si="125"/>
        <v>370.44739006544273</v>
      </c>
      <c r="O282" s="221">
        <f t="shared" si="125"/>
        <v>369.11856846819194</v>
      </c>
      <c r="P282" s="221">
        <f t="shared" si="106"/>
        <v>367.81109237272693</v>
      </c>
      <c r="Q282" s="221">
        <f t="shared" si="106"/>
        <v>365.84682222878604</v>
      </c>
      <c r="R282" s="221">
        <f t="shared" si="106"/>
        <v>363.19313414707534</v>
      </c>
      <c r="S282" s="221">
        <f t="shared" si="106"/>
        <v>360.62827403229039</v>
      </c>
      <c r="T282" s="221">
        <f t="shared" si="104"/>
        <v>357.50398235127693</v>
      </c>
      <c r="U282" s="221">
        <f t="shared" si="104"/>
        <v>353.53913036051813</v>
      </c>
      <c r="V282" s="221">
        <f t="shared" si="104"/>
        <v>333.64959987438584</v>
      </c>
      <c r="W282" s="221">
        <f t="shared" si="104"/>
        <v>307.59961634658492</v>
      </c>
      <c r="Z282" s="296"/>
      <c r="AA282" s="294">
        <f t="shared" si="107"/>
        <v>6.9999999999999999E-4</v>
      </c>
      <c r="AB282" s="298" t="s">
        <v>10998</v>
      </c>
      <c r="AC282" s="295">
        <v>3.5999999999999999E-3</v>
      </c>
      <c r="AD282" s="222" t="e">
        <f t="shared" ca="1" si="115"/>
        <v>#NAME?</v>
      </c>
      <c r="AE282" s="222" t="e">
        <f t="shared" ca="1" si="115"/>
        <v>#NAME?</v>
      </c>
      <c r="AF282" s="222" t="e">
        <f t="shared" ca="1" si="115"/>
        <v>#NAME?</v>
      </c>
      <c r="AG282" s="222" t="e">
        <f t="shared" ca="1" si="115"/>
        <v>#NAME?</v>
      </c>
      <c r="AH282" s="222" t="e">
        <f t="shared" ca="1" si="115"/>
        <v>#NAME?</v>
      </c>
      <c r="AI282" s="222" t="e">
        <f t="shared" ca="1" si="115"/>
        <v>#NAME?</v>
      </c>
      <c r="AJ282" s="222" t="e">
        <f t="shared" ca="1" si="115"/>
        <v>#NAME?</v>
      </c>
      <c r="AK282" s="222" t="e">
        <f t="shared" ca="1" si="113"/>
        <v>#NAME?</v>
      </c>
      <c r="AL282" s="222" t="e">
        <f t="shared" ca="1" si="113"/>
        <v>#NAME?</v>
      </c>
      <c r="AM282" s="222" t="e">
        <f t="shared" ca="1" si="113"/>
        <v>#NAME?</v>
      </c>
      <c r="AN282" s="222" t="e">
        <f t="shared" ca="1" si="113"/>
        <v>#NAME?</v>
      </c>
      <c r="AO282" s="222" t="e">
        <f t="shared" ca="1" si="113"/>
        <v>#NAME?</v>
      </c>
      <c r="AP282" s="222" t="e">
        <f t="shared" ca="1" si="124"/>
        <v>#NAME?</v>
      </c>
      <c r="AQ282" s="222" t="e">
        <f t="shared" ca="1" si="124"/>
        <v>#NAME?</v>
      </c>
      <c r="AR282" s="222" t="e">
        <f t="shared" ca="1" si="124"/>
        <v>#NAME?</v>
      </c>
      <c r="AS282" s="222" t="e">
        <f t="shared" ca="1" si="124"/>
        <v>#NAME?</v>
      </c>
      <c r="AT282" s="222" t="e">
        <f t="shared" ca="1" si="114"/>
        <v>#NAME?</v>
      </c>
      <c r="AU282" s="222" t="e">
        <f t="shared" ca="1" si="114"/>
        <v>#NAME?</v>
      </c>
      <c r="AX282" s="296"/>
      <c r="AZ282" s="298" t="s">
        <v>10998</v>
      </c>
      <c r="BB282" s="244" t="e">
        <f t="shared" ca="1" si="112"/>
        <v>#NAME?</v>
      </c>
      <c r="BC282" s="244" t="e">
        <f t="shared" ca="1" si="128"/>
        <v>#NAME?</v>
      </c>
      <c r="BD282" s="244" t="e">
        <f t="shared" ca="1" si="128"/>
        <v>#NAME?</v>
      </c>
      <c r="BE282" s="244" t="e">
        <f t="shared" ca="1" si="128"/>
        <v>#NAME?</v>
      </c>
      <c r="BF282" s="244" t="e">
        <f t="shared" ca="1" si="128"/>
        <v>#NAME?</v>
      </c>
      <c r="BG282" s="244" t="e">
        <f t="shared" ca="1" si="128"/>
        <v>#NAME?</v>
      </c>
      <c r="BH282" s="244" t="e">
        <f t="shared" ca="1" si="128"/>
        <v>#NAME?</v>
      </c>
      <c r="BI282" s="244" t="e">
        <f t="shared" ca="1" si="128"/>
        <v>#NAME?</v>
      </c>
      <c r="BJ282" s="244" t="e">
        <f t="shared" ca="1" si="128"/>
        <v>#NAME?</v>
      </c>
      <c r="BK282" s="244" t="e">
        <f t="shared" ca="1" si="128"/>
        <v>#NAME?</v>
      </c>
      <c r="BL282" s="244" t="e">
        <f t="shared" ca="1" si="128"/>
        <v>#NAME?</v>
      </c>
      <c r="BM282" s="244" t="e">
        <f t="shared" ca="1" si="128"/>
        <v>#NAME?</v>
      </c>
      <c r="BN282" s="244" t="e">
        <f t="shared" ca="1" si="128"/>
        <v>#NAME?</v>
      </c>
      <c r="BO282" s="244" t="e">
        <f t="shared" ca="1" si="103"/>
        <v>#NAME?</v>
      </c>
      <c r="BP282" s="244" t="e">
        <f t="shared" ca="1" si="103"/>
        <v>#NAME?</v>
      </c>
      <c r="BQ282" s="244" t="e">
        <f t="shared" ca="1" si="103"/>
        <v>#NAME?</v>
      </c>
      <c r="BR282" s="244" t="e">
        <f t="shared" ca="1" si="103"/>
        <v>#NAME?</v>
      </c>
      <c r="BS282" s="244" t="e">
        <f t="shared" ca="1" si="103"/>
        <v>#NAME?</v>
      </c>
      <c r="BV282" s="296"/>
      <c r="BX282" s="298" t="s">
        <v>10998</v>
      </c>
      <c r="BZ282" s="244" t="e">
        <f t="shared" ca="1" si="122"/>
        <v>#NAME?</v>
      </c>
      <c r="CA282" s="244" t="e">
        <f t="shared" ca="1" si="122"/>
        <v>#NAME?</v>
      </c>
      <c r="CB282" s="244" t="e">
        <f t="shared" ca="1" si="122"/>
        <v>#NAME?</v>
      </c>
      <c r="CC282" s="244" t="e">
        <f t="shared" ca="1" si="122"/>
        <v>#NAME?</v>
      </c>
      <c r="CD282" s="244" t="e">
        <f t="shared" ca="1" si="122"/>
        <v>#NAME?</v>
      </c>
      <c r="CE282" s="244" t="e">
        <f t="shared" ca="1" si="122"/>
        <v>#NAME?</v>
      </c>
      <c r="CF282" s="244" t="e">
        <f t="shared" ca="1" si="122"/>
        <v>#NAME?</v>
      </c>
      <c r="CG282" s="244" t="e">
        <f t="shared" ca="1" si="122"/>
        <v>#NAME?</v>
      </c>
      <c r="CH282" s="244" t="e">
        <f t="shared" ca="1" si="131"/>
        <v>#NAME?</v>
      </c>
      <c r="CI282" s="244" t="e">
        <f t="shared" ca="1" si="131"/>
        <v>#NAME?</v>
      </c>
      <c r="CJ282" s="244" t="e">
        <f t="shared" ca="1" si="131"/>
        <v>#NAME?</v>
      </c>
      <c r="CK282" s="244" t="e">
        <f t="shared" ca="1" si="131"/>
        <v>#NAME?</v>
      </c>
      <c r="CL282" s="244" t="e">
        <f t="shared" ca="1" si="131"/>
        <v>#NAME?</v>
      </c>
      <c r="CM282" s="244" t="e">
        <f t="shared" ca="1" si="131"/>
        <v>#NAME?</v>
      </c>
      <c r="CN282" s="244" t="e">
        <f t="shared" ca="1" si="131"/>
        <v>#NAME?</v>
      </c>
      <c r="CO282" s="244" t="e">
        <f t="shared" ca="1" si="131"/>
        <v>#NAME?</v>
      </c>
      <c r="CP282" s="244" t="e">
        <f t="shared" ca="1" si="129"/>
        <v>#NAME?</v>
      </c>
      <c r="CQ282" s="244" t="e">
        <f t="shared" ca="1" si="129"/>
        <v>#NAME?</v>
      </c>
      <c r="CT282" s="296"/>
      <c r="CV282" s="298" t="s">
        <v>10998</v>
      </c>
      <c r="CX282" s="244" t="e">
        <f t="shared" ca="1" si="123"/>
        <v>#NAME?</v>
      </c>
      <c r="CY282" s="244" t="e">
        <f t="shared" ca="1" si="123"/>
        <v>#NAME?</v>
      </c>
      <c r="CZ282" s="244" t="e">
        <f t="shared" ca="1" si="123"/>
        <v>#NAME?</v>
      </c>
      <c r="DA282" s="244" t="e">
        <f t="shared" ca="1" si="123"/>
        <v>#NAME?</v>
      </c>
      <c r="DB282" s="244" t="e">
        <f t="shared" ca="1" si="123"/>
        <v>#NAME?</v>
      </c>
      <c r="DC282" s="244" t="e">
        <f t="shared" ca="1" si="123"/>
        <v>#NAME?</v>
      </c>
      <c r="DD282" s="244" t="e">
        <f t="shared" ca="1" si="123"/>
        <v>#NAME?</v>
      </c>
      <c r="DE282" s="244" t="e">
        <f t="shared" ca="1" si="123"/>
        <v>#NAME?</v>
      </c>
      <c r="DF282" s="244" t="e">
        <f t="shared" ca="1" si="132"/>
        <v>#NAME?</v>
      </c>
      <c r="DG282" s="244" t="e">
        <f t="shared" ca="1" si="132"/>
        <v>#NAME?</v>
      </c>
      <c r="DH282" s="244" t="e">
        <f t="shared" ca="1" si="132"/>
        <v>#NAME?</v>
      </c>
      <c r="DI282" s="244" t="e">
        <f t="shared" ca="1" si="132"/>
        <v>#NAME?</v>
      </c>
      <c r="DJ282" s="244" t="e">
        <f t="shared" ca="1" si="132"/>
        <v>#NAME?</v>
      </c>
      <c r="DK282" s="244" t="e">
        <f t="shared" ca="1" si="132"/>
        <v>#NAME?</v>
      </c>
      <c r="DL282" s="244" t="e">
        <f t="shared" ca="1" si="132"/>
        <v>#NAME?</v>
      </c>
      <c r="DM282" s="244" t="e">
        <f t="shared" ca="1" si="132"/>
        <v>#NAME?</v>
      </c>
      <c r="DN282" s="244" t="e">
        <f t="shared" ca="1" si="130"/>
        <v>#NAME?</v>
      </c>
      <c r="DO282" s="244" t="e">
        <f t="shared" ca="1" si="130"/>
        <v>#NAME?</v>
      </c>
    </row>
    <row r="283" spans="2:119" ht="16.5" thickBot="1">
      <c r="B283" s="296"/>
      <c r="C283" s="297">
        <f t="shared" si="119"/>
        <v>140.59401452852268</v>
      </c>
      <c r="D283" s="298" t="s">
        <v>11000</v>
      </c>
      <c r="E283" s="293">
        <f t="shared" si="127"/>
        <v>117.99361270581863</v>
      </c>
      <c r="F283" s="221">
        <f t="shared" si="126"/>
        <v>371.1187566224072</v>
      </c>
      <c r="G283" s="221">
        <f t="shared" si="126"/>
        <v>370.74194799056716</v>
      </c>
      <c r="H283" s="221">
        <f t="shared" si="125"/>
        <v>370.36678434546661</v>
      </c>
      <c r="I283" s="221">
        <f t="shared" si="125"/>
        <v>369.8536045663646</v>
      </c>
      <c r="J283" s="221">
        <f t="shared" si="125"/>
        <v>369.34349655276264</v>
      </c>
      <c r="K283" s="221">
        <f t="shared" si="125"/>
        <v>368.83643838270274</v>
      </c>
      <c r="L283" s="221">
        <f t="shared" si="125"/>
        <v>368.14987120473893</v>
      </c>
      <c r="M283" s="221">
        <f t="shared" si="125"/>
        <v>367.28821748216592</v>
      </c>
      <c r="N283" s="221">
        <f t="shared" si="125"/>
        <v>366.43540095319912</v>
      </c>
      <c r="O283" s="221">
        <f t="shared" si="125"/>
        <v>365.10657935594838</v>
      </c>
      <c r="P283" s="221">
        <f t="shared" si="106"/>
        <v>363.79910326048332</v>
      </c>
      <c r="Q283" s="221">
        <f t="shared" si="106"/>
        <v>361.83483311654243</v>
      </c>
      <c r="R283" s="221">
        <f t="shared" si="106"/>
        <v>359.18114503483173</v>
      </c>
      <c r="S283" s="221">
        <f t="shared" si="106"/>
        <v>356.61628492004678</v>
      </c>
      <c r="T283" s="221">
        <f t="shared" si="104"/>
        <v>353.49199323903332</v>
      </c>
      <c r="U283" s="221">
        <f t="shared" si="104"/>
        <v>349.52714124827452</v>
      </c>
      <c r="V283" s="221">
        <f t="shared" si="104"/>
        <v>329.63761076214223</v>
      </c>
      <c r="W283" s="221">
        <f t="shared" si="104"/>
        <v>303.58762723434131</v>
      </c>
      <c r="Z283" s="296"/>
      <c r="AA283" s="294">
        <f t="shared" si="107"/>
        <v>6.9999999999999999E-4</v>
      </c>
      <c r="AB283" s="298" t="s">
        <v>11000</v>
      </c>
      <c r="AC283" s="295">
        <v>2.0999999999999999E-3</v>
      </c>
      <c r="AD283" s="222" t="e">
        <f t="shared" ca="1" si="115"/>
        <v>#NAME?</v>
      </c>
      <c r="AE283" s="222" t="e">
        <f t="shared" ca="1" si="115"/>
        <v>#NAME?</v>
      </c>
      <c r="AF283" s="222" t="e">
        <f t="shared" ca="1" si="115"/>
        <v>#NAME?</v>
      </c>
      <c r="AG283" s="222" t="e">
        <f t="shared" ca="1" si="115"/>
        <v>#NAME?</v>
      </c>
      <c r="AH283" s="222" t="e">
        <f t="shared" ca="1" si="115"/>
        <v>#NAME?</v>
      </c>
      <c r="AI283" s="222" t="e">
        <f t="shared" ca="1" si="115"/>
        <v>#NAME?</v>
      </c>
      <c r="AJ283" s="222" t="e">
        <f t="shared" ca="1" si="115"/>
        <v>#NAME?</v>
      </c>
      <c r="AK283" s="222" t="e">
        <f t="shared" ca="1" si="113"/>
        <v>#NAME?</v>
      </c>
      <c r="AL283" s="222" t="e">
        <f t="shared" ca="1" si="113"/>
        <v>#NAME?</v>
      </c>
      <c r="AM283" s="222" t="e">
        <f t="shared" ca="1" si="113"/>
        <v>#NAME?</v>
      </c>
      <c r="AN283" s="222" t="e">
        <f t="shared" ca="1" si="113"/>
        <v>#NAME?</v>
      </c>
      <c r="AO283" s="222" t="e">
        <f t="shared" ca="1" si="113"/>
        <v>#NAME?</v>
      </c>
      <c r="AP283" s="222" t="e">
        <f t="shared" ca="1" si="124"/>
        <v>#NAME?</v>
      </c>
      <c r="AQ283" s="222" t="e">
        <f t="shared" ca="1" si="124"/>
        <v>#NAME?</v>
      </c>
      <c r="AR283" s="222" t="e">
        <f t="shared" ca="1" si="124"/>
        <v>#NAME?</v>
      </c>
      <c r="AS283" s="222" t="e">
        <f t="shared" ca="1" si="124"/>
        <v>#NAME?</v>
      </c>
      <c r="AT283" s="222" t="e">
        <f t="shared" ca="1" si="114"/>
        <v>#NAME?</v>
      </c>
      <c r="AU283" s="222" t="e">
        <f t="shared" ca="1" si="114"/>
        <v>#NAME?</v>
      </c>
      <c r="AX283" s="296"/>
      <c r="AZ283" s="298" t="s">
        <v>11000</v>
      </c>
      <c r="BB283" s="244" t="e">
        <f t="shared" ca="1" si="112"/>
        <v>#NAME?</v>
      </c>
      <c r="BC283" s="244" t="e">
        <f t="shared" ca="1" si="128"/>
        <v>#NAME?</v>
      </c>
      <c r="BD283" s="244" t="e">
        <f t="shared" ca="1" si="128"/>
        <v>#NAME?</v>
      </c>
      <c r="BE283" s="244" t="e">
        <f t="shared" ca="1" si="128"/>
        <v>#NAME?</v>
      </c>
      <c r="BF283" s="244" t="e">
        <f t="shared" ca="1" si="128"/>
        <v>#NAME?</v>
      </c>
      <c r="BG283" s="244" t="e">
        <f t="shared" ca="1" si="128"/>
        <v>#NAME?</v>
      </c>
      <c r="BH283" s="244" t="e">
        <f t="shared" ca="1" si="128"/>
        <v>#NAME?</v>
      </c>
      <c r="BI283" s="244" t="e">
        <f t="shared" ca="1" si="128"/>
        <v>#NAME?</v>
      </c>
      <c r="BJ283" s="244" t="e">
        <f t="shared" ca="1" si="128"/>
        <v>#NAME?</v>
      </c>
      <c r="BK283" s="244" t="e">
        <f t="shared" ca="1" si="128"/>
        <v>#NAME?</v>
      </c>
      <c r="BL283" s="244" t="e">
        <f t="shared" ca="1" si="128"/>
        <v>#NAME?</v>
      </c>
      <c r="BM283" s="244" t="e">
        <f t="shared" ca="1" si="128"/>
        <v>#NAME?</v>
      </c>
      <c r="BN283" s="244" t="e">
        <f t="shared" ca="1" si="128"/>
        <v>#NAME?</v>
      </c>
      <c r="BO283" s="244" t="e">
        <f t="shared" ca="1" si="103"/>
        <v>#NAME?</v>
      </c>
      <c r="BP283" s="244" t="e">
        <f t="shared" ca="1" si="103"/>
        <v>#NAME?</v>
      </c>
      <c r="BQ283" s="244" t="e">
        <f t="shared" ref="BO283:BS346" ca="1" si="133">AS283*U283</f>
        <v>#NAME?</v>
      </c>
      <c r="BR283" s="244" t="e">
        <f t="shared" ca="1" si="133"/>
        <v>#NAME?</v>
      </c>
      <c r="BS283" s="244" t="e">
        <f t="shared" ca="1" si="133"/>
        <v>#NAME?</v>
      </c>
      <c r="BV283" s="296"/>
      <c r="BX283" s="298" t="s">
        <v>11000</v>
      </c>
      <c r="BZ283" s="244" t="e">
        <f t="shared" ca="1" si="122"/>
        <v>#NAME?</v>
      </c>
      <c r="CA283" s="244" t="e">
        <f t="shared" ca="1" si="122"/>
        <v>#NAME?</v>
      </c>
      <c r="CB283" s="244" t="e">
        <f t="shared" ca="1" si="122"/>
        <v>#NAME?</v>
      </c>
      <c r="CC283" s="244" t="e">
        <f t="shared" ca="1" si="122"/>
        <v>#NAME?</v>
      </c>
      <c r="CD283" s="244" t="e">
        <f t="shared" ca="1" si="122"/>
        <v>#NAME?</v>
      </c>
      <c r="CE283" s="244" t="e">
        <f t="shared" ca="1" si="122"/>
        <v>#NAME?</v>
      </c>
      <c r="CF283" s="244" t="e">
        <f t="shared" ca="1" si="122"/>
        <v>#NAME?</v>
      </c>
      <c r="CG283" s="244" t="e">
        <f t="shared" ca="1" si="122"/>
        <v>#NAME?</v>
      </c>
      <c r="CH283" s="244" t="e">
        <f t="shared" ca="1" si="131"/>
        <v>#NAME?</v>
      </c>
      <c r="CI283" s="244" t="e">
        <f t="shared" ca="1" si="131"/>
        <v>#NAME?</v>
      </c>
      <c r="CJ283" s="244" t="e">
        <f t="shared" ca="1" si="131"/>
        <v>#NAME?</v>
      </c>
      <c r="CK283" s="244" t="e">
        <f t="shared" ca="1" si="131"/>
        <v>#NAME?</v>
      </c>
      <c r="CL283" s="244" t="e">
        <f t="shared" ca="1" si="131"/>
        <v>#NAME?</v>
      </c>
      <c r="CM283" s="244" t="e">
        <f t="shared" ca="1" si="131"/>
        <v>#NAME?</v>
      </c>
      <c r="CN283" s="244" t="e">
        <f t="shared" ca="1" si="131"/>
        <v>#NAME?</v>
      </c>
      <c r="CO283" s="244" t="e">
        <f t="shared" ca="1" si="131"/>
        <v>#NAME?</v>
      </c>
      <c r="CP283" s="244" t="e">
        <f t="shared" ca="1" si="129"/>
        <v>#NAME?</v>
      </c>
      <c r="CQ283" s="244" t="e">
        <f t="shared" ca="1" si="129"/>
        <v>#NAME?</v>
      </c>
      <c r="CT283" s="296"/>
      <c r="CV283" s="298" t="s">
        <v>11000</v>
      </c>
      <c r="CX283" s="244" t="e">
        <f t="shared" ca="1" si="123"/>
        <v>#NAME?</v>
      </c>
      <c r="CY283" s="244" t="e">
        <f t="shared" ca="1" si="123"/>
        <v>#NAME?</v>
      </c>
      <c r="CZ283" s="244" t="e">
        <f t="shared" ca="1" si="123"/>
        <v>#NAME?</v>
      </c>
      <c r="DA283" s="244" t="e">
        <f t="shared" ca="1" si="123"/>
        <v>#NAME?</v>
      </c>
      <c r="DB283" s="244" t="e">
        <f t="shared" ca="1" si="123"/>
        <v>#NAME?</v>
      </c>
      <c r="DC283" s="244" t="e">
        <f t="shared" ca="1" si="123"/>
        <v>#NAME?</v>
      </c>
      <c r="DD283" s="244" t="e">
        <f t="shared" ca="1" si="123"/>
        <v>#NAME?</v>
      </c>
      <c r="DE283" s="244" t="e">
        <f t="shared" ca="1" si="123"/>
        <v>#NAME?</v>
      </c>
      <c r="DF283" s="244" t="e">
        <f t="shared" ca="1" si="132"/>
        <v>#NAME?</v>
      </c>
      <c r="DG283" s="244" t="e">
        <f t="shared" ca="1" si="132"/>
        <v>#NAME?</v>
      </c>
      <c r="DH283" s="244" t="e">
        <f t="shared" ca="1" si="132"/>
        <v>#NAME?</v>
      </c>
      <c r="DI283" s="244" t="e">
        <f t="shared" ca="1" si="132"/>
        <v>#NAME?</v>
      </c>
      <c r="DJ283" s="244" t="e">
        <f t="shared" ca="1" si="132"/>
        <v>#NAME?</v>
      </c>
      <c r="DK283" s="244" t="e">
        <f t="shared" ca="1" si="132"/>
        <v>#NAME?</v>
      </c>
      <c r="DL283" s="244" t="e">
        <f t="shared" ca="1" si="132"/>
        <v>#NAME?</v>
      </c>
      <c r="DM283" s="244" t="e">
        <f t="shared" ca="1" si="132"/>
        <v>#NAME?</v>
      </c>
      <c r="DN283" s="244" t="e">
        <f t="shared" ca="1" si="130"/>
        <v>#NAME?</v>
      </c>
      <c r="DO283" s="244" t="e">
        <f t="shared" ca="1" si="130"/>
        <v>#NAME?</v>
      </c>
    </row>
    <row r="284" spans="2:119" ht="16.5" thickBot="1">
      <c r="B284" s="296"/>
      <c r="C284" s="297">
        <f t="shared" si="119"/>
        <v>140.59401452852268</v>
      </c>
      <c r="D284" s="298" t="s">
        <v>11001</v>
      </c>
      <c r="E284" s="293">
        <f t="shared" si="127"/>
        <v>112.91089982043992</v>
      </c>
      <c r="F284" s="221">
        <f t="shared" si="126"/>
        <v>366.03604373702848</v>
      </c>
      <c r="G284" s="221">
        <f t="shared" si="126"/>
        <v>365.65923510518843</v>
      </c>
      <c r="H284" s="221">
        <f t="shared" si="125"/>
        <v>365.28407146008794</v>
      </c>
      <c r="I284" s="221">
        <f t="shared" si="125"/>
        <v>364.77089168098587</v>
      </c>
      <c r="J284" s="221">
        <f t="shared" si="125"/>
        <v>364.26078366738392</v>
      </c>
      <c r="K284" s="221">
        <f t="shared" si="125"/>
        <v>363.75372549732401</v>
      </c>
      <c r="L284" s="221">
        <f t="shared" si="125"/>
        <v>363.06715831936026</v>
      </c>
      <c r="M284" s="221">
        <f t="shared" si="125"/>
        <v>362.20550459678719</v>
      </c>
      <c r="N284" s="221">
        <f t="shared" si="125"/>
        <v>361.3526880678204</v>
      </c>
      <c r="O284" s="221">
        <f t="shared" si="125"/>
        <v>360.02386647056966</v>
      </c>
      <c r="P284" s="221">
        <f t="shared" si="106"/>
        <v>358.71639037510465</v>
      </c>
      <c r="Q284" s="221">
        <f t="shared" si="106"/>
        <v>356.7521202311637</v>
      </c>
      <c r="R284" s="221">
        <f t="shared" si="106"/>
        <v>354.09843214945306</v>
      </c>
      <c r="S284" s="221">
        <f t="shared" si="106"/>
        <v>351.53357203466805</v>
      </c>
      <c r="T284" s="221">
        <f t="shared" si="104"/>
        <v>348.40928035365459</v>
      </c>
      <c r="U284" s="221">
        <f t="shared" si="104"/>
        <v>344.44442836289579</v>
      </c>
      <c r="V284" s="221">
        <f t="shared" si="104"/>
        <v>324.5548978767635</v>
      </c>
      <c r="W284" s="221">
        <f t="shared" si="104"/>
        <v>298.50491434896259</v>
      </c>
      <c r="Z284" s="296"/>
      <c r="AA284" s="294">
        <f t="shared" si="107"/>
        <v>6.9999999999999999E-4</v>
      </c>
      <c r="AB284" s="298" t="s">
        <v>11001</v>
      </c>
      <c r="AC284" s="295">
        <v>1.5E-3</v>
      </c>
      <c r="AD284" s="222" t="e">
        <f t="shared" ca="1" si="115"/>
        <v>#NAME?</v>
      </c>
      <c r="AE284" s="222" t="e">
        <f t="shared" ca="1" si="115"/>
        <v>#NAME?</v>
      </c>
      <c r="AF284" s="222" t="e">
        <f t="shared" ca="1" si="115"/>
        <v>#NAME?</v>
      </c>
      <c r="AG284" s="222" t="e">
        <f t="shared" ca="1" si="115"/>
        <v>#NAME?</v>
      </c>
      <c r="AH284" s="222" t="e">
        <f t="shared" ca="1" si="115"/>
        <v>#NAME?</v>
      </c>
      <c r="AI284" s="222" t="e">
        <f t="shared" ca="1" si="115"/>
        <v>#NAME?</v>
      </c>
      <c r="AJ284" s="222" t="e">
        <f t="shared" ca="1" si="115"/>
        <v>#NAME?</v>
      </c>
      <c r="AK284" s="222" t="e">
        <f t="shared" ca="1" si="113"/>
        <v>#NAME?</v>
      </c>
      <c r="AL284" s="222" t="e">
        <f t="shared" ca="1" si="113"/>
        <v>#NAME?</v>
      </c>
      <c r="AM284" s="222" t="e">
        <f t="shared" ca="1" si="113"/>
        <v>#NAME?</v>
      </c>
      <c r="AN284" s="222" t="e">
        <f t="shared" ca="1" si="113"/>
        <v>#NAME?</v>
      </c>
      <c r="AO284" s="222" t="e">
        <f t="shared" ca="1" si="113"/>
        <v>#NAME?</v>
      </c>
      <c r="AP284" s="222" t="e">
        <f t="shared" ca="1" si="124"/>
        <v>#NAME?</v>
      </c>
      <c r="AQ284" s="222" t="e">
        <f t="shared" ca="1" si="124"/>
        <v>#NAME?</v>
      </c>
      <c r="AR284" s="222" t="e">
        <f t="shared" ca="1" si="124"/>
        <v>#NAME?</v>
      </c>
      <c r="AS284" s="222" t="e">
        <f t="shared" ca="1" si="124"/>
        <v>#NAME?</v>
      </c>
      <c r="AT284" s="222" t="e">
        <f t="shared" ca="1" si="114"/>
        <v>#NAME?</v>
      </c>
      <c r="AU284" s="222" t="e">
        <f t="shared" ca="1" si="114"/>
        <v>#NAME?</v>
      </c>
      <c r="AX284" s="296"/>
      <c r="AZ284" s="298" t="s">
        <v>11001</v>
      </c>
      <c r="BB284" s="244" t="e">
        <f t="shared" ca="1" si="112"/>
        <v>#NAME?</v>
      </c>
      <c r="BC284" s="244" t="e">
        <f t="shared" ca="1" si="128"/>
        <v>#NAME?</v>
      </c>
      <c r="BD284" s="244" t="e">
        <f t="shared" ca="1" si="128"/>
        <v>#NAME?</v>
      </c>
      <c r="BE284" s="244" t="e">
        <f t="shared" ca="1" si="128"/>
        <v>#NAME?</v>
      </c>
      <c r="BF284" s="244" t="e">
        <f t="shared" ca="1" si="128"/>
        <v>#NAME?</v>
      </c>
      <c r="BG284" s="244" t="e">
        <f t="shared" ca="1" si="128"/>
        <v>#NAME?</v>
      </c>
      <c r="BH284" s="244" t="e">
        <f t="shared" ca="1" si="128"/>
        <v>#NAME?</v>
      </c>
      <c r="BI284" s="244" t="e">
        <f t="shared" ca="1" si="128"/>
        <v>#NAME?</v>
      </c>
      <c r="BJ284" s="244" t="e">
        <f t="shared" ca="1" si="128"/>
        <v>#NAME?</v>
      </c>
      <c r="BK284" s="244" t="e">
        <f t="shared" ca="1" si="128"/>
        <v>#NAME?</v>
      </c>
      <c r="BL284" s="244" t="e">
        <f t="shared" ca="1" si="128"/>
        <v>#NAME?</v>
      </c>
      <c r="BM284" s="244" t="e">
        <f t="shared" ca="1" si="128"/>
        <v>#NAME?</v>
      </c>
      <c r="BN284" s="244" t="e">
        <f t="shared" ca="1" si="128"/>
        <v>#NAME?</v>
      </c>
      <c r="BO284" s="244" t="e">
        <f t="shared" ca="1" si="133"/>
        <v>#NAME?</v>
      </c>
      <c r="BP284" s="244" t="e">
        <f t="shared" ca="1" si="133"/>
        <v>#NAME?</v>
      </c>
      <c r="BQ284" s="244" t="e">
        <f t="shared" ca="1" si="133"/>
        <v>#NAME?</v>
      </c>
      <c r="BR284" s="244" t="e">
        <f t="shared" ca="1" si="133"/>
        <v>#NAME?</v>
      </c>
      <c r="BS284" s="244" t="e">
        <f t="shared" ca="1" si="133"/>
        <v>#NAME?</v>
      </c>
      <c r="BV284" s="296"/>
      <c r="BX284" s="298" t="s">
        <v>11001</v>
      </c>
      <c r="BZ284" s="244" t="e">
        <f t="shared" ca="1" si="122"/>
        <v>#NAME?</v>
      </c>
      <c r="CA284" s="244" t="e">
        <f t="shared" ca="1" si="122"/>
        <v>#NAME?</v>
      </c>
      <c r="CB284" s="244" t="e">
        <f t="shared" ca="1" si="122"/>
        <v>#NAME?</v>
      </c>
      <c r="CC284" s="244" t="e">
        <f t="shared" ca="1" si="122"/>
        <v>#NAME?</v>
      </c>
      <c r="CD284" s="244" t="e">
        <f t="shared" ca="1" si="122"/>
        <v>#NAME?</v>
      </c>
      <c r="CE284" s="244" t="e">
        <f t="shared" ca="1" si="122"/>
        <v>#NAME?</v>
      </c>
      <c r="CF284" s="244" t="e">
        <f t="shared" ca="1" si="122"/>
        <v>#NAME?</v>
      </c>
      <c r="CG284" s="244" t="e">
        <f t="shared" ca="1" si="122"/>
        <v>#NAME?</v>
      </c>
      <c r="CH284" s="244" t="e">
        <f t="shared" ca="1" si="131"/>
        <v>#NAME?</v>
      </c>
      <c r="CI284" s="244" t="e">
        <f t="shared" ca="1" si="131"/>
        <v>#NAME?</v>
      </c>
      <c r="CJ284" s="244" t="e">
        <f t="shared" ca="1" si="131"/>
        <v>#NAME?</v>
      </c>
      <c r="CK284" s="244" t="e">
        <f t="shared" ca="1" si="131"/>
        <v>#NAME?</v>
      </c>
      <c r="CL284" s="244" t="e">
        <f t="shared" ca="1" si="131"/>
        <v>#NAME?</v>
      </c>
      <c r="CM284" s="244" t="e">
        <f t="shared" ca="1" si="131"/>
        <v>#NAME?</v>
      </c>
      <c r="CN284" s="244" t="e">
        <f t="shared" ca="1" si="131"/>
        <v>#NAME?</v>
      </c>
      <c r="CO284" s="244" t="e">
        <f t="shared" ca="1" si="131"/>
        <v>#NAME?</v>
      </c>
      <c r="CP284" s="244" t="e">
        <f t="shared" ca="1" si="129"/>
        <v>#NAME?</v>
      </c>
      <c r="CQ284" s="244" t="e">
        <f t="shared" ca="1" si="129"/>
        <v>#NAME?</v>
      </c>
      <c r="CT284" s="296"/>
      <c r="CV284" s="298" t="s">
        <v>11001</v>
      </c>
      <c r="CX284" s="244" t="e">
        <f t="shared" ca="1" si="123"/>
        <v>#NAME?</v>
      </c>
      <c r="CY284" s="244" t="e">
        <f t="shared" ca="1" si="123"/>
        <v>#NAME?</v>
      </c>
      <c r="CZ284" s="244" t="e">
        <f t="shared" ca="1" si="123"/>
        <v>#NAME?</v>
      </c>
      <c r="DA284" s="244" t="e">
        <f t="shared" ca="1" si="123"/>
        <v>#NAME?</v>
      </c>
      <c r="DB284" s="244" t="e">
        <f t="shared" ca="1" si="123"/>
        <v>#NAME?</v>
      </c>
      <c r="DC284" s="244" t="e">
        <f t="shared" ca="1" si="123"/>
        <v>#NAME?</v>
      </c>
      <c r="DD284" s="244" t="e">
        <f t="shared" ca="1" si="123"/>
        <v>#NAME?</v>
      </c>
      <c r="DE284" s="244" t="e">
        <f t="shared" ca="1" si="123"/>
        <v>#NAME?</v>
      </c>
      <c r="DF284" s="244" t="e">
        <f t="shared" ca="1" si="132"/>
        <v>#NAME?</v>
      </c>
      <c r="DG284" s="244" t="e">
        <f t="shared" ca="1" si="132"/>
        <v>#NAME?</v>
      </c>
      <c r="DH284" s="244" t="e">
        <f t="shared" ca="1" si="132"/>
        <v>#NAME?</v>
      </c>
      <c r="DI284" s="244" t="e">
        <f t="shared" ca="1" si="132"/>
        <v>#NAME?</v>
      </c>
      <c r="DJ284" s="244" t="e">
        <f t="shared" ca="1" si="132"/>
        <v>#NAME?</v>
      </c>
      <c r="DK284" s="244" t="e">
        <f t="shared" ca="1" si="132"/>
        <v>#NAME?</v>
      </c>
      <c r="DL284" s="244" t="e">
        <f t="shared" ca="1" si="132"/>
        <v>#NAME?</v>
      </c>
      <c r="DM284" s="244" t="e">
        <f t="shared" ca="1" si="132"/>
        <v>#NAME?</v>
      </c>
      <c r="DN284" s="244" t="e">
        <f t="shared" ca="1" si="130"/>
        <v>#NAME?</v>
      </c>
      <c r="DO284" s="244" t="e">
        <f t="shared" ca="1" si="130"/>
        <v>#NAME?</v>
      </c>
    </row>
    <row r="285" spans="2:119" ht="16.5" thickBot="1">
      <c r="B285" s="296"/>
      <c r="C285" s="297">
        <f t="shared" si="119"/>
        <v>140.59401452852268</v>
      </c>
      <c r="D285" s="298" t="s">
        <v>11002</v>
      </c>
      <c r="E285" s="293">
        <f t="shared" si="127"/>
        <v>87.570560825095413</v>
      </c>
      <c r="F285" s="221">
        <f t="shared" si="126"/>
        <v>340.69570474168398</v>
      </c>
      <c r="G285" s="221">
        <f t="shared" si="126"/>
        <v>340.31889610984393</v>
      </c>
      <c r="H285" s="221">
        <f t="shared" si="125"/>
        <v>339.94373246474345</v>
      </c>
      <c r="I285" s="221">
        <f t="shared" si="125"/>
        <v>339.43055268564137</v>
      </c>
      <c r="J285" s="221">
        <f t="shared" si="125"/>
        <v>338.92044467203937</v>
      </c>
      <c r="K285" s="221">
        <f t="shared" si="125"/>
        <v>338.41338650197952</v>
      </c>
      <c r="L285" s="221">
        <f t="shared" si="125"/>
        <v>337.72681932401576</v>
      </c>
      <c r="M285" s="221">
        <f t="shared" si="125"/>
        <v>336.8651656014427</v>
      </c>
      <c r="N285" s="221">
        <f t="shared" si="125"/>
        <v>336.0123490724759</v>
      </c>
      <c r="O285" s="221">
        <f t="shared" si="125"/>
        <v>334.68352747522511</v>
      </c>
      <c r="P285" s="221">
        <f t="shared" si="106"/>
        <v>333.37605137976016</v>
      </c>
      <c r="Q285" s="221">
        <f t="shared" si="106"/>
        <v>331.41178123581921</v>
      </c>
      <c r="R285" s="221">
        <f t="shared" si="106"/>
        <v>328.75809315410856</v>
      </c>
      <c r="S285" s="221">
        <f t="shared" si="106"/>
        <v>326.19323303932356</v>
      </c>
      <c r="T285" s="221">
        <f t="shared" si="104"/>
        <v>323.0689413583101</v>
      </c>
      <c r="U285" s="221">
        <f t="shared" si="104"/>
        <v>319.1040893675513</v>
      </c>
      <c r="V285" s="221">
        <f t="shared" si="104"/>
        <v>299.21455888141901</v>
      </c>
      <c r="W285" s="221">
        <f t="shared" si="104"/>
        <v>273.16457535361809</v>
      </c>
      <c r="Z285" s="296"/>
      <c r="AA285" s="294">
        <f t="shared" si="107"/>
        <v>6.9999999999999999E-4</v>
      </c>
      <c r="AB285" s="298" t="s">
        <v>11002</v>
      </c>
      <c r="AC285" s="295">
        <v>1.9E-3</v>
      </c>
      <c r="AD285" s="222" t="e">
        <f t="shared" ca="1" si="115"/>
        <v>#NAME?</v>
      </c>
      <c r="AE285" s="222" t="e">
        <f t="shared" ca="1" si="115"/>
        <v>#NAME?</v>
      </c>
      <c r="AF285" s="222" t="e">
        <f t="shared" ca="1" si="115"/>
        <v>#NAME?</v>
      </c>
      <c r="AG285" s="222" t="e">
        <f t="shared" ca="1" si="115"/>
        <v>#NAME?</v>
      </c>
      <c r="AH285" s="222" t="e">
        <f t="shared" ca="1" si="115"/>
        <v>#NAME?</v>
      </c>
      <c r="AI285" s="222" t="e">
        <f t="shared" ca="1" si="115"/>
        <v>#NAME?</v>
      </c>
      <c r="AJ285" s="222" t="e">
        <f t="shared" ca="1" si="115"/>
        <v>#NAME?</v>
      </c>
      <c r="AK285" s="222" t="e">
        <f t="shared" ca="1" si="113"/>
        <v>#NAME?</v>
      </c>
      <c r="AL285" s="222" t="e">
        <f t="shared" ca="1" si="113"/>
        <v>#NAME?</v>
      </c>
      <c r="AM285" s="222" t="e">
        <f t="shared" ca="1" si="113"/>
        <v>#NAME?</v>
      </c>
      <c r="AN285" s="222" t="e">
        <f t="shared" ca="1" si="113"/>
        <v>#NAME?</v>
      </c>
      <c r="AO285" s="222" t="e">
        <f t="shared" ca="1" si="113"/>
        <v>#NAME?</v>
      </c>
      <c r="AP285" s="222" t="e">
        <f t="shared" ca="1" si="124"/>
        <v>#NAME?</v>
      </c>
      <c r="AQ285" s="222" t="e">
        <f t="shared" ca="1" si="124"/>
        <v>#NAME?</v>
      </c>
      <c r="AR285" s="222" t="e">
        <f t="shared" ca="1" si="124"/>
        <v>#NAME?</v>
      </c>
      <c r="AS285" s="222" t="e">
        <f t="shared" ca="1" si="124"/>
        <v>#NAME?</v>
      </c>
      <c r="AT285" s="222" t="e">
        <f t="shared" ca="1" si="114"/>
        <v>#NAME?</v>
      </c>
      <c r="AU285" s="222" t="e">
        <f t="shared" ca="1" si="114"/>
        <v>#NAME?</v>
      </c>
      <c r="AX285" s="296"/>
      <c r="AZ285" s="298" t="s">
        <v>11002</v>
      </c>
      <c r="BB285" s="244" t="e">
        <f t="shared" ca="1" si="112"/>
        <v>#NAME?</v>
      </c>
      <c r="BC285" s="244" t="e">
        <f t="shared" ca="1" si="128"/>
        <v>#NAME?</v>
      </c>
      <c r="BD285" s="244" t="e">
        <f t="shared" ca="1" si="128"/>
        <v>#NAME?</v>
      </c>
      <c r="BE285" s="244" t="e">
        <f t="shared" ca="1" si="128"/>
        <v>#NAME?</v>
      </c>
      <c r="BF285" s="244" t="e">
        <f t="shared" ca="1" si="128"/>
        <v>#NAME?</v>
      </c>
      <c r="BG285" s="244" t="e">
        <f t="shared" ca="1" si="128"/>
        <v>#NAME?</v>
      </c>
      <c r="BH285" s="244" t="e">
        <f t="shared" ca="1" si="128"/>
        <v>#NAME?</v>
      </c>
      <c r="BI285" s="244" t="e">
        <f t="shared" ca="1" si="128"/>
        <v>#NAME?</v>
      </c>
      <c r="BJ285" s="244" t="e">
        <f t="shared" ca="1" si="128"/>
        <v>#NAME?</v>
      </c>
      <c r="BK285" s="244" t="e">
        <f t="shared" ca="1" si="128"/>
        <v>#NAME?</v>
      </c>
      <c r="BL285" s="244" t="e">
        <f t="shared" ca="1" si="128"/>
        <v>#NAME?</v>
      </c>
      <c r="BM285" s="244" t="e">
        <f t="shared" ca="1" si="128"/>
        <v>#NAME?</v>
      </c>
      <c r="BN285" s="244" t="e">
        <f t="shared" ca="1" si="128"/>
        <v>#NAME?</v>
      </c>
      <c r="BO285" s="244" t="e">
        <f t="shared" ca="1" si="133"/>
        <v>#NAME?</v>
      </c>
      <c r="BP285" s="244" t="e">
        <f t="shared" ca="1" si="133"/>
        <v>#NAME?</v>
      </c>
      <c r="BQ285" s="244" t="e">
        <f t="shared" ca="1" si="133"/>
        <v>#NAME?</v>
      </c>
      <c r="BR285" s="244" t="e">
        <f t="shared" ca="1" si="133"/>
        <v>#NAME?</v>
      </c>
      <c r="BS285" s="244" t="e">
        <f t="shared" ca="1" si="133"/>
        <v>#NAME?</v>
      </c>
      <c r="BV285" s="296"/>
      <c r="BX285" s="298" t="s">
        <v>11002</v>
      </c>
      <c r="BZ285" s="244" t="e">
        <f t="shared" ca="1" si="122"/>
        <v>#NAME?</v>
      </c>
      <c r="CA285" s="244" t="e">
        <f t="shared" ca="1" si="122"/>
        <v>#NAME?</v>
      </c>
      <c r="CB285" s="244" t="e">
        <f t="shared" ca="1" si="122"/>
        <v>#NAME?</v>
      </c>
      <c r="CC285" s="244" t="e">
        <f t="shared" ca="1" si="122"/>
        <v>#NAME?</v>
      </c>
      <c r="CD285" s="244" t="e">
        <f t="shared" ca="1" si="122"/>
        <v>#NAME?</v>
      </c>
      <c r="CE285" s="244" t="e">
        <f t="shared" ca="1" si="122"/>
        <v>#NAME?</v>
      </c>
      <c r="CF285" s="244" t="e">
        <f t="shared" ca="1" si="122"/>
        <v>#NAME?</v>
      </c>
      <c r="CG285" s="244" t="e">
        <f t="shared" ca="1" si="122"/>
        <v>#NAME?</v>
      </c>
      <c r="CH285" s="244" t="e">
        <f t="shared" ca="1" si="131"/>
        <v>#NAME?</v>
      </c>
      <c r="CI285" s="244" t="e">
        <f t="shared" ca="1" si="131"/>
        <v>#NAME?</v>
      </c>
      <c r="CJ285" s="244" t="e">
        <f t="shared" ca="1" si="131"/>
        <v>#NAME?</v>
      </c>
      <c r="CK285" s="244" t="e">
        <f t="shared" ca="1" si="131"/>
        <v>#NAME?</v>
      </c>
      <c r="CL285" s="244" t="e">
        <f t="shared" ca="1" si="131"/>
        <v>#NAME?</v>
      </c>
      <c r="CM285" s="244" t="e">
        <f t="shared" ca="1" si="131"/>
        <v>#NAME?</v>
      </c>
      <c r="CN285" s="244" t="e">
        <f t="shared" ca="1" si="131"/>
        <v>#NAME?</v>
      </c>
      <c r="CO285" s="244" t="e">
        <f t="shared" ca="1" si="131"/>
        <v>#NAME?</v>
      </c>
      <c r="CP285" s="244" t="e">
        <f t="shared" ca="1" si="129"/>
        <v>#NAME?</v>
      </c>
      <c r="CQ285" s="244" t="e">
        <f t="shared" ca="1" si="129"/>
        <v>#NAME?</v>
      </c>
      <c r="CT285" s="296"/>
      <c r="CV285" s="298" t="s">
        <v>11002</v>
      </c>
      <c r="CX285" s="244" t="e">
        <f t="shared" ca="1" si="123"/>
        <v>#NAME?</v>
      </c>
      <c r="CY285" s="244" t="e">
        <f t="shared" ca="1" si="123"/>
        <v>#NAME?</v>
      </c>
      <c r="CZ285" s="244" t="e">
        <f t="shared" ca="1" si="123"/>
        <v>#NAME?</v>
      </c>
      <c r="DA285" s="244" t="e">
        <f t="shared" ca="1" si="123"/>
        <v>#NAME?</v>
      </c>
      <c r="DB285" s="244" t="e">
        <f t="shared" ca="1" si="123"/>
        <v>#NAME?</v>
      </c>
      <c r="DC285" s="244" t="e">
        <f t="shared" ca="1" si="123"/>
        <v>#NAME?</v>
      </c>
      <c r="DD285" s="244" t="e">
        <f t="shared" ca="1" si="123"/>
        <v>#NAME?</v>
      </c>
      <c r="DE285" s="244" t="e">
        <f t="shared" ca="1" si="123"/>
        <v>#NAME?</v>
      </c>
      <c r="DF285" s="244" t="e">
        <f t="shared" ca="1" si="132"/>
        <v>#NAME?</v>
      </c>
      <c r="DG285" s="244" t="e">
        <f t="shared" ca="1" si="132"/>
        <v>#NAME?</v>
      </c>
      <c r="DH285" s="244" t="e">
        <f t="shared" ca="1" si="132"/>
        <v>#NAME?</v>
      </c>
      <c r="DI285" s="244" t="e">
        <f t="shared" ca="1" si="132"/>
        <v>#NAME?</v>
      </c>
      <c r="DJ285" s="244" t="e">
        <f t="shared" ca="1" si="132"/>
        <v>#NAME?</v>
      </c>
      <c r="DK285" s="244" t="e">
        <f t="shared" ca="1" si="132"/>
        <v>#NAME?</v>
      </c>
      <c r="DL285" s="244" t="e">
        <f t="shared" ca="1" si="132"/>
        <v>#NAME?</v>
      </c>
      <c r="DM285" s="244" t="e">
        <f t="shared" ca="1" si="132"/>
        <v>#NAME?</v>
      </c>
      <c r="DN285" s="244" t="e">
        <f t="shared" ca="1" si="130"/>
        <v>#NAME?</v>
      </c>
      <c r="DO285" s="244" t="e">
        <f t="shared" ca="1" si="130"/>
        <v>#NAME?</v>
      </c>
    </row>
    <row r="286" spans="2:119" ht="16.5" thickBot="1">
      <c r="B286" s="299"/>
      <c r="C286" s="302">
        <f t="shared" si="119"/>
        <v>140.59401452852268</v>
      </c>
      <c r="D286" s="301" t="s">
        <v>11547</v>
      </c>
      <c r="E286" s="293">
        <f t="shared" si="127"/>
        <v>35</v>
      </c>
      <c r="F286" s="221">
        <f t="shared" si="126"/>
        <v>288.12514391658857</v>
      </c>
      <c r="G286" s="221">
        <f t="shared" si="126"/>
        <v>287.74833528474852</v>
      </c>
      <c r="H286" s="221">
        <f t="shared" si="125"/>
        <v>287.37317163964804</v>
      </c>
      <c r="I286" s="221">
        <f t="shared" si="125"/>
        <v>286.85999186054596</v>
      </c>
      <c r="J286" s="221">
        <f t="shared" si="125"/>
        <v>286.34988384694395</v>
      </c>
      <c r="K286" s="221">
        <f t="shared" si="125"/>
        <v>285.8428256768841</v>
      </c>
      <c r="L286" s="221">
        <f t="shared" si="125"/>
        <v>285.15625849892035</v>
      </c>
      <c r="M286" s="221">
        <f t="shared" si="125"/>
        <v>284.29460477634728</v>
      </c>
      <c r="N286" s="221">
        <f t="shared" si="125"/>
        <v>283.44178824738049</v>
      </c>
      <c r="O286" s="221">
        <f t="shared" si="125"/>
        <v>282.11296665012969</v>
      </c>
      <c r="P286" s="221">
        <f t="shared" si="106"/>
        <v>280.80549055466474</v>
      </c>
      <c r="Q286" s="221">
        <f t="shared" si="106"/>
        <v>278.84122041072379</v>
      </c>
      <c r="R286" s="221">
        <f t="shared" si="106"/>
        <v>276.18753232901315</v>
      </c>
      <c r="S286" s="221">
        <f t="shared" si="106"/>
        <v>273.62267221422815</v>
      </c>
      <c r="T286" s="221">
        <f t="shared" si="104"/>
        <v>270.49838053321469</v>
      </c>
      <c r="U286" s="221">
        <f t="shared" si="104"/>
        <v>266.53352854245588</v>
      </c>
      <c r="V286" s="221">
        <f t="shared" si="104"/>
        <v>246.6439980563236</v>
      </c>
      <c r="W286" s="221">
        <f t="shared" si="104"/>
        <v>220.59401452852268</v>
      </c>
      <c r="Z286" s="299"/>
      <c r="AA286" s="294">
        <f t="shared" si="107"/>
        <v>6.9999999999999999E-4</v>
      </c>
      <c r="AB286" s="301" t="s">
        <v>11547</v>
      </c>
      <c r="AC286" s="295">
        <v>2.3E-3</v>
      </c>
      <c r="AD286" s="222" t="e">
        <f t="shared" ca="1" si="115"/>
        <v>#NAME?</v>
      </c>
      <c r="AE286" s="222" t="e">
        <f t="shared" ca="1" si="115"/>
        <v>#NAME?</v>
      </c>
      <c r="AF286" s="222" t="e">
        <f t="shared" ca="1" si="115"/>
        <v>#NAME?</v>
      </c>
      <c r="AG286" s="222" t="e">
        <f t="shared" ca="1" si="115"/>
        <v>#NAME?</v>
      </c>
      <c r="AH286" s="222" t="e">
        <f t="shared" ca="1" si="115"/>
        <v>#NAME?</v>
      </c>
      <c r="AI286" s="222" t="e">
        <f t="shared" ca="1" si="115"/>
        <v>#NAME?</v>
      </c>
      <c r="AJ286" s="222" t="e">
        <f t="shared" ca="1" si="115"/>
        <v>#NAME?</v>
      </c>
      <c r="AK286" s="222" t="e">
        <f t="shared" ca="1" si="113"/>
        <v>#NAME?</v>
      </c>
      <c r="AL286" s="222" t="e">
        <f t="shared" ca="1" si="113"/>
        <v>#NAME?</v>
      </c>
      <c r="AM286" s="222" t="e">
        <f t="shared" ca="1" si="113"/>
        <v>#NAME?</v>
      </c>
      <c r="AN286" s="222" t="e">
        <f t="shared" ca="1" si="113"/>
        <v>#NAME?</v>
      </c>
      <c r="AO286" s="222" t="e">
        <f t="shared" ca="1" si="113"/>
        <v>#NAME?</v>
      </c>
      <c r="AP286" s="222" t="e">
        <f t="shared" ca="1" si="124"/>
        <v>#NAME?</v>
      </c>
      <c r="AQ286" s="222" t="e">
        <f t="shared" ca="1" si="124"/>
        <v>#NAME?</v>
      </c>
      <c r="AR286" s="222" t="e">
        <f t="shared" ca="1" si="124"/>
        <v>#NAME?</v>
      </c>
      <c r="AS286" s="222" t="e">
        <f t="shared" ca="1" si="124"/>
        <v>#NAME?</v>
      </c>
      <c r="AT286" s="222" t="e">
        <f t="shared" ca="1" si="114"/>
        <v>#NAME?</v>
      </c>
      <c r="AU286" s="222" t="e">
        <f t="shared" ca="1" si="114"/>
        <v>#NAME?</v>
      </c>
      <c r="AX286" s="299"/>
      <c r="AZ286" s="301" t="s">
        <v>11547</v>
      </c>
      <c r="BB286" s="244" t="e">
        <f t="shared" ca="1" si="112"/>
        <v>#NAME?</v>
      </c>
      <c r="BC286" s="244" t="e">
        <f t="shared" ca="1" si="128"/>
        <v>#NAME?</v>
      </c>
      <c r="BD286" s="244" t="e">
        <f t="shared" ca="1" si="128"/>
        <v>#NAME?</v>
      </c>
      <c r="BE286" s="244" t="e">
        <f t="shared" ca="1" si="128"/>
        <v>#NAME?</v>
      </c>
      <c r="BF286" s="244" t="e">
        <f t="shared" ca="1" si="128"/>
        <v>#NAME?</v>
      </c>
      <c r="BG286" s="244" t="e">
        <f t="shared" ca="1" si="128"/>
        <v>#NAME?</v>
      </c>
      <c r="BH286" s="244" t="e">
        <f t="shared" ca="1" si="128"/>
        <v>#NAME?</v>
      </c>
      <c r="BI286" s="244" t="e">
        <f t="shared" ca="1" si="128"/>
        <v>#NAME?</v>
      </c>
      <c r="BJ286" s="244" t="e">
        <f t="shared" ca="1" si="128"/>
        <v>#NAME?</v>
      </c>
      <c r="BK286" s="244" t="e">
        <f t="shared" ca="1" si="128"/>
        <v>#NAME?</v>
      </c>
      <c r="BL286" s="244" t="e">
        <f t="shared" ca="1" si="128"/>
        <v>#NAME?</v>
      </c>
      <c r="BM286" s="244" t="e">
        <f t="shared" ca="1" si="128"/>
        <v>#NAME?</v>
      </c>
      <c r="BN286" s="244" t="e">
        <f t="shared" ca="1" si="128"/>
        <v>#NAME?</v>
      </c>
      <c r="BO286" s="244" t="e">
        <f t="shared" ca="1" si="133"/>
        <v>#NAME?</v>
      </c>
      <c r="BP286" s="244" t="e">
        <f t="shared" ca="1" si="133"/>
        <v>#NAME?</v>
      </c>
      <c r="BQ286" s="244" t="e">
        <f t="shared" ca="1" si="133"/>
        <v>#NAME?</v>
      </c>
      <c r="BR286" s="244" t="e">
        <f t="shared" ca="1" si="133"/>
        <v>#NAME?</v>
      </c>
      <c r="BS286" s="244" t="e">
        <f t="shared" ca="1" si="133"/>
        <v>#NAME?</v>
      </c>
      <c r="BV286" s="299"/>
      <c r="BX286" s="301" t="s">
        <v>11547</v>
      </c>
      <c r="BZ286" s="244" t="e">
        <f t="shared" ca="1" si="122"/>
        <v>#NAME?</v>
      </c>
      <c r="CA286" s="244" t="e">
        <f t="shared" ca="1" si="122"/>
        <v>#NAME?</v>
      </c>
      <c r="CB286" s="244" t="e">
        <f t="shared" ca="1" si="122"/>
        <v>#NAME?</v>
      </c>
      <c r="CC286" s="244" t="e">
        <f t="shared" ca="1" si="122"/>
        <v>#NAME?</v>
      </c>
      <c r="CD286" s="244" t="e">
        <f t="shared" ca="1" si="122"/>
        <v>#NAME?</v>
      </c>
      <c r="CE286" s="244" t="e">
        <f t="shared" ca="1" si="122"/>
        <v>#NAME?</v>
      </c>
      <c r="CF286" s="244" t="e">
        <f t="shared" ca="1" si="122"/>
        <v>#NAME?</v>
      </c>
      <c r="CG286" s="244" t="e">
        <f t="shared" ca="1" si="122"/>
        <v>#NAME?</v>
      </c>
      <c r="CH286" s="244" t="e">
        <f t="shared" ca="1" si="131"/>
        <v>#NAME?</v>
      </c>
      <c r="CI286" s="244" t="e">
        <f t="shared" ca="1" si="131"/>
        <v>#NAME?</v>
      </c>
      <c r="CJ286" s="244" t="e">
        <f t="shared" ca="1" si="131"/>
        <v>#NAME?</v>
      </c>
      <c r="CK286" s="244" t="e">
        <f t="shared" ca="1" si="131"/>
        <v>#NAME?</v>
      </c>
      <c r="CL286" s="244" t="e">
        <f t="shared" ca="1" si="131"/>
        <v>#NAME?</v>
      </c>
      <c r="CM286" s="244" t="e">
        <f t="shared" ca="1" si="131"/>
        <v>#NAME?</v>
      </c>
      <c r="CN286" s="244" t="e">
        <f t="shared" ca="1" si="131"/>
        <v>#NAME?</v>
      </c>
      <c r="CO286" s="244" t="e">
        <f t="shared" ca="1" si="131"/>
        <v>#NAME?</v>
      </c>
      <c r="CP286" s="244" t="e">
        <f t="shared" ca="1" si="129"/>
        <v>#NAME?</v>
      </c>
      <c r="CQ286" s="244" t="e">
        <f t="shared" ca="1" si="129"/>
        <v>#NAME?</v>
      </c>
      <c r="CT286" s="299"/>
      <c r="CV286" s="301" t="s">
        <v>11547</v>
      </c>
      <c r="CX286" s="244" t="e">
        <f t="shared" ca="1" si="123"/>
        <v>#NAME?</v>
      </c>
      <c r="CY286" s="244" t="e">
        <f t="shared" ca="1" si="123"/>
        <v>#NAME?</v>
      </c>
      <c r="CZ286" s="244" t="e">
        <f t="shared" ca="1" si="123"/>
        <v>#NAME?</v>
      </c>
      <c r="DA286" s="244" t="e">
        <f t="shared" ca="1" si="123"/>
        <v>#NAME?</v>
      </c>
      <c r="DB286" s="244" t="e">
        <f t="shared" ca="1" si="123"/>
        <v>#NAME?</v>
      </c>
      <c r="DC286" s="244" t="e">
        <f t="shared" ca="1" si="123"/>
        <v>#NAME?</v>
      </c>
      <c r="DD286" s="244" t="e">
        <f t="shared" ca="1" si="123"/>
        <v>#NAME?</v>
      </c>
      <c r="DE286" s="244" t="e">
        <f t="shared" ca="1" si="123"/>
        <v>#NAME?</v>
      </c>
      <c r="DF286" s="244" t="e">
        <f t="shared" ca="1" si="132"/>
        <v>#NAME?</v>
      </c>
      <c r="DG286" s="244" t="e">
        <f t="shared" ca="1" si="132"/>
        <v>#NAME?</v>
      </c>
      <c r="DH286" s="244" t="e">
        <f t="shared" ca="1" si="132"/>
        <v>#NAME?</v>
      </c>
      <c r="DI286" s="244" t="e">
        <f t="shared" ca="1" si="132"/>
        <v>#NAME?</v>
      </c>
      <c r="DJ286" s="244" t="e">
        <f t="shared" ca="1" si="132"/>
        <v>#NAME?</v>
      </c>
      <c r="DK286" s="244" t="e">
        <f t="shared" ca="1" si="132"/>
        <v>#NAME?</v>
      </c>
      <c r="DL286" s="244" t="e">
        <f t="shared" ca="1" si="132"/>
        <v>#NAME?</v>
      </c>
      <c r="DM286" s="244" t="e">
        <f t="shared" ca="1" si="132"/>
        <v>#NAME?</v>
      </c>
      <c r="DN286" s="244" t="e">
        <f t="shared" ca="1" si="130"/>
        <v>#NAME?</v>
      </c>
      <c r="DO286" s="244" t="e">
        <f t="shared" ca="1" si="130"/>
        <v>#NAME?</v>
      </c>
    </row>
    <row r="287" spans="2:119" ht="16.5" thickBot="1">
      <c r="B287" s="290" t="s">
        <v>10994</v>
      </c>
      <c r="C287" s="303">
        <f>AP72</f>
        <v>137.93979199186842</v>
      </c>
      <c r="D287" s="292" t="s">
        <v>10965</v>
      </c>
      <c r="E287" s="293">
        <f>Y61</f>
        <v>140.70357362119734</v>
      </c>
      <c r="F287" s="221">
        <f t="shared" si="126"/>
        <v>391.17449500113167</v>
      </c>
      <c r="G287" s="221">
        <f t="shared" si="126"/>
        <v>390.79768636929157</v>
      </c>
      <c r="H287" s="221">
        <f t="shared" si="125"/>
        <v>390.42252272419108</v>
      </c>
      <c r="I287" s="221">
        <f t="shared" si="125"/>
        <v>389.90934294508907</v>
      </c>
      <c r="J287" s="221">
        <f t="shared" si="125"/>
        <v>389.39923493148706</v>
      </c>
      <c r="K287" s="221">
        <f t="shared" si="125"/>
        <v>388.89217676142715</v>
      </c>
      <c r="L287" s="221">
        <f t="shared" si="125"/>
        <v>388.2056095834634</v>
      </c>
      <c r="M287" s="221">
        <f t="shared" si="125"/>
        <v>387.34395586089033</v>
      </c>
      <c r="N287" s="221">
        <f t="shared" si="125"/>
        <v>386.49113933192359</v>
      </c>
      <c r="O287" s="221">
        <f t="shared" si="125"/>
        <v>385.1623177346728</v>
      </c>
      <c r="P287" s="221">
        <f t="shared" si="106"/>
        <v>383.85484163920779</v>
      </c>
      <c r="Q287" s="221">
        <f t="shared" si="106"/>
        <v>381.8905714952669</v>
      </c>
      <c r="R287" s="221">
        <f t="shared" si="106"/>
        <v>379.2368834135562</v>
      </c>
      <c r="S287" s="221">
        <f t="shared" si="106"/>
        <v>376.67202329877125</v>
      </c>
      <c r="T287" s="221">
        <f t="shared" si="104"/>
        <v>373.54773161775779</v>
      </c>
      <c r="U287" s="221">
        <f t="shared" si="104"/>
        <v>369.58287962699893</v>
      </c>
      <c r="V287" s="221">
        <f t="shared" si="104"/>
        <v>349.69334914086664</v>
      </c>
      <c r="W287" s="221">
        <f t="shared" si="104"/>
        <v>323.64336561306573</v>
      </c>
      <c r="Z287" s="290" t="s">
        <v>10994</v>
      </c>
      <c r="AA287" s="294">
        <f>AS72</f>
        <v>1.6000000000000001E-3</v>
      </c>
      <c r="AB287" s="292" t="s">
        <v>10965</v>
      </c>
      <c r="AC287" s="295">
        <v>1E-4</v>
      </c>
      <c r="AD287" s="222" t="e">
        <f t="shared" ca="1" si="115"/>
        <v>#NAME?</v>
      </c>
      <c r="AE287" s="222" t="e">
        <f t="shared" ca="1" si="115"/>
        <v>#NAME?</v>
      </c>
      <c r="AF287" s="222" t="e">
        <f t="shared" ca="1" si="115"/>
        <v>#NAME?</v>
      </c>
      <c r="AG287" s="222" t="e">
        <f t="shared" ca="1" si="115"/>
        <v>#NAME?</v>
      </c>
      <c r="AH287" s="222" t="e">
        <f t="shared" ca="1" si="115"/>
        <v>#NAME?</v>
      </c>
      <c r="AI287" s="222" t="e">
        <f t="shared" ca="1" si="115"/>
        <v>#NAME?</v>
      </c>
      <c r="AJ287" s="222" t="e">
        <f t="shared" ca="1" si="115"/>
        <v>#NAME?</v>
      </c>
      <c r="AK287" s="222" t="e">
        <f t="shared" ca="1" si="113"/>
        <v>#NAME?</v>
      </c>
      <c r="AL287" s="222" t="e">
        <f t="shared" ca="1" si="113"/>
        <v>#NAME?</v>
      </c>
      <c r="AM287" s="222" t="e">
        <f t="shared" ca="1" si="113"/>
        <v>#NAME?</v>
      </c>
      <c r="AN287" s="222" t="e">
        <f t="shared" ca="1" si="113"/>
        <v>#NAME?</v>
      </c>
      <c r="AO287" s="222" t="e">
        <f t="shared" ca="1" si="113"/>
        <v>#NAME?</v>
      </c>
      <c r="AP287" s="222" t="e">
        <f t="shared" ca="1" si="124"/>
        <v>#NAME?</v>
      </c>
      <c r="AQ287" s="222" t="e">
        <f t="shared" ca="1" si="124"/>
        <v>#NAME?</v>
      </c>
      <c r="AR287" s="222" t="e">
        <f t="shared" ca="1" si="124"/>
        <v>#NAME?</v>
      </c>
      <c r="AS287" s="222" t="e">
        <f t="shared" ca="1" si="124"/>
        <v>#NAME?</v>
      </c>
      <c r="AT287" s="222" t="e">
        <f t="shared" ca="1" si="114"/>
        <v>#NAME?</v>
      </c>
      <c r="AU287" s="222" t="e">
        <f t="shared" ca="1" si="114"/>
        <v>#NAME?</v>
      </c>
      <c r="AX287" s="290" t="s">
        <v>10994</v>
      </c>
      <c r="AZ287" s="292" t="s">
        <v>10965</v>
      </c>
      <c r="BB287" s="244" t="e">
        <f t="shared" ca="1" si="112"/>
        <v>#NAME?</v>
      </c>
      <c r="BC287" s="244" t="e">
        <f t="shared" ca="1" si="128"/>
        <v>#NAME?</v>
      </c>
      <c r="BD287" s="244" t="e">
        <f t="shared" ca="1" si="128"/>
        <v>#NAME?</v>
      </c>
      <c r="BE287" s="244" t="e">
        <f t="shared" ca="1" si="128"/>
        <v>#NAME?</v>
      </c>
      <c r="BF287" s="244" t="e">
        <f t="shared" ca="1" si="128"/>
        <v>#NAME?</v>
      </c>
      <c r="BG287" s="244" t="e">
        <f t="shared" ca="1" si="128"/>
        <v>#NAME?</v>
      </c>
      <c r="BH287" s="244" t="e">
        <f t="shared" ca="1" si="128"/>
        <v>#NAME?</v>
      </c>
      <c r="BI287" s="244" t="e">
        <f t="shared" ca="1" si="128"/>
        <v>#NAME?</v>
      </c>
      <c r="BJ287" s="244" t="e">
        <f t="shared" ca="1" si="128"/>
        <v>#NAME?</v>
      </c>
      <c r="BK287" s="244" t="e">
        <f t="shared" ca="1" si="128"/>
        <v>#NAME?</v>
      </c>
      <c r="BL287" s="244" t="e">
        <f t="shared" ca="1" si="128"/>
        <v>#NAME?</v>
      </c>
      <c r="BM287" s="244" t="e">
        <f t="shared" ca="1" si="128"/>
        <v>#NAME?</v>
      </c>
      <c r="BN287" s="244" t="e">
        <f t="shared" ca="1" si="128"/>
        <v>#NAME?</v>
      </c>
      <c r="BO287" s="244" t="e">
        <f t="shared" ca="1" si="133"/>
        <v>#NAME?</v>
      </c>
      <c r="BP287" s="244" t="e">
        <f t="shared" ca="1" si="133"/>
        <v>#NAME?</v>
      </c>
      <c r="BQ287" s="244" t="e">
        <f t="shared" ca="1" si="133"/>
        <v>#NAME?</v>
      </c>
      <c r="BR287" s="244" t="e">
        <f t="shared" ca="1" si="133"/>
        <v>#NAME?</v>
      </c>
      <c r="BS287" s="244" t="e">
        <f t="shared" ca="1" si="133"/>
        <v>#NAME?</v>
      </c>
      <c r="BV287" s="290" t="s">
        <v>10994</v>
      </c>
      <c r="BX287" s="292" t="s">
        <v>10965</v>
      </c>
      <c r="BZ287" s="244" t="e">
        <f t="shared" ca="1" si="122"/>
        <v>#NAME?</v>
      </c>
      <c r="CA287" s="244" t="e">
        <f t="shared" ca="1" si="122"/>
        <v>#NAME?</v>
      </c>
      <c r="CB287" s="244" t="e">
        <f t="shared" ca="1" si="122"/>
        <v>#NAME?</v>
      </c>
      <c r="CC287" s="244" t="e">
        <f t="shared" ca="1" si="122"/>
        <v>#NAME?</v>
      </c>
      <c r="CD287" s="244" t="e">
        <f t="shared" ca="1" si="122"/>
        <v>#NAME?</v>
      </c>
      <c r="CE287" s="244" t="e">
        <f t="shared" ca="1" si="122"/>
        <v>#NAME?</v>
      </c>
      <c r="CF287" s="244" t="e">
        <f t="shared" ca="1" si="122"/>
        <v>#NAME?</v>
      </c>
      <c r="CG287" s="244" t="e">
        <f t="shared" ca="1" si="122"/>
        <v>#NAME?</v>
      </c>
      <c r="CH287" s="244" t="e">
        <f t="shared" ca="1" si="131"/>
        <v>#NAME?</v>
      </c>
      <c r="CI287" s="244" t="e">
        <f t="shared" ca="1" si="131"/>
        <v>#NAME?</v>
      </c>
      <c r="CJ287" s="244" t="e">
        <f t="shared" ca="1" si="131"/>
        <v>#NAME?</v>
      </c>
      <c r="CK287" s="244" t="e">
        <f t="shared" ca="1" si="131"/>
        <v>#NAME?</v>
      </c>
      <c r="CL287" s="244" t="e">
        <f t="shared" ca="1" si="131"/>
        <v>#NAME?</v>
      </c>
      <c r="CM287" s="244" t="e">
        <f t="shared" ca="1" si="131"/>
        <v>#NAME?</v>
      </c>
      <c r="CN287" s="244" t="e">
        <f t="shared" ca="1" si="131"/>
        <v>#NAME?</v>
      </c>
      <c r="CO287" s="244" t="e">
        <f t="shared" ca="1" si="131"/>
        <v>#NAME?</v>
      </c>
      <c r="CP287" s="244" t="e">
        <f t="shared" ca="1" si="129"/>
        <v>#NAME?</v>
      </c>
      <c r="CQ287" s="244" t="e">
        <f t="shared" ca="1" si="129"/>
        <v>#NAME?</v>
      </c>
      <c r="CT287" s="290" t="s">
        <v>10994</v>
      </c>
      <c r="CV287" s="292" t="s">
        <v>10965</v>
      </c>
      <c r="CX287" s="244" t="e">
        <f t="shared" ca="1" si="123"/>
        <v>#NAME?</v>
      </c>
      <c r="CY287" s="244" t="e">
        <f t="shared" ca="1" si="123"/>
        <v>#NAME?</v>
      </c>
      <c r="CZ287" s="244" t="e">
        <f t="shared" ca="1" si="123"/>
        <v>#NAME?</v>
      </c>
      <c r="DA287" s="244" t="e">
        <f t="shared" ca="1" si="123"/>
        <v>#NAME?</v>
      </c>
      <c r="DB287" s="244" t="e">
        <f t="shared" ca="1" si="123"/>
        <v>#NAME?</v>
      </c>
      <c r="DC287" s="244" t="e">
        <f t="shared" ca="1" si="123"/>
        <v>#NAME?</v>
      </c>
      <c r="DD287" s="244" t="e">
        <f t="shared" ca="1" si="123"/>
        <v>#NAME?</v>
      </c>
      <c r="DE287" s="244" t="e">
        <f t="shared" ca="1" si="123"/>
        <v>#NAME?</v>
      </c>
      <c r="DF287" s="244" t="e">
        <f t="shared" ca="1" si="132"/>
        <v>#NAME?</v>
      </c>
      <c r="DG287" s="244" t="e">
        <f t="shared" ca="1" si="132"/>
        <v>#NAME?</v>
      </c>
      <c r="DH287" s="244" t="e">
        <f t="shared" ca="1" si="132"/>
        <v>#NAME?</v>
      </c>
      <c r="DI287" s="244" t="e">
        <f t="shared" ca="1" si="132"/>
        <v>#NAME?</v>
      </c>
      <c r="DJ287" s="244" t="e">
        <f t="shared" ca="1" si="132"/>
        <v>#NAME?</v>
      </c>
      <c r="DK287" s="244" t="e">
        <f t="shared" ca="1" si="132"/>
        <v>#NAME?</v>
      </c>
      <c r="DL287" s="244" t="e">
        <f t="shared" ca="1" si="132"/>
        <v>#NAME?</v>
      </c>
      <c r="DM287" s="244" t="e">
        <f t="shared" ca="1" si="132"/>
        <v>#NAME?</v>
      </c>
      <c r="DN287" s="244" t="e">
        <f t="shared" ca="1" si="130"/>
        <v>#NAME?</v>
      </c>
      <c r="DO287" s="244" t="e">
        <f t="shared" ca="1" si="130"/>
        <v>#NAME?</v>
      </c>
    </row>
    <row r="288" spans="2:119" ht="16.5" thickBot="1">
      <c r="B288" s="296"/>
      <c r="C288" s="297">
        <f t="shared" si="119"/>
        <v>137.93979199186842</v>
      </c>
      <c r="D288" s="298" t="s">
        <v>10972</v>
      </c>
      <c r="E288" s="293">
        <f t="shared" ref="E288:E304" si="134">Y62</f>
        <v>140.21625407491695</v>
      </c>
      <c r="F288" s="221">
        <f t="shared" si="126"/>
        <v>390.68717545485129</v>
      </c>
      <c r="G288" s="221">
        <f t="shared" si="126"/>
        <v>390.31036682301124</v>
      </c>
      <c r="H288" s="221">
        <f t="shared" si="125"/>
        <v>389.93520317791069</v>
      </c>
      <c r="I288" s="221">
        <f t="shared" si="125"/>
        <v>389.42202339880868</v>
      </c>
      <c r="J288" s="221">
        <f t="shared" si="125"/>
        <v>388.91191538520667</v>
      </c>
      <c r="K288" s="221">
        <f t="shared" si="125"/>
        <v>388.40485721514676</v>
      </c>
      <c r="L288" s="221">
        <f t="shared" si="125"/>
        <v>387.71829003718301</v>
      </c>
      <c r="M288" s="221">
        <f t="shared" si="125"/>
        <v>386.85663631461</v>
      </c>
      <c r="N288" s="221">
        <f t="shared" si="125"/>
        <v>386.0038197856432</v>
      </c>
      <c r="O288" s="221">
        <f t="shared" si="125"/>
        <v>384.67499818839241</v>
      </c>
      <c r="P288" s="221">
        <f t="shared" si="106"/>
        <v>383.3675220929274</v>
      </c>
      <c r="Q288" s="221">
        <f t="shared" si="106"/>
        <v>381.40325194898651</v>
      </c>
      <c r="R288" s="221">
        <f t="shared" si="106"/>
        <v>378.74956386727581</v>
      </c>
      <c r="S288" s="221">
        <f t="shared" si="106"/>
        <v>376.1847037524908</v>
      </c>
      <c r="T288" s="221">
        <f t="shared" si="104"/>
        <v>373.06041207147734</v>
      </c>
      <c r="U288" s="221">
        <f t="shared" si="104"/>
        <v>369.09556008071854</v>
      </c>
      <c r="V288" s="221">
        <f t="shared" si="104"/>
        <v>349.20602959458631</v>
      </c>
      <c r="W288" s="221">
        <f t="shared" si="104"/>
        <v>323.15604606678539</v>
      </c>
      <c r="Z288" s="296"/>
      <c r="AA288" s="294">
        <f t="shared" si="107"/>
        <v>1.6000000000000001E-3</v>
      </c>
      <c r="AB288" s="298" t="s">
        <v>10972</v>
      </c>
      <c r="AC288" s="295">
        <v>1E-4</v>
      </c>
      <c r="AD288" s="222" t="e">
        <f t="shared" ca="1" si="115"/>
        <v>#NAME?</v>
      </c>
      <c r="AE288" s="222" t="e">
        <f t="shared" ca="1" si="115"/>
        <v>#NAME?</v>
      </c>
      <c r="AF288" s="222" t="e">
        <f t="shared" ca="1" si="115"/>
        <v>#NAME?</v>
      </c>
      <c r="AG288" s="222" t="e">
        <f t="shared" ca="1" si="115"/>
        <v>#NAME?</v>
      </c>
      <c r="AH288" s="222" t="e">
        <f t="shared" ca="1" si="115"/>
        <v>#NAME?</v>
      </c>
      <c r="AI288" s="222" t="e">
        <f t="shared" ca="1" si="115"/>
        <v>#NAME?</v>
      </c>
      <c r="AJ288" s="222" t="e">
        <f t="shared" ca="1" si="115"/>
        <v>#NAME?</v>
      </c>
      <c r="AK288" s="222" t="e">
        <f t="shared" ca="1" si="113"/>
        <v>#NAME?</v>
      </c>
      <c r="AL288" s="222" t="e">
        <f t="shared" ca="1" si="113"/>
        <v>#NAME?</v>
      </c>
      <c r="AM288" s="222" t="e">
        <f t="shared" ca="1" si="113"/>
        <v>#NAME?</v>
      </c>
      <c r="AN288" s="222" t="e">
        <f t="shared" ca="1" si="113"/>
        <v>#NAME?</v>
      </c>
      <c r="AO288" s="222" t="e">
        <f t="shared" ca="1" si="113"/>
        <v>#NAME?</v>
      </c>
      <c r="AP288" s="222" t="e">
        <f t="shared" ca="1" si="124"/>
        <v>#NAME?</v>
      </c>
      <c r="AQ288" s="222" t="e">
        <f t="shared" ca="1" si="124"/>
        <v>#NAME?</v>
      </c>
      <c r="AR288" s="222" t="e">
        <f t="shared" ca="1" si="124"/>
        <v>#NAME?</v>
      </c>
      <c r="AS288" s="222" t="e">
        <f t="shared" ca="1" si="124"/>
        <v>#NAME?</v>
      </c>
      <c r="AT288" s="222" t="e">
        <f t="shared" ca="1" si="114"/>
        <v>#NAME?</v>
      </c>
      <c r="AU288" s="222" t="e">
        <f t="shared" ca="1" si="114"/>
        <v>#NAME?</v>
      </c>
      <c r="AX288" s="296"/>
      <c r="AZ288" s="298" t="s">
        <v>10972</v>
      </c>
      <c r="BB288" s="244" t="e">
        <f t="shared" ca="1" si="112"/>
        <v>#NAME?</v>
      </c>
      <c r="BC288" s="244" t="e">
        <f t="shared" ca="1" si="128"/>
        <v>#NAME?</v>
      </c>
      <c r="BD288" s="244" t="e">
        <f t="shared" ca="1" si="128"/>
        <v>#NAME?</v>
      </c>
      <c r="BE288" s="244" t="e">
        <f t="shared" ca="1" si="128"/>
        <v>#NAME?</v>
      </c>
      <c r="BF288" s="244" t="e">
        <f t="shared" ca="1" si="128"/>
        <v>#NAME?</v>
      </c>
      <c r="BG288" s="244" t="e">
        <f t="shared" ca="1" si="128"/>
        <v>#NAME?</v>
      </c>
      <c r="BH288" s="244" t="e">
        <f t="shared" ca="1" si="128"/>
        <v>#NAME?</v>
      </c>
      <c r="BI288" s="244" t="e">
        <f t="shared" ca="1" si="128"/>
        <v>#NAME?</v>
      </c>
      <c r="BJ288" s="244" t="e">
        <f t="shared" ca="1" si="128"/>
        <v>#NAME?</v>
      </c>
      <c r="BK288" s="244" t="e">
        <f t="shared" ca="1" si="128"/>
        <v>#NAME?</v>
      </c>
      <c r="BL288" s="244" t="e">
        <f t="shared" ca="1" si="128"/>
        <v>#NAME?</v>
      </c>
      <c r="BM288" s="244" t="e">
        <f t="shared" ca="1" si="128"/>
        <v>#NAME?</v>
      </c>
      <c r="BN288" s="244" t="e">
        <f t="shared" ca="1" si="128"/>
        <v>#NAME?</v>
      </c>
      <c r="BO288" s="244" t="e">
        <f t="shared" ca="1" si="133"/>
        <v>#NAME?</v>
      </c>
      <c r="BP288" s="244" t="e">
        <f t="shared" ca="1" si="133"/>
        <v>#NAME?</v>
      </c>
      <c r="BQ288" s="244" t="e">
        <f t="shared" ca="1" si="133"/>
        <v>#NAME?</v>
      </c>
      <c r="BR288" s="244" t="e">
        <f t="shared" ca="1" si="133"/>
        <v>#NAME?</v>
      </c>
      <c r="BS288" s="244" t="e">
        <f t="shared" ca="1" si="133"/>
        <v>#NAME?</v>
      </c>
      <c r="BV288" s="296"/>
      <c r="BX288" s="298" t="s">
        <v>10972</v>
      </c>
      <c r="BZ288" s="244" t="e">
        <f t="shared" ca="1" si="122"/>
        <v>#NAME?</v>
      </c>
      <c r="CA288" s="244" t="e">
        <f t="shared" ca="1" si="122"/>
        <v>#NAME?</v>
      </c>
      <c r="CB288" s="244" t="e">
        <f t="shared" ca="1" si="122"/>
        <v>#NAME?</v>
      </c>
      <c r="CC288" s="244" t="e">
        <f t="shared" ca="1" si="122"/>
        <v>#NAME?</v>
      </c>
      <c r="CD288" s="244" t="e">
        <f t="shared" ca="1" si="122"/>
        <v>#NAME?</v>
      </c>
      <c r="CE288" s="244" t="e">
        <f t="shared" ca="1" si="122"/>
        <v>#NAME?</v>
      </c>
      <c r="CF288" s="244" t="e">
        <f t="shared" ca="1" si="122"/>
        <v>#NAME?</v>
      </c>
      <c r="CG288" s="244" t="e">
        <f t="shared" ca="1" si="122"/>
        <v>#NAME?</v>
      </c>
      <c r="CH288" s="244" t="e">
        <f t="shared" ca="1" si="131"/>
        <v>#NAME?</v>
      </c>
      <c r="CI288" s="244" t="e">
        <f t="shared" ca="1" si="131"/>
        <v>#NAME?</v>
      </c>
      <c r="CJ288" s="244" t="e">
        <f t="shared" ca="1" si="131"/>
        <v>#NAME?</v>
      </c>
      <c r="CK288" s="244" t="e">
        <f t="shared" ca="1" si="131"/>
        <v>#NAME?</v>
      </c>
      <c r="CL288" s="244" t="e">
        <f t="shared" ca="1" si="131"/>
        <v>#NAME?</v>
      </c>
      <c r="CM288" s="244" t="e">
        <f t="shared" ca="1" si="131"/>
        <v>#NAME?</v>
      </c>
      <c r="CN288" s="244" t="e">
        <f t="shared" ca="1" si="131"/>
        <v>#NAME?</v>
      </c>
      <c r="CO288" s="244" t="e">
        <f t="shared" ca="1" si="131"/>
        <v>#NAME?</v>
      </c>
      <c r="CP288" s="244" t="e">
        <f t="shared" ca="1" si="129"/>
        <v>#NAME?</v>
      </c>
      <c r="CQ288" s="244" t="e">
        <f t="shared" ca="1" si="129"/>
        <v>#NAME?</v>
      </c>
      <c r="CT288" s="296"/>
      <c r="CV288" s="298" t="s">
        <v>10972</v>
      </c>
      <c r="CX288" s="244" t="e">
        <f t="shared" ca="1" si="123"/>
        <v>#NAME?</v>
      </c>
      <c r="CY288" s="244" t="e">
        <f t="shared" ca="1" si="123"/>
        <v>#NAME?</v>
      </c>
      <c r="CZ288" s="244" t="e">
        <f t="shared" ca="1" si="123"/>
        <v>#NAME?</v>
      </c>
      <c r="DA288" s="244" t="e">
        <f t="shared" ca="1" si="123"/>
        <v>#NAME?</v>
      </c>
      <c r="DB288" s="244" t="e">
        <f t="shared" ca="1" si="123"/>
        <v>#NAME?</v>
      </c>
      <c r="DC288" s="244" t="e">
        <f t="shared" ca="1" si="123"/>
        <v>#NAME?</v>
      </c>
      <c r="DD288" s="244" t="e">
        <f t="shared" ca="1" si="123"/>
        <v>#NAME?</v>
      </c>
      <c r="DE288" s="244" t="e">
        <f t="shared" ca="1" si="123"/>
        <v>#NAME?</v>
      </c>
      <c r="DF288" s="244" t="e">
        <f t="shared" ca="1" si="132"/>
        <v>#NAME?</v>
      </c>
      <c r="DG288" s="244" t="e">
        <f t="shared" ca="1" si="132"/>
        <v>#NAME?</v>
      </c>
      <c r="DH288" s="244" t="e">
        <f t="shared" ca="1" si="132"/>
        <v>#NAME?</v>
      </c>
      <c r="DI288" s="244" t="e">
        <f t="shared" ca="1" si="132"/>
        <v>#NAME?</v>
      </c>
      <c r="DJ288" s="244" t="e">
        <f t="shared" ca="1" si="132"/>
        <v>#NAME?</v>
      </c>
      <c r="DK288" s="244" t="e">
        <f t="shared" ca="1" si="132"/>
        <v>#NAME?</v>
      </c>
      <c r="DL288" s="244" t="e">
        <f t="shared" ca="1" si="132"/>
        <v>#NAME?</v>
      </c>
      <c r="DM288" s="244" t="e">
        <f t="shared" ca="1" si="132"/>
        <v>#NAME?</v>
      </c>
      <c r="DN288" s="244" t="e">
        <f t="shared" ca="1" si="130"/>
        <v>#NAME?</v>
      </c>
      <c r="DO288" s="244" t="e">
        <f t="shared" ca="1" si="130"/>
        <v>#NAME?</v>
      </c>
    </row>
    <row r="289" spans="2:119" ht="16.5" thickBot="1">
      <c r="B289" s="296"/>
      <c r="C289" s="297">
        <f t="shared" si="119"/>
        <v>137.93979199186842</v>
      </c>
      <c r="D289" s="298" t="s">
        <v>10973</v>
      </c>
      <c r="E289" s="293">
        <f t="shared" si="134"/>
        <v>139.73113923973111</v>
      </c>
      <c r="F289" s="221">
        <f t="shared" si="126"/>
        <v>390.20206061966542</v>
      </c>
      <c r="G289" s="221">
        <f t="shared" si="126"/>
        <v>389.82525198782537</v>
      </c>
      <c r="H289" s="221">
        <f t="shared" si="125"/>
        <v>389.45008834272483</v>
      </c>
      <c r="I289" s="221">
        <f t="shared" si="125"/>
        <v>388.93690856362286</v>
      </c>
      <c r="J289" s="221">
        <f t="shared" si="125"/>
        <v>388.42680055002086</v>
      </c>
      <c r="K289" s="221">
        <f t="shared" si="125"/>
        <v>387.91974237996089</v>
      </c>
      <c r="L289" s="221">
        <f t="shared" si="125"/>
        <v>387.23317520199714</v>
      </c>
      <c r="M289" s="221">
        <f t="shared" si="125"/>
        <v>386.37152147942413</v>
      </c>
      <c r="N289" s="221">
        <f t="shared" si="125"/>
        <v>385.51870495045739</v>
      </c>
      <c r="O289" s="221">
        <f t="shared" si="125"/>
        <v>384.1898833532066</v>
      </c>
      <c r="P289" s="221">
        <f t="shared" si="106"/>
        <v>382.88240725774153</v>
      </c>
      <c r="Q289" s="221">
        <f t="shared" si="106"/>
        <v>380.91813711380064</v>
      </c>
      <c r="R289" s="221">
        <f t="shared" si="106"/>
        <v>378.26444903208994</v>
      </c>
      <c r="S289" s="221">
        <f t="shared" si="106"/>
        <v>375.69958891730499</v>
      </c>
      <c r="T289" s="221">
        <f t="shared" si="104"/>
        <v>372.57529723629153</v>
      </c>
      <c r="U289" s="221">
        <f t="shared" si="104"/>
        <v>368.61044524553267</v>
      </c>
      <c r="V289" s="221">
        <f t="shared" si="104"/>
        <v>348.72091475940044</v>
      </c>
      <c r="W289" s="221">
        <f t="shared" si="104"/>
        <v>322.67093123159952</v>
      </c>
      <c r="Z289" s="296"/>
      <c r="AA289" s="294">
        <f t="shared" si="107"/>
        <v>1.6000000000000001E-3</v>
      </c>
      <c r="AB289" s="298" t="s">
        <v>10973</v>
      </c>
      <c r="AC289" s="295">
        <v>2.0000000000000001E-4</v>
      </c>
      <c r="AD289" s="222" t="e">
        <f t="shared" ca="1" si="115"/>
        <v>#NAME?</v>
      </c>
      <c r="AE289" s="222" t="e">
        <f t="shared" ca="1" si="115"/>
        <v>#NAME?</v>
      </c>
      <c r="AF289" s="222" t="e">
        <f t="shared" ca="1" si="115"/>
        <v>#NAME?</v>
      </c>
      <c r="AG289" s="222" t="e">
        <f t="shared" ca="1" si="115"/>
        <v>#NAME?</v>
      </c>
      <c r="AH289" s="222" t="e">
        <f t="shared" ca="1" si="115"/>
        <v>#NAME?</v>
      </c>
      <c r="AI289" s="222" t="e">
        <f t="shared" ca="1" si="115"/>
        <v>#NAME?</v>
      </c>
      <c r="AJ289" s="222" t="e">
        <f t="shared" ca="1" si="115"/>
        <v>#NAME?</v>
      </c>
      <c r="AK289" s="222" t="e">
        <f t="shared" ca="1" si="113"/>
        <v>#NAME?</v>
      </c>
      <c r="AL289" s="222" t="e">
        <f t="shared" ca="1" si="113"/>
        <v>#NAME?</v>
      </c>
      <c r="AM289" s="222" t="e">
        <f t="shared" ref="AL289:AU352" ca="1" si="135">$AA289*$AC289*AM$88</f>
        <v>#NAME?</v>
      </c>
      <c r="AN289" s="222" t="e">
        <f t="shared" ca="1" si="135"/>
        <v>#NAME?</v>
      </c>
      <c r="AO289" s="222" t="e">
        <f t="shared" ca="1" si="135"/>
        <v>#NAME?</v>
      </c>
      <c r="AP289" s="222" t="e">
        <f t="shared" ca="1" si="124"/>
        <v>#NAME?</v>
      </c>
      <c r="AQ289" s="222" t="e">
        <f t="shared" ca="1" si="124"/>
        <v>#NAME?</v>
      </c>
      <c r="AR289" s="222" t="e">
        <f t="shared" ca="1" si="124"/>
        <v>#NAME?</v>
      </c>
      <c r="AS289" s="222" t="e">
        <f t="shared" ca="1" si="124"/>
        <v>#NAME?</v>
      </c>
      <c r="AT289" s="222" t="e">
        <f t="shared" ca="1" si="114"/>
        <v>#NAME?</v>
      </c>
      <c r="AU289" s="222" t="e">
        <f t="shared" ca="1" si="114"/>
        <v>#NAME?</v>
      </c>
      <c r="AX289" s="296"/>
      <c r="AZ289" s="298" t="s">
        <v>10973</v>
      </c>
      <c r="BB289" s="244" t="e">
        <f t="shared" ca="1" si="112"/>
        <v>#NAME?</v>
      </c>
      <c r="BC289" s="244" t="e">
        <f t="shared" ca="1" si="128"/>
        <v>#NAME?</v>
      </c>
      <c r="BD289" s="244" t="e">
        <f t="shared" ca="1" si="128"/>
        <v>#NAME?</v>
      </c>
      <c r="BE289" s="244" t="e">
        <f t="shared" ca="1" si="128"/>
        <v>#NAME?</v>
      </c>
      <c r="BF289" s="244" t="e">
        <f t="shared" ca="1" si="128"/>
        <v>#NAME?</v>
      </c>
      <c r="BG289" s="244" t="e">
        <f t="shared" ca="1" si="128"/>
        <v>#NAME?</v>
      </c>
      <c r="BH289" s="244" t="e">
        <f t="shared" ca="1" si="128"/>
        <v>#NAME?</v>
      </c>
      <c r="BI289" s="244" t="e">
        <f t="shared" ca="1" si="128"/>
        <v>#NAME?</v>
      </c>
      <c r="BJ289" s="244" t="e">
        <f t="shared" ca="1" si="128"/>
        <v>#NAME?</v>
      </c>
      <c r="BK289" s="244" t="e">
        <f t="shared" ca="1" si="128"/>
        <v>#NAME?</v>
      </c>
      <c r="BL289" s="244" t="e">
        <f t="shared" ca="1" si="128"/>
        <v>#NAME?</v>
      </c>
      <c r="BM289" s="244" t="e">
        <f t="shared" ca="1" si="128"/>
        <v>#NAME?</v>
      </c>
      <c r="BN289" s="244" t="e">
        <f t="shared" ca="1" si="128"/>
        <v>#NAME?</v>
      </c>
      <c r="BO289" s="244" t="e">
        <f t="shared" ca="1" si="133"/>
        <v>#NAME?</v>
      </c>
      <c r="BP289" s="244" t="e">
        <f t="shared" ca="1" si="133"/>
        <v>#NAME?</v>
      </c>
      <c r="BQ289" s="244" t="e">
        <f t="shared" ca="1" si="133"/>
        <v>#NAME?</v>
      </c>
      <c r="BR289" s="244" t="e">
        <f t="shared" ca="1" si="133"/>
        <v>#NAME?</v>
      </c>
      <c r="BS289" s="244" t="e">
        <f t="shared" ca="1" si="133"/>
        <v>#NAME?</v>
      </c>
      <c r="BV289" s="296"/>
      <c r="BX289" s="298" t="s">
        <v>10973</v>
      </c>
      <c r="BZ289" s="244" t="e">
        <f t="shared" ca="1" si="122"/>
        <v>#NAME?</v>
      </c>
      <c r="CA289" s="244" t="e">
        <f t="shared" ca="1" si="122"/>
        <v>#NAME?</v>
      </c>
      <c r="CB289" s="244" t="e">
        <f t="shared" ca="1" si="122"/>
        <v>#NAME?</v>
      </c>
      <c r="CC289" s="244" t="e">
        <f t="shared" ca="1" si="122"/>
        <v>#NAME?</v>
      </c>
      <c r="CD289" s="244" t="e">
        <f t="shared" ca="1" si="122"/>
        <v>#NAME?</v>
      </c>
      <c r="CE289" s="244" t="e">
        <f t="shared" ca="1" si="122"/>
        <v>#NAME?</v>
      </c>
      <c r="CF289" s="244" t="e">
        <f t="shared" ca="1" si="122"/>
        <v>#NAME?</v>
      </c>
      <c r="CG289" s="244" t="e">
        <f t="shared" ca="1" si="122"/>
        <v>#NAME?</v>
      </c>
      <c r="CH289" s="244" t="e">
        <f t="shared" ca="1" si="131"/>
        <v>#NAME?</v>
      </c>
      <c r="CI289" s="244" t="e">
        <f t="shared" ca="1" si="131"/>
        <v>#NAME?</v>
      </c>
      <c r="CJ289" s="244" t="e">
        <f t="shared" ca="1" si="131"/>
        <v>#NAME?</v>
      </c>
      <c r="CK289" s="244" t="e">
        <f t="shared" ca="1" si="131"/>
        <v>#NAME?</v>
      </c>
      <c r="CL289" s="244" t="e">
        <f t="shared" ca="1" si="131"/>
        <v>#NAME?</v>
      </c>
      <c r="CM289" s="244" t="e">
        <f t="shared" ca="1" si="131"/>
        <v>#NAME?</v>
      </c>
      <c r="CN289" s="244" t="e">
        <f t="shared" ca="1" si="131"/>
        <v>#NAME?</v>
      </c>
      <c r="CO289" s="244" t="e">
        <f t="shared" ca="1" si="131"/>
        <v>#NAME?</v>
      </c>
      <c r="CP289" s="244" t="e">
        <f t="shared" ca="1" si="129"/>
        <v>#NAME?</v>
      </c>
      <c r="CQ289" s="244" t="e">
        <f t="shared" ca="1" si="129"/>
        <v>#NAME?</v>
      </c>
      <c r="CT289" s="296"/>
      <c r="CV289" s="298" t="s">
        <v>10973</v>
      </c>
      <c r="CX289" s="244" t="e">
        <f t="shared" ca="1" si="123"/>
        <v>#NAME?</v>
      </c>
      <c r="CY289" s="244" t="e">
        <f t="shared" ca="1" si="123"/>
        <v>#NAME?</v>
      </c>
      <c r="CZ289" s="244" t="e">
        <f t="shared" ca="1" si="123"/>
        <v>#NAME?</v>
      </c>
      <c r="DA289" s="244" t="e">
        <f t="shared" ca="1" si="123"/>
        <v>#NAME?</v>
      </c>
      <c r="DB289" s="244" t="e">
        <f t="shared" ca="1" si="123"/>
        <v>#NAME?</v>
      </c>
      <c r="DC289" s="244" t="e">
        <f t="shared" ca="1" si="123"/>
        <v>#NAME?</v>
      </c>
      <c r="DD289" s="244" t="e">
        <f t="shared" ca="1" si="123"/>
        <v>#NAME?</v>
      </c>
      <c r="DE289" s="244" t="e">
        <f t="shared" ca="1" si="123"/>
        <v>#NAME?</v>
      </c>
      <c r="DF289" s="244" t="e">
        <f t="shared" ca="1" si="132"/>
        <v>#NAME?</v>
      </c>
      <c r="DG289" s="244" t="e">
        <f t="shared" ca="1" si="132"/>
        <v>#NAME?</v>
      </c>
      <c r="DH289" s="244" t="e">
        <f t="shared" ca="1" si="132"/>
        <v>#NAME?</v>
      </c>
      <c r="DI289" s="244" t="e">
        <f t="shared" ca="1" si="132"/>
        <v>#NAME?</v>
      </c>
      <c r="DJ289" s="244" t="e">
        <f t="shared" ca="1" si="132"/>
        <v>#NAME?</v>
      </c>
      <c r="DK289" s="244" t="e">
        <f t="shared" ca="1" si="132"/>
        <v>#NAME?</v>
      </c>
      <c r="DL289" s="244" t="e">
        <f t="shared" ca="1" si="132"/>
        <v>#NAME?</v>
      </c>
      <c r="DM289" s="244" t="e">
        <f t="shared" ca="1" si="132"/>
        <v>#NAME?</v>
      </c>
      <c r="DN289" s="244" t="e">
        <f t="shared" ca="1" si="130"/>
        <v>#NAME?</v>
      </c>
      <c r="DO289" s="244" t="e">
        <f t="shared" ca="1" si="130"/>
        <v>#NAME?</v>
      </c>
    </row>
    <row r="290" spans="2:119" ht="16.5" thickBot="1">
      <c r="B290" s="296"/>
      <c r="C290" s="297">
        <f t="shared" si="119"/>
        <v>137.93979199186842</v>
      </c>
      <c r="D290" s="298" t="s">
        <v>10974</v>
      </c>
      <c r="E290" s="293">
        <f t="shared" si="134"/>
        <v>139.06768436317935</v>
      </c>
      <c r="F290" s="221">
        <f t="shared" si="126"/>
        <v>389.53860574311369</v>
      </c>
      <c r="G290" s="221">
        <f t="shared" si="126"/>
        <v>389.16179711127359</v>
      </c>
      <c r="H290" s="221">
        <f t="shared" si="125"/>
        <v>388.7866334661731</v>
      </c>
      <c r="I290" s="221">
        <f t="shared" si="125"/>
        <v>388.27345368707108</v>
      </c>
      <c r="J290" s="221">
        <f t="shared" si="125"/>
        <v>387.76334567346908</v>
      </c>
      <c r="K290" s="221">
        <f t="shared" si="125"/>
        <v>387.25628750340917</v>
      </c>
      <c r="L290" s="221">
        <f t="shared" si="125"/>
        <v>386.56972032544542</v>
      </c>
      <c r="M290" s="221">
        <f t="shared" si="125"/>
        <v>385.70806660287235</v>
      </c>
      <c r="N290" s="221">
        <f t="shared" si="125"/>
        <v>384.85525007390561</v>
      </c>
      <c r="O290" s="221">
        <f t="shared" si="125"/>
        <v>383.52642847665481</v>
      </c>
      <c r="P290" s="221">
        <f t="shared" si="106"/>
        <v>382.21895238118981</v>
      </c>
      <c r="Q290" s="221">
        <f t="shared" si="106"/>
        <v>380.25468223724891</v>
      </c>
      <c r="R290" s="221">
        <f t="shared" si="106"/>
        <v>377.60099415553822</v>
      </c>
      <c r="S290" s="221">
        <f t="shared" si="106"/>
        <v>375.03613404075327</v>
      </c>
      <c r="T290" s="221">
        <f t="shared" si="104"/>
        <v>371.91184235973981</v>
      </c>
      <c r="U290" s="221">
        <f t="shared" si="104"/>
        <v>367.94699036898095</v>
      </c>
      <c r="V290" s="221">
        <f t="shared" si="104"/>
        <v>348.05745988284866</v>
      </c>
      <c r="W290" s="221">
        <f t="shared" si="104"/>
        <v>322.00747635504774</v>
      </c>
      <c r="Z290" s="296"/>
      <c r="AA290" s="294">
        <f t="shared" si="107"/>
        <v>1.6000000000000001E-3</v>
      </c>
      <c r="AB290" s="298" t="s">
        <v>10974</v>
      </c>
      <c r="AC290" s="295">
        <v>4.0000000000000002E-4</v>
      </c>
      <c r="AD290" s="222" t="e">
        <f t="shared" ca="1" si="115"/>
        <v>#NAME?</v>
      </c>
      <c r="AE290" s="222" t="e">
        <f t="shared" ca="1" si="115"/>
        <v>#NAME?</v>
      </c>
      <c r="AF290" s="222" t="e">
        <f t="shared" ca="1" si="115"/>
        <v>#NAME?</v>
      </c>
      <c r="AG290" s="222" t="e">
        <f t="shared" ca="1" si="115"/>
        <v>#NAME?</v>
      </c>
      <c r="AH290" s="222" t="e">
        <f t="shared" ca="1" si="115"/>
        <v>#NAME?</v>
      </c>
      <c r="AI290" s="222" t="e">
        <f t="shared" ca="1" si="115"/>
        <v>#NAME?</v>
      </c>
      <c r="AJ290" s="222" t="e">
        <f t="shared" ca="1" si="115"/>
        <v>#NAME?</v>
      </c>
      <c r="AK290" s="222" t="e">
        <f t="shared" ca="1" si="115"/>
        <v>#NAME?</v>
      </c>
      <c r="AL290" s="222" t="e">
        <f t="shared" ca="1" si="135"/>
        <v>#NAME?</v>
      </c>
      <c r="AM290" s="222" t="e">
        <f t="shared" ca="1" si="135"/>
        <v>#NAME?</v>
      </c>
      <c r="AN290" s="222" t="e">
        <f t="shared" ca="1" si="135"/>
        <v>#NAME?</v>
      </c>
      <c r="AO290" s="222" t="e">
        <f t="shared" ca="1" si="135"/>
        <v>#NAME?</v>
      </c>
      <c r="AP290" s="222" t="e">
        <f t="shared" ca="1" si="124"/>
        <v>#NAME?</v>
      </c>
      <c r="AQ290" s="222" t="e">
        <f t="shared" ca="1" si="124"/>
        <v>#NAME?</v>
      </c>
      <c r="AR290" s="222" t="e">
        <f t="shared" ca="1" si="124"/>
        <v>#NAME?</v>
      </c>
      <c r="AS290" s="222" t="e">
        <f t="shared" ca="1" si="124"/>
        <v>#NAME?</v>
      </c>
      <c r="AT290" s="222" t="e">
        <f t="shared" ca="1" si="114"/>
        <v>#NAME?</v>
      </c>
      <c r="AU290" s="222" t="e">
        <f t="shared" ca="1" si="114"/>
        <v>#NAME?</v>
      </c>
      <c r="AX290" s="296"/>
      <c r="AZ290" s="298" t="s">
        <v>10974</v>
      </c>
      <c r="BB290" s="244" t="e">
        <f t="shared" ca="1" si="112"/>
        <v>#NAME?</v>
      </c>
      <c r="BC290" s="244" t="e">
        <f t="shared" ca="1" si="128"/>
        <v>#NAME?</v>
      </c>
      <c r="BD290" s="244" t="e">
        <f t="shared" ca="1" si="128"/>
        <v>#NAME?</v>
      </c>
      <c r="BE290" s="244" t="e">
        <f t="shared" ca="1" si="128"/>
        <v>#NAME?</v>
      </c>
      <c r="BF290" s="244" t="e">
        <f t="shared" ca="1" si="128"/>
        <v>#NAME?</v>
      </c>
      <c r="BG290" s="244" t="e">
        <f t="shared" ca="1" si="128"/>
        <v>#NAME?</v>
      </c>
      <c r="BH290" s="244" t="e">
        <f t="shared" ca="1" si="128"/>
        <v>#NAME?</v>
      </c>
      <c r="BI290" s="244" t="e">
        <f t="shared" ca="1" si="128"/>
        <v>#NAME?</v>
      </c>
      <c r="BJ290" s="244" t="e">
        <f t="shared" ca="1" si="128"/>
        <v>#NAME?</v>
      </c>
      <c r="BK290" s="244" t="e">
        <f t="shared" ca="1" si="128"/>
        <v>#NAME?</v>
      </c>
      <c r="BL290" s="244" t="e">
        <f t="shared" ca="1" si="128"/>
        <v>#NAME?</v>
      </c>
      <c r="BM290" s="244" t="e">
        <f t="shared" ca="1" si="128"/>
        <v>#NAME?</v>
      </c>
      <c r="BN290" s="244" t="e">
        <f t="shared" ca="1" si="128"/>
        <v>#NAME?</v>
      </c>
      <c r="BO290" s="244" t="e">
        <f t="shared" ca="1" si="133"/>
        <v>#NAME?</v>
      </c>
      <c r="BP290" s="244" t="e">
        <f t="shared" ca="1" si="133"/>
        <v>#NAME?</v>
      </c>
      <c r="BQ290" s="244" t="e">
        <f t="shared" ca="1" si="133"/>
        <v>#NAME?</v>
      </c>
      <c r="BR290" s="244" t="e">
        <f t="shared" ca="1" si="133"/>
        <v>#NAME?</v>
      </c>
      <c r="BS290" s="244" t="e">
        <f t="shared" ca="1" si="133"/>
        <v>#NAME?</v>
      </c>
      <c r="BV290" s="296"/>
      <c r="BX290" s="298" t="s">
        <v>10974</v>
      </c>
      <c r="BZ290" s="244" t="e">
        <f t="shared" ca="1" si="122"/>
        <v>#NAME?</v>
      </c>
      <c r="CA290" s="244" t="e">
        <f t="shared" ca="1" si="122"/>
        <v>#NAME?</v>
      </c>
      <c r="CB290" s="244" t="e">
        <f t="shared" ca="1" si="122"/>
        <v>#NAME?</v>
      </c>
      <c r="CC290" s="244" t="e">
        <f t="shared" ca="1" si="122"/>
        <v>#NAME?</v>
      </c>
      <c r="CD290" s="244" t="e">
        <f t="shared" ca="1" si="122"/>
        <v>#NAME?</v>
      </c>
      <c r="CE290" s="244" t="e">
        <f t="shared" ca="1" si="122"/>
        <v>#NAME?</v>
      </c>
      <c r="CF290" s="244" t="e">
        <f t="shared" ca="1" si="122"/>
        <v>#NAME?</v>
      </c>
      <c r="CG290" s="244" t="e">
        <f t="shared" ca="1" si="122"/>
        <v>#NAME?</v>
      </c>
      <c r="CH290" s="244" t="e">
        <f t="shared" ca="1" si="131"/>
        <v>#NAME?</v>
      </c>
      <c r="CI290" s="244" t="e">
        <f t="shared" ca="1" si="131"/>
        <v>#NAME?</v>
      </c>
      <c r="CJ290" s="244" t="e">
        <f t="shared" ca="1" si="131"/>
        <v>#NAME?</v>
      </c>
      <c r="CK290" s="244" t="e">
        <f t="shared" ca="1" si="131"/>
        <v>#NAME?</v>
      </c>
      <c r="CL290" s="244" t="e">
        <f t="shared" ca="1" si="131"/>
        <v>#NAME?</v>
      </c>
      <c r="CM290" s="244" t="e">
        <f t="shared" ca="1" si="131"/>
        <v>#NAME?</v>
      </c>
      <c r="CN290" s="244" t="e">
        <f t="shared" ca="1" si="131"/>
        <v>#NAME?</v>
      </c>
      <c r="CO290" s="244" t="e">
        <f t="shared" ca="1" si="131"/>
        <v>#NAME?</v>
      </c>
      <c r="CP290" s="244" t="e">
        <f t="shared" ca="1" si="129"/>
        <v>#NAME?</v>
      </c>
      <c r="CQ290" s="244" t="e">
        <f t="shared" ca="1" si="129"/>
        <v>#NAME?</v>
      </c>
      <c r="CT290" s="296"/>
      <c r="CV290" s="298" t="s">
        <v>10974</v>
      </c>
      <c r="CX290" s="244" t="e">
        <f t="shared" ca="1" si="123"/>
        <v>#NAME?</v>
      </c>
      <c r="CY290" s="244" t="e">
        <f t="shared" ca="1" si="123"/>
        <v>#NAME?</v>
      </c>
      <c r="CZ290" s="244" t="e">
        <f t="shared" ca="1" si="123"/>
        <v>#NAME?</v>
      </c>
      <c r="DA290" s="244" t="e">
        <f t="shared" ca="1" si="123"/>
        <v>#NAME?</v>
      </c>
      <c r="DB290" s="244" t="e">
        <f t="shared" ca="1" si="123"/>
        <v>#NAME?</v>
      </c>
      <c r="DC290" s="244" t="e">
        <f t="shared" ca="1" si="123"/>
        <v>#NAME?</v>
      </c>
      <c r="DD290" s="244" t="e">
        <f t="shared" ca="1" si="123"/>
        <v>#NAME?</v>
      </c>
      <c r="DE290" s="244" t="e">
        <f t="shared" ca="1" si="123"/>
        <v>#NAME?</v>
      </c>
      <c r="DF290" s="244" t="e">
        <f t="shared" ca="1" si="132"/>
        <v>#NAME?</v>
      </c>
      <c r="DG290" s="244" t="e">
        <f t="shared" ca="1" si="132"/>
        <v>#NAME?</v>
      </c>
      <c r="DH290" s="244" t="e">
        <f t="shared" ca="1" si="132"/>
        <v>#NAME?</v>
      </c>
      <c r="DI290" s="244" t="e">
        <f t="shared" ca="1" si="132"/>
        <v>#NAME?</v>
      </c>
      <c r="DJ290" s="244" t="e">
        <f t="shared" ca="1" si="132"/>
        <v>#NAME?</v>
      </c>
      <c r="DK290" s="244" t="e">
        <f t="shared" ca="1" si="132"/>
        <v>#NAME?</v>
      </c>
      <c r="DL290" s="244" t="e">
        <f t="shared" ca="1" si="132"/>
        <v>#NAME?</v>
      </c>
      <c r="DM290" s="244" t="e">
        <f t="shared" ca="1" si="132"/>
        <v>#NAME?</v>
      </c>
      <c r="DN290" s="244" t="e">
        <f t="shared" ca="1" si="130"/>
        <v>#NAME?</v>
      </c>
      <c r="DO290" s="244" t="e">
        <f t="shared" ca="1" si="130"/>
        <v>#NAME?</v>
      </c>
    </row>
    <row r="291" spans="2:119" ht="16.5" thickBot="1">
      <c r="B291" s="296"/>
      <c r="C291" s="297">
        <f t="shared" si="119"/>
        <v>137.93979199186842</v>
      </c>
      <c r="D291" s="298" t="s">
        <v>10975</v>
      </c>
      <c r="E291" s="293">
        <f t="shared" si="134"/>
        <v>138.40834454564055</v>
      </c>
      <c r="F291" s="221">
        <f t="shared" si="126"/>
        <v>388.87926592557488</v>
      </c>
      <c r="G291" s="221">
        <f t="shared" si="126"/>
        <v>388.50245729373478</v>
      </c>
      <c r="H291" s="221">
        <f t="shared" si="125"/>
        <v>388.12729364863429</v>
      </c>
      <c r="I291" s="221">
        <f t="shared" si="125"/>
        <v>387.61411386953228</v>
      </c>
      <c r="J291" s="221">
        <f t="shared" si="125"/>
        <v>387.10400585593027</v>
      </c>
      <c r="K291" s="221">
        <f t="shared" si="125"/>
        <v>386.59694768587036</v>
      </c>
      <c r="L291" s="221">
        <f t="shared" si="125"/>
        <v>385.91038050790661</v>
      </c>
      <c r="M291" s="221">
        <f t="shared" si="125"/>
        <v>385.04872678533354</v>
      </c>
      <c r="N291" s="221">
        <f t="shared" si="125"/>
        <v>384.1959102563668</v>
      </c>
      <c r="O291" s="221">
        <f t="shared" si="125"/>
        <v>382.86708865911601</v>
      </c>
      <c r="P291" s="221">
        <f t="shared" si="106"/>
        <v>381.559612563651</v>
      </c>
      <c r="Q291" s="221">
        <f t="shared" si="106"/>
        <v>379.59534241971011</v>
      </c>
      <c r="R291" s="221">
        <f t="shared" si="106"/>
        <v>376.94165433799941</v>
      </c>
      <c r="S291" s="221">
        <f t="shared" si="106"/>
        <v>374.37679422321446</v>
      </c>
      <c r="T291" s="221">
        <f t="shared" si="104"/>
        <v>371.252502542201</v>
      </c>
      <c r="U291" s="221">
        <f t="shared" si="104"/>
        <v>367.28765055144214</v>
      </c>
      <c r="V291" s="221">
        <f t="shared" si="104"/>
        <v>347.39812006530985</v>
      </c>
      <c r="W291" s="221">
        <f t="shared" si="104"/>
        <v>321.34813653750894</v>
      </c>
      <c r="Z291" s="296"/>
      <c r="AA291" s="294">
        <f t="shared" si="107"/>
        <v>1.6000000000000001E-3</v>
      </c>
      <c r="AB291" s="298" t="s">
        <v>10975</v>
      </c>
      <c r="AC291" s="295">
        <v>5.9999999999999995E-4</v>
      </c>
      <c r="AD291" s="222" t="e">
        <f t="shared" ca="1" si="115"/>
        <v>#NAME?</v>
      </c>
      <c r="AE291" s="222" t="e">
        <f t="shared" ca="1" si="115"/>
        <v>#NAME?</v>
      </c>
      <c r="AF291" s="222" t="e">
        <f t="shared" ca="1" si="115"/>
        <v>#NAME?</v>
      </c>
      <c r="AG291" s="222" t="e">
        <f t="shared" ca="1" si="115"/>
        <v>#NAME?</v>
      </c>
      <c r="AH291" s="222" t="e">
        <f t="shared" ca="1" si="115"/>
        <v>#NAME?</v>
      </c>
      <c r="AI291" s="222" t="e">
        <f t="shared" ca="1" si="115"/>
        <v>#NAME?</v>
      </c>
      <c r="AJ291" s="222" t="e">
        <f t="shared" ca="1" si="115"/>
        <v>#NAME?</v>
      </c>
      <c r="AK291" s="222" t="e">
        <f t="shared" ca="1" si="115"/>
        <v>#NAME?</v>
      </c>
      <c r="AL291" s="222" t="e">
        <f t="shared" ca="1" si="135"/>
        <v>#NAME?</v>
      </c>
      <c r="AM291" s="222" t="e">
        <f t="shared" ca="1" si="135"/>
        <v>#NAME?</v>
      </c>
      <c r="AN291" s="222" t="e">
        <f t="shared" ca="1" si="135"/>
        <v>#NAME?</v>
      </c>
      <c r="AO291" s="222" t="e">
        <f t="shared" ca="1" si="135"/>
        <v>#NAME?</v>
      </c>
      <c r="AP291" s="222" t="e">
        <f t="shared" ca="1" si="124"/>
        <v>#NAME?</v>
      </c>
      <c r="AQ291" s="222" t="e">
        <f t="shared" ca="1" si="124"/>
        <v>#NAME?</v>
      </c>
      <c r="AR291" s="222" t="e">
        <f t="shared" ca="1" si="124"/>
        <v>#NAME?</v>
      </c>
      <c r="AS291" s="222" t="e">
        <f t="shared" ca="1" si="124"/>
        <v>#NAME?</v>
      </c>
      <c r="AT291" s="222" t="e">
        <f t="shared" ca="1" si="114"/>
        <v>#NAME?</v>
      </c>
      <c r="AU291" s="222" t="e">
        <f t="shared" ca="1" si="114"/>
        <v>#NAME?</v>
      </c>
      <c r="AX291" s="296"/>
      <c r="AZ291" s="298" t="s">
        <v>10975</v>
      </c>
      <c r="BB291" s="244" t="e">
        <f t="shared" ca="1" si="112"/>
        <v>#NAME?</v>
      </c>
      <c r="BC291" s="244" t="e">
        <f t="shared" ca="1" si="128"/>
        <v>#NAME?</v>
      </c>
      <c r="BD291" s="244" t="e">
        <f t="shared" ca="1" si="128"/>
        <v>#NAME?</v>
      </c>
      <c r="BE291" s="244" t="e">
        <f t="shared" ca="1" si="128"/>
        <v>#NAME?</v>
      </c>
      <c r="BF291" s="244" t="e">
        <f t="shared" ca="1" si="128"/>
        <v>#NAME?</v>
      </c>
      <c r="BG291" s="244" t="e">
        <f t="shared" ref="BG291:BQ354" ca="1" si="136">AI291*K291</f>
        <v>#NAME?</v>
      </c>
      <c r="BH291" s="244" t="e">
        <f t="shared" ca="1" si="136"/>
        <v>#NAME?</v>
      </c>
      <c r="BI291" s="244" t="e">
        <f t="shared" ca="1" si="136"/>
        <v>#NAME?</v>
      </c>
      <c r="BJ291" s="244" t="e">
        <f t="shared" ca="1" si="136"/>
        <v>#NAME?</v>
      </c>
      <c r="BK291" s="244" t="e">
        <f t="shared" ca="1" si="136"/>
        <v>#NAME?</v>
      </c>
      <c r="BL291" s="244" t="e">
        <f t="shared" ca="1" si="136"/>
        <v>#NAME?</v>
      </c>
      <c r="BM291" s="244" t="e">
        <f t="shared" ca="1" si="136"/>
        <v>#NAME?</v>
      </c>
      <c r="BN291" s="244" t="e">
        <f t="shared" ca="1" si="136"/>
        <v>#NAME?</v>
      </c>
      <c r="BO291" s="244" t="e">
        <f t="shared" ca="1" si="133"/>
        <v>#NAME?</v>
      </c>
      <c r="BP291" s="244" t="e">
        <f t="shared" ca="1" si="133"/>
        <v>#NAME?</v>
      </c>
      <c r="BQ291" s="244" t="e">
        <f t="shared" ca="1" si="133"/>
        <v>#NAME?</v>
      </c>
      <c r="BR291" s="244" t="e">
        <f t="shared" ca="1" si="133"/>
        <v>#NAME?</v>
      </c>
      <c r="BS291" s="244" t="e">
        <f t="shared" ca="1" si="133"/>
        <v>#NAME?</v>
      </c>
      <c r="BV291" s="296"/>
      <c r="BX291" s="298" t="s">
        <v>10975</v>
      </c>
      <c r="BZ291" s="244" t="e">
        <f t="shared" ca="1" si="122"/>
        <v>#NAME?</v>
      </c>
      <c r="CA291" s="244" t="e">
        <f t="shared" ca="1" si="122"/>
        <v>#NAME?</v>
      </c>
      <c r="CB291" s="244" t="e">
        <f t="shared" ca="1" si="122"/>
        <v>#NAME?</v>
      </c>
      <c r="CC291" s="244" t="e">
        <f t="shared" ca="1" si="122"/>
        <v>#NAME?</v>
      </c>
      <c r="CD291" s="244" t="e">
        <f t="shared" ca="1" si="122"/>
        <v>#NAME?</v>
      </c>
      <c r="CE291" s="244" t="e">
        <f t="shared" ca="1" si="122"/>
        <v>#NAME?</v>
      </c>
      <c r="CF291" s="244" t="e">
        <f t="shared" ca="1" si="122"/>
        <v>#NAME?</v>
      </c>
      <c r="CG291" s="244" t="e">
        <f t="shared" ca="1" si="122"/>
        <v>#NAME?</v>
      </c>
      <c r="CH291" s="244" t="e">
        <f t="shared" ca="1" si="131"/>
        <v>#NAME?</v>
      </c>
      <c r="CI291" s="244" t="e">
        <f t="shared" ca="1" si="131"/>
        <v>#NAME?</v>
      </c>
      <c r="CJ291" s="244" t="e">
        <f t="shared" ca="1" si="131"/>
        <v>#NAME?</v>
      </c>
      <c r="CK291" s="244" t="e">
        <f t="shared" ca="1" si="131"/>
        <v>#NAME?</v>
      </c>
      <c r="CL291" s="244" t="e">
        <f t="shared" ca="1" si="131"/>
        <v>#NAME?</v>
      </c>
      <c r="CM291" s="244" t="e">
        <f t="shared" ca="1" si="131"/>
        <v>#NAME?</v>
      </c>
      <c r="CN291" s="244" t="e">
        <f t="shared" ca="1" si="131"/>
        <v>#NAME?</v>
      </c>
      <c r="CO291" s="244" t="e">
        <f t="shared" ca="1" si="131"/>
        <v>#NAME?</v>
      </c>
      <c r="CP291" s="244" t="e">
        <f t="shared" ca="1" si="129"/>
        <v>#NAME?</v>
      </c>
      <c r="CQ291" s="244" t="e">
        <f t="shared" ca="1" si="129"/>
        <v>#NAME?</v>
      </c>
      <c r="CT291" s="296"/>
      <c r="CV291" s="298" t="s">
        <v>10975</v>
      </c>
      <c r="CX291" s="244" t="e">
        <f t="shared" ca="1" si="123"/>
        <v>#NAME?</v>
      </c>
      <c r="CY291" s="244" t="e">
        <f t="shared" ca="1" si="123"/>
        <v>#NAME?</v>
      </c>
      <c r="CZ291" s="244" t="e">
        <f t="shared" ca="1" si="123"/>
        <v>#NAME?</v>
      </c>
      <c r="DA291" s="244" t="e">
        <f t="shared" ca="1" si="123"/>
        <v>#NAME?</v>
      </c>
      <c r="DB291" s="244" t="e">
        <f t="shared" ca="1" si="123"/>
        <v>#NAME?</v>
      </c>
      <c r="DC291" s="244" t="e">
        <f t="shared" ca="1" si="123"/>
        <v>#NAME?</v>
      </c>
      <c r="DD291" s="244" t="e">
        <f t="shared" ca="1" si="123"/>
        <v>#NAME?</v>
      </c>
      <c r="DE291" s="244" t="e">
        <f t="shared" ca="1" si="123"/>
        <v>#NAME?</v>
      </c>
      <c r="DF291" s="244" t="e">
        <f t="shared" ca="1" si="132"/>
        <v>#NAME?</v>
      </c>
      <c r="DG291" s="244" t="e">
        <f t="shared" ca="1" si="132"/>
        <v>#NAME?</v>
      </c>
      <c r="DH291" s="244" t="e">
        <f t="shared" ca="1" si="132"/>
        <v>#NAME?</v>
      </c>
      <c r="DI291" s="244" t="e">
        <f t="shared" ca="1" si="132"/>
        <v>#NAME?</v>
      </c>
      <c r="DJ291" s="244" t="e">
        <f t="shared" ca="1" si="132"/>
        <v>#NAME?</v>
      </c>
      <c r="DK291" s="244" t="e">
        <f t="shared" ca="1" si="132"/>
        <v>#NAME?</v>
      </c>
      <c r="DL291" s="244" t="e">
        <f t="shared" ca="1" si="132"/>
        <v>#NAME?</v>
      </c>
      <c r="DM291" s="244" t="e">
        <f t="shared" ca="1" si="132"/>
        <v>#NAME?</v>
      </c>
      <c r="DN291" s="244" t="e">
        <f t="shared" ca="1" si="130"/>
        <v>#NAME?</v>
      </c>
      <c r="DO291" s="244" t="e">
        <f t="shared" ca="1" si="130"/>
        <v>#NAME?</v>
      </c>
    </row>
    <row r="292" spans="2:119" ht="16.5" thickBot="1">
      <c r="B292" s="296"/>
      <c r="C292" s="297">
        <f t="shared" si="119"/>
        <v>137.93979199186842</v>
      </c>
      <c r="D292" s="298" t="s">
        <v>10976</v>
      </c>
      <c r="E292" s="293">
        <f t="shared" si="134"/>
        <v>137.75308932659786</v>
      </c>
      <c r="F292" s="221">
        <f t="shared" si="126"/>
        <v>388.22401070653223</v>
      </c>
      <c r="G292" s="221">
        <f t="shared" si="126"/>
        <v>387.84720207469212</v>
      </c>
      <c r="H292" s="221">
        <f t="shared" si="125"/>
        <v>387.47203842959163</v>
      </c>
      <c r="I292" s="221">
        <f t="shared" si="125"/>
        <v>386.95885865048956</v>
      </c>
      <c r="J292" s="221">
        <f t="shared" si="125"/>
        <v>386.44875063688755</v>
      </c>
      <c r="K292" s="221">
        <f t="shared" si="125"/>
        <v>385.9416924668277</v>
      </c>
      <c r="L292" s="221">
        <f t="shared" si="125"/>
        <v>385.25512528886395</v>
      </c>
      <c r="M292" s="221">
        <f t="shared" si="125"/>
        <v>384.39347156629088</v>
      </c>
      <c r="N292" s="221">
        <f t="shared" si="125"/>
        <v>383.54065503732409</v>
      </c>
      <c r="O292" s="221">
        <f t="shared" si="125"/>
        <v>382.21183344007329</v>
      </c>
      <c r="P292" s="221">
        <f t="shared" si="106"/>
        <v>380.90435734460834</v>
      </c>
      <c r="Q292" s="221">
        <f t="shared" si="106"/>
        <v>378.94008720066745</v>
      </c>
      <c r="R292" s="221">
        <f t="shared" si="106"/>
        <v>376.28639911895675</v>
      </c>
      <c r="S292" s="221">
        <f t="shared" si="106"/>
        <v>373.72153900417175</v>
      </c>
      <c r="T292" s="221">
        <f t="shared" si="104"/>
        <v>370.59724732315829</v>
      </c>
      <c r="U292" s="221">
        <f t="shared" si="104"/>
        <v>366.63239533239948</v>
      </c>
      <c r="V292" s="221">
        <f t="shared" si="104"/>
        <v>346.7428648462672</v>
      </c>
      <c r="W292" s="221">
        <f t="shared" si="104"/>
        <v>320.69288131846628</v>
      </c>
      <c r="Z292" s="296"/>
      <c r="AA292" s="294">
        <f t="shared" si="107"/>
        <v>1.6000000000000001E-3</v>
      </c>
      <c r="AB292" s="298" t="s">
        <v>10976</v>
      </c>
      <c r="AC292" s="295">
        <v>1.2999999999999999E-3</v>
      </c>
      <c r="AD292" s="222" t="e">
        <f t="shared" ca="1" si="115"/>
        <v>#NAME?</v>
      </c>
      <c r="AE292" s="222" t="e">
        <f t="shared" ca="1" si="115"/>
        <v>#NAME?</v>
      </c>
      <c r="AF292" s="222" t="e">
        <f t="shared" ca="1" si="115"/>
        <v>#NAME?</v>
      </c>
      <c r="AG292" s="222" t="e">
        <f t="shared" ca="1" si="115"/>
        <v>#NAME?</v>
      </c>
      <c r="AH292" s="222" t="e">
        <f t="shared" ca="1" si="115"/>
        <v>#NAME?</v>
      </c>
      <c r="AI292" s="222" t="e">
        <f t="shared" ca="1" si="115"/>
        <v>#NAME?</v>
      </c>
      <c r="AJ292" s="222" t="e">
        <f t="shared" ca="1" si="115"/>
        <v>#NAME?</v>
      </c>
      <c r="AK292" s="222" t="e">
        <f t="shared" ca="1" si="115"/>
        <v>#NAME?</v>
      </c>
      <c r="AL292" s="222" t="e">
        <f t="shared" ca="1" si="135"/>
        <v>#NAME?</v>
      </c>
      <c r="AM292" s="222" t="e">
        <f t="shared" ca="1" si="135"/>
        <v>#NAME?</v>
      </c>
      <c r="AN292" s="222" t="e">
        <f t="shared" ca="1" si="135"/>
        <v>#NAME?</v>
      </c>
      <c r="AO292" s="222" t="e">
        <f t="shared" ca="1" si="135"/>
        <v>#NAME?</v>
      </c>
      <c r="AP292" s="222" t="e">
        <f t="shared" ca="1" si="124"/>
        <v>#NAME?</v>
      </c>
      <c r="AQ292" s="222" t="e">
        <f t="shared" ca="1" si="124"/>
        <v>#NAME?</v>
      </c>
      <c r="AR292" s="222" t="e">
        <f t="shared" ca="1" si="124"/>
        <v>#NAME?</v>
      </c>
      <c r="AS292" s="222" t="e">
        <f t="shared" ca="1" si="124"/>
        <v>#NAME?</v>
      </c>
      <c r="AT292" s="222" t="e">
        <f t="shared" ca="1" si="114"/>
        <v>#NAME?</v>
      </c>
      <c r="AU292" s="222" t="e">
        <f t="shared" ca="1" si="114"/>
        <v>#NAME?</v>
      </c>
      <c r="AX292" s="296"/>
      <c r="AZ292" s="298" t="s">
        <v>10976</v>
      </c>
      <c r="BB292" s="244" t="e">
        <f t="shared" ca="1" si="112"/>
        <v>#NAME?</v>
      </c>
      <c r="BC292" s="244" t="e">
        <f t="shared" ca="1" si="112"/>
        <v>#NAME?</v>
      </c>
      <c r="BD292" s="244" t="e">
        <f t="shared" ca="1" si="112"/>
        <v>#NAME?</v>
      </c>
      <c r="BE292" s="244" t="e">
        <f t="shared" ca="1" si="112"/>
        <v>#NAME?</v>
      </c>
      <c r="BF292" s="244" t="e">
        <f t="shared" ca="1" si="112"/>
        <v>#NAME?</v>
      </c>
      <c r="BG292" s="244" t="e">
        <f t="shared" ca="1" si="136"/>
        <v>#NAME?</v>
      </c>
      <c r="BH292" s="244" t="e">
        <f t="shared" ca="1" si="136"/>
        <v>#NAME?</v>
      </c>
      <c r="BI292" s="244" t="e">
        <f t="shared" ca="1" si="136"/>
        <v>#NAME?</v>
      </c>
      <c r="BJ292" s="244" t="e">
        <f t="shared" ca="1" si="136"/>
        <v>#NAME?</v>
      </c>
      <c r="BK292" s="244" t="e">
        <f t="shared" ca="1" si="136"/>
        <v>#NAME?</v>
      </c>
      <c r="BL292" s="244" t="e">
        <f t="shared" ca="1" si="136"/>
        <v>#NAME?</v>
      </c>
      <c r="BM292" s="244" t="e">
        <f t="shared" ca="1" si="136"/>
        <v>#NAME?</v>
      </c>
      <c r="BN292" s="244" t="e">
        <f t="shared" ca="1" si="136"/>
        <v>#NAME?</v>
      </c>
      <c r="BO292" s="244" t="e">
        <f t="shared" ca="1" si="133"/>
        <v>#NAME?</v>
      </c>
      <c r="BP292" s="244" t="e">
        <f t="shared" ca="1" si="133"/>
        <v>#NAME?</v>
      </c>
      <c r="BQ292" s="244" t="e">
        <f t="shared" ca="1" si="133"/>
        <v>#NAME?</v>
      </c>
      <c r="BR292" s="244" t="e">
        <f t="shared" ca="1" si="133"/>
        <v>#NAME?</v>
      </c>
      <c r="BS292" s="244" t="e">
        <f t="shared" ca="1" si="133"/>
        <v>#NAME?</v>
      </c>
      <c r="BV292" s="296"/>
      <c r="BX292" s="298" t="s">
        <v>10976</v>
      </c>
      <c r="BZ292" s="244" t="e">
        <f t="shared" ca="1" si="122"/>
        <v>#NAME?</v>
      </c>
      <c r="CA292" s="244" t="e">
        <f t="shared" ca="1" si="122"/>
        <v>#NAME?</v>
      </c>
      <c r="CB292" s="244" t="e">
        <f t="shared" ca="1" si="122"/>
        <v>#NAME?</v>
      </c>
      <c r="CC292" s="244" t="e">
        <f t="shared" ca="1" si="122"/>
        <v>#NAME?</v>
      </c>
      <c r="CD292" s="244" t="e">
        <f t="shared" ca="1" si="122"/>
        <v>#NAME?</v>
      </c>
      <c r="CE292" s="244" t="e">
        <f t="shared" ca="1" si="122"/>
        <v>#NAME?</v>
      </c>
      <c r="CF292" s="244" t="e">
        <f t="shared" ca="1" si="122"/>
        <v>#NAME?</v>
      </c>
      <c r="CG292" s="244" t="e">
        <f t="shared" ca="1" si="122"/>
        <v>#NAME?</v>
      </c>
      <c r="CH292" s="244" t="e">
        <f t="shared" ca="1" si="131"/>
        <v>#NAME?</v>
      </c>
      <c r="CI292" s="244" t="e">
        <f t="shared" ca="1" si="131"/>
        <v>#NAME?</v>
      </c>
      <c r="CJ292" s="244" t="e">
        <f t="shared" ca="1" si="131"/>
        <v>#NAME?</v>
      </c>
      <c r="CK292" s="244" t="e">
        <f t="shared" ca="1" si="131"/>
        <v>#NAME?</v>
      </c>
      <c r="CL292" s="244" t="e">
        <f t="shared" ca="1" si="131"/>
        <v>#NAME?</v>
      </c>
      <c r="CM292" s="244" t="e">
        <f t="shared" ca="1" si="131"/>
        <v>#NAME?</v>
      </c>
      <c r="CN292" s="244" t="e">
        <f t="shared" ca="1" si="131"/>
        <v>#NAME?</v>
      </c>
      <c r="CO292" s="244" t="e">
        <f t="shared" ca="1" si="131"/>
        <v>#NAME?</v>
      </c>
      <c r="CP292" s="244" t="e">
        <f t="shared" ca="1" si="129"/>
        <v>#NAME?</v>
      </c>
      <c r="CQ292" s="244" t="e">
        <f t="shared" ca="1" si="129"/>
        <v>#NAME?</v>
      </c>
      <c r="CT292" s="296"/>
      <c r="CV292" s="298" t="s">
        <v>10976</v>
      </c>
      <c r="CX292" s="244" t="e">
        <f t="shared" ca="1" si="123"/>
        <v>#NAME?</v>
      </c>
      <c r="CY292" s="244" t="e">
        <f t="shared" ca="1" si="123"/>
        <v>#NAME?</v>
      </c>
      <c r="CZ292" s="244" t="e">
        <f t="shared" ca="1" si="123"/>
        <v>#NAME?</v>
      </c>
      <c r="DA292" s="244" t="e">
        <f t="shared" ca="1" si="123"/>
        <v>#NAME?</v>
      </c>
      <c r="DB292" s="244" t="e">
        <f t="shared" ca="1" si="123"/>
        <v>#NAME?</v>
      </c>
      <c r="DC292" s="244" t="e">
        <f t="shared" ca="1" si="123"/>
        <v>#NAME?</v>
      </c>
      <c r="DD292" s="244" t="e">
        <f t="shared" ca="1" si="123"/>
        <v>#NAME?</v>
      </c>
      <c r="DE292" s="244" t="e">
        <f t="shared" ca="1" si="123"/>
        <v>#NAME?</v>
      </c>
      <c r="DF292" s="244" t="e">
        <f t="shared" ca="1" si="132"/>
        <v>#NAME?</v>
      </c>
      <c r="DG292" s="244" t="e">
        <f t="shared" ca="1" si="132"/>
        <v>#NAME?</v>
      </c>
      <c r="DH292" s="244" t="e">
        <f t="shared" ca="1" si="132"/>
        <v>#NAME?</v>
      </c>
      <c r="DI292" s="244" t="e">
        <f t="shared" ca="1" si="132"/>
        <v>#NAME?</v>
      </c>
      <c r="DJ292" s="244" t="e">
        <f t="shared" ca="1" si="132"/>
        <v>#NAME?</v>
      </c>
      <c r="DK292" s="244" t="e">
        <f t="shared" ca="1" si="132"/>
        <v>#NAME?</v>
      </c>
      <c r="DL292" s="244" t="e">
        <f t="shared" ca="1" si="132"/>
        <v>#NAME?</v>
      </c>
      <c r="DM292" s="244" t="e">
        <f t="shared" ca="1" si="132"/>
        <v>#NAME?</v>
      </c>
      <c r="DN292" s="244" t="e">
        <f t="shared" ca="1" si="130"/>
        <v>#NAME?</v>
      </c>
      <c r="DO292" s="244" t="e">
        <f t="shared" ca="1" si="130"/>
        <v>#NAME?</v>
      </c>
    </row>
    <row r="293" spans="2:119" ht="16.5" thickBot="1">
      <c r="B293" s="296"/>
      <c r="C293" s="297">
        <f t="shared" si="119"/>
        <v>137.93979199186842</v>
      </c>
      <c r="D293" s="298" t="s">
        <v>10977</v>
      </c>
      <c r="E293" s="293">
        <f t="shared" si="134"/>
        <v>136.86608757247564</v>
      </c>
      <c r="F293" s="221">
        <f t="shared" si="126"/>
        <v>387.33700895240997</v>
      </c>
      <c r="G293" s="221">
        <f t="shared" si="126"/>
        <v>386.96020032056992</v>
      </c>
      <c r="H293" s="221">
        <f t="shared" si="125"/>
        <v>386.58503667546938</v>
      </c>
      <c r="I293" s="221">
        <f t="shared" si="125"/>
        <v>386.07185689636736</v>
      </c>
      <c r="J293" s="221">
        <f t="shared" si="125"/>
        <v>385.56174888276536</v>
      </c>
      <c r="K293" s="221">
        <f t="shared" si="125"/>
        <v>385.05469071270545</v>
      </c>
      <c r="L293" s="221">
        <f t="shared" si="125"/>
        <v>384.3681235347417</v>
      </c>
      <c r="M293" s="221">
        <f t="shared" si="125"/>
        <v>383.50646981216869</v>
      </c>
      <c r="N293" s="221">
        <f t="shared" si="125"/>
        <v>382.65365328320189</v>
      </c>
      <c r="O293" s="221">
        <f t="shared" si="125"/>
        <v>381.3248316859511</v>
      </c>
      <c r="P293" s="221">
        <f t="shared" si="106"/>
        <v>380.01735559048609</v>
      </c>
      <c r="Q293" s="221">
        <f t="shared" si="106"/>
        <v>378.0530854465452</v>
      </c>
      <c r="R293" s="221">
        <f t="shared" si="106"/>
        <v>375.3993973648345</v>
      </c>
      <c r="S293" s="221">
        <f t="shared" si="106"/>
        <v>372.83453725004949</v>
      </c>
      <c r="T293" s="221">
        <f t="shared" si="104"/>
        <v>369.71024556903603</v>
      </c>
      <c r="U293" s="221">
        <f t="shared" si="104"/>
        <v>365.74539357827723</v>
      </c>
      <c r="V293" s="221">
        <f t="shared" si="104"/>
        <v>345.855863092145</v>
      </c>
      <c r="W293" s="221">
        <f t="shared" si="104"/>
        <v>319.80587956434408</v>
      </c>
      <c r="Z293" s="296"/>
      <c r="AA293" s="294">
        <f t="shared" si="107"/>
        <v>1.6000000000000001E-3</v>
      </c>
      <c r="AB293" s="298" t="s">
        <v>10977</v>
      </c>
      <c r="AC293" s="295">
        <v>2.3E-3</v>
      </c>
      <c r="AD293" s="222" t="e">
        <f t="shared" ca="1" si="115"/>
        <v>#NAME?</v>
      </c>
      <c r="AE293" s="222" t="e">
        <f t="shared" ca="1" si="115"/>
        <v>#NAME?</v>
      </c>
      <c r="AF293" s="222" t="e">
        <f t="shared" ca="1" si="115"/>
        <v>#NAME?</v>
      </c>
      <c r="AG293" s="222" t="e">
        <f t="shared" ca="1" si="115"/>
        <v>#NAME?</v>
      </c>
      <c r="AH293" s="222" t="e">
        <f t="shared" ca="1" si="115"/>
        <v>#NAME?</v>
      </c>
      <c r="AI293" s="222" t="e">
        <f t="shared" ca="1" si="115"/>
        <v>#NAME?</v>
      </c>
      <c r="AJ293" s="222" t="e">
        <f t="shared" ca="1" si="115"/>
        <v>#NAME?</v>
      </c>
      <c r="AK293" s="222" t="e">
        <f t="shared" ca="1" si="115"/>
        <v>#NAME?</v>
      </c>
      <c r="AL293" s="222" t="e">
        <f t="shared" ca="1" si="135"/>
        <v>#NAME?</v>
      </c>
      <c r="AM293" s="222" t="e">
        <f t="shared" ca="1" si="135"/>
        <v>#NAME?</v>
      </c>
      <c r="AN293" s="222" t="e">
        <f t="shared" ca="1" si="135"/>
        <v>#NAME?</v>
      </c>
      <c r="AO293" s="222" t="e">
        <f t="shared" ca="1" si="135"/>
        <v>#NAME?</v>
      </c>
      <c r="AP293" s="222" t="e">
        <f t="shared" ca="1" si="124"/>
        <v>#NAME?</v>
      </c>
      <c r="AQ293" s="222" t="e">
        <f t="shared" ca="1" si="124"/>
        <v>#NAME?</v>
      </c>
      <c r="AR293" s="222" t="e">
        <f t="shared" ca="1" si="124"/>
        <v>#NAME?</v>
      </c>
      <c r="AS293" s="222" t="e">
        <f t="shared" ca="1" si="124"/>
        <v>#NAME?</v>
      </c>
      <c r="AT293" s="222" t="e">
        <f t="shared" ca="1" si="114"/>
        <v>#NAME?</v>
      </c>
      <c r="AU293" s="222" t="e">
        <f t="shared" ca="1" si="114"/>
        <v>#NAME?</v>
      </c>
      <c r="AX293" s="296"/>
      <c r="AZ293" s="298" t="s">
        <v>10977</v>
      </c>
      <c r="BB293" s="244" t="e">
        <f t="shared" ca="1" si="112"/>
        <v>#NAME?</v>
      </c>
      <c r="BC293" s="244" t="e">
        <f t="shared" ca="1" si="112"/>
        <v>#NAME?</v>
      </c>
      <c r="BD293" s="244" t="e">
        <f t="shared" ca="1" si="112"/>
        <v>#NAME?</v>
      </c>
      <c r="BE293" s="244" t="e">
        <f t="shared" ca="1" si="112"/>
        <v>#NAME?</v>
      </c>
      <c r="BF293" s="244" t="e">
        <f t="shared" ca="1" si="112"/>
        <v>#NAME?</v>
      </c>
      <c r="BG293" s="244" t="e">
        <f t="shared" ca="1" si="136"/>
        <v>#NAME?</v>
      </c>
      <c r="BH293" s="244" t="e">
        <f t="shared" ca="1" si="136"/>
        <v>#NAME?</v>
      </c>
      <c r="BI293" s="244" t="e">
        <f t="shared" ca="1" si="136"/>
        <v>#NAME?</v>
      </c>
      <c r="BJ293" s="244" t="e">
        <f t="shared" ca="1" si="136"/>
        <v>#NAME?</v>
      </c>
      <c r="BK293" s="244" t="e">
        <f t="shared" ca="1" si="136"/>
        <v>#NAME?</v>
      </c>
      <c r="BL293" s="244" t="e">
        <f t="shared" ca="1" si="136"/>
        <v>#NAME?</v>
      </c>
      <c r="BM293" s="244" t="e">
        <f t="shared" ca="1" si="136"/>
        <v>#NAME?</v>
      </c>
      <c r="BN293" s="244" t="e">
        <f t="shared" ca="1" si="136"/>
        <v>#NAME?</v>
      </c>
      <c r="BO293" s="244" t="e">
        <f t="shared" ca="1" si="133"/>
        <v>#NAME?</v>
      </c>
      <c r="BP293" s="244" t="e">
        <f t="shared" ca="1" si="133"/>
        <v>#NAME?</v>
      </c>
      <c r="BQ293" s="244" t="e">
        <f t="shared" ca="1" si="133"/>
        <v>#NAME?</v>
      </c>
      <c r="BR293" s="244" t="e">
        <f t="shared" ca="1" si="133"/>
        <v>#NAME?</v>
      </c>
      <c r="BS293" s="244" t="e">
        <f t="shared" ca="1" si="133"/>
        <v>#NAME?</v>
      </c>
      <c r="BV293" s="296"/>
      <c r="BX293" s="298" t="s">
        <v>10977</v>
      </c>
      <c r="BZ293" s="244" t="e">
        <f t="shared" ca="1" si="122"/>
        <v>#NAME?</v>
      </c>
      <c r="CA293" s="244" t="e">
        <f t="shared" ca="1" si="122"/>
        <v>#NAME?</v>
      </c>
      <c r="CB293" s="244" t="e">
        <f t="shared" ca="1" si="122"/>
        <v>#NAME?</v>
      </c>
      <c r="CC293" s="244" t="e">
        <f t="shared" ca="1" si="122"/>
        <v>#NAME?</v>
      </c>
      <c r="CD293" s="244" t="e">
        <f t="shared" ca="1" si="122"/>
        <v>#NAME?</v>
      </c>
      <c r="CE293" s="244" t="e">
        <f t="shared" ca="1" si="122"/>
        <v>#NAME?</v>
      </c>
      <c r="CF293" s="244" t="e">
        <f t="shared" ca="1" si="122"/>
        <v>#NAME?</v>
      </c>
      <c r="CG293" s="244" t="e">
        <f t="shared" ca="1" si="122"/>
        <v>#NAME?</v>
      </c>
      <c r="CH293" s="244" t="e">
        <f t="shared" ca="1" si="131"/>
        <v>#NAME?</v>
      </c>
      <c r="CI293" s="244" t="e">
        <f t="shared" ca="1" si="131"/>
        <v>#NAME?</v>
      </c>
      <c r="CJ293" s="244" t="e">
        <f t="shared" ca="1" si="131"/>
        <v>#NAME?</v>
      </c>
      <c r="CK293" s="244" t="e">
        <f t="shared" ca="1" si="131"/>
        <v>#NAME?</v>
      </c>
      <c r="CL293" s="244" t="e">
        <f t="shared" ca="1" si="131"/>
        <v>#NAME?</v>
      </c>
      <c r="CM293" s="244" t="e">
        <f t="shared" ca="1" si="131"/>
        <v>#NAME?</v>
      </c>
      <c r="CN293" s="244" t="e">
        <f t="shared" ca="1" si="131"/>
        <v>#NAME?</v>
      </c>
      <c r="CO293" s="244" t="e">
        <f t="shared" ca="1" si="131"/>
        <v>#NAME?</v>
      </c>
      <c r="CP293" s="244" t="e">
        <f t="shared" ca="1" si="129"/>
        <v>#NAME?</v>
      </c>
      <c r="CQ293" s="244" t="e">
        <f t="shared" ca="1" si="129"/>
        <v>#NAME?</v>
      </c>
      <c r="CT293" s="296"/>
      <c r="CV293" s="298" t="s">
        <v>10977</v>
      </c>
      <c r="CX293" s="244" t="e">
        <f t="shared" ca="1" si="123"/>
        <v>#NAME?</v>
      </c>
      <c r="CY293" s="244" t="e">
        <f t="shared" ca="1" si="123"/>
        <v>#NAME?</v>
      </c>
      <c r="CZ293" s="244" t="e">
        <f t="shared" ca="1" si="123"/>
        <v>#NAME?</v>
      </c>
      <c r="DA293" s="244" t="e">
        <f t="shared" ca="1" si="123"/>
        <v>#NAME?</v>
      </c>
      <c r="DB293" s="244" t="e">
        <f t="shared" ca="1" si="123"/>
        <v>#NAME?</v>
      </c>
      <c r="DC293" s="244" t="e">
        <f t="shared" ca="1" si="123"/>
        <v>#NAME?</v>
      </c>
      <c r="DD293" s="244" t="e">
        <f t="shared" ca="1" si="123"/>
        <v>#NAME?</v>
      </c>
      <c r="DE293" s="244" t="e">
        <f t="shared" ca="1" si="123"/>
        <v>#NAME?</v>
      </c>
      <c r="DF293" s="244" t="e">
        <f t="shared" ca="1" si="132"/>
        <v>#NAME?</v>
      </c>
      <c r="DG293" s="244" t="e">
        <f t="shared" ca="1" si="132"/>
        <v>#NAME?</v>
      </c>
      <c r="DH293" s="244" t="e">
        <f t="shared" ca="1" si="132"/>
        <v>#NAME?</v>
      </c>
      <c r="DI293" s="244" t="e">
        <f t="shared" ca="1" si="132"/>
        <v>#NAME?</v>
      </c>
      <c r="DJ293" s="244" t="e">
        <f t="shared" ca="1" si="132"/>
        <v>#NAME?</v>
      </c>
      <c r="DK293" s="244" t="e">
        <f t="shared" ca="1" si="132"/>
        <v>#NAME?</v>
      </c>
      <c r="DL293" s="244" t="e">
        <f t="shared" ca="1" si="132"/>
        <v>#NAME?</v>
      </c>
      <c r="DM293" s="244" t="e">
        <f t="shared" ca="1" si="132"/>
        <v>#NAME?</v>
      </c>
      <c r="DN293" s="244" t="e">
        <f t="shared" ca="1" si="130"/>
        <v>#NAME?</v>
      </c>
      <c r="DO293" s="244" t="e">
        <f t="shared" ca="1" si="130"/>
        <v>#NAME?</v>
      </c>
    </row>
    <row r="294" spans="2:119" ht="16.5" thickBot="1">
      <c r="B294" s="296"/>
      <c r="C294" s="297">
        <f t="shared" si="119"/>
        <v>137.93979199186842</v>
      </c>
      <c r="D294" s="298" t="s">
        <v>10968</v>
      </c>
      <c r="E294" s="293">
        <f t="shared" si="134"/>
        <v>135.75325655369102</v>
      </c>
      <c r="F294" s="221">
        <f t="shared" si="126"/>
        <v>386.22417793362536</v>
      </c>
      <c r="G294" s="221">
        <f t="shared" si="126"/>
        <v>385.84736930178531</v>
      </c>
      <c r="H294" s="221">
        <f t="shared" si="125"/>
        <v>385.47220565668476</v>
      </c>
      <c r="I294" s="221">
        <f t="shared" si="125"/>
        <v>384.95902587758275</v>
      </c>
      <c r="J294" s="221">
        <f t="shared" si="125"/>
        <v>384.44891786398074</v>
      </c>
      <c r="K294" s="221">
        <f t="shared" si="125"/>
        <v>383.94185969392083</v>
      </c>
      <c r="L294" s="221">
        <f t="shared" si="125"/>
        <v>383.25529251595708</v>
      </c>
      <c r="M294" s="221">
        <f t="shared" si="125"/>
        <v>382.39363879338407</v>
      </c>
      <c r="N294" s="221">
        <f t="shared" si="125"/>
        <v>381.54082226441727</v>
      </c>
      <c r="O294" s="221">
        <f t="shared" si="125"/>
        <v>380.21200066716648</v>
      </c>
      <c r="P294" s="221">
        <f t="shared" si="106"/>
        <v>378.90452457170147</v>
      </c>
      <c r="Q294" s="221">
        <f t="shared" si="106"/>
        <v>376.94025442776058</v>
      </c>
      <c r="R294" s="221">
        <f t="shared" si="106"/>
        <v>374.28656634604988</v>
      </c>
      <c r="S294" s="221">
        <f t="shared" si="106"/>
        <v>371.72170623126487</v>
      </c>
      <c r="T294" s="221">
        <f t="shared" si="104"/>
        <v>368.59741455025141</v>
      </c>
      <c r="U294" s="221">
        <f t="shared" si="104"/>
        <v>364.63256255949261</v>
      </c>
      <c r="V294" s="221">
        <f t="shared" si="104"/>
        <v>344.74303207336038</v>
      </c>
      <c r="W294" s="221">
        <f t="shared" si="104"/>
        <v>318.69304854555946</v>
      </c>
      <c r="Z294" s="296"/>
      <c r="AA294" s="294">
        <f t="shared" si="107"/>
        <v>1.6000000000000001E-3</v>
      </c>
      <c r="AB294" s="298" t="s">
        <v>10968</v>
      </c>
      <c r="AC294" s="295">
        <v>1.0800000000000001E-2</v>
      </c>
      <c r="AD294" s="222" t="e">
        <f t="shared" ca="1" si="115"/>
        <v>#NAME?</v>
      </c>
      <c r="AE294" s="222" t="e">
        <f t="shared" ca="1" si="115"/>
        <v>#NAME?</v>
      </c>
      <c r="AF294" s="222" t="e">
        <f t="shared" ca="1" si="115"/>
        <v>#NAME?</v>
      </c>
      <c r="AG294" s="222" t="e">
        <f t="shared" ca="1" si="115"/>
        <v>#NAME?</v>
      </c>
      <c r="AH294" s="222" t="e">
        <f t="shared" ref="AH294:AN357" ca="1" si="137">$AA294*$AC294*AH$88</f>
        <v>#NAME?</v>
      </c>
      <c r="AI294" s="222" t="e">
        <f t="shared" ca="1" si="137"/>
        <v>#NAME?</v>
      </c>
      <c r="AJ294" s="222" t="e">
        <f t="shared" ca="1" si="137"/>
        <v>#NAME?</v>
      </c>
      <c r="AK294" s="222" t="e">
        <f t="shared" ca="1" si="137"/>
        <v>#NAME?</v>
      </c>
      <c r="AL294" s="222" t="e">
        <f t="shared" ca="1" si="135"/>
        <v>#NAME?</v>
      </c>
      <c r="AM294" s="222" t="e">
        <f t="shared" ca="1" si="135"/>
        <v>#NAME?</v>
      </c>
      <c r="AN294" s="222" t="e">
        <f t="shared" ca="1" si="135"/>
        <v>#NAME?</v>
      </c>
      <c r="AO294" s="222" t="e">
        <f t="shared" ca="1" si="135"/>
        <v>#NAME?</v>
      </c>
      <c r="AP294" s="222" t="e">
        <f t="shared" ca="1" si="124"/>
        <v>#NAME?</v>
      </c>
      <c r="AQ294" s="222" t="e">
        <f t="shared" ca="1" si="124"/>
        <v>#NAME?</v>
      </c>
      <c r="AR294" s="222" t="e">
        <f t="shared" ca="1" si="124"/>
        <v>#NAME?</v>
      </c>
      <c r="AS294" s="222" t="e">
        <f t="shared" ca="1" si="124"/>
        <v>#NAME?</v>
      </c>
      <c r="AT294" s="222" t="e">
        <f t="shared" ca="1" si="114"/>
        <v>#NAME?</v>
      </c>
      <c r="AU294" s="222" t="e">
        <f t="shared" ca="1" si="114"/>
        <v>#NAME?</v>
      </c>
      <c r="AX294" s="296"/>
      <c r="AZ294" s="298" t="s">
        <v>10968</v>
      </c>
      <c r="BB294" s="244" t="e">
        <f t="shared" ca="1" si="112"/>
        <v>#NAME?</v>
      </c>
      <c r="BC294" s="244" t="e">
        <f t="shared" ca="1" si="112"/>
        <v>#NAME?</v>
      </c>
      <c r="BD294" s="244" t="e">
        <f t="shared" ca="1" si="112"/>
        <v>#NAME?</v>
      </c>
      <c r="BE294" s="244" t="e">
        <f t="shared" ca="1" si="112"/>
        <v>#NAME?</v>
      </c>
      <c r="BF294" s="244" t="e">
        <f t="shared" ca="1" si="112"/>
        <v>#NAME?</v>
      </c>
      <c r="BG294" s="244" t="e">
        <f t="shared" ca="1" si="136"/>
        <v>#NAME?</v>
      </c>
      <c r="BH294" s="244" t="e">
        <f t="shared" ca="1" si="136"/>
        <v>#NAME?</v>
      </c>
      <c r="BI294" s="244" t="e">
        <f t="shared" ca="1" si="136"/>
        <v>#NAME?</v>
      </c>
      <c r="BJ294" s="244" t="e">
        <f t="shared" ca="1" si="136"/>
        <v>#NAME?</v>
      </c>
      <c r="BK294" s="244" t="e">
        <f t="shared" ca="1" si="136"/>
        <v>#NAME?</v>
      </c>
      <c r="BL294" s="244" t="e">
        <f t="shared" ca="1" si="136"/>
        <v>#NAME?</v>
      </c>
      <c r="BM294" s="244" t="e">
        <f t="shared" ca="1" si="136"/>
        <v>#NAME?</v>
      </c>
      <c r="BN294" s="244" t="e">
        <f t="shared" ca="1" si="136"/>
        <v>#NAME?</v>
      </c>
      <c r="BO294" s="244" t="e">
        <f t="shared" ca="1" si="133"/>
        <v>#NAME?</v>
      </c>
      <c r="BP294" s="244" t="e">
        <f t="shared" ca="1" si="133"/>
        <v>#NAME?</v>
      </c>
      <c r="BQ294" s="244" t="e">
        <f t="shared" ca="1" si="133"/>
        <v>#NAME?</v>
      </c>
      <c r="BR294" s="244" t="e">
        <f t="shared" ca="1" si="133"/>
        <v>#NAME?</v>
      </c>
      <c r="BS294" s="244" t="e">
        <f t="shared" ca="1" si="133"/>
        <v>#NAME?</v>
      </c>
      <c r="BV294" s="296"/>
      <c r="BX294" s="298" t="s">
        <v>10968</v>
      </c>
      <c r="BZ294" s="244" t="e">
        <f t="shared" ca="1" si="122"/>
        <v>#NAME?</v>
      </c>
      <c r="CA294" s="244" t="e">
        <f t="shared" ca="1" si="122"/>
        <v>#NAME?</v>
      </c>
      <c r="CB294" s="244" t="e">
        <f t="shared" ca="1" si="122"/>
        <v>#NAME?</v>
      </c>
      <c r="CC294" s="244" t="e">
        <f t="shared" ca="1" si="122"/>
        <v>#NAME?</v>
      </c>
      <c r="CD294" s="244" t="e">
        <f t="shared" ca="1" si="122"/>
        <v>#NAME?</v>
      </c>
      <c r="CE294" s="244" t="e">
        <f t="shared" ca="1" si="122"/>
        <v>#NAME?</v>
      </c>
      <c r="CF294" s="244" t="e">
        <f t="shared" ca="1" si="122"/>
        <v>#NAME?</v>
      </c>
      <c r="CG294" s="244" t="e">
        <f t="shared" ca="1" si="122"/>
        <v>#NAME?</v>
      </c>
      <c r="CH294" s="244" t="e">
        <f t="shared" ca="1" si="131"/>
        <v>#NAME?</v>
      </c>
      <c r="CI294" s="244" t="e">
        <f t="shared" ca="1" si="131"/>
        <v>#NAME?</v>
      </c>
      <c r="CJ294" s="244" t="e">
        <f t="shared" ca="1" si="131"/>
        <v>#NAME?</v>
      </c>
      <c r="CK294" s="244" t="e">
        <f t="shared" ca="1" si="131"/>
        <v>#NAME?</v>
      </c>
      <c r="CL294" s="244" t="e">
        <f t="shared" ca="1" si="131"/>
        <v>#NAME?</v>
      </c>
      <c r="CM294" s="244" t="e">
        <f t="shared" ca="1" si="131"/>
        <v>#NAME?</v>
      </c>
      <c r="CN294" s="244" t="e">
        <f t="shared" ca="1" si="131"/>
        <v>#NAME?</v>
      </c>
      <c r="CO294" s="244" t="e">
        <f t="shared" ca="1" si="131"/>
        <v>#NAME?</v>
      </c>
      <c r="CP294" s="244" t="e">
        <f t="shared" ca="1" si="129"/>
        <v>#NAME?</v>
      </c>
      <c r="CQ294" s="244" t="e">
        <f t="shared" ca="1" si="129"/>
        <v>#NAME?</v>
      </c>
      <c r="CT294" s="296"/>
      <c r="CV294" s="298" t="s">
        <v>10968</v>
      </c>
      <c r="CX294" s="244" t="e">
        <f t="shared" ca="1" si="123"/>
        <v>#NAME?</v>
      </c>
      <c r="CY294" s="244" t="e">
        <f t="shared" ca="1" si="123"/>
        <v>#NAME?</v>
      </c>
      <c r="CZ294" s="244" t="e">
        <f t="shared" ca="1" si="123"/>
        <v>#NAME?</v>
      </c>
      <c r="DA294" s="244" t="e">
        <f t="shared" ca="1" si="123"/>
        <v>#NAME?</v>
      </c>
      <c r="DB294" s="244" t="e">
        <f t="shared" ca="1" si="123"/>
        <v>#NAME?</v>
      </c>
      <c r="DC294" s="244" t="e">
        <f t="shared" ca="1" si="123"/>
        <v>#NAME?</v>
      </c>
      <c r="DD294" s="244" t="e">
        <f t="shared" ca="1" si="123"/>
        <v>#NAME?</v>
      </c>
      <c r="DE294" s="244" t="e">
        <f t="shared" ca="1" si="123"/>
        <v>#NAME?</v>
      </c>
      <c r="DF294" s="244" t="e">
        <f t="shared" ca="1" si="132"/>
        <v>#NAME?</v>
      </c>
      <c r="DG294" s="244" t="e">
        <f t="shared" ca="1" si="132"/>
        <v>#NAME?</v>
      </c>
      <c r="DH294" s="244" t="e">
        <f t="shared" ca="1" si="132"/>
        <v>#NAME?</v>
      </c>
      <c r="DI294" s="244" t="e">
        <f t="shared" ca="1" si="132"/>
        <v>#NAME?</v>
      </c>
      <c r="DJ294" s="244" t="e">
        <f t="shared" ca="1" si="132"/>
        <v>#NAME?</v>
      </c>
      <c r="DK294" s="244" t="e">
        <f t="shared" ca="1" si="132"/>
        <v>#NAME?</v>
      </c>
      <c r="DL294" s="244" t="e">
        <f t="shared" ca="1" si="132"/>
        <v>#NAME?</v>
      </c>
      <c r="DM294" s="244" t="e">
        <f t="shared" ca="1" si="132"/>
        <v>#NAME?</v>
      </c>
      <c r="DN294" s="244" t="e">
        <f t="shared" ca="1" si="130"/>
        <v>#NAME?</v>
      </c>
      <c r="DO294" s="244" t="e">
        <f t="shared" ca="1" si="130"/>
        <v>#NAME?</v>
      </c>
    </row>
    <row r="295" spans="2:119" ht="16.5" thickBot="1">
      <c r="B295" s="296"/>
      <c r="C295" s="297">
        <f t="shared" si="119"/>
        <v>137.93979199186842</v>
      </c>
      <c r="D295" s="298" t="s">
        <v>10979</v>
      </c>
      <c r="E295" s="293">
        <f t="shared" si="134"/>
        <v>134.65224816260616</v>
      </c>
      <c r="F295" s="221">
        <f t="shared" si="126"/>
        <v>385.1231695425405</v>
      </c>
      <c r="G295" s="221">
        <f t="shared" si="126"/>
        <v>384.74636091070045</v>
      </c>
      <c r="H295" s="221">
        <f t="shared" si="125"/>
        <v>384.3711972655999</v>
      </c>
      <c r="I295" s="221">
        <f t="shared" si="125"/>
        <v>383.85801748649789</v>
      </c>
      <c r="J295" s="221">
        <f t="shared" ref="H295:R358" si="138">J$88+$C295+$E295</f>
        <v>383.34790947289588</v>
      </c>
      <c r="K295" s="221">
        <f t="shared" si="138"/>
        <v>382.84085130283597</v>
      </c>
      <c r="L295" s="221">
        <f t="shared" si="138"/>
        <v>382.15428412487222</v>
      </c>
      <c r="M295" s="221">
        <f t="shared" si="138"/>
        <v>381.29263040229921</v>
      </c>
      <c r="N295" s="221">
        <f t="shared" si="138"/>
        <v>380.43981387333241</v>
      </c>
      <c r="O295" s="221">
        <f t="shared" si="138"/>
        <v>379.11099227608162</v>
      </c>
      <c r="P295" s="221">
        <f t="shared" si="106"/>
        <v>377.80351618061661</v>
      </c>
      <c r="Q295" s="221">
        <f t="shared" si="106"/>
        <v>375.83924603667572</v>
      </c>
      <c r="R295" s="221">
        <f t="shared" si="106"/>
        <v>373.18555795496502</v>
      </c>
      <c r="S295" s="221">
        <f t="shared" si="106"/>
        <v>370.62069784018001</v>
      </c>
      <c r="T295" s="221">
        <f t="shared" si="104"/>
        <v>367.49640615916655</v>
      </c>
      <c r="U295" s="221">
        <f t="shared" si="104"/>
        <v>363.53155416840775</v>
      </c>
      <c r="V295" s="221">
        <f t="shared" si="104"/>
        <v>343.64202368227552</v>
      </c>
      <c r="W295" s="221">
        <f t="shared" si="104"/>
        <v>317.5920401544746</v>
      </c>
      <c r="Z295" s="296"/>
      <c r="AA295" s="294">
        <f t="shared" si="107"/>
        <v>1.6000000000000001E-3</v>
      </c>
      <c r="AB295" s="298" t="s">
        <v>10979</v>
      </c>
      <c r="AC295" s="295">
        <v>9.0300000000000005E-2</v>
      </c>
      <c r="AD295" s="222" t="e">
        <f t="shared" ref="AD295:AK358" ca="1" si="139">$AA295*$AC295*AD$88</f>
        <v>#NAME?</v>
      </c>
      <c r="AE295" s="222" t="e">
        <f t="shared" ca="1" si="139"/>
        <v>#NAME?</v>
      </c>
      <c r="AF295" s="222" t="e">
        <f t="shared" ca="1" si="139"/>
        <v>#NAME?</v>
      </c>
      <c r="AG295" s="222" t="e">
        <f t="shared" ca="1" si="139"/>
        <v>#NAME?</v>
      </c>
      <c r="AH295" s="222" t="e">
        <f t="shared" ca="1" si="137"/>
        <v>#NAME?</v>
      </c>
      <c r="AI295" s="222" t="e">
        <f t="shared" ca="1" si="137"/>
        <v>#NAME?</v>
      </c>
      <c r="AJ295" s="222" t="e">
        <f t="shared" ca="1" si="137"/>
        <v>#NAME?</v>
      </c>
      <c r="AK295" s="222" t="e">
        <f t="shared" ca="1" si="137"/>
        <v>#NAME?</v>
      </c>
      <c r="AL295" s="222" t="e">
        <f t="shared" ca="1" si="135"/>
        <v>#NAME?</v>
      </c>
      <c r="AM295" s="222" t="e">
        <f t="shared" ca="1" si="135"/>
        <v>#NAME?</v>
      </c>
      <c r="AN295" s="222" t="e">
        <f t="shared" ca="1" si="135"/>
        <v>#NAME?</v>
      </c>
      <c r="AO295" s="222" t="e">
        <f t="shared" ca="1" si="135"/>
        <v>#NAME?</v>
      </c>
      <c r="AP295" s="222" t="e">
        <f t="shared" ca="1" si="124"/>
        <v>#NAME?</v>
      </c>
      <c r="AQ295" s="222" t="e">
        <f t="shared" ca="1" si="124"/>
        <v>#NAME?</v>
      </c>
      <c r="AR295" s="222" t="e">
        <f t="shared" ca="1" si="124"/>
        <v>#NAME?</v>
      </c>
      <c r="AS295" s="222" t="e">
        <f t="shared" ca="1" si="124"/>
        <v>#NAME?</v>
      </c>
      <c r="AT295" s="222" t="e">
        <f t="shared" ca="1" si="114"/>
        <v>#NAME?</v>
      </c>
      <c r="AU295" s="222" t="e">
        <f t="shared" ca="1" si="114"/>
        <v>#NAME?</v>
      </c>
      <c r="AX295" s="296"/>
      <c r="AZ295" s="298" t="s">
        <v>10979</v>
      </c>
      <c r="BB295" s="244" t="e">
        <f t="shared" ca="1" si="112"/>
        <v>#NAME?</v>
      </c>
      <c r="BC295" s="244" t="e">
        <f t="shared" ca="1" si="112"/>
        <v>#NAME?</v>
      </c>
      <c r="BD295" s="244" t="e">
        <f t="shared" ca="1" si="112"/>
        <v>#NAME?</v>
      </c>
      <c r="BE295" s="244" t="e">
        <f t="shared" ca="1" si="112"/>
        <v>#NAME?</v>
      </c>
      <c r="BF295" s="244" t="e">
        <f t="shared" ca="1" si="112"/>
        <v>#NAME?</v>
      </c>
      <c r="BG295" s="244" t="e">
        <f t="shared" ca="1" si="136"/>
        <v>#NAME?</v>
      </c>
      <c r="BH295" s="244" t="e">
        <f t="shared" ca="1" si="136"/>
        <v>#NAME?</v>
      </c>
      <c r="BI295" s="244" t="e">
        <f t="shared" ca="1" si="136"/>
        <v>#NAME?</v>
      </c>
      <c r="BJ295" s="244" t="e">
        <f t="shared" ca="1" si="136"/>
        <v>#NAME?</v>
      </c>
      <c r="BK295" s="244" t="e">
        <f t="shared" ca="1" si="136"/>
        <v>#NAME?</v>
      </c>
      <c r="BL295" s="244" t="e">
        <f t="shared" ca="1" si="136"/>
        <v>#NAME?</v>
      </c>
      <c r="BM295" s="244" t="e">
        <f t="shared" ca="1" si="136"/>
        <v>#NAME?</v>
      </c>
      <c r="BN295" s="244" t="e">
        <f t="shared" ca="1" si="136"/>
        <v>#NAME?</v>
      </c>
      <c r="BO295" s="244" t="e">
        <f t="shared" ca="1" si="133"/>
        <v>#NAME?</v>
      </c>
      <c r="BP295" s="244" t="e">
        <f t="shared" ca="1" si="133"/>
        <v>#NAME?</v>
      </c>
      <c r="BQ295" s="244" t="e">
        <f t="shared" ca="1" si="133"/>
        <v>#NAME?</v>
      </c>
      <c r="BR295" s="244" t="e">
        <f t="shared" ca="1" si="133"/>
        <v>#NAME?</v>
      </c>
      <c r="BS295" s="244" t="e">
        <f t="shared" ca="1" si="133"/>
        <v>#NAME?</v>
      </c>
      <c r="BV295" s="296"/>
      <c r="BX295" s="298" t="s">
        <v>10979</v>
      </c>
      <c r="BZ295" s="244" t="e">
        <f t="shared" ca="1" si="122"/>
        <v>#NAME?</v>
      </c>
      <c r="CA295" s="244" t="e">
        <f t="shared" ca="1" si="122"/>
        <v>#NAME?</v>
      </c>
      <c r="CB295" s="244" t="e">
        <f t="shared" ca="1" si="122"/>
        <v>#NAME?</v>
      </c>
      <c r="CC295" s="244" t="e">
        <f t="shared" ca="1" si="122"/>
        <v>#NAME?</v>
      </c>
      <c r="CD295" s="244" t="e">
        <f t="shared" ca="1" si="122"/>
        <v>#NAME?</v>
      </c>
      <c r="CE295" s="244" t="e">
        <f t="shared" ca="1" si="122"/>
        <v>#NAME?</v>
      </c>
      <c r="CF295" s="244" t="e">
        <f t="shared" ca="1" si="122"/>
        <v>#NAME?</v>
      </c>
      <c r="CG295" s="244" t="e">
        <f t="shared" ca="1" si="122"/>
        <v>#NAME?</v>
      </c>
      <c r="CH295" s="244" t="e">
        <f t="shared" ca="1" si="131"/>
        <v>#NAME?</v>
      </c>
      <c r="CI295" s="244" t="e">
        <f t="shared" ca="1" si="131"/>
        <v>#NAME?</v>
      </c>
      <c r="CJ295" s="244" t="e">
        <f t="shared" ca="1" si="131"/>
        <v>#NAME?</v>
      </c>
      <c r="CK295" s="244" t="e">
        <f t="shared" ca="1" si="131"/>
        <v>#NAME?</v>
      </c>
      <c r="CL295" s="244" t="e">
        <f t="shared" ca="1" si="131"/>
        <v>#NAME?</v>
      </c>
      <c r="CM295" s="244" t="e">
        <f t="shared" ca="1" si="131"/>
        <v>#NAME?</v>
      </c>
      <c r="CN295" s="244" t="e">
        <f t="shared" ca="1" si="131"/>
        <v>#NAME?</v>
      </c>
      <c r="CO295" s="244" t="e">
        <f t="shared" ca="1" si="131"/>
        <v>#NAME?</v>
      </c>
      <c r="CP295" s="244" t="e">
        <f t="shared" ca="1" si="129"/>
        <v>#NAME?</v>
      </c>
      <c r="CQ295" s="244" t="e">
        <f t="shared" ca="1" si="129"/>
        <v>#NAME?</v>
      </c>
      <c r="CT295" s="296"/>
      <c r="CV295" s="298" t="s">
        <v>10979</v>
      </c>
      <c r="CX295" s="244" t="e">
        <f t="shared" ca="1" si="123"/>
        <v>#NAME?</v>
      </c>
      <c r="CY295" s="244" t="e">
        <f t="shared" ca="1" si="123"/>
        <v>#NAME?</v>
      </c>
      <c r="CZ295" s="244" t="e">
        <f t="shared" ca="1" si="123"/>
        <v>#NAME?</v>
      </c>
      <c r="DA295" s="244" t="e">
        <f t="shared" ca="1" si="123"/>
        <v>#NAME?</v>
      </c>
      <c r="DB295" s="244" t="e">
        <f t="shared" ca="1" si="123"/>
        <v>#NAME?</v>
      </c>
      <c r="DC295" s="244" t="e">
        <f t="shared" ca="1" si="123"/>
        <v>#NAME?</v>
      </c>
      <c r="DD295" s="244" t="e">
        <f t="shared" ca="1" si="123"/>
        <v>#NAME?</v>
      </c>
      <c r="DE295" s="244" t="e">
        <f t="shared" ca="1" si="123"/>
        <v>#NAME?</v>
      </c>
      <c r="DF295" s="244" t="e">
        <f t="shared" ca="1" si="132"/>
        <v>#NAME?</v>
      </c>
      <c r="DG295" s="244" t="e">
        <f t="shared" ca="1" si="132"/>
        <v>#NAME?</v>
      </c>
      <c r="DH295" s="244" t="e">
        <f t="shared" ca="1" si="132"/>
        <v>#NAME?</v>
      </c>
      <c r="DI295" s="244" t="e">
        <f t="shared" ca="1" si="132"/>
        <v>#NAME?</v>
      </c>
      <c r="DJ295" s="244" t="e">
        <f t="shared" ca="1" si="132"/>
        <v>#NAME?</v>
      </c>
      <c r="DK295" s="244" t="e">
        <f t="shared" ca="1" si="132"/>
        <v>#NAME?</v>
      </c>
      <c r="DL295" s="244" t="e">
        <f t="shared" ca="1" si="132"/>
        <v>#NAME?</v>
      </c>
      <c r="DM295" s="244" t="e">
        <f t="shared" ca="1" si="132"/>
        <v>#NAME?</v>
      </c>
      <c r="DN295" s="244" t="e">
        <f t="shared" ca="1" si="130"/>
        <v>#NAME?</v>
      </c>
      <c r="DO295" s="244" t="e">
        <f t="shared" ca="1" si="130"/>
        <v>#NAME?</v>
      </c>
    </row>
    <row r="296" spans="2:119" ht="16.5" thickBot="1">
      <c r="B296" s="296"/>
      <c r="C296" s="297">
        <f t="shared" si="119"/>
        <v>137.93979199186842</v>
      </c>
      <c r="D296" s="298" t="s">
        <v>10981</v>
      </c>
      <c r="E296" s="293">
        <f t="shared" si="134"/>
        <v>132.93752172617147</v>
      </c>
      <c r="F296" s="221">
        <f t="shared" si="126"/>
        <v>383.40844310610578</v>
      </c>
      <c r="G296" s="221">
        <f t="shared" si="126"/>
        <v>383.03163447426573</v>
      </c>
      <c r="H296" s="221">
        <f t="shared" si="138"/>
        <v>382.65647082916519</v>
      </c>
      <c r="I296" s="221">
        <f t="shared" si="138"/>
        <v>382.14329105006323</v>
      </c>
      <c r="J296" s="221">
        <f t="shared" si="138"/>
        <v>381.63318303646122</v>
      </c>
      <c r="K296" s="221">
        <f t="shared" si="138"/>
        <v>381.12612486640126</v>
      </c>
      <c r="L296" s="221">
        <f t="shared" si="138"/>
        <v>380.4395576884375</v>
      </c>
      <c r="M296" s="221">
        <f t="shared" si="138"/>
        <v>379.57790396586449</v>
      </c>
      <c r="N296" s="221">
        <f t="shared" si="138"/>
        <v>378.72508743689775</v>
      </c>
      <c r="O296" s="221">
        <f t="shared" si="138"/>
        <v>377.39626583964696</v>
      </c>
      <c r="P296" s="221">
        <f t="shared" si="106"/>
        <v>376.0887897441819</v>
      </c>
      <c r="Q296" s="221">
        <f t="shared" si="106"/>
        <v>374.124519600241</v>
      </c>
      <c r="R296" s="221">
        <f t="shared" si="106"/>
        <v>371.4708315185303</v>
      </c>
      <c r="S296" s="221">
        <f t="shared" si="106"/>
        <v>368.90597140374535</v>
      </c>
      <c r="T296" s="221">
        <f t="shared" si="104"/>
        <v>365.78167972273189</v>
      </c>
      <c r="U296" s="221">
        <f t="shared" si="104"/>
        <v>361.81682773197304</v>
      </c>
      <c r="V296" s="221">
        <f t="shared" si="104"/>
        <v>341.9272972458408</v>
      </c>
      <c r="W296" s="221">
        <f t="shared" si="104"/>
        <v>315.87731371803989</v>
      </c>
      <c r="Z296" s="296"/>
      <c r="AA296" s="294">
        <f t="shared" si="107"/>
        <v>1.6000000000000001E-3</v>
      </c>
      <c r="AB296" s="298" t="s">
        <v>10981</v>
      </c>
      <c r="AC296" s="295">
        <v>0.72870000000000001</v>
      </c>
      <c r="AD296" s="222" t="e">
        <f t="shared" ca="1" si="139"/>
        <v>#NAME?</v>
      </c>
      <c r="AE296" s="222" t="e">
        <f t="shared" ca="1" si="139"/>
        <v>#NAME?</v>
      </c>
      <c r="AF296" s="222" t="e">
        <f t="shared" ca="1" si="139"/>
        <v>#NAME?</v>
      </c>
      <c r="AG296" s="222" t="e">
        <f t="shared" ca="1" si="139"/>
        <v>#NAME?</v>
      </c>
      <c r="AH296" s="222" t="e">
        <f t="shared" ca="1" si="137"/>
        <v>#NAME?</v>
      </c>
      <c r="AI296" s="222" t="e">
        <f t="shared" ca="1" si="137"/>
        <v>#NAME?</v>
      </c>
      <c r="AJ296" s="222" t="e">
        <f t="shared" ca="1" si="137"/>
        <v>#NAME?</v>
      </c>
      <c r="AK296" s="222" t="e">
        <f t="shared" ca="1" si="137"/>
        <v>#NAME?</v>
      </c>
      <c r="AL296" s="222" t="e">
        <f t="shared" ca="1" si="137"/>
        <v>#NAME?</v>
      </c>
      <c r="AM296" s="222" t="e">
        <f t="shared" ca="1" si="137"/>
        <v>#NAME?</v>
      </c>
      <c r="AN296" s="222" t="e">
        <f t="shared" ca="1" si="137"/>
        <v>#NAME?</v>
      </c>
      <c r="AO296" s="222" t="e">
        <f t="shared" ca="1" si="135"/>
        <v>#NAME?</v>
      </c>
      <c r="AP296" s="222" t="e">
        <f t="shared" ca="1" si="135"/>
        <v>#NAME?</v>
      </c>
      <c r="AQ296" s="222" t="e">
        <f t="shared" ca="1" si="135"/>
        <v>#NAME?</v>
      </c>
      <c r="AR296" s="222" t="e">
        <f t="shared" ca="1" si="135"/>
        <v>#NAME?</v>
      </c>
      <c r="AS296" s="222" t="e">
        <f t="shared" ca="1" si="124"/>
        <v>#NAME?</v>
      </c>
      <c r="AT296" s="222" t="e">
        <f t="shared" ca="1" si="114"/>
        <v>#NAME?</v>
      </c>
      <c r="AU296" s="222" t="e">
        <f t="shared" ca="1" si="114"/>
        <v>#NAME?</v>
      </c>
      <c r="AX296" s="296"/>
      <c r="AZ296" s="298" t="s">
        <v>10981</v>
      </c>
      <c r="BB296" s="244" t="e">
        <f t="shared" ca="1" si="112"/>
        <v>#NAME?</v>
      </c>
      <c r="BC296" s="244" t="e">
        <f t="shared" ca="1" si="112"/>
        <v>#NAME?</v>
      </c>
      <c r="BD296" s="244" t="e">
        <f t="shared" ca="1" si="112"/>
        <v>#NAME?</v>
      </c>
      <c r="BE296" s="244" t="e">
        <f t="shared" ca="1" si="112"/>
        <v>#NAME?</v>
      </c>
      <c r="BF296" s="244" t="e">
        <f t="shared" ca="1" si="112"/>
        <v>#NAME?</v>
      </c>
      <c r="BG296" s="244" t="e">
        <f t="shared" ca="1" si="136"/>
        <v>#NAME?</v>
      </c>
      <c r="BH296" s="244" t="e">
        <f t="shared" ca="1" si="136"/>
        <v>#NAME?</v>
      </c>
      <c r="BI296" s="244" t="e">
        <f t="shared" ca="1" si="136"/>
        <v>#NAME?</v>
      </c>
      <c r="BJ296" s="244" t="e">
        <f t="shared" ca="1" si="136"/>
        <v>#NAME?</v>
      </c>
      <c r="BK296" s="244" t="e">
        <f t="shared" ca="1" si="136"/>
        <v>#NAME?</v>
      </c>
      <c r="BL296" s="244" t="e">
        <f t="shared" ca="1" si="136"/>
        <v>#NAME?</v>
      </c>
      <c r="BM296" s="244" t="e">
        <f t="shared" ca="1" si="136"/>
        <v>#NAME?</v>
      </c>
      <c r="BN296" s="244" t="e">
        <f t="shared" ca="1" si="136"/>
        <v>#NAME?</v>
      </c>
      <c r="BO296" s="244" t="e">
        <f t="shared" ca="1" si="136"/>
        <v>#NAME?</v>
      </c>
      <c r="BP296" s="244" t="e">
        <f t="shared" ca="1" si="136"/>
        <v>#NAME?</v>
      </c>
      <c r="BQ296" s="244" t="e">
        <f t="shared" ca="1" si="136"/>
        <v>#NAME?</v>
      </c>
      <c r="BR296" s="244" t="e">
        <f t="shared" ca="1" si="133"/>
        <v>#NAME?</v>
      </c>
      <c r="BS296" s="244" t="e">
        <f t="shared" ca="1" si="133"/>
        <v>#NAME?</v>
      </c>
      <c r="BV296" s="296"/>
      <c r="BX296" s="298" t="s">
        <v>10981</v>
      </c>
      <c r="BZ296" s="244" t="e">
        <f t="shared" ca="1" si="122"/>
        <v>#NAME?</v>
      </c>
      <c r="CA296" s="244" t="e">
        <f t="shared" ca="1" si="122"/>
        <v>#NAME?</v>
      </c>
      <c r="CB296" s="244" t="e">
        <f t="shared" ca="1" si="122"/>
        <v>#NAME?</v>
      </c>
      <c r="CC296" s="244" t="e">
        <f t="shared" ca="1" si="122"/>
        <v>#NAME?</v>
      </c>
      <c r="CD296" s="244" t="e">
        <f t="shared" ca="1" si="122"/>
        <v>#NAME?</v>
      </c>
      <c r="CE296" s="244" t="e">
        <f t="shared" ca="1" si="122"/>
        <v>#NAME?</v>
      </c>
      <c r="CF296" s="244" t="e">
        <f t="shared" ca="1" si="122"/>
        <v>#NAME?</v>
      </c>
      <c r="CG296" s="244" t="e">
        <f t="shared" ca="1" si="122"/>
        <v>#NAME?</v>
      </c>
      <c r="CH296" s="244" t="e">
        <f t="shared" ca="1" si="122"/>
        <v>#NAME?</v>
      </c>
      <c r="CI296" s="244" t="e">
        <f t="shared" ca="1" si="122"/>
        <v>#NAME?</v>
      </c>
      <c r="CJ296" s="244" t="e">
        <f t="shared" ca="1" si="122"/>
        <v>#NAME?</v>
      </c>
      <c r="CK296" s="244" t="e">
        <f t="shared" ca="1" si="131"/>
        <v>#NAME?</v>
      </c>
      <c r="CL296" s="244" t="e">
        <f t="shared" ca="1" si="131"/>
        <v>#NAME?</v>
      </c>
      <c r="CM296" s="244" t="e">
        <f t="shared" ca="1" si="131"/>
        <v>#NAME?</v>
      </c>
      <c r="CN296" s="244" t="e">
        <f t="shared" ca="1" si="131"/>
        <v>#NAME?</v>
      </c>
      <c r="CO296" s="244" t="e">
        <f t="shared" ca="1" si="131"/>
        <v>#NAME?</v>
      </c>
      <c r="CP296" s="244" t="e">
        <f t="shared" ca="1" si="129"/>
        <v>#NAME?</v>
      </c>
      <c r="CQ296" s="244" t="e">
        <f t="shared" ca="1" si="129"/>
        <v>#NAME?</v>
      </c>
      <c r="CT296" s="296"/>
      <c r="CV296" s="298" t="s">
        <v>10981</v>
      </c>
      <c r="CX296" s="244" t="e">
        <f t="shared" ca="1" si="123"/>
        <v>#NAME?</v>
      </c>
      <c r="CY296" s="244" t="e">
        <f t="shared" ca="1" si="123"/>
        <v>#NAME?</v>
      </c>
      <c r="CZ296" s="244" t="e">
        <f t="shared" ca="1" si="123"/>
        <v>#NAME?</v>
      </c>
      <c r="DA296" s="244" t="e">
        <f t="shared" ca="1" si="123"/>
        <v>#NAME?</v>
      </c>
      <c r="DB296" s="244" t="e">
        <f t="shared" ca="1" si="123"/>
        <v>#NAME?</v>
      </c>
      <c r="DC296" s="244" t="e">
        <f t="shared" ca="1" si="123"/>
        <v>#NAME?</v>
      </c>
      <c r="DD296" s="244" t="e">
        <f t="shared" ca="1" si="123"/>
        <v>#NAME?</v>
      </c>
      <c r="DE296" s="244" t="e">
        <f t="shared" ca="1" si="123"/>
        <v>#NAME?</v>
      </c>
      <c r="DF296" s="244" t="e">
        <f t="shared" ca="1" si="123"/>
        <v>#NAME?</v>
      </c>
      <c r="DG296" s="244" t="e">
        <f t="shared" ca="1" si="123"/>
        <v>#NAME?</v>
      </c>
      <c r="DH296" s="244" t="e">
        <f t="shared" ca="1" si="123"/>
        <v>#NAME?</v>
      </c>
      <c r="DI296" s="244" t="e">
        <f t="shared" ca="1" si="132"/>
        <v>#NAME?</v>
      </c>
      <c r="DJ296" s="244" t="e">
        <f t="shared" ca="1" si="132"/>
        <v>#NAME?</v>
      </c>
      <c r="DK296" s="244" t="e">
        <f t="shared" ca="1" si="132"/>
        <v>#NAME?</v>
      </c>
      <c r="DL296" s="244" t="e">
        <f t="shared" ca="1" si="132"/>
        <v>#NAME?</v>
      </c>
      <c r="DM296" s="244" t="e">
        <f t="shared" ca="1" si="132"/>
        <v>#NAME?</v>
      </c>
      <c r="DN296" s="244" t="e">
        <f t="shared" ca="1" si="130"/>
        <v>#NAME?</v>
      </c>
      <c r="DO296" s="244" t="e">
        <f t="shared" ca="1" si="130"/>
        <v>#NAME?</v>
      </c>
    </row>
    <row r="297" spans="2:119" ht="16.5" thickBot="1">
      <c r="B297" s="296"/>
      <c r="C297" s="297">
        <f t="shared" si="119"/>
        <v>137.93979199186842</v>
      </c>
      <c r="D297" s="298" t="s">
        <v>10992</v>
      </c>
      <c r="E297" s="293">
        <f t="shared" si="134"/>
        <v>131.25131843450137</v>
      </c>
      <c r="F297" s="221">
        <f t="shared" si="126"/>
        <v>381.72223981443574</v>
      </c>
      <c r="G297" s="221">
        <f t="shared" si="126"/>
        <v>381.34543118259563</v>
      </c>
      <c r="H297" s="221">
        <f t="shared" si="138"/>
        <v>380.97026753749515</v>
      </c>
      <c r="I297" s="221">
        <f t="shared" si="138"/>
        <v>380.45708775839307</v>
      </c>
      <c r="J297" s="221">
        <f t="shared" si="138"/>
        <v>379.94697974479107</v>
      </c>
      <c r="K297" s="221">
        <f t="shared" si="138"/>
        <v>379.43992157473122</v>
      </c>
      <c r="L297" s="221">
        <f t="shared" si="138"/>
        <v>378.75335439676746</v>
      </c>
      <c r="M297" s="221">
        <f t="shared" si="138"/>
        <v>377.8917006741944</v>
      </c>
      <c r="N297" s="221">
        <f t="shared" si="138"/>
        <v>377.0388841452276</v>
      </c>
      <c r="O297" s="221">
        <f t="shared" si="138"/>
        <v>375.7100625479768</v>
      </c>
      <c r="P297" s="221">
        <f t="shared" si="138"/>
        <v>374.40258645251185</v>
      </c>
      <c r="Q297" s="221">
        <f t="shared" si="138"/>
        <v>372.43831630857096</v>
      </c>
      <c r="R297" s="221">
        <f t="shared" si="138"/>
        <v>369.78462822686026</v>
      </c>
      <c r="S297" s="221">
        <f t="shared" si="106"/>
        <v>367.21976811207526</v>
      </c>
      <c r="T297" s="221">
        <f t="shared" si="106"/>
        <v>364.0954764310618</v>
      </c>
      <c r="U297" s="221">
        <f t="shared" si="106"/>
        <v>360.130624440303</v>
      </c>
      <c r="V297" s="221">
        <f t="shared" si="106"/>
        <v>340.24109395417071</v>
      </c>
      <c r="W297" s="221">
        <f t="shared" si="106"/>
        <v>314.19111042636979</v>
      </c>
      <c r="Z297" s="296"/>
      <c r="AA297" s="294">
        <f t="shared" si="107"/>
        <v>1.6000000000000001E-3</v>
      </c>
      <c r="AB297" s="298" t="s">
        <v>10992</v>
      </c>
      <c r="AC297" s="295">
        <v>5.57E-2</v>
      </c>
      <c r="AD297" s="222" t="e">
        <f t="shared" ca="1" si="139"/>
        <v>#NAME?</v>
      </c>
      <c r="AE297" s="222" t="e">
        <f t="shared" ca="1" si="139"/>
        <v>#NAME?</v>
      </c>
      <c r="AF297" s="222" t="e">
        <f t="shared" ca="1" si="139"/>
        <v>#NAME?</v>
      </c>
      <c r="AG297" s="222" t="e">
        <f t="shared" ca="1" si="139"/>
        <v>#NAME?</v>
      </c>
      <c r="AH297" s="222" t="e">
        <f t="shared" ca="1" si="137"/>
        <v>#NAME?</v>
      </c>
      <c r="AI297" s="222" t="e">
        <f t="shared" ca="1" si="137"/>
        <v>#NAME?</v>
      </c>
      <c r="AJ297" s="222" t="e">
        <f t="shared" ca="1" si="137"/>
        <v>#NAME?</v>
      </c>
      <c r="AK297" s="222" t="e">
        <f t="shared" ca="1" si="137"/>
        <v>#NAME?</v>
      </c>
      <c r="AL297" s="222" t="e">
        <f t="shared" ca="1" si="137"/>
        <v>#NAME?</v>
      </c>
      <c r="AM297" s="222" t="e">
        <f t="shared" ca="1" si="137"/>
        <v>#NAME?</v>
      </c>
      <c r="AN297" s="222" t="e">
        <f t="shared" ca="1" si="137"/>
        <v>#NAME?</v>
      </c>
      <c r="AO297" s="222" t="e">
        <f t="shared" ca="1" si="135"/>
        <v>#NAME?</v>
      </c>
      <c r="AP297" s="222" t="e">
        <f t="shared" ca="1" si="135"/>
        <v>#NAME?</v>
      </c>
      <c r="AQ297" s="222" t="e">
        <f t="shared" ca="1" si="135"/>
        <v>#NAME?</v>
      </c>
      <c r="AR297" s="222" t="e">
        <f t="shared" ca="1" si="135"/>
        <v>#NAME?</v>
      </c>
      <c r="AS297" s="222" t="e">
        <f t="shared" ca="1" si="124"/>
        <v>#NAME?</v>
      </c>
      <c r="AT297" s="222" t="e">
        <f t="shared" ca="1" si="114"/>
        <v>#NAME?</v>
      </c>
      <c r="AU297" s="222" t="e">
        <f t="shared" ca="1" si="114"/>
        <v>#NAME?</v>
      </c>
      <c r="AX297" s="296"/>
      <c r="AZ297" s="298" t="s">
        <v>10992</v>
      </c>
      <c r="BB297" s="244" t="e">
        <f t="shared" ca="1" si="112"/>
        <v>#NAME?</v>
      </c>
      <c r="BC297" s="244" t="e">
        <f t="shared" ca="1" si="112"/>
        <v>#NAME?</v>
      </c>
      <c r="BD297" s="244" t="e">
        <f t="shared" ca="1" si="112"/>
        <v>#NAME?</v>
      </c>
      <c r="BE297" s="244" t="e">
        <f t="shared" ca="1" si="112"/>
        <v>#NAME?</v>
      </c>
      <c r="BF297" s="244" t="e">
        <f t="shared" ca="1" si="112"/>
        <v>#NAME?</v>
      </c>
      <c r="BG297" s="244" t="e">
        <f t="shared" ca="1" si="136"/>
        <v>#NAME?</v>
      </c>
      <c r="BH297" s="244" t="e">
        <f t="shared" ca="1" si="136"/>
        <v>#NAME?</v>
      </c>
      <c r="BI297" s="244" t="e">
        <f t="shared" ca="1" si="136"/>
        <v>#NAME?</v>
      </c>
      <c r="BJ297" s="244" t="e">
        <f t="shared" ca="1" si="136"/>
        <v>#NAME?</v>
      </c>
      <c r="BK297" s="244" t="e">
        <f t="shared" ca="1" si="136"/>
        <v>#NAME?</v>
      </c>
      <c r="BL297" s="244" t="e">
        <f t="shared" ca="1" si="136"/>
        <v>#NAME?</v>
      </c>
      <c r="BM297" s="244" t="e">
        <f t="shared" ca="1" si="136"/>
        <v>#NAME?</v>
      </c>
      <c r="BN297" s="244" t="e">
        <f t="shared" ca="1" si="136"/>
        <v>#NAME?</v>
      </c>
      <c r="BO297" s="244" t="e">
        <f t="shared" ca="1" si="136"/>
        <v>#NAME?</v>
      </c>
      <c r="BP297" s="244" t="e">
        <f t="shared" ca="1" si="136"/>
        <v>#NAME?</v>
      </c>
      <c r="BQ297" s="244" t="e">
        <f t="shared" ca="1" si="136"/>
        <v>#NAME?</v>
      </c>
      <c r="BR297" s="244" t="e">
        <f t="shared" ca="1" si="133"/>
        <v>#NAME?</v>
      </c>
      <c r="BS297" s="244" t="e">
        <f t="shared" ca="1" si="133"/>
        <v>#NAME?</v>
      </c>
      <c r="BV297" s="296"/>
      <c r="BX297" s="298" t="s">
        <v>10992</v>
      </c>
      <c r="BZ297" s="244" t="e">
        <f t="shared" ca="1" si="122"/>
        <v>#NAME?</v>
      </c>
      <c r="CA297" s="244" t="e">
        <f t="shared" ca="1" si="122"/>
        <v>#NAME?</v>
      </c>
      <c r="CB297" s="244" t="e">
        <f t="shared" ca="1" si="122"/>
        <v>#NAME?</v>
      </c>
      <c r="CC297" s="244" t="e">
        <f t="shared" ca="1" si="122"/>
        <v>#NAME?</v>
      </c>
      <c r="CD297" s="244" t="e">
        <f t="shared" ca="1" si="122"/>
        <v>#NAME?</v>
      </c>
      <c r="CE297" s="244" t="e">
        <f t="shared" ca="1" si="122"/>
        <v>#NAME?</v>
      </c>
      <c r="CF297" s="244" t="e">
        <f t="shared" ca="1" si="122"/>
        <v>#NAME?</v>
      </c>
      <c r="CG297" s="244" t="e">
        <f t="shared" ca="1" si="122"/>
        <v>#NAME?</v>
      </c>
      <c r="CH297" s="244" t="e">
        <f t="shared" ca="1" si="122"/>
        <v>#NAME?</v>
      </c>
      <c r="CI297" s="244" t="e">
        <f t="shared" ca="1" si="122"/>
        <v>#NAME?</v>
      </c>
      <c r="CJ297" s="244" t="e">
        <f t="shared" ca="1" si="122"/>
        <v>#NAME?</v>
      </c>
      <c r="CK297" s="244" t="e">
        <f t="shared" ca="1" si="131"/>
        <v>#NAME?</v>
      </c>
      <c r="CL297" s="244" t="e">
        <f t="shared" ca="1" si="131"/>
        <v>#NAME?</v>
      </c>
      <c r="CM297" s="244" t="e">
        <f t="shared" ca="1" si="131"/>
        <v>#NAME?</v>
      </c>
      <c r="CN297" s="244" t="e">
        <f t="shared" ca="1" si="131"/>
        <v>#NAME?</v>
      </c>
      <c r="CO297" s="244" t="e">
        <f t="shared" ca="1" si="131"/>
        <v>#NAME?</v>
      </c>
      <c r="CP297" s="244" t="e">
        <f t="shared" ca="1" si="129"/>
        <v>#NAME?</v>
      </c>
      <c r="CQ297" s="244" t="e">
        <f t="shared" ca="1" si="129"/>
        <v>#NAME?</v>
      </c>
      <c r="CT297" s="296"/>
      <c r="CV297" s="298" t="s">
        <v>10992</v>
      </c>
      <c r="CX297" s="244" t="e">
        <f t="shared" ca="1" si="123"/>
        <v>#NAME?</v>
      </c>
      <c r="CY297" s="244" t="e">
        <f t="shared" ca="1" si="123"/>
        <v>#NAME?</v>
      </c>
      <c r="CZ297" s="244" t="e">
        <f t="shared" ca="1" si="123"/>
        <v>#NAME?</v>
      </c>
      <c r="DA297" s="244" t="e">
        <f t="shared" ca="1" si="123"/>
        <v>#NAME?</v>
      </c>
      <c r="DB297" s="244" t="e">
        <f t="shared" ca="1" si="123"/>
        <v>#NAME?</v>
      </c>
      <c r="DC297" s="244" t="e">
        <f t="shared" ca="1" si="123"/>
        <v>#NAME?</v>
      </c>
      <c r="DD297" s="244" t="e">
        <f t="shared" ca="1" si="123"/>
        <v>#NAME?</v>
      </c>
      <c r="DE297" s="244" t="e">
        <f t="shared" ca="1" si="123"/>
        <v>#NAME?</v>
      </c>
      <c r="DF297" s="244" t="e">
        <f t="shared" ca="1" si="123"/>
        <v>#NAME?</v>
      </c>
      <c r="DG297" s="244" t="e">
        <f t="shared" ca="1" si="123"/>
        <v>#NAME?</v>
      </c>
      <c r="DH297" s="244" t="e">
        <f t="shared" ca="1" si="123"/>
        <v>#NAME?</v>
      </c>
      <c r="DI297" s="244" t="e">
        <f t="shared" ca="1" si="132"/>
        <v>#NAME?</v>
      </c>
      <c r="DJ297" s="244" t="e">
        <f t="shared" ca="1" si="132"/>
        <v>#NAME?</v>
      </c>
      <c r="DK297" s="244" t="e">
        <f t="shared" ca="1" si="132"/>
        <v>#NAME?</v>
      </c>
      <c r="DL297" s="244" t="e">
        <f t="shared" ca="1" si="132"/>
        <v>#NAME?</v>
      </c>
      <c r="DM297" s="244" t="e">
        <f t="shared" ca="1" si="132"/>
        <v>#NAME?</v>
      </c>
      <c r="DN297" s="244" t="e">
        <f t="shared" ca="1" si="130"/>
        <v>#NAME?</v>
      </c>
      <c r="DO297" s="244" t="e">
        <f t="shared" ca="1" si="130"/>
        <v>#NAME?</v>
      </c>
    </row>
    <row r="298" spans="2:119" ht="16.5" thickBot="1">
      <c r="B298" s="296"/>
      <c r="C298" s="297">
        <f t="shared" si="119"/>
        <v>137.93979199186842</v>
      </c>
      <c r="D298" s="298" t="s">
        <v>10994</v>
      </c>
      <c r="E298" s="293">
        <f t="shared" si="134"/>
        <v>128.7199154446343</v>
      </c>
      <c r="F298" s="221">
        <f t="shared" si="126"/>
        <v>379.19083682456863</v>
      </c>
      <c r="G298" s="221">
        <f t="shared" si="126"/>
        <v>378.81402819272853</v>
      </c>
      <c r="H298" s="221">
        <f t="shared" si="138"/>
        <v>378.43886454762804</v>
      </c>
      <c r="I298" s="221">
        <f t="shared" si="138"/>
        <v>377.92568476852603</v>
      </c>
      <c r="J298" s="221">
        <f t="shared" si="138"/>
        <v>377.41557675492402</v>
      </c>
      <c r="K298" s="221">
        <f t="shared" si="138"/>
        <v>376.90851858486411</v>
      </c>
      <c r="L298" s="221">
        <f t="shared" si="138"/>
        <v>376.22195140690036</v>
      </c>
      <c r="M298" s="221">
        <f t="shared" si="138"/>
        <v>375.36029768432729</v>
      </c>
      <c r="N298" s="221">
        <f t="shared" si="138"/>
        <v>374.50748115536055</v>
      </c>
      <c r="O298" s="221">
        <f t="shared" si="138"/>
        <v>373.17865955810976</v>
      </c>
      <c r="P298" s="221">
        <f t="shared" si="138"/>
        <v>371.87118346264475</v>
      </c>
      <c r="Q298" s="221">
        <f t="shared" si="138"/>
        <v>369.90691331870386</v>
      </c>
      <c r="R298" s="221">
        <f t="shared" si="138"/>
        <v>367.25322523699316</v>
      </c>
      <c r="S298" s="221">
        <f t="shared" si="106"/>
        <v>364.68836512220821</v>
      </c>
      <c r="T298" s="221">
        <f t="shared" si="106"/>
        <v>361.56407344119475</v>
      </c>
      <c r="U298" s="221">
        <f t="shared" si="106"/>
        <v>357.59922145043589</v>
      </c>
      <c r="V298" s="221">
        <f t="shared" si="106"/>
        <v>337.7096909643036</v>
      </c>
      <c r="W298" s="221">
        <f t="shared" si="106"/>
        <v>311.65970743650269</v>
      </c>
      <c r="Z298" s="296"/>
      <c r="AA298" s="294">
        <f t="shared" si="107"/>
        <v>1.6000000000000001E-3</v>
      </c>
      <c r="AB298" s="298" t="s">
        <v>10994</v>
      </c>
      <c r="AC298" s="295">
        <v>2.01E-2</v>
      </c>
      <c r="AD298" s="222" t="e">
        <f t="shared" ca="1" si="139"/>
        <v>#NAME?</v>
      </c>
      <c r="AE298" s="222" t="e">
        <f t="shared" ca="1" si="139"/>
        <v>#NAME?</v>
      </c>
      <c r="AF298" s="222" t="e">
        <f t="shared" ca="1" si="139"/>
        <v>#NAME?</v>
      </c>
      <c r="AG298" s="222" t="e">
        <f t="shared" ca="1" si="139"/>
        <v>#NAME?</v>
      </c>
      <c r="AH298" s="222" t="e">
        <f t="shared" ca="1" si="137"/>
        <v>#NAME?</v>
      </c>
      <c r="AI298" s="222" t="e">
        <f t="shared" ca="1" si="137"/>
        <v>#NAME?</v>
      </c>
      <c r="AJ298" s="222" t="e">
        <f t="shared" ca="1" si="137"/>
        <v>#NAME?</v>
      </c>
      <c r="AK298" s="222" t="e">
        <f t="shared" ca="1" si="137"/>
        <v>#NAME?</v>
      </c>
      <c r="AL298" s="222" t="e">
        <f t="shared" ca="1" si="137"/>
        <v>#NAME?</v>
      </c>
      <c r="AM298" s="222" t="e">
        <f t="shared" ca="1" si="137"/>
        <v>#NAME?</v>
      </c>
      <c r="AN298" s="222" t="e">
        <f t="shared" ca="1" si="137"/>
        <v>#NAME?</v>
      </c>
      <c r="AO298" s="222" t="e">
        <f t="shared" ca="1" si="135"/>
        <v>#NAME?</v>
      </c>
      <c r="AP298" s="222" t="e">
        <f t="shared" ca="1" si="135"/>
        <v>#NAME?</v>
      </c>
      <c r="AQ298" s="222" t="e">
        <f t="shared" ca="1" si="135"/>
        <v>#NAME?</v>
      </c>
      <c r="AR298" s="222" t="e">
        <f t="shared" ca="1" si="135"/>
        <v>#NAME?</v>
      </c>
      <c r="AS298" s="222" t="e">
        <f t="shared" ca="1" si="124"/>
        <v>#NAME?</v>
      </c>
      <c r="AT298" s="222" t="e">
        <f t="shared" ca="1" si="114"/>
        <v>#NAME?</v>
      </c>
      <c r="AU298" s="222" t="e">
        <f t="shared" ca="1" si="114"/>
        <v>#NAME?</v>
      </c>
      <c r="AX298" s="296"/>
      <c r="AZ298" s="298" t="s">
        <v>10994</v>
      </c>
      <c r="BB298" s="244" t="e">
        <f t="shared" ca="1" si="112"/>
        <v>#NAME?</v>
      </c>
      <c r="BC298" s="244" t="e">
        <f t="shared" ca="1" si="112"/>
        <v>#NAME?</v>
      </c>
      <c r="BD298" s="244" t="e">
        <f t="shared" ca="1" si="112"/>
        <v>#NAME?</v>
      </c>
      <c r="BE298" s="244" t="e">
        <f t="shared" ca="1" si="112"/>
        <v>#NAME?</v>
      </c>
      <c r="BF298" s="244" t="e">
        <f t="shared" ca="1" si="112"/>
        <v>#NAME?</v>
      </c>
      <c r="BG298" s="244" t="e">
        <f t="shared" ca="1" si="136"/>
        <v>#NAME?</v>
      </c>
      <c r="BH298" s="244" t="e">
        <f t="shared" ca="1" si="136"/>
        <v>#NAME?</v>
      </c>
      <c r="BI298" s="244" t="e">
        <f t="shared" ca="1" si="136"/>
        <v>#NAME?</v>
      </c>
      <c r="BJ298" s="244" t="e">
        <f t="shared" ca="1" si="136"/>
        <v>#NAME?</v>
      </c>
      <c r="BK298" s="244" t="e">
        <f t="shared" ca="1" si="136"/>
        <v>#NAME?</v>
      </c>
      <c r="BL298" s="244" t="e">
        <f t="shared" ca="1" si="136"/>
        <v>#NAME?</v>
      </c>
      <c r="BM298" s="244" t="e">
        <f t="shared" ca="1" si="136"/>
        <v>#NAME?</v>
      </c>
      <c r="BN298" s="244" t="e">
        <f t="shared" ca="1" si="136"/>
        <v>#NAME?</v>
      </c>
      <c r="BO298" s="244" t="e">
        <f t="shared" ca="1" si="136"/>
        <v>#NAME?</v>
      </c>
      <c r="BP298" s="244" t="e">
        <f t="shared" ca="1" si="136"/>
        <v>#NAME?</v>
      </c>
      <c r="BQ298" s="244" t="e">
        <f t="shared" ca="1" si="136"/>
        <v>#NAME?</v>
      </c>
      <c r="BR298" s="244" t="e">
        <f t="shared" ca="1" si="133"/>
        <v>#NAME?</v>
      </c>
      <c r="BS298" s="244" t="e">
        <f t="shared" ca="1" si="133"/>
        <v>#NAME?</v>
      </c>
      <c r="BV298" s="296"/>
      <c r="BX298" s="298" t="s">
        <v>10994</v>
      </c>
      <c r="BZ298" s="244" t="e">
        <f t="shared" ca="1" si="122"/>
        <v>#NAME?</v>
      </c>
      <c r="CA298" s="244" t="e">
        <f t="shared" ca="1" si="122"/>
        <v>#NAME?</v>
      </c>
      <c r="CB298" s="244" t="e">
        <f t="shared" ca="1" si="122"/>
        <v>#NAME?</v>
      </c>
      <c r="CC298" s="244" t="e">
        <f t="shared" ca="1" si="122"/>
        <v>#NAME?</v>
      </c>
      <c r="CD298" s="244" t="e">
        <f t="shared" ca="1" si="122"/>
        <v>#NAME?</v>
      </c>
      <c r="CE298" s="244" t="e">
        <f t="shared" ca="1" si="122"/>
        <v>#NAME?</v>
      </c>
      <c r="CF298" s="244" t="e">
        <f t="shared" ca="1" si="122"/>
        <v>#NAME?</v>
      </c>
      <c r="CG298" s="244" t="e">
        <f t="shared" ca="1" si="122"/>
        <v>#NAME?</v>
      </c>
      <c r="CH298" s="244" t="e">
        <f t="shared" ca="1" si="122"/>
        <v>#NAME?</v>
      </c>
      <c r="CI298" s="244" t="e">
        <f t="shared" ca="1" si="122"/>
        <v>#NAME?</v>
      </c>
      <c r="CJ298" s="244" t="e">
        <f t="shared" ca="1" si="122"/>
        <v>#NAME?</v>
      </c>
      <c r="CK298" s="244" t="e">
        <f t="shared" ca="1" si="131"/>
        <v>#NAME?</v>
      </c>
      <c r="CL298" s="244" t="e">
        <f t="shared" ca="1" si="131"/>
        <v>#NAME?</v>
      </c>
      <c r="CM298" s="244" t="e">
        <f t="shared" ca="1" si="131"/>
        <v>#NAME?</v>
      </c>
      <c r="CN298" s="244" t="e">
        <f t="shared" ca="1" si="131"/>
        <v>#NAME?</v>
      </c>
      <c r="CO298" s="244" t="e">
        <f t="shared" ca="1" si="131"/>
        <v>#NAME?</v>
      </c>
      <c r="CP298" s="244" t="e">
        <f t="shared" ca="1" si="129"/>
        <v>#NAME?</v>
      </c>
      <c r="CQ298" s="244" t="e">
        <f t="shared" ca="1" si="129"/>
        <v>#NAME?</v>
      </c>
      <c r="CT298" s="296"/>
      <c r="CV298" s="298" t="s">
        <v>10994</v>
      </c>
      <c r="CX298" s="244" t="e">
        <f t="shared" ca="1" si="123"/>
        <v>#NAME?</v>
      </c>
      <c r="CY298" s="244" t="e">
        <f t="shared" ca="1" si="123"/>
        <v>#NAME?</v>
      </c>
      <c r="CZ298" s="244" t="e">
        <f t="shared" ca="1" si="123"/>
        <v>#NAME?</v>
      </c>
      <c r="DA298" s="244" t="e">
        <f t="shared" ca="1" si="123"/>
        <v>#NAME?</v>
      </c>
      <c r="DB298" s="244" t="e">
        <f t="shared" ca="1" si="123"/>
        <v>#NAME?</v>
      </c>
      <c r="DC298" s="244" t="e">
        <f t="shared" ca="1" si="123"/>
        <v>#NAME?</v>
      </c>
      <c r="DD298" s="244" t="e">
        <f t="shared" ca="1" si="123"/>
        <v>#NAME?</v>
      </c>
      <c r="DE298" s="244" t="e">
        <f t="shared" ca="1" si="123"/>
        <v>#NAME?</v>
      </c>
      <c r="DF298" s="244" t="e">
        <f t="shared" ca="1" si="123"/>
        <v>#NAME?</v>
      </c>
      <c r="DG298" s="244" t="e">
        <f t="shared" ca="1" si="123"/>
        <v>#NAME?</v>
      </c>
      <c r="DH298" s="244" t="e">
        <f t="shared" ca="1" si="123"/>
        <v>#NAME?</v>
      </c>
      <c r="DI298" s="244" t="e">
        <f t="shared" ca="1" si="132"/>
        <v>#NAME?</v>
      </c>
      <c r="DJ298" s="244" t="e">
        <f t="shared" ca="1" si="132"/>
        <v>#NAME?</v>
      </c>
      <c r="DK298" s="244" t="e">
        <f t="shared" ca="1" si="132"/>
        <v>#NAME?</v>
      </c>
      <c r="DL298" s="244" t="e">
        <f t="shared" ca="1" si="132"/>
        <v>#NAME?</v>
      </c>
      <c r="DM298" s="244" t="e">
        <f t="shared" ca="1" si="132"/>
        <v>#NAME?</v>
      </c>
      <c r="DN298" s="244" t="e">
        <f t="shared" ca="1" si="130"/>
        <v>#NAME?</v>
      </c>
      <c r="DO298" s="244" t="e">
        <f t="shared" ca="1" si="130"/>
        <v>#NAME?</v>
      </c>
    </row>
    <row r="299" spans="2:119" ht="16.5" thickBot="1">
      <c r="B299" s="296"/>
      <c r="C299" s="297">
        <f t="shared" si="119"/>
        <v>137.93979199186842</v>
      </c>
      <c r="D299" s="298" t="s">
        <v>10996</v>
      </c>
      <c r="E299" s="293">
        <f t="shared" si="134"/>
        <v>125.30360400948862</v>
      </c>
      <c r="F299" s="221">
        <f t="shared" si="126"/>
        <v>375.77452538942293</v>
      </c>
      <c r="G299" s="221">
        <f t="shared" si="126"/>
        <v>375.39771675758288</v>
      </c>
      <c r="H299" s="221">
        <f t="shared" si="138"/>
        <v>375.02255311248234</v>
      </c>
      <c r="I299" s="221">
        <f t="shared" si="138"/>
        <v>374.50937333338038</v>
      </c>
      <c r="J299" s="221">
        <f t="shared" si="138"/>
        <v>373.99926531977837</v>
      </c>
      <c r="K299" s="221">
        <f t="shared" si="138"/>
        <v>373.49220714971841</v>
      </c>
      <c r="L299" s="221">
        <f t="shared" si="138"/>
        <v>372.80563997175466</v>
      </c>
      <c r="M299" s="221">
        <f t="shared" si="138"/>
        <v>371.94398624918165</v>
      </c>
      <c r="N299" s="221">
        <f t="shared" si="138"/>
        <v>371.09116972021491</v>
      </c>
      <c r="O299" s="221">
        <f t="shared" si="138"/>
        <v>369.76234812296411</v>
      </c>
      <c r="P299" s="221">
        <f t="shared" si="138"/>
        <v>368.45487202749905</v>
      </c>
      <c r="Q299" s="221">
        <f t="shared" si="138"/>
        <v>366.49060188355816</v>
      </c>
      <c r="R299" s="221">
        <f t="shared" si="138"/>
        <v>363.83691380184746</v>
      </c>
      <c r="S299" s="221">
        <f t="shared" si="106"/>
        <v>361.27205368706251</v>
      </c>
      <c r="T299" s="221">
        <f t="shared" si="106"/>
        <v>358.14776200604905</v>
      </c>
      <c r="U299" s="221">
        <f t="shared" si="106"/>
        <v>354.18291001529019</v>
      </c>
      <c r="V299" s="221">
        <f t="shared" si="106"/>
        <v>334.29337952915796</v>
      </c>
      <c r="W299" s="221">
        <f t="shared" si="106"/>
        <v>308.24339600135704</v>
      </c>
      <c r="Z299" s="296"/>
      <c r="AA299" s="294">
        <f t="shared" si="107"/>
        <v>1.6000000000000001E-3</v>
      </c>
      <c r="AB299" s="298" t="s">
        <v>10996</v>
      </c>
      <c r="AC299" s="295">
        <v>8.0999999999999996E-3</v>
      </c>
      <c r="AD299" s="222" t="e">
        <f t="shared" ca="1" si="139"/>
        <v>#NAME?</v>
      </c>
      <c r="AE299" s="222" t="e">
        <f t="shared" ca="1" si="139"/>
        <v>#NAME?</v>
      </c>
      <c r="AF299" s="222" t="e">
        <f t="shared" ca="1" si="139"/>
        <v>#NAME?</v>
      </c>
      <c r="AG299" s="222" t="e">
        <f t="shared" ca="1" si="139"/>
        <v>#NAME?</v>
      </c>
      <c r="AH299" s="222" t="e">
        <f t="shared" ca="1" si="137"/>
        <v>#NAME?</v>
      </c>
      <c r="AI299" s="222" t="e">
        <f t="shared" ca="1" si="137"/>
        <v>#NAME?</v>
      </c>
      <c r="AJ299" s="222" t="e">
        <f t="shared" ca="1" si="137"/>
        <v>#NAME?</v>
      </c>
      <c r="AK299" s="222" t="e">
        <f t="shared" ca="1" si="137"/>
        <v>#NAME?</v>
      </c>
      <c r="AL299" s="222" t="e">
        <f t="shared" ca="1" si="137"/>
        <v>#NAME?</v>
      </c>
      <c r="AM299" s="222" t="e">
        <f t="shared" ca="1" si="137"/>
        <v>#NAME?</v>
      </c>
      <c r="AN299" s="222" t="e">
        <f t="shared" ca="1" si="137"/>
        <v>#NAME?</v>
      </c>
      <c r="AO299" s="222" t="e">
        <f t="shared" ca="1" si="135"/>
        <v>#NAME?</v>
      </c>
      <c r="AP299" s="222" t="e">
        <f t="shared" ca="1" si="135"/>
        <v>#NAME?</v>
      </c>
      <c r="AQ299" s="222" t="e">
        <f t="shared" ca="1" si="135"/>
        <v>#NAME?</v>
      </c>
      <c r="AR299" s="222" t="e">
        <f t="shared" ca="1" si="135"/>
        <v>#NAME?</v>
      </c>
      <c r="AS299" s="222" t="e">
        <f t="shared" ca="1" si="124"/>
        <v>#NAME?</v>
      </c>
      <c r="AT299" s="222" t="e">
        <f t="shared" ca="1" si="124"/>
        <v>#NAME?</v>
      </c>
      <c r="AU299" s="222" t="e">
        <f t="shared" ca="1" si="124"/>
        <v>#NAME?</v>
      </c>
      <c r="AX299" s="296"/>
      <c r="AZ299" s="298" t="s">
        <v>10996</v>
      </c>
      <c r="BB299" s="244" t="e">
        <f t="shared" ca="1" si="112"/>
        <v>#NAME?</v>
      </c>
      <c r="BC299" s="244" t="e">
        <f t="shared" ca="1" si="112"/>
        <v>#NAME?</v>
      </c>
      <c r="BD299" s="244" t="e">
        <f t="shared" ca="1" si="112"/>
        <v>#NAME?</v>
      </c>
      <c r="BE299" s="244" t="e">
        <f t="shared" ca="1" si="112"/>
        <v>#NAME?</v>
      </c>
      <c r="BF299" s="244" t="e">
        <f t="shared" ca="1" si="112"/>
        <v>#NAME?</v>
      </c>
      <c r="BG299" s="244" t="e">
        <f t="shared" ca="1" si="136"/>
        <v>#NAME?</v>
      </c>
      <c r="BH299" s="244" t="e">
        <f t="shared" ca="1" si="136"/>
        <v>#NAME?</v>
      </c>
      <c r="BI299" s="244" t="e">
        <f t="shared" ca="1" si="136"/>
        <v>#NAME?</v>
      </c>
      <c r="BJ299" s="244" t="e">
        <f t="shared" ca="1" si="136"/>
        <v>#NAME?</v>
      </c>
      <c r="BK299" s="244" t="e">
        <f t="shared" ca="1" si="136"/>
        <v>#NAME?</v>
      </c>
      <c r="BL299" s="244" t="e">
        <f t="shared" ca="1" si="136"/>
        <v>#NAME?</v>
      </c>
      <c r="BM299" s="244" t="e">
        <f t="shared" ca="1" si="136"/>
        <v>#NAME?</v>
      </c>
      <c r="BN299" s="244" t="e">
        <f t="shared" ca="1" si="136"/>
        <v>#NAME?</v>
      </c>
      <c r="BO299" s="244" t="e">
        <f t="shared" ca="1" si="136"/>
        <v>#NAME?</v>
      </c>
      <c r="BP299" s="244" t="e">
        <f t="shared" ca="1" si="136"/>
        <v>#NAME?</v>
      </c>
      <c r="BQ299" s="244" t="e">
        <f t="shared" ca="1" si="136"/>
        <v>#NAME?</v>
      </c>
      <c r="BR299" s="244" t="e">
        <f t="shared" ca="1" si="133"/>
        <v>#NAME?</v>
      </c>
      <c r="BS299" s="244" t="e">
        <f t="shared" ca="1" si="133"/>
        <v>#NAME?</v>
      </c>
      <c r="BV299" s="296"/>
      <c r="BX299" s="298" t="s">
        <v>10996</v>
      </c>
      <c r="BZ299" s="244" t="e">
        <f t="shared" ca="1" si="122"/>
        <v>#NAME?</v>
      </c>
      <c r="CA299" s="244" t="e">
        <f t="shared" ca="1" si="122"/>
        <v>#NAME?</v>
      </c>
      <c r="CB299" s="244" t="e">
        <f t="shared" ca="1" si="122"/>
        <v>#NAME?</v>
      </c>
      <c r="CC299" s="244" t="e">
        <f t="shared" ca="1" si="122"/>
        <v>#NAME?</v>
      </c>
      <c r="CD299" s="244" t="e">
        <f t="shared" ca="1" si="122"/>
        <v>#NAME?</v>
      </c>
      <c r="CE299" s="244" t="e">
        <f t="shared" ca="1" si="122"/>
        <v>#NAME?</v>
      </c>
      <c r="CF299" s="244" t="e">
        <f t="shared" ca="1" si="122"/>
        <v>#NAME?</v>
      </c>
      <c r="CG299" s="244" t="e">
        <f t="shared" ca="1" si="122"/>
        <v>#NAME?</v>
      </c>
      <c r="CH299" s="244" t="e">
        <f t="shared" ca="1" si="122"/>
        <v>#NAME?</v>
      </c>
      <c r="CI299" s="244" t="e">
        <f t="shared" ca="1" si="122"/>
        <v>#NAME?</v>
      </c>
      <c r="CJ299" s="244" t="e">
        <f t="shared" ca="1" si="122"/>
        <v>#NAME?</v>
      </c>
      <c r="CK299" s="244" t="e">
        <f t="shared" ca="1" si="131"/>
        <v>#NAME?</v>
      </c>
      <c r="CL299" s="244" t="e">
        <f t="shared" ca="1" si="131"/>
        <v>#NAME?</v>
      </c>
      <c r="CM299" s="244" t="e">
        <f t="shared" ca="1" si="131"/>
        <v>#NAME?</v>
      </c>
      <c r="CN299" s="244" t="e">
        <f t="shared" ca="1" si="131"/>
        <v>#NAME?</v>
      </c>
      <c r="CO299" s="244" t="e">
        <f t="shared" ca="1" si="131"/>
        <v>#NAME?</v>
      </c>
      <c r="CP299" s="244" t="e">
        <f t="shared" ca="1" si="131"/>
        <v>#NAME?</v>
      </c>
      <c r="CQ299" s="244" t="e">
        <f t="shared" ca="1" si="131"/>
        <v>#NAME?</v>
      </c>
      <c r="CT299" s="296"/>
      <c r="CV299" s="298" t="s">
        <v>10996</v>
      </c>
      <c r="CX299" s="244" t="e">
        <f t="shared" ca="1" si="123"/>
        <v>#NAME?</v>
      </c>
      <c r="CY299" s="244" t="e">
        <f t="shared" ca="1" si="123"/>
        <v>#NAME?</v>
      </c>
      <c r="CZ299" s="244" t="e">
        <f t="shared" ca="1" si="123"/>
        <v>#NAME?</v>
      </c>
      <c r="DA299" s="244" t="e">
        <f t="shared" ca="1" si="123"/>
        <v>#NAME?</v>
      </c>
      <c r="DB299" s="244" t="e">
        <f t="shared" ca="1" si="123"/>
        <v>#NAME?</v>
      </c>
      <c r="DC299" s="244" t="e">
        <f t="shared" ca="1" si="123"/>
        <v>#NAME?</v>
      </c>
      <c r="DD299" s="244" t="e">
        <f t="shared" ca="1" si="123"/>
        <v>#NAME?</v>
      </c>
      <c r="DE299" s="244" t="e">
        <f t="shared" ca="1" si="123"/>
        <v>#NAME?</v>
      </c>
      <c r="DF299" s="244" t="e">
        <f t="shared" ca="1" si="123"/>
        <v>#NAME?</v>
      </c>
      <c r="DG299" s="244" t="e">
        <f t="shared" ca="1" si="123"/>
        <v>#NAME?</v>
      </c>
      <c r="DH299" s="244" t="e">
        <f t="shared" ca="1" si="123"/>
        <v>#NAME?</v>
      </c>
      <c r="DI299" s="244" t="e">
        <f t="shared" ca="1" si="132"/>
        <v>#NAME?</v>
      </c>
      <c r="DJ299" s="244" t="e">
        <f t="shared" ca="1" si="132"/>
        <v>#NAME?</v>
      </c>
      <c r="DK299" s="244" t="e">
        <f t="shared" ca="1" si="132"/>
        <v>#NAME?</v>
      </c>
      <c r="DL299" s="244" t="e">
        <f t="shared" ca="1" si="132"/>
        <v>#NAME?</v>
      </c>
      <c r="DM299" s="244" t="e">
        <f t="shared" ca="1" si="132"/>
        <v>#NAME?</v>
      </c>
      <c r="DN299" s="244" t="e">
        <f t="shared" ca="1" si="132"/>
        <v>#NAME?</v>
      </c>
      <c r="DO299" s="244" t="e">
        <f t="shared" ca="1" si="132"/>
        <v>#NAME?</v>
      </c>
    </row>
    <row r="300" spans="2:119" ht="16.5" thickBot="1">
      <c r="B300" s="296"/>
      <c r="C300" s="297">
        <f t="shared" si="119"/>
        <v>137.93979199186842</v>
      </c>
      <c r="D300" s="298" t="s">
        <v>10998</v>
      </c>
      <c r="E300" s="293">
        <f t="shared" si="134"/>
        <v>122.00560181806223</v>
      </c>
      <c r="F300" s="221">
        <f t="shared" si="126"/>
        <v>372.47652319799658</v>
      </c>
      <c r="G300" s="221">
        <f t="shared" si="126"/>
        <v>372.09971456615648</v>
      </c>
      <c r="H300" s="221">
        <f t="shared" si="138"/>
        <v>371.72455092105599</v>
      </c>
      <c r="I300" s="221">
        <f t="shared" si="138"/>
        <v>371.21137114195398</v>
      </c>
      <c r="J300" s="221">
        <f t="shared" si="138"/>
        <v>370.70126312835197</v>
      </c>
      <c r="K300" s="221">
        <f t="shared" si="138"/>
        <v>370.19420495829206</v>
      </c>
      <c r="L300" s="221">
        <f t="shared" si="138"/>
        <v>369.50763778032831</v>
      </c>
      <c r="M300" s="221">
        <f t="shared" si="138"/>
        <v>368.64598405775524</v>
      </c>
      <c r="N300" s="221">
        <f t="shared" si="138"/>
        <v>367.7931675287885</v>
      </c>
      <c r="O300" s="221">
        <f t="shared" si="138"/>
        <v>366.46434593153771</v>
      </c>
      <c r="P300" s="221">
        <f t="shared" si="138"/>
        <v>365.1568698360727</v>
      </c>
      <c r="Q300" s="221">
        <f t="shared" si="138"/>
        <v>363.19259969213181</v>
      </c>
      <c r="R300" s="221">
        <f t="shared" si="138"/>
        <v>360.53891161042111</v>
      </c>
      <c r="S300" s="221">
        <f t="shared" si="106"/>
        <v>357.9740514956361</v>
      </c>
      <c r="T300" s="221">
        <f t="shared" ref="S300:X363" si="140">T$88+$C300+$E300</f>
        <v>354.84975981462264</v>
      </c>
      <c r="U300" s="221">
        <f t="shared" si="140"/>
        <v>350.88490782386384</v>
      </c>
      <c r="V300" s="221">
        <f t="shared" si="140"/>
        <v>330.99537733773155</v>
      </c>
      <c r="W300" s="221">
        <f t="shared" si="140"/>
        <v>304.94539380993064</v>
      </c>
      <c r="Z300" s="296"/>
      <c r="AA300" s="294">
        <f t="shared" si="107"/>
        <v>1.6000000000000001E-3</v>
      </c>
      <c r="AB300" s="298" t="s">
        <v>10998</v>
      </c>
      <c r="AC300" s="295">
        <v>3.5999999999999999E-3</v>
      </c>
      <c r="AD300" s="222" t="e">
        <f t="shared" ca="1" si="139"/>
        <v>#NAME?</v>
      </c>
      <c r="AE300" s="222" t="e">
        <f t="shared" ca="1" si="139"/>
        <v>#NAME?</v>
      </c>
      <c r="AF300" s="222" t="e">
        <f t="shared" ca="1" si="139"/>
        <v>#NAME?</v>
      </c>
      <c r="AG300" s="222" t="e">
        <f t="shared" ca="1" si="139"/>
        <v>#NAME?</v>
      </c>
      <c r="AH300" s="222" t="e">
        <f t="shared" ca="1" si="137"/>
        <v>#NAME?</v>
      </c>
      <c r="AI300" s="222" t="e">
        <f t="shared" ca="1" si="137"/>
        <v>#NAME?</v>
      </c>
      <c r="AJ300" s="222" t="e">
        <f t="shared" ca="1" si="137"/>
        <v>#NAME?</v>
      </c>
      <c r="AK300" s="222" t="e">
        <f t="shared" ca="1" si="137"/>
        <v>#NAME?</v>
      </c>
      <c r="AL300" s="222" t="e">
        <f t="shared" ca="1" si="137"/>
        <v>#NAME?</v>
      </c>
      <c r="AM300" s="222" t="e">
        <f t="shared" ca="1" si="137"/>
        <v>#NAME?</v>
      </c>
      <c r="AN300" s="222" t="e">
        <f t="shared" ca="1" si="137"/>
        <v>#NAME?</v>
      </c>
      <c r="AO300" s="222" t="e">
        <f t="shared" ca="1" si="135"/>
        <v>#NAME?</v>
      </c>
      <c r="AP300" s="222" t="e">
        <f t="shared" ca="1" si="135"/>
        <v>#NAME?</v>
      </c>
      <c r="AQ300" s="222" t="e">
        <f t="shared" ca="1" si="135"/>
        <v>#NAME?</v>
      </c>
      <c r="AR300" s="222" t="e">
        <f t="shared" ca="1" si="135"/>
        <v>#NAME?</v>
      </c>
      <c r="AS300" s="222" t="e">
        <f t="shared" ca="1" si="124"/>
        <v>#NAME?</v>
      </c>
      <c r="AT300" s="222" t="e">
        <f t="shared" ca="1" si="124"/>
        <v>#NAME?</v>
      </c>
      <c r="AU300" s="222" t="e">
        <f t="shared" ca="1" si="124"/>
        <v>#NAME?</v>
      </c>
      <c r="AX300" s="296"/>
      <c r="AZ300" s="298" t="s">
        <v>10998</v>
      </c>
      <c r="BB300" s="244" t="e">
        <f t="shared" ca="1" si="112"/>
        <v>#NAME?</v>
      </c>
      <c r="BC300" s="244" t="e">
        <f t="shared" ca="1" si="112"/>
        <v>#NAME?</v>
      </c>
      <c r="BD300" s="244" t="e">
        <f t="shared" ca="1" si="112"/>
        <v>#NAME?</v>
      </c>
      <c r="BE300" s="244" t="e">
        <f t="shared" ca="1" si="112"/>
        <v>#NAME?</v>
      </c>
      <c r="BF300" s="244" t="e">
        <f t="shared" ca="1" si="112"/>
        <v>#NAME?</v>
      </c>
      <c r="BG300" s="244" t="e">
        <f t="shared" ca="1" si="136"/>
        <v>#NAME?</v>
      </c>
      <c r="BH300" s="244" t="e">
        <f t="shared" ca="1" si="136"/>
        <v>#NAME?</v>
      </c>
      <c r="BI300" s="244" t="e">
        <f t="shared" ca="1" si="136"/>
        <v>#NAME?</v>
      </c>
      <c r="BJ300" s="244" t="e">
        <f t="shared" ca="1" si="136"/>
        <v>#NAME?</v>
      </c>
      <c r="BK300" s="244" t="e">
        <f t="shared" ca="1" si="136"/>
        <v>#NAME?</v>
      </c>
      <c r="BL300" s="244" t="e">
        <f t="shared" ca="1" si="136"/>
        <v>#NAME?</v>
      </c>
      <c r="BM300" s="244" t="e">
        <f t="shared" ca="1" si="136"/>
        <v>#NAME?</v>
      </c>
      <c r="BN300" s="244" t="e">
        <f t="shared" ca="1" si="136"/>
        <v>#NAME?</v>
      </c>
      <c r="BO300" s="244" t="e">
        <f t="shared" ca="1" si="136"/>
        <v>#NAME?</v>
      </c>
      <c r="BP300" s="244" t="e">
        <f t="shared" ca="1" si="136"/>
        <v>#NAME?</v>
      </c>
      <c r="BQ300" s="244" t="e">
        <f t="shared" ca="1" si="136"/>
        <v>#NAME?</v>
      </c>
      <c r="BR300" s="244" t="e">
        <f t="shared" ca="1" si="133"/>
        <v>#NAME?</v>
      </c>
      <c r="BS300" s="244" t="e">
        <f t="shared" ca="1" si="133"/>
        <v>#NAME?</v>
      </c>
      <c r="BV300" s="296"/>
      <c r="BX300" s="298" t="s">
        <v>10998</v>
      </c>
      <c r="BZ300" s="244" t="e">
        <f t="shared" ca="1" si="122"/>
        <v>#NAME?</v>
      </c>
      <c r="CA300" s="244" t="e">
        <f t="shared" ca="1" si="122"/>
        <v>#NAME?</v>
      </c>
      <c r="CB300" s="244" t="e">
        <f t="shared" ca="1" si="122"/>
        <v>#NAME?</v>
      </c>
      <c r="CC300" s="244" t="e">
        <f t="shared" ca="1" si="122"/>
        <v>#NAME?</v>
      </c>
      <c r="CD300" s="244" t="e">
        <f t="shared" ca="1" si="122"/>
        <v>#NAME?</v>
      </c>
      <c r="CE300" s="244" t="e">
        <f t="shared" ca="1" si="122"/>
        <v>#NAME?</v>
      </c>
      <c r="CF300" s="244" t="e">
        <f t="shared" ca="1" si="122"/>
        <v>#NAME?</v>
      </c>
      <c r="CG300" s="244" t="e">
        <f t="shared" ca="1" si="122"/>
        <v>#NAME?</v>
      </c>
      <c r="CH300" s="244" t="e">
        <f t="shared" ca="1" si="122"/>
        <v>#NAME?</v>
      </c>
      <c r="CI300" s="244" t="e">
        <f t="shared" ca="1" si="122"/>
        <v>#NAME?</v>
      </c>
      <c r="CJ300" s="244" t="e">
        <f t="shared" ca="1" si="122"/>
        <v>#NAME?</v>
      </c>
      <c r="CK300" s="244" t="e">
        <f t="shared" ca="1" si="131"/>
        <v>#NAME?</v>
      </c>
      <c r="CL300" s="244" t="e">
        <f t="shared" ca="1" si="131"/>
        <v>#NAME?</v>
      </c>
      <c r="CM300" s="244" t="e">
        <f t="shared" ca="1" si="131"/>
        <v>#NAME?</v>
      </c>
      <c r="CN300" s="244" t="e">
        <f t="shared" ca="1" si="131"/>
        <v>#NAME?</v>
      </c>
      <c r="CO300" s="244" t="e">
        <f t="shared" ca="1" si="131"/>
        <v>#NAME?</v>
      </c>
      <c r="CP300" s="244" t="e">
        <f t="shared" ca="1" si="131"/>
        <v>#NAME?</v>
      </c>
      <c r="CQ300" s="244" t="e">
        <f t="shared" ca="1" si="131"/>
        <v>#NAME?</v>
      </c>
      <c r="CT300" s="296"/>
      <c r="CV300" s="298" t="s">
        <v>10998</v>
      </c>
      <c r="CX300" s="244" t="e">
        <f t="shared" ca="1" si="123"/>
        <v>#NAME?</v>
      </c>
      <c r="CY300" s="244" t="e">
        <f t="shared" ca="1" si="123"/>
        <v>#NAME?</v>
      </c>
      <c r="CZ300" s="244" t="e">
        <f t="shared" ca="1" si="123"/>
        <v>#NAME?</v>
      </c>
      <c r="DA300" s="244" t="e">
        <f t="shared" ca="1" si="123"/>
        <v>#NAME?</v>
      </c>
      <c r="DB300" s="244" t="e">
        <f t="shared" ca="1" si="123"/>
        <v>#NAME?</v>
      </c>
      <c r="DC300" s="244" t="e">
        <f t="shared" ca="1" si="123"/>
        <v>#NAME?</v>
      </c>
      <c r="DD300" s="244" t="e">
        <f t="shared" ca="1" si="123"/>
        <v>#NAME?</v>
      </c>
      <c r="DE300" s="244" t="e">
        <f t="shared" ca="1" si="123"/>
        <v>#NAME?</v>
      </c>
      <c r="DF300" s="244" t="e">
        <f t="shared" ca="1" si="123"/>
        <v>#NAME?</v>
      </c>
      <c r="DG300" s="244" t="e">
        <f t="shared" ca="1" si="123"/>
        <v>#NAME?</v>
      </c>
      <c r="DH300" s="244" t="e">
        <f t="shared" ca="1" si="123"/>
        <v>#NAME?</v>
      </c>
      <c r="DI300" s="244" t="e">
        <f t="shared" ca="1" si="132"/>
        <v>#NAME?</v>
      </c>
      <c r="DJ300" s="244" t="e">
        <f t="shared" ca="1" si="132"/>
        <v>#NAME?</v>
      </c>
      <c r="DK300" s="244" t="e">
        <f t="shared" ca="1" si="132"/>
        <v>#NAME?</v>
      </c>
      <c r="DL300" s="244" t="e">
        <f t="shared" ca="1" si="132"/>
        <v>#NAME?</v>
      </c>
      <c r="DM300" s="244" t="e">
        <f t="shared" ca="1" si="132"/>
        <v>#NAME?</v>
      </c>
      <c r="DN300" s="244" t="e">
        <f t="shared" ca="1" si="132"/>
        <v>#NAME?</v>
      </c>
      <c r="DO300" s="244" t="e">
        <f t="shared" ca="1" si="132"/>
        <v>#NAME?</v>
      </c>
    </row>
    <row r="301" spans="2:119" ht="16.5" thickBot="1">
      <c r="B301" s="296"/>
      <c r="C301" s="297">
        <f t="shared" si="119"/>
        <v>137.93979199186842</v>
      </c>
      <c r="D301" s="298" t="s">
        <v>11000</v>
      </c>
      <c r="E301" s="293">
        <f t="shared" si="134"/>
        <v>117.99361270581863</v>
      </c>
      <c r="F301" s="221">
        <f t="shared" si="126"/>
        <v>368.46453408575297</v>
      </c>
      <c r="G301" s="221">
        <f t="shared" si="126"/>
        <v>368.08772545391287</v>
      </c>
      <c r="H301" s="221">
        <f t="shared" si="138"/>
        <v>367.71256180881238</v>
      </c>
      <c r="I301" s="221">
        <f t="shared" si="138"/>
        <v>367.19938202971036</v>
      </c>
      <c r="J301" s="221">
        <f t="shared" si="138"/>
        <v>366.68927401610836</v>
      </c>
      <c r="K301" s="221">
        <f t="shared" si="138"/>
        <v>366.18221584604845</v>
      </c>
      <c r="L301" s="221">
        <f t="shared" si="138"/>
        <v>365.4956486680847</v>
      </c>
      <c r="M301" s="221">
        <f t="shared" si="138"/>
        <v>364.63399494551163</v>
      </c>
      <c r="N301" s="221">
        <f t="shared" si="138"/>
        <v>363.78117841654489</v>
      </c>
      <c r="O301" s="221">
        <f t="shared" si="138"/>
        <v>362.4523568192941</v>
      </c>
      <c r="P301" s="221">
        <f t="shared" si="138"/>
        <v>361.14488072382909</v>
      </c>
      <c r="Q301" s="221">
        <f t="shared" si="138"/>
        <v>359.1806105798882</v>
      </c>
      <c r="R301" s="221">
        <f t="shared" si="138"/>
        <v>356.5269224981775</v>
      </c>
      <c r="S301" s="221">
        <f t="shared" si="140"/>
        <v>353.96206238339255</v>
      </c>
      <c r="T301" s="221">
        <f t="shared" si="140"/>
        <v>350.83777070237909</v>
      </c>
      <c r="U301" s="221">
        <f t="shared" si="140"/>
        <v>346.87291871162023</v>
      </c>
      <c r="V301" s="221">
        <f t="shared" si="140"/>
        <v>326.98338822548794</v>
      </c>
      <c r="W301" s="221">
        <f t="shared" si="140"/>
        <v>300.93340469768702</v>
      </c>
      <c r="Z301" s="296"/>
      <c r="AA301" s="294">
        <f t="shared" ref="AA301:AA364" si="141">AA300</f>
        <v>1.6000000000000001E-3</v>
      </c>
      <c r="AB301" s="298" t="s">
        <v>11000</v>
      </c>
      <c r="AC301" s="295">
        <v>2.0999999999999999E-3</v>
      </c>
      <c r="AD301" s="222" t="e">
        <f t="shared" ca="1" si="139"/>
        <v>#NAME?</v>
      </c>
      <c r="AE301" s="222" t="e">
        <f t="shared" ca="1" si="139"/>
        <v>#NAME?</v>
      </c>
      <c r="AF301" s="222" t="e">
        <f t="shared" ca="1" si="139"/>
        <v>#NAME?</v>
      </c>
      <c r="AG301" s="222" t="e">
        <f t="shared" ca="1" si="139"/>
        <v>#NAME?</v>
      </c>
      <c r="AH301" s="222" t="e">
        <f t="shared" ca="1" si="137"/>
        <v>#NAME?</v>
      </c>
      <c r="AI301" s="222" t="e">
        <f t="shared" ca="1" si="137"/>
        <v>#NAME?</v>
      </c>
      <c r="AJ301" s="222" t="e">
        <f t="shared" ca="1" si="137"/>
        <v>#NAME?</v>
      </c>
      <c r="AK301" s="222" t="e">
        <f t="shared" ca="1" si="137"/>
        <v>#NAME?</v>
      </c>
      <c r="AL301" s="222" t="e">
        <f t="shared" ca="1" si="137"/>
        <v>#NAME?</v>
      </c>
      <c r="AM301" s="222" t="e">
        <f t="shared" ca="1" si="137"/>
        <v>#NAME?</v>
      </c>
      <c r="AN301" s="222" t="e">
        <f t="shared" ca="1" si="137"/>
        <v>#NAME?</v>
      </c>
      <c r="AO301" s="222" t="e">
        <f t="shared" ca="1" si="135"/>
        <v>#NAME?</v>
      </c>
      <c r="AP301" s="222" t="e">
        <f t="shared" ca="1" si="135"/>
        <v>#NAME?</v>
      </c>
      <c r="AQ301" s="222" t="e">
        <f t="shared" ca="1" si="135"/>
        <v>#NAME?</v>
      </c>
      <c r="AR301" s="222" t="e">
        <f t="shared" ca="1" si="135"/>
        <v>#NAME?</v>
      </c>
      <c r="AS301" s="222" t="e">
        <f t="shared" ca="1" si="124"/>
        <v>#NAME?</v>
      </c>
      <c r="AT301" s="222" t="e">
        <f t="shared" ca="1" si="124"/>
        <v>#NAME?</v>
      </c>
      <c r="AU301" s="222" t="e">
        <f t="shared" ca="1" si="124"/>
        <v>#NAME?</v>
      </c>
      <c r="AX301" s="296"/>
      <c r="AZ301" s="298" t="s">
        <v>11000</v>
      </c>
      <c r="BB301" s="244" t="e">
        <f t="shared" ca="1" si="112"/>
        <v>#NAME?</v>
      </c>
      <c r="BC301" s="244" t="e">
        <f t="shared" ca="1" si="112"/>
        <v>#NAME?</v>
      </c>
      <c r="BD301" s="244" t="e">
        <f t="shared" ca="1" si="112"/>
        <v>#NAME?</v>
      </c>
      <c r="BE301" s="244" t="e">
        <f t="shared" ca="1" si="112"/>
        <v>#NAME?</v>
      </c>
      <c r="BF301" s="244" t="e">
        <f t="shared" ca="1" si="112"/>
        <v>#NAME?</v>
      </c>
      <c r="BG301" s="244" t="e">
        <f t="shared" ca="1" si="136"/>
        <v>#NAME?</v>
      </c>
      <c r="BH301" s="244" t="e">
        <f t="shared" ca="1" si="136"/>
        <v>#NAME?</v>
      </c>
      <c r="BI301" s="244" t="e">
        <f t="shared" ca="1" si="136"/>
        <v>#NAME?</v>
      </c>
      <c r="BJ301" s="244" t="e">
        <f t="shared" ca="1" si="136"/>
        <v>#NAME?</v>
      </c>
      <c r="BK301" s="244" t="e">
        <f t="shared" ca="1" si="136"/>
        <v>#NAME?</v>
      </c>
      <c r="BL301" s="244" t="e">
        <f t="shared" ca="1" si="136"/>
        <v>#NAME?</v>
      </c>
      <c r="BM301" s="244" t="e">
        <f t="shared" ca="1" si="136"/>
        <v>#NAME?</v>
      </c>
      <c r="BN301" s="244" t="e">
        <f t="shared" ca="1" si="136"/>
        <v>#NAME?</v>
      </c>
      <c r="BO301" s="244" t="e">
        <f t="shared" ca="1" si="136"/>
        <v>#NAME?</v>
      </c>
      <c r="BP301" s="244" t="e">
        <f t="shared" ca="1" si="136"/>
        <v>#NAME?</v>
      </c>
      <c r="BQ301" s="244" t="e">
        <f t="shared" ca="1" si="136"/>
        <v>#NAME?</v>
      </c>
      <c r="BR301" s="244" t="e">
        <f t="shared" ca="1" si="133"/>
        <v>#NAME?</v>
      </c>
      <c r="BS301" s="244" t="e">
        <f t="shared" ca="1" si="133"/>
        <v>#NAME?</v>
      </c>
      <c r="BV301" s="296"/>
      <c r="BX301" s="298" t="s">
        <v>11000</v>
      </c>
      <c r="BZ301" s="244" t="e">
        <f t="shared" ca="1" si="122"/>
        <v>#NAME?</v>
      </c>
      <c r="CA301" s="244" t="e">
        <f t="shared" ca="1" si="122"/>
        <v>#NAME?</v>
      </c>
      <c r="CB301" s="244" t="e">
        <f t="shared" ca="1" si="122"/>
        <v>#NAME?</v>
      </c>
      <c r="CC301" s="244" t="e">
        <f t="shared" ca="1" si="122"/>
        <v>#NAME?</v>
      </c>
      <c r="CD301" s="244" t="e">
        <f t="shared" ca="1" si="122"/>
        <v>#NAME?</v>
      </c>
      <c r="CE301" s="244" t="e">
        <f t="shared" ca="1" si="122"/>
        <v>#NAME?</v>
      </c>
      <c r="CF301" s="244" t="e">
        <f t="shared" ca="1" si="122"/>
        <v>#NAME?</v>
      </c>
      <c r="CG301" s="244" t="e">
        <f t="shared" ca="1" si="122"/>
        <v>#NAME?</v>
      </c>
      <c r="CH301" s="244" t="e">
        <f t="shared" ref="CG301:CQ364" ca="1" si="142">N301-$BR$82</f>
        <v>#NAME?</v>
      </c>
      <c r="CI301" s="244" t="e">
        <f t="shared" ca="1" si="142"/>
        <v>#NAME?</v>
      </c>
      <c r="CJ301" s="244" t="e">
        <f t="shared" ca="1" si="142"/>
        <v>#NAME?</v>
      </c>
      <c r="CK301" s="244" t="e">
        <f t="shared" ca="1" si="131"/>
        <v>#NAME?</v>
      </c>
      <c r="CL301" s="244" t="e">
        <f t="shared" ca="1" si="131"/>
        <v>#NAME?</v>
      </c>
      <c r="CM301" s="244" t="e">
        <f t="shared" ca="1" si="131"/>
        <v>#NAME?</v>
      </c>
      <c r="CN301" s="244" t="e">
        <f t="shared" ca="1" si="131"/>
        <v>#NAME?</v>
      </c>
      <c r="CO301" s="244" t="e">
        <f t="shared" ca="1" si="131"/>
        <v>#NAME?</v>
      </c>
      <c r="CP301" s="244" t="e">
        <f t="shared" ca="1" si="131"/>
        <v>#NAME?</v>
      </c>
      <c r="CQ301" s="244" t="e">
        <f t="shared" ca="1" si="131"/>
        <v>#NAME?</v>
      </c>
      <c r="CT301" s="296"/>
      <c r="CV301" s="298" t="s">
        <v>11000</v>
      </c>
      <c r="CX301" s="244" t="e">
        <f t="shared" ca="1" si="123"/>
        <v>#NAME?</v>
      </c>
      <c r="CY301" s="244" t="e">
        <f t="shared" ca="1" si="123"/>
        <v>#NAME?</v>
      </c>
      <c r="CZ301" s="244" t="e">
        <f t="shared" ca="1" si="123"/>
        <v>#NAME?</v>
      </c>
      <c r="DA301" s="244" t="e">
        <f t="shared" ca="1" si="123"/>
        <v>#NAME?</v>
      </c>
      <c r="DB301" s="244" t="e">
        <f t="shared" ca="1" si="123"/>
        <v>#NAME?</v>
      </c>
      <c r="DC301" s="244" t="e">
        <f t="shared" ca="1" si="123"/>
        <v>#NAME?</v>
      </c>
      <c r="DD301" s="244" t="e">
        <f t="shared" ca="1" si="123"/>
        <v>#NAME?</v>
      </c>
      <c r="DE301" s="244" t="e">
        <f t="shared" ca="1" si="123"/>
        <v>#NAME?</v>
      </c>
      <c r="DF301" s="244" t="e">
        <f t="shared" ref="DE301:DO364" ca="1" si="143">CH301^2*AL301</f>
        <v>#NAME?</v>
      </c>
      <c r="DG301" s="244" t="e">
        <f t="shared" ca="1" si="143"/>
        <v>#NAME?</v>
      </c>
      <c r="DH301" s="244" t="e">
        <f t="shared" ca="1" si="143"/>
        <v>#NAME?</v>
      </c>
      <c r="DI301" s="244" t="e">
        <f t="shared" ca="1" si="132"/>
        <v>#NAME?</v>
      </c>
      <c r="DJ301" s="244" t="e">
        <f t="shared" ca="1" si="132"/>
        <v>#NAME?</v>
      </c>
      <c r="DK301" s="244" t="e">
        <f t="shared" ca="1" si="132"/>
        <v>#NAME?</v>
      </c>
      <c r="DL301" s="244" t="e">
        <f t="shared" ca="1" si="132"/>
        <v>#NAME?</v>
      </c>
      <c r="DM301" s="244" t="e">
        <f t="shared" ca="1" si="132"/>
        <v>#NAME?</v>
      </c>
      <c r="DN301" s="244" t="e">
        <f t="shared" ca="1" si="132"/>
        <v>#NAME?</v>
      </c>
      <c r="DO301" s="244" t="e">
        <f t="shared" ca="1" si="132"/>
        <v>#NAME?</v>
      </c>
    </row>
    <row r="302" spans="2:119" ht="16.5" thickBot="1">
      <c r="B302" s="296"/>
      <c r="C302" s="297">
        <f t="shared" si="119"/>
        <v>137.93979199186842</v>
      </c>
      <c r="D302" s="298" t="s">
        <v>11001</v>
      </c>
      <c r="E302" s="293">
        <f t="shared" si="134"/>
        <v>112.91089982043992</v>
      </c>
      <c r="F302" s="221">
        <f t="shared" si="126"/>
        <v>363.38182120037425</v>
      </c>
      <c r="G302" s="221">
        <f t="shared" si="126"/>
        <v>363.0050125685342</v>
      </c>
      <c r="H302" s="221">
        <f t="shared" si="138"/>
        <v>362.62984892343366</v>
      </c>
      <c r="I302" s="221">
        <f t="shared" si="138"/>
        <v>362.11666914433164</v>
      </c>
      <c r="J302" s="221">
        <f t="shared" si="138"/>
        <v>361.60656113072963</v>
      </c>
      <c r="K302" s="221">
        <f t="shared" si="138"/>
        <v>361.09950296066972</v>
      </c>
      <c r="L302" s="221">
        <f t="shared" si="138"/>
        <v>360.41293578270597</v>
      </c>
      <c r="M302" s="221">
        <f t="shared" si="138"/>
        <v>359.55128206013296</v>
      </c>
      <c r="N302" s="221">
        <f t="shared" si="138"/>
        <v>358.69846553116616</v>
      </c>
      <c r="O302" s="221">
        <f t="shared" si="138"/>
        <v>357.36964393391537</v>
      </c>
      <c r="P302" s="221">
        <f t="shared" si="138"/>
        <v>356.06216783845036</v>
      </c>
      <c r="Q302" s="221">
        <f t="shared" si="138"/>
        <v>354.09789769450947</v>
      </c>
      <c r="R302" s="221">
        <f t="shared" si="138"/>
        <v>351.44420961279877</v>
      </c>
      <c r="S302" s="221">
        <f t="shared" si="140"/>
        <v>348.87934949801382</v>
      </c>
      <c r="T302" s="221">
        <f t="shared" si="140"/>
        <v>345.75505781700036</v>
      </c>
      <c r="U302" s="221">
        <f t="shared" si="140"/>
        <v>341.7902058262415</v>
      </c>
      <c r="V302" s="221">
        <f t="shared" si="140"/>
        <v>321.90067534010927</v>
      </c>
      <c r="W302" s="221">
        <f t="shared" si="140"/>
        <v>295.85069181230836</v>
      </c>
      <c r="Z302" s="296"/>
      <c r="AA302" s="294">
        <f t="shared" si="141"/>
        <v>1.6000000000000001E-3</v>
      </c>
      <c r="AB302" s="298" t="s">
        <v>11001</v>
      </c>
      <c r="AC302" s="295">
        <v>1.5E-3</v>
      </c>
      <c r="AD302" s="222" t="e">
        <f t="shared" ca="1" si="139"/>
        <v>#NAME?</v>
      </c>
      <c r="AE302" s="222" t="e">
        <f t="shared" ca="1" si="139"/>
        <v>#NAME?</v>
      </c>
      <c r="AF302" s="222" t="e">
        <f t="shared" ca="1" si="139"/>
        <v>#NAME?</v>
      </c>
      <c r="AG302" s="222" t="e">
        <f t="shared" ca="1" si="139"/>
        <v>#NAME?</v>
      </c>
      <c r="AH302" s="222" t="e">
        <f t="shared" ca="1" si="137"/>
        <v>#NAME?</v>
      </c>
      <c r="AI302" s="222" t="e">
        <f t="shared" ca="1" si="137"/>
        <v>#NAME?</v>
      </c>
      <c r="AJ302" s="222" t="e">
        <f t="shared" ca="1" si="137"/>
        <v>#NAME?</v>
      </c>
      <c r="AK302" s="222" t="e">
        <f t="shared" ca="1" si="137"/>
        <v>#NAME?</v>
      </c>
      <c r="AL302" s="222" t="e">
        <f t="shared" ca="1" si="137"/>
        <v>#NAME?</v>
      </c>
      <c r="AM302" s="222" t="e">
        <f t="shared" ca="1" si="137"/>
        <v>#NAME?</v>
      </c>
      <c r="AN302" s="222" t="e">
        <f t="shared" ca="1" si="137"/>
        <v>#NAME?</v>
      </c>
      <c r="AO302" s="222" t="e">
        <f t="shared" ca="1" si="135"/>
        <v>#NAME?</v>
      </c>
      <c r="AP302" s="222" t="e">
        <f t="shared" ca="1" si="135"/>
        <v>#NAME?</v>
      </c>
      <c r="AQ302" s="222" t="e">
        <f t="shared" ca="1" si="135"/>
        <v>#NAME?</v>
      </c>
      <c r="AR302" s="222" t="e">
        <f t="shared" ca="1" si="135"/>
        <v>#NAME?</v>
      </c>
      <c r="AS302" s="222" t="e">
        <f t="shared" ca="1" si="124"/>
        <v>#NAME?</v>
      </c>
      <c r="AT302" s="222" t="e">
        <f t="shared" ca="1" si="124"/>
        <v>#NAME?</v>
      </c>
      <c r="AU302" s="222" t="e">
        <f t="shared" ca="1" si="124"/>
        <v>#NAME?</v>
      </c>
      <c r="AX302" s="296"/>
      <c r="AZ302" s="298" t="s">
        <v>11001</v>
      </c>
      <c r="BB302" s="244" t="e">
        <f t="shared" ca="1" si="112"/>
        <v>#NAME?</v>
      </c>
      <c r="BC302" s="244" t="e">
        <f t="shared" ca="1" si="112"/>
        <v>#NAME?</v>
      </c>
      <c r="BD302" s="244" t="e">
        <f t="shared" ca="1" si="112"/>
        <v>#NAME?</v>
      </c>
      <c r="BE302" s="244" t="e">
        <f t="shared" ca="1" si="112"/>
        <v>#NAME?</v>
      </c>
      <c r="BF302" s="244" t="e">
        <f t="shared" ca="1" si="112"/>
        <v>#NAME?</v>
      </c>
      <c r="BG302" s="244" t="e">
        <f t="shared" ca="1" si="136"/>
        <v>#NAME?</v>
      </c>
      <c r="BH302" s="244" t="e">
        <f t="shared" ca="1" si="136"/>
        <v>#NAME?</v>
      </c>
      <c r="BI302" s="244" t="e">
        <f t="shared" ca="1" si="136"/>
        <v>#NAME?</v>
      </c>
      <c r="BJ302" s="244" t="e">
        <f t="shared" ca="1" si="136"/>
        <v>#NAME?</v>
      </c>
      <c r="BK302" s="244" t="e">
        <f t="shared" ca="1" si="136"/>
        <v>#NAME?</v>
      </c>
      <c r="BL302" s="244" t="e">
        <f t="shared" ca="1" si="136"/>
        <v>#NAME?</v>
      </c>
      <c r="BM302" s="244" t="e">
        <f t="shared" ca="1" si="136"/>
        <v>#NAME?</v>
      </c>
      <c r="BN302" s="244" t="e">
        <f t="shared" ca="1" si="136"/>
        <v>#NAME?</v>
      </c>
      <c r="BO302" s="244" t="e">
        <f t="shared" ca="1" si="136"/>
        <v>#NAME?</v>
      </c>
      <c r="BP302" s="244" t="e">
        <f t="shared" ca="1" si="136"/>
        <v>#NAME?</v>
      </c>
      <c r="BQ302" s="244" t="e">
        <f t="shared" ca="1" si="136"/>
        <v>#NAME?</v>
      </c>
      <c r="BR302" s="244" t="e">
        <f t="shared" ca="1" si="133"/>
        <v>#NAME?</v>
      </c>
      <c r="BS302" s="244" t="e">
        <f t="shared" ca="1" si="133"/>
        <v>#NAME?</v>
      </c>
      <c r="BV302" s="296"/>
      <c r="BX302" s="298" t="s">
        <v>11001</v>
      </c>
      <c r="BZ302" s="244" t="e">
        <f t="shared" ref="BZ302:CF365" ca="1" si="144">F302-$BR$82</f>
        <v>#NAME?</v>
      </c>
      <c r="CA302" s="244" t="e">
        <f t="shared" ca="1" si="144"/>
        <v>#NAME?</v>
      </c>
      <c r="CB302" s="244" t="e">
        <f t="shared" ca="1" si="144"/>
        <v>#NAME?</v>
      </c>
      <c r="CC302" s="244" t="e">
        <f t="shared" ca="1" si="144"/>
        <v>#NAME?</v>
      </c>
      <c r="CD302" s="244" t="e">
        <f t="shared" ca="1" si="144"/>
        <v>#NAME?</v>
      </c>
      <c r="CE302" s="244" t="e">
        <f t="shared" ca="1" si="144"/>
        <v>#NAME?</v>
      </c>
      <c r="CF302" s="244" t="e">
        <f t="shared" ca="1" si="144"/>
        <v>#NAME?</v>
      </c>
      <c r="CG302" s="244" t="e">
        <f t="shared" ca="1" si="142"/>
        <v>#NAME?</v>
      </c>
      <c r="CH302" s="244" t="e">
        <f t="shared" ca="1" si="142"/>
        <v>#NAME?</v>
      </c>
      <c r="CI302" s="244" t="e">
        <f t="shared" ca="1" si="142"/>
        <v>#NAME?</v>
      </c>
      <c r="CJ302" s="244" t="e">
        <f t="shared" ca="1" si="142"/>
        <v>#NAME?</v>
      </c>
      <c r="CK302" s="244" t="e">
        <f t="shared" ca="1" si="131"/>
        <v>#NAME?</v>
      </c>
      <c r="CL302" s="244" t="e">
        <f t="shared" ca="1" si="131"/>
        <v>#NAME?</v>
      </c>
      <c r="CM302" s="244" t="e">
        <f t="shared" ca="1" si="131"/>
        <v>#NAME?</v>
      </c>
      <c r="CN302" s="244" t="e">
        <f t="shared" ca="1" si="131"/>
        <v>#NAME?</v>
      </c>
      <c r="CO302" s="244" t="e">
        <f t="shared" ca="1" si="131"/>
        <v>#NAME?</v>
      </c>
      <c r="CP302" s="244" t="e">
        <f t="shared" ca="1" si="131"/>
        <v>#NAME?</v>
      </c>
      <c r="CQ302" s="244" t="e">
        <f t="shared" ca="1" si="131"/>
        <v>#NAME?</v>
      </c>
      <c r="CT302" s="296"/>
      <c r="CV302" s="298" t="s">
        <v>11001</v>
      </c>
      <c r="CX302" s="244" t="e">
        <f t="shared" ref="CX302:DD365" ca="1" si="145">BZ302^2*AD302</f>
        <v>#NAME?</v>
      </c>
      <c r="CY302" s="244" t="e">
        <f t="shared" ca="1" si="145"/>
        <v>#NAME?</v>
      </c>
      <c r="CZ302" s="244" t="e">
        <f t="shared" ca="1" si="145"/>
        <v>#NAME?</v>
      </c>
      <c r="DA302" s="244" t="e">
        <f t="shared" ca="1" si="145"/>
        <v>#NAME?</v>
      </c>
      <c r="DB302" s="244" t="e">
        <f t="shared" ca="1" si="145"/>
        <v>#NAME?</v>
      </c>
      <c r="DC302" s="244" t="e">
        <f t="shared" ca="1" si="145"/>
        <v>#NAME?</v>
      </c>
      <c r="DD302" s="244" t="e">
        <f t="shared" ca="1" si="145"/>
        <v>#NAME?</v>
      </c>
      <c r="DE302" s="244" t="e">
        <f t="shared" ca="1" si="143"/>
        <v>#NAME?</v>
      </c>
      <c r="DF302" s="244" t="e">
        <f t="shared" ca="1" si="143"/>
        <v>#NAME?</v>
      </c>
      <c r="DG302" s="244" t="e">
        <f t="shared" ca="1" si="143"/>
        <v>#NAME?</v>
      </c>
      <c r="DH302" s="244" t="e">
        <f t="shared" ca="1" si="143"/>
        <v>#NAME?</v>
      </c>
      <c r="DI302" s="244" t="e">
        <f t="shared" ca="1" si="132"/>
        <v>#NAME?</v>
      </c>
      <c r="DJ302" s="244" t="e">
        <f t="shared" ca="1" si="132"/>
        <v>#NAME?</v>
      </c>
      <c r="DK302" s="244" t="e">
        <f t="shared" ca="1" si="132"/>
        <v>#NAME?</v>
      </c>
      <c r="DL302" s="244" t="e">
        <f t="shared" ca="1" si="132"/>
        <v>#NAME?</v>
      </c>
      <c r="DM302" s="244" t="e">
        <f t="shared" ca="1" si="132"/>
        <v>#NAME?</v>
      </c>
      <c r="DN302" s="244" t="e">
        <f t="shared" ca="1" si="132"/>
        <v>#NAME?</v>
      </c>
      <c r="DO302" s="244" t="e">
        <f t="shared" ca="1" si="132"/>
        <v>#NAME?</v>
      </c>
    </row>
    <row r="303" spans="2:119" ht="16.5" thickBot="1">
      <c r="B303" s="296"/>
      <c r="C303" s="297">
        <f t="shared" si="119"/>
        <v>137.93979199186842</v>
      </c>
      <c r="D303" s="298" t="s">
        <v>11002</v>
      </c>
      <c r="E303" s="293">
        <f t="shared" si="134"/>
        <v>87.570560825095413</v>
      </c>
      <c r="F303" s="221">
        <f t="shared" si="126"/>
        <v>338.04148220502975</v>
      </c>
      <c r="G303" s="221">
        <f t="shared" si="126"/>
        <v>337.6646735731897</v>
      </c>
      <c r="H303" s="221">
        <f t="shared" si="138"/>
        <v>337.28950992808916</v>
      </c>
      <c r="I303" s="221">
        <f t="shared" si="138"/>
        <v>336.77633014898714</v>
      </c>
      <c r="J303" s="221">
        <f t="shared" si="138"/>
        <v>336.26622213538514</v>
      </c>
      <c r="K303" s="221">
        <f t="shared" si="138"/>
        <v>335.75916396532523</v>
      </c>
      <c r="L303" s="221">
        <f t="shared" si="138"/>
        <v>335.07259678736148</v>
      </c>
      <c r="M303" s="221">
        <f t="shared" si="138"/>
        <v>334.21094306478847</v>
      </c>
      <c r="N303" s="221">
        <f t="shared" si="138"/>
        <v>333.35812653582167</v>
      </c>
      <c r="O303" s="221">
        <f t="shared" si="138"/>
        <v>332.02930493857087</v>
      </c>
      <c r="P303" s="221">
        <f t="shared" si="138"/>
        <v>330.72182884310587</v>
      </c>
      <c r="Q303" s="221">
        <f t="shared" si="138"/>
        <v>328.75755869916497</v>
      </c>
      <c r="R303" s="221">
        <f t="shared" si="138"/>
        <v>326.10387061745428</v>
      </c>
      <c r="S303" s="221">
        <f t="shared" si="140"/>
        <v>323.53901050266927</v>
      </c>
      <c r="T303" s="221">
        <f t="shared" si="140"/>
        <v>320.41471882165581</v>
      </c>
      <c r="U303" s="221">
        <f t="shared" si="140"/>
        <v>316.44986683089701</v>
      </c>
      <c r="V303" s="221">
        <f t="shared" si="140"/>
        <v>296.56033634476478</v>
      </c>
      <c r="W303" s="221">
        <f t="shared" si="140"/>
        <v>270.51035281696386</v>
      </c>
      <c r="Z303" s="296"/>
      <c r="AA303" s="294">
        <f t="shared" si="141"/>
        <v>1.6000000000000001E-3</v>
      </c>
      <c r="AB303" s="298" t="s">
        <v>11002</v>
      </c>
      <c r="AC303" s="295">
        <v>1.9E-3</v>
      </c>
      <c r="AD303" s="222" t="e">
        <f t="shared" ca="1" si="139"/>
        <v>#NAME?</v>
      </c>
      <c r="AE303" s="222" t="e">
        <f t="shared" ca="1" si="139"/>
        <v>#NAME?</v>
      </c>
      <c r="AF303" s="222" t="e">
        <f t="shared" ca="1" si="139"/>
        <v>#NAME?</v>
      </c>
      <c r="AG303" s="222" t="e">
        <f t="shared" ca="1" si="139"/>
        <v>#NAME?</v>
      </c>
      <c r="AH303" s="222" t="e">
        <f t="shared" ca="1" si="137"/>
        <v>#NAME?</v>
      </c>
      <c r="AI303" s="222" t="e">
        <f t="shared" ca="1" si="137"/>
        <v>#NAME?</v>
      </c>
      <c r="AJ303" s="222" t="e">
        <f t="shared" ca="1" si="137"/>
        <v>#NAME?</v>
      </c>
      <c r="AK303" s="222" t="e">
        <f t="shared" ca="1" si="137"/>
        <v>#NAME?</v>
      </c>
      <c r="AL303" s="222" t="e">
        <f t="shared" ca="1" si="137"/>
        <v>#NAME?</v>
      </c>
      <c r="AM303" s="222" t="e">
        <f t="shared" ca="1" si="137"/>
        <v>#NAME?</v>
      </c>
      <c r="AN303" s="222" t="e">
        <f t="shared" ca="1" si="137"/>
        <v>#NAME?</v>
      </c>
      <c r="AO303" s="222" t="e">
        <f t="shared" ca="1" si="135"/>
        <v>#NAME?</v>
      </c>
      <c r="AP303" s="222" t="e">
        <f t="shared" ca="1" si="135"/>
        <v>#NAME?</v>
      </c>
      <c r="AQ303" s="222" t="e">
        <f t="shared" ca="1" si="135"/>
        <v>#NAME?</v>
      </c>
      <c r="AR303" s="222" t="e">
        <f t="shared" ca="1" si="135"/>
        <v>#NAME?</v>
      </c>
      <c r="AS303" s="222" t="e">
        <f t="shared" ca="1" si="124"/>
        <v>#NAME?</v>
      </c>
      <c r="AT303" s="222" t="e">
        <f t="shared" ca="1" si="124"/>
        <v>#NAME?</v>
      </c>
      <c r="AU303" s="222" t="e">
        <f t="shared" ca="1" si="124"/>
        <v>#NAME?</v>
      </c>
      <c r="AX303" s="296"/>
      <c r="AZ303" s="298" t="s">
        <v>11002</v>
      </c>
      <c r="BB303" s="244" t="e">
        <f t="shared" ca="1" si="112"/>
        <v>#NAME?</v>
      </c>
      <c r="BC303" s="244" t="e">
        <f t="shared" ca="1" si="112"/>
        <v>#NAME?</v>
      </c>
      <c r="BD303" s="244" t="e">
        <f t="shared" ca="1" si="112"/>
        <v>#NAME?</v>
      </c>
      <c r="BE303" s="244" t="e">
        <f t="shared" ca="1" si="112"/>
        <v>#NAME?</v>
      </c>
      <c r="BF303" s="244" t="e">
        <f t="shared" ca="1" si="112"/>
        <v>#NAME?</v>
      </c>
      <c r="BG303" s="244" t="e">
        <f t="shared" ca="1" si="136"/>
        <v>#NAME?</v>
      </c>
      <c r="BH303" s="244" t="e">
        <f t="shared" ca="1" si="136"/>
        <v>#NAME?</v>
      </c>
      <c r="BI303" s="244" t="e">
        <f t="shared" ca="1" si="136"/>
        <v>#NAME?</v>
      </c>
      <c r="BJ303" s="244" t="e">
        <f t="shared" ca="1" si="136"/>
        <v>#NAME?</v>
      </c>
      <c r="BK303" s="244" t="e">
        <f t="shared" ca="1" si="136"/>
        <v>#NAME?</v>
      </c>
      <c r="BL303" s="244" t="e">
        <f t="shared" ca="1" si="136"/>
        <v>#NAME?</v>
      </c>
      <c r="BM303" s="244" t="e">
        <f t="shared" ca="1" si="136"/>
        <v>#NAME?</v>
      </c>
      <c r="BN303" s="244" t="e">
        <f t="shared" ca="1" si="136"/>
        <v>#NAME?</v>
      </c>
      <c r="BO303" s="244" t="e">
        <f t="shared" ca="1" si="136"/>
        <v>#NAME?</v>
      </c>
      <c r="BP303" s="244" t="e">
        <f t="shared" ca="1" si="136"/>
        <v>#NAME?</v>
      </c>
      <c r="BQ303" s="244" t="e">
        <f t="shared" ca="1" si="136"/>
        <v>#NAME?</v>
      </c>
      <c r="BR303" s="244" t="e">
        <f t="shared" ca="1" si="133"/>
        <v>#NAME?</v>
      </c>
      <c r="BS303" s="244" t="e">
        <f t="shared" ca="1" si="133"/>
        <v>#NAME?</v>
      </c>
      <c r="BV303" s="296"/>
      <c r="BX303" s="298" t="s">
        <v>11002</v>
      </c>
      <c r="BZ303" s="244" t="e">
        <f t="shared" ca="1" si="144"/>
        <v>#NAME?</v>
      </c>
      <c r="CA303" s="244" t="e">
        <f t="shared" ca="1" si="144"/>
        <v>#NAME?</v>
      </c>
      <c r="CB303" s="244" t="e">
        <f t="shared" ca="1" si="144"/>
        <v>#NAME?</v>
      </c>
      <c r="CC303" s="244" t="e">
        <f t="shared" ca="1" si="144"/>
        <v>#NAME?</v>
      </c>
      <c r="CD303" s="244" t="e">
        <f t="shared" ca="1" si="144"/>
        <v>#NAME?</v>
      </c>
      <c r="CE303" s="244" t="e">
        <f t="shared" ca="1" si="144"/>
        <v>#NAME?</v>
      </c>
      <c r="CF303" s="244" t="e">
        <f t="shared" ca="1" si="144"/>
        <v>#NAME?</v>
      </c>
      <c r="CG303" s="244" t="e">
        <f t="shared" ca="1" si="142"/>
        <v>#NAME?</v>
      </c>
      <c r="CH303" s="244" t="e">
        <f t="shared" ca="1" si="142"/>
        <v>#NAME?</v>
      </c>
      <c r="CI303" s="244" t="e">
        <f t="shared" ca="1" si="142"/>
        <v>#NAME?</v>
      </c>
      <c r="CJ303" s="244" t="e">
        <f t="shared" ca="1" si="142"/>
        <v>#NAME?</v>
      </c>
      <c r="CK303" s="244" t="e">
        <f t="shared" ca="1" si="131"/>
        <v>#NAME?</v>
      </c>
      <c r="CL303" s="244" t="e">
        <f t="shared" ca="1" si="131"/>
        <v>#NAME?</v>
      </c>
      <c r="CM303" s="244" t="e">
        <f t="shared" ca="1" si="131"/>
        <v>#NAME?</v>
      </c>
      <c r="CN303" s="244" t="e">
        <f t="shared" ca="1" si="131"/>
        <v>#NAME?</v>
      </c>
      <c r="CO303" s="244" t="e">
        <f t="shared" ca="1" si="131"/>
        <v>#NAME?</v>
      </c>
      <c r="CP303" s="244" t="e">
        <f t="shared" ca="1" si="131"/>
        <v>#NAME?</v>
      </c>
      <c r="CQ303" s="244" t="e">
        <f t="shared" ca="1" si="131"/>
        <v>#NAME?</v>
      </c>
      <c r="CT303" s="296"/>
      <c r="CV303" s="298" t="s">
        <v>11002</v>
      </c>
      <c r="CX303" s="244" t="e">
        <f t="shared" ca="1" si="145"/>
        <v>#NAME?</v>
      </c>
      <c r="CY303" s="244" t="e">
        <f t="shared" ca="1" si="145"/>
        <v>#NAME?</v>
      </c>
      <c r="CZ303" s="244" t="e">
        <f t="shared" ca="1" si="145"/>
        <v>#NAME?</v>
      </c>
      <c r="DA303" s="244" t="e">
        <f t="shared" ca="1" si="145"/>
        <v>#NAME?</v>
      </c>
      <c r="DB303" s="244" t="e">
        <f t="shared" ca="1" si="145"/>
        <v>#NAME?</v>
      </c>
      <c r="DC303" s="244" t="e">
        <f t="shared" ca="1" si="145"/>
        <v>#NAME?</v>
      </c>
      <c r="DD303" s="244" t="e">
        <f t="shared" ca="1" si="145"/>
        <v>#NAME?</v>
      </c>
      <c r="DE303" s="244" t="e">
        <f t="shared" ca="1" si="143"/>
        <v>#NAME?</v>
      </c>
      <c r="DF303" s="244" t="e">
        <f t="shared" ca="1" si="143"/>
        <v>#NAME?</v>
      </c>
      <c r="DG303" s="244" t="e">
        <f t="shared" ca="1" si="143"/>
        <v>#NAME?</v>
      </c>
      <c r="DH303" s="244" t="e">
        <f t="shared" ca="1" si="143"/>
        <v>#NAME?</v>
      </c>
      <c r="DI303" s="244" t="e">
        <f t="shared" ca="1" si="132"/>
        <v>#NAME?</v>
      </c>
      <c r="DJ303" s="244" t="e">
        <f t="shared" ca="1" si="132"/>
        <v>#NAME?</v>
      </c>
      <c r="DK303" s="244" t="e">
        <f t="shared" ca="1" si="132"/>
        <v>#NAME?</v>
      </c>
      <c r="DL303" s="244" t="e">
        <f t="shared" ca="1" si="132"/>
        <v>#NAME?</v>
      </c>
      <c r="DM303" s="244" t="e">
        <f t="shared" ca="1" si="132"/>
        <v>#NAME?</v>
      </c>
      <c r="DN303" s="244" t="e">
        <f t="shared" ca="1" si="132"/>
        <v>#NAME?</v>
      </c>
      <c r="DO303" s="244" t="e">
        <f t="shared" ca="1" si="132"/>
        <v>#NAME?</v>
      </c>
    </row>
    <row r="304" spans="2:119" ht="16.5" thickBot="1">
      <c r="B304" s="299"/>
      <c r="C304" s="302">
        <f t="shared" si="119"/>
        <v>137.93979199186842</v>
      </c>
      <c r="D304" s="301" t="s">
        <v>11547</v>
      </c>
      <c r="E304" s="293">
        <f t="shared" si="134"/>
        <v>35</v>
      </c>
      <c r="F304" s="221">
        <f t="shared" si="126"/>
        <v>285.47092137993434</v>
      </c>
      <c r="G304" s="221">
        <f t="shared" si="126"/>
        <v>285.09411274809429</v>
      </c>
      <c r="H304" s="221">
        <f t="shared" si="138"/>
        <v>284.71894910299375</v>
      </c>
      <c r="I304" s="221">
        <f t="shared" si="138"/>
        <v>284.20576932389173</v>
      </c>
      <c r="J304" s="221">
        <f t="shared" si="138"/>
        <v>283.69566131028972</v>
      </c>
      <c r="K304" s="221">
        <f t="shared" si="138"/>
        <v>283.18860314022982</v>
      </c>
      <c r="L304" s="221">
        <f t="shared" si="138"/>
        <v>282.50203596226606</v>
      </c>
      <c r="M304" s="221">
        <f t="shared" si="138"/>
        <v>281.64038223969305</v>
      </c>
      <c r="N304" s="221">
        <f t="shared" si="138"/>
        <v>280.78756571072626</v>
      </c>
      <c r="O304" s="221">
        <f t="shared" si="138"/>
        <v>279.45874411347546</v>
      </c>
      <c r="P304" s="221">
        <f t="shared" si="138"/>
        <v>278.15126801801046</v>
      </c>
      <c r="Q304" s="221">
        <f t="shared" si="138"/>
        <v>276.18699787406956</v>
      </c>
      <c r="R304" s="221">
        <f t="shared" si="138"/>
        <v>273.53330979235886</v>
      </c>
      <c r="S304" s="221">
        <f t="shared" si="140"/>
        <v>270.96844967757386</v>
      </c>
      <c r="T304" s="221">
        <f t="shared" si="140"/>
        <v>267.8441579965604</v>
      </c>
      <c r="U304" s="221">
        <f t="shared" si="140"/>
        <v>263.8793060058016</v>
      </c>
      <c r="V304" s="221">
        <f t="shared" si="140"/>
        <v>243.98977551966934</v>
      </c>
      <c r="W304" s="221">
        <f t="shared" si="140"/>
        <v>217.93979199186842</v>
      </c>
      <c r="Z304" s="299"/>
      <c r="AA304" s="294">
        <f t="shared" si="141"/>
        <v>1.6000000000000001E-3</v>
      </c>
      <c r="AB304" s="301" t="s">
        <v>11547</v>
      </c>
      <c r="AC304" s="295">
        <v>2.3E-3</v>
      </c>
      <c r="AD304" s="222" t="e">
        <f t="shared" ca="1" si="139"/>
        <v>#NAME?</v>
      </c>
      <c r="AE304" s="222" t="e">
        <f t="shared" ca="1" si="139"/>
        <v>#NAME?</v>
      </c>
      <c r="AF304" s="222" t="e">
        <f t="shared" ca="1" si="139"/>
        <v>#NAME?</v>
      </c>
      <c r="AG304" s="222" t="e">
        <f t="shared" ca="1" si="139"/>
        <v>#NAME?</v>
      </c>
      <c r="AH304" s="222" t="e">
        <f t="shared" ca="1" si="137"/>
        <v>#NAME?</v>
      </c>
      <c r="AI304" s="222" t="e">
        <f t="shared" ca="1" si="137"/>
        <v>#NAME?</v>
      </c>
      <c r="AJ304" s="222" t="e">
        <f t="shared" ca="1" si="137"/>
        <v>#NAME?</v>
      </c>
      <c r="AK304" s="222" t="e">
        <f t="shared" ca="1" si="137"/>
        <v>#NAME?</v>
      </c>
      <c r="AL304" s="222" t="e">
        <f t="shared" ca="1" si="137"/>
        <v>#NAME?</v>
      </c>
      <c r="AM304" s="222" t="e">
        <f t="shared" ca="1" si="137"/>
        <v>#NAME?</v>
      </c>
      <c r="AN304" s="222" t="e">
        <f t="shared" ca="1" si="137"/>
        <v>#NAME?</v>
      </c>
      <c r="AO304" s="222" t="e">
        <f t="shared" ca="1" si="135"/>
        <v>#NAME?</v>
      </c>
      <c r="AP304" s="222" t="e">
        <f t="shared" ca="1" si="135"/>
        <v>#NAME?</v>
      </c>
      <c r="AQ304" s="222" t="e">
        <f t="shared" ca="1" si="135"/>
        <v>#NAME?</v>
      </c>
      <c r="AR304" s="222" t="e">
        <f t="shared" ca="1" si="135"/>
        <v>#NAME?</v>
      </c>
      <c r="AS304" s="222" t="e">
        <f t="shared" ca="1" si="124"/>
        <v>#NAME?</v>
      </c>
      <c r="AT304" s="222" t="e">
        <f t="shared" ca="1" si="124"/>
        <v>#NAME?</v>
      </c>
      <c r="AU304" s="222" t="e">
        <f t="shared" ca="1" si="124"/>
        <v>#NAME?</v>
      </c>
      <c r="AX304" s="299"/>
      <c r="AZ304" s="301" t="s">
        <v>11547</v>
      </c>
      <c r="BB304" s="244" t="e">
        <f t="shared" ref="BB304:BI367" ca="1" si="146">AD304*F304</f>
        <v>#NAME?</v>
      </c>
      <c r="BC304" s="244" t="e">
        <f t="shared" ca="1" si="146"/>
        <v>#NAME?</v>
      </c>
      <c r="BD304" s="244" t="e">
        <f t="shared" ca="1" si="146"/>
        <v>#NAME?</v>
      </c>
      <c r="BE304" s="244" t="e">
        <f t="shared" ca="1" si="146"/>
        <v>#NAME?</v>
      </c>
      <c r="BF304" s="244" t="e">
        <f t="shared" ca="1" si="146"/>
        <v>#NAME?</v>
      </c>
      <c r="BG304" s="244" t="e">
        <f t="shared" ca="1" si="136"/>
        <v>#NAME?</v>
      </c>
      <c r="BH304" s="244" t="e">
        <f t="shared" ca="1" si="136"/>
        <v>#NAME?</v>
      </c>
      <c r="BI304" s="244" t="e">
        <f t="shared" ca="1" si="136"/>
        <v>#NAME?</v>
      </c>
      <c r="BJ304" s="244" t="e">
        <f t="shared" ca="1" si="136"/>
        <v>#NAME?</v>
      </c>
      <c r="BK304" s="244" t="e">
        <f t="shared" ca="1" si="136"/>
        <v>#NAME?</v>
      </c>
      <c r="BL304" s="244" t="e">
        <f t="shared" ca="1" si="136"/>
        <v>#NAME?</v>
      </c>
      <c r="BM304" s="244" t="e">
        <f t="shared" ca="1" si="136"/>
        <v>#NAME?</v>
      </c>
      <c r="BN304" s="244" t="e">
        <f t="shared" ca="1" si="136"/>
        <v>#NAME?</v>
      </c>
      <c r="BO304" s="244" t="e">
        <f t="shared" ca="1" si="136"/>
        <v>#NAME?</v>
      </c>
      <c r="BP304" s="244" t="e">
        <f t="shared" ca="1" si="136"/>
        <v>#NAME?</v>
      </c>
      <c r="BQ304" s="244" t="e">
        <f t="shared" ca="1" si="136"/>
        <v>#NAME?</v>
      </c>
      <c r="BR304" s="244" t="e">
        <f t="shared" ca="1" si="133"/>
        <v>#NAME?</v>
      </c>
      <c r="BS304" s="244" t="e">
        <f t="shared" ca="1" si="133"/>
        <v>#NAME?</v>
      </c>
      <c r="BV304" s="299"/>
      <c r="BX304" s="301" t="s">
        <v>11547</v>
      </c>
      <c r="BZ304" s="244" t="e">
        <f t="shared" ca="1" si="144"/>
        <v>#NAME?</v>
      </c>
      <c r="CA304" s="244" t="e">
        <f t="shared" ca="1" si="144"/>
        <v>#NAME?</v>
      </c>
      <c r="CB304" s="244" t="e">
        <f t="shared" ca="1" si="144"/>
        <v>#NAME?</v>
      </c>
      <c r="CC304" s="244" t="e">
        <f t="shared" ca="1" si="144"/>
        <v>#NAME?</v>
      </c>
      <c r="CD304" s="244" t="e">
        <f t="shared" ca="1" si="144"/>
        <v>#NAME?</v>
      </c>
      <c r="CE304" s="244" t="e">
        <f t="shared" ca="1" si="144"/>
        <v>#NAME?</v>
      </c>
      <c r="CF304" s="244" t="e">
        <f t="shared" ca="1" si="144"/>
        <v>#NAME?</v>
      </c>
      <c r="CG304" s="244" t="e">
        <f t="shared" ca="1" si="142"/>
        <v>#NAME?</v>
      </c>
      <c r="CH304" s="244" t="e">
        <f t="shared" ca="1" si="142"/>
        <v>#NAME?</v>
      </c>
      <c r="CI304" s="244" t="e">
        <f t="shared" ca="1" si="142"/>
        <v>#NAME?</v>
      </c>
      <c r="CJ304" s="244" t="e">
        <f t="shared" ca="1" si="142"/>
        <v>#NAME?</v>
      </c>
      <c r="CK304" s="244" t="e">
        <f t="shared" ca="1" si="131"/>
        <v>#NAME?</v>
      </c>
      <c r="CL304" s="244" t="e">
        <f t="shared" ca="1" si="131"/>
        <v>#NAME?</v>
      </c>
      <c r="CM304" s="244" t="e">
        <f t="shared" ca="1" si="131"/>
        <v>#NAME?</v>
      </c>
      <c r="CN304" s="244" t="e">
        <f t="shared" ca="1" si="131"/>
        <v>#NAME?</v>
      </c>
      <c r="CO304" s="244" t="e">
        <f t="shared" ca="1" si="131"/>
        <v>#NAME?</v>
      </c>
      <c r="CP304" s="244" t="e">
        <f t="shared" ca="1" si="131"/>
        <v>#NAME?</v>
      </c>
      <c r="CQ304" s="244" t="e">
        <f t="shared" ca="1" si="131"/>
        <v>#NAME?</v>
      </c>
      <c r="CT304" s="299"/>
      <c r="CV304" s="301" t="s">
        <v>11547</v>
      </c>
      <c r="CX304" s="244" t="e">
        <f t="shared" ca="1" si="145"/>
        <v>#NAME?</v>
      </c>
      <c r="CY304" s="244" t="e">
        <f t="shared" ca="1" si="145"/>
        <v>#NAME?</v>
      </c>
      <c r="CZ304" s="244" t="e">
        <f t="shared" ca="1" si="145"/>
        <v>#NAME?</v>
      </c>
      <c r="DA304" s="244" t="e">
        <f t="shared" ca="1" si="145"/>
        <v>#NAME?</v>
      </c>
      <c r="DB304" s="244" t="e">
        <f t="shared" ca="1" si="145"/>
        <v>#NAME?</v>
      </c>
      <c r="DC304" s="244" t="e">
        <f t="shared" ca="1" si="145"/>
        <v>#NAME?</v>
      </c>
      <c r="DD304" s="244" t="e">
        <f t="shared" ca="1" si="145"/>
        <v>#NAME?</v>
      </c>
      <c r="DE304" s="244" t="e">
        <f t="shared" ca="1" si="143"/>
        <v>#NAME?</v>
      </c>
      <c r="DF304" s="244" t="e">
        <f t="shared" ca="1" si="143"/>
        <v>#NAME?</v>
      </c>
      <c r="DG304" s="244" t="e">
        <f t="shared" ca="1" si="143"/>
        <v>#NAME?</v>
      </c>
      <c r="DH304" s="244" t="e">
        <f t="shared" ca="1" si="143"/>
        <v>#NAME?</v>
      </c>
      <c r="DI304" s="244" t="e">
        <f t="shared" ca="1" si="132"/>
        <v>#NAME?</v>
      </c>
      <c r="DJ304" s="244" t="e">
        <f t="shared" ca="1" si="132"/>
        <v>#NAME?</v>
      </c>
      <c r="DK304" s="244" t="e">
        <f t="shared" ca="1" si="132"/>
        <v>#NAME?</v>
      </c>
      <c r="DL304" s="244" t="e">
        <f t="shared" ca="1" si="132"/>
        <v>#NAME?</v>
      </c>
      <c r="DM304" s="244" t="e">
        <f t="shared" ca="1" si="132"/>
        <v>#NAME?</v>
      </c>
      <c r="DN304" s="244" t="e">
        <f t="shared" ca="1" si="132"/>
        <v>#NAME?</v>
      </c>
      <c r="DO304" s="244" t="e">
        <f t="shared" ca="1" si="132"/>
        <v>#NAME?</v>
      </c>
    </row>
    <row r="305" spans="2:119" ht="16.5" thickBot="1">
      <c r="B305" s="290" t="s">
        <v>10996</v>
      </c>
      <c r="C305" s="303">
        <f>AP73</f>
        <v>134.35677181252572</v>
      </c>
      <c r="D305" s="292" t="s">
        <v>10965</v>
      </c>
      <c r="E305" s="293">
        <f>Y61</f>
        <v>140.70357362119734</v>
      </c>
      <c r="F305" s="221">
        <f t="shared" si="126"/>
        <v>387.59147482178895</v>
      </c>
      <c r="G305" s="221">
        <f t="shared" si="126"/>
        <v>387.2146661899489</v>
      </c>
      <c r="H305" s="221">
        <f t="shared" si="138"/>
        <v>386.83950254484841</v>
      </c>
      <c r="I305" s="221">
        <f t="shared" si="138"/>
        <v>386.32632276574634</v>
      </c>
      <c r="J305" s="221">
        <f t="shared" si="138"/>
        <v>385.81621475214433</v>
      </c>
      <c r="K305" s="221">
        <f t="shared" si="138"/>
        <v>385.30915658208448</v>
      </c>
      <c r="L305" s="221">
        <f t="shared" si="138"/>
        <v>384.62258940412073</v>
      </c>
      <c r="M305" s="221">
        <f t="shared" si="138"/>
        <v>383.76093568154766</v>
      </c>
      <c r="N305" s="221">
        <f t="shared" si="138"/>
        <v>382.90811915258087</v>
      </c>
      <c r="O305" s="221">
        <f t="shared" si="138"/>
        <v>381.57929755533007</v>
      </c>
      <c r="P305" s="221">
        <f t="shared" si="138"/>
        <v>380.27182145986512</v>
      </c>
      <c r="Q305" s="221">
        <f t="shared" si="138"/>
        <v>378.30755131592417</v>
      </c>
      <c r="R305" s="221">
        <f t="shared" si="138"/>
        <v>375.65386323421353</v>
      </c>
      <c r="S305" s="221">
        <f t="shared" si="140"/>
        <v>373.08900311942853</v>
      </c>
      <c r="T305" s="221">
        <f t="shared" si="140"/>
        <v>369.96471143841507</v>
      </c>
      <c r="U305" s="221">
        <f t="shared" si="140"/>
        <v>365.99985944765626</v>
      </c>
      <c r="V305" s="221">
        <f t="shared" si="140"/>
        <v>346.11032896152398</v>
      </c>
      <c r="W305" s="221">
        <f t="shared" si="140"/>
        <v>320.06034543372306</v>
      </c>
      <c r="Z305" s="290" t="s">
        <v>10996</v>
      </c>
      <c r="AA305" s="294">
        <f>AS73</f>
        <v>3.8E-3</v>
      </c>
      <c r="AB305" s="292" t="s">
        <v>10965</v>
      </c>
      <c r="AC305" s="295">
        <v>1E-4</v>
      </c>
      <c r="AD305" s="222" t="e">
        <f t="shared" ca="1" si="139"/>
        <v>#NAME?</v>
      </c>
      <c r="AE305" s="222" t="e">
        <f t="shared" ca="1" si="139"/>
        <v>#NAME?</v>
      </c>
      <c r="AF305" s="222" t="e">
        <f t="shared" ca="1" si="139"/>
        <v>#NAME?</v>
      </c>
      <c r="AG305" s="222" t="e">
        <f t="shared" ca="1" si="139"/>
        <v>#NAME?</v>
      </c>
      <c r="AH305" s="222" t="e">
        <f t="shared" ca="1" si="137"/>
        <v>#NAME?</v>
      </c>
      <c r="AI305" s="222" t="e">
        <f t="shared" ca="1" si="137"/>
        <v>#NAME?</v>
      </c>
      <c r="AJ305" s="222" t="e">
        <f t="shared" ca="1" si="137"/>
        <v>#NAME?</v>
      </c>
      <c r="AK305" s="222" t="e">
        <f t="shared" ca="1" si="137"/>
        <v>#NAME?</v>
      </c>
      <c r="AL305" s="222" t="e">
        <f t="shared" ca="1" si="137"/>
        <v>#NAME?</v>
      </c>
      <c r="AM305" s="222" t="e">
        <f t="shared" ca="1" si="137"/>
        <v>#NAME?</v>
      </c>
      <c r="AN305" s="222" t="e">
        <f t="shared" ca="1" si="137"/>
        <v>#NAME?</v>
      </c>
      <c r="AO305" s="222" t="e">
        <f t="shared" ca="1" si="135"/>
        <v>#NAME?</v>
      </c>
      <c r="AP305" s="222" t="e">
        <f t="shared" ca="1" si="135"/>
        <v>#NAME?</v>
      </c>
      <c r="AQ305" s="222" t="e">
        <f t="shared" ca="1" si="135"/>
        <v>#NAME?</v>
      </c>
      <c r="AR305" s="222" t="e">
        <f t="shared" ca="1" si="135"/>
        <v>#NAME?</v>
      </c>
      <c r="AS305" s="222" t="e">
        <f t="shared" ca="1" si="124"/>
        <v>#NAME?</v>
      </c>
      <c r="AT305" s="222" t="e">
        <f t="shared" ca="1" si="124"/>
        <v>#NAME?</v>
      </c>
      <c r="AU305" s="222" t="e">
        <f t="shared" ca="1" si="124"/>
        <v>#NAME?</v>
      </c>
      <c r="AX305" s="290" t="s">
        <v>10996</v>
      </c>
      <c r="AZ305" s="292" t="s">
        <v>10965</v>
      </c>
      <c r="BB305" s="244" t="e">
        <f t="shared" ca="1" si="146"/>
        <v>#NAME?</v>
      </c>
      <c r="BC305" s="244" t="e">
        <f t="shared" ca="1" si="146"/>
        <v>#NAME?</v>
      </c>
      <c r="BD305" s="244" t="e">
        <f t="shared" ca="1" si="146"/>
        <v>#NAME?</v>
      </c>
      <c r="BE305" s="244" t="e">
        <f t="shared" ca="1" si="146"/>
        <v>#NAME?</v>
      </c>
      <c r="BF305" s="244" t="e">
        <f t="shared" ca="1" si="146"/>
        <v>#NAME?</v>
      </c>
      <c r="BG305" s="244" t="e">
        <f t="shared" ca="1" si="136"/>
        <v>#NAME?</v>
      </c>
      <c r="BH305" s="244" t="e">
        <f t="shared" ca="1" si="136"/>
        <v>#NAME?</v>
      </c>
      <c r="BI305" s="244" t="e">
        <f t="shared" ca="1" si="136"/>
        <v>#NAME?</v>
      </c>
      <c r="BJ305" s="244" t="e">
        <f t="shared" ca="1" si="136"/>
        <v>#NAME?</v>
      </c>
      <c r="BK305" s="244" t="e">
        <f t="shared" ca="1" si="136"/>
        <v>#NAME?</v>
      </c>
      <c r="BL305" s="244" t="e">
        <f t="shared" ca="1" si="136"/>
        <v>#NAME?</v>
      </c>
      <c r="BM305" s="244" t="e">
        <f t="shared" ca="1" si="136"/>
        <v>#NAME?</v>
      </c>
      <c r="BN305" s="244" t="e">
        <f t="shared" ca="1" si="136"/>
        <v>#NAME?</v>
      </c>
      <c r="BO305" s="244" t="e">
        <f t="shared" ca="1" si="136"/>
        <v>#NAME?</v>
      </c>
      <c r="BP305" s="244" t="e">
        <f t="shared" ca="1" si="136"/>
        <v>#NAME?</v>
      </c>
      <c r="BQ305" s="244" t="e">
        <f t="shared" ca="1" si="136"/>
        <v>#NAME?</v>
      </c>
      <c r="BR305" s="244" t="e">
        <f t="shared" ca="1" si="133"/>
        <v>#NAME?</v>
      </c>
      <c r="BS305" s="244" t="e">
        <f t="shared" ca="1" si="133"/>
        <v>#NAME?</v>
      </c>
      <c r="BV305" s="290" t="s">
        <v>10996</v>
      </c>
      <c r="BX305" s="292" t="s">
        <v>10965</v>
      </c>
      <c r="BZ305" s="244" t="e">
        <f t="shared" ca="1" si="144"/>
        <v>#NAME?</v>
      </c>
      <c r="CA305" s="244" t="e">
        <f t="shared" ca="1" si="144"/>
        <v>#NAME?</v>
      </c>
      <c r="CB305" s="244" t="e">
        <f t="shared" ca="1" si="144"/>
        <v>#NAME?</v>
      </c>
      <c r="CC305" s="244" t="e">
        <f t="shared" ca="1" si="144"/>
        <v>#NAME?</v>
      </c>
      <c r="CD305" s="244" t="e">
        <f t="shared" ca="1" si="144"/>
        <v>#NAME?</v>
      </c>
      <c r="CE305" s="244" t="e">
        <f t="shared" ca="1" si="144"/>
        <v>#NAME?</v>
      </c>
      <c r="CF305" s="244" t="e">
        <f t="shared" ca="1" si="144"/>
        <v>#NAME?</v>
      </c>
      <c r="CG305" s="244" t="e">
        <f t="shared" ca="1" si="142"/>
        <v>#NAME?</v>
      </c>
      <c r="CH305" s="244" t="e">
        <f t="shared" ca="1" si="142"/>
        <v>#NAME?</v>
      </c>
      <c r="CI305" s="244" t="e">
        <f t="shared" ca="1" si="142"/>
        <v>#NAME?</v>
      </c>
      <c r="CJ305" s="244" t="e">
        <f t="shared" ca="1" si="142"/>
        <v>#NAME?</v>
      </c>
      <c r="CK305" s="244" t="e">
        <f t="shared" ca="1" si="131"/>
        <v>#NAME?</v>
      </c>
      <c r="CL305" s="244" t="e">
        <f t="shared" ca="1" si="131"/>
        <v>#NAME?</v>
      </c>
      <c r="CM305" s="244" t="e">
        <f t="shared" ca="1" si="131"/>
        <v>#NAME?</v>
      </c>
      <c r="CN305" s="244" t="e">
        <f t="shared" ca="1" si="131"/>
        <v>#NAME?</v>
      </c>
      <c r="CO305" s="244" t="e">
        <f t="shared" ca="1" si="131"/>
        <v>#NAME?</v>
      </c>
      <c r="CP305" s="244" t="e">
        <f t="shared" ca="1" si="131"/>
        <v>#NAME?</v>
      </c>
      <c r="CQ305" s="244" t="e">
        <f t="shared" ca="1" si="131"/>
        <v>#NAME?</v>
      </c>
      <c r="CT305" s="290" t="s">
        <v>10996</v>
      </c>
      <c r="CV305" s="292" t="s">
        <v>10965</v>
      </c>
      <c r="CX305" s="244" t="e">
        <f t="shared" ca="1" si="145"/>
        <v>#NAME?</v>
      </c>
      <c r="CY305" s="244" t="e">
        <f t="shared" ca="1" si="145"/>
        <v>#NAME?</v>
      </c>
      <c r="CZ305" s="244" t="e">
        <f t="shared" ca="1" si="145"/>
        <v>#NAME?</v>
      </c>
      <c r="DA305" s="244" t="e">
        <f t="shared" ca="1" si="145"/>
        <v>#NAME?</v>
      </c>
      <c r="DB305" s="244" t="e">
        <f t="shared" ca="1" si="145"/>
        <v>#NAME?</v>
      </c>
      <c r="DC305" s="244" t="e">
        <f t="shared" ca="1" si="145"/>
        <v>#NAME?</v>
      </c>
      <c r="DD305" s="244" t="e">
        <f t="shared" ca="1" si="145"/>
        <v>#NAME?</v>
      </c>
      <c r="DE305" s="244" t="e">
        <f t="shared" ca="1" si="143"/>
        <v>#NAME?</v>
      </c>
      <c r="DF305" s="244" t="e">
        <f t="shared" ca="1" si="143"/>
        <v>#NAME?</v>
      </c>
      <c r="DG305" s="244" t="e">
        <f t="shared" ca="1" si="143"/>
        <v>#NAME?</v>
      </c>
      <c r="DH305" s="244" t="e">
        <f t="shared" ca="1" si="143"/>
        <v>#NAME?</v>
      </c>
      <c r="DI305" s="244" t="e">
        <f t="shared" ca="1" si="132"/>
        <v>#NAME?</v>
      </c>
      <c r="DJ305" s="244" t="e">
        <f t="shared" ca="1" si="132"/>
        <v>#NAME?</v>
      </c>
      <c r="DK305" s="244" t="e">
        <f t="shared" ca="1" si="132"/>
        <v>#NAME?</v>
      </c>
      <c r="DL305" s="244" t="e">
        <f t="shared" ca="1" si="132"/>
        <v>#NAME?</v>
      </c>
      <c r="DM305" s="244" t="e">
        <f t="shared" ca="1" si="132"/>
        <v>#NAME?</v>
      </c>
      <c r="DN305" s="244" t="e">
        <f t="shared" ca="1" si="132"/>
        <v>#NAME?</v>
      </c>
      <c r="DO305" s="244" t="e">
        <f t="shared" ca="1" si="132"/>
        <v>#NAME?</v>
      </c>
    </row>
    <row r="306" spans="2:119" ht="16.5" thickBot="1">
      <c r="B306" s="296"/>
      <c r="C306" s="297">
        <f t="shared" si="119"/>
        <v>134.35677181252572</v>
      </c>
      <c r="D306" s="298" t="s">
        <v>10972</v>
      </c>
      <c r="E306" s="293">
        <f t="shared" ref="E306:E322" si="147">Y62</f>
        <v>140.21625407491695</v>
      </c>
      <c r="F306" s="221">
        <f t="shared" si="126"/>
        <v>387.10415527550856</v>
      </c>
      <c r="G306" s="221">
        <f t="shared" si="126"/>
        <v>386.72734664366851</v>
      </c>
      <c r="H306" s="221">
        <f t="shared" si="138"/>
        <v>386.35218299856797</v>
      </c>
      <c r="I306" s="221">
        <f t="shared" si="138"/>
        <v>385.83900321946595</v>
      </c>
      <c r="J306" s="221">
        <f t="shared" si="138"/>
        <v>385.328895205864</v>
      </c>
      <c r="K306" s="221">
        <f t="shared" si="138"/>
        <v>384.82183703580409</v>
      </c>
      <c r="L306" s="221">
        <f t="shared" si="138"/>
        <v>384.13526985784029</v>
      </c>
      <c r="M306" s="221">
        <f t="shared" si="138"/>
        <v>383.27361613526728</v>
      </c>
      <c r="N306" s="221">
        <f t="shared" si="138"/>
        <v>382.42079960630048</v>
      </c>
      <c r="O306" s="221">
        <f t="shared" si="138"/>
        <v>381.09197800904974</v>
      </c>
      <c r="P306" s="221">
        <f t="shared" si="138"/>
        <v>379.78450191358468</v>
      </c>
      <c r="Q306" s="221">
        <f t="shared" si="138"/>
        <v>377.82023176964378</v>
      </c>
      <c r="R306" s="221">
        <f t="shared" si="138"/>
        <v>375.16654368793309</v>
      </c>
      <c r="S306" s="221">
        <f t="shared" si="140"/>
        <v>372.60168357314814</v>
      </c>
      <c r="T306" s="221">
        <f t="shared" si="140"/>
        <v>369.47739189213468</v>
      </c>
      <c r="U306" s="221">
        <f t="shared" si="140"/>
        <v>365.51253990137587</v>
      </c>
      <c r="V306" s="221">
        <f t="shared" si="140"/>
        <v>345.62300941524359</v>
      </c>
      <c r="W306" s="221">
        <f t="shared" si="140"/>
        <v>319.57302588744267</v>
      </c>
      <c r="Z306" s="296"/>
      <c r="AA306" s="294">
        <f t="shared" si="141"/>
        <v>3.8E-3</v>
      </c>
      <c r="AB306" s="298" t="s">
        <v>10972</v>
      </c>
      <c r="AC306" s="295">
        <v>1E-4</v>
      </c>
      <c r="AD306" s="222" t="e">
        <f t="shared" ca="1" si="139"/>
        <v>#NAME?</v>
      </c>
      <c r="AE306" s="222" t="e">
        <f t="shared" ca="1" si="139"/>
        <v>#NAME?</v>
      </c>
      <c r="AF306" s="222" t="e">
        <f t="shared" ca="1" si="139"/>
        <v>#NAME?</v>
      </c>
      <c r="AG306" s="222" t="e">
        <f t="shared" ca="1" si="139"/>
        <v>#NAME?</v>
      </c>
      <c r="AH306" s="222" t="e">
        <f t="shared" ca="1" si="137"/>
        <v>#NAME?</v>
      </c>
      <c r="AI306" s="222" t="e">
        <f t="shared" ca="1" si="137"/>
        <v>#NAME?</v>
      </c>
      <c r="AJ306" s="222" t="e">
        <f t="shared" ca="1" si="137"/>
        <v>#NAME?</v>
      </c>
      <c r="AK306" s="222" t="e">
        <f t="shared" ca="1" si="137"/>
        <v>#NAME?</v>
      </c>
      <c r="AL306" s="222" t="e">
        <f t="shared" ca="1" si="137"/>
        <v>#NAME?</v>
      </c>
      <c r="AM306" s="222" t="e">
        <f t="shared" ca="1" si="137"/>
        <v>#NAME?</v>
      </c>
      <c r="AN306" s="222" t="e">
        <f t="shared" ca="1" si="137"/>
        <v>#NAME?</v>
      </c>
      <c r="AO306" s="222" t="e">
        <f t="shared" ca="1" si="135"/>
        <v>#NAME?</v>
      </c>
      <c r="AP306" s="222" t="e">
        <f t="shared" ca="1" si="135"/>
        <v>#NAME?</v>
      </c>
      <c r="AQ306" s="222" t="e">
        <f t="shared" ca="1" si="135"/>
        <v>#NAME?</v>
      </c>
      <c r="AR306" s="222" t="e">
        <f t="shared" ca="1" si="135"/>
        <v>#NAME?</v>
      </c>
      <c r="AS306" s="222" t="e">
        <f t="shared" ca="1" si="124"/>
        <v>#NAME?</v>
      </c>
      <c r="AT306" s="222" t="e">
        <f t="shared" ca="1" si="124"/>
        <v>#NAME?</v>
      </c>
      <c r="AU306" s="222" t="e">
        <f t="shared" ca="1" si="124"/>
        <v>#NAME?</v>
      </c>
      <c r="AX306" s="296"/>
      <c r="AZ306" s="298" t="s">
        <v>10972</v>
      </c>
      <c r="BB306" s="244" t="e">
        <f t="shared" ca="1" si="146"/>
        <v>#NAME?</v>
      </c>
      <c r="BC306" s="244" t="e">
        <f t="shared" ca="1" si="146"/>
        <v>#NAME?</v>
      </c>
      <c r="BD306" s="244" t="e">
        <f t="shared" ca="1" si="146"/>
        <v>#NAME?</v>
      </c>
      <c r="BE306" s="244" t="e">
        <f t="shared" ca="1" si="146"/>
        <v>#NAME?</v>
      </c>
      <c r="BF306" s="244" t="e">
        <f t="shared" ca="1" si="146"/>
        <v>#NAME?</v>
      </c>
      <c r="BG306" s="244" t="e">
        <f t="shared" ca="1" si="136"/>
        <v>#NAME?</v>
      </c>
      <c r="BH306" s="244" t="e">
        <f t="shared" ca="1" si="136"/>
        <v>#NAME?</v>
      </c>
      <c r="BI306" s="244" t="e">
        <f t="shared" ca="1" si="136"/>
        <v>#NAME?</v>
      </c>
      <c r="BJ306" s="244" t="e">
        <f t="shared" ca="1" si="136"/>
        <v>#NAME?</v>
      </c>
      <c r="BK306" s="244" t="e">
        <f t="shared" ca="1" si="136"/>
        <v>#NAME?</v>
      </c>
      <c r="BL306" s="244" t="e">
        <f t="shared" ca="1" si="136"/>
        <v>#NAME?</v>
      </c>
      <c r="BM306" s="244" t="e">
        <f t="shared" ca="1" si="136"/>
        <v>#NAME?</v>
      </c>
      <c r="BN306" s="244" t="e">
        <f t="shared" ca="1" si="136"/>
        <v>#NAME?</v>
      </c>
      <c r="BO306" s="244" t="e">
        <f t="shared" ca="1" si="136"/>
        <v>#NAME?</v>
      </c>
      <c r="BP306" s="244" t="e">
        <f t="shared" ca="1" si="136"/>
        <v>#NAME?</v>
      </c>
      <c r="BQ306" s="244" t="e">
        <f t="shared" ca="1" si="136"/>
        <v>#NAME?</v>
      </c>
      <c r="BR306" s="244" t="e">
        <f t="shared" ca="1" si="133"/>
        <v>#NAME?</v>
      </c>
      <c r="BS306" s="244" t="e">
        <f t="shared" ca="1" si="133"/>
        <v>#NAME?</v>
      </c>
      <c r="BV306" s="296"/>
      <c r="BX306" s="298" t="s">
        <v>10972</v>
      </c>
      <c r="BZ306" s="244" t="e">
        <f t="shared" ca="1" si="144"/>
        <v>#NAME?</v>
      </c>
      <c r="CA306" s="244" t="e">
        <f t="shared" ca="1" si="144"/>
        <v>#NAME?</v>
      </c>
      <c r="CB306" s="244" t="e">
        <f t="shared" ca="1" si="144"/>
        <v>#NAME?</v>
      </c>
      <c r="CC306" s="244" t="e">
        <f t="shared" ca="1" si="144"/>
        <v>#NAME?</v>
      </c>
      <c r="CD306" s="244" t="e">
        <f t="shared" ca="1" si="144"/>
        <v>#NAME?</v>
      </c>
      <c r="CE306" s="244" t="e">
        <f t="shared" ca="1" si="144"/>
        <v>#NAME?</v>
      </c>
      <c r="CF306" s="244" t="e">
        <f t="shared" ca="1" si="144"/>
        <v>#NAME?</v>
      </c>
      <c r="CG306" s="244" t="e">
        <f t="shared" ca="1" si="142"/>
        <v>#NAME?</v>
      </c>
      <c r="CH306" s="244" t="e">
        <f t="shared" ca="1" si="142"/>
        <v>#NAME?</v>
      </c>
      <c r="CI306" s="244" t="e">
        <f t="shared" ca="1" si="142"/>
        <v>#NAME?</v>
      </c>
      <c r="CJ306" s="244" t="e">
        <f t="shared" ca="1" si="142"/>
        <v>#NAME?</v>
      </c>
      <c r="CK306" s="244" t="e">
        <f t="shared" ca="1" si="131"/>
        <v>#NAME?</v>
      </c>
      <c r="CL306" s="244" t="e">
        <f t="shared" ca="1" si="131"/>
        <v>#NAME?</v>
      </c>
      <c r="CM306" s="244" t="e">
        <f t="shared" ca="1" si="131"/>
        <v>#NAME?</v>
      </c>
      <c r="CN306" s="244" t="e">
        <f t="shared" ca="1" si="131"/>
        <v>#NAME?</v>
      </c>
      <c r="CO306" s="244" t="e">
        <f t="shared" ca="1" si="131"/>
        <v>#NAME?</v>
      </c>
      <c r="CP306" s="244" t="e">
        <f t="shared" ca="1" si="131"/>
        <v>#NAME?</v>
      </c>
      <c r="CQ306" s="244" t="e">
        <f t="shared" ca="1" si="131"/>
        <v>#NAME?</v>
      </c>
      <c r="CT306" s="296"/>
      <c r="CV306" s="298" t="s">
        <v>10972</v>
      </c>
      <c r="CX306" s="244" t="e">
        <f t="shared" ca="1" si="145"/>
        <v>#NAME?</v>
      </c>
      <c r="CY306" s="244" t="e">
        <f t="shared" ca="1" si="145"/>
        <v>#NAME?</v>
      </c>
      <c r="CZ306" s="244" t="e">
        <f t="shared" ca="1" si="145"/>
        <v>#NAME?</v>
      </c>
      <c r="DA306" s="244" t="e">
        <f t="shared" ca="1" si="145"/>
        <v>#NAME?</v>
      </c>
      <c r="DB306" s="244" t="e">
        <f t="shared" ca="1" si="145"/>
        <v>#NAME?</v>
      </c>
      <c r="DC306" s="244" t="e">
        <f t="shared" ca="1" si="145"/>
        <v>#NAME?</v>
      </c>
      <c r="DD306" s="244" t="e">
        <f t="shared" ca="1" si="145"/>
        <v>#NAME?</v>
      </c>
      <c r="DE306" s="244" t="e">
        <f t="shared" ca="1" si="143"/>
        <v>#NAME?</v>
      </c>
      <c r="DF306" s="244" t="e">
        <f t="shared" ca="1" si="143"/>
        <v>#NAME?</v>
      </c>
      <c r="DG306" s="244" t="e">
        <f t="shared" ca="1" si="143"/>
        <v>#NAME?</v>
      </c>
      <c r="DH306" s="244" t="e">
        <f t="shared" ca="1" si="143"/>
        <v>#NAME?</v>
      </c>
      <c r="DI306" s="244" t="e">
        <f t="shared" ca="1" si="132"/>
        <v>#NAME?</v>
      </c>
      <c r="DJ306" s="244" t="e">
        <f t="shared" ca="1" si="132"/>
        <v>#NAME?</v>
      </c>
      <c r="DK306" s="244" t="e">
        <f t="shared" ca="1" si="132"/>
        <v>#NAME?</v>
      </c>
      <c r="DL306" s="244" t="e">
        <f t="shared" ca="1" si="132"/>
        <v>#NAME?</v>
      </c>
      <c r="DM306" s="244" t="e">
        <f t="shared" ca="1" si="132"/>
        <v>#NAME?</v>
      </c>
      <c r="DN306" s="244" t="e">
        <f t="shared" ca="1" si="132"/>
        <v>#NAME?</v>
      </c>
      <c r="DO306" s="244" t="e">
        <f t="shared" ca="1" si="132"/>
        <v>#NAME?</v>
      </c>
    </row>
    <row r="307" spans="2:119" ht="16.5" thickBot="1">
      <c r="B307" s="296"/>
      <c r="C307" s="297">
        <f t="shared" si="119"/>
        <v>134.35677181252572</v>
      </c>
      <c r="D307" s="298" t="s">
        <v>10973</v>
      </c>
      <c r="E307" s="293">
        <f t="shared" si="147"/>
        <v>139.73113923973111</v>
      </c>
      <c r="F307" s="221">
        <f t="shared" si="126"/>
        <v>386.61904044032269</v>
      </c>
      <c r="G307" s="221">
        <f t="shared" si="126"/>
        <v>386.24223180848264</v>
      </c>
      <c r="H307" s="221">
        <f t="shared" si="138"/>
        <v>385.86706816338216</v>
      </c>
      <c r="I307" s="221">
        <f t="shared" si="138"/>
        <v>385.35388838428014</v>
      </c>
      <c r="J307" s="221">
        <f t="shared" si="138"/>
        <v>384.84378037067813</v>
      </c>
      <c r="K307" s="221">
        <f t="shared" si="138"/>
        <v>384.33672220061828</v>
      </c>
      <c r="L307" s="221">
        <f t="shared" si="138"/>
        <v>383.65015502265447</v>
      </c>
      <c r="M307" s="221">
        <f t="shared" si="138"/>
        <v>382.78850130008141</v>
      </c>
      <c r="N307" s="221">
        <f t="shared" si="138"/>
        <v>381.93568477111467</v>
      </c>
      <c r="O307" s="221">
        <f t="shared" si="138"/>
        <v>380.60686317386387</v>
      </c>
      <c r="P307" s="221">
        <f t="shared" si="138"/>
        <v>379.29938707839887</v>
      </c>
      <c r="Q307" s="221">
        <f t="shared" si="138"/>
        <v>377.33511693445791</v>
      </c>
      <c r="R307" s="221">
        <f t="shared" si="138"/>
        <v>374.68142885274727</v>
      </c>
      <c r="S307" s="221">
        <f t="shared" si="140"/>
        <v>372.11656873796233</v>
      </c>
      <c r="T307" s="221">
        <f t="shared" si="140"/>
        <v>368.99227705694886</v>
      </c>
      <c r="U307" s="221">
        <f t="shared" si="140"/>
        <v>365.02742506619006</v>
      </c>
      <c r="V307" s="221">
        <f t="shared" si="140"/>
        <v>345.13789458005772</v>
      </c>
      <c r="W307" s="221">
        <f t="shared" si="140"/>
        <v>319.0879110522568</v>
      </c>
      <c r="Z307" s="296"/>
      <c r="AA307" s="294">
        <f t="shared" si="141"/>
        <v>3.8E-3</v>
      </c>
      <c r="AB307" s="298" t="s">
        <v>10973</v>
      </c>
      <c r="AC307" s="295">
        <v>2.0000000000000001E-4</v>
      </c>
      <c r="AD307" s="222" t="e">
        <f t="shared" ca="1" si="139"/>
        <v>#NAME?</v>
      </c>
      <c r="AE307" s="222" t="e">
        <f t="shared" ca="1" si="139"/>
        <v>#NAME?</v>
      </c>
      <c r="AF307" s="222" t="e">
        <f t="shared" ca="1" si="139"/>
        <v>#NAME?</v>
      </c>
      <c r="AG307" s="222" t="e">
        <f t="shared" ca="1" si="139"/>
        <v>#NAME?</v>
      </c>
      <c r="AH307" s="222" t="e">
        <f t="shared" ca="1" si="137"/>
        <v>#NAME?</v>
      </c>
      <c r="AI307" s="222" t="e">
        <f t="shared" ca="1" si="137"/>
        <v>#NAME?</v>
      </c>
      <c r="AJ307" s="222" t="e">
        <f t="shared" ca="1" si="137"/>
        <v>#NAME?</v>
      </c>
      <c r="AK307" s="222" t="e">
        <f t="shared" ca="1" si="137"/>
        <v>#NAME?</v>
      </c>
      <c r="AL307" s="222" t="e">
        <f t="shared" ca="1" si="137"/>
        <v>#NAME?</v>
      </c>
      <c r="AM307" s="222" t="e">
        <f t="shared" ca="1" si="137"/>
        <v>#NAME?</v>
      </c>
      <c r="AN307" s="222" t="e">
        <f t="shared" ca="1" si="137"/>
        <v>#NAME?</v>
      </c>
      <c r="AO307" s="222" t="e">
        <f t="shared" ca="1" si="135"/>
        <v>#NAME?</v>
      </c>
      <c r="AP307" s="222" t="e">
        <f t="shared" ca="1" si="135"/>
        <v>#NAME?</v>
      </c>
      <c r="AQ307" s="222" t="e">
        <f t="shared" ca="1" si="135"/>
        <v>#NAME?</v>
      </c>
      <c r="AR307" s="222" t="e">
        <f t="shared" ca="1" si="135"/>
        <v>#NAME?</v>
      </c>
      <c r="AS307" s="222" t="e">
        <f t="shared" ca="1" si="124"/>
        <v>#NAME?</v>
      </c>
      <c r="AT307" s="222" t="e">
        <f t="shared" ca="1" si="124"/>
        <v>#NAME?</v>
      </c>
      <c r="AU307" s="222" t="e">
        <f t="shared" ca="1" si="124"/>
        <v>#NAME?</v>
      </c>
      <c r="AX307" s="296"/>
      <c r="AZ307" s="298" t="s">
        <v>10973</v>
      </c>
      <c r="BB307" s="244" t="e">
        <f t="shared" ca="1" si="146"/>
        <v>#NAME?</v>
      </c>
      <c r="BC307" s="244" t="e">
        <f t="shared" ca="1" si="146"/>
        <v>#NAME?</v>
      </c>
      <c r="BD307" s="244" t="e">
        <f t="shared" ca="1" si="146"/>
        <v>#NAME?</v>
      </c>
      <c r="BE307" s="244" t="e">
        <f t="shared" ca="1" si="146"/>
        <v>#NAME?</v>
      </c>
      <c r="BF307" s="244" t="e">
        <f t="shared" ca="1" si="146"/>
        <v>#NAME?</v>
      </c>
      <c r="BG307" s="244" t="e">
        <f t="shared" ca="1" si="136"/>
        <v>#NAME?</v>
      </c>
      <c r="BH307" s="244" t="e">
        <f t="shared" ca="1" si="136"/>
        <v>#NAME?</v>
      </c>
      <c r="BI307" s="244" t="e">
        <f t="shared" ca="1" si="136"/>
        <v>#NAME?</v>
      </c>
      <c r="BJ307" s="244" t="e">
        <f t="shared" ca="1" si="136"/>
        <v>#NAME?</v>
      </c>
      <c r="BK307" s="244" t="e">
        <f t="shared" ca="1" si="136"/>
        <v>#NAME?</v>
      </c>
      <c r="BL307" s="244" t="e">
        <f t="shared" ca="1" si="136"/>
        <v>#NAME?</v>
      </c>
      <c r="BM307" s="244" t="e">
        <f t="shared" ca="1" si="136"/>
        <v>#NAME?</v>
      </c>
      <c r="BN307" s="244" t="e">
        <f t="shared" ca="1" si="136"/>
        <v>#NAME?</v>
      </c>
      <c r="BO307" s="244" t="e">
        <f t="shared" ca="1" si="136"/>
        <v>#NAME?</v>
      </c>
      <c r="BP307" s="244" t="e">
        <f t="shared" ca="1" si="136"/>
        <v>#NAME?</v>
      </c>
      <c r="BQ307" s="244" t="e">
        <f t="shared" ca="1" si="136"/>
        <v>#NAME?</v>
      </c>
      <c r="BR307" s="244" t="e">
        <f t="shared" ca="1" si="133"/>
        <v>#NAME?</v>
      </c>
      <c r="BS307" s="244" t="e">
        <f t="shared" ca="1" si="133"/>
        <v>#NAME?</v>
      </c>
      <c r="BV307" s="296"/>
      <c r="BX307" s="298" t="s">
        <v>10973</v>
      </c>
      <c r="BZ307" s="244" t="e">
        <f t="shared" ca="1" si="144"/>
        <v>#NAME?</v>
      </c>
      <c r="CA307" s="244" t="e">
        <f t="shared" ca="1" si="144"/>
        <v>#NAME?</v>
      </c>
      <c r="CB307" s="244" t="e">
        <f t="shared" ca="1" si="144"/>
        <v>#NAME?</v>
      </c>
      <c r="CC307" s="244" t="e">
        <f t="shared" ca="1" si="144"/>
        <v>#NAME?</v>
      </c>
      <c r="CD307" s="244" t="e">
        <f t="shared" ca="1" si="144"/>
        <v>#NAME?</v>
      </c>
      <c r="CE307" s="244" t="e">
        <f t="shared" ca="1" si="144"/>
        <v>#NAME?</v>
      </c>
      <c r="CF307" s="244" t="e">
        <f t="shared" ca="1" si="144"/>
        <v>#NAME?</v>
      </c>
      <c r="CG307" s="244" t="e">
        <f t="shared" ca="1" si="142"/>
        <v>#NAME?</v>
      </c>
      <c r="CH307" s="244" t="e">
        <f t="shared" ca="1" si="142"/>
        <v>#NAME?</v>
      </c>
      <c r="CI307" s="244" t="e">
        <f t="shared" ca="1" si="142"/>
        <v>#NAME?</v>
      </c>
      <c r="CJ307" s="244" t="e">
        <f t="shared" ca="1" si="142"/>
        <v>#NAME?</v>
      </c>
      <c r="CK307" s="244" t="e">
        <f t="shared" ca="1" si="131"/>
        <v>#NAME?</v>
      </c>
      <c r="CL307" s="244" t="e">
        <f t="shared" ca="1" si="131"/>
        <v>#NAME?</v>
      </c>
      <c r="CM307" s="244" t="e">
        <f t="shared" ca="1" si="131"/>
        <v>#NAME?</v>
      </c>
      <c r="CN307" s="244" t="e">
        <f t="shared" ca="1" si="131"/>
        <v>#NAME?</v>
      </c>
      <c r="CO307" s="244" t="e">
        <f t="shared" ca="1" si="131"/>
        <v>#NAME?</v>
      </c>
      <c r="CP307" s="244" t="e">
        <f t="shared" ca="1" si="131"/>
        <v>#NAME?</v>
      </c>
      <c r="CQ307" s="244" t="e">
        <f t="shared" ca="1" si="131"/>
        <v>#NAME?</v>
      </c>
      <c r="CT307" s="296"/>
      <c r="CV307" s="298" t="s">
        <v>10973</v>
      </c>
      <c r="CX307" s="244" t="e">
        <f t="shared" ca="1" si="145"/>
        <v>#NAME?</v>
      </c>
      <c r="CY307" s="244" t="e">
        <f t="shared" ca="1" si="145"/>
        <v>#NAME?</v>
      </c>
      <c r="CZ307" s="244" t="e">
        <f t="shared" ca="1" si="145"/>
        <v>#NAME?</v>
      </c>
      <c r="DA307" s="244" t="e">
        <f t="shared" ca="1" si="145"/>
        <v>#NAME?</v>
      </c>
      <c r="DB307" s="244" t="e">
        <f t="shared" ca="1" si="145"/>
        <v>#NAME?</v>
      </c>
      <c r="DC307" s="244" t="e">
        <f t="shared" ca="1" si="145"/>
        <v>#NAME?</v>
      </c>
      <c r="DD307" s="244" t="e">
        <f t="shared" ca="1" si="145"/>
        <v>#NAME?</v>
      </c>
      <c r="DE307" s="244" t="e">
        <f t="shared" ca="1" si="143"/>
        <v>#NAME?</v>
      </c>
      <c r="DF307" s="244" t="e">
        <f t="shared" ca="1" si="143"/>
        <v>#NAME?</v>
      </c>
      <c r="DG307" s="244" t="e">
        <f t="shared" ca="1" si="143"/>
        <v>#NAME?</v>
      </c>
      <c r="DH307" s="244" t="e">
        <f t="shared" ca="1" si="143"/>
        <v>#NAME?</v>
      </c>
      <c r="DI307" s="244" t="e">
        <f t="shared" ca="1" si="132"/>
        <v>#NAME?</v>
      </c>
      <c r="DJ307" s="244" t="e">
        <f t="shared" ca="1" si="132"/>
        <v>#NAME?</v>
      </c>
      <c r="DK307" s="244" t="e">
        <f t="shared" ca="1" si="132"/>
        <v>#NAME?</v>
      </c>
      <c r="DL307" s="244" t="e">
        <f t="shared" ca="1" si="132"/>
        <v>#NAME?</v>
      </c>
      <c r="DM307" s="244" t="e">
        <f t="shared" ca="1" si="132"/>
        <v>#NAME?</v>
      </c>
      <c r="DN307" s="244" t="e">
        <f t="shared" ca="1" si="132"/>
        <v>#NAME?</v>
      </c>
      <c r="DO307" s="244" t="e">
        <f t="shared" ca="1" si="132"/>
        <v>#NAME?</v>
      </c>
    </row>
    <row r="308" spans="2:119" ht="16.5" thickBot="1">
      <c r="B308" s="296"/>
      <c r="C308" s="297">
        <f t="shared" si="119"/>
        <v>134.35677181252572</v>
      </c>
      <c r="D308" s="298" t="s">
        <v>10974</v>
      </c>
      <c r="E308" s="293">
        <f t="shared" si="147"/>
        <v>139.06768436317935</v>
      </c>
      <c r="F308" s="221">
        <f t="shared" si="126"/>
        <v>385.95558556377097</v>
      </c>
      <c r="G308" s="221">
        <f t="shared" si="126"/>
        <v>385.57877693193092</v>
      </c>
      <c r="H308" s="221">
        <f t="shared" si="138"/>
        <v>385.20361328683043</v>
      </c>
      <c r="I308" s="221">
        <f t="shared" si="138"/>
        <v>384.69043350772836</v>
      </c>
      <c r="J308" s="221">
        <f t="shared" si="138"/>
        <v>384.18032549412635</v>
      </c>
      <c r="K308" s="221">
        <f t="shared" si="138"/>
        <v>383.6732673240665</v>
      </c>
      <c r="L308" s="221">
        <f t="shared" si="138"/>
        <v>382.98670014610275</v>
      </c>
      <c r="M308" s="221">
        <f t="shared" si="138"/>
        <v>382.12504642352968</v>
      </c>
      <c r="N308" s="221">
        <f t="shared" si="138"/>
        <v>381.27222989456288</v>
      </c>
      <c r="O308" s="221">
        <f t="shared" si="138"/>
        <v>379.94340829731209</v>
      </c>
      <c r="P308" s="221">
        <f t="shared" si="138"/>
        <v>378.63593220184714</v>
      </c>
      <c r="Q308" s="221">
        <f t="shared" si="138"/>
        <v>376.67166205790619</v>
      </c>
      <c r="R308" s="221">
        <f t="shared" si="138"/>
        <v>374.01797397619555</v>
      </c>
      <c r="S308" s="221">
        <f t="shared" si="140"/>
        <v>371.45311386141054</v>
      </c>
      <c r="T308" s="221">
        <f t="shared" si="140"/>
        <v>368.32882218039708</v>
      </c>
      <c r="U308" s="221">
        <f t="shared" si="140"/>
        <v>364.36397018963828</v>
      </c>
      <c r="V308" s="221">
        <f t="shared" si="140"/>
        <v>344.47443970350599</v>
      </c>
      <c r="W308" s="221">
        <f t="shared" si="140"/>
        <v>318.42445617570507</v>
      </c>
      <c r="Z308" s="296"/>
      <c r="AA308" s="294">
        <f t="shared" si="141"/>
        <v>3.8E-3</v>
      </c>
      <c r="AB308" s="298" t="s">
        <v>10974</v>
      </c>
      <c r="AC308" s="295">
        <v>4.0000000000000002E-4</v>
      </c>
      <c r="AD308" s="222" t="e">
        <f t="shared" ca="1" si="139"/>
        <v>#NAME?</v>
      </c>
      <c r="AE308" s="222" t="e">
        <f t="shared" ca="1" si="139"/>
        <v>#NAME?</v>
      </c>
      <c r="AF308" s="222" t="e">
        <f t="shared" ca="1" si="139"/>
        <v>#NAME?</v>
      </c>
      <c r="AG308" s="222" t="e">
        <f t="shared" ca="1" si="139"/>
        <v>#NAME?</v>
      </c>
      <c r="AH308" s="222" t="e">
        <f t="shared" ca="1" si="137"/>
        <v>#NAME?</v>
      </c>
      <c r="AI308" s="222" t="e">
        <f t="shared" ca="1" si="137"/>
        <v>#NAME?</v>
      </c>
      <c r="AJ308" s="222" t="e">
        <f t="shared" ca="1" si="137"/>
        <v>#NAME?</v>
      </c>
      <c r="AK308" s="222" t="e">
        <f t="shared" ca="1" si="137"/>
        <v>#NAME?</v>
      </c>
      <c r="AL308" s="222" t="e">
        <f t="shared" ca="1" si="137"/>
        <v>#NAME?</v>
      </c>
      <c r="AM308" s="222" t="e">
        <f t="shared" ca="1" si="137"/>
        <v>#NAME?</v>
      </c>
      <c r="AN308" s="222" t="e">
        <f t="shared" ca="1" si="137"/>
        <v>#NAME?</v>
      </c>
      <c r="AO308" s="222" t="e">
        <f t="shared" ca="1" si="135"/>
        <v>#NAME?</v>
      </c>
      <c r="AP308" s="222" t="e">
        <f t="shared" ca="1" si="135"/>
        <v>#NAME?</v>
      </c>
      <c r="AQ308" s="222" t="e">
        <f t="shared" ca="1" si="135"/>
        <v>#NAME?</v>
      </c>
      <c r="AR308" s="222" t="e">
        <f t="shared" ca="1" si="135"/>
        <v>#NAME?</v>
      </c>
      <c r="AS308" s="222" t="e">
        <f t="shared" ca="1" si="124"/>
        <v>#NAME?</v>
      </c>
      <c r="AT308" s="222" t="e">
        <f t="shared" ca="1" si="124"/>
        <v>#NAME?</v>
      </c>
      <c r="AU308" s="222" t="e">
        <f t="shared" ca="1" si="124"/>
        <v>#NAME?</v>
      </c>
      <c r="AX308" s="296"/>
      <c r="AZ308" s="298" t="s">
        <v>10974</v>
      </c>
      <c r="BB308" s="244" t="e">
        <f t="shared" ca="1" si="146"/>
        <v>#NAME?</v>
      </c>
      <c r="BC308" s="244" t="e">
        <f t="shared" ca="1" si="146"/>
        <v>#NAME?</v>
      </c>
      <c r="BD308" s="244" t="e">
        <f t="shared" ca="1" si="146"/>
        <v>#NAME?</v>
      </c>
      <c r="BE308" s="244" t="e">
        <f t="shared" ca="1" si="146"/>
        <v>#NAME?</v>
      </c>
      <c r="BF308" s="244" t="e">
        <f t="shared" ca="1" si="146"/>
        <v>#NAME?</v>
      </c>
      <c r="BG308" s="244" t="e">
        <f t="shared" ca="1" si="136"/>
        <v>#NAME?</v>
      </c>
      <c r="BH308" s="244" t="e">
        <f t="shared" ca="1" si="136"/>
        <v>#NAME?</v>
      </c>
      <c r="BI308" s="244" t="e">
        <f t="shared" ca="1" si="136"/>
        <v>#NAME?</v>
      </c>
      <c r="BJ308" s="244" t="e">
        <f t="shared" ca="1" si="136"/>
        <v>#NAME?</v>
      </c>
      <c r="BK308" s="244" t="e">
        <f t="shared" ca="1" si="136"/>
        <v>#NAME?</v>
      </c>
      <c r="BL308" s="244" t="e">
        <f t="shared" ca="1" si="136"/>
        <v>#NAME?</v>
      </c>
      <c r="BM308" s="244" t="e">
        <f t="shared" ca="1" si="136"/>
        <v>#NAME?</v>
      </c>
      <c r="BN308" s="244" t="e">
        <f t="shared" ca="1" si="136"/>
        <v>#NAME?</v>
      </c>
      <c r="BO308" s="244" t="e">
        <f t="shared" ca="1" si="136"/>
        <v>#NAME?</v>
      </c>
      <c r="BP308" s="244" t="e">
        <f t="shared" ca="1" si="136"/>
        <v>#NAME?</v>
      </c>
      <c r="BQ308" s="244" t="e">
        <f t="shared" ca="1" si="136"/>
        <v>#NAME?</v>
      </c>
      <c r="BR308" s="244" t="e">
        <f t="shared" ca="1" si="133"/>
        <v>#NAME?</v>
      </c>
      <c r="BS308" s="244" t="e">
        <f t="shared" ca="1" si="133"/>
        <v>#NAME?</v>
      </c>
      <c r="BV308" s="296"/>
      <c r="BX308" s="298" t="s">
        <v>10974</v>
      </c>
      <c r="BZ308" s="244" t="e">
        <f t="shared" ca="1" si="144"/>
        <v>#NAME?</v>
      </c>
      <c r="CA308" s="244" t="e">
        <f t="shared" ca="1" si="144"/>
        <v>#NAME?</v>
      </c>
      <c r="CB308" s="244" t="e">
        <f t="shared" ca="1" si="144"/>
        <v>#NAME?</v>
      </c>
      <c r="CC308" s="244" t="e">
        <f t="shared" ca="1" si="144"/>
        <v>#NAME?</v>
      </c>
      <c r="CD308" s="244" t="e">
        <f t="shared" ca="1" si="144"/>
        <v>#NAME?</v>
      </c>
      <c r="CE308" s="244" t="e">
        <f t="shared" ca="1" si="144"/>
        <v>#NAME?</v>
      </c>
      <c r="CF308" s="244" t="e">
        <f t="shared" ca="1" si="144"/>
        <v>#NAME?</v>
      </c>
      <c r="CG308" s="244" t="e">
        <f t="shared" ca="1" si="142"/>
        <v>#NAME?</v>
      </c>
      <c r="CH308" s="244" t="e">
        <f t="shared" ca="1" si="142"/>
        <v>#NAME?</v>
      </c>
      <c r="CI308" s="244" t="e">
        <f t="shared" ca="1" si="142"/>
        <v>#NAME?</v>
      </c>
      <c r="CJ308" s="244" t="e">
        <f t="shared" ca="1" si="142"/>
        <v>#NAME?</v>
      </c>
      <c r="CK308" s="244" t="e">
        <f t="shared" ca="1" si="131"/>
        <v>#NAME?</v>
      </c>
      <c r="CL308" s="244" t="e">
        <f t="shared" ca="1" si="131"/>
        <v>#NAME?</v>
      </c>
      <c r="CM308" s="244" t="e">
        <f t="shared" ca="1" si="131"/>
        <v>#NAME?</v>
      </c>
      <c r="CN308" s="244" t="e">
        <f t="shared" ca="1" si="131"/>
        <v>#NAME?</v>
      </c>
      <c r="CO308" s="244" t="e">
        <f t="shared" ca="1" si="131"/>
        <v>#NAME?</v>
      </c>
      <c r="CP308" s="244" t="e">
        <f t="shared" ca="1" si="131"/>
        <v>#NAME?</v>
      </c>
      <c r="CQ308" s="244" t="e">
        <f t="shared" ca="1" si="131"/>
        <v>#NAME?</v>
      </c>
      <c r="CT308" s="296"/>
      <c r="CV308" s="298" t="s">
        <v>10974</v>
      </c>
      <c r="CX308" s="244" t="e">
        <f t="shared" ca="1" si="145"/>
        <v>#NAME?</v>
      </c>
      <c r="CY308" s="244" t="e">
        <f t="shared" ca="1" si="145"/>
        <v>#NAME?</v>
      </c>
      <c r="CZ308" s="244" t="e">
        <f t="shared" ca="1" si="145"/>
        <v>#NAME?</v>
      </c>
      <c r="DA308" s="244" t="e">
        <f t="shared" ca="1" si="145"/>
        <v>#NAME?</v>
      </c>
      <c r="DB308" s="244" t="e">
        <f t="shared" ca="1" si="145"/>
        <v>#NAME?</v>
      </c>
      <c r="DC308" s="244" t="e">
        <f t="shared" ca="1" si="145"/>
        <v>#NAME?</v>
      </c>
      <c r="DD308" s="244" t="e">
        <f t="shared" ca="1" si="145"/>
        <v>#NAME?</v>
      </c>
      <c r="DE308" s="244" t="e">
        <f t="shared" ca="1" si="143"/>
        <v>#NAME?</v>
      </c>
      <c r="DF308" s="244" t="e">
        <f t="shared" ca="1" si="143"/>
        <v>#NAME?</v>
      </c>
      <c r="DG308" s="244" t="e">
        <f t="shared" ca="1" si="143"/>
        <v>#NAME?</v>
      </c>
      <c r="DH308" s="244" t="e">
        <f t="shared" ca="1" si="143"/>
        <v>#NAME?</v>
      </c>
      <c r="DI308" s="244" t="e">
        <f t="shared" ca="1" si="132"/>
        <v>#NAME?</v>
      </c>
      <c r="DJ308" s="244" t="e">
        <f t="shared" ca="1" si="132"/>
        <v>#NAME?</v>
      </c>
      <c r="DK308" s="244" t="e">
        <f t="shared" ca="1" si="132"/>
        <v>#NAME?</v>
      </c>
      <c r="DL308" s="244" t="e">
        <f t="shared" ca="1" si="132"/>
        <v>#NAME?</v>
      </c>
      <c r="DM308" s="244" t="e">
        <f t="shared" ca="1" si="132"/>
        <v>#NAME?</v>
      </c>
      <c r="DN308" s="244" t="e">
        <f t="shared" ca="1" si="132"/>
        <v>#NAME?</v>
      </c>
      <c r="DO308" s="244" t="e">
        <f t="shared" ca="1" si="132"/>
        <v>#NAME?</v>
      </c>
    </row>
    <row r="309" spans="2:119" ht="16.5" thickBot="1">
      <c r="B309" s="296"/>
      <c r="C309" s="297">
        <f t="shared" si="119"/>
        <v>134.35677181252572</v>
      </c>
      <c r="D309" s="298" t="s">
        <v>10975</v>
      </c>
      <c r="E309" s="293">
        <f t="shared" si="147"/>
        <v>138.40834454564055</v>
      </c>
      <c r="F309" s="221">
        <f t="shared" si="126"/>
        <v>385.29624574623216</v>
      </c>
      <c r="G309" s="221">
        <f t="shared" si="126"/>
        <v>384.91943711439211</v>
      </c>
      <c r="H309" s="221">
        <f t="shared" si="138"/>
        <v>384.54427346929162</v>
      </c>
      <c r="I309" s="221">
        <f t="shared" si="138"/>
        <v>384.03109369018955</v>
      </c>
      <c r="J309" s="221">
        <f t="shared" si="138"/>
        <v>383.52098567658754</v>
      </c>
      <c r="K309" s="221">
        <f t="shared" si="138"/>
        <v>383.01392750652769</v>
      </c>
      <c r="L309" s="221">
        <f t="shared" si="138"/>
        <v>382.32736032856394</v>
      </c>
      <c r="M309" s="221">
        <f t="shared" si="138"/>
        <v>381.46570660599087</v>
      </c>
      <c r="N309" s="221">
        <f t="shared" si="138"/>
        <v>380.61289007702408</v>
      </c>
      <c r="O309" s="221">
        <f t="shared" si="138"/>
        <v>379.28406847977328</v>
      </c>
      <c r="P309" s="221">
        <f t="shared" si="138"/>
        <v>377.97659238430833</v>
      </c>
      <c r="Q309" s="221">
        <f t="shared" si="138"/>
        <v>376.01232224036738</v>
      </c>
      <c r="R309" s="221">
        <f t="shared" si="138"/>
        <v>373.35863415865674</v>
      </c>
      <c r="S309" s="221">
        <f t="shared" si="140"/>
        <v>370.79377404387174</v>
      </c>
      <c r="T309" s="221">
        <f t="shared" si="140"/>
        <v>367.66948236285828</v>
      </c>
      <c r="U309" s="221">
        <f t="shared" si="140"/>
        <v>363.70463037209947</v>
      </c>
      <c r="V309" s="221">
        <f t="shared" si="140"/>
        <v>343.81509988596719</v>
      </c>
      <c r="W309" s="221">
        <f t="shared" si="140"/>
        <v>317.76511635816627</v>
      </c>
      <c r="Z309" s="296"/>
      <c r="AA309" s="294">
        <f t="shared" si="141"/>
        <v>3.8E-3</v>
      </c>
      <c r="AB309" s="298" t="s">
        <v>10975</v>
      </c>
      <c r="AC309" s="295">
        <v>5.9999999999999995E-4</v>
      </c>
      <c r="AD309" s="222" t="e">
        <f t="shared" ca="1" si="139"/>
        <v>#NAME?</v>
      </c>
      <c r="AE309" s="222" t="e">
        <f t="shared" ca="1" si="139"/>
        <v>#NAME?</v>
      </c>
      <c r="AF309" s="222" t="e">
        <f t="shared" ca="1" si="139"/>
        <v>#NAME?</v>
      </c>
      <c r="AG309" s="222" t="e">
        <f t="shared" ca="1" si="139"/>
        <v>#NAME?</v>
      </c>
      <c r="AH309" s="222" t="e">
        <f t="shared" ca="1" si="137"/>
        <v>#NAME?</v>
      </c>
      <c r="AI309" s="222" t="e">
        <f t="shared" ca="1" si="137"/>
        <v>#NAME?</v>
      </c>
      <c r="AJ309" s="222" t="e">
        <f t="shared" ca="1" si="137"/>
        <v>#NAME?</v>
      </c>
      <c r="AK309" s="222" t="e">
        <f t="shared" ca="1" si="137"/>
        <v>#NAME?</v>
      </c>
      <c r="AL309" s="222" t="e">
        <f t="shared" ca="1" si="137"/>
        <v>#NAME?</v>
      </c>
      <c r="AM309" s="222" t="e">
        <f t="shared" ca="1" si="137"/>
        <v>#NAME?</v>
      </c>
      <c r="AN309" s="222" t="e">
        <f t="shared" ca="1" si="137"/>
        <v>#NAME?</v>
      </c>
      <c r="AO309" s="222" t="e">
        <f t="shared" ca="1" si="135"/>
        <v>#NAME?</v>
      </c>
      <c r="AP309" s="222" t="e">
        <f t="shared" ca="1" si="135"/>
        <v>#NAME?</v>
      </c>
      <c r="AQ309" s="222" t="e">
        <f t="shared" ca="1" si="135"/>
        <v>#NAME?</v>
      </c>
      <c r="AR309" s="222" t="e">
        <f t="shared" ca="1" si="135"/>
        <v>#NAME?</v>
      </c>
      <c r="AS309" s="222" t="e">
        <f t="shared" ca="1" si="124"/>
        <v>#NAME?</v>
      </c>
      <c r="AT309" s="222" t="e">
        <f t="shared" ca="1" si="124"/>
        <v>#NAME?</v>
      </c>
      <c r="AU309" s="222" t="e">
        <f t="shared" ca="1" si="124"/>
        <v>#NAME?</v>
      </c>
      <c r="AX309" s="296"/>
      <c r="AZ309" s="298" t="s">
        <v>10975</v>
      </c>
      <c r="BB309" s="244" t="e">
        <f t="shared" ca="1" si="146"/>
        <v>#NAME?</v>
      </c>
      <c r="BC309" s="244" t="e">
        <f t="shared" ca="1" si="146"/>
        <v>#NAME?</v>
      </c>
      <c r="BD309" s="244" t="e">
        <f t="shared" ca="1" si="146"/>
        <v>#NAME?</v>
      </c>
      <c r="BE309" s="244" t="e">
        <f t="shared" ca="1" si="146"/>
        <v>#NAME?</v>
      </c>
      <c r="BF309" s="244" t="e">
        <f t="shared" ca="1" si="146"/>
        <v>#NAME?</v>
      </c>
      <c r="BG309" s="244" t="e">
        <f t="shared" ca="1" si="136"/>
        <v>#NAME?</v>
      </c>
      <c r="BH309" s="244" t="e">
        <f t="shared" ca="1" si="136"/>
        <v>#NAME?</v>
      </c>
      <c r="BI309" s="244" t="e">
        <f t="shared" ca="1" si="136"/>
        <v>#NAME?</v>
      </c>
      <c r="BJ309" s="244" t="e">
        <f t="shared" ca="1" si="136"/>
        <v>#NAME?</v>
      </c>
      <c r="BK309" s="244" t="e">
        <f t="shared" ca="1" si="136"/>
        <v>#NAME?</v>
      </c>
      <c r="BL309" s="244" t="e">
        <f t="shared" ca="1" si="136"/>
        <v>#NAME?</v>
      </c>
      <c r="BM309" s="244" t="e">
        <f t="shared" ca="1" si="136"/>
        <v>#NAME?</v>
      </c>
      <c r="BN309" s="244" t="e">
        <f t="shared" ca="1" si="136"/>
        <v>#NAME?</v>
      </c>
      <c r="BO309" s="244" t="e">
        <f t="shared" ca="1" si="136"/>
        <v>#NAME?</v>
      </c>
      <c r="BP309" s="244" t="e">
        <f t="shared" ca="1" si="136"/>
        <v>#NAME?</v>
      </c>
      <c r="BQ309" s="244" t="e">
        <f t="shared" ca="1" si="136"/>
        <v>#NAME?</v>
      </c>
      <c r="BR309" s="244" t="e">
        <f t="shared" ca="1" si="133"/>
        <v>#NAME?</v>
      </c>
      <c r="BS309" s="244" t="e">
        <f t="shared" ca="1" si="133"/>
        <v>#NAME?</v>
      </c>
      <c r="BV309" s="296"/>
      <c r="BX309" s="298" t="s">
        <v>10975</v>
      </c>
      <c r="BZ309" s="244" t="e">
        <f t="shared" ca="1" si="144"/>
        <v>#NAME?</v>
      </c>
      <c r="CA309" s="244" t="e">
        <f t="shared" ca="1" si="144"/>
        <v>#NAME?</v>
      </c>
      <c r="CB309" s="244" t="e">
        <f t="shared" ca="1" si="144"/>
        <v>#NAME?</v>
      </c>
      <c r="CC309" s="244" t="e">
        <f t="shared" ca="1" si="144"/>
        <v>#NAME?</v>
      </c>
      <c r="CD309" s="244" t="e">
        <f t="shared" ca="1" si="144"/>
        <v>#NAME?</v>
      </c>
      <c r="CE309" s="244" t="e">
        <f t="shared" ca="1" si="144"/>
        <v>#NAME?</v>
      </c>
      <c r="CF309" s="244" t="e">
        <f t="shared" ca="1" si="144"/>
        <v>#NAME?</v>
      </c>
      <c r="CG309" s="244" t="e">
        <f t="shared" ca="1" si="142"/>
        <v>#NAME?</v>
      </c>
      <c r="CH309" s="244" t="e">
        <f t="shared" ca="1" si="142"/>
        <v>#NAME?</v>
      </c>
      <c r="CI309" s="244" t="e">
        <f t="shared" ca="1" si="142"/>
        <v>#NAME?</v>
      </c>
      <c r="CJ309" s="244" t="e">
        <f t="shared" ca="1" si="142"/>
        <v>#NAME?</v>
      </c>
      <c r="CK309" s="244" t="e">
        <f t="shared" ca="1" si="131"/>
        <v>#NAME?</v>
      </c>
      <c r="CL309" s="244" t="e">
        <f t="shared" ca="1" si="131"/>
        <v>#NAME?</v>
      </c>
      <c r="CM309" s="244" t="e">
        <f t="shared" ca="1" si="131"/>
        <v>#NAME?</v>
      </c>
      <c r="CN309" s="244" t="e">
        <f t="shared" ca="1" si="131"/>
        <v>#NAME?</v>
      </c>
      <c r="CO309" s="244" t="e">
        <f t="shared" ca="1" si="131"/>
        <v>#NAME?</v>
      </c>
      <c r="CP309" s="244" t="e">
        <f t="shared" ca="1" si="131"/>
        <v>#NAME?</v>
      </c>
      <c r="CQ309" s="244" t="e">
        <f t="shared" ca="1" si="131"/>
        <v>#NAME?</v>
      </c>
      <c r="CT309" s="296"/>
      <c r="CV309" s="298" t="s">
        <v>10975</v>
      </c>
      <c r="CX309" s="244" t="e">
        <f t="shared" ca="1" si="145"/>
        <v>#NAME?</v>
      </c>
      <c r="CY309" s="244" t="e">
        <f t="shared" ca="1" si="145"/>
        <v>#NAME?</v>
      </c>
      <c r="CZ309" s="244" t="e">
        <f t="shared" ca="1" si="145"/>
        <v>#NAME?</v>
      </c>
      <c r="DA309" s="244" t="e">
        <f t="shared" ca="1" si="145"/>
        <v>#NAME?</v>
      </c>
      <c r="DB309" s="244" t="e">
        <f t="shared" ca="1" si="145"/>
        <v>#NAME?</v>
      </c>
      <c r="DC309" s="244" t="e">
        <f t="shared" ca="1" si="145"/>
        <v>#NAME?</v>
      </c>
      <c r="DD309" s="244" t="e">
        <f t="shared" ca="1" si="145"/>
        <v>#NAME?</v>
      </c>
      <c r="DE309" s="244" t="e">
        <f t="shared" ca="1" si="143"/>
        <v>#NAME?</v>
      </c>
      <c r="DF309" s="244" t="e">
        <f t="shared" ca="1" si="143"/>
        <v>#NAME?</v>
      </c>
      <c r="DG309" s="244" t="e">
        <f t="shared" ca="1" si="143"/>
        <v>#NAME?</v>
      </c>
      <c r="DH309" s="244" t="e">
        <f t="shared" ca="1" si="143"/>
        <v>#NAME?</v>
      </c>
      <c r="DI309" s="244" t="e">
        <f t="shared" ca="1" si="132"/>
        <v>#NAME?</v>
      </c>
      <c r="DJ309" s="244" t="e">
        <f t="shared" ca="1" si="132"/>
        <v>#NAME?</v>
      </c>
      <c r="DK309" s="244" t="e">
        <f t="shared" ca="1" si="132"/>
        <v>#NAME?</v>
      </c>
      <c r="DL309" s="244" t="e">
        <f t="shared" ca="1" si="132"/>
        <v>#NAME?</v>
      </c>
      <c r="DM309" s="244" t="e">
        <f t="shared" ca="1" si="132"/>
        <v>#NAME?</v>
      </c>
      <c r="DN309" s="244" t="e">
        <f t="shared" ca="1" si="132"/>
        <v>#NAME?</v>
      </c>
      <c r="DO309" s="244" t="e">
        <f t="shared" ca="1" si="132"/>
        <v>#NAME?</v>
      </c>
    </row>
    <row r="310" spans="2:119" ht="16.5" thickBot="1">
      <c r="B310" s="296"/>
      <c r="C310" s="297">
        <f t="shared" si="119"/>
        <v>134.35677181252572</v>
      </c>
      <c r="D310" s="298" t="s">
        <v>10976</v>
      </c>
      <c r="E310" s="293">
        <f t="shared" si="147"/>
        <v>137.75308932659786</v>
      </c>
      <c r="F310" s="221">
        <f t="shared" si="126"/>
        <v>384.6409905271895</v>
      </c>
      <c r="G310" s="221">
        <f t="shared" si="126"/>
        <v>384.26418189534945</v>
      </c>
      <c r="H310" s="221">
        <f t="shared" si="138"/>
        <v>383.88901825024891</v>
      </c>
      <c r="I310" s="221">
        <f t="shared" si="138"/>
        <v>383.37583847114684</v>
      </c>
      <c r="J310" s="221">
        <f t="shared" si="138"/>
        <v>382.86573045754488</v>
      </c>
      <c r="K310" s="221">
        <f t="shared" si="138"/>
        <v>382.35867228748498</v>
      </c>
      <c r="L310" s="221">
        <f t="shared" si="138"/>
        <v>381.67210510952123</v>
      </c>
      <c r="M310" s="221">
        <f t="shared" si="138"/>
        <v>380.81045138694822</v>
      </c>
      <c r="N310" s="221">
        <f t="shared" si="138"/>
        <v>379.95763485798136</v>
      </c>
      <c r="O310" s="221">
        <f t="shared" si="138"/>
        <v>378.62881326073062</v>
      </c>
      <c r="P310" s="221">
        <f t="shared" si="138"/>
        <v>377.32133716526562</v>
      </c>
      <c r="Q310" s="221">
        <f t="shared" si="138"/>
        <v>375.35706702132472</v>
      </c>
      <c r="R310" s="221">
        <f t="shared" si="138"/>
        <v>372.70337893961403</v>
      </c>
      <c r="S310" s="221">
        <f t="shared" si="140"/>
        <v>370.13851882482902</v>
      </c>
      <c r="T310" s="221">
        <f t="shared" si="140"/>
        <v>367.01422714381556</v>
      </c>
      <c r="U310" s="221">
        <f t="shared" si="140"/>
        <v>363.04937515305676</v>
      </c>
      <c r="V310" s="221">
        <f t="shared" si="140"/>
        <v>343.15984466692453</v>
      </c>
      <c r="W310" s="221">
        <f t="shared" si="140"/>
        <v>317.10986113912361</v>
      </c>
      <c r="Z310" s="296"/>
      <c r="AA310" s="294">
        <f t="shared" si="141"/>
        <v>3.8E-3</v>
      </c>
      <c r="AB310" s="298" t="s">
        <v>10976</v>
      </c>
      <c r="AC310" s="295">
        <v>1.2999999999999999E-3</v>
      </c>
      <c r="AD310" s="222" t="e">
        <f t="shared" ca="1" si="139"/>
        <v>#NAME?</v>
      </c>
      <c r="AE310" s="222" t="e">
        <f t="shared" ca="1" si="139"/>
        <v>#NAME?</v>
      </c>
      <c r="AF310" s="222" t="e">
        <f t="shared" ca="1" si="139"/>
        <v>#NAME?</v>
      </c>
      <c r="AG310" s="222" t="e">
        <f t="shared" ca="1" si="139"/>
        <v>#NAME?</v>
      </c>
      <c r="AH310" s="222" t="e">
        <f t="shared" ca="1" si="137"/>
        <v>#NAME?</v>
      </c>
      <c r="AI310" s="222" t="e">
        <f t="shared" ca="1" si="137"/>
        <v>#NAME?</v>
      </c>
      <c r="AJ310" s="222" t="e">
        <f t="shared" ca="1" si="137"/>
        <v>#NAME?</v>
      </c>
      <c r="AK310" s="222" t="e">
        <f t="shared" ca="1" si="137"/>
        <v>#NAME?</v>
      </c>
      <c r="AL310" s="222" t="e">
        <f t="shared" ca="1" si="137"/>
        <v>#NAME?</v>
      </c>
      <c r="AM310" s="222" t="e">
        <f t="shared" ca="1" si="137"/>
        <v>#NAME?</v>
      </c>
      <c r="AN310" s="222" t="e">
        <f t="shared" ca="1" si="137"/>
        <v>#NAME?</v>
      </c>
      <c r="AO310" s="222" t="e">
        <f t="shared" ca="1" si="135"/>
        <v>#NAME?</v>
      </c>
      <c r="AP310" s="222" t="e">
        <f t="shared" ca="1" si="135"/>
        <v>#NAME?</v>
      </c>
      <c r="AQ310" s="222" t="e">
        <f t="shared" ca="1" si="135"/>
        <v>#NAME?</v>
      </c>
      <c r="AR310" s="222" t="e">
        <f t="shared" ca="1" si="135"/>
        <v>#NAME?</v>
      </c>
      <c r="AS310" s="222" t="e">
        <f t="shared" ca="1" si="124"/>
        <v>#NAME?</v>
      </c>
      <c r="AT310" s="222" t="e">
        <f t="shared" ca="1" si="124"/>
        <v>#NAME?</v>
      </c>
      <c r="AU310" s="222" t="e">
        <f t="shared" ca="1" si="124"/>
        <v>#NAME?</v>
      </c>
      <c r="AX310" s="296"/>
      <c r="AZ310" s="298" t="s">
        <v>10976</v>
      </c>
      <c r="BB310" s="244" t="e">
        <f t="shared" ca="1" si="146"/>
        <v>#NAME?</v>
      </c>
      <c r="BC310" s="244" t="e">
        <f t="shared" ca="1" si="146"/>
        <v>#NAME?</v>
      </c>
      <c r="BD310" s="244" t="e">
        <f t="shared" ca="1" si="146"/>
        <v>#NAME?</v>
      </c>
      <c r="BE310" s="244" t="e">
        <f t="shared" ca="1" si="146"/>
        <v>#NAME?</v>
      </c>
      <c r="BF310" s="244" t="e">
        <f t="shared" ca="1" si="146"/>
        <v>#NAME?</v>
      </c>
      <c r="BG310" s="244" t="e">
        <f t="shared" ca="1" si="136"/>
        <v>#NAME?</v>
      </c>
      <c r="BH310" s="244" t="e">
        <f t="shared" ca="1" si="136"/>
        <v>#NAME?</v>
      </c>
      <c r="BI310" s="244" t="e">
        <f t="shared" ca="1" si="136"/>
        <v>#NAME?</v>
      </c>
      <c r="BJ310" s="244" t="e">
        <f t="shared" ca="1" si="136"/>
        <v>#NAME?</v>
      </c>
      <c r="BK310" s="244" t="e">
        <f t="shared" ca="1" si="136"/>
        <v>#NAME?</v>
      </c>
      <c r="BL310" s="244" t="e">
        <f t="shared" ca="1" si="136"/>
        <v>#NAME?</v>
      </c>
      <c r="BM310" s="244" t="e">
        <f t="shared" ca="1" si="136"/>
        <v>#NAME?</v>
      </c>
      <c r="BN310" s="244" t="e">
        <f t="shared" ca="1" si="136"/>
        <v>#NAME?</v>
      </c>
      <c r="BO310" s="244" t="e">
        <f t="shared" ca="1" si="136"/>
        <v>#NAME?</v>
      </c>
      <c r="BP310" s="244" t="e">
        <f t="shared" ca="1" si="136"/>
        <v>#NAME?</v>
      </c>
      <c r="BQ310" s="244" t="e">
        <f t="shared" ca="1" si="136"/>
        <v>#NAME?</v>
      </c>
      <c r="BR310" s="244" t="e">
        <f t="shared" ca="1" si="133"/>
        <v>#NAME?</v>
      </c>
      <c r="BS310" s="244" t="e">
        <f t="shared" ca="1" si="133"/>
        <v>#NAME?</v>
      </c>
      <c r="BV310" s="296"/>
      <c r="BX310" s="298" t="s">
        <v>10976</v>
      </c>
      <c r="BZ310" s="244" t="e">
        <f t="shared" ca="1" si="144"/>
        <v>#NAME?</v>
      </c>
      <c r="CA310" s="244" t="e">
        <f t="shared" ca="1" si="144"/>
        <v>#NAME?</v>
      </c>
      <c r="CB310" s="244" t="e">
        <f t="shared" ca="1" si="144"/>
        <v>#NAME?</v>
      </c>
      <c r="CC310" s="244" t="e">
        <f t="shared" ca="1" si="144"/>
        <v>#NAME?</v>
      </c>
      <c r="CD310" s="244" t="e">
        <f t="shared" ca="1" si="144"/>
        <v>#NAME?</v>
      </c>
      <c r="CE310" s="244" t="e">
        <f t="shared" ca="1" si="144"/>
        <v>#NAME?</v>
      </c>
      <c r="CF310" s="244" t="e">
        <f t="shared" ca="1" si="144"/>
        <v>#NAME?</v>
      </c>
      <c r="CG310" s="244" t="e">
        <f t="shared" ca="1" si="142"/>
        <v>#NAME?</v>
      </c>
      <c r="CH310" s="244" t="e">
        <f t="shared" ca="1" si="142"/>
        <v>#NAME?</v>
      </c>
      <c r="CI310" s="244" t="e">
        <f t="shared" ca="1" si="142"/>
        <v>#NAME?</v>
      </c>
      <c r="CJ310" s="244" t="e">
        <f t="shared" ca="1" si="142"/>
        <v>#NAME?</v>
      </c>
      <c r="CK310" s="244" t="e">
        <f t="shared" ca="1" si="131"/>
        <v>#NAME?</v>
      </c>
      <c r="CL310" s="244" t="e">
        <f t="shared" ca="1" si="131"/>
        <v>#NAME?</v>
      </c>
      <c r="CM310" s="244" t="e">
        <f t="shared" ca="1" si="131"/>
        <v>#NAME?</v>
      </c>
      <c r="CN310" s="244" t="e">
        <f t="shared" ca="1" si="131"/>
        <v>#NAME?</v>
      </c>
      <c r="CO310" s="244" t="e">
        <f t="shared" ca="1" si="131"/>
        <v>#NAME?</v>
      </c>
      <c r="CP310" s="244" t="e">
        <f t="shared" ca="1" si="131"/>
        <v>#NAME?</v>
      </c>
      <c r="CQ310" s="244" t="e">
        <f t="shared" ca="1" si="131"/>
        <v>#NAME?</v>
      </c>
      <c r="CT310" s="296"/>
      <c r="CV310" s="298" t="s">
        <v>10976</v>
      </c>
      <c r="CX310" s="244" t="e">
        <f t="shared" ca="1" si="145"/>
        <v>#NAME?</v>
      </c>
      <c r="CY310" s="244" t="e">
        <f t="shared" ca="1" si="145"/>
        <v>#NAME?</v>
      </c>
      <c r="CZ310" s="244" t="e">
        <f t="shared" ca="1" si="145"/>
        <v>#NAME?</v>
      </c>
      <c r="DA310" s="244" t="e">
        <f t="shared" ca="1" si="145"/>
        <v>#NAME?</v>
      </c>
      <c r="DB310" s="244" t="e">
        <f t="shared" ca="1" si="145"/>
        <v>#NAME?</v>
      </c>
      <c r="DC310" s="244" t="e">
        <f t="shared" ca="1" si="145"/>
        <v>#NAME?</v>
      </c>
      <c r="DD310" s="244" t="e">
        <f t="shared" ca="1" si="145"/>
        <v>#NAME?</v>
      </c>
      <c r="DE310" s="244" t="e">
        <f t="shared" ca="1" si="143"/>
        <v>#NAME?</v>
      </c>
      <c r="DF310" s="244" t="e">
        <f t="shared" ca="1" si="143"/>
        <v>#NAME?</v>
      </c>
      <c r="DG310" s="244" t="e">
        <f t="shared" ca="1" si="143"/>
        <v>#NAME?</v>
      </c>
      <c r="DH310" s="244" t="e">
        <f t="shared" ca="1" si="143"/>
        <v>#NAME?</v>
      </c>
      <c r="DI310" s="244" t="e">
        <f t="shared" ca="1" si="132"/>
        <v>#NAME?</v>
      </c>
      <c r="DJ310" s="244" t="e">
        <f t="shared" ca="1" si="132"/>
        <v>#NAME?</v>
      </c>
      <c r="DK310" s="244" t="e">
        <f t="shared" ca="1" si="132"/>
        <v>#NAME?</v>
      </c>
      <c r="DL310" s="244" t="e">
        <f t="shared" ca="1" si="132"/>
        <v>#NAME?</v>
      </c>
      <c r="DM310" s="244" t="e">
        <f t="shared" ca="1" si="132"/>
        <v>#NAME?</v>
      </c>
      <c r="DN310" s="244" t="e">
        <f t="shared" ca="1" si="132"/>
        <v>#NAME?</v>
      </c>
      <c r="DO310" s="244" t="e">
        <f t="shared" ca="1" si="132"/>
        <v>#NAME?</v>
      </c>
    </row>
    <row r="311" spans="2:119" ht="16.5" thickBot="1">
      <c r="B311" s="296"/>
      <c r="C311" s="297">
        <f t="shared" si="119"/>
        <v>134.35677181252572</v>
      </c>
      <c r="D311" s="298" t="s">
        <v>10977</v>
      </c>
      <c r="E311" s="293">
        <f t="shared" si="147"/>
        <v>136.86608757247564</v>
      </c>
      <c r="F311" s="221">
        <f t="shared" si="126"/>
        <v>383.75398877306725</v>
      </c>
      <c r="G311" s="221">
        <f t="shared" si="126"/>
        <v>383.3771801412272</v>
      </c>
      <c r="H311" s="221">
        <f t="shared" si="138"/>
        <v>383.00201649612666</v>
      </c>
      <c r="I311" s="221">
        <f t="shared" si="138"/>
        <v>382.48883671702464</v>
      </c>
      <c r="J311" s="221">
        <f t="shared" si="138"/>
        <v>381.97872870342269</v>
      </c>
      <c r="K311" s="221">
        <f t="shared" si="138"/>
        <v>381.47167053336278</v>
      </c>
      <c r="L311" s="221">
        <f t="shared" si="138"/>
        <v>380.78510335539897</v>
      </c>
      <c r="M311" s="221">
        <f t="shared" si="138"/>
        <v>379.92344963282596</v>
      </c>
      <c r="N311" s="221">
        <f t="shared" si="138"/>
        <v>379.07063310385917</v>
      </c>
      <c r="O311" s="221">
        <f t="shared" si="138"/>
        <v>377.74181150660843</v>
      </c>
      <c r="P311" s="221">
        <f t="shared" si="138"/>
        <v>376.43433541114337</v>
      </c>
      <c r="Q311" s="221">
        <f t="shared" si="138"/>
        <v>374.47006526720247</v>
      </c>
      <c r="R311" s="221">
        <f t="shared" si="138"/>
        <v>371.81637718549177</v>
      </c>
      <c r="S311" s="221">
        <f t="shared" si="140"/>
        <v>369.25151707070683</v>
      </c>
      <c r="T311" s="221">
        <f t="shared" si="140"/>
        <v>366.12722538969336</v>
      </c>
      <c r="U311" s="221">
        <f t="shared" si="140"/>
        <v>362.16237339893456</v>
      </c>
      <c r="V311" s="221">
        <f t="shared" si="140"/>
        <v>342.27284291280228</v>
      </c>
      <c r="W311" s="221">
        <f t="shared" si="140"/>
        <v>316.22285938500136</v>
      </c>
      <c r="Z311" s="296"/>
      <c r="AA311" s="294">
        <f t="shared" si="141"/>
        <v>3.8E-3</v>
      </c>
      <c r="AB311" s="298" t="s">
        <v>10977</v>
      </c>
      <c r="AC311" s="295">
        <v>2.3E-3</v>
      </c>
      <c r="AD311" s="222" t="e">
        <f t="shared" ca="1" si="139"/>
        <v>#NAME?</v>
      </c>
      <c r="AE311" s="222" t="e">
        <f t="shared" ca="1" si="139"/>
        <v>#NAME?</v>
      </c>
      <c r="AF311" s="222" t="e">
        <f t="shared" ca="1" si="139"/>
        <v>#NAME?</v>
      </c>
      <c r="AG311" s="222" t="e">
        <f t="shared" ca="1" si="139"/>
        <v>#NAME?</v>
      </c>
      <c r="AH311" s="222" t="e">
        <f t="shared" ca="1" si="137"/>
        <v>#NAME?</v>
      </c>
      <c r="AI311" s="222" t="e">
        <f t="shared" ca="1" si="137"/>
        <v>#NAME?</v>
      </c>
      <c r="AJ311" s="222" t="e">
        <f t="shared" ca="1" si="137"/>
        <v>#NAME?</v>
      </c>
      <c r="AK311" s="222" t="e">
        <f t="shared" ca="1" si="137"/>
        <v>#NAME?</v>
      </c>
      <c r="AL311" s="222" t="e">
        <f t="shared" ca="1" si="137"/>
        <v>#NAME?</v>
      </c>
      <c r="AM311" s="222" t="e">
        <f t="shared" ca="1" si="137"/>
        <v>#NAME?</v>
      </c>
      <c r="AN311" s="222" t="e">
        <f t="shared" ca="1" si="137"/>
        <v>#NAME?</v>
      </c>
      <c r="AO311" s="222" t="e">
        <f t="shared" ca="1" si="135"/>
        <v>#NAME?</v>
      </c>
      <c r="AP311" s="222" t="e">
        <f t="shared" ca="1" si="135"/>
        <v>#NAME?</v>
      </c>
      <c r="AQ311" s="222" t="e">
        <f t="shared" ca="1" si="135"/>
        <v>#NAME?</v>
      </c>
      <c r="AR311" s="222" t="e">
        <f t="shared" ca="1" si="135"/>
        <v>#NAME?</v>
      </c>
      <c r="AS311" s="222" t="e">
        <f t="shared" ca="1" si="124"/>
        <v>#NAME?</v>
      </c>
      <c r="AT311" s="222" t="e">
        <f t="shared" ca="1" si="124"/>
        <v>#NAME?</v>
      </c>
      <c r="AU311" s="222" t="e">
        <f t="shared" ca="1" si="124"/>
        <v>#NAME?</v>
      </c>
      <c r="AX311" s="296"/>
      <c r="AZ311" s="298" t="s">
        <v>10977</v>
      </c>
      <c r="BB311" s="244" t="e">
        <f t="shared" ca="1" si="146"/>
        <v>#NAME?</v>
      </c>
      <c r="BC311" s="244" t="e">
        <f t="shared" ca="1" si="146"/>
        <v>#NAME?</v>
      </c>
      <c r="BD311" s="244" t="e">
        <f t="shared" ca="1" si="146"/>
        <v>#NAME?</v>
      </c>
      <c r="BE311" s="244" t="e">
        <f t="shared" ca="1" si="146"/>
        <v>#NAME?</v>
      </c>
      <c r="BF311" s="244" t="e">
        <f t="shared" ca="1" si="146"/>
        <v>#NAME?</v>
      </c>
      <c r="BG311" s="244" t="e">
        <f t="shared" ca="1" si="136"/>
        <v>#NAME?</v>
      </c>
      <c r="BH311" s="244" t="e">
        <f t="shared" ca="1" si="136"/>
        <v>#NAME?</v>
      </c>
      <c r="BI311" s="244" t="e">
        <f t="shared" ca="1" si="136"/>
        <v>#NAME?</v>
      </c>
      <c r="BJ311" s="244" t="e">
        <f t="shared" ca="1" si="136"/>
        <v>#NAME?</v>
      </c>
      <c r="BK311" s="244" t="e">
        <f t="shared" ca="1" si="136"/>
        <v>#NAME?</v>
      </c>
      <c r="BL311" s="244" t="e">
        <f t="shared" ca="1" si="136"/>
        <v>#NAME?</v>
      </c>
      <c r="BM311" s="244" t="e">
        <f t="shared" ca="1" si="136"/>
        <v>#NAME?</v>
      </c>
      <c r="BN311" s="244" t="e">
        <f t="shared" ca="1" si="136"/>
        <v>#NAME?</v>
      </c>
      <c r="BO311" s="244" t="e">
        <f t="shared" ca="1" si="136"/>
        <v>#NAME?</v>
      </c>
      <c r="BP311" s="244" t="e">
        <f t="shared" ca="1" si="136"/>
        <v>#NAME?</v>
      </c>
      <c r="BQ311" s="244" t="e">
        <f t="shared" ca="1" si="136"/>
        <v>#NAME?</v>
      </c>
      <c r="BR311" s="244" t="e">
        <f t="shared" ca="1" si="133"/>
        <v>#NAME?</v>
      </c>
      <c r="BS311" s="244" t="e">
        <f t="shared" ca="1" si="133"/>
        <v>#NAME?</v>
      </c>
      <c r="BV311" s="296"/>
      <c r="BX311" s="298" t="s">
        <v>10977</v>
      </c>
      <c r="BZ311" s="244" t="e">
        <f t="shared" ca="1" si="144"/>
        <v>#NAME?</v>
      </c>
      <c r="CA311" s="244" t="e">
        <f t="shared" ca="1" si="144"/>
        <v>#NAME?</v>
      </c>
      <c r="CB311" s="244" t="e">
        <f t="shared" ca="1" si="144"/>
        <v>#NAME?</v>
      </c>
      <c r="CC311" s="244" t="e">
        <f t="shared" ca="1" si="144"/>
        <v>#NAME?</v>
      </c>
      <c r="CD311" s="244" t="e">
        <f t="shared" ca="1" si="144"/>
        <v>#NAME?</v>
      </c>
      <c r="CE311" s="244" t="e">
        <f t="shared" ca="1" si="144"/>
        <v>#NAME?</v>
      </c>
      <c r="CF311" s="244" t="e">
        <f t="shared" ca="1" si="144"/>
        <v>#NAME?</v>
      </c>
      <c r="CG311" s="244" t="e">
        <f t="shared" ca="1" si="142"/>
        <v>#NAME?</v>
      </c>
      <c r="CH311" s="244" t="e">
        <f t="shared" ca="1" si="142"/>
        <v>#NAME?</v>
      </c>
      <c r="CI311" s="244" t="e">
        <f t="shared" ca="1" si="142"/>
        <v>#NAME?</v>
      </c>
      <c r="CJ311" s="244" t="e">
        <f t="shared" ca="1" si="142"/>
        <v>#NAME?</v>
      </c>
      <c r="CK311" s="244" t="e">
        <f t="shared" ca="1" si="131"/>
        <v>#NAME?</v>
      </c>
      <c r="CL311" s="244" t="e">
        <f t="shared" ca="1" si="131"/>
        <v>#NAME?</v>
      </c>
      <c r="CM311" s="244" t="e">
        <f t="shared" ca="1" si="131"/>
        <v>#NAME?</v>
      </c>
      <c r="CN311" s="244" t="e">
        <f t="shared" ca="1" si="131"/>
        <v>#NAME?</v>
      </c>
      <c r="CO311" s="244" t="e">
        <f t="shared" ca="1" si="131"/>
        <v>#NAME?</v>
      </c>
      <c r="CP311" s="244" t="e">
        <f t="shared" ca="1" si="131"/>
        <v>#NAME?</v>
      </c>
      <c r="CQ311" s="244" t="e">
        <f t="shared" ca="1" si="131"/>
        <v>#NAME?</v>
      </c>
      <c r="CT311" s="296"/>
      <c r="CV311" s="298" t="s">
        <v>10977</v>
      </c>
      <c r="CX311" s="244" t="e">
        <f t="shared" ca="1" si="145"/>
        <v>#NAME?</v>
      </c>
      <c r="CY311" s="244" t="e">
        <f t="shared" ca="1" si="145"/>
        <v>#NAME?</v>
      </c>
      <c r="CZ311" s="244" t="e">
        <f t="shared" ca="1" si="145"/>
        <v>#NAME?</v>
      </c>
      <c r="DA311" s="244" t="e">
        <f t="shared" ca="1" si="145"/>
        <v>#NAME?</v>
      </c>
      <c r="DB311" s="244" t="e">
        <f t="shared" ca="1" si="145"/>
        <v>#NAME?</v>
      </c>
      <c r="DC311" s="244" t="e">
        <f t="shared" ca="1" si="145"/>
        <v>#NAME?</v>
      </c>
      <c r="DD311" s="244" t="e">
        <f t="shared" ca="1" si="145"/>
        <v>#NAME?</v>
      </c>
      <c r="DE311" s="244" t="e">
        <f t="shared" ca="1" si="143"/>
        <v>#NAME?</v>
      </c>
      <c r="DF311" s="244" t="e">
        <f t="shared" ca="1" si="143"/>
        <v>#NAME?</v>
      </c>
      <c r="DG311" s="244" t="e">
        <f t="shared" ca="1" si="143"/>
        <v>#NAME?</v>
      </c>
      <c r="DH311" s="244" t="e">
        <f t="shared" ca="1" si="143"/>
        <v>#NAME?</v>
      </c>
      <c r="DI311" s="244" t="e">
        <f t="shared" ca="1" si="132"/>
        <v>#NAME?</v>
      </c>
      <c r="DJ311" s="244" t="e">
        <f t="shared" ca="1" si="132"/>
        <v>#NAME?</v>
      </c>
      <c r="DK311" s="244" t="e">
        <f t="shared" ca="1" si="132"/>
        <v>#NAME?</v>
      </c>
      <c r="DL311" s="244" t="e">
        <f t="shared" ca="1" si="132"/>
        <v>#NAME?</v>
      </c>
      <c r="DM311" s="244" t="e">
        <f t="shared" ca="1" si="132"/>
        <v>#NAME?</v>
      </c>
      <c r="DN311" s="244" t="e">
        <f t="shared" ca="1" si="132"/>
        <v>#NAME?</v>
      </c>
      <c r="DO311" s="244" t="e">
        <f t="shared" ca="1" si="132"/>
        <v>#NAME?</v>
      </c>
    </row>
    <row r="312" spans="2:119" ht="16.5" thickBot="1">
      <c r="B312" s="296"/>
      <c r="C312" s="297">
        <f t="shared" si="119"/>
        <v>134.35677181252572</v>
      </c>
      <c r="D312" s="298" t="s">
        <v>10968</v>
      </c>
      <c r="E312" s="293">
        <f t="shared" si="147"/>
        <v>135.75325655369102</v>
      </c>
      <c r="F312" s="221">
        <f t="shared" si="126"/>
        <v>382.64115775428263</v>
      </c>
      <c r="G312" s="221">
        <f t="shared" si="126"/>
        <v>382.26434912244258</v>
      </c>
      <c r="H312" s="221">
        <f t="shared" si="138"/>
        <v>381.88918547734204</v>
      </c>
      <c r="I312" s="221">
        <f t="shared" si="138"/>
        <v>381.37600569824002</v>
      </c>
      <c r="J312" s="221">
        <f t="shared" si="138"/>
        <v>380.86589768463807</v>
      </c>
      <c r="K312" s="221">
        <f t="shared" si="138"/>
        <v>380.35883951457816</v>
      </c>
      <c r="L312" s="221">
        <f t="shared" si="138"/>
        <v>379.67227233661436</v>
      </c>
      <c r="M312" s="221">
        <f t="shared" si="138"/>
        <v>378.81061861404135</v>
      </c>
      <c r="N312" s="221">
        <f t="shared" si="138"/>
        <v>377.95780208507455</v>
      </c>
      <c r="O312" s="221">
        <f t="shared" si="138"/>
        <v>376.62898048782381</v>
      </c>
      <c r="P312" s="221">
        <f t="shared" si="138"/>
        <v>375.32150439235875</v>
      </c>
      <c r="Q312" s="221">
        <f t="shared" si="138"/>
        <v>373.35723424841785</v>
      </c>
      <c r="R312" s="221">
        <f t="shared" si="138"/>
        <v>370.70354616670716</v>
      </c>
      <c r="S312" s="221">
        <f t="shared" si="140"/>
        <v>368.13868605192221</v>
      </c>
      <c r="T312" s="221">
        <f t="shared" si="140"/>
        <v>365.01439437090875</v>
      </c>
      <c r="U312" s="221">
        <f t="shared" si="140"/>
        <v>361.04954238014994</v>
      </c>
      <c r="V312" s="221">
        <f t="shared" si="140"/>
        <v>341.16001189401766</v>
      </c>
      <c r="W312" s="221">
        <f t="shared" si="140"/>
        <v>315.11002836621674</v>
      </c>
      <c r="Z312" s="296"/>
      <c r="AA312" s="294">
        <f t="shared" si="141"/>
        <v>3.8E-3</v>
      </c>
      <c r="AB312" s="298" t="s">
        <v>10968</v>
      </c>
      <c r="AC312" s="295">
        <v>1.0800000000000001E-2</v>
      </c>
      <c r="AD312" s="222" t="e">
        <f t="shared" ca="1" si="139"/>
        <v>#NAME?</v>
      </c>
      <c r="AE312" s="222" t="e">
        <f t="shared" ca="1" si="139"/>
        <v>#NAME?</v>
      </c>
      <c r="AF312" s="222" t="e">
        <f t="shared" ca="1" si="139"/>
        <v>#NAME?</v>
      </c>
      <c r="AG312" s="222" t="e">
        <f t="shared" ca="1" si="139"/>
        <v>#NAME?</v>
      </c>
      <c r="AH312" s="222" t="e">
        <f t="shared" ca="1" si="137"/>
        <v>#NAME?</v>
      </c>
      <c r="AI312" s="222" t="e">
        <f t="shared" ca="1" si="137"/>
        <v>#NAME?</v>
      </c>
      <c r="AJ312" s="222" t="e">
        <f t="shared" ca="1" si="137"/>
        <v>#NAME?</v>
      </c>
      <c r="AK312" s="222" t="e">
        <f t="shared" ca="1" si="137"/>
        <v>#NAME?</v>
      </c>
      <c r="AL312" s="222" t="e">
        <f t="shared" ca="1" si="137"/>
        <v>#NAME?</v>
      </c>
      <c r="AM312" s="222" t="e">
        <f t="shared" ca="1" si="137"/>
        <v>#NAME?</v>
      </c>
      <c r="AN312" s="222" t="e">
        <f t="shared" ca="1" si="137"/>
        <v>#NAME?</v>
      </c>
      <c r="AO312" s="222" t="e">
        <f t="shared" ca="1" si="135"/>
        <v>#NAME?</v>
      </c>
      <c r="AP312" s="222" t="e">
        <f t="shared" ca="1" si="135"/>
        <v>#NAME?</v>
      </c>
      <c r="AQ312" s="222" t="e">
        <f t="shared" ca="1" si="135"/>
        <v>#NAME?</v>
      </c>
      <c r="AR312" s="222" t="e">
        <f t="shared" ca="1" si="135"/>
        <v>#NAME?</v>
      </c>
      <c r="AS312" s="222" t="e">
        <f t="shared" ca="1" si="124"/>
        <v>#NAME?</v>
      </c>
      <c r="AT312" s="222" t="e">
        <f t="shared" ca="1" si="124"/>
        <v>#NAME?</v>
      </c>
      <c r="AU312" s="222" t="e">
        <f t="shared" ca="1" si="124"/>
        <v>#NAME?</v>
      </c>
      <c r="AX312" s="296"/>
      <c r="AZ312" s="298" t="s">
        <v>10968</v>
      </c>
      <c r="BB312" s="244" t="e">
        <f t="shared" ca="1" si="146"/>
        <v>#NAME?</v>
      </c>
      <c r="BC312" s="244" t="e">
        <f t="shared" ca="1" si="146"/>
        <v>#NAME?</v>
      </c>
      <c r="BD312" s="244" t="e">
        <f t="shared" ca="1" si="146"/>
        <v>#NAME?</v>
      </c>
      <c r="BE312" s="244" t="e">
        <f t="shared" ca="1" si="146"/>
        <v>#NAME?</v>
      </c>
      <c r="BF312" s="244" t="e">
        <f t="shared" ca="1" si="146"/>
        <v>#NAME?</v>
      </c>
      <c r="BG312" s="244" t="e">
        <f t="shared" ca="1" si="136"/>
        <v>#NAME?</v>
      </c>
      <c r="BH312" s="244" t="e">
        <f t="shared" ca="1" si="136"/>
        <v>#NAME?</v>
      </c>
      <c r="BI312" s="244" t="e">
        <f t="shared" ca="1" si="136"/>
        <v>#NAME?</v>
      </c>
      <c r="BJ312" s="244" t="e">
        <f t="shared" ca="1" si="136"/>
        <v>#NAME?</v>
      </c>
      <c r="BK312" s="244" t="e">
        <f t="shared" ca="1" si="136"/>
        <v>#NAME?</v>
      </c>
      <c r="BL312" s="244" t="e">
        <f t="shared" ca="1" si="136"/>
        <v>#NAME?</v>
      </c>
      <c r="BM312" s="244" t="e">
        <f t="shared" ca="1" si="136"/>
        <v>#NAME?</v>
      </c>
      <c r="BN312" s="244" t="e">
        <f t="shared" ca="1" si="136"/>
        <v>#NAME?</v>
      </c>
      <c r="BO312" s="244" t="e">
        <f t="shared" ca="1" si="136"/>
        <v>#NAME?</v>
      </c>
      <c r="BP312" s="244" t="e">
        <f t="shared" ca="1" si="136"/>
        <v>#NAME?</v>
      </c>
      <c r="BQ312" s="244" t="e">
        <f t="shared" ca="1" si="136"/>
        <v>#NAME?</v>
      </c>
      <c r="BR312" s="244" t="e">
        <f t="shared" ca="1" si="133"/>
        <v>#NAME?</v>
      </c>
      <c r="BS312" s="244" t="e">
        <f t="shared" ca="1" si="133"/>
        <v>#NAME?</v>
      </c>
      <c r="BV312" s="296"/>
      <c r="BX312" s="298" t="s">
        <v>10968</v>
      </c>
      <c r="BZ312" s="244" t="e">
        <f t="shared" ca="1" si="144"/>
        <v>#NAME?</v>
      </c>
      <c r="CA312" s="244" t="e">
        <f t="shared" ca="1" si="144"/>
        <v>#NAME?</v>
      </c>
      <c r="CB312" s="244" t="e">
        <f t="shared" ca="1" si="144"/>
        <v>#NAME?</v>
      </c>
      <c r="CC312" s="244" t="e">
        <f t="shared" ca="1" si="144"/>
        <v>#NAME?</v>
      </c>
      <c r="CD312" s="244" t="e">
        <f t="shared" ca="1" si="144"/>
        <v>#NAME?</v>
      </c>
      <c r="CE312" s="244" t="e">
        <f t="shared" ca="1" si="144"/>
        <v>#NAME?</v>
      </c>
      <c r="CF312" s="244" t="e">
        <f t="shared" ca="1" si="144"/>
        <v>#NAME?</v>
      </c>
      <c r="CG312" s="244" t="e">
        <f t="shared" ca="1" si="142"/>
        <v>#NAME?</v>
      </c>
      <c r="CH312" s="244" t="e">
        <f t="shared" ca="1" si="142"/>
        <v>#NAME?</v>
      </c>
      <c r="CI312" s="244" t="e">
        <f t="shared" ca="1" si="142"/>
        <v>#NAME?</v>
      </c>
      <c r="CJ312" s="244" t="e">
        <f t="shared" ca="1" si="142"/>
        <v>#NAME?</v>
      </c>
      <c r="CK312" s="244" t="e">
        <f t="shared" ca="1" si="131"/>
        <v>#NAME?</v>
      </c>
      <c r="CL312" s="244" t="e">
        <f t="shared" ca="1" si="131"/>
        <v>#NAME?</v>
      </c>
      <c r="CM312" s="244" t="e">
        <f t="shared" ca="1" si="131"/>
        <v>#NAME?</v>
      </c>
      <c r="CN312" s="244" t="e">
        <f t="shared" ca="1" si="131"/>
        <v>#NAME?</v>
      </c>
      <c r="CO312" s="244" t="e">
        <f t="shared" ca="1" si="131"/>
        <v>#NAME?</v>
      </c>
      <c r="CP312" s="244" t="e">
        <f t="shared" ca="1" si="131"/>
        <v>#NAME?</v>
      </c>
      <c r="CQ312" s="244" t="e">
        <f t="shared" ca="1" si="131"/>
        <v>#NAME?</v>
      </c>
      <c r="CT312" s="296"/>
      <c r="CV312" s="298" t="s">
        <v>10968</v>
      </c>
      <c r="CX312" s="244" t="e">
        <f t="shared" ca="1" si="145"/>
        <v>#NAME?</v>
      </c>
      <c r="CY312" s="244" t="e">
        <f t="shared" ca="1" si="145"/>
        <v>#NAME?</v>
      </c>
      <c r="CZ312" s="244" t="e">
        <f t="shared" ca="1" si="145"/>
        <v>#NAME?</v>
      </c>
      <c r="DA312" s="244" t="e">
        <f t="shared" ca="1" si="145"/>
        <v>#NAME?</v>
      </c>
      <c r="DB312" s="244" t="e">
        <f t="shared" ca="1" si="145"/>
        <v>#NAME?</v>
      </c>
      <c r="DC312" s="244" t="e">
        <f t="shared" ca="1" si="145"/>
        <v>#NAME?</v>
      </c>
      <c r="DD312" s="244" t="e">
        <f t="shared" ca="1" si="145"/>
        <v>#NAME?</v>
      </c>
      <c r="DE312" s="244" t="e">
        <f t="shared" ca="1" si="143"/>
        <v>#NAME?</v>
      </c>
      <c r="DF312" s="244" t="e">
        <f t="shared" ca="1" si="143"/>
        <v>#NAME?</v>
      </c>
      <c r="DG312" s="244" t="e">
        <f t="shared" ca="1" si="143"/>
        <v>#NAME?</v>
      </c>
      <c r="DH312" s="244" t="e">
        <f t="shared" ca="1" si="143"/>
        <v>#NAME?</v>
      </c>
      <c r="DI312" s="244" t="e">
        <f t="shared" ca="1" si="132"/>
        <v>#NAME?</v>
      </c>
      <c r="DJ312" s="244" t="e">
        <f t="shared" ca="1" si="132"/>
        <v>#NAME?</v>
      </c>
      <c r="DK312" s="244" t="e">
        <f t="shared" ca="1" si="132"/>
        <v>#NAME?</v>
      </c>
      <c r="DL312" s="244" t="e">
        <f t="shared" ca="1" si="132"/>
        <v>#NAME?</v>
      </c>
      <c r="DM312" s="244" t="e">
        <f t="shared" ca="1" si="132"/>
        <v>#NAME?</v>
      </c>
      <c r="DN312" s="244" t="e">
        <f t="shared" ca="1" si="132"/>
        <v>#NAME?</v>
      </c>
      <c r="DO312" s="244" t="e">
        <f t="shared" ca="1" si="132"/>
        <v>#NAME?</v>
      </c>
    </row>
    <row r="313" spans="2:119" ht="16.5" thickBot="1">
      <c r="B313" s="296"/>
      <c r="C313" s="297">
        <f t="shared" si="119"/>
        <v>134.35677181252572</v>
      </c>
      <c r="D313" s="298" t="s">
        <v>10979</v>
      </c>
      <c r="E313" s="293">
        <f t="shared" si="147"/>
        <v>134.65224816260616</v>
      </c>
      <c r="F313" s="221">
        <f t="shared" si="126"/>
        <v>381.54014936319777</v>
      </c>
      <c r="G313" s="221">
        <f t="shared" si="126"/>
        <v>381.16334073135772</v>
      </c>
      <c r="H313" s="221">
        <f t="shared" si="138"/>
        <v>380.78817708625718</v>
      </c>
      <c r="I313" s="221">
        <f t="shared" si="138"/>
        <v>380.27499730715516</v>
      </c>
      <c r="J313" s="221">
        <f t="shared" si="138"/>
        <v>379.76488929355321</v>
      </c>
      <c r="K313" s="221">
        <f t="shared" si="138"/>
        <v>379.2578311234933</v>
      </c>
      <c r="L313" s="221">
        <f t="shared" si="138"/>
        <v>378.57126394552949</v>
      </c>
      <c r="M313" s="221">
        <f t="shared" si="138"/>
        <v>377.70961022295648</v>
      </c>
      <c r="N313" s="221">
        <f t="shared" si="138"/>
        <v>376.85679369398969</v>
      </c>
      <c r="O313" s="221">
        <f t="shared" si="138"/>
        <v>375.52797209673895</v>
      </c>
      <c r="P313" s="221">
        <f t="shared" si="138"/>
        <v>374.22049600127389</v>
      </c>
      <c r="Q313" s="221">
        <f t="shared" si="138"/>
        <v>372.25622585733299</v>
      </c>
      <c r="R313" s="221">
        <f t="shared" si="138"/>
        <v>369.6025377756223</v>
      </c>
      <c r="S313" s="221">
        <f t="shared" si="140"/>
        <v>367.03767766083735</v>
      </c>
      <c r="T313" s="221">
        <f t="shared" si="140"/>
        <v>363.91338597982389</v>
      </c>
      <c r="U313" s="221">
        <f t="shared" si="140"/>
        <v>359.94853398906508</v>
      </c>
      <c r="V313" s="221">
        <f t="shared" si="140"/>
        <v>340.0590035029328</v>
      </c>
      <c r="W313" s="221">
        <f t="shared" si="140"/>
        <v>314.00901997513188</v>
      </c>
      <c r="Z313" s="296"/>
      <c r="AA313" s="294">
        <f t="shared" si="141"/>
        <v>3.8E-3</v>
      </c>
      <c r="AB313" s="298" t="s">
        <v>10979</v>
      </c>
      <c r="AC313" s="295">
        <v>9.0300000000000005E-2</v>
      </c>
      <c r="AD313" s="222" t="e">
        <f t="shared" ca="1" si="139"/>
        <v>#NAME?</v>
      </c>
      <c r="AE313" s="222" t="e">
        <f t="shared" ca="1" si="139"/>
        <v>#NAME?</v>
      </c>
      <c r="AF313" s="222" t="e">
        <f t="shared" ca="1" si="139"/>
        <v>#NAME?</v>
      </c>
      <c r="AG313" s="222" t="e">
        <f t="shared" ca="1" si="139"/>
        <v>#NAME?</v>
      </c>
      <c r="AH313" s="222" t="e">
        <f t="shared" ca="1" si="137"/>
        <v>#NAME?</v>
      </c>
      <c r="AI313" s="222" t="e">
        <f t="shared" ca="1" si="137"/>
        <v>#NAME?</v>
      </c>
      <c r="AJ313" s="222" t="e">
        <f t="shared" ca="1" si="137"/>
        <v>#NAME?</v>
      </c>
      <c r="AK313" s="222" t="e">
        <f t="shared" ca="1" si="137"/>
        <v>#NAME?</v>
      </c>
      <c r="AL313" s="222" t="e">
        <f t="shared" ca="1" si="137"/>
        <v>#NAME?</v>
      </c>
      <c r="AM313" s="222" t="e">
        <f t="shared" ca="1" si="137"/>
        <v>#NAME?</v>
      </c>
      <c r="AN313" s="222" t="e">
        <f t="shared" ca="1" si="137"/>
        <v>#NAME?</v>
      </c>
      <c r="AO313" s="222" t="e">
        <f t="shared" ca="1" si="135"/>
        <v>#NAME?</v>
      </c>
      <c r="AP313" s="222" t="e">
        <f t="shared" ca="1" si="135"/>
        <v>#NAME?</v>
      </c>
      <c r="AQ313" s="222" t="e">
        <f t="shared" ca="1" si="135"/>
        <v>#NAME?</v>
      </c>
      <c r="AR313" s="222" t="e">
        <f t="shared" ca="1" si="135"/>
        <v>#NAME?</v>
      </c>
      <c r="AS313" s="222" t="e">
        <f t="shared" ca="1" si="124"/>
        <v>#NAME?</v>
      </c>
      <c r="AT313" s="222" t="e">
        <f t="shared" ca="1" si="124"/>
        <v>#NAME?</v>
      </c>
      <c r="AU313" s="222" t="e">
        <f t="shared" ca="1" si="124"/>
        <v>#NAME?</v>
      </c>
      <c r="AX313" s="296"/>
      <c r="AZ313" s="298" t="s">
        <v>10979</v>
      </c>
      <c r="BB313" s="244" t="e">
        <f t="shared" ca="1" si="146"/>
        <v>#NAME?</v>
      </c>
      <c r="BC313" s="244" t="e">
        <f t="shared" ca="1" si="146"/>
        <v>#NAME?</v>
      </c>
      <c r="BD313" s="244" t="e">
        <f t="shared" ca="1" si="146"/>
        <v>#NAME?</v>
      </c>
      <c r="BE313" s="244" t="e">
        <f t="shared" ca="1" si="146"/>
        <v>#NAME?</v>
      </c>
      <c r="BF313" s="244" t="e">
        <f t="shared" ca="1" si="146"/>
        <v>#NAME?</v>
      </c>
      <c r="BG313" s="244" t="e">
        <f t="shared" ca="1" si="136"/>
        <v>#NAME?</v>
      </c>
      <c r="BH313" s="244" t="e">
        <f t="shared" ca="1" si="136"/>
        <v>#NAME?</v>
      </c>
      <c r="BI313" s="244" t="e">
        <f t="shared" ca="1" si="136"/>
        <v>#NAME?</v>
      </c>
      <c r="BJ313" s="244" t="e">
        <f t="shared" ca="1" si="136"/>
        <v>#NAME?</v>
      </c>
      <c r="BK313" s="244" t="e">
        <f t="shared" ca="1" si="136"/>
        <v>#NAME?</v>
      </c>
      <c r="BL313" s="244" t="e">
        <f t="shared" ca="1" si="136"/>
        <v>#NAME?</v>
      </c>
      <c r="BM313" s="244" t="e">
        <f t="shared" ca="1" si="136"/>
        <v>#NAME?</v>
      </c>
      <c r="BN313" s="244" t="e">
        <f t="shared" ca="1" si="136"/>
        <v>#NAME?</v>
      </c>
      <c r="BO313" s="244" t="e">
        <f t="shared" ca="1" si="136"/>
        <v>#NAME?</v>
      </c>
      <c r="BP313" s="244" t="e">
        <f t="shared" ca="1" si="136"/>
        <v>#NAME?</v>
      </c>
      <c r="BQ313" s="244" t="e">
        <f t="shared" ca="1" si="136"/>
        <v>#NAME?</v>
      </c>
      <c r="BR313" s="244" t="e">
        <f t="shared" ca="1" si="133"/>
        <v>#NAME?</v>
      </c>
      <c r="BS313" s="244" t="e">
        <f t="shared" ca="1" si="133"/>
        <v>#NAME?</v>
      </c>
      <c r="BV313" s="296"/>
      <c r="BX313" s="298" t="s">
        <v>10979</v>
      </c>
      <c r="BZ313" s="244" t="e">
        <f t="shared" ca="1" si="144"/>
        <v>#NAME?</v>
      </c>
      <c r="CA313" s="244" t="e">
        <f t="shared" ca="1" si="144"/>
        <v>#NAME?</v>
      </c>
      <c r="CB313" s="244" t="e">
        <f t="shared" ca="1" si="144"/>
        <v>#NAME?</v>
      </c>
      <c r="CC313" s="244" t="e">
        <f t="shared" ca="1" si="144"/>
        <v>#NAME?</v>
      </c>
      <c r="CD313" s="244" t="e">
        <f t="shared" ca="1" si="144"/>
        <v>#NAME?</v>
      </c>
      <c r="CE313" s="244" t="e">
        <f t="shared" ca="1" si="144"/>
        <v>#NAME?</v>
      </c>
      <c r="CF313" s="244" t="e">
        <f t="shared" ca="1" si="144"/>
        <v>#NAME?</v>
      </c>
      <c r="CG313" s="244" t="e">
        <f t="shared" ca="1" si="142"/>
        <v>#NAME?</v>
      </c>
      <c r="CH313" s="244" t="e">
        <f t="shared" ca="1" si="142"/>
        <v>#NAME?</v>
      </c>
      <c r="CI313" s="244" t="e">
        <f t="shared" ca="1" si="142"/>
        <v>#NAME?</v>
      </c>
      <c r="CJ313" s="244" t="e">
        <f t="shared" ca="1" si="142"/>
        <v>#NAME?</v>
      </c>
      <c r="CK313" s="244" t="e">
        <f t="shared" ca="1" si="131"/>
        <v>#NAME?</v>
      </c>
      <c r="CL313" s="244" t="e">
        <f t="shared" ca="1" si="131"/>
        <v>#NAME?</v>
      </c>
      <c r="CM313" s="244" t="e">
        <f t="shared" ca="1" si="131"/>
        <v>#NAME?</v>
      </c>
      <c r="CN313" s="244" t="e">
        <f t="shared" ca="1" si="131"/>
        <v>#NAME?</v>
      </c>
      <c r="CO313" s="244" t="e">
        <f t="shared" ca="1" si="131"/>
        <v>#NAME?</v>
      </c>
      <c r="CP313" s="244" t="e">
        <f t="shared" ca="1" si="131"/>
        <v>#NAME?</v>
      </c>
      <c r="CQ313" s="244" t="e">
        <f t="shared" ca="1" si="131"/>
        <v>#NAME?</v>
      </c>
      <c r="CT313" s="296"/>
      <c r="CV313" s="298" t="s">
        <v>10979</v>
      </c>
      <c r="CX313" s="244" t="e">
        <f t="shared" ca="1" si="145"/>
        <v>#NAME?</v>
      </c>
      <c r="CY313" s="244" t="e">
        <f t="shared" ca="1" si="145"/>
        <v>#NAME?</v>
      </c>
      <c r="CZ313" s="244" t="e">
        <f t="shared" ca="1" si="145"/>
        <v>#NAME?</v>
      </c>
      <c r="DA313" s="244" t="e">
        <f t="shared" ca="1" si="145"/>
        <v>#NAME?</v>
      </c>
      <c r="DB313" s="244" t="e">
        <f t="shared" ca="1" si="145"/>
        <v>#NAME?</v>
      </c>
      <c r="DC313" s="244" t="e">
        <f t="shared" ca="1" si="145"/>
        <v>#NAME?</v>
      </c>
      <c r="DD313" s="244" t="e">
        <f t="shared" ca="1" si="145"/>
        <v>#NAME?</v>
      </c>
      <c r="DE313" s="244" t="e">
        <f t="shared" ca="1" si="143"/>
        <v>#NAME?</v>
      </c>
      <c r="DF313" s="244" t="e">
        <f t="shared" ca="1" si="143"/>
        <v>#NAME?</v>
      </c>
      <c r="DG313" s="244" t="e">
        <f t="shared" ca="1" si="143"/>
        <v>#NAME?</v>
      </c>
      <c r="DH313" s="244" t="e">
        <f t="shared" ca="1" si="143"/>
        <v>#NAME?</v>
      </c>
      <c r="DI313" s="244" t="e">
        <f t="shared" ca="1" si="132"/>
        <v>#NAME?</v>
      </c>
      <c r="DJ313" s="244" t="e">
        <f t="shared" ca="1" si="132"/>
        <v>#NAME?</v>
      </c>
      <c r="DK313" s="244" t="e">
        <f t="shared" ca="1" si="132"/>
        <v>#NAME?</v>
      </c>
      <c r="DL313" s="244" t="e">
        <f t="shared" ca="1" si="132"/>
        <v>#NAME?</v>
      </c>
      <c r="DM313" s="244" t="e">
        <f t="shared" ca="1" si="132"/>
        <v>#NAME?</v>
      </c>
      <c r="DN313" s="244" t="e">
        <f t="shared" ca="1" si="132"/>
        <v>#NAME?</v>
      </c>
      <c r="DO313" s="244" t="e">
        <f t="shared" ca="1" si="132"/>
        <v>#NAME?</v>
      </c>
    </row>
    <row r="314" spans="2:119" ht="16.5" thickBot="1">
      <c r="B314" s="296"/>
      <c r="C314" s="297">
        <f t="shared" si="119"/>
        <v>134.35677181252572</v>
      </c>
      <c r="D314" s="298" t="s">
        <v>10981</v>
      </c>
      <c r="E314" s="293">
        <f t="shared" si="147"/>
        <v>132.93752172617147</v>
      </c>
      <c r="F314" s="221">
        <f t="shared" si="126"/>
        <v>379.82542292676305</v>
      </c>
      <c r="G314" s="221">
        <f t="shared" si="126"/>
        <v>379.448614294923</v>
      </c>
      <c r="H314" s="221">
        <f t="shared" si="138"/>
        <v>379.07345064982252</v>
      </c>
      <c r="I314" s="221">
        <f t="shared" si="138"/>
        <v>378.5602708707205</v>
      </c>
      <c r="J314" s="221">
        <f t="shared" si="138"/>
        <v>378.05016285711849</v>
      </c>
      <c r="K314" s="221">
        <f t="shared" si="138"/>
        <v>377.54310468705864</v>
      </c>
      <c r="L314" s="221">
        <f t="shared" si="138"/>
        <v>376.85653750909484</v>
      </c>
      <c r="M314" s="221">
        <f t="shared" si="138"/>
        <v>375.99488378652177</v>
      </c>
      <c r="N314" s="221">
        <f t="shared" si="138"/>
        <v>375.14206725755503</v>
      </c>
      <c r="O314" s="221">
        <f t="shared" si="138"/>
        <v>373.81324566030423</v>
      </c>
      <c r="P314" s="221">
        <f t="shared" si="138"/>
        <v>372.50576956483923</v>
      </c>
      <c r="Q314" s="221">
        <f t="shared" si="138"/>
        <v>370.54149942089828</v>
      </c>
      <c r="R314" s="221">
        <f t="shared" si="138"/>
        <v>367.88781133918764</v>
      </c>
      <c r="S314" s="221">
        <f t="shared" si="140"/>
        <v>365.32295122440269</v>
      </c>
      <c r="T314" s="221">
        <f t="shared" si="140"/>
        <v>362.19865954338923</v>
      </c>
      <c r="U314" s="221">
        <f t="shared" si="140"/>
        <v>358.23380755263042</v>
      </c>
      <c r="V314" s="221">
        <f t="shared" si="140"/>
        <v>338.34427706649808</v>
      </c>
      <c r="W314" s="221">
        <f t="shared" si="140"/>
        <v>312.29429353869716</v>
      </c>
      <c r="Z314" s="296"/>
      <c r="AA314" s="294">
        <f t="shared" si="141"/>
        <v>3.8E-3</v>
      </c>
      <c r="AB314" s="298" t="s">
        <v>10981</v>
      </c>
      <c r="AC314" s="295">
        <v>0.72870000000000001</v>
      </c>
      <c r="AD314" s="222" t="e">
        <f t="shared" ca="1" si="139"/>
        <v>#NAME?</v>
      </c>
      <c r="AE314" s="222" t="e">
        <f t="shared" ca="1" si="139"/>
        <v>#NAME?</v>
      </c>
      <c r="AF314" s="222" t="e">
        <f t="shared" ca="1" si="139"/>
        <v>#NAME?</v>
      </c>
      <c r="AG314" s="222" t="e">
        <f t="shared" ca="1" si="139"/>
        <v>#NAME?</v>
      </c>
      <c r="AH314" s="222" t="e">
        <f t="shared" ca="1" si="137"/>
        <v>#NAME?</v>
      </c>
      <c r="AI314" s="222" t="e">
        <f t="shared" ca="1" si="137"/>
        <v>#NAME?</v>
      </c>
      <c r="AJ314" s="222" t="e">
        <f t="shared" ca="1" si="137"/>
        <v>#NAME?</v>
      </c>
      <c r="AK314" s="222" t="e">
        <f t="shared" ca="1" si="137"/>
        <v>#NAME?</v>
      </c>
      <c r="AL314" s="222" t="e">
        <f t="shared" ca="1" si="137"/>
        <v>#NAME?</v>
      </c>
      <c r="AM314" s="222" t="e">
        <f t="shared" ca="1" si="137"/>
        <v>#NAME?</v>
      </c>
      <c r="AN314" s="222" t="e">
        <f t="shared" ca="1" si="137"/>
        <v>#NAME?</v>
      </c>
      <c r="AO314" s="222" t="e">
        <f t="shared" ca="1" si="135"/>
        <v>#NAME?</v>
      </c>
      <c r="AP314" s="222" t="e">
        <f t="shared" ca="1" si="135"/>
        <v>#NAME?</v>
      </c>
      <c r="AQ314" s="222" t="e">
        <f t="shared" ca="1" si="135"/>
        <v>#NAME?</v>
      </c>
      <c r="AR314" s="222" t="e">
        <f t="shared" ca="1" si="135"/>
        <v>#NAME?</v>
      </c>
      <c r="AS314" s="222" t="e">
        <f t="shared" ca="1" si="124"/>
        <v>#NAME?</v>
      </c>
      <c r="AT314" s="222" t="e">
        <f t="shared" ca="1" si="124"/>
        <v>#NAME?</v>
      </c>
      <c r="AU314" s="222" t="e">
        <f t="shared" ca="1" si="124"/>
        <v>#NAME?</v>
      </c>
      <c r="AX314" s="296"/>
      <c r="AZ314" s="298" t="s">
        <v>10981</v>
      </c>
      <c r="BB314" s="244" t="e">
        <f t="shared" ca="1" si="146"/>
        <v>#NAME?</v>
      </c>
      <c r="BC314" s="244" t="e">
        <f t="shared" ca="1" si="146"/>
        <v>#NAME?</v>
      </c>
      <c r="BD314" s="244" t="e">
        <f t="shared" ca="1" si="146"/>
        <v>#NAME?</v>
      </c>
      <c r="BE314" s="244" t="e">
        <f t="shared" ca="1" si="146"/>
        <v>#NAME?</v>
      </c>
      <c r="BF314" s="244" t="e">
        <f t="shared" ca="1" si="146"/>
        <v>#NAME?</v>
      </c>
      <c r="BG314" s="244" t="e">
        <f t="shared" ca="1" si="136"/>
        <v>#NAME?</v>
      </c>
      <c r="BH314" s="244" t="e">
        <f t="shared" ca="1" si="136"/>
        <v>#NAME?</v>
      </c>
      <c r="BI314" s="244" t="e">
        <f t="shared" ca="1" si="136"/>
        <v>#NAME?</v>
      </c>
      <c r="BJ314" s="244" t="e">
        <f t="shared" ca="1" si="136"/>
        <v>#NAME?</v>
      </c>
      <c r="BK314" s="244" t="e">
        <f t="shared" ca="1" si="136"/>
        <v>#NAME?</v>
      </c>
      <c r="BL314" s="244" t="e">
        <f t="shared" ca="1" si="136"/>
        <v>#NAME?</v>
      </c>
      <c r="BM314" s="244" t="e">
        <f t="shared" ca="1" si="136"/>
        <v>#NAME?</v>
      </c>
      <c r="BN314" s="244" t="e">
        <f t="shared" ca="1" si="136"/>
        <v>#NAME?</v>
      </c>
      <c r="BO314" s="244" t="e">
        <f t="shared" ca="1" si="136"/>
        <v>#NAME?</v>
      </c>
      <c r="BP314" s="244" t="e">
        <f t="shared" ca="1" si="136"/>
        <v>#NAME?</v>
      </c>
      <c r="BQ314" s="244" t="e">
        <f t="shared" ca="1" si="136"/>
        <v>#NAME?</v>
      </c>
      <c r="BR314" s="244" t="e">
        <f t="shared" ca="1" si="133"/>
        <v>#NAME?</v>
      </c>
      <c r="BS314" s="244" t="e">
        <f t="shared" ca="1" si="133"/>
        <v>#NAME?</v>
      </c>
      <c r="BV314" s="296"/>
      <c r="BX314" s="298" t="s">
        <v>10981</v>
      </c>
      <c r="BZ314" s="244" t="e">
        <f t="shared" ca="1" si="144"/>
        <v>#NAME?</v>
      </c>
      <c r="CA314" s="244" t="e">
        <f t="shared" ca="1" si="144"/>
        <v>#NAME?</v>
      </c>
      <c r="CB314" s="244" t="e">
        <f t="shared" ca="1" si="144"/>
        <v>#NAME?</v>
      </c>
      <c r="CC314" s="244" t="e">
        <f t="shared" ca="1" si="144"/>
        <v>#NAME?</v>
      </c>
      <c r="CD314" s="244" t="e">
        <f t="shared" ca="1" si="144"/>
        <v>#NAME?</v>
      </c>
      <c r="CE314" s="244" t="e">
        <f t="shared" ca="1" si="144"/>
        <v>#NAME?</v>
      </c>
      <c r="CF314" s="244" t="e">
        <f t="shared" ca="1" si="144"/>
        <v>#NAME?</v>
      </c>
      <c r="CG314" s="244" t="e">
        <f t="shared" ca="1" si="142"/>
        <v>#NAME?</v>
      </c>
      <c r="CH314" s="244" t="e">
        <f t="shared" ca="1" si="142"/>
        <v>#NAME?</v>
      </c>
      <c r="CI314" s="244" t="e">
        <f t="shared" ca="1" si="142"/>
        <v>#NAME?</v>
      </c>
      <c r="CJ314" s="244" t="e">
        <f t="shared" ca="1" si="142"/>
        <v>#NAME?</v>
      </c>
      <c r="CK314" s="244" t="e">
        <f t="shared" ca="1" si="131"/>
        <v>#NAME?</v>
      </c>
      <c r="CL314" s="244" t="e">
        <f t="shared" ca="1" si="131"/>
        <v>#NAME?</v>
      </c>
      <c r="CM314" s="244" t="e">
        <f t="shared" ca="1" si="131"/>
        <v>#NAME?</v>
      </c>
      <c r="CN314" s="244" t="e">
        <f t="shared" ca="1" si="131"/>
        <v>#NAME?</v>
      </c>
      <c r="CO314" s="244" t="e">
        <f t="shared" ca="1" si="131"/>
        <v>#NAME?</v>
      </c>
      <c r="CP314" s="244" t="e">
        <f t="shared" ca="1" si="131"/>
        <v>#NAME?</v>
      </c>
      <c r="CQ314" s="244" t="e">
        <f t="shared" ca="1" si="131"/>
        <v>#NAME?</v>
      </c>
      <c r="CT314" s="296"/>
      <c r="CV314" s="298" t="s">
        <v>10981</v>
      </c>
      <c r="CX314" s="244" t="e">
        <f t="shared" ca="1" si="145"/>
        <v>#NAME?</v>
      </c>
      <c r="CY314" s="244" t="e">
        <f t="shared" ca="1" si="145"/>
        <v>#NAME?</v>
      </c>
      <c r="CZ314" s="244" t="e">
        <f t="shared" ca="1" si="145"/>
        <v>#NAME?</v>
      </c>
      <c r="DA314" s="244" t="e">
        <f t="shared" ca="1" si="145"/>
        <v>#NAME?</v>
      </c>
      <c r="DB314" s="244" t="e">
        <f t="shared" ca="1" si="145"/>
        <v>#NAME?</v>
      </c>
      <c r="DC314" s="244" t="e">
        <f t="shared" ca="1" si="145"/>
        <v>#NAME?</v>
      </c>
      <c r="DD314" s="244" t="e">
        <f t="shared" ca="1" si="145"/>
        <v>#NAME?</v>
      </c>
      <c r="DE314" s="244" t="e">
        <f t="shared" ca="1" si="143"/>
        <v>#NAME?</v>
      </c>
      <c r="DF314" s="244" t="e">
        <f t="shared" ca="1" si="143"/>
        <v>#NAME?</v>
      </c>
      <c r="DG314" s="244" t="e">
        <f t="shared" ca="1" si="143"/>
        <v>#NAME?</v>
      </c>
      <c r="DH314" s="244" t="e">
        <f t="shared" ca="1" si="143"/>
        <v>#NAME?</v>
      </c>
      <c r="DI314" s="244" t="e">
        <f t="shared" ca="1" si="132"/>
        <v>#NAME?</v>
      </c>
      <c r="DJ314" s="244" t="e">
        <f t="shared" ca="1" si="132"/>
        <v>#NAME?</v>
      </c>
      <c r="DK314" s="244" t="e">
        <f t="shared" ca="1" si="132"/>
        <v>#NAME?</v>
      </c>
      <c r="DL314" s="244" t="e">
        <f t="shared" ca="1" si="132"/>
        <v>#NAME?</v>
      </c>
      <c r="DM314" s="244" t="e">
        <f t="shared" ca="1" si="132"/>
        <v>#NAME?</v>
      </c>
      <c r="DN314" s="244" t="e">
        <f t="shared" ca="1" si="132"/>
        <v>#NAME?</v>
      </c>
      <c r="DO314" s="244" t="e">
        <f t="shared" ca="1" si="132"/>
        <v>#NAME?</v>
      </c>
    </row>
    <row r="315" spans="2:119" ht="16.5" thickBot="1">
      <c r="B315" s="296"/>
      <c r="C315" s="297">
        <f t="shared" si="119"/>
        <v>134.35677181252572</v>
      </c>
      <c r="D315" s="298" t="s">
        <v>10992</v>
      </c>
      <c r="E315" s="293">
        <f t="shared" si="147"/>
        <v>131.25131843450137</v>
      </c>
      <c r="F315" s="221">
        <f t="shared" si="126"/>
        <v>378.13921963509301</v>
      </c>
      <c r="G315" s="221">
        <f t="shared" si="126"/>
        <v>377.76241100325296</v>
      </c>
      <c r="H315" s="221">
        <f t="shared" si="138"/>
        <v>377.38724735815242</v>
      </c>
      <c r="I315" s="221">
        <f t="shared" si="138"/>
        <v>376.87406757905035</v>
      </c>
      <c r="J315" s="221">
        <f t="shared" si="138"/>
        <v>376.3639595654484</v>
      </c>
      <c r="K315" s="221">
        <f t="shared" si="138"/>
        <v>375.85690139538849</v>
      </c>
      <c r="L315" s="221">
        <f t="shared" si="138"/>
        <v>375.17033421742474</v>
      </c>
      <c r="M315" s="221">
        <f t="shared" si="138"/>
        <v>374.30868049485173</v>
      </c>
      <c r="N315" s="221">
        <f t="shared" si="138"/>
        <v>373.45586396588487</v>
      </c>
      <c r="O315" s="221">
        <f t="shared" si="138"/>
        <v>372.12704236863414</v>
      </c>
      <c r="P315" s="221">
        <f t="shared" si="138"/>
        <v>370.81956627316913</v>
      </c>
      <c r="Q315" s="221">
        <f t="shared" si="138"/>
        <v>368.85529612922824</v>
      </c>
      <c r="R315" s="221">
        <f t="shared" si="138"/>
        <v>366.20160804751754</v>
      </c>
      <c r="S315" s="221">
        <f t="shared" si="140"/>
        <v>363.63674793273253</v>
      </c>
      <c r="T315" s="221">
        <f t="shared" si="140"/>
        <v>360.51245625171907</v>
      </c>
      <c r="U315" s="221">
        <f t="shared" si="140"/>
        <v>356.54760426096027</v>
      </c>
      <c r="V315" s="221">
        <f t="shared" si="140"/>
        <v>336.65807377482804</v>
      </c>
      <c r="W315" s="221">
        <f t="shared" si="140"/>
        <v>310.60809024702712</v>
      </c>
      <c r="Z315" s="296"/>
      <c r="AA315" s="294">
        <f t="shared" si="141"/>
        <v>3.8E-3</v>
      </c>
      <c r="AB315" s="298" t="s">
        <v>10992</v>
      </c>
      <c r="AC315" s="295">
        <v>5.57E-2</v>
      </c>
      <c r="AD315" s="222" t="e">
        <f t="shared" ca="1" si="139"/>
        <v>#NAME?</v>
      </c>
      <c r="AE315" s="222" t="e">
        <f t="shared" ca="1" si="139"/>
        <v>#NAME?</v>
      </c>
      <c r="AF315" s="222" t="e">
        <f t="shared" ca="1" si="139"/>
        <v>#NAME?</v>
      </c>
      <c r="AG315" s="222" t="e">
        <f t="shared" ca="1" si="139"/>
        <v>#NAME?</v>
      </c>
      <c r="AH315" s="222" t="e">
        <f t="shared" ca="1" si="137"/>
        <v>#NAME?</v>
      </c>
      <c r="AI315" s="222" t="e">
        <f t="shared" ca="1" si="137"/>
        <v>#NAME?</v>
      </c>
      <c r="AJ315" s="222" t="e">
        <f t="shared" ca="1" si="137"/>
        <v>#NAME?</v>
      </c>
      <c r="AK315" s="222" t="e">
        <f t="shared" ca="1" si="137"/>
        <v>#NAME?</v>
      </c>
      <c r="AL315" s="222" t="e">
        <f t="shared" ca="1" si="137"/>
        <v>#NAME?</v>
      </c>
      <c r="AM315" s="222" t="e">
        <f t="shared" ca="1" si="137"/>
        <v>#NAME?</v>
      </c>
      <c r="AN315" s="222" t="e">
        <f t="shared" ca="1" si="137"/>
        <v>#NAME?</v>
      </c>
      <c r="AO315" s="222" t="e">
        <f t="shared" ca="1" si="135"/>
        <v>#NAME?</v>
      </c>
      <c r="AP315" s="222" t="e">
        <f t="shared" ca="1" si="135"/>
        <v>#NAME?</v>
      </c>
      <c r="AQ315" s="222" t="e">
        <f t="shared" ca="1" si="135"/>
        <v>#NAME?</v>
      </c>
      <c r="AR315" s="222" t="e">
        <f t="shared" ca="1" si="135"/>
        <v>#NAME?</v>
      </c>
      <c r="AS315" s="222" t="e">
        <f t="shared" ca="1" si="124"/>
        <v>#NAME?</v>
      </c>
      <c r="AT315" s="222" t="e">
        <f t="shared" ca="1" si="124"/>
        <v>#NAME?</v>
      </c>
      <c r="AU315" s="222" t="e">
        <f t="shared" ca="1" si="124"/>
        <v>#NAME?</v>
      </c>
      <c r="AX315" s="296"/>
      <c r="AZ315" s="298" t="s">
        <v>10992</v>
      </c>
      <c r="BB315" s="244" t="e">
        <f t="shared" ca="1" si="146"/>
        <v>#NAME?</v>
      </c>
      <c r="BC315" s="244" t="e">
        <f t="shared" ca="1" si="146"/>
        <v>#NAME?</v>
      </c>
      <c r="BD315" s="244" t="e">
        <f t="shared" ca="1" si="146"/>
        <v>#NAME?</v>
      </c>
      <c r="BE315" s="244" t="e">
        <f t="shared" ca="1" si="146"/>
        <v>#NAME?</v>
      </c>
      <c r="BF315" s="244" t="e">
        <f t="shared" ca="1" si="146"/>
        <v>#NAME?</v>
      </c>
      <c r="BG315" s="244" t="e">
        <f t="shared" ca="1" si="136"/>
        <v>#NAME?</v>
      </c>
      <c r="BH315" s="244" t="e">
        <f t="shared" ca="1" si="136"/>
        <v>#NAME?</v>
      </c>
      <c r="BI315" s="244" t="e">
        <f t="shared" ca="1" si="136"/>
        <v>#NAME?</v>
      </c>
      <c r="BJ315" s="244" t="e">
        <f t="shared" ca="1" si="136"/>
        <v>#NAME?</v>
      </c>
      <c r="BK315" s="244" t="e">
        <f t="shared" ca="1" si="136"/>
        <v>#NAME?</v>
      </c>
      <c r="BL315" s="244" t="e">
        <f t="shared" ca="1" si="136"/>
        <v>#NAME?</v>
      </c>
      <c r="BM315" s="244" t="e">
        <f t="shared" ref="BJ315:BS378" ca="1" si="148">AO315*Q315</f>
        <v>#NAME?</v>
      </c>
      <c r="BN315" s="244" t="e">
        <f t="shared" ca="1" si="148"/>
        <v>#NAME?</v>
      </c>
      <c r="BO315" s="244" t="e">
        <f t="shared" ca="1" si="148"/>
        <v>#NAME?</v>
      </c>
      <c r="BP315" s="244" t="e">
        <f t="shared" ca="1" si="148"/>
        <v>#NAME?</v>
      </c>
      <c r="BQ315" s="244" t="e">
        <f t="shared" ca="1" si="148"/>
        <v>#NAME?</v>
      </c>
      <c r="BR315" s="244" t="e">
        <f t="shared" ca="1" si="133"/>
        <v>#NAME?</v>
      </c>
      <c r="BS315" s="244" t="e">
        <f t="shared" ca="1" si="133"/>
        <v>#NAME?</v>
      </c>
      <c r="BV315" s="296"/>
      <c r="BX315" s="298" t="s">
        <v>10992</v>
      </c>
      <c r="BZ315" s="244" t="e">
        <f t="shared" ca="1" si="144"/>
        <v>#NAME?</v>
      </c>
      <c r="CA315" s="244" t="e">
        <f t="shared" ca="1" si="144"/>
        <v>#NAME?</v>
      </c>
      <c r="CB315" s="244" t="e">
        <f t="shared" ca="1" si="144"/>
        <v>#NAME?</v>
      </c>
      <c r="CC315" s="244" t="e">
        <f t="shared" ca="1" si="144"/>
        <v>#NAME?</v>
      </c>
      <c r="CD315" s="244" t="e">
        <f t="shared" ca="1" si="144"/>
        <v>#NAME?</v>
      </c>
      <c r="CE315" s="244" t="e">
        <f t="shared" ca="1" si="144"/>
        <v>#NAME?</v>
      </c>
      <c r="CF315" s="244" t="e">
        <f t="shared" ca="1" si="144"/>
        <v>#NAME?</v>
      </c>
      <c r="CG315" s="244" t="e">
        <f t="shared" ca="1" si="142"/>
        <v>#NAME?</v>
      </c>
      <c r="CH315" s="244" t="e">
        <f t="shared" ca="1" si="142"/>
        <v>#NAME?</v>
      </c>
      <c r="CI315" s="244" t="e">
        <f t="shared" ca="1" si="142"/>
        <v>#NAME?</v>
      </c>
      <c r="CJ315" s="244" t="e">
        <f t="shared" ca="1" si="142"/>
        <v>#NAME?</v>
      </c>
      <c r="CK315" s="244" t="e">
        <f t="shared" ca="1" si="142"/>
        <v>#NAME?</v>
      </c>
      <c r="CL315" s="244" t="e">
        <f t="shared" ca="1" si="142"/>
        <v>#NAME?</v>
      </c>
      <c r="CM315" s="244" t="e">
        <f t="shared" ca="1" si="142"/>
        <v>#NAME?</v>
      </c>
      <c r="CN315" s="244" t="e">
        <f t="shared" ca="1" si="142"/>
        <v>#NAME?</v>
      </c>
      <c r="CO315" s="244" t="e">
        <f t="shared" ca="1" si="142"/>
        <v>#NAME?</v>
      </c>
      <c r="CP315" s="244" t="e">
        <f t="shared" ca="1" si="142"/>
        <v>#NAME?</v>
      </c>
      <c r="CQ315" s="244" t="e">
        <f t="shared" ca="1" si="142"/>
        <v>#NAME?</v>
      </c>
      <c r="CT315" s="296"/>
      <c r="CV315" s="298" t="s">
        <v>10992</v>
      </c>
      <c r="CX315" s="244" t="e">
        <f t="shared" ca="1" si="145"/>
        <v>#NAME?</v>
      </c>
      <c r="CY315" s="244" t="e">
        <f t="shared" ca="1" si="145"/>
        <v>#NAME?</v>
      </c>
      <c r="CZ315" s="244" t="e">
        <f t="shared" ca="1" si="145"/>
        <v>#NAME?</v>
      </c>
      <c r="DA315" s="244" t="e">
        <f t="shared" ca="1" si="145"/>
        <v>#NAME?</v>
      </c>
      <c r="DB315" s="244" t="e">
        <f t="shared" ca="1" si="145"/>
        <v>#NAME?</v>
      </c>
      <c r="DC315" s="244" t="e">
        <f t="shared" ca="1" si="145"/>
        <v>#NAME?</v>
      </c>
      <c r="DD315" s="244" t="e">
        <f t="shared" ca="1" si="145"/>
        <v>#NAME?</v>
      </c>
      <c r="DE315" s="244" t="e">
        <f t="shared" ca="1" si="143"/>
        <v>#NAME?</v>
      </c>
      <c r="DF315" s="244" t="e">
        <f t="shared" ca="1" si="143"/>
        <v>#NAME?</v>
      </c>
      <c r="DG315" s="244" t="e">
        <f t="shared" ca="1" si="143"/>
        <v>#NAME?</v>
      </c>
      <c r="DH315" s="244" t="e">
        <f t="shared" ca="1" si="143"/>
        <v>#NAME?</v>
      </c>
      <c r="DI315" s="244" t="e">
        <f t="shared" ca="1" si="143"/>
        <v>#NAME?</v>
      </c>
      <c r="DJ315" s="244" t="e">
        <f t="shared" ca="1" si="143"/>
        <v>#NAME?</v>
      </c>
      <c r="DK315" s="244" t="e">
        <f t="shared" ca="1" si="143"/>
        <v>#NAME?</v>
      </c>
      <c r="DL315" s="244" t="e">
        <f t="shared" ca="1" si="143"/>
        <v>#NAME?</v>
      </c>
      <c r="DM315" s="244" t="e">
        <f t="shared" ca="1" si="143"/>
        <v>#NAME?</v>
      </c>
      <c r="DN315" s="244" t="e">
        <f t="shared" ca="1" si="143"/>
        <v>#NAME?</v>
      </c>
      <c r="DO315" s="244" t="e">
        <f t="shared" ca="1" si="143"/>
        <v>#NAME?</v>
      </c>
    </row>
    <row r="316" spans="2:119" ht="16.5" thickBot="1">
      <c r="B316" s="296"/>
      <c r="C316" s="297">
        <f t="shared" si="119"/>
        <v>134.35677181252572</v>
      </c>
      <c r="D316" s="298" t="s">
        <v>10994</v>
      </c>
      <c r="E316" s="293">
        <f t="shared" si="147"/>
        <v>128.7199154446343</v>
      </c>
      <c r="F316" s="221">
        <f t="shared" si="126"/>
        <v>375.60781664522591</v>
      </c>
      <c r="G316" s="221">
        <f t="shared" si="126"/>
        <v>375.23100801338586</v>
      </c>
      <c r="H316" s="221">
        <f t="shared" si="138"/>
        <v>374.85584436828537</v>
      </c>
      <c r="I316" s="221">
        <f t="shared" si="138"/>
        <v>374.3426645891833</v>
      </c>
      <c r="J316" s="221">
        <f t="shared" si="138"/>
        <v>373.83255657558129</v>
      </c>
      <c r="K316" s="221">
        <f t="shared" si="138"/>
        <v>373.32549840552144</v>
      </c>
      <c r="L316" s="221">
        <f t="shared" si="138"/>
        <v>372.63893122755769</v>
      </c>
      <c r="M316" s="221">
        <f t="shared" si="138"/>
        <v>371.77727750498462</v>
      </c>
      <c r="N316" s="221">
        <f t="shared" si="138"/>
        <v>370.92446097601783</v>
      </c>
      <c r="O316" s="221">
        <f t="shared" si="138"/>
        <v>369.59563937876703</v>
      </c>
      <c r="P316" s="221">
        <f t="shared" si="138"/>
        <v>368.28816328330208</v>
      </c>
      <c r="Q316" s="221">
        <f t="shared" si="138"/>
        <v>366.32389313936113</v>
      </c>
      <c r="R316" s="221">
        <f t="shared" si="138"/>
        <v>363.67020505765049</v>
      </c>
      <c r="S316" s="221">
        <f t="shared" si="140"/>
        <v>361.10534494286549</v>
      </c>
      <c r="T316" s="221">
        <f t="shared" si="140"/>
        <v>357.98105326185203</v>
      </c>
      <c r="U316" s="221">
        <f t="shared" si="140"/>
        <v>354.01620127109322</v>
      </c>
      <c r="V316" s="221">
        <f t="shared" si="140"/>
        <v>334.12667078496094</v>
      </c>
      <c r="W316" s="221">
        <f t="shared" si="140"/>
        <v>308.07668725716002</v>
      </c>
      <c r="Z316" s="296"/>
      <c r="AA316" s="294">
        <f t="shared" si="141"/>
        <v>3.8E-3</v>
      </c>
      <c r="AB316" s="298" t="s">
        <v>10994</v>
      </c>
      <c r="AC316" s="295">
        <v>2.01E-2</v>
      </c>
      <c r="AD316" s="222" t="e">
        <f t="shared" ca="1" si="139"/>
        <v>#NAME?</v>
      </c>
      <c r="AE316" s="222" t="e">
        <f t="shared" ca="1" si="139"/>
        <v>#NAME?</v>
      </c>
      <c r="AF316" s="222" t="e">
        <f t="shared" ca="1" si="139"/>
        <v>#NAME?</v>
      </c>
      <c r="AG316" s="222" t="e">
        <f t="shared" ca="1" si="139"/>
        <v>#NAME?</v>
      </c>
      <c r="AH316" s="222" t="e">
        <f t="shared" ca="1" si="137"/>
        <v>#NAME?</v>
      </c>
      <c r="AI316" s="222" t="e">
        <f t="shared" ca="1" si="137"/>
        <v>#NAME?</v>
      </c>
      <c r="AJ316" s="222" t="e">
        <f t="shared" ca="1" si="137"/>
        <v>#NAME?</v>
      </c>
      <c r="AK316" s="222" t="e">
        <f t="shared" ca="1" si="137"/>
        <v>#NAME?</v>
      </c>
      <c r="AL316" s="222" t="e">
        <f t="shared" ca="1" si="137"/>
        <v>#NAME?</v>
      </c>
      <c r="AM316" s="222" t="e">
        <f t="shared" ca="1" si="137"/>
        <v>#NAME?</v>
      </c>
      <c r="AN316" s="222" t="e">
        <f t="shared" ca="1" si="137"/>
        <v>#NAME?</v>
      </c>
      <c r="AO316" s="222" t="e">
        <f t="shared" ca="1" si="135"/>
        <v>#NAME?</v>
      </c>
      <c r="AP316" s="222" t="e">
        <f t="shared" ca="1" si="135"/>
        <v>#NAME?</v>
      </c>
      <c r="AQ316" s="222" t="e">
        <f t="shared" ca="1" si="135"/>
        <v>#NAME?</v>
      </c>
      <c r="AR316" s="222" t="e">
        <f t="shared" ca="1" si="135"/>
        <v>#NAME?</v>
      </c>
      <c r="AS316" s="222" t="e">
        <f t="shared" ca="1" si="124"/>
        <v>#NAME?</v>
      </c>
      <c r="AT316" s="222" t="e">
        <f t="shared" ca="1" si="124"/>
        <v>#NAME?</v>
      </c>
      <c r="AU316" s="222" t="e">
        <f t="shared" ca="1" si="124"/>
        <v>#NAME?</v>
      </c>
      <c r="AX316" s="296"/>
      <c r="AZ316" s="298" t="s">
        <v>10994</v>
      </c>
      <c r="BB316" s="244" t="e">
        <f t="shared" ca="1" si="146"/>
        <v>#NAME?</v>
      </c>
      <c r="BC316" s="244" t="e">
        <f t="shared" ca="1" si="146"/>
        <v>#NAME?</v>
      </c>
      <c r="BD316" s="244" t="e">
        <f t="shared" ca="1" si="146"/>
        <v>#NAME?</v>
      </c>
      <c r="BE316" s="244" t="e">
        <f t="shared" ca="1" si="146"/>
        <v>#NAME?</v>
      </c>
      <c r="BF316" s="244" t="e">
        <f t="shared" ca="1" si="146"/>
        <v>#NAME?</v>
      </c>
      <c r="BG316" s="244" t="e">
        <f t="shared" ca="1" si="146"/>
        <v>#NAME?</v>
      </c>
      <c r="BH316" s="244" t="e">
        <f t="shared" ca="1" si="146"/>
        <v>#NAME?</v>
      </c>
      <c r="BI316" s="244" t="e">
        <f t="shared" ca="1" si="146"/>
        <v>#NAME?</v>
      </c>
      <c r="BJ316" s="244" t="e">
        <f t="shared" ca="1" si="148"/>
        <v>#NAME?</v>
      </c>
      <c r="BK316" s="244" t="e">
        <f t="shared" ca="1" si="148"/>
        <v>#NAME?</v>
      </c>
      <c r="BL316" s="244" t="e">
        <f t="shared" ca="1" si="148"/>
        <v>#NAME?</v>
      </c>
      <c r="BM316" s="244" t="e">
        <f t="shared" ca="1" si="148"/>
        <v>#NAME?</v>
      </c>
      <c r="BN316" s="244" t="e">
        <f t="shared" ca="1" si="148"/>
        <v>#NAME?</v>
      </c>
      <c r="BO316" s="244" t="e">
        <f t="shared" ca="1" si="148"/>
        <v>#NAME?</v>
      </c>
      <c r="BP316" s="244" t="e">
        <f t="shared" ca="1" si="148"/>
        <v>#NAME?</v>
      </c>
      <c r="BQ316" s="244" t="e">
        <f t="shared" ca="1" si="148"/>
        <v>#NAME?</v>
      </c>
      <c r="BR316" s="244" t="e">
        <f t="shared" ca="1" si="133"/>
        <v>#NAME?</v>
      </c>
      <c r="BS316" s="244" t="e">
        <f t="shared" ca="1" si="133"/>
        <v>#NAME?</v>
      </c>
      <c r="BV316" s="296"/>
      <c r="BX316" s="298" t="s">
        <v>10994</v>
      </c>
      <c r="BZ316" s="244" t="e">
        <f t="shared" ca="1" si="144"/>
        <v>#NAME?</v>
      </c>
      <c r="CA316" s="244" t="e">
        <f t="shared" ca="1" si="144"/>
        <v>#NAME?</v>
      </c>
      <c r="CB316" s="244" t="e">
        <f t="shared" ca="1" si="144"/>
        <v>#NAME?</v>
      </c>
      <c r="CC316" s="244" t="e">
        <f t="shared" ca="1" si="144"/>
        <v>#NAME?</v>
      </c>
      <c r="CD316" s="244" t="e">
        <f t="shared" ca="1" si="144"/>
        <v>#NAME?</v>
      </c>
      <c r="CE316" s="244" t="e">
        <f t="shared" ca="1" si="144"/>
        <v>#NAME?</v>
      </c>
      <c r="CF316" s="244" t="e">
        <f t="shared" ca="1" si="144"/>
        <v>#NAME?</v>
      </c>
      <c r="CG316" s="244" t="e">
        <f t="shared" ca="1" si="142"/>
        <v>#NAME?</v>
      </c>
      <c r="CH316" s="244" t="e">
        <f t="shared" ca="1" si="142"/>
        <v>#NAME?</v>
      </c>
      <c r="CI316" s="244" t="e">
        <f t="shared" ca="1" si="142"/>
        <v>#NAME?</v>
      </c>
      <c r="CJ316" s="244" t="e">
        <f t="shared" ca="1" si="142"/>
        <v>#NAME?</v>
      </c>
      <c r="CK316" s="244" t="e">
        <f t="shared" ca="1" si="142"/>
        <v>#NAME?</v>
      </c>
      <c r="CL316" s="244" t="e">
        <f t="shared" ca="1" si="142"/>
        <v>#NAME?</v>
      </c>
      <c r="CM316" s="244" t="e">
        <f t="shared" ca="1" si="142"/>
        <v>#NAME?</v>
      </c>
      <c r="CN316" s="244" t="e">
        <f t="shared" ca="1" si="142"/>
        <v>#NAME?</v>
      </c>
      <c r="CO316" s="244" t="e">
        <f t="shared" ca="1" si="142"/>
        <v>#NAME?</v>
      </c>
      <c r="CP316" s="244" t="e">
        <f t="shared" ca="1" si="142"/>
        <v>#NAME?</v>
      </c>
      <c r="CQ316" s="244" t="e">
        <f t="shared" ca="1" si="142"/>
        <v>#NAME?</v>
      </c>
      <c r="CT316" s="296"/>
      <c r="CV316" s="298" t="s">
        <v>10994</v>
      </c>
      <c r="CX316" s="244" t="e">
        <f t="shared" ca="1" si="145"/>
        <v>#NAME?</v>
      </c>
      <c r="CY316" s="244" t="e">
        <f t="shared" ca="1" si="145"/>
        <v>#NAME?</v>
      </c>
      <c r="CZ316" s="244" t="e">
        <f t="shared" ca="1" si="145"/>
        <v>#NAME?</v>
      </c>
      <c r="DA316" s="244" t="e">
        <f t="shared" ca="1" si="145"/>
        <v>#NAME?</v>
      </c>
      <c r="DB316" s="244" t="e">
        <f t="shared" ca="1" si="145"/>
        <v>#NAME?</v>
      </c>
      <c r="DC316" s="244" t="e">
        <f t="shared" ca="1" si="145"/>
        <v>#NAME?</v>
      </c>
      <c r="DD316" s="244" t="e">
        <f t="shared" ca="1" si="145"/>
        <v>#NAME?</v>
      </c>
      <c r="DE316" s="244" t="e">
        <f t="shared" ca="1" si="143"/>
        <v>#NAME?</v>
      </c>
      <c r="DF316" s="244" t="e">
        <f t="shared" ca="1" si="143"/>
        <v>#NAME?</v>
      </c>
      <c r="DG316" s="244" t="e">
        <f t="shared" ca="1" si="143"/>
        <v>#NAME?</v>
      </c>
      <c r="DH316" s="244" t="e">
        <f t="shared" ca="1" si="143"/>
        <v>#NAME?</v>
      </c>
      <c r="DI316" s="244" t="e">
        <f t="shared" ca="1" si="143"/>
        <v>#NAME?</v>
      </c>
      <c r="DJ316" s="244" t="e">
        <f t="shared" ca="1" si="143"/>
        <v>#NAME?</v>
      </c>
      <c r="DK316" s="244" t="e">
        <f t="shared" ca="1" si="143"/>
        <v>#NAME?</v>
      </c>
      <c r="DL316" s="244" t="e">
        <f t="shared" ca="1" si="143"/>
        <v>#NAME?</v>
      </c>
      <c r="DM316" s="244" t="e">
        <f t="shared" ca="1" si="143"/>
        <v>#NAME?</v>
      </c>
      <c r="DN316" s="244" t="e">
        <f t="shared" ca="1" si="143"/>
        <v>#NAME?</v>
      </c>
      <c r="DO316" s="244" t="e">
        <f t="shared" ca="1" si="143"/>
        <v>#NAME?</v>
      </c>
    </row>
    <row r="317" spans="2:119" ht="16.5" thickBot="1">
      <c r="B317" s="296"/>
      <c r="C317" s="297">
        <f t="shared" si="119"/>
        <v>134.35677181252572</v>
      </c>
      <c r="D317" s="298" t="s">
        <v>10996</v>
      </c>
      <c r="E317" s="293">
        <f t="shared" si="147"/>
        <v>125.30360400948862</v>
      </c>
      <c r="F317" s="221">
        <f t="shared" si="126"/>
        <v>372.19150521008021</v>
      </c>
      <c r="G317" s="221">
        <f t="shared" si="126"/>
        <v>371.81469657824016</v>
      </c>
      <c r="H317" s="221">
        <f t="shared" si="138"/>
        <v>371.43953293313967</v>
      </c>
      <c r="I317" s="221">
        <f t="shared" si="138"/>
        <v>370.92635315403766</v>
      </c>
      <c r="J317" s="221">
        <f t="shared" si="138"/>
        <v>370.41624514043565</v>
      </c>
      <c r="K317" s="221">
        <f t="shared" si="138"/>
        <v>369.9091869703758</v>
      </c>
      <c r="L317" s="221">
        <f t="shared" si="138"/>
        <v>369.22261979241199</v>
      </c>
      <c r="M317" s="221">
        <f t="shared" si="138"/>
        <v>368.36096606983892</v>
      </c>
      <c r="N317" s="221">
        <f t="shared" si="138"/>
        <v>367.50814954087218</v>
      </c>
      <c r="O317" s="221">
        <f t="shared" si="138"/>
        <v>366.17932794362139</v>
      </c>
      <c r="P317" s="221">
        <f t="shared" si="138"/>
        <v>364.87185184815638</v>
      </c>
      <c r="Q317" s="221">
        <f t="shared" si="138"/>
        <v>362.90758170421543</v>
      </c>
      <c r="R317" s="221">
        <f t="shared" si="138"/>
        <v>360.25389362250479</v>
      </c>
      <c r="S317" s="221">
        <f t="shared" si="140"/>
        <v>357.68903350771984</v>
      </c>
      <c r="T317" s="221">
        <f t="shared" si="140"/>
        <v>354.56474182670638</v>
      </c>
      <c r="U317" s="221">
        <f t="shared" si="140"/>
        <v>350.59988983594758</v>
      </c>
      <c r="V317" s="221">
        <f t="shared" si="140"/>
        <v>330.71035934981523</v>
      </c>
      <c r="W317" s="221">
        <f t="shared" si="140"/>
        <v>304.66037582201432</v>
      </c>
      <c r="Z317" s="296"/>
      <c r="AA317" s="294">
        <f t="shared" si="141"/>
        <v>3.8E-3</v>
      </c>
      <c r="AB317" s="298" t="s">
        <v>10996</v>
      </c>
      <c r="AC317" s="295">
        <v>8.0999999999999996E-3</v>
      </c>
      <c r="AD317" s="222" t="e">
        <f t="shared" ca="1" si="139"/>
        <v>#NAME?</v>
      </c>
      <c r="AE317" s="222" t="e">
        <f t="shared" ca="1" si="139"/>
        <v>#NAME?</v>
      </c>
      <c r="AF317" s="222" t="e">
        <f t="shared" ca="1" si="139"/>
        <v>#NAME?</v>
      </c>
      <c r="AG317" s="222" t="e">
        <f t="shared" ca="1" si="139"/>
        <v>#NAME?</v>
      </c>
      <c r="AH317" s="222" t="e">
        <f t="shared" ca="1" si="137"/>
        <v>#NAME?</v>
      </c>
      <c r="AI317" s="222" t="e">
        <f t="shared" ca="1" si="137"/>
        <v>#NAME?</v>
      </c>
      <c r="AJ317" s="222" t="e">
        <f t="shared" ca="1" si="137"/>
        <v>#NAME?</v>
      </c>
      <c r="AK317" s="222" t="e">
        <f t="shared" ca="1" si="137"/>
        <v>#NAME?</v>
      </c>
      <c r="AL317" s="222" t="e">
        <f t="shared" ca="1" si="137"/>
        <v>#NAME?</v>
      </c>
      <c r="AM317" s="222" t="e">
        <f t="shared" ca="1" si="137"/>
        <v>#NAME?</v>
      </c>
      <c r="AN317" s="222" t="e">
        <f t="shared" ca="1" si="137"/>
        <v>#NAME?</v>
      </c>
      <c r="AO317" s="222" t="e">
        <f t="shared" ca="1" si="135"/>
        <v>#NAME?</v>
      </c>
      <c r="AP317" s="222" t="e">
        <f t="shared" ca="1" si="135"/>
        <v>#NAME?</v>
      </c>
      <c r="AQ317" s="222" t="e">
        <f t="shared" ca="1" si="135"/>
        <v>#NAME?</v>
      </c>
      <c r="AR317" s="222" t="e">
        <f t="shared" ca="1" si="135"/>
        <v>#NAME?</v>
      </c>
      <c r="AS317" s="222" t="e">
        <f t="shared" ca="1" si="124"/>
        <v>#NAME?</v>
      </c>
      <c r="AT317" s="222" t="e">
        <f t="shared" ca="1" si="124"/>
        <v>#NAME?</v>
      </c>
      <c r="AU317" s="222" t="e">
        <f t="shared" ca="1" si="124"/>
        <v>#NAME?</v>
      </c>
      <c r="AX317" s="296"/>
      <c r="AZ317" s="298" t="s">
        <v>10996</v>
      </c>
      <c r="BB317" s="244" t="e">
        <f t="shared" ca="1" si="146"/>
        <v>#NAME?</v>
      </c>
      <c r="BC317" s="244" t="e">
        <f t="shared" ca="1" si="146"/>
        <v>#NAME?</v>
      </c>
      <c r="BD317" s="244" t="e">
        <f t="shared" ca="1" si="146"/>
        <v>#NAME?</v>
      </c>
      <c r="BE317" s="244" t="e">
        <f t="shared" ca="1" si="146"/>
        <v>#NAME?</v>
      </c>
      <c r="BF317" s="244" t="e">
        <f t="shared" ca="1" si="146"/>
        <v>#NAME?</v>
      </c>
      <c r="BG317" s="244" t="e">
        <f t="shared" ca="1" si="146"/>
        <v>#NAME?</v>
      </c>
      <c r="BH317" s="244" t="e">
        <f t="shared" ca="1" si="146"/>
        <v>#NAME?</v>
      </c>
      <c r="BI317" s="244" t="e">
        <f t="shared" ca="1" si="146"/>
        <v>#NAME?</v>
      </c>
      <c r="BJ317" s="244" t="e">
        <f t="shared" ca="1" si="148"/>
        <v>#NAME?</v>
      </c>
      <c r="BK317" s="244" t="e">
        <f t="shared" ca="1" si="148"/>
        <v>#NAME?</v>
      </c>
      <c r="BL317" s="244" t="e">
        <f t="shared" ca="1" si="148"/>
        <v>#NAME?</v>
      </c>
      <c r="BM317" s="244" t="e">
        <f t="shared" ca="1" si="148"/>
        <v>#NAME?</v>
      </c>
      <c r="BN317" s="244" t="e">
        <f t="shared" ca="1" si="148"/>
        <v>#NAME?</v>
      </c>
      <c r="BO317" s="244" t="e">
        <f t="shared" ca="1" si="148"/>
        <v>#NAME?</v>
      </c>
      <c r="BP317" s="244" t="e">
        <f t="shared" ca="1" si="148"/>
        <v>#NAME?</v>
      </c>
      <c r="BQ317" s="244" t="e">
        <f t="shared" ca="1" si="148"/>
        <v>#NAME?</v>
      </c>
      <c r="BR317" s="244" t="e">
        <f t="shared" ca="1" si="133"/>
        <v>#NAME?</v>
      </c>
      <c r="BS317" s="244" t="e">
        <f t="shared" ca="1" si="133"/>
        <v>#NAME?</v>
      </c>
      <c r="BV317" s="296"/>
      <c r="BX317" s="298" t="s">
        <v>10996</v>
      </c>
      <c r="BZ317" s="244" t="e">
        <f t="shared" ca="1" si="144"/>
        <v>#NAME?</v>
      </c>
      <c r="CA317" s="244" t="e">
        <f t="shared" ca="1" si="144"/>
        <v>#NAME?</v>
      </c>
      <c r="CB317" s="244" t="e">
        <f t="shared" ca="1" si="144"/>
        <v>#NAME?</v>
      </c>
      <c r="CC317" s="244" t="e">
        <f t="shared" ca="1" si="144"/>
        <v>#NAME?</v>
      </c>
      <c r="CD317" s="244" t="e">
        <f t="shared" ca="1" si="144"/>
        <v>#NAME?</v>
      </c>
      <c r="CE317" s="244" t="e">
        <f t="shared" ca="1" si="144"/>
        <v>#NAME?</v>
      </c>
      <c r="CF317" s="244" t="e">
        <f t="shared" ca="1" si="144"/>
        <v>#NAME?</v>
      </c>
      <c r="CG317" s="244" t="e">
        <f t="shared" ca="1" si="142"/>
        <v>#NAME?</v>
      </c>
      <c r="CH317" s="244" t="e">
        <f t="shared" ca="1" si="142"/>
        <v>#NAME?</v>
      </c>
      <c r="CI317" s="244" t="e">
        <f t="shared" ca="1" si="142"/>
        <v>#NAME?</v>
      </c>
      <c r="CJ317" s="244" t="e">
        <f t="shared" ca="1" si="142"/>
        <v>#NAME?</v>
      </c>
      <c r="CK317" s="244" t="e">
        <f t="shared" ca="1" si="142"/>
        <v>#NAME?</v>
      </c>
      <c r="CL317" s="244" t="e">
        <f t="shared" ca="1" si="142"/>
        <v>#NAME?</v>
      </c>
      <c r="CM317" s="244" t="e">
        <f t="shared" ca="1" si="142"/>
        <v>#NAME?</v>
      </c>
      <c r="CN317" s="244" t="e">
        <f t="shared" ca="1" si="142"/>
        <v>#NAME?</v>
      </c>
      <c r="CO317" s="244" t="e">
        <f t="shared" ca="1" si="142"/>
        <v>#NAME?</v>
      </c>
      <c r="CP317" s="244" t="e">
        <f t="shared" ca="1" si="142"/>
        <v>#NAME?</v>
      </c>
      <c r="CQ317" s="244" t="e">
        <f t="shared" ca="1" si="142"/>
        <v>#NAME?</v>
      </c>
      <c r="CT317" s="296"/>
      <c r="CV317" s="298" t="s">
        <v>10996</v>
      </c>
      <c r="CX317" s="244" t="e">
        <f t="shared" ca="1" si="145"/>
        <v>#NAME?</v>
      </c>
      <c r="CY317" s="244" t="e">
        <f t="shared" ca="1" si="145"/>
        <v>#NAME?</v>
      </c>
      <c r="CZ317" s="244" t="e">
        <f t="shared" ca="1" si="145"/>
        <v>#NAME?</v>
      </c>
      <c r="DA317" s="244" t="e">
        <f t="shared" ca="1" si="145"/>
        <v>#NAME?</v>
      </c>
      <c r="DB317" s="244" t="e">
        <f t="shared" ca="1" si="145"/>
        <v>#NAME?</v>
      </c>
      <c r="DC317" s="244" t="e">
        <f t="shared" ca="1" si="145"/>
        <v>#NAME?</v>
      </c>
      <c r="DD317" s="244" t="e">
        <f t="shared" ca="1" si="145"/>
        <v>#NAME?</v>
      </c>
      <c r="DE317" s="244" t="e">
        <f t="shared" ca="1" si="143"/>
        <v>#NAME?</v>
      </c>
      <c r="DF317" s="244" t="e">
        <f t="shared" ca="1" si="143"/>
        <v>#NAME?</v>
      </c>
      <c r="DG317" s="244" t="e">
        <f t="shared" ca="1" si="143"/>
        <v>#NAME?</v>
      </c>
      <c r="DH317" s="244" t="e">
        <f t="shared" ca="1" si="143"/>
        <v>#NAME?</v>
      </c>
      <c r="DI317" s="244" t="e">
        <f t="shared" ca="1" si="143"/>
        <v>#NAME?</v>
      </c>
      <c r="DJ317" s="244" t="e">
        <f t="shared" ca="1" si="143"/>
        <v>#NAME?</v>
      </c>
      <c r="DK317" s="244" t="e">
        <f t="shared" ca="1" si="143"/>
        <v>#NAME?</v>
      </c>
      <c r="DL317" s="244" t="e">
        <f t="shared" ca="1" si="143"/>
        <v>#NAME?</v>
      </c>
      <c r="DM317" s="244" t="e">
        <f t="shared" ca="1" si="143"/>
        <v>#NAME?</v>
      </c>
      <c r="DN317" s="244" t="e">
        <f t="shared" ca="1" si="143"/>
        <v>#NAME?</v>
      </c>
      <c r="DO317" s="244" t="e">
        <f t="shared" ca="1" si="143"/>
        <v>#NAME?</v>
      </c>
    </row>
    <row r="318" spans="2:119" ht="16.5" thickBot="1">
      <c r="B318" s="296"/>
      <c r="C318" s="297">
        <f t="shared" si="119"/>
        <v>134.35677181252572</v>
      </c>
      <c r="D318" s="298" t="s">
        <v>10998</v>
      </c>
      <c r="E318" s="293">
        <f t="shared" si="147"/>
        <v>122.00560181806223</v>
      </c>
      <c r="F318" s="221">
        <f t="shared" si="126"/>
        <v>368.89350301865386</v>
      </c>
      <c r="G318" s="221">
        <f t="shared" si="126"/>
        <v>368.51669438681381</v>
      </c>
      <c r="H318" s="221">
        <f t="shared" si="138"/>
        <v>368.14153074171327</v>
      </c>
      <c r="I318" s="221">
        <f t="shared" si="138"/>
        <v>367.62835096261125</v>
      </c>
      <c r="J318" s="221">
        <f t="shared" si="138"/>
        <v>367.11824294900924</v>
      </c>
      <c r="K318" s="221">
        <f t="shared" si="138"/>
        <v>366.61118477894939</v>
      </c>
      <c r="L318" s="221">
        <f t="shared" si="138"/>
        <v>365.92461760098558</v>
      </c>
      <c r="M318" s="221">
        <f t="shared" si="138"/>
        <v>365.06296387841257</v>
      </c>
      <c r="N318" s="221">
        <f t="shared" si="138"/>
        <v>364.21014734944578</v>
      </c>
      <c r="O318" s="221">
        <f t="shared" si="138"/>
        <v>362.88132575219498</v>
      </c>
      <c r="P318" s="221">
        <f t="shared" si="138"/>
        <v>361.57384965672998</v>
      </c>
      <c r="Q318" s="221">
        <f t="shared" si="138"/>
        <v>359.60957951278908</v>
      </c>
      <c r="R318" s="221">
        <f t="shared" ref="O318:U381" si="149">R$88+$C318+$E318</f>
        <v>356.95589143107838</v>
      </c>
      <c r="S318" s="221">
        <f t="shared" si="140"/>
        <v>354.39103131629344</v>
      </c>
      <c r="T318" s="221">
        <f t="shared" si="140"/>
        <v>351.26673963527998</v>
      </c>
      <c r="U318" s="221">
        <f t="shared" si="140"/>
        <v>347.30188764452117</v>
      </c>
      <c r="V318" s="221">
        <f t="shared" si="140"/>
        <v>327.41235715838889</v>
      </c>
      <c r="W318" s="221">
        <f t="shared" si="140"/>
        <v>301.36237363058797</v>
      </c>
      <c r="Z318" s="296"/>
      <c r="AA318" s="294">
        <f t="shared" si="141"/>
        <v>3.8E-3</v>
      </c>
      <c r="AB318" s="298" t="s">
        <v>10998</v>
      </c>
      <c r="AC318" s="295">
        <v>3.5999999999999999E-3</v>
      </c>
      <c r="AD318" s="222" t="e">
        <f t="shared" ca="1" si="139"/>
        <v>#NAME?</v>
      </c>
      <c r="AE318" s="222" t="e">
        <f t="shared" ca="1" si="139"/>
        <v>#NAME?</v>
      </c>
      <c r="AF318" s="222" t="e">
        <f t="shared" ca="1" si="139"/>
        <v>#NAME?</v>
      </c>
      <c r="AG318" s="222" t="e">
        <f t="shared" ca="1" si="139"/>
        <v>#NAME?</v>
      </c>
      <c r="AH318" s="222" t="e">
        <f t="shared" ca="1" si="137"/>
        <v>#NAME?</v>
      </c>
      <c r="AI318" s="222" t="e">
        <f t="shared" ca="1" si="137"/>
        <v>#NAME?</v>
      </c>
      <c r="AJ318" s="222" t="e">
        <f t="shared" ca="1" si="137"/>
        <v>#NAME?</v>
      </c>
      <c r="AK318" s="222" t="e">
        <f t="shared" ca="1" si="137"/>
        <v>#NAME?</v>
      </c>
      <c r="AL318" s="222" t="e">
        <f t="shared" ca="1" si="137"/>
        <v>#NAME?</v>
      </c>
      <c r="AM318" s="222" t="e">
        <f t="shared" ca="1" si="137"/>
        <v>#NAME?</v>
      </c>
      <c r="AN318" s="222" t="e">
        <f t="shared" ca="1" si="137"/>
        <v>#NAME?</v>
      </c>
      <c r="AO318" s="222" t="e">
        <f t="shared" ca="1" si="135"/>
        <v>#NAME?</v>
      </c>
      <c r="AP318" s="222" t="e">
        <f t="shared" ca="1" si="135"/>
        <v>#NAME?</v>
      </c>
      <c r="AQ318" s="222" t="e">
        <f t="shared" ca="1" si="135"/>
        <v>#NAME?</v>
      </c>
      <c r="AR318" s="222" t="e">
        <f t="shared" ca="1" si="135"/>
        <v>#NAME?</v>
      </c>
      <c r="AS318" s="222" t="e">
        <f t="shared" ca="1" si="124"/>
        <v>#NAME?</v>
      </c>
      <c r="AT318" s="222" t="e">
        <f t="shared" ca="1" si="124"/>
        <v>#NAME?</v>
      </c>
      <c r="AU318" s="222" t="e">
        <f t="shared" ca="1" si="124"/>
        <v>#NAME?</v>
      </c>
      <c r="AX318" s="296"/>
      <c r="AZ318" s="298" t="s">
        <v>10998</v>
      </c>
      <c r="BB318" s="244" t="e">
        <f t="shared" ca="1" si="146"/>
        <v>#NAME?</v>
      </c>
      <c r="BC318" s="244" t="e">
        <f t="shared" ca="1" si="146"/>
        <v>#NAME?</v>
      </c>
      <c r="BD318" s="244" t="e">
        <f t="shared" ca="1" si="146"/>
        <v>#NAME?</v>
      </c>
      <c r="BE318" s="244" t="e">
        <f t="shared" ca="1" si="146"/>
        <v>#NAME?</v>
      </c>
      <c r="BF318" s="244" t="e">
        <f t="shared" ca="1" si="146"/>
        <v>#NAME?</v>
      </c>
      <c r="BG318" s="244" t="e">
        <f t="shared" ca="1" si="146"/>
        <v>#NAME?</v>
      </c>
      <c r="BH318" s="244" t="e">
        <f t="shared" ca="1" si="146"/>
        <v>#NAME?</v>
      </c>
      <c r="BI318" s="244" t="e">
        <f t="shared" ca="1" si="146"/>
        <v>#NAME?</v>
      </c>
      <c r="BJ318" s="244" t="e">
        <f t="shared" ca="1" si="148"/>
        <v>#NAME?</v>
      </c>
      <c r="BK318" s="244" t="e">
        <f t="shared" ca="1" si="148"/>
        <v>#NAME?</v>
      </c>
      <c r="BL318" s="244" t="e">
        <f t="shared" ca="1" si="148"/>
        <v>#NAME?</v>
      </c>
      <c r="BM318" s="244" t="e">
        <f t="shared" ca="1" si="148"/>
        <v>#NAME?</v>
      </c>
      <c r="BN318" s="244" t="e">
        <f t="shared" ca="1" si="148"/>
        <v>#NAME?</v>
      </c>
      <c r="BO318" s="244" t="e">
        <f t="shared" ca="1" si="148"/>
        <v>#NAME?</v>
      </c>
      <c r="BP318" s="244" t="e">
        <f t="shared" ca="1" si="148"/>
        <v>#NAME?</v>
      </c>
      <c r="BQ318" s="244" t="e">
        <f t="shared" ca="1" si="148"/>
        <v>#NAME?</v>
      </c>
      <c r="BR318" s="244" t="e">
        <f t="shared" ca="1" si="133"/>
        <v>#NAME?</v>
      </c>
      <c r="BS318" s="244" t="e">
        <f t="shared" ca="1" si="133"/>
        <v>#NAME?</v>
      </c>
      <c r="BV318" s="296"/>
      <c r="BX318" s="298" t="s">
        <v>10998</v>
      </c>
      <c r="BZ318" s="244" t="e">
        <f t="shared" ca="1" si="144"/>
        <v>#NAME?</v>
      </c>
      <c r="CA318" s="244" t="e">
        <f t="shared" ca="1" si="144"/>
        <v>#NAME?</v>
      </c>
      <c r="CB318" s="244" t="e">
        <f t="shared" ca="1" si="144"/>
        <v>#NAME?</v>
      </c>
      <c r="CC318" s="244" t="e">
        <f t="shared" ca="1" si="144"/>
        <v>#NAME?</v>
      </c>
      <c r="CD318" s="244" t="e">
        <f t="shared" ca="1" si="144"/>
        <v>#NAME?</v>
      </c>
      <c r="CE318" s="244" t="e">
        <f t="shared" ca="1" si="144"/>
        <v>#NAME?</v>
      </c>
      <c r="CF318" s="244" t="e">
        <f t="shared" ca="1" si="144"/>
        <v>#NAME?</v>
      </c>
      <c r="CG318" s="244" t="e">
        <f t="shared" ca="1" si="142"/>
        <v>#NAME?</v>
      </c>
      <c r="CH318" s="244" t="e">
        <f t="shared" ca="1" si="142"/>
        <v>#NAME?</v>
      </c>
      <c r="CI318" s="244" t="e">
        <f t="shared" ca="1" si="142"/>
        <v>#NAME?</v>
      </c>
      <c r="CJ318" s="244" t="e">
        <f t="shared" ca="1" si="142"/>
        <v>#NAME?</v>
      </c>
      <c r="CK318" s="244" t="e">
        <f t="shared" ca="1" si="142"/>
        <v>#NAME?</v>
      </c>
      <c r="CL318" s="244" t="e">
        <f t="shared" ca="1" si="142"/>
        <v>#NAME?</v>
      </c>
      <c r="CM318" s="244" t="e">
        <f t="shared" ca="1" si="142"/>
        <v>#NAME?</v>
      </c>
      <c r="CN318" s="244" t="e">
        <f t="shared" ca="1" si="142"/>
        <v>#NAME?</v>
      </c>
      <c r="CO318" s="244" t="e">
        <f t="shared" ca="1" si="142"/>
        <v>#NAME?</v>
      </c>
      <c r="CP318" s="244" t="e">
        <f t="shared" ca="1" si="142"/>
        <v>#NAME?</v>
      </c>
      <c r="CQ318" s="244" t="e">
        <f t="shared" ca="1" si="142"/>
        <v>#NAME?</v>
      </c>
      <c r="CT318" s="296"/>
      <c r="CV318" s="298" t="s">
        <v>10998</v>
      </c>
      <c r="CX318" s="244" t="e">
        <f t="shared" ca="1" si="145"/>
        <v>#NAME?</v>
      </c>
      <c r="CY318" s="244" t="e">
        <f t="shared" ca="1" si="145"/>
        <v>#NAME?</v>
      </c>
      <c r="CZ318" s="244" t="e">
        <f t="shared" ca="1" si="145"/>
        <v>#NAME?</v>
      </c>
      <c r="DA318" s="244" t="e">
        <f t="shared" ca="1" si="145"/>
        <v>#NAME?</v>
      </c>
      <c r="DB318" s="244" t="e">
        <f t="shared" ca="1" si="145"/>
        <v>#NAME?</v>
      </c>
      <c r="DC318" s="244" t="e">
        <f t="shared" ca="1" si="145"/>
        <v>#NAME?</v>
      </c>
      <c r="DD318" s="244" t="e">
        <f t="shared" ca="1" si="145"/>
        <v>#NAME?</v>
      </c>
      <c r="DE318" s="244" t="e">
        <f t="shared" ca="1" si="143"/>
        <v>#NAME?</v>
      </c>
      <c r="DF318" s="244" t="e">
        <f t="shared" ca="1" si="143"/>
        <v>#NAME?</v>
      </c>
      <c r="DG318" s="244" t="e">
        <f t="shared" ca="1" si="143"/>
        <v>#NAME?</v>
      </c>
      <c r="DH318" s="244" t="e">
        <f t="shared" ca="1" si="143"/>
        <v>#NAME?</v>
      </c>
      <c r="DI318" s="244" t="e">
        <f t="shared" ca="1" si="143"/>
        <v>#NAME?</v>
      </c>
      <c r="DJ318" s="244" t="e">
        <f t="shared" ca="1" si="143"/>
        <v>#NAME?</v>
      </c>
      <c r="DK318" s="244" t="e">
        <f t="shared" ca="1" si="143"/>
        <v>#NAME?</v>
      </c>
      <c r="DL318" s="244" t="e">
        <f t="shared" ca="1" si="143"/>
        <v>#NAME?</v>
      </c>
      <c r="DM318" s="244" t="e">
        <f t="shared" ca="1" si="143"/>
        <v>#NAME?</v>
      </c>
      <c r="DN318" s="244" t="e">
        <f t="shared" ca="1" si="143"/>
        <v>#NAME?</v>
      </c>
      <c r="DO318" s="244" t="e">
        <f t="shared" ca="1" si="143"/>
        <v>#NAME?</v>
      </c>
    </row>
    <row r="319" spans="2:119" ht="16.5" thickBot="1">
      <c r="B319" s="296"/>
      <c r="C319" s="297">
        <f t="shared" ref="C319:C382" si="150">C318</f>
        <v>134.35677181252572</v>
      </c>
      <c r="D319" s="298" t="s">
        <v>11000</v>
      </c>
      <c r="E319" s="293">
        <f t="shared" si="147"/>
        <v>117.99361270581863</v>
      </c>
      <c r="F319" s="221">
        <f t="shared" si="126"/>
        <v>364.88151390641025</v>
      </c>
      <c r="G319" s="221">
        <f t="shared" si="126"/>
        <v>364.5047052745702</v>
      </c>
      <c r="H319" s="221">
        <f t="shared" si="126"/>
        <v>364.12954162946971</v>
      </c>
      <c r="I319" s="221">
        <f t="shared" si="126"/>
        <v>363.61636185036764</v>
      </c>
      <c r="J319" s="221">
        <f t="shared" si="126"/>
        <v>363.10625383676563</v>
      </c>
      <c r="K319" s="221">
        <f t="shared" si="126"/>
        <v>362.59919566670578</v>
      </c>
      <c r="L319" s="221">
        <f t="shared" si="126"/>
        <v>361.91262848874203</v>
      </c>
      <c r="M319" s="221">
        <f t="shared" si="126"/>
        <v>361.05097476616896</v>
      </c>
      <c r="N319" s="221">
        <f t="shared" si="126"/>
        <v>360.19815823720216</v>
      </c>
      <c r="O319" s="221">
        <f t="shared" si="149"/>
        <v>358.86933663995137</v>
      </c>
      <c r="P319" s="221">
        <f t="shared" si="149"/>
        <v>357.56186054448642</v>
      </c>
      <c r="Q319" s="221">
        <f t="shared" si="149"/>
        <v>355.59759040054547</v>
      </c>
      <c r="R319" s="221">
        <f t="shared" si="149"/>
        <v>352.94390231883483</v>
      </c>
      <c r="S319" s="221">
        <f t="shared" si="140"/>
        <v>350.37904220404982</v>
      </c>
      <c r="T319" s="221">
        <f t="shared" si="140"/>
        <v>347.25475052303636</v>
      </c>
      <c r="U319" s="221">
        <f t="shared" si="140"/>
        <v>343.28989853227756</v>
      </c>
      <c r="V319" s="221">
        <f t="shared" si="140"/>
        <v>323.40036804614527</v>
      </c>
      <c r="W319" s="221">
        <f t="shared" si="140"/>
        <v>297.35038451834436</v>
      </c>
      <c r="Z319" s="296"/>
      <c r="AA319" s="294">
        <f t="shared" si="141"/>
        <v>3.8E-3</v>
      </c>
      <c r="AB319" s="298" t="s">
        <v>11000</v>
      </c>
      <c r="AC319" s="295">
        <v>2.0999999999999999E-3</v>
      </c>
      <c r="AD319" s="222" t="e">
        <f t="shared" ca="1" si="139"/>
        <v>#NAME?</v>
      </c>
      <c r="AE319" s="222" t="e">
        <f t="shared" ca="1" si="139"/>
        <v>#NAME?</v>
      </c>
      <c r="AF319" s="222" t="e">
        <f t="shared" ca="1" si="139"/>
        <v>#NAME?</v>
      </c>
      <c r="AG319" s="222" t="e">
        <f t="shared" ca="1" si="139"/>
        <v>#NAME?</v>
      </c>
      <c r="AH319" s="222" t="e">
        <f t="shared" ca="1" si="137"/>
        <v>#NAME?</v>
      </c>
      <c r="AI319" s="222" t="e">
        <f t="shared" ca="1" si="137"/>
        <v>#NAME?</v>
      </c>
      <c r="AJ319" s="222" t="e">
        <f t="shared" ca="1" si="137"/>
        <v>#NAME?</v>
      </c>
      <c r="AK319" s="222" t="e">
        <f t="shared" ca="1" si="137"/>
        <v>#NAME?</v>
      </c>
      <c r="AL319" s="222" t="e">
        <f t="shared" ca="1" si="137"/>
        <v>#NAME?</v>
      </c>
      <c r="AM319" s="222" t="e">
        <f t="shared" ca="1" si="137"/>
        <v>#NAME?</v>
      </c>
      <c r="AN319" s="222" t="e">
        <f t="shared" ca="1" si="137"/>
        <v>#NAME?</v>
      </c>
      <c r="AO319" s="222" t="e">
        <f t="shared" ca="1" si="135"/>
        <v>#NAME?</v>
      </c>
      <c r="AP319" s="222" t="e">
        <f t="shared" ca="1" si="135"/>
        <v>#NAME?</v>
      </c>
      <c r="AQ319" s="222" t="e">
        <f t="shared" ca="1" si="135"/>
        <v>#NAME?</v>
      </c>
      <c r="AR319" s="222" t="e">
        <f t="shared" ca="1" si="135"/>
        <v>#NAME?</v>
      </c>
      <c r="AS319" s="222" t="e">
        <f t="shared" ca="1" si="124"/>
        <v>#NAME?</v>
      </c>
      <c r="AT319" s="222" t="e">
        <f t="shared" ca="1" si="124"/>
        <v>#NAME?</v>
      </c>
      <c r="AU319" s="222" t="e">
        <f t="shared" ca="1" si="124"/>
        <v>#NAME?</v>
      </c>
      <c r="AX319" s="296"/>
      <c r="AZ319" s="298" t="s">
        <v>11000</v>
      </c>
      <c r="BB319" s="244" t="e">
        <f t="shared" ca="1" si="146"/>
        <v>#NAME?</v>
      </c>
      <c r="BC319" s="244" t="e">
        <f t="shared" ca="1" si="146"/>
        <v>#NAME?</v>
      </c>
      <c r="BD319" s="244" t="e">
        <f t="shared" ca="1" si="146"/>
        <v>#NAME?</v>
      </c>
      <c r="BE319" s="244" t="e">
        <f t="shared" ca="1" si="146"/>
        <v>#NAME?</v>
      </c>
      <c r="BF319" s="244" t="e">
        <f t="shared" ca="1" si="146"/>
        <v>#NAME?</v>
      </c>
      <c r="BG319" s="244" t="e">
        <f t="shared" ca="1" si="146"/>
        <v>#NAME?</v>
      </c>
      <c r="BH319" s="244" t="e">
        <f t="shared" ca="1" si="146"/>
        <v>#NAME?</v>
      </c>
      <c r="BI319" s="244" t="e">
        <f t="shared" ca="1" si="146"/>
        <v>#NAME?</v>
      </c>
      <c r="BJ319" s="244" t="e">
        <f t="shared" ca="1" si="148"/>
        <v>#NAME?</v>
      </c>
      <c r="BK319" s="244" t="e">
        <f t="shared" ca="1" si="148"/>
        <v>#NAME?</v>
      </c>
      <c r="BL319" s="244" t="e">
        <f t="shared" ca="1" si="148"/>
        <v>#NAME?</v>
      </c>
      <c r="BM319" s="244" t="e">
        <f t="shared" ca="1" si="148"/>
        <v>#NAME?</v>
      </c>
      <c r="BN319" s="244" t="e">
        <f t="shared" ca="1" si="148"/>
        <v>#NAME?</v>
      </c>
      <c r="BO319" s="244" t="e">
        <f t="shared" ca="1" si="148"/>
        <v>#NAME?</v>
      </c>
      <c r="BP319" s="244" t="e">
        <f t="shared" ca="1" si="148"/>
        <v>#NAME?</v>
      </c>
      <c r="BQ319" s="244" t="e">
        <f t="shared" ca="1" si="148"/>
        <v>#NAME?</v>
      </c>
      <c r="BR319" s="244" t="e">
        <f t="shared" ca="1" si="133"/>
        <v>#NAME?</v>
      </c>
      <c r="BS319" s="244" t="e">
        <f t="shared" ca="1" si="133"/>
        <v>#NAME?</v>
      </c>
      <c r="BV319" s="296"/>
      <c r="BX319" s="298" t="s">
        <v>11000</v>
      </c>
      <c r="BZ319" s="244" t="e">
        <f t="shared" ca="1" si="144"/>
        <v>#NAME?</v>
      </c>
      <c r="CA319" s="244" t="e">
        <f t="shared" ca="1" si="144"/>
        <v>#NAME?</v>
      </c>
      <c r="CB319" s="244" t="e">
        <f t="shared" ca="1" si="144"/>
        <v>#NAME?</v>
      </c>
      <c r="CC319" s="244" t="e">
        <f t="shared" ca="1" si="144"/>
        <v>#NAME?</v>
      </c>
      <c r="CD319" s="244" t="e">
        <f t="shared" ca="1" si="144"/>
        <v>#NAME?</v>
      </c>
      <c r="CE319" s="244" t="e">
        <f t="shared" ca="1" si="144"/>
        <v>#NAME?</v>
      </c>
      <c r="CF319" s="244" t="e">
        <f t="shared" ca="1" si="144"/>
        <v>#NAME?</v>
      </c>
      <c r="CG319" s="244" t="e">
        <f t="shared" ca="1" si="142"/>
        <v>#NAME?</v>
      </c>
      <c r="CH319" s="244" t="e">
        <f t="shared" ca="1" si="142"/>
        <v>#NAME?</v>
      </c>
      <c r="CI319" s="244" t="e">
        <f t="shared" ca="1" si="142"/>
        <v>#NAME?</v>
      </c>
      <c r="CJ319" s="244" t="e">
        <f t="shared" ca="1" si="142"/>
        <v>#NAME?</v>
      </c>
      <c r="CK319" s="244" t="e">
        <f t="shared" ca="1" si="142"/>
        <v>#NAME?</v>
      </c>
      <c r="CL319" s="244" t="e">
        <f t="shared" ca="1" si="142"/>
        <v>#NAME?</v>
      </c>
      <c r="CM319" s="244" t="e">
        <f t="shared" ca="1" si="142"/>
        <v>#NAME?</v>
      </c>
      <c r="CN319" s="244" t="e">
        <f t="shared" ca="1" si="142"/>
        <v>#NAME?</v>
      </c>
      <c r="CO319" s="244" t="e">
        <f t="shared" ca="1" si="142"/>
        <v>#NAME?</v>
      </c>
      <c r="CP319" s="244" t="e">
        <f t="shared" ca="1" si="142"/>
        <v>#NAME?</v>
      </c>
      <c r="CQ319" s="244" t="e">
        <f t="shared" ca="1" si="142"/>
        <v>#NAME?</v>
      </c>
      <c r="CT319" s="296"/>
      <c r="CV319" s="298" t="s">
        <v>11000</v>
      </c>
      <c r="CX319" s="244" t="e">
        <f t="shared" ca="1" si="145"/>
        <v>#NAME?</v>
      </c>
      <c r="CY319" s="244" t="e">
        <f t="shared" ca="1" si="145"/>
        <v>#NAME?</v>
      </c>
      <c r="CZ319" s="244" t="e">
        <f t="shared" ca="1" si="145"/>
        <v>#NAME?</v>
      </c>
      <c r="DA319" s="244" t="e">
        <f t="shared" ca="1" si="145"/>
        <v>#NAME?</v>
      </c>
      <c r="DB319" s="244" t="e">
        <f t="shared" ca="1" si="145"/>
        <v>#NAME?</v>
      </c>
      <c r="DC319" s="244" t="e">
        <f t="shared" ca="1" si="145"/>
        <v>#NAME?</v>
      </c>
      <c r="DD319" s="244" t="e">
        <f t="shared" ca="1" si="145"/>
        <v>#NAME?</v>
      </c>
      <c r="DE319" s="244" t="e">
        <f t="shared" ca="1" si="143"/>
        <v>#NAME?</v>
      </c>
      <c r="DF319" s="244" t="e">
        <f t="shared" ca="1" si="143"/>
        <v>#NAME?</v>
      </c>
      <c r="DG319" s="244" t="e">
        <f t="shared" ca="1" si="143"/>
        <v>#NAME?</v>
      </c>
      <c r="DH319" s="244" t="e">
        <f t="shared" ca="1" si="143"/>
        <v>#NAME?</v>
      </c>
      <c r="DI319" s="244" t="e">
        <f t="shared" ca="1" si="143"/>
        <v>#NAME?</v>
      </c>
      <c r="DJ319" s="244" t="e">
        <f t="shared" ca="1" si="143"/>
        <v>#NAME?</v>
      </c>
      <c r="DK319" s="244" t="e">
        <f t="shared" ca="1" si="143"/>
        <v>#NAME?</v>
      </c>
      <c r="DL319" s="244" t="e">
        <f t="shared" ca="1" si="143"/>
        <v>#NAME?</v>
      </c>
      <c r="DM319" s="244" t="e">
        <f t="shared" ca="1" si="143"/>
        <v>#NAME?</v>
      </c>
      <c r="DN319" s="244" t="e">
        <f t="shared" ca="1" si="143"/>
        <v>#NAME?</v>
      </c>
      <c r="DO319" s="244" t="e">
        <f t="shared" ca="1" si="143"/>
        <v>#NAME?</v>
      </c>
    </row>
    <row r="320" spans="2:119" ht="16.5" thickBot="1">
      <c r="B320" s="296"/>
      <c r="C320" s="297">
        <f t="shared" si="150"/>
        <v>134.35677181252572</v>
      </c>
      <c r="D320" s="298" t="s">
        <v>11001</v>
      </c>
      <c r="E320" s="293">
        <f t="shared" si="147"/>
        <v>112.91089982043992</v>
      </c>
      <c r="F320" s="221">
        <f t="shared" si="126"/>
        <v>359.79880102103152</v>
      </c>
      <c r="G320" s="221">
        <f t="shared" si="126"/>
        <v>359.42199238919147</v>
      </c>
      <c r="H320" s="221">
        <f t="shared" si="126"/>
        <v>359.04682874409099</v>
      </c>
      <c r="I320" s="221">
        <f t="shared" si="126"/>
        <v>358.53364896498891</v>
      </c>
      <c r="J320" s="221">
        <f t="shared" si="126"/>
        <v>358.02354095138696</v>
      </c>
      <c r="K320" s="221">
        <f t="shared" si="126"/>
        <v>357.51648278132706</v>
      </c>
      <c r="L320" s="221">
        <f t="shared" si="126"/>
        <v>356.8299156033633</v>
      </c>
      <c r="M320" s="221">
        <f t="shared" si="126"/>
        <v>355.96826188079024</v>
      </c>
      <c r="N320" s="221">
        <f t="shared" si="126"/>
        <v>355.11544535182344</v>
      </c>
      <c r="O320" s="221">
        <f t="shared" si="149"/>
        <v>353.7866237545727</v>
      </c>
      <c r="P320" s="221">
        <f t="shared" si="149"/>
        <v>352.4791476591077</v>
      </c>
      <c r="Q320" s="221">
        <f t="shared" si="149"/>
        <v>350.51487751516675</v>
      </c>
      <c r="R320" s="221">
        <f t="shared" si="149"/>
        <v>347.8611894334561</v>
      </c>
      <c r="S320" s="221">
        <f t="shared" si="140"/>
        <v>345.2963293186711</v>
      </c>
      <c r="T320" s="221">
        <f t="shared" si="140"/>
        <v>342.17203763765764</v>
      </c>
      <c r="U320" s="221">
        <f t="shared" si="140"/>
        <v>338.20718564689884</v>
      </c>
      <c r="V320" s="221">
        <f t="shared" si="140"/>
        <v>318.31765516076655</v>
      </c>
      <c r="W320" s="221">
        <f t="shared" si="140"/>
        <v>292.26767163296563</v>
      </c>
      <c r="Z320" s="296"/>
      <c r="AA320" s="294">
        <f t="shared" si="141"/>
        <v>3.8E-3</v>
      </c>
      <c r="AB320" s="298" t="s">
        <v>11001</v>
      </c>
      <c r="AC320" s="295">
        <v>1.5E-3</v>
      </c>
      <c r="AD320" s="222" t="e">
        <f t="shared" ca="1" si="139"/>
        <v>#NAME?</v>
      </c>
      <c r="AE320" s="222" t="e">
        <f t="shared" ca="1" si="139"/>
        <v>#NAME?</v>
      </c>
      <c r="AF320" s="222" t="e">
        <f t="shared" ca="1" si="139"/>
        <v>#NAME?</v>
      </c>
      <c r="AG320" s="222" t="e">
        <f t="shared" ca="1" si="139"/>
        <v>#NAME?</v>
      </c>
      <c r="AH320" s="222" t="e">
        <f t="shared" ca="1" si="137"/>
        <v>#NAME?</v>
      </c>
      <c r="AI320" s="222" t="e">
        <f t="shared" ca="1" si="137"/>
        <v>#NAME?</v>
      </c>
      <c r="AJ320" s="222" t="e">
        <f t="shared" ca="1" si="137"/>
        <v>#NAME?</v>
      </c>
      <c r="AK320" s="222" t="e">
        <f t="shared" ca="1" si="137"/>
        <v>#NAME?</v>
      </c>
      <c r="AL320" s="222" t="e">
        <f t="shared" ca="1" si="137"/>
        <v>#NAME?</v>
      </c>
      <c r="AM320" s="222" t="e">
        <f t="shared" ca="1" si="137"/>
        <v>#NAME?</v>
      </c>
      <c r="AN320" s="222" t="e">
        <f t="shared" ca="1" si="137"/>
        <v>#NAME?</v>
      </c>
      <c r="AO320" s="222" t="e">
        <f t="shared" ca="1" si="135"/>
        <v>#NAME?</v>
      </c>
      <c r="AP320" s="222" t="e">
        <f t="shared" ca="1" si="135"/>
        <v>#NAME?</v>
      </c>
      <c r="AQ320" s="222" t="e">
        <f t="shared" ca="1" si="135"/>
        <v>#NAME?</v>
      </c>
      <c r="AR320" s="222" t="e">
        <f t="shared" ca="1" si="135"/>
        <v>#NAME?</v>
      </c>
      <c r="AS320" s="222" t="e">
        <f t="shared" ca="1" si="124"/>
        <v>#NAME?</v>
      </c>
      <c r="AT320" s="222" t="e">
        <f t="shared" ca="1" si="124"/>
        <v>#NAME?</v>
      </c>
      <c r="AU320" s="222" t="e">
        <f t="shared" ca="1" si="124"/>
        <v>#NAME?</v>
      </c>
      <c r="AX320" s="296"/>
      <c r="AZ320" s="298" t="s">
        <v>11001</v>
      </c>
      <c r="BB320" s="244" t="e">
        <f t="shared" ca="1" si="146"/>
        <v>#NAME?</v>
      </c>
      <c r="BC320" s="244" t="e">
        <f t="shared" ca="1" si="146"/>
        <v>#NAME?</v>
      </c>
      <c r="BD320" s="244" t="e">
        <f t="shared" ca="1" si="146"/>
        <v>#NAME?</v>
      </c>
      <c r="BE320" s="244" t="e">
        <f t="shared" ca="1" si="146"/>
        <v>#NAME?</v>
      </c>
      <c r="BF320" s="244" t="e">
        <f t="shared" ca="1" si="146"/>
        <v>#NAME?</v>
      </c>
      <c r="BG320" s="244" t="e">
        <f t="shared" ca="1" si="146"/>
        <v>#NAME?</v>
      </c>
      <c r="BH320" s="244" t="e">
        <f t="shared" ca="1" si="146"/>
        <v>#NAME?</v>
      </c>
      <c r="BI320" s="244" t="e">
        <f t="shared" ca="1" si="146"/>
        <v>#NAME?</v>
      </c>
      <c r="BJ320" s="244" t="e">
        <f t="shared" ca="1" si="148"/>
        <v>#NAME?</v>
      </c>
      <c r="BK320" s="244" t="e">
        <f t="shared" ca="1" si="148"/>
        <v>#NAME?</v>
      </c>
      <c r="BL320" s="244" t="e">
        <f t="shared" ca="1" si="148"/>
        <v>#NAME?</v>
      </c>
      <c r="BM320" s="244" t="e">
        <f t="shared" ca="1" si="148"/>
        <v>#NAME?</v>
      </c>
      <c r="BN320" s="244" t="e">
        <f t="shared" ca="1" si="148"/>
        <v>#NAME?</v>
      </c>
      <c r="BO320" s="244" t="e">
        <f t="shared" ca="1" si="148"/>
        <v>#NAME?</v>
      </c>
      <c r="BP320" s="244" t="e">
        <f t="shared" ca="1" si="148"/>
        <v>#NAME?</v>
      </c>
      <c r="BQ320" s="244" t="e">
        <f t="shared" ca="1" si="148"/>
        <v>#NAME?</v>
      </c>
      <c r="BR320" s="244" t="e">
        <f t="shared" ca="1" si="133"/>
        <v>#NAME?</v>
      </c>
      <c r="BS320" s="244" t="e">
        <f t="shared" ca="1" si="133"/>
        <v>#NAME?</v>
      </c>
      <c r="BV320" s="296"/>
      <c r="BX320" s="298" t="s">
        <v>11001</v>
      </c>
      <c r="BZ320" s="244" t="e">
        <f t="shared" ca="1" si="144"/>
        <v>#NAME?</v>
      </c>
      <c r="CA320" s="244" t="e">
        <f t="shared" ca="1" si="144"/>
        <v>#NAME?</v>
      </c>
      <c r="CB320" s="244" t="e">
        <f t="shared" ca="1" si="144"/>
        <v>#NAME?</v>
      </c>
      <c r="CC320" s="244" t="e">
        <f t="shared" ca="1" si="144"/>
        <v>#NAME?</v>
      </c>
      <c r="CD320" s="244" t="e">
        <f t="shared" ca="1" si="144"/>
        <v>#NAME?</v>
      </c>
      <c r="CE320" s="244" t="e">
        <f t="shared" ca="1" si="144"/>
        <v>#NAME?</v>
      </c>
      <c r="CF320" s="244" t="e">
        <f t="shared" ca="1" si="144"/>
        <v>#NAME?</v>
      </c>
      <c r="CG320" s="244" t="e">
        <f t="shared" ca="1" si="142"/>
        <v>#NAME?</v>
      </c>
      <c r="CH320" s="244" t="e">
        <f t="shared" ca="1" si="142"/>
        <v>#NAME?</v>
      </c>
      <c r="CI320" s="244" t="e">
        <f t="shared" ca="1" si="142"/>
        <v>#NAME?</v>
      </c>
      <c r="CJ320" s="244" t="e">
        <f t="shared" ca="1" si="142"/>
        <v>#NAME?</v>
      </c>
      <c r="CK320" s="244" t="e">
        <f t="shared" ca="1" si="142"/>
        <v>#NAME?</v>
      </c>
      <c r="CL320" s="244" t="e">
        <f t="shared" ca="1" si="142"/>
        <v>#NAME?</v>
      </c>
      <c r="CM320" s="244" t="e">
        <f t="shared" ca="1" si="142"/>
        <v>#NAME?</v>
      </c>
      <c r="CN320" s="244" t="e">
        <f t="shared" ca="1" si="142"/>
        <v>#NAME?</v>
      </c>
      <c r="CO320" s="244" t="e">
        <f t="shared" ca="1" si="142"/>
        <v>#NAME?</v>
      </c>
      <c r="CP320" s="244" t="e">
        <f t="shared" ca="1" si="142"/>
        <v>#NAME?</v>
      </c>
      <c r="CQ320" s="244" t="e">
        <f t="shared" ca="1" si="142"/>
        <v>#NAME?</v>
      </c>
      <c r="CT320" s="296"/>
      <c r="CV320" s="298" t="s">
        <v>11001</v>
      </c>
      <c r="CX320" s="244" t="e">
        <f t="shared" ca="1" si="145"/>
        <v>#NAME?</v>
      </c>
      <c r="CY320" s="244" t="e">
        <f t="shared" ca="1" si="145"/>
        <v>#NAME?</v>
      </c>
      <c r="CZ320" s="244" t="e">
        <f t="shared" ca="1" si="145"/>
        <v>#NAME?</v>
      </c>
      <c r="DA320" s="244" t="e">
        <f t="shared" ca="1" si="145"/>
        <v>#NAME?</v>
      </c>
      <c r="DB320" s="244" t="e">
        <f t="shared" ca="1" si="145"/>
        <v>#NAME?</v>
      </c>
      <c r="DC320" s="244" t="e">
        <f t="shared" ca="1" si="145"/>
        <v>#NAME?</v>
      </c>
      <c r="DD320" s="244" t="e">
        <f t="shared" ca="1" si="145"/>
        <v>#NAME?</v>
      </c>
      <c r="DE320" s="244" t="e">
        <f t="shared" ca="1" si="143"/>
        <v>#NAME?</v>
      </c>
      <c r="DF320" s="244" t="e">
        <f t="shared" ca="1" si="143"/>
        <v>#NAME?</v>
      </c>
      <c r="DG320" s="244" t="e">
        <f t="shared" ca="1" si="143"/>
        <v>#NAME?</v>
      </c>
      <c r="DH320" s="244" t="e">
        <f t="shared" ca="1" si="143"/>
        <v>#NAME?</v>
      </c>
      <c r="DI320" s="244" t="e">
        <f t="shared" ca="1" si="143"/>
        <v>#NAME?</v>
      </c>
      <c r="DJ320" s="244" t="e">
        <f t="shared" ca="1" si="143"/>
        <v>#NAME?</v>
      </c>
      <c r="DK320" s="244" t="e">
        <f t="shared" ca="1" si="143"/>
        <v>#NAME?</v>
      </c>
      <c r="DL320" s="244" t="e">
        <f t="shared" ca="1" si="143"/>
        <v>#NAME?</v>
      </c>
      <c r="DM320" s="244" t="e">
        <f t="shared" ca="1" si="143"/>
        <v>#NAME?</v>
      </c>
      <c r="DN320" s="244" t="e">
        <f t="shared" ca="1" si="143"/>
        <v>#NAME?</v>
      </c>
      <c r="DO320" s="244" t="e">
        <f t="shared" ca="1" si="143"/>
        <v>#NAME?</v>
      </c>
    </row>
    <row r="321" spans="2:119" ht="16.5" thickBot="1">
      <c r="B321" s="296"/>
      <c r="C321" s="297">
        <f t="shared" si="150"/>
        <v>134.35677181252572</v>
      </c>
      <c r="D321" s="298" t="s">
        <v>11002</v>
      </c>
      <c r="E321" s="293">
        <f t="shared" si="147"/>
        <v>87.570560825095413</v>
      </c>
      <c r="F321" s="221">
        <f t="shared" si="126"/>
        <v>334.45846202568703</v>
      </c>
      <c r="G321" s="221">
        <f t="shared" si="126"/>
        <v>334.08165339384698</v>
      </c>
      <c r="H321" s="221">
        <f t="shared" si="126"/>
        <v>333.70648974874643</v>
      </c>
      <c r="I321" s="221">
        <f t="shared" si="126"/>
        <v>333.19330996964442</v>
      </c>
      <c r="J321" s="221">
        <f t="shared" si="126"/>
        <v>332.68320195604247</v>
      </c>
      <c r="K321" s="221">
        <f t="shared" si="126"/>
        <v>332.17614378598256</v>
      </c>
      <c r="L321" s="221">
        <f t="shared" si="126"/>
        <v>331.48957660801875</v>
      </c>
      <c r="M321" s="221">
        <f t="shared" si="126"/>
        <v>330.62792288544574</v>
      </c>
      <c r="N321" s="221">
        <f t="shared" si="126"/>
        <v>329.77510635647894</v>
      </c>
      <c r="O321" s="221">
        <f t="shared" si="149"/>
        <v>328.44628475922821</v>
      </c>
      <c r="P321" s="221">
        <f t="shared" si="149"/>
        <v>327.13880866376314</v>
      </c>
      <c r="Q321" s="221">
        <f t="shared" si="149"/>
        <v>325.17453851982225</v>
      </c>
      <c r="R321" s="221">
        <f t="shared" si="149"/>
        <v>322.52085043811155</v>
      </c>
      <c r="S321" s="221">
        <f t="shared" si="140"/>
        <v>319.9559903233266</v>
      </c>
      <c r="T321" s="221">
        <f t="shared" si="140"/>
        <v>316.83169864231314</v>
      </c>
      <c r="U321" s="221">
        <f t="shared" si="140"/>
        <v>312.86684665155434</v>
      </c>
      <c r="V321" s="221">
        <f t="shared" si="140"/>
        <v>292.97731616542205</v>
      </c>
      <c r="W321" s="221">
        <f t="shared" si="140"/>
        <v>266.92733263762113</v>
      </c>
      <c r="Z321" s="296"/>
      <c r="AA321" s="294">
        <f t="shared" si="141"/>
        <v>3.8E-3</v>
      </c>
      <c r="AB321" s="298" t="s">
        <v>11002</v>
      </c>
      <c r="AC321" s="295">
        <v>1.9E-3</v>
      </c>
      <c r="AD321" s="222" t="e">
        <f t="shared" ca="1" si="139"/>
        <v>#NAME?</v>
      </c>
      <c r="AE321" s="222" t="e">
        <f t="shared" ca="1" si="139"/>
        <v>#NAME?</v>
      </c>
      <c r="AF321" s="222" t="e">
        <f t="shared" ca="1" si="139"/>
        <v>#NAME?</v>
      </c>
      <c r="AG321" s="222" t="e">
        <f t="shared" ca="1" si="139"/>
        <v>#NAME?</v>
      </c>
      <c r="AH321" s="222" t="e">
        <f t="shared" ca="1" si="137"/>
        <v>#NAME?</v>
      </c>
      <c r="AI321" s="222" t="e">
        <f t="shared" ca="1" si="137"/>
        <v>#NAME?</v>
      </c>
      <c r="AJ321" s="222" t="e">
        <f t="shared" ca="1" si="137"/>
        <v>#NAME?</v>
      </c>
      <c r="AK321" s="222" t="e">
        <f t="shared" ca="1" si="137"/>
        <v>#NAME?</v>
      </c>
      <c r="AL321" s="222" t="e">
        <f t="shared" ca="1" si="137"/>
        <v>#NAME?</v>
      </c>
      <c r="AM321" s="222" t="e">
        <f t="shared" ca="1" si="137"/>
        <v>#NAME?</v>
      </c>
      <c r="AN321" s="222" t="e">
        <f t="shared" ca="1" si="137"/>
        <v>#NAME?</v>
      </c>
      <c r="AO321" s="222" t="e">
        <f t="shared" ca="1" si="135"/>
        <v>#NAME?</v>
      </c>
      <c r="AP321" s="222" t="e">
        <f t="shared" ca="1" si="135"/>
        <v>#NAME?</v>
      </c>
      <c r="AQ321" s="222" t="e">
        <f t="shared" ca="1" si="135"/>
        <v>#NAME?</v>
      </c>
      <c r="AR321" s="222" t="e">
        <f t="shared" ca="1" si="135"/>
        <v>#NAME?</v>
      </c>
      <c r="AS321" s="222" t="e">
        <f t="shared" ca="1" si="124"/>
        <v>#NAME?</v>
      </c>
      <c r="AT321" s="222" t="e">
        <f t="shared" ca="1" si="124"/>
        <v>#NAME?</v>
      </c>
      <c r="AU321" s="222" t="e">
        <f t="shared" ca="1" si="124"/>
        <v>#NAME?</v>
      </c>
      <c r="AX321" s="296"/>
      <c r="AZ321" s="298" t="s">
        <v>11002</v>
      </c>
      <c r="BB321" s="244" t="e">
        <f t="shared" ca="1" si="146"/>
        <v>#NAME?</v>
      </c>
      <c r="BC321" s="244" t="e">
        <f t="shared" ca="1" si="146"/>
        <v>#NAME?</v>
      </c>
      <c r="BD321" s="244" t="e">
        <f t="shared" ca="1" si="146"/>
        <v>#NAME?</v>
      </c>
      <c r="BE321" s="244" t="e">
        <f t="shared" ca="1" si="146"/>
        <v>#NAME?</v>
      </c>
      <c r="BF321" s="244" t="e">
        <f t="shared" ca="1" si="146"/>
        <v>#NAME?</v>
      </c>
      <c r="BG321" s="244" t="e">
        <f t="shared" ca="1" si="146"/>
        <v>#NAME?</v>
      </c>
      <c r="BH321" s="244" t="e">
        <f t="shared" ca="1" si="146"/>
        <v>#NAME?</v>
      </c>
      <c r="BI321" s="244" t="e">
        <f t="shared" ca="1" si="146"/>
        <v>#NAME?</v>
      </c>
      <c r="BJ321" s="244" t="e">
        <f t="shared" ca="1" si="148"/>
        <v>#NAME?</v>
      </c>
      <c r="BK321" s="244" t="e">
        <f t="shared" ca="1" si="148"/>
        <v>#NAME?</v>
      </c>
      <c r="BL321" s="244" t="e">
        <f t="shared" ca="1" si="148"/>
        <v>#NAME?</v>
      </c>
      <c r="BM321" s="244" t="e">
        <f t="shared" ca="1" si="148"/>
        <v>#NAME?</v>
      </c>
      <c r="BN321" s="244" t="e">
        <f t="shared" ca="1" si="148"/>
        <v>#NAME?</v>
      </c>
      <c r="BO321" s="244" t="e">
        <f t="shared" ca="1" si="148"/>
        <v>#NAME?</v>
      </c>
      <c r="BP321" s="244" t="e">
        <f t="shared" ca="1" si="148"/>
        <v>#NAME?</v>
      </c>
      <c r="BQ321" s="244" t="e">
        <f t="shared" ca="1" si="148"/>
        <v>#NAME?</v>
      </c>
      <c r="BR321" s="244" t="e">
        <f t="shared" ca="1" si="133"/>
        <v>#NAME?</v>
      </c>
      <c r="BS321" s="244" t="e">
        <f t="shared" ca="1" si="133"/>
        <v>#NAME?</v>
      </c>
      <c r="BV321" s="296"/>
      <c r="BX321" s="298" t="s">
        <v>11002</v>
      </c>
      <c r="BZ321" s="244" t="e">
        <f t="shared" ca="1" si="144"/>
        <v>#NAME?</v>
      </c>
      <c r="CA321" s="244" t="e">
        <f t="shared" ca="1" si="144"/>
        <v>#NAME?</v>
      </c>
      <c r="CB321" s="244" t="e">
        <f t="shared" ca="1" si="144"/>
        <v>#NAME?</v>
      </c>
      <c r="CC321" s="244" t="e">
        <f t="shared" ca="1" si="144"/>
        <v>#NAME?</v>
      </c>
      <c r="CD321" s="244" t="e">
        <f t="shared" ca="1" si="144"/>
        <v>#NAME?</v>
      </c>
      <c r="CE321" s="244" t="e">
        <f t="shared" ca="1" si="144"/>
        <v>#NAME?</v>
      </c>
      <c r="CF321" s="244" t="e">
        <f t="shared" ca="1" si="144"/>
        <v>#NAME?</v>
      </c>
      <c r="CG321" s="244" t="e">
        <f t="shared" ca="1" si="142"/>
        <v>#NAME?</v>
      </c>
      <c r="CH321" s="244" t="e">
        <f t="shared" ca="1" si="142"/>
        <v>#NAME?</v>
      </c>
      <c r="CI321" s="244" t="e">
        <f t="shared" ca="1" si="142"/>
        <v>#NAME?</v>
      </c>
      <c r="CJ321" s="244" t="e">
        <f t="shared" ca="1" si="142"/>
        <v>#NAME?</v>
      </c>
      <c r="CK321" s="244" t="e">
        <f t="shared" ca="1" si="142"/>
        <v>#NAME?</v>
      </c>
      <c r="CL321" s="244" t="e">
        <f t="shared" ca="1" si="142"/>
        <v>#NAME?</v>
      </c>
      <c r="CM321" s="244" t="e">
        <f t="shared" ca="1" si="142"/>
        <v>#NAME?</v>
      </c>
      <c r="CN321" s="244" t="e">
        <f t="shared" ca="1" si="142"/>
        <v>#NAME?</v>
      </c>
      <c r="CO321" s="244" t="e">
        <f t="shared" ca="1" si="142"/>
        <v>#NAME?</v>
      </c>
      <c r="CP321" s="244" t="e">
        <f t="shared" ca="1" si="142"/>
        <v>#NAME?</v>
      </c>
      <c r="CQ321" s="244" t="e">
        <f t="shared" ca="1" si="142"/>
        <v>#NAME?</v>
      </c>
      <c r="CT321" s="296"/>
      <c r="CV321" s="298" t="s">
        <v>11002</v>
      </c>
      <c r="CX321" s="244" t="e">
        <f t="shared" ca="1" si="145"/>
        <v>#NAME?</v>
      </c>
      <c r="CY321" s="244" t="e">
        <f t="shared" ca="1" si="145"/>
        <v>#NAME?</v>
      </c>
      <c r="CZ321" s="244" t="e">
        <f t="shared" ca="1" si="145"/>
        <v>#NAME?</v>
      </c>
      <c r="DA321" s="244" t="e">
        <f t="shared" ca="1" si="145"/>
        <v>#NAME?</v>
      </c>
      <c r="DB321" s="244" t="e">
        <f t="shared" ca="1" si="145"/>
        <v>#NAME?</v>
      </c>
      <c r="DC321" s="244" t="e">
        <f t="shared" ca="1" si="145"/>
        <v>#NAME?</v>
      </c>
      <c r="DD321" s="244" t="e">
        <f t="shared" ca="1" si="145"/>
        <v>#NAME?</v>
      </c>
      <c r="DE321" s="244" t="e">
        <f t="shared" ca="1" si="143"/>
        <v>#NAME?</v>
      </c>
      <c r="DF321" s="244" t="e">
        <f t="shared" ca="1" si="143"/>
        <v>#NAME?</v>
      </c>
      <c r="DG321" s="244" t="e">
        <f t="shared" ca="1" si="143"/>
        <v>#NAME?</v>
      </c>
      <c r="DH321" s="244" t="e">
        <f t="shared" ca="1" si="143"/>
        <v>#NAME?</v>
      </c>
      <c r="DI321" s="244" t="e">
        <f t="shared" ca="1" si="143"/>
        <v>#NAME?</v>
      </c>
      <c r="DJ321" s="244" t="e">
        <f t="shared" ca="1" si="143"/>
        <v>#NAME?</v>
      </c>
      <c r="DK321" s="244" t="e">
        <f t="shared" ca="1" si="143"/>
        <v>#NAME?</v>
      </c>
      <c r="DL321" s="244" t="e">
        <f t="shared" ca="1" si="143"/>
        <v>#NAME?</v>
      </c>
      <c r="DM321" s="244" t="e">
        <f t="shared" ca="1" si="143"/>
        <v>#NAME?</v>
      </c>
      <c r="DN321" s="244" t="e">
        <f t="shared" ca="1" si="143"/>
        <v>#NAME?</v>
      </c>
      <c r="DO321" s="244" t="e">
        <f t="shared" ca="1" si="143"/>
        <v>#NAME?</v>
      </c>
    </row>
    <row r="322" spans="2:119" ht="16.5" thickBot="1">
      <c r="B322" s="299"/>
      <c r="C322" s="302">
        <f t="shared" si="150"/>
        <v>134.35677181252572</v>
      </c>
      <c r="D322" s="301" t="s">
        <v>11547</v>
      </c>
      <c r="E322" s="293">
        <f t="shared" si="147"/>
        <v>35</v>
      </c>
      <c r="F322" s="221">
        <f t="shared" si="126"/>
        <v>281.88790120059161</v>
      </c>
      <c r="G322" s="221">
        <f t="shared" si="126"/>
        <v>281.51109256875156</v>
      </c>
      <c r="H322" s="221">
        <f t="shared" si="126"/>
        <v>281.13592892365102</v>
      </c>
      <c r="I322" s="221">
        <f t="shared" si="126"/>
        <v>280.622749144549</v>
      </c>
      <c r="J322" s="221">
        <f t="shared" si="126"/>
        <v>280.11264113094705</v>
      </c>
      <c r="K322" s="221">
        <f t="shared" si="126"/>
        <v>279.60558296088715</v>
      </c>
      <c r="L322" s="221">
        <f t="shared" si="126"/>
        <v>278.91901578292334</v>
      </c>
      <c r="M322" s="221">
        <f t="shared" si="126"/>
        <v>278.05736206035033</v>
      </c>
      <c r="N322" s="221">
        <f t="shared" si="126"/>
        <v>277.20454553138353</v>
      </c>
      <c r="O322" s="221">
        <f t="shared" si="149"/>
        <v>275.87572393413279</v>
      </c>
      <c r="P322" s="221">
        <f t="shared" si="149"/>
        <v>274.56824783866773</v>
      </c>
      <c r="Q322" s="221">
        <f t="shared" si="149"/>
        <v>272.60397769472684</v>
      </c>
      <c r="R322" s="221">
        <f t="shared" si="149"/>
        <v>269.95028961301614</v>
      </c>
      <c r="S322" s="221">
        <f t="shared" si="140"/>
        <v>267.38542949823119</v>
      </c>
      <c r="T322" s="221">
        <f t="shared" si="140"/>
        <v>264.26113781721773</v>
      </c>
      <c r="U322" s="221">
        <f t="shared" si="140"/>
        <v>260.29628582645893</v>
      </c>
      <c r="V322" s="221">
        <f t="shared" si="140"/>
        <v>240.40675534032664</v>
      </c>
      <c r="W322" s="221">
        <f t="shared" si="140"/>
        <v>214.35677181252572</v>
      </c>
      <c r="Z322" s="299"/>
      <c r="AA322" s="294">
        <f t="shared" si="141"/>
        <v>3.8E-3</v>
      </c>
      <c r="AB322" s="301" t="s">
        <v>11547</v>
      </c>
      <c r="AC322" s="295">
        <v>2.3E-3</v>
      </c>
      <c r="AD322" s="222" t="e">
        <f t="shared" ca="1" si="139"/>
        <v>#NAME?</v>
      </c>
      <c r="AE322" s="222" t="e">
        <f t="shared" ca="1" si="139"/>
        <v>#NAME?</v>
      </c>
      <c r="AF322" s="222" t="e">
        <f t="shared" ca="1" si="139"/>
        <v>#NAME?</v>
      </c>
      <c r="AG322" s="222" t="e">
        <f t="shared" ca="1" si="139"/>
        <v>#NAME?</v>
      </c>
      <c r="AH322" s="222" t="e">
        <f t="shared" ca="1" si="137"/>
        <v>#NAME?</v>
      </c>
      <c r="AI322" s="222" t="e">
        <f t="shared" ca="1" si="137"/>
        <v>#NAME?</v>
      </c>
      <c r="AJ322" s="222" t="e">
        <f t="shared" ca="1" si="137"/>
        <v>#NAME?</v>
      </c>
      <c r="AK322" s="222" t="e">
        <f t="shared" ca="1" si="137"/>
        <v>#NAME?</v>
      </c>
      <c r="AL322" s="222" t="e">
        <f t="shared" ca="1" si="137"/>
        <v>#NAME?</v>
      </c>
      <c r="AM322" s="222" t="e">
        <f t="shared" ca="1" si="137"/>
        <v>#NAME?</v>
      </c>
      <c r="AN322" s="222" t="e">
        <f t="shared" ca="1" si="137"/>
        <v>#NAME?</v>
      </c>
      <c r="AO322" s="222" t="e">
        <f t="shared" ca="1" si="135"/>
        <v>#NAME?</v>
      </c>
      <c r="AP322" s="222" t="e">
        <f t="shared" ca="1" si="135"/>
        <v>#NAME?</v>
      </c>
      <c r="AQ322" s="222" t="e">
        <f t="shared" ca="1" si="135"/>
        <v>#NAME?</v>
      </c>
      <c r="AR322" s="222" t="e">
        <f t="shared" ca="1" si="135"/>
        <v>#NAME?</v>
      </c>
      <c r="AS322" s="222" t="e">
        <f t="shared" ca="1" si="124"/>
        <v>#NAME?</v>
      </c>
      <c r="AT322" s="222" t="e">
        <f t="shared" ca="1" si="124"/>
        <v>#NAME?</v>
      </c>
      <c r="AU322" s="222" t="e">
        <f t="shared" ca="1" si="124"/>
        <v>#NAME?</v>
      </c>
      <c r="AX322" s="299"/>
      <c r="AZ322" s="301" t="s">
        <v>11547</v>
      </c>
      <c r="BB322" s="244" t="e">
        <f t="shared" ca="1" si="146"/>
        <v>#NAME?</v>
      </c>
      <c r="BC322" s="244" t="e">
        <f t="shared" ca="1" si="146"/>
        <v>#NAME?</v>
      </c>
      <c r="BD322" s="244" t="e">
        <f t="shared" ca="1" si="146"/>
        <v>#NAME?</v>
      </c>
      <c r="BE322" s="244" t="e">
        <f t="shared" ca="1" si="146"/>
        <v>#NAME?</v>
      </c>
      <c r="BF322" s="244" t="e">
        <f t="shared" ca="1" si="146"/>
        <v>#NAME?</v>
      </c>
      <c r="BG322" s="244" t="e">
        <f t="shared" ca="1" si="146"/>
        <v>#NAME?</v>
      </c>
      <c r="BH322" s="244" t="e">
        <f t="shared" ca="1" si="146"/>
        <v>#NAME?</v>
      </c>
      <c r="BI322" s="244" t="e">
        <f t="shared" ca="1" si="146"/>
        <v>#NAME?</v>
      </c>
      <c r="BJ322" s="244" t="e">
        <f t="shared" ca="1" si="148"/>
        <v>#NAME?</v>
      </c>
      <c r="BK322" s="244" t="e">
        <f t="shared" ca="1" si="148"/>
        <v>#NAME?</v>
      </c>
      <c r="BL322" s="244" t="e">
        <f t="shared" ca="1" si="148"/>
        <v>#NAME?</v>
      </c>
      <c r="BM322" s="244" t="e">
        <f t="shared" ca="1" si="148"/>
        <v>#NAME?</v>
      </c>
      <c r="BN322" s="244" t="e">
        <f t="shared" ca="1" si="148"/>
        <v>#NAME?</v>
      </c>
      <c r="BO322" s="244" t="e">
        <f t="shared" ca="1" si="148"/>
        <v>#NAME?</v>
      </c>
      <c r="BP322" s="244" t="e">
        <f t="shared" ca="1" si="148"/>
        <v>#NAME?</v>
      </c>
      <c r="BQ322" s="244" t="e">
        <f t="shared" ca="1" si="148"/>
        <v>#NAME?</v>
      </c>
      <c r="BR322" s="244" t="e">
        <f t="shared" ca="1" si="133"/>
        <v>#NAME?</v>
      </c>
      <c r="BS322" s="244" t="e">
        <f t="shared" ca="1" si="133"/>
        <v>#NAME?</v>
      </c>
      <c r="BV322" s="299"/>
      <c r="BX322" s="301" t="s">
        <v>11547</v>
      </c>
      <c r="BZ322" s="244" t="e">
        <f t="shared" ca="1" si="144"/>
        <v>#NAME?</v>
      </c>
      <c r="CA322" s="244" t="e">
        <f t="shared" ca="1" si="144"/>
        <v>#NAME?</v>
      </c>
      <c r="CB322" s="244" t="e">
        <f t="shared" ca="1" si="144"/>
        <v>#NAME?</v>
      </c>
      <c r="CC322" s="244" t="e">
        <f t="shared" ca="1" si="144"/>
        <v>#NAME?</v>
      </c>
      <c r="CD322" s="244" t="e">
        <f t="shared" ca="1" si="144"/>
        <v>#NAME?</v>
      </c>
      <c r="CE322" s="244" t="e">
        <f t="shared" ca="1" si="144"/>
        <v>#NAME?</v>
      </c>
      <c r="CF322" s="244" t="e">
        <f t="shared" ca="1" si="144"/>
        <v>#NAME?</v>
      </c>
      <c r="CG322" s="244" t="e">
        <f t="shared" ca="1" si="142"/>
        <v>#NAME?</v>
      </c>
      <c r="CH322" s="244" t="e">
        <f t="shared" ca="1" si="142"/>
        <v>#NAME?</v>
      </c>
      <c r="CI322" s="244" t="e">
        <f t="shared" ca="1" si="142"/>
        <v>#NAME?</v>
      </c>
      <c r="CJ322" s="244" t="e">
        <f t="shared" ca="1" si="142"/>
        <v>#NAME?</v>
      </c>
      <c r="CK322" s="244" t="e">
        <f t="shared" ca="1" si="142"/>
        <v>#NAME?</v>
      </c>
      <c r="CL322" s="244" t="e">
        <f t="shared" ca="1" si="142"/>
        <v>#NAME?</v>
      </c>
      <c r="CM322" s="244" t="e">
        <f t="shared" ca="1" si="142"/>
        <v>#NAME?</v>
      </c>
      <c r="CN322" s="244" t="e">
        <f t="shared" ca="1" si="142"/>
        <v>#NAME?</v>
      </c>
      <c r="CO322" s="244" t="e">
        <f t="shared" ca="1" si="142"/>
        <v>#NAME?</v>
      </c>
      <c r="CP322" s="244" t="e">
        <f t="shared" ca="1" si="142"/>
        <v>#NAME?</v>
      </c>
      <c r="CQ322" s="244" t="e">
        <f t="shared" ca="1" si="142"/>
        <v>#NAME?</v>
      </c>
      <c r="CT322" s="299"/>
      <c r="CV322" s="301" t="s">
        <v>11547</v>
      </c>
      <c r="CX322" s="244" t="e">
        <f t="shared" ca="1" si="145"/>
        <v>#NAME?</v>
      </c>
      <c r="CY322" s="244" t="e">
        <f t="shared" ca="1" si="145"/>
        <v>#NAME?</v>
      </c>
      <c r="CZ322" s="244" t="e">
        <f t="shared" ca="1" si="145"/>
        <v>#NAME?</v>
      </c>
      <c r="DA322" s="244" t="e">
        <f t="shared" ca="1" si="145"/>
        <v>#NAME?</v>
      </c>
      <c r="DB322" s="244" t="e">
        <f t="shared" ca="1" si="145"/>
        <v>#NAME?</v>
      </c>
      <c r="DC322" s="244" t="e">
        <f t="shared" ca="1" si="145"/>
        <v>#NAME?</v>
      </c>
      <c r="DD322" s="244" t="e">
        <f t="shared" ca="1" si="145"/>
        <v>#NAME?</v>
      </c>
      <c r="DE322" s="244" t="e">
        <f t="shared" ca="1" si="143"/>
        <v>#NAME?</v>
      </c>
      <c r="DF322" s="244" t="e">
        <f t="shared" ca="1" si="143"/>
        <v>#NAME?</v>
      </c>
      <c r="DG322" s="244" t="e">
        <f t="shared" ca="1" si="143"/>
        <v>#NAME?</v>
      </c>
      <c r="DH322" s="244" t="e">
        <f t="shared" ca="1" si="143"/>
        <v>#NAME?</v>
      </c>
      <c r="DI322" s="244" t="e">
        <f t="shared" ca="1" si="143"/>
        <v>#NAME?</v>
      </c>
      <c r="DJ322" s="244" t="e">
        <f t="shared" ca="1" si="143"/>
        <v>#NAME?</v>
      </c>
      <c r="DK322" s="244" t="e">
        <f t="shared" ca="1" si="143"/>
        <v>#NAME?</v>
      </c>
      <c r="DL322" s="244" t="e">
        <f t="shared" ca="1" si="143"/>
        <v>#NAME?</v>
      </c>
      <c r="DM322" s="244" t="e">
        <f t="shared" ca="1" si="143"/>
        <v>#NAME?</v>
      </c>
      <c r="DN322" s="244" t="e">
        <f t="shared" ca="1" si="143"/>
        <v>#NAME?</v>
      </c>
      <c r="DO322" s="244" t="e">
        <f t="shared" ca="1" si="143"/>
        <v>#NAME?</v>
      </c>
    </row>
    <row r="323" spans="2:119" ht="16.5" thickBot="1">
      <c r="B323" s="290" t="s">
        <v>10998</v>
      </c>
      <c r="C323" s="303">
        <f>AP74</f>
        <v>130.89675406778434</v>
      </c>
      <c r="D323" s="292" t="s">
        <v>10965</v>
      </c>
      <c r="E323" s="293">
        <f>Y61</f>
        <v>140.70357362119734</v>
      </c>
      <c r="F323" s="221">
        <f t="shared" si="126"/>
        <v>384.13145707704757</v>
      </c>
      <c r="G323" s="221">
        <f t="shared" si="126"/>
        <v>383.75464844520752</v>
      </c>
      <c r="H323" s="221">
        <f t="shared" si="126"/>
        <v>383.37948480010698</v>
      </c>
      <c r="I323" s="221">
        <f t="shared" si="126"/>
        <v>382.86630502100496</v>
      </c>
      <c r="J323" s="221">
        <f t="shared" si="126"/>
        <v>382.35619700740301</v>
      </c>
      <c r="K323" s="221">
        <f t="shared" si="126"/>
        <v>381.84913883734311</v>
      </c>
      <c r="L323" s="221">
        <f t="shared" si="126"/>
        <v>381.1625716593793</v>
      </c>
      <c r="M323" s="221">
        <f t="shared" si="126"/>
        <v>380.30091793680629</v>
      </c>
      <c r="N323" s="221">
        <f t="shared" si="126"/>
        <v>379.44810140783949</v>
      </c>
      <c r="O323" s="221">
        <f t="shared" si="149"/>
        <v>378.11927981058875</v>
      </c>
      <c r="P323" s="221">
        <f t="shared" si="149"/>
        <v>376.81180371512369</v>
      </c>
      <c r="Q323" s="221">
        <f t="shared" si="149"/>
        <v>374.84753357118279</v>
      </c>
      <c r="R323" s="221">
        <f t="shared" si="149"/>
        <v>372.1938454894721</v>
      </c>
      <c r="S323" s="221">
        <f t="shared" si="140"/>
        <v>369.62898537468715</v>
      </c>
      <c r="T323" s="221">
        <f t="shared" si="140"/>
        <v>366.50469369367369</v>
      </c>
      <c r="U323" s="221">
        <f t="shared" si="140"/>
        <v>362.53984170291488</v>
      </c>
      <c r="V323" s="221">
        <f t="shared" si="140"/>
        <v>342.6503112167826</v>
      </c>
      <c r="W323" s="221">
        <f t="shared" si="140"/>
        <v>316.60032768898168</v>
      </c>
      <c r="Z323" s="290" t="s">
        <v>10998</v>
      </c>
      <c r="AA323" s="294">
        <f>AS74</f>
        <v>2.0199999999999999E-2</v>
      </c>
      <c r="AB323" s="292" t="s">
        <v>10965</v>
      </c>
      <c r="AC323" s="295">
        <v>1E-4</v>
      </c>
      <c r="AD323" s="222" t="e">
        <f t="shared" ca="1" si="139"/>
        <v>#NAME?</v>
      </c>
      <c r="AE323" s="222" t="e">
        <f t="shared" ca="1" si="139"/>
        <v>#NAME?</v>
      </c>
      <c r="AF323" s="222" t="e">
        <f t="shared" ca="1" si="139"/>
        <v>#NAME?</v>
      </c>
      <c r="AG323" s="222" t="e">
        <f t="shared" ca="1" si="139"/>
        <v>#NAME?</v>
      </c>
      <c r="AH323" s="222" t="e">
        <f t="shared" ca="1" si="137"/>
        <v>#NAME?</v>
      </c>
      <c r="AI323" s="222" t="e">
        <f t="shared" ca="1" si="137"/>
        <v>#NAME?</v>
      </c>
      <c r="AJ323" s="222" t="e">
        <f t="shared" ca="1" si="137"/>
        <v>#NAME?</v>
      </c>
      <c r="AK323" s="222" t="e">
        <f t="shared" ca="1" si="137"/>
        <v>#NAME?</v>
      </c>
      <c r="AL323" s="222" t="e">
        <f t="shared" ca="1" si="137"/>
        <v>#NAME?</v>
      </c>
      <c r="AM323" s="222" t="e">
        <f t="shared" ca="1" si="137"/>
        <v>#NAME?</v>
      </c>
      <c r="AN323" s="222" t="e">
        <f t="shared" ca="1" si="137"/>
        <v>#NAME?</v>
      </c>
      <c r="AO323" s="222" t="e">
        <f t="shared" ca="1" si="135"/>
        <v>#NAME?</v>
      </c>
      <c r="AP323" s="222" t="e">
        <f t="shared" ca="1" si="135"/>
        <v>#NAME?</v>
      </c>
      <c r="AQ323" s="222" t="e">
        <f t="shared" ca="1" si="135"/>
        <v>#NAME?</v>
      </c>
      <c r="AR323" s="222" t="e">
        <f t="shared" ca="1" si="135"/>
        <v>#NAME?</v>
      </c>
      <c r="AS323" s="222" t="e">
        <f t="shared" ca="1" si="124"/>
        <v>#NAME?</v>
      </c>
      <c r="AT323" s="222" t="e">
        <f t="shared" ca="1" si="124"/>
        <v>#NAME?</v>
      </c>
      <c r="AU323" s="222" t="e">
        <f t="shared" ca="1" si="124"/>
        <v>#NAME?</v>
      </c>
      <c r="AX323" s="290" t="s">
        <v>10998</v>
      </c>
      <c r="AZ323" s="292" t="s">
        <v>10965</v>
      </c>
      <c r="BB323" s="244" t="e">
        <f t="shared" ca="1" si="146"/>
        <v>#NAME?</v>
      </c>
      <c r="BC323" s="244" t="e">
        <f t="shared" ca="1" si="146"/>
        <v>#NAME?</v>
      </c>
      <c r="BD323" s="244" t="e">
        <f t="shared" ca="1" si="146"/>
        <v>#NAME?</v>
      </c>
      <c r="BE323" s="244" t="e">
        <f t="shared" ca="1" si="146"/>
        <v>#NAME?</v>
      </c>
      <c r="BF323" s="244" t="e">
        <f t="shared" ca="1" si="146"/>
        <v>#NAME?</v>
      </c>
      <c r="BG323" s="244" t="e">
        <f t="shared" ca="1" si="146"/>
        <v>#NAME?</v>
      </c>
      <c r="BH323" s="244" t="e">
        <f t="shared" ca="1" si="146"/>
        <v>#NAME?</v>
      </c>
      <c r="BI323" s="244" t="e">
        <f t="shared" ca="1" si="146"/>
        <v>#NAME?</v>
      </c>
      <c r="BJ323" s="244" t="e">
        <f t="shared" ca="1" si="148"/>
        <v>#NAME?</v>
      </c>
      <c r="BK323" s="244" t="e">
        <f t="shared" ca="1" si="148"/>
        <v>#NAME?</v>
      </c>
      <c r="BL323" s="244" t="e">
        <f t="shared" ca="1" si="148"/>
        <v>#NAME?</v>
      </c>
      <c r="BM323" s="244" t="e">
        <f t="shared" ca="1" si="148"/>
        <v>#NAME?</v>
      </c>
      <c r="BN323" s="244" t="e">
        <f t="shared" ca="1" si="148"/>
        <v>#NAME?</v>
      </c>
      <c r="BO323" s="244" t="e">
        <f t="shared" ca="1" si="148"/>
        <v>#NAME?</v>
      </c>
      <c r="BP323" s="244" t="e">
        <f t="shared" ca="1" si="148"/>
        <v>#NAME?</v>
      </c>
      <c r="BQ323" s="244" t="e">
        <f t="shared" ca="1" si="148"/>
        <v>#NAME?</v>
      </c>
      <c r="BR323" s="244" t="e">
        <f t="shared" ca="1" si="133"/>
        <v>#NAME?</v>
      </c>
      <c r="BS323" s="244" t="e">
        <f t="shared" ca="1" si="133"/>
        <v>#NAME?</v>
      </c>
      <c r="BV323" s="290" t="s">
        <v>10998</v>
      </c>
      <c r="BX323" s="292" t="s">
        <v>10965</v>
      </c>
      <c r="BZ323" s="244" t="e">
        <f t="shared" ca="1" si="144"/>
        <v>#NAME?</v>
      </c>
      <c r="CA323" s="244" t="e">
        <f t="shared" ca="1" si="144"/>
        <v>#NAME?</v>
      </c>
      <c r="CB323" s="244" t="e">
        <f t="shared" ca="1" si="144"/>
        <v>#NAME?</v>
      </c>
      <c r="CC323" s="244" t="e">
        <f t="shared" ca="1" si="144"/>
        <v>#NAME?</v>
      </c>
      <c r="CD323" s="244" t="e">
        <f t="shared" ca="1" si="144"/>
        <v>#NAME?</v>
      </c>
      <c r="CE323" s="244" t="e">
        <f t="shared" ca="1" si="144"/>
        <v>#NAME?</v>
      </c>
      <c r="CF323" s="244" t="e">
        <f t="shared" ca="1" si="144"/>
        <v>#NAME?</v>
      </c>
      <c r="CG323" s="244" t="e">
        <f t="shared" ca="1" si="142"/>
        <v>#NAME?</v>
      </c>
      <c r="CH323" s="244" t="e">
        <f t="shared" ca="1" si="142"/>
        <v>#NAME?</v>
      </c>
      <c r="CI323" s="244" t="e">
        <f t="shared" ca="1" si="142"/>
        <v>#NAME?</v>
      </c>
      <c r="CJ323" s="244" t="e">
        <f t="shared" ca="1" si="142"/>
        <v>#NAME?</v>
      </c>
      <c r="CK323" s="244" t="e">
        <f t="shared" ca="1" si="142"/>
        <v>#NAME?</v>
      </c>
      <c r="CL323" s="244" t="e">
        <f t="shared" ca="1" si="142"/>
        <v>#NAME?</v>
      </c>
      <c r="CM323" s="244" t="e">
        <f t="shared" ca="1" si="142"/>
        <v>#NAME?</v>
      </c>
      <c r="CN323" s="244" t="e">
        <f t="shared" ca="1" si="142"/>
        <v>#NAME?</v>
      </c>
      <c r="CO323" s="244" t="e">
        <f t="shared" ca="1" si="142"/>
        <v>#NAME?</v>
      </c>
      <c r="CP323" s="244" t="e">
        <f t="shared" ca="1" si="142"/>
        <v>#NAME?</v>
      </c>
      <c r="CQ323" s="244" t="e">
        <f t="shared" ca="1" si="142"/>
        <v>#NAME?</v>
      </c>
      <c r="CT323" s="290" t="s">
        <v>10998</v>
      </c>
      <c r="CV323" s="292" t="s">
        <v>10965</v>
      </c>
      <c r="CX323" s="244" t="e">
        <f t="shared" ca="1" si="145"/>
        <v>#NAME?</v>
      </c>
      <c r="CY323" s="244" t="e">
        <f t="shared" ca="1" si="145"/>
        <v>#NAME?</v>
      </c>
      <c r="CZ323" s="244" t="e">
        <f t="shared" ca="1" si="145"/>
        <v>#NAME?</v>
      </c>
      <c r="DA323" s="244" t="e">
        <f t="shared" ca="1" si="145"/>
        <v>#NAME?</v>
      </c>
      <c r="DB323" s="244" t="e">
        <f t="shared" ca="1" si="145"/>
        <v>#NAME?</v>
      </c>
      <c r="DC323" s="244" t="e">
        <f t="shared" ca="1" si="145"/>
        <v>#NAME?</v>
      </c>
      <c r="DD323" s="244" t="e">
        <f t="shared" ca="1" si="145"/>
        <v>#NAME?</v>
      </c>
      <c r="DE323" s="244" t="e">
        <f t="shared" ca="1" si="143"/>
        <v>#NAME?</v>
      </c>
      <c r="DF323" s="244" t="e">
        <f t="shared" ca="1" si="143"/>
        <v>#NAME?</v>
      </c>
      <c r="DG323" s="244" t="e">
        <f t="shared" ca="1" si="143"/>
        <v>#NAME?</v>
      </c>
      <c r="DH323" s="244" t="e">
        <f t="shared" ca="1" si="143"/>
        <v>#NAME?</v>
      </c>
      <c r="DI323" s="244" t="e">
        <f t="shared" ca="1" si="143"/>
        <v>#NAME?</v>
      </c>
      <c r="DJ323" s="244" t="e">
        <f t="shared" ca="1" si="143"/>
        <v>#NAME?</v>
      </c>
      <c r="DK323" s="244" t="e">
        <f t="shared" ca="1" si="143"/>
        <v>#NAME?</v>
      </c>
      <c r="DL323" s="244" t="e">
        <f t="shared" ca="1" si="143"/>
        <v>#NAME?</v>
      </c>
      <c r="DM323" s="244" t="e">
        <f t="shared" ca="1" si="143"/>
        <v>#NAME?</v>
      </c>
      <c r="DN323" s="244" t="e">
        <f t="shared" ca="1" si="143"/>
        <v>#NAME?</v>
      </c>
      <c r="DO323" s="244" t="e">
        <f t="shared" ca="1" si="143"/>
        <v>#NAME?</v>
      </c>
    </row>
    <row r="324" spans="2:119" ht="16.5" thickBot="1">
      <c r="B324" s="296"/>
      <c r="C324" s="297">
        <f t="shared" si="150"/>
        <v>130.89675406778434</v>
      </c>
      <c r="D324" s="298" t="s">
        <v>10972</v>
      </c>
      <c r="E324" s="293">
        <f t="shared" ref="E324:E340" si="151">Y62</f>
        <v>140.21625407491695</v>
      </c>
      <c r="F324" s="221">
        <f t="shared" si="126"/>
        <v>383.64413753076718</v>
      </c>
      <c r="G324" s="221">
        <f t="shared" si="126"/>
        <v>383.26732889892713</v>
      </c>
      <c r="H324" s="221">
        <f t="shared" si="126"/>
        <v>382.89216525382665</v>
      </c>
      <c r="I324" s="221">
        <f t="shared" si="126"/>
        <v>382.37898547472457</v>
      </c>
      <c r="J324" s="221">
        <f t="shared" si="126"/>
        <v>381.86887746112257</v>
      </c>
      <c r="K324" s="221">
        <f t="shared" si="126"/>
        <v>381.36181929106272</v>
      </c>
      <c r="L324" s="221">
        <f t="shared" si="126"/>
        <v>380.67525211309896</v>
      </c>
      <c r="M324" s="221">
        <f t="shared" si="126"/>
        <v>379.8135983905259</v>
      </c>
      <c r="N324" s="221">
        <f t="shared" si="126"/>
        <v>378.9607818615591</v>
      </c>
      <c r="O324" s="221">
        <f t="shared" si="149"/>
        <v>377.6319602643083</v>
      </c>
      <c r="P324" s="221">
        <f t="shared" si="149"/>
        <v>376.32448416884336</v>
      </c>
      <c r="Q324" s="221">
        <f t="shared" si="149"/>
        <v>374.3602140249024</v>
      </c>
      <c r="R324" s="221">
        <f t="shared" si="149"/>
        <v>371.70652594319176</v>
      </c>
      <c r="S324" s="221">
        <f t="shared" si="140"/>
        <v>369.14166582840676</v>
      </c>
      <c r="T324" s="221">
        <f t="shared" si="140"/>
        <v>366.0173741473933</v>
      </c>
      <c r="U324" s="221">
        <f t="shared" si="140"/>
        <v>362.0525221566345</v>
      </c>
      <c r="V324" s="221">
        <f t="shared" si="140"/>
        <v>342.16299167050221</v>
      </c>
      <c r="W324" s="221">
        <f t="shared" si="140"/>
        <v>316.11300814270129</v>
      </c>
      <c r="Z324" s="296"/>
      <c r="AA324" s="294">
        <f t="shared" si="141"/>
        <v>2.0199999999999999E-2</v>
      </c>
      <c r="AB324" s="298" t="s">
        <v>10972</v>
      </c>
      <c r="AC324" s="295">
        <v>1E-4</v>
      </c>
      <c r="AD324" s="222" t="e">
        <f t="shared" ca="1" si="139"/>
        <v>#NAME?</v>
      </c>
      <c r="AE324" s="222" t="e">
        <f t="shared" ca="1" si="139"/>
        <v>#NAME?</v>
      </c>
      <c r="AF324" s="222" t="e">
        <f t="shared" ca="1" si="139"/>
        <v>#NAME?</v>
      </c>
      <c r="AG324" s="222" t="e">
        <f t="shared" ca="1" si="139"/>
        <v>#NAME?</v>
      </c>
      <c r="AH324" s="222" t="e">
        <f t="shared" ca="1" si="137"/>
        <v>#NAME?</v>
      </c>
      <c r="AI324" s="222" t="e">
        <f t="shared" ca="1" si="137"/>
        <v>#NAME?</v>
      </c>
      <c r="AJ324" s="222" t="e">
        <f t="shared" ca="1" si="137"/>
        <v>#NAME?</v>
      </c>
      <c r="AK324" s="222" t="e">
        <f t="shared" ca="1" si="137"/>
        <v>#NAME?</v>
      </c>
      <c r="AL324" s="222" t="e">
        <f t="shared" ca="1" si="137"/>
        <v>#NAME?</v>
      </c>
      <c r="AM324" s="222" t="e">
        <f t="shared" ca="1" si="137"/>
        <v>#NAME?</v>
      </c>
      <c r="AN324" s="222" t="e">
        <f t="shared" ca="1" si="137"/>
        <v>#NAME?</v>
      </c>
      <c r="AO324" s="222" t="e">
        <f t="shared" ca="1" si="135"/>
        <v>#NAME?</v>
      </c>
      <c r="AP324" s="222" t="e">
        <f t="shared" ca="1" si="135"/>
        <v>#NAME?</v>
      </c>
      <c r="AQ324" s="222" t="e">
        <f t="shared" ca="1" si="135"/>
        <v>#NAME?</v>
      </c>
      <c r="AR324" s="222" t="e">
        <f t="shared" ca="1" si="135"/>
        <v>#NAME?</v>
      </c>
      <c r="AS324" s="222" t="e">
        <f t="shared" ca="1" si="135"/>
        <v>#NAME?</v>
      </c>
      <c r="AT324" s="222" t="e">
        <f t="shared" ca="1" si="135"/>
        <v>#NAME?</v>
      </c>
      <c r="AU324" s="222" t="e">
        <f t="shared" ca="1" si="135"/>
        <v>#NAME?</v>
      </c>
      <c r="AX324" s="296"/>
      <c r="AZ324" s="298" t="s">
        <v>10972</v>
      </c>
      <c r="BB324" s="244" t="e">
        <f t="shared" ca="1" si="146"/>
        <v>#NAME?</v>
      </c>
      <c r="BC324" s="244" t="e">
        <f t="shared" ca="1" si="146"/>
        <v>#NAME?</v>
      </c>
      <c r="BD324" s="244" t="e">
        <f t="shared" ca="1" si="146"/>
        <v>#NAME?</v>
      </c>
      <c r="BE324" s="244" t="e">
        <f t="shared" ca="1" si="146"/>
        <v>#NAME?</v>
      </c>
      <c r="BF324" s="244" t="e">
        <f t="shared" ca="1" si="146"/>
        <v>#NAME?</v>
      </c>
      <c r="BG324" s="244" t="e">
        <f t="shared" ca="1" si="146"/>
        <v>#NAME?</v>
      </c>
      <c r="BH324" s="244" t="e">
        <f t="shared" ca="1" si="146"/>
        <v>#NAME?</v>
      </c>
      <c r="BI324" s="244" t="e">
        <f t="shared" ca="1" si="146"/>
        <v>#NAME?</v>
      </c>
      <c r="BJ324" s="244" t="e">
        <f t="shared" ca="1" si="148"/>
        <v>#NAME?</v>
      </c>
      <c r="BK324" s="244" t="e">
        <f t="shared" ca="1" si="148"/>
        <v>#NAME?</v>
      </c>
      <c r="BL324" s="244" t="e">
        <f t="shared" ca="1" si="148"/>
        <v>#NAME?</v>
      </c>
      <c r="BM324" s="244" t="e">
        <f t="shared" ca="1" si="148"/>
        <v>#NAME?</v>
      </c>
      <c r="BN324" s="244" t="e">
        <f t="shared" ca="1" si="148"/>
        <v>#NAME?</v>
      </c>
      <c r="BO324" s="244" t="e">
        <f t="shared" ca="1" si="148"/>
        <v>#NAME?</v>
      </c>
      <c r="BP324" s="244" t="e">
        <f t="shared" ca="1" si="148"/>
        <v>#NAME?</v>
      </c>
      <c r="BQ324" s="244" t="e">
        <f t="shared" ca="1" si="148"/>
        <v>#NAME?</v>
      </c>
      <c r="BR324" s="244" t="e">
        <f t="shared" ca="1" si="133"/>
        <v>#NAME?</v>
      </c>
      <c r="BS324" s="244" t="e">
        <f t="shared" ca="1" si="133"/>
        <v>#NAME?</v>
      </c>
      <c r="BV324" s="296"/>
      <c r="BX324" s="298" t="s">
        <v>10972</v>
      </c>
      <c r="BZ324" s="244" t="e">
        <f t="shared" ca="1" si="144"/>
        <v>#NAME?</v>
      </c>
      <c r="CA324" s="244" t="e">
        <f t="shared" ca="1" si="144"/>
        <v>#NAME?</v>
      </c>
      <c r="CB324" s="244" t="e">
        <f t="shared" ca="1" si="144"/>
        <v>#NAME?</v>
      </c>
      <c r="CC324" s="244" t="e">
        <f t="shared" ca="1" si="144"/>
        <v>#NAME?</v>
      </c>
      <c r="CD324" s="244" t="e">
        <f t="shared" ca="1" si="144"/>
        <v>#NAME?</v>
      </c>
      <c r="CE324" s="244" t="e">
        <f t="shared" ca="1" si="144"/>
        <v>#NAME?</v>
      </c>
      <c r="CF324" s="244" t="e">
        <f t="shared" ca="1" si="144"/>
        <v>#NAME?</v>
      </c>
      <c r="CG324" s="244" t="e">
        <f t="shared" ca="1" si="142"/>
        <v>#NAME?</v>
      </c>
      <c r="CH324" s="244" t="e">
        <f t="shared" ca="1" si="142"/>
        <v>#NAME?</v>
      </c>
      <c r="CI324" s="244" t="e">
        <f t="shared" ca="1" si="142"/>
        <v>#NAME?</v>
      </c>
      <c r="CJ324" s="244" t="e">
        <f t="shared" ca="1" si="142"/>
        <v>#NAME?</v>
      </c>
      <c r="CK324" s="244" t="e">
        <f t="shared" ca="1" si="142"/>
        <v>#NAME?</v>
      </c>
      <c r="CL324" s="244" t="e">
        <f t="shared" ca="1" si="142"/>
        <v>#NAME?</v>
      </c>
      <c r="CM324" s="244" t="e">
        <f t="shared" ca="1" si="142"/>
        <v>#NAME?</v>
      </c>
      <c r="CN324" s="244" t="e">
        <f t="shared" ca="1" si="142"/>
        <v>#NAME?</v>
      </c>
      <c r="CO324" s="244" t="e">
        <f t="shared" ca="1" si="142"/>
        <v>#NAME?</v>
      </c>
      <c r="CP324" s="244" t="e">
        <f t="shared" ca="1" si="142"/>
        <v>#NAME?</v>
      </c>
      <c r="CQ324" s="244" t="e">
        <f t="shared" ca="1" si="142"/>
        <v>#NAME?</v>
      </c>
      <c r="CT324" s="296"/>
      <c r="CV324" s="298" t="s">
        <v>10972</v>
      </c>
      <c r="CX324" s="244" t="e">
        <f t="shared" ca="1" si="145"/>
        <v>#NAME?</v>
      </c>
      <c r="CY324" s="244" t="e">
        <f t="shared" ca="1" si="145"/>
        <v>#NAME?</v>
      </c>
      <c r="CZ324" s="244" t="e">
        <f t="shared" ca="1" si="145"/>
        <v>#NAME?</v>
      </c>
      <c r="DA324" s="244" t="e">
        <f t="shared" ca="1" si="145"/>
        <v>#NAME?</v>
      </c>
      <c r="DB324" s="244" t="e">
        <f t="shared" ca="1" si="145"/>
        <v>#NAME?</v>
      </c>
      <c r="DC324" s="244" t="e">
        <f t="shared" ca="1" si="145"/>
        <v>#NAME?</v>
      </c>
      <c r="DD324" s="244" t="e">
        <f t="shared" ca="1" si="145"/>
        <v>#NAME?</v>
      </c>
      <c r="DE324" s="244" t="e">
        <f t="shared" ca="1" si="143"/>
        <v>#NAME?</v>
      </c>
      <c r="DF324" s="244" t="e">
        <f t="shared" ca="1" si="143"/>
        <v>#NAME?</v>
      </c>
      <c r="DG324" s="244" t="e">
        <f t="shared" ca="1" si="143"/>
        <v>#NAME?</v>
      </c>
      <c r="DH324" s="244" t="e">
        <f t="shared" ca="1" si="143"/>
        <v>#NAME?</v>
      </c>
      <c r="DI324" s="244" t="e">
        <f t="shared" ca="1" si="143"/>
        <v>#NAME?</v>
      </c>
      <c r="DJ324" s="244" t="e">
        <f t="shared" ca="1" si="143"/>
        <v>#NAME?</v>
      </c>
      <c r="DK324" s="244" t="e">
        <f t="shared" ca="1" si="143"/>
        <v>#NAME?</v>
      </c>
      <c r="DL324" s="244" t="e">
        <f t="shared" ca="1" si="143"/>
        <v>#NAME?</v>
      </c>
      <c r="DM324" s="244" t="e">
        <f t="shared" ca="1" si="143"/>
        <v>#NAME?</v>
      </c>
      <c r="DN324" s="244" t="e">
        <f t="shared" ca="1" si="143"/>
        <v>#NAME?</v>
      </c>
      <c r="DO324" s="244" t="e">
        <f t="shared" ca="1" si="143"/>
        <v>#NAME?</v>
      </c>
    </row>
    <row r="325" spans="2:119" ht="16.5" thickBot="1">
      <c r="B325" s="296"/>
      <c r="C325" s="297">
        <f t="shared" si="150"/>
        <v>130.89675406778434</v>
      </c>
      <c r="D325" s="298" t="s">
        <v>10973</v>
      </c>
      <c r="E325" s="293">
        <f t="shared" si="151"/>
        <v>139.73113923973111</v>
      </c>
      <c r="F325" s="221">
        <f t="shared" si="126"/>
        <v>383.15902269558137</v>
      </c>
      <c r="G325" s="221">
        <f t="shared" si="126"/>
        <v>382.78221406374132</v>
      </c>
      <c r="H325" s="221">
        <f t="shared" si="126"/>
        <v>382.40705041864078</v>
      </c>
      <c r="I325" s="221">
        <f t="shared" si="126"/>
        <v>381.8938706395387</v>
      </c>
      <c r="J325" s="221">
        <f t="shared" si="126"/>
        <v>381.38376262593675</v>
      </c>
      <c r="K325" s="221">
        <f t="shared" si="126"/>
        <v>380.87670445587685</v>
      </c>
      <c r="L325" s="221">
        <f t="shared" si="126"/>
        <v>380.1901372779131</v>
      </c>
      <c r="M325" s="221">
        <f t="shared" si="126"/>
        <v>379.32848355534009</v>
      </c>
      <c r="N325" s="221">
        <f t="shared" si="126"/>
        <v>378.47566702637323</v>
      </c>
      <c r="O325" s="221">
        <f t="shared" si="149"/>
        <v>377.14684542912249</v>
      </c>
      <c r="P325" s="221">
        <f t="shared" si="149"/>
        <v>375.83936933365749</v>
      </c>
      <c r="Q325" s="221">
        <f t="shared" si="149"/>
        <v>373.87509918971659</v>
      </c>
      <c r="R325" s="221">
        <f t="shared" si="149"/>
        <v>371.2214111080059</v>
      </c>
      <c r="S325" s="221">
        <f t="shared" si="140"/>
        <v>368.65655099322089</v>
      </c>
      <c r="T325" s="221">
        <f t="shared" si="140"/>
        <v>365.53225931220743</v>
      </c>
      <c r="U325" s="221">
        <f t="shared" si="140"/>
        <v>361.56740732144863</v>
      </c>
      <c r="V325" s="221">
        <f t="shared" si="140"/>
        <v>341.6778768353164</v>
      </c>
      <c r="W325" s="221">
        <f t="shared" si="140"/>
        <v>315.62789330751548</v>
      </c>
      <c r="Z325" s="296"/>
      <c r="AA325" s="294">
        <f t="shared" si="141"/>
        <v>2.0199999999999999E-2</v>
      </c>
      <c r="AB325" s="298" t="s">
        <v>10973</v>
      </c>
      <c r="AC325" s="295">
        <v>2.0000000000000001E-4</v>
      </c>
      <c r="AD325" s="222" t="e">
        <f t="shared" ca="1" si="139"/>
        <v>#NAME?</v>
      </c>
      <c r="AE325" s="222" t="e">
        <f t="shared" ca="1" si="139"/>
        <v>#NAME?</v>
      </c>
      <c r="AF325" s="222" t="e">
        <f t="shared" ca="1" si="139"/>
        <v>#NAME?</v>
      </c>
      <c r="AG325" s="222" t="e">
        <f t="shared" ca="1" si="139"/>
        <v>#NAME?</v>
      </c>
      <c r="AH325" s="222" t="e">
        <f t="shared" ca="1" si="137"/>
        <v>#NAME?</v>
      </c>
      <c r="AI325" s="222" t="e">
        <f t="shared" ca="1" si="137"/>
        <v>#NAME?</v>
      </c>
      <c r="AJ325" s="222" t="e">
        <f t="shared" ca="1" si="137"/>
        <v>#NAME?</v>
      </c>
      <c r="AK325" s="222" t="e">
        <f t="shared" ca="1" si="137"/>
        <v>#NAME?</v>
      </c>
      <c r="AL325" s="222" t="e">
        <f t="shared" ca="1" si="137"/>
        <v>#NAME?</v>
      </c>
      <c r="AM325" s="222" t="e">
        <f t="shared" ca="1" si="137"/>
        <v>#NAME?</v>
      </c>
      <c r="AN325" s="222" t="e">
        <f t="shared" ca="1" si="137"/>
        <v>#NAME?</v>
      </c>
      <c r="AO325" s="222" t="e">
        <f t="shared" ca="1" si="135"/>
        <v>#NAME?</v>
      </c>
      <c r="AP325" s="222" t="e">
        <f t="shared" ca="1" si="135"/>
        <v>#NAME?</v>
      </c>
      <c r="AQ325" s="222" t="e">
        <f t="shared" ca="1" si="135"/>
        <v>#NAME?</v>
      </c>
      <c r="AR325" s="222" t="e">
        <f t="shared" ca="1" si="135"/>
        <v>#NAME?</v>
      </c>
      <c r="AS325" s="222" t="e">
        <f t="shared" ca="1" si="135"/>
        <v>#NAME?</v>
      </c>
      <c r="AT325" s="222" t="e">
        <f t="shared" ca="1" si="135"/>
        <v>#NAME?</v>
      </c>
      <c r="AU325" s="222" t="e">
        <f t="shared" ca="1" si="135"/>
        <v>#NAME?</v>
      </c>
      <c r="AX325" s="296"/>
      <c r="AZ325" s="298" t="s">
        <v>10973</v>
      </c>
      <c r="BB325" s="244" t="e">
        <f t="shared" ca="1" si="146"/>
        <v>#NAME?</v>
      </c>
      <c r="BC325" s="244" t="e">
        <f t="shared" ca="1" si="146"/>
        <v>#NAME?</v>
      </c>
      <c r="BD325" s="244" t="e">
        <f t="shared" ca="1" si="146"/>
        <v>#NAME?</v>
      </c>
      <c r="BE325" s="244" t="e">
        <f t="shared" ca="1" si="146"/>
        <v>#NAME?</v>
      </c>
      <c r="BF325" s="244" t="e">
        <f t="shared" ca="1" si="146"/>
        <v>#NAME?</v>
      </c>
      <c r="BG325" s="244" t="e">
        <f t="shared" ca="1" si="146"/>
        <v>#NAME?</v>
      </c>
      <c r="BH325" s="244" t="e">
        <f t="shared" ca="1" si="146"/>
        <v>#NAME?</v>
      </c>
      <c r="BI325" s="244" t="e">
        <f t="shared" ca="1" si="146"/>
        <v>#NAME?</v>
      </c>
      <c r="BJ325" s="244" t="e">
        <f t="shared" ca="1" si="148"/>
        <v>#NAME?</v>
      </c>
      <c r="BK325" s="244" t="e">
        <f t="shared" ca="1" si="148"/>
        <v>#NAME?</v>
      </c>
      <c r="BL325" s="244" t="e">
        <f t="shared" ca="1" si="148"/>
        <v>#NAME?</v>
      </c>
      <c r="BM325" s="244" t="e">
        <f t="shared" ca="1" si="148"/>
        <v>#NAME?</v>
      </c>
      <c r="BN325" s="244" t="e">
        <f t="shared" ca="1" si="148"/>
        <v>#NAME?</v>
      </c>
      <c r="BO325" s="244" t="e">
        <f t="shared" ca="1" si="148"/>
        <v>#NAME?</v>
      </c>
      <c r="BP325" s="244" t="e">
        <f t="shared" ca="1" si="148"/>
        <v>#NAME?</v>
      </c>
      <c r="BQ325" s="244" t="e">
        <f t="shared" ca="1" si="148"/>
        <v>#NAME?</v>
      </c>
      <c r="BR325" s="244" t="e">
        <f t="shared" ca="1" si="133"/>
        <v>#NAME?</v>
      </c>
      <c r="BS325" s="244" t="e">
        <f t="shared" ca="1" si="133"/>
        <v>#NAME?</v>
      </c>
      <c r="BV325" s="296"/>
      <c r="BX325" s="298" t="s">
        <v>10973</v>
      </c>
      <c r="BZ325" s="244" t="e">
        <f t="shared" ca="1" si="144"/>
        <v>#NAME?</v>
      </c>
      <c r="CA325" s="244" t="e">
        <f t="shared" ca="1" si="144"/>
        <v>#NAME?</v>
      </c>
      <c r="CB325" s="244" t="e">
        <f t="shared" ca="1" si="144"/>
        <v>#NAME?</v>
      </c>
      <c r="CC325" s="244" t="e">
        <f t="shared" ca="1" si="144"/>
        <v>#NAME?</v>
      </c>
      <c r="CD325" s="244" t="e">
        <f t="shared" ca="1" si="144"/>
        <v>#NAME?</v>
      </c>
      <c r="CE325" s="244" t="e">
        <f t="shared" ca="1" si="144"/>
        <v>#NAME?</v>
      </c>
      <c r="CF325" s="244" t="e">
        <f t="shared" ca="1" si="144"/>
        <v>#NAME?</v>
      </c>
      <c r="CG325" s="244" t="e">
        <f t="shared" ca="1" si="142"/>
        <v>#NAME?</v>
      </c>
      <c r="CH325" s="244" t="e">
        <f t="shared" ca="1" si="142"/>
        <v>#NAME?</v>
      </c>
      <c r="CI325" s="244" t="e">
        <f t="shared" ca="1" si="142"/>
        <v>#NAME?</v>
      </c>
      <c r="CJ325" s="244" t="e">
        <f t="shared" ca="1" si="142"/>
        <v>#NAME?</v>
      </c>
      <c r="CK325" s="244" t="e">
        <f t="shared" ca="1" si="142"/>
        <v>#NAME?</v>
      </c>
      <c r="CL325" s="244" t="e">
        <f t="shared" ca="1" si="142"/>
        <v>#NAME?</v>
      </c>
      <c r="CM325" s="244" t="e">
        <f t="shared" ca="1" si="142"/>
        <v>#NAME?</v>
      </c>
      <c r="CN325" s="244" t="e">
        <f t="shared" ca="1" si="142"/>
        <v>#NAME?</v>
      </c>
      <c r="CO325" s="244" t="e">
        <f t="shared" ca="1" si="142"/>
        <v>#NAME?</v>
      </c>
      <c r="CP325" s="244" t="e">
        <f t="shared" ca="1" si="142"/>
        <v>#NAME?</v>
      </c>
      <c r="CQ325" s="244" t="e">
        <f t="shared" ca="1" si="142"/>
        <v>#NAME?</v>
      </c>
      <c r="CT325" s="296"/>
      <c r="CV325" s="298" t="s">
        <v>10973</v>
      </c>
      <c r="CX325" s="244" t="e">
        <f t="shared" ca="1" si="145"/>
        <v>#NAME?</v>
      </c>
      <c r="CY325" s="244" t="e">
        <f t="shared" ca="1" si="145"/>
        <v>#NAME?</v>
      </c>
      <c r="CZ325" s="244" t="e">
        <f t="shared" ca="1" si="145"/>
        <v>#NAME?</v>
      </c>
      <c r="DA325" s="244" t="e">
        <f t="shared" ca="1" si="145"/>
        <v>#NAME?</v>
      </c>
      <c r="DB325" s="244" t="e">
        <f t="shared" ca="1" si="145"/>
        <v>#NAME?</v>
      </c>
      <c r="DC325" s="244" t="e">
        <f t="shared" ca="1" si="145"/>
        <v>#NAME?</v>
      </c>
      <c r="DD325" s="244" t="e">
        <f t="shared" ca="1" si="145"/>
        <v>#NAME?</v>
      </c>
      <c r="DE325" s="244" t="e">
        <f t="shared" ca="1" si="143"/>
        <v>#NAME?</v>
      </c>
      <c r="DF325" s="244" t="e">
        <f t="shared" ca="1" si="143"/>
        <v>#NAME?</v>
      </c>
      <c r="DG325" s="244" t="e">
        <f t="shared" ca="1" si="143"/>
        <v>#NAME?</v>
      </c>
      <c r="DH325" s="244" t="e">
        <f t="shared" ca="1" si="143"/>
        <v>#NAME?</v>
      </c>
      <c r="DI325" s="244" t="e">
        <f t="shared" ca="1" si="143"/>
        <v>#NAME?</v>
      </c>
      <c r="DJ325" s="244" t="e">
        <f t="shared" ca="1" si="143"/>
        <v>#NAME?</v>
      </c>
      <c r="DK325" s="244" t="e">
        <f t="shared" ca="1" si="143"/>
        <v>#NAME?</v>
      </c>
      <c r="DL325" s="244" t="e">
        <f t="shared" ca="1" si="143"/>
        <v>#NAME?</v>
      </c>
      <c r="DM325" s="244" t="e">
        <f t="shared" ca="1" si="143"/>
        <v>#NAME?</v>
      </c>
      <c r="DN325" s="244" t="e">
        <f t="shared" ca="1" si="143"/>
        <v>#NAME?</v>
      </c>
      <c r="DO325" s="244" t="e">
        <f t="shared" ca="1" si="143"/>
        <v>#NAME?</v>
      </c>
    </row>
    <row r="326" spans="2:119" ht="16.5" thickBot="1">
      <c r="B326" s="296"/>
      <c r="C326" s="297">
        <f t="shared" si="150"/>
        <v>130.89675406778434</v>
      </c>
      <c r="D326" s="298" t="s">
        <v>10974</v>
      </c>
      <c r="E326" s="293">
        <f t="shared" si="151"/>
        <v>139.06768436317935</v>
      </c>
      <c r="F326" s="221">
        <f t="shared" si="126"/>
        <v>382.49556781902959</v>
      </c>
      <c r="G326" s="221">
        <f t="shared" si="126"/>
        <v>382.11875918718954</v>
      </c>
      <c r="H326" s="221">
        <f t="shared" si="126"/>
        <v>381.743595542089</v>
      </c>
      <c r="I326" s="221">
        <f t="shared" si="126"/>
        <v>381.23041576298698</v>
      </c>
      <c r="J326" s="221">
        <f t="shared" si="126"/>
        <v>380.72030774938503</v>
      </c>
      <c r="K326" s="221">
        <f t="shared" si="126"/>
        <v>380.21324957932512</v>
      </c>
      <c r="L326" s="221">
        <f t="shared" si="126"/>
        <v>379.52668240136131</v>
      </c>
      <c r="M326" s="221">
        <f t="shared" si="126"/>
        <v>378.6650286787883</v>
      </c>
      <c r="N326" s="221">
        <f t="shared" si="126"/>
        <v>377.81221214982151</v>
      </c>
      <c r="O326" s="221">
        <f t="shared" si="149"/>
        <v>376.48339055257077</v>
      </c>
      <c r="P326" s="221">
        <f t="shared" si="149"/>
        <v>375.1759144571057</v>
      </c>
      <c r="Q326" s="221">
        <f t="shared" si="149"/>
        <v>373.21164431316481</v>
      </c>
      <c r="R326" s="221">
        <f t="shared" si="149"/>
        <v>370.55795623145411</v>
      </c>
      <c r="S326" s="221">
        <f t="shared" si="140"/>
        <v>367.99309611666916</v>
      </c>
      <c r="T326" s="221">
        <f t="shared" si="140"/>
        <v>364.8688044356557</v>
      </c>
      <c r="U326" s="221">
        <f t="shared" si="140"/>
        <v>360.9039524448969</v>
      </c>
      <c r="V326" s="221">
        <f t="shared" si="140"/>
        <v>341.01442195876461</v>
      </c>
      <c r="W326" s="221">
        <f t="shared" si="140"/>
        <v>314.9644384309637</v>
      </c>
      <c r="Z326" s="296"/>
      <c r="AA326" s="294">
        <f t="shared" si="141"/>
        <v>2.0199999999999999E-2</v>
      </c>
      <c r="AB326" s="298" t="s">
        <v>10974</v>
      </c>
      <c r="AC326" s="295">
        <v>4.0000000000000002E-4</v>
      </c>
      <c r="AD326" s="222" t="e">
        <f t="shared" ca="1" si="139"/>
        <v>#NAME?</v>
      </c>
      <c r="AE326" s="222" t="e">
        <f t="shared" ca="1" si="139"/>
        <v>#NAME?</v>
      </c>
      <c r="AF326" s="222" t="e">
        <f t="shared" ca="1" si="139"/>
        <v>#NAME?</v>
      </c>
      <c r="AG326" s="222" t="e">
        <f t="shared" ca="1" si="139"/>
        <v>#NAME?</v>
      </c>
      <c r="AH326" s="222" t="e">
        <f t="shared" ca="1" si="137"/>
        <v>#NAME?</v>
      </c>
      <c r="AI326" s="222" t="e">
        <f t="shared" ca="1" si="137"/>
        <v>#NAME?</v>
      </c>
      <c r="AJ326" s="222" t="e">
        <f t="shared" ca="1" si="137"/>
        <v>#NAME?</v>
      </c>
      <c r="AK326" s="222" t="e">
        <f t="shared" ca="1" si="137"/>
        <v>#NAME?</v>
      </c>
      <c r="AL326" s="222" t="e">
        <f t="shared" ca="1" si="137"/>
        <v>#NAME?</v>
      </c>
      <c r="AM326" s="222" t="e">
        <f t="shared" ca="1" si="137"/>
        <v>#NAME?</v>
      </c>
      <c r="AN326" s="222" t="e">
        <f t="shared" ca="1" si="137"/>
        <v>#NAME?</v>
      </c>
      <c r="AO326" s="222" t="e">
        <f t="shared" ca="1" si="135"/>
        <v>#NAME?</v>
      </c>
      <c r="AP326" s="222" t="e">
        <f t="shared" ca="1" si="135"/>
        <v>#NAME?</v>
      </c>
      <c r="AQ326" s="222" t="e">
        <f t="shared" ca="1" si="135"/>
        <v>#NAME?</v>
      </c>
      <c r="AR326" s="222" t="e">
        <f t="shared" ca="1" si="135"/>
        <v>#NAME?</v>
      </c>
      <c r="AS326" s="222" t="e">
        <f t="shared" ca="1" si="135"/>
        <v>#NAME?</v>
      </c>
      <c r="AT326" s="222" t="e">
        <f t="shared" ca="1" si="135"/>
        <v>#NAME?</v>
      </c>
      <c r="AU326" s="222" t="e">
        <f t="shared" ca="1" si="135"/>
        <v>#NAME?</v>
      </c>
      <c r="AX326" s="296"/>
      <c r="AZ326" s="298" t="s">
        <v>10974</v>
      </c>
      <c r="BB326" s="244" t="e">
        <f t="shared" ca="1" si="146"/>
        <v>#NAME?</v>
      </c>
      <c r="BC326" s="244" t="e">
        <f t="shared" ca="1" si="146"/>
        <v>#NAME?</v>
      </c>
      <c r="BD326" s="244" t="e">
        <f t="shared" ca="1" si="146"/>
        <v>#NAME?</v>
      </c>
      <c r="BE326" s="244" t="e">
        <f t="shared" ca="1" si="146"/>
        <v>#NAME?</v>
      </c>
      <c r="BF326" s="244" t="e">
        <f t="shared" ca="1" si="146"/>
        <v>#NAME?</v>
      </c>
      <c r="BG326" s="244" t="e">
        <f t="shared" ca="1" si="146"/>
        <v>#NAME?</v>
      </c>
      <c r="BH326" s="244" t="e">
        <f t="shared" ca="1" si="146"/>
        <v>#NAME?</v>
      </c>
      <c r="BI326" s="244" t="e">
        <f t="shared" ca="1" si="146"/>
        <v>#NAME?</v>
      </c>
      <c r="BJ326" s="244" t="e">
        <f t="shared" ca="1" si="148"/>
        <v>#NAME?</v>
      </c>
      <c r="BK326" s="244" t="e">
        <f t="shared" ca="1" si="148"/>
        <v>#NAME?</v>
      </c>
      <c r="BL326" s="244" t="e">
        <f t="shared" ca="1" si="148"/>
        <v>#NAME?</v>
      </c>
      <c r="BM326" s="244" t="e">
        <f t="shared" ca="1" si="148"/>
        <v>#NAME?</v>
      </c>
      <c r="BN326" s="244" t="e">
        <f t="shared" ca="1" si="148"/>
        <v>#NAME?</v>
      </c>
      <c r="BO326" s="244" t="e">
        <f t="shared" ca="1" si="148"/>
        <v>#NAME?</v>
      </c>
      <c r="BP326" s="244" t="e">
        <f t="shared" ca="1" si="148"/>
        <v>#NAME?</v>
      </c>
      <c r="BQ326" s="244" t="e">
        <f t="shared" ca="1" si="148"/>
        <v>#NAME?</v>
      </c>
      <c r="BR326" s="244" t="e">
        <f t="shared" ca="1" si="133"/>
        <v>#NAME?</v>
      </c>
      <c r="BS326" s="244" t="e">
        <f t="shared" ca="1" si="133"/>
        <v>#NAME?</v>
      </c>
      <c r="BV326" s="296"/>
      <c r="BX326" s="298" t="s">
        <v>10974</v>
      </c>
      <c r="BZ326" s="244" t="e">
        <f t="shared" ca="1" si="144"/>
        <v>#NAME?</v>
      </c>
      <c r="CA326" s="244" t="e">
        <f t="shared" ca="1" si="144"/>
        <v>#NAME?</v>
      </c>
      <c r="CB326" s="244" t="e">
        <f t="shared" ca="1" si="144"/>
        <v>#NAME?</v>
      </c>
      <c r="CC326" s="244" t="e">
        <f t="shared" ca="1" si="144"/>
        <v>#NAME?</v>
      </c>
      <c r="CD326" s="244" t="e">
        <f t="shared" ca="1" si="144"/>
        <v>#NAME?</v>
      </c>
      <c r="CE326" s="244" t="e">
        <f t="shared" ca="1" si="144"/>
        <v>#NAME?</v>
      </c>
      <c r="CF326" s="244" t="e">
        <f t="shared" ca="1" si="144"/>
        <v>#NAME?</v>
      </c>
      <c r="CG326" s="244" t="e">
        <f t="shared" ca="1" si="142"/>
        <v>#NAME?</v>
      </c>
      <c r="CH326" s="244" t="e">
        <f t="shared" ca="1" si="142"/>
        <v>#NAME?</v>
      </c>
      <c r="CI326" s="244" t="e">
        <f t="shared" ca="1" si="142"/>
        <v>#NAME?</v>
      </c>
      <c r="CJ326" s="244" t="e">
        <f t="shared" ca="1" si="142"/>
        <v>#NAME?</v>
      </c>
      <c r="CK326" s="244" t="e">
        <f t="shared" ca="1" si="142"/>
        <v>#NAME?</v>
      </c>
      <c r="CL326" s="244" t="e">
        <f t="shared" ca="1" si="142"/>
        <v>#NAME?</v>
      </c>
      <c r="CM326" s="244" t="e">
        <f t="shared" ca="1" si="142"/>
        <v>#NAME?</v>
      </c>
      <c r="CN326" s="244" t="e">
        <f t="shared" ca="1" si="142"/>
        <v>#NAME?</v>
      </c>
      <c r="CO326" s="244" t="e">
        <f t="shared" ca="1" si="142"/>
        <v>#NAME?</v>
      </c>
      <c r="CP326" s="244" t="e">
        <f t="shared" ca="1" si="142"/>
        <v>#NAME?</v>
      </c>
      <c r="CQ326" s="244" t="e">
        <f t="shared" ca="1" si="142"/>
        <v>#NAME?</v>
      </c>
      <c r="CT326" s="296"/>
      <c r="CV326" s="298" t="s">
        <v>10974</v>
      </c>
      <c r="CX326" s="244" t="e">
        <f t="shared" ca="1" si="145"/>
        <v>#NAME?</v>
      </c>
      <c r="CY326" s="244" t="e">
        <f t="shared" ca="1" si="145"/>
        <v>#NAME?</v>
      </c>
      <c r="CZ326" s="244" t="e">
        <f t="shared" ca="1" si="145"/>
        <v>#NAME?</v>
      </c>
      <c r="DA326" s="244" t="e">
        <f t="shared" ca="1" si="145"/>
        <v>#NAME?</v>
      </c>
      <c r="DB326" s="244" t="e">
        <f t="shared" ca="1" si="145"/>
        <v>#NAME?</v>
      </c>
      <c r="DC326" s="244" t="e">
        <f t="shared" ca="1" si="145"/>
        <v>#NAME?</v>
      </c>
      <c r="DD326" s="244" t="e">
        <f t="shared" ca="1" si="145"/>
        <v>#NAME?</v>
      </c>
      <c r="DE326" s="244" t="e">
        <f t="shared" ca="1" si="143"/>
        <v>#NAME?</v>
      </c>
      <c r="DF326" s="244" t="e">
        <f t="shared" ca="1" si="143"/>
        <v>#NAME?</v>
      </c>
      <c r="DG326" s="244" t="e">
        <f t="shared" ca="1" si="143"/>
        <v>#NAME?</v>
      </c>
      <c r="DH326" s="244" t="e">
        <f t="shared" ca="1" si="143"/>
        <v>#NAME?</v>
      </c>
      <c r="DI326" s="244" t="e">
        <f t="shared" ca="1" si="143"/>
        <v>#NAME?</v>
      </c>
      <c r="DJ326" s="244" t="e">
        <f t="shared" ca="1" si="143"/>
        <v>#NAME?</v>
      </c>
      <c r="DK326" s="244" t="e">
        <f t="shared" ca="1" si="143"/>
        <v>#NAME?</v>
      </c>
      <c r="DL326" s="244" t="e">
        <f t="shared" ca="1" si="143"/>
        <v>#NAME?</v>
      </c>
      <c r="DM326" s="244" t="e">
        <f t="shared" ca="1" si="143"/>
        <v>#NAME?</v>
      </c>
      <c r="DN326" s="244" t="e">
        <f t="shared" ca="1" si="143"/>
        <v>#NAME?</v>
      </c>
      <c r="DO326" s="244" t="e">
        <f t="shared" ca="1" si="143"/>
        <v>#NAME?</v>
      </c>
    </row>
    <row r="327" spans="2:119" ht="16.5" thickBot="1">
      <c r="B327" s="296"/>
      <c r="C327" s="297">
        <f t="shared" si="150"/>
        <v>130.89675406778434</v>
      </c>
      <c r="D327" s="298" t="s">
        <v>10975</v>
      </c>
      <c r="E327" s="293">
        <f t="shared" si="151"/>
        <v>138.40834454564055</v>
      </c>
      <c r="F327" s="221">
        <f t="shared" si="126"/>
        <v>381.83622800149078</v>
      </c>
      <c r="G327" s="221">
        <f t="shared" si="126"/>
        <v>381.45941936965073</v>
      </c>
      <c r="H327" s="221">
        <f t="shared" si="126"/>
        <v>381.08425572455019</v>
      </c>
      <c r="I327" s="221">
        <f t="shared" si="126"/>
        <v>380.57107594544817</v>
      </c>
      <c r="J327" s="221">
        <f t="shared" si="126"/>
        <v>380.06096793184622</v>
      </c>
      <c r="K327" s="221">
        <f t="shared" si="126"/>
        <v>379.55390976178631</v>
      </c>
      <c r="L327" s="221">
        <f t="shared" si="126"/>
        <v>378.86734258382251</v>
      </c>
      <c r="M327" s="221">
        <f t="shared" si="126"/>
        <v>378.0056888612495</v>
      </c>
      <c r="N327" s="221">
        <f t="shared" si="126"/>
        <v>377.1528723322827</v>
      </c>
      <c r="O327" s="221">
        <f t="shared" si="149"/>
        <v>375.82405073503196</v>
      </c>
      <c r="P327" s="221">
        <f t="shared" si="149"/>
        <v>374.5165746395669</v>
      </c>
      <c r="Q327" s="221">
        <f t="shared" si="149"/>
        <v>372.552304495626</v>
      </c>
      <c r="R327" s="221">
        <f t="shared" si="149"/>
        <v>369.89861641391531</v>
      </c>
      <c r="S327" s="221">
        <f t="shared" si="140"/>
        <v>367.33375629913036</v>
      </c>
      <c r="T327" s="221">
        <f t="shared" si="140"/>
        <v>364.2094646181169</v>
      </c>
      <c r="U327" s="221">
        <f t="shared" si="140"/>
        <v>360.24461262735809</v>
      </c>
      <c r="V327" s="221">
        <f t="shared" si="140"/>
        <v>340.35508214122581</v>
      </c>
      <c r="W327" s="221">
        <f t="shared" si="140"/>
        <v>314.30509861342489</v>
      </c>
      <c r="Z327" s="296"/>
      <c r="AA327" s="294">
        <f t="shared" si="141"/>
        <v>2.0199999999999999E-2</v>
      </c>
      <c r="AB327" s="298" t="s">
        <v>10975</v>
      </c>
      <c r="AC327" s="295">
        <v>5.9999999999999995E-4</v>
      </c>
      <c r="AD327" s="222" t="e">
        <f t="shared" ca="1" si="139"/>
        <v>#NAME?</v>
      </c>
      <c r="AE327" s="222" t="e">
        <f t="shared" ca="1" si="139"/>
        <v>#NAME?</v>
      </c>
      <c r="AF327" s="222" t="e">
        <f t="shared" ca="1" si="139"/>
        <v>#NAME?</v>
      </c>
      <c r="AG327" s="222" t="e">
        <f t="shared" ca="1" si="139"/>
        <v>#NAME?</v>
      </c>
      <c r="AH327" s="222" t="e">
        <f t="shared" ca="1" si="137"/>
        <v>#NAME?</v>
      </c>
      <c r="AI327" s="222" t="e">
        <f t="shared" ca="1" si="137"/>
        <v>#NAME?</v>
      </c>
      <c r="AJ327" s="222" t="e">
        <f t="shared" ca="1" si="137"/>
        <v>#NAME?</v>
      </c>
      <c r="AK327" s="222" t="e">
        <f t="shared" ca="1" si="137"/>
        <v>#NAME?</v>
      </c>
      <c r="AL327" s="222" t="e">
        <f t="shared" ca="1" si="137"/>
        <v>#NAME?</v>
      </c>
      <c r="AM327" s="222" t="e">
        <f t="shared" ca="1" si="137"/>
        <v>#NAME?</v>
      </c>
      <c r="AN327" s="222" t="e">
        <f t="shared" ca="1" si="137"/>
        <v>#NAME?</v>
      </c>
      <c r="AO327" s="222" t="e">
        <f t="shared" ca="1" si="135"/>
        <v>#NAME?</v>
      </c>
      <c r="AP327" s="222" t="e">
        <f t="shared" ca="1" si="135"/>
        <v>#NAME?</v>
      </c>
      <c r="AQ327" s="222" t="e">
        <f t="shared" ca="1" si="135"/>
        <v>#NAME?</v>
      </c>
      <c r="AR327" s="222" t="e">
        <f t="shared" ca="1" si="135"/>
        <v>#NAME?</v>
      </c>
      <c r="AS327" s="222" t="e">
        <f t="shared" ca="1" si="135"/>
        <v>#NAME?</v>
      </c>
      <c r="AT327" s="222" t="e">
        <f t="shared" ca="1" si="135"/>
        <v>#NAME?</v>
      </c>
      <c r="AU327" s="222" t="e">
        <f t="shared" ca="1" si="135"/>
        <v>#NAME?</v>
      </c>
      <c r="AX327" s="296"/>
      <c r="AZ327" s="298" t="s">
        <v>10975</v>
      </c>
      <c r="BB327" s="244" t="e">
        <f t="shared" ca="1" si="146"/>
        <v>#NAME?</v>
      </c>
      <c r="BC327" s="244" t="e">
        <f t="shared" ca="1" si="146"/>
        <v>#NAME?</v>
      </c>
      <c r="BD327" s="244" t="e">
        <f t="shared" ca="1" si="146"/>
        <v>#NAME?</v>
      </c>
      <c r="BE327" s="244" t="e">
        <f t="shared" ca="1" si="146"/>
        <v>#NAME?</v>
      </c>
      <c r="BF327" s="244" t="e">
        <f t="shared" ca="1" si="146"/>
        <v>#NAME?</v>
      </c>
      <c r="BG327" s="244" t="e">
        <f t="shared" ca="1" si="146"/>
        <v>#NAME?</v>
      </c>
      <c r="BH327" s="244" t="e">
        <f t="shared" ca="1" si="146"/>
        <v>#NAME?</v>
      </c>
      <c r="BI327" s="244" t="e">
        <f t="shared" ca="1" si="146"/>
        <v>#NAME?</v>
      </c>
      <c r="BJ327" s="244" t="e">
        <f t="shared" ca="1" si="148"/>
        <v>#NAME?</v>
      </c>
      <c r="BK327" s="244" t="e">
        <f t="shared" ca="1" si="148"/>
        <v>#NAME?</v>
      </c>
      <c r="BL327" s="244" t="e">
        <f t="shared" ca="1" si="148"/>
        <v>#NAME?</v>
      </c>
      <c r="BM327" s="244" t="e">
        <f t="shared" ca="1" si="148"/>
        <v>#NAME?</v>
      </c>
      <c r="BN327" s="244" t="e">
        <f t="shared" ca="1" si="148"/>
        <v>#NAME?</v>
      </c>
      <c r="BO327" s="244" t="e">
        <f t="shared" ca="1" si="148"/>
        <v>#NAME?</v>
      </c>
      <c r="BP327" s="244" t="e">
        <f t="shared" ca="1" si="148"/>
        <v>#NAME?</v>
      </c>
      <c r="BQ327" s="244" t="e">
        <f t="shared" ca="1" si="148"/>
        <v>#NAME?</v>
      </c>
      <c r="BR327" s="244" t="e">
        <f t="shared" ca="1" si="133"/>
        <v>#NAME?</v>
      </c>
      <c r="BS327" s="244" t="e">
        <f t="shared" ca="1" si="133"/>
        <v>#NAME?</v>
      </c>
      <c r="BV327" s="296"/>
      <c r="BX327" s="298" t="s">
        <v>10975</v>
      </c>
      <c r="BZ327" s="244" t="e">
        <f t="shared" ca="1" si="144"/>
        <v>#NAME?</v>
      </c>
      <c r="CA327" s="244" t="e">
        <f t="shared" ca="1" si="144"/>
        <v>#NAME?</v>
      </c>
      <c r="CB327" s="244" t="e">
        <f t="shared" ca="1" si="144"/>
        <v>#NAME?</v>
      </c>
      <c r="CC327" s="244" t="e">
        <f t="shared" ca="1" si="144"/>
        <v>#NAME?</v>
      </c>
      <c r="CD327" s="244" t="e">
        <f t="shared" ca="1" si="144"/>
        <v>#NAME?</v>
      </c>
      <c r="CE327" s="244" t="e">
        <f t="shared" ca="1" si="144"/>
        <v>#NAME?</v>
      </c>
      <c r="CF327" s="244" t="e">
        <f t="shared" ca="1" si="144"/>
        <v>#NAME?</v>
      </c>
      <c r="CG327" s="244" t="e">
        <f t="shared" ca="1" si="142"/>
        <v>#NAME?</v>
      </c>
      <c r="CH327" s="244" t="e">
        <f t="shared" ca="1" si="142"/>
        <v>#NAME?</v>
      </c>
      <c r="CI327" s="244" t="e">
        <f t="shared" ca="1" si="142"/>
        <v>#NAME?</v>
      </c>
      <c r="CJ327" s="244" t="e">
        <f t="shared" ca="1" si="142"/>
        <v>#NAME?</v>
      </c>
      <c r="CK327" s="244" t="e">
        <f t="shared" ca="1" si="142"/>
        <v>#NAME?</v>
      </c>
      <c r="CL327" s="244" t="e">
        <f t="shared" ca="1" si="142"/>
        <v>#NAME?</v>
      </c>
      <c r="CM327" s="244" t="e">
        <f t="shared" ca="1" si="142"/>
        <v>#NAME?</v>
      </c>
      <c r="CN327" s="244" t="e">
        <f t="shared" ca="1" si="142"/>
        <v>#NAME?</v>
      </c>
      <c r="CO327" s="244" t="e">
        <f t="shared" ca="1" si="142"/>
        <v>#NAME?</v>
      </c>
      <c r="CP327" s="244" t="e">
        <f t="shared" ca="1" si="142"/>
        <v>#NAME?</v>
      </c>
      <c r="CQ327" s="244" t="e">
        <f t="shared" ca="1" si="142"/>
        <v>#NAME?</v>
      </c>
      <c r="CT327" s="296"/>
      <c r="CV327" s="298" t="s">
        <v>10975</v>
      </c>
      <c r="CX327" s="244" t="e">
        <f t="shared" ca="1" si="145"/>
        <v>#NAME?</v>
      </c>
      <c r="CY327" s="244" t="e">
        <f t="shared" ca="1" si="145"/>
        <v>#NAME?</v>
      </c>
      <c r="CZ327" s="244" t="e">
        <f t="shared" ca="1" si="145"/>
        <v>#NAME?</v>
      </c>
      <c r="DA327" s="244" t="e">
        <f t="shared" ca="1" si="145"/>
        <v>#NAME?</v>
      </c>
      <c r="DB327" s="244" t="e">
        <f t="shared" ca="1" si="145"/>
        <v>#NAME?</v>
      </c>
      <c r="DC327" s="244" t="e">
        <f t="shared" ca="1" si="145"/>
        <v>#NAME?</v>
      </c>
      <c r="DD327" s="244" t="e">
        <f t="shared" ca="1" si="145"/>
        <v>#NAME?</v>
      </c>
      <c r="DE327" s="244" t="e">
        <f t="shared" ca="1" si="143"/>
        <v>#NAME?</v>
      </c>
      <c r="DF327" s="244" t="e">
        <f t="shared" ca="1" si="143"/>
        <v>#NAME?</v>
      </c>
      <c r="DG327" s="244" t="e">
        <f t="shared" ca="1" si="143"/>
        <v>#NAME?</v>
      </c>
      <c r="DH327" s="244" t="e">
        <f t="shared" ca="1" si="143"/>
        <v>#NAME?</v>
      </c>
      <c r="DI327" s="244" t="e">
        <f t="shared" ca="1" si="143"/>
        <v>#NAME?</v>
      </c>
      <c r="DJ327" s="244" t="e">
        <f t="shared" ca="1" si="143"/>
        <v>#NAME?</v>
      </c>
      <c r="DK327" s="244" t="e">
        <f t="shared" ca="1" si="143"/>
        <v>#NAME?</v>
      </c>
      <c r="DL327" s="244" t="e">
        <f t="shared" ca="1" si="143"/>
        <v>#NAME?</v>
      </c>
      <c r="DM327" s="244" t="e">
        <f t="shared" ca="1" si="143"/>
        <v>#NAME?</v>
      </c>
      <c r="DN327" s="244" t="e">
        <f t="shared" ca="1" si="143"/>
        <v>#NAME?</v>
      </c>
      <c r="DO327" s="244" t="e">
        <f t="shared" ca="1" si="143"/>
        <v>#NAME?</v>
      </c>
    </row>
    <row r="328" spans="2:119" ht="16.5" thickBot="1">
      <c r="B328" s="296"/>
      <c r="C328" s="297">
        <f t="shared" si="150"/>
        <v>130.89675406778434</v>
      </c>
      <c r="D328" s="298" t="s">
        <v>10976</v>
      </c>
      <c r="E328" s="293">
        <f t="shared" si="151"/>
        <v>137.75308932659786</v>
      </c>
      <c r="F328" s="221">
        <f t="shared" ref="F328:N391" si="152">F$88+$C328+$E328</f>
        <v>381.18097278244807</v>
      </c>
      <c r="G328" s="221">
        <f t="shared" si="152"/>
        <v>380.80416415060802</v>
      </c>
      <c r="H328" s="221">
        <f t="shared" si="152"/>
        <v>380.42900050550753</v>
      </c>
      <c r="I328" s="221">
        <f t="shared" si="152"/>
        <v>379.91582072640551</v>
      </c>
      <c r="J328" s="221">
        <f t="shared" si="152"/>
        <v>379.40571271280351</v>
      </c>
      <c r="K328" s="221">
        <f t="shared" si="152"/>
        <v>378.89865454274366</v>
      </c>
      <c r="L328" s="221">
        <f t="shared" si="152"/>
        <v>378.21208736477985</v>
      </c>
      <c r="M328" s="221">
        <f t="shared" si="152"/>
        <v>377.35043364220678</v>
      </c>
      <c r="N328" s="221">
        <f t="shared" si="152"/>
        <v>376.49761711324004</v>
      </c>
      <c r="O328" s="221">
        <f t="shared" si="149"/>
        <v>375.16879551598925</v>
      </c>
      <c r="P328" s="221">
        <f t="shared" si="149"/>
        <v>373.86131942052424</v>
      </c>
      <c r="Q328" s="221">
        <f t="shared" si="149"/>
        <v>371.89704927658329</v>
      </c>
      <c r="R328" s="221">
        <f t="shared" si="149"/>
        <v>369.24336119487265</v>
      </c>
      <c r="S328" s="221">
        <f t="shared" si="140"/>
        <v>366.6785010800877</v>
      </c>
      <c r="T328" s="221">
        <f t="shared" si="140"/>
        <v>363.55420939907424</v>
      </c>
      <c r="U328" s="221">
        <f t="shared" si="140"/>
        <v>359.58935740831544</v>
      </c>
      <c r="V328" s="221">
        <f t="shared" si="140"/>
        <v>339.69982692218309</v>
      </c>
      <c r="W328" s="221">
        <f t="shared" si="140"/>
        <v>313.64984339438217</v>
      </c>
      <c r="Z328" s="296"/>
      <c r="AA328" s="294">
        <f t="shared" si="141"/>
        <v>2.0199999999999999E-2</v>
      </c>
      <c r="AB328" s="298" t="s">
        <v>10976</v>
      </c>
      <c r="AC328" s="295">
        <v>1.2999999999999999E-3</v>
      </c>
      <c r="AD328" s="222" t="e">
        <f t="shared" ca="1" si="139"/>
        <v>#NAME?</v>
      </c>
      <c r="AE328" s="222" t="e">
        <f t="shared" ca="1" si="139"/>
        <v>#NAME?</v>
      </c>
      <c r="AF328" s="222" t="e">
        <f t="shared" ca="1" si="139"/>
        <v>#NAME?</v>
      </c>
      <c r="AG328" s="222" t="e">
        <f t="shared" ca="1" si="139"/>
        <v>#NAME?</v>
      </c>
      <c r="AH328" s="222" t="e">
        <f t="shared" ca="1" si="137"/>
        <v>#NAME?</v>
      </c>
      <c r="AI328" s="222" t="e">
        <f t="shared" ca="1" si="137"/>
        <v>#NAME?</v>
      </c>
      <c r="AJ328" s="222" t="e">
        <f t="shared" ca="1" si="137"/>
        <v>#NAME?</v>
      </c>
      <c r="AK328" s="222" t="e">
        <f t="shared" ca="1" si="137"/>
        <v>#NAME?</v>
      </c>
      <c r="AL328" s="222" t="e">
        <f t="shared" ca="1" si="137"/>
        <v>#NAME?</v>
      </c>
      <c r="AM328" s="222" t="e">
        <f t="shared" ca="1" si="137"/>
        <v>#NAME?</v>
      </c>
      <c r="AN328" s="222" t="e">
        <f t="shared" ca="1" si="137"/>
        <v>#NAME?</v>
      </c>
      <c r="AO328" s="222" t="e">
        <f t="shared" ca="1" si="135"/>
        <v>#NAME?</v>
      </c>
      <c r="AP328" s="222" t="e">
        <f t="shared" ca="1" si="135"/>
        <v>#NAME?</v>
      </c>
      <c r="AQ328" s="222" t="e">
        <f t="shared" ca="1" si="135"/>
        <v>#NAME?</v>
      </c>
      <c r="AR328" s="222" t="e">
        <f t="shared" ca="1" si="135"/>
        <v>#NAME?</v>
      </c>
      <c r="AS328" s="222" t="e">
        <f t="shared" ca="1" si="135"/>
        <v>#NAME?</v>
      </c>
      <c r="AT328" s="222" t="e">
        <f t="shared" ca="1" si="135"/>
        <v>#NAME?</v>
      </c>
      <c r="AU328" s="222" t="e">
        <f t="shared" ca="1" si="135"/>
        <v>#NAME?</v>
      </c>
      <c r="AX328" s="296"/>
      <c r="AZ328" s="298" t="s">
        <v>10976</v>
      </c>
      <c r="BB328" s="244" t="e">
        <f t="shared" ca="1" si="146"/>
        <v>#NAME?</v>
      </c>
      <c r="BC328" s="244" t="e">
        <f t="shared" ca="1" si="146"/>
        <v>#NAME?</v>
      </c>
      <c r="BD328" s="244" t="e">
        <f t="shared" ca="1" si="146"/>
        <v>#NAME?</v>
      </c>
      <c r="BE328" s="244" t="e">
        <f t="shared" ca="1" si="146"/>
        <v>#NAME?</v>
      </c>
      <c r="BF328" s="244" t="e">
        <f t="shared" ca="1" si="146"/>
        <v>#NAME?</v>
      </c>
      <c r="BG328" s="244" t="e">
        <f t="shared" ca="1" si="146"/>
        <v>#NAME?</v>
      </c>
      <c r="BH328" s="244" t="e">
        <f t="shared" ca="1" si="146"/>
        <v>#NAME?</v>
      </c>
      <c r="BI328" s="244" t="e">
        <f t="shared" ca="1" si="146"/>
        <v>#NAME?</v>
      </c>
      <c r="BJ328" s="244" t="e">
        <f t="shared" ca="1" si="148"/>
        <v>#NAME?</v>
      </c>
      <c r="BK328" s="244" t="e">
        <f t="shared" ca="1" si="148"/>
        <v>#NAME?</v>
      </c>
      <c r="BL328" s="244" t="e">
        <f t="shared" ca="1" si="148"/>
        <v>#NAME?</v>
      </c>
      <c r="BM328" s="244" t="e">
        <f t="shared" ca="1" si="148"/>
        <v>#NAME?</v>
      </c>
      <c r="BN328" s="244" t="e">
        <f t="shared" ca="1" si="148"/>
        <v>#NAME?</v>
      </c>
      <c r="BO328" s="244" t="e">
        <f t="shared" ca="1" si="148"/>
        <v>#NAME?</v>
      </c>
      <c r="BP328" s="244" t="e">
        <f t="shared" ca="1" si="148"/>
        <v>#NAME?</v>
      </c>
      <c r="BQ328" s="244" t="e">
        <f t="shared" ca="1" si="148"/>
        <v>#NAME?</v>
      </c>
      <c r="BR328" s="244" t="e">
        <f t="shared" ca="1" si="133"/>
        <v>#NAME?</v>
      </c>
      <c r="BS328" s="244" t="e">
        <f t="shared" ca="1" si="133"/>
        <v>#NAME?</v>
      </c>
      <c r="BV328" s="296"/>
      <c r="BX328" s="298" t="s">
        <v>10976</v>
      </c>
      <c r="BZ328" s="244" t="e">
        <f t="shared" ca="1" si="144"/>
        <v>#NAME?</v>
      </c>
      <c r="CA328" s="244" t="e">
        <f t="shared" ca="1" si="144"/>
        <v>#NAME?</v>
      </c>
      <c r="CB328" s="244" t="e">
        <f t="shared" ca="1" si="144"/>
        <v>#NAME?</v>
      </c>
      <c r="CC328" s="244" t="e">
        <f t="shared" ca="1" si="144"/>
        <v>#NAME?</v>
      </c>
      <c r="CD328" s="244" t="e">
        <f t="shared" ca="1" si="144"/>
        <v>#NAME?</v>
      </c>
      <c r="CE328" s="244" t="e">
        <f t="shared" ca="1" si="144"/>
        <v>#NAME?</v>
      </c>
      <c r="CF328" s="244" t="e">
        <f t="shared" ca="1" si="144"/>
        <v>#NAME?</v>
      </c>
      <c r="CG328" s="244" t="e">
        <f t="shared" ca="1" si="142"/>
        <v>#NAME?</v>
      </c>
      <c r="CH328" s="244" t="e">
        <f t="shared" ca="1" si="142"/>
        <v>#NAME?</v>
      </c>
      <c r="CI328" s="244" t="e">
        <f t="shared" ca="1" si="142"/>
        <v>#NAME?</v>
      </c>
      <c r="CJ328" s="244" t="e">
        <f t="shared" ca="1" si="142"/>
        <v>#NAME?</v>
      </c>
      <c r="CK328" s="244" t="e">
        <f t="shared" ca="1" si="142"/>
        <v>#NAME?</v>
      </c>
      <c r="CL328" s="244" t="e">
        <f t="shared" ca="1" si="142"/>
        <v>#NAME?</v>
      </c>
      <c r="CM328" s="244" t="e">
        <f t="shared" ca="1" si="142"/>
        <v>#NAME?</v>
      </c>
      <c r="CN328" s="244" t="e">
        <f t="shared" ca="1" si="142"/>
        <v>#NAME?</v>
      </c>
      <c r="CO328" s="244" t="e">
        <f t="shared" ca="1" si="142"/>
        <v>#NAME?</v>
      </c>
      <c r="CP328" s="244" t="e">
        <f t="shared" ca="1" si="142"/>
        <v>#NAME?</v>
      </c>
      <c r="CQ328" s="244" t="e">
        <f t="shared" ca="1" si="142"/>
        <v>#NAME?</v>
      </c>
      <c r="CT328" s="296"/>
      <c r="CV328" s="298" t="s">
        <v>10976</v>
      </c>
      <c r="CX328" s="244" t="e">
        <f t="shared" ca="1" si="145"/>
        <v>#NAME?</v>
      </c>
      <c r="CY328" s="244" t="e">
        <f t="shared" ca="1" si="145"/>
        <v>#NAME?</v>
      </c>
      <c r="CZ328" s="244" t="e">
        <f t="shared" ca="1" si="145"/>
        <v>#NAME?</v>
      </c>
      <c r="DA328" s="244" t="e">
        <f t="shared" ca="1" si="145"/>
        <v>#NAME?</v>
      </c>
      <c r="DB328" s="244" t="e">
        <f t="shared" ca="1" si="145"/>
        <v>#NAME?</v>
      </c>
      <c r="DC328" s="244" t="e">
        <f t="shared" ca="1" si="145"/>
        <v>#NAME?</v>
      </c>
      <c r="DD328" s="244" t="e">
        <f t="shared" ca="1" si="145"/>
        <v>#NAME?</v>
      </c>
      <c r="DE328" s="244" t="e">
        <f t="shared" ca="1" si="143"/>
        <v>#NAME?</v>
      </c>
      <c r="DF328" s="244" t="e">
        <f t="shared" ca="1" si="143"/>
        <v>#NAME?</v>
      </c>
      <c r="DG328" s="244" t="e">
        <f t="shared" ca="1" si="143"/>
        <v>#NAME?</v>
      </c>
      <c r="DH328" s="244" t="e">
        <f t="shared" ca="1" si="143"/>
        <v>#NAME?</v>
      </c>
      <c r="DI328" s="244" t="e">
        <f t="shared" ca="1" si="143"/>
        <v>#NAME?</v>
      </c>
      <c r="DJ328" s="244" t="e">
        <f t="shared" ca="1" si="143"/>
        <v>#NAME?</v>
      </c>
      <c r="DK328" s="244" t="e">
        <f t="shared" ca="1" si="143"/>
        <v>#NAME?</v>
      </c>
      <c r="DL328" s="244" t="e">
        <f t="shared" ca="1" si="143"/>
        <v>#NAME?</v>
      </c>
      <c r="DM328" s="244" t="e">
        <f t="shared" ca="1" si="143"/>
        <v>#NAME?</v>
      </c>
      <c r="DN328" s="244" t="e">
        <f t="shared" ca="1" si="143"/>
        <v>#NAME?</v>
      </c>
      <c r="DO328" s="244" t="e">
        <f t="shared" ca="1" si="143"/>
        <v>#NAME?</v>
      </c>
    </row>
    <row r="329" spans="2:119" ht="16.5" thickBot="1">
      <c r="B329" s="296"/>
      <c r="C329" s="297">
        <f t="shared" si="150"/>
        <v>130.89675406778434</v>
      </c>
      <c r="D329" s="298" t="s">
        <v>10977</v>
      </c>
      <c r="E329" s="293">
        <f t="shared" si="151"/>
        <v>136.86608757247564</v>
      </c>
      <c r="F329" s="221">
        <f t="shared" si="152"/>
        <v>380.29397102832587</v>
      </c>
      <c r="G329" s="221">
        <f t="shared" si="152"/>
        <v>379.91716239648582</v>
      </c>
      <c r="H329" s="221">
        <f t="shared" si="152"/>
        <v>379.54199875138534</v>
      </c>
      <c r="I329" s="221">
        <f t="shared" si="152"/>
        <v>379.02881897228326</v>
      </c>
      <c r="J329" s="221">
        <f t="shared" si="152"/>
        <v>378.51871095868125</v>
      </c>
      <c r="K329" s="221">
        <f t="shared" si="152"/>
        <v>378.0116527886214</v>
      </c>
      <c r="L329" s="221">
        <f t="shared" si="152"/>
        <v>377.32508561065765</v>
      </c>
      <c r="M329" s="221">
        <f t="shared" si="152"/>
        <v>376.46343188808459</v>
      </c>
      <c r="N329" s="221">
        <f t="shared" si="152"/>
        <v>375.61061535911779</v>
      </c>
      <c r="O329" s="221">
        <f t="shared" si="149"/>
        <v>374.28179376186699</v>
      </c>
      <c r="P329" s="221">
        <f t="shared" si="149"/>
        <v>372.97431766640204</v>
      </c>
      <c r="Q329" s="221">
        <f t="shared" si="149"/>
        <v>371.01004752246109</v>
      </c>
      <c r="R329" s="221">
        <f t="shared" si="149"/>
        <v>368.35635944075045</v>
      </c>
      <c r="S329" s="221">
        <f t="shared" si="140"/>
        <v>365.79149932596545</v>
      </c>
      <c r="T329" s="221">
        <f t="shared" si="140"/>
        <v>362.66720764495199</v>
      </c>
      <c r="U329" s="221">
        <f t="shared" si="140"/>
        <v>358.70235565419318</v>
      </c>
      <c r="V329" s="221">
        <f t="shared" si="140"/>
        <v>338.8128251680609</v>
      </c>
      <c r="W329" s="221">
        <f t="shared" si="140"/>
        <v>312.76284164025998</v>
      </c>
      <c r="Z329" s="296"/>
      <c r="AA329" s="294">
        <f t="shared" si="141"/>
        <v>2.0199999999999999E-2</v>
      </c>
      <c r="AB329" s="298" t="s">
        <v>10977</v>
      </c>
      <c r="AC329" s="295">
        <v>2.3E-3</v>
      </c>
      <c r="AD329" s="222" t="e">
        <f t="shared" ca="1" si="139"/>
        <v>#NAME?</v>
      </c>
      <c r="AE329" s="222" t="e">
        <f t="shared" ca="1" si="139"/>
        <v>#NAME?</v>
      </c>
      <c r="AF329" s="222" t="e">
        <f t="shared" ca="1" si="139"/>
        <v>#NAME?</v>
      </c>
      <c r="AG329" s="222" t="e">
        <f t="shared" ca="1" si="139"/>
        <v>#NAME?</v>
      </c>
      <c r="AH329" s="222" t="e">
        <f t="shared" ca="1" si="137"/>
        <v>#NAME?</v>
      </c>
      <c r="AI329" s="222" t="e">
        <f t="shared" ca="1" si="137"/>
        <v>#NAME?</v>
      </c>
      <c r="AJ329" s="222" t="e">
        <f t="shared" ca="1" si="137"/>
        <v>#NAME?</v>
      </c>
      <c r="AK329" s="222" t="e">
        <f t="shared" ca="1" si="137"/>
        <v>#NAME?</v>
      </c>
      <c r="AL329" s="222" t="e">
        <f t="shared" ca="1" si="137"/>
        <v>#NAME?</v>
      </c>
      <c r="AM329" s="222" t="e">
        <f t="shared" ca="1" si="137"/>
        <v>#NAME?</v>
      </c>
      <c r="AN329" s="222" t="e">
        <f t="shared" ca="1" si="137"/>
        <v>#NAME?</v>
      </c>
      <c r="AO329" s="222" t="e">
        <f t="shared" ca="1" si="135"/>
        <v>#NAME?</v>
      </c>
      <c r="AP329" s="222" t="e">
        <f t="shared" ca="1" si="135"/>
        <v>#NAME?</v>
      </c>
      <c r="AQ329" s="222" t="e">
        <f t="shared" ca="1" si="135"/>
        <v>#NAME?</v>
      </c>
      <c r="AR329" s="222" t="e">
        <f t="shared" ca="1" si="135"/>
        <v>#NAME?</v>
      </c>
      <c r="AS329" s="222" t="e">
        <f t="shared" ca="1" si="135"/>
        <v>#NAME?</v>
      </c>
      <c r="AT329" s="222" t="e">
        <f t="shared" ca="1" si="135"/>
        <v>#NAME?</v>
      </c>
      <c r="AU329" s="222" t="e">
        <f t="shared" ca="1" si="135"/>
        <v>#NAME?</v>
      </c>
      <c r="AX329" s="296"/>
      <c r="AZ329" s="298" t="s">
        <v>10977</v>
      </c>
      <c r="BB329" s="244" t="e">
        <f t="shared" ca="1" si="146"/>
        <v>#NAME?</v>
      </c>
      <c r="BC329" s="244" t="e">
        <f t="shared" ca="1" si="146"/>
        <v>#NAME?</v>
      </c>
      <c r="BD329" s="244" t="e">
        <f t="shared" ca="1" si="146"/>
        <v>#NAME?</v>
      </c>
      <c r="BE329" s="244" t="e">
        <f t="shared" ca="1" si="146"/>
        <v>#NAME?</v>
      </c>
      <c r="BF329" s="244" t="e">
        <f t="shared" ca="1" si="146"/>
        <v>#NAME?</v>
      </c>
      <c r="BG329" s="244" t="e">
        <f t="shared" ca="1" si="146"/>
        <v>#NAME?</v>
      </c>
      <c r="BH329" s="244" t="e">
        <f t="shared" ca="1" si="146"/>
        <v>#NAME?</v>
      </c>
      <c r="BI329" s="244" t="e">
        <f t="shared" ca="1" si="146"/>
        <v>#NAME?</v>
      </c>
      <c r="BJ329" s="244" t="e">
        <f t="shared" ca="1" si="148"/>
        <v>#NAME?</v>
      </c>
      <c r="BK329" s="244" t="e">
        <f t="shared" ca="1" si="148"/>
        <v>#NAME?</v>
      </c>
      <c r="BL329" s="244" t="e">
        <f t="shared" ca="1" si="148"/>
        <v>#NAME?</v>
      </c>
      <c r="BM329" s="244" t="e">
        <f t="shared" ca="1" si="148"/>
        <v>#NAME?</v>
      </c>
      <c r="BN329" s="244" t="e">
        <f t="shared" ca="1" si="148"/>
        <v>#NAME?</v>
      </c>
      <c r="BO329" s="244" t="e">
        <f t="shared" ca="1" si="148"/>
        <v>#NAME?</v>
      </c>
      <c r="BP329" s="244" t="e">
        <f t="shared" ca="1" si="148"/>
        <v>#NAME?</v>
      </c>
      <c r="BQ329" s="244" t="e">
        <f t="shared" ca="1" si="148"/>
        <v>#NAME?</v>
      </c>
      <c r="BR329" s="244" t="e">
        <f t="shared" ca="1" si="133"/>
        <v>#NAME?</v>
      </c>
      <c r="BS329" s="244" t="e">
        <f t="shared" ca="1" si="133"/>
        <v>#NAME?</v>
      </c>
      <c r="BV329" s="296"/>
      <c r="BX329" s="298" t="s">
        <v>10977</v>
      </c>
      <c r="BZ329" s="244" t="e">
        <f t="shared" ca="1" si="144"/>
        <v>#NAME?</v>
      </c>
      <c r="CA329" s="244" t="e">
        <f t="shared" ca="1" si="144"/>
        <v>#NAME?</v>
      </c>
      <c r="CB329" s="244" t="e">
        <f t="shared" ca="1" si="144"/>
        <v>#NAME?</v>
      </c>
      <c r="CC329" s="244" t="e">
        <f t="shared" ca="1" si="144"/>
        <v>#NAME?</v>
      </c>
      <c r="CD329" s="244" t="e">
        <f t="shared" ca="1" si="144"/>
        <v>#NAME?</v>
      </c>
      <c r="CE329" s="244" t="e">
        <f t="shared" ca="1" si="144"/>
        <v>#NAME?</v>
      </c>
      <c r="CF329" s="244" t="e">
        <f t="shared" ca="1" si="144"/>
        <v>#NAME?</v>
      </c>
      <c r="CG329" s="244" t="e">
        <f t="shared" ca="1" si="142"/>
        <v>#NAME?</v>
      </c>
      <c r="CH329" s="244" t="e">
        <f t="shared" ca="1" si="142"/>
        <v>#NAME?</v>
      </c>
      <c r="CI329" s="244" t="e">
        <f t="shared" ca="1" si="142"/>
        <v>#NAME?</v>
      </c>
      <c r="CJ329" s="244" t="e">
        <f t="shared" ca="1" si="142"/>
        <v>#NAME?</v>
      </c>
      <c r="CK329" s="244" t="e">
        <f t="shared" ca="1" si="142"/>
        <v>#NAME?</v>
      </c>
      <c r="CL329" s="244" t="e">
        <f t="shared" ca="1" si="142"/>
        <v>#NAME?</v>
      </c>
      <c r="CM329" s="244" t="e">
        <f t="shared" ca="1" si="142"/>
        <v>#NAME?</v>
      </c>
      <c r="CN329" s="244" t="e">
        <f t="shared" ca="1" si="142"/>
        <v>#NAME?</v>
      </c>
      <c r="CO329" s="244" t="e">
        <f t="shared" ca="1" si="142"/>
        <v>#NAME?</v>
      </c>
      <c r="CP329" s="244" t="e">
        <f t="shared" ca="1" si="142"/>
        <v>#NAME?</v>
      </c>
      <c r="CQ329" s="244" t="e">
        <f t="shared" ca="1" si="142"/>
        <v>#NAME?</v>
      </c>
      <c r="CT329" s="296"/>
      <c r="CV329" s="298" t="s">
        <v>10977</v>
      </c>
      <c r="CX329" s="244" t="e">
        <f t="shared" ca="1" si="145"/>
        <v>#NAME?</v>
      </c>
      <c r="CY329" s="244" t="e">
        <f t="shared" ca="1" si="145"/>
        <v>#NAME?</v>
      </c>
      <c r="CZ329" s="244" t="e">
        <f t="shared" ca="1" si="145"/>
        <v>#NAME?</v>
      </c>
      <c r="DA329" s="244" t="e">
        <f t="shared" ca="1" si="145"/>
        <v>#NAME?</v>
      </c>
      <c r="DB329" s="244" t="e">
        <f t="shared" ca="1" si="145"/>
        <v>#NAME?</v>
      </c>
      <c r="DC329" s="244" t="e">
        <f t="shared" ca="1" si="145"/>
        <v>#NAME?</v>
      </c>
      <c r="DD329" s="244" t="e">
        <f t="shared" ca="1" si="145"/>
        <v>#NAME?</v>
      </c>
      <c r="DE329" s="244" t="e">
        <f t="shared" ca="1" si="143"/>
        <v>#NAME?</v>
      </c>
      <c r="DF329" s="244" t="e">
        <f t="shared" ca="1" si="143"/>
        <v>#NAME?</v>
      </c>
      <c r="DG329" s="244" t="e">
        <f t="shared" ca="1" si="143"/>
        <v>#NAME?</v>
      </c>
      <c r="DH329" s="244" t="e">
        <f t="shared" ca="1" si="143"/>
        <v>#NAME?</v>
      </c>
      <c r="DI329" s="244" t="e">
        <f t="shared" ca="1" si="143"/>
        <v>#NAME?</v>
      </c>
      <c r="DJ329" s="244" t="e">
        <f t="shared" ca="1" si="143"/>
        <v>#NAME?</v>
      </c>
      <c r="DK329" s="244" t="e">
        <f t="shared" ca="1" si="143"/>
        <v>#NAME?</v>
      </c>
      <c r="DL329" s="244" t="e">
        <f t="shared" ca="1" si="143"/>
        <v>#NAME?</v>
      </c>
      <c r="DM329" s="244" t="e">
        <f t="shared" ca="1" si="143"/>
        <v>#NAME?</v>
      </c>
      <c r="DN329" s="244" t="e">
        <f t="shared" ca="1" si="143"/>
        <v>#NAME?</v>
      </c>
      <c r="DO329" s="244" t="e">
        <f t="shared" ca="1" si="143"/>
        <v>#NAME?</v>
      </c>
    </row>
    <row r="330" spans="2:119" ht="16.5" thickBot="1">
      <c r="B330" s="296"/>
      <c r="C330" s="297">
        <f t="shared" si="150"/>
        <v>130.89675406778434</v>
      </c>
      <c r="D330" s="298" t="s">
        <v>10968</v>
      </c>
      <c r="E330" s="293">
        <f t="shared" si="151"/>
        <v>135.75325655369102</v>
      </c>
      <c r="F330" s="221">
        <f t="shared" si="152"/>
        <v>379.18114000954125</v>
      </c>
      <c r="G330" s="221">
        <f t="shared" si="152"/>
        <v>378.8043313777012</v>
      </c>
      <c r="H330" s="221">
        <f t="shared" si="152"/>
        <v>378.42916773260072</v>
      </c>
      <c r="I330" s="221">
        <f t="shared" si="152"/>
        <v>377.91598795349864</v>
      </c>
      <c r="J330" s="221">
        <f t="shared" si="152"/>
        <v>377.40587993989664</v>
      </c>
      <c r="K330" s="221">
        <f t="shared" si="152"/>
        <v>376.89882176983679</v>
      </c>
      <c r="L330" s="221">
        <f t="shared" si="152"/>
        <v>376.21225459187303</v>
      </c>
      <c r="M330" s="221">
        <f t="shared" si="152"/>
        <v>375.35060086929997</v>
      </c>
      <c r="N330" s="221">
        <f t="shared" si="152"/>
        <v>374.49778434033317</v>
      </c>
      <c r="O330" s="221">
        <f t="shared" si="149"/>
        <v>373.16896274308237</v>
      </c>
      <c r="P330" s="221">
        <f t="shared" si="149"/>
        <v>371.86148664761743</v>
      </c>
      <c r="Q330" s="221">
        <f t="shared" si="149"/>
        <v>369.89721650367647</v>
      </c>
      <c r="R330" s="221">
        <f t="shared" si="149"/>
        <v>367.24352842196583</v>
      </c>
      <c r="S330" s="221">
        <f t="shared" si="140"/>
        <v>364.67866830718083</v>
      </c>
      <c r="T330" s="221">
        <f t="shared" si="140"/>
        <v>361.55437662616737</v>
      </c>
      <c r="U330" s="221">
        <f t="shared" si="140"/>
        <v>357.58952463540857</v>
      </c>
      <c r="V330" s="221">
        <f t="shared" si="140"/>
        <v>337.69999414927628</v>
      </c>
      <c r="W330" s="221">
        <f t="shared" si="140"/>
        <v>311.65001062147536</v>
      </c>
      <c r="Z330" s="296"/>
      <c r="AA330" s="294">
        <f t="shared" si="141"/>
        <v>2.0199999999999999E-2</v>
      </c>
      <c r="AB330" s="298" t="s">
        <v>10968</v>
      </c>
      <c r="AC330" s="295">
        <v>1.0800000000000001E-2</v>
      </c>
      <c r="AD330" s="222" t="e">
        <f t="shared" ca="1" si="139"/>
        <v>#NAME?</v>
      </c>
      <c r="AE330" s="222" t="e">
        <f t="shared" ca="1" si="139"/>
        <v>#NAME?</v>
      </c>
      <c r="AF330" s="222" t="e">
        <f t="shared" ca="1" si="139"/>
        <v>#NAME?</v>
      </c>
      <c r="AG330" s="222" t="e">
        <f t="shared" ca="1" si="139"/>
        <v>#NAME?</v>
      </c>
      <c r="AH330" s="222" t="e">
        <f t="shared" ca="1" si="137"/>
        <v>#NAME?</v>
      </c>
      <c r="AI330" s="222" t="e">
        <f t="shared" ca="1" si="137"/>
        <v>#NAME?</v>
      </c>
      <c r="AJ330" s="222" t="e">
        <f t="shared" ca="1" si="137"/>
        <v>#NAME?</v>
      </c>
      <c r="AK330" s="222" t="e">
        <f t="shared" ca="1" si="137"/>
        <v>#NAME?</v>
      </c>
      <c r="AL330" s="222" t="e">
        <f t="shared" ca="1" si="137"/>
        <v>#NAME?</v>
      </c>
      <c r="AM330" s="222" t="e">
        <f t="shared" ca="1" si="137"/>
        <v>#NAME?</v>
      </c>
      <c r="AN330" s="222" t="e">
        <f t="shared" ca="1" si="137"/>
        <v>#NAME?</v>
      </c>
      <c r="AO330" s="222" t="e">
        <f t="shared" ca="1" si="135"/>
        <v>#NAME?</v>
      </c>
      <c r="AP330" s="222" t="e">
        <f t="shared" ca="1" si="135"/>
        <v>#NAME?</v>
      </c>
      <c r="AQ330" s="222" t="e">
        <f t="shared" ca="1" si="135"/>
        <v>#NAME?</v>
      </c>
      <c r="AR330" s="222" t="e">
        <f t="shared" ca="1" si="135"/>
        <v>#NAME?</v>
      </c>
      <c r="AS330" s="222" t="e">
        <f t="shared" ca="1" si="135"/>
        <v>#NAME?</v>
      </c>
      <c r="AT330" s="222" t="e">
        <f t="shared" ca="1" si="135"/>
        <v>#NAME?</v>
      </c>
      <c r="AU330" s="222" t="e">
        <f t="shared" ca="1" si="135"/>
        <v>#NAME?</v>
      </c>
      <c r="AX330" s="296"/>
      <c r="AZ330" s="298" t="s">
        <v>10968</v>
      </c>
      <c r="BB330" s="244" t="e">
        <f t="shared" ca="1" si="146"/>
        <v>#NAME?</v>
      </c>
      <c r="BC330" s="244" t="e">
        <f t="shared" ca="1" si="146"/>
        <v>#NAME?</v>
      </c>
      <c r="BD330" s="244" t="e">
        <f t="shared" ca="1" si="146"/>
        <v>#NAME?</v>
      </c>
      <c r="BE330" s="244" t="e">
        <f t="shared" ca="1" si="146"/>
        <v>#NAME?</v>
      </c>
      <c r="BF330" s="244" t="e">
        <f t="shared" ca="1" si="146"/>
        <v>#NAME?</v>
      </c>
      <c r="BG330" s="244" t="e">
        <f t="shared" ca="1" si="146"/>
        <v>#NAME?</v>
      </c>
      <c r="BH330" s="244" t="e">
        <f t="shared" ca="1" si="146"/>
        <v>#NAME?</v>
      </c>
      <c r="BI330" s="244" t="e">
        <f t="shared" ca="1" si="146"/>
        <v>#NAME?</v>
      </c>
      <c r="BJ330" s="244" t="e">
        <f t="shared" ca="1" si="148"/>
        <v>#NAME?</v>
      </c>
      <c r="BK330" s="244" t="e">
        <f t="shared" ca="1" si="148"/>
        <v>#NAME?</v>
      </c>
      <c r="BL330" s="244" t="e">
        <f t="shared" ca="1" si="148"/>
        <v>#NAME?</v>
      </c>
      <c r="BM330" s="244" t="e">
        <f t="shared" ca="1" si="148"/>
        <v>#NAME?</v>
      </c>
      <c r="BN330" s="244" t="e">
        <f t="shared" ca="1" si="148"/>
        <v>#NAME?</v>
      </c>
      <c r="BO330" s="244" t="e">
        <f t="shared" ca="1" si="148"/>
        <v>#NAME?</v>
      </c>
      <c r="BP330" s="244" t="e">
        <f t="shared" ca="1" si="148"/>
        <v>#NAME?</v>
      </c>
      <c r="BQ330" s="244" t="e">
        <f t="shared" ca="1" si="148"/>
        <v>#NAME?</v>
      </c>
      <c r="BR330" s="244" t="e">
        <f t="shared" ca="1" si="133"/>
        <v>#NAME?</v>
      </c>
      <c r="BS330" s="244" t="e">
        <f t="shared" ca="1" si="133"/>
        <v>#NAME?</v>
      </c>
      <c r="BV330" s="296"/>
      <c r="BX330" s="298" t="s">
        <v>10968</v>
      </c>
      <c r="BZ330" s="244" t="e">
        <f t="shared" ca="1" si="144"/>
        <v>#NAME?</v>
      </c>
      <c r="CA330" s="244" t="e">
        <f t="shared" ca="1" si="144"/>
        <v>#NAME?</v>
      </c>
      <c r="CB330" s="244" t="e">
        <f t="shared" ca="1" si="144"/>
        <v>#NAME?</v>
      </c>
      <c r="CC330" s="244" t="e">
        <f t="shared" ca="1" si="144"/>
        <v>#NAME?</v>
      </c>
      <c r="CD330" s="244" t="e">
        <f t="shared" ca="1" si="144"/>
        <v>#NAME?</v>
      </c>
      <c r="CE330" s="244" t="e">
        <f t="shared" ca="1" si="144"/>
        <v>#NAME?</v>
      </c>
      <c r="CF330" s="244" t="e">
        <f t="shared" ca="1" si="144"/>
        <v>#NAME?</v>
      </c>
      <c r="CG330" s="244" t="e">
        <f t="shared" ca="1" si="142"/>
        <v>#NAME?</v>
      </c>
      <c r="CH330" s="244" t="e">
        <f t="shared" ca="1" si="142"/>
        <v>#NAME?</v>
      </c>
      <c r="CI330" s="244" t="e">
        <f t="shared" ca="1" si="142"/>
        <v>#NAME?</v>
      </c>
      <c r="CJ330" s="244" t="e">
        <f t="shared" ca="1" si="142"/>
        <v>#NAME?</v>
      </c>
      <c r="CK330" s="244" t="e">
        <f t="shared" ca="1" si="142"/>
        <v>#NAME?</v>
      </c>
      <c r="CL330" s="244" t="e">
        <f t="shared" ca="1" si="142"/>
        <v>#NAME?</v>
      </c>
      <c r="CM330" s="244" t="e">
        <f t="shared" ca="1" si="142"/>
        <v>#NAME?</v>
      </c>
      <c r="CN330" s="244" t="e">
        <f t="shared" ca="1" si="142"/>
        <v>#NAME?</v>
      </c>
      <c r="CO330" s="244" t="e">
        <f t="shared" ca="1" si="142"/>
        <v>#NAME?</v>
      </c>
      <c r="CP330" s="244" t="e">
        <f t="shared" ca="1" si="142"/>
        <v>#NAME?</v>
      </c>
      <c r="CQ330" s="244" t="e">
        <f t="shared" ca="1" si="142"/>
        <v>#NAME?</v>
      </c>
      <c r="CT330" s="296"/>
      <c r="CV330" s="298" t="s">
        <v>10968</v>
      </c>
      <c r="CX330" s="244" t="e">
        <f t="shared" ca="1" si="145"/>
        <v>#NAME?</v>
      </c>
      <c r="CY330" s="244" t="e">
        <f t="shared" ca="1" si="145"/>
        <v>#NAME?</v>
      </c>
      <c r="CZ330" s="244" t="e">
        <f t="shared" ca="1" si="145"/>
        <v>#NAME?</v>
      </c>
      <c r="DA330" s="244" t="e">
        <f t="shared" ca="1" si="145"/>
        <v>#NAME?</v>
      </c>
      <c r="DB330" s="244" t="e">
        <f t="shared" ca="1" si="145"/>
        <v>#NAME?</v>
      </c>
      <c r="DC330" s="244" t="e">
        <f t="shared" ca="1" si="145"/>
        <v>#NAME?</v>
      </c>
      <c r="DD330" s="244" t="e">
        <f t="shared" ca="1" si="145"/>
        <v>#NAME?</v>
      </c>
      <c r="DE330" s="244" t="e">
        <f t="shared" ca="1" si="143"/>
        <v>#NAME?</v>
      </c>
      <c r="DF330" s="244" t="e">
        <f t="shared" ca="1" si="143"/>
        <v>#NAME?</v>
      </c>
      <c r="DG330" s="244" t="e">
        <f t="shared" ca="1" si="143"/>
        <v>#NAME?</v>
      </c>
      <c r="DH330" s="244" t="e">
        <f t="shared" ca="1" si="143"/>
        <v>#NAME?</v>
      </c>
      <c r="DI330" s="244" t="e">
        <f t="shared" ca="1" si="143"/>
        <v>#NAME?</v>
      </c>
      <c r="DJ330" s="244" t="e">
        <f t="shared" ca="1" si="143"/>
        <v>#NAME?</v>
      </c>
      <c r="DK330" s="244" t="e">
        <f t="shared" ca="1" si="143"/>
        <v>#NAME?</v>
      </c>
      <c r="DL330" s="244" t="e">
        <f t="shared" ca="1" si="143"/>
        <v>#NAME?</v>
      </c>
      <c r="DM330" s="244" t="e">
        <f t="shared" ca="1" si="143"/>
        <v>#NAME?</v>
      </c>
      <c r="DN330" s="244" t="e">
        <f t="shared" ca="1" si="143"/>
        <v>#NAME?</v>
      </c>
      <c r="DO330" s="244" t="e">
        <f t="shared" ca="1" si="143"/>
        <v>#NAME?</v>
      </c>
    </row>
    <row r="331" spans="2:119" ht="16.5" thickBot="1">
      <c r="B331" s="296"/>
      <c r="C331" s="297">
        <f t="shared" si="150"/>
        <v>130.89675406778434</v>
      </c>
      <c r="D331" s="298" t="s">
        <v>10979</v>
      </c>
      <c r="E331" s="293">
        <f t="shared" si="151"/>
        <v>134.65224816260616</v>
      </c>
      <c r="F331" s="221">
        <f t="shared" si="152"/>
        <v>378.08013161845639</v>
      </c>
      <c r="G331" s="221">
        <f t="shared" si="152"/>
        <v>377.70332298661634</v>
      </c>
      <c r="H331" s="221">
        <f t="shared" si="152"/>
        <v>377.32815934151586</v>
      </c>
      <c r="I331" s="221">
        <f t="shared" si="152"/>
        <v>376.81497956241378</v>
      </c>
      <c r="J331" s="221">
        <f t="shared" si="152"/>
        <v>376.30487154881178</v>
      </c>
      <c r="K331" s="221">
        <f t="shared" si="152"/>
        <v>375.79781337875193</v>
      </c>
      <c r="L331" s="221">
        <f t="shared" si="152"/>
        <v>375.11124620078817</v>
      </c>
      <c r="M331" s="221">
        <f t="shared" si="152"/>
        <v>374.24959247821511</v>
      </c>
      <c r="N331" s="221">
        <f t="shared" si="152"/>
        <v>373.39677594924831</v>
      </c>
      <c r="O331" s="221">
        <f t="shared" si="149"/>
        <v>372.06795435199751</v>
      </c>
      <c r="P331" s="221">
        <f t="shared" si="149"/>
        <v>370.76047825653256</v>
      </c>
      <c r="Q331" s="221">
        <f t="shared" si="149"/>
        <v>368.79620811259161</v>
      </c>
      <c r="R331" s="221">
        <f t="shared" si="149"/>
        <v>366.14252003088097</v>
      </c>
      <c r="S331" s="221">
        <f t="shared" si="140"/>
        <v>363.57765991609597</v>
      </c>
      <c r="T331" s="221">
        <f t="shared" si="140"/>
        <v>360.45336823508251</v>
      </c>
      <c r="U331" s="221">
        <f t="shared" si="140"/>
        <v>356.4885162443237</v>
      </c>
      <c r="V331" s="221">
        <f t="shared" si="140"/>
        <v>336.59898575819142</v>
      </c>
      <c r="W331" s="221">
        <f t="shared" si="140"/>
        <v>310.5490022303905</v>
      </c>
      <c r="Z331" s="296"/>
      <c r="AA331" s="294">
        <f t="shared" si="141"/>
        <v>2.0199999999999999E-2</v>
      </c>
      <c r="AB331" s="298" t="s">
        <v>10979</v>
      </c>
      <c r="AC331" s="295">
        <v>9.0300000000000005E-2</v>
      </c>
      <c r="AD331" s="222" t="e">
        <f t="shared" ca="1" si="139"/>
        <v>#NAME?</v>
      </c>
      <c r="AE331" s="222" t="e">
        <f t="shared" ca="1" si="139"/>
        <v>#NAME?</v>
      </c>
      <c r="AF331" s="222" t="e">
        <f t="shared" ca="1" si="139"/>
        <v>#NAME?</v>
      </c>
      <c r="AG331" s="222" t="e">
        <f t="shared" ca="1" si="139"/>
        <v>#NAME?</v>
      </c>
      <c r="AH331" s="222" t="e">
        <f t="shared" ca="1" si="137"/>
        <v>#NAME?</v>
      </c>
      <c r="AI331" s="222" t="e">
        <f t="shared" ca="1" si="137"/>
        <v>#NAME?</v>
      </c>
      <c r="AJ331" s="222" t="e">
        <f t="shared" ref="AH331:AU394" ca="1" si="153">$AA331*$AC331*AJ$88</f>
        <v>#NAME?</v>
      </c>
      <c r="AK331" s="222" t="e">
        <f t="shared" ca="1" si="153"/>
        <v>#NAME?</v>
      </c>
      <c r="AL331" s="222" t="e">
        <f t="shared" ca="1" si="153"/>
        <v>#NAME?</v>
      </c>
      <c r="AM331" s="222" t="e">
        <f t="shared" ca="1" si="153"/>
        <v>#NAME?</v>
      </c>
      <c r="AN331" s="222" t="e">
        <f t="shared" ca="1" si="153"/>
        <v>#NAME?</v>
      </c>
      <c r="AO331" s="222" t="e">
        <f t="shared" ca="1" si="135"/>
        <v>#NAME?</v>
      </c>
      <c r="AP331" s="222" t="e">
        <f t="shared" ca="1" si="135"/>
        <v>#NAME?</v>
      </c>
      <c r="AQ331" s="222" t="e">
        <f t="shared" ca="1" si="135"/>
        <v>#NAME?</v>
      </c>
      <c r="AR331" s="222" t="e">
        <f t="shared" ca="1" si="135"/>
        <v>#NAME?</v>
      </c>
      <c r="AS331" s="222" t="e">
        <f t="shared" ca="1" si="135"/>
        <v>#NAME?</v>
      </c>
      <c r="AT331" s="222" t="e">
        <f t="shared" ca="1" si="135"/>
        <v>#NAME?</v>
      </c>
      <c r="AU331" s="222" t="e">
        <f t="shared" ca="1" si="135"/>
        <v>#NAME?</v>
      </c>
      <c r="AX331" s="296"/>
      <c r="AZ331" s="298" t="s">
        <v>10979</v>
      </c>
      <c r="BB331" s="244" t="e">
        <f t="shared" ca="1" si="146"/>
        <v>#NAME?</v>
      </c>
      <c r="BC331" s="244" t="e">
        <f t="shared" ca="1" si="146"/>
        <v>#NAME?</v>
      </c>
      <c r="BD331" s="244" t="e">
        <f t="shared" ca="1" si="146"/>
        <v>#NAME?</v>
      </c>
      <c r="BE331" s="244" t="e">
        <f t="shared" ca="1" si="146"/>
        <v>#NAME?</v>
      </c>
      <c r="BF331" s="244" t="e">
        <f t="shared" ca="1" si="146"/>
        <v>#NAME?</v>
      </c>
      <c r="BG331" s="244" t="e">
        <f t="shared" ca="1" si="146"/>
        <v>#NAME?</v>
      </c>
      <c r="BH331" s="244" t="e">
        <f t="shared" ca="1" si="146"/>
        <v>#NAME?</v>
      </c>
      <c r="BI331" s="244" t="e">
        <f t="shared" ca="1" si="146"/>
        <v>#NAME?</v>
      </c>
      <c r="BJ331" s="244" t="e">
        <f t="shared" ca="1" si="148"/>
        <v>#NAME?</v>
      </c>
      <c r="BK331" s="244" t="e">
        <f t="shared" ca="1" si="148"/>
        <v>#NAME?</v>
      </c>
      <c r="BL331" s="244" t="e">
        <f t="shared" ca="1" si="148"/>
        <v>#NAME?</v>
      </c>
      <c r="BM331" s="244" t="e">
        <f t="shared" ca="1" si="148"/>
        <v>#NAME?</v>
      </c>
      <c r="BN331" s="244" t="e">
        <f t="shared" ca="1" si="148"/>
        <v>#NAME?</v>
      </c>
      <c r="BO331" s="244" t="e">
        <f t="shared" ca="1" si="148"/>
        <v>#NAME?</v>
      </c>
      <c r="BP331" s="244" t="e">
        <f t="shared" ca="1" si="148"/>
        <v>#NAME?</v>
      </c>
      <c r="BQ331" s="244" t="e">
        <f t="shared" ca="1" si="148"/>
        <v>#NAME?</v>
      </c>
      <c r="BR331" s="244" t="e">
        <f t="shared" ca="1" si="133"/>
        <v>#NAME?</v>
      </c>
      <c r="BS331" s="244" t="e">
        <f t="shared" ca="1" si="133"/>
        <v>#NAME?</v>
      </c>
      <c r="BV331" s="296"/>
      <c r="BX331" s="298" t="s">
        <v>10979</v>
      </c>
      <c r="BZ331" s="244" t="e">
        <f t="shared" ca="1" si="144"/>
        <v>#NAME?</v>
      </c>
      <c r="CA331" s="244" t="e">
        <f t="shared" ca="1" si="144"/>
        <v>#NAME?</v>
      </c>
      <c r="CB331" s="244" t="e">
        <f t="shared" ca="1" si="144"/>
        <v>#NAME?</v>
      </c>
      <c r="CC331" s="244" t="e">
        <f t="shared" ca="1" si="144"/>
        <v>#NAME?</v>
      </c>
      <c r="CD331" s="244" t="e">
        <f t="shared" ca="1" si="144"/>
        <v>#NAME?</v>
      </c>
      <c r="CE331" s="244" t="e">
        <f t="shared" ca="1" si="144"/>
        <v>#NAME?</v>
      </c>
      <c r="CF331" s="244" t="e">
        <f t="shared" ca="1" si="144"/>
        <v>#NAME?</v>
      </c>
      <c r="CG331" s="244" t="e">
        <f t="shared" ca="1" si="142"/>
        <v>#NAME?</v>
      </c>
      <c r="CH331" s="244" t="e">
        <f t="shared" ca="1" si="142"/>
        <v>#NAME?</v>
      </c>
      <c r="CI331" s="244" t="e">
        <f t="shared" ca="1" si="142"/>
        <v>#NAME?</v>
      </c>
      <c r="CJ331" s="244" t="e">
        <f t="shared" ca="1" si="142"/>
        <v>#NAME?</v>
      </c>
      <c r="CK331" s="244" t="e">
        <f t="shared" ca="1" si="142"/>
        <v>#NAME?</v>
      </c>
      <c r="CL331" s="244" t="e">
        <f t="shared" ca="1" si="142"/>
        <v>#NAME?</v>
      </c>
      <c r="CM331" s="244" t="e">
        <f t="shared" ca="1" si="142"/>
        <v>#NAME?</v>
      </c>
      <c r="CN331" s="244" t="e">
        <f t="shared" ca="1" si="142"/>
        <v>#NAME?</v>
      </c>
      <c r="CO331" s="244" t="e">
        <f t="shared" ca="1" si="142"/>
        <v>#NAME?</v>
      </c>
      <c r="CP331" s="244" t="e">
        <f t="shared" ca="1" si="142"/>
        <v>#NAME?</v>
      </c>
      <c r="CQ331" s="244" t="e">
        <f t="shared" ca="1" si="142"/>
        <v>#NAME?</v>
      </c>
      <c r="CT331" s="296"/>
      <c r="CV331" s="298" t="s">
        <v>10979</v>
      </c>
      <c r="CX331" s="244" t="e">
        <f t="shared" ca="1" si="145"/>
        <v>#NAME?</v>
      </c>
      <c r="CY331" s="244" t="e">
        <f t="shared" ca="1" si="145"/>
        <v>#NAME?</v>
      </c>
      <c r="CZ331" s="244" t="e">
        <f t="shared" ca="1" si="145"/>
        <v>#NAME?</v>
      </c>
      <c r="DA331" s="244" t="e">
        <f t="shared" ca="1" si="145"/>
        <v>#NAME?</v>
      </c>
      <c r="DB331" s="244" t="e">
        <f t="shared" ca="1" si="145"/>
        <v>#NAME?</v>
      </c>
      <c r="DC331" s="244" t="e">
        <f t="shared" ca="1" si="145"/>
        <v>#NAME?</v>
      </c>
      <c r="DD331" s="244" t="e">
        <f t="shared" ca="1" si="145"/>
        <v>#NAME?</v>
      </c>
      <c r="DE331" s="244" t="e">
        <f t="shared" ca="1" si="143"/>
        <v>#NAME?</v>
      </c>
      <c r="DF331" s="244" t="e">
        <f t="shared" ca="1" si="143"/>
        <v>#NAME?</v>
      </c>
      <c r="DG331" s="244" t="e">
        <f t="shared" ca="1" si="143"/>
        <v>#NAME?</v>
      </c>
      <c r="DH331" s="244" t="e">
        <f t="shared" ca="1" si="143"/>
        <v>#NAME?</v>
      </c>
      <c r="DI331" s="244" t="e">
        <f t="shared" ca="1" si="143"/>
        <v>#NAME?</v>
      </c>
      <c r="DJ331" s="244" t="e">
        <f t="shared" ca="1" si="143"/>
        <v>#NAME?</v>
      </c>
      <c r="DK331" s="244" t="e">
        <f t="shared" ca="1" si="143"/>
        <v>#NAME?</v>
      </c>
      <c r="DL331" s="244" t="e">
        <f t="shared" ca="1" si="143"/>
        <v>#NAME?</v>
      </c>
      <c r="DM331" s="244" t="e">
        <f t="shared" ca="1" si="143"/>
        <v>#NAME?</v>
      </c>
      <c r="DN331" s="244" t="e">
        <f t="shared" ca="1" si="143"/>
        <v>#NAME?</v>
      </c>
      <c r="DO331" s="244" t="e">
        <f t="shared" ca="1" si="143"/>
        <v>#NAME?</v>
      </c>
    </row>
    <row r="332" spans="2:119" ht="16.5" thickBot="1">
      <c r="B332" s="296"/>
      <c r="C332" s="297">
        <f t="shared" si="150"/>
        <v>130.89675406778434</v>
      </c>
      <c r="D332" s="298" t="s">
        <v>10981</v>
      </c>
      <c r="E332" s="293">
        <f t="shared" si="151"/>
        <v>132.93752172617147</v>
      </c>
      <c r="F332" s="221">
        <f t="shared" si="152"/>
        <v>376.36540518202173</v>
      </c>
      <c r="G332" s="221">
        <f t="shared" si="152"/>
        <v>375.98859655018168</v>
      </c>
      <c r="H332" s="221">
        <f t="shared" si="152"/>
        <v>375.61343290508114</v>
      </c>
      <c r="I332" s="221">
        <f t="shared" si="152"/>
        <v>375.10025312597907</v>
      </c>
      <c r="J332" s="221">
        <f t="shared" si="152"/>
        <v>374.59014511237712</v>
      </c>
      <c r="K332" s="221">
        <f t="shared" si="152"/>
        <v>374.08308694231721</v>
      </c>
      <c r="L332" s="221">
        <f t="shared" si="152"/>
        <v>373.39651976435346</v>
      </c>
      <c r="M332" s="221">
        <f t="shared" si="152"/>
        <v>372.53486604178045</v>
      </c>
      <c r="N332" s="221">
        <f t="shared" si="152"/>
        <v>371.68204951281359</v>
      </c>
      <c r="O332" s="221">
        <f t="shared" si="149"/>
        <v>370.35322791556285</v>
      </c>
      <c r="P332" s="221">
        <f t="shared" si="149"/>
        <v>369.04575182009785</v>
      </c>
      <c r="Q332" s="221">
        <f t="shared" si="149"/>
        <v>367.08148167615695</v>
      </c>
      <c r="R332" s="221">
        <f t="shared" si="149"/>
        <v>364.42779359444626</v>
      </c>
      <c r="S332" s="221">
        <f t="shared" si="140"/>
        <v>361.86293347966125</v>
      </c>
      <c r="T332" s="221">
        <f t="shared" si="140"/>
        <v>358.73864179864779</v>
      </c>
      <c r="U332" s="221">
        <f t="shared" si="140"/>
        <v>354.77378980788899</v>
      </c>
      <c r="V332" s="221">
        <f t="shared" si="140"/>
        <v>334.88425932175676</v>
      </c>
      <c r="W332" s="221">
        <f t="shared" si="140"/>
        <v>308.83427579395584</v>
      </c>
      <c r="Z332" s="296"/>
      <c r="AA332" s="294">
        <f t="shared" si="141"/>
        <v>2.0199999999999999E-2</v>
      </c>
      <c r="AB332" s="298" t="s">
        <v>10981</v>
      </c>
      <c r="AC332" s="295">
        <v>0.72870000000000001</v>
      </c>
      <c r="AD332" s="222" t="e">
        <f t="shared" ca="1" si="139"/>
        <v>#NAME?</v>
      </c>
      <c r="AE332" s="222" t="e">
        <f t="shared" ca="1" si="139"/>
        <v>#NAME?</v>
      </c>
      <c r="AF332" s="222" t="e">
        <f t="shared" ca="1" si="139"/>
        <v>#NAME?</v>
      </c>
      <c r="AG332" s="222" t="e">
        <f t="shared" ca="1" si="139"/>
        <v>#NAME?</v>
      </c>
      <c r="AH332" s="222" t="e">
        <f t="shared" ca="1" si="153"/>
        <v>#NAME?</v>
      </c>
      <c r="AI332" s="222" t="e">
        <f t="shared" ca="1" si="153"/>
        <v>#NAME?</v>
      </c>
      <c r="AJ332" s="222" t="e">
        <f t="shared" ca="1" si="153"/>
        <v>#NAME?</v>
      </c>
      <c r="AK332" s="222" t="e">
        <f t="shared" ca="1" si="153"/>
        <v>#NAME?</v>
      </c>
      <c r="AL332" s="222" t="e">
        <f t="shared" ca="1" si="153"/>
        <v>#NAME?</v>
      </c>
      <c r="AM332" s="222" t="e">
        <f t="shared" ca="1" si="153"/>
        <v>#NAME?</v>
      </c>
      <c r="AN332" s="222" t="e">
        <f t="shared" ca="1" si="153"/>
        <v>#NAME?</v>
      </c>
      <c r="AO332" s="222" t="e">
        <f t="shared" ca="1" si="135"/>
        <v>#NAME?</v>
      </c>
      <c r="AP332" s="222" t="e">
        <f t="shared" ca="1" si="135"/>
        <v>#NAME?</v>
      </c>
      <c r="AQ332" s="222" t="e">
        <f t="shared" ca="1" si="135"/>
        <v>#NAME?</v>
      </c>
      <c r="AR332" s="222" t="e">
        <f t="shared" ca="1" si="135"/>
        <v>#NAME?</v>
      </c>
      <c r="AS332" s="222" t="e">
        <f t="shared" ca="1" si="135"/>
        <v>#NAME?</v>
      </c>
      <c r="AT332" s="222" t="e">
        <f t="shared" ca="1" si="135"/>
        <v>#NAME?</v>
      </c>
      <c r="AU332" s="222" t="e">
        <f t="shared" ca="1" si="135"/>
        <v>#NAME?</v>
      </c>
      <c r="AX332" s="296"/>
      <c r="AZ332" s="298" t="s">
        <v>10981</v>
      </c>
      <c r="BB332" s="244" t="e">
        <f t="shared" ca="1" si="146"/>
        <v>#NAME?</v>
      </c>
      <c r="BC332" s="244" t="e">
        <f t="shared" ca="1" si="146"/>
        <v>#NAME?</v>
      </c>
      <c r="BD332" s="244" t="e">
        <f t="shared" ca="1" si="146"/>
        <v>#NAME?</v>
      </c>
      <c r="BE332" s="244" t="e">
        <f t="shared" ca="1" si="146"/>
        <v>#NAME?</v>
      </c>
      <c r="BF332" s="244" t="e">
        <f t="shared" ca="1" si="146"/>
        <v>#NAME?</v>
      </c>
      <c r="BG332" s="244" t="e">
        <f t="shared" ca="1" si="146"/>
        <v>#NAME?</v>
      </c>
      <c r="BH332" s="244" t="e">
        <f t="shared" ca="1" si="146"/>
        <v>#NAME?</v>
      </c>
      <c r="BI332" s="244" t="e">
        <f t="shared" ca="1" si="146"/>
        <v>#NAME?</v>
      </c>
      <c r="BJ332" s="244" t="e">
        <f t="shared" ca="1" si="148"/>
        <v>#NAME?</v>
      </c>
      <c r="BK332" s="244" t="e">
        <f t="shared" ca="1" si="148"/>
        <v>#NAME?</v>
      </c>
      <c r="BL332" s="244" t="e">
        <f t="shared" ca="1" si="148"/>
        <v>#NAME?</v>
      </c>
      <c r="BM332" s="244" t="e">
        <f t="shared" ca="1" si="148"/>
        <v>#NAME?</v>
      </c>
      <c r="BN332" s="244" t="e">
        <f t="shared" ca="1" si="148"/>
        <v>#NAME?</v>
      </c>
      <c r="BO332" s="244" t="e">
        <f t="shared" ca="1" si="148"/>
        <v>#NAME?</v>
      </c>
      <c r="BP332" s="244" t="e">
        <f t="shared" ca="1" si="148"/>
        <v>#NAME?</v>
      </c>
      <c r="BQ332" s="244" t="e">
        <f t="shared" ca="1" si="148"/>
        <v>#NAME?</v>
      </c>
      <c r="BR332" s="244" t="e">
        <f t="shared" ca="1" si="133"/>
        <v>#NAME?</v>
      </c>
      <c r="BS332" s="244" t="e">
        <f t="shared" ca="1" si="133"/>
        <v>#NAME?</v>
      </c>
      <c r="BV332" s="296"/>
      <c r="BX332" s="298" t="s">
        <v>10981</v>
      </c>
      <c r="BZ332" s="244" t="e">
        <f t="shared" ca="1" si="144"/>
        <v>#NAME?</v>
      </c>
      <c r="CA332" s="244" t="e">
        <f t="shared" ca="1" si="144"/>
        <v>#NAME?</v>
      </c>
      <c r="CB332" s="244" t="e">
        <f t="shared" ca="1" si="144"/>
        <v>#NAME?</v>
      </c>
      <c r="CC332" s="244" t="e">
        <f t="shared" ca="1" si="144"/>
        <v>#NAME?</v>
      </c>
      <c r="CD332" s="244" t="e">
        <f t="shared" ca="1" si="144"/>
        <v>#NAME?</v>
      </c>
      <c r="CE332" s="244" t="e">
        <f t="shared" ca="1" si="144"/>
        <v>#NAME?</v>
      </c>
      <c r="CF332" s="244" t="e">
        <f t="shared" ca="1" si="144"/>
        <v>#NAME?</v>
      </c>
      <c r="CG332" s="244" t="e">
        <f t="shared" ca="1" si="142"/>
        <v>#NAME?</v>
      </c>
      <c r="CH332" s="244" t="e">
        <f t="shared" ca="1" si="142"/>
        <v>#NAME?</v>
      </c>
      <c r="CI332" s="244" t="e">
        <f t="shared" ca="1" si="142"/>
        <v>#NAME?</v>
      </c>
      <c r="CJ332" s="244" t="e">
        <f t="shared" ca="1" si="142"/>
        <v>#NAME?</v>
      </c>
      <c r="CK332" s="244" t="e">
        <f t="shared" ca="1" si="142"/>
        <v>#NAME?</v>
      </c>
      <c r="CL332" s="244" t="e">
        <f t="shared" ca="1" si="142"/>
        <v>#NAME?</v>
      </c>
      <c r="CM332" s="244" t="e">
        <f t="shared" ca="1" si="142"/>
        <v>#NAME?</v>
      </c>
      <c r="CN332" s="244" t="e">
        <f t="shared" ca="1" si="142"/>
        <v>#NAME?</v>
      </c>
      <c r="CO332" s="244" t="e">
        <f t="shared" ca="1" si="142"/>
        <v>#NAME?</v>
      </c>
      <c r="CP332" s="244" t="e">
        <f t="shared" ca="1" si="142"/>
        <v>#NAME?</v>
      </c>
      <c r="CQ332" s="244" t="e">
        <f t="shared" ca="1" si="142"/>
        <v>#NAME?</v>
      </c>
      <c r="CT332" s="296"/>
      <c r="CV332" s="298" t="s">
        <v>10981</v>
      </c>
      <c r="CX332" s="244" t="e">
        <f t="shared" ca="1" si="145"/>
        <v>#NAME?</v>
      </c>
      <c r="CY332" s="244" t="e">
        <f t="shared" ca="1" si="145"/>
        <v>#NAME?</v>
      </c>
      <c r="CZ332" s="244" t="e">
        <f t="shared" ca="1" si="145"/>
        <v>#NAME?</v>
      </c>
      <c r="DA332" s="244" t="e">
        <f t="shared" ca="1" si="145"/>
        <v>#NAME?</v>
      </c>
      <c r="DB332" s="244" t="e">
        <f t="shared" ca="1" si="145"/>
        <v>#NAME?</v>
      </c>
      <c r="DC332" s="244" t="e">
        <f t="shared" ca="1" si="145"/>
        <v>#NAME?</v>
      </c>
      <c r="DD332" s="244" t="e">
        <f t="shared" ca="1" si="145"/>
        <v>#NAME?</v>
      </c>
      <c r="DE332" s="244" t="e">
        <f t="shared" ca="1" si="143"/>
        <v>#NAME?</v>
      </c>
      <c r="DF332" s="244" t="e">
        <f t="shared" ca="1" si="143"/>
        <v>#NAME?</v>
      </c>
      <c r="DG332" s="244" t="e">
        <f t="shared" ca="1" si="143"/>
        <v>#NAME?</v>
      </c>
      <c r="DH332" s="244" t="e">
        <f t="shared" ca="1" si="143"/>
        <v>#NAME?</v>
      </c>
      <c r="DI332" s="244" t="e">
        <f t="shared" ca="1" si="143"/>
        <v>#NAME?</v>
      </c>
      <c r="DJ332" s="244" t="e">
        <f t="shared" ca="1" si="143"/>
        <v>#NAME?</v>
      </c>
      <c r="DK332" s="244" t="e">
        <f t="shared" ca="1" si="143"/>
        <v>#NAME?</v>
      </c>
      <c r="DL332" s="244" t="e">
        <f t="shared" ca="1" si="143"/>
        <v>#NAME?</v>
      </c>
      <c r="DM332" s="244" t="e">
        <f t="shared" ca="1" si="143"/>
        <v>#NAME?</v>
      </c>
      <c r="DN332" s="244" t="e">
        <f t="shared" ca="1" si="143"/>
        <v>#NAME?</v>
      </c>
      <c r="DO332" s="244" t="e">
        <f t="shared" ca="1" si="143"/>
        <v>#NAME?</v>
      </c>
    </row>
    <row r="333" spans="2:119" ht="16.5" thickBot="1">
      <c r="B333" s="296"/>
      <c r="C333" s="297">
        <f t="shared" si="150"/>
        <v>130.89675406778434</v>
      </c>
      <c r="D333" s="298" t="s">
        <v>10992</v>
      </c>
      <c r="E333" s="293">
        <f t="shared" si="151"/>
        <v>131.25131843450137</v>
      </c>
      <c r="F333" s="221">
        <f t="shared" si="152"/>
        <v>374.67920189035158</v>
      </c>
      <c r="G333" s="221">
        <f t="shared" si="152"/>
        <v>374.30239325851153</v>
      </c>
      <c r="H333" s="221">
        <f t="shared" si="152"/>
        <v>373.92722961341104</v>
      </c>
      <c r="I333" s="221">
        <f t="shared" si="152"/>
        <v>373.41404983430903</v>
      </c>
      <c r="J333" s="221">
        <f t="shared" si="152"/>
        <v>372.90394182070702</v>
      </c>
      <c r="K333" s="221">
        <f t="shared" si="152"/>
        <v>372.39688365064717</v>
      </c>
      <c r="L333" s="221">
        <f t="shared" si="152"/>
        <v>371.71031647268336</v>
      </c>
      <c r="M333" s="221">
        <f t="shared" si="152"/>
        <v>370.84866275011029</v>
      </c>
      <c r="N333" s="221">
        <f t="shared" si="152"/>
        <v>369.99584622114355</v>
      </c>
      <c r="O333" s="221">
        <f t="shared" si="149"/>
        <v>368.66702462389276</v>
      </c>
      <c r="P333" s="221">
        <f t="shared" si="149"/>
        <v>367.35954852842775</v>
      </c>
      <c r="Q333" s="221">
        <f t="shared" si="149"/>
        <v>365.3952783844868</v>
      </c>
      <c r="R333" s="221">
        <f t="shared" si="149"/>
        <v>362.74159030277616</v>
      </c>
      <c r="S333" s="221">
        <f t="shared" si="140"/>
        <v>360.17673018799121</v>
      </c>
      <c r="T333" s="221">
        <f t="shared" si="140"/>
        <v>357.05243850697775</v>
      </c>
      <c r="U333" s="221">
        <f t="shared" si="140"/>
        <v>353.08758651621895</v>
      </c>
      <c r="V333" s="221">
        <f t="shared" si="140"/>
        <v>333.1980560300866</v>
      </c>
      <c r="W333" s="221">
        <f t="shared" si="140"/>
        <v>307.14807250228569</v>
      </c>
      <c r="Z333" s="296"/>
      <c r="AA333" s="294">
        <f t="shared" si="141"/>
        <v>2.0199999999999999E-2</v>
      </c>
      <c r="AB333" s="298" t="s">
        <v>10992</v>
      </c>
      <c r="AC333" s="295">
        <v>5.57E-2</v>
      </c>
      <c r="AD333" s="222" t="e">
        <f t="shared" ca="1" si="139"/>
        <v>#NAME?</v>
      </c>
      <c r="AE333" s="222" t="e">
        <f t="shared" ca="1" si="139"/>
        <v>#NAME?</v>
      </c>
      <c r="AF333" s="222" t="e">
        <f t="shared" ca="1" si="139"/>
        <v>#NAME?</v>
      </c>
      <c r="AG333" s="222" t="e">
        <f t="shared" ca="1" si="139"/>
        <v>#NAME?</v>
      </c>
      <c r="AH333" s="222" t="e">
        <f t="shared" ca="1" si="153"/>
        <v>#NAME?</v>
      </c>
      <c r="AI333" s="222" t="e">
        <f t="shared" ca="1" si="153"/>
        <v>#NAME?</v>
      </c>
      <c r="AJ333" s="222" t="e">
        <f t="shared" ca="1" si="153"/>
        <v>#NAME?</v>
      </c>
      <c r="AK333" s="222" t="e">
        <f t="shared" ca="1" si="153"/>
        <v>#NAME?</v>
      </c>
      <c r="AL333" s="222" t="e">
        <f t="shared" ca="1" si="153"/>
        <v>#NAME?</v>
      </c>
      <c r="AM333" s="222" t="e">
        <f t="shared" ca="1" si="153"/>
        <v>#NAME?</v>
      </c>
      <c r="AN333" s="222" t="e">
        <f t="shared" ca="1" si="153"/>
        <v>#NAME?</v>
      </c>
      <c r="AO333" s="222" t="e">
        <f t="shared" ca="1" si="135"/>
        <v>#NAME?</v>
      </c>
      <c r="AP333" s="222" t="e">
        <f t="shared" ca="1" si="135"/>
        <v>#NAME?</v>
      </c>
      <c r="AQ333" s="222" t="e">
        <f t="shared" ca="1" si="135"/>
        <v>#NAME?</v>
      </c>
      <c r="AR333" s="222" t="e">
        <f t="shared" ca="1" si="135"/>
        <v>#NAME?</v>
      </c>
      <c r="AS333" s="222" t="e">
        <f t="shared" ca="1" si="135"/>
        <v>#NAME?</v>
      </c>
      <c r="AT333" s="222" t="e">
        <f t="shared" ca="1" si="135"/>
        <v>#NAME?</v>
      </c>
      <c r="AU333" s="222" t="e">
        <f t="shared" ca="1" si="135"/>
        <v>#NAME?</v>
      </c>
      <c r="AX333" s="296"/>
      <c r="AZ333" s="298" t="s">
        <v>10992</v>
      </c>
      <c r="BB333" s="244" t="e">
        <f t="shared" ca="1" si="146"/>
        <v>#NAME?</v>
      </c>
      <c r="BC333" s="244" t="e">
        <f t="shared" ca="1" si="146"/>
        <v>#NAME?</v>
      </c>
      <c r="BD333" s="244" t="e">
        <f t="shared" ca="1" si="146"/>
        <v>#NAME?</v>
      </c>
      <c r="BE333" s="244" t="e">
        <f t="shared" ca="1" si="146"/>
        <v>#NAME?</v>
      </c>
      <c r="BF333" s="244" t="e">
        <f t="shared" ca="1" si="146"/>
        <v>#NAME?</v>
      </c>
      <c r="BG333" s="244" t="e">
        <f t="shared" ca="1" si="146"/>
        <v>#NAME?</v>
      </c>
      <c r="BH333" s="244" t="e">
        <f t="shared" ca="1" si="146"/>
        <v>#NAME?</v>
      </c>
      <c r="BI333" s="244" t="e">
        <f t="shared" ca="1" si="146"/>
        <v>#NAME?</v>
      </c>
      <c r="BJ333" s="244" t="e">
        <f t="shared" ca="1" si="148"/>
        <v>#NAME?</v>
      </c>
      <c r="BK333" s="244" t="e">
        <f t="shared" ca="1" si="148"/>
        <v>#NAME?</v>
      </c>
      <c r="BL333" s="244" t="e">
        <f t="shared" ca="1" si="148"/>
        <v>#NAME?</v>
      </c>
      <c r="BM333" s="244" t="e">
        <f t="shared" ca="1" si="148"/>
        <v>#NAME?</v>
      </c>
      <c r="BN333" s="244" t="e">
        <f t="shared" ca="1" si="148"/>
        <v>#NAME?</v>
      </c>
      <c r="BO333" s="244" t="e">
        <f t="shared" ca="1" si="148"/>
        <v>#NAME?</v>
      </c>
      <c r="BP333" s="244" t="e">
        <f t="shared" ca="1" si="148"/>
        <v>#NAME?</v>
      </c>
      <c r="BQ333" s="244" t="e">
        <f t="shared" ca="1" si="148"/>
        <v>#NAME?</v>
      </c>
      <c r="BR333" s="244" t="e">
        <f t="shared" ca="1" si="133"/>
        <v>#NAME?</v>
      </c>
      <c r="BS333" s="244" t="e">
        <f t="shared" ca="1" si="133"/>
        <v>#NAME?</v>
      </c>
      <c r="BV333" s="296"/>
      <c r="BX333" s="298" t="s">
        <v>10992</v>
      </c>
      <c r="BZ333" s="244" t="e">
        <f t="shared" ca="1" si="144"/>
        <v>#NAME?</v>
      </c>
      <c r="CA333" s="244" t="e">
        <f t="shared" ca="1" si="144"/>
        <v>#NAME?</v>
      </c>
      <c r="CB333" s="244" t="e">
        <f t="shared" ca="1" si="144"/>
        <v>#NAME?</v>
      </c>
      <c r="CC333" s="244" t="e">
        <f t="shared" ca="1" si="144"/>
        <v>#NAME?</v>
      </c>
      <c r="CD333" s="244" t="e">
        <f t="shared" ca="1" si="144"/>
        <v>#NAME?</v>
      </c>
      <c r="CE333" s="244" t="e">
        <f t="shared" ca="1" si="144"/>
        <v>#NAME?</v>
      </c>
      <c r="CF333" s="244" t="e">
        <f t="shared" ca="1" si="144"/>
        <v>#NAME?</v>
      </c>
      <c r="CG333" s="244" t="e">
        <f t="shared" ca="1" si="142"/>
        <v>#NAME?</v>
      </c>
      <c r="CH333" s="244" t="e">
        <f t="shared" ca="1" si="142"/>
        <v>#NAME?</v>
      </c>
      <c r="CI333" s="244" t="e">
        <f t="shared" ref="CG333:CQ396" ca="1" si="154">O333-$BR$82</f>
        <v>#NAME?</v>
      </c>
      <c r="CJ333" s="244" t="e">
        <f t="shared" ca="1" si="154"/>
        <v>#NAME?</v>
      </c>
      <c r="CK333" s="244" t="e">
        <f t="shared" ca="1" si="154"/>
        <v>#NAME?</v>
      </c>
      <c r="CL333" s="244" t="e">
        <f t="shared" ca="1" si="154"/>
        <v>#NAME?</v>
      </c>
      <c r="CM333" s="244" t="e">
        <f t="shared" ca="1" si="154"/>
        <v>#NAME?</v>
      </c>
      <c r="CN333" s="244" t="e">
        <f t="shared" ca="1" si="154"/>
        <v>#NAME?</v>
      </c>
      <c r="CO333" s="244" t="e">
        <f t="shared" ca="1" si="154"/>
        <v>#NAME?</v>
      </c>
      <c r="CP333" s="244" t="e">
        <f t="shared" ca="1" si="154"/>
        <v>#NAME?</v>
      </c>
      <c r="CQ333" s="244" t="e">
        <f t="shared" ca="1" si="154"/>
        <v>#NAME?</v>
      </c>
      <c r="CT333" s="296"/>
      <c r="CV333" s="298" t="s">
        <v>10992</v>
      </c>
      <c r="CX333" s="244" t="e">
        <f t="shared" ca="1" si="145"/>
        <v>#NAME?</v>
      </c>
      <c r="CY333" s="244" t="e">
        <f t="shared" ca="1" si="145"/>
        <v>#NAME?</v>
      </c>
      <c r="CZ333" s="244" t="e">
        <f t="shared" ca="1" si="145"/>
        <v>#NAME?</v>
      </c>
      <c r="DA333" s="244" t="e">
        <f t="shared" ca="1" si="145"/>
        <v>#NAME?</v>
      </c>
      <c r="DB333" s="244" t="e">
        <f t="shared" ca="1" si="145"/>
        <v>#NAME?</v>
      </c>
      <c r="DC333" s="244" t="e">
        <f t="shared" ca="1" si="145"/>
        <v>#NAME?</v>
      </c>
      <c r="DD333" s="244" t="e">
        <f t="shared" ca="1" si="145"/>
        <v>#NAME?</v>
      </c>
      <c r="DE333" s="244" t="e">
        <f t="shared" ca="1" si="143"/>
        <v>#NAME?</v>
      </c>
      <c r="DF333" s="244" t="e">
        <f t="shared" ca="1" si="143"/>
        <v>#NAME?</v>
      </c>
      <c r="DG333" s="244" t="e">
        <f t="shared" ref="DE333:DO396" ca="1" si="155">CI333^2*AM333</f>
        <v>#NAME?</v>
      </c>
      <c r="DH333" s="244" t="e">
        <f t="shared" ca="1" si="155"/>
        <v>#NAME?</v>
      </c>
      <c r="DI333" s="244" t="e">
        <f t="shared" ca="1" si="155"/>
        <v>#NAME?</v>
      </c>
      <c r="DJ333" s="244" t="e">
        <f t="shared" ca="1" si="155"/>
        <v>#NAME?</v>
      </c>
      <c r="DK333" s="244" t="e">
        <f t="shared" ca="1" si="155"/>
        <v>#NAME?</v>
      </c>
      <c r="DL333" s="244" t="e">
        <f t="shared" ca="1" si="155"/>
        <v>#NAME?</v>
      </c>
      <c r="DM333" s="244" t="e">
        <f t="shared" ca="1" si="155"/>
        <v>#NAME?</v>
      </c>
      <c r="DN333" s="244" t="e">
        <f t="shared" ca="1" si="155"/>
        <v>#NAME?</v>
      </c>
      <c r="DO333" s="244" t="e">
        <f t="shared" ca="1" si="155"/>
        <v>#NAME?</v>
      </c>
    </row>
    <row r="334" spans="2:119" ht="16.5" thickBot="1">
      <c r="B334" s="296"/>
      <c r="C334" s="297">
        <f t="shared" si="150"/>
        <v>130.89675406778434</v>
      </c>
      <c r="D334" s="298" t="s">
        <v>10994</v>
      </c>
      <c r="E334" s="293">
        <f t="shared" si="151"/>
        <v>128.7199154446343</v>
      </c>
      <c r="F334" s="221">
        <f t="shared" si="152"/>
        <v>372.14779890048453</v>
      </c>
      <c r="G334" s="221">
        <f t="shared" si="152"/>
        <v>371.77099026864448</v>
      </c>
      <c r="H334" s="221">
        <f t="shared" si="152"/>
        <v>371.39582662354394</v>
      </c>
      <c r="I334" s="221">
        <f t="shared" si="152"/>
        <v>370.88264684444192</v>
      </c>
      <c r="J334" s="221">
        <f t="shared" si="152"/>
        <v>370.37253883083997</v>
      </c>
      <c r="K334" s="221">
        <f t="shared" si="152"/>
        <v>369.86548066078007</v>
      </c>
      <c r="L334" s="221">
        <f t="shared" si="152"/>
        <v>369.17891348281626</v>
      </c>
      <c r="M334" s="221">
        <f t="shared" si="152"/>
        <v>368.31725976024325</v>
      </c>
      <c r="N334" s="221">
        <f t="shared" si="152"/>
        <v>367.46444323127645</v>
      </c>
      <c r="O334" s="221">
        <f t="shared" si="149"/>
        <v>366.13562163402571</v>
      </c>
      <c r="P334" s="221">
        <f t="shared" si="149"/>
        <v>364.82814553856065</v>
      </c>
      <c r="Q334" s="221">
        <f t="shared" si="149"/>
        <v>362.86387539461975</v>
      </c>
      <c r="R334" s="221">
        <f t="shared" si="149"/>
        <v>360.21018731290906</v>
      </c>
      <c r="S334" s="221">
        <f t="shared" si="140"/>
        <v>357.64532719812411</v>
      </c>
      <c r="T334" s="221">
        <f t="shared" si="140"/>
        <v>354.52103551711065</v>
      </c>
      <c r="U334" s="221">
        <f t="shared" si="140"/>
        <v>350.55618352635184</v>
      </c>
      <c r="V334" s="221">
        <f t="shared" si="140"/>
        <v>330.66665304021956</v>
      </c>
      <c r="W334" s="221">
        <f t="shared" si="140"/>
        <v>304.61666951241864</v>
      </c>
      <c r="Z334" s="296"/>
      <c r="AA334" s="294">
        <f t="shared" si="141"/>
        <v>2.0199999999999999E-2</v>
      </c>
      <c r="AB334" s="298" t="s">
        <v>10994</v>
      </c>
      <c r="AC334" s="295">
        <v>2.01E-2</v>
      </c>
      <c r="AD334" s="222" t="e">
        <f t="shared" ca="1" si="139"/>
        <v>#NAME?</v>
      </c>
      <c r="AE334" s="222" t="e">
        <f t="shared" ca="1" si="139"/>
        <v>#NAME?</v>
      </c>
      <c r="AF334" s="222" t="e">
        <f t="shared" ca="1" si="139"/>
        <v>#NAME?</v>
      </c>
      <c r="AG334" s="222" t="e">
        <f t="shared" ca="1" si="139"/>
        <v>#NAME?</v>
      </c>
      <c r="AH334" s="222" t="e">
        <f t="shared" ca="1" si="153"/>
        <v>#NAME?</v>
      </c>
      <c r="AI334" s="222" t="e">
        <f t="shared" ca="1" si="153"/>
        <v>#NAME?</v>
      </c>
      <c r="AJ334" s="222" t="e">
        <f t="shared" ca="1" si="153"/>
        <v>#NAME?</v>
      </c>
      <c r="AK334" s="222" t="e">
        <f t="shared" ca="1" si="153"/>
        <v>#NAME?</v>
      </c>
      <c r="AL334" s="222" t="e">
        <f t="shared" ca="1" si="153"/>
        <v>#NAME?</v>
      </c>
      <c r="AM334" s="222" t="e">
        <f t="shared" ca="1" si="153"/>
        <v>#NAME?</v>
      </c>
      <c r="AN334" s="222" t="e">
        <f t="shared" ca="1" si="153"/>
        <v>#NAME?</v>
      </c>
      <c r="AO334" s="222" t="e">
        <f t="shared" ca="1" si="135"/>
        <v>#NAME?</v>
      </c>
      <c r="AP334" s="222" t="e">
        <f t="shared" ca="1" si="135"/>
        <v>#NAME?</v>
      </c>
      <c r="AQ334" s="222" t="e">
        <f t="shared" ca="1" si="135"/>
        <v>#NAME?</v>
      </c>
      <c r="AR334" s="222" t="e">
        <f t="shared" ca="1" si="135"/>
        <v>#NAME?</v>
      </c>
      <c r="AS334" s="222" t="e">
        <f t="shared" ca="1" si="135"/>
        <v>#NAME?</v>
      </c>
      <c r="AT334" s="222" t="e">
        <f t="shared" ca="1" si="135"/>
        <v>#NAME?</v>
      </c>
      <c r="AU334" s="222" t="e">
        <f t="shared" ca="1" si="135"/>
        <v>#NAME?</v>
      </c>
      <c r="AX334" s="296"/>
      <c r="AZ334" s="298" t="s">
        <v>10994</v>
      </c>
      <c r="BB334" s="244" t="e">
        <f t="shared" ca="1" si="146"/>
        <v>#NAME?</v>
      </c>
      <c r="BC334" s="244" t="e">
        <f t="shared" ca="1" si="146"/>
        <v>#NAME?</v>
      </c>
      <c r="BD334" s="244" t="e">
        <f t="shared" ca="1" si="146"/>
        <v>#NAME?</v>
      </c>
      <c r="BE334" s="244" t="e">
        <f t="shared" ca="1" si="146"/>
        <v>#NAME?</v>
      </c>
      <c r="BF334" s="244" t="e">
        <f t="shared" ca="1" si="146"/>
        <v>#NAME?</v>
      </c>
      <c r="BG334" s="244" t="e">
        <f t="shared" ca="1" si="146"/>
        <v>#NAME?</v>
      </c>
      <c r="BH334" s="244" t="e">
        <f t="shared" ca="1" si="146"/>
        <v>#NAME?</v>
      </c>
      <c r="BI334" s="244" t="e">
        <f t="shared" ca="1" si="146"/>
        <v>#NAME?</v>
      </c>
      <c r="BJ334" s="244" t="e">
        <f t="shared" ca="1" si="148"/>
        <v>#NAME?</v>
      </c>
      <c r="BK334" s="244" t="e">
        <f t="shared" ca="1" si="148"/>
        <v>#NAME?</v>
      </c>
      <c r="BL334" s="244" t="e">
        <f t="shared" ca="1" si="148"/>
        <v>#NAME?</v>
      </c>
      <c r="BM334" s="244" t="e">
        <f t="shared" ca="1" si="148"/>
        <v>#NAME?</v>
      </c>
      <c r="BN334" s="244" t="e">
        <f t="shared" ca="1" si="148"/>
        <v>#NAME?</v>
      </c>
      <c r="BO334" s="244" t="e">
        <f t="shared" ca="1" si="148"/>
        <v>#NAME?</v>
      </c>
      <c r="BP334" s="244" t="e">
        <f t="shared" ca="1" si="148"/>
        <v>#NAME?</v>
      </c>
      <c r="BQ334" s="244" t="e">
        <f t="shared" ca="1" si="148"/>
        <v>#NAME?</v>
      </c>
      <c r="BR334" s="244" t="e">
        <f t="shared" ca="1" si="133"/>
        <v>#NAME?</v>
      </c>
      <c r="BS334" s="244" t="e">
        <f t="shared" ca="1" si="133"/>
        <v>#NAME?</v>
      </c>
      <c r="BV334" s="296"/>
      <c r="BX334" s="298" t="s">
        <v>10994</v>
      </c>
      <c r="BZ334" s="244" t="e">
        <f t="shared" ca="1" si="144"/>
        <v>#NAME?</v>
      </c>
      <c r="CA334" s="244" t="e">
        <f t="shared" ca="1" si="144"/>
        <v>#NAME?</v>
      </c>
      <c r="CB334" s="244" t="e">
        <f t="shared" ca="1" si="144"/>
        <v>#NAME?</v>
      </c>
      <c r="CC334" s="244" t="e">
        <f t="shared" ca="1" si="144"/>
        <v>#NAME?</v>
      </c>
      <c r="CD334" s="244" t="e">
        <f t="shared" ca="1" si="144"/>
        <v>#NAME?</v>
      </c>
      <c r="CE334" s="244" t="e">
        <f t="shared" ca="1" si="144"/>
        <v>#NAME?</v>
      </c>
      <c r="CF334" s="244" t="e">
        <f t="shared" ca="1" si="144"/>
        <v>#NAME?</v>
      </c>
      <c r="CG334" s="244" t="e">
        <f t="shared" ca="1" si="154"/>
        <v>#NAME?</v>
      </c>
      <c r="CH334" s="244" t="e">
        <f t="shared" ca="1" si="154"/>
        <v>#NAME?</v>
      </c>
      <c r="CI334" s="244" t="e">
        <f t="shared" ca="1" si="154"/>
        <v>#NAME?</v>
      </c>
      <c r="CJ334" s="244" t="e">
        <f t="shared" ca="1" si="154"/>
        <v>#NAME?</v>
      </c>
      <c r="CK334" s="244" t="e">
        <f t="shared" ca="1" si="154"/>
        <v>#NAME?</v>
      </c>
      <c r="CL334" s="244" t="e">
        <f t="shared" ca="1" si="154"/>
        <v>#NAME?</v>
      </c>
      <c r="CM334" s="244" t="e">
        <f t="shared" ca="1" si="154"/>
        <v>#NAME?</v>
      </c>
      <c r="CN334" s="244" t="e">
        <f t="shared" ca="1" si="154"/>
        <v>#NAME?</v>
      </c>
      <c r="CO334" s="244" t="e">
        <f t="shared" ca="1" si="154"/>
        <v>#NAME?</v>
      </c>
      <c r="CP334" s="244" t="e">
        <f t="shared" ca="1" si="154"/>
        <v>#NAME?</v>
      </c>
      <c r="CQ334" s="244" t="e">
        <f t="shared" ca="1" si="154"/>
        <v>#NAME?</v>
      </c>
      <c r="CT334" s="296"/>
      <c r="CV334" s="298" t="s">
        <v>10994</v>
      </c>
      <c r="CX334" s="244" t="e">
        <f t="shared" ca="1" si="145"/>
        <v>#NAME?</v>
      </c>
      <c r="CY334" s="244" t="e">
        <f t="shared" ca="1" si="145"/>
        <v>#NAME?</v>
      </c>
      <c r="CZ334" s="244" t="e">
        <f t="shared" ca="1" si="145"/>
        <v>#NAME?</v>
      </c>
      <c r="DA334" s="244" t="e">
        <f t="shared" ca="1" si="145"/>
        <v>#NAME?</v>
      </c>
      <c r="DB334" s="244" t="e">
        <f t="shared" ca="1" si="145"/>
        <v>#NAME?</v>
      </c>
      <c r="DC334" s="244" t="e">
        <f t="shared" ca="1" si="145"/>
        <v>#NAME?</v>
      </c>
      <c r="DD334" s="244" t="e">
        <f t="shared" ca="1" si="145"/>
        <v>#NAME?</v>
      </c>
      <c r="DE334" s="244" t="e">
        <f t="shared" ca="1" si="155"/>
        <v>#NAME?</v>
      </c>
      <c r="DF334" s="244" t="e">
        <f t="shared" ca="1" si="155"/>
        <v>#NAME?</v>
      </c>
      <c r="DG334" s="244" t="e">
        <f t="shared" ca="1" si="155"/>
        <v>#NAME?</v>
      </c>
      <c r="DH334" s="244" t="e">
        <f t="shared" ca="1" si="155"/>
        <v>#NAME?</v>
      </c>
      <c r="DI334" s="244" t="e">
        <f t="shared" ca="1" si="155"/>
        <v>#NAME?</v>
      </c>
      <c r="DJ334" s="244" t="e">
        <f t="shared" ca="1" si="155"/>
        <v>#NAME?</v>
      </c>
      <c r="DK334" s="244" t="e">
        <f t="shared" ca="1" si="155"/>
        <v>#NAME?</v>
      </c>
      <c r="DL334" s="244" t="e">
        <f t="shared" ca="1" si="155"/>
        <v>#NAME?</v>
      </c>
      <c r="DM334" s="244" t="e">
        <f t="shared" ca="1" si="155"/>
        <v>#NAME?</v>
      </c>
      <c r="DN334" s="244" t="e">
        <f t="shared" ca="1" si="155"/>
        <v>#NAME?</v>
      </c>
      <c r="DO334" s="244" t="e">
        <f t="shared" ca="1" si="155"/>
        <v>#NAME?</v>
      </c>
    </row>
    <row r="335" spans="2:119" ht="16.5" thickBot="1">
      <c r="B335" s="296"/>
      <c r="C335" s="297">
        <f t="shared" si="150"/>
        <v>130.89675406778434</v>
      </c>
      <c r="D335" s="298" t="s">
        <v>10996</v>
      </c>
      <c r="E335" s="293">
        <f t="shared" si="151"/>
        <v>125.30360400948862</v>
      </c>
      <c r="F335" s="221">
        <f t="shared" si="152"/>
        <v>368.73148746533889</v>
      </c>
      <c r="G335" s="221">
        <f t="shared" si="152"/>
        <v>368.35467883349884</v>
      </c>
      <c r="H335" s="221">
        <f t="shared" si="152"/>
        <v>367.9795151883983</v>
      </c>
      <c r="I335" s="221">
        <f t="shared" si="152"/>
        <v>367.46633540929622</v>
      </c>
      <c r="J335" s="221">
        <f t="shared" si="152"/>
        <v>366.95622739569427</v>
      </c>
      <c r="K335" s="221">
        <f t="shared" si="152"/>
        <v>366.44916922563436</v>
      </c>
      <c r="L335" s="221">
        <f t="shared" si="152"/>
        <v>365.76260204767061</v>
      </c>
      <c r="M335" s="221">
        <f t="shared" si="152"/>
        <v>364.9009483250976</v>
      </c>
      <c r="N335" s="221">
        <f t="shared" si="152"/>
        <v>364.04813179613075</v>
      </c>
      <c r="O335" s="221">
        <f t="shared" si="149"/>
        <v>362.71931019888001</v>
      </c>
      <c r="P335" s="221">
        <f t="shared" si="149"/>
        <v>361.411834103415</v>
      </c>
      <c r="Q335" s="221">
        <f t="shared" si="149"/>
        <v>359.44756395947411</v>
      </c>
      <c r="R335" s="221">
        <f t="shared" si="149"/>
        <v>356.79387587776341</v>
      </c>
      <c r="S335" s="221">
        <f t="shared" si="140"/>
        <v>354.22901576297841</v>
      </c>
      <c r="T335" s="221">
        <f t="shared" si="140"/>
        <v>351.10472408196495</v>
      </c>
      <c r="U335" s="221">
        <f t="shared" si="140"/>
        <v>347.13987209120614</v>
      </c>
      <c r="V335" s="221">
        <f t="shared" si="140"/>
        <v>327.25034160507391</v>
      </c>
      <c r="W335" s="221">
        <f t="shared" si="140"/>
        <v>301.20035807727299</v>
      </c>
      <c r="Z335" s="296"/>
      <c r="AA335" s="294">
        <f t="shared" si="141"/>
        <v>2.0199999999999999E-2</v>
      </c>
      <c r="AB335" s="298" t="s">
        <v>10996</v>
      </c>
      <c r="AC335" s="295">
        <v>8.0999999999999996E-3</v>
      </c>
      <c r="AD335" s="222" t="e">
        <f t="shared" ca="1" si="139"/>
        <v>#NAME?</v>
      </c>
      <c r="AE335" s="222" t="e">
        <f t="shared" ca="1" si="139"/>
        <v>#NAME?</v>
      </c>
      <c r="AF335" s="222" t="e">
        <f t="shared" ca="1" si="139"/>
        <v>#NAME?</v>
      </c>
      <c r="AG335" s="222" t="e">
        <f t="shared" ca="1" si="139"/>
        <v>#NAME?</v>
      </c>
      <c r="AH335" s="222" t="e">
        <f t="shared" ca="1" si="153"/>
        <v>#NAME?</v>
      </c>
      <c r="AI335" s="222" t="e">
        <f t="shared" ca="1" si="153"/>
        <v>#NAME?</v>
      </c>
      <c r="AJ335" s="222" t="e">
        <f t="shared" ca="1" si="153"/>
        <v>#NAME?</v>
      </c>
      <c r="AK335" s="222" t="e">
        <f t="shared" ca="1" si="153"/>
        <v>#NAME?</v>
      </c>
      <c r="AL335" s="222" t="e">
        <f t="shared" ca="1" si="153"/>
        <v>#NAME?</v>
      </c>
      <c r="AM335" s="222" t="e">
        <f t="shared" ca="1" si="153"/>
        <v>#NAME?</v>
      </c>
      <c r="AN335" s="222" t="e">
        <f t="shared" ca="1" si="153"/>
        <v>#NAME?</v>
      </c>
      <c r="AO335" s="222" t="e">
        <f t="shared" ca="1" si="135"/>
        <v>#NAME?</v>
      </c>
      <c r="AP335" s="222" t="e">
        <f t="shared" ca="1" si="135"/>
        <v>#NAME?</v>
      </c>
      <c r="AQ335" s="222" t="e">
        <f t="shared" ca="1" si="135"/>
        <v>#NAME?</v>
      </c>
      <c r="AR335" s="222" t="e">
        <f t="shared" ca="1" si="135"/>
        <v>#NAME?</v>
      </c>
      <c r="AS335" s="222" t="e">
        <f t="shared" ca="1" si="135"/>
        <v>#NAME?</v>
      </c>
      <c r="AT335" s="222" t="e">
        <f t="shared" ca="1" si="135"/>
        <v>#NAME?</v>
      </c>
      <c r="AU335" s="222" t="e">
        <f t="shared" ca="1" si="135"/>
        <v>#NAME?</v>
      </c>
      <c r="AX335" s="296"/>
      <c r="AZ335" s="298" t="s">
        <v>10996</v>
      </c>
      <c r="BB335" s="244" t="e">
        <f t="shared" ca="1" si="146"/>
        <v>#NAME?</v>
      </c>
      <c r="BC335" s="244" t="e">
        <f t="shared" ca="1" si="146"/>
        <v>#NAME?</v>
      </c>
      <c r="BD335" s="244" t="e">
        <f t="shared" ca="1" si="146"/>
        <v>#NAME?</v>
      </c>
      <c r="BE335" s="244" t="e">
        <f t="shared" ca="1" si="146"/>
        <v>#NAME?</v>
      </c>
      <c r="BF335" s="244" t="e">
        <f t="shared" ca="1" si="146"/>
        <v>#NAME?</v>
      </c>
      <c r="BG335" s="244" t="e">
        <f t="shared" ca="1" si="146"/>
        <v>#NAME?</v>
      </c>
      <c r="BH335" s="244" t="e">
        <f t="shared" ca="1" si="146"/>
        <v>#NAME?</v>
      </c>
      <c r="BI335" s="244" t="e">
        <f t="shared" ca="1" si="146"/>
        <v>#NAME?</v>
      </c>
      <c r="BJ335" s="244" t="e">
        <f t="shared" ca="1" si="148"/>
        <v>#NAME?</v>
      </c>
      <c r="BK335" s="244" t="e">
        <f t="shared" ca="1" si="148"/>
        <v>#NAME?</v>
      </c>
      <c r="BL335" s="244" t="e">
        <f t="shared" ca="1" si="148"/>
        <v>#NAME?</v>
      </c>
      <c r="BM335" s="244" t="e">
        <f t="shared" ca="1" si="148"/>
        <v>#NAME?</v>
      </c>
      <c r="BN335" s="244" t="e">
        <f t="shared" ca="1" si="148"/>
        <v>#NAME?</v>
      </c>
      <c r="BO335" s="244" t="e">
        <f t="shared" ca="1" si="148"/>
        <v>#NAME?</v>
      </c>
      <c r="BP335" s="244" t="e">
        <f t="shared" ca="1" si="148"/>
        <v>#NAME?</v>
      </c>
      <c r="BQ335" s="244" t="e">
        <f t="shared" ca="1" si="148"/>
        <v>#NAME?</v>
      </c>
      <c r="BR335" s="244" t="e">
        <f t="shared" ca="1" si="133"/>
        <v>#NAME?</v>
      </c>
      <c r="BS335" s="244" t="e">
        <f t="shared" ca="1" si="133"/>
        <v>#NAME?</v>
      </c>
      <c r="BV335" s="296"/>
      <c r="BX335" s="298" t="s">
        <v>10996</v>
      </c>
      <c r="BZ335" s="244" t="e">
        <f t="shared" ca="1" si="144"/>
        <v>#NAME?</v>
      </c>
      <c r="CA335" s="244" t="e">
        <f t="shared" ca="1" si="144"/>
        <v>#NAME?</v>
      </c>
      <c r="CB335" s="244" t="e">
        <f t="shared" ca="1" si="144"/>
        <v>#NAME?</v>
      </c>
      <c r="CC335" s="244" t="e">
        <f t="shared" ca="1" si="144"/>
        <v>#NAME?</v>
      </c>
      <c r="CD335" s="244" t="e">
        <f t="shared" ca="1" si="144"/>
        <v>#NAME?</v>
      </c>
      <c r="CE335" s="244" t="e">
        <f t="shared" ca="1" si="144"/>
        <v>#NAME?</v>
      </c>
      <c r="CF335" s="244" t="e">
        <f t="shared" ca="1" si="144"/>
        <v>#NAME?</v>
      </c>
      <c r="CG335" s="244" t="e">
        <f t="shared" ca="1" si="154"/>
        <v>#NAME?</v>
      </c>
      <c r="CH335" s="244" t="e">
        <f t="shared" ca="1" si="154"/>
        <v>#NAME?</v>
      </c>
      <c r="CI335" s="244" t="e">
        <f t="shared" ca="1" si="154"/>
        <v>#NAME?</v>
      </c>
      <c r="CJ335" s="244" t="e">
        <f t="shared" ca="1" si="154"/>
        <v>#NAME?</v>
      </c>
      <c r="CK335" s="244" t="e">
        <f t="shared" ca="1" si="154"/>
        <v>#NAME?</v>
      </c>
      <c r="CL335" s="244" t="e">
        <f t="shared" ca="1" si="154"/>
        <v>#NAME?</v>
      </c>
      <c r="CM335" s="244" t="e">
        <f t="shared" ca="1" si="154"/>
        <v>#NAME?</v>
      </c>
      <c r="CN335" s="244" t="e">
        <f t="shared" ca="1" si="154"/>
        <v>#NAME?</v>
      </c>
      <c r="CO335" s="244" t="e">
        <f t="shared" ca="1" si="154"/>
        <v>#NAME?</v>
      </c>
      <c r="CP335" s="244" t="e">
        <f t="shared" ca="1" si="154"/>
        <v>#NAME?</v>
      </c>
      <c r="CQ335" s="244" t="e">
        <f t="shared" ca="1" si="154"/>
        <v>#NAME?</v>
      </c>
      <c r="CT335" s="296"/>
      <c r="CV335" s="298" t="s">
        <v>10996</v>
      </c>
      <c r="CX335" s="244" t="e">
        <f t="shared" ca="1" si="145"/>
        <v>#NAME?</v>
      </c>
      <c r="CY335" s="244" t="e">
        <f t="shared" ca="1" si="145"/>
        <v>#NAME?</v>
      </c>
      <c r="CZ335" s="244" t="e">
        <f t="shared" ca="1" si="145"/>
        <v>#NAME?</v>
      </c>
      <c r="DA335" s="244" t="e">
        <f t="shared" ca="1" si="145"/>
        <v>#NAME?</v>
      </c>
      <c r="DB335" s="244" t="e">
        <f t="shared" ca="1" si="145"/>
        <v>#NAME?</v>
      </c>
      <c r="DC335" s="244" t="e">
        <f t="shared" ca="1" si="145"/>
        <v>#NAME?</v>
      </c>
      <c r="DD335" s="244" t="e">
        <f t="shared" ca="1" si="145"/>
        <v>#NAME?</v>
      </c>
      <c r="DE335" s="244" t="e">
        <f t="shared" ca="1" si="155"/>
        <v>#NAME?</v>
      </c>
      <c r="DF335" s="244" t="e">
        <f t="shared" ca="1" si="155"/>
        <v>#NAME?</v>
      </c>
      <c r="DG335" s="244" t="e">
        <f t="shared" ca="1" si="155"/>
        <v>#NAME?</v>
      </c>
      <c r="DH335" s="244" t="e">
        <f t="shared" ca="1" si="155"/>
        <v>#NAME?</v>
      </c>
      <c r="DI335" s="244" t="e">
        <f t="shared" ca="1" si="155"/>
        <v>#NAME?</v>
      </c>
      <c r="DJ335" s="244" t="e">
        <f t="shared" ca="1" si="155"/>
        <v>#NAME?</v>
      </c>
      <c r="DK335" s="244" t="e">
        <f t="shared" ca="1" si="155"/>
        <v>#NAME?</v>
      </c>
      <c r="DL335" s="244" t="e">
        <f t="shared" ca="1" si="155"/>
        <v>#NAME?</v>
      </c>
      <c r="DM335" s="244" t="e">
        <f t="shared" ca="1" si="155"/>
        <v>#NAME?</v>
      </c>
      <c r="DN335" s="244" t="e">
        <f t="shared" ca="1" si="155"/>
        <v>#NAME?</v>
      </c>
      <c r="DO335" s="244" t="e">
        <f t="shared" ca="1" si="155"/>
        <v>#NAME?</v>
      </c>
    </row>
    <row r="336" spans="2:119" ht="16.5" thickBot="1">
      <c r="B336" s="296"/>
      <c r="C336" s="297">
        <f t="shared" si="150"/>
        <v>130.89675406778434</v>
      </c>
      <c r="D336" s="298" t="s">
        <v>10998</v>
      </c>
      <c r="E336" s="293">
        <f t="shared" si="151"/>
        <v>122.00560181806223</v>
      </c>
      <c r="F336" s="221">
        <f t="shared" si="152"/>
        <v>365.43348527391248</v>
      </c>
      <c r="G336" s="221">
        <f t="shared" si="152"/>
        <v>365.05667664207243</v>
      </c>
      <c r="H336" s="221">
        <f t="shared" si="152"/>
        <v>364.68151299697189</v>
      </c>
      <c r="I336" s="221">
        <f t="shared" si="152"/>
        <v>364.16833321786987</v>
      </c>
      <c r="J336" s="221">
        <f t="shared" si="152"/>
        <v>363.65822520426786</v>
      </c>
      <c r="K336" s="221">
        <f t="shared" si="152"/>
        <v>363.15116703420802</v>
      </c>
      <c r="L336" s="221">
        <f t="shared" si="152"/>
        <v>362.46459985624421</v>
      </c>
      <c r="M336" s="221">
        <f t="shared" si="152"/>
        <v>361.6029461336712</v>
      </c>
      <c r="N336" s="221">
        <f t="shared" si="152"/>
        <v>360.7501296047044</v>
      </c>
      <c r="O336" s="221">
        <f t="shared" si="149"/>
        <v>359.4213080074536</v>
      </c>
      <c r="P336" s="221">
        <f t="shared" si="149"/>
        <v>358.1138319119886</v>
      </c>
      <c r="Q336" s="221">
        <f t="shared" si="149"/>
        <v>356.1495617680477</v>
      </c>
      <c r="R336" s="221">
        <f t="shared" si="149"/>
        <v>353.49587368633701</v>
      </c>
      <c r="S336" s="221">
        <f t="shared" si="140"/>
        <v>350.93101357155206</v>
      </c>
      <c r="T336" s="221">
        <f t="shared" si="140"/>
        <v>347.8067218905386</v>
      </c>
      <c r="U336" s="221">
        <f t="shared" si="140"/>
        <v>343.84186989977979</v>
      </c>
      <c r="V336" s="221">
        <f t="shared" si="140"/>
        <v>323.95233941364751</v>
      </c>
      <c r="W336" s="221">
        <f t="shared" si="140"/>
        <v>297.90235588584659</v>
      </c>
      <c r="Z336" s="296"/>
      <c r="AA336" s="294">
        <f t="shared" si="141"/>
        <v>2.0199999999999999E-2</v>
      </c>
      <c r="AB336" s="298" t="s">
        <v>10998</v>
      </c>
      <c r="AC336" s="295">
        <v>3.5999999999999999E-3</v>
      </c>
      <c r="AD336" s="222" t="e">
        <f t="shared" ca="1" si="139"/>
        <v>#NAME?</v>
      </c>
      <c r="AE336" s="222" t="e">
        <f t="shared" ca="1" si="139"/>
        <v>#NAME?</v>
      </c>
      <c r="AF336" s="222" t="e">
        <f t="shared" ca="1" si="139"/>
        <v>#NAME?</v>
      </c>
      <c r="AG336" s="222" t="e">
        <f t="shared" ca="1" si="139"/>
        <v>#NAME?</v>
      </c>
      <c r="AH336" s="222" t="e">
        <f t="shared" ca="1" si="153"/>
        <v>#NAME?</v>
      </c>
      <c r="AI336" s="222" t="e">
        <f t="shared" ca="1" si="153"/>
        <v>#NAME?</v>
      </c>
      <c r="AJ336" s="222" t="e">
        <f t="shared" ca="1" si="153"/>
        <v>#NAME?</v>
      </c>
      <c r="AK336" s="222" t="e">
        <f t="shared" ca="1" si="153"/>
        <v>#NAME?</v>
      </c>
      <c r="AL336" s="222" t="e">
        <f t="shared" ca="1" si="153"/>
        <v>#NAME?</v>
      </c>
      <c r="AM336" s="222" t="e">
        <f t="shared" ca="1" si="153"/>
        <v>#NAME?</v>
      </c>
      <c r="AN336" s="222" t="e">
        <f t="shared" ca="1" si="153"/>
        <v>#NAME?</v>
      </c>
      <c r="AO336" s="222" t="e">
        <f t="shared" ca="1" si="135"/>
        <v>#NAME?</v>
      </c>
      <c r="AP336" s="222" t="e">
        <f t="shared" ca="1" si="135"/>
        <v>#NAME?</v>
      </c>
      <c r="AQ336" s="222" t="e">
        <f t="shared" ca="1" si="135"/>
        <v>#NAME?</v>
      </c>
      <c r="AR336" s="222" t="e">
        <f t="shared" ca="1" si="135"/>
        <v>#NAME?</v>
      </c>
      <c r="AS336" s="222" t="e">
        <f t="shared" ca="1" si="135"/>
        <v>#NAME?</v>
      </c>
      <c r="AT336" s="222" t="e">
        <f t="shared" ca="1" si="135"/>
        <v>#NAME?</v>
      </c>
      <c r="AU336" s="222" t="e">
        <f t="shared" ca="1" si="135"/>
        <v>#NAME?</v>
      </c>
      <c r="AX336" s="296"/>
      <c r="AZ336" s="298" t="s">
        <v>10998</v>
      </c>
      <c r="BB336" s="244" t="e">
        <f t="shared" ca="1" si="146"/>
        <v>#NAME?</v>
      </c>
      <c r="BC336" s="244" t="e">
        <f t="shared" ca="1" si="146"/>
        <v>#NAME?</v>
      </c>
      <c r="BD336" s="244" t="e">
        <f t="shared" ca="1" si="146"/>
        <v>#NAME?</v>
      </c>
      <c r="BE336" s="244" t="e">
        <f t="shared" ca="1" si="146"/>
        <v>#NAME?</v>
      </c>
      <c r="BF336" s="244" t="e">
        <f t="shared" ca="1" si="146"/>
        <v>#NAME?</v>
      </c>
      <c r="BG336" s="244" t="e">
        <f t="shared" ca="1" si="146"/>
        <v>#NAME?</v>
      </c>
      <c r="BH336" s="244" t="e">
        <f t="shared" ca="1" si="146"/>
        <v>#NAME?</v>
      </c>
      <c r="BI336" s="244" t="e">
        <f t="shared" ca="1" si="146"/>
        <v>#NAME?</v>
      </c>
      <c r="BJ336" s="244" t="e">
        <f t="shared" ca="1" si="148"/>
        <v>#NAME?</v>
      </c>
      <c r="BK336" s="244" t="e">
        <f t="shared" ca="1" si="148"/>
        <v>#NAME?</v>
      </c>
      <c r="BL336" s="244" t="e">
        <f t="shared" ca="1" si="148"/>
        <v>#NAME?</v>
      </c>
      <c r="BM336" s="244" t="e">
        <f t="shared" ca="1" si="148"/>
        <v>#NAME?</v>
      </c>
      <c r="BN336" s="244" t="e">
        <f t="shared" ca="1" si="148"/>
        <v>#NAME?</v>
      </c>
      <c r="BO336" s="244" t="e">
        <f t="shared" ca="1" si="148"/>
        <v>#NAME?</v>
      </c>
      <c r="BP336" s="244" t="e">
        <f t="shared" ca="1" si="148"/>
        <v>#NAME?</v>
      </c>
      <c r="BQ336" s="244" t="e">
        <f t="shared" ca="1" si="148"/>
        <v>#NAME?</v>
      </c>
      <c r="BR336" s="244" t="e">
        <f t="shared" ca="1" si="133"/>
        <v>#NAME?</v>
      </c>
      <c r="BS336" s="244" t="e">
        <f t="shared" ca="1" si="133"/>
        <v>#NAME?</v>
      </c>
      <c r="BV336" s="296"/>
      <c r="BX336" s="298" t="s">
        <v>10998</v>
      </c>
      <c r="BZ336" s="244" t="e">
        <f t="shared" ca="1" si="144"/>
        <v>#NAME?</v>
      </c>
      <c r="CA336" s="244" t="e">
        <f t="shared" ca="1" si="144"/>
        <v>#NAME?</v>
      </c>
      <c r="CB336" s="244" t="e">
        <f t="shared" ca="1" si="144"/>
        <v>#NAME?</v>
      </c>
      <c r="CC336" s="244" t="e">
        <f t="shared" ca="1" si="144"/>
        <v>#NAME?</v>
      </c>
      <c r="CD336" s="244" t="e">
        <f t="shared" ca="1" si="144"/>
        <v>#NAME?</v>
      </c>
      <c r="CE336" s="244" t="e">
        <f t="shared" ca="1" si="144"/>
        <v>#NAME?</v>
      </c>
      <c r="CF336" s="244" t="e">
        <f t="shared" ca="1" si="144"/>
        <v>#NAME?</v>
      </c>
      <c r="CG336" s="244" t="e">
        <f t="shared" ca="1" si="154"/>
        <v>#NAME?</v>
      </c>
      <c r="CH336" s="244" t="e">
        <f t="shared" ca="1" si="154"/>
        <v>#NAME?</v>
      </c>
      <c r="CI336" s="244" t="e">
        <f t="shared" ca="1" si="154"/>
        <v>#NAME?</v>
      </c>
      <c r="CJ336" s="244" t="e">
        <f t="shared" ca="1" si="154"/>
        <v>#NAME?</v>
      </c>
      <c r="CK336" s="244" t="e">
        <f t="shared" ca="1" si="154"/>
        <v>#NAME?</v>
      </c>
      <c r="CL336" s="244" t="e">
        <f t="shared" ca="1" si="154"/>
        <v>#NAME?</v>
      </c>
      <c r="CM336" s="244" t="e">
        <f t="shared" ca="1" si="154"/>
        <v>#NAME?</v>
      </c>
      <c r="CN336" s="244" t="e">
        <f t="shared" ca="1" si="154"/>
        <v>#NAME?</v>
      </c>
      <c r="CO336" s="244" t="e">
        <f t="shared" ca="1" si="154"/>
        <v>#NAME?</v>
      </c>
      <c r="CP336" s="244" t="e">
        <f t="shared" ca="1" si="154"/>
        <v>#NAME?</v>
      </c>
      <c r="CQ336" s="244" t="e">
        <f t="shared" ca="1" si="154"/>
        <v>#NAME?</v>
      </c>
      <c r="CT336" s="296"/>
      <c r="CV336" s="298" t="s">
        <v>10998</v>
      </c>
      <c r="CX336" s="244" t="e">
        <f t="shared" ca="1" si="145"/>
        <v>#NAME?</v>
      </c>
      <c r="CY336" s="244" t="e">
        <f t="shared" ca="1" si="145"/>
        <v>#NAME?</v>
      </c>
      <c r="CZ336" s="244" t="e">
        <f t="shared" ca="1" si="145"/>
        <v>#NAME?</v>
      </c>
      <c r="DA336" s="244" t="e">
        <f t="shared" ca="1" si="145"/>
        <v>#NAME?</v>
      </c>
      <c r="DB336" s="244" t="e">
        <f t="shared" ca="1" si="145"/>
        <v>#NAME?</v>
      </c>
      <c r="DC336" s="244" t="e">
        <f t="shared" ca="1" si="145"/>
        <v>#NAME?</v>
      </c>
      <c r="DD336" s="244" t="e">
        <f t="shared" ca="1" si="145"/>
        <v>#NAME?</v>
      </c>
      <c r="DE336" s="244" t="e">
        <f t="shared" ca="1" si="155"/>
        <v>#NAME?</v>
      </c>
      <c r="DF336" s="244" t="e">
        <f t="shared" ca="1" si="155"/>
        <v>#NAME?</v>
      </c>
      <c r="DG336" s="244" t="e">
        <f t="shared" ca="1" si="155"/>
        <v>#NAME?</v>
      </c>
      <c r="DH336" s="244" t="e">
        <f t="shared" ca="1" si="155"/>
        <v>#NAME?</v>
      </c>
      <c r="DI336" s="244" t="e">
        <f t="shared" ca="1" si="155"/>
        <v>#NAME?</v>
      </c>
      <c r="DJ336" s="244" t="e">
        <f t="shared" ca="1" si="155"/>
        <v>#NAME?</v>
      </c>
      <c r="DK336" s="244" t="e">
        <f t="shared" ca="1" si="155"/>
        <v>#NAME?</v>
      </c>
      <c r="DL336" s="244" t="e">
        <f t="shared" ca="1" si="155"/>
        <v>#NAME?</v>
      </c>
      <c r="DM336" s="244" t="e">
        <f t="shared" ca="1" si="155"/>
        <v>#NAME?</v>
      </c>
      <c r="DN336" s="244" t="e">
        <f t="shared" ca="1" si="155"/>
        <v>#NAME?</v>
      </c>
      <c r="DO336" s="244" t="e">
        <f t="shared" ca="1" si="155"/>
        <v>#NAME?</v>
      </c>
    </row>
    <row r="337" spans="2:119" ht="16.5" thickBot="1">
      <c r="B337" s="296"/>
      <c r="C337" s="297">
        <f t="shared" si="150"/>
        <v>130.89675406778434</v>
      </c>
      <c r="D337" s="298" t="s">
        <v>11000</v>
      </c>
      <c r="E337" s="293">
        <f t="shared" si="151"/>
        <v>117.99361270581863</v>
      </c>
      <c r="F337" s="221">
        <f t="shared" si="152"/>
        <v>361.42149616166887</v>
      </c>
      <c r="G337" s="221">
        <f t="shared" si="152"/>
        <v>361.04468752982882</v>
      </c>
      <c r="H337" s="221">
        <f t="shared" si="152"/>
        <v>360.66952388472828</v>
      </c>
      <c r="I337" s="221">
        <f t="shared" si="152"/>
        <v>360.15634410562626</v>
      </c>
      <c r="J337" s="221">
        <f t="shared" si="152"/>
        <v>359.64623609202431</v>
      </c>
      <c r="K337" s="221">
        <f t="shared" si="152"/>
        <v>359.1391779219644</v>
      </c>
      <c r="L337" s="221">
        <f t="shared" si="152"/>
        <v>358.45261074400059</v>
      </c>
      <c r="M337" s="221">
        <f t="shared" si="152"/>
        <v>357.59095702142758</v>
      </c>
      <c r="N337" s="221">
        <f t="shared" si="152"/>
        <v>356.73814049246079</v>
      </c>
      <c r="O337" s="221">
        <f t="shared" si="149"/>
        <v>355.40931889521005</v>
      </c>
      <c r="P337" s="221">
        <f t="shared" si="149"/>
        <v>354.10184279974499</v>
      </c>
      <c r="Q337" s="221">
        <f t="shared" si="149"/>
        <v>352.13757265580409</v>
      </c>
      <c r="R337" s="221">
        <f t="shared" si="149"/>
        <v>349.48388457409339</v>
      </c>
      <c r="S337" s="221">
        <f t="shared" si="140"/>
        <v>346.91902445930845</v>
      </c>
      <c r="T337" s="221">
        <f t="shared" si="140"/>
        <v>343.79473277829499</v>
      </c>
      <c r="U337" s="221">
        <f t="shared" si="140"/>
        <v>339.82988078753618</v>
      </c>
      <c r="V337" s="221">
        <f t="shared" si="140"/>
        <v>319.9403503014039</v>
      </c>
      <c r="W337" s="221">
        <f t="shared" si="140"/>
        <v>293.89036677360298</v>
      </c>
      <c r="Z337" s="296"/>
      <c r="AA337" s="294">
        <f t="shared" si="141"/>
        <v>2.0199999999999999E-2</v>
      </c>
      <c r="AB337" s="298" t="s">
        <v>11000</v>
      </c>
      <c r="AC337" s="295">
        <v>2.0999999999999999E-3</v>
      </c>
      <c r="AD337" s="222" t="e">
        <f t="shared" ca="1" si="139"/>
        <v>#NAME?</v>
      </c>
      <c r="AE337" s="222" t="e">
        <f t="shared" ca="1" si="139"/>
        <v>#NAME?</v>
      </c>
      <c r="AF337" s="222" t="e">
        <f t="shared" ca="1" si="139"/>
        <v>#NAME?</v>
      </c>
      <c r="AG337" s="222" t="e">
        <f t="shared" ca="1" si="139"/>
        <v>#NAME?</v>
      </c>
      <c r="AH337" s="222" t="e">
        <f t="shared" ca="1" si="153"/>
        <v>#NAME?</v>
      </c>
      <c r="AI337" s="222" t="e">
        <f t="shared" ca="1" si="153"/>
        <v>#NAME?</v>
      </c>
      <c r="AJ337" s="222" t="e">
        <f t="shared" ca="1" si="153"/>
        <v>#NAME?</v>
      </c>
      <c r="AK337" s="222" t="e">
        <f t="shared" ca="1" si="153"/>
        <v>#NAME?</v>
      </c>
      <c r="AL337" s="222" t="e">
        <f t="shared" ca="1" si="153"/>
        <v>#NAME?</v>
      </c>
      <c r="AM337" s="222" t="e">
        <f t="shared" ca="1" si="153"/>
        <v>#NAME?</v>
      </c>
      <c r="AN337" s="222" t="e">
        <f t="shared" ca="1" si="153"/>
        <v>#NAME?</v>
      </c>
      <c r="AO337" s="222" t="e">
        <f t="shared" ca="1" si="135"/>
        <v>#NAME?</v>
      </c>
      <c r="AP337" s="222" t="e">
        <f t="shared" ca="1" si="135"/>
        <v>#NAME?</v>
      </c>
      <c r="AQ337" s="222" t="e">
        <f t="shared" ca="1" si="135"/>
        <v>#NAME?</v>
      </c>
      <c r="AR337" s="222" t="e">
        <f t="shared" ca="1" si="135"/>
        <v>#NAME?</v>
      </c>
      <c r="AS337" s="222" t="e">
        <f t="shared" ca="1" si="135"/>
        <v>#NAME?</v>
      </c>
      <c r="AT337" s="222" t="e">
        <f t="shared" ca="1" si="135"/>
        <v>#NAME?</v>
      </c>
      <c r="AU337" s="222" t="e">
        <f t="shared" ca="1" si="135"/>
        <v>#NAME?</v>
      </c>
      <c r="AX337" s="296"/>
      <c r="AZ337" s="298" t="s">
        <v>11000</v>
      </c>
      <c r="BB337" s="244" t="e">
        <f t="shared" ca="1" si="146"/>
        <v>#NAME?</v>
      </c>
      <c r="BC337" s="244" t="e">
        <f t="shared" ca="1" si="146"/>
        <v>#NAME?</v>
      </c>
      <c r="BD337" s="244" t="e">
        <f t="shared" ca="1" si="146"/>
        <v>#NAME?</v>
      </c>
      <c r="BE337" s="244" t="e">
        <f t="shared" ca="1" si="146"/>
        <v>#NAME?</v>
      </c>
      <c r="BF337" s="244" t="e">
        <f t="shared" ca="1" si="146"/>
        <v>#NAME?</v>
      </c>
      <c r="BG337" s="244" t="e">
        <f t="shared" ca="1" si="146"/>
        <v>#NAME?</v>
      </c>
      <c r="BH337" s="244" t="e">
        <f t="shared" ca="1" si="146"/>
        <v>#NAME?</v>
      </c>
      <c r="BI337" s="244" t="e">
        <f t="shared" ca="1" si="146"/>
        <v>#NAME?</v>
      </c>
      <c r="BJ337" s="244" t="e">
        <f t="shared" ca="1" si="148"/>
        <v>#NAME?</v>
      </c>
      <c r="BK337" s="244" t="e">
        <f t="shared" ca="1" si="148"/>
        <v>#NAME?</v>
      </c>
      <c r="BL337" s="244" t="e">
        <f t="shared" ca="1" si="148"/>
        <v>#NAME?</v>
      </c>
      <c r="BM337" s="244" t="e">
        <f t="shared" ca="1" si="148"/>
        <v>#NAME?</v>
      </c>
      <c r="BN337" s="244" t="e">
        <f t="shared" ca="1" si="148"/>
        <v>#NAME?</v>
      </c>
      <c r="BO337" s="244" t="e">
        <f t="shared" ca="1" si="148"/>
        <v>#NAME?</v>
      </c>
      <c r="BP337" s="244" t="e">
        <f t="shared" ca="1" si="148"/>
        <v>#NAME?</v>
      </c>
      <c r="BQ337" s="244" t="e">
        <f t="shared" ca="1" si="148"/>
        <v>#NAME?</v>
      </c>
      <c r="BR337" s="244" t="e">
        <f t="shared" ca="1" si="133"/>
        <v>#NAME?</v>
      </c>
      <c r="BS337" s="244" t="e">
        <f t="shared" ca="1" si="133"/>
        <v>#NAME?</v>
      </c>
      <c r="BV337" s="296"/>
      <c r="BX337" s="298" t="s">
        <v>11000</v>
      </c>
      <c r="BZ337" s="244" t="e">
        <f t="shared" ca="1" si="144"/>
        <v>#NAME?</v>
      </c>
      <c r="CA337" s="244" t="e">
        <f t="shared" ca="1" si="144"/>
        <v>#NAME?</v>
      </c>
      <c r="CB337" s="244" t="e">
        <f t="shared" ca="1" si="144"/>
        <v>#NAME?</v>
      </c>
      <c r="CC337" s="244" t="e">
        <f t="shared" ca="1" si="144"/>
        <v>#NAME?</v>
      </c>
      <c r="CD337" s="244" t="e">
        <f t="shared" ca="1" si="144"/>
        <v>#NAME?</v>
      </c>
      <c r="CE337" s="244" t="e">
        <f t="shared" ca="1" si="144"/>
        <v>#NAME?</v>
      </c>
      <c r="CF337" s="244" t="e">
        <f t="shared" ca="1" si="144"/>
        <v>#NAME?</v>
      </c>
      <c r="CG337" s="244" t="e">
        <f t="shared" ca="1" si="154"/>
        <v>#NAME?</v>
      </c>
      <c r="CH337" s="244" t="e">
        <f t="shared" ca="1" si="154"/>
        <v>#NAME?</v>
      </c>
      <c r="CI337" s="244" t="e">
        <f t="shared" ca="1" si="154"/>
        <v>#NAME?</v>
      </c>
      <c r="CJ337" s="244" t="e">
        <f t="shared" ca="1" si="154"/>
        <v>#NAME?</v>
      </c>
      <c r="CK337" s="244" t="e">
        <f t="shared" ca="1" si="154"/>
        <v>#NAME?</v>
      </c>
      <c r="CL337" s="244" t="e">
        <f t="shared" ca="1" si="154"/>
        <v>#NAME?</v>
      </c>
      <c r="CM337" s="244" t="e">
        <f t="shared" ca="1" si="154"/>
        <v>#NAME?</v>
      </c>
      <c r="CN337" s="244" t="e">
        <f t="shared" ca="1" si="154"/>
        <v>#NAME?</v>
      </c>
      <c r="CO337" s="244" t="e">
        <f t="shared" ca="1" si="154"/>
        <v>#NAME?</v>
      </c>
      <c r="CP337" s="244" t="e">
        <f t="shared" ca="1" si="154"/>
        <v>#NAME?</v>
      </c>
      <c r="CQ337" s="244" t="e">
        <f t="shared" ca="1" si="154"/>
        <v>#NAME?</v>
      </c>
      <c r="CT337" s="296"/>
      <c r="CV337" s="298" t="s">
        <v>11000</v>
      </c>
      <c r="CX337" s="244" t="e">
        <f t="shared" ca="1" si="145"/>
        <v>#NAME?</v>
      </c>
      <c r="CY337" s="244" t="e">
        <f t="shared" ca="1" si="145"/>
        <v>#NAME?</v>
      </c>
      <c r="CZ337" s="244" t="e">
        <f t="shared" ca="1" si="145"/>
        <v>#NAME?</v>
      </c>
      <c r="DA337" s="244" t="e">
        <f t="shared" ca="1" si="145"/>
        <v>#NAME?</v>
      </c>
      <c r="DB337" s="244" t="e">
        <f t="shared" ca="1" si="145"/>
        <v>#NAME?</v>
      </c>
      <c r="DC337" s="244" t="e">
        <f t="shared" ca="1" si="145"/>
        <v>#NAME?</v>
      </c>
      <c r="DD337" s="244" t="e">
        <f t="shared" ca="1" si="145"/>
        <v>#NAME?</v>
      </c>
      <c r="DE337" s="244" t="e">
        <f t="shared" ca="1" si="155"/>
        <v>#NAME?</v>
      </c>
      <c r="DF337" s="244" t="e">
        <f t="shared" ca="1" si="155"/>
        <v>#NAME?</v>
      </c>
      <c r="DG337" s="244" t="e">
        <f t="shared" ca="1" si="155"/>
        <v>#NAME?</v>
      </c>
      <c r="DH337" s="244" t="e">
        <f t="shared" ca="1" si="155"/>
        <v>#NAME?</v>
      </c>
      <c r="DI337" s="244" t="e">
        <f t="shared" ca="1" si="155"/>
        <v>#NAME?</v>
      </c>
      <c r="DJ337" s="244" t="e">
        <f t="shared" ca="1" si="155"/>
        <v>#NAME?</v>
      </c>
      <c r="DK337" s="244" t="e">
        <f t="shared" ca="1" si="155"/>
        <v>#NAME?</v>
      </c>
      <c r="DL337" s="244" t="e">
        <f t="shared" ca="1" si="155"/>
        <v>#NAME?</v>
      </c>
      <c r="DM337" s="244" t="e">
        <f t="shared" ca="1" si="155"/>
        <v>#NAME?</v>
      </c>
      <c r="DN337" s="244" t="e">
        <f t="shared" ca="1" si="155"/>
        <v>#NAME?</v>
      </c>
      <c r="DO337" s="244" t="e">
        <f t="shared" ca="1" si="155"/>
        <v>#NAME?</v>
      </c>
    </row>
    <row r="338" spans="2:119" ht="16.5" thickBot="1">
      <c r="B338" s="296"/>
      <c r="C338" s="297">
        <f t="shared" si="150"/>
        <v>130.89675406778434</v>
      </c>
      <c r="D338" s="298" t="s">
        <v>11001</v>
      </c>
      <c r="E338" s="293">
        <f t="shared" si="151"/>
        <v>112.91089982043992</v>
      </c>
      <c r="F338" s="221">
        <f t="shared" si="152"/>
        <v>356.33878327629014</v>
      </c>
      <c r="G338" s="221">
        <f t="shared" si="152"/>
        <v>355.96197464445009</v>
      </c>
      <c r="H338" s="221">
        <f t="shared" si="152"/>
        <v>355.58681099934961</v>
      </c>
      <c r="I338" s="221">
        <f t="shared" si="152"/>
        <v>355.07363122024753</v>
      </c>
      <c r="J338" s="221">
        <f t="shared" si="152"/>
        <v>354.56352320664558</v>
      </c>
      <c r="K338" s="221">
        <f t="shared" si="152"/>
        <v>354.05646503658568</v>
      </c>
      <c r="L338" s="221">
        <f t="shared" si="152"/>
        <v>353.36989785862193</v>
      </c>
      <c r="M338" s="221">
        <f t="shared" si="152"/>
        <v>352.50824413604886</v>
      </c>
      <c r="N338" s="221">
        <f t="shared" si="152"/>
        <v>351.65542760708206</v>
      </c>
      <c r="O338" s="221">
        <f t="shared" si="149"/>
        <v>350.32660600983132</v>
      </c>
      <c r="P338" s="221">
        <f t="shared" si="149"/>
        <v>349.01912991436632</v>
      </c>
      <c r="Q338" s="221">
        <f t="shared" si="149"/>
        <v>347.05485977042537</v>
      </c>
      <c r="R338" s="221">
        <f t="shared" si="149"/>
        <v>344.40117168871473</v>
      </c>
      <c r="S338" s="221">
        <f t="shared" si="140"/>
        <v>341.83631157392972</v>
      </c>
      <c r="T338" s="221">
        <f t="shared" si="140"/>
        <v>338.71201989291626</v>
      </c>
      <c r="U338" s="221">
        <f t="shared" si="140"/>
        <v>334.74716790215746</v>
      </c>
      <c r="V338" s="221">
        <f t="shared" si="140"/>
        <v>314.85763741602517</v>
      </c>
      <c r="W338" s="221">
        <f t="shared" si="140"/>
        <v>288.80765388822425</v>
      </c>
      <c r="Z338" s="296"/>
      <c r="AA338" s="294">
        <f t="shared" si="141"/>
        <v>2.0199999999999999E-2</v>
      </c>
      <c r="AB338" s="298" t="s">
        <v>11001</v>
      </c>
      <c r="AC338" s="295">
        <v>1.5E-3</v>
      </c>
      <c r="AD338" s="222" t="e">
        <f t="shared" ca="1" si="139"/>
        <v>#NAME?</v>
      </c>
      <c r="AE338" s="222" t="e">
        <f t="shared" ca="1" si="139"/>
        <v>#NAME?</v>
      </c>
      <c r="AF338" s="222" t="e">
        <f t="shared" ca="1" si="139"/>
        <v>#NAME?</v>
      </c>
      <c r="AG338" s="222" t="e">
        <f t="shared" ca="1" si="139"/>
        <v>#NAME?</v>
      </c>
      <c r="AH338" s="222" t="e">
        <f t="shared" ca="1" si="153"/>
        <v>#NAME?</v>
      </c>
      <c r="AI338" s="222" t="e">
        <f t="shared" ca="1" si="153"/>
        <v>#NAME?</v>
      </c>
      <c r="AJ338" s="222" t="e">
        <f t="shared" ca="1" si="153"/>
        <v>#NAME?</v>
      </c>
      <c r="AK338" s="222" t="e">
        <f t="shared" ca="1" si="153"/>
        <v>#NAME?</v>
      </c>
      <c r="AL338" s="222" t="e">
        <f t="shared" ca="1" si="153"/>
        <v>#NAME?</v>
      </c>
      <c r="AM338" s="222" t="e">
        <f t="shared" ca="1" si="153"/>
        <v>#NAME?</v>
      </c>
      <c r="AN338" s="222" t="e">
        <f t="shared" ca="1" si="153"/>
        <v>#NAME?</v>
      </c>
      <c r="AO338" s="222" t="e">
        <f t="shared" ca="1" si="135"/>
        <v>#NAME?</v>
      </c>
      <c r="AP338" s="222" t="e">
        <f t="shared" ca="1" si="135"/>
        <v>#NAME?</v>
      </c>
      <c r="AQ338" s="222" t="e">
        <f t="shared" ca="1" si="135"/>
        <v>#NAME?</v>
      </c>
      <c r="AR338" s="222" t="e">
        <f t="shared" ca="1" si="135"/>
        <v>#NAME?</v>
      </c>
      <c r="AS338" s="222" t="e">
        <f t="shared" ca="1" si="135"/>
        <v>#NAME?</v>
      </c>
      <c r="AT338" s="222" t="e">
        <f t="shared" ca="1" si="135"/>
        <v>#NAME?</v>
      </c>
      <c r="AU338" s="222" t="e">
        <f t="shared" ca="1" si="135"/>
        <v>#NAME?</v>
      </c>
      <c r="AX338" s="296"/>
      <c r="AZ338" s="298" t="s">
        <v>11001</v>
      </c>
      <c r="BB338" s="244" t="e">
        <f t="shared" ca="1" si="146"/>
        <v>#NAME?</v>
      </c>
      <c r="BC338" s="244" t="e">
        <f t="shared" ca="1" si="146"/>
        <v>#NAME?</v>
      </c>
      <c r="BD338" s="244" t="e">
        <f t="shared" ca="1" si="146"/>
        <v>#NAME?</v>
      </c>
      <c r="BE338" s="244" t="e">
        <f t="shared" ca="1" si="146"/>
        <v>#NAME?</v>
      </c>
      <c r="BF338" s="244" t="e">
        <f t="shared" ca="1" si="146"/>
        <v>#NAME?</v>
      </c>
      <c r="BG338" s="244" t="e">
        <f t="shared" ca="1" si="146"/>
        <v>#NAME?</v>
      </c>
      <c r="BH338" s="244" t="e">
        <f t="shared" ca="1" si="146"/>
        <v>#NAME?</v>
      </c>
      <c r="BI338" s="244" t="e">
        <f t="shared" ca="1" si="146"/>
        <v>#NAME?</v>
      </c>
      <c r="BJ338" s="244" t="e">
        <f t="shared" ca="1" si="148"/>
        <v>#NAME?</v>
      </c>
      <c r="BK338" s="244" t="e">
        <f t="shared" ca="1" si="148"/>
        <v>#NAME?</v>
      </c>
      <c r="BL338" s="244" t="e">
        <f t="shared" ca="1" si="148"/>
        <v>#NAME?</v>
      </c>
      <c r="BM338" s="244" t="e">
        <f t="shared" ca="1" si="148"/>
        <v>#NAME?</v>
      </c>
      <c r="BN338" s="244" t="e">
        <f t="shared" ca="1" si="148"/>
        <v>#NAME?</v>
      </c>
      <c r="BO338" s="244" t="e">
        <f t="shared" ca="1" si="148"/>
        <v>#NAME?</v>
      </c>
      <c r="BP338" s="244" t="e">
        <f t="shared" ca="1" si="148"/>
        <v>#NAME?</v>
      </c>
      <c r="BQ338" s="244" t="e">
        <f t="shared" ca="1" si="148"/>
        <v>#NAME?</v>
      </c>
      <c r="BR338" s="244" t="e">
        <f t="shared" ca="1" si="133"/>
        <v>#NAME?</v>
      </c>
      <c r="BS338" s="244" t="e">
        <f t="shared" ca="1" si="133"/>
        <v>#NAME?</v>
      </c>
      <c r="BV338" s="296"/>
      <c r="BX338" s="298" t="s">
        <v>11001</v>
      </c>
      <c r="BZ338" s="244" t="e">
        <f t="shared" ca="1" si="144"/>
        <v>#NAME?</v>
      </c>
      <c r="CA338" s="244" t="e">
        <f t="shared" ca="1" si="144"/>
        <v>#NAME?</v>
      </c>
      <c r="CB338" s="244" t="e">
        <f t="shared" ca="1" si="144"/>
        <v>#NAME?</v>
      </c>
      <c r="CC338" s="244" t="e">
        <f t="shared" ref="BZ338:CL401" ca="1" si="156">I338-$BR$82</f>
        <v>#NAME?</v>
      </c>
      <c r="CD338" s="244" t="e">
        <f t="shared" ca="1" si="156"/>
        <v>#NAME?</v>
      </c>
      <c r="CE338" s="244" t="e">
        <f t="shared" ca="1" si="156"/>
        <v>#NAME?</v>
      </c>
      <c r="CF338" s="244" t="e">
        <f t="shared" ca="1" si="156"/>
        <v>#NAME?</v>
      </c>
      <c r="CG338" s="244" t="e">
        <f t="shared" ca="1" si="154"/>
        <v>#NAME?</v>
      </c>
      <c r="CH338" s="244" t="e">
        <f t="shared" ca="1" si="154"/>
        <v>#NAME?</v>
      </c>
      <c r="CI338" s="244" t="e">
        <f t="shared" ca="1" si="154"/>
        <v>#NAME?</v>
      </c>
      <c r="CJ338" s="244" t="e">
        <f t="shared" ca="1" si="154"/>
        <v>#NAME?</v>
      </c>
      <c r="CK338" s="244" t="e">
        <f t="shared" ca="1" si="154"/>
        <v>#NAME?</v>
      </c>
      <c r="CL338" s="244" t="e">
        <f t="shared" ca="1" si="154"/>
        <v>#NAME?</v>
      </c>
      <c r="CM338" s="244" t="e">
        <f t="shared" ca="1" si="154"/>
        <v>#NAME?</v>
      </c>
      <c r="CN338" s="244" t="e">
        <f t="shared" ca="1" si="154"/>
        <v>#NAME?</v>
      </c>
      <c r="CO338" s="244" t="e">
        <f t="shared" ca="1" si="154"/>
        <v>#NAME?</v>
      </c>
      <c r="CP338" s="244" t="e">
        <f t="shared" ca="1" si="154"/>
        <v>#NAME?</v>
      </c>
      <c r="CQ338" s="244" t="e">
        <f t="shared" ca="1" si="154"/>
        <v>#NAME?</v>
      </c>
      <c r="CT338" s="296"/>
      <c r="CV338" s="298" t="s">
        <v>11001</v>
      </c>
      <c r="CX338" s="244" t="e">
        <f t="shared" ca="1" si="145"/>
        <v>#NAME?</v>
      </c>
      <c r="CY338" s="244" t="e">
        <f t="shared" ca="1" si="145"/>
        <v>#NAME?</v>
      </c>
      <c r="CZ338" s="244" t="e">
        <f t="shared" ca="1" si="145"/>
        <v>#NAME?</v>
      </c>
      <c r="DA338" s="244" t="e">
        <f t="shared" ref="CX338:DJ401" ca="1" si="157">CC338^2*AG338</f>
        <v>#NAME?</v>
      </c>
      <c r="DB338" s="244" t="e">
        <f t="shared" ca="1" si="157"/>
        <v>#NAME?</v>
      </c>
      <c r="DC338" s="244" t="e">
        <f t="shared" ca="1" si="157"/>
        <v>#NAME?</v>
      </c>
      <c r="DD338" s="244" t="e">
        <f t="shared" ca="1" si="157"/>
        <v>#NAME?</v>
      </c>
      <c r="DE338" s="244" t="e">
        <f t="shared" ca="1" si="155"/>
        <v>#NAME?</v>
      </c>
      <c r="DF338" s="244" t="e">
        <f t="shared" ca="1" si="155"/>
        <v>#NAME?</v>
      </c>
      <c r="DG338" s="244" t="e">
        <f t="shared" ca="1" si="155"/>
        <v>#NAME?</v>
      </c>
      <c r="DH338" s="244" t="e">
        <f t="shared" ca="1" si="155"/>
        <v>#NAME?</v>
      </c>
      <c r="DI338" s="244" t="e">
        <f t="shared" ca="1" si="155"/>
        <v>#NAME?</v>
      </c>
      <c r="DJ338" s="244" t="e">
        <f t="shared" ca="1" si="155"/>
        <v>#NAME?</v>
      </c>
      <c r="DK338" s="244" t="e">
        <f t="shared" ca="1" si="155"/>
        <v>#NAME?</v>
      </c>
      <c r="DL338" s="244" t="e">
        <f t="shared" ca="1" si="155"/>
        <v>#NAME?</v>
      </c>
      <c r="DM338" s="244" t="e">
        <f t="shared" ca="1" si="155"/>
        <v>#NAME?</v>
      </c>
      <c r="DN338" s="244" t="e">
        <f t="shared" ca="1" si="155"/>
        <v>#NAME?</v>
      </c>
      <c r="DO338" s="244" t="e">
        <f t="shared" ca="1" si="155"/>
        <v>#NAME?</v>
      </c>
    </row>
    <row r="339" spans="2:119" ht="16.5" thickBot="1">
      <c r="B339" s="296"/>
      <c r="C339" s="297">
        <f t="shared" si="150"/>
        <v>130.89675406778434</v>
      </c>
      <c r="D339" s="298" t="s">
        <v>11002</v>
      </c>
      <c r="E339" s="293">
        <f t="shared" si="151"/>
        <v>87.570560825095413</v>
      </c>
      <c r="F339" s="221">
        <f t="shared" si="152"/>
        <v>330.99844428094565</v>
      </c>
      <c r="G339" s="221">
        <f t="shared" si="152"/>
        <v>330.6216356491056</v>
      </c>
      <c r="H339" s="221">
        <f t="shared" si="152"/>
        <v>330.24647200400511</v>
      </c>
      <c r="I339" s="221">
        <f t="shared" si="152"/>
        <v>329.73329222490304</v>
      </c>
      <c r="J339" s="221">
        <f t="shared" si="152"/>
        <v>329.22318421130103</v>
      </c>
      <c r="K339" s="221">
        <f t="shared" si="152"/>
        <v>328.71612604124118</v>
      </c>
      <c r="L339" s="221">
        <f t="shared" si="152"/>
        <v>328.02955886327743</v>
      </c>
      <c r="M339" s="221">
        <f t="shared" si="152"/>
        <v>327.16790514070436</v>
      </c>
      <c r="N339" s="221">
        <f t="shared" si="152"/>
        <v>326.31508861173756</v>
      </c>
      <c r="O339" s="221">
        <f t="shared" si="149"/>
        <v>324.98626701448677</v>
      </c>
      <c r="P339" s="221">
        <f t="shared" si="149"/>
        <v>323.67879091902182</v>
      </c>
      <c r="Q339" s="221">
        <f t="shared" si="149"/>
        <v>321.71452077508087</v>
      </c>
      <c r="R339" s="221">
        <f t="shared" si="149"/>
        <v>319.06083269337023</v>
      </c>
      <c r="S339" s="221">
        <f t="shared" si="140"/>
        <v>316.49597257858522</v>
      </c>
      <c r="T339" s="221">
        <f t="shared" si="140"/>
        <v>313.37168089757176</v>
      </c>
      <c r="U339" s="221">
        <f t="shared" si="140"/>
        <v>309.40682890681296</v>
      </c>
      <c r="V339" s="221">
        <f t="shared" si="140"/>
        <v>289.51729842068067</v>
      </c>
      <c r="W339" s="221">
        <f t="shared" si="140"/>
        <v>263.46731489287976</v>
      </c>
      <c r="Z339" s="296"/>
      <c r="AA339" s="294">
        <f t="shared" si="141"/>
        <v>2.0199999999999999E-2</v>
      </c>
      <c r="AB339" s="298" t="s">
        <v>11002</v>
      </c>
      <c r="AC339" s="295">
        <v>1.9E-3</v>
      </c>
      <c r="AD339" s="222" t="e">
        <f t="shared" ca="1" si="139"/>
        <v>#NAME?</v>
      </c>
      <c r="AE339" s="222" t="e">
        <f t="shared" ca="1" si="139"/>
        <v>#NAME?</v>
      </c>
      <c r="AF339" s="222" t="e">
        <f t="shared" ca="1" si="139"/>
        <v>#NAME?</v>
      </c>
      <c r="AG339" s="222" t="e">
        <f t="shared" ca="1" si="139"/>
        <v>#NAME?</v>
      </c>
      <c r="AH339" s="222" t="e">
        <f t="shared" ca="1" si="153"/>
        <v>#NAME?</v>
      </c>
      <c r="AI339" s="222" t="e">
        <f t="shared" ca="1" si="153"/>
        <v>#NAME?</v>
      </c>
      <c r="AJ339" s="222" t="e">
        <f t="shared" ca="1" si="153"/>
        <v>#NAME?</v>
      </c>
      <c r="AK339" s="222" t="e">
        <f t="shared" ca="1" si="153"/>
        <v>#NAME?</v>
      </c>
      <c r="AL339" s="222" t="e">
        <f t="shared" ca="1" si="153"/>
        <v>#NAME?</v>
      </c>
      <c r="AM339" s="222" t="e">
        <f t="shared" ca="1" si="153"/>
        <v>#NAME?</v>
      </c>
      <c r="AN339" s="222" t="e">
        <f t="shared" ca="1" si="153"/>
        <v>#NAME?</v>
      </c>
      <c r="AO339" s="222" t="e">
        <f t="shared" ca="1" si="135"/>
        <v>#NAME?</v>
      </c>
      <c r="AP339" s="222" t="e">
        <f t="shared" ca="1" si="135"/>
        <v>#NAME?</v>
      </c>
      <c r="AQ339" s="222" t="e">
        <f t="shared" ca="1" si="135"/>
        <v>#NAME?</v>
      </c>
      <c r="AR339" s="222" t="e">
        <f t="shared" ca="1" si="135"/>
        <v>#NAME?</v>
      </c>
      <c r="AS339" s="222" t="e">
        <f t="shared" ca="1" si="135"/>
        <v>#NAME?</v>
      </c>
      <c r="AT339" s="222" t="e">
        <f t="shared" ca="1" si="135"/>
        <v>#NAME?</v>
      </c>
      <c r="AU339" s="222" t="e">
        <f t="shared" ca="1" si="135"/>
        <v>#NAME?</v>
      </c>
      <c r="AX339" s="296"/>
      <c r="AZ339" s="298" t="s">
        <v>11002</v>
      </c>
      <c r="BB339" s="244" t="e">
        <f t="shared" ca="1" si="146"/>
        <v>#NAME?</v>
      </c>
      <c r="BC339" s="244" t="e">
        <f t="shared" ca="1" si="146"/>
        <v>#NAME?</v>
      </c>
      <c r="BD339" s="244" t="e">
        <f t="shared" ca="1" si="146"/>
        <v>#NAME?</v>
      </c>
      <c r="BE339" s="244" t="e">
        <f t="shared" ca="1" si="146"/>
        <v>#NAME?</v>
      </c>
      <c r="BF339" s="244" t="e">
        <f t="shared" ca="1" si="146"/>
        <v>#NAME?</v>
      </c>
      <c r="BG339" s="244" t="e">
        <f t="shared" ca="1" si="146"/>
        <v>#NAME?</v>
      </c>
      <c r="BH339" s="244" t="e">
        <f t="shared" ca="1" si="146"/>
        <v>#NAME?</v>
      </c>
      <c r="BI339" s="244" t="e">
        <f t="shared" ca="1" si="146"/>
        <v>#NAME?</v>
      </c>
      <c r="BJ339" s="244" t="e">
        <f t="shared" ca="1" si="148"/>
        <v>#NAME?</v>
      </c>
      <c r="BK339" s="244" t="e">
        <f t="shared" ca="1" si="148"/>
        <v>#NAME?</v>
      </c>
      <c r="BL339" s="244" t="e">
        <f t="shared" ca="1" si="148"/>
        <v>#NAME?</v>
      </c>
      <c r="BM339" s="244" t="e">
        <f t="shared" ca="1" si="148"/>
        <v>#NAME?</v>
      </c>
      <c r="BN339" s="244" t="e">
        <f t="shared" ca="1" si="148"/>
        <v>#NAME?</v>
      </c>
      <c r="BO339" s="244" t="e">
        <f t="shared" ca="1" si="148"/>
        <v>#NAME?</v>
      </c>
      <c r="BP339" s="244" t="e">
        <f t="shared" ca="1" si="148"/>
        <v>#NAME?</v>
      </c>
      <c r="BQ339" s="244" t="e">
        <f t="shared" ca="1" si="148"/>
        <v>#NAME?</v>
      </c>
      <c r="BR339" s="244" t="e">
        <f t="shared" ca="1" si="133"/>
        <v>#NAME?</v>
      </c>
      <c r="BS339" s="244" t="e">
        <f t="shared" ca="1" si="133"/>
        <v>#NAME?</v>
      </c>
      <c r="BV339" s="296"/>
      <c r="BX339" s="298" t="s">
        <v>11002</v>
      </c>
      <c r="BZ339" s="244" t="e">
        <f t="shared" ca="1" si="156"/>
        <v>#NAME?</v>
      </c>
      <c r="CA339" s="244" t="e">
        <f t="shared" ca="1" si="156"/>
        <v>#NAME?</v>
      </c>
      <c r="CB339" s="244" t="e">
        <f t="shared" ca="1" si="156"/>
        <v>#NAME?</v>
      </c>
      <c r="CC339" s="244" t="e">
        <f t="shared" ca="1" si="156"/>
        <v>#NAME?</v>
      </c>
      <c r="CD339" s="244" t="e">
        <f t="shared" ca="1" si="156"/>
        <v>#NAME?</v>
      </c>
      <c r="CE339" s="244" t="e">
        <f t="shared" ca="1" si="156"/>
        <v>#NAME?</v>
      </c>
      <c r="CF339" s="244" t="e">
        <f t="shared" ca="1" si="156"/>
        <v>#NAME?</v>
      </c>
      <c r="CG339" s="244" t="e">
        <f t="shared" ca="1" si="154"/>
        <v>#NAME?</v>
      </c>
      <c r="CH339" s="244" t="e">
        <f t="shared" ca="1" si="154"/>
        <v>#NAME?</v>
      </c>
      <c r="CI339" s="244" t="e">
        <f t="shared" ca="1" si="154"/>
        <v>#NAME?</v>
      </c>
      <c r="CJ339" s="244" t="e">
        <f t="shared" ca="1" si="154"/>
        <v>#NAME?</v>
      </c>
      <c r="CK339" s="244" t="e">
        <f t="shared" ca="1" si="154"/>
        <v>#NAME?</v>
      </c>
      <c r="CL339" s="244" t="e">
        <f t="shared" ca="1" si="154"/>
        <v>#NAME?</v>
      </c>
      <c r="CM339" s="244" t="e">
        <f t="shared" ca="1" si="154"/>
        <v>#NAME?</v>
      </c>
      <c r="CN339" s="244" t="e">
        <f t="shared" ca="1" si="154"/>
        <v>#NAME?</v>
      </c>
      <c r="CO339" s="244" t="e">
        <f t="shared" ca="1" si="154"/>
        <v>#NAME?</v>
      </c>
      <c r="CP339" s="244" t="e">
        <f t="shared" ca="1" si="154"/>
        <v>#NAME?</v>
      </c>
      <c r="CQ339" s="244" t="e">
        <f t="shared" ca="1" si="154"/>
        <v>#NAME?</v>
      </c>
      <c r="CT339" s="296"/>
      <c r="CV339" s="298" t="s">
        <v>11002</v>
      </c>
      <c r="CX339" s="244" t="e">
        <f t="shared" ca="1" si="157"/>
        <v>#NAME?</v>
      </c>
      <c r="CY339" s="244" t="e">
        <f t="shared" ca="1" si="157"/>
        <v>#NAME?</v>
      </c>
      <c r="CZ339" s="244" t="e">
        <f t="shared" ca="1" si="157"/>
        <v>#NAME?</v>
      </c>
      <c r="DA339" s="244" t="e">
        <f t="shared" ca="1" si="157"/>
        <v>#NAME?</v>
      </c>
      <c r="DB339" s="244" t="e">
        <f t="shared" ca="1" si="157"/>
        <v>#NAME?</v>
      </c>
      <c r="DC339" s="244" t="e">
        <f t="shared" ca="1" si="157"/>
        <v>#NAME?</v>
      </c>
      <c r="DD339" s="244" t="e">
        <f t="shared" ca="1" si="157"/>
        <v>#NAME?</v>
      </c>
      <c r="DE339" s="244" t="e">
        <f t="shared" ca="1" si="155"/>
        <v>#NAME?</v>
      </c>
      <c r="DF339" s="244" t="e">
        <f t="shared" ca="1" si="155"/>
        <v>#NAME?</v>
      </c>
      <c r="DG339" s="244" t="e">
        <f t="shared" ca="1" si="155"/>
        <v>#NAME?</v>
      </c>
      <c r="DH339" s="244" t="e">
        <f t="shared" ca="1" si="155"/>
        <v>#NAME?</v>
      </c>
      <c r="DI339" s="244" t="e">
        <f t="shared" ca="1" si="155"/>
        <v>#NAME?</v>
      </c>
      <c r="DJ339" s="244" t="e">
        <f t="shared" ca="1" si="155"/>
        <v>#NAME?</v>
      </c>
      <c r="DK339" s="244" t="e">
        <f t="shared" ca="1" si="155"/>
        <v>#NAME?</v>
      </c>
      <c r="DL339" s="244" t="e">
        <f t="shared" ca="1" si="155"/>
        <v>#NAME?</v>
      </c>
      <c r="DM339" s="244" t="e">
        <f t="shared" ca="1" si="155"/>
        <v>#NAME?</v>
      </c>
      <c r="DN339" s="244" t="e">
        <f t="shared" ca="1" si="155"/>
        <v>#NAME?</v>
      </c>
      <c r="DO339" s="244" t="e">
        <f t="shared" ca="1" si="155"/>
        <v>#NAME?</v>
      </c>
    </row>
    <row r="340" spans="2:119" ht="16.5" thickBot="1">
      <c r="B340" s="299"/>
      <c r="C340" s="302">
        <f t="shared" si="150"/>
        <v>130.89675406778434</v>
      </c>
      <c r="D340" s="301" t="s">
        <v>11547</v>
      </c>
      <c r="E340" s="293">
        <f t="shared" si="151"/>
        <v>35</v>
      </c>
      <c r="F340" s="221">
        <f t="shared" si="152"/>
        <v>278.42788345585024</v>
      </c>
      <c r="G340" s="221">
        <f t="shared" si="152"/>
        <v>278.05107482401019</v>
      </c>
      <c r="H340" s="221">
        <f t="shared" si="152"/>
        <v>277.6759111789097</v>
      </c>
      <c r="I340" s="221">
        <f t="shared" si="152"/>
        <v>277.16273139980763</v>
      </c>
      <c r="J340" s="221">
        <f t="shared" si="152"/>
        <v>276.65262338620562</v>
      </c>
      <c r="K340" s="221">
        <f t="shared" si="152"/>
        <v>276.14556521614577</v>
      </c>
      <c r="L340" s="221">
        <f t="shared" si="152"/>
        <v>275.45899803818202</v>
      </c>
      <c r="M340" s="221">
        <f t="shared" si="152"/>
        <v>274.59734431560895</v>
      </c>
      <c r="N340" s="221">
        <f t="shared" si="152"/>
        <v>273.74452778664215</v>
      </c>
      <c r="O340" s="221">
        <f t="shared" si="149"/>
        <v>272.41570618939136</v>
      </c>
      <c r="P340" s="221">
        <f t="shared" si="149"/>
        <v>271.10823009392641</v>
      </c>
      <c r="Q340" s="221">
        <f t="shared" si="149"/>
        <v>269.14395994998546</v>
      </c>
      <c r="R340" s="221">
        <f t="shared" si="149"/>
        <v>266.49027186827482</v>
      </c>
      <c r="S340" s="221">
        <f t="shared" si="140"/>
        <v>263.92541175348981</v>
      </c>
      <c r="T340" s="221">
        <f t="shared" si="140"/>
        <v>260.80112007247635</v>
      </c>
      <c r="U340" s="221">
        <f t="shared" si="140"/>
        <v>256.83626808171755</v>
      </c>
      <c r="V340" s="221">
        <f t="shared" si="140"/>
        <v>236.94673759558526</v>
      </c>
      <c r="W340" s="221">
        <f t="shared" si="140"/>
        <v>210.89675406778434</v>
      </c>
      <c r="Z340" s="299"/>
      <c r="AA340" s="294">
        <f t="shared" si="141"/>
        <v>2.0199999999999999E-2</v>
      </c>
      <c r="AB340" s="301" t="s">
        <v>11547</v>
      </c>
      <c r="AC340" s="295">
        <v>2.3E-3</v>
      </c>
      <c r="AD340" s="222" t="e">
        <f t="shared" ca="1" si="139"/>
        <v>#NAME?</v>
      </c>
      <c r="AE340" s="222" t="e">
        <f t="shared" ca="1" si="139"/>
        <v>#NAME?</v>
      </c>
      <c r="AF340" s="222" t="e">
        <f t="shared" ca="1" si="139"/>
        <v>#NAME?</v>
      </c>
      <c r="AG340" s="222" t="e">
        <f t="shared" ca="1" si="139"/>
        <v>#NAME?</v>
      </c>
      <c r="AH340" s="222" t="e">
        <f t="shared" ca="1" si="153"/>
        <v>#NAME?</v>
      </c>
      <c r="AI340" s="222" t="e">
        <f t="shared" ca="1" si="153"/>
        <v>#NAME?</v>
      </c>
      <c r="AJ340" s="222" t="e">
        <f t="shared" ca="1" si="153"/>
        <v>#NAME?</v>
      </c>
      <c r="AK340" s="222" t="e">
        <f t="shared" ca="1" si="153"/>
        <v>#NAME?</v>
      </c>
      <c r="AL340" s="222" t="e">
        <f t="shared" ca="1" si="153"/>
        <v>#NAME?</v>
      </c>
      <c r="AM340" s="222" t="e">
        <f t="shared" ca="1" si="153"/>
        <v>#NAME?</v>
      </c>
      <c r="AN340" s="222" t="e">
        <f t="shared" ca="1" si="153"/>
        <v>#NAME?</v>
      </c>
      <c r="AO340" s="222" t="e">
        <f t="shared" ca="1" si="135"/>
        <v>#NAME?</v>
      </c>
      <c r="AP340" s="222" t="e">
        <f t="shared" ca="1" si="135"/>
        <v>#NAME?</v>
      </c>
      <c r="AQ340" s="222" t="e">
        <f t="shared" ca="1" si="135"/>
        <v>#NAME?</v>
      </c>
      <c r="AR340" s="222" t="e">
        <f t="shared" ca="1" si="135"/>
        <v>#NAME?</v>
      </c>
      <c r="AS340" s="222" t="e">
        <f t="shared" ref="AS340:AU403" ca="1" si="158">$AA340*$AC340*AS$88</f>
        <v>#NAME?</v>
      </c>
      <c r="AT340" s="222" t="e">
        <f t="shared" ca="1" si="158"/>
        <v>#NAME?</v>
      </c>
      <c r="AU340" s="222" t="e">
        <f t="shared" ca="1" si="158"/>
        <v>#NAME?</v>
      </c>
      <c r="AX340" s="299"/>
      <c r="AZ340" s="301" t="s">
        <v>11547</v>
      </c>
      <c r="BB340" s="244" t="e">
        <f t="shared" ca="1" si="146"/>
        <v>#NAME?</v>
      </c>
      <c r="BC340" s="244" t="e">
        <f t="shared" ca="1" si="146"/>
        <v>#NAME?</v>
      </c>
      <c r="BD340" s="244" t="e">
        <f t="shared" ca="1" si="146"/>
        <v>#NAME?</v>
      </c>
      <c r="BE340" s="244" t="e">
        <f t="shared" ref="BC340:BR403" ca="1" si="159">AG340*I340</f>
        <v>#NAME?</v>
      </c>
      <c r="BF340" s="244" t="e">
        <f t="shared" ca="1" si="159"/>
        <v>#NAME?</v>
      </c>
      <c r="BG340" s="244" t="e">
        <f t="shared" ca="1" si="159"/>
        <v>#NAME?</v>
      </c>
      <c r="BH340" s="244" t="e">
        <f t="shared" ca="1" si="159"/>
        <v>#NAME?</v>
      </c>
      <c r="BI340" s="244" t="e">
        <f t="shared" ca="1" si="159"/>
        <v>#NAME?</v>
      </c>
      <c r="BJ340" s="244" t="e">
        <f t="shared" ca="1" si="159"/>
        <v>#NAME?</v>
      </c>
      <c r="BK340" s="244" t="e">
        <f t="shared" ca="1" si="159"/>
        <v>#NAME?</v>
      </c>
      <c r="BL340" s="244" t="e">
        <f t="shared" ca="1" si="159"/>
        <v>#NAME?</v>
      </c>
      <c r="BM340" s="244" t="e">
        <f t="shared" ca="1" si="159"/>
        <v>#NAME?</v>
      </c>
      <c r="BN340" s="244" t="e">
        <f t="shared" ca="1" si="148"/>
        <v>#NAME?</v>
      </c>
      <c r="BO340" s="244" t="e">
        <f t="shared" ca="1" si="148"/>
        <v>#NAME?</v>
      </c>
      <c r="BP340" s="244" t="e">
        <f t="shared" ca="1" si="148"/>
        <v>#NAME?</v>
      </c>
      <c r="BQ340" s="244" t="e">
        <f t="shared" ca="1" si="148"/>
        <v>#NAME?</v>
      </c>
      <c r="BR340" s="244" t="e">
        <f t="shared" ca="1" si="133"/>
        <v>#NAME?</v>
      </c>
      <c r="BS340" s="244" t="e">
        <f t="shared" ca="1" si="133"/>
        <v>#NAME?</v>
      </c>
      <c r="BV340" s="299"/>
      <c r="BX340" s="301" t="s">
        <v>11547</v>
      </c>
      <c r="BZ340" s="244" t="e">
        <f t="shared" ca="1" si="156"/>
        <v>#NAME?</v>
      </c>
      <c r="CA340" s="244" t="e">
        <f t="shared" ca="1" si="156"/>
        <v>#NAME?</v>
      </c>
      <c r="CB340" s="244" t="e">
        <f t="shared" ca="1" si="156"/>
        <v>#NAME?</v>
      </c>
      <c r="CC340" s="244" t="e">
        <f t="shared" ca="1" si="156"/>
        <v>#NAME?</v>
      </c>
      <c r="CD340" s="244" t="e">
        <f t="shared" ca="1" si="156"/>
        <v>#NAME?</v>
      </c>
      <c r="CE340" s="244" t="e">
        <f t="shared" ca="1" si="156"/>
        <v>#NAME?</v>
      </c>
      <c r="CF340" s="244" t="e">
        <f t="shared" ca="1" si="156"/>
        <v>#NAME?</v>
      </c>
      <c r="CG340" s="244" t="e">
        <f t="shared" ca="1" si="156"/>
        <v>#NAME?</v>
      </c>
      <c r="CH340" s="244" t="e">
        <f t="shared" ca="1" si="156"/>
        <v>#NAME?</v>
      </c>
      <c r="CI340" s="244" t="e">
        <f t="shared" ca="1" si="156"/>
        <v>#NAME?</v>
      </c>
      <c r="CJ340" s="244" t="e">
        <f t="shared" ca="1" si="156"/>
        <v>#NAME?</v>
      </c>
      <c r="CK340" s="244" t="e">
        <f t="shared" ca="1" si="154"/>
        <v>#NAME?</v>
      </c>
      <c r="CL340" s="244" t="e">
        <f t="shared" ca="1" si="154"/>
        <v>#NAME?</v>
      </c>
      <c r="CM340" s="244" t="e">
        <f t="shared" ca="1" si="154"/>
        <v>#NAME?</v>
      </c>
      <c r="CN340" s="244" t="e">
        <f t="shared" ca="1" si="154"/>
        <v>#NAME?</v>
      </c>
      <c r="CO340" s="244" t="e">
        <f t="shared" ca="1" si="154"/>
        <v>#NAME?</v>
      </c>
      <c r="CP340" s="244" t="e">
        <f t="shared" ca="1" si="154"/>
        <v>#NAME?</v>
      </c>
      <c r="CQ340" s="244" t="e">
        <f t="shared" ca="1" si="154"/>
        <v>#NAME?</v>
      </c>
      <c r="CT340" s="299"/>
      <c r="CV340" s="301" t="s">
        <v>11547</v>
      </c>
      <c r="CX340" s="244" t="e">
        <f t="shared" ca="1" si="157"/>
        <v>#NAME?</v>
      </c>
      <c r="CY340" s="244" t="e">
        <f t="shared" ca="1" si="157"/>
        <v>#NAME?</v>
      </c>
      <c r="CZ340" s="244" t="e">
        <f t="shared" ca="1" si="157"/>
        <v>#NAME?</v>
      </c>
      <c r="DA340" s="244" t="e">
        <f t="shared" ca="1" si="157"/>
        <v>#NAME?</v>
      </c>
      <c r="DB340" s="244" t="e">
        <f t="shared" ca="1" si="157"/>
        <v>#NAME?</v>
      </c>
      <c r="DC340" s="244" t="e">
        <f t="shared" ca="1" si="157"/>
        <v>#NAME?</v>
      </c>
      <c r="DD340" s="244" t="e">
        <f t="shared" ca="1" si="157"/>
        <v>#NAME?</v>
      </c>
      <c r="DE340" s="244" t="e">
        <f t="shared" ca="1" si="157"/>
        <v>#NAME?</v>
      </c>
      <c r="DF340" s="244" t="e">
        <f t="shared" ca="1" si="157"/>
        <v>#NAME?</v>
      </c>
      <c r="DG340" s="244" t="e">
        <f t="shared" ca="1" si="157"/>
        <v>#NAME?</v>
      </c>
      <c r="DH340" s="244" t="e">
        <f t="shared" ca="1" si="157"/>
        <v>#NAME?</v>
      </c>
      <c r="DI340" s="244" t="e">
        <f t="shared" ca="1" si="155"/>
        <v>#NAME?</v>
      </c>
      <c r="DJ340" s="244" t="e">
        <f t="shared" ca="1" si="155"/>
        <v>#NAME?</v>
      </c>
      <c r="DK340" s="244" t="e">
        <f t="shared" ca="1" si="155"/>
        <v>#NAME?</v>
      </c>
      <c r="DL340" s="244" t="e">
        <f t="shared" ca="1" si="155"/>
        <v>#NAME?</v>
      </c>
      <c r="DM340" s="244" t="e">
        <f t="shared" ca="1" si="155"/>
        <v>#NAME?</v>
      </c>
      <c r="DN340" s="244" t="e">
        <f t="shared" ca="1" si="155"/>
        <v>#NAME?</v>
      </c>
      <c r="DO340" s="244" t="e">
        <f t="shared" ca="1" si="155"/>
        <v>#NAME?</v>
      </c>
    </row>
    <row r="341" spans="2:119" ht="16.5" thickBot="1">
      <c r="B341" s="290" t="s">
        <v>11000</v>
      </c>
      <c r="C341" s="303">
        <f>AP75</f>
        <v>126.68617923036871</v>
      </c>
      <c r="D341" s="292" t="s">
        <v>10965</v>
      </c>
      <c r="E341" s="293">
        <f>Y61</f>
        <v>140.70357362119734</v>
      </c>
      <c r="F341" s="221">
        <f t="shared" si="152"/>
        <v>379.92088223963196</v>
      </c>
      <c r="G341" s="221">
        <f t="shared" si="152"/>
        <v>379.54407360779192</v>
      </c>
      <c r="H341" s="221">
        <f t="shared" si="152"/>
        <v>379.16890996269137</v>
      </c>
      <c r="I341" s="221">
        <f t="shared" si="152"/>
        <v>378.65573018358936</v>
      </c>
      <c r="J341" s="221">
        <f t="shared" si="152"/>
        <v>378.14562216998735</v>
      </c>
      <c r="K341" s="221">
        <f t="shared" si="152"/>
        <v>377.63856399992744</v>
      </c>
      <c r="L341" s="221">
        <f t="shared" si="152"/>
        <v>376.95199682196369</v>
      </c>
      <c r="M341" s="221">
        <f t="shared" si="152"/>
        <v>376.09034309939068</v>
      </c>
      <c r="N341" s="221">
        <f t="shared" si="152"/>
        <v>375.23752657042388</v>
      </c>
      <c r="O341" s="221">
        <f t="shared" si="149"/>
        <v>373.90870497317309</v>
      </c>
      <c r="P341" s="221">
        <f t="shared" si="149"/>
        <v>372.60122887770808</v>
      </c>
      <c r="Q341" s="221">
        <f t="shared" si="149"/>
        <v>370.63695873376719</v>
      </c>
      <c r="R341" s="221">
        <f t="shared" si="149"/>
        <v>367.98327065205649</v>
      </c>
      <c r="S341" s="221">
        <f t="shared" si="140"/>
        <v>365.41841053727148</v>
      </c>
      <c r="T341" s="221">
        <f t="shared" si="140"/>
        <v>362.29411885625802</v>
      </c>
      <c r="U341" s="221">
        <f t="shared" si="140"/>
        <v>358.32926686549922</v>
      </c>
      <c r="V341" s="221">
        <f t="shared" si="140"/>
        <v>338.43973637936699</v>
      </c>
      <c r="W341" s="221">
        <f t="shared" si="140"/>
        <v>312.38975285156607</v>
      </c>
      <c r="Z341" s="290" t="s">
        <v>11000</v>
      </c>
      <c r="AA341" s="294">
        <f>AS75</f>
        <v>9.6500000000000002E-2</v>
      </c>
      <c r="AB341" s="292" t="s">
        <v>10965</v>
      </c>
      <c r="AC341" s="295">
        <v>1E-4</v>
      </c>
      <c r="AD341" s="222" t="e">
        <f t="shared" ca="1" si="139"/>
        <v>#NAME?</v>
      </c>
      <c r="AE341" s="222" t="e">
        <f t="shared" ca="1" si="139"/>
        <v>#NAME?</v>
      </c>
      <c r="AF341" s="222" t="e">
        <f t="shared" ca="1" si="139"/>
        <v>#NAME?</v>
      </c>
      <c r="AG341" s="222" t="e">
        <f t="shared" ca="1" si="139"/>
        <v>#NAME?</v>
      </c>
      <c r="AH341" s="222" t="e">
        <f t="shared" ca="1" si="153"/>
        <v>#NAME?</v>
      </c>
      <c r="AI341" s="222" t="e">
        <f t="shared" ca="1" si="153"/>
        <v>#NAME?</v>
      </c>
      <c r="AJ341" s="222" t="e">
        <f t="shared" ca="1" si="153"/>
        <v>#NAME?</v>
      </c>
      <c r="AK341" s="222" t="e">
        <f t="shared" ca="1" si="153"/>
        <v>#NAME?</v>
      </c>
      <c r="AL341" s="222" t="e">
        <f t="shared" ca="1" si="153"/>
        <v>#NAME?</v>
      </c>
      <c r="AM341" s="222" t="e">
        <f t="shared" ca="1" si="153"/>
        <v>#NAME?</v>
      </c>
      <c r="AN341" s="222" t="e">
        <f t="shared" ca="1" si="153"/>
        <v>#NAME?</v>
      </c>
      <c r="AO341" s="222" t="e">
        <f t="shared" ca="1" si="153"/>
        <v>#NAME?</v>
      </c>
      <c r="AP341" s="222" t="e">
        <f t="shared" ca="1" si="153"/>
        <v>#NAME?</v>
      </c>
      <c r="AQ341" s="222" t="e">
        <f t="shared" ca="1" si="153"/>
        <v>#NAME?</v>
      </c>
      <c r="AR341" s="222" t="e">
        <f t="shared" ca="1" si="153"/>
        <v>#NAME?</v>
      </c>
      <c r="AS341" s="222" t="e">
        <f t="shared" ca="1" si="158"/>
        <v>#NAME?</v>
      </c>
      <c r="AT341" s="222" t="e">
        <f t="shared" ca="1" si="158"/>
        <v>#NAME?</v>
      </c>
      <c r="AU341" s="222" t="e">
        <f t="shared" ca="1" si="158"/>
        <v>#NAME?</v>
      </c>
      <c r="AX341" s="290" t="s">
        <v>11000</v>
      </c>
      <c r="AZ341" s="292" t="s">
        <v>10965</v>
      </c>
      <c r="BB341" s="244" t="e">
        <f t="shared" ref="BB341:BJ404" ca="1" si="160">AD341*F341</f>
        <v>#NAME?</v>
      </c>
      <c r="BC341" s="244" t="e">
        <f t="shared" ca="1" si="159"/>
        <v>#NAME?</v>
      </c>
      <c r="BD341" s="244" t="e">
        <f t="shared" ca="1" si="159"/>
        <v>#NAME?</v>
      </c>
      <c r="BE341" s="244" t="e">
        <f t="shared" ca="1" si="159"/>
        <v>#NAME?</v>
      </c>
      <c r="BF341" s="244" t="e">
        <f t="shared" ca="1" si="159"/>
        <v>#NAME?</v>
      </c>
      <c r="BG341" s="244" t="e">
        <f t="shared" ca="1" si="159"/>
        <v>#NAME?</v>
      </c>
      <c r="BH341" s="244" t="e">
        <f t="shared" ca="1" si="159"/>
        <v>#NAME?</v>
      </c>
      <c r="BI341" s="244" t="e">
        <f t="shared" ca="1" si="159"/>
        <v>#NAME?</v>
      </c>
      <c r="BJ341" s="244" t="e">
        <f t="shared" ca="1" si="159"/>
        <v>#NAME?</v>
      </c>
      <c r="BK341" s="244" t="e">
        <f t="shared" ca="1" si="159"/>
        <v>#NAME?</v>
      </c>
      <c r="BL341" s="244" t="e">
        <f t="shared" ca="1" si="159"/>
        <v>#NAME?</v>
      </c>
      <c r="BM341" s="244" t="e">
        <f t="shared" ca="1" si="159"/>
        <v>#NAME?</v>
      </c>
      <c r="BN341" s="244" t="e">
        <f t="shared" ca="1" si="148"/>
        <v>#NAME?</v>
      </c>
      <c r="BO341" s="244" t="e">
        <f t="shared" ca="1" si="148"/>
        <v>#NAME?</v>
      </c>
      <c r="BP341" s="244" t="e">
        <f t="shared" ca="1" si="148"/>
        <v>#NAME?</v>
      </c>
      <c r="BQ341" s="244" t="e">
        <f t="shared" ca="1" si="148"/>
        <v>#NAME?</v>
      </c>
      <c r="BR341" s="244" t="e">
        <f t="shared" ca="1" si="133"/>
        <v>#NAME?</v>
      </c>
      <c r="BS341" s="244" t="e">
        <f t="shared" ca="1" si="133"/>
        <v>#NAME?</v>
      </c>
      <c r="BV341" s="290" t="s">
        <v>11000</v>
      </c>
      <c r="BX341" s="292" t="s">
        <v>10965</v>
      </c>
      <c r="BZ341" s="244" t="e">
        <f t="shared" ca="1" si="156"/>
        <v>#NAME?</v>
      </c>
      <c r="CA341" s="244" t="e">
        <f t="shared" ca="1" si="156"/>
        <v>#NAME?</v>
      </c>
      <c r="CB341" s="244" t="e">
        <f t="shared" ca="1" si="156"/>
        <v>#NAME?</v>
      </c>
      <c r="CC341" s="244" t="e">
        <f t="shared" ca="1" si="156"/>
        <v>#NAME?</v>
      </c>
      <c r="CD341" s="244" t="e">
        <f t="shared" ca="1" si="156"/>
        <v>#NAME?</v>
      </c>
      <c r="CE341" s="244" t="e">
        <f t="shared" ca="1" si="156"/>
        <v>#NAME?</v>
      </c>
      <c r="CF341" s="244" t="e">
        <f t="shared" ca="1" si="156"/>
        <v>#NAME?</v>
      </c>
      <c r="CG341" s="244" t="e">
        <f t="shared" ca="1" si="156"/>
        <v>#NAME?</v>
      </c>
      <c r="CH341" s="244" t="e">
        <f t="shared" ca="1" si="156"/>
        <v>#NAME?</v>
      </c>
      <c r="CI341" s="244" t="e">
        <f t="shared" ca="1" si="156"/>
        <v>#NAME?</v>
      </c>
      <c r="CJ341" s="244" t="e">
        <f t="shared" ca="1" si="156"/>
        <v>#NAME?</v>
      </c>
      <c r="CK341" s="244" t="e">
        <f t="shared" ca="1" si="154"/>
        <v>#NAME?</v>
      </c>
      <c r="CL341" s="244" t="e">
        <f t="shared" ca="1" si="154"/>
        <v>#NAME?</v>
      </c>
      <c r="CM341" s="244" t="e">
        <f t="shared" ca="1" si="154"/>
        <v>#NAME?</v>
      </c>
      <c r="CN341" s="244" t="e">
        <f t="shared" ca="1" si="154"/>
        <v>#NAME?</v>
      </c>
      <c r="CO341" s="244" t="e">
        <f t="shared" ca="1" si="154"/>
        <v>#NAME?</v>
      </c>
      <c r="CP341" s="244" t="e">
        <f t="shared" ca="1" si="154"/>
        <v>#NAME?</v>
      </c>
      <c r="CQ341" s="244" t="e">
        <f t="shared" ca="1" si="154"/>
        <v>#NAME?</v>
      </c>
      <c r="CT341" s="290" t="s">
        <v>11000</v>
      </c>
      <c r="CV341" s="292" t="s">
        <v>10965</v>
      </c>
      <c r="CX341" s="244" t="e">
        <f t="shared" ca="1" si="157"/>
        <v>#NAME?</v>
      </c>
      <c r="CY341" s="244" t="e">
        <f t="shared" ca="1" si="157"/>
        <v>#NAME?</v>
      </c>
      <c r="CZ341" s="244" t="e">
        <f t="shared" ca="1" si="157"/>
        <v>#NAME?</v>
      </c>
      <c r="DA341" s="244" t="e">
        <f t="shared" ca="1" si="157"/>
        <v>#NAME?</v>
      </c>
      <c r="DB341" s="244" t="e">
        <f t="shared" ca="1" si="157"/>
        <v>#NAME?</v>
      </c>
      <c r="DC341" s="244" t="e">
        <f t="shared" ca="1" si="157"/>
        <v>#NAME?</v>
      </c>
      <c r="DD341" s="244" t="e">
        <f t="shared" ca="1" si="157"/>
        <v>#NAME?</v>
      </c>
      <c r="DE341" s="244" t="e">
        <f t="shared" ca="1" si="157"/>
        <v>#NAME?</v>
      </c>
      <c r="DF341" s="244" t="e">
        <f t="shared" ca="1" si="157"/>
        <v>#NAME?</v>
      </c>
      <c r="DG341" s="244" t="e">
        <f t="shared" ca="1" si="157"/>
        <v>#NAME?</v>
      </c>
      <c r="DH341" s="244" t="e">
        <f t="shared" ca="1" si="157"/>
        <v>#NAME?</v>
      </c>
      <c r="DI341" s="244" t="e">
        <f t="shared" ca="1" si="155"/>
        <v>#NAME?</v>
      </c>
      <c r="DJ341" s="244" t="e">
        <f t="shared" ca="1" si="155"/>
        <v>#NAME?</v>
      </c>
      <c r="DK341" s="244" t="e">
        <f t="shared" ca="1" si="155"/>
        <v>#NAME?</v>
      </c>
      <c r="DL341" s="244" t="e">
        <f t="shared" ca="1" si="155"/>
        <v>#NAME?</v>
      </c>
      <c r="DM341" s="244" t="e">
        <f t="shared" ca="1" si="155"/>
        <v>#NAME?</v>
      </c>
      <c r="DN341" s="244" t="e">
        <f t="shared" ca="1" si="155"/>
        <v>#NAME?</v>
      </c>
      <c r="DO341" s="244" t="e">
        <f t="shared" ca="1" si="155"/>
        <v>#NAME?</v>
      </c>
    </row>
    <row r="342" spans="2:119" ht="16.5" thickBot="1">
      <c r="B342" s="296"/>
      <c r="C342" s="297">
        <f t="shared" si="150"/>
        <v>126.68617923036871</v>
      </c>
      <c r="D342" s="298" t="s">
        <v>10972</v>
      </c>
      <c r="E342" s="293">
        <f t="shared" ref="E342:E358" si="161">Y62</f>
        <v>140.21625407491695</v>
      </c>
      <c r="F342" s="221">
        <f t="shared" si="152"/>
        <v>379.43356269335158</v>
      </c>
      <c r="G342" s="221">
        <f t="shared" si="152"/>
        <v>379.05675406151147</v>
      </c>
      <c r="H342" s="221">
        <f t="shared" si="152"/>
        <v>378.68159041641098</v>
      </c>
      <c r="I342" s="221">
        <f t="shared" si="152"/>
        <v>378.16841063730897</v>
      </c>
      <c r="J342" s="221">
        <f t="shared" si="152"/>
        <v>377.65830262370696</v>
      </c>
      <c r="K342" s="221">
        <f t="shared" si="152"/>
        <v>377.15124445364705</v>
      </c>
      <c r="L342" s="221">
        <f t="shared" si="152"/>
        <v>376.4646772756833</v>
      </c>
      <c r="M342" s="221">
        <f t="shared" si="152"/>
        <v>375.60302355311023</v>
      </c>
      <c r="N342" s="221">
        <f t="shared" si="152"/>
        <v>374.75020702414349</v>
      </c>
      <c r="O342" s="221">
        <f t="shared" si="149"/>
        <v>373.4213854268927</v>
      </c>
      <c r="P342" s="221">
        <f t="shared" si="149"/>
        <v>372.11390933142769</v>
      </c>
      <c r="Q342" s="221">
        <f t="shared" si="149"/>
        <v>370.1496391874868</v>
      </c>
      <c r="R342" s="221">
        <f t="shared" si="149"/>
        <v>367.4959511057761</v>
      </c>
      <c r="S342" s="221">
        <f t="shared" si="140"/>
        <v>364.93109099099115</v>
      </c>
      <c r="T342" s="221">
        <f t="shared" si="140"/>
        <v>361.80679930997769</v>
      </c>
      <c r="U342" s="221">
        <f t="shared" si="140"/>
        <v>357.84194731921883</v>
      </c>
      <c r="V342" s="221">
        <f t="shared" si="140"/>
        <v>337.95241683308655</v>
      </c>
      <c r="W342" s="221">
        <f t="shared" si="140"/>
        <v>311.90243330528563</v>
      </c>
      <c r="Z342" s="296"/>
      <c r="AA342" s="294">
        <f t="shared" si="141"/>
        <v>9.6500000000000002E-2</v>
      </c>
      <c r="AB342" s="298" t="s">
        <v>10972</v>
      </c>
      <c r="AC342" s="295">
        <v>1E-4</v>
      </c>
      <c r="AD342" s="222" t="e">
        <f t="shared" ca="1" si="139"/>
        <v>#NAME?</v>
      </c>
      <c r="AE342" s="222" t="e">
        <f t="shared" ca="1" si="139"/>
        <v>#NAME?</v>
      </c>
      <c r="AF342" s="222" t="e">
        <f t="shared" ca="1" si="139"/>
        <v>#NAME?</v>
      </c>
      <c r="AG342" s="222" t="e">
        <f t="shared" ca="1" si="139"/>
        <v>#NAME?</v>
      </c>
      <c r="AH342" s="222" t="e">
        <f t="shared" ca="1" si="153"/>
        <v>#NAME?</v>
      </c>
      <c r="AI342" s="222" t="e">
        <f t="shared" ca="1" si="153"/>
        <v>#NAME?</v>
      </c>
      <c r="AJ342" s="222" t="e">
        <f t="shared" ca="1" si="153"/>
        <v>#NAME?</v>
      </c>
      <c r="AK342" s="222" t="e">
        <f t="shared" ca="1" si="153"/>
        <v>#NAME?</v>
      </c>
      <c r="AL342" s="222" t="e">
        <f t="shared" ca="1" si="153"/>
        <v>#NAME?</v>
      </c>
      <c r="AM342" s="222" t="e">
        <f t="shared" ca="1" si="153"/>
        <v>#NAME?</v>
      </c>
      <c r="AN342" s="222" t="e">
        <f t="shared" ca="1" si="153"/>
        <v>#NAME?</v>
      </c>
      <c r="AO342" s="222" t="e">
        <f t="shared" ca="1" si="153"/>
        <v>#NAME?</v>
      </c>
      <c r="AP342" s="222" t="e">
        <f t="shared" ca="1" si="153"/>
        <v>#NAME?</v>
      </c>
      <c r="AQ342" s="222" t="e">
        <f t="shared" ca="1" si="153"/>
        <v>#NAME?</v>
      </c>
      <c r="AR342" s="222" t="e">
        <f t="shared" ca="1" si="153"/>
        <v>#NAME?</v>
      </c>
      <c r="AS342" s="222" t="e">
        <f t="shared" ca="1" si="158"/>
        <v>#NAME?</v>
      </c>
      <c r="AT342" s="222" t="e">
        <f t="shared" ca="1" si="158"/>
        <v>#NAME?</v>
      </c>
      <c r="AU342" s="222" t="e">
        <f t="shared" ca="1" si="158"/>
        <v>#NAME?</v>
      </c>
      <c r="AX342" s="296"/>
      <c r="AZ342" s="298" t="s">
        <v>10972</v>
      </c>
      <c r="BB342" s="244" t="e">
        <f t="shared" ca="1" si="160"/>
        <v>#NAME?</v>
      </c>
      <c r="BC342" s="244" t="e">
        <f t="shared" ca="1" si="159"/>
        <v>#NAME?</v>
      </c>
      <c r="BD342" s="244" t="e">
        <f t="shared" ca="1" si="159"/>
        <v>#NAME?</v>
      </c>
      <c r="BE342" s="244" t="e">
        <f t="shared" ca="1" si="159"/>
        <v>#NAME?</v>
      </c>
      <c r="BF342" s="244" t="e">
        <f t="shared" ca="1" si="159"/>
        <v>#NAME?</v>
      </c>
      <c r="BG342" s="244" t="e">
        <f t="shared" ca="1" si="159"/>
        <v>#NAME?</v>
      </c>
      <c r="BH342" s="244" t="e">
        <f t="shared" ca="1" si="159"/>
        <v>#NAME?</v>
      </c>
      <c r="BI342" s="244" t="e">
        <f t="shared" ca="1" si="159"/>
        <v>#NAME?</v>
      </c>
      <c r="BJ342" s="244" t="e">
        <f t="shared" ca="1" si="159"/>
        <v>#NAME?</v>
      </c>
      <c r="BK342" s="244" t="e">
        <f t="shared" ca="1" si="159"/>
        <v>#NAME?</v>
      </c>
      <c r="BL342" s="244" t="e">
        <f t="shared" ca="1" si="159"/>
        <v>#NAME?</v>
      </c>
      <c r="BM342" s="244" t="e">
        <f t="shared" ca="1" si="159"/>
        <v>#NAME?</v>
      </c>
      <c r="BN342" s="244" t="e">
        <f t="shared" ca="1" si="148"/>
        <v>#NAME?</v>
      </c>
      <c r="BO342" s="244" t="e">
        <f t="shared" ca="1" si="148"/>
        <v>#NAME?</v>
      </c>
      <c r="BP342" s="244" t="e">
        <f t="shared" ca="1" si="148"/>
        <v>#NAME?</v>
      </c>
      <c r="BQ342" s="244" t="e">
        <f t="shared" ca="1" si="148"/>
        <v>#NAME?</v>
      </c>
      <c r="BR342" s="244" t="e">
        <f t="shared" ca="1" si="133"/>
        <v>#NAME?</v>
      </c>
      <c r="BS342" s="244" t="e">
        <f t="shared" ca="1" si="133"/>
        <v>#NAME?</v>
      </c>
      <c r="BV342" s="296"/>
      <c r="BX342" s="298" t="s">
        <v>10972</v>
      </c>
      <c r="BZ342" s="244" t="e">
        <f t="shared" ca="1" si="156"/>
        <v>#NAME?</v>
      </c>
      <c r="CA342" s="244" t="e">
        <f t="shared" ca="1" si="156"/>
        <v>#NAME?</v>
      </c>
      <c r="CB342" s="244" t="e">
        <f t="shared" ca="1" si="156"/>
        <v>#NAME?</v>
      </c>
      <c r="CC342" s="244" t="e">
        <f t="shared" ca="1" si="156"/>
        <v>#NAME?</v>
      </c>
      <c r="CD342" s="244" t="e">
        <f t="shared" ca="1" si="156"/>
        <v>#NAME?</v>
      </c>
      <c r="CE342" s="244" t="e">
        <f t="shared" ca="1" si="156"/>
        <v>#NAME?</v>
      </c>
      <c r="CF342" s="244" t="e">
        <f t="shared" ca="1" si="156"/>
        <v>#NAME?</v>
      </c>
      <c r="CG342" s="244" t="e">
        <f t="shared" ca="1" si="156"/>
        <v>#NAME?</v>
      </c>
      <c r="CH342" s="244" t="e">
        <f t="shared" ca="1" si="156"/>
        <v>#NAME?</v>
      </c>
      <c r="CI342" s="244" t="e">
        <f t="shared" ca="1" si="156"/>
        <v>#NAME?</v>
      </c>
      <c r="CJ342" s="244" t="e">
        <f t="shared" ca="1" si="156"/>
        <v>#NAME?</v>
      </c>
      <c r="CK342" s="244" t="e">
        <f t="shared" ca="1" si="154"/>
        <v>#NAME?</v>
      </c>
      <c r="CL342" s="244" t="e">
        <f t="shared" ca="1" si="154"/>
        <v>#NAME?</v>
      </c>
      <c r="CM342" s="244" t="e">
        <f t="shared" ca="1" si="154"/>
        <v>#NAME?</v>
      </c>
      <c r="CN342" s="244" t="e">
        <f t="shared" ca="1" si="154"/>
        <v>#NAME?</v>
      </c>
      <c r="CO342" s="244" t="e">
        <f t="shared" ca="1" si="154"/>
        <v>#NAME?</v>
      </c>
      <c r="CP342" s="244" t="e">
        <f t="shared" ca="1" si="154"/>
        <v>#NAME?</v>
      </c>
      <c r="CQ342" s="244" t="e">
        <f t="shared" ca="1" si="154"/>
        <v>#NAME?</v>
      </c>
      <c r="CT342" s="296"/>
      <c r="CV342" s="298" t="s">
        <v>10972</v>
      </c>
      <c r="CX342" s="244" t="e">
        <f t="shared" ca="1" si="157"/>
        <v>#NAME?</v>
      </c>
      <c r="CY342" s="244" t="e">
        <f t="shared" ca="1" si="157"/>
        <v>#NAME?</v>
      </c>
      <c r="CZ342" s="244" t="e">
        <f t="shared" ca="1" si="157"/>
        <v>#NAME?</v>
      </c>
      <c r="DA342" s="244" t="e">
        <f t="shared" ca="1" si="157"/>
        <v>#NAME?</v>
      </c>
      <c r="DB342" s="244" t="e">
        <f t="shared" ca="1" si="157"/>
        <v>#NAME?</v>
      </c>
      <c r="DC342" s="244" t="e">
        <f t="shared" ca="1" si="157"/>
        <v>#NAME?</v>
      </c>
      <c r="DD342" s="244" t="e">
        <f t="shared" ca="1" si="157"/>
        <v>#NAME?</v>
      </c>
      <c r="DE342" s="244" t="e">
        <f t="shared" ca="1" si="157"/>
        <v>#NAME?</v>
      </c>
      <c r="DF342" s="244" t="e">
        <f t="shared" ca="1" si="157"/>
        <v>#NAME?</v>
      </c>
      <c r="DG342" s="244" t="e">
        <f t="shared" ca="1" si="157"/>
        <v>#NAME?</v>
      </c>
      <c r="DH342" s="244" t="e">
        <f t="shared" ca="1" si="157"/>
        <v>#NAME?</v>
      </c>
      <c r="DI342" s="244" t="e">
        <f t="shared" ca="1" si="155"/>
        <v>#NAME?</v>
      </c>
      <c r="DJ342" s="244" t="e">
        <f t="shared" ca="1" si="155"/>
        <v>#NAME?</v>
      </c>
      <c r="DK342" s="244" t="e">
        <f t="shared" ca="1" si="155"/>
        <v>#NAME?</v>
      </c>
      <c r="DL342" s="244" t="e">
        <f t="shared" ca="1" si="155"/>
        <v>#NAME?</v>
      </c>
      <c r="DM342" s="244" t="e">
        <f t="shared" ca="1" si="155"/>
        <v>#NAME?</v>
      </c>
      <c r="DN342" s="244" t="e">
        <f t="shared" ca="1" si="155"/>
        <v>#NAME?</v>
      </c>
      <c r="DO342" s="244" t="e">
        <f t="shared" ca="1" si="155"/>
        <v>#NAME?</v>
      </c>
    </row>
    <row r="343" spans="2:119" ht="16.5" thickBot="1">
      <c r="B343" s="296"/>
      <c r="C343" s="297">
        <f t="shared" si="150"/>
        <v>126.68617923036871</v>
      </c>
      <c r="D343" s="298" t="s">
        <v>10973</v>
      </c>
      <c r="E343" s="293">
        <f t="shared" si="161"/>
        <v>139.73113923973111</v>
      </c>
      <c r="F343" s="221">
        <f t="shared" si="152"/>
        <v>378.94844785816576</v>
      </c>
      <c r="G343" s="221">
        <f t="shared" si="152"/>
        <v>378.57163922632566</v>
      </c>
      <c r="H343" s="221">
        <f t="shared" si="152"/>
        <v>378.19647558122517</v>
      </c>
      <c r="I343" s="221">
        <f t="shared" si="152"/>
        <v>377.6832958021231</v>
      </c>
      <c r="J343" s="221">
        <f t="shared" si="152"/>
        <v>377.17318778852109</v>
      </c>
      <c r="K343" s="221">
        <f t="shared" si="152"/>
        <v>376.66612961846124</v>
      </c>
      <c r="L343" s="221">
        <f t="shared" si="152"/>
        <v>375.97956244049749</v>
      </c>
      <c r="M343" s="221">
        <f t="shared" si="152"/>
        <v>375.11790871792442</v>
      </c>
      <c r="N343" s="221">
        <f t="shared" si="152"/>
        <v>374.26509218895762</v>
      </c>
      <c r="O343" s="221">
        <f t="shared" si="149"/>
        <v>372.93627059170683</v>
      </c>
      <c r="P343" s="221">
        <f t="shared" si="149"/>
        <v>371.62879449624188</v>
      </c>
      <c r="Q343" s="221">
        <f t="shared" si="149"/>
        <v>369.66452435230099</v>
      </c>
      <c r="R343" s="221">
        <f t="shared" si="149"/>
        <v>367.01083627059029</v>
      </c>
      <c r="S343" s="221">
        <f t="shared" si="140"/>
        <v>364.44597615580528</v>
      </c>
      <c r="T343" s="221">
        <f t="shared" si="140"/>
        <v>361.32168447479182</v>
      </c>
      <c r="U343" s="221">
        <f t="shared" si="140"/>
        <v>357.35683248403302</v>
      </c>
      <c r="V343" s="221">
        <f t="shared" si="140"/>
        <v>337.46730199790073</v>
      </c>
      <c r="W343" s="221">
        <f t="shared" si="140"/>
        <v>311.41731847009981</v>
      </c>
      <c r="Z343" s="296"/>
      <c r="AA343" s="294">
        <f t="shared" si="141"/>
        <v>9.6500000000000002E-2</v>
      </c>
      <c r="AB343" s="298" t="s">
        <v>10973</v>
      </c>
      <c r="AC343" s="295">
        <v>2.0000000000000001E-4</v>
      </c>
      <c r="AD343" s="222" t="e">
        <f t="shared" ca="1" si="139"/>
        <v>#NAME?</v>
      </c>
      <c r="AE343" s="222" t="e">
        <f t="shared" ca="1" si="139"/>
        <v>#NAME?</v>
      </c>
      <c r="AF343" s="222" t="e">
        <f t="shared" ca="1" si="139"/>
        <v>#NAME?</v>
      </c>
      <c r="AG343" s="222" t="e">
        <f t="shared" ca="1" si="139"/>
        <v>#NAME?</v>
      </c>
      <c r="AH343" s="222" t="e">
        <f t="shared" ca="1" si="153"/>
        <v>#NAME?</v>
      </c>
      <c r="AI343" s="222" t="e">
        <f t="shared" ca="1" si="153"/>
        <v>#NAME?</v>
      </c>
      <c r="AJ343" s="222" t="e">
        <f t="shared" ca="1" si="153"/>
        <v>#NAME?</v>
      </c>
      <c r="AK343" s="222" t="e">
        <f t="shared" ca="1" si="153"/>
        <v>#NAME?</v>
      </c>
      <c r="AL343" s="222" t="e">
        <f t="shared" ca="1" si="153"/>
        <v>#NAME?</v>
      </c>
      <c r="AM343" s="222" t="e">
        <f t="shared" ca="1" si="153"/>
        <v>#NAME?</v>
      </c>
      <c r="AN343" s="222" t="e">
        <f t="shared" ca="1" si="153"/>
        <v>#NAME?</v>
      </c>
      <c r="AO343" s="222" t="e">
        <f t="shared" ca="1" si="153"/>
        <v>#NAME?</v>
      </c>
      <c r="AP343" s="222" t="e">
        <f t="shared" ca="1" si="153"/>
        <v>#NAME?</v>
      </c>
      <c r="AQ343" s="222" t="e">
        <f t="shared" ca="1" si="153"/>
        <v>#NAME?</v>
      </c>
      <c r="AR343" s="222" t="e">
        <f t="shared" ca="1" si="153"/>
        <v>#NAME?</v>
      </c>
      <c r="AS343" s="222" t="e">
        <f t="shared" ca="1" si="158"/>
        <v>#NAME?</v>
      </c>
      <c r="AT343" s="222" t="e">
        <f t="shared" ca="1" si="158"/>
        <v>#NAME?</v>
      </c>
      <c r="AU343" s="222" t="e">
        <f t="shared" ca="1" si="158"/>
        <v>#NAME?</v>
      </c>
      <c r="AX343" s="296"/>
      <c r="AZ343" s="298" t="s">
        <v>10973</v>
      </c>
      <c r="BB343" s="244" t="e">
        <f t="shared" ca="1" si="160"/>
        <v>#NAME?</v>
      </c>
      <c r="BC343" s="244" t="e">
        <f t="shared" ca="1" si="159"/>
        <v>#NAME?</v>
      </c>
      <c r="BD343" s="244" t="e">
        <f t="shared" ca="1" si="159"/>
        <v>#NAME?</v>
      </c>
      <c r="BE343" s="244" t="e">
        <f t="shared" ca="1" si="159"/>
        <v>#NAME?</v>
      </c>
      <c r="BF343" s="244" t="e">
        <f t="shared" ca="1" si="159"/>
        <v>#NAME?</v>
      </c>
      <c r="BG343" s="244" t="e">
        <f t="shared" ca="1" si="159"/>
        <v>#NAME?</v>
      </c>
      <c r="BH343" s="244" t="e">
        <f t="shared" ca="1" si="159"/>
        <v>#NAME?</v>
      </c>
      <c r="BI343" s="244" t="e">
        <f t="shared" ca="1" si="159"/>
        <v>#NAME?</v>
      </c>
      <c r="BJ343" s="244" t="e">
        <f t="shared" ca="1" si="159"/>
        <v>#NAME?</v>
      </c>
      <c r="BK343" s="244" t="e">
        <f t="shared" ca="1" si="159"/>
        <v>#NAME?</v>
      </c>
      <c r="BL343" s="244" t="e">
        <f t="shared" ca="1" si="159"/>
        <v>#NAME?</v>
      </c>
      <c r="BM343" s="244" t="e">
        <f t="shared" ca="1" si="159"/>
        <v>#NAME?</v>
      </c>
      <c r="BN343" s="244" t="e">
        <f t="shared" ca="1" si="148"/>
        <v>#NAME?</v>
      </c>
      <c r="BO343" s="244" t="e">
        <f t="shared" ca="1" si="148"/>
        <v>#NAME?</v>
      </c>
      <c r="BP343" s="244" t="e">
        <f t="shared" ca="1" si="148"/>
        <v>#NAME?</v>
      </c>
      <c r="BQ343" s="244" t="e">
        <f t="shared" ca="1" si="148"/>
        <v>#NAME?</v>
      </c>
      <c r="BR343" s="244" t="e">
        <f t="shared" ca="1" si="133"/>
        <v>#NAME?</v>
      </c>
      <c r="BS343" s="244" t="e">
        <f t="shared" ca="1" si="133"/>
        <v>#NAME?</v>
      </c>
      <c r="BV343" s="296"/>
      <c r="BX343" s="298" t="s">
        <v>10973</v>
      </c>
      <c r="BZ343" s="244" t="e">
        <f t="shared" ca="1" si="156"/>
        <v>#NAME?</v>
      </c>
      <c r="CA343" s="244" t="e">
        <f t="shared" ca="1" si="156"/>
        <v>#NAME?</v>
      </c>
      <c r="CB343" s="244" t="e">
        <f t="shared" ca="1" si="156"/>
        <v>#NAME?</v>
      </c>
      <c r="CC343" s="244" t="e">
        <f t="shared" ca="1" si="156"/>
        <v>#NAME?</v>
      </c>
      <c r="CD343" s="244" t="e">
        <f t="shared" ca="1" si="156"/>
        <v>#NAME?</v>
      </c>
      <c r="CE343" s="244" t="e">
        <f t="shared" ca="1" si="156"/>
        <v>#NAME?</v>
      </c>
      <c r="CF343" s="244" t="e">
        <f t="shared" ca="1" si="156"/>
        <v>#NAME?</v>
      </c>
      <c r="CG343" s="244" t="e">
        <f t="shared" ca="1" si="156"/>
        <v>#NAME?</v>
      </c>
      <c r="CH343" s="244" t="e">
        <f t="shared" ca="1" si="156"/>
        <v>#NAME?</v>
      </c>
      <c r="CI343" s="244" t="e">
        <f t="shared" ca="1" si="156"/>
        <v>#NAME?</v>
      </c>
      <c r="CJ343" s="244" t="e">
        <f t="shared" ca="1" si="156"/>
        <v>#NAME?</v>
      </c>
      <c r="CK343" s="244" t="e">
        <f t="shared" ca="1" si="154"/>
        <v>#NAME?</v>
      </c>
      <c r="CL343" s="244" t="e">
        <f t="shared" ca="1" si="154"/>
        <v>#NAME?</v>
      </c>
      <c r="CM343" s="244" t="e">
        <f t="shared" ca="1" si="154"/>
        <v>#NAME?</v>
      </c>
      <c r="CN343" s="244" t="e">
        <f t="shared" ca="1" si="154"/>
        <v>#NAME?</v>
      </c>
      <c r="CO343" s="244" t="e">
        <f t="shared" ca="1" si="154"/>
        <v>#NAME?</v>
      </c>
      <c r="CP343" s="244" t="e">
        <f t="shared" ca="1" si="154"/>
        <v>#NAME?</v>
      </c>
      <c r="CQ343" s="244" t="e">
        <f t="shared" ca="1" si="154"/>
        <v>#NAME?</v>
      </c>
      <c r="CT343" s="296"/>
      <c r="CV343" s="298" t="s">
        <v>10973</v>
      </c>
      <c r="CX343" s="244" t="e">
        <f t="shared" ca="1" si="157"/>
        <v>#NAME?</v>
      </c>
      <c r="CY343" s="244" t="e">
        <f t="shared" ca="1" si="157"/>
        <v>#NAME?</v>
      </c>
      <c r="CZ343" s="244" t="e">
        <f t="shared" ca="1" si="157"/>
        <v>#NAME?</v>
      </c>
      <c r="DA343" s="244" t="e">
        <f t="shared" ca="1" si="157"/>
        <v>#NAME?</v>
      </c>
      <c r="DB343" s="244" t="e">
        <f t="shared" ca="1" si="157"/>
        <v>#NAME?</v>
      </c>
      <c r="DC343" s="244" t="e">
        <f t="shared" ca="1" si="157"/>
        <v>#NAME?</v>
      </c>
      <c r="DD343" s="244" t="e">
        <f t="shared" ca="1" si="157"/>
        <v>#NAME?</v>
      </c>
      <c r="DE343" s="244" t="e">
        <f t="shared" ca="1" si="157"/>
        <v>#NAME?</v>
      </c>
      <c r="DF343" s="244" t="e">
        <f t="shared" ca="1" si="157"/>
        <v>#NAME?</v>
      </c>
      <c r="DG343" s="244" t="e">
        <f t="shared" ca="1" si="157"/>
        <v>#NAME?</v>
      </c>
      <c r="DH343" s="244" t="e">
        <f t="shared" ca="1" si="157"/>
        <v>#NAME?</v>
      </c>
      <c r="DI343" s="244" t="e">
        <f t="shared" ca="1" si="155"/>
        <v>#NAME?</v>
      </c>
      <c r="DJ343" s="244" t="e">
        <f t="shared" ca="1" si="155"/>
        <v>#NAME?</v>
      </c>
      <c r="DK343" s="244" t="e">
        <f t="shared" ca="1" si="155"/>
        <v>#NAME?</v>
      </c>
      <c r="DL343" s="244" t="e">
        <f t="shared" ca="1" si="155"/>
        <v>#NAME?</v>
      </c>
      <c r="DM343" s="244" t="e">
        <f t="shared" ca="1" si="155"/>
        <v>#NAME?</v>
      </c>
      <c r="DN343" s="244" t="e">
        <f t="shared" ca="1" si="155"/>
        <v>#NAME?</v>
      </c>
      <c r="DO343" s="244" t="e">
        <f t="shared" ca="1" si="155"/>
        <v>#NAME?</v>
      </c>
    </row>
    <row r="344" spans="2:119" ht="16.5" thickBot="1">
      <c r="B344" s="296"/>
      <c r="C344" s="297">
        <f t="shared" si="150"/>
        <v>126.68617923036871</v>
      </c>
      <c r="D344" s="298" t="s">
        <v>10974</v>
      </c>
      <c r="E344" s="293">
        <f t="shared" si="161"/>
        <v>139.06768436317935</v>
      </c>
      <c r="F344" s="221">
        <f t="shared" si="152"/>
        <v>378.28499298161398</v>
      </c>
      <c r="G344" s="221">
        <f t="shared" si="152"/>
        <v>377.90818434977393</v>
      </c>
      <c r="H344" s="221">
        <f t="shared" si="152"/>
        <v>377.53302070467339</v>
      </c>
      <c r="I344" s="221">
        <f t="shared" si="152"/>
        <v>377.01984092557137</v>
      </c>
      <c r="J344" s="221">
        <f t="shared" si="152"/>
        <v>376.50973291196937</v>
      </c>
      <c r="K344" s="221">
        <f t="shared" si="152"/>
        <v>376.00267474190946</v>
      </c>
      <c r="L344" s="221">
        <f t="shared" si="152"/>
        <v>375.31610756394571</v>
      </c>
      <c r="M344" s="221">
        <f t="shared" si="152"/>
        <v>374.4544538413727</v>
      </c>
      <c r="N344" s="221">
        <f t="shared" si="152"/>
        <v>373.6016373124059</v>
      </c>
      <c r="O344" s="221">
        <f t="shared" si="149"/>
        <v>372.2728157151551</v>
      </c>
      <c r="P344" s="221">
        <f t="shared" si="149"/>
        <v>370.9653396196901</v>
      </c>
      <c r="Q344" s="221">
        <f t="shared" si="149"/>
        <v>369.0010694757492</v>
      </c>
      <c r="R344" s="221">
        <f t="shared" si="149"/>
        <v>366.34738139403851</v>
      </c>
      <c r="S344" s="221">
        <f t="shared" si="140"/>
        <v>363.7825212792535</v>
      </c>
      <c r="T344" s="221">
        <f t="shared" si="140"/>
        <v>360.65822959824004</v>
      </c>
      <c r="U344" s="221">
        <f t="shared" si="140"/>
        <v>356.69337760748124</v>
      </c>
      <c r="V344" s="221">
        <f t="shared" si="140"/>
        <v>336.80384712134901</v>
      </c>
      <c r="W344" s="221">
        <f t="shared" si="140"/>
        <v>310.75386359354809</v>
      </c>
      <c r="Z344" s="296"/>
      <c r="AA344" s="294">
        <f t="shared" si="141"/>
        <v>9.6500000000000002E-2</v>
      </c>
      <c r="AB344" s="298" t="s">
        <v>10974</v>
      </c>
      <c r="AC344" s="295">
        <v>4.0000000000000002E-4</v>
      </c>
      <c r="AD344" s="222" t="e">
        <f t="shared" ca="1" si="139"/>
        <v>#NAME?</v>
      </c>
      <c r="AE344" s="222" t="e">
        <f t="shared" ca="1" si="139"/>
        <v>#NAME?</v>
      </c>
      <c r="AF344" s="222" t="e">
        <f t="shared" ca="1" si="139"/>
        <v>#NAME?</v>
      </c>
      <c r="AG344" s="222" t="e">
        <f t="shared" ca="1" si="139"/>
        <v>#NAME?</v>
      </c>
      <c r="AH344" s="222" t="e">
        <f t="shared" ca="1" si="153"/>
        <v>#NAME?</v>
      </c>
      <c r="AI344" s="222" t="e">
        <f t="shared" ca="1" si="153"/>
        <v>#NAME?</v>
      </c>
      <c r="AJ344" s="222" t="e">
        <f t="shared" ca="1" si="153"/>
        <v>#NAME?</v>
      </c>
      <c r="AK344" s="222" t="e">
        <f t="shared" ca="1" si="153"/>
        <v>#NAME?</v>
      </c>
      <c r="AL344" s="222" t="e">
        <f t="shared" ca="1" si="153"/>
        <v>#NAME?</v>
      </c>
      <c r="AM344" s="222" t="e">
        <f t="shared" ca="1" si="153"/>
        <v>#NAME?</v>
      </c>
      <c r="AN344" s="222" t="e">
        <f t="shared" ca="1" si="153"/>
        <v>#NAME?</v>
      </c>
      <c r="AO344" s="222" t="e">
        <f t="shared" ca="1" si="153"/>
        <v>#NAME?</v>
      </c>
      <c r="AP344" s="222" t="e">
        <f t="shared" ca="1" si="153"/>
        <v>#NAME?</v>
      </c>
      <c r="AQ344" s="222" t="e">
        <f t="shared" ca="1" si="153"/>
        <v>#NAME?</v>
      </c>
      <c r="AR344" s="222" t="e">
        <f t="shared" ca="1" si="153"/>
        <v>#NAME?</v>
      </c>
      <c r="AS344" s="222" t="e">
        <f t="shared" ca="1" si="158"/>
        <v>#NAME?</v>
      </c>
      <c r="AT344" s="222" t="e">
        <f t="shared" ca="1" si="158"/>
        <v>#NAME?</v>
      </c>
      <c r="AU344" s="222" t="e">
        <f t="shared" ca="1" si="158"/>
        <v>#NAME?</v>
      </c>
      <c r="AX344" s="296"/>
      <c r="AZ344" s="298" t="s">
        <v>10974</v>
      </c>
      <c r="BB344" s="244" t="e">
        <f t="shared" ca="1" si="160"/>
        <v>#NAME?</v>
      </c>
      <c r="BC344" s="244" t="e">
        <f t="shared" ca="1" si="159"/>
        <v>#NAME?</v>
      </c>
      <c r="BD344" s="244" t="e">
        <f t="shared" ca="1" si="159"/>
        <v>#NAME?</v>
      </c>
      <c r="BE344" s="244" t="e">
        <f t="shared" ca="1" si="159"/>
        <v>#NAME?</v>
      </c>
      <c r="BF344" s="244" t="e">
        <f t="shared" ca="1" si="159"/>
        <v>#NAME?</v>
      </c>
      <c r="BG344" s="244" t="e">
        <f t="shared" ca="1" si="159"/>
        <v>#NAME?</v>
      </c>
      <c r="BH344" s="244" t="e">
        <f t="shared" ca="1" si="159"/>
        <v>#NAME?</v>
      </c>
      <c r="BI344" s="244" t="e">
        <f t="shared" ca="1" si="159"/>
        <v>#NAME?</v>
      </c>
      <c r="BJ344" s="244" t="e">
        <f t="shared" ca="1" si="159"/>
        <v>#NAME?</v>
      </c>
      <c r="BK344" s="244" t="e">
        <f t="shared" ca="1" si="159"/>
        <v>#NAME?</v>
      </c>
      <c r="BL344" s="244" t="e">
        <f t="shared" ca="1" si="159"/>
        <v>#NAME?</v>
      </c>
      <c r="BM344" s="244" t="e">
        <f t="shared" ca="1" si="159"/>
        <v>#NAME?</v>
      </c>
      <c r="BN344" s="244" t="e">
        <f t="shared" ca="1" si="148"/>
        <v>#NAME?</v>
      </c>
      <c r="BO344" s="244" t="e">
        <f t="shared" ca="1" si="148"/>
        <v>#NAME?</v>
      </c>
      <c r="BP344" s="244" t="e">
        <f t="shared" ca="1" si="148"/>
        <v>#NAME?</v>
      </c>
      <c r="BQ344" s="244" t="e">
        <f t="shared" ca="1" si="148"/>
        <v>#NAME?</v>
      </c>
      <c r="BR344" s="244" t="e">
        <f t="shared" ca="1" si="133"/>
        <v>#NAME?</v>
      </c>
      <c r="BS344" s="244" t="e">
        <f t="shared" ca="1" si="133"/>
        <v>#NAME?</v>
      </c>
      <c r="BV344" s="296"/>
      <c r="BX344" s="298" t="s">
        <v>10974</v>
      </c>
      <c r="BZ344" s="244" t="e">
        <f t="shared" ca="1" si="156"/>
        <v>#NAME?</v>
      </c>
      <c r="CA344" s="244" t="e">
        <f t="shared" ca="1" si="156"/>
        <v>#NAME?</v>
      </c>
      <c r="CB344" s="244" t="e">
        <f t="shared" ca="1" si="156"/>
        <v>#NAME?</v>
      </c>
      <c r="CC344" s="244" t="e">
        <f t="shared" ca="1" si="156"/>
        <v>#NAME?</v>
      </c>
      <c r="CD344" s="244" t="e">
        <f t="shared" ca="1" si="156"/>
        <v>#NAME?</v>
      </c>
      <c r="CE344" s="244" t="e">
        <f t="shared" ca="1" si="156"/>
        <v>#NAME?</v>
      </c>
      <c r="CF344" s="244" t="e">
        <f t="shared" ca="1" si="156"/>
        <v>#NAME?</v>
      </c>
      <c r="CG344" s="244" t="e">
        <f t="shared" ca="1" si="156"/>
        <v>#NAME?</v>
      </c>
      <c r="CH344" s="244" t="e">
        <f t="shared" ca="1" si="156"/>
        <v>#NAME?</v>
      </c>
      <c r="CI344" s="244" t="e">
        <f t="shared" ca="1" si="156"/>
        <v>#NAME?</v>
      </c>
      <c r="CJ344" s="244" t="e">
        <f t="shared" ca="1" si="156"/>
        <v>#NAME?</v>
      </c>
      <c r="CK344" s="244" t="e">
        <f t="shared" ca="1" si="154"/>
        <v>#NAME?</v>
      </c>
      <c r="CL344" s="244" t="e">
        <f t="shared" ca="1" si="154"/>
        <v>#NAME?</v>
      </c>
      <c r="CM344" s="244" t="e">
        <f t="shared" ca="1" si="154"/>
        <v>#NAME?</v>
      </c>
      <c r="CN344" s="244" t="e">
        <f t="shared" ca="1" si="154"/>
        <v>#NAME?</v>
      </c>
      <c r="CO344" s="244" t="e">
        <f t="shared" ca="1" si="154"/>
        <v>#NAME?</v>
      </c>
      <c r="CP344" s="244" t="e">
        <f t="shared" ca="1" si="154"/>
        <v>#NAME?</v>
      </c>
      <c r="CQ344" s="244" t="e">
        <f t="shared" ca="1" si="154"/>
        <v>#NAME?</v>
      </c>
      <c r="CT344" s="296"/>
      <c r="CV344" s="298" t="s">
        <v>10974</v>
      </c>
      <c r="CX344" s="244" t="e">
        <f t="shared" ca="1" si="157"/>
        <v>#NAME?</v>
      </c>
      <c r="CY344" s="244" t="e">
        <f t="shared" ca="1" si="157"/>
        <v>#NAME?</v>
      </c>
      <c r="CZ344" s="244" t="e">
        <f t="shared" ca="1" si="157"/>
        <v>#NAME?</v>
      </c>
      <c r="DA344" s="244" t="e">
        <f t="shared" ca="1" si="157"/>
        <v>#NAME?</v>
      </c>
      <c r="DB344" s="244" t="e">
        <f t="shared" ca="1" si="157"/>
        <v>#NAME?</v>
      </c>
      <c r="DC344" s="244" t="e">
        <f t="shared" ca="1" si="157"/>
        <v>#NAME?</v>
      </c>
      <c r="DD344" s="244" t="e">
        <f t="shared" ca="1" si="157"/>
        <v>#NAME?</v>
      </c>
      <c r="DE344" s="244" t="e">
        <f t="shared" ca="1" si="157"/>
        <v>#NAME?</v>
      </c>
      <c r="DF344" s="244" t="e">
        <f t="shared" ca="1" si="157"/>
        <v>#NAME?</v>
      </c>
      <c r="DG344" s="244" t="e">
        <f t="shared" ca="1" si="157"/>
        <v>#NAME?</v>
      </c>
      <c r="DH344" s="244" t="e">
        <f t="shared" ca="1" si="157"/>
        <v>#NAME?</v>
      </c>
      <c r="DI344" s="244" t="e">
        <f t="shared" ca="1" si="155"/>
        <v>#NAME?</v>
      </c>
      <c r="DJ344" s="244" t="e">
        <f t="shared" ca="1" si="155"/>
        <v>#NAME?</v>
      </c>
      <c r="DK344" s="244" t="e">
        <f t="shared" ca="1" si="155"/>
        <v>#NAME?</v>
      </c>
      <c r="DL344" s="244" t="e">
        <f t="shared" ca="1" si="155"/>
        <v>#NAME?</v>
      </c>
      <c r="DM344" s="244" t="e">
        <f t="shared" ca="1" si="155"/>
        <v>#NAME?</v>
      </c>
      <c r="DN344" s="244" t="e">
        <f t="shared" ca="1" si="155"/>
        <v>#NAME?</v>
      </c>
      <c r="DO344" s="244" t="e">
        <f t="shared" ca="1" si="155"/>
        <v>#NAME?</v>
      </c>
    </row>
    <row r="345" spans="2:119" ht="16.5" thickBot="1">
      <c r="B345" s="296"/>
      <c r="C345" s="297">
        <f t="shared" si="150"/>
        <v>126.68617923036871</v>
      </c>
      <c r="D345" s="298" t="s">
        <v>10975</v>
      </c>
      <c r="E345" s="293">
        <f t="shared" si="161"/>
        <v>138.40834454564055</v>
      </c>
      <c r="F345" s="221">
        <f t="shared" si="152"/>
        <v>377.62565316407517</v>
      </c>
      <c r="G345" s="221">
        <f t="shared" si="152"/>
        <v>377.24884453223513</v>
      </c>
      <c r="H345" s="221">
        <f t="shared" si="152"/>
        <v>376.87368088713458</v>
      </c>
      <c r="I345" s="221">
        <f t="shared" si="152"/>
        <v>376.36050110803257</v>
      </c>
      <c r="J345" s="221">
        <f t="shared" si="152"/>
        <v>375.85039309443056</v>
      </c>
      <c r="K345" s="221">
        <f t="shared" si="152"/>
        <v>375.34333492437065</v>
      </c>
      <c r="L345" s="221">
        <f t="shared" si="152"/>
        <v>374.6567677464069</v>
      </c>
      <c r="M345" s="221">
        <f t="shared" si="152"/>
        <v>373.79511402383389</v>
      </c>
      <c r="N345" s="221">
        <f t="shared" si="152"/>
        <v>372.94229749486709</v>
      </c>
      <c r="O345" s="221">
        <f t="shared" si="149"/>
        <v>371.6134758976163</v>
      </c>
      <c r="P345" s="221">
        <f t="shared" si="149"/>
        <v>370.30599980215129</v>
      </c>
      <c r="Q345" s="221">
        <f t="shared" si="149"/>
        <v>368.3417296582104</v>
      </c>
      <c r="R345" s="221">
        <f t="shared" si="149"/>
        <v>365.6880415764997</v>
      </c>
      <c r="S345" s="221">
        <f t="shared" si="140"/>
        <v>363.12318146171469</v>
      </c>
      <c r="T345" s="221">
        <f t="shared" si="140"/>
        <v>359.99888978070123</v>
      </c>
      <c r="U345" s="221">
        <f t="shared" si="140"/>
        <v>356.03403778994243</v>
      </c>
      <c r="V345" s="221">
        <f t="shared" si="140"/>
        <v>336.1445073038102</v>
      </c>
      <c r="W345" s="221">
        <f t="shared" si="140"/>
        <v>310.09452377600928</v>
      </c>
      <c r="Z345" s="296"/>
      <c r="AA345" s="294">
        <f t="shared" si="141"/>
        <v>9.6500000000000002E-2</v>
      </c>
      <c r="AB345" s="298" t="s">
        <v>10975</v>
      </c>
      <c r="AC345" s="295">
        <v>5.9999999999999995E-4</v>
      </c>
      <c r="AD345" s="222" t="e">
        <f t="shared" ca="1" si="139"/>
        <v>#NAME?</v>
      </c>
      <c r="AE345" s="222" t="e">
        <f t="shared" ca="1" si="139"/>
        <v>#NAME?</v>
      </c>
      <c r="AF345" s="222" t="e">
        <f t="shared" ca="1" si="139"/>
        <v>#NAME?</v>
      </c>
      <c r="AG345" s="222" t="e">
        <f t="shared" ca="1" si="139"/>
        <v>#NAME?</v>
      </c>
      <c r="AH345" s="222" t="e">
        <f t="shared" ca="1" si="153"/>
        <v>#NAME?</v>
      </c>
      <c r="AI345" s="222" t="e">
        <f t="shared" ca="1" si="153"/>
        <v>#NAME?</v>
      </c>
      <c r="AJ345" s="222" t="e">
        <f t="shared" ca="1" si="153"/>
        <v>#NAME?</v>
      </c>
      <c r="AK345" s="222" t="e">
        <f t="shared" ca="1" si="153"/>
        <v>#NAME?</v>
      </c>
      <c r="AL345" s="222" t="e">
        <f t="shared" ca="1" si="153"/>
        <v>#NAME?</v>
      </c>
      <c r="AM345" s="222" t="e">
        <f t="shared" ca="1" si="153"/>
        <v>#NAME?</v>
      </c>
      <c r="AN345" s="222" t="e">
        <f t="shared" ca="1" si="153"/>
        <v>#NAME?</v>
      </c>
      <c r="AO345" s="222" t="e">
        <f t="shared" ca="1" si="153"/>
        <v>#NAME?</v>
      </c>
      <c r="AP345" s="222" t="e">
        <f t="shared" ca="1" si="153"/>
        <v>#NAME?</v>
      </c>
      <c r="AQ345" s="222" t="e">
        <f t="shared" ca="1" si="153"/>
        <v>#NAME?</v>
      </c>
      <c r="AR345" s="222" t="e">
        <f t="shared" ca="1" si="153"/>
        <v>#NAME?</v>
      </c>
      <c r="AS345" s="222" t="e">
        <f t="shared" ca="1" si="158"/>
        <v>#NAME?</v>
      </c>
      <c r="AT345" s="222" t="e">
        <f t="shared" ca="1" si="158"/>
        <v>#NAME?</v>
      </c>
      <c r="AU345" s="222" t="e">
        <f t="shared" ca="1" si="158"/>
        <v>#NAME?</v>
      </c>
      <c r="AX345" s="296"/>
      <c r="AZ345" s="298" t="s">
        <v>10975</v>
      </c>
      <c r="BB345" s="244" t="e">
        <f t="shared" ca="1" si="160"/>
        <v>#NAME?</v>
      </c>
      <c r="BC345" s="244" t="e">
        <f t="shared" ca="1" si="159"/>
        <v>#NAME?</v>
      </c>
      <c r="BD345" s="244" t="e">
        <f t="shared" ca="1" si="159"/>
        <v>#NAME?</v>
      </c>
      <c r="BE345" s="244" t="e">
        <f t="shared" ca="1" si="159"/>
        <v>#NAME?</v>
      </c>
      <c r="BF345" s="244" t="e">
        <f t="shared" ca="1" si="159"/>
        <v>#NAME?</v>
      </c>
      <c r="BG345" s="244" t="e">
        <f t="shared" ca="1" si="159"/>
        <v>#NAME?</v>
      </c>
      <c r="BH345" s="244" t="e">
        <f t="shared" ca="1" si="159"/>
        <v>#NAME?</v>
      </c>
      <c r="BI345" s="244" t="e">
        <f t="shared" ca="1" si="159"/>
        <v>#NAME?</v>
      </c>
      <c r="BJ345" s="244" t="e">
        <f t="shared" ca="1" si="159"/>
        <v>#NAME?</v>
      </c>
      <c r="BK345" s="244" t="e">
        <f t="shared" ca="1" si="159"/>
        <v>#NAME?</v>
      </c>
      <c r="BL345" s="244" t="e">
        <f t="shared" ca="1" si="159"/>
        <v>#NAME?</v>
      </c>
      <c r="BM345" s="244" t="e">
        <f t="shared" ca="1" si="159"/>
        <v>#NAME?</v>
      </c>
      <c r="BN345" s="244" t="e">
        <f t="shared" ca="1" si="148"/>
        <v>#NAME?</v>
      </c>
      <c r="BO345" s="244" t="e">
        <f t="shared" ca="1" si="148"/>
        <v>#NAME?</v>
      </c>
      <c r="BP345" s="244" t="e">
        <f t="shared" ca="1" si="148"/>
        <v>#NAME?</v>
      </c>
      <c r="BQ345" s="244" t="e">
        <f t="shared" ca="1" si="148"/>
        <v>#NAME?</v>
      </c>
      <c r="BR345" s="244" t="e">
        <f t="shared" ca="1" si="133"/>
        <v>#NAME?</v>
      </c>
      <c r="BS345" s="244" t="e">
        <f t="shared" ca="1" si="133"/>
        <v>#NAME?</v>
      </c>
      <c r="BV345" s="296"/>
      <c r="BX345" s="298" t="s">
        <v>10975</v>
      </c>
      <c r="BZ345" s="244" t="e">
        <f t="shared" ca="1" si="156"/>
        <v>#NAME?</v>
      </c>
      <c r="CA345" s="244" t="e">
        <f t="shared" ca="1" si="156"/>
        <v>#NAME?</v>
      </c>
      <c r="CB345" s="244" t="e">
        <f t="shared" ca="1" si="156"/>
        <v>#NAME?</v>
      </c>
      <c r="CC345" s="244" t="e">
        <f t="shared" ca="1" si="156"/>
        <v>#NAME?</v>
      </c>
      <c r="CD345" s="244" t="e">
        <f t="shared" ca="1" si="156"/>
        <v>#NAME?</v>
      </c>
      <c r="CE345" s="244" t="e">
        <f t="shared" ca="1" si="156"/>
        <v>#NAME?</v>
      </c>
      <c r="CF345" s="244" t="e">
        <f t="shared" ca="1" si="156"/>
        <v>#NAME?</v>
      </c>
      <c r="CG345" s="244" t="e">
        <f t="shared" ca="1" si="156"/>
        <v>#NAME?</v>
      </c>
      <c r="CH345" s="244" t="e">
        <f t="shared" ca="1" si="156"/>
        <v>#NAME?</v>
      </c>
      <c r="CI345" s="244" t="e">
        <f t="shared" ca="1" si="156"/>
        <v>#NAME?</v>
      </c>
      <c r="CJ345" s="244" t="e">
        <f t="shared" ca="1" si="156"/>
        <v>#NAME?</v>
      </c>
      <c r="CK345" s="244" t="e">
        <f t="shared" ca="1" si="154"/>
        <v>#NAME?</v>
      </c>
      <c r="CL345" s="244" t="e">
        <f t="shared" ca="1" si="154"/>
        <v>#NAME?</v>
      </c>
      <c r="CM345" s="244" t="e">
        <f t="shared" ca="1" si="154"/>
        <v>#NAME?</v>
      </c>
      <c r="CN345" s="244" t="e">
        <f t="shared" ca="1" si="154"/>
        <v>#NAME?</v>
      </c>
      <c r="CO345" s="244" t="e">
        <f t="shared" ca="1" si="154"/>
        <v>#NAME?</v>
      </c>
      <c r="CP345" s="244" t="e">
        <f t="shared" ca="1" si="154"/>
        <v>#NAME?</v>
      </c>
      <c r="CQ345" s="244" t="e">
        <f t="shared" ca="1" si="154"/>
        <v>#NAME?</v>
      </c>
      <c r="CT345" s="296"/>
      <c r="CV345" s="298" t="s">
        <v>10975</v>
      </c>
      <c r="CX345" s="244" t="e">
        <f t="shared" ca="1" si="157"/>
        <v>#NAME?</v>
      </c>
      <c r="CY345" s="244" t="e">
        <f t="shared" ca="1" si="157"/>
        <v>#NAME?</v>
      </c>
      <c r="CZ345" s="244" t="e">
        <f t="shared" ca="1" si="157"/>
        <v>#NAME?</v>
      </c>
      <c r="DA345" s="244" t="e">
        <f t="shared" ca="1" si="157"/>
        <v>#NAME?</v>
      </c>
      <c r="DB345" s="244" t="e">
        <f t="shared" ca="1" si="157"/>
        <v>#NAME?</v>
      </c>
      <c r="DC345" s="244" t="e">
        <f t="shared" ca="1" si="157"/>
        <v>#NAME?</v>
      </c>
      <c r="DD345" s="244" t="e">
        <f t="shared" ca="1" si="157"/>
        <v>#NAME?</v>
      </c>
      <c r="DE345" s="244" t="e">
        <f t="shared" ca="1" si="157"/>
        <v>#NAME?</v>
      </c>
      <c r="DF345" s="244" t="e">
        <f t="shared" ca="1" si="157"/>
        <v>#NAME?</v>
      </c>
      <c r="DG345" s="244" t="e">
        <f t="shared" ca="1" si="157"/>
        <v>#NAME?</v>
      </c>
      <c r="DH345" s="244" t="e">
        <f t="shared" ca="1" si="157"/>
        <v>#NAME?</v>
      </c>
      <c r="DI345" s="244" t="e">
        <f t="shared" ca="1" si="155"/>
        <v>#NAME?</v>
      </c>
      <c r="DJ345" s="244" t="e">
        <f t="shared" ca="1" si="155"/>
        <v>#NAME?</v>
      </c>
      <c r="DK345" s="244" t="e">
        <f t="shared" ca="1" si="155"/>
        <v>#NAME?</v>
      </c>
      <c r="DL345" s="244" t="e">
        <f t="shared" ca="1" si="155"/>
        <v>#NAME?</v>
      </c>
      <c r="DM345" s="244" t="e">
        <f t="shared" ca="1" si="155"/>
        <v>#NAME?</v>
      </c>
      <c r="DN345" s="244" t="e">
        <f t="shared" ca="1" si="155"/>
        <v>#NAME?</v>
      </c>
      <c r="DO345" s="244" t="e">
        <f t="shared" ca="1" si="155"/>
        <v>#NAME?</v>
      </c>
    </row>
    <row r="346" spans="2:119" ht="16.5" thickBot="1">
      <c r="B346" s="296"/>
      <c r="C346" s="297">
        <f t="shared" si="150"/>
        <v>126.68617923036871</v>
      </c>
      <c r="D346" s="298" t="s">
        <v>10976</v>
      </c>
      <c r="E346" s="293">
        <f t="shared" si="161"/>
        <v>137.75308932659786</v>
      </c>
      <c r="F346" s="221">
        <f t="shared" si="152"/>
        <v>376.97039794503246</v>
      </c>
      <c r="G346" s="221">
        <f t="shared" si="152"/>
        <v>376.59358931319241</v>
      </c>
      <c r="H346" s="221">
        <f t="shared" si="152"/>
        <v>376.21842566809187</v>
      </c>
      <c r="I346" s="221">
        <f t="shared" si="152"/>
        <v>375.70524588898991</v>
      </c>
      <c r="J346" s="221">
        <f t="shared" si="152"/>
        <v>375.1951378753879</v>
      </c>
      <c r="K346" s="221">
        <f t="shared" si="152"/>
        <v>374.68807970532794</v>
      </c>
      <c r="L346" s="221">
        <f t="shared" si="152"/>
        <v>374.00151252736418</v>
      </c>
      <c r="M346" s="221">
        <f t="shared" si="152"/>
        <v>373.13985880479117</v>
      </c>
      <c r="N346" s="221">
        <f t="shared" si="152"/>
        <v>372.28704227582443</v>
      </c>
      <c r="O346" s="221">
        <f t="shared" si="149"/>
        <v>370.95822067857364</v>
      </c>
      <c r="P346" s="221">
        <f t="shared" si="149"/>
        <v>369.65074458310858</v>
      </c>
      <c r="Q346" s="221">
        <f t="shared" si="149"/>
        <v>367.68647443916768</v>
      </c>
      <c r="R346" s="221">
        <f t="shared" si="149"/>
        <v>365.03278635745698</v>
      </c>
      <c r="S346" s="221">
        <f t="shared" si="140"/>
        <v>362.46792624267204</v>
      </c>
      <c r="T346" s="221">
        <f t="shared" si="140"/>
        <v>359.34363456165858</v>
      </c>
      <c r="U346" s="221">
        <f t="shared" si="140"/>
        <v>355.37878257089972</v>
      </c>
      <c r="V346" s="221">
        <f t="shared" si="140"/>
        <v>335.48925208476749</v>
      </c>
      <c r="W346" s="221">
        <f t="shared" si="140"/>
        <v>309.43926855696657</v>
      </c>
      <c r="Z346" s="296"/>
      <c r="AA346" s="294">
        <f t="shared" si="141"/>
        <v>9.6500000000000002E-2</v>
      </c>
      <c r="AB346" s="298" t="s">
        <v>10976</v>
      </c>
      <c r="AC346" s="295">
        <v>1.2999999999999999E-3</v>
      </c>
      <c r="AD346" s="222" t="e">
        <f t="shared" ca="1" si="139"/>
        <v>#NAME?</v>
      </c>
      <c r="AE346" s="222" t="e">
        <f t="shared" ca="1" si="139"/>
        <v>#NAME?</v>
      </c>
      <c r="AF346" s="222" t="e">
        <f t="shared" ca="1" si="139"/>
        <v>#NAME?</v>
      </c>
      <c r="AG346" s="222" t="e">
        <f t="shared" ca="1" si="139"/>
        <v>#NAME?</v>
      </c>
      <c r="AH346" s="222" t="e">
        <f t="shared" ca="1" si="139"/>
        <v>#NAME?</v>
      </c>
      <c r="AI346" s="222" t="e">
        <f t="shared" ca="1" si="139"/>
        <v>#NAME?</v>
      </c>
      <c r="AJ346" s="222" t="e">
        <f t="shared" ca="1" si="139"/>
        <v>#NAME?</v>
      </c>
      <c r="AK346" s="222" t="e">
        <f t="shared" ca="1" si="139"/>
        <v>#NAME?</v>
      </c>
      <c r="AL346" s="222" t="e">
        <f t="shared" ca="1" si="153"/>
        <v>#NAME?</v>
      </c>
      <c r="AM346" s="222" t="e">
        <f t="shared" ca="1" si="153"/>
        <v>#NAME?</v>
      </c>
      <c r="AN346" s="222" t="e">
        <f t="shared" ca="1" si="153"/>
        <v>#NAME?</v>
      </c>
      <c r="AO346" s="222" t="e">
        <f t="shared" ca="1" si="153"/>
        <v>#NAME?</v>
      </c>
      <c r="AP346" s="222" t="e">
        <f t="shared" ca="1" si="153"/>
        <v>#NAME?</v>
      </c>
      <c r="AQ346" s="222" t="e">
        <f t="shared" ca="1" si="153"/>
        <v>#NAME?</v>
      </c>
      <c r="AR346" s="222" t="e">
        <f t="shared" ca="1" si="153"/>
        <v>#NAME?</v>
      </c>
      <c r="AS346" s="222" t="e">
        <f t="shared" ca="1" si="158"/>
        <v>#NAME?</v>
      </c>
      <c r="AT346" s="222" t="e">
        <f t="shared" ca="1" si="158"/>
        <v>#NAME?</v>
      </c>
      <c r="AU346" s="222" t="e">
        <f t="shared" ca="1" si="158"/>
        <v>#NAME?</v>
      </c>
      <c r="AX346" s="296"/>
      <c r="AZ346" s="298" t="s">
        <v>10976</v>
      </c>
      <c r="BB346" s="244" t="e">
        <f t="shared" ca="1" si="160"/>
        <v>#NAME?</v>
      </c>
      <c r="BC346" s="244" t="e">
        <f t="shared" ca="1" si="159"/>
        <v>#NAME?</v>
      </c>
      <c r="BD346" s="244" t="e">
        <f t="shared" ca="1" si="159"/>
        <v>#NAME?</v>
      </c>
      <c r="BE346" s="244" t="e">
        <f t="shared" ca="1" si="159"/>
        <v>#NAME?</v>
      </c>
      <c r="BF346" s="244" t="e">
        <f t="shared" ca="1" si="159"/>
        <v>#NAME?</v>
      </c>
      <c r="BG346" s="244" t="e">
        <f t="shared" ca="1" si="159"/>
        <v>#NAME?</v>
      </c>
      <c r="BH346" s="244" t="e">
        <f t="shared" ca="1" si="159"/>
        <v>#NAME?</v>
      </c>
      <c r="BI346" s="244" t="e">
        <f t="shared" ca="1" si="159"/>
        <v>#NAME?</v>
      </c>
      <c r="BJ346" s="244" t="e">
        <f t="shared" ca="1" si="159"/>
        <v>#NAME?</v>
      </c>
      <c r="BK346" s="244" t="e">
        <f t="shared" ca="1" si="159"/>
        <v>#NAME?</v>
      </c>
      <c r="BL346" s="244" t="e">
        <f t="shared" ca="1" si="159"/>
        <v>#NAME?</v>
      </c>
      <c r="BM346" s="244" t="e">
        <f t="shared" ca="1" si="159"/>
        <v>#NAME?</v>
      </c>
      <c r="BN346" s="244" t="e">
        <f t="shared" ca="1" si="148"/>
        <v>#NAME?</v>
      </c>
      <c r="BO346" s="244" t="e">
        <f t="shared" ca="1" si="148"/>
        <v>#NAME?</v>
      </c>
      <c r="BP346" s="244" t="e">
        <f t="shared" ca="1" si="148"/>
        <v>#NAME?</v>
      </c>
      <c r="BQ346" s="244" t="e">
        <f t="shared" ca="1" si="148"/>
        <v>#NAME?</v>
      </c>
      <c r="BR346" s="244" t="e">
        <f t="shared" ca="1" si="133"/>
        <v>#NAME?</v>
      </c>
      <c r="BS346" s="244" t="e">
        <f t="shared" ca="1" si="133"/>
        <v>#NAME?</v>
      </c>
      <c r="BV346" s="296"/>
      <c r="BX346" s="298" t="s">
        <v>10976</v>
      </c>
      <c r="BZ346" s="244" t="e">
        <f t="shared" ca="1" si="156"/>
        <v>#NAME?</v>
      </c>
      <c r="CA346" s="244" t="e">
        <f t="shared" ca="1" si="156"/>
        <v>#NAME?</v>
      </c>
      <c r="CB346" s="244" t="e">
        <f t="shared" ca="1" si="156"/>
        <v>#NAME?</v>
      </c>
      <c r="CC346" s="244" t="e">
        <f t="shared" ca="1" si="156"/>
        <v>#NAME?</v>
      </c>
      <c r="CD346" s="244" t="e">
        <f t="shared" ca="1" si="156"/>
        <v>#NAME?</v>
      </c>
      <c r="CE346" s="244" t="e">
        <f t="shared" ca="1" si="156"/>
        <v>#NAME?</v>
      </c>
      <c r="CF346" s="244" t="e">
        <f t="shared" ca="1" si="156"/>
        <v>#NAME?</v>
      </c>
      <c r="CG346" s="244" t="e">
        <f t="shared" ca="1" si="156"/>
        <v>#NAME?</v>
      </c>
      <c r="CH346" s="244" t="e">
        <f t="shared" ca="1" si="156"/>
        <v>#NAME?</v>
      </c>
      <c r="CI346" s="244" t="e">
        <f t="shared" ca="1" si="156"/>
        <v>#NAME?</v>
      </c>
      <c r="CJ346" s="244" t="e">
        <f t="shared" ca="1" si="156"/>
        <v>#NAME?</v>
      </c>
      <c r="CK346" s="244" t="e">
        <f t="shared" ca="1" si="154"/>
        <v>#NAME?</v>
      </c>
      <c r="CL346" s="244" t="e">
        <f t="shared" ca="1" si="154"/>
        <v>#NAME?</v>
      </c>
      <c r="CM346" s="244" t="e">
        <f t="shared" ca="1" si="154"/>
        <v>#NAME?</v>
      </c>
      <c r="CN346" s="244" t="e">
        <f t="shared" ca="1" si="154"/>
        <v>#NAME?</v>
      </c>
      <c r="CO346" s="244" t="e">
        <f t="shared" ca="1" si="154"/>
        <v>#NAME?</v>
      </c>
      <c r="CP346" s="244" t="e">
        <f t="shared" ca="1" si="154"/>
        <v>#NAME?</v>
      </c>
      <c r="CQ346" s="244" t="e">
        <f t="shared" ca="1" si="154"/>
        <v>#NAME?</v>
      </c>
      <c r="CT346" s="296"/>
      <c r="CV346" s="298" t="s">
        <v>10976</v>
      </c>
      <c r="CX346" s="244" t="e">
        <f t="shared" ca="1" si="157"/>
        <v>#NAME?</v>
      </c>
      <c r="CY346" s="244" t="e">
        <f t="shared" ca="1" si="157"/>
        <v>#NAME?</v>
      </c>
      <c r="CZ346" s="244" t="e">
        <f t="shared" ca="1" si="157"/>
        <v>#NAME?</v>
      </c>
      <c r="DA346" s="244" t="e">
        <f t="shared" ca="1" si="157"/>
        <v>#NAME?</v>
      </c>
      <c r="DB346" s="244" t="e">
        <f t="shared" ca="1" si="157"/>
        <v>#NAME?</v>
      </c>
      <c r="DC346" s="244" t="e">
        <f t="shared" ca="1" si="157"/>
        <v>#NAME?</v>
      </c>
      <c r="DD346" s="244" t="e">
        <f t="shared" ca="1" si="157"/>
        <v>#NAME?</v>
      </c>
      <c r="DE346" s="244" t="e">
        <f t="shared" ca="1" si="157"/>
        <v>#NAME?</v>
      </c>
      <c r="DF346" s="244" t="e">
        <f t="shared" ca="1" si="157"/>
        <v>#NAME?</v>
      </c>
      <c r="DG346" s="244" t="e">
        <f t="shared" ca="1" si="157"/>
        <v>#NAME?</v>
      </c>
      <c r="DH346" s="244" t="e">
        <f t="shared" ca="1" si="157"/>
        <v>#NAME?</v>
      </c>
      <c r="DI346" s="244" t="e">
        <f t="shared" ca="1" si="155"/>
        <v>#NAME?</v>
      </c>
      <c r="DJ346" s="244" t="e">
        <f t="shared" ca="1" si="155"/>
        <v>#NAME?</v>
      </c>
      <c r="DK346" s="244" t="e">
        <f t="shared" ca="1" si="155"/>
        <v>#NAME?</v>
      </c>
      <c r="DL346" s="244" t="e">
        <f t="shared" ca="1" si="155"/>
        <v>#NAME?</v>
      </c>
      <c r="DM346" s="244" t="e">
        <f t="shared" ca="1" si="155"/>
        <v>#NAME?</v>
      </c>
      <c r="DN346" s="244" t="e">
        <f t="shared" ca="1" si="155"/>
        <v>#NAME?</v>
      </c>
      <c r="DO346" s="244" t="e">
        <f t="shared" ca="1" si="155"/>
        <v>#NAME?</v>
      </c>
    </row>
    <row r="347" spans="2:119" ht="16.5" thickBot="1">
      <c r="B347" s="296"/>
      <c r="C347" s="297">
        <f t="shared" si="150"/>
        <v>126.68617923036871</v>
      </c>
      <c r="D347" s="298" t="s">
        <v>10977</v>
      </c>
      <c r="E347" s="293">
        <f t="shared" si="161"/>
        <v>136.86608757247564</v>
      </c>
      <c r="F347" s="221">
        <f t="shared" si="152"/>
        <v>376.08339619091026</v>
      </c>
      <c r="G347" s="221">
        <f t="shared" si="152"/>
        <v>375.70658755907016</v>
      </c>
      <c r="H347" s="221">
        <f t="shared" si="152"/>
        <v>375.33142391396967</v>
      </c>
      <c r="I347" s="221">
        <f t="shared" si="152"/>
        <v>374.81824413486765</v>
      </c>
      <c r="J347" s="221">
        <f t="shared" si="152"/>
        <v>374.30813612126565</v>
      </c>
      <c r="K347" s="221">
        <f t="shared" si="152"/>
        <v>373.80107795120574</v>
      </c>
      <c r="L347" s="221">
        <f t="shared" si="152"/>
        <v>373.11451077324199</v>
      </c>
      <c r="M347" s="221">
        <f t="shared" si="152"/>
        <v>372.25285705066892</v>
      </c>
      <c r="N347" s="221">
        <f t="shared" si="152"/>
        <v>371.40004052170218</v>
      </c>
      <c r="O347" s="221">
        <f t="shared" si="149"/>
        <v>370.07121892445139</v>
      </c>
      <c r="P347" s="221">
        <f t="shared" si="149"/>
        <v>368.76374282898638</v>
      </c>
      <c r="Q347" s="221">
        <f t="shared" si="149"/>
        <v>366.79947268504549</v>
      </c>
      <c r="R347" s="221">
        <f t="shared" si="149"/>
        <v>364.14578460333479</v>
      </c>
      <c r="S347" s="221">
        <f t="shared" si="140"/>
        <v>361.58092448854984</v>
      </c>
      <c r="T347" s="221">
        <f t="shared" si="140"/>
        <v>358.45663280753638</v>
      </c>
      <c r="U347" s="221">
        <f t="shared" si="140"/>
        <v>354.49178081677752</v>
      </c>
      <c r="V347" s="221">
        <f t="shared" si="140"/>
        <v>334.60225033064523</v>
      </c>
      <c r="W347" s="221">
        <f t="shared" si="140"/>
        <v>308.55226680284431</v>
      </c>
      <c r="Z347" s="296"/>
      <c r="AA347" s="294">
        <f t="shared" si="141"/>
        <v>9.6500000000000002E-2</v>
      </c>
      <c r="AB347" s="298" t="s">
        <v>10977</v>
      </c>
      <c r="AC347" s="295">
        <v>2.3E-3</v>
      </c>
      <c r="AD347" s="222" t="e">
        <f t="shared" ca="1" si="139"/>
        <v>#NAME?</v>
      </c>
      <c r="AE347" s="222" t="e">
        <f t="shared" ca="1" si="139"/>
        <v>#NAME?</v>
      </c>
      <c r="AF347" s="222" t="e">
        <f t="shared" ca="1" si="139"/>
        <v>#NAME?</v>
      </c>
      <c r="AG347" s="222" t="e">
        <f t="shared" ca="1" si="139"/>
        <v>#NAME?</v>
      </c>
      <c r="AH347" s="222" t="e">
        <f t="shared" ca="1" si="139"/>
        <v>#NAME?</v>
      </c>
      <c r="AI347" s="222" t="e">
        <f t="shared" ca="1" si="139"/>
        <v>#NAME?</v>
      </c>
      <c r="AJ347" s="222" t="e">
        <f t="shared" ca="1" si="139"/>
        <v>#NAME?</v>
      </c>
      <c r="AK347" s="222" t="e">
        <f t="shared" ca="1" si="139"/>
        <v>#NAME?</v>
      </c>
      <c r="AL347" s="222" t="e">
        <f t="shared" ca="1" si="153"/>
        <v>#NAME?</v>
      </c>
      <c r="AM347" s="222" t="e">
        <f t="shared" ca="1" si="153"/>
        <v>#NAME?</v>
      </c>
      <c r="AN347" s="222" t="e">
        <f t="shared" ca="1" si="153"/>
        <v>#NAME?</v>
      </c>
      <c r="AO347" s="222" t="e">
        <f t="shared" ca="1" si="153"/>
        <v>#NAME?</v>
      </c>
      <c r="AP347" s="222" t="e">
        <f t="shared" ca="1" si="153"/>
        <v>#NAME?</v>
      </c>
      <c r="AQ347" s="222" t="e">
        <f t="shared" ca="1" si="153"/>
        <v>#NAME?</v>
      </c>
      <c r="AR347" s="222" t="e">
        <f t="shared" ca="1" si="153"/>
        <v>#NAME?</v>
      </c>
      <c r="AS347" s="222" t="e">
        <f t="shared" ca="1" si="158"/>
        <v>#NAME?</v>
      </c>
      <c r="AT347" s="222" t="e">
        <f t="shared" ca="1" si="158"/>
        <v>#NAME?</v>
      </c>
      <c r="AU347" s="222" t="e">
        <f t="shared" ca="1" si="158"/>
        <v>#NAME?</v>
      </c>
      <c r="AX347" s="296"/>
      <c r="AZ347" s="298" t="s">
        <v>10977</v>
      </c>
      <c r="BB347" s="244" t="e">
        <f t="shared" ca="1" si="160"/>
        <v>#NAME?</v>
      </c>
      <c r="BC347" s="244" t="e">
        <f t="shared" ca="1" si="159"/>
        <v>#NAME?</v>
      </c>
      <c r="BD347" s="244" t="e">
        <f t="shared" ca="1" si="159"/>
        <v>#NAME?</v>
      </c>
      <c r="BE347" s="244" t="e">
        <f t="shared" ca="1" si="159"/>
        <v>#NAME?</v>
      </c>
      <c r="BF347" s="244" t="e">
        <f t="shared" ca="1" si="159"/>
        <v>#NAME?</v>
      </c>
      <c r="BG347" s="244" t="e">
        <f t="shared" ca="1" si="159"/>
        <v>#NAME?</v>
      </c>
      <c r="BH347" s="244" t="e">
        <f t="shared" ca="1" si="159"/>
        <v>#NAME?</v>
      </c>
      <c r="BI347" s="244" t="e">
        <f t="shared" ca="1" si="159"/>
        <v>#NAME?</v>
      </c>
      <c r="BJ347" s="244" t="e">
        <f t="shared" ca="1" si="159"/>
        <v>#NAME?</v>
      </c>
      <c r="BK347" s="244" t="e">
        <f t="shared" ca="1" si="159"/>
        <v>#NAME?</v>
      </c>
      <c r="BL347" s="244" t="e">
        <f t="shared" ca="1" si="159"/>
        <v>#NAME?</v>
      </c>
      <c r="BM347" s="244" t="e">
        <f t="shared" ca="1" si="159"/>
        <v>#NAME?</v>
      </c>
      <c r="BN347" s="244" t="e">
        <f t="shared" ca="1" si="148"/>
        <v>#NAME?</v>
      </c>
      <c r="BO347" s="244" t="e">
        <f t="shared" ca="1" si="148"/>
        <v>#NAME?</v>
      </c>
      <c r="BP347" s="244" t="e">
        <f t="shared" ca="1" si="148"/>
        <v>#NAME?</v>
      </c>
      <c r="BQ347" s="244" t="e">
        <f t="shared" ca="1" si="148"/>
        <v>#NAME?</v>
      </c>
      <c r="BR347" s="244" t="e">
        <f t="shared" ca="1" si="148"/>
        <v>#NAME?</v>
      </c>
      <c r="BS347" s="244" t="e">
        <f t="shared" ca="1" si="148"/>
        <v>#NAME?</v>
      </c>
      <c r="BV347" s="296"/>
      <c r="BX347" s="298" t="s">
        <v>10977</v>
      </c>
      <c r="BZ347" s="244" t="e">
        <f t="shared" ca="1" si="156"/>
        <v>#NAME?</v>
      </c>
      <c r="CA347" s="244" t="e">
        <f t="shared" ca="1" si="156"/>
        <v>#NAME?</v>
      </c>
      <c r="CB347" s="244" t="e">
        <f t="shared" ca="1" si="156"/>
        <v>#NAME?</v>
      </c>
      <c r="CC347" s="244" t="e">
        <f t="shared" ca="1" si="156"/>
        <v>#NAME?</v>
      </c>
      <c r="CD347" s="244" t="e">
        <f t="shared" ca="1" si="156"/>
        <v>#NAME?</v>
      </c>
      <c r="CE347" s="244" t="e">
        <f t="shared" ca="1" si="156"/>
        <v>#NAME?</v>
      </c>
      <c r="CF347" s="244" t="e">
        <f t="shared" ca="1" si="156"/>
        <v>#NAME?</v>
      </c>
      <c r="CG347" s="244" t="e">
        <f t="shared" ca="1" si="156"/>
        <v>#NAME?</v>
      </c>
      <c r="CH347" s="244" t="e">
        <f t="shared" ca="1" si="156"/>
        <v>#NAME?</v>
      </c>
      <c r="CI347" s="244" t="e">
        <f t="shared" ca="1" si="156"/>
        <v>#NAME?</v>
      </c>
      <c r="CJ347" s="244" t="e">
        <f t="shared" ca="1" si="156"/>
        <v>#NAME?</v>
      </c>
      <c r="CK347" s="244" t="e">
        <f t="shared" ca="1" si="154"/>
        <v>#NAME?</v>
      </c>
      <c r="CL347" s="244" t="e">
        <f t="shared" ca="1" si="154"/>
        <v>#NAME?</v>
      </c>
      <c r="CM347" s="244" t="e">
        <f t="shared" ca="1" si="154"/>
        <v>#NAME?</v>
      </c>
      <c r="CN347" s="244" t="e">
        <f t="shared" ca="1" si="154"/>
        <v>#NAME?</v>
      </c>
      <c r="CO347" s="244" t="e">
        <f t="shared" ca="1" si="154"/>
        <v>#NAME?</v>
      </c>
      <c r="CP347" s="244" t="e">
        <f t="shared" ca="1" si="154"/>
        <v>#NAME?</v>
      </c>
      <c r="CQ347" s="244" t="e">
        <f t="shared" ca="1" si="154"/>
        <v>#NAME?</v>
      </c>
      <c r="CT347" s="296"/>
      <c r="CV347" s="298" t="s">
        <v>10977</v>
      </c>
      <c r="CX347" s="244" t="e">
        <f t="shared" ca="1" si="157"/>
        <v>#NAME?</v>
      </c>
      <c r="CY347" s="244" t="e">
        <f t="shared" ca="1" si="157"/>
        <v>#NAME?</v>
      </c>
      <c r="CZ347" s="244" t="e">
        <f t="shared" ca="1" si="157"/>
        <v>#NAME?</v>
      </c>
      <c r="DA347" s="244" t="e">
        <f t="shared" ca="1" si="157"/>
        <v>#NAME?</v>
      </c>
      <c r="DB347" s="244" t="e">
        <f t="shared" ca="1" si="157"/>
        <v>#NAME?</v>
      </c>
      <c r="DC347" s="244" t="e">
        <f t="shared" ca="1" si="157"/>
        <v>#NAME?</v>
      </c>
      <c r="DD347" s="244" t="e">
        <f t="shared" ca="1" si="157"/>
        <v>#NAME?</v>
      </c>
      <c r="DE347" s="244" t="e">
        <f t="shared" ca="1" si="157"/>
        <v>#NAME?</v>
      </c>
      <c r="DF347" s="244" t="e">
        <f t="shared" ca="1" si="157"/>
        <v>#NAME?</v>
      </c>
      <c r="DG347" s="244" t="e">
        <f t="shared" ca="1" si="157"/>
        <v>#NAME?</v>
      </c>
      <c r="DH347" s="244" t="e">
        <f t="shared" ca="1" si="157"/>
        <v>#NAME?</v>
      </c>
      <c r="DI347" s="244" t="e">
        <f t="shared" ca="1" si="155"/>
        <v>#NAME?</v>
      </c>
      <c r="DJ347" s="244" t="e">
        <f t="shared" ca="1" si="155"/>
        <v>#NAME?</v>
      </c>
      <c r="DK347" s="244" t="e">
        <f t="shared" ca="1" si="155"/>
        <v>#NAME?</v>
      </c>
      <c r="DL347" s="244" t="e">
        <f t="shared" ca="1" si="155"/>
        <v>#NAME?</v>
      </c>
      <c r="DM347" s="244" t="e">
        <f t="shared" ca="1" si="155"/>
        <v>#NAME?</v>
      </c>
      <c r="DN347" s="244" t="e">
        <f t="shared" ca="1" si="155"/>
        <v>#NAME?</v>
      </c>
      <c r="DO347" s="244" t="e">
        <f t="shared" ca="1" si="155"/>
        <v>#NAME?</v>
      </c>
    </row>
    <row r="348" spans="2:119" ht="16.5" thickBot="1">
      <c r="B348" s="296"/>
      <c r="C348" s="297">
        <f t="shared" si="150"/>
        <v>126.68617923036871</v>
      </c>
      <c r="D348" s="298" t="s">
        <v>10968</v>
      </c>
      <c r="E348" s="293">
        <f t="shared" si="161"/>
        <v>135.75325655369102</v>
      </c>
      <c r="F348" s="221">
        <f t="shared" si="152"/>
        <v>374.97056517212565</v>
      </c>
      <c r="G348" s="221">
        <f t="shared" si="152"/>
        <v>374.59375654028554</v>
      </c>
      <c r="H348" s="221">
        <f t="shared" si="152"/>
        <v>374.21859289518505</v>
      </c>
      <c r="I348" s="221">
        <f t="shared" si="152"/>
        <v>373.70541311608304</v>
      </c>
      <c r="J348" s="221">
        <f t="shared" si="152"/>
        <v>373.19530510248103</v>
      </c>
      <c r="K348" s="221">
        <f t="shared" si="152"/>
        <v>372.68824693242112</v>
      </c>
      <c r="L348" s="221">
        <f t="shared" si="152"/>
        <v>372.00167975445737</v>
      </c>
      <c r="M348" s="221">
        <f t="shared" si="152"/>
        <v>371.1400260318843</v>
      </c>
      <c r="N348" s="221">
        <f t="shared" si="152"/>
        <v>370.28720950291756</v>
      </c>
      <c r="O348" s="221">
        <f t="shared" si="149"/>
        <v>368.95838790566677</v>
      </c>
      <c r="P348" s="221">
        <f t="shared" si="149"/>
        <v>367.65091181020176</v>
      </c>
      <c r="Q348" s="221">
        <f t="shared" si="149"/>
        <v>365.68664166626087</v>
      </c>
      <c r="R348" s="221">
        <f t="shared" si="149"/>
        <v>363.03295358455017</v>
      </c>
      <c r="S348" s="221">
        <f t="shared" si="140"/>
        <v>360.46809346976522</v>
      </c>
      <c r="T348" s="221">
        <f t="shared" si="140"/>
        <v>357.34380178875176</v>
      </c>
      <c r="U348" s="221">
        <f t="shared" si="140"/>
        <v>353.3789497979929</v>
      </c>
      <c r="V348" s="221">
        <f t="shared" si="140"/>
        <v>333.48941931186062</v>
      </c>
      <c r="W348" s="221">
        <f t="shared" si="140"/>
        <v>307.4394357840597</v>
      </c>
      <c r="Z348" s="296"/>
      <c r="AA348" s="294">
        <f t="shared" si="141"/>
        <v>9.6500000000000002E-2</v>
      </c>
      <c r="AB348" s="298" t="s">
        <v>10968</v>
      </c>
      <c r="AC348" s="295">
        <v>1.0800000000000001E-2</v>
      </c>
      <c r="AD348" s="222" t="e">
        <f t="shared" ca="1" si="139"/>
        <v>#NAME?</v>
      </c>
      <c r="AE348" s="222" t="e">
        <f t="shared" ca="1" si="139"/>
        <v>#NAME?</v>
      </c>
      <c r="AF348" s="222" t="e">
        <f t="shared" ca="1" si="139"/>
        <v>#NAME?</v>
      </c>
      <c r="AG348" s="222" t="e">
        <f t="shared" ca="1" si="139"/>
        <v>#NAME?</v>
      </c>
      <c r="AH348" s="222" t="e">
        <f t="shared" ca="1" si="139"/>
        <v>#NAME?</v>
      </c>
      <c r="AI348" s="222" t="e">
        <f t="shared" ca="1" si="139"/>
        <v>#NAME?</v>
      </c>
      <c r="AJ348" s="222" t="e">
        <f t="shared" ca="1" si="139"/>
        <v>#NAME?</v>
      </c>
      <c r="AK348" s="222" t="e">
        <f t="shared" ca="1" si="139"/>
        <v>#NAME?</v>
      </c>
      <c r="AL348" s="222" t="e">
        <f t="shared" ca="1" si="153"/>
        <v>#NAME?</v>
      </c>
      <c r="AM348" s="222" t="e">
        <f t="shared" ca="1" si="153"/>
        <v>#NAME?</v>
      </c>
      <c r="AN348" s="222" t="e">
        <f t="shared" ca="1" si="153"/>
        <v>#NAME?</v>
      </c>
      <c r="AO348" s="222" t="e">
        <f t="shared" ca="1" si="153"/>
        <v>#NAME?</v>
      </c>
      <c r="AP348" s="222" t="e">
        <f t="shared" ca="1" si="153"/>
        <v>#NAME?</v>
      </c>
      <c r="AQ348" s="222" t="e">
        <f t="shared" ca="1" si="153"/>
        <v>#NAME?</v>
      </c>
      <c r="AR348" s="222" t="e">
        <f t="shared" ca="1" si="153"/>
        <v>#NAME?</v>
      </c>
      <c r="AS348" s="222" t="e">
        <f t="shared" ca="1" si="158"/>
        <v>#NAME?</v>
      </c>
      <c r="AT348" s="222" t="e">
        <f t="shared" ca="1" si="158"/>
        <v>#NAME?</v>
      </c>
      <c r="AU348" s="222" t="e">
        <f t="shared" ca="1" si="158"/>
        <v>#NAME?</v>
      </c>
      <c r="AX348" s="296"/>
      <c r="AZ348" s="298" t="s">
        <v>10968</v>
      </c>
      <c r="BB348" s="244" t="e">
        <f t="shared" ca="1" si="160"/>
        <v>#NAME?</v>
      </c>
      <c r="BC348" s="244" t="e">
        <f t="shared" ca="1" si="159"/>
        <v>#NAME?</v>
      </c>
      <c r="BD348" s="244" t="e">
        <f t="shared" ca="1" si="159"/>
        <v>#NAME?</v>
      </c>
      <c r="BE348" s="244" t="e">
        <f t="shared" ca="1" si="159"/>
        <v>#NAME?</v>
      </c>
      <c r="BF348" s="244" t="e">
        <f t="shared" ca="1" si="159"/>
        <v>#NAME?</v>
      </c>
      <c r="BG348" s="244" t="e">
        <f t="shared" ca="1" si="159"/>
        <v>#NAME?</v>
      </c>
      <c r="BH348" s="244" t="e">
        <f t="shared" ca="1" si="159"/>
        <v>#NAME?</v>
      </c>
      <c r="BI348" s="244" t="e">
        <f t="shared" ca="1" si="159"/>
        <v>#NAME?</v>
      </c>
      <c r="BJ348" s="244" t="e">
        <f t="shared" ca="1" si="159"/>
        <v>#NAME?</v>
      </c>
      <c r="BK348" s="244" t="e">
        <f t="shared" ca="1" si="159"/>
        <v>#NAME?</v>
      </c>
      <c r="BL348" s="244" t="e">
        <f t="shared" ca="1" si="159"/>
        <v>#NAME?</v>
      </c>
      <c r="BM348" s="244" t="e">
        <f t="shared" ca="1" si="159"/>
        <v>#NAME?</v>
      </c>
      <c r="BN348" s="244" t="e">
        <f t="shared" ca="1" si="148"/>
        <v>#NAME?</v>
      </c>
      <c r="BO348" s="244" t="e">
        <f t="shared" ca="1" si="148"/>
        <v>#NAME?</v>
      </c>
      <c r="BP348" s="244" t="e">
        <f t="shared" ca="1" si="148"/>
        <v>#NAME?</v>
      </c>
      <c r="BQ348" s="244" t="e">
        <f t="shared" ca="1" si="148"/>
        <v>#NAME?</v>
      </c>
      <c r="BR348" s="244" t="e">
        <f t="shared" ca="1" si="148"/>
        <v>#NAME?</v>
      </c>
      <c r="BS348" s="244" t="e">
        <f t="shared" ca="1" si="148"/>
        <v>#NAME?</v>
      </c>
      <c r="BV348" s="296"/>
      <c r="BX348" s="298" t="s">
        <v>10968</v>
      </c>
      <c r="BZ348" s="244" t="e">
        <f t="shared" ca="1" si="156"/>
        <v>#NAME?</v>
      </c>
      <c r="CA348" s="244" t="e">
        <f t="shared" ca="1" si="156"/>
        <v>#NAME?</v>
      </c>
      <c r="CB348" s="244" t="e">
        <f t="shared" ca="1" si="156"/>
        <v>#NAME?</v>
      </c>
      <c r="CC348" s="244" t="e">
        <f t="shared" ca="1" si="156"/>
        <v>#NAME?</v>
      </c>
      <c r="CD348" s="244" t="e">
        <f t="shared" ca="1" si="156"/>
        <v>#NAME?</v>
      </c>
      <c r="CE348" s="244" t="e">
        <f t="shared" ca="1" si="156"/>
        <v>#NAME?</v>
      </c>
      <c r="CF348" s="244" t="e">
        <f t="shared" ca="1" si="156"/>
        <v>#NAME?</v>
      </c>
      <c r="CG348" s="244" t="e">
        <f t="shared" ca="1" si="156"/>
        <v>#NAME?</v>
      </c>
      <c r="CH348" s="244" t="e">
        <f t="shared" ca="1" si="156"/>
        <v>#NAME?</v>
      </c>
      <c r="CI348" s="244" t="e">
        <f t="shared" ca="1" si="156"/>
        <v>#NAME?</v>
      </c>
      <c r="CJ348" s="244" t="e">
        <f t="shared" ca="1" si="156"/>
        <v>#NAME?</v>
      </c>
      <c r="CK348" s="244" t="e">
        <f t="shared" ca="1" si="154"/>
        <v>#NAME?</v>
      </c>
      <c r="CL348" s="244" t="e">
        <f t="shared" ca="1" si="154"/>
        <v>#NAME?</v>
      </c>
      <c r="CM348" s="244" t="e">
        <f t="shared" ca="1" si="154"/>
        <v>#NAME?</v>
      </c>
      <c r="CN348" s="244" t="e">
        <f t="shared" ca="1" si="154"/>
        <v>#NAME?</v>
      </c>
      <c r="CO348" s="244" t="e">
        <f t="shared" ca="1" si="154"/>
        <v>#NAME?</v>
      </c>
      <c r="CP348" s="244" t="e">
        <f t="shared" ca="1" si="154"/>
        <v>#NAME?</v>
      </c>
      <c r="CQ348" s="244" t="e">
        <f t="shared" ca="1" si="154"/>
        <v>#NAME?</v>
      </c>
      <c r="CT348" s="296"/>
      <c r="CV348" s="298" t="s">
        <v>10968</v>
      </c>
      <c r="CX348" s="244" t="e">
        <f t="shared" ca="1" si="157"/>
        <v>#NAME?</v>
      </c>
      <c r="CY348" s="244" t="e">
        <f t="shared" ca="1" si="157"/>
        <v>#NAME?</v>
      </c>
      <c r="CZ348" s="244" t="e">
        <f t="shared" ca="1" si="157"/>
        <v>#NAME?</v>
      </c>
      <c r="DA348" s="244" t="e">
        <f t="shared" ca="1" si="157"/>
        <v>#NAME?</v>
      </c>
      <c r="DB348" s="244" t="e">
        <f t="shared" ca="1" si="157"/>
        <v>#NAME?</v>
      </c>
      <c r="DC348" s="244" t="e">
        <f t="shared" ca="1" si="157"/>
        <v>#NAME?</v>
      </c>
      <c r="DD348" s="244" t="e">
        <f t="shared" ca="1" si="157"/>
        <v>#NAME?</v>
      </c>
      <c r="DE348" s="244" t="e">
        <f t="shared" ca="1" si="157"/>
        <v>#NAME?</v>
      </c>
      <c r="DF348" s="244" t="e">
        <f t="shared" ca="1" si="157"/>
        <v>#NAME?</v>
      </c>
      <c r="DG348" s="244" t="e">
        <f t="shared" ca="1" si="157"/>
        <v>#NAME?</v>
      </c>
      <c r="DH348" s="244" t="e">
        <f t="shared" ca="1" si="157"/>
        <v>#NAME?</v>
      </c>
      <c r="DI348" s="244" t="e">
        <f t="shared" ca="1" si="155"/>
        <v>#NAME?</v>
      </c>
      <c r="DJ348" s="244" t="e">
        <f t="shared" ca="1" si="155"/>
        <v>#NAME?</v>
      </c>
      <c r="DK348" s="244" t="e">
        <f t="shared" ca="1" si="155"/>
        <v>#NAME?</v>
      </c>
      <c r="DL348" s="244" t="e">
        <f t="shared" ca="1" si="155"/>
        <v>#NAME?</v>
      </c>
      <c r="DM348" s="244" t="e">
        <f t="shared" ca="1" si="155"/>
        <v>#NAME?</v>
      </c>
      <c r="DN348" s="244" t="e">
        <f t="shared" ca="1" si="155"/>
        <v>#NAME?</v>
      </c>
      <c r="DO348" s="244" t="e">
        <f t="shared" ca="1" si="155"/>
        <v>#NAME?</v>
      </c>
    </row>
    <row r="349" spans="2:119" ht="16.5" thickBot="1">
      <c r="B349" s="296"/>
      <c r="C349" s="297">
        <f t="shared" si="150"/>
        <v>126.68617923036871</v>
      </c>
      <c r="D349" s="298" t="s">
        <v>10979</v>
      </c>
      <c r="E349" s="293">
        <f t="shared" si="161"/>
        <v>134.65224816260616</v>
      </c>
      <c r="F349" s="221">
        <f t="shared" si="152"/>
        <v>373.86955678104079</v>
      </c>
      <c r="G349" s="221">
        <f t="shared" si="152"/>
        <v>373.49274814920068</v>
      </c>
      <c r="H349" s="221">
        <f t="shared" si="152"/>
        <v>373.11758450410019</v>
      </c>
      <c r="I349" s="221">
        <f t="shared" si="152"/>
        <v>372.60440472499818</v>
      </c>
      <c r="J349" s="221">
        <f t="shared" si="152"/>
        <v>372.09429671139617</v>
      </c>
      <c r="K349" s="221">
        <f t="shared" si="152"/>
        <v>371.58723854133626</v>
      </c>
      <c r="L349" s="221">
        <f t="shared" si="152"/>
        <v>370.90067136337251</v>
      </c>
      <c r="M349" s="221">
        <f t="shared" si="152"/>
        <v>370.03901764079944</v>
      </c>
      <c r="N349" s="221">
        <f t="shared" si="152"/>
        <v>369.1862011118327</v>
      </c>
      <c r="O349" s="221">
        <f t="shared" si="149"/>
        <v>367.85737951458191</v>
      </c>
      <c r="P349" s="221">
        <f t="shared" si="149"/>
        <v>366.5499034191169</v>
      </c>
      <c r="Q349" s="221">
        <f t="shared" si="149"/>
        <v>364.58563327517601</v>
      </c>
      <c r="R349" s="221">
        <f t="shared" si="149"/>
        <v>361.93194519346531</v>
      </c>
      <c r="S349" s="221">
        <f t="shared" si="140"/>
        <v>359.36708507868036</v>
      </c>
      <c r="T349" s="221">
        <f t="shared" si="140"/>
        <v>356.2427933976669</v>
      </c>
      <c r="U349" s="221">
        <f t="shared" si="140"/>
        <v>352.27794140690804</v>
      </c>
      <c r="V349" s="221">
        <f t="shared" si="140"/>
        <v>332.38841092077575</v>
      </c>
      <c r="W349" s="221">
        <f t="shared" si="140"/>
        <v>306.33842739297484</v>
      </c>
      <c r="Z349" s="296"/>
      <c r="AA349" s="294">
        <f t="shared" si="141"/>
        <v>9.6500000000000002E-2</v>
      </c>
      <c r="AB349" s="298" t="s">
        <v>10979</v>
      </c>
      <c r="AC349" s="295">
        <v>9.0300000000000005E-2</v>
      </c>
      <c r="AD349" s="222" t="e">
        <f t="shared" ca="1" si="139"/>
        <v>#NAME?</v>
      </c>
      <c r="AE349" s="222" t="e">
        <f t="shared" ca="1" si="139"/>
        <v>#NAME?</v>
      </c>
      <c r="AF349" s="222" t="e">
        <f t="shared" ca="1" si="139"/>
        <v>#NAME?</v>
      </c>
      <c r="AG349" s="222" t="e">
        <f t="shared" ca="1" si="139"/>
        <v>#NAME?</v>
      </c>
      <c r="AH349" s="222" t="e">
        <f t="shared" ca="1" si="139"/>
        <v>#NAME?</v>
      </c>
      <c r="AI349" s="222" t="e">
        <f t="shared" ca="1" si="139"/>
        <v>#NAME?</v>
      </c>
      <c r="AJ349" s="222" t="e">
        <f t="shared" ca="1" si="139"/>
        <v>#NAME?</v>
      </c>
      <c r="AK349" s="222" t="e">
        <f t="shared" ca="1" si="139"/>
        <v>#NAME?</v>
      </c>
      <c r="AL349" s="222" t="e">
        <f t="shared" ca="1" si="153"/>
        <v>#NAME?</v>
      </c>
      <c r="AM349" s="222" t="e">
        <f t="shared" ca="1" si="153"/>
        <v>#NAME?</v>
      </c>
      <c r="AN349" s="222" t="e">
        <f t="shared" ca="1" si="153"/>
        <v>#NAME?</v>
      </c>
      <c r="AO349" s="222" t="e">
        <f t="shared" ca="1" si="153"/>
        <v>#NAME?</v>
      </c>
      <c r="AP349" s="222" t="e">
        <f t="shared" ca="1" si="153"/>
        <v>#NAME?</v>
      </c>
      <c r="AQ349" s="222" t="e">
        <f t="shared" ca="1" si="153"/>
        <v>#NAME?</v>
      </c>
      <c r="AR349" s="222" t="e">
        <f t="shared" ca="1" si="153"/>
        <v>#NAME?</v>
      </c>
      <c r="AS349" s="222" t="e">
        <f t="shared" ca="1" si="158"/>
        <v>#NAME?</v>
      </c>
      <c r="AT349" s="222" t="e">
        <f t="shared" ca="1" si="158"/>
        <v>#NAME?</v>
      </c>
      <c r="AU349" s="222" t="e">
        <f t="shared" ca="1" si="158"/>
        <v>#NAME?</v>
      </c>
      <c r="AX349" s="296"/>
      <c r="AZ349" s="298" t="s">
        <v>10979</v>
      </c>
      <c r="BB349" s="244" t="e">
        <f t="shared" ca="1" si="160"/>
        <v>#NAME?</v>
      </c>
      <c r="BC349" s="244" t="e">
        <f t="shared" ca="1" si="159"/>
        <v>#NAME?</v>
      </c>
      <c r="BD349" s="244" t="e">
        <f t="shared" ca="1" si="159"/>
        <v>#NAME?</v>
      </c>
      <c r="BE349" s="244" t="e">
        <f t="shared" ca="1" si="159"/>
        <v>#NAME?</v>
      </c>
      <c r="BF349" s="244" t="e">
        <f t="shared" ca="1" si="159"/>
        <v>#NAME?</v>
      </c>
      <c r="BG349" s="244" t="e">
        <f t="shared" ca="1" si="159"/>
        <v>#NAME?</v>
      </c>
      <c r="BH349" s="244" t="e">
        <f t="shared" ca="1" si="159"/>
        <v>#NAME?</v>
      </c>
      <c r="BI349" s="244" t="e">
        <f t="shared" ca="1" si="159"/>
        <v>#NAME?</v>
      </c>
      <c r="BJ349" s="244" t="e">
        <f t="shared" ca="1" si="159"/>
        <v>#NAME?</v>
      </c>
      <c r="BK349" s="244" t="e">
        <f t="shared" ca="1" si="159"/>
        <v>#NAME?</v>
      </c>
      <c r="BL349" s="244" t="e">
        <f t="shared" ca="1" si="159"/>
        <v>#NAME?</v>
      </c>
      <c r="BM349" s="244" t="e">
        <f t="shared" ca="1" si="159"/>
        <v>#NAME?</v>
      </c>
      <c r="BN349" s="244" t="e">
        <f t="shared" ca="1" si="148"/>
        <v>#NAME?</v>
      </c>
      <c r="BO349" s="244" t="e">
        <f t="shared" ca="1" si="148"/>
        <v>#NAME?</v>
      </c>
      <c r="BP349" s="244" t="e">
        <f t="shared" ca="1" si="148"/>
        <v>#NAME?</v>
      </c>
      <c r="BQ349" s="244" t="e">
        <f t="shared" ca="1" si="148"/>
        <v>#NAME?</v>
      </c>
      <c r="BR349" s="244" t="e">
        <f t="shared" ca="1" si="148"/>
        <v>#NAME?</v>
      </c>
      <c r="BS349" s="244" t="e">
        <f t="shared" ca="1" si="148"/>
        <v>#NAME?</v>
      </c>
      <c r="BV349" s="296"/>
      <c r="BX349" s="298" t="s">
        <v>10979</v>
      </c>
      <c r="BZ349" s="244" t="e">
        <f t="shared" ca="1" si="156"/>
        <v>#NAME?</v>
      </c>
      <c r="CA349" s="244" t="e">
        <f t="shared" ca="1" si="156"/>
        <v>#NAME?</v>
      </c>
      <c r="CB349" s="244" t="e">
        <f t="shared" ca="1" si="156"/>
        <v>#NAME?</v>
      </c>
      <c r="CC349" s="244" t="e">
        <f t="shared" ca="1" si="156"/>
        <v>#NAME?</v>
      </c>
      <c r="CD349" s="244" t="e">
        <f t="shared" ca="1" si="156"/>
        <v>#NAME?</v>
      </c>
      <c r="CE349" s="244" t="e">
        <f t="shared" ca="1" si="156"/>
        <v>#NAME?</v>
      </c>
      <c r="CF349" s="244" t="e">
        <f t="shared" ca="1" si="156"/>
        <v>#NAME?</v>
      </c>
      <c r="CG349" s="244" t="e">
        <f t="shared" ca="1" si="156"/>
        <v>#NAME?</v>
      </c>
      <c r="CH349" s="244" t="e">
        <f t="shared" ca="1" si="156"/>
        <v>#NAME?</v>
      </c>
      <c r="CI349" s="244" t="e">
        <f t="shared" ca="1" si="156"/>
        <v>#NAME?</v>
      </c>
      <c r="CJ349" s="244" t="e">
        <f t="shared" ca="1" si="156"/>
        <v>#NAME?</v>
      </c>
      <c r="CK349" s="244" t="e">
        <f t="shared" ca="1" si="154"/>
        <v>#NAME?</v>
      </c>
      <c r="CL349" s="244" t="e">
        <f t="shared" ca="1" si="154"/>
        <v>#NAME?</v>
      </c>
      <c r="CM349" s="244" t="e">
        <f t="shared" ca="1" si="154"/>
        <v>#NAME?</v>
      </c>
      <c r="CN349" s="244" t="e">
        <f t="shared" ca="1" si="154"/>
        <v>#NAME?</v>
      </c>
      <c r="CO349" s="244" t="e">
        <f t="shared" ca="1" si="154"/>
        <v>#NAME?</v>
      </c>
      <c r="CP349" s="244" t="e">
        <f t="shared" ca="1" si="154"/>
        <v>#NAME?</v>
      </c>
      <c r="CQ349" s="244" t="e">
        <f t="shared" ca="1" si="154"/>
        <v>#NAME?</v>
      </c>
      <c r="CT349" s="296"/>
      <c r="CV349" s="298" t="s">
        <v>10979</v>
      </c>
      <c r="CX349" s="244" t="e">
        <f t="shared" ca="1" si="157"/>
        <v>#NAME?</v>
      </c>
      <c r="CY349" s="244" t="e">
        <f t="shared" ca="1" si="157"/>
        <v>#NAME?</v>
      </c>
      <c r="CZ349" s="244" t="e">
        <f t="shared" ca="1" si="157"/>
        <v>#NAME?</v>
      </c>
      <c r="DA349" s="244" t="e">
        <f t="shared" ca="1" si="157"/>
        <v>#NAME?</v>
      </c>
      <c r="DB349" s="244" t="e">
        <f t="shared" ca="1" si="157"/>
        <v>#NAME?</v>
      </c>
      <c r="DC349" s="244" t="e">
        <f t="shared" ca="1" si="157"/>
        <v>#NAME?</v>
      </c>
      <c r="DD349" s="244" t="e">
        <f t="shared" ca="1" si="157"/>
        <v>#NAME?</v>
      </c>
      <c r="DE349" s="244" t="e">
        <f t="shared" ca="1" si="157"/>
        <v>#NAME?</v>
      </c>
      <c r="DF349" s="244" t="e">
        <f t="shared" ca="1" si="157"/>
        <v>#NAME?</v>
      </c>
      <c r="DG349" s="244" t="e">
        <f t="shared" ca="1" si="157"/>
        <v>#NAME?</v>
      </c>
      <c r="DH349" s="244" t="e">
        <f t="shared" ca="1" si="157"/>
        <v>#NAME?</v>
      </c>
      <c r="DI349" s="244" t="e">
        <f t="shared" ca="1" si="155"/>
        <v>#NAME?</v>
      </c>
      <c r="DJ349" s="244" t="e">
        <f t="shared" ca="1" si="155"/>
        <v>#NAME?</v>
      </c>
      <c r="DK349" s="244" t="e">
        <f t="shared" ca="1" si="155"/>
        <v>#NAME?</v>
      </c>
      <c r="DL349" s="244" t="e">
        <f t="shared" ca="1" si="155"/>
        <v>#NAME?</v>
      </c>
      <c r="DM349" s="244" t="e">
        <f t="shared" ca="1" si="155"/>
        <v>#NAME?</v>
      </c>
      <c r="DN349" s="244" t="e">
        <f t="shared" ca="1" si="155"/>
        <v>#NAME?</v>
      </c>
      <c r="DO349" s="244" t="e">
        <f t="shared" ca="1" si="155"/>
        <v>#NAME?</v>
      </c>
    </row>
    <row r="350" spans="2:119" ht="16.5" thickBot="1">
      <c r="B350" s="296"/>
      <c r="C350" s="297">
        <f t="shared" si="150"/>
        <v>126.68617923036871</v>
      </c>
      <c r="D350" s="298" t="s">
        <v>10981</v>
      </c>
      <c r="E350" s="293">
        <f t="shared" si="161"/>
        <v>132.93752172617147</v>
      </c>
      <c r="F350" s="221">
        <f t="shared" si="152"/>
        <v>372.15483034460613</v>
      </c>
      <c r="G350" s="221">
        <f t="shared" si="152"/>
        <v>371.77802171276602</v>
      </c>
      <c r="H350" s="221">
        <f t="shared" si="152"/>
        <v>371.40285806766553</v>
      </c>
      <c r="I350" s="221">
        <f t="shared" si="152"/>
        <v>370.88967828856346</v>
      </c>
      <c r="J350" s="221">
        <f t="shared" si="152"/>
        <v>370.37957027496145</v>
      </c>
      <c r="K350" s="221">
        <f t="shared" si="152"/>
        <v>369.8725121049016</v>
      </c>
      <c r="L350" s="221">
        <f t="shared" si="152"/>
        <v>369.18594492693785</v>
      </c>
      <c r="M350" s="221">
        <f t="shared" si="152"/>
        <v>368.32429120436478</v>
      </c>
      <c r="N350" s="221">
        <f t="shared" si="152"/>
        <v>367.47147467539799</v>
      </c>
      <c r="O350" s="221">
        <f t="shared" si="149"/>
        <v>366.14265307814719</v>
      </c>
      <c r="P350" s="221">
        <f t="shared" si="149"/>
        <v>364.83517698268224</v>
      </c>
      <c r="Q350" s="221">
        <f t="shared" si="149"/>
        <v>362.87090683874135</v>
      </c>
      <c r="R350" s="221">
        <f t="shared" si="149"/>
        <v>360.21721875703065</v>
      </c>
      <c r="S350" s="221">
        <f t="shared" si="140"/>
        <v>357.65235864224564</v>
      </c>
      <c r="T350" s="221">
        <f t="shared" si="140"/>
        <v>354.52806696123218</v>
      </c>
      <c r="U350" s="221">
        <f t="shared" si="140"/>
        <v>350.56321497047338</v>
      </c>
      <c r="V350" s="221">
        <f t="shared" si="140"/>
        <v>330.67368448434109</v>
      </c>
      <c r="W350" s="221">
        <f t="shared" si="140"/>
        <v>304.62370095654018</v>
      </c>
      <c r="Z350" s="296"/>
      <c r="AA350" s="294">
        <f t="shared" si="141"/>
        <v>9.6500000000000002E-2</v>
      </c>
      <c r="AB350" s="298" t="s">
        <v>10981</v>
      </c>
      <c r="AC350" s="295">
        <v>0.72870000000000001</v>
      </c>
      <c r="AD350" s="222" t="e">
        <f t="shared" ca="1" si="139"/>
        <v>#NAME?</v>
      </c>
      <c r="AE350" s="222" t="e">
        <f t="shared" ca="1" si="139"/>
        <v>#NAME?</v>
      </c>
      <c r="AF350" s="222" t="e">
        <f t="shared" ca="1" si="139"/>
        <v>#NAME?</v>
      </c>
      <c r="AG350" s="222" t="e">
        <f t="shared" ca="1" si="139"/>
        <v>#NAME?</v>
      </c>
      <c r="AH350" s="222" t="e">
        <f t="shared" ca="1" si="139"/>
        <v>#NAME?</v>
      </c>
      <c r="AI350" s="222" t="e">
        <f t="shared" ca="1" si="139"/>
        <v>#NAME?</v>
      </c>
      <c r="AJ350" s="222" t="e">
        <f t="shared" ca="1" si="139"/>
        <v>#NAME?</v>
      </c>
      <c r="AK350" s="222" t="e">
        <f t="shared" ca="1" si="139"/>
        <v>#NAME?</v>
      </c>
      <c r="AL350" s="222" t="e">
        <f t="shared" ca="1" si="153"/>
        <v>#NAME?</v>
      </c>
      <c r="AM350" s="222" t="e">
        <f t="shared" ca="1" si="153"/>
        <v>#NAME?</v>
      </c>
      <c r="AN350" s="222" t="e">
        <f t="shared" ca="1" si="153"/>
        <v>#NAME?</v>
      </c>
      <c r="AO350" s="222" t="e">
        <f t="shared" ca="1" si="153"/>
        <v>#NAME?</v>
      </c>
      <c r="AP350" s="222" t="e">
        <f t="shared" ca="1" si="153"/>
        <v>#NAME?</v>
      </c>
      <c r="AQ350" s="222" t="e">
        <f t="shared" ca="1" si="153"/>
        <v>#NAME?</v>
      </c>
      <c r="AR350" s="222" t="e">
        <f t="shared" ca="1" si="153"/>
        <v>#NAME?</v>
      </c>
      <c r="AS350" s="222" t="e">
        <f t="shared" ca="1" si="158"/>
        <v>#NAME?</v>
      </c>
      <c r="AT350" s="222" t="e">
        <f t="shared" ca="1" si="158"/>
        <v>#NAME?</v>
      </c>
      <c r="AU350" s="222" t="e">
        <f t="shared" ca="1" si="158"/>
        <v>#NAME?</v>
      </c>
      <c r="AX350" s="296"/>
      <c r="AZ350" s="298" t="s">
        <v>10981</v>
      </c>
      <c r="BB350" s="244" t="e">
        <f t="shared" ca="1" si="160"/>
        <v>#NAME?</v>
      </c>
      <c r="BC350" s="244" t="e">
        <f t="shared" ca="1" si="159"/>
        <v>#NAME?</v>
      </c>
      <c r="BD350" s="244" t="e">
        <f t="shared" ca="1" si="159"/>
        <v>#NAME?</v>
      </c>
      <c r="BE350" s="244" t="e">
        <f t="shared" ca="1" si="159"/>
        <v>#NAME?</v>
      </c>
      <c r="BF350" s="244" t="e">
        <f t="shared" ca="1" si="159"/>
        <v>#NAME?</v>
      </c>
      <c r="BG350" s="244" t="e">
        <f t="shared" ca="1" si="159"/>
        <v>#NAME?</v>
      </c>
      <c r="BH350" s="244" t="e">
        <f t="shared" ca="1" si="159"/>
        <v>#NAME?</v>
      </c>
      <c r="BI350" s="244" t="e">
        <f t="shared" ca="1" si="159"/>
        <v>#NAME?</v>
      </c>
      <c r="BJ350" s="244" t="e">
        <f t="shared" ca="1" si="159"/>
        <v>#NAME?</v>
      </c>
      <c r="BK350" s="244" t="e">
        <f t="shared" ca="1" si="159"/>
        <v>#NAME?</v>
      </c>
      <c r="BL350" s="244" t="e">
        <f t="shared" ca="1" si="159"/>
        <v>#NAME?</v>
      </c>
      <c r="BM350" s="244" t="e">
        <f t="shared" ca="1" si="159"/>
        <v>#NAME?</v>
      </c>
      <c r="BN350" s="244" t="e">
        <f t="shared" ca="1" si="148"/>
        <v>#NAME?</v>
      </c>
      <c r="BO350" s="244" t="e">
        <f t="shared" ca="1" si="148"/>
        <v>#NAME?</v>
      </c>
      <c r="BP350" s="244" t="e">
        <f t="shared" ca="1" si="148"/>
        <v>#NAME?</v>
      </c>
      <c r="BQ350" s="244" t="e">
        <f t="shared" ca="1" si="148"/>
        <v>#NAME?</v>
      </c>
      <c r="BR350" s="244" t="e">
        <f t="shared" ca="1" si="148"/>
        <v>#NAME?</v>
      </c>
      <c r="BS350" s="244" t="e">
        <f t="shared" ca="1" si="148"/>
        <v>#NAME?</v>
      </c>
      <c r="BV350" s="296"/>
      <c r="BX350" s="298" t="s">
        <v>10981</v>
      </c>
      <c r="BZ350" s="244" t="e">
        <f t="shared" ca="1" si="156"/>
        <v>#NAME?</v>
      </c>
      <c r="CA350" s="244" t="e">
        <f t="shared" ca="1" si="156"/>
        <v>#NAME?</v>
      </c>
      <c r="CB350" s="244" t="e">
        <f t="shared" ca="1" si="156"/>
        <v>#NAME?</v>
      </c>
      <c r="CC350" s="244" t="e">
        <f t="shared" ca="1" si="156"/>
        <v>#NAME?</v>
      </c>
      <c r="CD350" s="244" t="e">
        <f t="shared" ca="1" si="156"/>
        <v>#NAME?</v>
      </c>
      <c r="CE350" s="244" t="e">
        <f t="shared" ca="1" si="156"/>
        <v>#NAME?</v>
      </c>
      <c r="CF350" s="244" t="e">
        <f t="shared" ca="1" si="156"/>
        <v>#NAME?</v>
      </c>
      <c r="CG350" s="244" t="e">
        <f t="shared" ca="1" si="156"/>
        <v>#NAME?</v>
      </c>
      <c r="CH350" s="244" t="e">
        <f t="shared" ca="1" si="156"/>
        <v>#NAME?</v>
      </c>
      <c r="CI350" s="244" t="e">
        <f t="shared" ca="1" si="156"/>
        <v>#NAME?</v>
      </c>
      <c r="CJ350" s="244" t="e">
        <f t="shared" ca="1" si="156"/>
        <v>#NAME?</v>
      </c>
      <c r="CK350" s="244" t="e">
        <f t="shared" ca="1" si="154"/>
        <v>#NAME?</v>
      </c>
      <c r="CL350" s="244" t="e">
        <f t="shared" ca="1" si="154"/>
        <v>#NAME?</v>
      </c>
      <c r="CM350" s="244" t="e">
        <f t="shared" ca="1" si="154"/>
        <v>#NAME?</v>
      </c>
      <c r="CN350" s="244" t="e">
        <f t="shared" ca="1" si="154"/>
        <v>#NAME?</v>
      </c>
      <c r="CO350" s="244" t="e">
        <f t="shared" ca="1" si="154"/>
        <v>#NAME?</v>
      </c>
      <c r="CP350" s="244" t="e">
        <f t="shared" ca="1" si="154"/>
        <v>#NAME?</v>
      </c>
      <c r="CQ350" s="244" t="e">
        <f t="shared" ca="1" si="154"/>
        <v>#NAME?</v>
      </c>
      <c r="CT350" s="296"/>
      <c r="CV350" s="298" t="s">
        <v>10981</v>
      </c>
      <c r="CX350" s="244" t="e">
        <f t="shared" ca="1" si="157"/>
        <v>#NAME?</v>
      </c>
      <c r="CY350" s="244" t="e">
        <f t="shared" ca="1" si="157"/>
        <v>#NAME?</v>
      </c>
      <c r="CZ350" s="244" t="e">
        <f t="shared" ca="1" si="157"/>
        <v>#NAME?</v>
      </c>
      <c r="DA350" s="244" t="e">
        <f t="shared" ca="1" si="157"/>
        <v>#NAME?</v>
      </c>
      <c r="DB350" s="244" t="e">
        <f t="shared" ca="1" si="157"/>
        <v>#NAME?</v>
      </c>
      <c r="DC350" s="244" t="e">
        <f t="shared" ca="1" si="157"/>
        <v>#NAME?</v>
      </c>
      <c r="DD350" s="244" t="e">
        <f t="shared" ca="1" si="157"/>
        <v>#NAME?</v>
      </c>
      <c r="DE350" s="244" t="e">
        <f t="shared" ca="1" si="157"/>
        <v>#NAME?</v>
      </c>
      <c r="DF350" s="244" t="e">
        <f t="shared" ca="1" si="157"/>
        <v>#NAME?</v>
      </c>
      <c r="DG350" s="244" t="e">
        <f t="shared" ca="1" si="157"/>
        <v>#NAME?</v>
      </c>
      <c r="DH350" s="244" t="e">
        <f t="shared" ca="1" si="157"/>
        <v>#NAME?</v>
      </c>
      <c r="DI350" s="244" t="e">
        <f t="shared" ca="1" si="155"/>
        <v>#NAME?</v>
      </c>
      <c r="DJ350" s="244" t="e">
        <f t="shared" ca="1" si="155"/>
        <v>#NAME?</v>
      </c>
      <c r="DK350" s="244" t="e">
        <f t="shared" ca="1" si="155"/>
        <v>#NAME?</v>
      </c>
      <c r="DL350" s="244" t="e">
        <f t="shared" ca="1" si="155"/>
        <v>#NAME?</v>
      </c>
      <c r="DM350" s="244" t="e">
        <f t="shared" ca="1" si="155"/>
        <v>#NAME?</v>
      </c>
      <c r="DN350" s="244" t="e">
        <f t="shared" ca="1" si="155"/>
        <v>#NAME?</v>
      </c>
      <c r="DO350" s="244" t="e">
        <f t="shared" ca="1" si="155"/>
        <v>#NAME?</v>
      </c>
    </row>
    <row r="351" spans="2:119" ht="16.5" thickBot="1">
      <c r="B351" s="296"/>
      <c r="C351" s="297">
        <f t="shared" si="150"/>
        <v>126.68617923036871</v>
      </c>
      <c r="D351" s="298" t="s">
        <v>10992</v>
      </c>
      <c r="E351" s="293">
        <f t="shared" si="161"/>
        <v>131.25131843450137</v>
      </c>
      <c r="F351" s="221">
        <f t="shared" si="152"/>
        <v>370.46862705293597</v>
      </c>
      <c r="G351" s="221">
        <f t="shared" si="152"/>
        <v>370.09181842109592</v>
      </c>
      <c r="H351" s="221">
        <f t="shared" si="152"/>
        <v>369.71665477599538</v>
      </c>
      <c r="I351" s="221">
        <f t="shared" si="152"/>
        <v>369.20347499689342</v>
      </c>
      <c r="J351" s="221">
        <f t="shared" si="152"/>
        <v>368.69336698329141</v>
      </c>
      <c r="K351" s="221">
        <f t="shared" si="152"/>
        <v>368.18630881323145</v>
      </c>
      <c r="L351" s="221">
        <f t="shared" si="152"/>
        <v>367.4997416352677</v>
      </c>
      <c r="M351" s="221">
        <f t="shared" si="152"/>
        <v>366.63808791269469</v>
      </c>
      <c r="N351" s="221">
        <f t="shared" si="152"/>
        <v>365.78527138372795</v>
      </c>
      <c r="O351" s="221">
        <f t="shared" si="149"/>
        <v>364.45644978647715</v>
      </c>
      <c r="P351" s="221">
        <f t="shared" si="149"/>
        <v>363.14897369101209</v>
      </c>
      <c r="Q351" s="221">
        <f t="shared" si="149"/>
        <v>361.18470354707119</v>
      </c>
      <c r="R351" s="221">
        <f t="shared" si="149"/>
        <v>358.5310154653605</v>
      </c>
      <c r="S351" s="221">
        <f t="shared" si="140"/>
        <v>355.96615535057555</v>
      </c>
      <c r="T351" s="221">
        <f t="shared" ref="S351:X414" si="162">T$88+$C351+$E351</f>
        <v>352.84186366956209</v>
      </c>
      <c r="U351" s="221">
        <f t="shared" si="162"/>
        <v>348.87701167880323</v>
      </c>
      <c r="V351" s="221">
        <f t="shared" si="162"/>
        <v>328.987481192671</v>
      </c>
      <c r="W351" s="221">
        <f t="shared" si="162"/>
        <v>302.93749766487008</v>
      </c>
      <c r="Z351" s="296"/>
      <c r="AA351" s="294">
        <f t="shared" si="141"/>
        <v>9.6500000000000002E-2</v>
      </c>
      <c r="AB351" s="298" t="s">
        <v>10992</v>
      </c>
      <c r="AC351" s="295">
        <v>5.57E-2</v>
      </c>
      <c r="AD351" s="222" t="e">
        <f t="shared" ca="1" si="139"/>
        <v>#NAME?</v>
      </c>
      <c r="AE351" s="222" t="e">
        <f t="shared" ca="1" si="139"/>
        <v>#NAME?</v>
      </c>
      <c r="AF351" s="222" t="e">
        <f t="shared" ca="1" si="139"/>
        <v>#NAME?</v>
      </c>
      <c r="AG351" s="222" t="e">
        <f t="shared" ca="1" si="139"/>
        <v>#NAME?</v>
      </c>
      <c r="AH351" s="222" t="e">
        <f t="shared" ca="1" si="139"/>
        <v>#NAME?</v>
      </c>
      <c r="AI351" s="222" t="e">
        <f t="shared" ca="1" si="139"/>
        <v>#NAME?</v>
      </c>
      <c r="AJ351" s="222" t="e">
        <f t="shared" ca="1" si="139"/>
        <v>#NAME?</v>
      </c>
      <c r="AK351" s="222" t="e">
        <f t="shared" ca="1" si="139"/>
        <v>#NAME?</v>
      </c>
      <c r="AL351" s="222" t="e">
        <f t="shared" ca="1" si="153"/>
        <v>#NAME?</v>
      </c>
      <c r="AM351" s="222" t="e">
        <f t="shared" ca="1" si="153"/>
        <v>#NAME?</v>
      </c>
      <c r="AN351" s="222" t="e">
        <f t="shared" ca="1" si="153"/>
        <v>#NAME?</v>
      </c>
      <c r="AO351" s="222" t="e">
        <f t="shared" ca="1" si="153"/>
        <v>#NAME?</v>
      </c>
      <c r="AP351" s="222" t="e">
        <f t="shared" ca="1" si="153"/>
        <v>#NAME?</v>
      </c>
      <c r="AQ351" s="222" t="e">
        <f t="shared" ca="1" si="153"/>
        <v>#NAME?</v>
      </c>
      <c r="AR351" s="222" t="e">
        <f t="shared" ca="1" si="153"/>
        <v>#NAME?</v>
      </c>
      <c r="AS351" s="222" t="e">
        <f t="shared" ca="1" si="158"/>
        <v>#NAME?</v>
      </c>
      <c r="AT351" s="222" t="e">
        <f t="shared" ca="1" si="158"/>
        <v>#NAME?</v>
      </c>
      <c r="AU351" s="222" t="e">
        <f t="shared" ca="1" si="158"/>
        <v>#NAME?</v>
      </c>
      <c r="AX351" s="296"/>
      <c r="AZ351" s="298" t="s">
        <v>10992</v>
      </c>
      <c r="BB351" s="244" t="e">
        <f t="shared" ca="1" si="160"/>
        <v>#NAME?</v>
      </c>
      <c r="BC351" s="244" t="e">
        <f t="shared" ca="1" si="159"/>
        <v>#NAME?</v>
      </c>
      <c r="BD351" s="244" t="e">
        <f t="shared" ca="1" si="159"/>
        <v>#NAME?</v>
      </c>
      <c r="BE351" s="244" t="e">
        <f t="shared" ca="1" si="159"/>
        <v>#NAME?</v>
      </c>
      <c r="BF351" s="244" t="e">
        <f t="shared" ca="1" si="159"/>
        <v>#NAME?</v>
      </c>
      <c r="BG351" s="244" t="e">
        <f t="shared" ca="1" si="159"/>
        <v>#NAME?</v>
      </c>
      <c r="BH351" s="244" t="e">
        <f t="shared" ca="1" si="159"/>
        <v>#NAME?</v>
      </c>
      <c r="BI351" s="244" t="e">
        <f t="shared" ca="1" si="159"/>
        <v>#NAME?</v>
      </c>
      <c r="BJ351" s="244" t="e">
        <f t="shared" ca="1" si="159"/>
        <v>#NAME?</v>
      </c>
      <c r="BK351" s="244" t="e">
        <f t="shared" ca="1" si="159"/>
        <v>#NAME?</v>
      </c>
      <c r="BL351" s="244" t="e">
        <f t="shared" ca="1" si="159"/>
        <v>#NAME?</v>
      </c>
      <c r="BM351" s="244" t="e">
        <f t="shared" ca="1" si="159"/>
        <v>#NAME?</v>
      </c>
      <c r="BN351" s="244" t="e">
        <f t="shared" ca="1" si="148"/>
        <v>#NAME?</v>
      </c>
      <c r="BO351" s="244" t="e">
        <f t="shared" ca="1" si="148"/>
        <v>#NAME?</v>
      </c>
      <c r="BP351" s="244" t="e">
        <f t="shared" ca="1" si="148"/>
        <v>#NAME?</v>
      </c>
      <c r="BQ351" s="244" t="e">
        <f t="shared" ca="1" si="148"/>
        <v>#NAME?</v>
      </c>
      <c r="BR351" s="244" t="e">
        <f t="shared" ca="1" si="148"/>
        <v>#NAME?</v>
      </c>
      <c r="BS351" s="244" t="e">
        <f t="shared" ca="1" si="148"/>
        <v>#NAME?</v>
      </c>
      <c r="BV351" s="296"/>
      <c r="BX351" s="298" t="s">
        <v>10992</v>
      </c>
      <c r="BZ351" s="244" t="e">
        <f t="shared" ca="1" si="156"/>
        <v>#NAME?</v>
      </c>
      <c r="CA351" s="244" t="e">
        <f t="shared" ca="1" si="156"/>
        <v>#NAME?</v>
      </c>
      <c r="CB351" s="244" t="e">
        <f t="shared" ca="1" si="156"/>
        <v>#NAME?</v>
      </c>
      <c r="CC351" s="244" t="e">
        <f t="shared" ca="1" si="156"/>
        <v>#NAME?</v>
      </c>
      <c r="CD351" s="244" t="e">
        <f t="shared" ca="1" si="156"/>
        <v>#NAME?</v>
      </c>
      <c r="CE351" s="244" t="e">
        <f t="shared" ca="1" si="156"/>
        <v>#NAME?</v>
      </c>
      <c r="CF351" s="244" t="e">
        <f t="shared" ca="1" si="156"/>
        <v>#NAME?</v>
      </c>
      <c r="CG351" s="244" t="e">
        <f t="shared" ca="1" si="156"/>
        <v>#NAME?</v>
      </c>
      <c r="CH351" s="244" t="e">
        <f t="shared" ca="1" si="156"/>
        <v>#NAME?</v>
      </c>
      <c r="CI351" s="244" t="e">
        <f t="shared" ca="1" si="156"/>
        <v>#NAME?</v>
      </c>
      <c r="CJ351" s="244" t="e">
        <f t="shared" ca="1" si="156"/>
        <v>#NAME?</v>
      </c>
      <c r="CK351" s="244" t="e">
        <f t="shared" ca="1" si="154"/>
        <v>#NAME?</v>
      </c>
      <c r="CL351" s="244" t="e">
        <f t="shared" ca="1" si="154"/>
        <v>#NAME?</v>
      </c>
      <c r="CM351" s="244" t="e">
        <f t="shared" ca="1" si="154"/>
        <v>#NAME?</v>
      </c>
      <c r="CN351" s="244" t="e">
        <f t="shared" ca="1" si="154"/>
        <v>#NAME?</v>
      </c>
      <c r="CO351" s="244" t="e">
        <f t="shared" ca="1" si="154"/>
        <v>#NAME?</v>
      </c>
      <c r="CP351" s="244" t="e">
        <f t="shared" ca="1" si="154"/>
        <v>#NAME?</v>
      </c>
      <c r="CQ351" s="244" t="e">
        <f t="shared" ca="1" si="154"/>
        <v>#NAME?</v>
      </c>
      <c r="CT351" s="296"/>
      <c r="CV351" s="298" t="s">
        <v>10992</v>
      </c>
      <c r="CX351" s="244" t="e">
        <f t="shared" ca="1" si="157"/>
        <v>#NAME?</v>
      </c>
      <c r="CY351" s="244" t="e">
        <f t="shared" ca="1" si="157"/>
        <v>#NAME?</v>
      </c>
      <c r="CZ351" s="244" t="e">
        <f t="shared" ca="1" si="157"/>
        <v>#NAME?</v>
      </c>
      <c r="DA351" s="244" t="e">
        <f t="shared" ca="1" si="157"/>
        <v>#NAME?</v>
      </c>
      <c r="DB351" s="244" t="e">
        <f t="shared" ca="1" si="157"/>
        <v>#NAME?</v>
      </c>
      <c r="DC351" s="244" t="e">
        <f t="shared" ca="1" si="157"/>
        <v>#NAME?</v>
      </c>
      <c r="DD351" s="244" t="e">
        <f t="shared" ca="1" si="157"/>
        <v>#NAME?</v>
      </c>
      <c r="DE351" s="244" t="e">
        <f t="shared" ca="1" si="157"/>
        <v>#NAME?</v>
      </c>
      <c r="DF351" s="244" t="e">
        <f t="shared" ca="1" si="157"/>
        <v>#NAME?</v>
      </c>
      <c r="DG351" s="244" t="e">
        <f t="shared" ca="1" si="157"/>
        <v>#NAME?</v>
      </c>
      <c r="DH351" s="244" t="e">
        <f t="shared" ca="1" si="157"/>
        <v>#NAME?</v>
      </c>
      <c r="DI351" s="244" t="e">
        <f t="shared" ca="1" si="155"/>
        <v>#NAME?</v>
      </c>
      <c r="DJ351" s="244" t="e">
        <f t="shared" ca="1" si="155"/>
        <v>#NAME?</v>
      </c>
      <c r="DK351" s="244" t="e">
        <f t="shared" ca="1" si="155"/>
        <v>#NAME?</v>
      </c>
      <c r="DL351" s="244" t="e">
        <f t="shared" ca="1" si="155"/>
        <v>#NAME?</v>
      </c>
      <c r="DM351" s="244" t="e">
        <f t="shared" ca="1" si="155"/>
        <v>#NAME?</v>
      </c>
      <c r="DN351" s="244" t="e">
        <f t="shared" ca="1" si="155"/>
        <v>#NAME?</v>
      </c>
      <c r="DO351" s="244" t="e">
        <f t="shared" ca="1" si="155"/>
        <v>#NAME?</v>
      </c>
    </row>
    <row r="352" spans="2:119" ht="16.5" thickBot="1">
      <c r="B352" s="296"/>
      <c r="C352" s="297">
        <f t="shared" si="150"/>
        <v>126.68617923036871</v>
      </c>
      <c r="D352" s="298" t="s">
        <v>10994</v>
      </c>
      <c r="E352" s="293">
        <f t="shared" si="161"/>
        <v>128.7199154446343</v>
      </c>
      <c r="F352" s="221">
        <f t="shared" si="152"/>
        <v>367.93722406306892</v>
      </c>
      <c r="G352" s="221">
        <f t="shared" si="152"/>
        <v>367.56041543122888</v>
      </c>
      <c r="H352" s="221">
        <f t="shared" si="152"/>
        <v>367.18525178612833</v>
      </c>
      <c r="I352" s="221">
        <f t="shared" si="152"/>
        <v>366.67207200702632</v>
      </c>
      <c r="J352" s="221">
        <f t="shared" si="152"/>
        <v>366.16196399342431</v>
      </c>
      <c r="K352" s="221">
        <f t="shared" si="152"/>
        <v>365.6549058233644</v>
      </c>
      <c r="L352" s="221">
        <f t="shared" si="152"/>
        <v>364.96833864540065</v>
      </c>
      <c r="M352" s="221">
        <f t="shared" si="152"/>
        <v>364.10668492282764</v>
      </c>
      <c r="N352" s="221">
        <f t="shared" si="152"/>
        <v>363.25386839386084</v>
      </c>
      <c r="O352" s="221">
        <f t="shared" si="149"/>
        <v>361.92504679661005</v>
      </c>
      <c r="P352" s="221">
        <f t="shared" si="149"/>
        <v>360.61757070114504</v>
      </c>
      <c r="Q352" s="221">
        <f t="shared" si="149"/>
        <v>358.65330055720415</v>
      </c>
      <c r="R352" s="221">
        <f t="shared" si="149"/>
        <v>355.99961247549345</v>
      </c>
      <c r="S352" s="221">
        <f t="shared" si="162"/>
        <v>353.43475236070844</v>
      </c>
      <c r="T352" s="221">
        <f t="shared" si="162"/>
        <v>350.31046067969498</v>
      </c>
      <c r="U352" s="221">
        <f t="shared" si="162"/>
        <v>346.34560868893618</v>
      </c>
      <c r="V352" s="221">
        <f t="shared" si="162"/>
        <v>326.45607820280395</v>
      </c>
      <c r="W352" s="221">
        <f t="shared" si="162"/>
        <v>300.40609467500303</v>
      </c>
      <c r="Z352" s="296"/>
      <c r="AA352" s="294">
        <f t="shared" si="141"/>
        <v>9.6500000000000002E-2</v>
      </c>
      <c r="AB352" s="298" t="s">
        <v>10994</v>
      </c>
      <c r="AC352" s="295">
        <v>2.01E-2</v>
      </c>
      <c r="AD352" s="222" t="e">
        <f t="shared" ca="1" si="139"/>
        <v>#NAME?</v>
      </c>
      <c r="AE352" s="222" t="e">
        <f t="shared" ca="1" si="139"/>
        <v>#NAME?</v>
      </c>
      <c r="AF352" s="222" t="e">
        <f t="shared" ca="1" si="139"/>
        <v>#NAME?</v>
      </c>
      <c r="AG352" s="222" t="e">
        <f t="shared" ref="AG352:AP415" ca="1" si="163">$AA352*$AC352*AG$88</f>
        <v>#NAME?</v>
      </c>
      <c r="AH352" s="222" t="e">
        <f t="shared" ca="1" si="163"/>
        <v>#NAME?</v>
      </c>
      <c r="AI352" s="222" t="e">
        <f t="shared" ca="1" si="163"/>
        <v>#NAME?</v>
      </c>
      <c r="AJ352" s="222" t="e">
        <f t="shared" ca="1" si="163"/>
        <v>#NAME?</v>
      </c>
      <c r="AK352" s="222" t="e">
        <f t="shared" ca="1" si="163"/>
        <v>#NAME?</v>
      </c>
      <c r="AL352" s="222" t="e">
        <f t="shared" ca="1" si="153"/>
        <v>#NAME?</v>
      </c>
      <c r="AM352" s="222" t="e">
        <f t="shared" ca="1" si="153"/>
        <v>#NAME?</v>
      </c>
      <c r="AN352" s="222" t="e">
        <f t="shared" ca="1" si="153"/>
        <v>#NAME?</v>
      </c>
      <c r="AO352" s="222" t="e">
        <f t="shared" ca="1" si="153"/>
        <v>#NAME?</v>
      </c>
      <c r="AP352" s="222" t="e">
        <f t="shared" ca="1" si="153"/>
        <v>#NAME?</v>
      </c>
      <c r="AQ352" s="222" t="e">
        <f t="shared" ca="1" si="153"/>
        <v>#NAME?</v>
      </c>
      <c r="AR352" s="222" t="e">
        <f t="shared" ca="1" si="153"/>
        <v>#NAME?</v>
      </c>
      <c r="AS352" s="222" t="e">
        <f t="shared" ca="1" si="158"/>
        <v>#NAME?</v>
      </c>
      <c r="AT352" s="222" t="e">
        <f t="shared" ca="1" si="158"/>
        <v>#NAME?</v>
      </c>
      <c r="AU352" s="222" t="e">
        <f t="shared" ca="1" si="158"/>
        <v>#NAME?</v>
      </c>
      <c r="AX352" s="296"/>
      <c r="AZ352" s="298" t="s">
        <v>10994</v>
      </c>
      <c r="BB352" s="244" t="e">
        <f t="shared" ca="1" si="160"/>
        <v>#NAME?</v>
      </c>
      <c r="BC352" s="244" t="e">
        <f t="shared" ca="1" si="159"/>
        <v>#NAME?</v>
      </c>
      <c r="BD352" s="244" t="e">
        <f t="shared" ca="1" si="159"/>
        <v>#NAME?</v>
      </c>
      <c r="BE352" s="244" t="e">
        <f t="shared" ca="1" si="159"/>
        <v>#NAME?</v>
      </c>
      <c r="BF352" s="244" t="e">
        <f t="shared" ca="1" si="159"/>
        <v>#NAME?</v>
      </c>
      <c r="BG352" s="244" t="e">
        <f t="shared" ca="1" si="159"/>
        <v>#NAME?</v>
      </c>
      <c r="BH352" s="244" t="e">
        <f t="shared" ca="1" si="159"/>
        <v>#NAME?</v>
      </c>
      <c r="BI352" s="244" t="e">
        <f t="shared" ca="1" si="159"/>
        <v>#NAME?</v>
      </c>
      <c r="BJ352" s="244" t="e">
        <f t="shared" ca="1" si="159"/>
        <v>#NAME?</v>
      </c>
      <c r="BK352" s="244" t="e">
        <f t="shared" ca="1" si="159"/>
        <v>#NAME?</v>
      </c>
      <c r="BL352" s="244" t="e">
        <f t="shared" ca="1" si="159"/>
        <v>#NAME?</v>
      </c>
      <c r="BM352" s="244" t="e">
        <f t="shared" ca="1" si="159"/>
        <v>#NAME?</v>
      </c>
      <c r="BN352" s="244" t="e">
        <f t="shared" ca="1" si="159"/>
        <v>#NAME?</v>
      </c>
      <c r="BO352" s="244" t="e">
        <f t="shared" ca="1" si="159"/>
        <v>#NAME?</v>
      </c>
      <c r="BP352" s="244" t="e">
        <f t="shared" ca="1" si="159"/>
        <v>#NAME?</v>
      </c>
      <c r="BQ352" s="244" t="e">
        <f t="shared" ca="1" si="159"/>
        <v>#NAME?</v>
      </c>
      <c r="BR352" s="244" t="e">
        <f t="shared" ca="1" si="159"/>
        <v>#NAME?</v>
      </c>
      <c r="BS352" s="244" t="e">
        <f t="shared" ref="BP352:BS415" ca="1" si="164">AU352*W352</f>
        <v>#NAME?</v>
      </c>
      <c r="BV352" s="296"/>
      <c r="BX352" s="298" t="s">
        <v>10994</v>
      </c>
      <c r="BZ352" s="244" t="e">
        <f t="shared" ca="1" si="156"/>
        <v>#NAME?</v>
      </c>
      <c r="CA352" s="244" t="e">
        <f t="shared" ca="1" si="156"/>
        <v>#NAME?</v>
      </c>
      <c r="CB352" s="244" t="e">
        <f t="shared" ca="1" si="156"/>
        <v>#NAME?</v>
      </c>
      <c r="CC352" s="244" t="e">
        <f t="shared" ca="1" si="156"/>
        <v>#NAME?</v>
      </c>
      <c r="CD352" s="244" t="e">
        <f t="shared" ca="1" si="156"/>
        <v>#NAME?</v>
      </c>
      <c r="CE352" s="244" t="e">
        <f t="shared" ca="1" si="156"/>
        <v>#NAME?</v>
      </c>
      <c r="CF352" s="244" t="e">
        <f t="shared" ca="1" si="156"/>
        <v>#NAME?</v>
      </c>
      <c r="CG352" s="244" t="e">
        <f t="shared" ca="1" si="156"/>
        <v>#NAME?</v>
      </c>
      <c r="CH352" s="244" t="e">
        <f t="shared" ca="1" si="156"/>
        <v>#NAME?</v>
      </c>
      <c r="CI352" s="244" t="e">
        <f t="shared" ca="1" si="156"/>
        <v>#NAME?</v>
      </c>
      <c r="CJ352" s="244" t="e">
        <f t="shared" ca="1" si="156"/>
        <v>#NAME?</v>
      </c>
      <c r="CK352" s="244" t="e">
        <f t="shared" ca="1" si="154"/>
        <v>#NAME?</v>
      </c>
      <c r="CL352" s="244" t="e">
        <f t="shared" ca="1" si="154"/>
        <v>#NAME?</v>
      </c>
      <c r="CM352" s="244" t="e">
        <f t="shared" ca="1" si="154"/>
        <v>#NAME?</v>
      </c>
      <c r="CN352" s="244" t="e">
        <f t="shared" ca="1" si="154"/>
        <v>#NAME?</v>
      </c>
      <c r="CO352" s="244" t="e">
        <f t="shared" ca="1" si="154"/>
        <v>#NAME?</v>
      </c>
      <c r="CP352" s="244" t="e">
        <f t="shared" ca="1" si="154"/>
        <v>#NAME?</v>
      </c>
      <c r="CQ352" s="244" t="e">
        <f t="shared" ca="1" si="154"/>
        <v>#NAME?</v>
      </c>
      <c r="CT352" s="296"/>
      <c r="CV352" s="298" t="s">
        <v>10994</v>
      </c>
      <c r="CX352" s="244" t="e">
        <f t="shared" ca="1" si="157"/>
        <v>#NAME?</v>
      </c>
      <c r="CY352" s="244" t="e">
        <f t="shared" ca="1" si="157"/>
        <v>#NAME?</v>
      </c>
      <c r="CZ352" s="244" t="e">
        <f t="shared" ca="1" si="157"/>
        <v>#NAME?</v>
      </c>
      <c r="DA352" s="244" t="e">
        <f t="shared" ca="1" si="157"/>
        <v>#NAME?</v>
      </c>
      <c r="DB352" s="244" t="e">
        <f t="shared" ca="1" si="157"/>
        <v>#NAME?</v>
      </c>
      <c r="DC352" s="244" t="e">
        <f t="shared" ca="1" si="157"/>
        <v>#NAME?</v>
      </c>
      <c r="DD352" s="244" t="e">
        <f t="shared" ca="1" si="157"/>
        <v>#NAME?</v>
      </c>
      <c r="DE352" s="244" t="e">
        <f t="shared" ca="1" si="157"/>
        <v>#NAME?</v>
      </c>
      <c r="DF352" s="244" t="e">
        <f t="shared" ca="1" si="157"/>
        <v>#NAME?</v>
      </c>
      <c r="DG352" s="244" t="e">
        <f t="shared" ca="1" si="157"/>
        <v>#NAME?</v>
      </c>
      <c r="DH352" s="244" t="e">
        <f t="shared" ca="1" si="157"/>
        <v>#NAME?</v>
      </c>
      <c r="DI352" s="244" t="e">
        <f t="shared" ca="1" si="155"/>
        <v>#NAME?</v>
      </c>
      <c r="DJ352" s="244" t="e">
        <f t="shared" ca="1" si="155"/>
        <v>#NAME?</v>
      </c>
      <c r="DK352" s="244" t="e">
        <f t="shared" ca="1" si="155"/>
        <v>#NAME?</v>
      </c>
      <c r="DL352" s="244" t="e">
        <f t="shared" ca="1" si="155"/>
        <v>#NAME?</v>
      </c>
      <c r="DM352" s="244" t="e">
        <f t="shared" ca="1" si="155"/>
        <v>#NAME?</v>
      </c>
      <c r="DN352" s="244" t="e">
        <f t="shared" ca="1" si="155"/>
        <v>#NAME?</v>
      </c>
      <c r="DO352" s="244" t="e">
        <f t="shared" ca="1" si="155"/>
        <v>#NAME?</v>
      </c>
    </row>
    <row r="353" spans="2:119" ht="16.5" thickBot="1">
      <c r="B353" s="296"/>
      <c r="C353" s="297">
        <f t="shared" si="150"/>
        <v>126.68617923036871</v>
      </c>
      <c r="D353" s="298" t="s">
        <v>10996</v>
      </c>
      <c r="E353" s="293">
        <f t="shared" si="161"/>
        <v>125.30360400948862</v>
      </c>
      <c r="F353" s="221">
        <f t="shared" si="152"/>
        <v>364.52091262792328</v>
      </c>
      <c r="G353" s="221">
        <f t="shared" si="152"/>
        <v>364.14410399608317</v>
      </c>
      <c r="H353" s="221">
        <f t="shared" si="152"/>
        <v>363.76894035098269</v>
      </c>
      <c r="I353" s="221">
        <f t="shared" si="152"/>
        <v>363.25576057188061</v>
      </c>
      <c r="J353" s="221">
        <f t="shared" si="152"/>
        <v>362.74565255827861</v>
      </c>
      <c r="K353" s="221">
        <f t="shared" si="152"/>
        <v>362.23859438821876</v>
      </c>
      <c r="L353" s="221">
        <f t="shared" si="152"/>
        <v>361.55202721025501</v>
      </c>
      <c r="M353" s="221">
        <f t="shared" si="152"/>
        <v>360.69037348768194</v>
      </c>
      <c r="N353" s="221">
        <f t="shared" si="152"/>
        <v>359.83755695871514</v>
      </c>
      <c r="O353" s="221">
        <f t="shared" si="149"/>
        <v>358.50873536146435</v>
      </c>
      <c r="P353" s="221">
        <f t="shared" si="149"/>
        <v>357.2012592659994</v>
      </c>
      <c r="Q353" s="221">
        <f t="shared" si="149"/>
        <v>355.2369891220585</v>
      </c>
      <c r="R353" s="221">
        <f t="shared" si="149"/>
        <v>352.58330104034781</v>
      </c>
      <c r="S353" s="221">
        <f t="shared" si="162"/>
        <v>350.0184409255628</v>
      </c>
      <c r="T353" s="221">
        <f t="shared" si="162"/>
        <v>346.89414924454934</v>
      </c>
      <c r="U353" s="221">
        <f t="shared" si="162"/>
        <v>342.92929725379054</v>
      </c>
      <c r="V353" s="221">
        <f t="shared" si="162"/>
        <v>323.03976676765825</v>
      </c>
      <c r="W353" s="221">
        <f t="shared" si="162"/>
        <v>296.98978323985733</v>
      </c>
      <c r="Z353" s="296"/>
      <c r="AA353" s="294">
        <f t="shared" si="141"/>
        <v>9.6500000000000002E-2</v>
      </c>
      <c r="AB353" s="298" t="s">
        <v>10996</v>
      </c>
      <c r="AC353" s="295">
        <v>8.0999999999999996E-3</v>
      </c>
      <c r="AD353" s="222" t="e">
        <f t="shared" ref="AD353:AP416" ca="1" si="165">$AA353*$AC353*AD$88</f>
        <v>#NAME?</v>
      </c>
      <c r="AE353" s="222" t="e">
        <f t="shared" ca="1" si="165"/>
        <v>#NAME?</v>
      </c>
      <c r="AF353" s="222" t="e">
        <f t="shared" ca="1" si="165"/>
        <v>#NAME?</v>
      </c>
      <c r="AG353" s="222" t="e">
        <f t="shared" ca="1" si="163"/>
        <v>#NAME?</v>
      </c>
      <c r="AH353" s="222" t="e">
        <f t="shared" ca="1" si="163"/>
        <v>#NAME?</v>
      </c>
      <c r="AI353" s="222" t="e">
        <f t="shared" ca="1" si="163"/>
        <v>#NAME?</v>
      </c>
      <c r="AJ353" s="222" t="e">
        <f t="shared" ca="1" si="163"/>
        <v>#NAME?</v>
      </c>
      <c r="AK353" s="222" t="e">
        <f t="shared" ca="1" si="163"/>
        <v>#NAME?</v>
      </c>
      <c r="AL353" s="222" t="e">
        <f t="shared" ca="1" si="153"/>
        <v>#NAME?</v>
      </c>
      <c r="AM353" s="222" t="e">
        <f t="shared" ca="1" si="153"/>
        <v>#NAME?</v>
      </c>
      <c r="AN353" s="222" t="e">
        <f t="shared" ca="1" si="153"/>
        <v>#NAME?</v>
      </c>
      <c r="AO353" s="222" t="e">
        <f t="shared" ca="1" si="153"/>
        <v>#NAME?</v>
      </c>
      <c r="AP353" s="222" t="e">
        <f t="shared" ca="1" si="153"/>
        <v>#NAME?</v>
      </c>
      <c r="AQ353" s="222" t="e">
        <f t="shared" ca="1" si="153"/>
        <v>#NAME?</v>
      </c>
      <c r="AR353" s="222" t="e">
        <f t="shared" ca="1" si="153"/>
        <v>#NAME?</v>
      </c>
      <c r="AS353" s="222" t="e">
        <f t="shared" ca="1" si="158"/>
        <v>#NAME?</v>
      </c>
      <c r="AT353" s="222" t="e">
        <f t="shared" ca="1" si="158"/>
        <v>#NAME?</v>
      </c>
      <c r="AU353" s="222" t="e">
        <f t="shared" ca="1" si="158"/>
        <v>#NAME?</v>
      </c>
      <c r="AX353" s="296"/>
      <c r="AZ353" s="298" t="s">
        <v>10996</v>
      </c>
      <c r="BB353" s="244" t="e">
        <f t="shared" ca="1" si="160"/>
        <v>#NAME?</v>
      </c>
      <c r="BC353" s="244" t="e">
        <f t="shared" ca="1" si="159"/>
        <v>#NAME?</v>
      </c>
      <c r="BD353" s="244" t="e">
        <f t="shared" ca="1" si="159"/>
        <v>#NAME?</v>
      </c>
      <c r="BE353" s="244" t="e">
        <f t="shared" ca="1" si="159"/>
        <v>#NAME?</v>
      </c>
      <c r="BF353" s="244" t="e">
        <f t="shared" ca="1" si="159"/>
        <v>#NAME?</v>
      </c>
      <c r="BG353" s="244" t="e">
        <f t="shared" ca="1" si="159"/>
        <v>#NAME?</v>
      </c>
      <c r="BH353" s="244" t="e">
        <f t="shared" ca="1" si="159"/>
        <v>#NAME?</v>
      </c>
      <c r="BI353" s="244" t="e">
        <f t="shared" ca="1" si="159"/>
        <v>#NAME?</v>
      </c>
      <c r="BJ353" s="244" t="e">
        <f t="shared" ca="1" si="159"/>
        <v>#NAME?</v>
      </c>
      <c r="BK353" s="244" t="e">
        <f t="shared" ca="1" si="159"/>
        <v>#NAME?</v>
      </c>
      <c r="BL353" s="244" t="e">
        <f t="shared" ca="1" si="159"/>
        <v>#NAME?</v>
      </c>
      <c r="BM353" s="244" t="e">
        <f t="shared" ca="1" si="159"/>
        <v>#NAME?</v>
      </c>
      <c r="BN353" s="244" t="e">
        <f t="shared" ca="1" si="159"/>
        <v>#NAME?</v>
      </c>
      <c r="BO353" s="244" t="e">
        <f t="shared" ca="1" si="159"/>
        <v>#NAME?</v>
      </c>
      <c r="BP353" s="244" t="e">
        <f t="shared" ca="1" si="159"/>
        <v>#NAME?</v>
      </c>
      <c r="BQ353" s="244" t="e">
        <f t="shared" ca="1" si="159"/>
        <v>#NAME?</v>
      </c>
      <c r="BR353" s="244" t="e">
        <f t="shared" ca="1" si="164"/>
        <v>#NAME?</v>
      </c>
      <c r="BS353" s="244" t="e">
        <f t="shared" ca="1" si="164"/>
        <v>#NAME?</v>
      </c>
      <c r="BV353" s="296"/>
      <c r="BX353" s="298" t="s">
        <v>10996</v>
      </c>
      <c r="BZ353" s="244" t="e">
        <f t="shared" ca="1" si="156"/>
        <v>#NAME?</v>
      </c>
      <c r="CA353" s="244" t="e">
        <f t="shared" ca="1" si="156"/>
        <v>#NAME?</v>
      </c>
      <c r="CB353" s="244" t="e">
        <f t="shared" ca="1" si="156"/>
        <v>#NAME?</v>
      </c>
      <c r="CC353" s="244" t="e">
        <f t="shared" ca="1" si="156"/>
        <v>#NAME?</v>
      </c>
      <c r="CD353" s="244" t="e">
        <f t="shared" ca="1" si="156"/>
        <v>#NAME?</v>
      </c>
      <c r="CE353" s="244" t="e">
        <f t="shared" ca="1" si="156"/>
        <v>#NAME?</v>
      </c>
      <c r="CF353" s="244" t="e">
        <f t="shared" ca="1" si="156"/>
        <v>#NAME?</v>
      </c>
      <c r="CG353" s="244" t="e">
        <f t="shared" ca="1" si="156"/>
        <v>#NAME?</v>
      </c>
      <c r="CH353" s="244" t="e">
        <f t="shared" ca="1" si="156"/>
        <v>#NAME?</v>
      </c>
      <c r="CI353" s="244" t="e">
        <f t="shared" ca="1" si="156"/>
        <v>#NAME?</v>
      </c>
      <c r="CJ353" s="244" t="e">
        <f t="shared" ca="1" si="156"/>
        <v>#NAME?</v>
      </c>
      <c r="CK353" s="244" t="e">
        <f t="shared" ca="1" si="154"/>
        <v>#NAME?</v>
      </c>
      <c r="CL353" s="244" t="e">
        <f t="shared" ca="1" si="154"/>
        <v>#NAME?</v>
      </c>
      <c r="CM353" s="244" t="e">
        <f t="shared" ca="1" si="154"/>
        <v>#NAME?</v>
      </c>
      <c r="CN353" s="244" t="e">
        <f t="shared" ca="1" si="154"/>
        <v>#NAME?</v>
      </c>
      <c r="CO353" s="244" t="e">
        <f t="shared" ca="1" si="154"/>
        <v>#NAME?</v>
      </c>
      <c r="CP353" s="244" t="e">
        <f t="shared" ca="1" si="154"/>
        <v>#NAME?</v>
      </c>
      <c r="CQ353" s="244" t="e">
        <f t="shared" ca="1" si="154"/>
        <v>#NAME?</v>
      </c>
      <c r="CT353" s="296"/>
      <c r="CV353" s="298" t="s">
        <v>10996</v>
      </c>
      <c r="CX353" s="244" t="e">
        <f t="shared" ca="1" si="157"/>
        <v>#NAME?</v>
      </c>
      <c r="CY353" s="244" t="e">
        <f t="shared" ca="1" si="157"/>
        <v>#NAME?</v>
      </c>
      <c r="CZ353" s="244" t="e">
        <f t="shared" ca="1" si="157"/>
        <v>#NAME?</v>
      </c>
      <c r="DA353" s="244" t="e">
        <f t="shared" ca="1" si="157"/>
        <v>#NAME?</v>
      </c>
      <c r="DB353" s="244" t="e">
        <f t="shared" ca="1" si="157"/>
        <v>#NAME?</v>
      </c>
      <c r="DC353" s="244" t="e">
        <f t="shared" ca="1" si="157"/>
        <v>#NAME?</v>
      </c>
      <c r="DD353" s="244" t="e">
        <f t="shared" ca="1" si="157"/>
        <v>#NAME?</v>
      </c>
      <c r="DE353" s="244" t="e">
        <f t="shared" ca="1" si="157"/>
        <v>#NAME?</v>
      </c>
      <c r="DF353" s="244" t="e">
        <f t="shared" ca="1" si="157"/>
        <v>#NAME?</v>
      </c>
      <c r="DG353" s="244" t="e">
        <f t="shared" ca="1" si="157"/>
        <v>#NAME?</v>
      </c>
      <c r="DH353" s="244" t="e">
        <f t="shared" ca="1" si="157"/>
        <v>#NAME?</v>
      </c>
      <c r="DI353" s="244" t="e">
        <f t="shared" ca="1" si="155"/>
        <v>#NAME?</v>
      </c>
      <c r="DJ353" s="244" t="e">
        <f t="shared" ca="1" si="155"/>
        <v>#NAME?</v>
      </c>
      <c r="DK353" s="244" t="e">
        <f t="shared" ca="1" si="155"/>
        <v>#NAME?</v>
      </c>
      <c r="DL353" s="244" t="e">
        <f t="shared" ca="1" si="155"/>
        <v>#NAME?</v>
      </c>
      <c r="DM353" s="244" t="e">
        <f t="shared" ca="1" si="155"/>
        <v>#NAME?</v>
      </c>
      <c r="DN353" s="244" t="e">
        <f t="shared" ca="1" si="155"/>
        <v>#NAME?</v>
      </c>
      <c r="DO353" s="244" t="e">
        <f t="shared" ca="1" si="155"/>
        <v>#NAME?</v>
      </c>
    </row>
    <row r="354" spans="2:119" ht="16.5" thickBot="1">
      <c r="B354" s="296"/>
      <c r="C354" s="297">
        <f t="shared" si="150"/>
        <v>126.68617923036871</v>
      </c>
      <c r="D354" s="298" t="s">
        <v>10998</v>
      </c>
      <c r="E354" s="293">
        <f t="shared" si="161"/>
        <v>122.00560181806223</v>
      </c>
      <c r="F354" s="221">
        <f t="shared" si="152"/>
        <v>361.22291043649687</v>
      </c>
      <c r="G354" s="221">
        <f t="shared" si="152"/>
        <v>360.84610180465677</v>
      </c>
      <c r="H354" s="221">
        <f t="shared" si="152"/>
        <v>360.47093815955628</v>
      </c>
      <c r="I354" s="221">
        <f t="shared" si="152"/>
        <v>359.95775838045427</v>
      </c>
      <c r="J354" s="221">
        <f t="shared" si="152"/>
        <v>359.44765036685226</v>
      </c>
      <c r="K354" s="221">
        <f t="shared" si="152"/>
        <v>358.94059219679235</v>
      </c>
      <c r="L354" s="221">
        <f t="shared" si="152"/>
        <v>358.2540250188286</v>
      </c>
      <c r="M354" s="221">
        <f t="shared" si="152"/>
        <v>357.39237129625553</v>
      </c>
      <c r="N354" s="221">
        <f t="shared" si="152"/>
        <v>356.53955476728879</v>
      </c>
      <c r="O354" s="221">
        <f t="shared" si="149"/>
        <v>355.210733170038</v>
      </c>
      <c r="P354" s="221">
        <f t="shared" si="149"/>
        <v>353.90325707457299</v>
      </c>
      <c r="Q354" s="221">
        <f t="shared" si="149"/>
        <v>351.9389869306321</v>
      </c>
      <c r="R354" s="221">
        <f t="shared" si="149"/>
        <v>349.2852988489214</v>
      </c>
      <c r="S354" s="221">
        <f t="shared" si="162"/>
        <v>346.72043873413639</v>
      </c>
      <c r="T354" s="221">
        <f t="shared" si="162"/>
        <v>343.59614705312293</v>
      </c>
      <c r="U354" s="221">
        <f t="shared" si="162"/>
        <v>339.63129506236413</v>
      </c>
      <c r="V354" s="221">
        <f t="shared" si="162"/>
        <v>319.74176457623184</v>
      </c>
      <c r="W354" s="221">
        <f t="shared" si="162"/>
        <v>293.69178104843093</v>
      </c>
      <c r="Z354" s="296"/>
      <c r="AA354" s="294">
        <f t="shared" si="141"/>
        <v>9.6500000000000002E-2</v>
      </c>
      <c r="AB354" s="298" t="s">
        <v>10998</v>
      </c>
      <c r="AC354" s="295">
        <v>3.5999999999999999E-3</v>
      </c>
      <c r="AD354" s="222" t="e">
        <f t="shared" ca="1" si="165"/>
        <v>#NAME?</v>
      </c>
      <c r="AE354" s="222" t="e">
        <f t="shared" ca="1" si="165"/>
        <v>#NAME?</v>
      </c>
      <c r="AF354" s="222" t="e">
        <f t="shared" ca="1" si="165"/>
        <v>#NAME?</v>
      </c>
      <c r="AG354" s="222" t="e">
        <f t="shared" ca="1" si="163"/>
        <v>#NAME?</v>
      </c>
      <c r="AH354" s="222" t="e">
        <f t="shared" ca="1" si="163"/>
        <v>#NAME?</v>
      </c>
      <c r="AI354" s="222" t="e">
        <f t="shared" ca="1" si="163"/>
        <v>#NAME?</v>
      </c>
      <c r="AJ354" s="222" t="e">
        <f t="shared" ca="1" si="163"/>
        <v>#NAME?</v>
      </c>
      <c r="AK354" s="222" t="e">
        <f t="shared" ca="1" si="163"/>
        <v>#NAME?</v>
      </c>
      <c r="AL354" s="222" t="e">
        <f t="shared" ca="1" si="153"/>
        <v>#NAME?</v>
      </c>
      <c r="AM354" s="222" t="e">
        <f t="shared" ca="1" si="153"/>
        <v>#NAME?</v>
      </c>
      <c r="AN354" s="222" t="e">
        <f t="shared" ca="1" si="153"/>
        <v>#NAME?</v>
      </c>
      <c r="AO354" s="222" t="e">
        <f t="shared" ca="1" si="153"/>
        <v>#NAME?</v>
      </c>
      <c r="AP354" s="222" t="e">
        <f t="shared" ca="1" si="153"/>
        <v>#NAME?</v>
      </c>
      <c r="AQ354" s="222" t="e">
        <f t="shared" ca="1" si="153"/>
        <v>#NAME?</v>
      </c>
      <c r="AR354" s="222" t="e">
        <f t="shared" ca="1" si="153"/>
        <v>#NAME?</v>
      </c>
      <c r="AS354" s="222" t="e">
        <f t="shared" ca="1" si="158"/>
        <v>#NAME?</v>
      </c>
      <c r="AT354" s="222" t="e">
        <f t="shared" ca="1" si="158"/>
        <v>#NAME?</v>
      </c>
      <c r="AU354" s="222" t="e">
        <f t="shared" ca="1" si="158"/>
        <v>#NAME?</v>
      </c>
      <c r="AX354" s="296"/>
      <c r="AZ354" s="298" t="s">
        <v>10998</v>
      </c>
      <c r="BB354" s="244" t="e">
        <f t="shared" ca="1" si="160"/>
        <v>#NAME?</v>
      </c>
      <c r="BC354" s="244" t="e">
        <f t="shared" ca="1" si="159"/>
        <v>#NAME?</v>
      </c>
      <c r="BD354" s="244" t="e">
        <f t="shared" ca="1" si="159"/>
        <v>#NAME?</v>
      </c>
      <c r="BE354" s="244" t="e">
        <f t="shared" ca="1" si="159"/>
        <v>#NAME?</v>
      </c>
      <c r="BF354" s="244" t="e">
        <f t="shared" ca="1" si="159"/>
        <v>#NAME?</v>
      </c>
      <c r="BG354" s="244" t="e">
        <f t="shared" ca="1" si="159"/>
        <v>#NAME?</v>
      </c>
      <c r="BH354" s="244" t="e">
        <f t="shared" ca="1" si="159"/>
        <v>#NAME?</v>
      </c>
      <c r="BI354" s="244" t="e">
        <f t="shared" ca="1" si="159"/>
        <v>#NAME?</v>
      </c>
      <c r="BJ354" s="244" t="e">
        <f t="shared" ca="1" si="159"/>
        <v>#NAME?</v>
      </c>
      <c r="BK354" s="244" t="e">
        <f t="shared" ca="1" si="159"/>
        <v>#NAME?</v>
      </c>
      <c r="BL354" s="244" t="e">
        <f t="shared" ca="1" si="159"/>
        <v>#NAME?</v>
      </c>
      <c r="BM354" s="244" t="e">
        <f t="shared" ca="1" si="159"/>
        <v>#NAME?</v>
      </c>
      <c r="BN354" s="244" t="e">
        <f t="shared" ca="1" si="159"/>
        <v>#NAME?</v>
      </c>
      <c r="BO354" s="244" t="e">
        <f t="shared" ca="1" si="159"/>
        <v>#NAME?</v>
      </c>
      <c r="BP354" s="244" t="e">
        <f t="shared" ca="1" si="159"/>
        <v>#NAME?</v>
      </c>
      <c r="BQ354" s="244" t="e">
        <f t="shared" ca="1" si="159"/>
        <v>#NAME?</v>
      </c>
      <c r="BR354" s="244" t="e">
        <f t="shared" ca="1" si="164"/>
        <v>#NAME?</v>
      </c>
      <c r="BS354" s="244" t="e">
        <f t="shared" ca="1" si="164"/>
        <v>#NAME?</v>
      </c>
      <c r="BV354" s="296"/>
      <c r="BX354" s="298" t="s">
        <v>10998</v>
      </c>
      <c r="BZ354" s="244" t="e">
        <f t="shared" ca="1" si="156"/>
        <v>#NAME?</v>
      </c>
      <c r="CA354" s="244" t="e">
        <f t="shared" ca="1" si="156"/>
        <v>#NAME?</v>
      </c>
      <c r="CB354" s="244" t="e">
        <f t="shared" ca="1" si="156"/>
        <v>#NAME?</v>
      </c>
      <c r="CC354" s="244" t="e">
        <f t="shared" ca="1" si="156"/>
        <v>#NAME?</v>
      </c>
      <c r="CD354" s="244" t="e">
        <f t="shared" ca="1" si="156"/>
        <v>#NAME?</v>
      </c>
      <c r="CE354" s="244" t="e">
        <f t="shared" ca="1" si="156"/>
        <v>#NAME?</v>
      </c>
      <c r="CF354" s="244" t="e">
        <f t="shared" ca="1" si="156"/>
        <v>#NAME?</v>
      </c>
      <c r="CG354" s="244" t="e">
        <f t="shared" ca="1" si="156"/>
        <v>#NAME?</v>
      </c>
      <c r="CH354" s="244" t="e">
        <f t="shared" ca="1" si="156"/>
        <v>#NAME?</v>
      </c>
      <c r="CI354" s="244" t="e">
        <f t="shared" ca="1" si="156"/>
        <v>#NAME?</v>
      </c>
      <c r="CJ354" s="244" t="e">
        <f t="shared" ca="1" si="156"/>
        <v>#NAME?</v>
      </c>
      <c r="CK354" s="244" t="e">
        <f t="shared" ca="1" si="154"/>
        <v>#NAME?</v>
      </c>
      <c r="CL354" s="244" t="e">
        <f t="shared" ca="1" si="154"/>
        <v>#NAME?</v>
      </c>
      <c r="CM354" s="244" t="e">
        <f t="shared" ca="1" si="154"/>
        <v>#NAME?</v>
      </c>
      <c r="CN354" s="244" t="e">
        <f t="shared" ca="1" si="154"/>
        <v>#NAME?</v>
      </c>
      <c r="CO354" s="244" t="e">
        <f t="shared" ca="1" si="154"/>
        <v>#NAME?</v>
      </c>
      <c r="CP354" s="244" t="e">
        <f t="shared" ca="1" si="154"/>
        <v>#NAME?</v>
      </c>
      <c r="CQ354" s="244" t="e">
        <f t="shared" ca="1" si="154"/>
        <v>#NAME?</v>
      </c>
      <c r="CT354" s="296"/>
      <c r="CV354" s="298" t="s">
        <v>10998</v>
      </c>
      <c r="CX354" s="244" t="e">
        <f t="shared" ca="1" si="157"/>
        <v>#NAME?</v>
      </c>
      <c r="CY354" s="244" t="e">
        <f t="shared" ca="1" si="157"/>
        <v>#NAME?</v>
      </c>
      <c r="CZ354" s="244" t="e">
        <f t="shared" ca="1" si="157"/>
        <v>#NAME?</v>
      </c>
      <c r="DA354" s="244" t="e">
        <f t="shared" ca="1" si="157"/>
        <v>#NAME?</v>
      </c>
      <c r="DB354" s="244" t="e">
        <f t="shared" ca="1" si="157"/>
        <v>#NAME?</v>
      </c>
      <c r="DC354" s="244" t="e">
        <f t="shared" ca="1" si="157"/>
        <v>#NAME?</v>
      </c>
      <c r="DD354" s="244" t="e">
        <f t="shared" ca="1" si="157"/>
        <v>#NAME?</v>
      </c>
      <c r="DE354" s="244" t="e">
        <f t="shared" ca="1" si="157"/>
        <v>#NAME?</v>
      </c>
      <c r="DF354" s="244" t="e">
        <f t="shared" ca="1" si="157"/>
        <v>#NAME?</v>
      </c>
      <c r="DG354" s="244" t="e">
        <f t="shared" ca="1" si="157"/>
        <v>#NAME?</v>
      </c>
      <c r="DH354" s="244" t="e">
        <f t="shared" ca="1" si="157"/>
        <v>#NAME?</v>
      </c>
      <c r="DI354" s="244" t="e">
        <f t="shared" ca="1" si="155"/>
        <v>#NAME?</v>
      </c>
      <c r="DJ354" s="244" t="e">
        <f t="shared" ca="1" si="155"/>
        <v>#NAME?</v>
      </c>
      <c r="DK354" s="244" t="e">
        <f t="shared" ca="1" si="155"/>
        <v>#NAME?</v>
      </c>
      <c r="DL354" s="244" t="e">
        <f t="shared" ca="1" si="155"/>
        <v>#NAME?</v>
      </c>
      <c r="DM354" s="244" t="e">
        <f t="shared" ca="1" si="155"/>
        <v>#NAME?</v>
      </c>
      <c r="DN354" s="244" t="e">
        <f t="shared" ca="1" si="155"/>
        <v>#NAME?</v>
      </c>
      <c r="DO354" s="244" t="e">
        <f t="shared" ca="1" si="155"/>
        <v>#NAME?</v>
      </c>
    </row>
    <row r="355" spans="2:119" ht="16.5" thickBot="1">
      <c r="B355" s="296"/>
      <c r="C355" s="297">
        <f t="shared" si="150"/>
        <v>126.68617923036871</v>
      </c>
      <c r="D355" s="298" t="s">
        <v>11000</v>
      </c>
      <c r="E355" s="293">
        <f t="shared" si="161"/>
        <v>117.99361270581863</v>
      </c>
      <c r="F355" s="221">
        <f t="shared" si="152"/>
        <v>357.21092132425326</v>
      </c>
      <c r="G355" s="221">
        <f t="shared" si="152"/>
        <v>356.83411269241321</v>
      </c>
      <c r="H355" s="221">
        <f t="shared" si="152"/>
        <v>356.45894904731267</v>
      </c>
      <c r="I355" s="221">
        <f t="shared" si="152"/>
        <v>355.94576926821065</v>
      </c>
      <c r="J355" s="221">
        <f t="shared" si="152"/>
        <v>355.43566125460865</v>
      </c>
      <c r="K355" s="221">
        <f t="shared" si="152"/>
        <v>354.92860308454874</v>
      </c>
      <c r="L355" s="221">
        <f t="shared" si="152"/>
        <v>354.24203590658499</v>
      </c>
      <c r="M355" s="221">
        <f t="shared" si="152"/>
        <v>353.38038218401198</v>
      </c>
      <c r="N355" s="221">
        <f t="shared" si="152"/>
        <v>352.52756565504518</v>
      </c>
      <c r="O355" s="221">
        <f t="shared" si="149"/>
        <v>351.19874405779439</v>
      </c>
      <c r="P355" s="221">
        <f t="shared" si="149"/>
        <v>349.89126796232938</v>
      </c>
      <c r="Q355" s="221">
        <f t="shared" si="149"/>
        <v>347.92699781838849</v>
      </c>
      <c r="R355" s="221">
        <f t="shared" si="149"/>
        <v>345.27330973667779</v>
      </c>
      <c r="S355" s="221">
        <f t="shared" si="162"/>
        <v>342.70844962189278</v>
      </c>
      <c r="T355" s="221">
        <f t="shared" si="162"/>
        <v>339.58415794087932</v>
      </c>
      <c r="U355" s="221">
        <f t="shared" si="162"/>
        <v>335.61930595012052</v>
      </c>
      <c r="V355" s="221">
        <f t="shared" si="162"/>
        <v>315.72977546398829</v>
      </c>
      <c r="W355" s="221">
        <f t="shared" si="162"/>
        <v>289.67979193618737</v>
      </c>
      <c r="Z355" s="296"/>
      <c r="AA355" s="294">
        <f t="shared" si="141"/>
        <v>9.6500000000000002E-2</v>
      </c>
      <c r="AB355" s="298" t="s">
        <v>11000</v>
      </c>
      <c r="AC355" s="295">
        <v>2.0999999999999999E-3</v>
      </c>
      <c r="AD355" s="222" t="e">
        <f t="shared" ca="1" si="165"/>
        <v>#NAME?</v>
      </c>
      <c r="AE355" s="222" t="e">
        <f t="shared" ca="1" si="165"/>
        <v>#NAME?</v>
      </c>
      <c r="AF355" s="222" t="e">
        <f t="shared" ca="1" si="165"/>
        <v>#NAME?</v>
      </c>
      <c r="AG355" s="222" t="e">
        <f t="shared" ca="1" si="163"/>
        <v>#NAME?</v>
      </c>
      <c r="AH355" s="222" t="e">
        <f t="shared" ca="1" si="163"/>
        <v>#NAME?</v>
      </c>
      <c r="AI355" s="222" t="e">
        <f t="shared" ca="1" si="163"/>
        <v>#NAME?</v>
      </c>
      <c r="AJ355" s="222" t="e">
        <f t="shared" ca="1" si="163"/>
        <v>#NAME?</v>
      </c>
      <c r="AK355" s="222" t="e">
        <f t="shared" ca="1" si="163"/>
        <v>#NAME?</v>
      </c>
      <c r="AL355" s="222" t="e">
        <f t="shared" ca="1" si="153"/>
        <v>#NAME?</v>
      </c>
      <c r="AM355" s="222" t="e">
        <f t="shared" ca="1" si="153"/>
        <v>#NAME?</v>
      </c>
      <c r="AN355" s="222" t="e">
        <f t="shared" ca="1" si="153"/>
        <v>#NAME?</v>
      </c>
      <c r="AO355" s="222" t="e">
        <f t="shared" ca="1" si="153"/>
        <v>#NAME?</v>
      </c>
      <c r="AP355" s="222" t="e">
        <f t="shared" ca="1" si="153"/>
        <v>#NAME?</v>
      </c>
      <c r="AQ355" s="222" t="e">
        <f t="shared" ca="1" si="153"/>
        <v>#NAME?</v>
      </c>
      <c r="AR355" s="222" t="e">
        <f t="shared" ca="1" si="153"/>
        <v>#NAME?</v>
      </c>
      <c r="AS355" s="222" t="e">
        <f t="shared" ca="1" si="158"/>
        <v>#NAME?</v>
      </c>
      <c r="AT355" s="222" t="e">
        <f t="shared" ca="1" si="158"/>
        <v>#NAME?</v>
      </c>
      <c r="AU355" s="222" t="e">
        <f t="shared" ca="1" si="158"/>
        <v>#NAME?</v>
      </c>
      <c r="AX355" s="296"/>
      <c r="AZ355" s="298" t="s">
        <v>11000</v>
      </c>
      <c r="BB355" s="244" t="e">
        <f t="shared" ca="1" si="160"/>
        <v>#NAME?</v>
      </c>
      <c r="BC355" s="244" t="e">
        <f t="shared" ca="1" si="159"/>
        <v>#NAME?</v>
      </c>
      <c r="BD355" s="244" t="e">
        <f t="shared" ca="1" si="159"/>
        <v>#NAME?</v>
      </c>
      <c r="BE355" s="244" t="e">
        <f t="shared" ca="1" si="159"/>
        <v>#NAME?</v>
      </c>
      <c r="BF355" s="244" t="e">
        <f t="shared" ca="1" si="159"/>
        <v>#NAME?</v>
      </c>
      <c r="BG355" s="244" t="e">
        <f t="shared" ca="1" si="159"/>
        <v>#NAME?</v>
      </c>
      <c r="BH355" s="244" t="e">
        <f t="shared" ca="1" si="159"/>
        <v>#NAME?</v>
      </c>
      <c r="BI355" s="244" t="e">
        <f t="shared" ca="1" si="159"/>
        <v>#NAME?</v>
      </c>
      <c r="BJ355" s="244" t="e">
        <f t="shared" ca="1" si="159"/>
        <v>#NAME?</v>
      </c>
      <c r="BK355" s="244" t="e">
        <f t="shared" ca="1" si="159"/>
        <v>#NAME?</v>
      </c>
      <c r="BL355" s="244" t="e">
        <f t="shared" ca="1" si="159"/>
        <v>#NAME?</v>
      </c>
      <c r="BM355" s="244" t="e">
        <f t="shared" ca="1" si="159"/>
        <v>#NAME?</v>
      </c>
      <c r="BN355" s="244" t="e">
        <f t="shared" ca="1" si="159"/>
        <v>#NAME?</v>
      </c>
      <c r="BO355" s="244" t="e">
        <f t="shared" ca="1" si="159"/>
        <v>#NAME?</v>
      </c>
      <c r="BP355" s="244" t="e">
        <f t="shared" ca="1" si="159"/>
        <v>#NAME?</v>
      </c>
      <c r="BQ355" s="244" t="e">
        <f t="shared" ca="1" si="159"/>
        <v>#NAME?</v>
      </c>
      <c r="BR355" s="244" t="e">
        <f t="shared" ca="1" si="164"/>
        <v>#NAME?</v>
      </c>
      <c r="BS355" s="244" t="e">
        <f t="shared" ca="1" si="164"/>
        <v>#NAME?</v>
      </c>
      <c r="BV355" s="296"/>
      <c r="BX355" s="298" t="s">
        <v>11000</v>
      </c>
      <c r="BZ355" s="244" t="e">
        <f t="shared" ca="1" si="156"/>
        <v>#NAME?</v>
      </c>
      <c r="CA355" s="244" t="e">
        <f t="shared" ca="1" si="156"/>
        <v>#NAME?</v>
      </c>
      <c r="CB355" s="244" t="e">
        <f t="shared" ca="1" si="156"/>
        <v>#NAME?</v>
      </c>
      <c r="CC355" s="244" t="e">
        <f t="shared" ca="1" si="156"/>
        <v>#NAME?</v>
      </c>
      <c r="CD355" s="244" t="e">
        <f t="shared" ca="1" si="156"/>
        <v>#NAME?</v>
      </c>
      <c r="CE355" s="244" t="e">
        <f t="shared" ca="1" si="156"/>
        <v>#NAME?</v>
      </c>
      <c r="CF355" s="244" t="e">
        <f t="shared" ca="1" si="156"/>
        <v>#NAME?</v>
      </c>
      <c r="CG355" s="244" t="e">
        <f t="shared" ca="1" si="156"/>
        <v>#NAME?</v>
      </c>
      <c r="CH355" s="244" t="e">
        <f t="shared" ca="1" si="156"/>
        <v>#NAME?</v>
      </c>
      <c r="CI355" s="244" t="e">
        <f t="shared" ca="1" si="156"/>
        <v>#NAME?</v>
      </c>
      <c r="CJ355" s="244" t="e">
        <f t="shared" ca="1" si="156"/>
        <v>#NAME?</v>
      </c>
      <c r="CK355" s="244" t="e">
        <f t="shared" ca="1" si="154"/>
        <v>#NAME?</v>
      </c>
      <c r="CL355" s="244" t="e">
        <f t="shared" ca="1" si="154"/>
        <v>#NAME?</v>
      </c>
      <c r="CM355" s="244" t="e">
        <f t="shared" ca="1" si="154"/>
        <v>#NAME?</v>
      </c>
      <c r="CN355" s="244" t="e">
        <f t="shared" ca="1" si="154"/>
        <v>#NAME?</v>
      </c>
      <c r="CO355" s="244" t="e">
        <f t="shared" ca="1" si="154"/>
        <v>#NAME?</v>
      </c>
      <c r="CP355" s="244" t="e">
        <f t="shared" ca="1" si="154"/>
        <v>#NAME?</v>
      </c>
      <c r="CQ355" s="244" t="e">
        <f t="shared" ca="1" si="154"/>
        <v>#NAME?</v>
      </c>
      <c r="CT355" s="296"/>
      <c r="CV355" s="298" t="s">
        <v>11000</v>
      </c>
      <c r="CX355" s="244" t="e">
        <f t="shared" ca="1" si="157"/>
        <v>#NAME?</v>
      </c>
      <c r="CY355" s="244" t="e">
        <f t="shared" ca="1" si="157"/>
        <v>#NAME?</v>
      </c>
      <c r="CZ355" s="244" t="e">
        <f t="shared" ca="1" si="157"/>
        <v>#NAME?</v>
      </c>
      <c r="DA355" s="244" t="e">
        <f t="shared" ca="1" si="157"/>
        <v>#NAME?</v>
      </c>
      <c r="DB355" s="244" t="e">
        <f t="shared" ca="1" si="157"/>
        <v>#NAME?</v>
      </c>
      <c r="DC355" s="244" t="e">
        <f t="shared" ca="1" si="157"/>
        <v>#NAME?</v>
      </c>
      <c r="DD355" s="244" t="e">
        <f t="shared" ca="1" si="157"/>
        <v>#NAME?</v>
      </c>
      <c r="DE355" s="244" t="e">
        <f t="shared" ca="1" si="157"/>
        <v>#NAME?</v>
      </c>
      <c r="DF355" s="244" t="e">
        <f t="shared" ca="1" si="157"/>
        <v>#NAME?</v>
      </c>
      <c r="DG355" s="244" t="e">
        <f t="shared" ca="1" si="157"/>
        <v>#NAME?</v>
      </c>
      <c r="DH355" s="244" t="e">
        <f t="shared" ca="1" si="157"/>
        <v>#NAME?</v>
      </c>
      <c r="DI355" s="244" t="e">
        <f t="shared" ca="1" si="155"/>
        <v>#NAME?</v>
      </c>
      <c r="DJ355" s="244" t="e">
        <f t="shared" ca="1" si="155"/>
        <v>#NAME?</v>
      </c>
      <c r="DK355" s="244" t="e">
        <f t="shared" ca="1" si="155"/>
        <v>#NAME?</v>
      </c>
      <c r="DL355" s="244" t="e">
        <f t="shared" ca="1" si="155"/>
        <v>#NAME?</v>
      </c>
      <c r="DM355" s="244" t="e">
        <f t="shared" ca="1" si="155"/>
        <v>#NAME?</v>
      </c>
      <c r="DN355" s="244" t="e">
        <f t="shared" ca="1" si="155"/>
        <v>#NAME?</v>
      </c>
      <c r="DO355" s="244" t="e">
        <f t="shared" ca="1" si="155"/>
        <v>#NAME?</v>
      </c>
    </row>
    <row r="356" spans="2:119" ht="16.5" thickBot="1">
      <c r="B356" s="296"/>
      <c r="C356" s="297">
        <f t="shared" si="150"/>
        <v>126.68617923036871</v>
      </c>
      <c r="D356" s="298" t="s">
        <v>11001</v>
      </c>
      <c r="E356" s="293">
        <f t="shared" si="161"/>
        <v>112.91089982043992</v>
      </c>
      <c r="F356" s="221">
        <f t="shared" si="152"/>
        <v>352.12820843887454</v>
      </c>
      <c r="G356" s="221">
        <f t="shared" si="152"/>
        <v>351.75139980703449</v>
      </c>
      <c r="H356" s="221">
        <f t="shared" si="152"/>
        <v>351.37623616193395</v>
      </c>
      <c r="I356" s="221">
        <f t="shared" ref="H356:W419" si="166">I$88+$C356+$E356</f>
        <v>350.86305638283193</v>
      </c>
      <c r="J356" s="221">
        <f t="shared" si="166"/>
        <v>350.35294836922992</v>
      </c>
      <c r="K356" s="221">
        <f t="shared" si="166"/>
        <v>349.84589019917001</v>
      </c>
      <c r="L356" s="221">
        <f t="shared" si="166"/>
        <v>349.15932302120626</v>
      </c>
      <c r="M356" s="221">
        <f t="shared" si="166"/>
        <v>348.29766929863325</v>
      </c>
      <c r="N356" s="221">
        <f t="shared" si="166"/>
        <v>347.44485276966645</v>
      </c>
      <c r="O356" s="221">
        <f t="shared" si="149"/>
        <v>346.11603117241566</v>
      </c>
      <c r="P356" s="221">
        <f t="shared" si="149"/>
        <v>344.80855507695065</v>
      </c>
      <c r="Q356" s="221">
        <f t="shared" si="149"/>
        <v>342.84428493300976</v>
      </c>
      <c r="R356" s="221">
        <f t="shared" si="149"/>
        <v>340.19059685129906</v>
      </c>
      <c r="S356" s="221">
        <f t="shared" si="162"/>
        <v>337.62573673651411</v>
      </c>
      <c r="T356" s="221">
        <f t="shared" si="162"/>
        <v>334.50144505550065</v>
      </c>
      <c r="U356" s="221">
        <f t="shared" si="162"/>
        <v>330.53659306474179</v>
      </c>
      <c r="V356" s="221">
        <f t="shared" si="162"/>
        <v>310.64706257860956</v>
      </c>
      <c r="W356" s="221">
        <f t="shared" si="162"/>
        <v>284.59707905080865</v>
      </c>
      <c r="Z356" s="296"/>
      <c r="AA356" s="294">
        <f t="shared" si="141"/>
        <v>9.6500000000000002E-2</v>
      </c>
      <c r="AB356" s="298" t="s">
        <v>11001</v>
      </c>
      <c r="AC356" s="295">
        <v>1.5E-3</v>
      </c>
      <c r="AD356" s="222" t="e">
        <f t="shared" ca="1" si="165"/>
        <v>#NAME?</v>
      </c>
      <c r="AE356" s="222" t="e">
        <f t="shared" ca="1" si="165"/>
        <v>#NAME?</v>
      </c>
      <c r="AF356" s="222" t="e">
        <f t="shared" ca="1" si="165"/>
        <v>#NAME?</v>
      </c>
      <c r="AG356" s="222" t="e">
        <f t="shared" ca="1" si="163"/>
        <v>#NAME?</v>
      </c>
      <c r="AH356" s="222" t="e">
        <f t="shared" ca="1" si="163"/>
        <v>#NAME?</v>
      </c>
      <c r="AI356" s="222" t="e">
        <f t="shared" ca="1" si="163"/>
        <v>#NAME?</v>
      </c>
      <c r="AJ356" s="222" t="e">
        <f t="shared" ca="1" si="163"/>
        <v>#NAME?</v>
      </c>
      <c r="AK356" s="222" t="e">
        <f t="shared" ca="1" si="163"/>
        <v>#NAME?</v>
      </c>
      <c r="AL356" s="222" t="e">
        <f t="shared" ca="1" si="153"/>
        <v>#NAME?</v>
      </c>
      <c r="AM356" s="222" t="e">
        <f t="shared" ca="1" si="153"/>
        <v>#NAME?</v>
      </c>
      <c r="AN356" s="222" t="e">
        <f t="shared" ca="1" si="153"/>
        <v>#NAME?</v>
      </c>
      <c r="AO356" s="222" t="e">
        <f t="shared" ca="1" si="153"/>
        <v>#NAME?</v>
      </c>
      <c r="AP356" s="222" t="e">
        <f t="shared" ca="1" si="153"/>
        <v>#NAME?</v>
      </c>
      <c r="AQ356" s="222" t="e">
        <f t="shared" ca="1" si="153"/>
        <v>#NAME?</v>
      </c>
      <c r="AR356" s="222" t="e">
        <f t="shared" ca="1" si="153"/>
        <v>#NAME?</v>
      </c>
      <c r="AS356" s="222" t="e">
        <f t="shared" ca="1" si="158"/>
        <v>#NAME?</v>
      </c>
      <c r="AT356" s="222" t="e">
        <f t="shared" ca="1" si="158"/>
        <v>#NAME?</v>
      </c>
      <c r="AU356" s="222" t="e">
        <f t="shared" ca="1" si="158"/>
        <v>#NAME?</v>
      </c>
      <c r="AX356" s="296"/>
      <c r="AZ356" s="298" t="s">
        <v>11001</v>
      </c>
      <c r="BB356" s="244" t="e">
        <f t="shared" ca="1" si="160"/>
        <v>#NAME?</v>
      </c>
      <c r="BC356" s="244" t="e">
        <f t="shared" ca="1" si="159"/>
        <v>#NAME?</v>
      </c>
      <c r="BD356" s="244" t="e">
        <f t="shared" ca="1" si="159"/>
        <v>#NAME?</v>
      </c>
      <c r="BE356" s="244" t="e">
        <f t="shared" ca="1" si="159"/>
        <v>#NAME?</v>
      </c>
      <c r="BF356" s="244" t="e">
        <f t="shared" ca="1" si="159"/>
        <v>#NAME?</v>
      </c>
      <c r="BG356" s="244" t="e">
        <f t="shared" ca="1" si="159"/>
        <v>#NAME?</v>
      </c>
      <c r="BH356" s="244" t="e">
        <f t="shared" ca="1" si="159"/>
        <v>#NAME?</v>
      </c>
      <c r="BI356" s="244" t="e">
        <f t="shared" ca="1" si="159"/>
        <v>#NAME?</v>
      </c>
      <c r="BJ356" s="244" t="e">
        <f t="shared" ca="1" si="159"/>
        <v>#NAME?</v>
      </c>
      <c r="BK356" s="244" t="e">
        <f t="shared" ca="1" si="159"/>
        <v>#NAME?</v>
      </c>
      <c r="BL356" s="244" t="e">
        <f t="shared" ca="1" si="159"/>
        <v>#NAME?</v>
      </c>
      <c r="BM356" s="244" t="e">
        <f t="shared" ca="1" si="159"/>
        <v>#NAME?</v>
      </c>
      <c r="BN356" s="244" t="e">
        <f t="shared" ca="1" si="159"/>
        <v>#NAME?</v>
      </c>
      <c r="BO356" s="244" t="e">
        <f t="shared" ca="1" si="159"/>
        <v>#NAME?</v>
      </c>
      <c r="BP356" s="244" t="e">
        <f t="shared" ca="1" si="159"/>
        <v>#NAME?</v>
      </c>
      <c r="BQ356" s="244" t="e">
        <f t="shared" ca="1" si="159"/>
        <v>#NAME?</v>
      </c>
      <c r="BR356" s="244" t="e">
        <f t="shared" ca="1" si="164"/>
        <v>#NAME?</v>
      </c>
      <c r="BS356" s="244" t="e">
        <f t="shared" ca="1" si="164"/>
        <v>#NAME?</v>
      </c>
      <c r="BV356" s="296"/>
      <c r="BX356" s="298" t="s">
        <v>11001</v>
      </c>
      <c r="BZ356" s="244" t="e">
        <f t="shared" ca="1" si="156"/>
        <v>#NAME?</v>
      </c>
      <c r="CA356" s="244" t="e">
        <f t="shared" ca="1" si="156"/>
        <v>#NAME?</v>
      </c>
      <c r="CB356" s="244" t="e">
        <f t="shared" ca="1" si="156"/>
        <v>#NAME?</v>
      </c>
      <c r="CC356" s="244" t="e">
        <f t="shared" ca="1" si="156"/>
        <v>#NAME?</v>
      </c>
      <c r="CD356" s="244" t="e">
        <f t="shared" ca="1" si="156"/>
        <v>#NAME?</v>
      </c>
      <c r="CE356" s="244" t="e">
        <f t="shared" ca="1" si="156"/>
        <v>#NAME?</v>
      </c>
      <c r="CF356" s="244" t="e">
        <f t="shared" ca="1" si="156"/>
        <v>#NAME?</v>
      </c>
      <c r="CG356" s="244" t="e">
        <f t="shared" ca="1" si="156"/>
        <v>#NAME?</v>
      </c>
      <c r="CH356" s="244" t="e">
        <f t="shared" ca="1" si="156"/>
        <v>#NAME?</v>
      </c>
      <c r="CI356" s="244" t="e">
        <f t="shared" ca="1" si="156"/>
        <v>#NAME?</v>
      </c>
      <c r="CJ356" s="244" t="e">
        <f t="shared" ca="1" si="156"/>
        <v>#NAME?</v>
      </c>
      <c r="CK356" s="244" t="e">
        <f t="shared" ca="1" si="154"/>
        <v>#NAME?</v>
      </c>
      <c r="CL356" s="244" t="e">
        <f t="shared" ca="1" si="154"/>
        <v>#NAME?</v>
      </c>
      <c r="CM356" s="244" t="e">
        <f t="shared" ca="1" si="154"/>
        <v>#NAME?</v>
      </c>
      <c r="CN356" s="244" t="e">
        <f t="shared" ca="1" si="154"/>
        <v>#NAME?</v>
      </c>
      <c r="CO356" s="244" t="e">
        <f t="shared" ca="1" si="154"/>
        <v>#NAME?</v>
      </c>
      <c r="CP356" s="244" t="e">
        <f t="shared" ca="1" si="154"/>
        <v>#NAME?</v>
      </c>
      <c r="CQ356" s="244" t="e">
        <f t="shared" ca="1" si="154"/>
        <v>#NAME?</v>
      </c>
      <c r="CT356" s="296"/>
      <c r="CV356" s="298" t="s">
        <v>11001</v>
      </c>
      <c r="CX356" s="244" t="e">
        <f t="shared" ca="1" si="157"/>
        <v>#NAME?</v>
      </c>
      <c r="CY356" s="244" t="e">
        <f t="shared" ca="1" si="157"/>
        <v>#NAME?</v>
      </c>
      <c r="CZ356" s="244" t="e">
        <f t="shared" ca="1" si="157"/>
        <v>#NAME?</v>
      </c>
      <c r="DA356" s="244" t="e">
        <f t="shared" ca="1" si="157"/>
        <v>#NAME?</v>
      </c>
      <c r="DB356" s="244" t="e">
        <f t="shared" ca="1" si="157"/>
        <v>#NAME?</v>
      </c>
      <c r="DC356" s="244" t="e">
        <f t="shared" ca="1" si="157"/>
        <v>#NAME?</v>
      </c>
      <c r="DD356" s="244" t="e">
        <f t="shared" ca="1" si="157"/>
        <v>#NAME?</v>
      </c>
      <c r="DE356" s="244" t="e">
        <f t="shared" ca="1" si="157"/>
        <v>#NAME?</v>
      </c>
      <c r="DF356" s="244" t="e">
        <f t="shared" ca="1" si="157"/>
        <v>#NAME?</v>
      </c>
      <c r="DG356" s="244" t="e">
        <f t="shared" ca="1" si="157"/>
        <v>#NAME?</v>
      </c>
      <c r="DH356" s="244" t="e">
        <f t="shared" ca="1" si="157"/>
        <v>#NAME?</v>
      </c>
      <c r="DI356" s="244" t="e">
        <f t="shared" ca="1" si="155"/>
        <v>#NAME?</v>
      </c>
      <c r="DJ356" s="244" t="e">
        <f t="shared" ca="1" si="155"/>
        <v>#NAME?</v>
      </c>
      <c r="DK356" s="244" t="e">
        <f t="shared" ca="1" si="155"/>
        <v>#NAME?</v>
      </c>
      <c r="DL356" s="244" t="e">
        <f t="shared" ca="1" si="155"/>
        <v>#NAME?</v>
      </c>
      <c r="DM356" s="244" t="e">
        <f t="shared" ca="1" si="155"/>
        <v>#NAME?</v>
      </c>
      <c r="DN356" s="244" t="e">
        <f t="shared" ca="1" si="155"/>
        <v>#NAME?</v>
      </c>
      <c r="DO356" s="244" t="e">
        <f t="shared" ca="1" si="155"/>
        <v>#NAME?</v>
      </c>
    </row>
    <row r="357" spans="2:119" ht="16.5" thickBot="1">
      <c r="B357" s="296"/>
      <c r="C357" s="297">
        <f t="shared" si="150"/>
        <v>126.68617923036871</v>
      </c>
      <c r="D357" s="298" t="s">
        <v>11002</v>
      </c>
      <c r="E357" s="293">
        <f t="shared" si="161"/>
        <v>87.570560825095413</v>
      </c>
      <c r="F357" s="221">
        <f t="shared" ref="F357:G420" si="167">F$88+$C357+$E357</f>
        <v>326.78786944353004</v>
      </c>
      <c r="G357" s="221">
        <f t="shared" si="167"/>
        <v>326.41106081168994</v>
      </c>
      <c r="H357" s="221">
        <f t="shared" si="166"/>
        <v>326.03589716658945</v>
      </c>
      <c r="I357" s="221">
        <f t="shared" si="166"/>
        <v>325.52271738748743</v>
      </c>
      <c r="J357" s="221">
        <f t="shared" si="166"/>
        <v>325.01260937388543</v>
      </c>
      <c r="K357" s="221">
        <f t="shared" si="166"/>
        <v>324.50555120382552</v>
      </c>
      <c r="L357" s="221">
        <f t="shared" si="166"/>
        <v>323.81898402586177</v>
      </c>
      <c r="M357" s="221">
        <f t="shared" si="166"/>
        <v>322.9573303032887</v>
      </c>
      <c r="N357" s="221">
        <f t="shared" si="166"/>
        <v>322.10451377432196</v>
      </c>
      <c r="O357" s="221">
        <f t="shared" si="149"/>
        <v>320.77569217707116</v>
      </c>
      <c r="P357" s="221">
        <f t="shared" si="149"/>
        <v>319.46821608160616</v>
      </c>
      <c r="Q357" s="221">
        <f t="shared" si="149"/>
        <v>317.50394593766526</v>
      </c>
      <c r="R357" s="221">
        <f t="shared" si="149"/>
        <v>314.85025785595457</v>
      </c>
      <c r="S357" s="221">
        <f t="shared" si="162"/>
        <v>312.28539774116962</v>
      </c>
      <c r="T357" s="221">
        <f t="shared" si="162"/>
        <v>309.16110606015616</v>
      </c>
      <c r="U357" s="221">
        <f t="shared" si="162"/>
        <v>305.1962540693973</v>
      </c>
      <c r="V357" s="221">
        <f t="shared" si="162"/>
        <v>285.30672358326501</v>
      </c>
      <c r="W357" s="221">
        <f t="shared" si="162"/>
        <v>259.25674005546409</v>
      </c>
      <c r="Z357" s="296"/>
      <c r="AA357" s="294">
        <f t="shared" si="141"/>
        <v>9.6500000000000002E-2</v>
      </c>
      <c r="AB357" s="298" t="s">
        <v>11002</v>
      </c>
      <c r="AC357" s="295">
        <v>1.9E-3</v>
      </c>
      <c r="AD357" s="222" t="e">
        <f t="shared" ca="1" si="165"/>
        <v>#NAME?</v>
      </c>
      <c r="AE357" s="222" t="e">
        <f t="shared" ca="1" si="165"/>
        <v>#NAME?</v>
      </c>
      <c r="AF357" s="222" t="e">
        <f t="shared" ca="1" si="165"/>
        <v>#NAME?</v>
      </c>
      <c r="AG357" s="222" t="e">
        <f t="shared" ca="1" si="163"/>
        <v>#NAME?</v>
      </c>
      <c r="AH357" s="222" t="e">
        <f t="shared" ca="1" si="163"/>
        <v>#NAME?</v>
      </c>
      <c r="AI357" s="222" t="e">
        <f t="shared" ca="1" si="163"/>
        <v>#NAME?</v>
      </c>
      <c r="AJ357" s="222" t="e">
        <f t="shared" ca="1" si="163"/>
        <v>#NAME?</v>
      </c>
      <c r="AK357" s="222" t="e">
        <f t="shared" ca="1" si="163"/>
        <v>#NAME?</v>
      </c>
      <c r="AL357" s="222" t="e">
        <f t="shared" ca="1" si="153"/>
        <v>#NAME?</v>
      </c>
      <c r="AM357" s="222" t="e">
        <f t="shared" ca="1" si="153"/>
        <v>#NAME?</v>
      </c>
      <c r="AN357" s="222" t="e">
        <f t="shared" ca="1" si="153"/>
        <v>#NAME?</v>
      </c>
      <c r="AO357" s="222" t="e">
        <f t="shared" ca="1" si="153"/>
        <v>#NAME?</v>
      </c>
      <c r="AP357" s="222" t="e">
        <f t="shared" ca="1" si="153"/>
        <v>#NAME?</v>
      </c>
      <c r="AQ357" s="222" t="e">
        <f t="shared" ca="1" si="153"/>
        <v>#NAME?</v>
      </c>
      <c r="AR357" s="222" t="e">
        <f t="shared" ca="1" si="153"/>
        <v>#NAME?</v>
      </c>
      <c r="AS357" s="222" t="e">
        <f t="shared" ca="1" si="158"/>
        <v>#NAME?</v>
      </c>
      <c r="AT357" s="222" t="e">
        <f t="shared" ca="1" si="158"/>
        <v>#NAME?</v>
      </c>
      <c r="AU357" s="222" t="e">
        <f t="shared" ca="1" si="158"/>
        <v>#NAME?</v>
      </c>
      <c r="AX357" s="296"/>
      <c r="AZ357" s="298" t="s">
        <v>11002</v>
      </c>
      <c r="BB357" s="244" t="e">
        <f t="shared" ca="1" si="160"/>
        <v>#NAME?</v>
      </c>
      <c r="BC357" s="244" t="e">
        <f t="shared" ca="1" si="159"/>
        <v>#NAME?</v>
      </c>
      <c r="BD357" s="244" t="e">
        <f t="shared" ca="1" si="159"/>
        <v>#NAME?</v>
      </c>
      <c r="BE357" s="244" t="e">
        <f t="shared" ca="1" si="159"/>
        <v>#NAME?</v>
      </c>
      <c r="BF357" s="244" t="e">
        <f t="shared" ca="1" si="159"/>
        <v>#NAME?</v>
      </c>
      <c r="BG357" s="244" t="e">
        <f t="shared" ca="1" si="159"/>
        <v>#NAME?</v>
      </c>
      <c r="BH357" s="244" t="e">
        <f t="shared" ca="1" si="159"/>
        <v>#NAME?</v>
      </c>
      <c r="BI357" s="244" t="e">
        <f t="shared" ca="1" si="159"/>
        <v>#NAME?</v>
      </c>
      <c r="BJ357" s="244" t="e">
        <f t="shared" ca="1" si="159"/>
        <v>#NAME?</v>
      </c>
      <c r="BK357" s="244" t="e">
        <f t="shared" ca="1" si="159"/>
        <v>#NAME?</v>
      </c>
      <c r="BL357" s="244" t="e">
        <f t="shared" ca="1" si="159"/>
        <v>#NAME?</v>
      </c>
      <c r="BM357" s="244" t="e">
        <f t="shared" ca="1" si="159"/>
        <v>#NAME?</v>
      </c>
      <c r="BN357" s="244" t="e">
        <f t="shared" ca="1" si="159"/>
        <v>#NAME?</v>
      </c>
      <c r="BO357" s="244" t="e">
        <f t="shared" ca="1" si="159"/>
        <v>#NAME?</v>
      </c>
      <c r="BP357" s="244" t="e">
        <f t="shared" ca="1" si="159"/>
        <v>#NAME?</v>
      </c>
      <c r="BQ357" s="244" t="e">
        <f t="shared" ca="1" si="159"/>
        <v>#NAME?</v>
      </c>
      <c r="BR357" s="244" t="e">
        <f t="shared" ca="1" si="164"/>
        <v>#NAME?</v>
      </c>
      <c r="BS357" s="244" t="e">
        <f t="shared" ca="1" si="164"/>
        <v>#NAME?</v>
      </c>
      <c r="BV357" s="296"/>
      <c r="BX357" s="298" t="s">
        <v>11002</v>
      </c>
      <c r="BZ357" s="244" t="e">
        <f t="shared" ca="1" si="156"/>
        <v>#NAME?</v>
      </c>
      <c r="CA357" s="244" t="e">
        <f t="shared" ca="1" si="156"/>
        <v>#NAME?</v>
      </c>
      <c r="CB357" s="244" t="e">
        <f t="shared" ca="1" si="156"/>
        <v>#NAME?</v>
      </c>
      <c r="CC357" s="244" t="e">
        <f t="shared" ca="1" si="156"/>
        <v>#NAME?</v>
      </c>
      <c r="CD357" s="244" t="e">
        <f t="shared" ca="1" si="156"/>
        <v>#NAME?</v>
      </c>
      <c r="CE357" s="244" t="e">
        <f t="shared" ca="1" si="156"/>
        <v>#NAME?</v>
      </c>
      <c r="CF357" s="244" t="e">
        <f t="shared" ca="1" si="156"/>
        <v>#NAME?</v>
      </c>
      <c r="CG357" s="244" t="e">
        <f t="shared" ca="1" si="156"/>
        <v>#NAME?</v>
      </c>
      <c r="CH357" s="244" t="e">
        <f t="shared" ca="1" si="156"/>
        <v>#NAME?</v>
      </c>
      <c r="CI357" s="244" t="e">
        <f t="shared" ca="1" si="156"/>
        <v>#NAME?</v>
      </c>
      <c r="CJ357" s="244" t="e">
        <f t="shared" ca="1" si="156"/>
        <v>#NAME?</v>
      </c>
      <c r="CK357" s="244" t="e">
        <f t="shared" ca="1" si="154"/>
        <v>#NAME?</v>
      </c>
      <c r="CL357" s="244" t="e">
        <f t="shared" ca="1" si="154"/>
        <v>#NAME?</v>
      </c>
      <c r="CM357" s="244" t="e">
        <f t="shared" ca="1" si="154"/>
        <v>#NAME?</v>
      </c>
      <c r="CN357" s="244" t="e">
        <f t="shared" ca="1" si="154"/>
        <v>#NAME?</v>
      </c>
      <c r="CO357" s="244" t="e">
        <f t="shared" ca="1" si="154"/>
        <v>#NAME?</v>
      </c>
      <c r="CP357" s="244" t="e">
        <f t="shared" ca="1" si="154"/>
        <v>#NAME?</v>
      </c>
      <c r="CQ357" s="244" t="e">
        <f t="shared" ca="1" si="154"/>
        <v>#NAME?</v>
      </c>
      <c r="CT357" s="296"/>
      <c r="CV357" s="298" t="s">
        <v>11002</v>
      </c>
      <c r="CX357" s="244" t="e">
        <f t="shared" ca="1" si="157"/>
        <v>#NAME?</v>
      </c>
      <c r="CY357" s="244" t="e">
        <f t="shared" ca="1" si="157"/>
        <v>#NAME?</v>
      </c>
      <c r="CZ357" s="244" t="e">
        <f t="shared" ca="1" si="157"/>
        <v>#NAME?</v>
      </c>
      <c r="DA357" s="244" t="e">
        <f t="shared" ca="1" si="157"/>
        <v>#NAME?</v>
      </c>
      <c r="DB357" s="244" t="e">
        <f t="shared" ca="1" si="157"/>
        <v>#NAME?</v>
      </c>
      <c r="DC357" s="244" t="e">
        <f t="shared" ca="1" si="157"/>
        <v>#NAME?</v>
      </c>
      <c r="DD357" s="244" t="e">
        <f t="shared" ca="1" si="157"/>
        <v>#NAME?</v>
      </c>
      <c r="DE357" s="244" t="e">
        <f t="shared" ca="1" si="157"/>
        <v>#NAME?</v>
      </c>
      <c r="DF357" s="244" t="e">
        <f t="shared" ca="1" si="157"/>
        <v>#NAME?</v>
      </c>
      <c r="DG357" s="244" t="e">
        <f t="shared" ca="1" si="157"/>
        <v>#NAME?</v>
      </c>
      <c r="DH357" s="244" t="e">
        <f t="shared" ca="1" si="157"/>
        <v>#NAME?</v>
      </c>
      <c r="DI357" s="244" t="e">
        <f t="shared" ca="1" si="155"/>
        <v>#NAME?</v>
      </c>
      <c r="DJ357" s="244" t="e">
        <f t="shared" ca="1" si="155"/>
        <v>#NAME?</v>
      </c>
      <c r="DK357" s="244" t="e">
        <f t="shared" ca="1" si="155"/>
        <v>#NAME?</v>
      </c>
      <c r="DL357" s="244" t="e">
        <f t="shared" ca="1" si="155"/>
        <v>#NAME?</v>
      </c>
      <c r="DM357" s="244" t="e">
        <f t="shared" ca="1" si="155"/>
        <v>#NAME?</v>
      </c>
      <c r="DN357" s="244" t="e">
        <f t="shared" ca="1" si="155"/>
        <v>#NAME?</v>
      </c>
      <c r="DO357" s="244" t="e">
        <f t="shared" ca="1" si="155"/>
        <v>#NAME?</v>
      </c>
    </row>
    <row r="358" spans="2:119" ht="16.5" thickBot="1">
      <c r="B358" s="299"/>
      <c r="C358" s="302">
        <f t="shared" si="150"/>
        <v>126.68617923036871</v>
      </c>
      <c r="D358" s="301" t="s">
        <v>11547</v>
      </c>
      <c r="E358" s="293">
        <f t="shared" si="161"/>
        <v>35</v>
      </c>
      <c r="F358" s="221">
        <f t="shared" si="167"/>
        <v>274.21730861843463</v>
      </c>
      <c r="G358" s="221">
        <f t="shared" si="167"/>
        <v>273.84049998659452</v>
      </c>
      <c r="H358" s="221">
        <f t="shared" si="166"/>
        <v>273.46533634149404</v>
      </c>
      <c r="I358" s="221">
        <f t="shared" si="166"/>
        <v>272.95215656239202</v>
      </c>
      <c r="J358" s="221">
        <f t="shared" si="166"/>
        <v>272.44204854879001</v>
      </c>
      <c r="K358" s="221">
        <f t="shared" si="166"/>
        <v>271.93499037873011</v>
      </c>
      <c r="L358" s="221">
        <f t="shared" si="166"/>
        <v>271.24842320076635</v>
      </c>
      <c r="M358" s="221">
        <f t="shared" si="166"/>
        <v>270.38676947819329</v>
      </c>
      <c r="N358" s="221">
        <f t="shared" si="166"/>
        <v>269.53395294922655</v>
      </c>
      <c r="O358" s="221">
        <f t="shared" si="149"/>
        <v>268.20513135197575</v>
      </c>
      <c r="P358" s="221">
        <f t="shared" si="149"/>
        <v>266.89765525651075</v>
      </c>
      <c r="Q358" s="221">
        <f t="shared" si="149"/>
        <v>264.93338511256985</v>
      </c>
      <c r="R358" s="221">
        <f t="shared" si="149"/>
        <v>262.27969703085915</v>
      </c>
      <c r="S358" s="221">
        <f t="shared" si="162"/>
        <v>259.7148369160742</v>
      </c>
      <c r="T358" s="221">
        <f t="shared" si="162"/>
        <v>256.59054523506074</v>
      </c>
      <c r="U358" s="221">
        <f t="shared" si="162"/>
        <v>252.62569324430189</v>
      </c>
      <c r="V358" s="221">
        <f t="shared" si="162"/>
        <v>232.73616275816963</v>
      </c>
      <c r="W358" s="221">
        <f t="shared" si="162"/>
        <v>206.68617923036871</v>
      </c>
      <c r="Z358" s="299"/>
      <c r="AA358" s="294">
        <f t="shared" si="141"/>
        <v>9.6500000000000002E-2</v>
      </c>
      <c r="AB358" s="301" t="s">
        <v>11547</v>
      </c>
      <c r="AC358" s="295">
        <v>2.3E-3</v>
      </c>
      <c r="AD358" s="222" t="e">
        <f t="shared" ca="1" si="165"/>
        <v>#NAME?</v>
      </c>
      <c r="AE358" s="222" t="e">
        <f t="shared" ca="1" si="165"/>
        <v>#NAME?</v>
      </c>
      <c r="AF358" s="222" t="e">
        <f t="shared" ca="1" si="165"/>
        <v>#NAME?</v>
      </c>
      <c r="AG358" s="222" t="e">
        <f t="shared" ca="1" si="163"/>
        <v>#NAME?</v>
      </c>
      <c r="AH358" s="222" t="e">
        <f t="shared" ca="1" si="163"/>
        <v>#NAME?</v>
      </c>
      <c r="AI358" s="222" t="e">
        <f t="shared" ca="1" si="163"/>
        <v>#NAME?</v>
      </c>
      <c r="AJ358" s="222" t="e">
        <f t="shared" ca="1" si="163"/>
        <v>#NAME?</v>
      </c>
      <c r="AK358" s="222" t="e">
        <f t="shared" ca="1" si="163"/>
        <v>#NAME?</v>
      </c>
      <c r="AL358" s="222" t="e">
        <f t="shared" ca="1" si="153"/>
        <v>#NAME?</v>
      </c>
      <c r="AM358" s="222" t="e">
        <f t="shared" ca="1" si="153"/>
        <v>#NAME?</v>
      </c>
      <c r="AN358" s="222" t="e">
        <f t="shared" ca="1" si="153"/>
        <v>#NAME?</v>
      </c>
      <c r="AO358" s="222" t="e">
        <f t="shared" ca="1" si="153"/>
        <v>#NAME?</v>
      </c>
      <c r="AP358" s="222" t="e">
        <f t="shared" ca="1" si="153"/>
        <v>#NAME?</v>
      </c>
      <c r="AQ358" s="222" t="e">
        <f t="shared" ca="1" si="153"/>
        <v>#NAME?</v>
      </c>
      <c r="AR358" s="222" t="e">
        <f t="shared" ca="1" si="153"/>
        <v>#NAME?</v>
      </c>
      <c r="AS358" s="222" t="e">
        <f t="shared" ca="1" si="158"/>
        <v>#NAME?</v>
      </c>
      <c r="AT358" s="222" t="e">
        <f t="shared" ca="1" si="158"/>
        <v>#NAME?</v>
      </c>
      <c r="AU358" s="222" t="e">
        <f t="shared" ca="1" si="158"/>
        <v>#NAME?</v>
      </c>
      <c r="AX358" s="299"/>
      <c r="AZ358" s="301" t="s">
        <v>11547</v>
      </c>
      <c r="BB358" s="244" t="e">
        <f t="shared" ca="1" si="160"/>
        <v>#NAME?</v>
      </c>
      <c r="BC358" s="244" t="e">
        <f t="shared" ca="1" si="159"/>
        <v>#NAME?</v>
      </c>
      <c r="BD358" s="244" t="e">
        <f t="shared" ca="1" si="159"/>
        <v>#NAME?</v>
      </c>
      <c r="BE358" s="244" t="e">
        <f t="shared" ca="1" si="159"/>
        <v>#NAME?</v>
      </c>
      <c r="BF358" s="244" t="e">
        <f t="shared" ca="1" si="159"/>
        <v>#NAME?</v>
      </c>
      <c r="BG358" s="244" t="e">
        <f t="shared" ca="1" si="159"/>
        <v>#NAME?</v>
      </c>
      <c r="BH358" s="244" t="e">
        <f t="shared" ca="1" si="159"/>
        <v>#NAME?</v>
      </c>
      <c r="BI358" s="244" t="e">
        <f t="shared" ca="1" si="159"/>
        <v>#NAME?</v>
      </c>
      <c r="BJ358" s="244" t="e">
        <f t="shared" ca="1" si="159"/>
        <v>#NAME?</v>
      </c>
      <c r="BK358" s="244" t="e">
        <f t="shared" ca="1" si="159"/>
        <v>#NAME?</v>
      </c>
      <c r="BL358" s="244" t="e">
        <f t="shared" ca="1" si="159"/>
        <v>#NAME?</v>
      </c>
      <c r="BM358" s="244" t="e">
        <f t="shared" ca="1" si="159"/>
        <v>#NAME?</v>
      </c>
      <c r="BN358" s="244" t="e">
        <f t="shared" ca="1" si="159"/>
        <v>#NAME?</v>
      </c>
      <c r="BO358" s="244" t="e">
        <f t="shared" ca="1" si="159"/>
        <v>#NAME?</v>
      </c>
      <c r="BP358" s="244" t="e">
        <f t="shared" ca="1" si="159"/>
        <v>#NAME?</v>
      </c>
      <c r="BQ358" s="244" t="e">
        <f t="shared" ca="1" si="159"/>
        <v>#NAME?</v>
      </c>
      <c r="BR358" s="244" t="e">
        <f t="shared" ca="1" si="164"/>
        <v>#NAME?</v>
      </c>
      <c r="BS358" s="244" t="e">
        <f t="shared" ca="1" si="164"/>
        <v>#NAME?</v>
      </c>
      <c r="BV358" s="299"/>
      <c r="BX358" s="301" t="s">
        <v>11547</v>
      </c>
      <c r="BZ358" s="244" t="e">
        <f t="shared" ca="1" si="156"/>
        <v>#NAME?</v>
      </c>
      <c r="CA358" s="244" t="e">
        <f t="shared" ca="1" si="156"/>
        <v>#NAME?</v>
      </c>
      <c r="CB358" s="244" t="e">
        <f t="shared" ca="1" si="156"/>
        <v>#NAME?</v>
      </c>
      <c r="CC358" s="244" t="e">
        <f t="shared" ca="1" si="156"/>
        <v>#NAME?</v>
      </c>
      <c r="CD358" s="244" t="e">
        <f t="shared" ca="1" si="156"/>
        <v>#NAME?</v>
      </c>
      <c r="CE358" s="244" t="e">
        <f t="shared" ca="1" si="156"/>
        <v>#NAME?</v>
      </c>
      <c r="CF358" s="244" t="e">
        <f t="shared" ca="1" si="156"/>
        <v>#NAME?</v>
      </c>
      <c r="CG358" s="244" t="e">
        <f t="shared" ca="1" si="156"/>
        <v>#NAME?</v>
      </c>
      <c r="CH358" s="244" t="e">
        <f t="shared" ca="1" si="156"/>
        <v>#NAME?</v>
      </c>
      <c r="CI358" s="244" t="e">
        <f t="shared" ca="1" si="156"/>
        <v>#NAME?</v>
      </c>
      <c r="CJ358" s="244" t="e">
        <f t="shared" ca="1" si="156"/>
        <v>#NAME?</v>
      </c>
      <c r="CK358" s="244" t="e">
        <f t="shared" ca="1" si="154"/>
        <v>#NAME?</v>
      </c>
      <c r="CL358" s="244" t="e">
        <f t="shared" ca="1" si="154"/>
        <v>#NAME?</v>
      </c>
      <c r="CM358" s="244" t="e">
        <f t="shared" ca="1" si="154"/>
        <v>#NAME?</v>
      </c>
      <c r="CN358" s="244" t="e">
        <f t="shared" ca="1" si="154"/>
        <v>#NAME?</v>
      </c>
      <c r="CO358" s="244" t="e">
        <f t="shared" ca="1" si="154"/>
        <v>#NAME?</v>
      </c>
      <c r="CP358" s="244" t="e">
        <f t="shared" ca="1" si="154"/>
        <v>#NAME?</v>
      </c>
      <c r="CQ358" s="244" t="e">
        <f t="shared" ca="1" si="154"/>
        <v>#NAME?</v>
      </c>
      <c r="CT358" s="299"/>
      <c r="CV358" s="301" t="s">
        <v>11547</v>
      </c>
      <c r="CX358" s="244" t="e">
        <f t="shared" ca="1" si="157"/>
        <v>#NAME?</v>
      </c>
      <c r="CY358" s="244" t="e">
        <f t="shared" ca="1" si="157"/>
        <v>#NAME?</v>
      </c>
      <c r="CZ358" s="244" t="e">
        <f t="shared" ca="1" si="157"/>
        <v>#NAME?</v>
      </c>
      <c r="DA358" s="244" t="e">
        <f t="shared" ca="1" si="157"/>
        <v>#NAME?</v>
      </c>
      <c r="DB358" s="244" t="e">
        <f t="shared" ca="1" si="157"/>
        <v>#NAME?</v>
      </c>
      <c r="DC358" s="244" t="e">
        <f t="shared" ca="1" si="157"/>
        <v>#NAME?</v>
      </c>
      <c r="DD358" s="244" t="e">
        <f t="shared" ca="1" si="157"/>
        <v>#NAME?</v>
      </c>
      <c r="DE358" s="244" t="e">
        <f t="shared" ca="1" si="157"/>
        <v>#NAME?</v>
      </c>
      <c r="DF358" s="244" t="e">
        <f t="shared" ca="1" si="157"/>
        <v>#NAME?</v>
      </c>
      <c r="DG358" s="244" t="e">
        <f t="shared" ca="1" si="157"/>
        <v>#NAME?</v>
      </c>
      <c r="DH358" s="244" t="e">
        <f t="shared" ca="1" si="157"/>
        <v>#NAME?</v>
      </c>
      <c r="DI358" s="244" t="e">
        <f t="shared" ca="1" si="155"/>
        <v>#NAME?</v>
      </c>
      <c r="DJ358" s="244" t="e">
        <f t="shared" ca="1" si="155"/>
        <v>#NAME?</v>
      </c>
      <c r="DK358" s="244" t="e">
        <f t="shared" ca="1" si="155"/>
        <v>#NAME?</v>
      </c>
      <c r="DL358" s="244" t="e">
        <f t="shared" ca="1" si="155"/>
        <v>#NAME?</v>
      </c>
      <c r="DM358" s="244" t="e">
        <f t="shared" ca="1" si="155"/>
        <v>#NAME?</v>
      </c>
      <c r="DN358" s="244" t="e">
        <f t="shared" ca="1" si="155"/>
        <v>#NAME?</v>
      </c>
      <c r="DO358" s="244" t="e">
        <f t="shared" ca="1" si="155"/>
        <v>#NAME?</v>
      </c>
    </row>
    <row r="359" spans="2:119" ht="16.5" thickBot="1">
      <c r="B359" s="290" t="s">
        <v>11001</v>
      </c>
      <c r="C359" s="303">
        <f>AP76</f>
        <v>121.3493964351065</v>
      </c>
      <c r="D359" s="292" t="s">
        <v>10965</v>
      </c>
      <c r="E359" s="293">
        <f>Y61</f>
        <v>140.70357362119734</v>
      </c>
      <c r="F359" s="221">
        <f t="shared" si="167"/>
        <v>374.58409944436971</v>
      </c>
      <c r="G359" s="221">
        <f t="shared" si="167"/>
        <v>374.20729081252966</v>
      </c>
      <c r="H359" s="221">
        <f t="shared" si="166"/>
        <v>373.83212716742918</v>
      </c>
      <c r="I359" s="221">
        <f t="shared" si="166"/>
        <v>373.31894738832716</v>
      </c>
      <c r="J359" s="221">
        <f t="shared" si="166"/>
        <v>372.80883937472515</v>
      </c>
      <c r="K359" s="221">
        <f t="shared" si="166"/>
        <v>372.30178120466525</v>
      </c>
      <c r="L359" s="221">
        <f t="shared" si="166"/>
        <v>371.61521402670149</v>
      </c>
      <c r="M359" s="221">
        <f t="shared" si="166"/>
        <v>370.75356030412843</v>
      </c>
      <c r="N359" s="221">
        <f t="shared" si="166"/>
        <v>369.90074377516169</v>
      </c>
      <c r="O359" s="221">
        <f t="shared" si="149"/>
        <v>368.57192217791089</v>
      </c>
      <c r="P359" s="221">
        <f t="shared" si="149"/>
        <v>367.26444608244589</v>
      </c>
      <c r="Q359" s="221">
        <f t="shared" si="149"/>
        <v>365.30017593850494</v>
      </c>
      <c r="R359" s="221">
        <f t="shared" si="149"/>
        <v>362.64648785679429</v>
      </c>
      <c r="S359" s="221">
        <f t="shared" si="162"/>
        <v>360.08162774200929</v>
      </c>
      <c r="T359" s="221">
        <f t="shared" si="162"/>
        <v>356.95733606099583</v>
      </c>
      <c r="U359" s="221">
        <f t="shared" si="162"/>
        <v>352.99248407023703</v>
      </c>
      <c r="V359" s="221">
        <f t="shared" si="162"/>
        <v>333.10295358410474</v>
      </c>
      <c r="W359" s="221">
        <f t="shared" si="162"/>
        <v>307.05297005630382</v>
      </c>
      <c r="Z359" s="290" t="s">
        <v>11001</v>
      </c>
      <c r="AA359" s="294">
        <f>AS76</f>
        <v>0.55279999999999996</v>
      </c>
      <c r="AB359" s="292" t="s">
        <v>10965</v>
      </c>
      <c r="AC359" s="295">
        <v>1E-4</v>
      </c>
      <c r="AD359" s="222" t="e">
        <f t="shared" ca="1" si="165"/>
        <v>#NAME?</v>
      </c>
      <c r="AE359" s="222" t="e">
        <f t="shared" ca="1" si="165"/>
        <v>#NAME?</v>
      </c>
      <c r="AF359" s="222" t="e">
        <f t="shared" ca="1" si="165"/>
        <v>#NAME?</v>
      </c>
      <c r="AG359" s="222" t="e">
        <f t="shared" ca="1" si="163"/>
        <v>#NAME?</v>
      </c>
      <c r="AH359" s="222" t="e">
        <f t="shared" ca="1" si="163"/>
        <v>#NAME?</v>
      </c>
      <c r="AI359" s="222" t="e">
        <f t="shared" ca="1" si="163"/>
        <v>#NAME?</v>
      </c>
      <c r="AJ359" s="222" t="e">
        <f t="shared" ca="1" si="163"/>
        <v>#NAME?</v>
      </c>
      <c r="AK359" s="222" t="e">
        <f t="shared" ca="1" si="163"/>
        <v>#NAME?</v>
      </c>
      <c r="AL359" s="222" t="e">
        <f t="shared" ca="1" si="153"/>
        <v>#NAME?</v>
      </c>
      <c r="AM359" s="222" t="e">
        <f t="shared" ca="1" si="153"/>
        <v>#NAME?</v>
      </c>
      <c r="AN359" s="222" t="e">
        <f t="shared" ca="1" si="153"/>
        <v>#NAME?</v>
      </c>
      <c r="AO359" s="222" t="e">
        <f t="shared" ca="1" si="153"/>
        <v>#NAME?</v>
      </c>
      <c r="AP359" s="222" t="e">
        <f t="shared" ca="1" si="153"/>
        <v>#NAME?</v>
      </c>
      <c r="AQ359" s="222" t="e">
        <f t="shared" ca="1" si="153"/>
        <v>#NAME?</v>
      </c>
      <c r="AR359" s="222" t="e">
        <f t="shared" ca="1" si="153"/>
        <v>#NAME?</v>
      </c>
      <c r="AS359" s="222" t="e">
        <f t="shared" ca="1" si="153"/>
        <v>#NAME?</v>
      </c>
      <c r="AT359" s="222" t="e">
        <f t="shared" ca="1" si="153"/>
        <v>#NAME?</v>
      </c>
      <c r="AU359" s="222" t="e">
        <f t="shared" ca="1" si="153"/>
        <v>#NAME?</v>
      </c>
      <c r="AX359" s="290" t="s">
        <v>11001</v>
      </c>
      <c r="AZ359" s="292" t="s">
        <v>10965</v>
      </c>
      <c r="BB359" s="244" t="e">
        <f t="shared" ca="1" si="160"/>
        <v>#NAME?</v>
      </c>
      <c r="BC359" s="244" t="e">
        <f t="shared" ca="1" si="159"/>
        <v>#NAME?</v>
      </c>
      <c r="BD359" s="244" t="e">
        <f t="shared" ca="1" si="159"/>
        <v>#NAME?</v>
      </c>
      <c r="BE359" s="244" t="e">
        <f t="shared" ca="1" si="159"/>
        <v>#NAME?</v>
      </c>
      <c r="BF359" s="244" t="e">
        <f t="shared" ca="1" si="159"/>
        <v>#NAME?</v>
      </c>
      <c r="BG359" s="244" t="e">
        <f t="shared" ca="1" si="159"/>
        <v>#NAME?</v>
      </c>
      <c r="BH359" s="244" t="e">
        <f t="shared" ca="1" si="159"/>
        <v>#NAME?</v>
      </c>
      <c r="BI359" s="244" t="e">
        <f t="shared" ca="1" si="159"/>
        <v>#NAME?</v>
      </c>
      <c r="BJ359" s="244" t="e">
        <f t="shared" ca="1" si="159"/>
        <v>#NAME?</v>
      </c>
      <c r="BK359" s="244" t="e">
        <f t="shared" ca="1" si="159"/>
        <v>#NAME?</v>
      </c>
      <c r="BL359" s="244" t="e">
        <f t="shared" ca="1" si="159"/>
        <v>#NAME?</v>
      </c>
      <c r="BM359" s="244" t="e">
        <f t="shared" ca="1" si="159"/>
        <v>#NAME?</v>
      </c>
      <c r="BN359" s="244" t="e">
        <f t="shared" ca="1" si="159"/>
        <v>#NAME?</v>
      </c>
      <c r="BO359" s="244" t="e">
        <f t="shared" ca="1" si="159"/>
        <v>#NAME?</v>
      </c>
      <c r="BP359" s="244" t="e">
        <f t="shared" ca="1" si="159"/>
        <v>#NAME?</v>
      </c>
      <c r="BQ359" s="244" t="e">
        <f t="shared" ca="1" si="159"/>
        <v>#NAME?</v>
      </c>
      <c r="BR359" s="244" t="e">
        <f t="shared" ca="1" si="159"/>
        <v>#NAME?</v>
      </c>
      <c r="BS359" s="244" t="e">
        <f t="shared" ca="1" si="164"/>
        <v>#NAME?</v>
      </c>
      <c r="BV359" s="290" t="s">
        <v>11001</v>
      </c>
      <c r="BX359" s="292" t="s">
        <v>10965</v>
      </c>
      <c r="BZ359" s="244" t="e">
        <f t="shared" ca="1" si="156"/>
        <v>#NAME?</v>
      </c>
      <c r="CA359" s="244" t="e">
        <f t="shared" ca="1" si="156"/>
        <v>#NAME?</v>
      </c>
      <c r="CB359" s="244" t="e">
        <f t="shared" ca="1" si="156"/>
        <v>#NAME?</v>
      </c>
      <c r="CC359" s="244" t="e">
        <f t="shared" ca="1" si="156"/>
        <v>#NAME?</v>
      </c>
      <c r="CD359" s="244" t="e">
        <f t="shared" ca="1" si="156"/>
        <v>#NAME?</v>
      </c>
      <c r="CE359" s="244" t="e">
        <f t="shared" ca="1" si="156"/>
        <v>#NAME?</v>
      </c>
      <c r="CF359" s="244" t="e">
        <f t="shared" ca="1" si="156"/>
        <v>#NAME?</v>
      </c>
      <c r="CG359" s="244" t="e">
        <f t="shared" ca="1" si="156"/>
        <v>#NAME?</v>
      </c>
      <c r="CH359" s="244" t="e">
        <f t="shared" ca="1" si="156"/>
        <v>#NAME?</v>
      </c>
      <c r="CI359" s="244" t="e">
        <f t="shared" ca="1" si="156"/>
        <v>#NAME?</v>
      </c>
      <c r="CJ359" s="244" t="e">
        <f t="shared" ca="1" si="156"/>
        <v>#NAME?</v>
      </c>
      <c r="CK359" s="244" t="e">
        <f t="shared" ca="1" si="156"/>
        <v>#NAME?</v>
      </c>
      <c r="CL359" s="244" t="e">
        <f t="shared" ca="1" si="156"/>
        <v>#NAME?</v>
      </c>
      <c r="CM359" s="244" t="e">
        <f t="shared" ca="1" si="154"/>
        <v>#NAME?</v>
      </c>
      <c r="CN359" s="244" t="e">
        <f t="shared" ca="1" si="154"/>
        <v>#NAME?</v>
      </c>
      <c r="CO359" s="244" t="e">
        <f t="shared" ca="1" si="154"/>
        <v>#NAME?</v>
      </c>
      <c r="CP359" s="244" t="e">
        <f t="shared" ca="1" si="154"/>
        <v>#NAME?</v>
      </c>
      <c r="CQ359" s="244" t="e">
        <f t="shared" ca="1" si="154"/>
        <v>#NAME?</v>
      </c>
      <c r="CT359" s="290" t="s">
        <v>11001</v>
      </c>
      <c r="CV359" s="292" t="s">
        <v>10965</v>
      </c>
      <c r="CX359" s="244" t="e">
        <f t="shared" ca="1" si="157"/>
        <v>#NAME?</v>
      </c>
      <c r="CY359" s="244" t="e">
        <f t="shared" ca="1" si="157"/>
        <v>#NAME?</v>
      </c>
      <c r="CZ359" s="244" t="e">
        <f t="shared" ca="1" si="157"/>
        <v>#NAME?</v>
      </c>
      <c r="DA359" s="244" t="e">
        <f t="shared" ca="1" si="157"/>
        <v>#NAME?</v>
      </c>
      <c r="DB359" s="244" t="e">
        <f t="shared" ca="1" si="157"/>
        <v>#NAME?</v>
      </c>
      <c r="DC359" s="244" t="e">
        <f t="shared" ca="1" si="157"/>
        <v>#NAME?</v>
      </c>
      <c r="DD359" s="244" t="e">
        <f t="shared" ca="1" si="157"/>
        <v>#NAME?</v>
      </c>
      <c r="DE359" s="244" t="e">
        <f t="shared" ca="1" si="157"/>
        <v>#NAME?</v>
      </c>
      <c r="DF359" s="244" t="e">
        <f t="shared" ca="1" si="157"/>
        <v>#NAME?</v>
      </c>
      <c r="DG359" s="244" t="e">
        <f t="shared" ca="1" si="157"/>
        <v>#NAME?</v>
      </c>
      <c r="DH359" s="244" t="e">
        <f t="shared" ca="1" si="157"/>
        <v>#NAME?</v>
      </c>
      <c r="DI359" s="244" t="e">
        <f t="shared" ca="1" si="157"/>
        <v>#NAME?</v>
      </c>
      <c r="DJ359" s="244" t="e">
        <f t="shared" ca="1" si="157"/>
        <v>#NAME?</v>
      </c>
      <c r="DK359" s="244" t="e">
        <f t="shared" ca="1" si="155"/>
        <v>#NAME?</v>
      </c>
      <c r="DL359" s="244" t="e">
        <f t="shared" ca="1" si="155"/>
        <v>#NAME?</v>
      </c>
      <c r="DM359" s="244" t="e">
        <f t="shared" ca="1" si="155"/>
        <v>#NAME?</v>
      </c>
      <c r="DN359" s="244" t="e">
        <f t="shared" ca="1" si="155"/>
        <v>#NAME?</v>
      </c>
      <c r="DO359" s="244" t="e">
        <f t="shared" ca="1" si="155"/>
        <v>#NAME?</v>
      </c>
    </row>
    <row r="360" spans="2:119" ht="16.5" thickBot="1">
      <c r="B360" s="296"/>
      <c r="C360" s="297">
        <f t="shared" si="150"/>
        <v>121.3493964351065</v>
      </c>
      <c r="D360" s="298" t="s">
        <v>10972</v>
      </c>
      <c r="E360" s="293">
        <f t="shared" ref="E360:E376" si="168">Y62</f>
        <v>140.21625407491695</v>
      </c>
      <c r="F360" s="221">
        <f t="shared" si="167"/>
        <v>374.09677989808938</v>
      </c>
      <c r="G360" s="221">
        <f t="shared" si="167"/>
        <v>373.71997126624927</v>
      </c>
      <c r="H360" s="221">
        <f t="shared" si="166"/>
        <v>373.34480762114879</v>
      </c>
      <c r="I360" s="221">
        <f t="shared" si="166"/>
        <v>372.83162784204671</v>
      </c>
      <c r="J360" s="221">
        <f t="shared" si="166"/>
        <v>372.32151982844476</v>
      </c>
      <c r="K360" s="221">
        <f t="shared" si="166"/>
        <v>371.81446165838486</v>
      </c>
      <c r="L360" s="221">
        <f t="shared" si="166"/>
        <v>371.12789448042111</v>
      </c>
      <c r="M360" s="221">
        <f t="shared" si="166"/>
        <v>370.26624075784804</v>
      </c>
      <c r="N360" s="221">
        <f t="shared" si="166"/>
        <v>369.41342422888124</v>
      </c>
      <c r="O360" s="221">
        <f t="shared" si="166"/>
        <v>368.0846026316305</v>
      </c>
      <c r="P360" s="221">
        <f t="shared" si="166"/>
        <v>366.7771265361655</v>
      </c>
      <c r="Q360" s="221">
        <f t="shared" si="166"/>
        <v>364.8128563922246</v>
      </c>
      <c r="R360" s="221">
        <f t="shared" si="166"/>
        <v>362.15916831051391</v>
      </c>
      <c r="S360" s="221">
        <f t="shared" si="166"/>
        <v>359.5943081957289</v>
      </c>
      <c r="T360" s="221">
        <f t="shared" si="166"/>
        <v>356.47001651471544</v>
      </c>
      <c r="U360" s="221">
        <f t="shared" si="166"/>
        <v>352.50516452395664</v>
      </c>
      <c r="V360" s="221">
        <f t="shared" si="166"/>
        <v>332.61563403782435</v>
      </c>
      <c r="W360" s="221">
        <f t="shared" si="162"/>
        <v>306.56565051002343</v>
      </c>
      <c r="Z360" s="296"/>
      <c r="AA360" s="294">
        <f t="shared" si="141"/>
        <v>0.55279999999999996</v>
      </c>
      <c r="AB360" s="298" t="s">
        <v>10972</v>
      </c>
      <c r="AC360" s="295">
        <v>1E-4</v>
      </c>
      <c r="AD360" s="222" t="e">
        <f t="shared" ca="1" si="165"/>
        <v>#NAME?</v>
      </c>
      <c r="AE360" s="222" t="e">
        <f t="shared" ca="1" si="165"/>
        <v>#NAME?</v>
      </c>
      <c r="AF360" s="222" t="e">
        <f t="shared" ca="1" si="165"/>
        <v>#NAME?</v>
      </c>
      <c r="AG360" s="222" t="e">
        <f t="shared" ca="1" si="163"/>
        <v>#NAME?</v>
      </c>
      <c r="AH360" s="222" t="e">
        <f t="shared" ca="1" si="163"/>
        <v>#NAME?</v>
      </c>
      <c r="AI360" s="222" t="e">
        <f t="shared" ca="1" si="163"/>
        <v>#NAME?</v>
      </c>
      <c r="AJ360" s="222" t="e">
        <f t="shared" ca="1" si="163"/>
        <v>#NAME?</v>
      </c>
      <c r="AK360" s="222" t="e">
        <f t="shared" ca="1" si="163"/>
        <v>#NAME?</v>
      </c>
      <c r="AL360" s="222" t="e">
        <f t="shared" ca="1" si="153"/>
        <v>#NAME?</v>
      </c>
      <c r="AM360" s="222" t="e">
        <f t="shared" ca="1" si="153"/>
        <v>#NAME?</v>
      </c>
      <c r="AN360" s="222" t="e">
        <f t="shared" ca="1" si="153"/>
        <v>#NAME?</v>
      </c>
      <c r="AO360" s="222" t="e">
        <f t="shared" ca="1" si="153"/>
        <v>#NAME?</v>
      </c>
      <c r="AP360" s="222" t="e">
        <f t="shared" ca="1" si="153"/>
        <v>#NAME?</v>
      </c>
      <c r="AQ360" s="222" t="e">
        <f t="shared" ca="1" si="153"/>
        <v>#NAME?</v>
      </c>
      <c r="AR360" s="222" t="e">
        <f t="shared" ca="1" si="153"/>
        <v>#NAME?</v>
      </c>
      <c r="AS360" s="222" t="e">
        <f t="shared" ca="1" si="153"/>
        <v>#NAME?</v>
      </c>
      <c r="AT360" s="222" t="e">
        <f t="shared" ca="1" si="153"/>
        <v>#NAME?</v>
      </c>
      <c r="AU360" s="222" t="e">
        <f t="shared" ca="1" si="153"/>
        <v>#NAME?</v>
      </c>
      <c r="AX360" s="296"/>
      <c r="AZ360" s="298" t="s">
        <v>10972</v>
      </c>
      <c r="BB360" s="244" t="e">
        <f t="shared" ca="1" si="160"/>
        <v>#NAME?</v>
      </c>
      <c r="BC360" s="244" t="e">
        <f t="shared" ca="1" si="159"/>
        <v>#NAME?</v>
      </c>
      <c r="BD360" s="244" t="e">
        <f t="shared" ca="1" si="159"/>
        <v>#NAME?</v>
      </c>
      <c r="BE360" s="244" t="e">
        <f t="shared" ca="1" si="159"/>
        <v>#NAME?</v>
      </c>
      <c r="BF360" s="244" t="e">
        <f t="shared" ref="BF360:BO423" ca="1" si="169">AH360*J360</f>
        <v>#NAME?</v>
      </c>
      <c r="BG360" s="244" t="e">
        <f t="shared" ca="1" si="169"/>
        <v>#NAME?</v>
      </c>
      <c r="BH360" s="244" t="e">
        <f t="shared" ca="1" si="169"/>
        <v>#NAME?</v>
      </c>
      <c r="BI360" s="244" t="e">
        <f t="shared" ca="1" si="169"/>
        <v>#NAME?</v>
      </c>
      <c r="BJ360" s="244" t="e">
        <f t="shared" ca="1" si="169"/>
        <v>#NAME?</v>
      </c>
      <c r="BK360" s="244" t="e">
        <f t="shared" ca="1" si="169"/>
        <v>#NAME?</v>
      </c>
      <c r="BL360" s="244" t="e">
        <f t="shared" ca="1" si="169"/>
        <v>#NAME?</v>
      </c>
      <c r="BM360" s="244" t="e">
        <f t="shared" ca="1" si="169"/>
        <v>#NAME?</v>
      </c>
      <c r="BN360" s="244" t="e">
        <f t="shared" ca="1" si="169"/>
        <v>#NAME?</v>
      </c>
      <c r="BO360" s="244" t="e">
        <f t="shared" ca="1" si="169"/>
        <v>#NAME?</v>
      </c>
      <c r="BP360" s="244" t="e">
        <f t="shared" ca="1" si="164"/>
        <v>#NAME?</v>
      </c>
      <c r="BQ360" s="244" t="e">
        <f t="shared" ca="1" si="164"/>
        <v>#NAME?</v>
      </c>
      <c r="BR360" s="244" t="e">
        <f t="shared" ca="1" si="164"/>
        <v>#NAME?</v>
      </c>
      <c r="BS360" s="244" t="e">
        <f t="shared" ca="1" si="164"/>
        <v>#NAME?</v>
      </c>
      <c r="BV360" s="296"/>
      <c r="BX360" s="298" t="s">
        <v>10972</v>
      </c>
      <c r="BZ360" s="244" t="e">
        <f t="shared" ca="1" si="156"/>
        <v>#NAME?</v>
      </c>
      <c r="CA360" s="244" t="e">
        <f t="shared" ca="1" si="156"/>
        <v>#NAME?</v>
      </c>
      <c r="CB360" s="244" t="e">
        <f t="shared" ca="1" si="156"/>
        <v>#NAME?</v>
      </c>
      <c r="CC360" s="244" t="e">
        <f t="shared" ca="1" si="156"/>
        <v>#NAME?</v>
      </c>
      <c r="CD360" s="244" t="e">
        <f t="shared" ca="1" si="156"/>
        <v>#NAME?</v>
      </c>
      <c r="CE360" s="244" t="e">
        <f t="shared" ca="1" si="156"/>
        <v>#NAME?</v>
      </c>
      <c r="CF360" s="244" t="e">
        <f t="shared" ca="1" si="156"/>
        <v>#NAME?</v>
      </c>
      <c r="CG360" s="244" t="e">
        <f t="shared" ca="1" si="156"/>
        <v>#NAME?</v>
      </c>
      <c r="CH360" s="244" t="e">
        <f t="shared" ca="1" si="156"/>
        <v>#NAME?</v>
      </c>
      <c r="CI360" s="244" t="e">
        <f t="shared" ca="1" si="156"/>
        <v>#NAME?</v>
      </c>
      <c r="CJ360" s="244" t="e">
        <f t="shared" ca="1" si="156"/>
        <v>#NAME?</v>
      </c>
      <c r="CK360" s="244" t="e">
        <f t="shared" ca="1" si="156"/>
        <v>#NAME?</v>
      </c>
      <c r="CL360" s="244" t="e">
        <f t="shared" ca="1" si="156"/>
        <v>#NAME?</v>
      </c>
      <c r="CM360" s="244" t="e">
        <f t="shared" ca="1" si="154"/>
        <v>#NAME?</v>
      </c>
      <c r="CN360" s="244" t="e">
        <f t="shared" ca="1" si="154"/>
        <v>#NAME?</v>
      </c>
      <c r="CO360" s="244" t="e">
        <f t="shared" ca="1" si="154"/>
        <v>#NAME?</v>
      </c>
      <c r="CP360" s="244" t="e">
        <f t="shared" ca="1" si="154"/>
        <v>#NAME?</v>
      </c>
      <c r="CQ360" s="244" t="e">
        <f t="shared" ca="1" si="154"/>
        <v>#NAME?</v>
      </c>
      <c r="CT360" s="296"/>
      <c r="CV360" s="298" t="s">
        <v>10972</v>
      </c>
      <c r="CX360" s="244" t="e">
        <f t="shared" ca="1" si="157"/>
        <v>#NAME?</v>
      </c>
      <c r="CY360" s="244" t="e">
        <f t="shared" ca="1" si="157"/>
        <v>#NAME?</v>
      </c>
      <c r="CZ360" s="244" t="e">
        <f t="shared" ca="1" si="157"/>
        <v>#NAME?</v>
      </c>
      <c r="DA360" s="244" t="e">
        <f t="shared" ca="1" si="157"/>
        <v>#NAME?</v>
      </c>
      <c r="DB360" s="244" t="e">
        <f t="shared" ca="1" si="157"/>
        <v>#NAME?</v>
      </c>
      <c r="DC360" s="244" t="e">
        <f t="shared" ca="1" si="157"/>
        <v>#NAME?</v>
      </c>
      <c r="DD360" s="244" t="e">
        <f t="shared" ca="1" si="157"/>
        <v>#NAME?</v>
      </c>
      <c r="DE360" s="244" t="e">
        <f t="shared" ca="1" si="157"/>
        <v>#NAME?</v>
      </c>
      <c r="DF360" s="244" t="e">
        <f t="shared" ca="1" si="157"/>
        <v>#NAME?</v>
      </c>
      <c r="DG360" s="244" t="e">
        <f t="shared" ca="1" si="157"/>
        <v>#NAME?</v>
      </c>
      <c r="DH360" s="244" t="e">
        <f t="shared" ca="1" si="157"/>
        <v>#NAME?</v>
      </c>
      <c r="DI360" s="244" t="e">
        <f t="shared" ca="1" si="157"/>
        <v>#NAME?</v>
      </c>
      <c r="DJ360" s="244" t="e">
        <f t="shared" ca="1" si="157"/>
        <v>#NAME?</v>
      </c>
      <c r="DK360" s="244" t="e">
        <f t="shared" ca="1" si="155"/>
        <v>#NAME?</v>
      </c>
      <c r="DL360" s="244" t="e">
        <f t="shared" ca="1" si="155"/>
        <v>#NAME?</v>
      </c>
      <c r="DM360" s="244" t="e">
        <f t="shared" ca="1" si="155"/>
        <v>#NAME?</v>
      </c>
      <c r="DN360" s="244" t="e">
        <f t="shared" ca="1" si="155"/>
        <v>#NAME?</v>
      </c>
      <c r="DO360" s="244" t="e">
        <f t="shared" ca="1" si="155"/>
        <v>#NAME?</v>
      </c>
    </row>
    <row r="361" spans="2:119" ht="16.5" thickBot="1">
      <c r="B361" s="296"/>
      <c r="C361" s="297">
        <f t="shared" si="150"/>
        <v>121.3493964351065</v>
      </c>
      <c r="D361" s="298" t="s">
        <v>10973</v>
      </c>
      <c r="E361" s="293">
        <f t="shared" si="168"/>
        <v>139.73113923973111</v>
      </c>
      <c r="F361" s="221">
        <f t="shared" si="167"/>
        <v>373.61166506290351</v>
      </c>
      <c r="G361" s="221">
        <f t="shared" si="167"/>
        <v>373.23485643106346</v>
      </c>
      <c r="H361" s="221">
        <f t="shared" si="166"/>
        <v>372.85969278596292</v>
      </c>
      <c r="I361" s="221">
        <f t="shared" si="166"/>
        <v>372.3465130068609</v>
      </c>
      <c r="J361" s="221">
        <f t="shared" si="166"/>
        <v>371.83640499325895</v>
      </c>
      <c r="K361" s="221">
        <f t="shared" si="166"/>
        <v>371.32934682319899</v>
      </c>
      <c r="L361" s="221">
        <f t="shared" si="166"/>
        <v>370.64277964523524</v>
      </c>
      <c r="M361" s="221">
        <f t="shared" si="166"/>
        <v>369.78112592266223</v>
      </c>
      <c r="N361" s="221">
        <f t="shared" si="166"/>
        <v>368.92830939369543</v>
      </c>
      <c r="O361" s="221">
        <f t="shared" si="166"/>
        <v>367.59948779644469</v>
      </c>
      <c r="P361" s="221">
        <f t="shared" si="166"/>
        <v>366.29201170097963</v>
      </c>
      <c r="Q361" s="221">
        <f t="shared" si="166"/>
        <v>364.32774155703873</v>
      </c>
      <c r="R361" s="221">
        <f t="shared" si="166"/>
        <v>361.67405347532804</v>
      </c>
      <c r="S361" s="221">
        <f t="shared" si="166"/>
        <v>359.10919336054303</v>
      </c>
      <c r="T361" s="221">
        <f t="shared" si="166"/>
        <v>355.98490167952957</v>
      </c>
      <c r="U361" s="221">
        <f t="shared" si="166"/>
        <v>352.02004968877077</v>
      </c>
      <c r="V361" s="221">
        <f t="shared" si="166"/>
        <v>332.13051920263854</v>
      </c>
      <c r="W361" s="221">
        <f t="shared" si="162"/>
        <v>306.08053567483762</v>
      </c>
      <c r="Z361" s="296"/>
      <c r="AA361" s="294">
        <f t="shared" si="141"/>
        <v>0.55279999999999996</v>
      </c>
      <c r="AB361" s="298" t="s">
        <v>10973</v>
      </c>
      <c r="AC361" s="295">
        <v>2.0000000000000001E-4</v>
      </c>
      <c r="AD361" s="222" t="e">
        <f t="shared" ca="1" si="165"/>
        <v>#NAME?</v>
      </c>
      <c r="AE361" s="222" t="e">
        <f t="shared" ca="1" si="165"/>
        <v>#NAME?</v>
      </c>
      <c r="AF361" s="222" t="e">
        <f t="shared" ca="1" si="165"/>
        <v>#NAME?</v>
      </c>
      <c r="AG361" s="222" t="e">
        <f t="shared" ca="1" si="163"/>
        <v>#NAME?</v>
      </c>
      <c r="AH361" s="222" t="e">
        <f t="shared" ca="1" si="163"/>
        <v>#NAME?</v>
      </c>
      <c r="AI361" s="222" t="e">
        <f t="shared" ca="1" si="163"/>
        <v>#NAME?</v>
      </c>
      <c r="AJ361" s="222" t="e">
        <f t="shared" ca="1" si="163"/>
        <v>#NAME?</v>
      </c>
      <c r="AK361" s="222" t="e">
        <f t="shared" ca="1" si="163"/>
        <v>#NAME?</v>
      </c>
      <c r="AL361" s="222" t="e">
        <f t="shared" ca="1" si="153"/>
        <v>#NAME?</v>
      </c>
      <c r="AM361" s="222" t="e">
        <f t="shared" ca="1" si="153"/>
        <v>#NAME?</v>
      </c>
      <c r="AN361" s="222" t="e">
        <f t="shared" ca="1" si="153"/>
        <v>#NAME?</v>
      </c>
      <c r="AO361" s="222" t="e">
        <f t="shared" ca="1" si="153"/>
        <v>#NAME?</v>
      </c>
      <c r="AP361" s="222" t="e">
        <f t="shared" ca="1" si="153"/>
        <v>#NAME?</v>
      </c>
      <c r="AQ361" s="222" t="e">
        <f t="shared" ca="1" si="153"/>
        <v>#NAME?</v>
      </c>
      <c r="AR361" s="222" t="e">
        <f t="shared" ca="1" si="153"/>
        <v>#NAME?</v>
      </c>
      <c r="AS361" s="222" t="e">
        <f t="shared" ca="1" si="153"/>
        <v>#NAME?</v>
      </c>
      <c r="AT361" s="222" t="e">
        <f t="shared" ca="1" si="153"/>
        <v>#NAME?</v>
      </c>
      <c r="AU361" s="222" t="e">
        <f t="shared" ca="1" si="153"/>
        <v>#NAME?</v>
      </c>
      <c r="AX361" s="296"/>
      <c r="AZ361" s="298" t="s">
        <v>10973</v>
      </c>
      <c r="BB361" s="244" t="e">
        <f t="shared" ca="1" si="160"/>
        <v>#NAME?</v>
      </c>
      <c r="BC361" s="244" t="e">
        <f t="shared" ca="1" si="160"/>
        <v>#NAME?</v>
      </c>
      <c r="BD361" s="244" t="e">
        <f t="shared" ca="1" si="160"/>
        <v>#NAME?</v>
      </c>
      <c r="BE361" s="244" t="e">
        <f t="shared" ca="1" si="160"/>
        <v>#NAME?</v>
      </c>
      <c r="BF361" s="244" t="e">
        <f t="shared" ca="1" si="169"/>
        <v>#NAME?</v>
      </c>
      <c r="BG361" s="244" t="e">
        <f t="shared" ca="1" si="169"/>
        <v>#NAME?</v>
      </c>
      <c r="BH361" s="244" t="e">
        <f t="shared" ca="1" si="169"/>
        <v>#NAME?</v>
      </c>
      <c r="BI361" s="244" t="e">
        <f t="shared" ca="1" si="169"/>
        <v>#NAME?</v>
      </c>
      <c r="BJ361" s="244" t="e">
        <f t="shared" ca="1" si="169"/>
        <v>#NAME?</v>
      </c>
      <c r="BK361" s="244" t="e">
        <f t="shared" ca="1" si="169"/>
        <v>#NAME?</v>
      </c>
      <c r="BL361" s="244" t="e">
        <f t="shared" ca="1" si="169"/>
        <v>#NAME?</v>
      </c>
      <c r="BM361" s="244" t="e">
        <f t="shared" ca="1" si="169"/>
        <v>#NAME?</v>
      </c>
      <c r="BN361" s="244" t="e">
        <f t="shared" ca="1" si="169"/>
        <v>#NAME?</v>
      </c>
      <c r="BO361" s="244" t="e">
        <f t="shared" ca="1" si="169"/>
        <v>#NAME?</v>
      </c>
      <c r="BP361" s="244" t="e">
        <f t="shared" ca="1" si="164"/>
        <v>#NAME?</v>
      </c>
      <c r="BQ361" s="244" t="e">
        <f t="shared" ca="1" si="164"/>
        <v>#NAME?</v>
      </c>
      <c r="BR361" s="244" t="e">
        <f t="shared" ca="1" si="164"/>
        <v>#NAME?</v>
      </c>
      <c r="BS361" s="244" t="e">
        <f t="shared" ca="1" si="164"/>
        <v>#NAME?</v>
      </c>
      <c r="BV361" s="296"/>
      <c r="BX361" s="298" t="s">
        <v>10973</v>
      </c>
      <c r="BZ361" s="244" t="e">
        <f t="shared" ca="1" si="156"/>
        <v>#NAME?</v>
      </c>
      <c r="CA361" s="244" t="e">
        <f t="shared" ca="1" si="156"/>
        <v>#NAME?</v>
      </c>
      <c r="CB361" s="244" t="e">
        <f t="shared" ca="1" si="156"/>
        <v>#NAME?</v>
      </c>
      <c r="CC361" s="244" t="e">
        <f t="shared" ca="1" si="156"/>
        <v>#NAME?</v>
      </c>
      <c r="CD361" s="244" t="e">
        <f t="shared" ca="1" si="156"/>
        <v>#NAME?</v>
      </c>
      <c r="CE361" s="244" t="e">
        <f t="shared" ca="1" si="156"/>
        <v>#NAME?</v>
      </c>
      <c r="CF361" s="244" t="e">
        <f t="shared" ca="1" si="156"/>
        <v>#NAME?</v>
      </c>
      <c r="CG361" s="244" t="e">
        <f t="shared" ca="1" si="156"/>
        <v>#NAME?</v>
      </c>
      <c r="CH361" s="244" t="e">
        <f t="shared" ca="1" si="156"/>
        <v>#NAME?</v>
      </c>
      <c r="CI361" s="244" t="e">
        <f t="shared" ref="CH361:CL424" ca="1" si="170">O361-$BR$82</f>
        <v>#NAME?</v>
      </c>
      <c r="CJ361" s="244" t="e">
        <f t="shared" ca="1" si="170"/>
        <v>#NAME?</v>
      </c>
      <c r="CK361" s="244" t="e">
        <f t="shared" ca="1" si="170"/>
        <v>#NAME?</v>
      </c>
      <c r="CL361" s="244" t="e">
        <f t="shared" ca="1" si="170"/>
        <v>#NAME?</v>
      </c>
      <c r="CM361" s="244" t="e">
        <f t="shared" ca="1" si="154"/>
        <v>#NAME?</v>
      </c>
      <c r="CN361" s="244" t="e">
        <f t="shared" ca="1" si="154"/>
        <v>#NAME?</v>
      </c>
      <c r="CO361" s="244" t="e">
        <f t="shared" ca="1" si="154"/>
        <v>#NAME?</v>
      </c>
      <c r="CP361" s="244" t="e">
        <f t="shared" ca="1" si="154"/>
        <v>#NAME?</v>
      </c>
      <c r="CQ361" s="244" t="e">
        <f t="shared" ca="1" si="154"/>
        <v>#NAME?</v>
      </c>
      <c r="CT361" s="296"/>
      <c r="CV361" s="298" t="s">
        <v>10973</v>
      </c>
      <c r="CX361" s="244" t="e">
        <f t="shared" ca="1" si="157"/>
        <v>#NAME?</v>
      </c>
      <c r="CY361" s="244" t="e">
        <f t="shared" ca="1" si="157"/>
        <v>#NAME?</v>
      </c>
      <c r="CZ361" s="244" t="e">
        <f t="shared" ca="1" si="157"/>
        <v>#NAME?</v>
      </c>
      <c r="DA361" s="244" t="e">
        <f t="shared" ca="1" si="157"/>
        <v>#NAME?</v>
      </c>
      <c r="DB361" s="244" t="e">
        <f t="shared" ca="1" si="157"/>
        <v>#NAME?</v>
      </c>
      <c r="DC361" s="244" t="e">
        <f t="shared" ca="1" si="157"/>
        <v>#NAME?</v>
      </c>
      <c r="DD361" s="244" t="e">
        <f t="shared" ca="1" si="157"/>
        <v>#NAME?</v>
      </c>
      <c r="DE361" s="244" t="e">
        <f t="shared" ca="1" si="157"/>
        <v>#NAME?</v>
      </c>
      <c r="DF361" s="244" t="e">
        <f t="shared" ca="1" si="157"/>
        <v>#NAME?</v>
      </c>
      <c r="DG361" s="244" t="e">
        <f t="shared" ref="DF361:DJ424" ca="1" si="171">CI361^2*AM361</f>
        <v>#NAME?</v>
      </c>
      <c r="DH361" s="244" t="e">
        <f t="shared" ca="1" si="171"/>
        <v>#NAME?</v>
      </c>
      <c r="DI361" s="244" t="e">
        <f t="shared" ca="1" si="171"/>
        <v>#NAME?</v>
      </c>
      <c r="DJ361" s="244" t="e">
        <f t="shared" ca="1" si="171"/>
        <v>#NAME?</v>
      </c>
      <c r="DK361" s="244" t="e">
        <f t="shared" ca="1" si="155"/>
        <v>#NAME?</v>
      </c>
      <c r="DL361" s="244" t="e">
        <f t="shared" ca="1" si="155"/>
        <v>#NAME?</v>
      </c>
      <c r="DM361" s="244" t="e">
        <f t="shared" ca="1" si="155"/>
        <v>#NAME?</v>
      </c>
      <c r="DN361" s="244" t="e">
        <f t="shared" ca="1" si="155"/>
        <v>#NAME?</v>
      </c>
      <c r="DO361" s="244" t="e">
        <f t="shared" ca="1" si="155"/>
        <v>#NAME?</v>
      </c>
    </row>
    <row r="362" spans="2:119" ht="16.5" thickBot="1">
      <c r="B362" s="296"/>
      <c r="C362" s="297">
        <f t="shared" si="150"/>
        <v>121.3493964351065</v>
      </c>
      <c r="D362" s="298" t="s">
        <v>10974</v>
      </c>
      <c r="E362" s="293">
        <f t="shared" si="168"/>
        <v>139.06768436317935</v>
      </c>
      <c r="F362" s="221">
        <f t="shared" si="167"/>
        <v>372.94821018635173</v>
      </c>
      <c r="G362" s="221">
        <f t="shared" si="167"/>
        <v>372.57140155451168</v>
      </c>
      <c r="H362" s="221">
        <f t="shared" si="166"/>
        <v>372.1962379094112</v>
      </c>
      <c r="I362" s="221">
        <f t="shared" si="166"/>
        <v>371.68305813030918</v>
      </c>
      <c r="J362" s="221">
        <f t="shared" si="166"/>
        <v>371.17295011670717</v>
      </c>
      <c r="K362" s="221">
        <f t="shared" si="166"/>
        <v>370.66589194664726</v>
      </c>
      <c r="L362" s="221">
        <f t="shared" si="166"/>
        <v>369.97932476868351</v>
      </c>
      <c r="M362" s="221">
        <f t="shared" si="166"/>
        <v>369.11767104611044</v>
      </c>
      <c r="N362" s="221">
        <f t="shared" si="166"/>
        <v>368.2648545171437</v>
      </c>
      <c r="O362" s="221">
        <f t="shared" si="166"/>
        <v>366.93603291989291</v>
      </c>
      <c r="P362" s="221">
        <f t="shared" si="166"/>
        <v>365.6285568244279</v>
      </c>
      <c r="Q362" s="221">
        <f t="shared" si="166"/>
        <v>363.66428668048695</v>
      </c>
      <c r="R362" s="221">
        <f t="shared" si="166"/>
        <v>361.01059859877631</v>
      </c>
      <c r="S362" s="221">
        <f t="shared" si="166"/>
        <v>358.44573848399131</v>
      </c>
      <c r="T362" s="221">
        <f t="shared" si="166"/>
        <v>355.32144680297785</v>
      </c>
      <c r="U362" s="221">
        <f t="shared" si="166"/>
        <v>351.35659481221904</v>
      </c>
      <c r="V362" s="221">
        <f t="shared" si="166"/>
        <v>331.46706432608676</v>
      </c>
      <c r="W362" s="221">
        <f t="shared" si="162"/>
        <v>305.41708079828584</v>
      </c>
      <c r="Z362" s="296"/>
      <c r="AA362" s="294">
        <f t="shared" si="141"/>
        <v>0.55279999999999996</v>
      </c>
      <c r="AB362" s="298" t="s">
        <v>10974</v>
      </c>
      <c r="AC362" s="295">
        <v>4.0000000000000002E-4</v>
      </c>
      <c r="AD362" s="222" t="e">
        <f t="shared" ca="1" si="165"/>
        <v>#NAME?</v>
      </c>
      <c r="AE362" s="222" t="e">
        <f t="shared" ca="1" si="165"/>
        <v>#NAME?</v>
      </c>
      <c r="AF362" s="222" t="e">
        <f t="shared" ca="1" si="165"/>
        <v>#NAME?</v>
      </c>
      <c r="AG362" s="222" t="e">
        <f t="shared" ca="1" si="163"/>
        <v>#NAME?</v>
      </c>
      <c r="AH362" s="222" t="e">
        <f t="shared" ca="1" si="163"/>
        <v>#NAME?</v>
      </c>
      <c r="AI362" s="222" t="e">
        <f t="shared" ca="1" si="163"/>
        <v>#NAME?</v>
      </c>
      <c r="AJ362" s="222" t="e">
        <f t="shared" ca="1" si="163"/>
        <v>#NAME?</v>
      </c>
      <c r="AK362" s="222" t="e">
        <f t="shared" ca="1" si="163"/>
        <v>#NAME?</v>
      </c>
      <c r="AL362" s="222" t="e">
        <f t="shared" ca="1" si="153"/>
        <v>#NAME?</v>
      </c>
      <c r="AM362" s="222" t="e">
        <f t="shared" ca="1" si="153"/>
        <v>#NAME?</v>
      </c>
      <c r="AN362" s="222" t="e">
        <f t="shared" ca="1" si="153"/>
        <v>#NAME?</v>
      </c>
      <c r="AO362" s="222" t="e">
        <f t="shared" ca="1" si="153"/>
        <v>#NAME?</v>
      </c>
      <c r="AP362" s="222" t="e">
        <f t="shared" ca="1" si="153"/>
        <v>#NAME?</v>
      </c>
      <c r="AQ362" s="222" t="e">
        <f t="shared" ca="1" si="153"/>
        <v>#NAME?</v>
      </c>
      <c r="AR362" s="222" t="e">
        <f t="shared" ca="1" si="153"/>
        <v>#NAME?</v>
      </c>
      <c r="AS362" s="222" t="e">
        <f t="shared" ca="1" si="153"/>
        <v>#NAME?</v>
      </c>
      <c r="AT362" s="222" t="e">
        <f t="shared" ca="1" si="153"/>
        <v>#NAME?</v>
      </c>
      <c r="AU362" s="222" t="e">
        <f t="shared" ca="1" si="153"/>
        <v>#NAME?</v>
      </c>
      <c r="AX362" s="296"/>
      <c r="AZ362" s="298" t="s">
        <v>10974</v>
      </c>
      <c r="BB362" s="244" t="e">
        <f t="shared" ca="1" si="160"/>
        <v>#NAME?</v>
      </c>
      <c r="BC362" s="244" t="e">
        <f t="shared" ca="1" si="160"/>
        <v>#NAME?</v>
      </c>
      <c r="BD362" s="244" t="e">
        <f t="shared" ca="1" si="160"/>
        <v>#NAME?</v>
      </c>
      <c r="BE362" s="244" t="e">
        <f t="shared" ca="1" si="160"/>
        <v>#NAME?</v>
      </c>
      <c r="BF362" s="244" t="e">
        <f t="shared" ca="1" si="169"/>
        <v>#NAME?</v>
      </c>
      <c r="BG362" s="244" t="e">
        <f t="shared" ca="1" si="169"/>
        <v>#NAME?</v>
      </c>
      <c r="BH362" s="244" t="e">
        <f t="shared" ca="1" si="169"/>
        <v>#NAME?</v>
      </c>
      <c r="BI362" s="244" t="e">
        <f t="shared" ca="1" si="169"/>
        <v>#NAME?</v>
      </c>
      <c r="BJ362" s="244" t="e">
        <f t="shared" ca="1" si="169"/>
        <v>#NAME?</v>
      </c>
      <c r="BK362" s="244" t="e">
        <f t="shared" ca="1" si="169"/>
        <v>#NAME?</v>
      </c>
      <c r="BL362" s="244" t="e">
        <f t="shared" ca="1" si="169"/>
        <v>#NAME?</v>
      </c>
      <c r="BM362" s="244" t="e">
        <f t="shared" ca="1" si="169"/>
        <v>#NAME?</v>
      </c>
      <c r="BN362" s="244" t="e">
        <f t="shared" ca="1" si="169"/>
        <v>#NAME?</v>
      </c>
      <c r="BO362" s="244" t="e">
        <f t="shared" ca="1" si="169"/>
        <v>#NAME?</v>
      </c>
      <c r="BP362" s="244" t="e">
        <f t="shared" ca="1" si="164"/>
        <v>#NAME?</v>
      </c>
      <c r="BQ362" s="244" t="e">
        <f t="shared" ca="1" si="164"/>
        <v>#NAME?</v>
      </c>
      <c r="BR362" s="244" t="e">
        <f t="shared" ca="1" si="164"/>
        <v>#NAME?</v>
      </c>
      <c r="BS362" s="244" t="e">
        <f t="shared" ca="1" si="164"/>
        <v>#NAME?</v>
      </c>
      <c r="BV362" s="296"/>
      <c r="BX362" s="298" t="s">
        <v>10974</v>
      </c>
      <c r="BZ362" s="244" t="e">
        <f t="shared" ref="BZ362:CG425" ca="1" si="172">F362-$BR$82</f>
        <v>#NAME?</v>
      </c>
      <c r="CA362" s="244" t="e">
        <f t="shared" ca="1" si="172"/>
        <v>#NAME?</v>
      </c>
      <c r="CB362" s="244" t="e">
        <f t="shared" ca="1" si="172"/>
        <v>#NAME?</v>
      </c>
      <c r="CC362" s="244" t="e">
        <f t="shared" ca="1" si="172"/>
        <v>#NAME?</v>
      </c>
      <c r="CD362" s="244" t="e">
        <f t="shared" ca="1" si="172"/>
        <v>#NAME?</v>
      </c>
      <c r="CE362" s="244" t="e">
        <f t="shared" ca="1" si="172"/>
        <v>#NAME?</v>
      </c>
      <c r="CF362" s="244" t="e">
        <f t="shared" ca="1" si="172"/>
        <v>#NAME?</v>
      </c>
      <c r="CG362" s="244" t="e">
        <f t="shared" ca="1" si="172"/>
        <v>#NAME?</v>
      </c>
      <c r="CH362" s="244" t="e">
        <f t="shared" ca="1" si="170"/>
        <v>#NAME?</v>
      </c>
      <c r="CI362" s="244" t="e">
        <f t="shared" ca="1" si="170"/>
        <v>#NAME?</v>
      </c>
      <c r="CJ362" s="244" t="e">
        <f t="shared" ca="1" si="170"/>
        <v>#NAME?</v>
      </c>
      <c r="CK362" s="244" t="e">
        <f t="shared" ca="1" si="170"/>
        <v>#NAME?</v>
      </c>
      <c r="CL362" s="244" t="e">
        <f t="shared" ca="1" si="170"/>
        <v>#NAME?</v>
      </c>
      <c r="CM362" s="244" t="e">
        <f t="shared" ca="1" si="154"/>
        <v>#NAME?</v>
      </c>
      <c r="CN362" s="244" t="e">
        <f t="shared" ca="1" si="154"/>
        <v>#NAME?</v>
      </c>
      <c r="CO362" s="244" t="e">
        <f t="shared" ca="1" si="154"/>
        <v>#NAME?</v>
      </c>
      <c r="CP362" s="244" t="e">
        <f t="shared" ca="1" si="154"/>
        <v>#NAME?</v>
      </c>
      <c r="CQ362" s="244" t="e">
        <f t="shared" ca="1" si="154"/>
        <v>#NAME?</v>
      </c>
      <c r="CT362" s="296"/>
      <c r="CV362" s="298" t="s">
        <v>10974</v>
      </c>
      <c r="CX362" s="244" t="e">
        <f t="shared" ref="CX362:DE425" ca="1" si="173">BZ362^2*AD362</f>
        <v>#NAME?</v>
      </c>
      <c r="CY362" s="244" t="e">
        <f t="shared" ca="1" si="173"/>
        <v>#NAME?</v>
      </c>
      <c r="CZ362" s="244" t="e">
        <f t="shared" ca="1" si="173"/>
        <v>#NAME?</v>
      </c>
      <c r="DA362" s="244" t="e">
        <f t="shared" ca="1" si="173"/>
        <v>#NAME?</v>
      </c>
      <c r="DB362" s="244" t="e">
        <f t="shared" ca="1" si="173"/>
        <v>#NAME?</v>
      </c>
      <c r="DC362" s="244" t="e">
        <f t="shared" ca="1" si="173"/>
        <v>#NAME?</v>
      </c>
      <c r="DD362" s="244" t="e">
        <f t="shared" ca="1" si="173"/>
        <v>#NAME?</v>
      </c>
      <c r="DE362" s="244" t="e">
        <f t="shared" ca="1" si="173"/>
        <v>#NAME?</v>
      </c>
      <c r="DF362" s="244" t="e">
        <f t="shared" ca="1" si="171"/>
        <v>#NAME?</v>
      </c>
      <c r="DG362" s="244" t="e">
        <f t="shared" ca="1" si="171"/>
        <v>#NAME?</v>
      </c>
      <c r="DH362" s="244" t="e">
        <f t="shared" ca="1" si="171"/>
        <v>#NAME?</v>
      </c>
      <c r="DI362" s="244" t="e">
        <f t="shared" ca="1" si="171"/>
        <v>#NAME?</v>
      </c>
      <c r="DJ362" s="244" t="e">
        <f t="shared" ca="1" si="171"/>
        <v>#NAME?</v>
      </c>
      <c r="DK362" s="244" t="e">
        <f t="shared" ca="1" si="155"/>
        <v>#NAME?</v>
      </c>
      <c r="DL362" s="244" t="e">
        <f t="shared" ca="1" si="155"/>
        <v>#NAME?</v>
      </c>
      <c r="DM362" s="244" t="e">
        <f t="shared" ca="1" si="155"/>
        <v>#NAME?</v>
      </c>
      <c r="DN362" s="244" t="e">
        <f t="shared" ca="1" si="155"/>
        <v>#NAME?</v>
      </c>
      <c r="DO362" s="244" t="e">
        <f t="shared" ca="1" si="155"/>
        <v>#NAME?</v>
      </c>
    </row>
    <row r="363" spans="2:119" ht="16.5" thickBot="1">
      <c r="B363" s="296"/>
      <c r="C363" s="297">
        <f t="shared" si="150"/>
        <v>121.3493964351065</v>
      </c>
      <c r="D363" s="298" t="s">
        <v>10975</v>
      </c>
      <c r="E363" s="293">
        <f t="shared" si="168"/>
        <v>138.40834454564055</v>
      </c>
      <c r="F363" s="221">
        <f t="shared" si="167"/>
        <v>372.28887036881292</v>
      </c>
      <c r="G363" s="221">
        <f t="shared" si="167"/>
        <v>371.91206173697287</v>
      </c>
      <c r="H363" s="221">
        <f t="shared" si="166"/>
        <v>371.53689809187239</v>
      </c>
      <c r="I363" s="221">
        <f t="shared" si="166"/>
        <v>371.02371831277037</v>
      </c>
      <c r="J363" s="221">
        <f t="shared" si="166"/>
        <v>370.51361029916836</v>
      </c>
      <c r="K363" s="221">
        <f t="shared" si="166"/>
        <v>370.00655212910846</v>
      </c>
      <c r="L363" s="221">
        <f t="shared" si="166"/>
        <v>369.3199849511447</v>
      </c>
      <c r="M363" s="221">
        <f t="shared" si="166"/>
        <v>368.45833122857164</v>
      </c>
      <c r="N363" s="221">
        <f t="shared" si="166"/>
        <v>367.6055146996049</v>
      </c>
      <c r="O363" s="221">
        <f t="shared" si="166"/>
        <v>366.2766931023541</v>
      </c>
      <c r="P363" s="221">
        <f t="shared" si="166"/>
        <v>364.9692170068891</v>
      </c>
      <c r="Q363" s="221">
        <f t="shared" si="166"/>
        <v>363.00494686294815</v>
      </c>
      <c r="R363" s="221">
        <f t="shared" si="166"/>
        <v>360.3512587812375</v>
      </c>
      <c r="S363" s="221">
        <f t="shared" si="166"/>
        <v>357.7863986664525</v>
      </c>
      <c r="T363" s="221">
        <f t="shared" si="166"/>
        <v>354.66210698543904</v>
      </c>
      <c r="U363" s="221">
        <f t="shared" si="166"/>
        <v>350.69725499468024</v>
      </c>
      <c r="V363" s="221">
        <f t="shared" si="166"/>
        <v>330.80772450854795</v>
      </c>
      <c r="W363" s="221">
        <f t="shared" si="162"/>
        <v>304.75774098074703</v>
      </c>
      <c r="Z363" s="296"/>
      <c r="AA363" s="294">
        <f t="shared" si="141"/>
        <v>0.55279999999999996</v>
      </c>
      <c r="AB363" s="298" t="s">
        <v>10975</v>
      </c>
      <c r="AC363" s="295">
        <v>5.9999999999999995E-4</v>
      </c>
      <c r="AD363" s="222" t="e">
        <f t="shared" ca="1" si="165"/>
        <v>#NAME?</v>
      </c>
      <c r="AE363" s="222" t="e">
        <f t="shared" ca="1" si="165"/>
        <v>#NAME?</v>
      </c>
      <c r="AF363" s="222" t="e">
        <f t="shared" ca="1" si="165"/>
        <v>#NAME?</v>
      </c>
      <c r="AG363" s="222" t="e">
        <f t="shared" ca="1" si="163"/>
        <v>#NAME?</v>
      </c>
      <c r="AH363" s="222" t="e">
        <f t="shared" ca="1" si="163"/>
        <v>#NAME?</v>
      </c>
      <c r="AI363" s="222" t="e">
        <f t="shared" ca="1" si="163"/>
        <v>#NAME?</v>
      </c>
      <c r="AJ363" s="222" t="e">
        <f t="shared" ca="1" si="163"/>
        <v>#NAME?</v>
      </c>
      <c r="AK363" s="222" t="e">
        <f t="shared" ca="1" si="163"/>
        <v>#NAME?</v>
      </c>
      <c r="AL363" s="222" t="e">
        <f t="shared" ca="1" si="153"/>
        <v>#NAME?</v>
      </c>
      <c r="AM363" s="222" t="e">
        <f t="shared" ref="AL363:AU426" ca="1" si="174">$AA363*$AC363*AM$88</f>
        <v>#NAME?</v>
      </c>
      <c r="AN363" s="222" t="e">
        <f t="shared" ca="1" si="174"/>
        <v>#NAME?</v>
      </c>
      <c r="AO363" s="222" t="e">
        <f t="shared" ca="1" si="174"/>
        <v>#NAME?</v>
      </c>
      <c r="AP363" s="222" t="e">
        <f t="shared" ca="1" si="174"/>
        <v>#NAME?</v>
      </c>
      <c r="AQ363" s="222" t="e">
        <f t="shared" ca="1" si="174"/>
        <v>#NAME?</v>
      </c>
      <c r="AR363" s="222" t="e">
        <f t="shared" ca="1" si="174"/>
        <v>#NAME?</v>
      </c>
      <c r="AS363" s="222" t="e">
        <f t="shared" ca="1" si="174"/>
        <v>#NAME?</v>
      </c>
      <c r="AT363" s="222" t="e">
        <f t="shared" ca="1" si="174"/>
        <v>#NAME?</v>
      </c>
      <c r="AU363" s="222" t="e">
        <f t="shared" ca="1" si="174"/>
        <v>#NAME?</v>
      </c>
      <c r="AX363" s="296"/>
      <c r="AZ363" s="298" t="s">
        <v>10975</v>
      </c>
      <c r="BB363" s="244" t="e">
        <f t="shared" ca="1" si="160"/>
        <v>#NAME?</v>
      </c>
      <c r="BC363" s="244" t="e">
        <f t="shared" ca="1" si="160"/>
        <v>#NAME?</v>
      </c>
      <c r="BD363" s="244" t="e">
        <f t="shared" ca="1" si="160"/>
        <v>#NAME?</v>
      </c>
      <c r="BE363" s="244" t="e">
        <f t="shared" ca="1" si="160"/>
        <v>#NAME?</v>
      </c>
      <c r="BF363" s="244" t="e">
        <f t="shared" ca="1" si="169"/>
        <v>#NAME?</v>
      </c>
      <c r="BG363" s="244" t="e">
        <f t="shared" ca="1" si="169"/>
        <v>#NAME?</v>
      </c>
      <c r="BH363" s="244" t="e">
        <f t="shared" ca="1" si="169"/>
        <v>#NAME?</v>
      </c>
      <c r="BI363" s="244" t="e">
        <f t="shared" ca="1" si="169"/>
        <v>#NAME?</v>
      </c>
      <c r="BJ363" s="244" t="e">
        <f t="shared" ca="1" si="169"/>
        <v>#NAME?</v>
      </c>
      <c r="BK363" s="244" t="e">
        <f t="shared" ca="1" si="169"/>
        <v>#NAME?</v>
      </c>
      <c r="BL363" s="244" t="e">
        <f t="shared" ca="1" si="169"/>
        <v>#NAME?</v>
      </c>
      <c r="BM363" s="244" t="e">
        <f t="shared" ca="1" si="169"/>
        <v>#NAME?</v>
      </c>
      <c r="BN363" s="244" t="e">
        <f t="shared" ca="1" si="169"/>
        <v>#NAME?</v>
      </c>
      <c r="BO363" s="244" t="e">
        <f t="shared" ca="1" si="169"/>
        <v>#NAME?</v>
      </c>
      <c r="BP363" s="244" t="e">
        <f t="shared" ca="1" si="164"/>
        <v>#NAME?</v>
      </c>
      <c r="BQ363" s="244" t="e">
        <f t="shared" ca="1" si="164"/>
        <v>#NAME?</v>
      </c>
      <c r="BR363" s="244" t="e">
        <f t="shared" ca="1" si="164"/>
        <v>#NAME?</v>
      </c>
      <c r="BS363" s="244" t="e">
        <f t="shared" ca="1" si="164"/>
        <v>#NAME?</v>
      </c>
      <c r="BV363" s="296"/>
      <c r="BX363" s="298" t="s">
        <v>10975</v>
      </c>
      <c r="BZ363" s="244" t="e">
        <f t="shared" ca="1" si="172"/>
        <v>#NAME?</v>
      </c>
      <c r="CA363" s="244" t="e">
        <f t="shared" ca="1" si="172"/>
        <v>#NAME?</v>
      </c>
      <c r="CB363" s="244" t="e">
        <f t="shared" ca="1" si="172"/>
        <v>#NAME?</v>
      </c>
      <c r="CC363" s="244" t="e">
        <f t="shared" ca="1" si="172"/>
        <v>#NAME?</v>
      </c>
      <c r="CD363" s="244" t="e">
        <f t="shared" ca="1" si="172"/>
        <v>#NAME?</v>
      </c>
      <c r="CE363" s="244" t="e">
        <f t="shared" ca="1" si="172"/>
        <v>#NAME?</v>
      </c>
      <c r="CF363" s="244" t="e">
        <f t="shared" ca="1" si="172"/>
        <v>#NAME?</v>
      </c>
      <c r="CG363" s="244" t="e">
        <f t="shared" ca="1" si="172"/>
        <v>#NAME?</v>
      </c>
      <c r="CH363" s="244" t="e">
        <f t="shared" ca="1" si="170"/>
        <v>#NAME?</v>
      </c>
      <c r="CI363" s="244" t="e">
        <f t="shared" ca="1" si="170"/>
        <v>#NAME?</v>
      </c>
      <c r="CJ363" s="244" t="e">
        <f t="shared" ca="1" si="170"/>
        <v>#NAME?</v>
      </c>
      <c r="CK363" s="244" t="e">
        <f t="shared" ca="1" si="170"/>
        <v>#NAME?</v>
      </c>
      <c r="CL363" s="244" t="e">
        <f t="shared" ca="1" si="170"/>
        <v>#NAME?</v>
      </c>
      <c r="CM363" s="244" t="e">
        <f t="shared" ca="1" si="154"/>
        <v>#NAME?</v>
      </c>
      <c r="CN363" s="244" t="e">
        <f t="shared" ca="1" si="154"/>
        <v>#NAME?</v>
      </c>
      <c r="CO363" s="244" t="e">
        <f t="shared" ca="1" si="154"/>
        <v>#NAME?</v>
      </c>
      <c r="CP363" s="244" t="e">
        <f t="shared" ca="1" si="154"/>
        <v>#NAME?</v>
      </c>
      <c r="CQ363" s="244" t="e">
        <f t="shared" ca="1" si="154"/>
        <v>#NAME?</v>
      </c>
      <c r="CT363" s="296"/>
      <c r="CV363" s="298" t="s">
        <v>10975</v>
      </c>
      <c r="CX363" s="244" t="e">
        <f t="shared" ca="1" si="173"/>
        <v>#NAME?</v>
      </c>
      <c r="CY363" s="244" t="e">
        <f t="shared" ca="1" si="173"/>
        <v>#NAME?</v>
      </c>
      <c r="CZ363" s="244" t="e">
        <f t="shared" ca="1" si="173"/>
        <v>#NAME?</v>
      </c>
      <c r="DA363" s="244" t="e">
        <f t="shared" ca="1" si="173"/>
        <v>#NAME?</v>
      </c>
      <c r="DB363" s="244" t="e">
        <f t="shared" ca="1" si="173"/>
        <v>#NAME?</v>
      </c>
      <c r="DC363" s="244" t="e">
        <f t="shared" ca="1" si="173"/>
        <v>#NAME?</v>
      </c>
      <c r="DD363" s="244" t="e">
        <f t="shared" ca="1" si="173"/>
        <v>#NAME?</v>
      </c>
      <c r="DE363" s="244" t="e">
        <f t="shared" ca="1" si="173"/>
        <v>#NAME?</v>
      </c>
      <c r="DF363" s="244" t="e">
        <f t="shared" ca="1" si="171"/>
        <v>#NAME?</v>
      </c>
      <c r="DG363" s="244" t="e">
        <f t="shared" ca="1" si="171"/>
        <v>#NAME?</v>
      </c>
      <c r="DH363" s="244" t="e">
        <f t="shared" ca="1" si="171"/>
        <v>#NAME?</v>
      </c>
      <c r="DI363" s="244" t="e">
        <f t="shared" ca="1" si="171"/>
        <v>#NAME?</v>
      </c>
      <c r="DJ363" s="244" t="e">
        <f t="shared" ca="1" si="171"/>
        <v>#NAME?</v>
      </c>
      <c r="DK363" s="244" t="e">
        <f t="shared" ca="1" si="155"/>
        <v>#NAME?</v>
      </c>
      <c r="DL363" s="244" t="e">
        <f t="shared" ca="1" si="155"/>
        <v>#NAME?</v>
      </c>
      <c r="DM363" s="244" t="e">
        <f t="shared" ca="1" si="155"/>
        <v>#NAME?</v>
      </c>
      <c r="DN363" s="244" t="e">
        <f t="shared" ca="1" si="155"/>
        <v>#NAME?</v>
      </c>
      <c r="DO363" s="244" t="e">
        <f t="shared" ca="1" si="155"/>
        <v>#NAME?</v>
      </c>
    </row>
    <row r="364" spans="2:119" ht="16.5" thickBot="1">
      <c r="B364" s="296"/>
      <c r="C364" s="297">
        <f t="shared" si="150"/>
        <v>121.3493964351065</v>
      </c>
      <c r="D364" s="298" t="s">
        <v>10976</v>
      </c>
      <c r="E364" s="293">
        <f t="shared" si="168"/>
        <v>137.75308932659786</v>
      </c>
      <c r="F364" s="221">
        <f t="shared" si="167"/>
        <v>371.63361514977026</v>
      </c>
      <c r="G364" s="221">
        <f t="shared" si="167"/>
        <v>371.25680651793016</v>
      </c>
      <c r="H364" s="221">
        <f t="shared" si="166"/>
        <v>370.88164287282973</v>
      </c>
      <c r="I364" s="221">
        <f t="shared" si="166"/>
        <v>370.36846309372766</v>
      </c>
      <c r="J364" s="221">
        <f t="shared" si="166"/>
        <v>369.85835508012565</v>
      </c>
      <c r="K364" s="221">
        <f t="shared" si="166"/>
        <v>369.3512969100658</v>
      </c>
      <c r="L364" s="221">
        <f t="shared" si="166"/>
        <v>368.66472973210205</v>
      </c>
      <c r="M364" s="221">
        <f t="shared" si="166"/>
        <v>367.80307600952892</v>
      </c>
      <c r="N364" s="221">
        <f t="shared" si="166"/>
        <v>366.95025948056218</v>
      </c>
      <c r="O364" s="221">
        <f t="shared" si="166"/>
        <v>365.62143788331139</v>
      </c>
      <c r="P364" s="221">
        <f t="shared" si="166"/>
        <v>364.31396178784644</v>
      </c>
      <c r="Q364" s="221">
        <f t="shared" si="166"/>
        <v>362.34969164390549</v>
      </c>
      <c r="R364" s="221">
        <f t="shared" si="166"/>
        <v>359.69600356219485</v>
      </c>
      <c r="S364" s="221">
        <f t="shared" si="166"/>
        <v>357.13114344740984</v>
      </c>
      <c r="T364" s="221">
        <f t="shared" si="166"/>
        <v>354.00685176639638</v>
      </c>
      <c r="U364" s="221">
        <f t="shared" si="166"/>
        <v>350.04199977563758</v>
      </c>
      <c r="V364" s="221">
        <f t="shared" si="166"/>
        <v>330.15246928950523</v>
      </c>
      <c r="W364" s="221">
        <f t="shared" si="162"/>
        <v>304.10248576170432</v>
      </c>
      <c r="Z364" s="296"/>
      <c r="AA364" s="294">
        <f t="shared" si="141"/>
        <v>0.55279999999999996</v>
      </c>
      <c r="AB364" s="298" t="s">
        <v>10976</v>
      </c>
      <c r="AC364" s="295">
        <v>1.2999999999999999E-3</v>
      </c>
      <c r="AD364" s="222" t="e">
        <f t="shared" ca="1" si="165"/>
        <v>#NAME?</v>
      </c>
      <c r="AE364" s="222" t="e">
        <f t="shared" ca="1" si="165"/>
        <v>#NAME?</v>
      </c>
      <c r="AF364" s="222" t="e">
        <f t="shared" ca="1" si="165"/>
        <v>#NAME?</v>
      </c>
      <c r="AG364" s="222" t="e">
        <f t="shared" ca="1" si="163"/>
        <v>#NAME?</v>
      </c>
      <c r="AH364" s="222" t="e">
        <f t="shared" ca="1" si="163"/>
        <v>#NAME?</v>
      </c>
      <c r="AI364" s="222" t="e">
        <f t="shared" ca="1" si="163"/>
        <v>#NAME?</v>
      </c>
      <c r="AJ364" s="222" t="e">
        <f t="shared" ca="1" si="163"/>
        <v>#NAME?</v>
      </c>
      <c r="AK364" s="222" t="e">
        <f t="shared" ca="1" si="163"/>
        <v>#NAME?</v>
      </c>
      <c r="AL364" s="222" t="e">
        <f t="shared" ca="1" si="174"/>
        <v>#NAME?</v>
      </c>
      <c r="AM364" s="222" t="e">
        <f t="shared" ca="1" si="174"/>
        <v>#NAME?</v>
      </c>
      <c r="AN364" s="222" t="e">
        <f t="shared" ca="1" si="174"/>
        <v>#NAME?</v>
      </c>
      <c r="AO364" s="222" t="e">
        <f t="shared" ca="1" si="174"/>
        <v>#NAME?</v>
      </c>
      <c r="AP364" s="222" t="e">
        <f t="shared" ca="1" si="174"/>
        <v>#NAME?</v>
      </c>
      <c r="AQ364" s="222" t="e">
        <f t="shared" ca="1" si="174"/>
        <v>#NAME?</v>
      </c>
      <c r="AR364" s="222" t="e">
        <f t="shared" ca="1" si="174"/>
        <v>#NAME?</v>
      </c>
      <c r="AS364" s="222" t="e">
        <f t="shared" ca="1" si="174"/>
        <v>#NAME?</v>
      </c>
      <c r="AT364" s="222" t="e">
        <f t="shared" ca="1" si="174"/>
        <v>#NAME?</v>
      </c>
      <c r="AU364" s="222" t="e">
        <f t="shared" ca="1" si="174"/>
        <v>#NAME?</v>
      </c>
      <c r="AX364" s="296"/>
      <c r="AZ364" s="298" t="s">
        <v>10976</v>
      </c>
      <c r="BB364" s="244" t="e">
        <f t="shared" ca="1" si="160"/>
        <v>#NAME?</v>
      </c>
      <c r="BC364" s="244" t="e">
        <f t="shared" ca="1" si="160"/>
        <v>#NAME?</v>
      </c>
      <c r="BD364" s="244" t="e">
        <f t="shared" ca="1" si="160"/>
        <v>#NAME?</v>
      </c>
      <c r="BE364" s="244" t="e">
        <f t="shared" ca="1" si="160"/>
        <v>#NAME?</v>
      </c>
      <c r="BF364" s="244" t="e">
        <f t="shared" ca="1" si="169"/>
        <v>#NAME?</v>
      </c>
      <c r="BG364" s="244" t="e">
        <f t="shared" ca="1" si="169"/>
        <v>#NAME?</v>
      </c>
      <c r="BH364" s="244" t="e">
        <f t="shared" ca="1" si="169"/>
        <v>#NAME?</v>
      </c>
      <c r="BI364" s="244" t="e">
        <f t="shared" ca="1" si="169"/>
        <v>#NAME?</v>
      </c>
      <c r="BJ364" s="244" t="e">
        <f t="shared" ca="1" si="169"/>
        <v>#NAME?</v>
      </c>
      <c r="BK364" s="244" t="e">
        <f t="shared" ca="1" si="169"/>
        <v>#NAME?</v>
      </c>
      <c r="BL364" s="244" t="e">
        <f t="shared" ca="1" si="169"/>
        <v>#NAME?</v>
      </c>
      <c r="BM364" s="244" t="e">
        <f t="shared" ca="1" si="169"/>
        <v>#NAME?</v>
      </c>
      <c r="BN364" s="244" t="e">
        <f t="shared" ca="1" si="169"/>
        <v>#NAME?</v>
      </c>
      <c r="BO364" s="244" t="e">
        <f t="shared" ca="1" si="169"/>
        <v>#NAME?</v>
      </c>
      <c r="BP364" s="244" t="e">
        <f t="shared" ca="1" si="164"/>
        <v>#NAME?</v>
      </c>
      <c r="BQ364" s="244" t="e">
        <f t="shared" ca="1" si="164"/>
        <v>#NAME?</v>
      </c>
      <c r="BR364" s="244" t="e">
        <f t="shared" ca="1" si="164"/>
        <v>#NAME?</v>
      </c>
      <c r="BS364" s="244" t="e">
        <f t="shared" ca="1" si="164"/>
        <v>#NAME?</v>
      </c>
      <c r="BV364" s="296"/>
      <c r="BX364" s="298" t="s">
        <v>10976</v>
      </c>
      <c r="BZ364" s="244" t="e">
        <f t="shared" ca="1" si="172"/>
        <v>#NAME?</v>
      </c>
      <c r="CA364" s="244" t="e">
        <f t="shared" ca="1" si="172"/>
        <v>#NAME?</v>
      </c>
      <c r="CB364" s="244" t="e">
        <f t="shared" ca="1" si="172"/>
        <v>#NAME?</v>
      </c>
      <c r="CC364" s="244" t="e">
        <f t="shared" ca="1" si="172"/>
        <v>#NAME?</v>
      </c>
      <c r="CD364" s="244" t="e">
        <f t="shared" ca="1" si="172"/>
        <v>#NAME?</v>
      </c>
      <c r="CE364" s="244" t="e">
        <f t="shared" ca="1" si="172"/>
        <v>#NAME?</v>
      </c>
      <c r="CF364" s="244" t="e">
        <f t="shared" ca="1" si="172"/>
        <v>#NAME?</v>
      </c>
      <c r="CG364" s="244" t="e">
        <f t="shared" ca="1" si="172"/>
        <v>#NAME?</v>
      </c>
      <c r="CH364" s="244" t="e">
        <f t="shared" ca="1" si="170"/>
        <v>#NAME?</v>
      </c>
      <c r="CI364" s="244" t="e">
        <f t="shared" ca="1" si="170"/>
        <v>#NAME?</v>
      </c>
      <c r="CJ364" s="244" t="e">
        <f t="shared" ca="1" si="170"/>
        <v>#NAME?</v>
      </c>
      <c r="CK364" s="244" t="e">
        <f t="shared" ca="1" si="170"/>
        <v>#NAME?</v>
      </c>
      <c r="CL364" s="244" t="e">
        <f t="shared" ca="1" si="170"/>
        <v>#NAME?</v>
      </c>
      <c r="CM364" s="244" t="e">
        <f t="shared" ca="1" si="154"/>
        <v>#NAME?</v>
      </c>
      <c r="CN364" s="244" t="e">
        <f t="shared" ca="1" si="154"/>
        <v>#NAME?</v>
      </c>
      <c r="CO364" s="244" t="e">
        <f t="shared" ca="1" si="154"/>
        <v>#NAME?</v>
      </c>
      <c r="CP364" s="244" t="e">
        <f t="shared" ca="1" si="154"/>
        <v>#NAME?</v>
      </c>
      <c r="CQ364" s="244" t="e">
        <f t="shared" ca="1" si="154"/>
        <v>#NAME?</v>
      </c>
      <c r="CT364" s="296"/>
      <c r="CV364" s="298" t="s">
        <v>10976</v>
      </c>
      <c r="CX364" s="244" t="e">
        <f t="shared" ca="1" si="173"/>
        <v>#NAME?</v>
      </c>
      <c r="CY364" s="244" t="e">
        <f t="shared" ca="1" si="173"/>
        <v>#NAME?</v>
      </c>
      <c r="CZ364" s="244" t="e">
        <f t="shared" ca="1" si="173"/>
        <v>#NAME?</v>
      </c>
      <c r="DA364" s="244" t="e">
        <f t="shared" ca="1" si="173"/>
        <v>#NAME?</v>
      </c>
      <c r="DB364" s="244" t="e">
        <f t="shared" ca="1" si="173"/>
        <v>#NAME?</v>
      </c>
      <c r="DC364" s="244" t="e">
        <f t="shared" ca="1" si="173"/>
        <v>#NAME?</v>
      </c>
      <c r="DD364" s="244" t="e">
        <f t="shared" ca="1" si="173"/>
        <v>#NAME?</v>
      </c>
      <c r="DE364" s="244" t="e">
        <f t="shared" ca="1" si="173"/>
        <v>#NAME?</v>
      </c>
      <c r="DF364" s="244" t="e">
        <f t="shared" ca="1" si="171"/>
        <v>#NAME?</v>
      </c>
      <c r="DG364" s="244" t="e">
        <f t="shared" ca="1" si="171"/>
        <v>#NAME?</v>
      </c>
      <c r="DH364" s="244" t="e">
        <f t="shared" ca="1" si="171"/>
        <v>#NAME?</v>
      </c>
      <c r="DI364" s="244" t="e">
        <f t="shared" ca="1" si="171"/>
        <v>#NAME?</v>
      </c>
      <c r="DJ364" s="244" t="e">
        <f t="shared" ca="1" si="171"/>
        <v>#NAME?</v>
      </c>
      <c r="DK364" s="244" t="e">
        <f t="shared" ca="1" si="155"/>
        <v>#NAME?</v>
      </c>
      <c r="DL364" s="244" t="e">
        <f t="shared" ca="1" si="155"/>
        <v>#NAME?</v>
      </c>
      <c r="DM364" s="244" t="e">
        <f t="shared" ca="1" si="155"/>
        <v>#NAME?</v>
      </c>
      <c r="DN364" s="244" t="e">
        <f t="shared" ca="1" si="155"/>
        <v>#NAME?</v>
      </c>
      <c r="DO364" s="244" t="e">
        <f t="shared" ca="1" si="155"/>
        <v>#NAME?</v>
      </c>
    </row>
    <row r="365" spans="2:119" ht="16.5" thickBot="1">
      <c r="B365" s="296"/>
      <c r="C365" s="297">
        <f t="shared" si="150"/>
        <v>121.3493964351065</v>
      </c>
      <c r="D365" s="298" t="s">
        <v>10977</v>
      </c>
      <c r="E365" s="293">
        <f t="shared" si="168"/>
        <v>136.86608757247564</v>
      </c>
      <c r="F365" s="221">
        <f t="shared" si="167"/>
        <v>370.74661339564807</v>
      </c>
      <c r="G365" s="221">
        <f t="shared" si="167"/>
        <v>370.36980476380796</v>
      </c>
      <c r="H365" s="221">
        <f t="shared" si="166"/>
        <v>369.99464111870748</v>
      </c>
      <c r="I365" s="221">
        <f t="shared" si="166"/>
        <v>369.4814613396054</v>
      </c>
      <c r="J365" s="221">
        <f t="shared" si="166"/>
        <v>368.97135332600345</v>
      </c>
      <c r="K365" s="221">
        <f t="shared" si="166"/>
        <v>368.46429515594355</v>
      </c>
      <c r="L365" s="221">
        <f t="shared" si="166"/>
        <v>367.77772797797979</v>
      </c>
      <c r="M365" s="221">
        <f t="shared" si="166"/>
        <v>366.91607425540673</v>
      </c>
      <c r="N365" s="221">
        <f t="shared" si="166"/>
        <v>366.06325772643993</v>
      </c>
      <c r="O365" s="221">
        <f t="shared" si="166"/>
        <v>364.73443612918919</v>
      </c>
      <c r="P365" s="221">
        <f t="shared" si="166"/>
        <v>363.42696003372419</v>
      </c>
      <c r="Q365" s="221">
        <f t="shared" si="166"/>
        <v>361.46268988978329</v>
      </c>
      <c r="R365" s="221">
        <f t="shared" si="166"/>
        <v>358.80900180807259</v>
      </c>
      <c r="S365" s="221">
        <f t="shared" si="166"/>
        <v>356.24414169328759</v>
      </c>
      <c r="T365" s="221">
        <f t="shared" si="166"/>
        <v>353.11985001227413</v>
      </c>
      <c r="U365" s="221">
        <f t="shared" si="166"/>
        <v>349.15499802151533</v>
      </c>
      <c r="V365" s="221">
        <f t="shared" si="166"/>
        <v>329.26546753538304</v>
      </c>
      <c r="W365" s="221">
        <f t="shared" si="162"/>
        <v>303.21548400758212</v>
      </c>
      <c r="Z365" s="296"/>
      <c r="AA365" s="294">
        <f t="shared" ref="AA365:AA412" si="175">AA364</f>
        <v>0.55279999999999996</v>
      </c>
      <c r="AB365" s="298" t="s">
        <v>10977</v>
      </c>
      <c r="AC365" s="295">
        <v>2.3E-3</v>
      </c>
      <c r="AD365" s="222" t="e">
        <f t="shared" ca="1" si="165"/>
        <v>#NAME?</v>
      </c>
      <c r="AE365" s="222" t="e">
        <f t="shared" ca="1" si="165"/>
        <v>#NAME?</v>
      </c>
      <c r="AF365" s="222" t="e">
        <f t="shared" ca="1" si="165"/>
        <v>#NAME?</v>
      </c>
      <c r="AG365" s="222" t="e">
        <f t="shared" ca="1" si="163"/>
        <v>#NAME?</v>
      </c>
      <c r="AH365" s="222" t="e">
        <f t="shared" ca="1" si="163"/>
        <v>#NAME?</v>
      </c>
      <c r="AI365" s="222" t="e">
        <f t="shared" ca="1" si="163"/>
        <v>#NAME?</v>
      </c>
      <c r="AJ365" s="222" t="e">
        <f t="shared" ca="1" si="163"/>
        <v>#NAME?</v>
      </c>
      <c r="AK365" s="222" t="e">
        <f t="shared" ca="1" si="163"/>
        <v>#NAME?</v>
      </c>
      <c r="AL365" s="222" t="e">
        <f t="shared" ca="1" si="174"/>
        <v>#NAME?</v>
      </c>
      <c r="AM365" s="222" t="e">
        <f t="shared" ca="1" si="174"/>
        <v>#NAME?</v>
      </c>
      <c r="AN365" s="222" t="e">
        <f t="shared" ca="1" si="174"/>
        <v>#NAME?</v>
      </c>
      <c r="AO365" s="222" t="e">
        <f t="shared" ca="1" si="174"/>
        <v>#NAME?</v>
      </c>
      <c r="AP365" s="222" t="e">
        <f t="shared" ca="1" si="174"/>
        <v>#NAME?</v>
      </c>
      <c r="AQ365" s="222" t="e">
        <f t="shared" ca="1" si="174"/>
        <v>#NAME?</v>
      </c>
      <c r="AR365" s="222" t="e">
        <f t="shared" ca="1" si="174"/>
        <v>#NAME?</v>
      </c>
      <c r="AS365" s="222" t="e">
        <f t="shared" ca="1" si="174"/>
        <v>#NAME?</v>
      </c>
      <c r="AT365" s="222" t="e">
        <f t="shared" ca="1" si="174"/>
        <v>#NAME?</v>
      </c>
      <c r="AU365" s="222" t="e">
        <f t="shared" ca="1" si="174"/>
        <v>#NAME?</v>
      </c>
      <c r="AX365" s="296"/>
      <c r="AZ365" s="298" t="s">
        <v>10977</v>
      </c>
      <c r="BB365" s="244" t="e">
        <f t="shared" ca="1" si="160"/>
        <v>#NAME?</v>
      </c>
      <c r="BC365" s="244" t="e">
        <f t="shared" ca="1" si="160"/>
        <v>#NAME?</v>
      </c>
      <c r="BD365" s="244" t="e">
        <f t="shared" ca="1" si="160"/>
        <v>#NAME?</v>
      </c>
      <c r="BE365" s="244" t="e">
        <f t="shared" ca="1" si="160"/>
        <v>#NAME?</v>
      </c>
      <c r="BF365" s="244" t="e">
        <f t="shared" ca="1" si="169"/>
        <v>#NAME?</v>
      </c>
      <c r="BG365" s="244" t="e">
        <f t="shared" ca="1" si="169"/>
        <v>#NAME?</v>
      </c>
      <c r="BH365" s="244" t="e">
        <f t="shared" ca="1" si="169"/>
        <v>#NAME?</v>
      </c>
      <c r="BI365" s="244" t="e">
        <f t="shared" ca="1" si="169"/>
        <v>#NAME?</v>
      </c>
      <c r="BJ365" s="244" t="e">
        <f t="shared" ca="1" si="169"/>
        <v>#NAME?</v>
      </c>
      <c r="BK365" s="244" t="e">
        <f t="shared" ca="1" si="169"/>
        <v>#NAME?</v>
      </c>
      <c r="BL365" s="244" t="e">
        <f t="shared" ca="1" si="169"/>
        <v>#NAME?</v>
      </c>
      <c r="BM365" s="244" t="e">
        <f t="shared" ca="1" si="169"/>
        <v>#NAME?</v>
      </c>
      <c r="BN365" s="244" t="e">
        <f t="shared" ca="1" si="169"/>
        <v>#NAME?</v>
      </c>
      <c r="BO365" s="244" t="e">
        <f t="shared" ca="1" si="169"/>
        <v>#NAME?</v>
      </c>
      <c r="BP365" s="244" t="e">
        <f t="shared" ca="1" si="164"/>
        <v>#NAME?</v>
      </c>
      <c r="BQ365" s="244" t="e">
        <f t="shared" ca="1" si="164"/>
        <v>#NAME?</v>
      </c>
      <c r="BR365" s="244" t="e">
        <f t="shared" ca="1" si="164"/>
        <v>#NAME?</v>
      </c>
      <c r="BS365" s="244" t="e">
        <f t="shared" ca="1" si="164"/>
        <v>#NAME?</v>
      </c>
      <c r="BV365" s="296"/>
      <c r="BX365" s="298" t="s">
        <v>10977</v>
      </c>
      <c r="BZ365" s="244" t="e">
        <f t="shared" ca="1" si="172"/>
        <v>#NAME?</v>
      </c>
      <c r="CA365" s="244" t="e">
        <f t="shared" ca="1" si="172"/>
        <v>#NAME?</v>
      </c>
      <c r="CB365" s="244" t="e">
        <f t="shared" ca="1" si="172"/>
        <v>#NAME?</v>
      </c>
      <c r="CC365" s="244" t="e">
        <f t="shared" ca="1" si="172"/>
        <v>#NAME?</v>
      </c>
      <c r="CD365" s="244" t="e">
        <f t="shared" ca="1" si="172"/>
        <v>#NAME?</v>
      </c>
      <c r="CE365" s="244" t="e">
        <f t="shared" ca="1" si="172"/>
        <v>#NAME?</v>
      </c>
      <c r="CF365" s="244" t="e">
        <f t="shared" ca="1" si="172"/>
        <v>#NAME?</v>
      </c>
      <c r="CG365" s="244" t="e">
        <f t="shared" ca="1" si="172"/>
        <v>#NAME?</v>
      </c>
      <c r="CH365" s="244" t="e">
        <f t="shared" ca="1" si="170"/>
        <v>#NAME?</v>
      </c>
      <c r="CI365" s="244" t="e">
        <f t="shared" ca="1" si="170"/>
        <v>#NAME?</v>
      </c>
      <c r="CJ365" s="244" t="e">
        <f t="shared" ca="1" si="170"/>
        <v>#NAME?</v>
      </c>
      <c r="CK365" s="244" t="e">
        <f t="shared" ca="1" si="170"/>
        <v>#NAME?</v>
      </c>
      <c r="CL365" s="244" t="e">
        <f t="shared" ca="1" si="170"/>
        <v>#NAME?</v>
      </c>
      <c r="CM365" s="244" t="e">
        <f t="shared" ca="1" si="154"/>
        <v>#NAME?</v>
      </c>
      <c r="CN365" s="244" t="e">
        <f t="shared" ca="1" si="154"/>
        <v>#NAME?</v>
      </c>
      <c r="CO365" s="244" t="e">
        <f t="shared" ca="1" si="154"/>
        <v>#NAME?</v>
      </c>
      <c r="CP365" s="244" t="e">
        <f t="shared" ca="1" si="154"/>
        <v>#NAME?</v>
      </c>
      <c r="CQ365" s="244" t="e">
        <f t="shared" ca="1" si="154"/>
        <v>#NAME?</v>
      </c>
      <c r="CT365" s="296"/>
      <c r="CV365" s="298" t="s">
        <v>10977</v>
      </c>
      <c r="CX365" s="244" t="e">
        <f t="shared" ca="1" si="173"/>
        <v>#NAME?</v>
      </c>
      <c r="CY365" s="244" t="e">
        <f t="shared" ca="1" si="173"/>
        <v>#NAME?</v>
      </c>
      <c r="CZ365" s="244" t="e">
        <f t="shared" ca="1" si="173"/>
        <v>#NAME?</v>
      </c>
      <c r="DA365" s="244" t="e">
        <f t="shared" ca="1" si="173"/>
        <v>#NAME?</v>
      </c>
      <c r="DB365" s="244" t="e">
        <f t="shared" ca="1" si="173"/>
        <v>#NAME?</v>
      </c>
      <c r="DC365" s="244" t="e">
        <f t="shared" ca="1" si="173"/>
        <v>#NAME?</v>
      </c>
      <c r="DD365" s="244" t="e">
        <f t="shared" ca="1" si="173"/>
        <v>#NAME?</v>
      </c>
      <c r="DE365" s="244" t="e">
        <f t="shared" ca="1" si="173"/>
        <v>#NAME?</v>
      </c>
      <c r="DF365" s="244" t="e">
        <f t="shared" ca="1" si="171"/>
        <v>#NAME?</v>
      </c>
      <c r="DG365" s="244" t="e">
        <f t="shared" ca="1" si="171"/>
        <v>#NAME?</v>
      </c>
      <c r="DH365" s="244" t="e">
        <f t="shared" ca="1" si="171"/>
        <v>#NAME?</v>
      </c>
      <c r="DI365" s="244" t="e">
        <f t="shared" ca="1" si="171"/>
        <v>#NAME?</v>
      </c>
      <c r="DJ365" s="244" t="e">
        <f t="shared" ca="1" si="171"/>
        <v>#NAME?</v>
      </c>
      <c r="DK365" s="244" t="e">
        <f t="shared" ca="1" si="155"/>
        <v>#NAME?</v>
      </c>
      <c r="DL365" s="244" t="e">
        <f t="shared" ca="1" si="155"/>
        <v>#NAME?</v>
      </c>
      <c r="DM365" s="244" t="e">
        <f t="shared" ca="1" si="155"/>
        <v>#NAME?</v>
      </c>
      <c r="DN365" s="244" t="e">
        <f t="shared" ca="1" si="155"/>
        <v>#NAME?</v>
      </c>
      <c r="DO365" s="244" t="e">
        <f t="shared" ca="1" si="155"/>
        <v>#NAME?</v>
      </c>
    </row>
    <row r="366" spans="2:119" ht="16.5" thickBot="1">
      <c r="B366" s="296"/>
      <c r="C366" s="297">
        <f t="shared" si="150"/>
        <v>121.3493964351065</v>
      </c>
      <c r="D366" s="298" t="s">
        <v>10968</v>
      </c>
      <c r="E366" s="293">
        <f t="shared" si="168"/>
        <v>135.75325655369102</v>
      </c>
      <c r="F366" s="221">
        <f t="shared" si="167"/>
        <v>369.63378237686345</v>
      </c>
      <c r="G366" s="221">
        <f t="shared" si="167"/>
        <v>369.25697374502334</v>
      </c>
      <c r="H366" s="221">
        <f t="shared" si="166"/>
        <v>368.88181009992286</v>
      </c>
      <c r="I366" s="221">
        <f t="shared" si="166"/>
        <v>368.36863032082078</v>
      </c>
      <c r="J366" s="221">
        <f t="shared" si="166"/>
        <v>367.85852230721883</v>
      </c>
      <c r="K366" s="221">
        <f t="shared" si="166"/>
        <v>367.35146413715893</v>
      </c>
      <c r="L366" s="221">
        <f t="shared" si="166"/>
        <v>366.66489695919518</v>
      </c>
      <c r="M366" s="221">
        <f t="shared" si="166"/>
        <v>365.80324323662211</v>
      </c>
      <c r="N366" s="221">
        <f t="shared" si="166"/>
        <v>364.95042670765531</v>
      </c>
      <c r="O366" s="221">
        <f t="shared" si="166"/>
        <v>363.62160511040457</v>
      </c>
      <c r="P366" s="221">
        <f t="shared" si="166"/>
        <v>362.31412901493957</v>
      </c>
      <c r="Q366" s="221">
        <f t="shared" si="166"/>
        <v>360.34985887099867</v>
      </c>
      <c r="R366" s="221">
        <f t="shared" si="166"/>
        <v>357.69617078928798</v>
      </c>
      <c r="S366" s="221">
        <f t="shared" si="166"/>
        <v>355.13131067450297</v>
      </c>
      <c r="T366" s="221">
        <f t="shared" si="166"/>
        <v>352.00701899348951</v>
      </c>
      <c r="U366" s="221">
        <f t="shared" si="166"/>
        <v>348.04216700273071</v>
      </c>
      <c r="V366" s="221">
        <f t="shared" si="166"/>
        <v>328.15263651659842</v>
      </c>
      <c r="W366" s="221">
        <f t="shared" si="162"/>
        <v>302.1026529887975</v>
      </c>
      <c r="Z366" s="296"/>
      <c r="AA366" s="294">
        <f t="shared" si="175"/>
        <v>0.55279999999999996</v>
      </c>
      <c r="AB366" s="298" t="s">
        <v>10968</v>
      </c>
      <c r="AC366" s="295">
        <v>1.0800000000000001E-2</v>
      </c>
      <c r="AD366" s="222" t="e">
        <f t="shared" ca="1" si="165"/>
        <v>#NAME?</v>
      </c>
      <c r="AE366" s="222" t="e">
        <f t="shared" ca="1" si="165"/>
        <v>#NAME?</v>
      </c>
      <c r="AF366" s="222" t="e">
        <f t="shared" ca="1" si="165"/>
        <v>#NAME?</v>
      </c>
      <c r="AG366" s="222" t="e">
        <f t="shared" ca="1" si="163"/>
        <v>#NAME?</v>
      </c>
      <c r="AH366" s="222" t="e">
        <f t="shared" ca="1" si="163"/>
        <v>#NAME?</v>
      </c>
      <c r="AI366" s="222" t="e">
        <f t="shared" ca="1" si="163"/>
        <v>#NAME?</v>
      </c>
      <c r="AJ366" s="222" t="e">
        <f t="shared" ca="1" si="163"/>
        <v>#NAME?</v>
      </c>
      <c r="AK366" s="222" t="e">
        <f t="shared" ca="1" si="163"/>
        <v>#NAME?</v>
      </c>
      <c r="AL366" s="222" t="e">
        <f t="shared" ca="1" si="174"/>
        <v>#NAME?</v>
      </c>
      <c r="AM366" s="222" t="e">
        <f t="shared" ca="1" si="174"/>
        <v>#NAME?</v>
      </c>
      <c r="AN366" s="222" t="e">
        <f t="shared" ca="1" si="174"/>
        <v>#NAME?</v>
      </c>
      <c r="AO366" s="222" t="e">
        <f t="shared" ca="1" si="174"/>
        <v>#NAME?</v>
      </c>
      <c r="AP366" s="222" t="e">
        <f t="shared" ca="1" si="174"/>
        <v>#NAME?</v>
      </c>
      <c r="AQ366" s="222" t="e">
        <f t="shared" ca="1" si="174"/>
        <v>#NAME?</v>
      </c>
      <c r="AR366" s="222" t="e">
        <f t="shared" ca="1" si="174"/>
        <v>#NAME?</v>
      </c>
      <c r="AS366" s="222" t="e">
        <f t="shared" ca="1" si="174"/>
        <v>#NAME?</v>
      </c>
      <c r="AT366" s="222" t="e">
        <f t="shared" ca="1" si="174"/>
        <v>#NAME?</v>
      </c>
      <c r="AU366" s="222" t="e">
        <f t="shared" ca="1" si="174"/>
        <v>#NAME?</v>
      </c>
      <c r="AX366" s="296"/>
      <c r="AZ366" s="298" t="s">
        <v>10968</v>
      </c>
      <c r="BB366" s="244" t="e">
        <f t="shared" ca="1" si="160"/>
        <v>#NAME?</v>
      </c>
      <c r="BC366" s="244" t="e">
        <f t="shared" ca="1" si="160"/>
        <v>#NAME?</v>
      </c>
      <c r="BD366" s="244" t="e">
        <f t="shared" ca="1" si="160"/>
        <v>#NAME?</v>
      </c>
      <c r="BE366" s="244" t="e">
        <f t="shared" ca="1" si="160"/>
        <v>#NAME?</v>
      </c>
      <c r="BF366" s="244" t="e">
        <f t="shared" ca="1" si="169"/>
        <v>#NAME?</v>
      </c>
      <c r="BG366" s="244" t="e">
        <f t="shared" ca="1" si="169"/>
        <v>#NAME?</v>
      </c>
      <c r="BH366" s="244" t="e">
        <f t="shared" ca="1" si="169"/>
        <v>#NAME?</v>
      </c>
      <c r="BI366" s="244" t="e">
        <f t="shared" ca="1" si="169"/>
        <v>#NAME?</v>
      </c>
      <c r="BJ366" s="244" t="e">
        <f t="shared" ca="1" si="169"/>
        <v>#NAME?</v>
      </c>
      <c r="BK366" s="244" t="e">
        <f t="shared" ca="1" si="169"/>
        <v>#NAME?</v>
      </c>
      <c r="BL366" s="244" t="e">
        <f t="shared" ca="1" si="169"/>
        <v>#NAME?</v>
      </c>
      <c r="BM366" s="244" t="e">
        <f t="shared" ca="1" si="169"/>
        <v>#NAME?</v>
      </c>
      <c r="BN366" s="244" t="e">
        <f t="shared" ca="1" si="169"/>
        <v>#NAME?</v>
      </c>
      <c r="BO366" s="244" t="e">
        <f t="shared" ca="1" si="169"/>
        <v>#NAME?</v>
      </c>
      <c r="BP366" s="244" t="e">
        <f t="shared" ca="1" si="164"/>
        <v>#NAME?</v>
      </c>
      <c r="BQ366" s="244" t="e">
        <f t="shared" ca="1" si="164"/>
        <v>#NAME?</v>
      </c>
      <c r="BR366" s="244" t="e">
        <f t="shared" ca="1" si="164"/>
        <v>#NAME?</v>
      </c>
      <c r="BS366" s="244" t="e">
        <f t="shared" ca="1" si="164"/>
        <v>#NAME?</v>
      </c>
      <c r="BV366" s="296"/>
      <c r="BX366" s="298" t="s">
        <v>10968</v>
      </c>
      <c r="BZ366" s="244" t="e">
        <f t="shared" ca="1" si="172"/>
        <v>#NAME?</v>
      </c>
      <c r="CA366" s="244" t="e">
        <f t="shared" ca="1" si="172"/>
        <v>#NAME?</v>
      </c>
      <c r="CB366" s="244" t="e">
        <f t="shared" ca="1" si="172"/>
        <v>#NAME?</v>
      </c>
      <c r="CC366" s="244" t="e">
        <f t="shared" ca="1" si="172"/>
        <v>#NAME?</v>
      </c>
      <c r="CD366" s="244" t="e">
        <f t="shared" ca="1" si="172"/>
        <v>#NAME?</v>
      </c>
      <c r="CE366" s="244" t="e">
        <f t="shared" ca="1" si="172"/>
        <v>#NAME?</v>
      </c>
      <c r="CF366" s="244" t="e">
        <f t="shared" ca="1" si="172"/>
        <v>#NAME?</v>
      </c>
      <c r="CG366" s="244" t="e">
        <f t="shared" ca="1" si="172"/>
        <v>#NAME?</v>
      </c>
      <c r="CH366" s="244" t="e">
        <f t="shared" ca="1" si="170"/>
        <v>#NAME?</v>
      </c>
      <c r="CI366" s="244" t="e">
        <f t="shared" ca="1" si="170"/>
        <v>#NAME?</v>
      </c>
      <c r="CJ366" s="244" t="e">
        <f t="shared" ca="1" si="170"/>
        <v>#NAME?</v>
      </c>
      <c r="CK366" s="244" t="e">
        <f t="shared" ca="1" si="170"/>
        <v>#NAME?</v>
      </c>
      <c r="CL366" s="244" t="e">
        <f t="shared" ca="1" si="170"/>
        <v>#NAME?</v>
      </c>
      <c r="CM366" s="244" t="e">
        <f t="shared" ca="1" si="154"/>
        <v>#NAME?</v>
      </c>
      <c r="CN366" s="244" t="e">
        <f t="shared" ca="1" si="154"/>
        <v>#NAME?</v>
      </c>
      <c r="CO366" s="244" t="e">
        <f t="shared" ca="1" si="154"/>
        <v>#NAME?</v>
      </c>
      <c r="CP366" s="244" t="e">
        <f t="shared" ca="1" si="154"/>
        <v>#NAME?</v>
      </c>
      <c r="CQ366" s="244" t="e">
        <f t="shared" ca="1" si="154"/>
        <v>#NAME?</v>
      </c>
      <c r="CT366" s="296"/>
      <c r="CV366" s="298" t="s">
        <v>10968</v>
      </c>
      <c r="CX366" s="244" t="e">
        <f t="shared" ca="1" si="173"/>
        <v>#NAME?</v>
      </c>
      <c r="CY366" s="244" t="e">
        <f t="shared" ca="1" si="173"/>
        <v>#NAME?</v>
      </c>
      <c r="CZ366" s="244" t="e">
        <f t="shared" ca="1" si="173"/>
        <v>#NAME?</v>
      </c>
      <c r="DA366" s="244" t="e">
        <f t="shared" ca="1" si="173"/>
        <v>#NAME?</v>
      </c>
      <c r="DB366" s="244" t="e">
        <f t="shared" ca="1" si="173"/>
        <v>#NAME?</v>
      </c>
      <c r="DC366" s="244" t="e">
        <f t="shared" ca="1" si="173"/>
        <v>#NAME?</v>
      </c>
      <c r="DD366" s="244" t="e">
        <f t="shared" ca="1" si="173"/>
        <v>#NAME?</v>
      </c>
      <c r="DE366" s="244" t="e">
        <f t="shared" ca="1" si="173"/>
        <v>#NAME?</v>
      </c>
      <c r="DF366" s="244" t="e">
        <f t="shared" ca="1" si="171"/>
        <v>#NAME?</v>
      </c>
      <c r="DG366" s="244" t="e">
        <f t="shared" ca="1" si="171"/>
        <v>#NAME?</v>
      </c>
      <c r="DH366" s="244" t="e">
        <f t="shared" ca="1" si="171"/>
        <v>#NAME?</v>
      </c>
      <c r="DI366" s="244" t="e">
        <f t="shared" ca="1" si="171"/>
        <v>#NAME?</v>
      </c>
      <c r="DJ366" s="244" t="e">
        <f t="shared" ca="1" si="171"/>
        <v>#NAME?</v>
      </c>
      <c r="DK366" s="244" t="e">
        <f t="shared" ca="1" si="155"/>
        <v>#NAME?</v>
      </c>
      <c r="DL366" s="244" t="e">
        <f t="shared" ca="1" si="155"/>
        <v>#NAME?</v>
      </c>
      <c r="DM366" s="244" t="e">
        <f t="shared" ca="1" si="155"/>
        <v>#NAME?</v>
      </c>
      <c r="DN366" s="244" t="e">
        <f t="shared" ca="1" si="155"/>
        <v>#NAME?</v>
      </c>
      <c r="DO366" s="244" t="e">
        <f t="shared" ca="1" si="155"/>
        <v>#NAME?</v>
      </c>
    </row>
    <row r="367" spans="2:119" ht="16.5" thickBot="1">
      <c r="B367" s="296"/>
      <c r="C367" s="297">
        <f t="shared" si="150"/>
        <v>121.3493964351065</v>
      </c>
      <c r="D367" s="298" t="s">
        <v>10979</v>
      </c>
      <c r="E367" s="293">
        <f t="shared" si="168"/>
        <v>134.65224816260616</v>
      </c>
      <c r="F367" s="221">
        <f t="shared" si="167"/>
        <v>368.53277398577859</v>
      </c>
      <c r="G367" s="221">
        <f t="shared" si="167"/>
        <v>368.15596535393848</v>
      </c>
      <c r="H367" s="221">
        <f t="shared" si="166"/>
        <v>367.780801708838</v>
      </c>
      <c r="I367" s="221">
        <f t="shared" si="166"/>
        <v>367.26762192973592</v>
      </c>
      <c r="J367" s="221">
        <f t="shared" si="166"/>
        <v>366.75751391613397</v>
      </c>
      <c r="K367" s="221">
        <f t="shared" si="166"/>
        <v>366.25045574607407</v>
      </c>
      <c r="L367" s="221">
        <f t="shared" si="166"/>
        <v>365.56388856811031</v>
      </c>
      <c r="M367" s="221">
        <f t="shared" si="166"/>
        <v>364.70223484553725</v>
      </c>
      <c r="N367" s="221">
        <f t="shared" si="166"/>
        <v>363.84941831657045</v>
      </c>
      <c r="O367" s="221">
        <f t="shared" si="166"/>
        <v>362.52059671931971</v>
      </c>
      <c r="P367" s="221">
        <f t="shared" si="166"/>
        <v>361.21312062385471</v>
      </c>
      <c r="Q367" s="221">
        <f t="shared" si="166"/>
        <v>359.24885047991381</v>
      </c>
      <c r="R367" s="221">
        <f t="shared" si="166"/>
        <v>356.59516239820312</v>
      </c>
      <c r="S367" s="221">
        <f t="shared" si="166"/>
        <v>354.03030228341811</v>
      </c>
      <c r="T367" s="221">
        <f t="shared" si="166"/>
        <v>350.90601060240465</v>
      </c>
      <c r="U367" s="221">
        <f t="shared" si="166"/>
        <v>346.94115861164585</v>
      </c>
      <c r="V367" s="221">
        <f t="shared" si="166"/>
        <v>327.05162812551356</v>
      </c>
      <c r="W367" s="221">
        <f t="shared" si="162"/>
        <v>301.00164459771264</v>
      </c>
      <c r="Z367" s="296"/>
      <c r="AA367" s="294">
        <f t="shared" si="175"/>
        <v>0.55279999999999996</v>
      </c>
      <c r="AB367" s="298" t="s">
        <v>10979</v>
      </c>
      <c r="AC367" s="295">
        <v>9.0300000000000005E-2</v>
      </c>
      <c r="AD367" s="222" t="e">
        <f t="shared" ca="1" si="165"/>
        <v>#NAME?</v>
      </c>
      <c r="AE367" s="222" t="e">
        <f t="shared" ca="1" si="165"/>
        <v>#NAME?</v>
      </c>
      <c r="AF367" s="222" t="e">
        <f t="shared" ca="1" si="165"/>
        <v>#NAME?</v>
      </c>
      <c r="AG367" s="222" t="e">
        <f t="shared" ca="1" si="163"/>
        <v>#NAME?</v>
      </c>
      <c r="AH367" s="222" t="e">
        <f t="shared" ca="1" si="163"/>
        <v>#NAME?</v>
      </c>
      <c r="AI367" s="222" t="e">
        <f t="shared" ca="1" si="163"/>
        <v>#NAME?</v>
      </c>
      <c r="AJ367" s="222" t="e">
        <f t="shared" ca="1" si="163"/>
        <v>#NAME?</v>
      </c>
      <c r="AK367" s="222" t="e">
        <f t="shared" ca="1" si="163"/>
        <v>#NAME?</v>
      </c>
      <c r="AL367" s="222" t="e">
        <f t="shared" ca="1" si="174"/>
        <v>#NAME?</v>
      </c>
      <c r="AM367" s="222" t="e">
        <f t="shared" ca="1" si="174"/>
        <v>#NAME?</v>
      </c>
      <c r="AN367" s="222" t="e">
        <f t="shared" ca="1" si="174"/>
        <v>#NAME?</v>
      </c>
      <c r="AO367" s="222" t="e">
        <f t="shared" ca="1" si="174"/>
        <v>#NAME?</v>
      </c>
      <c r="AP367" s="222" t="e">
        <f t="shared" ca="1" si="174"/>
        <v>#NAME?</v>
      </c>
      <c r="AQ367" s="222" t="e">
        <f t="shared" ca="1" si="174"/>
        <v>#NAME?</v>
      </c>
      <c r="AR367" s="222" t="e">
        <f t="shared" ca="1" si="174"/>
        <v>#NAME?</v>
      </c>
      <c r="AS367" s="222" t="e">
        <f t="shared" ca="1" si="174"/>
        <v>#NAME?</v>
      </c>
      <c r="AT367" s="222" t="e">
        <f t="shared" ca="1" si="174"/>
        <v>#NAME?</v>
      </c>
      <c r="AU367" s="222" t="e">
        <f t="shared" ca="1" si="174"/>
        <v>#NAME?</v>
      </c>
      <c r="AX367" s="296"/>
      <c r="AZ367" s="298" t="s">
        <v>10979</v>
      </c>
      <c r="BB367" s="244" t="e">
        <f t="shared" ca="1" si="160"/>
        <v>#NAME?</v>
      </c>
      <c r="BC367" s="244" t="e">
        <f t="shared" ca="1" si="160"/>
        <v>#NAME?</v>
      </c>
      <c r="BD367" s="244" t="e">
        <f t="shared" ca="1" si="160"/>
        <v>#NAME?</v>
      </c>
      <c r="BE367" s="244" t="e">
        <f t="shared" ca="1" si="160"/>
        <v>#NAME?</v>
      </c>
      <c r="BF367" s="244" t="e">
        <f t="shared" ca="1" si="169"/>
        <v>#NAME?</v>
      </c>
      <c r="BG367" s="244" t="e">
        <f t="shared" ca="1" si="169"/>
        <v>#NAME?</v>
      </c>
      <c r="BH367" s="244" t="e">
        <f t="shared" ca="1" si="169"/>
        <v>#NAME?</v>
      </c>
      <c r="BI367" s="244" t="e">
        <f t="shared" ca="1" si="169"/>
        <v>#NAME?</v>
      </c>
      <c r="BJ367" s="244" t="e">
        <f t="shared" ca="1" si="169"/>
        <v>#NAME?</v>
      </c>
      <c r="BK367" s="244" t="e">
        <f t="shared" ca="1" si="169"/>
        <v>#NAME?</v>
      </c>
      <c r="BL367" s="244" t="e">
        <f t="shared" ca="1" si="169"/>
        <v>#NAME?</v>
      </c>
      <c r="BM367" s="244" t="e">
        <f t="shared" ca="1" si="169"/>
        <v>#NAME?</v>
      </c>
      <c r="BN367" s="244" t="e">
        <f t="shared" ca="1" si="169"/>
        <v>#NAME?</v>
      </c>
      <c r="BO367" s="244" t="e">
        <f t="shared" ca="1" si="169"/>
        <v>#NAME?</v>
      </c>
      <c r="BP367" s="244" t="e">
        <f t="shared" ca="1" si="164"/>
        <v>#NAME?</v>
      </c>
      <c r="BQ367" s="244" t="e">
        <f t="shared" ca="1" si="164"/>
        <v>#NAME?</v>
      </c>
      <c r="BR367" s="244" t="e">
        <f t="shared" ca="1" si="164"/>
        <v>#NAME?</v>
      </c>
      <c r="BS367" s="244" t="e">
        <f t="shared" ca="1" si="164"/>
        <v>#NAME?</v>
      </c>
      <c r="BV367" s="296"/>
      <c r="BX367" s="298" t="s">
        <v>10979</v>
      </c>
      <c r="BZ367" s="244" t="e">
        <f t="shared" ca="1" si="172"/>
        <v>#NAME?</v>
      </c>
      <c r="CA367" s="244" t="e">
        <f t="shared" ca="1" si="172"/>
        <v>#NAME?</v>
      </c>
      <c r="CB367" s="244" t="e">
        <f t="shared" ca="1" si="172"/>
        <v>#NAME?</v>
      </c>
      <c r="CC367" s="244" t="e">
        <f t="shared" ca="1" si="172"/>
        <v>#NAME?</v>
      </c>
      <c r="CD367" s="244" t="e">
        <f t="shared" ca="1" si="172"/>
        <v>#NAME?</v>
      </c>
      <c r="CE367" s="244" t="e">
        <f t="shared" ca="1" si="172"/>
        <v>#NAME?</v>
      </c>
      <c r="CF367" s="244" t="e">
        <f t="shared" ca="1" si="172"/>
        <v>#NAME?</v>
      </c>
      <c r="CG367" s="244" t="e">
        <f t="shared" ca="1" si="172"/>
        <v>#NAME?</v>
      </c>
      <c r="CH367" s="244" t="e">
        <f t="shared" ca="1" si="170"/>
        <v>#NAME?</v>
      </c>
      <c r="CI367" s="244" t="e">
        <f t="shared" ca="1" si="170"/>
        <v>#NAME?</v>
      </c>
      <c r="CJ367" s="244" t="e">
        <f t="shared" ca="1" si="170"/>
        <v>#NAME?</v>
      </c>
      <c r="CK367" s="244" t="e">
        <f t="shared" ca="1" si="170"/>
        <v>#NAME?</v>
      </c>
      <c r="CL367" s="244" t="e">
        <f t="shared" ca="1" si="170"/>
        <v>#NAME?</v>
      </c>
      <c r="CM367" s="244" t="e">
        <f t="shared" ca="1" si="154"/>
        <v>#NAME?</v>
      </c>
      <c r="CN367" s="244" t="e">
        <f t="shared" ca="1" si="154"/>
        <v>#NAME?</v>
      </c>
      <c r="CO367" s="244" t="e">
        <f t="shared" ca="1" si="154"/>
        <v>#NAME?</v>
      </c>
      <c r="CP367" s="244" t="e">
        <f t="shared" ca="1" si="154"/>
        <v>#NAME?</v>
      </c>
      <c r="CQ367" s="244" t="e">
        <f t="shared" ca="1" si="154"/>
        <v>#NAME?</v>
      </c>
      <c r="CT367" s="296"/>
      <c r="CV367" s="298" t="s">
        <v>10979</v>
      </c>
      <c r="CX367" s="244" t="e">
        <f t="shared" ca="1" si="173"/>
        <v>#NAME?</v>
      </c>
      <c r="CY367" s="244" t="e">
        <f t="shared" ca="1" si="173"/>
        <v>#NAME?</v>
      </c>
      <c r="CZ367" s="244" t="e">
        <f t="shared" ca="1" si="173"/>
        <v>#NAME?</v>
      </c>
      <c r="DA367" s="244" t="e">
        <f t="shared" ca="1" si="173"/>
        <v>#NAME?</v>
      </c>
      <c r="DB367" s="244" t="e">
        <f t="shared" ca="1" si="173"/>
        <v>#NAME?</v>
      </c>
      <c r="DC367" s="244" t="e">
        <f t="shared" ca="1" si="173"/>
        <v>#NAME?</v>
      </c>
      <c r="DD367" s="244" t="e">
        <f t="shared" ca="1" si="173"/>
        <v>#NAME?</v>
      </c>
      <c r="DE367" s="244" t="e">
        <f t="shared" ca="1" si="173"/>
        <v>#NAME?</v>
      </c>
      <c r="DF367" s="244" t="e">
        <f t="shared" ca="1" si="171"/>
        <v>#NAME?</v>
      </c>
      <c r="DG367" s="244" t="e">
        <f t="shared" ca="1" si="171"/>
        <v>#NAME?</v>
      </c>
      <c r="DH367" s="244" t="e">
        <f t="shared" ca="1" si="171"/>
        <v>#NAME?</v>
      </c>
      <c r="DI367" s="244" t="e">
        <f t="shared" ca="1" si="171"/>
        <v>#NAME?</v>
      </c>
      <c r="DJ367" s="244" t="e">
        <f t="shared" ca="1" si="171"/>
        <v>#NAME?</v>
      </c>
      <c r="DK367" s="244" t="e">
        <f t="shared" ca="1" si="155"/>
        <v>#NAME?</v>
      </c>
      <c r="DL367" s="244" t="e">
        <f t="shared" ca="1" si="155"/>
        <v>#NAME?</v>
      </c>
      <c r="DM367" s="244" t="e">
        <f t="shared" ca="1" si="155"/>
        <v>#NAME?</v>
      </c>
      <c r="DN367" s="244" t="e">
        <f t="shared" ca="1" si="155"/>
        <v>#NAME?</v>
      </c>
      <c r="DO367" s="244" t="e">
        <f t="shared" ca="1" si="155"/>
        <v>#NAME?</v>
      </c>
    </row>
    <row r="368" spans="2:119" ht="16.5" thickBot="1">
      <c r="B368" s="296"/>
      <c r="C368" s="297">
        <f t="shared" si="150"/>
        <v>121.3493964351065</v>
      </c>
      <c r="D368" s="298" t="s">
        <v>10981</v>
      </c>
      <c r="E368" s="293">
        <f t="shared" si="168"/>
        <v>132.93752172617147</v>
      </c>
      <c r="F368" s="221">
        <f t="shared" si="167"/>
        <v>366.81804754934387</v>
      </c>
      <c r="G368" s="221">
        <f t="shared" si="167"/>
        <v>366.44123891750382</v>
      </c>
      <c r="H368" s="221">
        <f t="shared" si="166"/>
        <v>366.06607527240328</v>
      </c>
      <c r="I368" s="221">
        <f t="shared" si="166"/>
        <v>365.55289549330126</v>
      </c>
      <c r="J368" s="221">
        <f t="shared" si="166"/>
        <v>365.04278747969931</v>
      </c>
      <c r="K368" s="221">
        <f t="shared" si="166"/>
        <v>364.53572930963935</v>
      </c>
      <c r="L368" s="221">
        <f t="shared" si="166"/>
        <v>363.8491621316756</v>
      </c>
      <c r="M368" s="221">
        <f t="shared" si="166"/>
        <v>362.98750840910259</v>
      </c>
      <c r="N368" s="221">
        <f t="shared" si="166"/>
        <v>362.13469188013579</v>
      </c>
      <c r="O368" s="221">
        <f t="shared" si="166"/>
        <v>360.80587028288505</v>
      </c>
      <c r="P368" s="221">
        <f t="shared" si="166"/>
        <v>359.49839418741999</v>
      </c>
      <c r="Q368" s="221">
        <f t="shared" si="166"/>
        <v>357.5341240434791</v>
      </c>
      <c r="R368" s="221">
        <f t="shared" si="166"/>
        <v>354.8804359617684</v>
      </c>
      <c r="S368" s="221">
        <f t="shared" si="166"/>
        <v>352.31557584698339</v>
      </c>
      <c r="T368" s="221">
        <f t="shared" si="166"/>
        <v>349.19128416596993</v>
      </c>
      <c r="U368" s="221">
        <f t="shared" si="166"/>
        <v>345.22643217521113</v>
      </c>
      <c r="V368" s="221">
        <f t="shared" si="166"/>
        <v>325.3369016890789</v>
      </c>
      <c r="W368" s="221">
        <f t="shared" si="162"/>
        <v>299.28691816127798</v>
      </c>
      <c r="Z368" s="296"/>
      <c r="AA368" s="294">
        <f t="shared" si="175"/>
        <v>0.55279999999999996</v>
      </c>
      <c r="AB368" s="298" t="s">
        <v>10981</v>
      </c>
      <c r="AC368" s="295">
        <v>0.72870000000000001</v>
      </c>
      <c r="AD368" s="222" t="e">
        <f t="shared" ca="1" si="165"/>
        <v>#NAME?</v>
      </c>
      <c r="AE368" s="222" t="e">
        <f t="shared" ca="1" si="165"/>
        <v>#NAME?</v>
      </c>
      <c r="AF368" s="222" t="e">
        <f t="shared" ca="1" si="165"/>
        <v>#NAME?</v>
      </c>
      <c r="AG368" s="222" t="e">
        <f t="shared" ca="1" si="163"/>
        <v>#NAME?</v>
      </c>
      <c r="AH368" s="222" t="e">
        <f t="shared" ca="1" si="163"/>
        <v>#NAME?</v>
      </c>
      <c r="AI368" s="222" t="e">
        <f t="shared" ca="1" si="163"/>
        <v>#NAME?</v>
      </c>
      <c r="AJ368" s="222" t="e">
        <f t="shared" ca="1" si="163"/>
        <v>#NAME?</v>
      </c>
      <c r="AK368" s="222" t="e">
        <f t="shared" ca="1" si="163"/>
        <v>#NAME?</v>
      </c>
      <c r="AL368" s="222" t="e">
        <f t="shared" ca="1" si="174"/>
        <v>#NAME?</v>
      </c>
      <c r="AM368" s="222" t="e">
        <f t="shared" ca="1" si="174"/>
        <v>#NAME?</v>
      </c>
      <c r="AN368" s="222" t="e">
        <f t="shared" ca="1" si="174"/>
        <v>#NAME?</v>
      </c>
      <c r="AO368" s="222" t="e">
        <f t="shared" ca="1" si="174"/>
        <v>#NAME?</v>
      </c>
      <c r="AP368" s="222" t="e">
        <f t="shared" ca="1" si="174"/>
        <v>#NAME?</v>
      </c>
      <c r="AQ368" s="222" t="e">
        <f t="shared" ca="1" si="174"/>
        <v>#NAME?</v>
      </c>
      <c r="AR368" s="222" t="e">
        <f t="shared" ca="1" si="174"/>
        <v>#NAME?</v>
      </c>
      <c r="AS368" s="222" t="e">
        <f t="shared" ca="1" si="174"/>
        <v>#NAME?</v>
      </c>
      <c r="AT368" s="222" t="e">
        <f t="shared" ca="1" si="174"/>
        <v>#NAME?</v>
      </c>
      <c r="AU368" s="222" t="e">
        <f t="shared" ca="1" si="174"/>
        <v>#NAME?</v>
      </c>
      <c r="AX368" s="296"/>
      <c r="AZ368" s="298" t="s">
        <v>10981</v>
      </c>
      <c r="BB368" s="244" t="e">
        <f t="shared" ca="1" si="160"/>
        <v>#NAME?</v>
      </c>
      <c r="BC368" s="244" t="e">
        <f t="shared" ca="1" si="160"/>
        <v>#NAME?</v>
      </c>
      <c r="BD368" s="244" t="e">
        <f t="shared" ca="1" si="160"/>
        <v>#NAME?</v>
      </c>
      <c r="BE368" s="244" t="e">
        <f t="shared" ca="1" si="160"/>
        <v>#NAME?</v>
      </c>
      <c r="BF368" s="244" t="e">
        <f t="shared" ca="1" si="169"/>
        <v>#NAME?</v>
      </c>
      <c r="BG368" s="244" t="e">
        <f t="shared" ca="1" si="169"/>
        <v>#NAME?</v>
      </c>
      <c r="BH368" s="244" t="e">
        <f t="shared" ca="1" si="169"/>
        <v>#NAME?</v>
      </c>
      <c r="BI368" s="244" t="e">
        <f t="shared" ca="1" si="169"/>
        <v>#NAME?</v>
      </c>
      <c r="BJ368" s="244" t="e">
        <f t="shared" ca="1" si="169"/>
        <v>#NAME?</v>
      </c>
      <c r="BK368" s="244" t="e">
        <f t="shared" ca="1" si="169"/>
        <v>#NAME?</v>
      </c>
      <c r="BL368" s="244" t="e">
        <f t="shared" ca="1" si="169"/>
        <v>#NAME?</v>
      </c>
      <c r="BM368" s="244" t="e">
        <f t="shared" ca="1" si="169"/>
        <v>#NAME?</v>
      </c>
      <c r="BN368" s="244" t="e">
        <f t="shared" ca="1" si="169"/>
        <v>#NAME?</v>
      </c>
      <c r="BO368" s="244" t="e">
        <f t="shared" ca="1" si="169"/>
        <v>#NAME?</v>
      </c>
      <c r="BP368" s="244" t="e">
        <f t="shared" ca="1" si="164"/>
        <v>#NAME?</v>
      </c>
      <c r="BQ368" s="244" t="e">
        <f t="shared" ca="1" si="164"/>
        <v>#NAME?</v>
      </c>
      <c r="BR368" s="244" t="e">
        <f t="shared" ca="1" si="164"/>
        <v>#NAME?</v>
      </c>
      <c r="BS368" s="244" t="e">
        <f t="shared" ca="1" si="164"/>
        <v>#NAME?</v>
      </c>
      <c r="BV368" s="296"/>
      <c r="BX368" s="298" t="s">
        <v>10981</v>
      </c>
      <c r="BZ368" s="244" t="e">
        <f t="shared" ca="1" si="172"/>
        <v>#NAME?</v>
      </c>
      <c r="CA368" s="244" t="e">
        <f t="shared" ca="1" si="172"/>
        <v>#NAME?</v>
      </c>
      <c r="CB368" s="244" t="e">
        <f t="shared" ca="1" si="172"/>
        <v>#NAME?</v>
      </c>
      <c r="CC368" s="244" t="e">
        <f t="shared" ca="1" si="172"/>
        <v>#NAME?</v>
      </c>
      <c r="CD368" s="244" t="e">
        <f t="shared" ca="1" si="172"/>
        <v>#NAME?</v>
      </c>
      <c r="CE368" s="244" t="e">
        <f t="shared" ca="1" si="172"/>
        <v>#NAME?</v>
      </c>
      <c r="CF368" s="244" t="e">
        <f t="shared" ca="1" si="172"/>
        <v>#NAME?</v>
      </c>
      <c r="CG368" s="244" t="e">
        <f t="shared" ca="1" si="172"/>
        <v>#NAME?</v>
      </c>
      <c r="CH368" s="244" t="e">
        <f t="shared" ca="1" si="170"/>
        <v>#NAME?</v>
      </c>
      <c r="CI368" s="244" t="e">
        <f t="shared" ca="1" si="170"/>
        <v>#NAME?</v>
      </c>
      <c r="CJ368" s="244" t="e">
        <f t="shared" ca="1" si="170"/>
        <v>#NAME?</v>
      </c>
      <c r="CK368" s="244" t="e">
        <f t="shared" ca="1" si="170"/>
        <v>#NAME?</v>
      </c>
      <c r="CL368" s="244" t="e">
        <f t="shared" ca="1" si="170"/>
        <v>#NAME?</v>
      </c>
      <c r="CM368" s="244" t="e">
        <f t="shared" ca="1" si="154"/>
        <v>#NAME?</v>
      </c>
      <c r="CN368" s="244" t="e">
        <f t="shared" ca="1" si="154"/>
        <v>#NAME?</v>
      </c>
      <c r="CO368" s="244" t="e">
        <f t="shared" ref="CM368:CQ421" ca="1" si="176">U368-$BR$82</f>
        <v>#NAME?</v>
      </c>
      <c r="CP368" s="244" t="e">
        <f t="shared" ca="1" si="176"/>
        <v>#NAME?</v>
      </c>
      <c r="CQ368" s="244" t="e">
        <f t="shared" ca="1" si="176"/>
        <v>#NAME?</v>
      </c>
      <c r="CT368" s="296"/>
      <c r="CV368" s="298" t="s">
        <v>10981</v>
      </c>
      <c r="CX368" s="244" t="e">
        <f t="shared" ca="1" si="173"/>
        <v>#NAME?</v>
      </c>
      <c r="CY368" s="244" t="e">
        <f t="shared" ca="1" si="173"/>
        <v>#NAME?</v>
      </c>
      <c r="CZ368" s="244" t="e">
        <f t="shared" ca="1" si="173"/>
        <v>#NAME?</v>
      </c>
      <c r="DA368" s="244" t="e">
        <f t="shared" ca="1" si="173"/>
        <v>#NAME?</v>
      </c>
      <c r="DB368" s="244" t="e">
        <f t="shared" ca="1" si="173"/>
        <v>#NAME?</v>
      </c>
      <c r="DC368" s="244" t="e">
        <f t="shared" ca="1" si="173"/>
        <v>#NAME?</v>
      </c>
      <c r="DD368" s="244" t="e">
        <f t="shared" ca="1" si="173"/>
        <v>#NAME?</v>
      </c>
      <c r="DE368" s="244" t="e">
        <f t="shared" ca="1" si="173"/>
        <v>#NAME?</v>
      </c>
      <c r="DF368" s="244" t="e">
        <f t="shared" ca="1" si="171"/>
        <v>#NAME?</v>
      </c>
      <c r="DG368" s="244" t="e">
        <f t="shared" ca="1" si="171"/>
        <v>#NAME?</v>
      </c>
      <c r="DH368" s="244" t="e">
        <f t="shared" ca="1" si="171"/>
        <v>#NAME?</v>
      </c>
      <c r="DI368" s="244" t="e">
        <f t="shared" ca="1" si="171"/>
        <v>#NAME?</v>
      </c>
      <c r="DJ368" s="244" t="e">
        <f t="shared" ca="1" si="171"/>
        <v>#NAME?</v>
      </c>
      <c r="DK368" s="244" t="e">
        <f t="shared" ca="1" si="155"/>
        <v>#NAME?</v>
      </c>
      <c r="DL368" s="244" t="e">
        <f t="shared" ca="1" si="155"/>
        <v>#NAME?</v>
      </c>
      <c r="DM368" s="244" t="e">
        <f t="shared" ref="DK368:DO421" ca="1" si="177">CO368^2*AS368</f>
        <v>#NAME?</v>
      </c>
      <c r="DN368" s="244" t="e">
        <f t="shared" ca="1" si="177"/>
        <v>#NAME?</v>
      </c>
      <c r="DO368" s="244" t="e">
        <f t="shared" ca="1" si="177"/>
        <v>#NAME?</v>
      </c>
    </row>
    <row r="369" spans="2:119" ht="16.5" thickBot="1">
      <c r="B369" s="296"/>
      <c r="C369" s="297">
        <f t="shared" si="150"/>
        <v>121.3493964351065</v>
      </c>
      <c r="D369" s="298" t="s">
        <v>10992</v>
      </c>
      <c r="E369" s="293">
        <f t="shared" si="168"/>
        <v>131.25131843450137</v>
      </c>
      <c r="F369" s="221">
        <f t="shared" si="167"/>
        <v>365.13184425767378</v>
      </c>
      <c r="G369" s="221">
        <f t="shared" si="167"/>
        <v>364.75503562583367</v>
      </c>
      <c r="H369" s="221">
        <f t="shared" si="166"/>
        <v>364.37987198073324</v>
      </c>
      <c r="I369" s="221">
        <f t="shared" si="166"/>
        <v>363.86669220163117</v>
      </c>
      <c r="J369" s="221">
        <f t="shared" si="166"/>
        <v>363.35658418802916</v>
      </c>
      <c r="K369" s="221">
        <f t="shared" si="166"/>
        <v>362.84952601796931</v>
      </c>
      <c r="L369" s="221">
        <f t="shared" si="166"/>
        <v>362.16295884000556</v>
      </c>
      <c r="M369" s="221">
        <f t="shared" si="166"/>
        <v>361.30130511743243</v>
      </c>
      <c r="N369" s="221">
        <f t="shared" si="166"/>
        <v>360.44848858846569</v>
      </c>
      <c r="O369" s="221">
        <f t="shared" si="166"/>
        <v>359.1196669912149</v>
      </c>
      <c r="P369" s="221">
        <f t="shared" si="166"/>
        <v>357.81219089574995</v>
      </c>
      <c r="Q369" s="221">
        <f t="shared" si="166"/>
        <v>355.847920751809</v>
      </c>
      <c r="R369" s="221">
        <f t="shared" si="166"/>
        <v>353.19423267009836</v>
      </c>
      <c r="S369" s="221">
        <f t="shared" si="166"/>
        <v>350.62937255531335</v>
      </c>
      <c r="T369" s="221">
        <f t="shared" si="166"/>
        <v>347.50508087429989</v>
      </c>
      <c r="U369" s="221">
        <f t="shared" si="166"/>
        <v>343.54022888354109</v>
      </c>
      <c r="V369" s="221">
        <f t="shared" si="166"/>
        <v>323.65069839740875</v>
      </c>
      <c r="W369" s="221">
        <f t="shared" si="162"/>
        <v>297.60071486960783</v>
      </c>
      <c r="Z369" s="296"/>
      <c r="AA369" s="294">
        <f t="shared" si="175"/>
        <v>0.55279999999999996</v>
      </c>
      <c r="AB369" s="298" t="s">
        <v>10992</v>
      </c>
      <c r="AC369" s="295">
        <v>5.57E-2</v>
      </c>
      <c r="AD369" s="222" t="e">
        <f t="shared" ca="1" si="165"/>
        <v>#NAME?</v>
      </c>
      <c r="AE369" s="222" t="e">
        <f t="shared" ca="1" si="165"/>
        <v>#NAME?</v>
      </c>
      <c r="AF369" s="222" t="e">
        <f t="shared" ca="1" si="165"/>
        <v>#NAME?</v>
      </c>
      <c r="AG369" s="222" t="e">
        <f t="shared" ca="1" si="163"/>
        <v>#NAME?</v>
      </c>
      <c r="AH369" s="222" t="e">
        <f t="shared" ca="1" si="163"/>
        <v>#NAME?</v>
      </c>
      <c r="AI369" s="222" t="e">
        <f t="shared" ca="1" si="163"/>
        <v>#NAME?</v>
      </c>
      <c r="AJ369" s="222" t="e">
        <f t="shared" ca="1" si="163"/>
        <v>#NAME?</v>
      </c>
      <c r="AK369" s="222" t="e">
        <f t="shared" ca="1" si="163"/>
        <v>#NAME?</v>
      </c>
      <c r="AL369" s="222" t="e">
        <f t="shared" ca="1" si="174"/>
        <v>#NAME?</v>
      </c>
      <c r="AM369" s="222" t="e">
        <f t="shared" ca="1" si="174"/>
        <v>#NAME?</v>
      </c>
      <c r="AN369" s="222" t="e">
        <f t="shared" ca="1" si="174"/>
        <v>#NAME?</v>
      </c>
      <c r="AO369" s="222" t="e">
        <f t="shared" ca="1" si="174"/>
        <v>#NAME?</v>
      </c>
      <c r="AP369" s="222" t="e">
        <f t="shared" ca="1" si="174"/>
        <v>#NAME?</v>
      </c>
      <c r="AQ369" s="222" t="e">
        <f t="shared" ca="1" si="174"/>
        <v>#NAME?</v>
      </c>
      <c r="AR369" s="222" t="e">
        <f t="shared" ca="1" si="174"/>
        <v>#NAME?</v>
      </c>
      <c r="AS369" s="222" t="e">
        <f t="shared" ca="1" si="174"/>
        <v>#NAME?</v>
      </c>
      <c r="AT369" s="222" t="e">
        <f t="shared" ca="1" si="174"/>
        <v>#NAME?</v>
      </c>
      <c r="AU369" s="222" t="e">
        <f t="shared" ca="1" si="174"/>
        <v>#NAME?</v>
      </c>
      <c r="AX369" s="296"/>
      <c r="AZ369" s="298" t="s">
        <v>10992</v>
      </c>
      <c r="BB369" s="244" t="e">
        <f t="shared" ca="1" si="160"/>
        <v>#NAME?</v>
      </c>
      <c r="BC369" s="244" t="e">
        <f t="shared" ca="1" si="160"/>
        <v>#NAME?</v>
      </c>
      <c r="BD369" s="244" t="e">
        <f t="shared" ca="1" si="160"/>
        <v>#NAME?</v>
      </c>
      <c r="BE369" s="244" t="e">
        <f t="shared" ca="1" si="160"/>
        <v>#NAME?</v>
      </c>
      <c r="BF369" s="244" t="e">
        <f t="shared" ca="1" si="169"/>
        <v>#NAME?</v>
      </c>
      <c r="BG369" s="244" t="e">
        <f t="shared" ca="1" si="169"/>
        <v>#NAME?</v>
      </c>
      <c r="BH369" s="244" t="e">
        <f t="shared" ca="1" si="169"/>
        <v>#NAME?</v>
      </c>
      <c r="BI369" s="244" t="e">
        <f t="shared" ca="1" si="169"/>
        <v>#NAME?</v>
      </c>
      <c r="BJ369" s="244" t="e">
        <f t="shared" ca="1" si="169"/>
        <v>#NAME?</v>
      </c>
      <c r="BK369" s="244" t="e">
        <f t="shared" ca="1" si="169"/>
        <v>#NAME?</v>
      </c>
      <c r="BL369" s="244" t="e">
        <f t="shared" ca="1" si="169"/>
        <v>#NAME?</v>
      </c>
      <c r="BM369" s="244" t="e">
        <f t="shared" ca="1" si="169"/>
        <v>#NAME?</v>
      </c>
      <c r="BN369" s="244" t="e">
        <f t="shared" ca="1" si="169"/>
        <v>#NAME?</v>
      </c>
      <c r="BO369" s="244" t="e">
        <f t="shared" ca="1" si="169"/>
        <v>#NAME?</v>
      </c>
      <c r="BP369" s="244" t="e">
        <f t="shared" ca="1" si="164"/>
        <v>#NAME?</v>
      </c>
      <c r="BQ369" s="244" t="e">
        <f t="shared" ca="1" si="164"/>
        <v>#NAME?</v>
      </c>
      <c r="BR369" s="244" t="e">
        <f t="shared" ca="1" si="164"/>
        <v>#NAME?</v>
      </c>
      <c r="BS369" s="244" t="e">
        <f t="shared" ca="1" si="164"/>
        <v>#NAME?</v>
      </c>
      <c r="BV369" s="296"/>
      <c r="BX369" s="298" t="s">
        <v>10992</v>
      </c>
      <c r="BZ369" s="244" t="e">
        <f t="shared" ca="1" si="172"/>
        <v>#NAME?</v>
      </c>
      <c r="CA369" s="244" t="e">
        <f t="shared" ca="1" si="172"/>
        <v>#NAME?</v>
      </c>
      <c r="CB369" s="244" t="e">
        <f t="shared" ca="1" si="172"/>
        <v>#NAME?</v>
      </c>
      <c r="CC369" s="244" t="e">
        <f t="shared" ca="1" si="172"/>
        <v>#NAME?</v>
      </c>
      <c r="CD369" s="244" t="e">
        <f t="shared" ca="1" si="172"/>
        <v>#NAME?</v>
      </c>
      <c r="CE369" s="244" t="e">
        <f t="shared" ca="1" si="172"/>
        <v>#NAME?</v>
      </c>
      <c r="CF369" s="244" t="e">
        <f t="shared" ca="1" si="172"/>
        <v>#NAME?</v>
      </c>
      <c r="CG369" s="244" t="e">
        <f t="shared" ca="1" si="172"/>
        <v>#NAME?</v>
      </c>
      <c r="CH369" s="244" t="e">
        <f t="shared" ca="1" si="170"/>
        <v>#NAME?</v>
      </c>
      <c r="CI369" s="244" t="e">
        <f t="shared" ca="1" si="170"/>
        <v>#NAME?</v>
      </c>
      <c r="CJ369" s="244" t="e">
        <f t="shared" ca="1" si="170"/>
        <v>#NAME?</v>
      </c>
      <c r="CK369" s="244" t="e">
        <f t="shared" ca="1" si="170"/>
        <v>#NAME?</v>
      </c>
      <c r="CL369" s="244" t="e">
        <f t="shared" ca="1" si="170"/>
        <v>#NAME?</v>
      </c>
      <c r="CM369" s="244" t="e">
        <f t="shared" ca="1" si="176"/>
        <v>#NAME?</v>
      </c>
      <c r="CN369" s="244" t="e">
        <f t="shared" ca="1" si="176"/>
        <v>#NAME?</v>
      </c>
      <c r="CO369" s="244" t="e">
        <f t="shared" ca="1" si="176"/>
        <v>#NAME?</v>
      </c>
      <c r="CP369" s="244" t="e">
        <f t="shared" ca="1" si="176"/>
        <v>#NAME?</v>
      </c>
      <c r="CQ369" s="244" t="e">
        <f t="shared" ca="1" si="176"/>
        <v>#NAME?</v>
      </c>
      <c r="CT369" s="296"/>
      <c r="CV369" s="298" t="s">
        <v>10992</v>
      </c>
      <c r="CX369" s="244" t="e">
        <f t="shared" ca="1" si="173"/>
        <v>#NAME?</v>
      </c>
      <c r="CY369" s="244" t="e">
        <f t="shared" ca="1" si="173"/>
        <v>#NAME?</v>
      </c>
      <c r="CZ369" s="244" t="e">
        <f t="shared" ca="1" si="173"/>
        <v>#NAME?</v>
      </c>
      <c r="DA369" s="244" t="e">
        <f t="shared" ca="1" si="173"/>
        <v>#NAME?</v>
      </c>
      <c r="DB369" s="244" t="e">
        <f t="shared" ca="1" si="173"/>
        <v>#NAME?</v>
      </c>
      <c r="DC369" s="244" t="e">
        <f t="shared" ca="1" si="173"/>
        <v>#NAME?</v>
      </c>
      <c r="DD369" s="244" t="e">
        <f t="shared" ca="1" si="173"/>
        <v>#NAME?</v>
      </c>
      <c r="DE369" s="244" t="e">
        <f t="shared" ca="1" si="173"/>
        <v>#NAME?</v>
      </c>
      <c r="DF369" s="244" t="e">
        <f t="shared" ca="1" si="171"/>
        <v>#NAME?</v>
      </c>
      <c r="DG369" s="244" t="e">
        <f t="shared" ca="1" si="171"/>
        <v>#NAME?</v>
      </c>
      <c r="DH369" s="244" t="e">
        <f t="shared" ca="1" si="171"/>
        <v>#NAME?</v>
      </c>
      <c r="DI369" s="244" t="e">
        <f t="shared" ca="1" si="171"/>
        <v>#NAME?</v>
      </c>
      <c r="DJ369" s="244" t="e">
        <f t="shared" ca="1" si="171"/>
        <v>#NAME?</v>
      </c>
      <c r="DK369" s="244" t="e">
        <f t="shared" ca="1" si="177"/>
        <v>#NAME?</v>
      </c>
      <c r="DL369" s="244" t="e">
        <f t="shared" ca="1" si="177"/>
        <v>#NAME?</v>
      </c>
      <c r="DM369" s="244" t="e">
        <f t="shared" ca="1" si="177"/>
        <v>#NAME?</v>
      </c>
      <c r="DN369" s="244" t="e">
        <f t="shared" ca="1" si="177"/>
        <v>#NAME?</v>
      </c>
      <c r="DO369" s="244" t="e">
        <f t="shared" ca="1" si="177"/>
        <v>#NAME?</v>
      </c>
    </row>
    <row r="370" spans="2:119" ht="16.5" thickBot="1">
      <c r="B370" s="296"/>
      <c r="C370" s="297">
        <f t="shared" si="150"/>
        <v>121.3493964351065</v>
      </c>
      <c r="D370" s="298" t="s">
        <v>10994</v>
      </c>
      <c r="E370" s="293">
        <f t="shared" si="168"/>
        <v>128.7199154446343</v>
      </c>
      <c r="F370" s="221">
        <f t="shared" si="167"/>
        <v>362.60044126780667</v>
      </c>
      <c r="G370" s="221">
        <f t="shared" si="167"/>
        <v>362.22363263596662</v>
      </c>
      <c r="H370" s="221">
        <f t="shared" si="166"/>
        <v>361.84846899086614</v>
      </c>
      <c r="I370" s="221">
        <f t="shared" si="166"/>
        <v>361.33528921176412</v>
      </c>
      <c r="J370" s="221">
        <f t="shared" si="166"/>
        <v>360.82518119816211</v>
      </c>
      <c r="K370" s="221">
        <f t="shared" si="166"/>
        <v>360.31812302810221</v>
      </c>
      <c r="L370" s="221">
        <f t="shared" si="166"/>
        <v>359.63155585013845</v>
      </c>
      <c r="M370" s="221">
        <f t="shared" si="166"/>
        <v>358.76990212756539</v>
      </c>
      <c r="N370" s="221">
        <f t="shared" si="166"/>
        <v>357.91708559859865</v>
      </c>
      <c r="O370" s="221">
        <f t="shared" si="166"/>
        <v>356.58826400134785</v>
      </c>
      <c r="P370" s="221">
        <f t="shared" si="166"/>
        <v>355.28078790588285</v>
      </c>
      <c r="Q370" s="221">
        <f t="shared" si="166"/>
        <v>353.3165177619419</v>
      </c>
      <c r="R370" s="221">
        <f t="shared" si="166"/>
        <v>350.66282968023125</v>
      </c>
      <c r="S370" s="221">
        <f t="shared" si="166"/>
        <v>348.09796956544625</v>
      </c>
      <c r="T370" s="221">
        <f t="shared" si="166"/>
        <v>344.97367788443279</v>
      </c>
      <c r="U370" s="221">
        <f t="shared" si="166"/>
        <v>341.00882589367399</v>
      </c>
      <c r="V370" s="221">
        <f t="shared" si="166"/>
        <v>321.1192954075417</v>
      </c>
      <c r="W370" s="221">
        <f t="shared" si="162"/>
        <v>295.06931187974078</v>
      </c>
      <c r="Z370" s="296"/>
      <c r="AA370" s="294">
        <f t="shared" si="175"/>
        <v>0.55279999999999996</v>
      </c>
      <c r="AB370" s="298" t="s">
        <v>10994</v>
      </c>
      <c r="AC370" s="295">
        <v>2.01E-2</v>
      </c>
      <c r="AD370" s="222" t="e">
        <f t="shared" ca="1" si="165"/>
        <v>#NAME?</v>
      </c>
      <c r="AE370" s="222" t="e">
        <f t="shared" ca="1" si="165"/>
        <v>#NAME?</v>
      </c>
      <c r="AF370" s="222" t="e">
        <f t="shared" ca="1" si="165"/>
        <v>#NAME?</v>
      </c>
      <c r="AG370" s="222" t="e">
        <f t="shared" ca="1" si="163"/>
        <v>#NAME?</v>
      </c>
      <c r="AH370" s="222" t="e">
        <f t="shared" ca="1" si="163"/>
        <v>#NAME?</v>
      </c>
      <c r="AI370" s="222" t="e">
        <f t="shared" ca="1" si="163"/>
        <v>#NAME?</v>
      </c>
      <c r="AJ370" s="222" t="e">
        <f t="shared" ca="1" si="163"/>
        <v>#NAME?</v>
      </c>
      <c r="AK370" s="222" t="e">
        <f t="shared" ca="1" si="163"/>
        <v>#NAME?</v>
      </c>
      <c r="AL370" s="222" t="e">
        <f t="shared" ca="1" si="174"/>
        <v>#NAME?</v>
      </c>
      <c r="AM370" s="222" t="e">
        <f t="shared" ca="1" si="174"/>
        <v>#NAME?</v>
      </c>
      <c r="AN370" s="222" t="e">
        <f t="shared" ca="1" si="174"/>
        <v>#NAME?</v>
      </c>
      <c r="AO370" s="222" t="e">
        <f t="shared" ca="1" si="174"/>
        <v>#NAME?</v>
      </c>
      <c r="AP370" s="222" t="e">
        <f t="shared" ca="1" si="174"/>
        <v>#NAME?</v>
      </c>
      <c r="AQ370" s="222" t="e">
        <f t="shared" ca="1" si="174"/>
        <v>#NAME?</v>
      </c>
      <c r="AR370" s="222" t="e">
        <f t="shared" ca="1" si="174"/>
        <v>#NAME?</v>
      </c>
      <c r="AS370" s="222" t="e">
        <f t="shared" ca="1" si="174"/>
        <v>#NAME?</v>
      </c>
      <c r="AT370" s="222" t="e">
        <f t="shared" ca="1" si="174"/>
        <v>#NAME?</v>
      </c>
      <c r="AU370" s="222" t="e">
        <f t="shared" ca="1" si="174"/>
        <v>#NAME?</v>
      </c>
      <c r="AX370" s="296"/>
      <c r="AZ370" s="298" t="s">
        <v>10994</v>
      </c>
      <c r="BB370" s="244" t="e">
        <f t="shared" ca="1" si="160"/>
        <v>#NAME?</v>
      </c>
      <c r="BC370" s="244" t="e">
        <f t="shared" ca="1" si="160"/>
        <v>#NAME?</v>
      </c>
      <c r="BD370" s="244" t="e">
        <f t="shared" ca="1" si="160"/>
        <v>#NAME?</v>
      </c>
      <c r="BE370" s="244" t="e">
        <f t="shared" ca="1" si="160"/>
        <v>#NAME?</v>
      </c>
      <c r="BF370" s="244" t="e">
        <f t="shared" ca="1" si="169"/>
        <v>#NAME?</v>
      </c>
      <c r="BG370" s="244" t="e">
        <f t="shared" ca="1" si="169"/>
        <v>#NAME?</v>
      </c>
      <c r="BH370" s="244" t="e">
        <f t="shared" ca="1" si="169"/>
        <v>#NAME?</v>
      </c>
      <c r="BI370" s="244" t="e">
        <f t="shared" ca="1" si="169"/>
        <v>#NAME?</v>
      </c>
      <c r="BJ370" s="244" t="e">
        <f t="shared" ca="1" si="169"/>
        <v>#NAME?</v>
      </c>
      <c r="BK370" s="244" t="e">
        <f t="shared" ca="1" si="169"/>
        <v>#NAME?</v>
      </c>
      <c r="BL370" s="244" t="e">
        <f t="shared" ca="1" si="169"/>
        <v>#NAME?</v>
      </c>
      <c r="BM370" s="244" t="e">
        <f t="shared" ca="1" si="169"/>
        <v>#NAME?</v>
      </c>
      <c r="BN370" s="244" t="e">
        <f t="shared" ca="1" si="169"/>
        <v>#NAME?</v>
      </c>
      <c r="BO370" s="244" t="e">
        <f t="shared" ca="1" si="169"/>
        <v>#NAME?</v>
      </c>
      <c r="BP370" s="244" t="e">
        <f t="shared" ca="1" si="164"/>
        <v>#NAME?</v>
      </c>
      <c r="BQ370" s="244" t="e">
        <f t="shared" ca="1" si="164"/>
        <v>#NAME?</v>
      </c>
      <c r="BR370" s="244" t="e">
        <f t="shared" ca="1" si="164"/>
        <v>#NAME?</v>
      </c>
      <c r="BS370" s="244" t="e">
        <f t="shared" ca="1" si="164"/>
        <v>#NAME?</v>
      </c>
      <c r="BV370" s="296"/>
      <c r="BX370" s="298" t="s">
        <v>10994</v>
      </c>
      <c r="BZ370" s="244" t="e">
        <f t="shared" ca="1" si="172"/>
        <v>#NAME?</v>
      </c>
      <c r="CA370" s="244" t="e">
        <f t="shared" ca="1" si="172"/>
        <v>#NAME?</v>
      </c>
      <c r="CB370" s="244" t="e">
        <f t="shared" ca="1" si="172"/>
        <v>#NAME?</v>
      </c>
      <c r="CC370" s="244" t="e">
        <f t="shared" ca="1" si="172"/>
        <v>#NAME?</v>
      </c>
      <c r="CD370" s="244" t="e">
        <f t="shared" ca="1" si="172"/>
        <v>#NAME?</v>
      </c>
      <c r="CE370" s="244" t="e">
        <f t="shared" ca="1" si="172"/>
        <v>#NAME?</v>
      </c>
      <c r="CF370" s="244" t="e">
        <f t="shared" ca="1" si="172"/>
        <v>#NAME?</v>
      </c>
      <c r="CG370" s="244" t="e">
        <f t="shared" ca="1" si="172"/>
        <v>#NAME?</v>
      </c>
      <c r="CH370" s="244" t="e">
        <f t="shared" ca="1" si="170"/>
        <v>#NAME?</v>
      </c>
      <c r="CI370" s="244" t="e">
        <f t="shared" ca="1" si="170"/>
        <v>#NAME?</v>
      </c>
      <c r="CJ370" s="244" t="e">
        <f t="shared" ca="1" si="170"/>
        <v>#NAME?</v>
      </c>
      <c r="CK370" s="244" t="e">
        <f t="shared" ca="1" si="170"/>
        <v>#NAME?</v>
      </c>
      <c r="CL370" s="244" t="e">
        <f t="shared" ca="1" si="170"/>
        <v>#NAME?</v>
      </c>
      <c r="CM370" s="244" t="e">
        <f t="shared" ca="1" si="176"/>
        <v>#NAME?</v>
      </c>
      <c r="CN370" s="244" t="e">
        <f t="shared" ca="1" si="176"/>
        <v>#NAME?</v>
      </c>
      <c r="CO370" s="244" t="e">
        <f t="shared" ca="1" si="176"/>
        <v>#NAME?</v>
      </c>
      <c r="CP370" s="244" t="e">
        <f t="shared" ca="1" si="176"/>
        <v>#NAME?</v>
      </c>
      <c r="CQ370" s="244" t="e">
        <f t="shared" ca="1" si="176"/>
        <v>#NAME?</v>
      </c>
      <c r="CT370" s="296"/>
      <c r="CV370" s="298" t="s">
        <v>10994</v>
      </c>
      <c r="CX370" s="244" t="e">
        <f t="shared" ca="1" si="173"/>
        <v>#NAME?</v>
      </c>
      <c r="CY370" s="244" t="e">
        <f t="shared" ca="1" si="173"/>
        <v>#NAME?</v>
      </c>
      <c r="CZ370" s="244" t="e">
        <f t="shared" ca="1" si="173"/>
        <v>#NAME?</v>
      </c>
      <c r="DA370" s="244" t="e">
        <f t="shared" ca="1" si="173"/>
        <v>#NAME?</v>
      </c>
      <c r="DB370" s="244" t="e">
        <f t="shared" ca="1" si="173"/>
        <v>#NAME?</v>
      </c>
      <c r="DC370" s="244" t="e">
        <f t="shared" ca="1" si="173"/>
        <v>#NAME?</v>
      </c>
      <c r="DD370" s="244" t="e">
        <f t="shared" ca="1" si="173"/>
        <v>#NAME?</v>
      </c>
      <c r="DE370" s="244" t="e">
        <f t="shared" ca="1" si="173"/>
        <v>#NAME?</v>
      </c>
      <c r="DF370" s="244" t="e">
        <f t="shared" ca="1" si="171"/>
        <v>#NAME?</v>
      </c>
      <c r="DG370" s="244" t="e">
        <f t="shared" ca="1" si="171"/>
        <v>#NAME?</v>
      </c>
      <c r="DH370" s="244" t="e">
        <f t="shared" ca="1" si="171"/>
        <v>#NAME?</v>
      </c>
      <c r="DI370" s="244" t="e">
        <f t="shared" ca="1" si="171"/>
        <v>#NAME?</v>
      </c>
      <c r="DJ370" s="244" t="e">
        <f t="shared" ca="1" si="171"/>
        <v>#NAME?</v>
      </c>
      <c r="DK370" s="244" t="e">
        <f t="shared" ca="1" si="177"/>
        <v>#NAME?</v>
      </c>
      <c r="DL370" s="244" t="e">
        <f t="shared" ca="1" si="177"/>
        <v>#NAME?</v>
      </c>
      <c r="DM370" s="244" t="e">
        <f t="shared" ca="1" si="177"/>
        <v>#NAME?</v>
      </c>
      <c r="DN370" s="244" t="e">
        <f t="shared" ca="1" si="177"/>
        <v>#NAME?</v>
      </c>
      <c r="DO370" s="244" t="e">
        <f t="shared" ca="1" si="177"/>
        <v>#NAME?</v>
      </c>
    </row>
    <row r="371" spans="2:119" ht="16.5" thickBot="1">
      <c r="B371" s="296"/>
      <c r="C371" s="297">
        <f t="shared" si="150"/>
        <v>121.3493964351065</v>
      </c>
      <c r="D371" s="298" t="s">
        <v>10996</v>
      </c>
      <c r="E371" s="293">
        <f t="shared" si="168"/>
        <v>125.30360400948862</v>
      </c>
      <c r="F371" s="221">
        <f t="shared" si="167"/>
        <v>359.18412983266103</v>
      </c>
      <c r="G371" s="221">
        <f t="shared" si="167"/>
        <v>358.80732120082098</v>
      </c>
      <c r="H371" s="221">
        <f t="shared" si="166"/>
        <v>358.43215755572044</v>
      </c>
      <c r="I371" s="221">
        <f t="shared" si="166"/>
        <v>357.91897777661842</v>
      </c>
      <c r="J371" s="221">
        <f t="shared" si="166"/>
        <v>357.40886976301647</v>
      </c>
      <c r="K371" s="221">
        <f t="shared" si="166"/>
        <v>356.90181159295651</v>
      </c>
      <c r="L371" s="221">
        <f t="shared" si="166"/>
        <v>356.21524441499275</v>
      </c>
      <c r="M371" s="221">
        <f t="shared" si="166"/>
        <v>355.35359069241974</v>
      </c>
      <c r="N371" s="221">
        <f t="shared" si="166"/>
        <v>354.50077416345295</v>
      </c>
      <c r="O371" s="221">
        <f t="shared" si="166"/>
        <v>353.17195256620221</v>
      </c>
      <c r="P371" s="221">
        <f t="shared" si="166"/>
        <v>351.86447647073715</v>
      </c>
      <c r="Q371" s="221">
        <f t="shared" si="166"/>
        <v>349.90020632679625</v>
      </c>
      <c r="R371" s="221">
        <f t="shared" si="166"/>
        <v>347.24651824508555</v>
      </c>
      <c r="S371" s="221">
        <f t="shared" si="166"/>
        <v>344.68165813030055</v>
      </c>
      <c r="T371" s="221">
        <f t="shared" si="166"/>
        <v>341.55736644928709</v>
      </c>
      <c r="U371" s="221">
        <f t="shared" si="166"/>
        <v>337.59251445852829</v>
      </c>
      <c r="V371" s="221">
        <f t="shared" si="166"/>
        <v>317.70298397239605</v>
      </c>
      <c r="W371" s="221">
        <f t="shared" si="162"/>
        <v>291.65300044459514</v>
      </c>
      <c r="Z371" s="296"/>
      <c r="AA371" s="294">
        <f t="shared" si="175"/>
        <v>0.55279999999999996</v>
      </c>
      <c r="AB371" s="298" t="s">
        <v>10996</v>
      </c>
      <c r="AC371" s="295">
        <v>8.0999999999999996E-3</v>
      </c>
      <c r="AD371" s="222" t="e">
        <f t="shared" ca="1" si="165"/>
        <v>#NAME?</v>
      </c>
      <c r="AE371" s="222" t="e">
        <f t="shared" ca="1" si="165"/>
        <v>#NAME?</v>
      </c>
      <c r="AF371" s="222" t="e">
        <f t="shared" ca="1" si="165"/>
        <v>#NAME?</v>
      </c>
      <c r="AG371" s="222" t="e">
        <f t="shared" ca="1" si="163"/>
        <v>#NAME?</v>
      </c>
      <c r="AH371" s="222" t="e">
        <f t="shared" ca="1" si="163"/>
        <v>#NAME?</v>
      </c>
      <c r="AI371" s="222" t="e">
        <f t="shared" ca="1" si="163"/>
        <v>#NAME?</v>
      </c>
      <c r="AJ371" s="222" t="e">
        <f t="shared" ca="1" si="163"/>
        <v>#NAME?</v>
      </c>
      <c r="AK371" s="222" t="e">
        <f t="shared" ca="1" si="163"/>
        <v>#NAME?</v>
      </c>
      <c r="AL371" s="222" t="e">
        <f t="shared" ca="1" si="174"/>
        <v>#NAME?</v>
      </c>
      <c r="AM371" s="222" t="e">
        <f t="shared" ca="1" si="174"/>
        <v>#NAME?</v>
      </c>
      <c r="AN371" s="222" t="e">
        <f t="shared" ca="1" si="174"/>
        <v>#NAME?</v>
      </c>
      <c r="AO371" s="222" t="e">
        <f t="shared" ca="1" si="174"/>
        <v>#NAME?</v>
      </c>
      <c r="AP371" s="222" t="e">
        <f t="shared" ca="1" si="174"/>
        <v>#NAME?</v>
      </c>
      <c r="AQ371" s="222" t="e">
        <f t="shared" ca="1" si="174"/>
        <v>#NAME?</v>
      </c>
      <c r="AR371" s="222" t="e">
        <f t="shared" ca="1" si="174"/>
        <v>#NAME?</v>
      </c>
      <c r="AS371" s="222" t="e">
        <f t="shared" ca="1" si="174"/>
        <v>#NAME?</v>
      </c>
      <c r="AT371" s="222" t="e">
        <f t="shared" ca="1" si="174"/>
        <v>#NAME?</v>
      </c>
      <c r="AU371" s="222" t="e">
        <f t="shared" ca="1" si="174"/>
        <v>#NAME?</v>
      </c>
      <c r="AX371" s="296"/>
      <c r="AZ371" s="298" t="s">
        <v>10996</v>
      </c>
      <c r="BB371" s="244" t="e">
        <f t="shared" ca="1" si="160"/>
        <v>#NAME?</v>
      </c>
      <c r="BC371" s="244" t="e">
        <f t="shared" ca="1" si="160"/>
        <v>#NAME?</v>
      </c>
      <c r="BD371" s="244" t="e">
        <f t="shared" ca="1" si="160"/>
        <v>#NAME?</v>
      </c>
      <c r="BE371" s="244" t="e">
        <f t="shared" ca="1" si="160"/>
        <v>#NAME?</v>
      </c>
      <c r="BF371" s="244" t="e">
        <f t="shared" ca="1" si="169"/>
        <v>#NAME?</v>
      </c>
      <c r="BG371" s="244" t="e">
        <f t="shared" ca="1" si="169"/>
        <v>#NAME?</v>
      </c>
      <c r="BH371" s="244" t="e">
        <f t="shared" ca="1" si="169"/>
        <v>#NAME?</v>
      </c>
      <c r="BI371" s="244" t="e">
        <f t="shared" ca="1" si="169"/>
        <v>#NAME?</v>
      </c>
      <c r="BJ371" s="244" t="e">
        <f t="shared" ca="1" si="169"/>
        <v>#NAME?</v>
      </c>
      <c r="BK371" s="244" t="e">
        <f t="shared" ca="1" si="169"/>
        <v>#NAME?</v>
      </c>
      <c r="BL371" s="244" t="e">
        <f t="shared" ca="1" si="169"/>
        <v>#NAME?</v>
      </c>
      <c r="BM371" s="244" t="e">
        <f t="shared" ca="1" si="169"/>
        <v>#NAME?</v>
      </c>
      <c r="BN371" s="244" t="e">
        <f t="shared" ca="1" si="169"/>
        <v>#NAME?</v>
      </c>
      <c r="BO371" s="244" t="e">
        <f t="shared" ca="1" si="169"/>
        <v>#NAME?</v>
      </c>
      <c r="BP371" s="244" t="e">
        <f t="shared" ca="1" si="164"/>
        <v>#NAME?</v>
      </c>
      <c r="BQ371" s="244" t="e">
        <f t="shared" ca="1" si="164"/>
        <v>#NAME?</v>
      </c>
      <c r="BR371" s="244" t="e">
        <f t="shared" ca="1" si="164"/>
        <v>#NAME?</v>
      </c>
      <c r="BS371" s="244" t="e">
        <f t="shared" ca="1" si="164"/>
        <v>#NAME?</v>
      </c>
      <c r="BV371" s="296"/>
      <c r="BX371" s="298" t="s">
        <v>10996</v>
      </c>
      <c r="BZ371" s="244" t="e">
        <f t="shared" ca="1" si="172"/>
        <v>#NAME?</v>
      </c>
      <c r="CA371" s="244" t="e">
        <f t="shared" ca="1" si="172"/>
        <v>#NAME?</v>
      </c>
      <c r="CB371" s="244" t="e">
        <f t="shared" ca="1" si="172"/>
        <v>#NAME?</v>
      </c>
      <c r="CC371" s="244" t="e">
        <f t="shared" ca="1" si="172"/>
        <v>#NAME?</v>
      </c>
      <c r="CD371" s="244" t="e">
        <f t="shared" ca="1" si="172"/>
        <v>#NAME?</v>
      </c>
      <c r="CE371" s="244" t="e">
        <f t="shared" ca="1" si="172"/>
        <v>#NAME?</v>
      </c>
      <c r="CF371" s="244" t="e">
        <f t="shared" ca="1" si="172"/>
        <v>#NAME?</v>
      </c>
      <c r="CG371" s="244" t="e">
        <f t="shared" ca="1" si="172"/>
        <v>#NAME?</v>
      </c>
      <c r="CH371" s="244" t="e">
        <f t="shared" ca="1" si="170"/>
        <v>#NAME?</v>
      </c>
      <c r="CI371" s="244" t="e">
        <f t="shared" ca="1" si="170"/>
        <v>#NAME?</v>
      </c>
      <c r="CJ371" s="244" t="e">
        <f t="shared" ca="1" si="170"/>
        <v>#NAME?</v>
      </c>
      <c r="CK371" s="244" t="e">
        <f t="shared" ca="1" si="170"/>
        <v>#NAME?</v>
      </c>
      <c r="CL371" s="244" t="e">
        <f t="shared" ca="1" si="170"/>
        <v>#NAME?</v>
      </c>
      <c r="CM371" s="244" t="e">
        <f t="shared" ca="1" si="176"/>
        <v>#NAME?</v>
      </c>
      <c r="CN371" s="244" t="e">
        <f t="shared" ca="1" si="176"/>
        <v>#NAME?</v>
      </c>
      <c r="CO371" s="244" t="e">
        <f t="shared" ca="1" si="176"/>
        <v>#NAME?</v>
      </c>
      <c r="CP371" s="244" t="e">
        <f t="shared" ca="1" si="176"/>
        <v>#NAME?</v>
      </c>
      <c r="CQ371" s="244" t="e">
        <f t="shared" ca="1" si="176"/>
        <v>#NAME?</v>
      </c>
      <c r="CT371" s="296"/>
      <c r="CV371" s="298" t="s">
        <v>10996</v>
      </c>
      <c r="CX371" s="244" t="e">
        <f t="shared" ca="1" si="173"/>
        <v>#NAME?</v>
      </c>
      <c r="CY371" s="244" t="e">
        <f t="shared" ca="1" si="173"/>
        <v>#NAME?</v>
      </c>
      <c r="CZ371" s="244" t="e">
        <f t="shared" ca="1" si="173"/>
        <v>#NAME?</v>
      </c>
      <c r="DA371" s="244" t="e">
        <f t="shared" ca="1" si="173"/>
        <v>#NAME?</v>
      </c>
      <c r="DB371" s="244" t="e">
        <f t="shared" ca="1" si="173"/>
        <v>#NAME?</v>
      </c>
      <c r="DC371" s="244" t="e">
        <f t="shared" ca="1" si="173"/>
        <v>#NAME?</v>
      </c>
      <c r="DD371" s="244" t="e">
        <f t="shared" ca="1" si="173"/>
        <v>#NAME?</v>
      </c>
      <c r="DE371" s="244" t="e">
        <f t="shared" ca="1" si="173"/>
        <v>#NAME?</v>
      </c>
      <c r="DF371" s="244" t="e">
        <f t="shared" ca="1" si="171"/>
        <v>#NAME?</v>
      </c>
      <c r="DG371" s="244" t="e">
        <f t="shared" ca="1" si="171"/>
        <v>#NAME?</v>
      </c>
      <c r="DH371" s="244" t="e">
        <f t="shared" ca="1" si="171"/>
        <v>#NAME?</v>
      </c>
      <c r="DI371" s="244" t="e">
        <f t="shared" ca="1" si="171"/>
        <v>#NAME?</v>
      </c>
      <c r="DJ371" s="244" t="e">
        <f t="shared" ca="1" si="171"/>
        <v>#NAME?</v>
      </c>
      <c r="DK371" s="244" t="e">
        <f t="shared" ca="1" si="177"/>
        <v>#NAME?</v>
      </c>
      <c r="DL371" s="244" t="e">
        <f t="shared" ca="1" si="177"/>
        <v>#NAME?</v>
      </c>
      <c r="DM371" s="244" t="e">
        <f t="shared" ca="1" si="177"/>
        <v>#NAME?</v>
      </c>
      <c r="DN371" s="244" t="e">
        <f t="shared" ca="1" si="177"/>
        <v>#NAME?</v>
      </c>
      <c r="DO371" s="244" t="e">
        <f t="shared" ca="1" si="177"/>
        <v>#NAME?</v>
      </c>
    </row>
    <row r="372" spans="2:119" ht="16.5" thickBot="1">
      <c r="B372" s="296"/>
      <c r="C372" s="297">
        <f t="shared" si="150"/>
        <v>121.3493964351065</v>
      </c>
      <c r="D372" s="298" t="s">
        <v>10998</v>
      </c>
      <c r="E372" s="293">
        <f t="shared" si="168"/>
        <v>122.00560181806223</v>
      </c>
      <c r="F372" s="221">
        <f t="shared" si="167"/>
        <v>355.88612764123462</v>
      </c>
      <c r="G372" s="221">
        <f t="shared" si="167"/>
        <v>355.50931900939457</v>
      </c>
      <c r="H372" s="221">
        <f t="shared" si="166"/>
        <v>355.13415536429409</v>
      </c>
      <c r="I372" s="221">
        <f t="shared" si="166"/>
        <v>354.62097558519201</v>
      </c>
      <c r="J372" s="221">
        <f t="shared" si="166"/>
        <v>354.11086757159006</v>
      </c>
      <c r="K372" s="221">
        <f t="shared" si="166"/>
        <v>353.60380940153016</v>
      </c>
      <c r="L372" s="221">
        <f t="shared" si="166"/>
        <v>352.9172422235664</v>
      </c>
      <c r="M372" s="221">
        <f t="shared" si="166"/>
        <v>352.05558850099334</v>
      </c>
      <c r="N372" s="221">
        <f t="shared" si="166"/>
        <v>351.20277197202654</v>
      </c>
      <c r="O372" s="221">
        <f t="shared" si="166"/>
        <v>349.8739503747758</v>
      </c>
      <c r="P372" s="221">
        <f t="shared" si="166"/>
        <v>348.5664742793108</v>
      </c>
      <c r="Q372" s="221">
        <f t="shared" si="166"/>
        <v>346.60220413536985</v>
      </c>
      <c r="R372" s="221">
        <f t="shared" si="166"/>
        <v>343.9485160536592</v>
      </c>
      <c r="S372" s="221">
        <f t="shared" si="166"/>
        <v>341.3836559388742</v>
      </c>
      <c r="T372" s="221">
        <f t="shared" si="166"/>
        <v>338.25936425786074</v>
      </c>
      <c r="U372" s="221">
        <f t="shared" si="166"/>
        <v>334.29451226710194</v>
      </c>
      <c r="V372" s="221">
        <f t="shared" si="166"/>
        <v>314.40498178096965</v>
      </c>
      <c r="W372" s="221">
        <f t="shared" si="162"/>
        <v>288.35499825316873</v>
      </c>
      <c r="Z372" s="296"/>
      <c r="AA372" s="294">
        <f t="shared" si="175"/>
        <v>0.55279999999999996</v>
      </c>
      <c r="AB372" s="298" t="s">
        <v>10998</v>
      </c>
      <c r="AC372" s="295">
        <v>3.5999999999999999E-3</v>
      </c>
      <c r="AD372" s="222" t="e">
        <f t="shared" ca="1" si="165"/>
        <v>#NAME?</v>
      </c>
      <c r="AE372" s="222" t="e">
        <f t="shared" ca="1" si="165"/>
        <v>#NAME?</v>
      </c>
      <c r="AF372" s="222" t="e">
        <f t="shared" ca="1" si="165"/>
        <v>#NAME?</v>
      </c>
      <c r="AG372" s="222" t="e">
        <f t="shared" ca="1" si="163"/>
        <v>#NAME?</v>
      </c>
      <c r="AH372" s="222" t="e">
        <f t="shared" ca="1" si="163"/>
        <v>#NAME?</v>
      </c>
      <c r="AI372" s="222" t="e">
        <f t="shared" ca="1" si="163"/>
        <v>#NAME?</v>
      </c>
      <c r="AJ372" s="222" t="e">
        <f t="shared" ca="1" si="163"/>
        <v>#NAME?</v>
      </c>
      <c r="AK372" s="222" t="e">
        <f t="shared" ca="1" si="163"/>
        <v>#NAME?</v>
      </c>
      <c r="AL372" s="222" t="e">
        <f t="shared" ca="1" si="174"/>
        <v>#NAME?</v>
      </c>
      <c r="AM372" s="222" t="e">
        <f t="shared" ca="1" si="174"/>
        <v>#NAME?</v>
      </c>
      <c r="AN372" s="222" t="e">
        <f t="shared" ca="1" si="174"/>
        <v>#NAME?</v>
      </c>
      <c r="AO372" s="222" t="e">
        <f t="shared" ca="1" si="174"/>
        <v>#NAME?</v>
      </c>
      <c r="AP372" s="222" t="e">
        <f t="shared" ca="1" si="174"/>
        <v>#NAME?</v>
      </c>
      <c r="AQ372" s="222" t="e">
        <f t="shared" ca="1" si="174"/>
        <v>#NAME?</v>
      </c>
      <c r="AR372" s="222" t="e">
        <f t="shared" ca="1" si="174"/>
        <v>#NAME?</v>
      </c>
      <c r="AS372" s="222" t="e">
        <f t="shared" ca="1" si="174"/>
        <v>#NAME?</v>
      </c>
      <c r="AT372" s="222" t="e">
        <f t="shared" ca="1" si="174"/>
        <v>#NAME?</v>
      </c>
      <c r="AU372" s="222" t="e">
        <f t="shared" ca="1" si="174"/>
        <v>#NAME?</v>
      </c>
      <c r="AX372" s="296"/>
      <c r="AZ372" s="298" t="s">
        <v>10998</v>
      </c>
      <c r="BB372" s="244" t="e">
        <f t="shared" ca="1" si="160"/>
        <v>#NAME?</v>
      </c>
      <c r="BC372" s="244" t="e">
        <f t="shared" ca="1" si="160"/>
        <v>#NAME?</v>
      </c>
      <c r="BD372" s="244" t="e">
        <f t="shared" ca="1" si="160"/>
        <v>#NAME?</v>
      </c>
      <c r="BE372" s="244" t="e">
        <f t="shared" ca="1" si="160"/>
        <v>#NAME?</v>
      </c>
      <c r="BF372" s="244" t="e">
        <f t="shared" ca="1" si="169"/>
        <v>#NAME?</v>
      </c>
      <c r="BG372" s="244" t="e">
        <f t="shared" ca="1" si="169"/>
        <v>#NAME?</v>
      </c>
      <c r="BH372" s="244" t="e">
        <f t="shared" ca="1" si="169"/>
        <v>#NAME?</v>
      </c>
      <c r="BI372" s="244" t="e">
        <f t="shared" ca="1" si="169"/>
        <v>#NAME?</v>
      </c>
      <c r="BJ372" s="244" t="e">
        <f t="shared" ca="1" si="169"/>
        <v>#NAME?</v>
      </c>
      <c r="BK372" s="244" t="e">
        <f t="shared" ca="1" si="169"/>
        <v>#NAME?</v>
      </c>
      <c r="BL372" s="244" t="e">
        <f t="shared" ca="1" si="169"/>
        <v>#NAME?</v>
      </c>
      <c r="BM372" s="244" t="e">
        <f t="shared" ca="1" si="169"/>
        <v>#NAME?</v>
      </c>
      <c r="BN372" s="244" t="e">
        <f t="shared" ca="1" si="169"/>
        <v>#NAME?</v>
      </c>
      <c r="BO372" s="244" t="e">
        <f t="shared" ca="1" si="169"/>
        <v>#NAME?</v>
      </c>
      <c r="BP372" s="244" t="e">
        <f t="shared" ca="1" si="164"/>
        <v>#NAME?</v>
      </c>
      <c r="BQ372" s="244" t="e">
        <f t="shared" ca="1" si="164"/>
        <v>#NAME?</v>
      </c>
      <c r="BR372" s="244" t="e">
        <f t="shared" ca="1" si="164"/>
        <v>#NAME?</v>
      </c>
      <c r="BS372" s="244" t="e">
        <f t="shared" ca="1" si="164"/>
        <v>#NAME?</v>
      </c>
      <c r="BV372" s="296"/>
      <c r="BX372" s="298" t="s">
        <v>10998</v>
      </c>
      <c r="BZ372" s="244" t="e">
        <f t="shared" ca="1" si="172"/>
        <v>#NAME?</v>
      </c>
      <c r="CA372" s="244" t="e">
        <f t="shared" ca="1" si="172"/>
        <v>#NAME?</v>
      </c>
      <c r="CB372" s="244" t="e">
        <f t="shared" ca="1" si="172"/>
        <v>#NAME?</v>
      </c>
      <c r="CC372" s="244" t="e">
        <f t="shared" ca="1" si="172"/>
        <v>#NAME?</v>
      </c>
      <c r="CD372" s="244" t="e">
        <f t="shared" ca="1" si="172"/>
        <v>#NAME?</v>
      </c>
      <c r="CE372" s="244" t="e">
        <f t="shared" ca="1" si="172"/>
        <v>#NAME?</v>
      </c>
      <c r="CF372" s="244" t="e">
        <f t="shared" ca="1" si="172"/>
        <v>#NAME?</v>
      </c>
      <c r="CG372" s="244" t="e">
        <f t="shared" ca="1" si="172"/>
        <v>#NAME?</v>
      </c>
      <c r="CH372" s="244" t="e">
        <f t="shared" ca="1" si="170"/>
        <v>#NAME?</v>
      </c>
      <c r="CI372" s="244" t="e">
        <f t="shared" ca="1" si="170"/>
        <v>#NAME?</v>
      </c>
      <c r="CJ372" s="244" t="e">
        <f t="shared" ca="1" si="170"/>
        <v>#NAME?</v>
      </c>
      <c r="CK372" s="244" t="e">
        <f t="shared" ca="1" si="170"/>
        <v>#NAME?</v>
      </c>
      <c r="CL372" s="244" t="e">
        <f t="shared" ca="1" si="170"/>
        <v>#NAME?</v>
      </c>
      <c r="CM372" s="244" t="e">
        <f t="shared" ca="1" si="176"/>
        <v>#NAME?</v>
      </c>
      <c r="CN372" s="244" t="e">
        <f t="shared" ca="1" si="176"/>
        <v>#NAME?</v>
      </c>
      <c r="CO372" s="244" t="e">
        <f t="shared" ca="1" si="176"/>
        <v>#NAME?</v>
      </c>
      <c r="CP372" s="244" t="e">
        <f t="shared" ca="1" si="176"/>
        <v>#NAME?</v>
      </c>
      <c r="CQ372" s="244" t="e">
        <f t="shared" ca="1" si="176"/>
        <v>#NAME?</v>
      </c>
      <c r="CT372" s="296"/>
      <c r="CV372" s="298" t="s">
        <v>10998</v>
      </c>
      <c r="CX372" s="244" t="e">
        <f t="shared" ca="1" si="173"/>
        <v>#NAME?</v>
      </c>
      <c r="CY372" s="244" t="e">
        <f t="shared" ca="1" si="173"/>
        <v>#NAME?</v>
      </c>
      <c r="CZ372" s="244" t="e">
        <f t="shared" ca="1" si="173"/>
        <v>#NAME?</v>
      </c>
      <c r="DA372" s="244" t="e">
        <f t="shared" ca="1" si="173"/>
        <v>#NAME?</v>
      </c>
      <c r="DB372" s="244" t="e">
        <f t="shared" ca="1" si="173"/>
        <v>#NAME?</v>
      </c>
      <c r="DC372" s="244" t="e">
        <f t="shared" ca="1" si="173"/>
        <v>#NAME?</v>
      </c>
      <c r="DD372" s="244" t="e">
        <f t="shared" ca="1" si="173"/>
        <v>#NAME?</v>
      </c>
      <c r="DE372" s="244" t="e">
        <f t="shared" ca="1" si="173"/>
        <v>#NAME?</v>
      </c>
      <c r="DF372" s="244" t="e">
        <f t="shared" ca="1" si="171"/>
        <v>#NAME?</v>
      </c>
      <c r="DG372" s="244" t="e">
        <f t="shared" ca="1" si="171"/>
        <v>#NAME?</v>
      </c>
      <c r="DH372" s="244" t="e">
        <f t="shared" ca="1" si="171"/>
        <v>#NAME?</v>
      </c>
      <c r="DI372" s="244" t="e">
        <f t="shared" ca="1" si="171"/>
        <v>#NAME?</v>
      </c>
      <c r="DJ372" s="244" t="e">
        <f t="shared" ca="1" si="171"/>
        <v>#NAME?</v>
      </c>
      <c r="DK372" s="244" t="e">
        <f t="shared" ca="1" si="177"/>
        <v>#NAME?</v>
      </c>
      <c r="DL372" s="244" t="e">
        <f t="shared" ca="1" si="177"/>
        <v>#NAME?</v>
      </c>
      <c r="DM372" s="244" t="e">
        <f t="shared" ca="1" si="177"/>
        <v>#NAME?</v>
      </c>
      <c r="DN372" s="244" t="e">
        <f t="shared" ca="1" si="177"/>
        <v>#NAME?</v>
      </c>
      <c r="DO372" s="244" t="e">
        <f t="shared" ca="1" si="177"/>
        <v>#NAME?</v>
      </c>
    </row>
    <row r="373" spans="2:119" ht="16.5" thickBot="1">
      <c r="B373" s="296"/>
      <c r="C373" s="297">
        <f t="shared" si="150"/>
        <v>121.3493964351065</v>
      </c>
      <c r="D373" s="298" t="s">
        <v>11000</v>
      </c>
      <c r="E373" s="293">
        <f t="shared" si="168"/>
        <v>117.99361270581863</v>
      </c>
      <c r="F373" s="221">
        <f t="shared" si="167"/>
        <v>351.87413852899101</v>
      </c>
      <c r="G373" s="221">
        <f t="shared" si="167"/>
        <v>351.49732989715096</v>
      </c>
      <c r="H373" s="221">
        <f t="shared" si="166"/>
        <v>351.12216625205048</v>
      </c>
      <c r="I373" s="221">
        <f t="shared" si="166"/>
        <v>350.60898647294846</v>
      </c>
      <c r="J373" s="221">
        <f t="shared" si="166"/>
        <v>350.09887845934645</v>
      </c>
      <c r="K373" s="221">
        <f t="shared" si="166"/>
        <v>349.59182028928655</v>
      </c>
      <c r="L373" s="221">
        <f t="shared" si="166"/>
        <v>348.90525311132279</v>
      </c>
      <c r="M373" s="221">
        <f t="shared" si="166"/>
        <v>348.04359938874973</v>
      </c>
      <c r="N373" s="221">
        <f t="shared" si="166"/>
        <v>347.19078285978298</v>
      </c>
      <c r="O373" s="221">
        <f t="shared" si="166"/>
        <v>345.86196126253219</v>
      </c>
      <c r="P373" s="221">
        <f t="shared" si="166"/>
        <v>344.55448516706718</v>
      </c>
      <c r="Q373" s="221">
        <f t="shared" si="166"/>
        <v>342.59021502312623</v>
      </c>
      <c r="R373" s="221">
        <f t="shared" si="166"/>
        <v>339.93652694141559</v>
      </c>
      <c r="S373" s="221">
        <f t="shared" si="166"/>
        <v>337.37166682663059</v>
      </c>
      <c r="T373" s="221">
        <f t="shared" si="166"/>
        <v>334.24737514561713</v>
      </c>
      <c r="U373" s="221">
        <f t="shared" si="166"/>
        <v>330.28252315485832</v>
      </c>
      <c r="V373" s="221">
        <f t="shared" si="166"/>
        <v>310.39299266872604</v>
      </c>
      <c r="W373" s="221">
        <f t="shared" si="162"/>
        <v>284.34300914092512</v>
      </c>
      <c r="Z373" s="296"/>
      <c r="AA373" s="294">
        <f t="shared" si="175"/>
        <v>0.55279999999999996</v>
      </c>
      <c r="AB373" s="298" t="s">
        <v>11000</v>
      </c>
      <c r="AC373" s="295">
        <v>2.0999999999999999E-3</v>
      </c>
      <c r="AD373" s="222" t="e">
        <f t="shared" ca="1" si="165"/>
        <v>#NAME?</v>
      </c>
      <c r="AE373" s="222" t="e">
        <f t="shared" ca="1" si="165"/>
        <v>#NAME?</v>
      </c>
      <c r="AF373" s="222" t="e">
        <f t="shared" ca="1" si="165"/>
        <v>#NAME?</v>
      </c>
      <c r="AG373" s="222" t="e">
        <f t="shared" ca="1" si="163"/>
        <v>#NAME?</v>
      </c>
      <c r="AH373" s="222" t="e">
        <f t="shared" ca="1" si="163"/>
        <v>#NAME?</v>
      </c>
      <c r="AI373" s="222" t="e">
        <f t="shared" ca="1" si="163"/>
        <v>#NAME?</v>
      </c>
      <c r="AJ373" s="222" t="e">
        <f t="shared" ca="1" si="163"/>
        <v>#NAME?</v>
      </c>
      <c r="AK373" s="222" t="e">
        <f t="shared" ca="1" si="163"/>
        <v>#NAME?</v>
      </c>
      <c r="AL373" s="222" t="e">
        <f t="shared" ca="1" si="174"/>
        <v>#NAME?</v>
      </c>
      <c r="AM373" s="222" t="e">
        <f t="shared" ca="1" si="174"/>
        <v>#NAME?</v>
      </c>
      <c r="AN373" s="222" t="e">
        <f t="shared" ca="1" si="174"/>
        <v>#NAME?</v>
      </c>
      <c r="AO373" s="222" t="e">
        <f t="shared" ca="1" si="174"/>
        <v>#NAME?</v>
      </c>
      <c r="AP373" s="222" t="e">
        <f t="shared" ca="1" si="174"/>
        <v>#NAME?</v>
      </c>
      <c r="AQ373" s="222" t="e">
        <f t="shared" ca="1" si="174"/>
        <v>#NAME?</v>
      </c>
      <c r="AR373" s="222" t="e">
        <f t="shared" ca="1" si="174"/>
        <v>#NAME?</v>
      </c>
      <c r="AS373" s="222" t="e">
        <f t="shared" ca="1" si="174"/>
        <v>#NAME?</v>
      </c>
      <c r="AT373" s="222" t="e">
        <f t="shared" ca="1" si="174"/>
        <v>#NAME?</v>
      </c>
      <c r="AU373" s="222" t="e">
        <f t="shared" ca="1" si="174"/>
        <v>#NAME?</v>
      </c>
      <c r="AX373" s="296"/>
      <c r="AZ373" s="298" t="s">
        <v>11000</v>
      </c>
      <c r="BB373" s="244" t="e">
        <f t="shared" ca="1" si="160"/>
        <v>#NAME?</v>
      </c>
      <c r="BC373" s="244" t="e">
        <f t="shared" ca="1" si="160"/>
        <v>#NAME?</v>
      </c>
      <c r="BD373" s="244" t="e">
        <f t="shared" ca="1" si="160"/>
        <v>#NAME?</v>
      </c>
      <c r="BE373" s="244" t="e">
        <f t="shared" ca="1" si="160"/>
        <v>#NAME?</v>
      </c>
      <c r="BF373" s="244" t="e">
        <f t="shared" ca="1" si="169"/>
        <v>#NAME?</v>
      </c>
      <c r="BG373" s="244" t="e">
        <f t="shared" ca="1" si="169"/>
        <v>#NAME?</v>
      </c>
      <c r="BH373" s="244" t="e">
        <f t="shared" ca="1" si="169"/>
        <v>#NAME?</v>
      </c>
      <c r="BI373" s="244" t="e">
        <f t="shared" ca="1" si="169"/>
        <v>#NAME?</v>
      </c>
      <c r="BJ373" s="244" t="e">
        <f t="shared" ca="1" si="169"/>
        <v>#NAME?</v>
      </c>
      <c r="BK373" s="244" t="e">
        <f t="shared" ca="1" si="169"/>
        <v>#NAME?</v>
      </c>
      <c r="BL373" s="244" t="e">
        <f t="shared" ca="1" si="169"/>
        <v>#NAME?</v>
      </c>
      <c r="BM373" s="244" t="e">
        <f t="shared" ca="1" si="169"/>
        <v>#NAME?</v>
      </c>
      <c r="BN373" s="244" t="e">
        <f t="shared" ca="1" si="169"/>
        <v>#NAME?</v>
      </c>
      <c r="BO373" s="244" t="e">
        <f t="shared" ca="1" si="169"/>
        <v>#NAME?</v>
      </c>
      <c r="BP373" s="244" t="e">
        <f t="shared" ca="1" si="164"/>
        <v>#NAME?</v>
      </c>
      <c r="BQ373" s="244" t="e">
        <f t="shared" ca="1" si="164"/>
        <v>#NAME?</v>
      </c>
      <c r="BR373" s="244" t="e">
        <f t="shared" ca="1" si="164"/>
        <v>#NAME?</v>
      </c>
      <c r="BS373" s="244" t="e">
        <f t="shared" ca="1" si="164"/>
        <v>#NAME?</v>
      </c>
      <c r="BV373" s="296"/>
      <c r="BX373" s="298" t="s">
        <v>11000</v>
      </c>
      <c r="BZ373" s="244" t="e">
        <f t="shared" ca="1" si="172"/>
        <v>#NAME?</v>
      </c>
      <c r="CA373" s="244" t="e">
        <f t="shared" ca="1" si="172"/>
        <v>#NAME?</v>
      </c>
      <c r="CB373" s="244" t="e">
        <f t="shared" ca="1" si="172"/>
        <v>#NAME?</v>
      </c>
      <c r="CC373" s="244" t="e">
        <f t="shared" ca="1" si="172"/>
        <v>#NAME?</v>
      </c>
      <c r="CD373" s="244" t="e">
        <f t="shared" ca="1" si="172"/>
        <v>#NAME?</v>
      </c>
      <c r="CE373" s="244" t="e">
        <f t="shared" ca="1" si="172"/>
        <v>#NAME?</v>
      </c>
      <c r="CF373" s="244" t="e">
        <f t="shared" ca="1" si="172"/>
        <v>#NAME?</v>
      </c>
      <c r="CG373" s="244" t="e">
        <f t="shared" ca="1" si="172"/>
        <v>#NAME?</v>
      </c>
      <c r="CH373" s="244" t="e">
        <f t="shared" ca="1" si="170"/>
        <v>#NAME?</v>
      </c>
      <c r="CI373" s="244" t="e">
        <f t="shared" ca="1" si="170"/>
        <v>#NAME?</v>
      </c>
      <c r="CJ373" s="244" t="e">
        <f t="shared" ca="1" si="170"/>
        <v>#NAME?</v>
      </c>
      <c r="CK373" s="244" t="e">
        <f t="shared" ca="1" si="170"/>
        <v>#NAME?</v>
      </c>
      <c r="CL373" s="244" t="e">
        <f t="shared" ca="1" si="170"/>
        <v>#NAME?</v>
      </c>
      <c r="CM373" s="244" t="e">
        <f t="shared" ca="1" si="176"/>
        <v>#NAME?</v>
      </c>
      <c r="CN373" s="244" t="e">
        <f t="shared" ca="1" si="176"/>
        <v>#NAME?</v>
      </c>
      <c r="CO373" s="244" t="e">
        <f t="shared" ca="1" si="176"/>
        <v>#NAME?</v>
      </c>
      <c r="CP373" s="244" t="e">
        <f t="shared" ca="1" si="176"/>
        <v>#NAME?</v>
      </c>
      <c r="CQ373" s="244" t="e">
        <f t="shared" ca="1" si="176"/>
        <v>#NAME?</v>
      </c>
      <c r="CT373" s="296"/>
      <c r="CV373" s="298" t="s">
        <v>11000</v>
      </c>
      <c r="CX373" s="244" t="e">
        <f t="shared" ca="1" si="173"/>
        <v>#NAME?</v>
      </c>
      <c r="CY373" s="244" t="e">
        <f t="shared" ca="1" si="173"/>
        <v>#NAME?</v>
      </c>
      <c r="CZ373" s="244" t="e">
        <f t="shared" ca="1" si="173"/>
        <v>#NAME?</v>
      </c>
      <c r="DA373" s="244" t="e">
        <f t="shared" ca="1" si="173"/>
        <v>#NAME?</v>
      </c>
      <c r="DB373" s="244" t="e">
        <f t="shared" ca="1" si="173"/>
        <v>#NAME?</v>
      </c>
      <c r="DC373" s="244" t="e">
        <f t="shared" ca="1" si="173"/>
        <v>#NAME?</v>
      </c>
      <c r="DD373" s="244" t="e">
        <f t="shared" ca="1" si="173"/>
        <v>#NAME?</v>
      </c>
      <c r="DE373" s="244" t="e">
        <f t="shared" ca="1" si="173"/>
        <v>#NAME?</v>
      </c>
      <c r="DF373" s="244" t="e">
        <f t="shared" ca="1" si="171"/>
        <v>#NAME?</v>
      </c>
      <c r="DG373" s="244" t="e">
        <f t="shared" ca="1" si="171"/>
        <v>#NAME?</v>
      </c>
      <c r="DH373" s="244" t="e">
        <f t="shared" ca="1" si="171"/>
        <v>#NAME?</v>
      </c>
      <c r="DI373" s="244" t="e">
        <f t="shared" ca="1" si="171"/>
        <v>#NAME?</v>
      </c>
      <c r="DJ373" s="244" t="e">
        <f t="shared" ca="1" si="171"/>
        <v>#NAME?</v>
      </c>
      <c r="DK373" s="244" t="e">
        <f t="shared" ca="1" si="177"/>
        <v>#NAME?</v>
      </c>
      <c r="DL373" s="244" t="e">
        <f t="shared" ca="1" si="177"/>
        <v>#NAME?</v>
      </c>
      <c r="DM373" s="244" t="e">
        <f t="shared" ca="1" si="177"/>
        <v>#NAME?</v>
      </c>
      <c r="DN373" s="244" t="e">
        <f t="shared" ca="1" si="177"/>
        <v>#NAME?</v>
      </c>
      <c r="DO373" s="244" t="e">
        <f t="shared" ca="1" si="177"/>
        <v>#NAME?</v>
      </c>
    </row>
    <row r="374" spans="2:119" ht="16.5" thickBot="1">
      <c r="B374" s="296"/>
      <c r="C374" s="297">
        <f t="shared" si="150"/>
        <v>121.3493964351065</v>
      </c>
      <c r="D374" s="298" t="s">
        <v>11001</v>
      </c>
      <c r="E374" s="293">
        <f t="shared" si="168"/>
        <v>112.91089982043992</v>
      </c>
      <c r="F374" s="221">
        <f t="shared" si="167"/>
        <v>346.79142564361234</v>
      </c>
      <c r="G374" s="221">
        <f t="shared" si="167"/>
        <v>346.41461701177224</v>
      </c>
      <c r="H374" s="221">
        <f t="shared" si="166"/>
        <v>346.03945336667175</v>
      </c>
      <c r="I374" s="221">
        <f t="shared" si="166"/>
        <v>345.52627358756973</v>
      </c>
      <c r="J374" s="221">
        <f t="shared" si="166"/>
        <v>345.01616557396773</v>
      </c>
      <c r="K374" s="221">
        <f t="shared" si="166"/>
        <v>344.50910740390782</v>
      </c>
      <c r="L374" s="221">
        <f t="shared" si="166"/>
        <v>343.82254022594407</v>
      </c>
      <c r="M374" s="221">
        <f t="shared" si="166"/>
        <v>342.960886503371</v>
      </c>
      <c r="N374" s="221">
        <f t="shared" si="166"/>
        <v>342.10806997440426</v>
      </c>
      <c r="O374" s="221">
        <f t="shared" si="166"/>
        <v>340.77924837715346</v>
      </c>
      <c r="P374" s="221">
        <f t="shared" si="166"/>
        <v>339.47177228168846</v>
      </c>
      <c r="Q374" s="221">
        <f t="shared" si="166"/>
        <v>337.50750213774757</v>
      </c>
      <c r="R374" s="221">
        <f t="shared" si="166"/>
        <v>334.85381405603687</v>
      </c>
      <c r="S374" s="221">
        <f t="shared" si="166"/>
        <v>332.28895394125186</v>
      </c>
      <c r="T374" s="221">
        <f t="shared" si="166"/>
        <v>329.1646622602384</v>
      </c>
      <c r="U374" s="221">
        <f t="shared" si="166"/>
        <v>325.1998102694796</v>
      </c>
      <c r="V374" s="221">
        <f t="shared" si="166"/>
        <v>305.31027978334731</v>
      </c>
      <c r="W374" s="221">
        <f t="shared" si="162"/>
        <v>279.26029625554639</v>
      </c>
      <c r="Z374" s="296"/>
      <c r="AA374" s="294">
        <f t="shared" si="175"/>
        <v>0.55279999999999996</v>
      </c>
      <c r="AB374" s="298" t="s">
        <v>11001</v>
      </c>
      <c r="AC374" s="295">
        <v>1.5E-3</v>
      </c>
      <c r="AD374" s="222" t="e">
        <f t="shared" ca="1" si="165"/>
        <v>#NAME?</v>
      </c>
      <c r="AE374" s="222" t="e">
        <f t="shared" ca="1" si="165"/>
        <v>#NAME?</v>
      </c>
      <c r="AF374" s="222" t="e">
        <f t="shared" ca="1" si="165"/>
        <v>#NAME?</v>
      </c>
      <c r="AG374" s="222" t="e">
        <f t="shared" ca="1" si="163"/>
        <v>#NAME?</v>
      </c>
      <c r="AH374" s="222" t="e">
        <f t="shared" ca="1" si="163"/>
        <v>#NAME?</v>
      </c>
      <c r="AI374" s="222" t="e">
        <f t="shared" ca="1" si="163"/>
        <v>#NAME?</v>
      </c>
      <c r="AJ374" s="222" t="e">
        <f t="shared" ca="1" si="163"/>
        <v>#NAME?</v>
      </c>
      <c r="AK374" s="222" t="e">
        <f t="shared" ca="1" si="163"/>
        <v>#NAME?</v>
      </c>
      <c r="AL374" s="222" t="e">
        <f t="shared" ca="1" si="174"/>
        <v>#NAME?</v>
      </c>
      <c r="AM374" s="222" t="e">
        <f t="shared" ca="1" si="174"/>
        <v>#NAME?</v>
      </c>
      <c r="AN374" s="222" t="e">
        <f t="shared" ca="1" si="174"/>
        <v>#NAME?</v>
      </c>
      <c r="AO374" s="222" t="e">
        <f t="shared" ca="1" si="174"/>
        <v>#NAME?</v>
      </c>
      <c r="AP374" s="222" t="e">
        <f t="shared" ca="1" si="174"/>
        <v>#NAME?</v>
      </c>
      <c r="AQ374" s="222" t="e">
        <f t="shared" ca="1" si="174"/>
        <v>#NAME?</v>
      </c>
      <c r="AR374" s="222" t="e">
        <f t="shared" ca="1" si="174"/>
        <v>#NAME?</v>
      </c>
      <c r="AS374" s="222" t="e">
        <f t="shared" ca="1" si="174"/>
        <v>#NAME?</v>
      </c>
      <c r="AT374" s="222" t="e">
        <f t="shared" ca="1" si="174"/>
        <v>#NAME?</v>
      </c>
      <c r="AU374" s="222" t="e">
        <f t="shared" ca="1" si="174"/>
        <v>#NAME?</v>
      </c>
      <c r="AX374" s="296"/>
      <c r="AZ374" s="298" t="s">
        <v>11001</v>
      </c>
      <c r="BB374" s="244" t="e">
        <f t="shared" ca="1" si="160"/>
        <v>#NAME?</v>
      </c>
      <c r="BC374" s="244" t="e">
        <f t="shared" ca="1" si="160"/>
        <v>#NAME?</v>
      </c>
      <c r="BD374" s="244" t="e">
        <f t="shared" ca="1" si="160"/>
        <v>#NAME?</v>
      </c>
      <c r="BE374" s="244" t="e">
        <f t="shared" ca="1" si="160"/>
        <v>#NAME?</v>
      </c>
      <c r="BF374" s="244" t="e">
        <f t="shared" ca="1" si="169"/>
        <v>#NAME?</v>
      </c>
      <c r="BG374" s="244" t="e">
        <f t="shared" ca="1" si="169"/>
        <v>#NAME?</v>
      </c>
      <c r="BH374" s="244" t="e">
        <f t="shared" ca="1" si="169"/>
        <v>#NAME?</v>
      </c>
      <c r="BI374" s="244" t="e">
        <f t="shared" ca="1" si="169"/>
        <v>#NAME?</v>
      </c>
      <c r="BJ374" s="244" t="e">
        <f t="shared" ca="1" si="169"/>
        <v>#NAME?</v>
      </c>
      <c r="BK374" s="244" t="e">
        <f t="shared" ca="1" si="169"/>
        <v>#NAME?</v>
      </c>
      <c r="BL374" s="244" t="e">
        <f t="shared" ca="1" si="169"/>
        <v>#NAME?</v>
      </c>
      <c r="BM374" s="244" t="e">
        <f t="shared" ca="1" si="169"/>
        <v>#NAME?</v>
      </c>
      <c r="BN374" s="244" t="e">
        <f t="shared" ca="1" si="169"/>
        <v>#NAME?</v>
      </c>
      <c r="BO374" s="244" t="e">
        <f t="shared" ca="1" si="169"/>
        <v>#NAME?</v>
      </c>
      <c r="BP374" s="244" t="e">
        <f t="shared" ca="1" si="164"/>
        <v>#NAME?</v>
      </c>
      <c r="BQ374" s="244" t="e">
        <f t="shared" ca="1" si="164"/>
        <v>#NAME?</v>
      </c>
      <c r="BR374" s="244" t="e">
        <f t="shared" ca="1" si="164"/>
        <v>#NAME?</v>
      </c>
      <c r="BS374" s="244" t="e">
        <f t="shared" ca="1" si="164"/>
        <v>#NAME?</v>
      </c>
      <c r="BV374" s="296"/>
      <c r="BX374" s="298" t="s">
        <v>11001</v>
      </c>
      <c r="BZ374" s="244" t="e">
        <f t="shared" ca="1" si="172"/>
        <v>#NAME?</v>
      </c>
      <c r="CA374" s="244" t="e">
        <f t="shared" ca="1" si="172"/>
        <v>#NAME?</v>
      </c>
      <c r="CB374" s="244" t="e">
        <f t="shared" ca="1" si="172"/>
        <v>#NAME?</v>
      </c>
      <c r="CC374" s="244" t="e">
        <f t="shared" ca="1" si="172"/>
        <v>#NAME?</v>
      </c>
      <c r="CD374" s="244" t="e">
        <f t="shared" ca="1" si="172"/>
        <v>#NAME?</v>
      </c>
      <c r="CE374" s="244" t="e">
        <f t="shared" ca="1" si="172"/>
        <v>#NAME?</v>
      </c>
      <c r="CF374" s="244" t="e">
        <f t="shared" ca="1" si="172"/>
        <v>#NAME?</v>
      </c>
      <c r="CG374" s="244" t="e">
        <f t="shared" ca="1" si="172"/>
        <v>#NAME?</v>
      </c>
      <c r="CH374" s="244" t="e">
        <f t="shared" ca="1" si="170"/>
        <v>#NAME?</v>
      </c>
      <c r="CI374" s="244" t="e">
        <f t="shared" ca="1" si="170"/>
        <v>#NAME?</v>
      </c>
      <c r="CJ374" s="244" t="e">
        <f t="shared" ca="1" si="170"/>
        <v>#NAME?</v>
      </c>
      <c r="CK374" s="244" t="e">
        <f t="shared" ca="1" si="170"/>
        <v>#NAME?</v>
      </c>
      <c r="CL374" s="244" t="e">
        <f t="shared" ca="1" si="170"/>
        <v>#NAME?</v>
      </c>
      <c r="CM374" s="244" t="e">
        <f t="shared" ca="1" si="176"/>
        <v>#NAME?</v>
      </c>
      <c r="CN374" s="244" t="e">
        <f t="shared" ca="1" si="176"/>
        <v>#NAME?</v>
      </c>
      <c r="CO374" s="244" t="e">
        <f t="shared" ca="1" si="176"/>
        <v>#NAME?</v>
      </c>
      <c r="CP374" s="244" t="e">
        <f t="shared" ca="1" si="176"/>
        <v>#NAME?</v>
      </c>
      <c r="CQ374" s="244" t="e">
        <f t="shared" ca="1" si="176"/>
        <v>#NAME?</v>
      </c>
      <c r="CT374" s="296"/>
      <c r="CV374" s="298" t="s">
        <v>11001</v>
      </c>
      <c r="CX374" s="244" t="e">
        <f t="shared" ca="1" si="173"/>
        <v>#NAME?</v>
      </c>
      <c r="CY374" s="244" t="e">
        <f t="shared" ca="1" si="173"/>
        <v>#NAME?</v>
      </c>
      <c r="CZ374" s="244" t="e">
        <f t="shared" ca="1" si="173"/>
        <v>#NAME?</v>
      </c>
      <c r="DA374" s="244" t="e">
        <f t="shared" ca="1" si="173"/>
        <v>#NAME?</v>
      </c>
      <c r="DB374" s="244" t="e">
        <f t="shared" ca="1" si="173"/>
        <v>#NAME?</v>
      </c>
      <c r="DC374" s="244" t="e">
        <f t="shared" ca="1" si="173"/>
        <v>#NAME?</v>
      </c>
      <c r="DD374" s="244" t="e">
        <f t="shared" ca="1" si="173"/>
        <v>#NAME?</v>
      </c>
      <c r="DE374" s="244" t="e">
        <f t="shared" ca="1" si="173"/>
        <v>#NAME?</v>
      </c>
      <c r="DF374" s="244" t="e">
        <f t="shared" ca="1" si="171"/>
        <v>#NAME?</v>
      </c>
      <c r="DG374" s="244" t="e">
        <f t="shared" ca="1" si="171"/>
        <v>#NAME?</v>
      </c>
      <c r="DH374" s="244" t="e">
        <f t="shared" ca="1" si="171"/>
        <v>#NAME?</v>
      </c>
      <c r="DI374" s="244" t="e">
        <f t="shared" ca="1" si="171"/>
        <v>#NAME?</v>
      </c>
      <c r="DJ374" s="244" t="e">
        <f t="shared" ca="1" si="171"/>
        <v>#NAME?</v>
      </c>
      <c r="DK374" s="244" t="e">
        <f t="shared" ca="1" si="177"/>
        <v>#NAME?</v>
      </c>
      <c r="DL374" s="244" t="e">
        <f t="shared" ca="1" si="177"/>
        <v>#NAME?</v>
      </c>
      <c r="DM374" s="244" t="e">
        <f t="shared" ca="1" si="177"/>
        <v>#NAME?</v>
      </c>
      <c r="DN374" s="244" t="e">
        <f t="shared" ca="1" si="177"/>
        <v>#NAME?</v>
      </c>
      <c r="DO374" s="244" t="e">
        <f t="shared" ca="1" si="177"/>
        <v>#NAME?</v>
      </c>
    </row>
    <row r="375" spans="2:119" ht="16.5" thickBot="1">
      <c r="B375" s="296"/>
      <c r="C375" s="297">
        <f t="shared" si="150"/>
        <v>121.3493964351065</v>
      </c>
      <c r="D375" s="298" t="s">
        <v>11002</v>
      </c>
      <c r="E375" s="293">
        <f t="shared" si="168"/>
        <v>87.570560825095413</v>
      </c>
      <c r="F375" s="221">
        <f t="shared" si="167"/>
        <v>321.45108664826785</v>
      </c>
      <c r="G375" s="221">
        <f t="shared" si="167"/>
        <v>321.07427801642774</v>
      </c>
      <c r="H375" s="221">
        <f t="shared" si="166"/>
        <v>320.69911437132725</v>
      </c>
      <c r="I375" s="221">
        <f t="shared" si="166"/>
        <v>320.18593459222518</v>
      </c>
      <c r="J375" s="221">
        <f t="shared" si="166"/>
        <v>319.67582657862323</v>
      </c>
      <c r="K375" s="221">
        <f t="shared" ref="H375:V426" si="178">K$88+$C375+$E375</f>
        <v>319.16876840856332</v>
      </c>
      <c r="L375" s="221">
        <f t="shared" si="178"/>
        <v>318.48220123059957</v>
      </c>
      <c r="M375" s="221">
        <f t="shared" si="178"/>
        <v>317.6205475080265</v>
      </c>
      <c r="N375" s="221">
        <f t="shared" si="178"/>
        <v>316.76773097905971</v>
      </c>
      <c r="O375" s="221">
        <f t="shared" si="178"/>
        <v>315.43890938180897</v>
      </c>
      <c r="P375" s="221">
        <f t="shared" si="178"/>
        <v>314.13143328634396</v>
      </c>
      <c r="Q375" s="221">
        <f t="shared" si="178"/>
        <v>312.16716314240307</v>
      </c>
      <c r="R375" s="221">
        <f t="shared" si="178"/>
        <v>309.51347506069237</v>
      </c>
      <c r="S375" s="221">
        <f t="shared" si="178"/>
        <v>306.94861494590737</v>
      </c>
      <c r="T375" s="221">
        <f t="shared" si="178"/>
        <v>303.82432326489391</v>
      </c>
      <c r="U375" s="221">
        <f t="shared" si="178"/>
        <v>299.8594712741351</v>
      </c>
      <c r="V375" s="221">
        <f t="shared" si="178"/>
        <v>279.96994078800282</v>
      </c>
      <c r="W375" s="221">
        <f t="shared" si="162"/>
        <v>253.9199572602019</v>
      </c>
      <c r="Z375" s="296"/>
      <c r="AA375" s="294">
        <f t="shared" si="175"/>
        <v>0.55279999999999996</v>
      </c>
      <c r="AB375" s="298" t="s">
        <v>11002</v>
      </c>
      <c r="AC375" s="295">
        <v>1.9E-3</v>
      </c>
      <c r="AD375" s="222" t="e">
        <f t="shared" ca="1" si="165"/>
        <v>#NAME?</v>
      </c>
      <c r="AE375" s="222" t="e">
        <f t="shared" ca="1" si="165"/>
        <v>#NAME?</v>
      </c>
      <c r="AF375" s="222" t="e">
        <f t="shared" ca="1" si="165"/>
        <v>#NAME?</v>
      </c>
      <c r="AG375" s="222" t="e">
        <f t="shared" ca="1" si="163"/>
        <v>#NAME?</v>
      </c>
      <c r="AH375" s="222" t="e">
        <f t="shared" ca="1" si="163"/>
        <v>#NAME?</v>
      </c>
      <c r="AI375" s="222" t="e">
        <f t="shared" ca="1" si="163"/>
        <v>#NAME?</v>
      </c>
      <c r="AJ375" s="222" t="e">
        <f t="shared" ca="1" si="163"/>
        <v>#NAME?</v>
      </c>
      <c r="AK375" s="222" t="e">
        <f t="shared" ca="1" si="163"/>
        <v>#NAME?</v>
      </c>
      <c r="AL375" s="222" t="e">
        <f t="shared" ca="1" si="174"/>
        <v>#NAME?</v>
      </c>
      <c r="AM375" s="222" t="e">
        <f t="shared" ca="1" si="174"/>
        <v>#NAME?</v>
      </c>
      <c r="AN375" s="222" t="e">
        <f t="shared" ca="1" si="174"/>
        <v>#NAME?</v>
      </c>
      <c r="AO375" s="222" t="e">
        <f t="shared" ca="1" si="174"/>
        <v>#NAME?</v>
      </c>
      <c r="AP375" s="222" t="e">
        <f t="shared" ca="1" si="174"/>
        <v>#NAME?</v>
      </c>
      <c r="AQ375" s="222" t="e">
        <f t="shared" ca="1" si="174"/>
        <v>#NAME?</v>
      </c>
      <c r="AR375" s="222" t="e">
        <f t="shared" ca="1" si="174"/>
        <v>#NAME?</v>
      </c>
      <c r="AS375" s="222" t="e">
        <f t="shared" ca="1" si="174"/>
        <v>#NAME?</v>
      </c>
      <c r="AT375" s="222" t="e">
        <f t="shared" ca="1" si="174"/>
        <v>#NAME?</v>
      </c>
      <c r="AU375" s="222" t="e">
        <f t="shared" ca="1" si="174"/>
        <v>#NAME?</v>
      </c>
      <c r="AX375" s="296"/>
      <c r="AZ375" s="298" t="s">
        <v>11002</v>
      </c>
      <c r="BB375" s="244" t="e">
        <f t="shared" ca="1" si="160"/>
        <v>#NAME?</v>
      </c>
      <c r="BC375" s="244" t="e">
        <f t="shared" ca="1" si="160"/>
        <v>#NAME?</v>
      </c>
      <c r="BD375" s="244" t="e">
        <f t="shared" ca="1" si="160"/>
        <v>#NAME?</v>
      </c>
      <c r="BE375" s="244" t="e">
        <f t="shared" ca="1" si="160"/>
        <v>#NAME?</v>
      </c>
      <c r="BF375" s="244" t="e">
        <f t="shared" ca="1" si="169"/>
        <v>#NAME?</v>
      </c>
      <c r="BG375" s="244" t="e">
        <f t="shared" ca="1" si="169"/>
        <v>#NAME?</v>
      </c>
      <c r="BH375" s="244" t="e">
        <f t="shared" ca="1" si="169"/>
        <v>#NAME?</v>
      </c>
      <c r="BI375" s="244" t="e">
        <f t="shared" ca="1" si="169"/>
        <v>#NAME?</v>
      </c>
      <c r="BJ375" s="244" t="e">
        <f t="shared" ca="1" si="169"/>
        <v>#NAME?</v>
      </c>
      <c r="BK375" s="244" t="e">
        <f t="shared" ca="1" si="169"/>
        <v>#NAME?</v>
      </c>
      <c r="BL375" s="244" t="e">
        <f t="shared" ca="1" si="169"/>
        <v>#NAME?</v>
      </c>
      <c r="BM375" s="244" t="e">
        <f t="shared" ca="1" si="169"/>
        <v>#NAME?</v>
      </c>
      <c r="BN375" s="244" t="e">
        <f t="shared" ca="1" si="169"/>
        <v>#NAME?</v>
      </c>
      <c r="BO375" s="244" t="e">
        <f t="shared" ca="1" si="169"/>
        <v>#NAME?</v>
      </c>
      <c r="BP375" s="244" t="e">
        <f t="shared" ca="1" si="164"/>
        <v>#NAME?</v>
      </c>
      <c r="BQ375" s="244" t="e">
        <f t="shared" ca="1" si="164"/>
        <v>#NAME?</v>
      </c>
      <c r="BR375" s="244" t="e">
        <f t="shared" ca="1" si="164"/>
        <v>#NAME?</v>
      </c>
      <c r="BS375" s="244" t="e">
        <f t="shared" ca="1" si="164"/>
        <v>#NAME?</v>
      </c>
      <c r="BV375" s="296"/>
      <c r="BX375" s="298" t="s">
        <v>11002</v>
      </c>
      <c r="BZ375" s="244" t="e">
        <f t="shared" ca="1" si="172"/>
        <v>#NAME?</v>
      </c>
      <c r="CA375" s="244" t="e">
        <f t="shared" ca="1" si="172"/>
        <v>#NAME?</v>
      </c>
      <c r="CB375" s="244" t="e">
        <f t="shared" ca="1" si="172"/>
        <v>#NAME?</v>
      </c>
      <c r="CC375" s="244" t="e">
        <f t="shared" ca="1" si="172"/>
        <v>#NAME?</v>
      </c>
      <c r="CD375" s="244" t="e">
        <f t="shared" ca="1" si="172"/>
        <v>#NAME?</v>
      </c>
      <c r="CE375" s="244" t="e">
        <f t="shared" ca="1" si="172"/>
        <v>#NAME?</v>
      </c>
      <c r="CF375" s="244" t="e">
        <f t="shared" ca="1" si="172"/>
        <v>#NAME?</v>
      </c>
      <c r="CG375" s="244" t="e">
        <f t="shared" ca="1" si="172"/>
        <v>#NAME?</v>
      </c>
      <c r="CH375" s="244" t="e">
        <f t="shared" ca="1" si="170"/>
        <v>#NAME?</v>
      </c>
      <c r="CI375" s="244" t="e">
        <f t="shared" ca="1" si="170"/>
        <v>#NAME?</v>
      </c>
      <c r="CJ375" s="244" t="e">
        <f t="shared" ca="1" si="170"/>
        <v>#NAME?</v>
      </c>
      <c r="CK375" s="244" t="e">
        <f t="shared" ca="1" si="170"/>
        <v>#NAME?</v>
      </c>
      <c r="CL375" s="244" t="e">
        <f t="shared" ca="1" si="170"/>
        <v>#NAME?</v>
      </c>
      <c r="CM375" s="244" t="e">
        <f t="shared" ca="1" si="176"/>
        <v>#NAME?</v>
      </c>
      <c r="CN375" s="244" t="e">
        <f t="shared" ca="1" si="176"/>
        <v>#NAME?</v>
      </c>
      <c r="CO375" s="244" t="e">
        <f t="shared" ca="1" si="176"/>
        <v>#NAME?</v>
      </c>
      <c r="CP375" s="244" t="e">
        <f t="shared" ca="1" si="176"/>
        <v>#NAME?</v>
      </c>
      <c r="CQ375" s="244" t="e">
        <f t="shared" ca="1" si="176"/>
        <v>#NAME?</v>
      </c>
      <c r="CT375" s="296"/>
      <c r="CV375" s="298" t="s">
        <v>11002</v>
      </c>
      <c r="CX375" s="244" t="e">
        <f t="shared" ca="1" si="173"/>
        <v>#NAME?</v>
      </c>
      <c r="CY375" s="244" t="e">
        <f t="shared" ca="1" si="173"/>
        <v>#NAME?</v>
      </c>
      <c r="CZ375" s="244" t="e">
        <f t="shared" ca="1" si="173"/>
        <v>#NAME?</v>
      </c>
      <c r="DA375" s="244" t="e">
        <f t="shared" ca="1" si="173"/>
        <v>#NAME?</v>
      </c>
      <c r="DB375" s="244" t="e">
        <f t="shared" ca="1" si="173"/>
        <v>#NAME?</v>
      </c>
      <c r="DC375" s="244" t="e">
        <f t="shared" ca="1" si="173"/>
        <v>#NAME?</v>
      </c>
      <c r="DD375" s="244" t="e">
        <f t="shared" ca="1" si="173"/>
        <v>#NAME?</v>
      </c>
      <c r="DE375" s="244" t="e">
        <f t="shared" ca="1" si="173"/>
        <v>#NAME?</v>
      </c>
      <c r="DF375" s="244" t="e">
        <f t="shared" ca="1" si="171"/>
        <v>#NAME?</v>
      </c>
      <c r="DG375" s="244" t="e">
        <f t="shared" ca="1" si="171"/>
        <v>#NAME?</v>
      </c>
      <c r="DH375" s="244" t="e">
        <f t="shared" ca="1" si="171"/>
        <v>#NAME?</v>
      </c>
      <c r="DI375" s="244" t="e">
        <f t="shared" ca="1" si="171"/>
        <v>#NAME?</v>
      </c>
      <c r="DJ375" s="244" t="e">
        <f t="shared" ca="1" si="171"/>
        <v>#NAME?</v>
      </c>
      <c r="DK375" s="244" t="e">
        <f t="shared" ca="1" si="177"/>
        <v>#NAME?</v>
      </c>
      <c r="DL375" s="244" t="e">
        <f t="shared" ca="1" si="177"/>
        <v>#NAME?</v>
      </c>
      <c r="DM375" s="244" t="e">
        <f t="shared" ca="1" si="177"/>
        <v>#NAME?</v>
      </c>
      <c r="DN375" s="244" t="e">
        <f t="shared" ca="1" si="177"/>
        <v>#NAME?</v>
      </c>
      <c r="DO375" s="244" t="e">
        <f t="shared" ca="1" si="177"/>
        <v>#NAME?</v>
      </c>
    </row>
    <row r="376" spans="2:119" ht="16.5" thickBot="1">
      <c r="B376" s="299"/>
      <c r="C376" s="302">
        <f t="shared" si="150"/>
        <v>121.3493964351065</v>
      </c>
      <c r="D376" s="301" t="s">
        <v>11547</v>
      </c>
      <c r="E376" s="293">
        <f t="shared" si="168"/>
        <v>35</v>
      </c>
      <c r="F376" s="221">
        <f t="shared" si="167"/>
        <v>268.88052582317243</v>
      </c>
      <c r="G376" s="221">
        <f t="shared" si="167"/>
        <v>268.50371719133233</v>
      </c>
      <c r="H376" s="221">
        <f t="shared" si="178"/>
        <v>268.12855354623184</v>
      </c>
      <c r="I376" s="221">
        <f t="shared" si="178"/>
        <v>267.61537376712977</v>
      </c>
      <c r="J376" s="221">
        <f t="shared" si="178"/>
        <v>267.10526575352782</v>
      </c>
      <c r="K376" s="221">
        <f t="shared" si="178"/>
        <v>266.59820758346791</v>
      </c>
      <c r="L376" s="221">
        <f t="shared" si="178"/>
        <v>265.91164040550416</v>
      </c>
      <c r="M376" s="221">
        <f t="shared" si="178"/>
        <v>265.04998668293109</v>
      </c>
      <c r="N376" s="221">
        <f t="shared" si="178"/>
        <v>264.19717015396429</v>
      </c>
      <c r="O376" s="221">
        <f t="shared" si="178"/>
        <v>262.86834855671356</v>
      </c>
      <c r="P376" s="221">
        <f t="shared" si="178"/>
        <v>261.56087246124855</v>
      </c>
      <c r="Q376" s="221">
        <f t="shared" si="178"/>
        <v>259.59660231730766</v>
      </c>
      <c r="R376" s="221">
        <f t="shared" si="178"/>
        <v>256.94291423559696</v>
      </c>
      <c r="S376" s="221">
        <f t="shared" si="178"/>
        <v>254.37805412081195</v>
      </c>
      <c r="T376" s="221">
        <f t="shared" si="178"/>
        <v>251.25376243979849</v>
      </c>
      <c r="U376" s="221">
        <f t="shared" si="178"/>
        <v>247.28891044903969</v>
      </c>
      <c r="V376" s="221">
        <f t="shared" si="178"/>
        <v>227.3993799629074</v>
      </c>
      <c r="W376" s="221">
        <f t="shared" si="162"/>
        <v>201.34939643510648</v>
      </c>
      <c r="Z376" s="299"/>
      <c r="AA376" s="294">
        <f t="shared" si="175"/>
        <v>0.55279999999999996</v>
      </c>
      <c r="AB376" s="301" t="s">
        <v>11547</v>
      </c>
      <c r="AC376" s="295">
        <v>2.3E-3</v>
      </c>
      <c r="AD376" s="222" t="e">
        <f t="shared" ca="1" si="165"/>
        <v>#NAME?</v>
      </c>
      <c r="AE376" s="222" t="e">
        <f t="shared" ca="1" si="165"/>
        <v>#NAME?</v>
      </c>
      <c r="AF376" s="222" t="e">
        <f t="shared" ca="1" si="165"/>
        <v>#NAME?</v>
      </c>
      <c r="AG376" s="222" t="e">
        <f t="shared" ca="1" si="163"/>
        <v>#NAME?</v>
      </c>
      <c r="AH376" s="222" t="e">
        <f t="shared" ca="1" si="163"/>
        <v>#NAME?</v>
      </c>
      <c r="AI376" s="222" t="e">
        <f t="shared" ca="1" si="163"/>
        <v>#NAME?</v>
      </c>
      <c r="AJ376" s="222" t="e">
        <f t="shared" ca="1" si="163"/>
        <v>#NAME?</v>
      </c>
      <c r="AK376" s="222" t="e">
        <f t="shared" ca="1" si="163"/>
        <v>#NAME?</v>
      </c>
      <c r="AL376" s="222" t="e">
        <f t="shared" ca="1" si="174"/>
        <v>#NAME?</v>
      </c>
      <c r="AM376" s="222" t="e">
        <f t="shared" ca="1" si="174"/>
        <v>#NAME?</v>
      </c>
      <c r="AN376" s="222" t="e">
        <f t="shared" ca="1" si="174"/>
        <v>#NAME?</v>
      </c>
      <c r="AO376" s="222" t="e">
        <f t="shared" ca="1" si="174"/>
        <v>#NAME?</v>
      </c>
      <c r="AP376" s="222" t="e">
        <f t="shared" ca="1" si="174"/>
        <v>#NAME?</v>
      </c>
      <c r="AQ376" s="222" t="e">
        <f t="shared" ca="1" si="174"/>
        <v>#NAME?</v>
      </c>
      <c r="AR376" s="222" t="e">
        <f t="shared" ca="1" si="174"/>
        <v>#NAME?</v>
      </c>
      <c r="AS376" s="222" t="e">
        <f t="shared" ca="1" si="174"/>
        <v>#NAME?</v>
      </c>
      <c r="AT376" s="222" t="e">
        <f t="shared" ca="1" si="174"/>
        <v>#NAME?</v>
      </c>
      <c r="AU376" s="222" t="e">
        <f t="shared" ca="1" si="174"/>
        <v>#NAME?</v>
      </c>
      <c r="AX376" s="299"/>
      <c r="AZ376" s="301" t="s">
        <v>11547</v>
      </c>
      <c r="BB376" s="244" t="e">
        <f t="shared" ca="1" si="160"/>
        <v>#NAME?</v>
      </c>
      <c r="BC376" s="244" t="e">
        <f t="shared" ca="1" si="160"/>
        <v>#NAME?</v>
      </c>
      <c r="BD376" s="244" t="e">
        <f t="shared" ca="1" si="160"/>
        <v>#NAME?</v>
      </c>
      <c r="BE376" s="244" t="e">
        <f t="shared" ca="1" si="160"/>
        <v>#NAME?</v>
      </c>
      <c r="BF376" s="244" t="e">
        <f t="shared" ca="1" si="169"/>
        <v>#NAME?</v>
      </c>
      <c r="BG376" s="244" t="e">
        <f t="shared" ca="1" si="169"/>
        <v>#NAME?</v>
      </c>
      <c r="BH376" s="244" t="e">
        <f t="shared" ca="1" si="169"/>
        <v>#NAME?</v>
      </c>
      <c r="BI376" s="244" t="e">
        <f t="shared" ca="1" si="169"/>
        <v>#NAME?</v>
      </c>
      <c r="BJ376" s="244" t="e">
        <f t="shared" ca="1" si="169"/>
        <v>#NAME?</v>
      </c>
      <c r="BK376" s="244" t="e">
        <f t="shared" ca="1" si="169"/>
        <v>#NAME?</v>
      </c>
      <c r="BL376" s="244" t="e">
        <f t="shared" ca="1" si="169"/>
        <v>#NAME?</v>
      </c>
      <c r="BM376" s="244" t="e">
        <f t="shared" ca="1" si="169"/>
        <v>#NAME?</v>
      </c>
      <c r="BN376" s="244" t="e">
        <f t="shared" ca="1" si="169"/>
        <v>#NAME?</v>
      </c>
      <c r="BO376" s="244" t="e">
        <f t="shared" ca="1" si="169"/>
        <v>#NAME?</v>
      </c>
      <c r="BP376" s="244" t="e">
        <f t="shared" ca="1" si="164"/>
        <v>#NAME?</v>
      </c>
      <c r="BQ376" s="244" t="e">
        <f t="shared" ca="1" si="164"/>
        <v>#NAME?</v>
      </c>
      <c r="BR376" s="244" t="e">
        <f t="shared" ca="1" si="164"/>
        <v>#NAME?</v>
      </c>
      <c r="BS376" s="244" t="e">
        <f t="shared" ca="1" si="164"/>
        <v>#NAME?</v>
      </c>
      <c r="BV376" s="299"/>
      <c r="BX376" s="301" t="s">
        <v>11547</v>
      </c>
      <c r="BZ376" s="244" t="e">
        <f t="shared" ca="1" si="172"/>
        <v>#NAME?</v>
      </c>
      <c r="CA376" s="244" t="e">
        <f t="shared" ca="1" si="172"/>
        <v>#NAME?</v>
      </c>
      <c r="CB376" s="244" t="e">
        <f t="shared" ca="1" si="172"/>
        <v>#NAME?</v>
      </c>
      <c r="CC376" s="244" t="e">
        <f t="shared" ca="1" si="172"/>
        <v>#NAME?</v>
      </c>
      <c r="CD376" s="244" t="e">
        <f t="shared" ca="1" si="172"/>
        <v>#NAME?</v>
      </c>
      <c r="CE376" s="244" t="e">
        <f t="shared" ca="1" si="172"/>
        <v>#NAME?</v>
      </c>
      <c r="CF376" s="244" t="e">
        <f t="shared" ca="1" si="172"/>
        <v>#NAME?</v>
      </c>
      <c r="CG376" s="244" t="e">
        <f t="shared" ca="1" si="172"/>
        <v>#NAME?</v>
      </c>
      <c r="CH376" s="244" t="e">
        <f t="shared" ca="1" si="170"/>
        <v>#NAME?</v>
      </c>
      <c r="CI376" s="244" t="e">
        <f t="shared" ca="1" si="170"/>
        <v>#NAME?</v>
      </c>
      <c r="CJ376" s="244" t="e">
        <f t="shared" ca="1" si="170"/>
        <v>#NAME?</v>
      </c>
      <c r="CK376" s="244" t="e">
        <f t="shared" ca="1" si="170"/>
        <v>#NAME?</v>
      </c>
      <c r="CL376" s="244" t="e">
        <f t="shared" ca="1" si="170"/>
        <v>#NAME?</v>
      </c>
      <c r="CM376" s="244" t="e">
        <f t="shared" ca="1" si="176"/>
        <v>#NAME?</v>
      </c>
      <c r="CN376" s="244" t="e">
        <f t="shared" ca="1" si="176"/>
        <v>#NAME?</v>
      </c>
      <c r="CO376" s="244" t="e">
        <f t="shared" ca="1" si="176"/>
        <v>#NAME?</v>
      </c>
      <c r="CP376" s="244" t="e">
        <f t="shared" ca="1" si="176"/>
        <v>#NAME?</v>
      </c>
      <c r="CQ376" s="244" t="e">
        <f t="shared" ca="1" si="176"/>
        <v>#NAME?</v>
      </c>
      <c r="CT376" s="299"/>
      <c r="CV376" s="301" t="s">
        <v>11547</v>
      </c>
      <c r="CX376" s="244" t="e">
        <f t="shared" ca="1" si="173"/>
        <v>#NAME?</v>
      </c>
      <c r="CY376" s="244" t="e">
        <f t="shared" ca="1" si="173"/>
        <v>#NAME?</v>
      </c>
      <c r="CZ376" s="244" t="e">
        <f t="shared" ca="1" si="173"/>
        <v>#NAME?</v>
      </c>
      <c r="DA376" s="244" t="e">
        <f t="shared" ca="1" si="173"/>
        <v>#NAME?</v>
      </c>
      <c r="DB376" s="244" t="e">
        <f t="shared" ca="1" si="173"/>
        <v>#NAME?</v>
      </c>
      <c r="DC376" s="244" t="e">
        <f t="shared" ca="1" si="173"/>
        <v>#NAME?</v>
      </c>
      <c r="DD376" s="244" t="e">
        <f t="shared" ca="1" si="173"/>
        <v>#NAME?</v>
      </c>
      <c r="DE376" s="244" t="e">
        <f t="shared" ca="1" si="173"/>
        <v>#NAME?</v>
      </c>
      <c r="DF376" s="244" t="e">
        <f t="shared" ca="1" si="171"/>
        <v>#NAME?</v>
      </c>
      <c r="DG376" s="244" t="e">
        <f t="shared" ca="1" si="171"/>
        <v>#NAME?</v>
      </c>
      <c r="DH376" s="244" t="e">
        <f t="shared" ca="1" si="171"/>
        <v>#NAME?</v>
      </c>
      <c r="DI376" s="244" t="e">
        <f t="shared" ca="1" si="171"/>
        <v>#NAME?</v>
      </c>
      <c r="DJ376" s="244" t="e">
        <f t="shared" ca="1" si="171"/>
        <v>#NAME?</v>
      </c>
      <c r="DK376" s="244" t="e">
        <f t="shared" ca="1" si="177"/>
        <v>#NAME?</v>
      </c>
      <c r="DL376" s="244" t="e">
        <f t="shared" ca="1" si="177"/>
        <v>#NAME?</v>
      </c>
      <c r="DM376" s="244" t="e">
        <f t="shared" ca="1" si="177"/>
        <v>#NAME?</v>
      </c>
      <c r="DN376" s="244" t="e">
        <f t="shared" ca="1" si="177"/>
        <v>#NAME?</v>
      </c>
      <c r="DO376" s="244" t="e">
        <f t="shared" ca="1" si="177"/>
        <v>#NAME?</v>
      </c>
    </row>
    <row r="377" spans="2:119" ht="16.5" thickBot="1">
      <c r="B377" s="304" t="s">
        <v>11002</v>
      </c>
      <c r="C377" s="303">
        <f>AP77</f>
        <v>94.693448604410349</v>
      </c>
      <c r="D377" s="292" t="s">
        <v>10965</v>
      </c>
      <c r="E377" s="293">
        <f>Y61</f>
        <v>140.70357362119734</v>
      </c>
      <c r="F377" s="221">
        <f t="shared" si="167"/>
        <v>347.92815161367361</v>
      </c>
      <c r="G377" s="221">
        <f t="shared" si="167"/>
        <v>347.5513429818335</v>
      </c>
      <c r="H377" s="221">
        <f t="shared" si="178"/>
        <v>347.17617933673301</v>
      </c>
      <c r="I377" s="221">
        <f t="shared" si="178"/>
        <v>346.662999557631</v>
      </c>
      <c r="J377" s="221">
        <f t="shared" si="178"/>
        <v>346.15289154402899</v>
      </c>
      <c r="K377" s="221">
        <f t="shared" si="178"/>
        <v>345.64583337396908</v>
      </c>
      <c r="L377" s="221">
        <f t="shared" si="178"/>
        <v>344.95926619600533</v>
      </c>
      <c r="M377" s="221">
        <f t="shared" si="178"/>
        <v>344.09761247343226</v>
      </c>
      <c r="N377" s="221">
        <f t="shared" si="178"/>
        <v>343.24479594446552</v>
      </c>
      <c r="O377" s="221">
        <f t="shared" si="178"/>
        <v>341.91597434721473</v>
      </c>
      <c r="P377" s="221">
        <f t="shared" si="178"/>
        <v>340.60849825174972</v>
      </c>
      <c r="Q377" s="221">
        <f t="shared" si="178"/>
        <v>338.64422810780883</v>
      </c>
      <c r="R377" s="221">
        <f t="shared" si="178"/>
        <v>335.99054002609813</v>
      </c>
      <c r="S377" s="221">
        <f t="shared" si="178"/>
        <v>333.42567991131318</v>
      </c>
      <c r="T377" s="221">
        <f t="shared" si="178"/>
        <v>330.30138823029972</v>
      </c>
      <c r="U377" s="221">
        <f t="shared" si="178"/>
        <v>326.33653623954086</v>
      </c>
      <c r="V377" s="221">
        <f t="shared" si="178"/>
        <v>306.44700575340858</v>
      </c>
      <c r="W377" s="221">
        <f t="shared" si="162"/>
        <v>280.39702222560766</v>
      </c>
      <c r="Z377" s="304" t="s">
        <v>11002</v>
      </c>
      <c r="AA377" s="294">
        <f>AS77</f>
        <v>0.1215</v>
      </c>
      <c r="AB377" s="292" t="s">
        <v>10965</v>
      </c>
      <c r="AC377" s="295">
        <v>1E-4</v>
      </c>
      <c r="AD377" s="222" t="e">
        <f t="shared" ca="1" si="165"/>
        <v>#NAME?</v>
      </c>
      <c r="AE377" s="222" t="e">
        <f t="shared" ca="1" si="165"/>
        <v>#NAME?</v>
      </c>
      <c r="AF377" s="222" t="e">
        <f t="shared" ca="1" si="165"/>
        <v>#NAME?</v>
      </c>
      <c r="AG377" s="222" t="e">
        <f t="shared" ca="1" si="163"/>
        <v>#NAME?</v>
      </c>
      <c r="AH377" s="222" t="e">
        <f t="shared" ca="1" si="163"/>
        <v>#NAME?</v>
      </c>
      <c r="AI377" s="222" t="e">
        <f t="shared" ca="1" si="163"/>
        <v>#NAME?</v>
      </c>
      <c r="AJ377" s="222" t="e">
        <f t="shared" ca="1" si="163"/>
        <v>#NAME?</v>
      </c>
      <c r="AK377" s="222" t="e">
        <f t="shared" ca="1" si="163"/>
        <v>#NAME?</v>
      </c>
      <c r="AL377" s="222" t="e">
        <f t="shared" ca="1" si="174"/>
        <v>#NAME?</v>
      </c>
      <c r="AM377" s="222" t="e">
        <f t="shared" ca="1" si="174"/>
        <v>#NAME?</v>
      </c>
      <c r="AN377" s="222" t="e">
        <f t="shared" ca="1" si="174"/>
        <v>#NAME?</v>
      </c>
      <c r="AO377" s="222" t="e">
        <f t="shared" ca="1" si="174"/>
        <v>#NAME?</v>
      </c>
      <c r="AP377" s="222" t="e">
        <f t="shared" ca="1" si="174"/>
        <v>#NAME?</v>
      </c>
      <c r="AQ377" s="222" t="e">
        <f t="shared" ca="1" si="174"/>
        <v>#NAME?</v>
      </c>
      <c r="AR377" s="222" t="e">
        <f t="shared" ca="1" si="174"/>
        <v>#NAME?</v>
      </c>
      <c r="AS377" s="222" t="e">
        <f t="shared" ca="1" si="174"/>
        <v>#NAME?</v>
      </c>
      <c r="AT377" s="222" t="e">
        <f t="shared" ca="1" si="174"/>
        <v>#NAME?</v>
      </c>
      <c r="AU377" s="222" t="e">
        <f t="shared" ca="1" si="174"/>
        <v>#NAME?</v>
      </c>
      <c r="AX377" s="304" t="s">
        <v>11002</v>
      </c>
      <c r="AZ377" s="292" t="s">
        <v>10965</v>
      </c>
      <c r="BB377" s="244" t="e">
        <f t="shared" ca="1" si="160"/>
        <v>#NAME?</v>
      </c>
      <c r="BC377" s="244" t="e">
        <f t="shared" ca="1" si="160"/>
        <v>#NAME?</v>
      </c>
      <c r="BD377" s="244" t="e">
        <f t="shared" ca="1" si="160"/>
        <v>#NAME?</v>
      </c>
      <c r="BE377" s="244" t="e">
        <f t="shared" ca="1" si="160"/>
        <v>#NAME?</v>
      </c>
      <c r="BF377" s="244" t="e">
        <f t="shared" ca="1" si="169"/>
        <v>#NAME?</v>
      </c>
      <c r="BG377" s="244" t="e">
        <f t="shared" ca="1" si="169"/>
        <v>#NAME?</v>
      </c>
      <c r="BH377" s="244" t="e">
        <f t="shared" ca="1" si="169"/>
        <v>#NAME?</v>
      </c>
      <c r="BI377" s="244" t="e">
        <f t="shared" ca="1" si="169"/>
        <v>#NAME?</v>
      </c>
      <c r="BJ377" s="244" t="e">
        <f t="shared" ca="1" si="169"/>
        <v>#NAME?</v>
      </c>
      <c r="BK377" s="244" t="e">
        <f t="shared" ca="1" si="169"/>
        <v>#NAME?</v>
      </c>
      <c r="BL377" s="244" t="e">
        <f t="shared" ca="1" si="169"/>
        <v>#NAME?</v>
      </c>
      <c r="BM377" s="244" t="e">
        <f t="shared" ca="1" si="169"/>
        <v>#NAME?</v>
      </c>
      <c r="BN377" s="244" t="e">
        <f t="shared" ca="1" si="169"/>
        <v>#NAME?</v>
      </c>
      <c r="BO377" s="244" t="e">
        <f t="shared" ca="1" si="169"/>
        <v>#NAME?</v>
      </c>
      <c r="BP377" s="244" t="e">
        <f t="shared" ca="1" si="164"/>
        <v>#NAME?</v>
      </c>
      <c r="BQ377" s="244" t="e">
        <f t="shared" ca="1" si="164"/>
        <v>#NAME?</v>
      </c>
      <c r="BR377" s="244" t="e">
        <f t="shared" ca="1" si="164"/>
        <v>#NAME?</v>
      </c>
      <c r="BS377" s="244" t="e">
        <f t="shared" ca="1" si="164"/>
        <v>#NAME?</v>
      </c>
      <c r="BV377" s="304" t="s">
        <v>11002</v>
      </c>
      <c r="BX377" s="292" t="s">
        <v>10965</v>
      </c>
      <c r="BZ377" s="244" t="e">
        <f t="shared" ca="1" si="172"/>
        <v>#NAME?</v>
      </c>
      <c r="CA377" s="244" t="e">
        <f t="shared" ca="1" si="172"/>
        <v>#NAME?</v>
      </c>
      <c r="CB377" s="244" t="e">
        <f t="shared" ca="1" si="172"/>
        <v>#NAME?</v>
      </c>
      <c r="CC377" s="244" t="e">
        <f t="shared" ca="1" si="172"/>
        <v>#NAME?</v>
      </c>
      <c r="CD377" s="244" t="e">
        <f t="shared" ca="1" si="172"/>
        <v>#NAME?</v>
      </c>
      <c r="CE377" s="244" t="e">
        <f t="shared" ca="1" si="172"/>
        <v>#NAME?</v>
      </c>
      <c r="CF377" s="244" t="e">
        <f t="shared" ca="1" si="172"/>
        <v>#NAME?</v>
      </c>
      <c r="CG377" s="244" t="e">
        <f t="shared" ca="1" si="172"/>
        <v>#NAME?</v>
      </c>
      <c r="CH377" s="244" t="e">
        <f t="shared" ca="1" si="170"/>
        <v>#NAME?</v>
      </c>
      <c r="CI377" s="244" t="e">
        <f t="shared" ca="1" si="170"/>
        <v>#NAME?</v>
      </c>
      <c r="CJ377" s="244" t="e">
        <f t="shared" ca="1" si="170"/>
        <v>#NAME?</v>
      </c>
      <c r="CK377" s="244" t="e">
        <f t="shared" ca="1" si="170"/>
        <v>#NAME?</v>
      </c>
      <c r="CL377" s="244" t="e">
        <f t="shared" ca="1" si="170"/>
        <v>#NAME?</v>
      </c>
      <c r="CM377" s="244" t="e">
        <f t="shared" ca="1" si="176"/>
        <v>#NAME?</v>
      </c>
      <c r="CN377" s="244" t="e">
        <f t="shared" ca="1" si="176"/>
        <v>#NAME?</v>
      </c>
      <c r="CO377" s="244" t="e">
        <f t="shared" ca="1" si="176"/>
        <v>#NAME?</v>
      </c>
      <c r="CP377" s="244" t="e">
        <f t="shared" ca="1" si="176"/>
        <v>#NAME?</v>
      </c>
      <c r="CQ377" s="244" t="e">
        <f t="shared" ca="1" si="176"/>
        <v>#NAME?</v>
      </c>
      <c r="CT377" s="304" t="s">
        <v>11002</v>
      </c>
      <c r="CV377" s="292" t="s">
        <v>10965</v>
      </c>
      <c r="CX377" s="244" t="e">
        <f t="shared" ca="1" si="173"/>
        <v>#NAME?</v>
      </c>
      <c r="CY377" s="244" t="e">
        <f t="shared" ca="1" si="173"/>
        <v>#NAME?</v>
      </c>
      <c r="CZ377" s="244" t="e">
        <f t="shared" ca="1" si="173"/>
        <v>#NAME?</v>
      </c>
      <c r="DA377" s="244" t="e">
        <f t="shared" ca="1" si="173"/>
        <v>#NAME?</v>
      </c>
      <c r="DB377" s="244" t="e">
        <f t="shared" ca="1" si="173"/>
        <v>#NAME?</v>
      </c>
      <c r="DC377" s="244" t="e">
        <f t="shared" ca="1" si="173"/>
        <v>#NAME?</v>
      </c>
      <c r="DD377" s="244" t="e">
        <f t="shared" ca="1" si="173"/>
        <v>#NAME?</v>
      </c>
      <c r="DE377" s="244" t="e">
        <f t="shared" ca="1" si="173"/>
        <v>#NAME?</v>
      </c>
      <c r="DF377" s="244" t="e">
        <f t="shared" ca="1" si="171"/>
        <v>#NAME?</v>
      </c>
      <c r="DG377" s="244" t="e">
        <f t="shared" ca="1" si="171"/>
        <v>#NAME?</v>
      </c>
      <c r="DH377" s="244" t="e">
        <f t="shared" ca="1" si="171"/>
        <v>#NAME?</v>
      </c>
      <c r="DI377" s="244" t="e">
        <f t="shared" ca="1" si="171"/>
        <v>#NAME?</v>
      </c>
      <c r="DJ377" s="244" t="e">
        <f t="shared" ca="1" si="171"/>
        <v>#NAME?</v>
      </c>
      <c r="DK377" s="244" t="e">
        <f t="shared" ca="1" si="177"/>
        <v>#NAME?</v>
      </c>
      <c r="DL377" s="244" t="e">
        <f t="shared" ca="1" si="177"/>
        <v>#NAME?</v>
      </c>
      <c r="DM377" s="244" t="e">
        <f t="shared" ca="1" si="177"/>
        <v>#NAME?</v>
      </c>
      <c r="DN377" s="244" t="e">
        <f t="shared" ca="1" si="177"/>
        <v>#NAME?</v>
      </c>
      <c r="DO377" s="244" t="e">
        <f t="shared" ca="1" si="177"/>
        <v>#NAME?</v>
      </c>
    </row>
    <row r="378" spans="2:119" ht="16.5" thickBot="1">
      <c r="B378" s="305"/>
      <c r="C378" s="297">
        <f t="shared" si="150"/>
        <v>94.693448604410349</v>
      </c>
      <c r="D378" s="298" t="s">
        <v>10972</v>
      </c>
      <c r="E378" s="293">
        <f t="shared" ref="E378:E394" si="179">Y62</f>
        <v>140.21625407491695</v>
      </c>
      <c r="F378" s="221">
        <f t="shared" si="167"/>
        <v>347.44083206739322</v>
      </c>
      <c r="G378" s="221">
        <f t="shared" si="167"/>
        <v>347.06402343555317</v>
      </c>
      <c r="H378" s="221">
        <f t="shared" si="178"/>
        <v>346.68885979045263</v>
      </c>
      <c r="I378" s="221">
        <f t="shared" si="178"/>
        <v>346.17568001135061</v>
      </c>
      <c r="J378" s="221">
        <f t="shared" si="178"/>
        <v>345.6655719977486</v>
      </c>
      <c r="K378" s="221">
        <f t="shared" si="178"/>
        <v>345.15851382768869</v>
      </c>
      <c r="L378" s="221">
        <f t="shared" si="178"/>
        <v>344.47194664972494</v>
      </c>
      <c r="M378" s="221">
        <f t="shared" si="178"/>
        <v>343.61029292715193</v>
      </c>
      <c r="N378" s="221">
        <f t="shared" si="178"/>
        <v>342.75747639818513</v>
      </c>
      <c r="O378" s="221">
        <f t="shared" si="178"/>
        <v>341.42865480093434</v>
      </c>
      <c r="P378" s="221">
        <f t="shared" si="178"/>
        <v>340.12117870546933</v>
      </c>
      <c r="Q378" s="221">
        <f t="shared" si="178"/>
        <v>338.15690856152844</v>
      </c>
      <c r="R378" s="221">
        <f t="shared" si="178"/>
        <v>335.50322047981774</v>
      </c>
      <c r="S378" s="221">
        <f t="shared" si="178"/>
        <v>332.93836036503274</v>
      </c>
      <c r="T378" s="221">
        <f t="shared" si="178"/>
        <v>329.81406868401928</v>
      </c>
      <c r="U378" s="221">
        <f t="shared" si="178"/>
        <v>325.84921669326047</v>
      </c>
      <c r="V378" s="221">
        <f t="shared" si="178"/>
        <v>305.95968620712824</v>
      </c>
      <c r="W378" s="221">
        <f t="shared" si="162"/>
        <v>279.90970267932732</v>
      </c>
      <c r="Z378" s="305"/>
      <c r="AA378" s="294">
        <f t="shared" si="175"/>
        <v>0.1215</v>
      </c>
      <c r="AB378" s="298" t="s">
        <v>10972</v>
      </c>
      <c r="AC378" s="295">
        <v>1E-4</v>
      </c>
      <c r="AD378" s="222" t="e">
        <f t="shared" ca="1" si="165"/>
        <v>#NAME?</v>
      </c>
      <c r="AE378" s="222" t="e">
        <f t="shared" ca="1" si="165"/>
        <v>#NAME?</v>
      </c>
      <c r="AF378" s="222" t="e">
        <f t="shared" ca="1" si="165"/>
        <v>#NAME?</v>
      </c>
      <c r="AG378" s="222" t="e">
        <f t="shared" ca="1" si="163"/>
        <v>#NAME?</v>
      </c>
      <c r="AH378" s="222" t="e">
        <f t="shared" ca="1" si="163"/>
        <v>#NAME?</v>
      </c>
      <c r="AI378" s="222" t="e">
        <f t="shared" ca="1" si="163"/>
        <v>#NAME?</v>
      </c>
      <c r="AJ378" s="222" t="e">
        <f t="shared" ca="1" si="163"/>
        <v>#NAME?</v>
      </c>
      <c r="AK378" s="222" t="e">
        <f t="shared" ca="1" si="163"/>
        <v>#NAME?</v>
      </c>
      <c r="AL378" s="222" t="e">
        <f t="shared" ca="1" si="174"/>
        <v>#NAME?</v>
      </c>
      <c r="AM378" s="222" t="e">
        <f t="shared" ca="1" si="174"/>
        <v>#NAME?</v>
      </c>
      <c r="AN378" s="222" t="e">
        <f t="shared" ca="1" si="174"/>
        <v>#NAME?</v>
      </c>
      <c r="AO378" s="222" t="e">
        <f t="shared" ca="1" si="174"/>
        <v>#NAME?</v>
      </c>
      <c r="AP378" s="222" t="e">
        <f t="shared" ca="1" si="174"/>
        <v>#NAME?</v>
      </c>
      <c r="AQ378" s="222" t="e">
        <f t="shared" ca="1" si="174"/>
        <v>#NAME?</v>
      </c>
      <c r="AR378" s="222" t="e">
        <f t="shared" ca="1" si="174"/>
        <v>#NAME?</v>
      </c>
      <c r="AS378" s="222" t="e">
        <f t="shared" ca="1" si="174"/>
        <v>#NAME?</v>
      </c>
      <c r="AT378" s="222" t="e">
        <f t="shared" ca="1" si="174"/>
        <v>#NAME?</v>
      </c>
      <c r="AU378" s="222" t="e">
        <f t="shared" ca="1" si="174"/>
        <v>#NAME?</v>
      </c>
      <c r="AX378" s="305"/>
      <c r="AZ378" s="298" t="s">
        <v>10972</v>
      </c>
      <c r="BB378" s="244" t="e">
        <f t="shared" ca="1" si="160"/>
        <v>#NAME?</v>
      </c>
      <c r="BC378" s="244" t="e">
        <f t="shared" ca="1" si="160"/>
        <v>#NAME?</v>
      </c>
      <c r="BD378" s="244" t="e">
        <f t="shared" ca="1" si="160"/>
        <v>#NAME?</v>
      </c>
      <c r="BE378" s="244" t="e">
        <f t="shared" ca="1" si="160"/>
        <v>#NAME?</v>
      </c>
      <c r="BF378" s="244" t="e">
        <f t="shared" ca="1" si="169"/>
        <v>#NAME?</v>
      </c>
      <c r="BG378" s="244" t="e">
        <f t="shared" ca="1" si="169"/>
        <v>#NAME?</v>
      </c>
      <c r="BH378" s="244" t="e">
        <f t="shared" ca="1" si="169"/>
        <v>#NAME?</v>
      </c>
      <c r="BI378" s="244" t="e">
        <f t="shared" ca="1" si="169"/>
        <v>#NAME?</v>
      </c>
      <c r="BJ378" s="244" t="e">
        <f t="shared" ca="1" si="169"/>
        <v>#NAME?</v>
      </c>
      <c r="BK378" s="244" t="e">
        <f t="shared" ca="1" si="169"/>
        <v>#NAME?</v>
      </c>
      <c r="BL378" s="244" t="e">
        <f t="shared" ca="1" si="169"/>
        <v>#NAME?</v>
      </c>
      <c r="BM378" s="244" t="e">
        <f t="shared" ca="1" si="169"/>
        <v>#NAME?</v>
      </c>
      <c r="BN378" s="244" t="e">
        <f t="shared" ca="1" si="169"/>
        <v>#NAME?</v>
      </c>
      <c r="BO378" s="244" t="e">
        <f t="shared" ca="1" si="169"/>
        <v>#NAME?</v>
      </c>
      <c r="BP378" s="244" t="e">
        <f t="shared" ca="1" si="164"/>
        <v>#NAME?</v>
      </c>
      <c r="BQ378" s="244" t="e">
        <f t="shared" ca="1" si="164"/>
        <v>#NAME?</v>
      </c>
      <c r="BR378" s="244" t="e">
        <f t="shared" ca="1" si="164"/>
        <v>#NAME?</v>
      </c>
      <c r="BS378" s="244" t="e">
        <f t="shared" ca="1" si="164"/>
        <v>#NAME?</v>
      </c>
      <c r="BV378" s="305"/>
      <c r="BX378" s="298" t="s">
        <v>10972</v>
      </c>
      <c r="BZ378" s="244" t="e">
        <f t="shared" ca="1" si="172"/>
        <v>#NAME?</v>
      </c>
      <c r="CA378" s="244" t="e">
        <f t="shared" ca="1" si="172"/>
        <v>#NAME?</v>
      </c>
      <c r="CB378" s="244" t="e">
        <f t="shared" ca="1" si="172"/>
        <v>#NAME?</v>
      </c>
      <c r="CC378" s="244" t="e">
        <f t="shared" ca="1" si="172"/>
        <v>#NAME?</v>
      </c>
      <c r="CD378" s="244" t="e">
        <f t="shared" ca="1" si="172"/>
        <v>#NAME?</v>
      </c>
      <c r="CE378" s="244" t="e">
        <f t="shared" ca="1" si="172"/>
        <v>#NAME?</v>
      </c>
      <c r="CF378" s="244" t="e">
        <f t="shared" ca="1" si="172"/>
        <v>#NAME?</v>
      </c>
      <c r="CG378" s="244" t="e">
        <f t="shared" ca="1" si="172"/>
        <v>#NAME?</v>
      </c>
      <c r="CH378" s="244" t="e">
        <f t="shared" ca="1" si="170"/>
        <v>#NAME?</v>
      </c>
      <c r="CI378" s="244" t="e">
        <f t="shared" ca="1" si="170"/>
        <v>#NAME?</v>
      </c>
      <c r="CJ378" s="244" t="e">
        <f t="shared" ca="1" si="170"/>
        <v>#NAME?</v>
      </c>
      <c r="CK378" s="244" t="e">
        <f t="shared" ca="1" si="170"/>
        <v>#NAME?</v>
      </c>
      <c r="CL378" s="244" t="e">
        <f t="shared" ca="1" si="170"/>
        <v>#NAME?</v>
      </c>
      <c r="CM378" s="244" t="e">
        <f t="shared" ca="1" si="176"/>
        <v>#NAME?</v>
      </c>
      <c r="CN378" s="244" t="e">
        <f t="shared" ca="1" si="176"/>
        <v>#NAME?</v>
      </c>
      <c r="CO378" s="244" t="e">
        <f t="shared" ca="1" si="176"/>
        <v>#NAME?</v>
      </c>
      <c r="CP378" s="244" t="e">
        <f t="shared" ca="1" si="176"/>
        <v>#NAME?</v>
      </c>
      <c r="CQ378" s="244" t="e">
        <f t="shared" ca="1" si="176"/>
        <v>#NAME?</v>
      </c>
      <c r="CT378" s="305"/>
      <c r="CV378" s="298" t="s">
        <v>10972</v>
      </c>
      <c r="CX378" s="244" t="e">
        <f t="shared" ca="1" si="173"/>
        <v>#NAME?</v>
      </c>
      <c r="CY378" s="244" t="e">
        <f t="shared" ca="1" si="173"/>
        <v>#NAME?</v>
      </c>
      <c r="CZ378" s="244" t="e">
        <f t="shared" ca="1" si="173"/>
        <v>#NAME?</v>
      </c>
      <c r="DA378" s="244" t="e">
        <f t="shared" ca="1" si="173"/>
        <v>#NAME?</v>
      </c>
      <c r="DB378" s="244" t="e">
        <f t="shared" ca="1" si="173"/>
        <v>#NAME?</v>
      </c>
      <c r="DC378" s="244" t="e">
        <f t="shared" ca="1" si="173"/>
        <v>#NAME?</v>
      </c>
      <c r="DD378" s="244" t="e">
        <f t="shared" ca="1" si="173"/>
        <v>#NAME?</v>
      </c>
      <c r="DE378" s="244" t="e">
        <f t="shared" ca="1" si="173"/>
        <v>#NAME?</v>
      </c>
      <c r="DF378" s="244" t="e">
        <f t="shared" ca="1" si="171"/>
        <v>#NAME?</v>
      </c>
      <c r="DG378" s="244" t="e">
        <f t="shared" ca="1" si="171"/>
        <v>#NAME?</v>
      </c>
      <c r="DH378" s="244" t="e">
        <f t="shared" ca="1" si="171"/>
        <v>#NAME?</v>
      </c>
      <c r="DI378" s="244" t="e">
        <f t="shared" ca="1" si="171"/>
        <v>#NAME?</v>
      </c>
      <c r="DJ378" s="244" t="e">
        <f t="shared" ca="1" si="171"/>
        <v>#NAME?</v>
      </c>
      <c r="DK378" s="244" t="e">
        <f t="shared" ca="1" si="177"/>
        <v>#NAME?</v>
      </c>
      <c r="DL378" s="244" t="e">
        <f t="shared" ca="1" si="177"/>
        <v>#NAME?</v>
      </c>
      <c r="DM378" s="244" t="e">
        <f t="shared" ca="1" si="177"/>
        <v>#NAME?</v>
      </c>
      <c r="DN378" s="244" t="e">
        <f t="shared" ca="1" si="177"/>
        <v>#NAME?</v>
      </c>
      <c r="DO378" s="244" t="e">
        <f t="shared" ca="1" si="177"/>
        <v>#NAME?</v>
      </c>
    </row>
    <row r="379" spans="2:119" ht="16.5" thickBot="1">
      <c r="B379" s="305"/>
      <c r="C379" s="297">
        <f t="shared" si="150"/>
        <v>94.693448604410349</v>
      </c>
      <c r="D379" s="298" t="s">
        <v>10973</v>
      </c>
      <c r="E379" s="293">
        <f t="shared" si="179"/>
        <v>139.73113923973111</v>
      </c>
      <c r="F379" s="221">
        <f t="shared" si="167"/>
        <v>346.95571723220735</v>
      </c>
      <c r="G379" s="221">
        <f t="shared" si="167"/>
        <v>346.5789086003673</v>
      </c>
      <c r="H379" s="221">
        <f t="shared" si="178"/>
        <v>346.20374495526676</v>
      </c>
      <c r="I379" s="221">
        <f t="shared" si="178"/>
        <v>345.6905651761648</v>
      </c>
      <c r="J379" s="221">
        <f t="shared" si="178"/>
        <v>345.18045716256279</v>
      </c>
      <c r="K379" s="221">
        <f t="shared" si="178"/>
        <v>344.67339899250283</v>
      </c>
      <c r="L379" s="221">
        <f t="shared" si="178"/>
        <v>343.98683181453907</v>
      </c>
      <c r="M379" s="221">
        <f t="shared" si="178"/>
        <v>343.12517809196606</v>
      </c>
      <c r="N379" s="221">
        <f t="shared" si="178"/>
        <v>342.27236156299932</v>
      </c>
      <c r="O379" s="221">
        <f t="shared" si="178"/>
        <v>340.94353996574853</v>
      </c>
      <c r="P379" s="221">
        <f t="shared" si="178"/>
        <v>339.63606387028346</v>
      </c>
      <c r="Q379" s="221">
        <f t="shared" si="178"/>
        <v>337.67179372634257</v>
      </c>
      <c r="R379" s="221">
        <f t="shared" si="178"/>
        <v>335.01810564463187</v>
      </c>
      <c r="S379" s="221">
        <f t="shared" si="178"/>
        <v>332.45324552984692</v>
      </c>
      <c r="T379" s="221">
        <f t="shared" si="178"/>
        <v>329.32895384883346</v>
      </c>
      <c r="U379" s="221">
        <f t="shared" si="178"/>
        <v>325.3641018580746</v>
      </c>
      <c r="V379" s="221">
        <f t="shared" si="178"/>
        <v>305.47457137194237</v>
      </c>
      <c r="W379" s="221">
        <f t="shared" si="162"/>
        <v>279.42458784414146</v>
      </c>
      <c r="Z379" s="305"/>
      <c r="AA379" s="294">
        <f t="shared" si="175"/>
        <v>0.1215</v>
      </c>
      <c r="AB379" s="298" t="s">
        <v>10973</v>
      </c>
      <c r="AC379" s="295">
        <v>2.0000000000000001E-4</v>
      </c>
      <c r="AD379" s="222" t="e">
        <f t="shared" ca="1" si="165"/>
        <v>#NAME?</v>
      </c>
      <c r="AE379" s="222" t="e">
        <f t="shared" ca="1" si="165"/>
        <v>#NAME?</v>
      </c>
      <c r="AF379" s="222" t="e">
        <f t="shared" ca="1" si="165"/>
        <v>#NAME?</v>
      </c>
      <c r="AG379" s="222" t="e">
        <f t="shared" ca="1" si="163"/>
        <v>#NAME?</v>
      </c>
      <c r="AH379" s="222" t="e">
        <f t="shared" ca="1" si="163"/>
        <v>#NAME?</v>
      </c>
      <c r="AI379" s="222" t="e">
        <f t="shared" ca="1" si="163"/>
        <v>#NAME?</v>
      </c>
      <c r="AJ379" s="222" t="e">
        <f t="shared" ca="1" si="163"/>
        <v>#NAME?</v>
      </c>
      <c r="AK379" s="222" t="e">
        <f t="shared" ca="1" si="163"/>
        <v>#NAME?</v>
      </c>
      <c r="AL379" s="222" t="e">
        <f t="shared" ca="1" si="174"/>
        <v>#NAME?</v>
      </c>
      <c r="AM379" s="222" t="e">
        <f t="shared" ca="1" si="174"/>
        <v>#NAME?</v>
      </c>
      <c r="AN379" s="222" t="e">
        <f t="shared" ca="1" si="174"/>
        <v>#NAME?</v>
      </c>
      <c r="AO379" s="222" t="e">
        <f t="shared" ca="1" si="174"/>
        <v>#NAME?</v>
      </c>
      <c r="AP379" s="222" t="e">
        <f t="shared" ca="1" si="174"/>
        <v>#NAME?</v>
      </c>
      <c r="AQ379" s="222" t="e">
        <f t="shared" ca="1" si="174"/>
        <v>#NAME?</v>
      </c>
      <c r="AR379" s="222" t="e">
        <f t="shared" ca="1" si="174"/>
        <v>#NAME?</v>
      </c>
      <c r="AS379" s="222" t="e">
        <f t="shared" ca="1" si="174"/>
        <v>#NAME?</v>
      </c>
      <c r="AT379" s="222" t="e">
        <f t="shared" ca="1" si="174"/>
        <v>#NAME?</v>
      </c>
      <c r="AU379" s="222" t="e">
        <f t="shared" ca="1" si="174"/>
        <v>#NAME?</v>
      </c>
      <c r="AX379" s="305"/>
      <c r="AZ379" s="298" t="s">
        <v>10973</v>
      </c>
      <c r="BB379" s="244" t="e">
        <f t="shared" ca="1" si="160"/>
        <v>#NAME?</v>
      </c>
      <c r="BC379" s="244" t="e">
        <f t="shared" ca="1" si="160"/>
        <v>#NAME?</v>
      </c>
      <c r="BD379" s="244" t="e">
        <f t="shared" ca="1" si="160"/>
        <v>#NAME?</v>
      </c>
      <c r="BE379" s="244" t="e">
        <f t="shared" ca="1" si="160"/>
        <v>#NAME?</v>
      </c>
      <c r="BF379" s="244" t="e">
        <f t="shared" ca="1" si="169"/>
        <v>#NAME?</v>
      </c>
      <c r="BG379" s="244" t="e">
        <f t="shared" ca="1" si="169"/>
        <v>#NAME?</v>
      </c>
      <c r="BH379" s="244" t="e">
        <f t="shared" ca="1" si="169"/>
        <v>#NAME?</v>
      </c>
      <c r="BI379" s="244" t="e">
        <f t="shared" ca="1" si="169"/>
        <v>#NAME?</v>
      </c>
      <c r="BJ379" s="244" t="e">
        <f t="shared" ca="1" si="169"/>
        <v>#NAME?</v>
      </c>
      <c r="BK379" s="244" t="e">
        <f t="shared" ca="1" si="169"/>
        <v>#NAME?</v>
      </c>
      <c r="BL379" s="244" t="e">
        <f t="shared" ca="1" si="169"/>
        <v>#NAME?</v>
      </c>
      <c r="BM379" s="244" t="e">
        <f t="shared" ca="1" si="169"/>
        <v>#NAME?</v>
      </c>
      <c r="BN379" s="244" t="e">
        <f t="shared" ca="1" si="169"/>
        <v>#NAME?</v>
      </c>
      <c r="BO379" s="244" t="e">
        <f t="shared" ca="1" si="169"/>
        <v>#NAME?</v>
      </c>
      <c r="BP379" s="244" t="e">
        <f t="shared" ca="1" si="164"/>
        <v>#NAME?</v>
      </c>
      <c r="BQ379" s="244" t="e">
        <f t="shared" ca="1" si="164"/>
        <v>#NAME?</v>
      </c>
      <c r="BR379" s="244" t="e">
        <f t="shared" ca="1" si="164"/>
        <v>#NAME?</v>
      </c>
      <c r="BS379" s="244" t="e">
        <f t="shared" ca="1" si="164"/>
        <v>#NAME?</v>
      </c>
      <c r="BV379" s="305"/>
      <c r="BX379" s="298" t="s">
        <v>10973</v>
      </c>
      <c r="BZ379" s="244" t="e">
        <f t="shared" ca="1" si="172"/>
        <v>#NAME?</v>
      </c>
      <c r="CA379" s="244" t="e">
        <f t="shared" ca="1" si="172"/>
        <v>#NAME?</v>
      </c>
      <c r="CB379" s="244" t="e">
        <f t="shared" ca="1" si="172"/>
        <v>#NAME?</v>
      </c>
      <c r="CC379" s="244" t="e">
        <f t="shared" ca="1" si="172"/>
        <v>#NAME?</v>
      </c>
      <c r="CD379" s="244" t="e">
        <f t="shared" ca="1" si="172"/>
        <v>#NAME?</v>
      </c>
      <c r="CE379" s="244" t="e">
        <f t="shared" ca="1" si="172"/>
        <v>#NAME?</v>
      </c>
      <c r="CF379" s="244" t="e">
        <f t="shared" ca="1" si="172"/>
        <v>#NAME?</v>
      </c>
      <c r="CG379" s="244" t="e">
        <f t="shared" ca="1" si="172"/>
        <v>#NAME?</v>
      </c>
      <c r="CH379" s="244" t="e">
        <f t="shared" ca="1" si="170"/>
        <v>#NAME?</v>
      </c>
      <c r="CI379" s="244" t="e">
        <f t="shared" ca="1" si="170"/>
        <v>#NAME?</v>
      </c>
      <c r="CJ379" s="244" t="e">
        <f t="shared" ca="1" si="170"/>
        <v>#NAME?</v>
      </c>
      <c r="CK379" s="244" t="e">
        <f t="shared" ca="1" si="170"/>
        <v>#NAME?</v>
      </c>
      <c r="CL379" s="244" t="e">
        <f t="shared" ca="1" si="170"/>
        <v>#NAME?</v>
      </c>
      <c r="CM379" s="244" t="e">
        <f t="shared" ca="1" si="176"/>
        <v>#NAME?</v>
      </c>
      <c r="CN379" s="244" t="e">
        <f t="shared" ca="1" si="176"/>
        <v>#NAME?</v>
      </c>
      <c r="CO379" s="244" t="e">
        <f t="shared" ca="1" si="176"/>
        <v>#NAME?</v>
      </c>
      <c r="CP379" s="244" t="e">
        <f t="shared" ca="1" si="176"/>
        <v>#NAME?</v>
      </c>
      <c r="CQ379" s="244" t="e">
        <f t="shared" ca="1" si="176"/>
        <v>#NAME?</v>
      </c>
      <c r="CT379" s="305"/>
      <c r="CV379" s="298" t="s">
        <v>10973</v>
      </c>
      <c r="CX379" s="244" t="e">
        <f t="shared" ca="1" si="173"/>
        <v>#NAME?</v>
      </c>
      <c r="CY379" s="244" t="e">
        <f t="shared" ca="1" si="173"/>
        <v>#NAME?</v>
      </c>
      <c r="CZ379" s="244" t="e">
        <f t="shared" ca="1" si="173"/>
        <v>#NAME?</v>
      </c>
      <c r="DA379" s="244" t="e">
        <f t="shared" ca="1" si="173"/>
        <v>#NAME?</v>
      </c>
      <c r="DB379" s="244" t="e">
        <f t="shared" ca="1" si="173"/>
        <v>#NAME?</v>
      </c>
      <c r="DC379" s="244" t="e">
        <f t="shared" ca="1" si="173"/>
        <v>#NAME?</v>
      </c>
      <c r="DD379" s="244" t="e">
        <f t="shared" ca="1" si="173"/>
        <v>#NAME?</v>
      </c>
      <c r="DE379" s="244" t="e">
        <f t="shared" ca="1" si="173"/>
        <v>#NAME?</v>
      </c>
      <c r="DF379" s="244" t="e">
        <f t="shared" ca="1" si="171"/>
        <v>#NAME?</v>
      </c>
      <c r="DG379" s="244" t="e">
        <f t="shared" ca="1" si="171"/>
        <v>#NAME?</v>
      </c>
      <c r="DH379" s="244" t="e">
        <f t="shared" ca="1" si="171"/>
        <v>#NAME?</v>
      </c>
      <c r="DI379" s="244" t="e">
        <f t="shared" ca="1" si="171"/>
        <v>#NAME?</v>
      </c>
      <c r="DJ379" s="244" t="e">
        <f t="shared" ca="1" si="171"/>
        <v>#NAME?</v>
      </c>
      <c r="DK379" s="244" t="e">
        <f t="shared" ca="1" si="177"/>
        <v>#NAME?</v>
      </c>
      <c r="DL379" s="244" t="e">
        <f t="shared" ca="1" si="177"/>
        <v>#NAME?</v>
      </c>
      <c r="DM379" s="244" t="e">
        <f t="shared" ca="1" si="177"/>
        <v>#NAME?</v>
      </c>
      <c r="DN379" s="244" t="e">
        <f t="shared" ca="1" si="177"/>
        <v>#NAME?</v>
      </c>
      <c r="DO379" s="244" t="e">
        <f t="shared" ca="1" si="177"/>
        <v>#NAME?</v>
      </c>
    </row>
    <row r="380" spans="2:119" ht="16.5" thickBot="1">
      <c r="B380" s="305"/>
      <c r="C380" s="297">
        <f t="shared" si="150"/>
        <v>94.693448604410349</v>
      </c>
      <c r="D380" s="298" t="s">
        <v>10974</v>
      </c>
      <c r="E380" s="293">
        <f t="shared" si="179"/>
        <v>139.06768436317935</v>
      </c>
      <c r="F380" s="221">
        <f t="shared" si="167"/>
        <v>346.29226235565562</v>
      </c>
      <c r="G380" s="221">
        <f t="shared" si="167"/>
        <v>345.91545372381552</v>
      </c>
      <c r="H380" s="221">
        <f t="shared" si="178"/>
        <v>345.54029007871503</v>
      </c>
      <c r="I380" s="221">
        <f t="shared" si="178"/>
        <v>345.02711029961301</v>
      </c>
      <c r="J380" s="221">
        <f t="shared" si="178"/>
        <v>344.51700228601101</v>
      </c>
      <c r="K380" s="221">
        <f t="shared" si="178"/>
        <v>344.0099441159511</v>
      </c>
      <c r="L380" s="221">
        <f t="shared" si="178"/>
        <v>343.32337693798735</v>
      </c>
      <c r="M380" s="221">
        <f t="shared" si="178"/>
        <v>342.46172321541428</v>
      </c>
      <c r="N380" s="221">
        <f t="shared" si="178"/>
        <v>341.60890668644754</v>
      </c>
      <c r="O380" s="221">
        <f t="shared" si="178"/>
        <v>340.28008508919675</v>
      </c>
      <c r="P380" s="221">
        <f t="shared" si="178"/>
        <v>338.97260899373174</v>
      </c>
      <c r="Q380" s="221">
        <f t="shared" si="178"/>
        <v>337.00833884979085</v>
      </c>
      <c r="R380" s="221">
        <f t="shared" si="178"/>
        <v>334.35465076808015</v>
      </c>
      <c r="S380" s="221">
        <f t="shared" si="178"/>
        <v>331.7897906532952</v>
      </c>
      <c r="T380" s="221">
        <f t="shared" si="178"/>
        <v>328.66549897228174</v>
      </c>
      <c r="U380" s="221">
        <f t="shared" si="178"/>
        <v>324.70064698152288</v>
      </c>
      <c r="V380" s="221">
        <f t="shared" si="178"/>
        <v>304.81111649539059</v>
      </c>
      <c r="W380" s="221">
        <f t="shared" si="162"/>
        <v>278.76113296758967</v>
      </c>
      <c r="Z380" s="305"/>
      <c r="AA380" s="294">
        <f t="shared" si="175"/>
        <v>0.1215</v>
      </c>
      <c r="AB380" s="298" t="s">
        <v>10974</v>
      </c>
      <c r="AC380" s="295">
        <v>4.0000000000000002E-4</v>
      </c>
      <c r="AD380" s="222" t="e">
        <f t="shared" ca="1" si="165"/>
        <v>#NAME?</v>
      </c>
      <c r="AE380" s="222" t="e">
        <f t="shared" ca="1" si="165"/>
        <v>#NAME?</v>
      </c>
      <c r="AF380" s="222" t="e">
        <f t="shared" ca="1" si="165"/>
        <v>#NAME?</v>
      </c>
      <c r="AG380" s="222" t="e">
        <f t="shared" ca="1" si="163"/>
        <v>#NAME?</v>
      </c>
      <c r="AH380" s="222" t="e">
        <f t="shared" ca="1" si="163"/>
        <v>#NAME?</v>
      </c>
      <c r="AI380" s="222" t="e">
        <f t="shared" ca="1" si="163"/>
        <v>#NAME?</v>
      </c>
      <c r="AJ380" s="222" t="e">
        <f t="shared" ca="1" si="163"/>
        <v>#NAME?</v>
      </c>
      <c r="AK380" s="222" t="e">
        <f t="shared" ca="1" si="163"/>
        <v>#NAME?</v>
      </c>
      <c r="AL380" s="222" t="e">
        <f t="shared" ca="1" si="174"/>
        <v>#NAME?</v>
      </c>
      <c r="AM380" s="222" t="e">
        <f t="shared" ca="1" si="174"/>
        <v>#NAME?</v>
      </c>
      <c r="AN380" s="222" t="e">
        <f t="shared" ca="1" si="174"/>
        <v>#NAME?</v>
      </c>
      <c r="AO380" s="222" t="e">
        <f t="shared" ca="1" si="174"/>
        <v>#NAME?</v>
      </c>
      <c r="AP380" s="222" t="e">
        <f t="shared" ca="1" si="174"/>
        <v>#NAME?</v>
      </c>
      <c r="AQ380" s="222" t="e">
        <f t="shared" ca="1" si="174"/>
        <v>#NAME?</v>
      </c>
      <c r="AR380" s="222" t="e">
        <f t="shared" ca="1" si="174"/>
        <v>#NAME?</v>
      </c>
      <c r="AS380" s="222" t="e">
        <f t="shared" ca="1" si="174"/>
        <v>#NAME?</v>
      </c>
      <c r="AT380" s="222" t="e">
        <f t="shared" ca="1" si="174"/>
        <v>#NAME?</v>
      </c>
      <c r="AU380" s="222" t="e">
        <f t="shared" ca="1" si="174"/>
        <v>#NAME?</v>
      </c>
      <c r="AX380" s="305"/>
      <c r="AZ380" s="298" t="s">
        <v>10974</v>
      </c>
      <c r="BB380" s="244" t="e">
        <f t="shared" ca="1" si="160"/>
        <v>#NAME?</v>
      </c>
      <c r="BC380" s="244" t="e">
        <f t="shared" ca="1" si="160"/>
        <v>#NAME?</v>
      </c>
      <c r="BD380" s="244" t="e">
        <f t="shared" ca="1" si="160"/>
        <v>#NAME?</v>
      </c>
      <c r="BE380" s="244" t="e">
        <f t="shared" ca="1" si="160"/>
        <v>#NAME?</v>
      </c>
      <c r="BF380" s="244" t="e">
        <f t="shared" ca="1" si="169"/>
        <v>#NAME?</v>
      </c>
      <c r="BG380" s="244" t="e">
        <f t="shared" ca="1" si="169"/>
        <v>#NAME?</v>
      </c>
      <c r="BH380" s="244" t="e">
        <f t="shared" ca="1" si="169"/>
        <v>#NAME?</v>
      </c>
      <c r="BI380" s="244" t="e">
        <f t="shared" ca="1" si="169"/>
        <v>#NAME?</v>
      </c>
      <c r="BJ380" s="244" t="e">
        <f t="shared" ca="1" si="169"/>
        <v>#NAME?</v>
      </c>
      <c r="BK380" s="244" t="e">
        <f t="shared" ca="1" si="169"/>
        <v>#NAME?</v>
      </c>
      <c r="BL380" s="244" t="e">
        <f t="shared" ca="1" si="169"/>
        <v>#NAME?</v>
      </c>
      <c r="BM380" s="244" t="e">
        <f t="shared" ca="1" si="169"/>
        <v>#NAME?</v>
      </c>
      <c r="BN380" s="244" t="e">
        <f t="shared" ca="1" si="169"/>
        <v>#NAME?</v>
      </c>
      <c r="BO380" s="244" t="e">
        <f t="shared" ca="1" si="169"/>
        <v>#NAME?</v>
      </c>
      <c r="BP380" s="244" t="e">
        <f t="shared" ca="1" si="164"/>
        <v>#NAME?</v>
      </c>
      <c r="BQ380" s="244" t="e">
        <f t="shared" ca="1" si="164"/>
        <v>#NAME?</v>
      </c>
      <c r="BR380" s="244" t="e">
        <f t="shared" ca="1" si="164"/>
        <v>#NAME?</v>
      </c>
      <c r="BS380" s="244" t="e">
        <f t="shared" ca="1" si="164"/>
        <v>#NAME?</v>
      </c>
      <c r="BV380" s="305"/>
      <c r="BX380" s="298" t="s">
        <v>10974</v>
      </c>
      <c r="BZ380" s="244" t="e">
        <f t="shared" ca="1" si="172"/>
        <v>#NAME?</v>
      </c>
      <c r="CA380" s="244" t="e">
        <f t="shared" ca="1" si="172"/>
        <v>#NAME?</v>
      </c>
      <c r="CB380" s="244" t="e">
        <f t="shared" ca="1" si="172"/>
        <v>#NAME?</v>
      </c>
      <c r="CC380" s="244" t="e">
        <f t="shared" ca="1" si="172"/>
        <v>#NAME?</v>
      </c>
      <c r="CD380" s="244" t="e">
        <f t="shared" ca="1" si="172"/>
        <v>#NAME?</v>
      </c>
      <c r="CE380" s="244" t="e">
        <f t="shared" ca="1" si="172"/>
        <v>#NAME?</v>
      </c>
      <c r="CF380" s="244" t="e">
        <f t="shared" ca="1" si="172"/>
        <v>#NAME?</v>
      </c>
      <c r="CG380" s="244" t="e">
        <f t="shared" ca="1" si="172"/>
        <v>#NAME?</v>
      </c>
      <c r="CH380" s="244" t="e">
        <f t="shared" ca="1" si="170"/>
        <v>#NAME?</v>
      </c>
      <c r="CI380" s="244" t="e">
        <f t="shared" ca="1" si="170"/>
        <v>#NAME?</v>
      </c>
      <c r="CJ380" s="244" t="e">
        <f t="shared" ca="1" si="170"/>
        <v>#NAME?</v>
      </c>
      <c r="CK380" s="244" t="e">
        <f t="shared" ca="1" si="170"/>
        <v>#NAME?</v>
      </c>
      <c r="CL380" s="244" t="e">
        <f t="shared" ca="1" si="170"/>
        <v>#NAME?</v>
      </c>
      <c r="CM380" s="244" t="e">
        <f t="shared" ca="1" si="176"/>
        <v>#NAME?</v>
      </c>
      <c r="CN380" s="244" t="e">
        <f t="shared" ca="1" si="176"/>
        <v>#NAME?</v>
      </c>
      <c r="CO380" s="244" t="e">
        <f t="shared" ca="1" si="176"/>
        <v>#NAME?</v>
      </c>
      <c r="CP380" s="244" t="e">
        <f t="shared" ca="1" si="176"/>
        <v>#NAME?</v>
      </c>
      <c r="CQ380" s="244" t="e">
        <f t="shared" ca="1" si="176"/>
        <v>#NAME?</v>
      </c>
      <c r="CT380" s="305"/>
      <c r="CV380" s="298" t="s">
        <v>10974</v>
      </c>
      <c r="CX380" s="244" t="e">
        <f t="shared" ca="1" si="173"/>
        <v>#NAME?</v>
      </c>
      <c r="CY380" s="244" t="e">
        <f t="shared" ca="1" si="173"/>
        <v>#NAME?</v>
      </c>
      <c r="CZ380" s="244" t="e">
        <f t="shared" ca="1" si="173"/>
        <v>#NAME?</v>
      </c>
      <c r="DA380" s="244" t="e">
        <f t="shared" ca="1" si="173"/>
        <v>#NAME?</v>
      </c>
      <c r="DB380" s="244" t="e">
        <f t="shared" ca="1" si="173"/>
        <v>#NAME?</v>
      </c>
      <c r="DC380" s="244" t="e">
        <f t="shared" ca="1" si="173"/>
        <v>#NAME?</v>
      </c>
      <c r="DD380" s="244" t="e">
        <f t="shared" ca="1" si="173"/>
        <v>#NAME?</v>
      </c>
      <c r="DE380" s="244" t="e">
        <f t="shared" ca="1" si="173"/>
        <v>#NAME?</v>
      </c>
      <c r="DF380" s="244" t="e">
        <f t="shared" ca="1" si="171"/>
        <v>#NAME?</v>
      </c>
      <c r="DG380" s="244" t="e">
        <f t="shared" ca="1" si="171"/>
        <v>#NAME?</v>
      </c>
      <c r="DH380" s="244" t="e">
        <f t="shared" ca="1" si="171"/>
        <v>#NAME?</v>
      </c>
      <c r="DI380" s="244" t="e">
        <f t="shared" ca="1" si="171"/>
        <v>#NAME?</v>
      </c>
      <c r="DJ380" s="244" t="e">
        <f t="shared" ca="1" si="171"/>
        <v>#NAME?</v>
      </c>
      <c r="DK380" s="244" t="e">
        <f t="shared" ca="1" si="177"/>
        <v>#NAME?</v>
      </c>
      <c r="DL380" s="244" t="e">
        <f t="shared" ca="1" si="177"/>
        <v>#NAME?</v>
      </c>
      <c r="DM380" s="244" t="e">
        <f t="shared" ca="1" si="177"/>
        <v>#NAME?</v>
      </c>
      <c r="DN380" s="244" t="e">
        <f t="shared" ca="1" si="177"/>
        <v>#NAME?</v>
      </c>
      <c r="DO380" s="244" t="e">
        <f t="shared" ca="1" si="177"/>
        <v>#NAME?</v>
      </c>
    </row>
    <row r="381" spans="2:119" ht="16.5" thickBot="1">
      <c r="B381" s="305"/>
      <c r="C381" s="297">
        <f t="shared" si="150"/>
        <v>94.693448604410349</v>
      </c>
      <c r="D381" s="298" t="s">
        <v>10975</v>
      </c>
      <c r="E381" s="293">
        <f t="shared" si="179"/>
        <v>138.40834454564055</v>
      </c>
      <c r="F381" s="221">
        <f t="shared" si="167"/>
        <v>345.63292253811682</v>
      </c>
      <c r="G381" s="221">
        <f t="shared" si="167"/>
        <v>345.25611390627671</v>
      </c>
      <c r="H381" s="221">
        <f t="shared" si="178"/>
        <v>344.88095026117622</v>
      </c>
      <c r="I381" s="221">
        <f t="shared" si="178"/>
        <v>344.36777048207421</v>
      </c>
      <c r="J381" s="221">
        <f t="shared" si="178"/>
        <v>343.8576624684722</v>
      </c>
      <c r="K381" s="221">
        <f t="shared" si="178"/>
        <v>343.35060429841229</v>
      </c>
      <c r="L381" s="221">
        <f t="shared" si="178"/>
        <v>342.66403712044854</v>
      </c>
      <c r="M381" s="221">
        <f t="shared" si="178"/>
        <v>341.80238339787547</v>
      </c>
      <c r="N381" s="221">
        <f t="shared" si="178"/>
        <v>340.94956686890873</v>
      </c>
      <c r="O381" s="221">
        <f t="shared" si="178"/>
        <v>339.62074527165794</v>
      </c>
      <c r="P381" s="221">
        <f t="shared" si="178"/>
        <v>338.31326917619293</v>
      </c>
      <c r="Q381" s="221">
        <f t="shared" si="178"/>
        <v>336.34899903225204</v>
      </c>
      <c r="R381" s="221">
        <f t="shared" si="178"/>
        <v>333.69531095054134</v>
      </c>
      <c r="S381" s="221">
        <f t="shared" si="178"/>
        <v>331.13045083575639</v>
      </c>
      <c r="T381" s="221">
        <f t="shared" si="178"/>
        <v>328.00615915474293</v>
      </c>
      <c r="U381" s="221">
        <f t="shared" si="178"/>
        <v>324.04130716398407</v>
      </c>
      <c r="V381" s="221">
        <f t="shared" si="178"/>
        <v>304.15177667785179</v>
      </c>
      <c r="W381" s="221">
        <f t="shared" si="162"/>
        <v>278.10179315005087</v>
      </c>
      <c r="Z381" s="305"/>
      <c r="AA381" s="294">
        <f t="shared" si="175"/>
        <v>0.1215</v>
      </c>
      <c r="AB381" s="298" t="s">
        <v>10975</v>
      </c>
      <c r="AC381" s="295">
        <v>5.9999999999999995E-4</v>
      </c>
      <c r="AD381" s="222" t="e">
        <f t="shared" ca="1" si="165"/>
        <v>#NAME?</v>
      </c>
      <c r="AE381" s="222" t="e">
        <f t="shared" ca="1" si="165"/>
        <v>#NAME?</v>
      </c>
      <c r="AF381" s="222" t="e">
        <f t="shared" ca="1" si="165"/>
        <v>#NAME?</v>
      </c>
      <c r="AG381" s="222" t="e">
        <f t="shared" ca="1" si="163"/>
        <v>#NAME?</v>
      </c>
      <c r="AH381" s="222" t="e">
        <f t="shared" ca="1" si="163"/>
        <v>#NAME?</v>
      </c>
      <c r="AI381" s="222" t="e">
        <f t="shared" ca="1" si="163"/>
        <v>#NAME?</v>
      </c>
      <c r="AJ381" s="222" t="e">
        <f t="shared" ca="1" si="163"/>
        <v>#NAME?</v>
      </c>
      <c r="AK381" s="222" t="e">
        <f t="shared" ca="1" si="163"/>
        <v>#NAME?</v>
      </c>
      <c r="AL381" s="222" t="e">
        <f t="shared" ca="1" si="174"/>
        <v>#NAME?</v>
      </c>
      <c r="AM381" s="222" t="e">
        <f t="shared" ca="1" si="174"/>
        <v>#NAME?</v>
      </c>
      <c r="AN381" s="222" t="e">
        <f t="shared" ca="1" si="174"/>
        <v>#NAME?</v>
      </c>
      <c r="AO381" s="222" t="e">
        <f t="shared" ca="1" si="174"/>
        <v>#NAME?</v>
      </c>
      <c r="AP381" s="222" t="e">
        <f t="shared" ca="1" si="174"/>
        <v>#NAME?</v>
      </c>
      <c r="AQ381" s="222" t="e">
        <f t="shared" ca="1" si="174"/>
        <v>#NAME?</v>
      </c>
      <c r="AR381" s="222" t="e">
        <f t="shared" ca="1" si="174"/>
        <v>#NAME?</v>
      </c>
      <c r="AS381" s="222" t="e">
        <f t="shared" ca="1" si="174"/>
        <v>#NAME?</v>
      </c>
      <c r="AT381" s="222" t="e">
        <f t="shared" ca="1" si="174"/>
        <v>#NAME?</v>
      </c>
      <c r="AU381" s="222" t="e">
        <f t="shared" ca="1" si="174"/>
        <v>#NAME?</v>
      </c>
      <c r="AX381" s="305"/>
      <c r="AZ381" s="298" t="s">
        <v>10975</v>
      </c>
      <c r="BB381" s="244" t="e">
        <f t="shared" ca="1" si="160"/>
        <v>#NAME?</v>
      </c>
      <c r="BC381" s="244" t="e">
        <f t="shared" ca="1" si="160"/>
        <v>#NAME?</v>
      </c>
      <c r="BD381" s="244" t="e">
        <f t="shared" ca="1" si="160"/>
        <v>#NAME?</v>
      </c>
      <c r="BE381" s="244" t="e">
        <f t="shared" ca="1" si="160"/>
        <v>#NAME?</v>
      </c>
      <c r="BF381" s="244" t="e">
        <f t="shared" ca="1" si="169"/>
        <v>#NAME?</v>
      </c>
      <c r="BG381" s="244" t="e">
        <f t="shared" ca="1" si="169"/>
        <v>#NAME?</v>
      </c>
      <c r="BH381" s="244" t="e">
        <f t="shared" ca="1" si="169"/>
        <v>#NAME?</v>
      </c>
      <c r="BI381" s="244" t="e">
        <f t="shared" ca="1" si="169"/>
        <v>#NAME?</v>
      </c>
      <c r="BJ381" s="244" t="e">
        <f t="shared" ca="1" si="169"/>
        <v>#NAME?</v>
      </c>
      <c r="BK381" s="244" t="e">
        <f t="shared" ca="1" si="169"/>
        <v>#NAME?</v>
      </c>
      <c r="BL381" s="244" t="e">
        <f t="shared" ca="1" si="169"/>
        <v>#NAME?</v>
      </c>
      <c r="BM381" s="244" t="e">
        <f t="shared" ca="1" si="169"/>
        <v>#NAME?</v>
      </c>
      <c r="BN381" s="244" t="e">
        <f t="shared" ca="1" si="169"/>
        <v>#NAME?</v>
      </c>
      <c r="BO381" s="244" t="e">
        <f t="shared" ca="1" si="169"/>
        <v>#NAME?</v>
      </c>
      <c r="BP381" s="244" t="e">
        <f t="shared" ca="1" si="164"/>
        <v>#NAME?</v>
      </c>
      <c r="BQ381" s="244" t="e">
        <f t="shared" ca="1" si="164"/>
        <v>#NAME?</v>
      </c>
      <c r="BR381" s="244" t="e">
        <f t="shared" ca="1" si="164"/>
        <v>#NAME?</v>
      </c>
      <c r="BS381" s="244" t="e">
        <f t="shared" ca="1" si="164"/>
        <v>#NAME?</v>
      </c>
      <c r="BV381" s="305"/>
      <c r="BX381" s="298" t="s">
        <v>10975</v>
      </c>
      <c r="BZ381" s="244" t="e">
        <f t="shared" ca="1" si="172"/>
        <v>#NAME?</v>
      </c>
      <c r="CA381" s="244" t="e">
        <f t="shared" ca="1" si="172"/>
        <v>#NAME?</v>
      </c>
      <c r="CB381" s="244" t="e">
        <f t="shared" ca="1" si="172"/>
        <v>#NAME?</v>
      </c>
      <c r="CC381" s="244" t="e">
        <f t="shared" ca="1" si="172"/>
        <v>#NAME?</v>
      </c>
      <c r="CD381" s="244" t="e">
        <f t="shared" ca="1" si="172"/>
        <v>#NAME?</v>
      </c>
      <c r="CE381" s="244" t="e">
        <f t="shared" ca="1" si="172"/>
        <v>#NAME?</v>
      </c>
      <c r="CF381" s="244" t="e">
        <f t="shared" ca="1" si="172"/>
        <v>#NAME?</v>
      </c>
      <c r="CG381" s="244" t="e">
        <f t="shared" ca="1" si="172"/>
        <v>#NAME?</v>
      </c>
      <c r="CH381" s="244" t="e">
        <f t="shared" ca="1" si="170"/>
        <v>#NAME?</v>
      </c>
      <c r="CI381" s="244" t="e">
        <f t="shared" ca="1" si="170"/>
        <v>#NAME?</v>
      </c>
      <c r="CJ381" s="244" t="e">
        <f t="shared" ca="1" si="170"/>
        <v>#NAME?</v>
      </c>
      <c r="CK381" s="244" t="e">
        <f t="shared" ca="1" si="170"/>
        <v>#NAME?</v>
      </c>
      <c r="CL381" s="244" t="e">
        <f t="shared" ca="1" si="170"/>
        <v>#NAME?</v>
      </c>
      <c r="CM381" s="244" t="e">
        <f t="shared" ca="1" si="176"/>
        <v>#NAME?</v>
      </c>
      <c r="CN381" s="244" t="e">
        <f t="shared" ca="1" si="176"/>
        <v>#NAME?</v>
      </c>
      <c r="CO381" s="244" t="e">
        <f t="shared" ca="1" si="176"/>
        <v>#NAME?</v>
      </c>
      <c r="CP381" s="244" t="e">
        <f t="shared" ca="1" si="176"/>
        <v>#NAME?</v>
      </c>
      <c r="CQ381" s="244" t="e">
        <f t="shared" ca="1" si="176"/>
        <v>#NAME?</v>
      </c>
      <c r="CT381" s="305"/>
      <c r="CV381" s="298" t="s">
        <v>10975</v>
      </c>
      <c r="CX381" s="244" t="e">
        <f t="shared" ca="1" si="173"/>
        <v>#NAME?</v>
      </c>
      <c r="CY381" s="244" t="e">
        <f t="shared" ca="1" si="173"/>
        <v>#NAME?</v>
      </c>
      <c r="CZ381" s="244" t="e">
        <f t="shared" ca="1" si="173"/>
        <v>#NAME?</v>
      </c>
      <c r="DA381" s="244" t="e">
        <f t="shared" ca="1" si="173"/>
        <v>#NAME?</v>
      </c>
      <c r="DB381" s="244" t="e">
        <f t="shared" ca="1" si="173"/>
        <v>#NAME?</v>
      </c>
      <c r="DC381" s="244" t="e">
        <f t="shared" ca="1" si="173"/>
        <v>#NAME?</v>
      </c>
      <c r="DD381" s="244" t="e">
        <f t="shared" ca="1" si="173"/>
        <v>#NAME?</v>
      </c>
      <c r="DE381" s="244" t="e">
        <f t="shared" ca="1" si="173"/>
        <v>#NAME?</v>
      </c>
      <c r="DF381" s="244" t="e">
        <f t="shared" ca="1" si="171"/>
        <v>#NAME?</v>
      </c>
      <c r="DG381" s="244" t="e">
        <f t="shared" ca="1" si="171"/>
        <v>#NAME?</v>
      </c>
      <c r="DH381" s="244" t="e">
        <f t="shared" ca="1" si="171"/>
        <v>#NAME?</v>
      </c>
      <c r="DI381" s="244" t="e">
        <f t="shared" ca="1" si="171"/>
        <v>#NAME?</v>
      </c>
      <c r="DJ381" s="244" t="e">
        <f t="shared" ca="1" si="171"/>
        <v>#NAME?</v>
      </c>
      <c r="DK381" s="244" t="e">
        <f t="shared" ca="1" si="177"/>
        <v>#NAME?</v>
      </c>
      <c r="DL381" s="244" t="e">
        <f t="shared" ca="1" si="177"/>
        <v>#NAME?</v>
      </c>
      <c r="DM381" s="244" t="e">
        <f t="shared" ca="1" si="177"/>
        <v>#NAME?</v>
      </c>
      <c r="DN381" s="244" t="e">
        <f t="shared" ca="1" si="177"/>
        <v>#NAME?</v>
      </c>
      <c r="DO381" s="244" t="e">
        <f t="shared" ca="1" si="177"/>
        <v>#NAME?</v>
      </c>
    </row>
    <row r="382" spans="2:119" ht="16.5" thickBot="1">
      <c r="B382" s="305"/>
      <c r="C382" s="297">
        <f t="shared" si="150"/>
        <v>94.693448604410349</v>
      </c>
      <c r="D382" s="298" t="s">
        <v>10976</v>
      </c>
      <c r="E382" s="293">
        <f t="shared" si="179"/>
        <v>137.75308932659786</v>
      </c>
      <c r="F382" s="221">
        <f t="shared" si="167"/>
        <v>344.97766731907416</v>
      </c>
      <c r="G382" s="221">
        <f t="shared" si="167"/>
        <v>344.60085868723405</v>
      </c>
      <c r="H382" s="221">
        <f t="shared" si="178"/>
        <v>344.22569504213357</v>
      </c>
      <c r="I382" s="221">
        <f t="shared" si="178"/>
        <v>343.71251526303149</v>
      </c>
      <c r="J382" s="221">
        <f t="shared" si="178"/>
        <v>343.20240724942948</v>
      </c>
      <c r="K382" s="221">
        <f t="shared" si="178"/>
        <v>342.69534907936963</v>
      </c>
      <c r="L382" s="221">
        <f t="shared" si="178"/>
        <v>342.00878190140588</v>
      </c>
      <c r="M382" s="221">
        <f t="shared" si="178"/>
        <v>341.14712817883282</v>
      </c>
      <c r="N382" s="221">
        <f t="shared" si="178"/>
        <v>340.29431164986602</v>
      </c>
      <c r="O382" s="221">
        <f t="shared" si="178"/>
        <v>338.96549005261522</v>
      </c>
      <c r="P382" s="221">
        <f t="shared" si="178"/>
        <v>337.65801395715027</v>
      </c>
      <c r="Q382" s="221">
        <f t="shared" si="178"/>
        <v>335.69374381320938</v>
      </c>
      <c r="R382" s="221">
        <f t="shared" si="178"/>
        <v>333.04005573149868</v>
      </c>
      <c r="S382" s="221">
        <f t="shared" si="178"/>
        <v>330.47519561671368</v>
      </c>
      <c r="T382" s="221">
        <f t="shared" si="178"/>
        <v>327.35090393570022</v>
      </c>
      <c r="U382" s="221">
        <f t="shared" si="178"/>
        <v>323.38605194494141</v>
      </c>
      <c r="V382" s="221">
        <f t="shared" si="178"/>
        <v>303.49652145880913</v>
      </c>
      <c r="W382" s="221">
        <f t="shared" si="162"/>
        <v>277.44653793100821</v>
      </c>
      <c r="Z382" s="305"/>
      <c r="AA382" s="294">
        <f t="shared" si="175"/>
        <v>0.1215</v>
      </c>
      <c r="AB382" s="298" t="s">
        <v>10976</v>
      </c>
      <c r="AC382" s="295">
        <v>1.2999999999999999E-3</v>
      </c>
      <c r="AD382" s="222" t="e">
        <f t="shared" ca="1" si="165"/>
        <v>#NAME?</v>
      </c>
      <c r="AE382" s="222" t="e">
        <f t="shared" ca="1" si="165"/>
        <v>#NAME?</v>
      </c>
      <c r="AF382" s="222" t="e">
        <f t="shared" ca="1" si="165"/>
        <v>#NAME?</v>
      </c>
      <c r="AG382" s="222" t="e">
        <f t="shared" ca="1" si="163"/>
        <v>#NAME?</v>
      </c>
      <c r="AH382" s="222" t="e">
        <f t="shared" ca="1" si="163"/>
        <v>#NAME?</v>
      </c>
      <c r="AI382" s="222" t="e">
        <f t="shared" ca="1" si="163"/>
        <v>#NAME?</v>
      </c>
      <c r="AJ382" s="222" t="e">
        <f t="shared" ca="1" si="163"/>
        <v>#NAME?</v>
      </c>
      <c r="AK382" s="222" t="e">
        <f t="shared" ca="1" si="163"/>
        <v>#NAME?</v>
      </c>
      <c r="AL382" s="222" t="e">
        <f t="shared" ca="1" si="174"/>
        <v>#NAME?</v>
      </c>
      <c r="AM382" s="222" t="e">
        <f t="shared" ca="1" si="174"/>
        <v>#NAME?</v>
      </c>
      <c r="AN382" s="222" t="e">
        <f t="shared" ca="1" si="174"/>
        <v>#NAME?</v>
      </c>
      <c r="AO382" s="222" t="e">
        <f t="shared" ca="1" si="174"/>
        <v>#NAME?</v>
      </c>
      <c r="AP382" s="222" t="e">
        <f t="shared" ca="1" si="174"/>
        <v>#NAME?</v>
      </c>
      <c r="AQ382" s="222" t="e">
        <f t="shared" ca="1" si="174"/>
        <v>#NAME?</v>
      </c>
      <c r="AR382" s="222" t="e">
        <f t="shared" ca="1" si="174"/>
        <v>#NAME?</v>
      </c>
      <c r="AS382" s="222" t="e">
        <f t="shared" ca="1" si="174"/>
        <v>#NAME?</v>
      </c>
      <c r="AT382" s="222" t="e">
        <f t="shared" ca="1" si="174"/>
        <v>#NAME?</v>
      </c>
      <c r="AU382" s="222" t="e">
        <f t="shared" ca="1" si="174"/>
        <v>#NAME?</v>
      </c>
      <c r="AX382" s="305"/>
      <c r="AZ382" s="298" t="s">
        <v>10976</v>
      </c>
      <c r="BB382" s="244" t="e">
        <f t="shared" ca="1" si="160"/>
        <v>#NAME?</v>
      </c>
      <c r="BC382" s="244" t="e">
        <f t="shared" ca="1" si="160"/>
        <v>#NAME?</v>
      </c>
      <c r="BD382" s="244" t="e">
        <f t="shared" ca="1" si="160"/>
        <v>#NAME?</v>
      </c>
      <c r="BE382" s="244" t="e">
        <f t="shared" ca="1" si="160"/>
        <v>#NAME?</v>
      </c>
      <c r="BF382" s="244" t="e">
        <f t="shared" ca="1" si="169"/>
        <v>#NAME?</v>
      </c>
      <c r="BG382" s="244" t="e">
        <f t="shared" ca="1" si="169"/>
        <v>#NAME?</v>
      </c>
      <c r="BH382" s="244" t="e">
        <f t="shared" ca="1" si="169"/>
        <v>#NAME?</v>
      </c>
      <c r="BI382" s="244" t="e">
        <f t="shared" ca="1" si="169"/>
        <v>#NAME?</v>
      </c>
      <c r="BJ382" s="244" t="e">
        <f t="shared" ca="1" si="169"/>
        <v>#NAME?</v>
      </c>
      <c r="BK382" s="244" t="e">
        <f t="shared" ca="1" si="169"/>
        <v>#NAME?</v>
      </c>
      <c r="BL382" s="244" t="e">
        <f t="shared" ca="1" si="169"/>
        <v>#NAME?</v>
      </c>
      <c r="BM382" s="244" t="e">
        <f t="shared" ca="1" si="169"/>
        <v>#NAME?</v>
      </c>
      <c r="BN382" s="244" t="e">
        <f t="shared" ca="1" si="169"/>
        <v>#NAME?</v>
      </c>
      <c r="BO382" s="244" t="e">
        <f t="shared" ca="1" si="169"/>
        <v>#NAME?</v>
      </c>
      <c r="BP382" s="244" t="e">
        <f t="shared" ca="1" si="164"/>
        <v>#NAME?</v>
      </c>
      <c r="BQ382" s="244" t="e">
        <f t="shared" ca="1" si="164"/>
        <v>#NAME?</v>
      </c>
      <c r="BR382" s="244" t="e">
        <f t="shared" ca="1" si="164"/>
        <v>#NAME?</v>
      </c>
      <c r="BS382" s="244" t="e">
        <f t="shared" ca="1" si="164"/>
        <v>#NAME?</v>
      </c>
      <c r="BV382" s="305"/>
      <c r="BX382" s="298" t="s">
        <v>10976</v>
      </c>
      <c r="BZ382" s="244" t="e">
        <f t="shared" ca="1" si="172"/>
        <v>#NAME?</v>
      </c>
      <c r="CA382" s="244" t="e">
        <f t="shared" ca="1" si="172"/>
        <v>#NAME?</v>
      </c>
      <c r="CB382" s="244" t="e">
        <f t="shared" ca="1" si="172"/>
        <v>#NAME?</v>
      </c>
      <c r="CC382" s="244" t="e">
        <f t="shared" ca="1" si="172"/>
        <v>#NAME?</v>
      </c>
      <c r="CD382" s="244" t="e">
        <f t="shared" ca="1" si="172"/>
        <v>#NAME?</v>
      </c>
      <c r="CE382" s="244" t="e">
        <f t="shared" ca="1" si="172"/>
        <v>#NAME?</v>
      </c>
      <c r="CF382" s="244" t="e">
        <f t="shared" ca="1" si="172"/>
        <v>#NAME?</v>
      </c>
      <c r="CG382" s="244" t="e">
        <f t="shared" ca="1" si="172"/>
        <v>#NAME?</v>
      </c>
      <c r="CH382" s="244" t="e">
        <f t="shared" ca="1" si="170"/>
        <v>#NAME?</v>
      </c>
      <c r="CI382" s="244" t="e">
        <f t="shared" ca="1" si="170"/>
        <v>#NAME?</v>
      </c>
      <c r="CJ382" s="244" t="e">
        <f t="shared" ca="1" si="170"/>
        <v>#NAME?</v>
      </c>
      <c r="CK382" s="244" t="e">
        <f t="shared" ca="1" si="170"/>
        <v>#NAME?</v>
      </c>
      <c r="CL382" s="244" t="e">
        <f t="shared" ca="1" si="170"/>
        <v>#NAME?</v>
      </c>
      <c r="CM382" s="244" t="e">
        <f t="shared" ca="1" si="176"/>
        <v>#NAME?</v>
      </c>
      <c r="CN382" s="244" t="e">
        <f t="shared" ca="1" si="176"/>
        <v>#NAME?</v>
      </c>
      <c r="CO382" s="244" t="e">
        <f t="shared" ca="1" si="176"/>
        <v>#NAME?</v>
      </c>
      <c r="CP382" s="244" t="e">
        <f t="shared" ca="1" si="176"/>
        <v>#NAME?</v>
      </c>
      <c r="CQ382" s="244" t="e">
        <f t="shared" ca="1" si="176"/>
        <v>#NAME?</v>
      </c>
      <c r="CT382" s="305"/>
      <c r="CV382" s="298" t="s">
        <v>10976</v>
      </c>
      <c r="CX382" s="244" t="e">
        <f t="shared" ca="1" si="173"/>
        <v>#NAME?</v>
      </c>
      <c r="CY382" s="244" t="e">
        <f t="shared" ca="1" si="173"/>
        <v>#NAME?</v>
      </c>
      <c r="CZ382" s="244" t="e">
        <f t="shared" ca="1" si="173"/>
        <v>#NAME?</v>
      </c>
      <c r="DA382" s="244" t="e">
        <f t="shared" ca="1" si="173"/>
        <v>#NAME?</v>
      </c>
      <c r="DB382" s="244" t="e">
        <f t="shared" ca="1" si="173"/>
        <v>#NAME?</v>
      </c>
      <c r="DC382" s="244" t="e">
        <f t="shared" ca="1" si="173"/>
        <v>#NAME?</v>
      </c>
      <c r="DD382" s="244" t="e">
        <f t="shared" ca="1" si="173"/>
        <v>#NAME?</v>
      </c>
      <c r="DE382" s="244" t="e">
        <f t="shared" ca="1" si="173"/>
        <v>#NAME?</v>
      </c>
      <c r="DF382" s="244" t="e">
        <f t="shared" ca="1" si="171"/>
        <v>#NAME?</v>
      </c>
      <c r="DG382" s="244" t="e">
        <f t="shared" ca="1" si="171"/>
        <v>#NAME?</v>
      </c>
      <c r="DH382" s="244" t="e">
        <f t="shared" ca="1" si="171"/>
        <v>#NAME?</v>
      </c>
      <c r="DI382" s="244" t="e">
        <f t="shared" ca="1" si="171"/>
        <v>#NAME?</v>
      </c>
      <c r="DJ382" s="244" t="e">
        <f t="shared" ca="1" si="171"/>
        <v>#NAME?</v>
      </c>
      <c r="DK382" s="244" t="e">
        <f t="shared" ca="1" si="177"/>
        <v>#NAME?</v>
      </c>
      <c r="DL382" s="244" t="e">
        <f t="shared" ca="1" si="177"/>
        <v>#NAME?</v>
      </c>
      <c r="DM382" s="244" t="e">
        <f t="shared" ca="1" si="177"/>
        <v>#NAME?</v>
      </c>
      <c r="DN382" s="244" t="e">
        <f t="shared" ca="1" si="177"/>
        <v>#NAME?</v>
      </c>
      <c r="DO382" s="244" t="e">
        <f t="shared" ca="1" si="177"/>
        <v>#NAME?</v>
      </c>
    </row>
    <row r="383" spans="2:119" ht="16.5" thickBot="1">
      <c r="B383" s="305"/>
      <c r="C383" s="297">
        <f t="shared" ref="C383:C412" si="180">C382</f>
        <v>94.693448604410349</v>
      </c>
      <c r="D383" s="298" t="s">
        <v>10977</v>
      </c>
      <c r="E383" s="293">
        <f t="shared" si="179"/>
        <v>136.86608757247564</v>
      </c>
      <c r="F383" s="221">
        <f t="shared" si="167"/>
        <v>344.09066556495191</v>
      </c>
      <c r="G383" s="221">
        <f t="shared" si="167"/>
        <v>343.71385693311186</v>
      </c>
      <c r="H383" s="221">
        <f t="shared" si="178"/>
        <v>343.33869328801131</v>
      </c>
      <c r="I383" s="221">
        <f t="shared" si="178"/>
        <v>342.8255135089093</v>
      </c>
      <c r="J383" s="221">
        <f t="shared" si="178"/>
        <v>342.31540549530729</v>
      </c>
      <c r="K383" s="221">
        <f t="shared" si="178"/>
        <v>341.80834732524738</v>
      </c>
      <c r="L383" s="221">
        <f t="shared" si="178"/>
        <v>341.12178014728363</v>
      </c>
      <c r="M383" s="221">
        <f t="shared" si="178"/>
        <v>340.26012642471062</v>
      </c>
      <c r="N383" s="221">
        <f t="shared" si="178"/>
        <v>339.40730989574382</v>
      </c>
      <c r="O383" s="221">
        <f t="shared" si="178"/>
        <v>338.07848829849303</v>
      </c>
      <c r="P383" s="221">
        <f t="shared" si="178"/>
        <v>336.77101220302802</v>
      </c>
      <c r="Q383" s="221">
        <f t="shared" si="178"/>
        <v>334.80674205908713</v>
      </c>
      <c r="R383" s="221">
        <f t="shared" si="178"/>
        <v>332.15305397737643</v>
      </c>
      <c r="S383" s="221">
        <f t="shared" si="178"/>
        <v>329.58819386259142</v>
      </c>
      <c r="T383" s="221">
        <f t="shared" si="178"/>
        <v>326.46390218157796</v>
      </c>
      <c r="U383" s="221">
        <f t="shared" si="178"/>
        <v>322.49905019081916</v>
      </c>
      <c r="V383" s="221">
        <f t="shared" si="178"/>
        <v>302.60951970468693</v>
      </c>
      <c r="W383" s="221">
        <f t="shared" si="162"/>
        <v>276.55953617688601</v>
      </c>
      <c r="Z383" s="305"/>
      <c r="AA383" s="294">
        <f t="shared" si="175"/>
        <v>0.1215</v>
      </c>
      <c r="AB383" s="298" t="s">
        <v>10977</v>
      </c>
      <c r="AC383" s="295">
        <v>2.3E-3</v>
      </c>
      <c r="AD383" s="222" t="e">
        <f t="shared" ca="1" si="165"/>
        <v>#NAME?</v>
      </c>
      <c r="AE383" s="222" t="e">
        <f t="shared" ca="1" si="165"/>
        <v>#NAME?</v>
      </c>
      <c r="AF383" s="222" t="e">
        <f t="shared" ca="1" si="165"/>
        <v>#NAME?</v>
      </c>
      <c r="AG383" s="222" t="e">
        <f t="shared" ca="1" si="163"/>
        <v>#NAME?</v>
      </c>
      <c r="AH383" s="222" t="e">
        <f t="shared" ca="1" si="163"/>
        <v>#NAME?</v>
      </c>
      <c r="AI383" s="222" t="e">
        <f t="shared" ca="1" si="163"/>
        <v>#NAME?</v>
      </c>
      <c r="AJ383" s="222" t="e">
        <f t="shared" ca="1" si="163"/>
        <v>#NAME?</v>
      </c>
      <c r="AK383" s="222" t="e">
        <f t="shared" ca="1" si="163"/>
        <v>#NAME?</v>
      </c>
      <c r="AL383" s="222" t="e">
        <f t="shared" ca="1" si="174"/>
        <v>#NAME?</v>
      </c>
      <c r="AM383" s="222" t="e">
        <f t="shared" ca="1" si="174"/>
        <v>#NAME?</v>
      </c>
      <c r="AN383" s="222" t="e">
        <f t="shared" ca="1" si="174"/>
        <v>#NAME?</v>
      </c>
      <c r="AO383" s="222" t="e">
        <f t="shared" ca="1" si="174"/>
        <v>#NAME?</v>
      </c>
      <c r="AP383" s="222" t="e">
        <f t="shared" ca="1" si="174"/>
        <v>#NAME?</v>
      </c>
      <c r="AQ383" s="222" t="e">
        <f t="shared" ca="1" si="174"/>
        <v>#NAME?</v>
      </c>
      <c r="AR383" s="222" t="e">
        <f t="shared" ca="1" si="174"/>
        <v>#NAME?</v>
      </c>
      <c r="AS383" s="222" t="e">
        <f t="shared" ca="1" si="174"/>
        <v>#NAME?</v>
      </c>
      <c r="AT383" s="222" t="e">
        <f t="shared" ca="1" si="174"/>
        <v>#NAME?</v>
      </c>
      <c r="AU383" s="222" t="e">
        <f t="shared" ca="1" si="174"/>
        <v>#NAME?</v>
      </c>
      <c r="AX383" s="305"/>
      <c r="AZ383" s="298" t="s">
        <v>10977</v>
      </c>
      <c r="BB383" s="244" t="e">
        <f t="shared" ca="1" si="160"/>
        <v>#NAME?</v>
      </c>
      <c r="BC383" s="244" t="e">
        <f t="shared" ca="1" si="160"/>
        <v>#NAME?</v>
      </c>
      <c r="BD383" s="244" t="e">
        <f t="shared" ca="1" si="160"/>
        <v>#NAME?</v>
      </c>
      <c r="BE383" s="244" t="e">
        <f t="shared" ca="1" si="160"/>
        <v>#NAME?</v>
      </c>
      <c r="BF383" s="244" t="e">
        <f t="shared" ca="1" si="169"/>
        <v>#NAME?</v>
      </c>
      <c r="BG383" s="244" t="e">
        <f t="shared" ca="1" si="169"/>
        <v>#NAME?</v>
      </c>
      <c r="BH383" s="244" t="e">
        <f t="shared" ca="1" si="169"/>
        <v>#NAME?</v>
      </c>
      <c r="BI383" s="244" t="e">
        <f t="shared" ca="1" si="169"/>
        <v>#NAME?</v>
      </c>
      <c r="BJ383" s="244" t="e">
        <f t="shared" ca="1" si="169"/>
        <v>#NAME?</v>
      </c>
      <c r="BK383" s="244" t="e">
        <f t="shared" ca="1" si="169"/>
        <v>#NAME?</v>
      </c>
      <c r="BL383" s="244" t="e">
        <f t="shared" ca="1" si="169"/>
        <v>#NAME?</v>
      </c>
      <c r="BM383" s="244" t="e">
        <f t="shared" ca="1" si="169"/>
        <v>#NAME?</v>
      </c>
      <c r="BN383" s="244" t="e">
        <f t="shared" ca="1" si="169"/>
        <v>#NAME?</v>
      </c>
      <c r="BO383" s="244" t="e">
        <f t="shared" ca="1" si="169"/>
        <v>#NAME?</v>
      </c>
      <c r="BP383" s="244" t="e">
        <f t="shared" ca="1" si="164"/>
        <v>#NAME?</v>
      </c>
      <c r="BQ383" s="244" t="e">
        <f t="shared" ca="1" si="164"/>
        <v>#NAME?</v>
      </c>
      <c r="BR383" s="244" t="e">
        <f t="shared" ca="1" si="164"/>
        <v>#NAME?</v>
      </c>
      <c r="BS383" s="244" t="e">
        <f t="shared" ca="1" si="164"/>
        <v>#NAME?</v>
      </c>
      <c r="BV383" s="305"/>
      <c r="BX383" s="298" t="s">
        <v>10977</v>
      </c>
      <c r="BZ383" s="244" t="e">
        <f t="shared" ca="1" si="172"/>
        <v>#NAME?</v>
      </c>
      <c r="CA383" s="244" t="e">
        <f t="shared" ca="1" si="172"/>
        <v>#NAME?</v>
      </c>
      <c r="CB383" s="244" t="e">
        <f t="shared" ca="1" si="172"/>
        <v>#NAME?</v>
      </c>
      <c r="CC383" s="244" t="e">
        <f t="shared" ca="1" si="172"/>
        <v>#NAME?</v>
      </c>
      <c r="CD383" s="244" t="e">
        <f t="shared" ca="1" si="172"/>
        <v>#NAME?</v>
      </c>
      <c r="CE383" s="244" t="e">
        <f t="shared" ca="1" si="172"/>
        <v>#NAME?</v>
      </c>
      <c r="CF383" s="244" t="e">
        <f t="shared" ca="1" si="172"/>
        <v>#NAME?</v>
      </c>
      <c r="CG383" s="244" t="e">
        <f t="shared" ca="1" si="172"/>
        <v>#NAME?</v>
      </c>
      <c r="CH383" s="244" t="e">
        <f t="shared" ca="1" si="170"/>
        <v>#NAME?</v>
      </c>
      <c r="CI383" s="244" t="e">
        <f t="shared" ca="1" si="170"/>
        <v>#NAME?</v>
      </c>
      <c r="CJ383" s="244" t="e">
        <f t="shared" ca="1" si="170"/>
        <v>#NAME?</v>
      </c>
      <c r="CK383" s="244" t="e">
        <f t="shared" ca="1" si="170"/>
        <v>#NAME?</v>
      </c>
      <c r="CL383" s="244" t="e">
        <f t="shared" ca="1" si="170"/>
        <v>#NAME?</v>
      </c>
      <c r="CM383" s="244" t="e">
        <f t="shared" ca="1" si="176"/>
        <v>#NAME?</v>
      </c>
      <c r="CN383" s="244" t="e">
        <f t="shared" ca="1" si="176"/>
        <v>#NAME?</v>
      </c>
      <c r="CO383" s="244" t="e">
        <f t="shared" ca="1" si="176"/>
        <v>#NAME?</v>
      </c>
      <c r="CP383" s="244" t="e">
        <f t="shared" ca="1" si="176"/>
        <v>#NAME?</v>
      </c>
      <c r="CQ383" s="244" t="e">
        <f t="shared" ca="1" si="176"/>
        <v>#NAME?</v>
      </c>
      <c r="CT383" s="305"/>
      <c r="CV383" s="298" t="s">
        <v>10977</v>
      </c>
      <c r="CX383" s="244" t="e">
        <f t="shared" ca="1" si="173"/>
        <v>#NAME?</v>
      </c>
      <c r="CY383" s="244" t="e">
        <f t="shared" ca="1" si="173"/>
        <v>#NAME?</v>
      </c>
      <c r="CZ383" s="244" t="e">
        <f t="shared" ca="1" si="173"/>
        <v>#NAME?</v>
      </c>
      <c r="DA383" s="244" t="e">
        <f t="shared" ca="1" si="173"/>
        <v>#NAME?</v>
      </c>
      <c r="DB383" s="244" t="e">
        <f t="shared" ca="1" si="173"/>
        <v>#NAME?</v>
      </c>
      <c r="DC383" s="244" t="e">
        <f t="shared" ca="1" si="173"/>
        <v>#NAME?</v>
      </c>
      <c r="DD383" s="244" t="e">
        <f t="shared" ca="1" si="173"/>
        <v>#NAME?</v>
      </c>
      <c r="DE383" s="244" t="e">
        <f t="shared" ca="1" si="173"/>
        <v>#NAME?</v>
      </c>
      <c r="DF383" s="244" t="e">
        <f t="shared" ca="1" si="171"/>
        <v>#NAME?</v>
      </c>
      <c r="DG383" s="244" t="e">
        <f t="shared" ca="1" si="171"/>
        <v>#NAME?</v>
      </c>
      <c r="DH383" s="244" t="e">
        <f t="shared" ca="1" si="171"/>
        <v>#NAME?</v>
      </c>
      <c r="DI383" s="244" t="e">
        <f t="shared" ca="1" si="171"/>
        <v>#NAME?</v>
      </c>
      <c r="DJ383" s="244" t="e">
        <f t="shared" ca="1" si="171"/>
        <v>#NAME?</v>
      </c>
      <c r="DK383" s="244" t="e">
        <f t="shared" ca="1" si="177"/>
        <v>#NAME?</v>
      </c>
      <c r="DL383" s="244" t="e">
        <f t="shared" ca="1" si="177"/>
        <v>#NAME?</v>
      </c>
      <c r="DM383" s="244" t="e">
        <f t="shared" ca="1" si="177"/>
        <v>#NAME?</v>
      </c>
      <c r="DN383" s="244" t="e">
        <f t="shared" ca="1" si="177"/>
        <v>#NAME?</v>
      </c>
      <c r="DO383" s="244" t="e">
        <f t="shared" ca="1" si="177"/>
        <v>#NAME?</v>
      </c>
    </row>
    <row r="384" spans="2:119" ht="16.5" thickBot="1">
      <c r="B384" s="305"/>
      <c r="C384" s="297">
        <f t="shared" si="180"/>
        <v>94.693448604410349</v>
      </c>
      <c r="D384" s="298" t="s">
        <v>10968</v>
      </c>
      <c r="E384" s="293">
        <f t="shared" si="179"/>
        <v>135.75325655369102</v>
      </c>
      <c r="F384" s="221">
        <f t="shared" si="167"/>
        <v>342.97783454616729</v>
      </c>
      <c r="G384" s="221">
        <f t="shared" si="167"/>
        <v>342.60102591432724</v>
      </c>
      <c r="H384" s="221">
        <f t="shared" si="178"/>
        <v>342.2258622692267</v>
      </c>
      <c r="I384" s="221">
        <f t="shared" si="178"/>
        <v>341.71268249012468</v>
      </c>
      <c r="J384" s="221">
        <f t="shared" si="178"/>
        <v>341.20257447652267</v>
      </c>
      <c r="K384" s="221">
        <f t="shared" si="178"/>
        <v>340.69551630646276</v>
      </c>
      <c r="L384" s="221">
        <f t="shared" si="178"/>
        <v>340.00894912849901</v>
      </c>
      <c r="M384" s="221">
        <f t="shared" si="178"/>
        <v>339.147295405926</v>
      </c>
      <c r="N384" s="221">
        <f t="shared" si="178"/>
        <v>338.2944788769592</v>
      </c>
      <c r="O384" s="221">
        <f t="shared" si="178"/>
        <v>336.96565727970841</v>
      </c>
      <c r="P384" s="221">
        <f t="shared" si="178"/>
        <v>335.6581811842434</v>
      </c>
      <c r="Q384" s="221">
        <f t="shared" si="178"/>
        <v>333.69391104030251</v>
      </c>
      <c r="R384" s="221">
        <f t="shared" si="178"/>
        <v>331.04022295859181</v>
      </c>
      <c r="S384" s="221">
        <f t="shared" si="178"/>
        <v>328.47536284380681</v>
      </c>
      <c r="T384" s="221">
        <f t="shared" si="178"/>
        <v>325.35107116279335</v>
      </c>
      <c r="U384" s="221">
        <f t="shared" si="178"/>
        <v>321.38621917203454</v>
      </c>
      <c r="V384" s="221">
        <f t="shared" si="178"/>
        <v>301.49668868590231</v>
      </c>
      <c r="W384" s="221">
        <f t="shared" si="162"/>
        <v>275.44670515810139</v>
      </c>
      <c r="Z384" s="305"/>
      <c r="AA384" s="294">
        <f t="shared" si="175"/>
        <v>0.1215</v>
      </c>
      <c r="AB384" s="298" t="s">
        <v>10968</v>
      </c>
      <c r="AC384" s="295">
        <v>1.0800000000000001E-2</v>
      </c>
      <c r="AD384" s="222" t="e">
        <f t="shared" ca="1" si="165"/>
        <v>#NAME?</v>
      </c>
      <c r="AE384" s="222" t="e">
        <f t="shared" ca="1" si="165"/>
        <v>#NAME?</v>
      </c>
      <c r="AF384" s="222" t="e">
        <f t="shared" ca="1" si="165"/>
        <v>#NAME?</v>
      </c>
      <c r="AG384" s="222" t="e">
        <f t="shared" ca="1" si="163"/>
        <v>#NAME?</v>
      </c>
      <c r="AH384" s="222" t="e">
        <f t="shared" ca="1" si="163"/>
        <v>#NAME?</v>
      </c>
      <c r="AI384" s="222" t="e">
        <f t="shared" ca="1" si="163"/>
        <v>#NAME?</v>
      </c>
      <c r="AJ384" s="222" t="e">
        <f t="shared" ca="1" si="163"/>
        <v>#NAME?</v>
      </c>
      <c r="AK384" s="222" t="e">
        <f t="shared" ca="1" si="163"/>
        <v>#NAME?</v>
      </c>
      <c r="AL384" s="222" t="e">
        <f t="shared" ca="1" si="174"/>
        <v>#NAME?</v>
      </c>
      <c r="AM384" s="222" t="e">
        <f t="shared" ca="1" si="174"/>
        <v>#NAME?</v>
      </c>
      <c r="AN384" s="222" t="e">
        <f t="shared" ca="1" si="174"/>
        <v>#NAME?</v>
      </c>
      <c r="AO384" s="222" t="e">
        <f t="shared" ca="1" si="174"/>
        <v>#NAME?</v>
      </c>
      <c r="AP384" s="222" t="e">
        <f t="shared" ca="1" si="174"/>
        <v>#NAME?</v>
      </c>
      <c r="AQ384" s="222" t="e">
        <f t="shared" ca="1" si="174"/>
        <v>#NAME?</v>
      </c>
      <c r="AR384" s="222" t="e">
        <f t="shared" ca="1" si="174"/>
        <v>#NAME?</v>
      </c>
      <c r="AS384" s="222" t="e">
        <f t="shared" ca="1" si="174"/>
        <v>#NAME?</v>
      </c>
      <c r="AT384" s="222" t="e">
        <f t="shared" ca="1" si="174"/>
        <v>#NAME?</v>
      </c>
      <c r="AU384" s="222" t="e">
        <f t="shared" ca="1" si="174"/>
        <v>#NAME?</v>
      </c>
      <c r="AX384" s="305"/>
      <c r="AZ384" s="298" t="s">
        <v>10968</v>
      </c>
      <c r="BB384" s="244" t="e">
        <f t="shared" ca="1" si="160"/>
        <v>#NAME?</v>
      </c>
      <c r="BC384" s="244" t="e">
        <f t="shared" ca="1" si="160"/>
        <v>#NAME?</v>
      </c>
      <c r="BD384" s="244" t="e">
        <f t="shared" ca="1" si="160"/>
        <v>#NAME?</v>
      </c>
      <c r="BE384" s="244" t="e">
        <f t="shared" ca="1" si="160"/>
        <v>#NAME?</v>
      </c>
      <c r="BF384" s="244" t="e">
        <f t="shared" ca="1" si="169"/>
        <v>#NAME?</v>
      </c>
      <c r="BG384" s="244" t="e">
        <f t="shared" ca="1" si="169"/>
        <v>#NAME?</v>
      </c>
      <c r="BH384" s="244" t="e">
        <f t="shared" ca="1" si="169"/>
        <v>#NAME?</v>
      </c>
      <c r="BI384" s="244" t="e">
        <f t="shared" ca="1" si="169"/>
        <v>#NAME?</v>
      </c>
      <c r="BJ384" s="244" t="e">
        <f t="shared" ca="1" si="169"/>
        <v>#NAME?</v>
      </c>
      <c r="BK384" s="244" t="e">
        <f t="shared" ca="1" si="169"/>
        <v>#NAME?</v>
      </c>
      <c r="BL384" s="244" t="e">
        <f t="shared" ca="1" si="169"/>
        <v>#NAME?</v>
      </c>
      <c r="BM384" s="244" t="e">
        <f t="shared" ca="1" si="169"/>
        <v>#NAME?</v>
      </c>
      <c r="BN384" s="244" t="e">
        <f t="shared" ca="1" si="169"/>
        <v>#NAME?</v>
      </c>
      <c r="BO384" s="244" t="e">
        <f t="shared" ca="1" si="169"/>
        <v>#NAME?</v>
      </c>
      <c r="BP384" s="244" t="e">
        <f t="shared" ca="1" si="164"/>
        <v>#NAME?</v>
      </c>
      <c r="BQ384" s="244" t="e">
        <f t="shared" ca="1" si="164"/>
        <v>#NAME?</v>
      </c>
      <c r="BR384" s="244" t="e">
        <f t="shared" ca="1" si="164"/>
        <v>#NAME?</v>
      </c>
      <c r="BS384" s="244" t="e">
        <f t="shared" ca="1" si="164"/>
        <v>#NAME?</v>
      </c>
      <c r="BV384" s="305"/>
      <c r="BX384" s="298" t="s">
        <v>10968</v>
      </c>
      <c r="BZ384" s="244" t="e">
        <f t="shared" ca="1" si="172"/>
        <v>#NAME?</v>
      </c>
      <c r="CA384" s="244" t="e">
        <f t="shared" ca="1" si="172"/>
        <v>#NAME?</v>
      </c>
      <c r="CB384" s="244" t="e">
        <f t="shared" ca="1" si="172"/>
        <v>#NAME?</v>
      </c>
      <c r="CC384" s="244" t="e">
        <f t="shared" ca="1" si="172"/>
        <v>#NAME?</v>
      </c>
      <c r="CD384" s="244" t="e">
        <f t="shared" ca="1" si="172"/>
        <v>#NAME?</v>
      </c>
      <c r="CE384" s="244" t="e">
        <f t="shared" ca="1" si="172"/>
        <v>#NAME?</v>
      </c>
      <c r="CF384" s="244" t="e">
        <f t="shared" ca="1" si="172"/>
        <v>#NAME?</v>
      </c>
      <c r="CG384" s="244" t="e">
        <f t="shared" ca="1" si="172"/>
        <v>#NAME?</v>
      </c>
      <c r="CH384" s="244" t="e">
        <f t="shared" ca="1" si="170"/>
        <v>#NAME?</v>
      </c>
      <c r="CI384" s="244" t="e">
        <f t="shared" ca="1" si="170"/>
        <v>#NAME?</v>
      </c>
      <c r="CJ384" s="244" t="e">
        <f t="shared" ca="1" si="170"/>
        <v>#NAME?</v>
      </c>
      <c r="CK384" s="244" t="e">
        <f t="shared" ca="1" si="170"/>
        <v>#NAME?</v>
      </c>
      <c r="CL384" s="244" t="e">
        <f t="shared" ca="1" si="170"/>
        <v>#NAME?</v>
      </c>
      <c r="CM384" s="244" t="e">
        <f t="shared" ca="1" si="176"/>
        <v>#NAME?</v>
      </c>
      <c r="CN384" s="244" t="e">
        <f t="shared" ca="1" si="176"/>
        <v>#NAME?</v>
      </c>
      <c r="CO384" s="244" t="e">
        <f t="shared" ca="1" si="176"/>
        <v>#NAME?</v>
      </c>
      <c r="CP384" s="244" t="e">
        <f t="shared" ca="1" si="176"/>
        <v>#NAME?</v>
      </c>
      <c r="CQ384" s="244" t="e">
        <f t="shared" ca="1" si="176"/>
        <v>#NAME?</v>
      </c>
      <c r="CT384" s="305"/>
      <c r="CV384" s="298" t="s">
        <v>10968</v>
      </c>
      <c r="CX384" s="244" t="e">
        <f t="shared" ca="1" si="173"/>
        <v>#NAME?</v>
      </c>
      <c r="CY384" s="244" t="e">
        <f t="shared" ca="1" si="173"/>
        <v>#NAME?</v>
      </c>
      <c r="CZ384" s="244" t="e">
        <f t="shared" ca="1" si="173"/>
        <v>#NAME?</v>
      </c>
      <c r="DA384" s="244" t="e">
        <f t="shared" ca="1" si="173"/>
        <v>#NAME?</v>
      </c>
      <c r="DB384" s="244" t="e">
        <f t="shared" ca="1" si="173"/>
        <v>#NAME?</v>
      </c>
      <c r="DC384" s="244" t="e">
        <f t="shared" ca="1" si="173"/>
        <v>#NAME?</v>
      </c>
      <c r="DD384" s="244" t="e">
        <f t="shared" ca="1" si="173"/>
        <v>#NAME?</v>
      </c>
      <c r="DE384" s="244" t="e">
        <f t="shared" ca="1" si="173"/>
        <v>#NAME?</v>
      </c>
      <c r="DF384" s="244" t="e">
        <f t="shared" ca="1" si="171"/>
        <v>#NAME?</v>
      </c>
      <c r="DG384" s="244" t="e">
        <f t="shared" ca="1" si="171"/>
        <v>#NAME?</v>
      </c>
      <c r="DH384" s="244" t="e">
        <f t="shared" ca="1" si="171"/>
        <v>#NAME?</v>
      </c>
      <c r="DI384" s="244" t="e">
        <f t="shared" ca="1" si="171"/>
        <v>#NAME?</v>
      </c>
      <c r="DJ384" s="244" t="e">
        <f t="shared" ca="1" si="171"/>
        <v>#NAME?</v>
      </c>
      <c r="DK384" s="244" t="e">
        <f t="shared" ca="1" si="177"/>
        <v>#NAME?</v>
      </c>
      <c r="DL384" s="244" t="e">
        <f t="shared" ca="1" si="177"/>
        <v>#NAME?</v>
      </c>
      <c r="DM384" s="244" t="e">
        <f t="shared" ca="1" si="177"/>
        <v>#NAME?</v>
      </c>
      <c r="DN384" s="244" t="e">
        <f t="shared" ca="1" si="177"/>
        <v>#NAME?</v>
      </c>
      <c r="DO384" s="244" t="e">
        <f t="shared" ca="1" si="177"/>
        <v>#NAME?</v>
      </c>
    </row>
    <row r="385" spans="2:119" ht="16.5" thickBot="1">
      <c r="B385" s="305"/>
      <c r="C385" s="297">
        <f t="shared" si="180"/>
        <v>94.693448604410349</v>
      </c>
      <c r="D385" s="298" t="s">
        <v>10979</v>
      </c>
      <c r="E385" s="293">
        <f t="shared" si="179"/>
        <v>134.65224816260616</v>
      </c>
      <c r="F385" s="221">
        <f t="shared" si="167"/>
        <v>341.87682615508243</v>
      </c>
      <c r="G385" s="221">
        <f t="shared" si="167"/>
        <v>341.50001752324238</v>
      </c>
      <c r="H385" s="221">
        <f t="shared" si="178"/>
        <v>341.12485387814183</v>
      </c>
      <c r="I385" s="221">
        <f t="shared" si="178"/>
        <v>340.61167409903982</v>
      </c>
      <c r="J385" s="221">
        <f t="shared" si="178"/>
        <v>340.10156608543781</v>
      </c>
      <c r="K385" s="221">
        <f t="shared" si="178"/>
        <v>339.5945079153779</v>
      </c>
      <c r="L385" s="221">
        <f t="shared" si="178"/>
        <v>338.90794073741415</v>
      </c>
      <c r="M385" s="221">
        <f t="shared" si="178"/>
        <v>338.04628701484114</v>
      </c>
      <c r="N385" s="221">
        <f t="shared" si="178"/>
        <v>337.19347048587434</v>
      </c>
      <c r="O385" s="221">
        <f t="shared" si="178"/>
        <v>335.86464888862355</v>
      </c>
      <c r="P385" s="221">
        <f t="shared" si="178"/>
        <v>334.55717279315854</v>
      </c>
      <c r="Q385" s="221">
        <f t="shared" si="178"/>
        <v>332.59290264921765</v>
      </c>
      <c r="R385" s="221">
        <f t="shared" si="178"/>
        <v>329.93921456750695</v>
      </c>
      <c r="S385" s="221">
        <f t="shared" si="178"/>
        <v>327.37435445272195</v>
      </c>
      <c r="T385" s="221">
        <f t="shared" si="178"/>
        <v>324.25006277170849</v>
      </c>
      <c r="U385" s="221">
        <f t="shared" si="178"/>
        <v>320.28521078094968</v>
      </c>
      <c r="V385" s="221">
        <f t="shared" si="178"/>
        <v>300.39568029481745</v>
      </c>
      <c r="W385" s="221">
        <f t="shared" si="162"/>
        <v>274.34569676701653</v>
      </c>
      <c r="Z385" s="305"/>
      <c r="AA385" s="294">
        <f t="shared" si="175"/>
        <v>0.1215</v>
      </c>
      <c r="AB385" s="298" t="s">
        <v>10979</v>
      </c>
      <c r="AC385" s="295">
        <v>9.0300000000000005E-2</v>
      </c>
      <c r="AD385" s="222" t="e">
        <f t="shared" ca="1" si="165"/>
        <v>#NAME?</v>
      </c>
      <c r="AE385" s="222" t="e">
        <f t="shared" ca="1" si="165"/>
        <v>#NAME?</v>
      </c>
      <c r="AF385" s="222" t="e">
        <f t="shared" ca="1" si="165"/>
        <v>#NAME?</v>
      </c>
      <c r="AG385" s="222" t="e">
        <f t="shared" ca="1" si="163"/>
        <v>#NAME?</v>
      </c>
      <c r="AH385" s="222" t="e">
        <f t="shared" ca="1" si="163"/>
        <v>#NAME?</v>
      </c>
      <c r="AI385" s="222" t="e">
        <f t="shared" ca="1" si="163"/>
        <v>#NAME?</v>
      </c>
      <c r="AJ385" s="222" t="e">
        <f t="shared" ca="1" si="163"/>
        <v>#NAME?</v>
      </c>
      <c r="AK385" s="222" t="e">
        <f t="shared" ca="1" si="163"/>
        <v>#NAME?</v>
      </c>
      <c r="AL385" s="222" t="e">
        <f t="shared" ca="1" si="174"/>
        <v>#NAME?</v>
      </c>
      <c r="AM385" s="222" t="e">
        <f t="shared" ca="1" si="174"/>
        <v>#NAME?</v>
      </c>
      <c r="AN385" s="222" t="e">
        <f t="shared" ca="1" si="174"/>
        <v>#NAME?</v>
      </c>
      <c r="AO385" s="222" t="e">
        <f t="shared" ca="1" si="174"/>
        <v>#NAME?</v>
      </c>
      <c r="AP385" s="222" t="e">
        <f t="shared" ca="1" si="174"/>
        <v>#NAME?</v>
      </c>
      <c r="AQ385" s="222" t="e">
        <f t="shared" ca="1" si="174"/>
        <v>#NAME?</v>
      </c>
      <c r="AR385" s="222" t="e">
        <f t="shared" ca="1" si="174"/>
        <v>#NAME?</v>
      </c>
      <c r="AS385" s="222" t="e">
        <f t="shared" ca="1" si="174"/>
        <v>#NAME?</v>
      </c>
      <c r="AT385" s="222" t="e">
        <f t="shared" ca="1" si="174"/>
        <v>#NAME?</v>
      </c>
      <c r="AU385" s="222" t="e">
        <f t="shared" ca="1" si="174"/>
        <v>#NAME?</v>
      </c>
      <c r="AX385" s="305"/>
      <c r="AZ385" s="298" t="s">
        <v>10979</v>
      </c>
      <c r="BB385" s="244" t="e">
        <f t="shared" ca="1" si="160"/>
        <v>#NAME?</v>
      </c>
      <c r="BC385" s="244" t="e">
        <f t="shared" ca="1" si="160"/>
        <v>#NAME?</v>
      </c>
      <c r="BD385" s="244" t="e">
        <f t="shared" ca="1" si="160"/>
        <v>#NAME?</v>
      </c>
      <c r="BE385" s="244" t="e">
        <f t="shared" ca="1" si="160"/>
        <v>#NAME?</v>
      </c>
      <c r="BF385" s="244" t="e">
        <f t="shared" ca="1" si="169"/>
        <v>#NAME?</v>
      </c>
      <c r="BG385" s="244" t="e">
        <f t="shared" ca="1" si="169"/>
        <v>#NAME?</v>
      </c>
      <c r="BH385" s="244" t="e">
        <f t="shared" ca="1" si="169"/>
        <v>#NAME?</v>
      </c>
      <c r="BI385" s="244" t="e">
        <f t="shared" ca="1" si="169"/>
        <v>#NAME?</v>
      </c>
      <c r="BJ385" s="244" t="e">
        <f t="shared" ca="1" si="169"/>
        <v>#NAME?</v>
      </c>
      <c r="BK385" s="244" t="e">
        <f t="shared" ref="BK385:BO448" ca="1" si="181">AM385*O385</f>
        <v>#NAME?</v>
      </c>
      <c r="BL385" s="244" t="e">
        <f t="shared" ca="1" si="181"/>
        <v>#NAME?</v>
      </c>
      <c r="BM385" s="244" t="e">
        <f t="shared" ca="1" si="181"/>
        <v>#NAME?</v>
      </c>
      <c r="BN385" s="244" t="e">
        <f t="shared" ca="1" si="181"/>
        <v>#NAME?</v>
      </c>
      <c r="BO385" s="244" t="e">
        <f t="shared" ca="1" si="181"/>
        <v>#NAME?</v>
      </c>
      <c r="BP385" s="244" t="e">
        <f t="shared" ca="1" si="164"/>
        <v>#NAME?</v>
      </c>
      <c r="BQ385" s="244" t="e">
        <f t="shared" ca="1" si="164"/>
        <v>#NAME?</v>
      </c>
      <c r="BR385" s="244" t="e">
        <f t="shared" ca="1" si="164"/>
        <v>#NAME?</v>
      </c>
      <c r="BS385" s="244" t="e">
        <f t="shared" ca="1" si="164"/>
        <v>#NAME?</v>
      </c>
      <c r="BV385" s="305"/>
      <c r="BX385" s="298" t="s">
        <v>10979</v>
      </c>
      <c r="BZ385" s="244" t="e">
        <f t="shared" ca="1" si="172"/>
        <v>#NAME?</v>
      </c>
      <c r="CA385" s="244" t="e">
        <f t="shared" ca="1" si="172"/>
        <v>#NAME?</v>
      </c>
      <c r="CB385" s="244" t="e">
        <f t="shared" ca="1" si="172"/>
        <v>#NAME?</v>
      </c>
      <c r="CC385" s="244" t="e">
        <f t="shared" ca="1" si="172"/>
        <v>#NAME?</v>
      </c>
      <c r="CD385" s="244" t="e">
        <f t="shared" ca="1" si="172"/>
        <v>#NAME?</v>
      </c>
      <c r="CE385" s="244" t="e">
        <f t="shared" ca="1" si="172"/>
        <v>#NAME?</v>
      </c>
      <c r="CF385" s="244" t="e">
        <f t="shared" ca="1" si="172"/>
        <v>#NAME?</v>
      </c>
      <c r="CG385" s="244" t="e">
        <f t="shared" ca="1" si="172"/>
        <v>#NAME?</v>
      </c>
      <c r="CH385" s="244" t="e">
        <f t="shared" ca="1" si="170"/>
        <v>#NAME?</v>
      </c>
      <c r="CI385" s="244" t="e">
        <f t="shared" ca="1" si="170"/>
        <v>#NAME?</v>
      </c>
      <c r="CJ385" s="244" t="e">
        <f t="shared" ca="1" si="170"/>
        <v>#NAME?</v>
      </c>
      <c r="CK385" s="244" t="e">
        <f t="shared" ca="1" si="170"/>
        <v>#NAME?</v>
      </c>
      <c r="CL385" s="244" t="e">
        <f t="shared" ca="1" si="170"/>
        <v>#NAME?</v>
      </c>
      <c r="CM385" s="244" t="e">
        <f t="shared" ca="1" si="176"/>
        <v>#NAME?</v>
      </c>
      <c r="CN385" s="244" t="e">
        <f t="shared" ca="1" si="176"/>
        <v>#NAME?</v>
      </c>
      <c r="CO385" s="244" t="e">
        <f t="shared" ca="1" si="176"/>
        <v>#NAME?</v>
      </c>
      <c r="CP385" s="244" t="e">
        <f t="shared" ca="1" si="176"/>
        <v>#NAME?</v>
      </c>
      <c r="CQ385" s="244" t="e">
        <f t="shared" ca="1" si="176"/>
        <v>#NAME?</v>
      </c>
      <c r="CT385" s="305"/>
      <c r="CV385" s="298" t="s">
        <v>10979</v>
      </c>
      <c r="CX385" s="244" t="e">
        <f t="shared" ca="1" si="173"/>
        <v>#NAME?</v>
      </c>
      <c r="CY385" s="244" t="e">
        <f t="shared" ca="1" si="173"/>
        <v>#NAME?</v>
      </c>
      <c r="CZ385" s="244" t="e">
        <f t="shared" ca="1" si="173"/>
        <v>#NAME?</v>
      </c>
      <c r="DA385" s="244" t="e">
        <f t="shared" ca="1" si="173"/>
        <v>#NAME?</v>
      </c>
      <c r="DB385" s="244" t="e">
        <f t="shared" ca="1" si="173"/>
        <v>#NAME?</v>
      </c>
      <c r="DC385" s="244" t="e">
        <f t="shared" ca="1" si="173"/>
        <v>#NAME?</v>
      </c>
      <c r="DD385" s="244" t="e">
        <f t="shared" ca="1" si="173"/>
        <v>#NAME?</v>
      </c>
      <c r="DE385" s="244" t="e">
        <f t="shared" ca="1" si="173"/>
        <v>#NAME?</v>
      </c>
      <c r="DF385" s="244" t="e">
        <f t="shared" ca="1" si="171"/>
        <v>#NAME?</v>
      </c>
      <c r="DG385" s="244" t="e">
        <f t="shared" ca="1" si="171"/>
        <v>#NAME?</v>
      </c>
      <c r="DH385" s="244" t="e">
        <f t="shared" ca="1" si="171"/>
        <v>#NAME?</v>
      </c>
      <c r="DI385" s="244" t="e">
        <f t="shared" ca="1" si="171"/>
        <v>#NAME?</v>
      </c>
      <c r="DJ385" s="244" t="e">
        <f t="shared" ca="1" si="171"/>
        <v>#NAME?</v>
      </c>
      <c r="DK385" s="244" t="e">
        <f t="shared" ca="1" si="177"/>
        <v>#NAME?</v>
      </c>
      <c r="DL385" s="244" t="e">
        <f t="shared" ca="1" si="177"/>
        <v>#NAME?</v>
      </c>
      <c r="DM385" s="244" t="e">
        <f t="shared" ca="1" si="177"/>
        <v>#NAME?</v>
      </c>
      <c r="DN385" s="244" t="e">
        <f t="shared" ca="1" si="177"/>
        <v>#NAME?</v>
      </c>
      <c r="DO385" s="244" t="e">
        <f t="shared" ca="1" si="177"/>
        <v>#NAME?</v>
      </c>
    </row>
    <row r="386" spans="2:119" ht="16.5" thickBot="1">
      <c r="B386" s="305"/>
      <c r="C386" s="297">
        <f t="shared" si="180"/>
        <v>94.693448604410349</v>
      </c>
      <c r="D386" s="298" t="s">
        <v>10981</v>
      </c>
      <c r="E386" s="293">
        <f t="shared" si="179"/>
        <v>132.93752172617147</v>
      </c>
      <c r="F386" s="221">
        <f t="shared" si="167"/>
        <v>340.16209971864771</v>
      </c>
      <c r="G386" s="221">
        <f t="shared" si="167"/>
        <v>339.78529108680766</v>
      </c>
      <c r="H386" s="221">
        <f t="shared" si="178"/>
        <v>339.41012744170712</v>
      </c>
      <c r="I386" s="221">
        <f t="shared" si="178"/>
        <v>338.89694766260516</v>
      </c>
      <c r="J386" s="221">
        <f t="shared" si="178"/>
        <v>338.38683964900315</v>
      </c>
      <c r="K386" s="221">
        <f t="shared" si="178"/>
        <v>337.87978147894319</v>
      </c>
      <c r="L386" s="221">
        <f t="shared" si="178"/>
        <v>337.19321430097943</v>
      </c>
      <c r="M386" s="221">
        <f t="shared" si="178"/>
        <v>336.33156057840642</v>
      </c>
      <c r="N386" s="221">
        <f t="shared" si="178"/>
        <v>335.47874404943968</v>
      </c>
      <c r="O386" s="221">
        <f t="shared" si="178"/>
        <v>334.14992245218889</v>
      </c>
      <c r="P386" s="221">
        <f t="shared" si="178"/>
        <v>332.84244635672383</v>
      </c>
      <c r="Q386" s="221">
        <f t="shared" si="178"/>
        <v>330.87817621278293</v>
      </c>
      <c r="R386" s="221">
        <f t="shared" si="178"/>
        <v>328.22448813107223</v>
      </c>
      <c r="S386" s="221">
        <f t="shared" si="178"/>
        <v>325.65962801628729</v>
      </c>
      <c r="T386" s="221">
        <f t="shared" si="178"/>
        <v>322.53533633527383</v>
      </c>
      <c r="U386" s="221">
        <f t="shared" si="178"/>
        <v>318.57048434451497</v>
      </c>
      <c r="V386" s="221">
        <f t="shared" si="178"/>
        <v>298.68095385838274</v>
      </c>
      <c r="W386" s="221">
        <f t="shared" si="162"/>
        <v>272.63097033058182</v>
      </c>
      <c r="Z386" s="305"/>
      <c r="AA386" s="294">
        <f t="shared" si="175"/>
        <v>0.1215</v>
      </c>
      <c r="AB386" s="298" t="s">
        <v>10981</v>
      </c>
      <c r="AC386" s="295">
        <v>0.72870000000000001</v>
      </c>
      <c r="AD386" s="222" t="e">
        <f t="shared" ca="1" si="165"/>
        <v>#NAME?</v>
      </c>
      <c r="AE386" s="222" t="e">
        <f t="shared" ca="1" si="165"/>
        <v>#NAME?</v>
      </c>
      <c r="AF386" s="222" t="e">
        <f t="shared" ca="1" si="165"/>
        <v>#NAME?</v>
      </c>
      <c r="AG386" s="222" t="e">
        <f t="shared" ca="1" si="163"/>
        <v>#NAME?</v>
      </c>
      <c r="AH386" s="222" t="e">
        <f t="shared" ca="1" si="163"/>
        <v>#NAME?</v>
      </c>
      <c r="AI386" s="222" t="e">
        <f t="shared" ca="1" si="163"/>
        <v>#NAME?</v>
      </c>
      <c r="AJ386" s="222" t="e">
        <f t="shared" ca="1" si="163"/>
        <v>#NAME?</v>
      </c>
      <c r="AK386" s="222" t="e">
        <f t="shared" ca="1" si="163"/>
        <v>#NAME?</v>
      </c>
      <c r="AL386" s="222" t="e">
        <f t="shared" ca="1" si="174"/>
        <v>#NAME?</v>
      </c>
      <c r="AM386" s="222" t="e">
        <f t="shared" ca="1" si="174"/>
        <v>#NAME?</v>
      </c>
      <c r="AN386" s="222" t="e">
        <f t="shared" ca="1" si="174"/>
        <v>#NAME?</v>
      </c>
      <c r="AO386" s="222" t="e">
        <f t="shared" ca="1" si="174"/>
        <v>#NAME?</v>
      </c>
      <c r="AP386" s="222" t="e">
        <f t="shared" ca="1" si="174"/>
        <v>#NAME?</v>
      </c>
      <c r="AQ386" s="222" t="e">
        <f t="shared" ca="1" si="174"/>
        <v>#NAME?</v>
      </c>
      <c r="AR386" s="222" t="e">
        <f t="shared" ca="1" si="174"/>
        <v>#NAME?</v>
      </c>
      <c r="AS386" s="222" t="e">
        <f t="shared" ca="1" si="174"/>
        <v>#NAME?</v>
      </c>
      <c r="AT386" s="222" t="e">
        <f t="shared" ca="1" si="174"/>
        <v>#NAME?</v>
      </c>
      <c r="AU386" s="222" t="e">
        <f t="shared" ca="1" si="174"/>
        <v>#NAME?</v>
      </c>
      <c r="AX386" s="305"/>
      <c r="AZ386" s="298" t="s">
        <v>10981</v>
      </c>
      <c r="BB386" s="244" t="e">
        <f t="shared" ca="1" si="160"/>
        <v>#NAME?</v>
      </c>
      <c r="BC386" s="244" t="e">
        <f t="shared" ca="1" si="160"/>
        <v>#NAME?</v>
      </c>
      <c r="BD386" s="244" t="e">
        <f t="shared" ca="1" si="160"/>
        <v>#NAME?</v>
      </c>
      <c r="BE386" s="244" t="e">
        <f t="shared" ca="1" si="160"/>
        <v>#NAME?</v>
      </c>
      <c r="BF386" s="244" t="e">
        <f t="shared" ca="1" si="160"/>
        <v>#NAME?</v>
      </c>
      <c r="BG386" s="244" t="e">
        <f t="shared" ca="1" si="160"/>
        <v>#NAME?</v>
      </c>
      <c r="BH386" s="244" t="e">
        <f t="shared" ca="1" si="160"/>
        <v>#NAME?</v>
      </c>
      <c r="BI386" s="244" t="e">
        <f t="shared" ca="1" si="160"/>
        <v>#NAME?</v>
      </c>
      <c r="BJ386" s="244" t="e">
        <f t="shared" ca="1" si="160"/>
        <v>#NAME?</v>
      </c>
      <c r="BK386" s="244" t="e">
        <f t="shared" ca="1" si="181"/>
        <v>#NAME?</v>
      </c>
      <c r="BL386" s="244" t="e">
        <f t="shared" ca="1" si="181"/>
        <v>#NAME?</v>
      </c>
      <c r="BM386" s="244" t="e">
        <f t="shared" ca="1" si="181"/>
        <v>#NAME?</v>
      </c>
      <c r="BN386" s="244" t="e">
        <f t="shared" ca="1" si="181"/>
        <v>#NAME?</v>
      </c>
      <c r="BO386" s="244" t="e">
        <f t="shared" ca="1" si="181"/>
        <v>#NAME?</v>
      </c>
      <c r="BP386" s="244" t="e">
        <f t="shared" ca="1" si="164"/>
        <v>#NAME?</v>
      </c>
      <c r="BQ386" s="244" t="e">
        <f t="shared" ca="1" si="164"/>
        <v>#NAME?</v>
      </c>
      <c r="BR386" s="244" t="e">
        <f t="shared" ca="1" si="164"/>
        <v>#NAME?</v>
      </c>
      <c r="BS386" s="244" t="e">
        <f t="shared" ca="1" si="164"/>
        <v>#NAME?</v>
      </c>
      <c r="BV386" s="305"/>
      <c r="BX386" s="298" t="s">
        <v>10981</v>
      </c>
      <c r="BZ386" s="244" t="e">
        <f t="shared" ca="1" si="172"/>
        <v>#NAME?</v>
      </c>
      <c r="CA386" s="244" t="e">
        <f t="shared" ca="1" si="172"/>
        <v>#NAME?</v>
      </c>
      <c r="CB386" s="244" t="e">
        <f t="shared" ca="1" si="172"/>
        <v>#NAME?</v>
      </c>
      <c r="CC386" s="244" t="e">
        <f t="shared" ca="1" si="172"/>
        <v>#NAME?</v>
      </c>
      <c r="CD386" s="244" t="e">
        <f t="shared" ca="1" si="172"/>
        <v>#NAME?</v>
      </c>
      <c r="CE386" s="244" t="e">
        <f t="shared" ca="1" si="172"/>
        <v>#NAME?</v>
      </c>
      <c r="CF386" s="244" t="e">
        <f t="shared" ca="1" si="172"/>
        <v>#NAME?</v>
      </c>
      <c r="CG386" s="244" t="e">
        <f t="shared" ca="1" si="172"/>
        <v>#NAME?</v>
      </c>
      <c r="CH386" s="244" t="e">
        <f t="shared" ca="1" si="170"/>
        <v>#NAME?</v>
      </c>
      <c r="CI386" s="244" t="e">
        <f t="shared" ca="1" si="170"/>
        <v>#NAME?</v>
      </c>
      <c r="CJ386" s="244" t="e">
        <f t="shared" ca="1" si="170"/>
        <v>#NAME?</v>
      </c>
      <c r="CK386" s="244" t="e">
        <f t="shared" ca="1" si="170"/>
        <v>#NAME?</v>
      </c>
      <c r="CL386" s="244" t="e">
        <f t="shared" ca="1" si="170"/>
        <v>#NAME?</v>
      </c>
      <c r="CM386" s="244" t="e">
        <f t="shared" ca="1" si="176"/>
        <v>#NAME?</v>
      </c>
      <c r="CN386" s="244" t="e">
        <f t="shared" ca="1" si="176"/>
        <v>#NAME?</v>
      </c>
      <c r="CO386" s="244" t="e">
        <f t="shared" ca="1" si="176"/>
        <v>#NAME?</v>
      </c>
      <c r="CP386" s="244" t="e">
        <f t="shared" ca="1" si="176"/>
        <v>#NAME?</v>
      </c>
      <c r="CQ386" s="244" t="e">
        <f t="shared" ca="1" si="176"/>
        <v>#NAME?</v>
      </c>
      <c r="CT386" s="305"/>
      <c r="CV386" s="298" t="s">
        <v>10981</v>
      </c>
      <c r="CX386" s="244" t="e">
        <f t="shared" ca="1" si="173"/>
        <v>#NAME?</v>
      </c>
      <c r="CY386" s="244" t="e">
        <f t="shared" ca="1" si="173"/>
        <v>#NAME?</v>
      </c>
      <c r="CZ386" s="244" t="e">
        <f t="shared" ca="1" si="173"/>
        <v>#NAME?</v>
      </c>
      <c r="DA386" s="244" t="e">
        <f t="shared" ca="1" si="173"/>
        <v>#NAME?</v>
      </c>
      <c r="DB386" s="244" t="e">
        <f t="shared" ca="1" si="173"/>
        <v>#NAME?</v>
      </c>
      <c r="DC386" s="244" t="e">
        <f t="shared" ca="1" si="173"/>
        <v>#NAME?</v>
      </c>
      <c r="DD386" s="244" t="e">
        <f t="shared" ca="1" si="173"/>
        <v>#NAME?</v>
      </c>
      <c r="DE386" s="244" t="e">
        <f t="shared" ca="1" si="173"/>
        <v>#NAME?</v>
      </c>
      <c r="DF386" s="244" t="e">
        <f t="shared" ca="1" si="171"/>
        <v>#NAME?</v>
      </c>
      <c r="DG386" s="244" t="e">
        <f t="shared" ca="1" si="171"/>
        <v>#NAME?</v>
      </c>
      <c r="DH386" s="244" t="e">
        <f t="shared" ca="1" si="171"/>
        <v>#NAME?</v>
      </c>
      <c r="DI386" s="244" t="e">
        <f t="shared" ca="1" si="171"/>
        <v>#NAME?</v>
      </c>
      <c r="DJ386" s="244" t="e">
        <f t="shared" ca="1" si="171"/>
        <v>#NAME?</v>
      </c>
      <c r="DK386" s="244" t="e">
        <f t="shared" ca="1" si="177"/>
        <v>#NAME?</v>
      </c>
      <c r="DL386" s="244" t="e">
        <f t="shared" ca="1" si="177"/>
        <v>#NAME?</v>
      </c>
      <c r="DM386" s="244" t="e">
        <f t="shared" ca="1" si="177"/>
        <v>#NAME?</v>
      </c>
      <c r="DN386" s="244" t="e">
        <f t="shared" ca="1" si="177"/>
        <v>#NAME?</v>
      </c>
      <c r="DO386" s="244" t="e">
        <f t="shared" ca="1" si="177"/>
        <v>#NAME?</v>
      </c>
    </row>
    <row r="387" spans="2:119" ht="16.5" thickBot="1">
      <c r="B387" s="305"/>
      <c r="C387" s="297">
        <f t="shared" si="180"/>
        <v>94.693448604410349</v>
      </c>
      <c r="D387" s="298" t="s">
        <v>10992</v>
      </c>
      <c r="E387" s="293">
        <f t="shared" si="179"/>
        <v>131.25131843450137</v>
      </c>
      <c r="F387" s="221">
        <f t="shared" si="167"/>
        <v>338.47589642697767</v>
      </c>
      <c r="G387" s="221">
        <f t="shared" si="167"/>
        <v>338.09908779513756</v>
      </c>
      <c r="H387" s="221">
        <f t="shared" si="178"/>
        <v>337.72392415003708</v>
      </c>
      <c r="I387" s="221">
        <f t="shared" si="178"/>
        <v>337.210744370935</v>
      </c>
      <c r="J387" s="221">
        <f t="shared" si="178"/>
        <v>336.700636357333</v>
      </c>
      <c r="K387" s="221">
        <f t="shared" si="178"/>
        <v>336.19357818727315</v>
      </c>
      <c r="L387" s="221">
        <f t="shared" si="178"/>
        <v>335.50701100930939</v>
      </c>
      <c r="M387" s="221">
        <f t="shared" si="178"/>
        <v>334.64535728673633</v>
      </c>
      <c r="N387" s="221">
        <f t="shared" si="178"/>
        <v>333.79254075776953</v>
      </c>
      <c r="O387" s="221">
        <f t="shared" si="178"/>
        <v>332.46371916051874</v>
      </c>
      <c r="P387" s="221">
        <f t="shared" si="178"/>
        <v>331.15624306505379</v>
      </c>
      <c r="Q387" s="221">
        <f t="shared" si="178"/>
        <v>329.19197292111289</v>
      </c>
      <c r="R387" s="221">
        <f t="shared" si="178"/>
        <v>326.53828483940219</v>
      </c>
      <c r="S387" s="221">
        <f t="shared" si="178"/>
        <v>323.97342472461719</v>
      </c>
      <c r="T387" s="221">
        <f t="shared" si="178"/>
        <v>320.84913304360373</v>
      </c>
      <c r="U387" s="221">
        <f t="shared" si="178"/>
        <v>316.88428105284493</v>
      </c>
      <c r="V387" s="221">
        <f t="shared" si="178"/>
        <v>296.99475056671264</v>
      </c>
      <c r="W387" s="221">
        <f t="shared" si="162"/>
        <v>270.94476703891172</v>
      </c>
      <c r="Z387" s="305"/>
      <c r="AA387" s="294">
        <f t="shared" si="175"/>
        <v>0.1215</v>
      </c>
      <c r="AB387" s="298" t="s">
        <v>10992</v>
      </c>
      <c r="AC387" s="295">
        <v>5.57E-2</v>
      </c>
      <c r="AD387" s="222" t="e">
        <f t="shared" ca="1" si="165"/>
        <v>#NAME?</v>
      </c>
      <c r="AE387" s="222" t="e">
        <f t="shared" ca="1" si="165"/>
        <v>#NAME?</v>
      </c>
      <c r="AF387" s="222" t="e">
        <f t="shared" ca="1" si="165"/>
        <v>#NAME?</v>
      </c>
      <c r="AG387" s="222" t="e">
        <f t="shared" ca="1" si="163"/>
        <v>#NAME?</v>
      </c>
      <c r="AH387" s="222" t="e">
        <f t="shared" ca="1" si="163"/>
        <v>#NAME?</v>
      </c>
      <c r="AI387" s="222" t="e">
        <f t="shared" ca="1" si="163"/>
        <v>#NAME?</v>
      </c>
      <c r="AJ387" s="222" t="e">
        <f t="shared" ca="1" si="163"/>
        <v>#NAME?</v>
      </c>
      <c r="AK387" s="222" t="e">
        <f t="shared" ca="1" si="163"/>
        <v>#NAME?</v>
      </c>
      <c r="AL387" s="222" t="e">
        <f t="shared" ca="1" si="174"/>
        <v>#NAME?</v>
      </c>
      <c r="AM387" s="222" t="e">
        <f t="shared" ca="1" si="174"/>
        <v>#NAME?</v>
      </c>
      <c r="AN387" s="222" t="e">
        <f t="shared" ca="1" si="174"/>
        <v>#NAME?</v>
      </c>
      <c r="AO387" s="222" t="e">
        <f t="shared" ca="1" si="174"/>
        <v>#NAME?</v>
      </c>
      <c r="AP387" s="222" t="e">
        <f t="shared" ca="1" si="174"/>
        <v>#NAME?</v>
      </c>
      <c r="AQ387" s="222" t="e">
        <f t="shared" ca="1" si="174"/>
        <v>#NAME?</v>
      </c>
      <c r="AR387" s="222" t="e">
        <f t="shared" ca="1" si="174"/>
        <v>#NAME?</v>
      </c>
      <c r="AS387" s="222" t="e">
        <f t="shared" ca="1" si="174"/>
        <v>#NAME?</v>
      </c>
      <c r="AT387" s="222" t="e">
        <f t="shared" ca="1" si="174"/>
        <v>#NAME?</v>
      </c>
      <c r="AU387" s="222" t="e">
        <f t="shared" ca="1" si="174"/>
        <v>#NAME?</v>
      </c>
      <c r="AX387" s="305"/>
      <c r="AZ387" s="298" t="s">
        <v>10992</v>
      </c>
      <c r="BB387" s="244" t="e">
        <f t="shared" ca="1" si="160"/>
        <v>#NAME?</v>
      </c>
      <c r="BC387" s="244" t="e">
        <f t="shared" ca="1" si="160"/>
        <v>#NAME?</v>
      </c>
      <c r="BD387" s="244" t="e">
        <f t="shared" ca="1" si="160"/>
        <v>#NAME?</v>
      </c>
      <c r="BE387" s="244" t="e">
        <f t="shared" ca="1" si="160"/>
        <v>#NAME?</v>
      </c>
      <c r="BF387" s="244" t="e">
        <f t="shared" ca="1" si="160"/>
        <v>#NAME?</v>
      </c>
      <c r="BG387" s="244" t="e">
        <f t="shared" ca="1" si="160"/>
        <v>#NAME?</v>
      </c>
      <c r="BH387" s="244" t="e">
        <f t="shared" ca="1" si="160"/>
        <v>#NAME?</v>
      </c>
      <c r="BI387" s="244" t="e">
        <f t="shared" ca="1" si="160"/>
        <v>#NAME?</v>
      </c>
      <c r="BJ387" s="244" t="e">
        <f t="shared" ca="1" si="160"/>
        <v>#NAME?</v>
      </c>
      <c r="BK387" s="244" t="e">
        <f t="shared" ca="1" si="181"/>
        <v>#NAME?</v>
      </c>
      <c r="BL387" s="244" t="e">
        <f t="shared" ca="1" si="181"/>
        <v>#NAME?</v>
      </c>
      <c r="BM387" s="244" t="e">
        <f t="shared" ca="1" si="181"/>
        <v>#NAME?</v>
      </c>
      <c r="BN387" s="244" t="e">
        <f t="shared" ca="1" si="181"/>
        <v>#NAME?</v>
      </c>
      <c r="BO387" s="244" t="e">
        <f t="shared" ca="1" si="181"/>
        <v>#NAME?</v>
      </c>
      <c r="BP387" s="244" t="e">
        <f t="shared" ca="1" si="164"/>
        <v>#NAME?</v>
      </c>
      <c r="BQ387" s="244" t="e">
        <f t="shared" ca="1" si="164"/>
        <v>#NAME?</v>
      </c>
      <c r="BR387" s="244" t="e">
        <f t="shared" ca="1" si="164"/>
        <v>#NAME?</v>
      </c>
      <c r="BS387" s="244" t="e">
        <f t="shared" ca="1" si="164"/>
        <v>#NAME?</v>
      </c>
      <c r="BV387" s="305"/>
      <c r="BX387" s="298" t="s">
        <v>10992</v>
      </c>
      <c r="BZ387" s="244" t="e">
        <f t="shared" ca="1" si="172"/>
        <v>#NAME?</v>
      </c>
      <c r="CA387" s="244" t="e">
        <f t="shared" ca="1" si="172"/>
        <v>#NAME?</v>
      </c>
      <c r="CB387" s="244" t="e">
        <f t="shared" ca="1" si="172"/>
        <v>#NAME?</v>
      </c>
      <c r="CC387" s="244" t="e">
        <f t="shared" ca="1" si="172"/>
        <v>#NAME?</v>
      </c>
      <c r="CD387" s="244" t="e">
        <f t="shared" ca="1" si="172"/>
        <v>#NAME?</v>
      </c>
      <c r="CE387" s="244" t="e">
        <f t="shared" ca="1" si="172"/>
        <v>#NAME?</v>
      </c>
      <c r="CF387" s="244" t="e">
        <f t="shared" ca="1" si="172"/>
        <v>#NAME?</v>
      </c>
      <c r="CG387" s="244" t="e">
        <f t="shared" ca="1" si="172"/>
        <v>#NAME?</v>
      </c>
      <c r="CH387" s="244" t="e">
        <f t="shared" ca="1" si="170"/>
        <v>#NAME?</v>
      </c>
      <c r="CI387" s="244" t="e">
        <f t="shared" ca="1" si="170"/>
        <v>#NAME?</v>
      </c>
      <c r="CJ387" s="244" t="e">
        <f t="shared" ca="1" si="170"/>
        <v>#NAME?</v>
      </c>
      <c r="CK387" s="244" t="e">
        <f t="shared" ca="1" si="170"/>
        <v>#NAME?</v>
      </c>
      <c r="CL387" s="244" t="e">
        <f t="shared" ca="1" si="170"/>
        <v>#NAME?</v>
      </c>
      <c r="CM387" s="244" t="e">
        <f t="shared" ca="1" si="176"/>
        <v>#NAME?</v>
      </c>
      <c r="CN387" s="244" t="e">
        <f t="shared" ca="1" si="176"/>
        <v>#NAME?</v>
      </c>
      <c r="CO387" s="244" t="e">
        <f t="shared" ca="1" si="176"/>
        <v>#NAME?</v>
      </c>
      <c r="CP387" s="244" t="e">
        <f t="shared" ca="1" si="176"/>
        <v>#NAME?</v>
      </c>
      <c r="CQ387" s="244" t="e">
        <f t="shared" ca="1" si="176"/>
        <v>#NAME?</v>
      </c>
      <c r="CT387" s="305"/>
      <c r="CV387" s="298" t="s">
        <v>10992</v>
      </c>
      <c r="CX387" s="244" t="e">
        <f t="shared" ca="1" si="173"/>
        <v>#NAME?</v>
      </c>
      <c r="CY387" s="244" t="e">
        <f t="shared" ca="1" si="173"/>
        <v>#NAME?</v>
      </c>
      <c r="CZ387" s="244" t="e">
        <f t="shared" ca="1" si="173"/>
        <v>#NAME?</v>
      </c>
      <c r="DA387" s="244" t="e">
        <f t="shared" ca="1" si="173"/>
        <v>#NAME?</v>
      </c>
      <c r="DB387" s="244" t="e">
        <f t="shared" ca="1" si="173"/>
        <v>#NAME?</v>
      </c>
      <c r="DC387" s="244" t="e">
        <f t="shared" ca="1" si="173"/>
        <v>#NAME?</v>
      </c>
      <c r="DD387" s="244" t="e">
        <f t="shared" ca="1" si="173"/>
        <v>#NAME?</v>
      </c>
      <c r="DE387" s="244" t="e">
        <f t="shared" ca="1" si="173"/>
        <v>#NAME?</v>
      </c>
      <c r="DF387" s="244" t="e">
        <f t="shared" ca="1" si="171"/>
        <v>#NAME?</v>
      </c>
      <c r="DG387" s="244" t="e">
        <f t="shared" ca="1" si="171"/>
        <v>#NAME?</v>
      </c>
      <c r="DH387" s="244" t="e">
        <f t="shared" ca="1" si="171"/>
        <v>#NAME?</v>
      </c>
      <c r="DI387" s="244" t="e">
        <f t="shared" ca="1" si="171"/>
        <v>#NAME?</v>
      </c>
      <c r="DJ387" s="244" t="e">
        <f t="shared" ca="1" si="171"/>
        <v>#NAME?</v>
      </c>
      <c r="DK387" s="244" t="e">
        <f t="shared" ca="1" si="177"/>
        <v>#NAME?</v>
      </c>
      <c r="DL387" s="244" t="e">
        <f t="shared" ca="1" si="177"/>
        <v>#NAME?</v>
      </c>
      <c r="DM387" s="244" t="e">
        <f t="shared" ca="1" si="177"/>
        <v>#NAME?</v>
      </c>
      <c r="DN387" s="244" t="e">
        <f t="shared" ca="1" si="177"/>
        <v>#NAME?</v>
      </c>
      <c r="DO387" s="244" t="e">
        <f t="shared" ca="1" si="177"/>
        <v>#NAME?</v>
      </c>
    </row>
    <row r="388" spans="2:119" ht="16.5" thickBot="1">
      <c r="B388" s="305"/>
      <c r="C388" s="297">
        <f t="shared" si="180"/>
        <v>94.693448604410349</v>
      </c>
      <c r="D388" s="298" t="s">
        <v>10994</v>
      </c>
      <c r="E388" s="293">
        <f t="shared" si="179"/>
        <v>128.7199154446343</v>
      </c>
      <c r="F388" s="221">
        <f t="shared" si="167"/>
        <v>335.94449343711057</v>
      </c>
      <c r="G388" s="221">
        <f t="shared" si="167"/>
        <v>335.56768480527046</v>
      </c>
      <c r="H388" s="221">
        <f t="shared" si="178"/>
        <v>335.19252116016997</v>
      </c>
      <c r="I388" s="221">
        <f t="shared" si="178"/>
        <v>334.67934138106796</v>
      </c>
      <c r="J388" s="221">
        <f t="shared" si="178"/>
        <v>334.16923336746595</v>
      </c>
      <c r="K388" s="221">
        <f t="shared" si="178"/>
        <v>333.66217519740604</v>
      </c>
      <c r="L388" s="221">
        <f t="shared" si="178"/>
        <v>332.97560801944229</v>
      </c>
      <c r="M388" s="221">
        <f t="shared" si="178"/>
        <v>332.11395429686922</v>
      </c>
      <c r="N388" s="221">
        <f t="shared" si="178"/>
        <v>331.26113776790248</v>
      </c>
      <c r="O388" s="221">
        <f t="shared" si="178"/>
        <v>329.93231617065169</v>
      </c>
      <c r="P388" s="221">
        <f t="shared" si="178"/>
        <v>328.62484007518668</v>
      </c>
      <c r="Q388" s="221">
        <f t="shared" si="178"/>
        <v>326.66056993124579</v>
      </c>
      <c r="R388" s="221">
        <f t="shared" si="178"/>
        <v>324.00688184953509</v>
      </c>
      <c r="S388" s="221">
        <f t="shared" si="178"/>
        <v>321.44202173475014</v>
      </c>
      <c r="T388" s="221">
        <f t="shared" si="178"/>
        <v>318.31773005373668</v>
      </c>
      <c r="U388" s="221">
        <f t="shared" si="178"/>
        <v>314.35287806297782</v>
      </c>
      <c r="V388" s="221">
        <f t="shared" si="178"/>
        <v>294.46334757684554</v>
      </c>
      <c r="W388" s="221">
        <f t="shared" si="162"/>
        <v>268.41336404904462</v>
      </c>
      <c r="Z388" s="305"/>
      <c r="AA388" s="294">
        <f t="shared" si="175"/>
        <v>0.1215</v>
      </c>
      <c r="AB388" s="298" t="s">
        <v>10994</v>
      </c>
      <c r="AC388" s="295">
        <v>2.01E-2</v>
      </c>
      <c r="AD388" s="222" t="e">
        <f t="shared" ca="1" si="165"/>
        <v>#NAME?</v>
      </c>
      <c r="AE388" s="222" t="e">
        <f t="shared" ca="1" si="165"/>
        <v>#NAME?</v>
      </c>
      <c r="AF388" s="222" t="e">
        <f t="shared" ca="1" si="165"/>
        <v>#NAME?</v>
      </c>
      <c r="AG388" s="222" t="e">
        <f t="shared" ca="1" si="163"/>
        <v>#NAME?</v>
      </c>
      <c r="AH388" s="222" t="e">
        <f t="shared" ca="1" si="163"/>
        <v>#NAME?</v>
      </c>
      <c r="AI388" s="222" t="e">
        <f t="shared" ca="1" si="163"/>
        <v>#NAME?</v>
      </c>
      <c r="AJ388" s="222" t="e">
        <f t="shared" ca="1" si="163"/>
        <v>#NAME?</v>
      </c>
      <c r="AK388" s="222" t="e">
        <f t="shared" ca="1" si="163"/>
        <v>#NAME?</v>
      </c>
      <c r="AL388" s="222" t="e">
        <f t="shared" ca="1" si="174"/>
        <v>#NAME?</v>
      </c>
      <c r="AM388" s="222" t="e">
        <f t="shared" ca="1" si="174"/>
        <v>#NAME?</v>
      </c>
      <c r="AN388" s="222" t="e">
        <f t="shared" ca="1" si="174"/>
        <v>#NAME?</v>
      </c>
      <c r="AO388" s="222" t="e">
        <f t="shared" ca="1" si="174"/>
        <v>#NAME?</v>
      </c>
      <c r="AP388" s="222" t="e">
        <f t="shared" ca="1" si="174"/>
        <v>#NAME?</v>
      </c>
      <c r="AQ388" s="222" t="e">
        <f t="shared" ca="1" si="174"/>
        <v>#NAME?</v>
      </c>
      <c r="AR388" s="222" t="e">
        <f t="shared" ref="AQ388:AV441" ca="1" si="182">$AA388*$AC388*AR$88</f>
        <v>#NAME?</v>
      </c>
      <c r="AS388" s="222" t="e">
        <f t="shared" ca="1" si="182"/>
        <v>#NAME?</v>
      </c>
      <c r="AT388" s="222" t="e">
        <f t="shared" ca="1" si="182"/>
        <v>#NAME?</v>
      </c>
      <c r="AU388" s="222" t="e">
        <f t="shared" ca="1" si="182"/>
        <v>#NAME?</v>
      </c>
      <c r="AX388" s="305"/>
      <c r="AZ388" s="298" t="s">
        <v>10994</v>
      </c>
      <c r="BB388" s="244" t="e">
        <f t="shared" ca="1" si="160"/>
        <v>#NAME?</v>
      </c>
      <c r="BC388" s="244" t="e">
        <f t="shared" ca="1" si="160"/>
        <v>#NAME?</v>
      </c>
      <c r="BD388" s="244" t="e">
        <f t="shared" ca="1" si="160"/>
        <v>#NAME?</v>
      </c>
      <c r="BE388" s="244" t="e">
        <f t="shared" ca="1" si="160"/>
        <v>#NAME?</v>
      </c>
      <c r="BF388" s="244" t="e">
        <f t="shared" ca="1" si="160"/>
        <v>#NAME?</v>
      </c>
      <c r="BG388" s="244" t="e">
        <f t="shared" ca="1" si="160"/>
        <v>#NAME?</v>
      </c>
      <c r="BH388" s="244" t="e">
        <f t="shared" ca="1" si="160"/>
        <v>#NAME?</v>
      </c>
      <c r="BI388" s="244" t="e">
        <f t="shared" ca="1" si="160"/>
        <v>#NAME?</v>
      </c>
      <c r="BJ388" s="244" t="e">
        <f t="shared" ca="1" si="160"/>
        <v>#NAME?</v>
      </c>
      <c r="BK388" s="244" t="e">
        <f t="shared" ca="1" si="181"/>
        <v>#NAME?</v>
      </c>
      <c r="BL388" s="244" t="e">
        <f t="shared" ca="1" si="181"/>
        <v>#NAME?</v>
      </c>
      <c r="BM388" s="244" t="e">
        <f t="shared" ca="1" si="181"/>
        <v>#NAME?</v>
      </c>
      <c r="BN388" s="244" t="e">
        <f t="shared" ca="1" si="181"/>
        <v>#NAME?</v>
      </c>
      <c r="BO388" s="244" t="e">
        <f t="shared" ca="1" si="181"/>
        <v>#NAME?</v>
      </c>
      <c r="BP388" s="244" t="e">
        <f t="shared" ca="1" si="164"/>
        <v>#NAME?</v>
      </c>
      <c r="BQ388" s="244" t="e">
        <f t="shared" ca="1" si="164"/>
        <v>#NAME?</v>
      </c>
      <c r="BR388" s="244" t="e">
        <f t="shared" ca="1" si="164"/>
        <v>#NAME?</v>
      </c>
      <c r="BS388" s="244" t="e">
        <f t="shared" ca="1" si="164"/>
        <v>#NAME?</v>
      </c>
      <c r="BV388" s="305"/>
      <c r="BX388" s="298" t="s">
        <v>10994</v>
      </c>
      <c r="BZ388" s="244" t="e">
        <f t="shared" ca="1" si="172"/>
        <v>#NAME?</v>
      </c>
      <c r="CA388" s="244" t="e">
        <f t="shared" ca="1" si="172"/>
        <v>#NAME?</v>
      </c>
      <c r="CB388" s="244" t="e">
        <f t="shared" ca="1" si="172"/>
        <v>#NAME?</v>
      </c>
      <c r="CC388" s="244" t="e">
        <f t="shared" ca="1" si="172"/>
        <v>#NAME?</v>
      </c>
      <c r="CD388" s="244" t="e">
        <f t="shared" ca="1" si="172"/>
        <v>#NAME?</v>
      </c>
      <c r="CE388" s="244" t="e">
        <f t="shared" ca="1" si="172"/>
        <v>#NAME?</v>
      </c>
      <c r="CF388" s="244" t="e">
        <f t="shared" ca="1" si="172"/>
        <v>#NAME?</v>
      </c>
      <c r="CG388" s="244" t="e">
        <f t="shared" ca="1" si="172"/>
        <v>#NAME?</v>
      </c>
      <c r="CH388" s="244" t="e">
        <f t="shared" ca="1" si="170"/>
        <v>#NAME?</v>
      </c>
      <c r="CI388" s="244" t="e">
        <f t="shared" ca="1" si="170"/>
        <v>#NAME?</v>
      </c>
      <c r="CJ388" s="244" t="e">
        <f t="shared" ca="1" si="170"/>
        <v>#NAME?</v>
      </c>
      <c r="CK388" s="244" t="e">
        <f t="shared" ca="1" si="170"/>
        <v>#NAME?</v>
      </c>
      <c r="CL388" s="244" t="e">
        <f t="shared" ca="1" si="170"/>
        <v>#NAME?</v>
      </c>
      <c r="CM388" s="244" t="e">
        <f t="shared" ca="1" si="176"/>
        <v>#NAME?</v>
      </c>
      <c r="CN388" s="244" t="e">
        <f t="shared" ca="1" si="176"/>
        <v>#NAME?</v>
      </c>
      <c r="CO388" s="244" t="e">
        <f t="shared" ca="1" si="176"/>
        <v>#NAME?</v>
      </c>
      <c r="CP388" s="244" t="e">
        <f t="shared" ca="1" si="176"/>
        <v>#NAME?</v>
      </c>
      <c r="CQ388" s="244" t="e">
        <f t="shared" ca="1" si="176"/>
        <v>#NAME?</v>
      </c>
      <c r="CT388" s="305"/>
      <c r="CV388" s="298" t="s">
        <v>10994</v>
      </c>
      <c r="CX388" s="244" t="e">
        <f t="shared" ca="1" si="173"/>
        <v>#NAME?</v>
      </c>
      <c r="CY388" s="244" t="e">
        <f t="shared" ca="1" si="173"/>
        <v>#NAME?</v>
      </c>
      <c r="CZ388" s="244" t="e">
        <f t="shared" ca="1" si="173"/>
        <v>#NAME?</v>
      </c>
      <c r="DA388" s="244" t="e">
        <f t="shared" ca="1" si="173"/>
        <v>#NAME?</v>
      </c>
      <c r="DB388" s="244" t="e">
        <f t="shared" ca="1" si="173"/>
        <v>#NAME?</v>
      </c>
      <c r="DC388" s="244" t="e">
        <f t="shared" ca="1" si="173"/>
        <v>#NAME?</v>
      </c>
      <c r="DD388" s="244" t="e">
        <f t="shared" ca="1" si="173"/>
        <v>#NAME?</v>
      </c>
      <c r="DE388" s="244" t="e">
        <f t="shared" ca="1" si="173"/>
        <v>#NAME?</v>
      </c>
      <c r="DF388" s="244" t="e">
        <f t="shared" ca="1" si="171"/>
        <v>#NAME?</v>
      </c>
      <c r="DG388" s="244" t="e">
        <f t="shared" ca="1" si="171"/>
        <v>#NAME?</v>
      </c>
      <c r="DH388" s="244" t="e">
        <f t="shared" ca="1" si="171"/>
        <v>#NAME?</v>
      </c>
      <c r="DI388" s="244" t="e">
        <f t="shared" ca="1" si="171"/>
        <v>#NAME?</v>
      </c>
      <c r="DJ388" s="244" t="e">
        <f t="shared" ca="1" si="171"/>
        <v>#NAME?</v>
      </c>
      <c r="DK388" s="244" t="e">
        <f t="shared" ca="1" si="177"/>
        <v>#NAME?</v>
      </c>
      <c r="DL388" s="244" t="e">
        <f t="shared" ca="1" si="177"/>
        <v>#NAME?</v>
      </c>
      <c r="DM388" s="244" t="e">
        <f t="shared" ca="1" si="177"/>
        <v>#NAME?</v>
      </c>
      <c r="DN388" s="244" t="e">
        <f t="shared" ca="1" si="177"/>
        <v>#NAME?</v>
      </c>
      <c r="DO388" s="244" t="e">
        <f t="shared" ca="1" si="177"/>
        <v>#NAME?</v>
      </c>
    </row>
    <row r="389" spans="2:119" ht="16.5" thickBot="1">
      <c r="B389" s="305"/>
      <c r="C389" s="297">
        <f t="shared" si="180"/>
        <v>94.693448604410349</v>
      </c>
      <c r="D389" s="298" t="s">
        <v>10996</v>
      </c>
      <c r="E389" s="293">
        <f t="shared" si="179"/>
        <v>125.30360400948862</v>
      </c>
      <c r="F389" s="221">
        <f t="shared" si="167"/>
        <v>332.52818200196486</v>
      </c>
      <c r="G389" s="221">
        <f t="shared" si="167"/>
        <v>332.15137337012482</v>
      </c>
      <c r="H389" s="221">
        <f t="shared" si="178"/>
        <v>331.77620972502427</v>
      </c>
      <c r="I389" s="221">
        <f t="shared" si="178"/>
        <v>331.26302994592231</v>
      </c>
      <c r="J389" s="221">
        <f t="shared" si="178"/>
        <v>330.75292193232031</v>
      </c>
      <c r="K389" s="221">
        <f t="shared" si="178"/>
        <v>330.24586376226034</v>
      </c>
      <c r="L389" s="221">
        <f t="shared" si="178"/>
        <v>329.55929658429659</v>
      </c>
      <c r="M389" s="221">
        <f t="shared" si="178"/>
        <v>328.69764286172358</v>
      </c>
      <c r="N389" s="221">
        <f t="shared" si="178"/>
        <v>327.84482633275684</v>
      </c>
      <c r="O389" s="221">
        <f t="shared" si="178"/>
        <v>326.51600473550604</v>
      </c>
      <c r="P389" s="221">
        <f t="shared" si="178"/>
        <v>325.20852864004098</v>
      </c>
      <c r="Q389" s="221">
        <f t="shared" si="178"/>
        <v>323.24425849610009</v>
      </c>
      <c r="R389" s="221">
        <f t="shared" si="178"/>
        <v>320.59057041438939</v>
      </c>
      <c r="S389" s="221">
        <f t="shared" si="178"/>
        <v>318.02571029960444</v>
      </c>
      <c r="T389" s="221">
        <f t="shared" si="178"/>
        <v>314.90141861859098</v>
      </c>
      <c r="U389" s="221">
        <f t="shared" si="178"/>
        <v>310.93656662783212</v>
      </c>
      <c r="V389" s="221">
        <f t="shared" si="178"/>
        <v>291.04703614169989</v>
      </c>
      <c r="W389" s="221">
        <f t="shared" si="162"/>
        <v>264.99705261389897</v>
      </c>
      <c r="Z389" s="305"/>
      <c r="AA389" s="294">
        <f t="shared" si="175"/>
        <v>0.1215</v>
      </c>
      <c r="AB389" s="298" t="s">
        <v>10996</v>
      </c>
      <c r="AC389" s="295">
        <v>8.0999999999999996E-3</v>
      </c>
      <c r="AD389" s="222" t="e">
        <f t="shared" ca="1" si="165"/>
        <v>#NAME?</v>
      </c>
      <c r="AE389" s="222" t="e">
        <f t="shared" ca="1" si="165"/>
        <v>#NAME?</v>
      </c>
      <c r="AF389" s="222" t="e">
        <f t="shared" ca="1" si="165"/>
        <v>#NAME?</v>
      </c>
      <c r="AG389" s="222" t="e">
        <f t="shared" ca="1" si="163"/>
        <v>#NAME?</v>
      </c>
      <c r="AH389" s="222" t="e">
        <f t="shared" ca="1" si="163"/>
        <v>#NAME?</v>
      </c>
      <c r="AI389" s="222" t="e">
        <f t="shared" ca="1" si="163"/>
        <v>#NAME?</v>
      </c>
      <c r="AJ389" s="222" t="e">
        <f t="shared" ca="1" si="163"/>
        <v>#NAME?</v>
      </c>
      <c r="AK389" s="222" t="e">
        <f t="shared" ca="1" si="163"/>
        <v>#NAME?</v>
      </c>
      <c r="AL389" s="222" t="e">
        <f t="shared" ca="1" si="163"/>
        <v>#NAME?</v>
      </c>
      <c r="AM389" s="222" t="e">
        <f t="shared" ca="1" si="163"/>
        <v>#NAME?</v>
      </c>
      <c r="AN389" s="222" t="e">
        <f t="shared" ca="1" si="163"/>
        <v>#NAME?</v>
      </c>
      <c r="AO389" s="222" t="e">
        <f t="shared" ca="1" si="163"/>
        <v>#NAME?</v>
      </c>
      <c r="AP389" s="222" t="e">
        <f t="shared" ca="1" si="163"/>
        <v>#NAME?</v>
      </c>
      <c r="AQ389" s="222" t="e">
        <f t="shared" ca="1" si="182"/>
        <v>#NAME?</v>
      </c>
      <c r="AR389" s="222" t="e">
        <f t="shared" ca="1" si="182"/>
        <v>#NAME?</v>
      </c>
      <c r="AS389" s="222" t="e">
        <f t="shared" ca="1" si="182"/>
        <v>#NAME?</v>
      </c>
      <c r="AT389" s="222" t="e">
        <f t="shared" ca="1" si="182"/>
        <v>#NAME?</v>
      </c>
      <c r="AU389" s="222" t="e">
        <f t="shared" ca="1" si="182"/>
        <v>#NAME?</v>
      </c>
      <c r="AX389" s="305"/>
      <c r="AZ389" s="298" t="s">
        <v>10996</v>
      </c>
      <c r="BB389" s="244" t="e">
        <f t="shared" ca="1" si="160"/>
        <v>#NAME?</v>
      </c>
      <c r="BC389" s="244" t="e">
        <f t="shared" ca="1" si="160"/>
        <v>#NAME?</v>
      </c>
      <c r="BD389" s="244" t="e">
        <f t="shared" ca="1" si="160"/>
        <v>#NAME?</v>
      </c>
      <c r="BE389" s="244" t="e">
        <f t="shared" ca="1" si="160"/>
        <v>#NAME?</v>
      </c>
      <c r="BF389" s="244" t="e">
        <f t="shared" ca="1" si="160"/>
        <v>#NAME?</v>
      </c>
      <c r="BG389" s="244" t="e">
        <f t="shared" ca="1" si="160"/>
        <v>#NAME?</v>
      </c>
      <c r="BH389" s="244" t="e">
        <f t="shared" ca="1" si="160"/>
        <v>#NAME?</v>
      </c>
      <c r="BI389" s="244" t="e">
        <f t="shared" ca="1" si="160"/>
        <v>#NAME?</v>
      </c>
      <c r="BJ389" s="244" t="e">
        <f t="shared" ca="1" si="160"/>
        <v>#NAME?</v>
      </c>
      <c r="BK389" s="244" t="e">
        <f t="shared" ca="1" si="181"/>
        <v>#NAME?</v>
      </c>
      <c r="BL389" s="244" t="e">
        <f t="shared" ca="1" si="181"/>
        <v>#NAME?</v>
      </c>
      <c r="BM389" s="244" t="e">
        <f t="shared" ca="1" si="181"/>
        <v>#NAME?</v>
      </c>
      <c r="BN389" s="244" t="e">
        <f t="shared" ca="1" si="181"/>
        <v>#NAME?</v>
      </c>
      <c r="BO389" s="244" t="e">
        <f t="shared" ca="1" si="181"/>
        <v>#NAME?</v>
      </c>
      <c r="BP389" s="244" t="e">
        <f t="shared" ca="1" si="164"/>
        <v>#NAME?</v>
      </c>
      <c r="BQ389" s="244" t="e">
        <f t="shared" ca="1" si="164"/>
        <v>#NAME?</v>
      </c>
      <c r="BR389" s="244" t="e">
        <f t="shared" ca="1" si="164"/>
        <v>#NAME?</v>
      </c>
      <c r="BS389" s="244" t="e">
        <f t="shared" ca="1" si="164"/>
        <v>#NAME?</v>
      </c>
      <c r="BV389" s="305"/>
      <c r="BX389" s="298" t="s">
        <v>10996</v>
      </c>
      <c r="BZ389" s="244" t="e">
        <f t="shared" ca="1" si="172"/>
        <v>#NAME?</v>
      </c>
      <c r="CA389" s="244" t="e">
        <f t="shared" ca="1" si="172"/>
        <v>#NAME?</v>
      </c>
      <c r="CB389" s="244" t="e">
        <f t="shared" ca="1" si="172"/>
        <v>#NAME?</v>
      </c>
      <c r="CC389" s="244" t="e">
        <f t="shared" ca="1" si="172"/>
        <v>#NAME?</v>
      </c>
      <c r="CD389" s="244" t="e">
        <f t="shared" ca="1" si="172"/>
        <v>#NAME?</v>
      </c>
      <c r="CE389" s="244" t="e">
        <f t="shared" ca="1" si="172"/>
        <v>#NAME?</v>
      </c>
      <c r="CF389" s="244" t="e">
        <f t="shared" ca="1" si="172"/>
        <v>#NAME?</v>
      </c>
      <c r="CG389" s="244" t="e">
        <f t="shared" ca="1" si="172"/>
        <v>#NAME?</v>
      </c>
      <c r="CH389" s="244" t="e">
        <f t="shared" ca="1" si="170"/>
        <v>#NAME?</v>
      </c>
      <c r="CI389" s="244" t="e">
        <f t="shared" ca="1" si="170"/>
        <v>#NAME?</v>
      </c>
      <c r="CJ389" s="244" t="e">
        <f t="shared" ca="1" si="170"/>
        <v>#NAME?</v>
      </c>
      <c r="CK389" s="244" t="e">
        <f t="shared" ca="1" si="170"/>
        <v>#NAME?</v>
      </c>
      <c r="CL389" s="244" t="e">
        <f t="shared" ca="1" si="170"/>
        <v>#NAME?</v>
      </c>
      <c r="CM389" s="244" t="e">
        <f t="shared" ca="1" si="176"/>
        <v>#NAME?</v>
      </c>
      <c r="CN389" s="244" t="e">
        <f t="shared" ca="1" si="176"/>
        <v>#NAME?</v>
      </c>
      <c r="CO389" s="244" t="e">
        <f t="shared" ca="1" si="176"/>
        <v>#NAME?</v>
      </c>
      <c r="CP389" s="244" t="e">
        <f t="shared" ca="1" si="176"/>
        <v>#NAME?</v>
      </c>
      <c r="CQ389" s="244" t="e">
        <f t="shared" ca="1" si="176"/>
        <v>#NAME?</v>
      </c>
      <c r="CT389" s="305"/>
      <c r="CV389" s="298" t="s">
        <v>10996</v>
      </c>
      <c r="CX389" s="244" t="e">
        <f t="shared" ca="1" si="173"/>
        <v>#NAME?</v>
      </c>
      <c r="CY389" s="244" t="e">
        <f t="shared" ca="1" si="173"/>
        <v>#NAME?</v>
      </c>
      <c r="CZ389" s="244" t="e">
        <f t="shared" ca="1" si="173"/>
        <v>#NAME?</v>
      </c>
      <c r="DA389" s="244" t="e">
        <f t="shared" ca="1" si="173"/>
        <v>#NAME?</v>
      </c>
      <c r="DB389" s="244" t="e">
        <f t="shared" ca="1" si="173"/>
        <v>#NAME?</v>
      </c>
      <c r="DC389" s="244" t="e">
        <f t="shared" ca="1" si="173"/>
        <v>#NAME?</v>
      </c>
      <c r="DD389" s="244" t="e">
        <f t="shared" ca="1" si="173"/>
        <v>#NAME?</v>
      </c>
      <c r="DE389" s="244" t="e">
        <f t="shared" ca="1" si="173"/>
        <v>#NAME?</v>
      </c>
      <c r="DF389" s="244" t="e">
        <f t="shared" ca="1" si="171"/>
        <v>#NAME?</v>
      </c>
      <c r="DG389" s="244" t="e">
        <f t="shared" ca="1" si="171"/>
        <v>#NAME?</v>
      </c>
      <c r="DH389" s="244" t="e">
        <f t="shared" ca="1" si="171"/>
        <v>#NAME?</v>
      </c>
      <c r="DI389" s="244" t="e">
        <f t="shared" ca="1" si="171"/>
        <v>#NAME?</v>
      </c>
      <c r="DJ389" s="244" t="e">
        <f t="shared" ca="1" si="171"/>
        <v>#NAME?</v>
      </c>
      <c r="DK389" s="244" t="e">
        <f t="shared" ca="1" si="177"/>
        <v>#NAME?</v>
      </c>
      <c r="DL389" s="244" t="e">
        <f t="shared" ca="1" si="177"/>
        <v>#NAME?</v>
      </c>
      <c r="DM389" s="244" t="e">
        <f t="shared" ca="1" si="177"/>
        <v>#NAME?</v>
      </c>
      <c r="DN389" s="244" t="e">
        <f t="shared" ca="1" si="177"/>
        <v>#NAME?</v>
      </c>
      <c r="DO389" s="244" t="e">
        <f t="shared" ca="1" si="177"/>
        <v>#NAME?</v>
      </c>
    </row>
    <row r="390" spans="2:119" ht="16.5" thickBot="1">
      <c r="B390" s="305"/>
      <c r="C390" s="297">
        <f t="shared" si="180"/>
        <v>94.693448604410349</v>
      </c>
      <c r="D390" s="298" t="s">
        <v>10998</v>
      </c>
      <c r="E390" s="293">
        <f t="shared" si="179"/>
        <v>122.00560181806223</v>
      </c>
      <c r="F390" s="221">
        <f t="shared" si="167"/>
        <v>329.23017981053852</v>
      </c>
      <c r="G390" s="221">
        <f t="shared" si="167"/>
        <v>328.85337117869841</v>
      </c>
      <c r="H390" s="221">
        <f t="shared" si="178"/>
        <v>328.47820753359792</v>
      </c>
      <c r="I390" s="221">
        <f t="shared" si="178"/>
        <v>327.96502775449591</v>
      </c>
      <c r="J390" s="221">
        <f t="shared" si="178"/>
        <v>327.4549197408939</v>
      </c>
      <c r="K390" s="221">
        <f t="shared" si="178"/>
        <v>326.94786157083399</v>
      </c>
      <c r="L390" s="221">
        <f t="shared" si="178"/>
        <v>326.26129439287024</v>
      </c>
      <c r="M390" s="221">
        <f t="shared" si="178"/>
        <v>325.39964067029717</v>
      </c>
      <c r="N390" s="221">
        <f t="shared" si="178"/>
        <v>324.54682414133043</v>
      </c>
      <c r="O390" s="221">
        <f t="shared" si="178"/>
        <v>323.21800254407964</v>
      </c>
      <c r="P390" s="221">
        <f t="shared" si="178"/>
        <v>321.91052644861463</v>
      </c>
      <c r="Q390" s="221">
        <f t="shared" si="178"/>
        <v>319.94625630467374</v>
      </c>
      <c r="R390" s="221">
        <f t="shared" si="178"/>
        <v>317.29256822296304</v>
      </c>
      <c r="S390" s="221">
        <f t="shared" si="178"/>
        <v>314.72770810817804</v>
      </c>
      <c r="T390" s="221">
        <f t="shared" si="178"/>
        <v>311.60341642716457</v>
      </c>
      <c r="U390" s="221">
        <f t="shared" si="178"/>
        <v>307.63856443640577</v>
      </c>
      <c r="V390" s="221">
        <f t="shared" si="178"/>
        <v>287.74903395027349</v>
      </c>
      <c r="W390" s="221">
        <f t="shared" si="162"/>
        <v>261.69905042247257</v>
      </c>
      <c r="Z390" s="305"/>
      <c r="AA390" s="294">
        <f t="shared" si="175"/>
        <v>0.1215</v>
      </c>
      <c r="AB390" s="298" t="s">
        <v>10998</v>
      </c>
      <c r="AC390" s="295">
        <v>3.5999999999999999E-3</v>
      </c>
      <c r="AD390" s="222" t="e">
        <f t="shared" ca="1" si="165"/>
        <v>#NAME?</v>
      </c>
      <c r="AE390" s="222" t="e">
        <f t="shared" ca="1" si="165"/>
        <v>#NAME?</v>
      </c>
      <c r="AF390" s="222" t="e">
        <f t="shared" ca="1" si="165"/>
        <v>#NAME?</v>
      </c>
      <c r="AG390" s="222" t="e">
        <f t="shared" ca="1" si="163"/>
        <v>#NAME?</v>
      </c>
      <c r="AH390" s="222" t="e">
        <f t="shared" ca="1" si="163"/>
        <v>#NAME?</v>
      </c>
      <c r="AI390" s="222" t="e">
        <f t="shared" ca="1" si="163"/>
        <v>#NAME?</v>
      </c>
      <c r="AJ390" s="222" t="e">
        <f t="shared" ca="1" si="163"/>
        <v>#NAME?</v>
      </c>
      <c r="AK390" s="222" t="e">
        <f t="shared" ca="1" si="163"/>
        <v>#NAME?</v>
      </c>
      <c r="AL390" s="222" t="e">
        <f t="shared" ca="1" si="163"/>
        <v>#NAME?</v>
      </c>
      <c r="AM390" s="222" t="e">
        <f t="shared" ca="1" si="163"/>
        <v>#NAME?</v>
      </c>
      <c r="AN390" s="222" t="e">
        <f t="shared" ca="1" si="163"/>
        <v>#NAME?</v>
      </c>
      <c r="AO390" s="222" t="e">
        <f t="shared" ca="1" si="163"/>
        <v>#NAME?</v>
      </c>
      <c r="AP390" s="222" t="e">
        <f t="shared" ca="1" si="163"/>
        <v>#NAME?</v>
      </c>
      <c r="AQ390" s="222" t="e">
        <f t="shared" ca="1" si="182"/>
        <v>#NAME?</v>
      </c>
      <c r="AR390" s="222" t="e">
        <f t="shared" ca="1" si="182"/>
        <v>#NAME?</v>
      </c>
      <c r="AS390" s="222" t="e">
        <f t="shared" ca="1" si="182"/>
        <v>#NAME?</v>
      </c>
      <c r="AT390" s="222" t="e">
        <f t="shared" ca="1" si="182"/>
        <v>#NAME?</v>
      </c>
      <c r="AU390" s="222" t="e">
        <f t="shared" ca="1" si="182"/>
        <v>#NAME?</v>
      </c>
      <c r="AX390" s="305"/>
      <c r="AZ390" s="298" t="s">
        <v>10998</v>
      </c>
      <c r="BB390" s="244" t="e">
        <f t="shared" ca="1" si="160"/>
        <v>#NAME?</v>
      </c>
      <c r="BC390" s="244" t="e">
        <f t="shared" ca="1" si="160"/>
        <v>#NAME?</v>
      </c>
      <c r="BD390" s="244" t="e">
        <f t="shared" ca="1" si="160"/>
        <v>#NAME?</v>
      </c>
      <c r="BE390" s="244" t="e">
        <f t="shared" ca="1" si="160"/>
        <v>#NAME?</v>
      </c>
      <c r="BF390" s="244" t="e">
        <f t="shared" ca="1" si="160"/>
        <v>#NAME?</v>
      </c>
      <c r="BG390" s="244" t="e">
        <f t="shared" ca="1" si="160"/>
        <v>#NAME?</v>
      </c>
      <c r="BH390" s="244" t="e">
        <f t="shared" ca="1" si="160"/>
        <v>#NAME?</v>
      </c>
      <c r="BI390" s="244" t="e">
        <f t="shared" ca="1" si="160"/>
        <v>#NAME?</v>
      </c>
      <c r="BJ390" s="244" t="e">
        <f t="shared" ca="1" si="160"/>
        <v>#NAME?</v>
      </c>
      <c r="BK390" s="244" t="e">
        <f t="shared" ca="1" si="181"/>
        <v>#NAME?</v>
      </c>
      <c r="BL390" s="244" t="e">
        <f t="shared" ca="1" si="181"/>
        <v>#NAME?</v>
      </c>
      <c r="BM390" s="244" t="e">
        <f t="shared" ca="1" si="181"/>
        <v>#NAME?</v>
      </c>
      <c r="BN390" s="244" t="e">
        <f t="shared" ca="1" si="181"/>
        <v>#NAME?</v>
      </c>
      <c r="BO390" s="244" t="e">
        <f t="shared" ca="1" si="181"/>
        <v>#NAME?</v>
      </c>
      <c r="BP390" s="244" t="e">
        <f t="shared" ca="1" si="164"/>
        <v>#NAME?</v>
      </c>
      <c r="BQ390" s="244" t="e">
        <f t="shared" ca="1" si="164"/>
        <v>#NAME?</v>
      </c>
      <c r="BR390" s="244" t="e">
        <f t="shared" ca="1" si="164"/>
        <v>#NAME?</v>
      </c>
      <c r="BS390" s="244" t="e">
        <f t="shared" ca="1" si="164"/>
        <v>#NAME?</v>
      </c>
      <c r="BV390" s="305"/>
      <c r="BX390" s="298" t="s">
        <v>10998</v>
      </c>
      <c r="BZ390" s="244" t="e">
        <f t="shared" ca="1" si="172"/>
        <v>#NAME?</v>
      </c>
      <c r="CA390" s="244" t="e">
        <f t="shared" ca="1" si="172"/>
        <v>#NAME?</v>
      </c>
      <c r="CB390" s="244" t="e">
        <f t="shared" ca="1" si="172"/>
        <v>#NAME?</v>
      </c>
      <c r="CC390" s="244" t="e">
        <f t="shared" ca="1" si="172"/>
        <v>#NAME?</v>
      </c>
      <c r="CD390" s="244" t="e">
        <f t="shared" ca="1" si="172"/>
        <v>#NAME?</v>
      </c>
      <c r="CE390" s="244" t="e">
        <f t="shared" ca="1" si="172"/>
        <v>#NAME?</v>
      </c>
      <c r="CF390" s="244" t="e">
        <f t="shared" ca="1" si="172"/>
        <v>#NAME?</v>
      </c>
      <c r="CG390" s="244" t="e">
        <f t="shared" ca="1" si="172"/>
        <v>#NAME?</v>
      </c>
      <c r="CH390" s="244" t="e">
        <f t="shared" ca="1" si="170"/>
        <v>#NAME?</v>
      </c>
      <c r="CI390" s="244" t="e">
        <f t="shared" ca="1" si="170"/>
        <v>#NAME?</v>
      </c>
      <c r="CJ390" s="244" t="e">
        <f t="shared" ca="1" si="170"/>
        <v>#NAME?</v>
      </c>
      <c r="CK390" s="244" t="e">
        <f t="shared" ca="1" si="170"/>
        <v>#NAME?</v>
      </c>
      <c r="CL390" s="244" t="e">
        <f t="shared" ca="1" si="170"/>
        <v>#NAME?</v>
      </c>
      <c r="CM390" s="244" t="e">
        <f t="shared" ca="1" si="176"/>
        <v>#NAME?</v>
      </c>
      <c r="CN390" s="244" t="e">
        <f t="shared" ca="1" si="176"/>
        <v>#NAME?</v>
      </c>
      <c r="CO390" s="244" t="e">
        <f t="shared" ca="1" si="176"/>
        <v>#NAME?</v>
      </c>
      <c r="CP390" s="244" t="e">
        <f t="shared" ca="1" si="176"/>
        <v>#NAME?</v>
      </c>
      <c r="CQ390" s="244" t="e">
        <f t="shared" ca="1" si="176"/>
        <v>#NAME?</v>
      </c>
      <c r="CT390" s="305"/>
      <c r="CV390" s="298" t="s">
        <v>10998</v>
      </c>
      <c r="CX390" s="244" t="e">
        <f t="shared" ca="1" si="173"/>
        <v>#NAME?</v>
      </c>
      <c r="CY390" s="244" t="e">
        <f t="shared" ca="1" si="173"/>
        <v>#NAME?</v>
      </c>
      <c r="CZ390" s="244" t="e">
        <f t="shared" ca="1" si="173"/>
        <v>#NAME?</v>
      </c>
      <c r="DA390" s="244" t="e">
        <f t="shared" ca="1" si="173"/>
        <v>#NAME?</v>
      </c>
      <c r="DB390" s="244" t="e">
        <f t="shared" ca="1" si="173"/>
        <v>#NAME?</v>
      </c>
      <c r="DC390" s="244" t="e">
        <f t="shared" ca="1" si="173"/>
        <v>#NAME?</v>
      </c>
      <c r="DD390" s="244" t="e">
        <f t="shared" ca="1" si="173"/>
        <v>#NAME?</v>
      </c>
      <c r="DE390" s="244" t="e">
        <f t="shared" ca="1" si="173"/>
        <v>#NAME?</v>
      </c>
      <c r="DF390" s="244" t="e">
        <f t="shared" ca="1" si="171"/>
        <v>#NAME?</v>
      </c>
      <c r="DG390" s="244" t="e">
        <f t="shared" ca="1" si="171"/>
        <v>#NAME?</v>
      </c>
      <c r="DH390" s="244" t="e">
        <f t="shared" ca="1" si="171"/>
        <v>#NAME?</v>
      </c>
      <c r="DI390" s="244" t="e">
        <f t="shared" ca="1" si="171"/>
        <v>#NAME?</v>
      </c>
      <c r="DJ390" s="244" t="e">
        <f t="shared" ca="1" si="171"/>
        <v>#NAME?</v>
      </c>
      <c r="DK390" s="244" t="e">
        <f t="shared" ca="1" si="177"/>
        <v>#NAME?</v>
      </c>
      <c r="DL390" s="244" t="e">
        <f t="shared" ca="1" si="177"/>
        <v>#NAME?</v>
      </c>
      <c r="DM390" s="244" t="e">
        <f t="shared" ca="1" si="177"/>
        <v>#NAME?</v>
      </c>
      <c r="DN390" s="244" t="e">
        <f t="shared" ca="1" si="177"/>
        <v>#NAME?</v>
      </c>
      <c r="DO390" s="244" t="e">
        <f t="shared" ca="1" si="177"/>
        <v>#NAME?</v>
      </c>
    </row>
    <row r="391" spans="2:119" ht="16.5" thickBot="1">
      <c r="B391" s="305"/>
      <c r="C391" s="297">
        <f t="shared" si="180"/>
        <v>94.693448604410349</v>
      </c>
      <c r="D391" s="298" t="s">
        <v>11000</v>
      </c>
      <c r="E391" s="293">
        <f t="shared" si="179"/>
        <v>117.99361270581863</v>
      </c>
      <c r="F391" s="221">
        <f t="shared" si="167"/>
        <v>325.2181906982949</v>
      </c>
      <c r="G391" s="221">
        <f t="shared" si="167"/>
        <v>324.8413820664548</v>
      </c>
      <c r="H391" s="221">
        <f t="shared" si="178"/>
        <v>324.46621842135431</v>
      </c>
      <c r="I391" s="221">
        <f t="shared" si="178"/>
        <v>323.9530386422523</v>
      </c>
      <c r="J391" s="221">
        <f t="shared" si="178"/>
        <v>323.44293062865029</v>
      </c>
      <c r="K391" s="221">
        <f t="shared" si="178"/>
        <v>322.93587245859038</v>
      </c>
      <c r="L391" s="221">
        <f t="shared" si="178"/>
        <v>322.24930528062663</v>
      </c>
      <c r="M391" s="221">
        <f t="shared" si="178"/>
        <v>321.38765155805356</v>
      </c>
      <c r="N391" s="221">
        <f t="shared" si="178"/>
        <v>320.53483502908682</v>
      </c>
      <c r="O391" s="221">
        <f t="shared" si="178"/>
        <v>319.20601343183603</v>
      </c>
      <c r="P391" s="221">
        <f t="shared" si="178"/>
        <v>317.89853733637102</v>
      </c>
      <c r="Q391" s="221">
        <f t="shared" si="178"/>
        <v>315.93426719243013</v>
      </c>
      <c r="R391" s="221">
        <f t="shared" si="178"/>
        <v>313.28057911071943</v>
      </c>
      <c r="S391" s="221">
        <f t="shared" si="178"/>
        <v>310.71571899593448</v>
      </c>
      <c r="T391" s="221">
        <f t="shared" si="178"/>
        <v>307.59142731492102</v>
      </c>
      <c r="U391" s="221">
        <f t="shared" si="178"/>
        <v>303.62657532416216</v>
      </c>
      <c r="V391" s="221">
        <f t="shared" si="178"/>
        <v>283.73704483802987</v>
      </c>
      <c r="W391" s="221">
        <f t="shared" si="162"/>
        <v>257.68706131022896</v>
      </c>
      <c r="Z391" s="305"/>
      <c r="AA391" s="294">
        <f t="shared" si="175"/>
        <v>0.1215</v>
      </c>
      <c r="AB391" s="298" t="s">
        <v>11000</v>
      </c>
      <c r="AC391" s="295">
        <v>2.0999999999999999E-3</v>
      </c>
      <c r="AD391" s="222" t="e">
        <f t="shared" ca="1" si="165"/>
        <v>#NAME?</v>
      </c>
      <c r="AE391" s="222" t="e">
        <f t="shared" ca="1" si="165"/>
        <v>#NAME?</v>
      </c>
      <c r="AF391" s="222" t="e">
        <f t="shared" ca="1" si="165"/>
        <v>#NAME?</v>
      </c>
      <c r="AG391" s="222" t="e">
        <f t="shared" ca="1" si="163"/>
        <v>#NAME?</v>
      </c>
      <c r="AH391" s="222" t="e">
        <f t="shared" ca="1" si="163"/>
        <v>#NAME?</v>
      </c>
      <c r="AI391" s="222" t="e">
        <f t="shared" ca="1" si="163"/>
        <v>#NAME?</v>
      </c>
      <c r="AJ391" s="222" t="e">
        <f t="shared" ca="1" si="163"/>
        <v>#NAME?</v>
      </c>
      <c r="AK391" s="222" t="e">
        <f t="shared" ca="1" si="163"/>
        <v>#NAME?</v>
      </c>
      <c r="AL391" s="222" t="e">
        <f t="shared" ca="1" si="163"/>
        <v>#NAME?</v>
      </c>
      <c r="AM391" s="222" t="e">
        <f t="shared" ca="1" si="163"/>
        <v>#NAME?</v>
      </c>
      <c r="AN391" s="222" t="e">
        <f t="shared" ca="1" si="163"/>
        <v>#NAME?</v>
      </c>
      <c r="AO391" s="222" t="e">
        <f t="shared" ca="1" si="163"/>
        <v>#NAME?</v>
      </c>
      <c r="AP391" s="222" t="e">
        <f t="shared" ca="1" si="163"/>
        <v>#NAME?</v>
      </c>
      <c r="AQ391" s="222" t="e">
        <f t="shared" ca="1" si="182"/>
        <v>#NAME?</v>
      </c>
      <c r="AR391" s="222" t="e">
        <f t="shared" ca="1" si="182"/>
        <v>#NAME?</v>
      </c>
      <c r="AS391" s="222" t="e">
        <f t="shared" ca="1" si="182"/>
        <v>#NAME?</v>
      </c>
      <c r="AT391" s="222" t="e">
        <f t="shared" ca="1" si="182"/>
        <v>#NAME?</v>
      </c>
      <c r="AU391" s="222" t="e">
        <f t="shared" ca="1" si="182"/>
        <v>#NAME?</v>
      </c>
      <c r="AX391" s="305"/>
      <c r="AZ391" s="298" t="s">
        <v>11000</v>
      </c>
      <c r="BB391" s="244" t="e">
        <f t="shared" ca="1" si="160"/>
        <v>#NAME?</v>
      </c>
      <c r="BC391" s="244" t="e">
        <f t="shared" ca="1" si="160"/>
        <v>#NAME?</v>
      </c>
      <c r="BD391" s="244" t="e">
        <f t="shared" ca="1" si="160"/>
        <v>#NAME?</v>
      </c>
      <c r="BE391" s="244" t="e">
        <f t="shared" ca="1" si="160"/>
        <v>#NAME?</v>
      </c>
      <c r="BF391" s="244" t="e">
        <f t="shared" ca="1" si="160"/>
        <v>#NAME?</v>
      </c>
      <c r="BG391" s="244" t="e">
        <f t="shared" ca="1" si="160"/>
        <v>#NAME?</v>
      </c>
      <c r="BH391" s="244" t="e">
        <f t="shared" ca="1" si="160"/>
        <v>#NAME?</v>
      </c>
      <c r="BI391" s="244" t="e">
        <f t="shared" ca="1" si="160"/>
        <v>#NAME?</v>
      </c>
      <c r="BJ391" s="244" t="e">
        <f t="shared" ca="1" si="160"/>
        <v>#NAME?</v>
      </c>
      <c r="BK391" s="244" t="e">
        <f t="shared" ca="1" si="181"/>
        <v>#NAME?</v>
      </c>
      <c r="BL391" s="244" t="e">
        <f t="shared" ca="1" si="181"/>
        <v>#NAME?</v>
      </c>
      <c r="BM391" s="244" t="e">
        <f t="shared" ca="1" si="181"/>
        <v>#NAME?</v>
      </c>
      <c r="BN391" s="244" t="e">
        <f t="shared" ca="1" si="181"/>
        <v>#NAME?</v>
      </c>
      <c r="BO391" s="244" t="e">
        <f t="shared" ca="1" si="181"/>
        <v>#NAME?</v>
      </c>
      <c r="BP391" s="244" t="e">
        <f t="shared" ca="1" si="164"/>
        <v>#NAME?</v>
      </c>
      <c r="BQ391" s="244" t="e">
        <f t="shared" ca="1" si="164"/>
        <v>#NAME?</v>
      </c>
      <c r="BR391" s="244" t="e">
        <f t="shared" ca="1" si="164"/>
        <v>#NAME?</v>
      </c>
      <c r="BS391" s="244" t="e">
        <f t="shared" ca="1" si="164"/>
        <v>#NAME?</v>
      </c>
      <c r="BV391" s="305"/>
      <c r="BX391" s="298" t="s">
        <v>11000</v>
      </c>
      <c r="BZ391" s="244" t="e">
        <f t="shared" ca="1" si="172"/>
        <v>#NAME?</v>
      </c>
      <c r="CA391" s="244" t="e">
        <f t="shared" ca="1" si="172"/>
        <v>#NAME?</v>
      </c>
      <c r="CB391" s="244" t="e">
        <f t="shared" ca="1" si="172"/>
        <v>#NAME?</v>
      </c>
      <c r="CC391" s="244" t="e">
        <f t="shared" ca="1" si="172"/>
        <v>#NAME?</v>
      </c>
      <c r="CD391" s="244" t="e">
        <f t="shared" ca="1" si="172"/>
        <v>#NAME?</v>
      </c>
      <c r="CE391" s="244" t="e">
        <f t="shared" ca="1" si="172"/>
        <v>#NAME?</v>
      </c>
      <c r="CF391" s="244" t="e">
        <f t="shared" ca="1" si="172"/>
        <v>#NAME?</v>
      </c>
      <c r="CG391" s="244" t="e">
        <f t="shared" ca="1" si="172"/>
        <v>#NAME?</v>
      </c>
      <c r="CH391" s="244" t="e">
        <f t="shared" ca="1" si="170"/>
        <v>#NAME?</v>
      </c>
      <c r="CI391" s="244" t="e">
        <f t="shared" ca="1" si="170"/>
        <v>#NAME?</v>
      </c>
      <c r="CJ391" s="244" t="e">
        <f t="shared" ca="1" si="170"/>
        <v>#NAME?</v>
      </c>
      <c r="CK391" s="244" t="e">
        <f t="shared" ca="1" si="170"/>
        <v>#NAME?</v>
      </c>
      <c r="CL391" s="244" t="e">
        <f t="shared" ca="1" si="170"/>
        <v>#NAME?</v>
      </c>
      <c r="CM391" s="244" t="e">
        <f t="shared" ca="1" si="176"/>
        <v>#NAME?</v>
      </c>
      <c r="CN391" s="244" t="e">
        <f t="shared" ca="1" si="176"/>
        <v>#NAME?</v>
      </c>
      <c r="CO391" s="244" t="e">
        <f t="shared" ca="1" si="176"/>
        <v>#NAME?</v>
      </c>
      <c r="CP391" s="244" t="e">
        <f t="shared" ca="1" si="176"/>
        <v>#NAME?</v>
      </c>
      <c r="CQ391" s="244" t="e">
        <f t="shared" ca="1" si="176"/>
        <v>#NAME?</v>
      </c>
      <c r="CT391" s="305"/>
      <c r="CV391" s="298" t="s">
        <v>11000</v>
      </c>
      <c r="CX391" s="244" t="e">
        <f t="shared" ca="1" si="173"/>
        <v>#NAME?</v>
      </c>
      <c r="CY391" s="244" t="e">
        <f t="shared" ca="1" si="173"/>
        <v>#NAME?</v>
      </c>
      <c r="CZ391" s="244" t="e">
        <f t="shared" ca="1" si="173"/>
        <v>#NAME?</v>
      </c>
      <c r="DA391" s="244" t="e">
        <f t="shared" ca="1" si="173"/>
        <v>#NAME?</v>
      </c>
      <c r="DB391" s="244" t="e">
        <f t="shared" ca="1" si="173"/>
        <v>#NAME?</v>
      </c>
      <c r="DC391" s="244" t="e">
        <f t="shared" ca="1" si="173"/>
        <v>#NAME?</v>
      </c>
      <c r="DD391" s="244" t="e">
        <f t="shared" ca="1" si="173"/>
        <v>#NAME?</v>
      </c>
      <c r="DE391" s="244" t="e">
        <f t="shared" ca="1" si="173"/>
        <v>#NAME?</v>
      </c>
      <c r="DF391" s="244" t="e">
        <f t="shared" ca="1" si="171"/>
        <v>#NAME?</v>
      </c>
      <c r="DG391" s="244" t="e">
        <f t="shared" ca="1" si="171"/>
        <v>#NAME?</v>
      </c>
      <c r="DH391" s="244" t="e">
        <f t="shared" ca="1" si="171"/>
        <v>#NAME?</v>
      </c>
      <c r="DI391" s="244" t="e">
        <f t="shared" ca="1" si="171"/>
        <v>#NAME?</v>
      </c>
      <c r="DJ391" s="244" t="e">
        <f t="shared" ca="1" si="171"/>
        <v>#NAME?</v>
      </c>
      <c r="DK391" s="244" t="e">
        <f t="shared" ca="1" si="177"/>
        <v>#NAME?</v>
      </c>
      <c r="DL391" s="244" t="e">
        <f t="shared" ca="1" si="177"/>
        <v>#NAME?</v>
      </c>
      <c r="DM391" s="244" t="e">
        <f t="shared" ca="1" si="177"/>
        <v>#NAME?</v>
      </c>
      <c r="DN391" s="244" t="e">
        <f t="shared" ca="1" si="177"/>
        <v>#NAME?</v>
      </c>
      <c r="DO391" s="244" t="e">
        <f t="shared" ca="1" si="177"/>
        <v>#NAME?</v>
      </c>
    </row>
    <row r="392" spans="2:119" ht="16.5" thickBot="1">
      <c r="B392" s="305"/>
      <c r="C392" s="297">
        <f t="shared" si="180"/>
        <v>94.693448604410349</v>
      </c>
      <c r="D392" s="298" t="s">
        <v>11001</v>
      </c>
      <c r="E392" s="293">
        <f t="shared" si="179"/>
        <v>112.91089982043992</v>
      </c>
      <c r="F392" s="221">
        <f t="shared" si="167"/>
        <v>320.13547781291618</v>
      </c>
      <c r="G392" s="221">
        <f t="shared" si="167"/>
        <v>319.75866918107613</v>
      </c>
      <c r="H392" s="221">
        <f t="shared" si="178"/>
        <v>319.38350553597559</v>
      </c>
      <c r="I392" s="221">
        <f t="shared" si="178"/>
        <v>318.87032575687357</v>
      </c>
      <c r="J392" s="221">
        <f t="shared" si="178"/>
        <v>318.36021774327156</v>
      </c>
      <c r="K392" s="221">
        <f t="shared" ref="H392:V443" si="183">K$88+$C392+$E392</f>
        <v>317.85315957321166</v>
      </c>
      <c r="L392" s="221">
        <f t="shared" si="183"/>
        <v>317.1665923952479</v>
      </c>
      <c r="M392" s="221">
        <f t="shared" si="183"/>
        <v>316.30493867267489</v>
      </c>
      <c r="N392" s="221">
        <f t="shared" si="183"/>
        <v>315.4521221437081</v>
      </c>
      <c r="O392" s="221">
        <f t="shared" si="183"/>
        <v>314.1233005464573</v>
      </c>
      <c r="P392" s="221">
        <f t="shared" si="183"/>
        <v>312.8158244509923</v>
      </c>
      <c r="Q392" s="221">
        <f t="shared" si="183"/>
        <v>310.8515543070514</v>
      </c>
      <c r="R392" s="221">
        <f t="shared" si="183"/>
        <v>308.1978662253407</v>
      </c>
      <c r="S392" s="221">
        <f t="shared" si="183"/>
        <v>305.63300611055575</v>
      </c>
      <c r="T392" s="221">
        <f t="shared" si="183"/>
        <v>302.50871442954229</v>
      </c>
      <c r="U392" s="221">
        <f t="shared" si="183"/>
        <v>298.54386243878344</v>
      </c>
      <c r="V392" s="221">
        <f t="shared" si="183"/>
        <v>278.65433195265121</v>
      </c>
      <c r="W392" s="221">
        <f t="shared" si="162"/>
        <v>252.60434842485029</v>
      </c>
      <c r="Z392" s="305"/>
      <c r="AA392" s="294">
        <f t="shared" si="175"/>
        <v>0.1215</v>
      </c>
      <c r="AB392" s="298" t="s">
        <v>11001</v>
      </c>
      <c r="AC392" s="295">
        <v>1.5E-3</v>
      </c>
      <c r="AD392" s="222" t="e">
        <f t="shared" ca="1" si="165"/>
        <v>#NAME?</v>
      </c>
      <c r="AE392" s="222" t="e">
        <f t="shared" ca="1" si="165"/>
        <v>#NAME?</v>
      </c>
      <c r="AF392" s="222" t="e">
        <f t="shared" ca="1" si="165"/>
        <v>#NAME?</v>
      </c>
      <c r="AG392" s="222" t="e">
        <f t="shared" ca="1" si="163"/>
        <v>#NAME?</v>
      </c>
      <c r="AH392" s="222" t="e">
        <f t="shared" ca="1" si="163"/>
        <v>#NAME?</v>
      </c>
      <c r="AI392" s="222" t="e">
        <f t="shared" ca="1" si="163"/>
        <v>#NAME?</v>
      </c>
      <c r="AJ392" s="222" t="e">
        <f t="shared" ca="1" si="163"/>
        <v>#NAME?</v>
      </c>
      <c r="AK392" s="222" t="e">
        <f t="shared" ca="1" si="163"/>
        <v>#NAME?</v>
      </c>
      <c r="AL392" s="222" t="e">
        <f t="shared" ca="1" si="163"/>
        <v>#NAME?</v>
      </c>
      <c r="AM392" s="222" t="e">
        <f t="shared" ca="1" si="163"/>
        <v>#NAME?</v>
      </c>
      <c r="AN392" s="222" t="e">
        <f t="shared" ca="1" si="163"/>
        <v>#NAME?</v>
      </c>
      <c r="AO392" s="222" t="e">
        <f t="shared" ca="1" si="163"/>
        <v>#NAME?</v>
      </c>
      <c r="AP392" s="222" t="e">
        <f t="shared" ca="1" si="163"/>
        <v>#NAME?</v>
      </c>
      <c r="AQ392" s="222" t="e">
        <f t="shared" ca="1" si="182"/>
        <v>#NAME?</v>
      </c>
      <c r="AR392" s="222" t="e">
        <f t="shared" ca="1" si="182"/>
        <v>#NAME?</v>
      </c>
      <c r="AS392" s="222" t="e">
        <f t="shared" ca="1" si="182"/>
        <v>#NAME?</v>
      </c>
      <c r="AT392" s="222" t="e">
        <f t="shared" ca="1" si="182"/>
        <v>#NAME?</v>
      </c>
      <c r="AU392" s="222" t="e">
        <f t="shared" ca="1" si="182"/>
        <v>#NAME?</v>
      </c>
      <c r="AX392" s="305"/>
      <c r="AZ392" s="298" t="s">
        <v>11001</v>
      </c>
      <c r="BB392" s="244" t="e">
        <f t="shared" ca="1" si="160"/>
        <v>#NAME?</v>
      </c>
      <c r="BC392" s="244" t="e">
        <f t="shared" ca="1" si="160"/>
        <v>#NAME?</v>
      </c>
      <c r="BD392" s="244" t="e">
        <f t="shared" ca="1" si="160"/>
        <v>#NAME?</v>
      </c>
      <c r="BE392" s="244" t="e">
        <f t="shared" ca="1" si="160"/>
        <v>#NAME?</v>
      </c>
      <c r="BF392" s="244" t="e">
        <f t="shared" ca="1" si="160"/>
        <v>#NAME?</v>
      </c>
      <c r="BG392" s="244" t="e">
        <f t="shared" ca="1" si="160"/>
        <v>#NAME?</v>
      </c>
      <c r="BH392" s="244" t="e">
        <f t="shared" ca="1" si="160"/>
        <v>#NAME?</v>
      </c>
      <c r="BI392" s="244" t="e">
        <f t="shared" ca="1" si="160"/>
        <v>#NAME?</v>
      </c>
      <c r="BJ392" s="244" t="e">
        <f t="shared" ca="1" si="160"/>
        <v>#NAME?</v>
      </c>
      <c r="BK392" s="244" t="e">
        <f t="shared" ca="1" si="181"/>
        <v>#NAME?</v>
      </c>
      <c r="BL392" s="244" t="e">
        <f t="shared" ca="1" si="181"/>
        <v>#NAME?</v>
      </c>
      <c r="BM392" s="244" t="e">
        <f t="shared" ca="1" si="181"/>
        <v>#NAME?</v>
      </c>
      <c r="BN392" s="244" t="e">
        <f t="shared" ca="1" si="181"/>
        <v>#NAME?</v>
      </c>
      <c r="BO392" s="244" t="e">
        <f t="shared" ca="1" si="181"/>
        <v>#NAME?</v>
      </c>
      <c r="BP392" s="244" t="e">
        <f t="shared" ca="1" si="164"/>
        <v>#NAME?</v>
      </c>
      <c r="BQ392" s="244" t="e">
        <f t="shared" ca="1" si="164"/>
        <v>#NAME?</v>
      </c>
      <c r="BR392" s="244" t="e">
        <f t="shared" ca="1" si="164"/>
        <v>#NAME?</v>
      </c>
      <c r="BS392" s="244" t="e">
        <f t="shared" ca="1" si="164"/>
        <v>#NAME?</v>
      </c>
      <c r="BV392" s="305"/>
      <c r="BX392" s="298" t="s">
        <v>11001</v>
      </c>
      <c r="BZ392" s="244" t="e">
        <f t="shared" ca="1" si="172"/>
        <v>#NAME?</v>
      </c>
      <c r="CA392" s="244" t="e">
        <f t="shared" ca="1" si="172"/>
        <v>#NAME?</v>
      </c>
      <c r="CB392" s="244" t="e">
        <f t="shared" ca="1" si="172"/>
        <v>#NAME?</v>
      </c>
      <c r="CC392" s="244" t="e">
        <f t="shared" ca="1" si="172"/>
        <v>#NAME?</v>
      </c>
      <c r="CD392" s="244" t="e">
        <f t="shared" ca="1" si="172"/>
        <v>#NAME?</v>
      </c>
      <c r="CE392" s="244" t="e">
        <f t="shared" ca="1" si="172"/>
        <v>#NAME?</v>
      </c>
      <c r="CF392" s="244" t="e">
        <f t="shared" ca="1" si="172"/>
        <v>#NAME?</v>
      </c>
      <c r="CG392" s="244" t="e">
        <f t="shared" ca="1" si="172"/>
        <v>#NAME?</v>
      </c>
      <c r="CH392" s="244" t="e">
        <f t="shared" ca="1" si="170"/>
        <v>#NAME?</v>
      </c>
      <c r="CI392" s="244" t="e">
        <f t="shared" ca="1" si="170"/>
        <v>#NAME?</v>
      </c>
      <c r="CJ392" s="244" t="e">
        <f t="shared" ca="1" si="170"/>
        <v>#NAME?</v>
      </c>
      <c r="CK392" s="244" t="e">
        <f t="shared" ca="1" si="170"/>
        <v>#NAME?</v>
      </c>
      <c r="CL392" s="244" t="e">
        <f t="shared" ca="1" si="170"/>
        <v>#NAME?</v>
      </c>
      <c r="CM392" s="244" t="e">
        <f t="shared" ca="1" si="176"/>
        <v>#NAME?</v>
      </c>
      <c r="CN392" s="244" t="e">
        <f t="shared" ca="1" si="176"/>
        <v>#NAME?</v>
      </c>
      <c r="CO392" s="244" t="e">
        <f t="shared" ca="1" si="176"/>
        <v>#NAME?</v>
      </c>
      <c r="CP392" s="244" t="e">
        <f t="shared" ca="1" si="176"/>
        <v>#NAME?</v>
      </c>
      <c r="CQ392" s="244" t="e">
        <f t="shared" ca="1" si="176"/>
        <v>#NAME?</v>
      </c>
      <c r="CT392" s="305"/>
      <c r="CV392" s="298" t="s">
        <v>11001</v>
      </c>
      <c r="CX392" s="244" t="e">
        <f t="shared" ca="1" si="173"/>
        <v>#NAME?</v>
      </c>
      <c r="CY392" s="244" t="e">
        <f t="shared" ca="1" si="173"/>
        <v>#NAME?</v>
      </c>
      <c r="CZ392" s="244" t="e">
        <f t="shared" ca="1" si="173"/>
        <v>#NAME?</v>
      </c>
      <c r="DA392" s="244" t="e">
        <f t="shared" ca="1" si="173"/>
        <v>#NAME?</v>
      </c>
      <c r="DB392" s="244" t="e">
        <f t="shared" ca="1" si="173"/>
        <v>#NAME?</v>
      </c>
      <c r="DC392" s="244" t="e">
        <f t="shared" ca="1" si="173"/>
        <v>#NAME?</v>
      </c>
      <c r="DD392" s="244" t="e">
        <f t="shared" ca="1" si="173"/>
        <v>#NAME?</v>
      </c>
      <c r="DE392" s="244" t="e">
        <f t="shared" ca="1" si="173"/>
        <v>#NAME?</v>
      </c>
      <c r="DF392" s="244" t="e">
        <f t="shared" ca="1" si="171"/>
        <v>#NAME?</v>
      </c>
      <c r="DG392" s="244" t="e">
        <f t="shared" ca="1" si="171"/>
        <v>#NAME?</v>
      </c>
      <c r="DH392" s="244" t="e">
        <f t="shared" ca="1" si="171"/>
        <v>#NAME?</v>
      </c>
      <c r="DI392" s="244" t="e">
        <f t="shared" ca="1" si="171"/>
        <v>#NAME?</v>
      </c>
      <c r="DJ392" s="244" t="e">
        <f t="shared" ca="1" si="171"/>
        <v>#NAME?</v>
      </c>
      <c r="DK392" s="244" t="e">
        <f t="shared" ca="1" si="177"/>
        <v>#NAME?</v>
      </c>
      <c r="DL392" s="244" t="e">
        <f t="shared" ca="1" si="177"/>
        <v>#NAME?</v>
      </c>
      <c r="DM392" s="244" t="e">
        <f t="shared" ca="1" si="177"/>
        <v>#NAME?</v>
      </c>
      <c r="DN392" s="244" t="e">
        <f t="shared" ca="1" si="177"/>
        <v>#NAME?</v>
      </c>
      <c r="DO392" s="244" t="e">
        <f t="shared" ca="1" si="177"/>
        <v>#NAME?</v>
      </c>
    </row>
    <row r="393" spans="2:119" ht="16.5" thickBot="1">
      <c r="B393" s="305"/>
      <c r="C393" s="297">
        <f t="shared" si="180"/>
        <v>94.693448604410349</v>
      </c>
      <c r="D393" s="298" t="s">
        <v>11002</v>
      </c>
      <c r="E393" s="293">
        <f t="shared" si="179"/>
        <v>87.570560825095413</v>
      </c>
      <c r="F393" s="221">
        <f t="shared" si="167"/>
        <v>294.79513881757168</v>
      </c>
      <c r="G393" s="221">
        <f t="shared" si="167"/>
        <v>294.41833018573163</v>
      </c>
      <c r="H393" s="221">
        <f t="shared" si="183"/>
        <v>294.04316654063109</v>
      </c>
      <c r="I393" s="221">
        <f t="shared" si="183"/>
        <v>293.52998676152907</v>
      </c>
      <c r="J393" s="221">
        <f t="shared" si="183"/>
        <v>293.01987874792707</v>
      </c>
      <c r="K393" s="221">
        <f t="shared" si="183"/>
        <v>292.51282057786716</v>
      </c>
      <c r="L393" s="221">
        <f t="shared" si="183"/>
        <v>291.82625339990341</v>
      </c>
      <c r="M393" s="221">
        <f t="shared" si="183"/>
        <v>290.9645996773304</v>
      </c>
      <c r="N393" s="221">
        <f t="shared" si="183"/>
        <v>290.1117831483636</v>
      </c>
      <c r="O393" s="221">
        <f t="shared" si="183"/>
        <v>288.78296155111281</v>
      </c>
      <c r="P393" s="221">
        <f t="shared" si="183"/>
        <v>287.4754854556478</v>
      </c>
      <c r="Q393" s="221">
        <f t="shared" si="183"/>
        <v>285.51121531170691</v>
      </c>
      <c r="R393" s="221">
        <f t="shared" si="183"/>
        <v>282.85752722999621</v>
      </c>
      <c r="S393" s="221">
        <f t="shared" si="183"/>
        <v>280.2926671152112</v>
      </c>
      <c r="T393" s="221">
        <f t="shared" si="183"/>
        <v>277.16837543419774</v>
      </c>
      <c r="U393" s="221">
        <f t="shared" si="183"/>
        <v>273.20352344343894</v>
      </c>
      <c r="V393" s="221">
        <f t="shared" si="183"/>
        <v>253.31399295730668</v>
      </c>
      <c r="W393" s="221">
        <f t="shared" si="162"/>
        <v>227.26400942950576</v>
      </c>
      <c r="Z393" s="305"/>
      <c r="AA393" s="294">
        <f t="shared" si="175"/>
        <v>0.1215</v>
      </c>
      <c r="AB393" s="298" t="s">
        <v>11002</v>
      </c>
      <c r="AC393" s="295">
        <v>1.9E-3</v>
      </c>
      <c r="AD393" s="222" t="e">
        <f t="shared" ca="1" si="165"/>
        <v>#NAME?</v>
      </c>
      <c r="AE393" s="222" t="e">
        <f t="shared" ca="1" si="165"/>
        <v>#NAME?</v>
      </c>
      <c r="AF393" s="222" t="e">
        <f t="shared" ca="1" si="165"/>
        <v>#NAME?</v>
      </c>
      <c r="AG393" s="222" t="e">
        <f t="shared" ca="1" si="163"/>
        <v>#NAME?</v>
      </c>
      <c r="AH393" s="222" t="e">
        <f t="shared" ca="1" si="163"/>
        <v>#NAME?</v>
      </c>
      <c r="AI393" s="222" t="e">
        <f t="shared" ca="1" si="163"/>
        <v>#NAME?</v>
      </c>
      <c r="AJ393" s="222" t="e">
        <f t="shared" ca="1" si="163"/>
        <v>#NAME?</v>
      </c>
      <c r="AK393" s="222" t="e">
        <f t="shared" ca="1" si="163"/>
        <v>#NAME?</v>
      </c>
      <c r="AL393" s="222" t="e">
        <f t="shared" ca="1" si="163"/>
        <v>#NAME?</v>
      </c>
      <c r="AM393" s="222" t="e">
        <f t="shared" ca="1" si="163"/>
        <v>#NAME?</v>
      </c>
      <c r="AN393" s="222" t="e">
        <f t="shared" ca="1" si="163"/>
        <v>#NAME?</v>
      </c>
      <c r="AO393" s="222" t="e">
        <f t="shared" ca="1" si="163"/>
        <v>#NAME?</v>
      </c>
      <c r="AP393" s="222" t="e">
        <f t="shared" ca="1" si="163"/>
        <v>#NAME?</v>
      </c>
      <c r="AQ393" s="222" t="e">
        <f t="shared" ca="1" si="182"/>
        <v>#NAME?</v>
      </c>
      <c r="AR393" s="222" t="e">
        <f t="shared" ca="1" si="182"/>
        <v>#NAME?</v>
      </c>
      <c r="AS393" s="222" t="e">
        <f t="shared" ca="1" si="182"/>
        <v>#NAME?</v>
      </c>
      <c r="AT393" s="222" t="e">
        <f t="shared" ca="1" si="182"/>
        <v>#NAME?</v>
      </c>
      <c r="AU393" s="222" t="e">
        <f t="shared" ca="1" si="182"/>
        <v>#NAME?</v>
      </c>
      <c r="AX393" s="305"/>
      <c r="AZ393" s="298" t="s">
        <v>11002</v>
      </c>
      <c r="BB393" s="244" t="e">
        <f t="shared" ca="1" si="160"/>
        <v>#NAME?</v>
      </c>
      <c r="BC393" s="244" t="e">
        <f t="shared" ca="1" si="160"/>
        <v>#NAME?</v>
      </c>
      <c r="BD393" s="244" t="e">
        <f t="shared" ca="1" si="160"/>
        <v>#NAME?</v>
      </c>
      <c r="BE393" s="244" t="e">
        <f t="shared" ca="1" si="160"/>
        <v>#NAME?</v>
      </c>
      <c r="BF393" s="244" t="e">
        <f t="shared" ca="1" si="160"/>
        <v>#NAME?</v>
      </c>
      <c r="BG393" s="244" t="e">
        <f t="shared" ca="1" si="160"/>
        <v>#NAME?</v>
      </c>
      <c r="BH393" s="244" t="e">
        <f t="shared" ca="1" si="160"/>
        <v>#NAME?</v>
      </c>
      <c r="BI393" s="244" t="e">
        <f t="shared" ca="1" si="160"/>
        <v>#NAME?</v>
      </c>
      <c r="BJ393" s="244" t="e">
        <f t="shared" ca="1" si="160"/>
        <v>#NAME?</v>
      </c>
      <c r="BK393" s="244" t="e">
        <f t="shared" ca="1" si="181"/>
        <v>#NAME?</v>
      </c>
      <c r="BL393" s="244" t="e">
        <f t="shared" ca="1" si="181"/>
        <v>#NAME?</v>
      </c>
      <c r="BM393" s="244" t="e">
        <f t="shared" ca="1" si="181"/>
        <v>#NAME?</v>
      </c>
      <c r="BN393" s="244" t="e">
        <f t="shared" ca="1" si="181"/>
        <v>#NAME?</v>
      </c>
      <c r="BO393" s="244" t="e">
        <f t="shared" ca="1" si="181"/>
        <v>#NAME?</v>
      </c>
      <c r="BP393" s="244" t="e">
        <f t="shared" ca="1" si="164"/>
        <v>#NAME?</v>
      </c>
      <c r="BQ393" s="244" t="e">
        <f t="shared" ca="1" si="164"/>
        <v>#NAME?</v>
      </c>
      <c r="BR393" s="244" t="e">
        <f t="shared" ca="1" si="164"/>
        <v>#NAME?</v>
      </c>
      <c r="BS393" s="244" t="e">
        <f t="shared" ca="1" si="164"/>
        <v>#NAME?</v>
      </c>
      <c r="BV393" s="305"/>
      <c r="BX393" s="298" t="s">
        <v>11002</v>
      </c>
      <c r="BZ393" s="244" t="e">
        <f t="shared" ca="1" si="172"/>
        <v>#NAME?</v>
      </c>
      <c r="CA393" s="244" t="e">
        <f t="shared" ca="1" si="172"/>
        <v>#NAME?</v>
      </c>
      <c r="CB393" s="244" t="e">
        <f t="shared" ca="1" si="172"/>
        <v>#NAME?</v>
      </c>
      <c r="CC393" s="244" t="e">
        <f t="shared" ca="1" si="172"/>
        <v>#NAME?</v>
      </c>
      <c r="CD393" s="244" t="e">
        <f t="shared" ca="1" si="172"/>
        <v>#NAME?</v>
      </c>
      <c r="CE393" s="244" t="e">
        <f t="shared" ca="1" si="172"/>
        <v>#NAME?</v>
      </c>
      <c r="CF393" s="244" t="e">
        <f t="shared" ca="1" si="172"/>
        <v>#NAME?</v>
      </c>
      <c r="CG393" s="244" t="e">
        <f t="shared" ref="CG393:CK456" ca="1" si="184">M393-$BR$82</f>
        <v>#NAME?</v>
      </c>
      <c r="CH393" s="244" t="e">
        <f t="shared" ca="1" si="170"/>
        <v>#NAME?</v>
      </c>
      <c r="CI393" s="244" t="e">
        <f t="shared" ca="1" si="170"/>
        <v>#NAME?</v>
      </c>
      <c r="CJ393" s="244" t="e">
        <f t="shared" ca="1" si="170"/>
        <v>#NAME?</v>
      </c>
      <c r="CK393" s="244" t="e">
        <f t="shared" ca="1" si="170"/>
        <v>#NAME?</v>
      </c>
      <c r="CL393" s="244" t="e">
        <f t="shared" ca="1" si="170"/>
        <v>#NAME?</v>
      </c>
      <c r="CM393" s="244" t="e">
        <f t="shared" ca="1" si="176"/>
        <v>#NAME?</v>
      </c>
      <c r="CN393" s="244" t="e">
        <f t="shared" ca="1" si="176"/>
        <v>#NAME?</v>
      </c>
      <c r="CO393" s="244" t="e">
        <f t="shared" ca="1" si="176"/>
        <v>#NAME?</v>
      </c>
      <c r="CP393" s="244" t="e">
        <f t="shared" ca="1" si="176"/>
        <v>#NAME?</v>
      </c>
      <c r="CQ393" s="244" t="e">
        <f t="shared" ca="1" si="176"/>
        <v>#NAME?</v>
      </c>
      <c r="CT393" s="305"/>
      <c r="CV393" s="298" t="s">
        <v>11002</v>
      </c>
      <c r="CX393" s="244" t="e">
        <f t="shared" ca="1" si="173"/>
        <v>#NAME?</v>
      </c>
      <c r="CY393" s="244" t="e">
        <f t="shared" ca="1" si="173"/>
        <v>#NAME?</v>
      </c>
      <c r="CZ393" s="244" t="e">
        <f t="shared" ca="1" si="173"/>
        <v>#NAME?</v>
      </c>
      <c r="DA393" s="244" t="e">
        <f t="shared" ca="1" si="173"/>
        <v>#NAME?</v>
      </c>
      <c r="DB393" s="244" t="e">
        <f t="shared" ca="1" si="173"/>
        <v>#NAME?</v>
      </c>
      <c r="DC393" s="244" t="e">
        <f t="shared" ca="1" si="173"/>
        <v>#NAME?</v>
      </c>
      <c r="DD393" s="244" t="e">
        <f t="shared" ca="1" si="173"/>
        <v>#NAME?</v>
      </c>
      <c r="DE393" s="244" t="e">
        <f t="shared" ref="DE393:DI456" ca="1" si="185">CG393^2*AK393</f>
        <v>#NAME?</v>
      </c>
      <c r="DF393" s="244" t="e">
        <f t="shared" ca="1" si="171"/>
        <v>#NAME?</v>
      </c>
      <c r="DG393" s="244" t="e">
        <f t="shared" ca="1" si="171"/>
        <v>#NAME?</v>
      </c>
      <c r="DH393" s="244" t="e">
        <f t="shared" ca="1" si="171"/>
        <v>#NAME?</v>
      </c>
      <c r="DI393" s="244" t="e">
        <f t="shared" ca="1" si="171"/>
        <v>#NAME?</v>
      </c>
      <c r="DJ393" s="244" t="e">
        <f t="shared" ca="1" si="171"/>
        <v>#NAME?</v>
      </c>
      <c r="DK393" s="244" t="e">
        <f t="shared" ca="1" si="177"/>
        <v>#NAME?</v>
      </c>
      <c r="DL393" s="244" t="e">
        <f t="shared" ca="1" si="177"/>
        <v>#NAME?</v>
      </c>
      <c r="DM393" s="244" t="e">
        <f t="shared" ca="1" si="177"/>
        <v>#NAME?</v>
      </c>
      <c r="DN393" s="244" t="e">
        <f t="shared" ca="1" si="177"/>
        <v>#NAME?</v>
      </c>
      <c r="DO393" s="244" t="e">
        <f t="shared" ca="1" si="177"/>
        <v>#NAME?</v>
      </c>
    </row>
    <row r="394" spans="2:119" ht="16.5" thickBot="1">
      <c r="B394" s="306"/>
      <c r="C394" s="307">
        <f t="shared" si="180"/>
        <v>94.693448604410349</v>
      </c>
      <c r="D394" s="301" t="s">
        <v>11547</v>
      </c>
      <c r="E394" s="293">
        <f t="shared" si="179"/>
        <v>35</v>
      </c>
      <c r="F394" s="221">
        <f t="shared" si="167"/>
        <v>242.22457799247627</v>
      </c>
      <c r="G394" s="221">
        <f t="shared" si="167"/>
        <v>241.84776936063619</v>
      </c>
      <c r="H394" s="221">
        <f t="shared" si="183"/>
        <v>241.47260571553568</v>
      </c>
      <c r="I394" s="221">
        <f t="shared" si="183"/>
        <v>240.95942593643366</v>
      </c>
      <c r="J394" s="221">
        <f t="shared" si="183"/>
        <v>240.44931792283165</v>
      </c>
      <c r="K394" s="221">
        <f t="shared" si="183"/>
        <v>239.94225975277175</v>
      </c>
      <c r="L394" s="221">
        <f t="shared" si="183"/>
        <v>239.25569257480799</v>
      </c>
      <c r="M394" s="221">
        <f t="shared" si="183"/>
        <v>238.39403885223496</v>
      </c>
      <c r="N394" s="221">
        <f t="shared" si="183"/>
        <v>237.54122232326819</v>
      </c>
      <c r="O394" s="221">
        <f t="shared" si="183"/>
        <v>236.21240072601739</v>
      </c>
      <c r="P394" s="221">
        <f t="shared" si="183"/>
        <v>234.90492463055239</v>
      </c>
      <c r="Q394" s="221">
        <f t="shared" si="183"/>
        <v>232.94065448661149</v>
      </c>
      <c r="R394" s="221">
        <f t="shared" si="183"/>
        <v>230.2869664049008</v>
      </c>
      <c r="S394" s="221">
        <f t="shared" si="183"/>
        <v>227.72210629011582</v>
      </c>
      <c r="T394" s="221">
        <f t="shared" si="183"/>
        <v>224.59781460910236</v>
      </c>
      <c r="U394" s="221">
        <f t="shared" si="183"/>
        <v>220.63296261834353</v>
      </c>
      <c r="V394" s="221">
        <f t="shared" si="183"/>
        <v>200.74343213221127</v>
      </c>
      <c r="W394" s="221">
        <f t="shared" si="162"/>
        <v>174.69344860441035</v>
      </c>
      <c r="Z394" s="306"/>
      <c r="AA394" s="294">
        <f t="shared" si="175"/>
        <v>0.1215</v>
      </c>
      <c r="AB394" s="301" t="s">
        <v>11547</v>
      </c>
      <c r="AC394" s="295">
        <v>2.3E-3</v>
      </c>
      <c r="AD394" s="222" t="e">
        <f t="shared" ca="1" si="165"/>
        <v>#NAME?</v>
      </c>
      <c r="AE394" s="222" t="e">
        <f t="shared" ca="1" si="165"/>
        <v>#NAME?</v>
      </c>
      <c r="AF394" s="222" t="e">
        <f t="shared" ca="1" si="165"/>
        <v>#NAME?</v>
      </c>
      <c r="AG394" s="222" t="e">
        <f t="shared" ca="1" si="163"/>
        <v>#NAME?</v>
      </c>
      <c r="AH394" s="222" t="e">
        <f t="shared" ca="1" si="163"/>
        <v>#NAME?</v>
      </c>
      <c r="AI394" s="222" t="e">
        <f t="shared" ca="1" si="163"/>
        <v>#NAME?</v>
      </c>
      <c r="AJ394" s="222" t="e">
        <f t="shared" ca="1" si="163"/>
        <v>#NAME?</v>
      </c>
      <c r="AK394" s="222" t="e">
        <f t="shared" ca="1" si="163"/>
        <v>#NAME?</v>
      </c>
      <c r="AL394" s="222" t="e">
        <f t="shared" ca="1" si="163"/>
        <v>#NAME?</v>
      </c>
      <c r="AM394" s="222" t="e">
        <f t="shared" ca="1" si="163"/>
        <v>#NAME?</v>
      </c>
      <c r="AN394" s="222" t="e">
        <f t="shared" ca="1" si="163"/>
        <v>#NAME?</v>
      </c>
      <c r="AO394" s="222" t="e">
        <f t="shared" ca="1" si="163"/>
        <v>#NAME?</v>
      </c>
      <c r="AP394" s="222" t="e">
        <f t="shared" ca="1" si="163"/>
        <v>#NAME?</v>
      </c>
      <c r="AQ394" s="222" t="e">
        <f t="shared" ca="1" si="182"/>
        <v>#NAME?</v>
      </c>
      <c r="AR394" s="222" t="e">
        <f t="shared" ca="1" si="182"/>
        <v>#NAME?</v>
      </c>
      <c r="AS394" s="222" t="e">
        <f t="shared" ca="1" si="182"/>
        <v>#NAME?</v>
      </c>
      <c r="AT394" s="222" t="e">
        <f t="shared" ca="1" si="182"/>
        <v>#NAME?</v>
      </c>
      <c r="AU394" s="222" t="e">
        <f t="shared" ca="1" si="182"/>
        <v>#NAME?</v>
      </c>
      <c r="AX394" s="306"/>
      <c r="AZ394" s="301" t="s">
        <v>11547</v>
      </c>
      <c r="BB394" s="244" t="e">
        <f t="shared" ca="1" si="160"/>
        <v>#NAME?</v>
      </c>
      <c r="BC394" s="244" t="e">
        <f t="shared" ca="1" si="160"/>
        <v>#NAME?</v>
      </c>
      <c r="BD394" s="244" t="e">
        <f t="shared" ca="1" si="160"/>
        <v>#NAME?</v>
      </c>
      <c r="BE394" s="244" t="e">
        <f t="shared" ca="1" si="160"/>
        <v>#NAME?</v>
      </c>
      <c r="BF394" s="244" t="e">
        <f t="shared" ca="1" si="160"/>
        <v>#NAME?</v>
      </c>
      <c r="BG394" s="244" t="e">
        <f t="shared" ca="1" si="160"/>
        <v>#NAME?</v>
      </c>
      <c r="BH394" s="244" t="e">
        <f t="shared" ca="1" si="160"/>
        <v>#NAME?</v>
      </c>
      <c r="BI394" s="244" t="e">
        <f t="shared" ca="1" si="160"/>
        <v>#NAME?</v>
      </c>
      <c r="BJ394" s="244" t="e">
        <f t="shared" ca="1" si="160"/>
        <v>#NAME?</v>
      </c>
      <c r="BK394" s="244" t="e">
        <f t="shared" ca="1" si="181"/>
        <v>#NAME?</v>
      </c>
      <c r="BL394" s="244" t="e">
        <f t="shared" ca="1" si="181"/>
        <v>#NAME?</v>
      </c>
      <c r="BM394" s="244" t="e">
        <f t="shared" ca="1" si="181"/>
        <v>#NAME?</v>
      </c>
      <c r="BN394" s="244" t="e">
        <f t="shared" ca="1" si="181"/>
        <v>#NAME?</v>
      </c>
      <c r="BO394" s="244" t="e">
        <f t="shared" ca="1" si="181"/>
        <v>#NAME?</v>
      </c>
      <c r="BP394" s="244" t="e">
        <f t="shared" ca="1" si="164"/>
        <v>#NAME?</v>
      </c>
      <c r="BQ394" s="244" t="e">
        <f t="shared" ca="1" si="164"/>
        <v>#NAME?</v>
      </c>
      <c r="BR394" s="244" t="e">
        <f t="shared" ca="1" si="164"/>
        <v>#NAME?</v>
      </c>
      <c r="BS394" s="244" t="e">
        <f t="shared" ca="1" si="164"/>
        <v>#NAME?</v>
      </c>
      <c r="BV394" s="306"/>
      <c r="BX394" s="301" t="s">
        <v>11547</v>
      </c>
      <c r="BZ394" s="244" t="e">
        <f t="shared" ref="BZ394:CK457" ca="1" si="186">F394-$BR$82</f>
        <v>#NAME?</v>
      </c>
      <c r="CA394" s="244" t="e">
        <f t="shared" ca="1" si="186"/>
        <v>#NAME?</v>
      </c>
      <c r="CB394" s="244" t="e">
        <f t="shared" ca="1" si="186"/>
        <v>#NAME?</v>
      </c>
      <c r="CC394" s="244" t="e">
        <f t="shared" ca="1" si="186"/>
        <v>#NAME?</v>
      </c>
      <c r="CD394" s="244" t="e">
        <f t="shared" ca="1" si="186"/>
        <v>#NAME?</v>
      </c>
      <c r="CE394" s="244" t="e">
        <f t="shared" ca="1" si="186"/>
        <v>#NAME?</v>
      </c>
      <c r="CF394" s="244" t="e">
        <f t="shared" ca="1" si="186"/>
        <v>#NAME?</v>
      </c>
      <c r="CG394" s="244" t="e">
        <f t="shared" ca="1" si="184"/>
        <v>#NAME?</v>
      </c>
      <c r="CH394" s="244" t="e">
        <f t="shared" ca="1" si="170"/>
        <v>#NAME?</v>
      </c>
      <c r="CI394" s="244" t="e">
        <f t="shared" ca="1" si="170"/>
        <v>#NAME?</v>
      </c>
      <c r="CJ394" s="244" t="e">
        <f t="shared" ca="1" si="170"/>
        <v>#NAME?</v>
      </c>
      <c r="CK394" s="244" t="e">
        <f t="shared" ca="1" si="170"/>
        <v>#NAME?</v>
      </c>
      <c r="CL394" s="244" t="e">
        <f t="shared" ca="1" si="170"/>
        <v>#NAME?</v>
      </c>
      <c r="CM394" s="244" t="e">
        <f t="shared" ca="1" si="176"/>
        <v>#NAME?</v>
      </c>
      <c r="CN394" s="244" t="e">
        <f t="shared" ca="1" si="176"/>
        <v>#NAME?</v>
      </c>
      <c r="CO394" s="244" t="e">
        <f t="shared" ca="1" si="176"/>
        <v>#NAME?</v>
      </c>
      <c r="CP394" s="244" t="e">
        <f t="shared" ca="1" si="176"/>
        <v>#NAME?</v>
      </c>
      <c r="CQ394" s="244" t="e">
        <f t="shared" ca="1" si="176"/>
        <v>#NAME?</v>
      </c>
      <c r="CT394" s="306"/>
      <c r="CV394" s="301" t="s">
        <v>11547</v>
      </c>
      <c r="CX394" s="244" t="e">
        <f t="shared" ref="CX394:DI457" ca="1" si="187">BZ394^2*AD394</f>
        <v>#NAME?</v>
      </c>
      <c r="CY394" s="244" t="e">
        <f t="shared" ca="1" si="187"/>
        <v>#NAME?</v>
      </c>
      <c r="CZ394" s="244" t="e">
        <f t="shared" ca="1" si="187"/>
        <v>#NAME?</v>
      </c>
      <c r="DA394" s="244" t="e">
        <f t="shared" ca="1" si="187"/>
        <v>#NAME?</v>
      </c>
      <c r="DB394" s="244" t="e">
        <f t="shared" ca="1" si="187"/>
        <v>#NAME?</v>
      </c>
      <c r="DC394" s="244" t="e">
        <f t="shared" ca="1" si="187"/>
        <v>#NAME?</v>
      </c>
      <c r="DD394" s="244" t="e">
        <f t="shared" ca="1" si="187"/>
        <v>#NAME?</v>
      </c>
      <c r="DE394" s="244" t="e">
        <f t="shared" ca="1" si="185"/>
        <v>#NAME?</v>
      </c>
      <c r="DF394" s="244" t="e">
        <f t="shared" ca="1" si="171"/>
        <v>#NAME?</v>
      </c>
      <c r="DG394" s="244" t="e">
        <f t="shared" ca="1" si="171"/>
        <v>#NAME?</v>
      </c>
      <c r="DH394" s="244" t="e">
        <f t="shared" ca="1" si="171"/>
        <v>#NAME?</v>
      </c>
      <c r="DI394" s="244" t="e">
        <f t="shared" ca="1" si="171"/>
        <v>#NAME?</v>
      </c>
      <c r="DJ394" s="244" t="e">
        <f t="shared" ca="1" si="171"/>
        <v>#NAME?</v>
      </c>
      <c r="DK394" s="244" t="e">
        <f t="shared" ca="1" si="177"/>
        <v>#NAME?</v>
      </c>
      <c r="DL394" s="244" t="e">
        <f t="shared" ca="1" si="177"/>
        <v>#NAME?</v>
      </c>
      <c r="DM394" s="244" t="e">
        <f t="shared" ca="1" si="177"/>
        <v>#NAME?</v>
      </c>
      <c r="DN394" s="244" t="e">
        <f t="shared" ca="1" si="177"/>
        <v>#NAME?</v>
      </c>
      <c r="DO394" s="244" t="e">
        <f t="shared" ca="1" si="177"/>
        <v>#NAME?</v>
      </c>
    </row>
    <row r="395" spans="2:119" ht="16.5" thickBot="1">
      <c r="B395" s="290" t="s">
        <v>11547</v>
      </c>
      <c r="C395" s="303">
        <f>AP78</f>
        <v>25</v>
      </c>
      <c r="D395" s="292" t="s">
        <v>10965</v>
      </c>
      <c r="E395" s="293">
        <f>Y61</f>
        <v>140.70357362119734</v>
      </c>
      <c r="F395" s="221">
        <f t="shared" si="167"/>
        <v>278.23470300926323</v>
      </c>
      <c r="G395" s="221">
        <f t="shared" si="167"/>
        <v>277.85789437742318</v>
      </c>
      <c r="H395" s="221">
        <f t="shared" si="183"/>
        <v>277.48273073232269</v>
      </c>
      <c r="I395" s="221">
        <f t="shared" si="183"/>
        <v>276.96955095322062</v>
      </c>
      <c r="J395" s="221">
        <f t="shared" si="183"/>
        <v>276.45944293961861</v>
      </c>
      <c r="K395" s="221">
        <f t="shared" si="183"/>
        <v>275.95238476955876</v>
      </c>
      <c r="L395" s="221">
        <f t="shared" si="183"/>
        <v>275.26581759159501</v>
      </c>
      <c r="M395" s="221">
        <f t="shared" si="183"/>
        <v>274.40416386902194</v>
      </c>
      <c r="N395" s="221">
        <f t="shared" si="183"/>
        <v>273.55134734005514</v>
      </c>
      <c r="O395" s="221">
        <f t="shared" si="183"/>
        <v>272.22252574280435</v>
      </c>
      <c r="P395" s="221">
        <f t="shared" si="183"/>
        <v>270.9150496473394</v>
      </c>
      <c r="Q395" s="221">
        <f t="shared" si="183"/>
        <v>268.95077950339845</v>
      </c>
      <c r="R395" s="221">
        <f t="shared" si="183"/>
        <v>266.29709142168781</v>
      </c>
      <c r="S395" s="221">
        <f t="shared" si="183"/>
        <v>263.7322313069028</v>
      </c>
      <c r="T395" s="221">
        <f t="shared" si="183"/>
        <v>260.60793962588934</v>
      </c>
      <c r="U395" s="221">
        <f t="shared" si="183"/>
        <v>256.64308763513054</v>
      </c>
      <c r="V395" s="221">
        <f t="shared" si="183"/>
        <v>236.75355714899825</v>
      </c>
      <c r="W395" s="221">
        <f t="shared" si="162"/>
        <v>210.70357362119734</v>
      </c>
      <c r="Z395" s="290" t="s">
        <v>11547</v>
      </c>
      <c r="AA395" s="294">
        <f>AS78</f>
        <v>5.8900000000000001E-2</v>
      </c>
      <c r="AB395" s="292" t="s">
        <v>10965</v>
      </c>
      <c r="AC395" s="295">
        <v>1E-4</v>
      </c>
      <c r="AD395" s="222" t="e">
        <f t="shared" ca="1" si="165"/>
        <v>#NAME?</v>
      </c>
      <c r="AE395" s="222" t="e">
        <f t="shared" ca="1" si="165"/>
        <v>#NAME?</v>
      </c>
      <c r="AF395" s="222" t="e">
        <f t="shared" ca="1" si="165"/>
        <v>#NAME?</v>
      </c>
      <c r="AG395" s="222" t="e">
        <f t="shared" ca="1" si="163"/>
        <v>#NAME?</v>
      </c>
      <c r="AH395" s="222" t="e">
        <f t="shared" ca="1" si="163"/>
        <v>#NAME?</v>
      </c>
      <c r="AI395" s="222" t="e">
        <f t="shared" ca="1" si="163"/>
        <v>#NAME?</v>
      </c>
      <c r="AJ395" s="222" t="e">
        <f t="shared" ca="1" si="163"/>
        <v>#NAME?</v>
      </c>
      <c r="AK395" s="222" t="e">
        <f t="shared" ca="1" si="163"/>
        <v>#NAME?</v>
      </c>
      <c r="AL395" s="222" t="e">
        <f t="shared" ca="1" si="163"/>
        <v>#NAME?</v>
      </c>
      <c r="AM395" s="222" t="e">
        <f t="shared" ca="1" si="163"/>
        <v>#NAME?</v>
      </c>
      <c r="AN395" s="222" t="e">
        <f t="shared" ca="1" si="163"/>
        <v>#NAME?</v>
      </c>
      <c r="AO395" s="222" t="e">
        <f t="shared" ca="1" si="163"/>
        <v>#NAME?</v>
      </c>
      <c r="AP395" s="222" t="e">
        <f t="shared" ca="1" si="163"/>
        <v>#NAME?</v>
      </c>
      <c r="AQ395" s="222" t="e">
        <f t="shared" ca="1" si="182"/>
        <v>#NAME?</v>
      </c>
      <c r="AR395" s="222" t="e">
        <f t="shared" ca="1" si="182"/>
        <v>#NAME?</v>
      </c>
      <c r="AS395" s="222" t="e">
        <f t="shared" ca="1" si="182"/>
        <v>#NAME?</v>
      </c>
      <c r="AT395" s="222" t="e">
        <f t="shared" ca="1" si="182"/>
        <v>#NAME?</v>
      </c>
      <c r="AU395" s="222" t="e">
        <f t="shared" ca="1" si="182"/>
        <v>#NAME?</v>
      </c>
      <c r="AX395" s="290" t="s">
        <v>11547</v>
      </c>
      <c r="AZ395" s="292" t="s">
        <v>10965</v>
      </c>
      <c r="BB395" s="244" t="e">
        <f t="shared" ca="1" si="160"/>
        <v>#NAME?</v>
      </c>
      <c r="BC395" s="244" t="e">
        <f t="shared" ca="1" si="160"/>
        <v>#NAME?</v>
      </c>
      <c r="BD395" s="244" t="e">
        <f t="shared" ca="1" si="160"/>
        <v>#NAME?</v>
      </c>
      <c r="BE395" s="244" t="e">
        <f t="shared" ca="1" si="160"/>
        <v>#NAME?</v>
      </c>
      <c r="BF395" s="244" t="e">
        <f t="shared" ca="1" si="160"/>
        <v>#NAME?</v>
      </c>
      <c r="BG395" s="244" t="e">
        <f t="shared" ca="1" si="160"/>
        <v>#NAME?</v>
      </c>
      <c r="BH395" s="244" t="e">
        <f t="shared" ca="1" si="160"/>
        <v>#NAME?</v>
      </c>
      <c r="BI395" s="244" t="e">
        <f t="shared" ca="1" si="160"/>
        <v>#NAME?</v>
      </c>
      <c r="BJ395" s="244" t="e">
        <f t="shared" ca="1" si="160"/>
        <v>#NAME?</v>
      </c>
      <c r="BK395" s="244" t="e">
        <f t="shared" ca="1" si="181"/>
        <v>#NAME?</v>
      </c>
      <c r="BL395" s="244" t="e">
        <f t="shared" ca="1" si="181"/>
        <v>#NAME?</v>
      </c>
      <c r="BM395" s="244" t="e">
        <f t="shared" ca="1" si="181"/>
        <v>#NAME?</v>
      </c>
      <c r="BN395" s="244" t="e">
        <f t="shared" ca="1" si="181"/>
        <v>#NAME?</v>
      </c>
      <c r="BO395" s="244" t="e">
        <f t="shared" ca="1" si="181"/>
        <v>#NAME?</v>
      </c>
      <c r="BP395" s="244" t="e">
        <f t="shared" ca="1" si="164"/>
        <v>#NAME?</v>
      </c>
      <c r="BQ395" s="244" t="e">
        <f t="shared" ca="1" si="164"/>
        <v>#NAME?</v>
      </c>
      <c r="BR395" s="244" t="e">
        <f t="shared" ca="1" si="164"/>
        <v>#NAME?</v>
      </c>
      <c r="BS395" s="244" t="e">
        <f t="shared" ca="1" si="164"/>
        <v>#NAME?</v>
      </c>
      <c r="BV395" s="290" t="s">
        <v>11547</v>
      </c>
      <c r="BX395" s="292" t="s">
        <v>10965</v>
      </c>
      <c r="BZ395" s="244" t="e">
        <f t="shared" ca="1" si="186"/>
        <v>#NAME?</v>
      </c>
      <c r="CA395" s="244" t="e">
        <f t="shared" ca="1" si="186"/>
        <v>#NAME?</v>
      </c>
      <c r="CB395" s="244" t="e">
        <f t="shared" ca="1" si="186"/>
        <v>#NAME?</v>
      </c>
      <c r="CC395" s="244" t="e">
        <f t="shared" ca="1" si="186"/>
        <v>#NAME?</v>
      </c>
      <c r="CD395" s="244" t="e">
        <f t="shared" ca="1" si="186"/>
        <v>#NAME?</v>
      </c>
      <c r="CE395" s="244" t="e">
        <f t="shared" ca="1" si="186"/>
        <v>#NAME?</v>
      </c>
      <c r="CF395" s="244" t="e">
        <f t="shared" ca="1" si="186"/>
        <v>#NAME?</v>
      </c>
      <c r="CG395" s="244" t="e">
        <f t="shared" ca="1" si="184"/>
        <v>#NAME?</v>
      </c>
      <c r="CH395" s="244" t="e">
        <f t="shared" ca="1" si="170"/>
        <v>#NAME?</v>
      </c>
      <c r="CI395" s="244" t="e">
        <f t="shared" ca="1" si="170"/>
        <v>#NAME?</v>
      </c>
      <c r="CJ395" s="244" t="e">
        <f t="shared" ca="1" si="170"/>
        <v>#NAME?</v>
      </c>
      <c r="CK395" s="244" t="e">
        <f t="shared" ca="1" si="170"/>
        <v>#NAME?</v>
      </c>
      <c r="CL395" s="244" t="e">
        <f t="shared" ca="1" si="170"/>
        <v>#NAME?</v>
      </c>
      <c r="CM395" s="244" t="e">
        <f t="shared" ca="1" si="176"/>
        <v>#NAME?</v>
      </c>
      <c r="CN395" s="244" t="e">
        <f t="shared" ca="1" si="176"/>
        <v>#NAME?</v>
      </c>
      <c r="CO395" s="244" t="e">
        <f t="shared" ca="1" si="176"/>
        <v>#NAME?</v>
      </c>
      <c r="CP395" s="244" t="e">
        <f t="shared" ca="1" si="176"/>
        <v>#NAME?</v>
      </c>
      <c r="CQ395" s="244" t="e">
        <f t="shared" ca="1" si="176"/>
        <v>#NAME?</v>
      </c>
      <c r="CT395" s="290" t="s">
        <v>11547</v>
      </c>
      <c r="CV395" s="292" t="s">
        <v>10965</v>
      </c>
      <c r="CX395" s="244" t="e">
        <f t="shared" ca="1" si="187"/>
        <v>#NAME?</v>
      </c>
      <c r="CY395" s="244" t="e">
        <f t="shared" ca="1" si="187"/>
        <v>#NAME?</v>
      </c>
      <c r="CZ395" s="244" t="e">
        <f t="shared" ca="1" si="187"/>
        <v>#NAME?</v>
      </c>
      <c r="DA395" s="244" t="e">
        <f t="shared" ca="1" si="187"/>
        <v>#NAME?</v>
      </c>
      <c r="DB395" s="244" t="e">
        <f t="shared" ca="1" si="187"/>
        <v>#NAME?</v>
      </c>
      <c r="DC395" s="244" t="e">
        <f t="shared" ca="1" si="187"/>
        <v>#NAME?</v>
      </c>
      <c r="DD395" s="244" t="e">
        <f t="shared" ca="1" si="187"/>
        <v>#NAME?</v>
      </c>
      <c r="DE395" s="244" t="e">
        <f t="shared" ca="1" si="185"/>
        <v>#NAME?</v>
      </c>
      <c r="DF395" s="244" t="e">
        <f t="shared" ca="1" si="171"/>
        <v>#NAME?</v>
      </c>
      <c r="DG395" s="244" t="e">
        <f t="shared" ca="1" si="171"/>
        <v>#NAME?</v>
      </c>
      <c r="DH395" s="244" t="e">
        <f t="shared" ca="1" si="171"/>
        <v>#NAME?</v>
      </c>
      <c r="DI395" s="244" t="e">
        <f t="shared" ca="1" si="171"/>
        <v>#NAME?</v>
      </c>
      <c r="DJ395" s="244" t="e">
        <f t="shared" ca="1" si="171"/>
        <v>#NAME?</v>
      </c>
      <c r="DK395" s="244" t="e">
        <f t="shared" ca="1" si="177"/>
        <v>#NAME?</v>
      </c>
      <c r="DL395" s="244" t="e">
        <f t="shared" ca="1" si="177"/>
        <v>#NAME?</v>
      </c>
      <c r="DM395" s="244" t="e">
        <f t="shared" ca="1" si="177"/>
        <v>#NAME?</v>
      </c>
      <c r="DN395" s="244" t="e">
        <f t="shared" ca="1" si="177"/>
        <v>#NAME?</v>
      </c>
      <c r="DO395" s="244" t="e">
        <f t="shared" ca="1" si="177"/>
        <v>#NAME?</v>
      </c>
    </row>
    <row r="396" spans="2:119" ht="16.5" thickBot="1">
      <c r="B396" s="296"/>
      <c r="C396" s="297">
        <f t="shared" si="180"/>
        <v>25</v>
      </c>
      <c r="D396" s="298" t="s">
        <v>10972</v>
      </c>
      <c r="E396" s="293">
        <f t="shared" ref="E396:E412" si="188">Y62</f>
        <v>140.21625407491695</v>
      </c>
      <c r="F396" s="221">
        <f t="shared" si="167"/>
        <v>277.74738346298284</v>
      </c>
      <c r="G396" s="221">
        <f t="shared" si="167"/>
        <v>277.37057483114279</v>
      </c>
      <c r="H396" s="221">
        <f t="shared" si="183"/>
        <v>276.99541118604225</v>
      </c>
      <c r="I396" s="221">
        <f t="shared" si="183"/>
        <v>276.48223140694023</v>
      </c>
      <c r="J396" s="221">
        <f t="shared" si="183"/>
        <v>275.97212339333828</v>
      </c>
      <c r="K396" s="221">
        <f t="shared" si="183"/>
        <v>275.46506522327837</v>
      </c>
      <c r="L396" s="221">
        <f t="shared" si="183"/>
        <v>274.77849804531456</v>
      </c>
      <c r="M396" s="221">
        <f t="shared" si="183"/>
        <v>273.91684432274155</v>
      </c>
      <c r="N396" s="221">
        <f t="shared" si="183"/>
        <v>273.06402779377476</v>
      </c>
      <c r="O396" s="221">
        <f t="shared" si="183"/>
        <v>271.73520619652402</v>
      </c>
      <c r="P396" s="221">
        <f t="shared" si="183"/>
        <v>270.42773010105896</v>
      </c>
      <c r="Q396" s="221">
        <f t="shared" si="183"/>
        <v>268.46345995711806</v>
      </c>
      <c r="R396" s="221">
        <f t="shared" si="183"/>
        <v>265.80977187540736</v>
      </c>
      <c r="S396" s="221">
        <f t="shared" si="183"/>
        <v>263.24491176062241</v>
      </c>
      <c r="T396" s="221">
        <f t="shared" si="183"/>
        <v>260.12062007960895</v>
      </c>
      <c r="U396" s="221">
        <f t="shared" si="183"/>
        <v>256.15576808885015</v>
      </c>
      <c r="V396" s="221">
        <f t="shared" si="183"/>
        <v>236.26623760271787</v>
      </c>
      <c r="W396" s="221">
        <f t="shared" si="162"/>
        <v>210.21625407491695</v>
      </c>
      <c r="Z396" s="296"/>
      <c r="AA396" s="294">
        <f t="shared" si="175"/>
        <v>5.8900000000000001E-2</v>
      </c>
      <c r="AB396" s="298" t="s">
        <v>10972</v>
      </c>
      <c r="AC396" s="295">
        <v>1E-4</v>
      </c>
      <c r="AD396" s="222" t="e">
        <f t="shared" ca="1" si="165"/>
        <v>#NAME?</v>
      </c>
      <c r="AE396" s="222" t="e">
        <f t="shared" ca="1" si="165"/>
        <v>#NAME?</v>
      </c>
      <c r="AF396" s="222" t="e">
        <f t="shared" ca="1" si="165"/>
        <v>#NAME?</v>
      </c>
      <c r="AG396" s="222" t="e">
        <f t="shared" ca="1" si="165"/>
        <v>#NAME?</v>
      </c>
      <c r="AH396" s="222" t="e">
        <f t="shared" ca="1" si="165"/>
        <v>#NAME?</v>
      </c>
      <c r="AI396" s="222" t="e">
        <f t="shared" ca="1" si="165"/>
        <v>#NAME?</v>
      </c>
      <c r="AJ396" s="222" t="e">
        <f t="shared" ca="1" si="165"/>
        <v>#NAME?</v>
      </c>
      <c r="AK396" s="222" t="e">
        <f t="shared" ca="1" si="165"/>
        <v>#NAME?</v>
      </c>
      <c r="AL396" s="222" t="e">
        <f t="shared" ca="1" si="165"/>
        <v>#NAME?</v>
      </c>
      <c r="AM396" s="222" t="e">
        <f t="shared" ca="1" si="165"/>
        <v>#NAME?</v>
      </c>
      <c r="AN396" s="222" t="e">
        <f t="shared" ca="1" si="165"/>
        <v>#NAME?</v>
      </c>
      <c r="AO396" s="222" t="e">
        <f t="shared" ca="1" si="165"/>
        <v>#NAME?</v>
      </c>
      <c r="AP396" s="222" t="e">
        <f t="shared" ca="1" si="165"/>
        <v>#NAME?</v>
      </c>
      <c r="AQ396" s="222" t="e">
        <f t="shared" ca="1" si="182"/>
        <v>#NAME?</v>
      </c>
      <c r="AR396" s="222" t="e">
        <f t="shared" ca="1" si="182"/>
        <v>#NAME?</v>
      </c>
      <c r="AS396" s="222" t="e">
        <f t="shared" ca="1" si="182"/>
        <v>#NAME?</v>
      </c>
      <c r="AT396" s="222" t="e">
        <f t="shared" ca="1" si="182"/>
        <v>#NAME?</v>
      </c>
      <c r="AU396" s="222" t="e">
        <f t="shared" ca="1" si="182"/>
        <v>#NAME?</v>
      </c>
      <c r="AX396" s="296"/>
      <c r="AZ396" s="298" t="s">
        <v>10972</v>
      </c>
      <c r="BB396" s="244" t="e">
        <f t="shared" ca="1" si="160"/>
        <v>#NAME?</v>
      </c>
      <c r="BC396" s="244" t="e">
        <f t="shared" ca="1" si="160"/>
        <v>#NAME?</v>
      </c>
      <c r="BD396" s="244" t="e">
        <f t="shared" ca="1" si="160"/>
        <v>#NAME?</v>
      </c>
      <c r="BE396" s="244" t="e">
        <f t="shared" ca="1" si="160"/>
        <v>#NAME?</v>
      </c>
      <c r="BF396" s="244" t="e">
        <f t="shared" ca="1" si="160"/>
        <v>#NAME?</v>
      </c>
      <c r="BG396" s="244" t="e">
        <f t="shared" ca="1" si="160"/>
        <v>#NAME?</v>
      </c>
      <c r="BH396" s="244" t="e">
        <f t="shared" ca="1" si="160"/>
        <v>#NAME?</v>
      </c>
      <c r="BI396" s="244" t="e">
        <f t="shared" ca="1" si="160"/>
        <v>#NAME?</v>
      </c>
      <c r="BJ396" s="244" t="e">
        <f t="shared" ca="1" si="160"/>
        <v>#NAME?</v>
      </c>
      <c r="BK396" s="244" t="e">
        <f t="shared" ca="1" si="181"/>
        <v>#NAME?</v>
      </c>
      <c r="BL396" s="244" t="e">
        <f t="shared" ca="1" si="181"/>
        <v>#NAME?</v>
      </c>
      <c r="BM396" s="244" t="e">
        <f t="shared" ca="1" si="181"/>
        <v>#NAME?</v>
      </c>
      <c r="BN396" s="244" t="e">
        <f t="shared" ca="1" si="181"/>
        <v>#NAME?</v>
      </c>
      <c r="BO396" s="244" t="e">
        <f t="shared" ca="1" si="181"/>
        <v>#NAME?</v>
      </c>
      <c r="BP396" s="244" t="e">
        <f t="shared" ca="1" si="164"/>
        <v>#NAME?</v>
      </c>
      <c r="BQ396" s="244" t="e">
        <f t="shared" ca="1" si="164"/>
        <v>#NAME?</v>
      </c>
      <c r="BR396" s="244" t="e">
        <f t="shared" ca="1" si="164"/>
        <v>#NAME?</v>
      </c>
      <c r="BS396" s="244" t="e">
        <f t="shared" ca="1" si="164"/>
        <v>#NAME?</v>
      </c>
      <c r="BV396" s="296"/>
      <c r="BX396" s="298" t="s">
        <v>10972</v>
      </c>
      <c r="BZ396" s="244" t="e">
        <f t="shared" ca="1" si="186"/>
        <v>#NAME?</v>
      </c>
      <c r="CA396" s="244" t="e">
        <f t="shared" ca="1" si="186"/>
        <v>#NAME?</v>
      </c>
      <c r="CB396" s="244" t="e">
        <f t="shared" ca="1" si="186"/>
        <v>#NAME?</v>
      </c>
      <c r="CC396" s="244" t="e">
        <f t="shared" ca="1" si="186"/>
        <v>#NAME?</v>
      </c>
      <c r="CD396" s="244" t="e">
        <f t="shared" ca="1" si="186"/>
        <v>#NAME?</v>
      </c>
      <c r="CE396" s="244" t="e">
        <f t="shared" ca="1" si="186"/>
        <v>#NAME?</v>
      </c>
      <c r="CF396" s="244" t="e">
        <f t="shared" ca="1" si="186"/>
        <v>#NAME?</v>
      </c>
      <c r="CG396" s="244" t="e">
        <f t="shared" ca="1" si="184"/>
        <v>#NAME?</v>
      </c>
      <c r="CH396" s="244" t="e">
        <f t="shared" ca="1" si="170"/>
        <v>#NAME?</v>
      </c>
      <c r="CI396" s="244" t="e">
        <f t="shared" ca="1" si="170"/>
        <v>#NAME?</v>
      </c>
      <c r="CJ396" s="244" t="e">
        <f t="shared" ca="1" si="170"/>
        <v>#NAME?</v>
      </c>
      <c r="CK396" s="244" t="e">
        <f t="shared" ca="1" si="170"/>
        <v>#NAME?</v>
      </c>
      <c r="CL396" s="244" t="e">
        <f t="shared" ca="1" si="170"/>
        <v>#NAME?</v>
      </c>
      <c r="CM396" s="244" t="e">
        <f t="shared" ca="1" si="176"/>
        <v>#NAME?</v>
      </c>
      <c r="CN396" s="244" t="e">
        <f t="shared" ca="1" si="176"/>
        <v>#NAME?</v>
      </c>
      <c r="CO396" s="244" t="e">
        <f t="shared" ca="1" si="176"/>
        <v>#NAME?</v>
      </c>
      <c r="CP396" s="244" t="e">
        <f t="shared" ca="1" si="176"/>
        <v>#NAME?</v>
      </c>
      <c r="CQ396" s="244" t="e">
        <f t="shared" ca="1" si="176"/>
        <v>#NAME?</v>
      </c>
      <c r="CT396" s="296"/>
      <c r="CV396" s="298" t="s">
        <v>10972</v>
      </c>
      <c r="CX396" s="244" t="e">
        <f t="shared" ca="1" si="187"/>
        <v>#NAME?</v>
      </c>
      <c r="CY396" s="244" t="e">
        <f t="shared" ca="1" si="187"/>
        <v>#NAME?</v>
      </c>
      <c r="CZ396" s="244" t="e">
        <f t="shared" ca="1" si="187"/>
        <v>#NAME?</v>
      </c>
      <c r="DA396" s="244" t="e">
        <f t="shared" ca="1" si="187"/>
        <v>#NAME?</v>
      </c>
      <c r="DB396" s="244" t="e">
        <f t="shared" ca="1" si="187"/>
        <v>#NAME?</v>
      </c>
      <c r="DC396" s="244" t="e">
        <f t="shared" ca="1" si="187"/>
        <v>#NAME?</v>
      </c>
      <c r="DD396" s="244" t="e">
        <f t="shared" ca="1" si="187"/>
        <v>#NAME?</v>
      </c>
      <c r="DE396" s="244" t="e">
        <f t="shared" ca="1" si="185"/>
        <v>#NAME?</v>
      </c>
      <c r="DF396" s="244" t="e">
        <f t="shared" ca="1" si="171"/>
        <v>#NAME?</v>
      </c>
      <c r="DG396" s="244" t="e">
        <f t="shared" ca="1" si="171"/>
        <v>#NAME?</v>
      </c>
      <c r="DH396" s="244" t="e">
        <f t="shared" ca="1" si="171"/>
        <v>#NAME?</v>
      </c>
      <c r="DI396" s="244" t="e">
        <f t="shared" ca="1" si="171"/>
        <v>#NAME?</v>
      </c>
      <c r="DJ396" s="244" t="e">
        <f t="shared" ca="1" si="171"/>
        <v>#NAME?</v>
      </c>
      <c r="DK396" s="244" t="e">
        <f t="shared" ca="1" si="177"/>
        <v>#NAME?</v>
      </c>
      <c r="DL396" s="244" t="e">
        <f t="shared" ca="1" si="177"/>
        <v>#NAME?</v>
      </c>
      <c r="DM396" s="244" t="e">
        <f t="shared" ca="1" si="177"/>
        <v>#NAME?</v>
      </c>
      <c r="DN396" s="244" t="e">
        <f t="shared" ca="1" si="177"/>
        <v>#NAME?</v>
      </c>
      <c r="DO396" s="244" t="e">
        <f t="shared" ca="1" si="177"/>
        <v>#NAME?</v>
      </c>
    </row>
    <row r="397" spans="2:119" ht="16.5" thickBot="1">
      <c r="B397" s="296"/>
      <c r="C397" s="297">
        <f t="shared" si="180"/>
        <v>25</v>
      </c>
      <c r="D397" s="298" t="s">
        <v>10973</v>
      </c>
      <c r="E397" s="293">
        <f t="shared" si="188"/>
        <v>139.73113923973111</v>
      </c>
      <c r="F397" s="221">
        <f t="shared" si="167"/>
        <v>277.26226862779697</v>
      </c>
      <c r="G397" s="221">
        <f t="shared" si="167"/>
        <v>276.88545999595692</v>
      </c>
      <c r="H397" s="221">
        <f t="shared" si="183"/>
        <v>276.51029635085644</v>
      </c>
      <c r="I397" s="221">
        <f t="shared" si="183"/>
        <v>275.99711657175442</v>
      </c>
      <c r="J397" s="221">
        <f t="shared" si="183"/>
        <v>275.48700855815241</v>
      </c>
      <c r="K397" s="221">
        <f t="shared" si="183"/>
        <v>274.97995038809256</v>
      </c>
      <c r="L397" s="221">
        <f t="shared" si="183"/>
        <v>274.29338321012875</v>
      </c>
      <c r="M397" s="221">
        <f t="shared" si="183"/>
        <v>273.43172948755569</v>
      </c>
      <c r="N397" s="221">
        <f t="shared" si="183"/>
        <v>272.57891295858894</v>
      </c>
      <c r="O397" s="221">
        <f t="shared" si="183"/>
        <v>271.25009136133815</v>
      </c>
      <c r="P397" s="221">
        <f t="shared" si="183"/>
        <v>269.94261526587314</v>
      </c>
      <c r="Q397" s="221">
        <f t="shared" si="183"/>
        <v>267.97834512193219</v>
      </c>
      <c r="R397" s="221">
        <f t="shared" si="183"/>
        <v>265.32465704022155</v>
      </c>
      <c r="S397" s="221">
        <f t="shared" si="183"/>
        <v>262.7597969254366</v>
      </c>
      <c r="T397" s="221">
        <f t="shared" si="183"/>
        <v>259.63550524442314</v>
      </c>
      <c r="U397" s="221">
        <f t="shared" si="183"/>
        <v>255.67065325366428</v>
      </c>
      <c r="V397" s="221">
        <f t="shared" si="183"/>
        <v>235.78112276753203</v>
      </c>
      <c r="W397" s="221">
        <f t="shared" si="162"/>
        <v>209.73113923973111</v>
      </c>
      <c r="Z397" s="296"/>
      <c r="AA397" s="294">
        <f t="shared" si="175"/>
        <v>5.8900000000000001E-2</v>
      </c>
      <c r="AB397" s="298" t="s">
        <v>10973</v>
      </c>
      <c r="AC397" s="295">
        <v>2.0000000000000001E-4</v>
      </c>
      <c r="AD397" s="222" t="e">
        <f t="shared" ca="1" si="165"/>
        <v>#NAME?</v>
      </c>
      <c r="AE397" s="222" t="e">
        <f t="shared" ca="1" si="165"/>
        <v>#NAME?</v>
      </c>
      <c r="AF397" s="222" t="e">
        <f t="shared" ca="1" si="165"/>
        <v>#NAME?</v>
      </c>
      <c r="AG397" s="222" t="e">
        <f t="shared" ca="1" si="165"/>
        <v>#NAME?</v>
      </c>
      <c r="AH397" s="222" t="e">
        <f t="shared" ca="1" si="165"/>
        <v>#NAME?</v>
      </c>
      <c r="AI397" s="222" t="e">
        <f t="shared" ca="1" si="165"/>
        <v>#NAME?</v>
      </c>
      <c r="AJ397" s="222" t="e">
        <f t="shared" ca="1" si="165"/>
        <v>#NAME?</v>
      </c>
      <c r="AK397" s="222" t="e">
        <f t="shared" ca="1" si="165"/>
        <v>#NAME?</v>
      </c>
      <c r="AL397" s="222" t="e">
        <f t="shared" ca="1" si="165"/>
        <v>#NAME?</v>
      </c>
      <c r="AM397" s="222" t="e">
        <f t="shared" ca="1" si="165"/>
        <v>#NAME?</v>
      </c>
      <c r="AN397" s="222" t="e">
        <f t="shared" ca="1" si="165"/>
        <v>#NAME?</v>
      </c>
      <c r="AO397" s="222" t="e">
        <f t="shared" ca="1" si="165"/>
        <v>#NAME?</v>
      </c>
      <c r="AP397" s="222" t="e">
        <f t="shared" ca="1" si="165"/>
        <v>#NAME?</v>
      </c>
      <c r="AQ397" s="222" t="e">
        <f t="shared" ca="1" si="182"/>
        <v>#NAME?</v>
      </c>
      <c r="AR397" s="222" t="e">
        <f t="shared" ca="1" si="182"/>
        <v>#NAME?</v>
      </c>
      <c r="AS397" s="222" t="e">
        <f t="shared" ca="1" si="182"/>
        <v>#NAME?</v>
      </c>
      <c r="AT397" s="222" t="e">
        <f t="shared" ca="1" si="182"/>
        <v>#NAME?</v>
      </c>
      <c r="AU397" s="222" t="e">
        <f t="shared" ca="1" si="182"/>
        <v>#NAME?</v>
      </c>
      <c r="AX397" s="296"/>
      <c r="AZ397" s="298" t="s">
        <v>10973</v>
      </c>
      <c r="BB397" s="244" t="e">
        <f t="shared" ca="1" si="160"/>
        <v>#NAME?</v>
      </c>
      <c r="BC397" s="244" t="e">
        <f t="shared" ca="1" si="160"/>
        <v>#NAME?</v>
      </c>
      <c r="BD397" s="244" t="e">
        <f t="shared" ca="1" si="160"/>
        <v>#NAME?</v>
      </c>
      <c r="BE397" s="244" t="e">
        <f t="shared" ca="1" si="160"/>
        <v>#NAME?</v>
      </c>
      <c r="BF397" s="244" t="e">
        <f t="shared" ca="1" si="160"/>
        <v>#NAME?</v>
      </c>
      <c r="BG397" s="244" t="e">
        <f t="shared" ca="1" si="160"/>
        <v>#NAME?</v>
      </c>
      <c r="BH397" s="244" t="e">
        <f t="shared" ca="1" si="160"/>
        <v>#NAME?</v>
      </c>
      <c r="BI397" s="244" t="e">
        <f t="shared" ca="1" si="160"/>
        <v>#NAME?</v>
      </c>
      <c r="BJ397" s="244" t="e">
        <f t="shared" ca="1" si="160"/>
        <v>#NAME?</v>
      </c>
      <c r="BK397" s="244" t="e">
        <f t="shared" ca="1" si="181"/>
        <v>#NAME?</v>
      </c>
      <c r="BL397" s="244" t="e">
        <f t="shared" ca="1" si="181"/>
        <v>#NAME?</v>
      </c>
      <c r="BM397" s="244" t="e">
        <f t="shared" ca="1" si="181"/>
        <v>#NAME?</v>
      </c>
      <c r="BN397" s="244" t="e">
        <f t="shared" ca="1" si="181"/>
        <v>#NAME?</v>
      </c>
      <c r="BO397" s="244" t="e">
        <f t="shared" ca="1" si="181"/>
        <v>#NAME?</v>
      </c>
      <c r="BP397" s="244" t="e">
        <f t="shared" ca="1" si="164"/>
        <v>#NAME?</v>
      </c>
      <c r="BQ397" s="244" t="e">
        <f t="shared" ca="1" si="164"/>
        <v>#NAME?</v>
      </c>
      <c r="BR397" s="244" t="e">
        <f t="shared" ca="1" si="164"/>
        <v>#NAME?</v>
      </c>
      <c r="BS397" s="244" t="e">
        <f t="shared" ca="1" si="164"/>
        <v>#NAME?</v>
      </c>
      <c r="BV397" s="296"/>
      <c r="BX397" s="298" t="s">
        <v>10973</v>
      </c>
      <c r="BZ397" s="244" t="e">
        <f t="shared" ca="1" si="186"/>
        <v>#NAME?</v>
      </c>
      <c r="CA397" s="244" t="e">
        <f t="shared" ca="1" si="186"/>
        <v>#NAME?</v>
      </c>
      <c r="CB397" s="244" t="e">
        <f t="shared" ca="1" si="186"/>
        <v>#NAME?</v>
      </c>
      <c r="CC397" s="244" t="e">
        <f t="shared" ca="1" si="186"/>
        <v>#NAME?</v>
      </c>
      <c r="CD397" s="244" t="e">
        <f t="shared" ca="1" si="186"/>
        <v>#NAME?</v>
      </c>
      <c r="CE397" s="244" t="e">
        <f t="shared" ca="1" si="186"/>
        <v>#NAME?</v>
      </c>
      <c r="CF397" s="244" t="e">
        <f t="shared" ca="1" si="186"/>
        <v>#NAME?</v>
      </c>
      <c r="CG397" s="244" t="e">
        <f t="shared" ca="1" si="184"/>
        <v>#NAME?</v>
      </c>
      <c r="CH397" s="244" t="e">
        <f t="shared" ca="1" si="170"/>
        <v>#NAME?</v>
      </c>
      <c r="CI397" s="244" t="e">
        <f t="shared" ca="1" si="170"/>
        <v>#NAME?</v>
      </c>
      <c r="CJ397" s="244" t="e">
        <f t="shared" ca="1" si="170"/>
        <v>#NAME?</v>
      </c>
      <c r="CK397" s="244" t="e">
        <f t="shared" ca="1" si="170"/>
        <v>#NAME?</v>
      </c>
      <c r="CL397" s="244" t="e">
        <f t="shared" ca="1" si="170"/>
        <v>#NAME?</v>
      </c>
      <c r="CM397" s="244" t="e">
        <f t="shared" ca="1" si="176"/>
        <v>#NAME?</v>
      </c>
      <c r="CN397" s="244" t="e">
        <f t="shared" ca="1" si="176"/>
        <v>#NAME?</v>
      </c>
      <c r="CO397" s="244" t="e">
        <f t="shared" ca="1" si="176"/>
        <v>#NAME?</v>
      </c>
      <c r="CP397" s="244" t="e">
        <f t="shared" ca="1" si="176"/>
        <v>#NAME?</v>
      </c>
      <c r="CQ397" s="244" t="e">
        <f t="shared" ca="1" si="176"/>
        <v>#NAME?</v>
      </c>
      <c r="CT397" s="296"/>
      <c r="CV397" s="298" t="s">
        <v>10973</v>
      </c>
      <c r="CX397" s="244" t="e">
        <f t="shared" ca="1" si="187"/>
        <v>#NAME?</v>
      </c>
      <c r="CY397" s="244" t="e">
        <f t="shared" ca="1" si="187"/>
        <v>#NAME?</v>
      </c>
      <c r="CZ397" s="244" t="e">
        <f t="shared" ca="1" si="187"/>
        <v>#NAME?</v>
      </c>
      <c r="DA397" s="244" t="e">
        <f t="shared" ca="1" si="187"/>
        <v>#NAME?</v>
      </c>
      <c r="DB397" s="244" t="e">
        <f t="shared" ca="1" si="187"/>
        <v>#NAME?</v>
      </c>
      <c r="DC397" s="244" t="e">
        <f t="shared" ca="1" si="187"/>
        <v>#NAME?</v>
      </c>
      <c r="DD397" s="244" t="e">
        <f t="shared" ca="1" si="187"/>
        <v>#NAME?</v>
      </c>
      <c r="DE397" s="244" t="e">
        <f t="shared" ca="1" si="185"/>
        <v>#NAME?</v>
      </c>
      <c r="DF397" s="244" t="e">
        <f t="shared" ca="1" si="171"/>
        <v>#NAME?</v>
      </c>
      <c r="DG397" s="244" t="e">
        <f t="shared" ca="1" si="171"/>
        <v>#NAME?</v>
      </c>
      <c r="DH397" s="244" t="e">
        <f t="shared" ca="1" si="171"/>
        <v>#NAME?</v>
      </c>
      <c r="DI397" s="244" t="e">
        <f t="shared" ca="1" si="171"/>
        <v>#NAME?</v>
      </c>
      <c r="DJ397" s="244" t="e">
        <f t="shared" ca="1" si="171"/>
        <v>#NAME?</v>
      </c>
      <c r="DK397" s="244" t="e">
        <f t="shared" ca="1" si="177"/>
        <v>#NAME?</v>
      </c>
      <c r="DL397" s="244" t="e">
        <f t="shared" ca="1" si="177"/>
        <v>#NAME?</v>
      </c>
      <c r="DM397" s="244" t="e">
        <f t="shared" ca="1" si="177"/>
        <v>#NAME?</v>
      </c>
      <c r="DN397" s="244" t="e">
        <f t="shared" ca="1" si="177"/>
        <v>#NAME?</v>
      </c>
      <c r="DO397" s="244" t="e">
        <f t="shared" ca="1" si="177"/>
        <v>#NAME?</v>
      </c>
    </row>
    <row r="398" spans="2:119" ht="16.5" thickBot="1">
      <c r="B398" s="296"/>
      <c r="C398" s="297">
        <f t="shared" si="180"/>
        <v>25</v>
      </c>
      <c r="D398" s="298" t="s">
        <v>10974</v>
      </c>
      <c r="E398" s="293">
        <f t="shared" si="188"/>
        <v>139.06768436317935</v>
      </c>
      <c r="F398" s="221">
        <f t="shared" si="167"/>
        <v>276.59881375124525</v>
      </c>
      <c r="G398" s="221">
        <f t="shared" si="167"/>
        <v>276.2220051194052</v>
      </c>
      <c r="H398" s="221">
        <f t="shared" si="183"/>
        <v>275.84684147430471</v>
      </c>
      <c r="I398" s="221">
        <f t="shared" si="183"/>
        <v>275.33366169520264</v>
      </c>
      <c r="J398" s="221">
        <f t="shared" si="183"/>
        <v>274.82355368160063</v>
      </c>
      <c r="K398" s="221">
        <f t="shared" si="183"/>
        <v>274.31649551154078</v>
      </c>
      <c r="L398" s="221">
        <f t="shared" si="183"/>
        <v>273.62992833357703</v>
      </c>
      <c r="M398" s="221">
        <f t="shared" si="183"/>
        <v>272.76827461100396</v>
      </c>
      <c r="N398" s="221">
        <f t="shared" si="183"/>
        <v>271.91545808203716</v>
      </c>
      <c r="O398" s="221">
        <f t="shared" si="183"/>
        <v>270.58663648478637</v>
      </c>
      <c r="P398" s="221">
        <f t="shared" si="183"/>
        <v>269.27916038932142</v>
      </c>
      <c r="Q398" s="221">
        <f t="shared" si="183"/>
        <v>267.31489024538047</v>
      </c>
      <c r="R398" s="221">
        <f t="shared" si="183"/>
        <v>264.66120216366983</v>
      </c>
      <c r="S398" s="221">
        <f t="shared" si="183"/>
        <v>262.09634204888482</v>
      </c>
      <c r="T398" s="221">
        <f t="shared" si="183"/>
        <v>258.97205036787136</v>
      </c>
      <c r="U398" s="221">
        <f t="shared" si="183"/>
        <v>255.00719837711256</v>
      </c>
      <c r="V398" s="221">
        <f t="shared" si="183"/>
        <v>235.11766789098027</v>
      </c>
      <c r="W398" s="221">
        <f t="shared" si="162"/>
        <v>209.06768436317935</v>
      </c>
      <c r="Z398" s="296"/>
      <c r="AA398" s="294">
        <f t="shared" si="175"/>
        <v>5.8900000000000001E-2</v>
      </c>
      <c r="AB398" s="298" t="s">
        <v>10974</v>
      </c>
      <c r="AC398" s="295">
        <v>4.0000000000000002E-4</v>
      </c>
      <c r="AD398" s="222" t="e">
        <f t="shared" ca="1" si="165"/>
        <v>#NAME?</v>
      </c>
      <c r="AE398" s="222" t="e">
        <f t="shared" ca="1" si="165"/>
        <v>#NAME?</v>
      </c>
      <c r="AF398" s="222" t="e">
        <f t="shared" ca="1" si="165"/>
        <v>#NAME?</v>
      </c>
      <c r="AG398" s="222" t="e">
        <f t="shared" ca="1" si="165"/>
        <v>#NAME?</v>
      </c>
      <c r="AH398" s="222" t="e">
        <f t="shared" ca="1" si="165"/>
        <v>#NAME?</v>
      </c>
      <c r="AI398" s="222" t="e">
        <f t="shared" ca="1" si="165"/>
        <v>#NAME?</v>
      </c>
      <c r="AJ398" s="222" t="e">
        <f t="shared" ca="1" si="165"/>
        <v>#NAME?</v>
      </c>
      <c r="AK398" s="222" t="e">
        <f t="shared" ca="1" si="165"/>
        <v>#NAME?</v>
      </c>
      <c r="AL398" s="222" t="e">
        <f t="shared" ca="1" si="165"/>
        <v>#NAME?</v>
      </c>
      <c r="AM398" s="222" t="e">
        <f t="shared" ca="1" si="165"/>
        <v>#NAME?</v>
      </c>
      <c r="AN398" s="222" t="e">
        <f t="shared" ca="1" si="165"/>
        <v>#NAME?</v>
      </c>
      <c r="AO398" s="222" t="e">
        <f t="shared" ca="1" si="165"/>
        <v>#NAME?</v>
      </c>
      <c r="AP398" s="222" t="e">
        <f t="shared" ca="1" si="165"/>
        <v>#NAME?</v>
      </c>
      <c r="AQ398" s="222" t="e">
        <f t="shared" ca="1" si="182"/>
        <v>#NAME?</v>
      </c>
      <c r="AR398" s="222" t="e">
        <f t="shared" ca="1" si="182"/>
        <v>#NAME?</v>
      </c>
      <c r="AS398" s="222" t="e">
        <f t="shared" ca="1" si="182"/>
        <v>#NAME?</v>
      </c>
      <c r="AT398" s="222" t="e">
        <f t="shared" ca="1" si="182"/>
        <v>#NAME?</v>
      </c>
      <c r="AU398" s="222" t="e">
        <f t="shared" ca="1" si="182"/>
        <v>#NAME?</v>
      </c>
      <c r="AX398" s="296"/>
      <c r="AZ398" s="298" t="s">
        <v>10974</v>
      </c>
      <c r="BB398" s="244" t="e">
        <f t="shared" ca="1" si="160"/>
        <v>#NAME?</v>
      </c>
      <c r="BC398" s="244" t="e">
        <f t="shared" ca="1" si="160"/>
        <v>#NAME?</v>
      </c>
      <c r="BD398" s="244" t="e">
        <f t="shared" ca="1" si="160"/>
        <v>#NAME?</v>
      </c>
      <c r="BE398" s="244" t="e">
        <f t="shared" ca="1" si="160"/>
        <v>#NAME?</v>
      </c>
      <c r="BF398" s="244" t="e">
        <f t="shared" ca="1" si="160"/>
        <v>#NAME?</v>
      </c>
      <c r="BG398" s="244" t="e">
        <f t="shared" ca="1" si="160"/>
        <v>#NAME?</v>
      </c>
      <c r="BH398" s="244" t="e">
        <f t="shared" ca="1" si="160"/>
        <v>#NAME?</v>
      </c>
      <c r="BI398" s="244" t="e">
        <f t="shared" ca="1" si="160"/>
        <v>#NAME?</v>
      </c>
      <c r="BJ398" s="244" t="e">
        <f t="shared" ca="1" si="160"/>
        <v>#NAME?</v>
      </c>
      <c r="BK398" s="244" t="e">
        <f t="shared" ca="1" si="181"/>
        <v>#NAME?</v>
      </c>
      <c r="BL398" s="244" t="e">
        <f t="shared" ca="1" si="181"/>
        <v>#NAME?</v>
      </c>
      <c r="BM398" s="244" t="e">
        <f t="shared" ca="1" si="181"/>
        <v>#NAME?</v>
      </c>
      <c r="BN398" s="244" t="e">
        <f t="shared" ca="1" si="181"/>
        <v>#NAME?</v>
      </c>
      <c r="BO398" s="244" t="e">
        <f t="shared" ca="1" si="181"/>
        <v>#NAME?</v>
      </c>
      <c r="BP398" s="244" t="e">
        <f t="shared" ca="1" si="164"/>
        <v>#NAME?</v>
      </c>
      <c r="BQ398" s="244" t="e">
        <f t="shared" ca="1" si="164"/>
        <v>#NAME?</v>
      </c>
      <c r="BR398" s="244" t="e">
        <f t="shared" ca="1" si="164"/>
        <v>#NAME?</v>
      </c>
      <c r="BS398" s="244" t="e">
        <f t="shared" ca="1" si="164"/>
        <v>#NAME?</v>
      </c>
      <c r="BV398" s="296"/>
      <c r="BX398" s="298" t="s">
        <v>10974</v>
      </c>
      <c r="BZ398" s="244" t="e">
        <f t="shared" ca="1" si="186"/>
        <v>#NAME?</v>
      </c>
      <c r="CA398" s="244" t="e">
        <f t="shared" ca="1" si="186"/>
        <v>#NAME?</v>
      </c>
      <c r="CB398" s="244" t="e">
        <f t="shared" ca="1" si="186"/>
        <v>#NAME?</v>
      </c>
      <c r="CC398" s="244" t="e">
        <f t="shared" ca="1" si="186"/>
        <v>#NAME?</v>
      </c>
      <c r="CD398" s="244" t="e">
        <f t="shared" ca="1" si="186"/>
        <v>#NAME?</v>
      </c>
      <c r="CE398" s="244" t="e">
        <f t="shared" ca="1" si="186"/>
        <v>#NAME?</v>
      </c>
      <c r="CF398" s="244" t="e">
        <f t="shared" ca="1" si="186"/>
        <v>#NAME?</v>
      </c>
      <c r="CG398" s="244" t="e">
        <f t="shared" ca="1" si="184"/>
        <v>#NAME?</v>
      </c>
      <c r="CH398" s="244" t="e">
        <f t="shared" ca="1" si="170"/>
        <v>#NAME?</v>
      </c>
      <c r="CI398" s="244" t="e">
        <f t="shared" ca="1" si="170"/>
        <v>#NAME?</v>
      </c>
      <c r="CJ398" s="244" t="e">
        <f t="shared" ca="1" si="170"/>
        <v>#NAME?</v>
      </c>
      <c r="CK398" s="244" t="e">
        <f t="shared" ca="1" si="170"/>
        <v>#NAME?</v>
      </c>
      <c r="CL398" s="244" t="e">
        <f t="shared" ca="1" si="170"/>
        <v>#NAME?</v>
      </c>
      <c r="CM398" s="244" t="e">
        <f t="shared" ca="1" si="176"/>
        <v>#NAME?</v>
      </c>
      <c r="CN398" s="244" t="e">
        <f t="shared" ca="1" si="176"/>
        <v>#NAME?</v>
      </c>
      <c r="CO398" s="244" t="e">
        <f t="shared" ca="1" si="176"/>
        <v>#NAME?</v>
      </c>
      <c r="CP398" s="244" t="e">
        <f t="shared" ca="1" si="176"/>
        <v>#NAME?</v>
      </c>
      <c r="CQ398" s="244" t="e">
        <f t="shared" ca="1" si="176"/>
        <v>#NAME?</v>
      </c>
      <c r="CT398" s="296"/>
      <c r="CV398" s="298" t="s">
        <v>10974</v>
      </c>
      <c r="CX398" s="244" t="e">
        <f t="shared" ca="1" si="187"/>
        <v>#NAME?</v>
      </c>
      <c r="CY398" s="244" t="e">
        <f t="shared" ca="1" si="187"/>
        <v>#NAME?</v>
      </c>
      <c r="CZ398" s="244" t="e">
        <f t="shared" ca="1" si="187"/>
        <v>#NAME?</v>
      </c>
      <c r="DA398" s="244" t="e">
        <f t="shared" ca="1" si="187"/>
        <v>#NAME?</v>
      </c>
      <c r="DB398" s="244" t="e">
        <f t="shared" ca="1" si="187"/>
        <v>#NAME?</v>
      </c>
      <c r="DC398" s="244" t="e">
        <f t="shared" ca="1" si="187"/>
        <v>#NAME?</v>
      </c>
      <c r="DD398" s="244" t="e">
        <f t="shared" ca="1" si="187"/>
        <v>#NAME?</v>
      </c>
      <c r="DE398" s="244" t="e">
        <f t="shared" ca="1" si="185"/>
        <v>#NAME?</v>
      </c>
      <c r="DF398" s="244" t="e">
        <f t="shared" ca="1" si="171"/>
        <v>#NAME?</v>
      </c>
      <c r="DG398" s="244" t="e">
        <f t="shared" ca="1" si="171"/>
        <v>#NAME?</v>
      </c>
      <c r="DH398" s="244" t="e">
        <f t="shared" ca="1" si="171"/>
        <v>#NAME?</v>
      </c>
      <c r="DI398" s="244" t="e">
        <f t="shared" ca="1" si="171"/>
        <v>#NAME?</v>
      </c>
      <c r="DJ398" s="244" t="e">
        <f t="shared" ca="1" si="171"/>
        <v>#NAME?</v>
      </c>
      <c r="DK398" s="244" t="e">
        <f t="shared" ca="1" si="177"/>
        <v>#NAME?</v>
      </c>
      <c r="DL398" s="244" t="e">
        <f t="shared" ca="1" si="177"/>
        <v>#NAME?</v>
      </c>
      <c r="DM398" s="244" t="e">
        <f t="shared" ca="1" si="177"/>
        <v>#NAME?</v>
      </c>
      <c r="DN398" s="244" t="e">
        <f t="shared" ca="1" si="177"/>
        <v>#NAME?</v>
      </c>
      <c r="DO398" s="244" t="e">
        <f t="shared" ca="1" si="177"/>
        <v>#NAME?</v>
      </c>
    </row>
    <row r="399" spans="2:119" ht="16.5" thickBot="1">
      <c r="B399" s="296"/>
      <c r="C399" s="297">
        <f t="shared" si="180"/>
        <v>25</v>
      </c>
      <c r="D399" s="298" t="s">
        <v>10975</v>
      </c>
      <c r="E399" s="293">
        <f t="shared" si="188"/>
        <v>138.40834454564055</v>
      </c>
      <c r="F399" s="221">
        <f t="shared" si="167"/>
        <v>275.93947393370644</v>
      </c>
      <c r="G399" s="221">
        <f t="shared" si="167"/>
        <v>275.56266530186639</v>
      </c>
      <c r="H399" s="221">
        <f t="shared" si="183"/>
        <v>275.1875016567659</v>
      </c>
      <c r="I399" s="221">
        <f t="shared" si="183"/>
        <v>274.67432187766383</v>
      </c>
      <c r="J399" s="221">
        <f t="shared" si="183"/>
        <v>274.16421386406182</v>
      </c>
      <c r="K399" s="221">
        <f t="shared" si="183"/>
        <v>273.65715569400197</v>
      </c>
      <c r="L399" s="221">
        <f t="shared" si="183"/>
        <v>272.97058851603822</v>
      </c>
      <c r="M399" s="221">
        <f t="shared" si="183"/>
        <v>272.10893479346515</v>
      </c>
      <c r="N399" s="221">
        <f t="shared" si="183"/>
        <v>271.25611826449835</v>
      </c>
      <c r="O399" s="221">
        <f t="shared" si="183"/>
        <v>269.92729666724756</v>
      </c>
      <c r="P399" s="221">
        <f t="shared" si="183"/>
        <v>268.61982057178261</v>
      </c>
      <c r="Q399" s="221">
        <f t="shared" si="183"/>
        <v>266.65555042784166</v>
      </c>
      <c r="R399" s="221">
        <f t="shared" si="183"/>
        <v>264.00186234613102</v>
      </c>
      <c r="S399" s="221">
        <f t="shared" si="183"/>
        <v>261.43700223134601</v>
      </c>
      <c r="T399" s="221">
        <f t="shared" si="183"/>
        <v>258.31271055033255</v>
      </c>
      <c r="U399" s="221">
        <f t="shared" si="183"/>
        <v>254.34785855957375</v>
      </c>
      <c r="V399" s="221">
        <f t="shared" si="183"/>
        <v>234.45832807344146</v>
      </c>
      <c r="W399" s="221">
        <f t="shared" si="162"/>
        <v>208.40834454564055</v>
      </c>
      <c r="Z399" s="296"/>
      <c r="AA399" s="294">
        <f t="shared" si="175"/>
        <v>5.8900000000000001E-2</v>
      </c>
      <c r="AB399" s="298" t="s">
        <v>10975</v>
      </c>
      <c r="AC399" s="295">
        <v>5.9999999999999995E-4</v>
      </c>
      <c r="AD399" s="222" t="e">
        <f t="shared" ca="1" si="165"/>
        <v>#NAME?</v>
      </c>
      <c r="AE399" s="222" t="e">
        <f t="shared" ca="1" si="165"/>
        <v>#NAME?</v>
      </c>
      <c r="AF399" s="222" t="e">
        <f t="shared" ca="1" si="165"/>
        <v>#NAME?</v>
      </c>
      <c r="AG399" s="222" t="e">
        <f t="shared" ca="1" si="165"/>
        <v>#NAME?</v>
      </c>
      <c r="AH399" s="222" t="e">
        <f t="shared" ca="1" si="165"/>
        <v>#NAME?</v>
      </c>
      <c r="AI399" s="222" t="e">
        <f t="shared" ca="1" si="165"/>
        <v>#NAME?</v>
      </c>
      <c r="AJ399" s="222" t="e">
        <f t="shared" ca="1" si="165"/>
        <v>#NAME?</v>
      </c>
      <c r="AK399" s="222" t="e">
        <f t="shared" ca="1" si="165"/>
        <v>#NAME?</v>
      </c>
      <c r="AL399" s="222" t="e">
        <f t="shared" ca="1" si="165"/>
        <v>#NAME?</v>
      </c>
      <c r="AM399" s="222" t="e">
        <f t="shared" ca="1" si="165"/>
        <v>#NAME?</v>
      </c>
      <c r="AN399" s="222" t="e">
        <f t="shared" ca="1" si="165"/>
        <v>#NAME?</v>
      </c>
      <c r="AO399" s="222" t="e">
        <f t="shared" ca="1" si="165"/>
        <v>#NAME?</v>
      </c>
      <c r="AP399" s="222" t="e">
        <f t="shared" ca="1" si="165"/>
        <v>#NAME?</v>
      </c>
      <c r="AQ399" s="222" t="e">
        <f t="shared" ca="1" si="182"/>
        <v>#NAME?</v>
      </c>
      <c r="AR399" s="222" t="e">
        <f t="shared" ca="1" si="182"/>
        <v>#NAME?</v>
      </c>
      <c r="AS399" s="222" t="e">
        <f t="shared" ca="1" si="182"/>
        <v>#NAME?</v>
      </c>
      <c r="AT399" s="222" t="e">
        <f t="shared" ca="1" si="182"/>
        <v>#NAME?</v>
      </c>
      <c r="AU399" s="222" t="e">
        <f t="shared" ca="1" si="182"/>
        <v>#NAME?</v>
      </c>
      <c r="AX399" s="296"/>
      <c r="AZ399" s="298" t="s">
        <v>10975</v>
      </c>
      <c r="BB399" s="244" t="e">
        <f t="shared" ca="1" si="160"/>
        <v>#NAME?</v>
      </c>
      <c r="BC399" s="244" t="e">
        <f t="shared" ca="1" si="160"/>
        <v>#NAME?</v>
      </c>
      <c r="BD399" s="244" t="e">
        <f t="shared" ca="1" si="160"/>
        <v>#NAME?</v>
      </c>
      <c r="BE399" s="244" t="e">
        <f t="shared" ca="1" si="160"/>
        <v>#NAME?</v>
      </c>
      <c r="BF399" s="244" t="e">
        <f t="shared" ca="1" si="160"/>
        <v>#NAME?</v>
      </c>
      <c r="BG399" s="244" t="e">
        <f t="shared" ca="1" si="160"/>
        <v>#NAME?</v>
      </c>
      <c r="BH399" s="244" t="e">
        <f t="shared" ca="1" si="160"/>
        <v>#NAME?</v>
      </c>
      <c r="BI399" s="244" t="e">
        <f t="shared" ca="1" si="160"/>
        <v>#NAME?</v>
      </c>
      <c r="BJ399" s="244" t="e">
        <f t="shared" ca="1" si="160"/>
        <v>#NAME?</v>
      </c>
      <c r="BK399" s="244" t="e">
        <f t="shared" ca="1" si="181"/>
        <v>#NAME?</v>
      </c>
      <c r="BL399" s="244" t="e">
        <f t="shared" ca="1" si="181"/>
        <v>#NAME?</v>
      </c>
      <c r="BM399" s="244" t="e">
        <f t="shared" ca="1" si="181"/>
        <v>#NAME?</v>
      </c>
      <c r="BN399" s="244" t="e">
        <f t="shared" ca="1" si="181"/>
        <v>#NAME?</v>
      </c>
      <c r="BO399" s="244" t="e">
        <f t="shared" ca="1" si="181"/>
        <v>#NAME?</v>
      </c>
      <c r="BP399" s="244" t="e">
        <f t="shared" ca="1" si="164"/>
        <v>#NAME?</v>
      </c>
      <c r="BQ399" s="244" t="e">
        <f t="shared" ca="1" si="164"/>
        <v>#NAME?</v>
      </c>
      <c r="BR399" s="244" t="e">
        <f t="shared" ca="1" si="164"/>
        <v>#NAME?</v>
      </c>
      <c r="BS399" s="244" t="e">
        <f t="shared" ca="1" si="164"/>
        <v>#NAME?</v>
      </c>
      <c r="BV399" s="296"/>
      <c r="BX399" s="298" t="s">
        <v>10975</v>
      </c>
      <c r="BZ399" s="244" t="e">
        <f t="shared" ca="1" si="186"/>
        <v>#NAME?</v>
      </c>
      <c r="CA399" s="244" t="e">
        <f t="shared" ca="1" si="186"/>
        <v>#NAME?</v>
      </c>
      <c r="CB399" s="244" t="e">
        <f t="shared" ca="1" si="186"/>
        <v>#NAME?</v>
      </c>
      <c r="CC399" s="244" t="e">
        <f t="shared" ca="1" si="186"/>
        <v>#NAME?</v>
      </c>
      <c r="CD399" s="244" t="e">
        <f t="shared" ca="1" si="186"/>
        <v>#NAME?</v>
      </c>
      <c r="CE399" s="244" t="e">
        <f t="shared" ca="1" si="186"/>
        <v>#NAME?</v>
      </c>
      <c r="CF399" s="244" t="e">
        <f t="shared" ca="1" si="186"/>
        <v>#NAME?</v>
      </c>
      <c r="CG399" s="244" t="e">
        <f t="shared" ca="1" si="184"/>
        <v>#NAME?</v>
      </c>
      <c r="CH399" s="244" t="e">
        <f t="shared" ca="1" si="170"/>
        <v>#NAME?</v>
      </c>
      <c r="CI399" s="244" t="e">
        <f t="shared" ca="1" si="170"/>
        <v>#NAME?</v>
      </c>
      <c r="CJ399" s="244" t="e">
        <f t="shared" ca="1" si="170"/>
        <v>#NAME?</v>
      </c>
      <c r="CK399" s="244" t="e">
        <f t="shared" ca="1" si="170"/>
        <v>#NAME?</v>
      </c>
      <c r="CL399" s="244" t="e">
        <f t="shared" ca="1" si="170"/>
        <v>#NAME?</v>
      </c>
      <c r="CM399" s="244" t="e">
        <f t="shared" ca="1" si="176"/>
        <v>#NAME?</v>
      </c>
      <c r="CN399" s="244" t="e">
        <f t="shared" ca="1" si="176"/>
        <v>#NAME?</v>
      </c>
      <c r="CO399" s="244" t="e">
        <f t="shared" ca="1" si="176"/>
        <v>#NAME?</v>
      </c>
      <c r="CP399" s="244" t="e">
        <f t="shared" ca="1" si="176"/>
        <v>#NAME?</v>
      </c>
      <c r="CQ399" s="244" t="e">
        <f t="shared" ca="1" si="176"/>
        <v>#NAME?</v>
      </c>
      <c r="CT399" s="296"/>
      <c r="CV399" s="298" t="s">
        <v>10975</v>
      </c>
      <c r="CX399" s="244" t="e">
        <f t="shared" ca="1" si="187"/>
        <v>#NAME?</v>
      </c>
      <c r="CY399" s="244" t="e">
        <f t="shared" ca="1" si="187"/>
        <v>#NAME?</v>
      </c>
      <c r="CZ399" s="244" t="e">
        <f t="shared" ca="1" si="187"/>
        <v>#NAME?</v>
      </c>
      <c r="DA399" s="244" t="e">
        <f t="shared" ca="1" si="187"/>
        <v>#NAME?</v>
      </c>
      <c r="DB399" s="244" t="e">
        <f t="shared" ca="1" si="187"/>
        <v>#NAME?</v>
      </c>
      <c r="DC399" s="244" t="e">
        <f t="shared" ca="1" si="187"/>
        <v>#NAME?</v>
      </c>
      <c r="DD399" s="244" t="e">
        <f t="shared" ca="1" si="187"/>
        <v>#NAME?</v>
      </c>
      <c r="DE399" s="244" t="e">
        <f t="shared" ca="1" si="185"/>
        <v>#NAME?</v>
      </c>
      <c r="DF399" s="244" t="e">
        <f t="shared" ca="1" si="171"/>
        <v>#NAME?</v>
      </c>
      <c r="DG399" s="244" t="e">
        <f t="shared" ca="1" si="171"/>
        <v>#NAME?</v>
      </c>
      <c r="DH399" s="244" t="e">
        <f t="shared" ca="1" si="171"/>
        <v>#NAME?</v>
      </c>
      <c r="DI399" s="244" t="e">
        <f t="shared" ca="1" si="171"/>
        <v>#NAME?</v>
      </c>
      <c r="DJ399" s="244" t="e">
        <f t="shared" ca="1" si="171"/>
        <v>#NAME?</v>
      </c>
      <c r="DK399" s="244" t="e">
        <f t="shared" ca="1" si="177"/>
        <v>#NAME?</v>
      </c>
      <c r="DL399" s="244" t="e">
        <f t="shared" ca="1" si="177"/>
        <v>#NAME?</v>
      </c>
      <c r="DM399" s="244" t="e">
        <f t="shared" ca="1" si="177"/>
        <v>#NAME?</v>
      </c>
      <c r="DN399" s="244" t="e">
        <f t="shared" ca="1" si="177"/>
        <v>#NAME?</v>
      </c>
      <c r="DO399" s="244" t="e">
        <f t="shared" ca="1" si="177"/>
        <v>#NAME?</v>
      </c>
    </row>
    <row r="400" spans="2:119" ht="16.5" thickBot="1">
      <c r="B400" s="296"/>
      <c r="C400" s="297">
        <f t="shared" si="180"/>
        <v>25</v>
      </c>
      <c r="D400" s="298" t="s">
        <v>10976</v>
      </c>
      <c r="E400" s="293">
        <f t="shared" si="188"/>
        <v>137.75308932659786</v>
      </c>
      <c r="F400" s="221">
        <f t="shared" si="167"/>
        <v>275.28421871466378</v>
      </c>
      <c r="G400" s="221">
        <f t="shared" si="167"/>
        <v>274.90741008282373</v>
      </c>
      <c r="H400" s="221">
        <f t="shared" si="183"/>
        <v>274.53224643772319</v>
      </c>
      <c r="I400" s="221">
        <f t="shared" si="183"/>
        <v>274.01906665862111</v>
      </c>
      <c r="J400" s="221">
        <f t="shared" si="183"/>
        <v>273.50895864501916</v>
      </c>
      <c r="K400" s="221">
        <f t="shared" si="183"/>
        <v>273.00190047495926</v>
      </c>
      <c r="L400" s="221">
        <f t="shared" si="183"/>
        <v>272.3153332969955</v>
      </c>
      <c r="M400" s="221">
        <f t="shared" si="183"/>
        <v>271.45367957442249</v>
      </c>
      <c r="N400" s="221">
        <f t="shared" si="183"/>
        <v>270.60086304545564</v>
      </c>
      <c r="O400" s="221">
        <f t="shared" si="183"/>
        <v>269.2720414482049</v>
      </c>
      <c r="P400" s="221">
        <f t="shared" si="183"/>
        <v>267.9645653527399</v>
      </c>
      <c r="Q400" s="221">
        <f t="shared" si="183"/>
        <v>266.000295208799</v>
      </c>
      <c r="R400" s="221">
        <f t="shared" si="183"/>
        <v>263.3466071270883</v>
      </c>
      <c r="S400" s="221">
        <f t="shared" si="183"/>
        <v>260.7817470123033</v>
      </c>
      <c r="T400" s="221">
        <f t="shared" si="183"/>
        <v>257.65745533128984</v>
      </c>
      <c r="U400" s="221">
        <f t="shared" si="183"/>
        <v>253.69260334053104</v>
      </c>
      <c r="V400" s="221">
        <f t="shared" si="183"/>
        <v>233.80307285439878</v>
      </c>
      <c r="W400" s="221">
        <f t="shared" si="162"/>
        <v>207.75308932659786</v>
      </c>
      <c r="Z400" s="296"/>
      <c r="AA400" s="294">
        <f t="shared" si="175"/>
        <v>5.8900000000000001E-2</v>
      </c>
      <c r="AB400" s="298" t="s">
        <v>10976</v>
      </c>
      <c r="AC400" s="295">
        <v>1.2999999999999999E-3</v>
      </c>
      <c r="AD400" s="222" t="e">
        <f t="shared" ca="1" si="165"/>
        <v>#NAME?</v>
      </c>
      <c r="AE400" s="222" t="e">
        <f t="shared" ca="1" si="165"/>
        <v>#NAME?</v>
      </c>
      <c r="AF400" s="222" t="e">
        <f t="shared" ca="1" si="165"/>
        <v>#NAME?</v>
      </c>
      <c r="AG400" s="222" t="e">
        <f t="shared" ca="1" si="165"/>
        <v>#NAME?</v>
      </c>
      <c r="AH400" s="222" t="e">
        <f t="shared" ca="1" si="165"/>
        <v>#NAME?</v>
      </c>
      <c r="AI400" s="222" t="e">
        <f t="shared" ca="1" si="165"/>
        <v>#NAME?</v>
      </c>
      <c r="AJ400" s="222" t="e">
        <f t="shared" ca="1" si="165"/>
        <v>#NAME?</v>
      </c>
      <c r="AK400" s="222" t="e">
        <f t="shared" ca="1" si="165"/>
        <v>#NAME?</v>
      </c>
      <c r="AL400" s="222" t="e">
        <f t="shared" ca="1" si="165"/>
        <v>#NAME?</v>
      </c>
      <c r="AM400" s="222" t="e">
        <f t="shared" ca="1" si="165"/>
        <v>#NAME?</v>
      </c>
      <c r="AN400" s="222" t="e">
        <f t="shared" ca="1" si="165"/>
        <v>#NAME?</v>
      </c>
      <c r="AO400" s="222" t="e">
        <f t="shared" ca="1" si="165"/>
        <v>#NAME?</v>
      </c>
      <c r="AP400" s="222" t="e">
        <f t="shared" ca="1" si="165"/>
        <v>#NAME?</v>
      </c>
      <c r="AQ400" s="222" t="e">
        <f t="shared" ca="1" si="182"/>
        <v>#NAME?</v>
      </c>
      <c r="AR400" s="222" t="e">
        <f t="shared" ca="1" si="182"/>
        <v>#NAME?</v>
      </c>
      <c r="AS400" s="222" t="e">
        <f t="shared" ca="1" si="182"/>
        <v>#NAME?</v>
      </c>
      <c r="AT400" s="222" t="e">
        <f t="shared" ca="1" si="182"/>
        <v>#NAME?</v>
      </c>
      <c r="AU400" s="222" t="e">
        <f t="shared" ca="1" si="182"/>
        <v>#NAME?</v>
      </c>
      <c r="AX400" s="296"/>
      <c r="AZ400" s="298" t="s">
        <v>10976</v>
      </c>
      <c r="BB400" s="244" t="e">
        <f t="shared" ca="1" si="160"/>
        <v>#NAME?</v>
      </c>
      <c r="BC400" s="244" t="e">
        <f t="shared" ca="1" si="160"/>
        <v>#NAME?</v>
      </c>
      <c r="BD400" s="244" t="e">
        <f t="shared" ca="1" si="160"/>
        <v>#NAME?</v>
      </c>
      <c r="BE400" s="244" t="e">
        <f t="shared" ca="1" si="160"/>
        <v>#NAME?</v>
      </c>
      <c r="BF400" s="244" t="e">
        <f t="shared" ca="1" si="160"/>
        <v>#NAME?</v>
      </c>
      <c r="BG400" s="244" t="e">
        <f t="shared" ca="1" si="160"/>
        <v>#NAME?</v>
      </c>
      <c r="BH400" s="244" t="e">
        <f t="shared" ca="1" si="160"/>
        <v>#NAME?</v>
      </c>
      <c r="BI400" s="244" t="e">
        <f t="shared" ca="1" si="160"/>
        <v>#NAME?</v>
      </c>
      <c r="BJ400" s="244" t="e">
        <f t="shared" ca="1" si="160"/>
        <v>#NAME?</v>
      </c>
      <c r="BK400" s="244" t="e">
        <f t="shared" ca="1" si="181"/>
        <v>#NAME?</v>
      </c>
      <c r="BL400" s="244" t="e">
        <f t="shared" ca="1" si="181"/>
        <v>#NAME?</v>
      </c>
      <c r="BM400" s="244" t="e">
        <f t="shared" ca="1" si="181"/>
        <v>#NAME?</v>
      </c>
      <c r="BN400" s="244" t="e">
        <f t="shared" ca="1" si="181"/>
        <v>#NAME?</v>
      </c>
      <c r="BO400" s="244" t="e">
        <f t="shared" ca="1" si="181"/>
        <v>#NAME?</v>
      </c>
      <c r="BP400" s="244" t="e">
        <f t="shared" ca="1" si="164"/>
        <v>#NAME?</v>
      </c>
      <c r="BQ400" s="244" t="e">
        <f t="shared" ca="1" si="164"/>
        <v>#NAME?</v>
      </c>
      <c r="BR400" s="244" t="e">
        <f t="shared" ca="1" si="164"/>
        <v>#NAME?</v>
      </c>
      <c r="BS400" s="244" t="e">
        <f t="shared" ca="1" si="164"/>
        <v>#NAME?</v>
      </c>
      <c r="BV400" s="296"/>
      <c r="BX400" s="298" t="s">
        <v>10976</v>
      </c>
      <c r="BZ400" s="244" t="e">
        <f t="shared" ca="1" si="186"/>
        <v>#NAME?</v>
      </c>
      <c r="CA400" s="244" t="e">
        <f t="shared" ca="1" si="186"/>
        <v>#NAME?</v>
      </c>
      <c r="CB400" s="244" t="e">
        <f t="shared" ca="1" si="186"/>
        <v>#NAME?</v>
      </c>
      <c r="CC400" s="244" t="e">
        <f t="shared" ca="1" si="186"/>
        <v>#NAME?</v>
      </c>
      <c r="CD400" s="244" t="e">
        <f t="shared" ca="1" si="186"/>
        <v>#NAME?</v>
      </c>
      <c r="CE400" s="244" t="e">
        <f t="shared" ca="1" si="186"/>
        <v>#NAME?</v>
      </c>
      <c r="CF400" s="244" t="e">
        <f t="shared" ca="1" si="186"/>
        <v>#NAME?</v>
      </c>
      <c r="CG400" s="244" t="e">
        <f t="shared" ca="1" si="184"/>
        <v>#NAME?</v>
      </c>
      <c r="CH400" s="244" t="e">
        <f t="shared" ca="1" si="170"/>
        <v>#NAME?</v>
      </c>
      <c r="CI400" s="244" t="e">
        <f t="shared" ca="1" si="170"/>
        <v>#NAME?</v>
      </c>
      <c r="CJ400" s="244" t="e">
        <f t="shared" ca="1" si="170"/>
        <v>#NAME?</v>
      </c>
      <c r="CK400" s="244" t="e">
        <f t="shared" ca="1" si="170"/>
        <v>#NAME?</v>
      </c>
      <c r="CL400" s="244" t="e">
        <f t="shared" ca="1" si="170"/>
        <v>#NAME?</v>
      </c>
      <c r="CM400" s="244" t="e">
        <f t="shared" ca="1" si="176"/>
        <v>#NAME?</v>
      </c>
      <c r="CN400" s="244" t="e">
        <f t="shared" ca="1" si="176"/>
        <v>#NAME?</v>
      </c>
      <c r="CO400" s="244" t="e">
        <f t="shared" ca="1" si="176"/>
        <v>#NAME?</v>
      </c>
      <c r="CP400" s="244" t="e">
        <f t="shared" ca="1" si="176"/>
        <v>#NAME?</v>
      </c>
      <c r="CQ400" s="244" t="e">
        <f t="shared" ca="1" si="176"/>
        <v>#NAME?</v>
      </c>
      <c r="CT400" s="296"/>
      <c r="CV400" s="298" t="s">
        <v>10976</v>
      </c>
      <c r="CX400" s="244" t="e">
        <f t="shared" ca="1" si="187"/>
        <v>#NAME?</v>
      </c>
      <c r="CY400" s="244" t="e">
        <f t="shared" ca="1" si="187"/>
        <v>#NAME?</v>
      </c>
      <c r="CZ400" s="244" t="e">
        <f t="shared" ca="1" si="187"/>
        <v>#NAME?</v>
      </c>
      <c r="DA400" s="244" t="e">
        <f t="shared" ca="1" si="187"/>
        <v>#NAME?</v>
      </c>
      <c r="DB400" s="244" t="e">
        <f t="shared" ca="1" si="187"/>
        <v>#NAME?</v>
      </c>
      <c r="DC400" s="244" t="e">
        <f t="shared" ca="1" si="187"/>
        <v>#NAME?</v>
      </c>
      <c r="DD400" s="244" t="e">
        <f t="shared" ca="1" si="187"/>
        <v>#NAME?</v>
      </c>
      <c r="DE400" s="244" t="e">
        <f t="shared" ca="1" si="185"/>
        <v>#NAME?</v>
      </c>
      <c r="DF400" s="244" t="e">
        <f t="shared" ca="1" si="171"/>
        <v>#NAME?</v>
      </c>
      <c r="DG400" s="244" t="e">
        <f t="shared" ca="1" si="171"/>
        <v>#NAME?</v>
      </c>
      <c r="DH400" s="244" t="e">
        <f t="shared" ca="1" si="171"/>
        <v>#NAME?</v>
      </c>
      <c r="DI400" s="244" t="e">
        <f t="shared" ca="1" si="171"/>
        <v>#NAME?</v>
      </c>
      <c r="DJ400" s="244" t="e">
        <f t="shared" ca="1" si="171"/>
        <v>#NAME?</v>
      </c>
      <c r="DK400" s="244" t="e">
        <f t="shared" ca="1" si="177"/>
        <v>#NAME?</v>
      </c>
      <c r="DL400" s="244" t="e">
        <f t="shared" ca="1" si="177"/>
        <v>#NAME?</v>
      </c>
      <c r="DM400" s="244" t="e">
        <f t="shared" ca="1" si="177"/>
        <v>#NAME?</v>
      </c>
      <c r="DN400" s="244" t="e">
        <f t="shared" ca="1" si="177"/>
        <v>#NAME?</v>
      </c>
      <c r="DO400" s="244" t="e">
        <f t="shared" ca="1" si="177"/>
        <v>#NAME?</v>
      </c>
    </row>
    <row r="401" spans="2:119" ht="16.5" thickBot="1">
      <c r="B401" s="296"/>
      <c r="C401" s="297">
        <f t="shared" si="180"/>
        <v>25</v>
      </c>
      <c r="D401" s="298" t="s">
        <v>10977</v>
      </c>
      <c r="E401" s="293">
        <f t="shared" si="188"/>
        <v>136.86608757247564</v>
      </c>
      <c r="F401" s="221">
        <f t="shared" si="167"/>
        <v>274.39721696054153</v>
      </c>
      <c r="G401" s="221">
        <f t="shared" si="167"/>
        <v>274.02040832870148</v>
      </c>
      <c r="H401" s="221">
        <f t="shared" si="183"/>
        <v>273.64524468360094</v>
      </c>
      <c r="I401" s="221">
        <f t="shared" si="183"/>
        <v>273.13206490449892</v>
      </c>
      <c r="J401" s="221">
        <f t="shared" si="183"/>
        <v>272.62195689089697</v>
      </c>
      <c r="K401" s="221">
        <f t="shared" si="183"/>
        <v>272.11489872083706</v>
      </c>
      <c r="L401" s="221">
        <f t="shared" si="183"/>
        <v>271.42833154287325</v>
      </c>
      <c r="M401" s="221">
        <f t="shared" si="183"/>
        <v>270.56667782030024</v>
      </c>
      <c r="N401" s="221">
        <f t="shared" si="183"/>
        <v>269.71386129133344</v>
      </c>
      <c r="O401" s="221">
        <f t="shared" si="183"/>
        <v>268.38503969408271</v>
      </c>
      <c r="P401" s="221">
        <f t="shared" si="183"/>
        <v>267.07756359861764</v>
      </c>
      <c r="Q401" s="221">
        <f t="shared" si="183"/>
        <v>265.11329345467675</v>
      </c>
      <c r="R401" s="221">
        <f t="shared" si="183"/>
        <v>262.45960537296605</v>
      </c>
      <c r="S401" s="221">
        <f t="shared" si="183"/>
        <v>259.8947452581811</v>
      </c>
      <c r="T401" s="221">
        <f t="shared" si="183"/>
        <v>256.77045357716764</v>
      </c>
      <c r="U401" s="221">
        <f t="shared" si="183"/>
        <v>252.80560158640884</v>
      </c>
      <c r="V401" s="221">
        <f t="shared" si="183"/>
        <v>232.91607110027655</v>
      </c>
      <c r="W401" s="221">
        <f t="shared" si="162"/>
        <v>206.86608757247564</v>
      </c>
      <c r="Z401" s="296"/>
      <c r="AA401" s="294">
        <f t="shared" si="175"/>
        <v>5.8900000000000001E-2</v>
      </c>
      <c r="AB401" s="298" t="s">
        <v>10977</v>
      </c>
      <c r="AC401" s="295">
        <v>2.3E-3</v>
      </c>
      <c r="AD401" s="222" t="e">
        <f t="shared" ca="1" si="165"/>
        <v>#NAME?</v>
      </c>
      <c r="AE401" s="222" t="e">
        <f t="shared" ca="1" si="165"/>
        <v>#NAME?</v>
      </c>
      <c r="AF401" s="222" t="e">
        <f t="shared" ca="1" si="165"/>
        <v>#NAME?</v>
      </c>
      <c r="AG401" s="222" t="e">
        <f t="shared" ca="1" si="165"/>
        <v>#NAME?</v>
      </c>
      <c r="AH401" s="222" t="e">
        <f t="shared" ca="1" si="165"/>
        <v>#NAME?</v>
      </c>
      <c r="AI401" s="222" t="e">
        <f t="shared" ca="1" si="165"/>
        <v>#NAME?</v>
      </c>
      <c r="AJ401" s="222" t="e">
        <f t="shared" ca="1" si="165"/>
        <v>#NAME?</v>
      </c>
      <c r="AK401" s="222" t="e">
        <f t="shared" ca="1" si="165"/>
        <v>#NAME?</v>
      </c>
      <c r="AL401" s="222" t="e">
        <f t="shared" ca="1" si="165"/>
        <v>#NAME?</v>
      </c>
      <c r="AM401" s="222" t="e">
        <f t="shared" ca="1" si="165"/>
        <v>#NAME?</v>
      </c>
      <c r="AN401" s="222" t="e">
        <f t="shared" ca="1" si="165"/>
        <v>#NAME?</v>
      </c>
      <c r="AO401" s="222" t="e">
        <f t="shared" ca="1" si="165"/>
        <v>#NAME?</v>
      </c>
      <c r="AP401" s="222" t="e">
        <f t="shared" ca="1" si="165"/>
        <v>#NAME?</v>
      </c>
      <c r="AQ401" s="222" t="e">
        <f t="shared" ca="1" si="182"/>
        <v>#NAME?</v>
      </c>
      <c r="AR401" s="222" t="e">
        <f t="shared" ca="1" si="182"/>
        <v>#NAME?</v>
      </c>
      <c r="AS401" s="222" t="e">
        <f t="shared" ca="1" si="182"/>
        <v>#NAME?</v>
      </c>
      <c r="AT401" s="222" t="e">
        <f t="shared" ca="1" si="182"/>
        <v>#NAME?</v>
      </c>
      <c r="AU401" s="222" t="e">
        <f t="shared" ca="1" si="182"/>
        <v>#NAME?</v>
      </c>
      <c r="AX401" s="296"/>
      <c r="AZ401" s="298" t="s">
        <v>10977</v>
      </c>
      <c r="BB401" s="244" t="e">
        <f t="shared" ref="BB401:BN464" ca="1" si="189">AD401*F401</f>
        <v>#NAME?</v>
      </c>
      <c r="BC401" s="244" t="e">
        <f t="shared" ca="1" si="189"/>
        <v>#NAME?</v>
      </c>
      <c r="BD401" s="244" t="e">
        <f t="shared" ca="1" si="189"/>
        <v>#NAME?</v>
      </c>
      <c r="BE401" s="244" t="e">
        <f t="shared" ca="1" si="189"/>
        <v>#NAME?</v>
      </c>
      <c r="BF401" s="244" t="e">
        <f t="shared" ca="1" si="189"/>
        <v>#NAME?</v>
      </c>
      <c r="BG401" s="244" t="e">
        <f t="shared" ca="1" si="189"/>
        <v>#NAME?</v>
      </c>
      <c r="BH401" s="244" t="e">
        <f t="shared" ca="1" si="189"/>
        <v>#NAME?</v>
      </c>
      <c r="BI401" s="244" t="e">
        <f t="shared" ca="1" si="189"/>
        <v>#NAME?</v>
      </c>
      <c r="BJ401" s="244" t="e">
        <f t="shared" ca="1" si="189"/>
        <v>#NAME?</v>
      </c>
      <c r="BK401" s="244" t="e">
        <f t="shared" ca="1" si="181"/>
        <v>#NAME?</v>
      </c>
      <c r="BL401" s="244" t="e">
        <f t="shared" ca="1" si="181"/>
        <v>#NAME?</v>
      </c>
      <c r="BM401" s="244" t="e">
        <f t="shared" ca="1" si="181"/>
        <v>#NAME?</v>
      </c>
      <c r="BN401" s="244" t="e">
        <f t="shared" ca="1" si="181"/>
        <v>#NAME?</v>
      </c>
      <c r="BO401" s="244" t="e">
        <f t="shared" ca="1" si="181"/>
        <v>#NAME?</v>
      </c>
      <c r="BP401" s="244" t="e">
        <f t="shared" ca="1" si="164"/>
        <v>#NAME?</v>
      </c>
      <c r="BQ401" s="244" t="e">
        <f t="shared" ca="1" si="164"/>
        <v>#NAME?</v>
      </c>
      <c r="BR401" s="244" t="e">
        <f t="shared" ca="1" si="164"/>
        <v>#NAME?</v>
      </c>
      <c r="BS401" s="244" t="e">
        <f t="shared" ca="1" si="164"/>
        <v>#NAME?</v>
      </c>
      <c r="BV401" s="296"/>
      <c r="BX401" s="298" t="s">
        <v>10977</v>
      </c>
      <c r="BZ401" s="244" t="e">
        <f t="shared" ca="1" si="186"/>
        <v>#NAME?</v>
      </c>
      <c r="CA401" s="244" t="e">
        <f t="shared" ca="1" si="186"/>
        <v>#NAME?</v>
      </c>
      <c r="CB401" s="244" t="e">
        <f t="shared" ca="1" si="186"/>
        <v>#NAME?</v>
      </c>
      <c r="CC401" s="244" t="e">
        <f t="shared" ca="1" si="186"/>
        <v>#NAME?</v>
      </c>
      <c r="CD401" s="244" t="e">
        <f t="shared" ca="1" si="186"/>
        <v>#NAME?</v>
      </c>
      <c r="CE401" s="244" t="e">
        <f t="shared" ca="1" si="186"/>
        <v>#NAME?</v>
      </c>
      <c r="CF401" s="244" t="e">
        <f t="shared" ca="1" si="186"/>
        <v>#NAME?</v>
      </c>
      <c r="CG401" s="244" t="e">
        <f t="shared" ca="1" si="184"/>
        <v>#NAME?</v>
      </c>
      <c r="CH401" s="244" t="e">
        <f t="shared" ca="1" si="170"/>
        <v>#NAME?</v>
      </c>
      <c r="CI401" s="244" t="e">
        <f t="shared" ca="1" si="170"/>
        <v>#NAME?</v>
      </c>
      <c r="CJ401" s="244" t="e">
        <f t="shared" ca="1" si="170"/>
        <v>#NAME?</v>
      </c>
      <c r="CK401" s="244" t="e">
        <f t="shared" ca="1" si="170"/>
        <v>#NAME?</v>
      </c>
      <c r="CL401" s="244" t="e">
        <f t="shared" ca="1" si="170"/>
        <v>#NAME?</v>
      </c>
      <c r="CM401" s="244" t="e">
        <f t="shared" ca="1" si="176"/>
        <v>#NAME?</v>
      </c>
      <c r="CN401" s="244" t="e">
        <f t="shared" ca="1" si="176"/>
        <v>#NAME?</v>
      </c>
      <c r="CO401" s="244" t="e">
        <f t="shared" ca="1" si="176"/>
        <v>#NAME?</v>
      </c>
      <c r="CP401" s="244" t="e">
        <f t="shared" ca="1" si="176"/>
        <v>#NAME?</v>
      </c>
      <c r="CQ401" s="244" t="e">
        <f t="shared" ca="1" si="176"/>
        <v>#NAME?</v>
      </c>
      <c r="CT401" s="296"/>
      <c r="CV401" s="298" t="s">
        <v>10977</v>
      </c>
      <c r="CX401" s="244" t="e">
        <f t="shared" ca="1" si="187"/>
        <v>#NAME?</v>
      </c>
      <c r="CY401" s="244" t="e">
        <f t="shared" ca="1" si="187"/>
        <v>#NAME?</v>
      </c>
      <c r="CZ401" s="244" t="e">
        <f t="shared" ca="1" si="187"/>
        <v>#NAME?</v>
      </c>
      <c r="DA401" s="244" t="e">
        <f t="shared" ca="1" si="187"/>
        <v>#NAME?</v>
      </c>
      <c r="DB401" s="244" t="e">
        <f t="shared" ca="1" si="187"/>
        <v>#NAME?</v>
      </c>
      <c r="DC401" s="244" t="e">
        <f t="shared" ca="1" si="187"/>
        <v>#NAME?</v>
      </c>
      <c r="DD401" s="244" t="e">
        <f t="shared" ca="1" si="187"/>
        <v>#NAME?</v>
      </c>
      <c r="DE401" s="244" t="e">
        <f t="shared" ca="1" si="185"/>
        <v>#NAME?</v>
      </c>
      <c r="DF401" s="244" t="e">
        <f t="shared" ca="1" si="171"/>
        <v>#NAME?</v>
      </c>
      <c r="DG401" s="244" t="e">
        <f t="shared" ca="1" si="171"/>
        <v>#NAME?</v>
      </c>
      <c r="DH401" s="244" t="e">
        <f t="shared" ca="1" si="171"/>
        <v>#NAME?</v>
      </c>
      <c r="DI401" s="244" t="e">
        <f t="shared" ca="1" si="171"/>
        <v>#NAME?</v>
      </c>
      <c r="DJ401" s="244" t="e">
        <f t="shared" ca="1" si="171"/>
        <v>#NAME?</v>
      </c>
      <c r="DK401" s="244" t="e">
        <f t="shared" ca="1" si="177"/>
        <v>#NAME?</v>
      </c>
      <c r="DL401" s="244" t="e">
        <f t="shared" ca="1" si="177"/>
        <v>#NAME?</v>
      </c>
      <c r="DM401" s="244" t="e">
        <f t="shared" ca="1" si="177"/>
        <v>#NAME?</v>
      </c>
      <c r="DN401" s="244" t="e">
        <f t="shared" ca="1" si="177"/>
        <v>#NAME?</v>
      </c>
      <c r="DO401" s="244" t="e">
        <f t="shared" ca="1" si="177"/>
        <v>#NAME?</v>
      </c>
    </row>
    <row r="402" spans="2:119" ht="16.5" thickBot="1">
      <c r="B402" s="296"/>
      <c r="C402" s="297">
        <f t="shared" si="180"/>
        <v>25</v>
      </c>
      <c r="D402" s="298" t="s">
        <v>10968</v>
      </c>
      <c r="E402" s="293">
        <f t="shared" si="188"/>
        <v>135.75325655369102</v>
      </c>
      <c r="F402" s="221">
        <f t="shared" si="167"/>
        <v>273.28438594175691</v>
      </c>
      <c r="G402" s="221">
        <f t="shared" si="167"/>
        <v>272.90757730991686</v>
      </c>
      <c r="H402" s="221">
        <f t="shared" si="183"/>
        <v>272.53241366481632</v>
      </c>
      <c r="I402" s="221">
        <f t="shared" si="183"/>
        <v>272.0192338857143</v>
      </c>
      <c r="J402" s="221">
        <f t="shared" si="183"/>
        <v>271.50912587211235</v>
      </c>
      <c r="K402" s="221">
        <f t="shared" si="183"/>
        <v>271.00206770205244</v>
      </c>
      <c r="L402" s="221">
        <f t="shared" si="183"/>
        <v>270.31550052408863</v>
      </c>
      <c r="M402" s="221">
        <f t="shared" si="183"/>
        <v>269.45384680151562</v>
      </c>
      <c r="N402" s="221">
        <f t="shared" si="183"/>
        <v>268.60103027254883</v>
      </c>
      <c r="O402" s="221">
        <f t="shared" si="183"/>
        <v>267.27220867529809</v>
      </c>
      <c r="P402" s="221">
        <f t="shared" si="183"/>
        <v>265.96473257983303</v>
      </c>
      <c r="Q402" s="221">
        <f t="shared" si="183"/>
        <v>264.00046243589213</v>
      </c>
      <c r="R402" s="221">
        <f t="shared" si="183"/>
        <v>261.34677435418143</v>
      </c>
      <c r="S402" s="221">
        <f t="shared" si="183"/>
        <v>258.78191423939649</v>
      </c>
      <c r="T402" s="221">
        <f t="shared" si="183"/>
        <v>255.65762255838303</v>
      </c>
      <c r="U402" s="221">
        <f t="shared" si="183"/>
        <v>251.69277056762422</v>
      </c>
      <c r="V402" s="221">
        <f t="shared" si="183"/>
        <v>231.80324008149194</v>
      </c>
      <c r="W402" s="221">
        <f t="shared" si="162"/>
        <v>205.75325655369102</v>
      </c>
      <c r="Z402" s="296"/>
      <c r="AA402" s="294">
        <f t="shared" si="175"/>
        <v>5.8900000000000001E-2</v>
      </c>
      <c r="AB402" s="298" t="s">
        <v>10968</v>
      </c>
      <c r="AC402" s="295">
        <v>1.0800000000000001E-2</v>
      </c>
      <c r="AD402" s="222" t="e">
        <f t="shared" ca="1" si="165"/>
        <v>#NAME?</v>
      </c>
      <c r="AE402" s="222" t="e">
        <f t="shared" ca="1" si="165"/>
        <v>#NAME?</v>
      </c>
      <c r="AF402" s="222" t="e">
        <f t="shared" ca="1" si="165"/>
        <v>#NAME?</v>
      </c>
      <c r="AG402" s="222" t="e">
        <f t="shared" ca="1" si="165"/>
        <v>#NAME?</v>
      </c>
      <c r="AH402" s="222" t="e">
        <f t="shared" ca="1" si="165"/>
        <v>#NAME?</v>
      </c>
      <c r="AI402" s="222" t="e">
        <f t="shared" ca="1" si="165"/>
        <v>#NAME?</v>
      </c>
      <c r="AJ402" s="222" t="e">
        <f t="shared" ca="1" si="165"/>
        <v>#NAME?</v>
      </c>
      <c r="AK402" s="222" t="e">
        <f t="shared" ca="1" si="165"/>
        <v>#NAME?</v>
      </c>
      <c r="AL402" s="222" t="e">
        <f t="shared" ca="1" si="165"/>
        <v>#NAME?</v>
      </c>
      <c r="AM402" s="222" t="e">
        <f t="shared" ca="1" si="165"/>
        <v>#NAME?</v>
      </c>
      <c r="AN402" s="222" t="e">
        <f t="shared" ca="1" si="165"/>
        <v>#NAME?</v>
      </c>
      <c r="AO402" s="222" t="e">
        <f t="shared" ca="1" si="165"/>
        <v>#NAME?</v>
      </c>
      <c r="AP402" s="222" t="e">
        <f t="shared" ca="1" si="165"/>
        <v>#NAME?</v>
      </c>
      <c r="AQ402" s="222" t="e">
        <f t="shared" ca="1" si="182"/>
        <v>#NAME?</v>
      </c>
      <c r="AR402" s="222" t="e">
        <f t="shared" ca="1" si="182"/>
        <v>#NAME?</v>
      </c>
      <c r="AS402" s="222" t="e">
        <f t="shared" ca="1" si="182"/>
        <v>#NAME?</v>
      </c>
      <c r="AT402" s="222" t="e">
        <f t="shared" ca="1" si="182"/>
        <v>#NAME?</v>
      </c>
      <c r="AU402" s="222" t="e">
        <f t="shared" ca="1" si="182"/>
        <v>#NAME?</v>
      </c>
      <c r="AX402" s="296"/>
      <c r="AZ402" s="298" t="s">
        <v>10968</v>
      </c>
      <c r="BB402" s="244" t="e">
        <f t="shared" ca="1" si="189"/>
        <v>#NAME?</v>
      </c>
      <c r="BC402" s="244" t="e">
        <f t="shared" ca="1" si="189"/>
        <v>#NAME?</v>
      </c>
      <c r="BD402" s="244" t="e">
        <f t="shared" ca="1" si="189"/>
        <v>#NAME?</v>
      </c>
      <c r="BE402" s="244" t="e">
        <f t="shared" ca="1" si="189"/>
        <v>#NAME?</v>
      </c>
      <c r="BF402" s="244" t="e">
        <f t="shared" ca="1" si="189"/>
        <v>#NAME?</v>
      </c>
      <c r="BG402" s="244" t="e">
        <f t="shared" ca="1" si="189"/>
        <v>#NAME?</v>
      </c>
      <c r="BH402" s="244" t="e">
        <f t="shared" ca="1" si="189"/>
        <v>#NAME?</v>
      </c>
      <c r="BI402" s="244" t="e">
        <f t="shared" ca="1" si="189"/>
        <v>#NAME?</v>
      </c>
      <c r="BJ402" s="244" t="e">
        <f t="shared" ca="1" si="189"/>
        <v>#NAME?</v>
      </c>
      <c r="BK402" s="244" t="e">
        <f t="shared" ca="1" si="181"/>
        <v>#NAME?</v>
      </c>
      <c r="BL402" s="244" t="e">
        <f t="shared" ca="1" si="181"/>
        <v>#NAME?</v>
      </c>
      <c r="BM402" s="244" t="e">
        <f t="shared" ca="1" si="181"/>
        <v>#NAME?</v>
      </c>
      <c r="BN402" s="244" t="e">
        <f t="shared" ca="1" si="181"/>
        <v>#NAME?</v>
      </c>
      <c r="BO402" s="244" t="e">
        <f t="shared" ca="1" si="181"/>
        <v>#NAME?</v>
      </c>
      <c r="BP402" s="244" t="e">
        <f t="shared" ca="1" si="164"/>
        <v>#NAME?</v>
      </c>
      <c r="BQ402" s="244" t="e">
        <f t="shared" ca="1" si="164"/>
        <v>#NAME?</v>
      </c>
      <c r="BR402" s="244" t="e">
        <f t="shared" ca="1" si="164"/>
        <v>#NAME?</v>
      </c>
      <c r="BS402" s="244" t="e">
        <f t="shared" ca="1" si="164"/>
        <v>#NAME?</v>
      </c>
      <c r="BV402" s="296"/>
      <c r="BX402" s="298" t="s">
        <v>10968</v>
      </c>
      <c r="BZ402" s="244" t="e">
        <f t="shared" ca="1" si="186"/>
        <v>#NAME?</v>
      </c>
      <c r="CA402" s="244" t="e">
        <f t="shared" ca="1" si="186"/>
        <v>#NAME?</v>
      </c>
      <c r="CB402" s="244" t="e">
        <f t="shared" ca="1" si="186"/>
        <v>#NAME?</v>
      </c>
      <c r="CC402" s="244" t="e">
        <f t="shared" ca="1" si="186"/>
        <v>#NAME?</v>
      </c>
      <c r="CD402" s="244" t="e">
        <f t="shared" ca="1" si="186"/>
        <v>#NAME?</v>
      </c>
      <c r="CE402" s="244" t="e">
        <f t="shared" ca="1" si="186"/>
        <v>#NAME?</v>
      </c>
      <c r="CF402" s="244" t="e">
        <f t="shared" ca="1" si="186"/>
        <v>#NAME?</v>
      </c>
      <c r="CG402" s="244" t="e">
        <f t="shared" ca="1" si="184"/>
        <v>#NAME?</v>
      </c>
      <c r="CH402" s="244" t="e">
        <f t="shared" ca="1" si="170"/>
        <v>#NAME?</v>
      </c>
      <c r="CI402" s="244" t="e">
        <f t="shared" ca="1" si="170"/>
        <v>#NAME?</v>
      </c>
      <c r="CJ402" s="244" t="e">
        <f t="shared" ca="1" si="170"/>
        <v>#NAME?</v>
      </c>
      <c r="CK402" s="244" t="e">
        <f t="shared" ca="1" si="170"/>
        <v>#NAME?</v>
      </c>
      <c r="CL402" s="244" t="e">
        <f t="shared" ca="1" si="170"/>
        <v>#NAME?</v>
      </c>
      <c r="CM402" s="244" t="e">
        <f t="shared" ca="1" si="176"/>
        <v>#NAME?</v>
      </c>
      <c r="CN402" s="244" t="e">
        <f t="shared" ca="1" si="176"/>
        <v>#NAME?</v>
      </c>
      <c r="CO402" s="244" t="e">
        <f t="shared" ca="1" si="176"/>
        <v>#NAME?</v>
      </c>
      <c r="CP402" s="244" t="e">
        <f t="shared" ca="1" si="176"/>
        <v>#NAME?</v>
      </c>
      <c r="CQ402" s="244" t="e">
        <f t="shared" ca="1" si="176"/>
        <v>#NAME?</v>
      </c>
      <c r="CT402" s="296"/>
      <c r="CV402" s="298" t="s">
        <v>10968</v>
      </c>
      <c r="CX402" s="244" t="e">
        <f t="shared" ca="1" si="187"/>
        <v>#NAME?</v>
      </c>
      <c r="CY402" s="244" t="e">
        <f t="shared" ca="1" si="187"/>
        <v>#NAME?</v>
      </c>
      <c r="CZ402" s="244" t="e">
        <f t="shared" ca="1" si="187"/>
        <v>#NAME?</v>
      </c>
      <c r="DA402" s="244" t="e">
        <f t="shared" ca="1" si="187"/>
        <v>#NAME?</v>
      </c>
      <c r="DB402" s="244" t="e">
        <f t="shared" ca="1" si="187"/>
        <v>#NAME?</v>
      </c>
      <c r="DC402" s="244" t="e">
        <f t="shared" ca="1" si="187"/>
        <v>#NAME?</v>
      </c>
      <c r="DD402" s="244" t="e">
        <f t="shared" ca="1" si="187"/>
        <v>#NAME?</v>
      </c>
      <c r="DE402" s="244" t="e">
        <f t="shared" ca="1" si="185"/>
        <v>#NAME?</v>
      </c>
      <c r="DF402" s="244" t="e">
        <f t="shared" ca="1" si="171"/>
        <v>#NAME?</v>
      </c>
      <c r="DG402" s="244" t="e">
        <f t="shared" ca="1" si="171"/>
        <v>#NAME?</v>
      </c>
      <c r="DH402" s="244" t="e">
        <f t="shared" ca="1" si="171"/>
        <v>#NAME?</v>
      </c>
      <c r="DI402" s="244" t="e">
        <f t="shared" ca="1" si="171"/>
        <v>#NAME?</v>
      </c>
      <c r="DJ402" s="244" t="e">
        <f t="shared" ca="1" si="171"/>
        <v>#NAME?</v>
      </c>
      <c r="DK402" s="244" t="e">
        <f t="shared" ca="1" si="177"/>
        <v>#NAME?</v>
      </c>
      <c r="DL402" s="244" t="e">
        <f t="shared" ca="1" si="177"/>
        <v>#NAME?</v>
      </c>
      <c r="DM402" s="244" t="e">
        <f t="shared" ca="1" si="177"/>
        <v>#NAME?</v>
      </c>
      <c r="DN402" s="244" t="e">
        <f t="shared" ca="1" si="177"/>
        <v>#NAME?</v>
      </c>
      <c r="DO402" s="244" t="e">
        <f t="shared" ca="1" si="177"/>
        <v>#NAME?</v>
      </c>
    </row>
    <row r="403" spans="2:119" ht="16.5" thickBot="1">
      <c r="B403" s="296"/>
      <c r="C403" s="297">
        <f t="shared" si="180"/>
        <v>25</v>
      </c>
      <c r="D403" s="298" t="s">
        <v>10979</v>
      </c>
      <c r="E403" s="293">
        <f t="shared" si="188"/>
        <v>134.65224816260616</v>
      </c>
      <c r="F403" s="221">
        <f t="shared" si="167"/>
        <v>272.18337755067205</v>
      </c>
      <c r="G403" s="221">
        <f t="shared" si="167"/>
        <v>271.806568918832</v>
      </c>
      <c r="H403" s="221">
        <f t="shared" si="183"/>
        <v>271.43140527373146</v>
      </c>
      <c r="I403" s="221">
        <f t="shared" si="183"/>
        <v>270.91822549462944</v>
      </c>
      <c r="J403" s="221">
        <f t="shared" si="183"/>
        <v>270.40811748102749</v>
      </c>
      <c r="K403" s="221">
        <f t="shared" si="183"/>
        <v>269.90105931096758</v>
      </c>
      <c r="L403" s="221">
        <f t="shared" si="183"/>
        <v>269.21449213300377</v>
      </c>
      <c r="M403" s="221">
        <f t="shared" si="183"/>
        <v>268.35283841043076</v>
      </c>
      <c r="N403" s="221">
        <f t="shared" si="183"/>
        <v>267.50002188146397</v>
      </c>
      <c r="O403" s="221">
        <f t="shared" si="183"/>
        <v>266.17120028421323</v>
      </c>
      <c r="P403" s="221">
        <f t="shared" si="183"/>
        <v>264.86372418874817</v>
      </c>
      <c r="Q403" s="221">
        <f t="shared" si="183"/>
        <v>262.89945404480727</v>
      </c>
      <c r="R403" s="221">
        <f t="shared" si="183"/>
        <v>260.24576596309657</v>
      </c>
      <c r="S403" s="221">
        <f t="shared" si="183"/>
        <v>257.68090584831162</v>
      </c>
      <c r="T403" s="221">
        <f t="shared" si="183"/>
        <v>254.55661416729816</v>
      </c>
      <c r="U403" s="221">
        <f t="shared" si="183"/>
        <v>250.59176217653936</v>
      </c>
      <c r="V403" s="221">
        <f t="shared" si="183"/>
        <v>230.70223169040707</v>
      </c>
      <c r="W403" s="221">
        <f t="shared" si="162"/>
        <v>204.65224816260616</v>
      </c>
      <c r="Z403" s="296"/>
      <c r="AA403" s="294">
        <f t="shared" si="175"/>
        <v>5.8900000000000001E-2</v>
      </c>
      <c r="AB403" s="298" t="s">
        <v>10979</v>
      </c>
      <c r="AC403" s="295">
        <v>9.0300000000000005E-2</v>
      </c>
      <c r="AD403" s="222" t="e">
        <f t="shared" ca="1" si="165"/>
        <v>#NAME?</v>
      </c>
      <c r="AE403" s="222" t="e">
        <f t="shared" ca="1" si="165"/>
        <v>#NAME?</v>
      </c>
      <c r="AF403" s="222" t="e">
        <f t="shared" ca="1" si="165"/>
        <v>#NAME?</v>
      </c>
      <c r="AG403" s="222" t="e">
        <f t="shared" ca="1" si="165"/>
        <v>#NAME?</v>
      </c>
      <c r="AH403" s="222" t="e">
        <f t="shared" ca="1" si="165"/>
        <v>#NAME?</v>
      </c>
      <c r="AI403" s="222" t="e">
        <f t="shared" ca="1" si="165"/>
        <v>#NAME?</v>
      </c>
      <c r="AJ403" s="222" t="e">
        <f t="shared" ca="1" si="165"/>
        <v>#NAME?</v>
      </c>
      <c r="AK403" s="222" t="e">
        <f t="shared" ca="1" si="165"/>
        <v>#NAME?</v>
      </c>
      <c r="AL403" s="222" t="e">
        <f t="shared" ca="1" si="165"/>
        <v>#NAME?</v>
      </c>
      <c r="AM403" s="222" t="e">
        <f t="shared" ca="1" si="165"/>
        <v>#NAME?</v>
      </c>
      <c r="AN403" s="222" t="e">
        <f t="shared" ca="1" si="165"/>
        <v>#NAME?</v>
      </c>
      <c r="AO403" s="222" t="e">
        <f t="shared" ca="1" si="165"/>
        <v>#NAME?</v>
      </c>
      <c r="AP403" s="222" t="e">
        <f t="shared" ca="1" si="165"/>
        <v>#NAME?</v>
      </c>
      <c r="AQ403" s="222" t="e">
        <f t="shared" ca="1" si="182"/>
        <v>#NAME?</v>
      </c>
      <c r="AR403" s="222" t="e">
        <f t="shared" ca="1" si="182"/>
        <v>#NAME?</v>
      </c>
      <c r="AS403" s="222" t="e">
        <f t="shared" ca="1" si="182"/>
        <v>#NAME?</v>
      </c>
      <c r="AT403" s="222" t="e">
        <f t="shared" ca="1" si="182"/>
        <v>#NAME?</v>
      </c>
      <c r="AU403" s="222" t="e">
        <f t="shared" ca="1" si="182"/>
        <v>#NAME?</v>
      </c>
      <c r="AX403" s="296"/>
      <c r="AZ403" s="298" t="s">
        <v>10979</v>
      </c>
      <c r="BB403" s="244" t="e">
        <f t="shared" ca="1" si="189"/>
        <v>#NAME?</v>
      </c>
      <c r="BC403" s="244" t="e">
        <f t="shared" ca="1" si="189"/>
        <v>#NAME?</v>
      </c>
      <c r="BD403" s="244" t="e">
        <f t="shared" ca="1" si="189"/>
        <v>#NAME?</v>
      </c>
      <c r="BE403" s="244" t="e">
        <f t="shared" ca="1" si="189"/>
        <v>#NAME?</v>
      </c>
      <c r="BF403" s="244" t="e">
        <f t="shared" ca="1" si="189"/>
        <v>#NAME?</v>
      </c>
      <c r="BG403" s="244" t="e">
        <f t="shared" ca="1" si="189"/>
        <v>#NAME?</v>
      </c>
      <c r="BH403" s="244" t="e">
        <f t="shared" ca="1" si="189"/>
        <v>#NAME?</v>
      </c>
      <c r="BI403" s="244" t="e">
        <f t="shared" ca="1" si="189"/>
        <v>#NAME?</v>
      </c>
      <c r="BJ403" s="244" t="e">
        <f t="shared" ca="1" si="189"/>
        <v>#NAME?</v>
      </c>
      <c r="BK403" s="244" t="e">
        <f t="shared" ca="1" si="181"/>
        <v>#NAME?</v>
      </c>
      <c r="BL403" s="244" t="e">
        <f t="shared" ca="1" si="181"/>
        <v>#NAME?</v>
      </c>
      <c r="BM403" s="244" t="e">
        <f t="shared" ca="1" si="181"/>
        <v>#NAME?</v>
      </c>
      <c r="BN403" s="244" t="e">
        <f t="shared" ca="1" si="181"/>
        <v>#NAME?</v>
      </c>
      <c r="BO403" s="244" t="e">
        <f t="shared" ca="1" si="181"/>
        <v>#NAME?</v>
      </c>
      <c r="BP403" s="244" t="e">
        <f t="shared" ca="1" si="164"/>
        <v>#NAME?</v>
      </c>
      <c r="BQ403" s="244" t="e">
        <f t="shared" ca="1" si="164"/>
        <v>#NAME?</v>
      </c>
      <c r="BR403" s="244" t="e">
        <f t="shared" ca="1" si="164"/>
        <v>#NAME?</v>
      </c>
      <c r="BS403" s="244" t="e">
        <f t="shared" ca="1" si="164"/>
        <v>#NAME?</v>
      </c>
      <c r="BV403" s="296"/>
      <c r="BX403" s="298" t="s">
        <v>10979</v>
      </c>
      <c r="BZ403" s="244" t="e">
        <f t="shared" ca="1" si="186"/>
        <v>#NAME?</v>
      </c>
      <c r="CA403" s="244" t="e">
        <f t="shared" ca="1" si="186"/>
        <v>#NAME?</v>
      </c>
      <c r="CB403" s="244" t="e">
        <f t="shared" ca="1" si="186"/>
        <v>#NAME?</v>
      </c>
      <c r="CC403" s="244" t="e">
        <f t="shared" ca="1" si="186"/>
        <v>#NAME?</v>
      </c>
      <c r="CD403" s="244" t="e">
        <f t="shared" ca="1" si="186"/>
        <v>#NAME?</v>
      </c>
      <c r="CE403" s="244" t="e">
        <f t="shared" ca="1" si="186"/>
        <v>#NAME?</v>
      </c>
      <c r="CF403" s="244" t="e">
        <f t="shared" ca="1" si="186"/>
        <v>#NAME?</v>
      </c>
      <c r="CG403" s="244" t="e">
        <f t="shared" ca="1" si="184"/>
        <v>#NAME?</v>
      </c>
      <c r="CH403" s="244" t="e">
        <f t="shared" ca="1" si="170"/>
        <v>#NAME?</v>
      </c>
      <c r="CI403" s="244" t="e">
        <f t="shared" ca="1" si="170"/>
        <v>#NAME?</v>
      </c>
      <c r="CJ403" s="244" t="e">
        <f t="shared" ca="1" si="170"/>
        <v>#NAME?</v>
      </c>
      <c r="CK403" s="244" t="e">
        <f t="shared" ca="1" si="170"/>
        <v>#NAME?</v>
      </c>
      <c r="CL403" s="244" t="e">
        <f t="shared" ca="1" si="170"/>
        <v>#NAME?</v>
      </c>
      <c r="CM403" s="244" t="e">
        <f t="shared" ca="1" si="176"/>
        <v>#NAME?</v>
      </c>
      <c r="CN403" s="244" t="e">
        <f t="shared" ca="1" si="176"/>
        <v>#NAME?</v>
      </c>
      <c r="CO403" s="244" t="e">
        <f t="shared" ca="1" si="176"/>
        <v>#NAME?</v>
      </c>
      <c r="CP403" s="244" t="e">
        <f t="shared" ca="1" si="176"/>
        <v>#NAME?</v>
      </c>
      <c r="CQ403" s="244" t="e">
        <f t="shared" ca="1" si="176"/>
        <v>#NAME?</v>
      </c>
      <c r="CT403" s="296"/>
      <c r="CV403" s="298" t="s">
        <v>10979</v>
      </c>
      <c r="CX403" s="244" t="e">
        <f t="shared" ca="1" si="187"/>
        <v>#NAME?</v>
      </c>
      <c r="CY403" s="244" t="e">
        <f t="shared" ca="1" si="187"/>
        <v>#NAME?</v>
      </c>
      <c r="CZ403" s="244" t="e">
        <f t="shared" ca="1" si="187"/>
        <v>#NAME?</v>
      </c>
      <c r="DA403" s="244" t="e">
        <f t="shared" ca="1" si="187"/>
        <v>#NAME?</v>
      </c>
      <c r="DB403" s="244" t="e">
        <f t="shared" ca="1" si="187"/>
        <v>#NAME?</v>
      </c>
      <c r="DC403" s="244" t="e">
        <f t="shared" ca="1" si="187"/>
        <v>#NAME?</v>
      </c>
      <c r="DD403" s="244" t="e">
        <f t="shared" ca="1" si="187"/>
        <v>#NAME?</v>
      </c>
      <c r="DE403" s="244" t="e">
        <f t="shared" ca="1" si="185"/>
        <v>#NAME?</v>
      </c>
      <c r="DF403" s="244" t="e">
        <f t="shared" ca="1" si="171"/>
        <v>#NAME?</v>
      </c>
      <c r="DG403" s="244" t="e">
        <f t="shared" ca="1" si="171"/>
        <v>#NAME?</v>
      </c>
      <c r="DH403" s="244" t="e">
        <f t="shared" ca="1" si="171"/>
        <v>#NAME?</v>
      </c>
      <c r="DI403" s="244" t="e">
        <f t="shared" ca="1" si="171"/>
        <v>#NAME?</v>
      </c>
      <c r="DJ403" s="244" t="e">
        <f t="shared" ca="1" si="171"/>
        <v>#NAME?</v>
      </c>
      <c r="DK403" s="244" t="e">
        <f t="shared" ca="1" si="177"/>
        <v>#NAME?</v>
      </c>
      <c r="DL403" s="244" t="e">
        <f t="shared" ca="1" si="177"/>
        <v>#NAME?</v>
      </c>
      <c r="DM403" s="244" t="e">
        <f t="shared" ca="1" si="177"/>
        <v>#NAME?</v>
      </c>
      <c r="DN403" s="244" t="e">
        <f t="shared" ca="1" si="177"/>
        <v>#NAME?</v>
      </c>
      <c r="DO403" s="244" t="e">
        <f t="shared" ca="1" si="177"/>
        <v>#NAME?</v>
      </c>
    </row>
    <row r="404" spans="2:119" ht="16.5" thickBot="1">
      <c r="B404" s="296"/>
      <c r="C404" s="297">
        <f t="shared" si="180"/>
        <v>25</v>
      </c>
      <c r="D404" s="298" t="s">
        <v>10981</v>
      </c>
      <c r="E404" s="293">
        <f t="shared" si="188"/>
        <v>132.93752172617147</v>
      </c>
      <c r="F404" s="221">
        <f t="shared" si="167"/>
        <v>270.46865111423733</v>
      </c>
      <c r="G404" s="221">
        <f t="shared" si="167"/>
        <v>270.09184248239728</v>
      </c>
      <c r="H404" s="221">
        <f t="shared" si="183"/>
        <v>269.7166788372968</v>
      </c>
      <c r="I404" s="221">
        <f t="shared" si="183"/>
        <v>269.20349905819478</v>
      </c>
      <c r="J404" s="221">
        <f t="shared" si="183"/>
        <v>268.69339104459277</v>
      </c>
      <c r="K404" s="221">
        <f t="shared" si="183"/>
        <v>268.18633287453292</v>
      </c>
      <c r="L404" s="221">
        <f t="shared" si="183"/>
        <v>267.49976569656911</v>
      </c>
      <c r="M404" s="221">
        <f t="shared" si="183"/>
        <v>266.63811197399605</v>
      </c>
      <c r="N404" s="221">
        <f t="shared" si="183"/>
        <v>265.78529544502931</v>
      </c>
      <c r="O404" s="221">
        <f t="shared" si="183"/>
        <v>264.45647384777851</v>
      </c>
      <c r="P404" s="221">
        <f t="shared" si="183"/>
        <v>263.14899775231351</v>
      </c>
      <c r="Q404" s="221">
        <f t="shared" si="183"/>
        <v>261.18472760837255</v>
      </c>
      <c r="R404" s="221">
        <f t="shared" si="183"/>
        <v>258.53103952666191</v>
      </c>
      <c r="S404" s="221">
        <f t="shared" si="183"/>
        <v>255.96617941187694</v>
      </c>
      <c r="T404" s="221">
        <f t="shared" si="183"/>
        <v>252.84188773086348</v>
      </c>
      <c r="U404" s="221">
        <f t="shared" si="183"/>
        <v>248.87703574010465</v>
      </c>
      <c r="V404" s="221">
        <f t="shared" si="183"/>
        <v>228.98750525397239</v>
      </c>
      <c r="W404" s="221">
        <f t="shared" si="162"/>
        <v>202.93752172617147</v>
      </c>
      <c r="Z404" s="296"/>
      <c r="AA404" s="294">
        <f t="shared" si="175"/>
        <v>5.8900000000000001E-2</v>
      </c>
      <c r="AB404" s="298" t="s">
        <v>10981</v>
      </c>
      <c r="AC404" s="295">
        <v>0.72870000000000001</v>
      </c>
      <c r="AD404" s="222" t="e">
        <f t="shared" ca="1" si="165"/>
        <v>#NAME?</v>
      </c>
      <c r="AE404" s="222" t="e">
        <f t="shared" ca="1" si="165"/>
        <v>#NAME?</v>
      </c>
      <c r="AF404" s="222" t="e">
        <f t="shared" ca="1" si="165"/>
        <v>#NAME?</v>
      </c>
      <c r="AG404" s="222" t="e">
        <f t="shared" ca="1" si="165"/>
        <v>#NAME?</v>
      </c>
      <c r="AH404" s="222" t="e">
        <f t="shared" ca="1" si="165"/>
        <v>#NAME?</v>
      </c>
      <c r="AI404" s="222" t="e">
        <f t="shared" ca="1" si="165"/>
        <v>#NAME?</v>
      </c>
      <c r="AJ404" s="222" t="e">
        <f t="shared" ca="1" si="165"/>
        <v>#NAME?</v>
      </c>
      <c r="AK404" s="222" t="e">
        <f t="shared" ca="1" si="165"/>
        <v>#NAME?</v>
      </c>
      <c r="AL404" s="222" t="e">
        <f t="shared" ca="1" si="165"/>
        <v>#NAME?</v>
      </c>
      <c r="AM404" s="222" t="e">
        <f t="shared" ca="1" si="165"/>
        <v>#NAME?</v>
      </c>
      <c r="AN404" s="222" t="e">
        <f t="shared" ca="1" si="165"/>
        <v>#NAME?</v>
      </c>
      <c r="AO404" s="222" t="e">
        <f t="shared" ca="1" si="165"/>
        <v>#NAME?</v>
      </c>
      <c r="AP404" s="222" t="e">
        <f t="shared" ca="1" si="165"/>
        <v>#NAME?</v>
      </c>
      <c r="AQ404" s="222" t="e">
        <f t="shared" ca="1" si="182"/>
        <v>#NAME?</v>
      </c>
      <c r="AR404" s="222" t="e">
        <f t="shared" ca="1" si="182"/>
        <v>#NAME?</v>
      </c>
      <c r="AS404" s="222" t="e">
        <f t="shared" ca="1" si="182"/>
        <v>#NAME?</v>
      </c>
      <c r="AT404" s="222" t="e">
        <f t="shared" ca="1" si="182"/>
        <v>#NAME?</v>
      </c>
      <c r="AU404" s="222" t="e">
        <f t="shared" ca="1" si="182"/>
        <v>#NAME?</v>
      </c>
      <c r="AX404" s="296"/>
      <c r="AZ404" s="298" t="s">
        <v>10981</v>
      </c>
      <c r="BB404" s="244" t="e">
        <f t="shared" ca="1" si="189"/>
        <v>#NAME?</v>
      </c>
      <c r="BC404" s="244" t="e">
        <f t="shared" ca="1" si="189"/>
        <v>#NAME?</v>
      </c>
      <c r="BD404" s="244" t="e">
        <f t="shared" ca="1" si="189"/>
        <v>#NAME?</v>
      </c>
      <c r="BE404" s="244" t="e">
        <f t="shared" ca="1" si="189"/>
        <v>#NAME?</v>
      </c>
      <c r="BF404" s="244" t="e">
        <f t="shared" ca="1" si="189"/>
        <v>#NAME?</v>
      </c>
      <c r="BG404" s="244" t="e">
        <f t="shared" ca="1" si="189"/>
        <v>#NAME?</v>
      </c>
      <c r="BH404" s="244" t="e">
        <f t="shared" ca="1" si="189"/>
        <v>#NAME?</v>
      </c>
      <c r="BI404" s="244" t="e">
        <f t="shared" ca="1" si="189"/>
        <v>#NAME?</v>
      </c>
      <c r="BJ404" s="244" t="e">
        <f t="shared" ca="1" si="189"/>
        <v>#NAME?</v>
      </c>
      <c r="BK404" s="244" t="e">
        <f t="shared" ca="1" si="181"/>
        <v>#NAME?</v>
      </c>
      <c r="BL404" s="244" t="e">
        <f t="shared" ca="1" si="181"/>
        <v>#NAME?</v>
      </c>
      <c r="BM404" s="244" t="e">
        <f t="shared" ca="1" si="181"/>
        <v>#NAME?</v>
      </c>
      <c r="BN404" s="244" t="e">
        <f t="shared" ca="1" si="181"/>
        <v>#NAME?</v>
      </c>
      <c r="BO404" s="244" t="e">
        <f t="shared" ca="1" si="181"/>
        <v>#NAME?</v>
      </c>
      <c r="BP404" s="244" t="e">
        <f t="shared" ca="1" si="164"/>
        <v>#NAME?</v>
      </c>
      <c r="BQ404" s="244" t="e">
        <f t="shared" ca="1" si="164"/>
        <v>#NAME?</v>
      </c>
      <c r="BR404" s="244" t="e">
        <f t="shared" ca="1" si="164"/>
        <v>#NAME?</v>
      </c>
      <c r="BS404" s="244" t="e">
        <f t="shared" ca="1" si="164"/>
        <v>#NAME?</v>
      </c>
      <c r="BV404" s="296"/>
      <c r="BX404" s="298" t="s">
        <v>10981</v>
      </c>
      <c r="BZ404" s="244" t="e">
        <f t="shared" ca="1" si="186"/>
        <v>#NAME?</v>
      </c>
      <c r="CA404" s="244" t="e">
        <f t="shared" ca="1" si="186"/>
        <v>#NAME?</v>
      </c>
      <c r="CB404" s="244" t="e">
        <f t="shared" ca="1" si="186"/>
        <v>#NAME?</v>
      </c>
      <c r="CC404" s="244" t="e">
        <f t="shared" ca="1" si="186"/>
        <v>#NAME?</v>
      </c>
      <c r="CD404" s="244" t="e">
        <f t="shared" ca="1" si="186"/>
        <v>#NAME?</v>
      </c>
      <c r="CE404" s="244" t="e">
        <f t="shared" ca="1" si="186"/>
        <v>#NAME?</v>
      </c>
      <c r="CF404" s="244" t="e">
        <f t="shared" ca="1" si="186"/>
        <v>#NAME?</v>
      </c>
      <c r="CG404" s="244" t="e">
        <f t="shared" ca="1" si="184"/>
        <v>#NAME?</v>
      </c>
      <c r="CH404" s="244" t="e">
        <f t="shared" ca="1" si="170"/>
        <v>#NAME?</v>
      </c>
      <c r="CI404" s="244" t="e">
        <f t="shared" ca="1" si="170"/>
        <v>#NAME?</v>
      </c>
      <c r="CJ404" s="244" t="e">
        <f t="shared" ca="1" si="170"/>
        <v>#NAME?</v>
      </c>
      <c r="CK404" s="244" t="e">
        <f t="shared" ca="1" si="170"/>
        <v>#NAME?</v>
      </c>
      <c r="CL404" s="244" t="e">
        <f t="shared" ca="1" si="170"/>
        <v>#NAME?</v>
      </c>
      <c r="CM404" s="244" t="e">
        <f t="shared" ca="1" si="176"/>
        <v>#NAME?</v>
      </c>
      <c r="CN404" s="244" t="e">
        <f t="shared" ca="1" si="176"/>
        <v>#NAME?</v>
      </c>
      <c r="CO404" s="244" t="e">
        <f t="shared" ca="1" si="176"/>
        <v>#NAME?</v>
      </c>
      <c r="CP404" s="244" t="e">
        <f t="shared" ca="1" si="176"/>
        <v>#NAME?</v>
      </c>
      <c r="CQ404" s="244" t="e">
        <f t="shared" ca="1" si="176"/>
        <v>#NAME?</v>
      </c>
      <c r="CT404" s="296"/>
      <c r="CV404" s="298" t="s">
        <v>10981</v>
      </c>
      <c r="CX404" s="244" t="e">
        <f t="shared" ca="1" si="187"/>
        <v>#NAME?</v>
      </c>
      <c r="CY404" s="244" t="e">
        <f t="shared" ca="1" si="187"/>
        <v>#NAME?</v>
      </c>
      <c r="CZ404" s="244" t="e">
        <f t="shared" ca="1" si="187"/>
        <v>#NAME?</v>
      </c>
      <c r="DA404" s="244" t="e">
        <f t="shared" ca="1" si="187"/>
        <v>#NAME?</v>
      </c>
      <c r="DB404" s="244" t="e">
        <f t="shared" ca="1" si="187"/>
        <v>#NAME?</v>
      </c>
      <c r="DC404" s="244" t="e">
        <f t="shared" ca="1" si="187"/>
        <v>#NAME?</v>
      </c>
      <c r="DD404" s="244" t="e">
        <f t="shared" ca="1" si="187"/>
        <v>#NAME?</v>
      </c>
      <c r="DE404" s="244" t="e">
        <f t="shared" ca="1" si="185"/>
        <v>#NAME?</v>
      </c>
      <c r="DF404" s="244" t="e">
        <f t="shared" ca="1" si="171"/>
        <v>#NAME?</v>
      </c>
      <c r="DG404" s="244" t="e">
        <f t="shared" ca="1" si="171"/>
        <v>#NAME?</v>
      </c>
      <c r="DH404" s="244" t="e">
        <f t="shared" ca="1" si="171"/>
        <v>#NAME?</v>
      </c>
      <c r="DI404" s="244" t="e">
        <f t="shared" ca="1" si="171"/>
        <v>#NAME?</v>
      </c>
      <c r="DJ404" s="244" t="e">
        <f t="shared" ca="1" si="171"/>
        <v>#NAME?</v>
      </c>
      <c r="DK404" s="244" t="e">
        <f t="shared" ca="1" si="177"/>
        <v>#NAME?</v>
      </c>
      <c r="DL404" s="244" t="e">
        <f t="shared" ca="1" si="177"/>
        <v>#NAME?</v>
      </c>
      <c r="DM404" s="244" t="e">
        <f t="shared" ca="1" si="177"/>
        <v>#NAME?</v>
      </c>
      <c r="DN404" s="244" t="e">
        <f t="shared" ca="1" si="177"/>
        <v>#NAME?</v>
      </c>
      <c r="DO404" s="244" t="e">
        <f t="shared" ca="1" si="177"/>
        <v>#NAME?</v>
      </c>
    </row>
    <row r="405" spans="2:119" ht="16.5" thickBot="1">
      <c r="B405" s="296"/>
      <c r="C405" s="297">
        <f t="shared" si="180"/>
        <v>25</v>
      </c>
      <c r="D405" s="298" t="s">
        <v>10992</v>
      </c>
      <c r="E405" s="293">
        <f t="shared" si="188"/>
        <v>131.25131843450137</v>
      </c>
      <c r="F405" s="221">
        <f t="shared" si="167"/>
        <v>268.78244782256729</v>
      </c>
      <c r="G405" s="221">
        <f t="shared" si="167"/>
        <v>268.40563919072724</v>
      </c>
      <c r="H405" s="221">
        <f t="shared" si="183"/>
        <v>268.0304755456267</v>
      </c>
      <c r="I405" s="221">
        <f t="shared" si="183"/>
        <v>267.51729576652463</v>
      </c>
      <c r="J405" s="221">
        <f t="shared" si="183"/>
        <v>267.00718775292268</v>
      </c>
      <c r="K405" s="221">
        <f t="shared" si="183"/>
        <v>266.50012958286277</v>
      </c>
      <c r="L405" s="221">
        <f t="shared" si="183"/>
        <v>265.81356240489902</v>
      </c>
      <c r="M405" s="221">
        <f t="shared" si="183"/>
        <v>264.95190868232601</v>
      </c>
      <c r="N405" s="221">
        <f t="shared" si="183"/>
        <v>264.09909215335915</v>
      </c>
      <c r="O405" s="221">
        <f t="shared" si="183"/>
        <v>262.77027055610841</v>
      </c>
      <c r="P405" s="221">
        <f t="shared" si="183"/>
        <v>261.46279446064341</v>
      </c>
      <c r="Q405" s="221">
        <f t="shared" si="183"/>
        <v>259.49852431670251</v>
      </c>
      <c r="R405" s="221">
        <f t="shared" si="183"/>
        <v>256.84483623499182</v>
      </c>
      <c r="S405" s="221">
        <f t="shared" si="183"/>
        <v>254.27997612020684</v>
      </c>
      <c r="T405" s="221">
        <f t="shared" si="183"/>
        <v>251.15568443919338</v>
      </c>
      <c r="U405" s="221">
        <f t="shared" si="183"/>
        <v>247.19083244843455</v>
      </c>
      <c r="V405" s="221">
        <f t="shared" si="183"/>
        <v>227.30130196230229</v>
      </c>
      <c r="W405" s="221">
        <f t="shared" si="162"/>
        <v>201.25131843450137</v>
      </c>
      <c r="Z405" s="296"/>
      <c r="AA405" s="294">
        <f t="shared" si="175"/>
        <v>5.8900000000000001E-2</v>
      </c>
      <c r="AB405" s="298" t="s">
        <v>10992</v>
      </c>
      <c r="AC405" s="295">
        <v>5.57E-2</v>
      </c>
      <c r="AD405" s="222" t="e">
        <f t="shared" ca="1" si="165"/>
        <v>#NAME?</v>
      </c>
      <c r="AE405" s="222" t="e">
        <f t="shared" ca="1" si="165"/>
        <v>#NAME?</v>
      </c>
      <c r="AF405" s="222" t="e">
        <f t="shared" ca="1" si="165"/>
        <v>#NAME?</v>
      </c>
      <c r="AG405" s="222" t="e">
        <f t="shared" ca="1" si="165"/>
        <v>#NAME?</v>
      </c>
      <c r="AH405" s="222" t="e">
        <f t="shared" ca="1" si="165"/>
        <v>#NAME?</v>
      </c>
      <c r="AI405" s="222" t="e">
        <f t="shared" ca="1" si="165"/>
        <v>#NAME?</v>
      </c>
      <c r="AJ405" s="222" t="e">
        <f t="shared" ca="1" si="165"/>
        <v>#NAME?</v>
      </c>
      <c r="AK405" s="222" t="e">
        <f t="shared" ca="1" si="165"/>
        <v>#NAME?</v>
      </c>
      <c r="AL405" s="222" t="e">
        <f t="shared" ca="1" si="165"/>
        <v>#NAME?</v>
      </c>
      <c r="AM405" s="222" t="e">
        <f t="shared" ref="AL405:AQ468" ca="1" si="190">$AA405*$AC405*AM$88</f>
        <v>#NAME?</v>
      </c>
      <c r="AN405" s="222" t="e">
        <f t="shared" ca="1" si="190"/>
        <v>#NAME?</v>
      </c>
      <c r="AO405" s="222" t="e">
        <f t="shared" ca="1" si="190"/>
        <v>#NAME?</v>
      </c>
      <c r="AP405" s="222" t="e">
        <f t="shared" ca="1" si="190"/>
        <v>#NAME?</v>
      </c>
      <c r="AQ405" s="222" t="e">
        <f t="shared" ca="1" si="182"/>
        <v>#NAME?</v>
      </c>
      <c r="AR405" s="222" t="e">
        <f t="shared" ca="1" si="182"/>
        <v>#NAME?</v>
      </c>
      <c r="AS405" s="222" t="e">
        <f t="shared" ca="1" si="182"/>
        <v>#NAME?</v>
      </c>
      <c r="AT405" s="222" t="e">
        <f t="shared" ca="1" si="182"/>
        <v>#NAME?</v>
      </c>
      <c r="AU405" s="222" t="e">
        <f t="shared" ca="1" si="182"/>
        <v>#NAME?</v>
      </c>
      <c r="AX405" s="296"/>
      <c r="AZ405" s="298" t="s">
        <v>10992</v>
      </c>
      <c r="BB405" s="244" t="e">
        <f t="shared" ca="1" si="189"/>
        <v>#NAME?</v>
      </c>
      <c r="BC405" s="244" t="e">
        <f t="shared" ca="1" si="189"/>
        <v>#NAME?</v>
      </c>
      <c r="BD405" s="244" t="e">
        <f t="shared" ca="1" si="189"/>
        <v>#NAME?</v>
      </c>
      <c r="BE405" s="244" t="e">
        <f t="shared" ca="1" si="189"/>
        <v>#NAME?</v>
      </c>
      <c r="BF405" s="244" t="e">
        <f t="shared" ca="1" si="189"/>
        <v>#NAME?</v>
      </c>
      <c r="BG405" s="244" t="e">
        <f t="shared" ca="1" si="189"/>
        <v>#NAME?</v>
      </c>
      <c r="BH405" s="244" t="e">
        <f t="shared" ca="1" si="189"/>
        <v>#NAME?</v>
      </c>
      <c r="BI405" s="244" t="e">
        <f t="shared" ca="1" si="189"/>
        <v>#NAME?</v>
      </c>
      <c r="BJ405" s="244" t="e">
        <f t="shared" ca="1" si="189"/>
        <v>#NAME?</v>
      </c>
      <c r="BK405" s="244" t="e">
        <f t="shared" ca="1" si="181"/>
        <v>#NAME?</v>
      </c>
      <c r="BL405" s="244" t="e">
        <f t="shared" ca="1" si="181"/>
        <v>#NAME?</v>
      </c>
      <c r="BM405" s="244" t="e">
        <f t="shared" ca="1" si="181"/>
        <v>#NAME?</v>
      </c>
      <c r="BN405" s="244" t="e">
        <f t="shared" ca="1" si="181"/>
        <v>#NAME?</v>
      </c>
      <c r="BO405" s="244" t="e">
        <f t="shared" ca="1" si="181"/>
        <v>#NAME?</v>
      </c>
      <c r="BP405" s="244" t="e">
        <f t="shared" ca="1" si="164"/>
        <v>#NAME?</v>
      </c>
      <c r="BQ405" s="244" t="e">
        <f t="shared" ca="1" si="164"/>
        <v>#NAME?</v>
      </c>
      <c r="BR405" s="244" t="e">
        <f t="shared" ca="1" si="164"/>
        <v>#NAME?</v>
      </c>
      <c r="BS405" s="244" t="e">
        <f t="shared" ca="1" si="164"/>
        <v>#NAME?</v>
      </c>
      <c r="BV405" s="296"/>
      <c r="BX405" s="298" t="s">
        <v>10992</v>
      </c>
      <c r="BZ405" s="244" t="e">
        <f t="shared" ca="1" si="186"/>
        <v>#NAME?</v>
      </c>
      <c r="CA405" s="244" t="e">
        <f t="shared" ca="1" si="186"/>
        <v>#NAME?</v>
      </c>
      <c r="CB405" s="244" t="e">
        <f t="shared" ca="1" si="186"/>
        <v>#NAME?</v>
      </c>
      <c r="CC405" s="244" t="e">
        <f t="shared" ca="1" si="186"/>
        <v>#NAME?</v>
      </c>
      <c r="CD405" s="244" t="e">
        <f t="shared" ca="1" si="186"/>
        <v>#NAME?</v>
      </c>
      <c r="CE405" s="244" t="e">
        <f t="shared" ca="1" si="186"/>
        <v>#NAME?</v>
      </c>
      <c r="CF405" s="244" t="e">
        <f t="shared" ca="1" si="186"/>
        <v>#NAME?</v>
      </c>
      <c r="CG405" s="244" t="e">
        <f t="shared" ca="1" si="184"/>
        <v>#NAME?</v>
      </c>
      <c r="CH405" s="244" t="e">
        <f t="shared" ca="1" si="170"/>
        <v>#NAME?</v>
      </c>
      <c r="CI405" s="244" t="e">
        <f t="shared" ca="1" si="170"/>
        <v>#NAME?</v>
      </c>
      <c r="CJ405" s="244" t="e">
        <f t="shared" ca="1" si="170"/>
        <v>#NAME?</v>
      </c>
      <c r="CK405" s="244" t="e">
        <f t="shared" ca="1" si="170"/>
        <v>#NAME?</v>
      </c>
      <c r="CL405" s="244" t="e">
        <f t="shared" ca="1" si="170"/>
        <v>#NAME?</v>
      </c>
      <c r="CM405" s="244" t="e">
        <f t="shared" ca="1" si="176"/>
        <v>#NAME?</v>
      </c>
      <c r="CN405" s="244" t="e">
        <f t="shared" ca="1" si="176"/>
        <v>#NAME?</v>
      </c>
      <c r="CO405" s="244" t="e">
        <f t="shared" ca="1" si="176"/>
        <v>#NAME?</v>
      </c>
      <c r="CP405" s="244" t="e">
        <f t="shared" ca="1" si="176"/>
        <v>#NAME?</v>
      </c>
      <c r="CQ405" s="244" t="e">
        <f t="shared" ca="1" si="176"/>
        <v>#NAME?</v>
      </c>
      <c r="CT405" s="296"/>
      <c r="CV405" s="298" t="s">
        <v>10992</v>
      </c>
      <c r="CX405" s="244" t="e">
        <f t="shared" ca="1" si="187"/>
        <v>#NAME?</v>
      </c>
      <c r="CY405" s="244" t="e">
        <f t="shared" ca="1" si="187"/>
        <v>#NAME?</v>
      </c>
      <c r="CZ405" s="244" t="e">
        <f t="shared" ca="1" si="187"/>
        <v>#NAME?</v>
      </c>
      <c r="DA405" s="244" t="e">
        <f t="shared" ca="1" si="187"/>
        <v>#NAME?</v>
      </c>
      <c r="DB405" s="244" t="e">
        <f t="shared" ca="1" si="187"/>
        <v>#NAME?</v>
      </c>
      <c r="DC405" s="244" t="e">
        <f t="shared" ca="1" si="187"/>
        <v>#NAME?</v>
      </c>
      <c r="DD405" s="244" t="e">
        <f t="shared" ca="1" si="187"/>
        <v>#NAME?</v>
      </c>
      <c r="DE405" s="244" t="e">
        <f t="shared" ca="1" si="185"/>
        <v>#NAME?</v>
      </c>
      <c r="DF405" s="244" t="e">
        <f t="shared" ca="1" si="171"/>
        <v>#NAME?</v>
      </c>
      <c r="DG405" s="244" t="e">
        <f t="shared" ca="1" si="171"/>
        <v>#NAME?</v>
      </c>
      <c r="DH405" s="244" t="e">
        <f t="shared" ca="1" si="171"/>
        <v>#NAME?</v>
      </c>
      <c r="DI405" s="244" t="e">
        <f t="shared" ca="1" si="171"/>
        <v>#NAME?</v>
      </c>
      <c r="DJ405" s="244" t="e">
        <f t="shared" ca="1" si="171"/>
        <v>#NAME?</v>
      </c>
      <c r="DK405" s="244" t="e">
        <f t="shared" ca="1" si="177"/>
        <v>#NAME?</v>
      </c>
      <c r="DL405" s="244" t="e">
        <f t="shared" ca="1" si="177"/>
        <v>#NAME?</v>
      </c>
      <c r="DM405" s="244" t="e">
        <f t="shared" ca="1" si="177"/>
        <v>#NAME?</v>
      </c>
      <c r="DN405" s="244" t="e">
        <f t="shared" ca="1" si="177"/>
        <v>#NAME?</v>
      </c>
      <c r="DO405" s="244" t="e">
        <f t="shared" ca="1" si="177"/>
        <v>#NAME?</v>
      </c>
    </row>
    <row r="406" spans="2:119" ht="16.5" thickBot="1">
      <c r="B406" s="296"/>
      <c r="C406" s="297">
        <f t="shared" si="180"/>
        <v>25</v>
      </c>
      <c r="D406" s="298" t="s">
        <v>10994</v>
      </c>
      <c r="E406" s="293">
        <f t="shared" si="188"/>
        <v>128.7199154446343</v>
      </c>
      <c r="F406" s="221">
        <f t="shared" si="167"/>
        <v>266.25104483270019</v>
      </c>
      <c r="G406" s="221">
        <f t="shared" si="167"/>
        <v>265.87423620086014</v>
      </c>
      <c r="H406" s="221">
        <f t="shared" si="183"/>
        <v>265.49907255575965</v>
      </c>
      <c r="I406" s="221">
        <f t="shared" si="183"/>
        <v>264.98589277665758</v>
      </c>
      <c r="J406" s="221">
        <f t="shared" si="183"/>
        <v>264.47578476305557</v>
      </c>
      <c r="K406" s="221">
        <f t="shared" si="183"/>
        <v>263.96872659299572</v>
      </c>
      <c r="L406" s="221">
        <f t="shared" si="183"/>
        <v>263.28215941503197</v>
      </c>
      <c r="M406" s="221">
        <f t="shared" si="183"/>
        <v>262.4205056924589</v>
      </c>
      <c r="N406" s="221">
        <f t="shared" si="183"/>
        <v>261.5676891634921</v>
      </c>
      <c r="O406" s="221">
        <f t="shared" si="183"/>
        <v>260.23886756624131</v>
      </c>
      <c r="P406" s="221">
        <f t="shared" si="183"/>
        <v>258.93139147077636</v>
      </c>
      <c r="Q406" s="221">
        <f t="shared" si="183"/>
        <v>256.96712132683541</v>
      </c>
      <c r="R406" s="221">
        <f t="shared" si="183"/>
        <v>254.31343324512474</v>
      </c>
      <c r="S406" s="221">
        <f t="shared" si="183"/>
        <v>251.74857313033976</v>
      </c>
      <c r="T406" s="221">
        <f t="shared" si="183"/>
        <v>248.6242814493263</v>
      </c>
      <c r="U406" s="221">
        <f t="shared" si="183"/>
        <v>244.6594294585675</v>
      </c>
      <c r="V406" s="221">
        <f t="shared" si="183"/>
        <v>224.76989897243521</v>
      </c>
      <c r="W406" s="221">
        <f t="shared" si="162"/>
        <v>198.7199154446343</v>
      </c>
      <c r="Z406" s="296"/>
      <c r="AA406" s="294">
        <f t="shared" si="175"/>
        <v>5.8900000000000001E-2</v>
      </c>
      <c r="AB406" s="298" t="s">
        <v>10994</v>
      </c>
      <c r="AC406" s="295">
        <v>2.01E-2</v>
      </c>
      <c r="AD406" s="222" t="e">
        <f t="shared" ref="AD406:AO469" ca="1" si="191">$AA406*$AC406*AD$88</f>
        <v>#NAME?</v>
      </c>
      <c r="AE406" s="222" t="e">
        <f t="shared" ca="1" si="191"/>
        <v>#NAME?</v>
      </c>
      <c r="AF406" s="222" t="e">
        <f t="shared" ca="1" si="191"/>
        <v>#NAME?</v>
      </c>
      <c r="AG406" s="222" t="e">
        <f t="shared" ca="1" si="191"/>
        <v>#NAME?</v>
      </c>
      <c r="AH406" s="222" t="e">
        <f t="shared" ca="1" si="191"/>
        <v>#NAME?</v>
      </c>
      <c r="AI406" s="222" t="e">
        <f t="shared" ca="1" si="191"/>
        <v>#NAME?</v>
      </c>
      <c r="AJ406" s="222" t="e">
        <f t="shared" ca="1" si="191"/>
        <v>#NAME?</v>
      </c>
      <c r="AK406" s="222" t="e">
        <f t="shared" ca="1" si="191"/>
        <v>#NAME?</v>
      </c>
      <c r="AL406" s="222" t="e">
        <f t="shared" ca="1" si="190"/>
        <v>#NAME?</v>
      </c>
      <c r="AM406" s="222" t="e">
        <f t="shared" ca="1" si="190"/>
        <v>#NAME?</v>
      </c>
      <c r="AN406" s="222" t="e">
        <f t="shared" ca="1" si="190"/>
        <v>#NAME?</v>
      </c>
      <c r="AO406" s="222" t="e">
        <f t="shared" ca="1" si="190"/>
        <v>#NAME?</v>
      </c>
      <c r="AP406" s="222" t="e">
        <f t="shared" ca="1" si="190"/>
        <v>#NAME?</v>
      </c>
      <c r="AQ406" s="222" t="e">
        <f t="shared" ca="1" si="182"/>
        <v>#NAME?</v>
      </c>
      <c r="AR406" s="222" t="e">
        <f t="shared" ca="1" si="182"/>
        <v>#NAME?</v>
      </c>
      <c r="AS406" s="222" t="e">
        <f t="shared" ca="1" si="182"/>
        <v>#NAME?</v>
      </c>
      <c r="AT406" s="222" t="e">
        <f t="shared" ca="1" si="182"/>
        <v>#NAME?</v>
      </c>
      <c r="AU406" s="222" t="e">
        <f t="shared" ca="1" si="182"/>
        <v>#NAME?</v>
      </c>
      <c r="AX406" s="296"/>
      <c r="AZ406" s="298" t="s">
        <v>10994</v>
      </c>
      <c r="BB406" s="244" t="e">
        <f t="shared" ca="1" si="189"/>
        <v>#NAME?</v>
      </c>
      <c r="BC406" s="244" t="e">
        <f t="shared" ca="1" si="189"/>
        <v>#NAME?</v>
      </c>
      <c r="BD406" s="244" t="e">
        <f t="shared" ca="1" si="189"/>
        <v>#NAME?</v>
      </c>
      <c r="BE406" s="244" t="e">
        <f t="shared" ca="1" si="189"/>
        <v>#NAME?</v>
      </c>
      <c r="BF406" s="244" t="e">
        <f t="shared" ca="1" si="189"/>
        <v>#NAME?</v>
      </c>
      <c r="BG406" s="244" t="e">
        <f t="shared" ca="1" si="189"/>
        <v>#NAME?</v>
      </c>
      <c r="BH406" s="244" t="e">
        <f t="shared" ca="1" si="189"/>
        <v>#NAME?</v>
      </c>
      <c r="BI406" s="244" t="e">
        <f t="shared" ca="1" si="189"/>
        <v>#NAME?</v>
      </c>
      <c r="BJ406" s="244" t="e">
        <f t="shared" ca="1" si="189"/>
        <v>#NAME?</v>
      </c>
      <c r="BK406" s="244" t="e">
        <f t="shared" ca="1" si="181"/>
        <v>#NAME?</v>
      </c>
      <c r="BL406" s="244" t="e">
        <f t="shared" ca="1" si="181"/>
        <v>#NAME?</v>
      </c>
      <c r="BM406" s="244" t="e">
        <f t="shared" ca="1" si="181"/>
        <v>#NAME?</v>
      </c>
      <c r="BN406" s="244" t="e">
        <f t="shared" ca="1" si="181"/>
        <v>#NAME?</v>
      </c>
      <c r="BO406" s="244" t="e">
        <f t="shared" ca="1" si="181"/>
        <v>#NAME?</v>
      </c>
      <c r="BP406" s="244" t="e">
        <f t="shared" ca="1" si="164"/>
        <v>#NAME?</v>
      </c>
      <c r="BQ406" s="244" t="e">
        <f t="shared" ca="1" si="164"/>
        <v>#NAME?</v>
      </c>
      <c r="BR406" s="244" t="e">
        <f t="shared" ca="1" si="164"/>
        <v>#NAME?</v>
      </c>
      <c r="BS406" s="244" t="e">
        <f t="shared" ca="1" si="164"/>
        <v>#NAME?</v>
      </c>
      <c r="BV406" s="296"/>
      <c r="BX406" s="298" t="s">
        <v>10994</v>
      </c>
      <c r="BZ406" s="244" t="e">
        <f t="shared" ca="1" si="186"/>
        <v>#NAME?</v>
      </c>
      <c r="CA406" s="244" t="e">
        <f t="shared" ca="1" si="186"/>
        <v>#NAME?</v>
      </c>
      <c r="CB406" s="244" t="e">
        <f t="shared" ca="1" si="186"/>
        <v>#NAME?</v>
      </c>
      <c r="CC406" s="244" t="e">
        <f t="shared" ca="1" si="186"/>
        <v>#NAME?</v>
      </c>
      <c r="CD406" s="244" t="e">
        <f t="shared" ca="1" si="186"/>
        <v>#NAME?</v>
      </c>
      <c r="CE406" s="244" t="e">
        <f t="shared" ca="1" si="186"/>
        <v>#NAME?</v>
      </c>
      <c r="CF406" s="244" t="e">
        <f t="shared" ca="1" si="186"/>
        <v>#NAME?</v>
      </c>
      <c r="CG406" s="244" t="e">
        <f t="shared" ca="1" si="184"/>
        <v>#NAME?</v>
      </c>
      <c r="CH406" s="244" t="e">
        <f t="shared" ca="1" si="170"/>
        <v>#NAME?</v>
      </c>
      <c r="CI406" s="244" t="e">
        <f t="shared" ca="1" si="170"/>
        <v>#NAME?</v>
      </c>
      <c r="CJ406" s="244" t="e">
        <f t="shared" ca="1" si="170"/>
        <v>#NAME?</v>
      </c>
      <c r="CK406" s="244" t="e">
        <f t="shared" ca="1" si="170"/>
        <v>#NAME?</v>
      </c>
      <c r="CL406" s="244" t="e">
        <f t="shared" ca="1" si="170"/>
        <v>#NAME?</v>
      </c>
      <c r="CM406" s="244" t="e">
        <f t="shared" ca="1" si="176"/>
        <v>#NAME?</v>
      </c>
      <c r="CN406" s="244" t="e">
        <f t="shared" ca="1" si="176"/>
        <v>#NAME?</v>
      </c>
      <c r="CO406" s="244" t="e">
        <f t="shared" ca="1" si="176"/>
        <v>#NAME?</v>
      </c>
      <c r="CP406" s="244" t="e">
        <f t="shared" ca="1" si="176"/>
        <v>#NAME?</v>
      </c>
      <c r="CQ406" s="244" t="e">
        <f t="shared" ca="1" si="176"/>
        <v>#NAME?</v>
      </c>
      <c r="CT406" s="296"/>
      <c r="CV406" s="298" t="s">
        <v>10994</v>
      </c>
      <c r="CX406" s="244" t="e">
        <f t="shared" ca="1" si="187"/>
        <v>#NAME?</v>
      </c>
      <c r="CY406" s="244" t="e">
        <f t="shared" ca="1" si="187"/>
        <v>#NAME?</v>
      </c>
      <c r="CZ406" s="244" t="e">
        <f t="shared" ca="1" si="187"/>
        <v>#NAME?</v>
      </c>
      <c r="DA406" s="244" t="e">
        <f t="shared" ca="1" si="187"/>
        <v>#NAME?</v>
      </c>
      <c r="DB406" s="244" t="e">
        <f t="shared" ca="1" si="187"/>
        <v>#NAME?</v>
      </c>
      <c r="DC406" s="244" t="e">
        <f t="shared" ca="1" si="187"/>
        <v>#NAME?</v>
      </c>
      <c r="DD406" s="244" t="e">
        <f t="shared" ca="1" si="187"/>
        <v>#NAME?</v>
      </c>
      <c r="DE406" s="244" t="e">
        <f t="shared" ca="1" si="185"/>
        <v>#NAME?</v>
      </c>
      <c r="DF406" s="244" t="e">
        <f t="shared" ca="1" si="171"/>
        <v>#NAME?</v>
      </c>
      <c r="DG406" s="244" t="e">
        <f t="shared" ca="1" si="171"/>
        <v>#NAME?</v>
      </c>
      <c r="DH406" s="244" t="e">
        <f t="shared" ca="1" si="171"/>
        <v>#NAME?</v>
      </c>
      <c r="DI406" s="244" t="e">
        <f t="shared" ca="1" si="171"/>
        <v>#NAME?</v>
      </c>
      <c r="DJ406" s="244" t="e">
        <f t="shared" ca="1" si="171"/>
        <v>#NAME?</v>
      </c>
      <c r="DK406" s="244" t="e">
        <f t="shared" ca="1" si="177"/>
        <v>#NAME?</v>
      </c>
      <c r="DL406" s="244" t="e">
        <f t="shared" ca="1" si="177"/>
        <v>#NAME?</v>
      </c>
      <c r="DM406" s="244" t="e">
        <f t="shared" ca="1" si="177"/>
        <v>#NAME?</v>
      </c>
      <c r="DN406" s="244" t="e">
        <f t="shared" ca="1" si="177"/>
        <v>#NAME?</v>
      </c>
      <c r="DO406" s="244" t="e">
        <f t="shared" ca="1" si="177"/>
        <v>#NAME?</v>
      </c>
    </row>
    <row r="407" spans="2:119" ht="16.5" thickBot="1">
      <c r="B407" s="296"/>
      <c r="C407" s="297">
        <f t="shared" si="180"/>
        <v>25</v>
      </c>
      <c r="D407" s="298" t="s">
        <v>10996</v>
      </c>
      <c r="E407" s="293">
        <f t="shared" si="188"/>
        <v>125.30360400948862</v>
      </c>
      <c r="F407" s="221">
        <f t="shared" si="167"/>
        <v>262.83473339755449</v>
      </c>
      <c r="G407" s="221">
        <f t="shared" si="167"/>
        <v>262.45792476571444</v>
      </c>
      <c r="H407" s="221">
        <f t="shared" si="183"/>
        <v>262.08276112061395</v>
      </c>
      <c r="I407" s="221">
        <f t="shared" si="183"/>
        <v>261.56958134151193</v>
      </c>
      <c r="J407" s="221">
        <f t="shared" si="183"/>
        <v>261.05947332790993</v>
      </c>
      <c r="K407" s="221">
        <f t="shared" si="183"/>
        <v>260.55241515785008</v>
      </c>
      <c r="L407" s="221">
        <f t="shared" si="183"/>
        <v>259.86584797988627</v>
      </c>
      <c r="M407" s="221">
        <f t="shared" si="183"/>
        <v>259.0041942573132</v>
      </c>
      <c r="N407" s="221">
        <f t="shared" si="183"/>
        <v>258.15137772834646</v>
      </c>
      <c r="O407" s="221">
        <f t="shared" si="183"/>
        <v>256.82255613109567</v>
      </c>
      <c r="P407" s="221">
        <f t="shared" si="183"/>
        <v>255.51508003563066</v>
      </c>
      <c r="Q407" s="221">
        <f t="shared" si="183"/>
        <v>253.55080989168974</v>
      </c>
      <c r="R407" s="221">
        <f t="shared" si="183"/>
        <v>250.89712180997907</v>
      </c>
      <c r="S407" s="221">
        <f t="shared" si="183"/>
        <v>248.33226169519409</v>
      </c>
      <c r="T407" s="221">
        <f t="shared" si="183"/>
        <v>245.20797001418063</v>
      </c>
      <c r="U407" s="221">
        <f t="shared" si="183"/>
        <v>241.2431180234218</v>
      </c>
      <c r="V407" s="221">
        <f t="shared" si="183"/>
        <v>221.35358753728954</v>
      </c>
      <c r="W407" s="221">
        <f t="shared" si="162"/>
        <v>195.30360400948862</v>
      </c>
      <c r="Z407" s="296"/>
      <c r="AA407" s="294">
        <f t="shared" si="175"/>
        <v>5.8900000000000001E-2</v>
      </c>
      <c r="AB407" s="298" t="s">
        <v>10996</v>
      </c>
      <c r="AC407" s="295">
        <v>8.0999999999999996E-3</v>
      </c>
      <c r="AD407" s="222" t="e">
        <f t="shared" ca="1" si="191"/>
        <v>#NAME?</v>
      </c>
      <c r="AE407" s="222" t="e">
        <f t="shared" ca="1" si="191"/>
        <v>#NAME?</v>
      </c>
      <c r="AF407" s="222" t="e">
        <f t="shared" ca="1" si="191"/>
        <v>#NAME?</v>
      </c>
      <c r="AG407" s="222" t="e">
        <f t="shared" ca="1" si="191"/>
        <v>#NAME?</v>
      </c>
      <c r="AH407" s="222" t="e">
        <f t="shared" ca="1" si="191"/>
        <v>#NAME?</v>
      </c>
      <c r="AI407" s="222" t="e">
        <f t="shared" ca="1" si="191"/>
        <v>#NAME?</v>
      </c>
      <c r="AJ407" s="222" t="e">
        <f t="shared" ca="1" si="191"/>
        <v>#NAME?</v>
      </c>
      <c r="AK407" s="222" t="e">
        <f t="shared" ca="1" si="191"/>
        <v>#NAME?</v>
      </c>
      <c r="AL407" s="222" t="e">
        <f t="shared" ca="1" si="190"/>
        <v>#NAME?</v>
      </c>
      <c r="AM407" s="222" t="e">
        <f t="shared" ca="1" si="190"/>
        <v>#NAME?</v>
      </c>
      <c r="AN407" s="222" t="e">
        <f t="shared" ca="1" si="190"/>
        <v>#NAME?</v>
      </c>
      <c r="AO407" s="222" t="e">
        <f t="shared" ca="1" si="190"/>
        <v>#NAME?</v>
      </c>
      <c r="AP407" s="222" t="e">
        <f t="shared" ca="1" si="190"/>
        <v>#NAME?</v>
      </c>
      <c r="AQ407" s="222" t="e">
        <f t="shared" ca="1" si="182"/>
        <v>#NAME?</v>
      </c>
      <c r="AR407" s="222" t="e">
        <f t="shared" ca="1" si="182"/>
        <v>#NAME?</v>
      </c>
      <c r="AS407" s="222" t="e">
        <f t="shared" ca="1" si="182"/>
        <v>#NAME?</v>
      </c>
      <c r="AT407" s="222" t="e">
        <f t="shared" ca="1" si="182"/>
        <v>#NAME?</v>
      </c>
      <c r="AU407" s="222" t="e">
        <f t="shared" ca="1" si="182"/>
        <v>#NAME?</v>
      </c>
      <c r="AX407" s="296"/>
      <c r="AZ407" s="298" t="s">
        <v>10996</v>
      </c>
      <c r="BB407" s="244" t="e">
        <f t="shared" ca="1" si="189"/>
        <v>#NAME?</v>
      </c>
      <c r="BC407" s="244" t="e">
        <f t="shared" ca="1" si="189"/>
        <v>#NAME?</v>
      </c>
      <c r="BD407" s="244" t="e">
        <f t="shared" ca="1" si="189"/>
        <v>#NAME?</v>
      </c>
      <c r="BE407" s="244" t="e">
        <f t="shared" ca="1" si="189"/>
        <v>#NAME?</v>
      </c>
      <c r="BF407" s="244" t="e">
        <f t="shared" ca="1" si="189"/>
        <v>#NAME?</v>
      </c>
      <c r="BG407" s="244" t="e">
        <f t="shared" ca="1" si="189"/>
        <v>#NAME?</v>
      </c>
      <c r="BH407" s="244" t="e">
        <f t="shared" ca="1" si="189"/>
        <v>#NAME?</v>
      </c>
      <c r="BI407" s="244" t="e">
        <f t="shared" ca="1" si="189"/>
        <v>#NAME?</v>
      </c>
      <c r="BJ407" s="244" t="e">
        <f t="shared" ca="1" si="189"/>
        <v>#NAME?</v>
      </c>
      <c r="BK407" s="244" t="e">
        <f t="shared" ca="1" si="181"/>
        <v>#NAME?</v>
      </c>
      <c r="BL407" s="244" t="e">
        <f t="shared" ca="1" si="181"/>
        <v>#NAME?</v>
      </c>
      <c r="BM407" s="244" t="e">
        <f t="shared" ca="1" si="181"/>
        <v>#NAME?</v>
      </c>
      <c r="BN407" s="244" t="e">
        <f t="shared" ca="1" si="181"/>
        <v>#NAME?</v>
      </c>
      <c r="BO407" s="244" t="e">
        <f t="shared" ca="1" si="181"/>
        <v>#NAME?</v>
      </c>
      <c r="BP407" s="244" t="e">
        <f t="shared" ca="1" si="164"/>
        <v>#NAME?</v>
      </c>
      <c r="BQ407" s="244" t="e">
        <f t="shared" ca="1" si="164"/>
        <v>#NAME?</v>
      </c>
      <c r="BR407" s="244" t="e">
        <f t="shared" ca="1" si="164"/>
        <v>#NAME?</v>
      </c>
      <c r="BS407" s="244" t="e">
        <f t="shared" ca="1" si="164"/>
        <v>#NAME?</v>
      </c>
      <c r="BV407" s="296"/>
      <c r="BX407" s="298" t="s">
        <v>10996</v>
      </c>
      <c r="BZ407" s="244" t="e">
        <f t="shared" ca="1" si="186"/>
        <v>#NAME?</v>
      </c>
      <c r="CA407" s="244" t="e">
        <f t="shared" ca="1" si="186"/>
        <v>#NAME?</v>
      </c>
      <c r="CB407" s="244" t="e">
        <f t="shared" ca="1" si="186"/>
        <v>#NAME?</v>
      </c>
      <c r="CC407" s="244" t="e">
        <f t="shared" ca="1" si="186"/>
        <v>#NAME?</v>
      </c>
      <c r="CD407" s="244" t="e">
        <f t="shared" ca="1" si="186"/>
        <v>#NAME?</v>
      </c>
      <c r="CE407" s="244" t="e">
        <f t="shared" ca="1" si="186"/>
        <v>#NAME?</v>
      </c>
      <c r="CF407" s="244" t="e">
        <f t="shared" ca="1" si="186"/>
        <v>#NAME?</v>
      </c>
      <c r="CG407" s="244" t="e">
        <f t="shared" ca="1" si="184"/>
        <v>#NAME?</v>
      </c>
      <c r="CH407" s="244" t="e">
        <f t="shared" ca="1" si="170"/>
        <v>#NAME?</v>
      </c>
      <c r="CI407" s="244" t="e">
        <f t="shared" ca="1" si="170"/>
        <v>#NAME?</v>
      </c>
      <c r="CJ407" s="244" t="e">
        <f t="shared" ca="1" si="170"/>
        <v>#NAME?</v>
      </c>
      <c r="CK407" s="244" t="e">
        <f t="shared" ca="1" si="170"/>
        <v>#NAME?</v>
      </c>
      <c r="CL407" s="244" t="e">
        <f t="shared" ca="1" si="170"/>
        <v>#NAME?</v>
      </c>
      <c r="CM407" s="244" t="e">
        <f t="shared" ca="1" si="176"/>
        <v>#NAME?</v>
      </c>
      <c r="CN407" s="244" t="e">
        <f t="shared" ca="1" si="176"/>
        <v>#NAME?</v>
      </c>
      <c r="CO407" s="244" t="e">
        <f t="shared" ca="1" si="176"/>
        <v>#NAME?</v>
      </c>
      <c r="CP407" s="244" t="e">
        <f t="shared" ca="1" si="176"/>
        <v>#NAME?</v>
      </c>
      <c r="CQ407" s="244" t="e">
        <f t="shared" ca="1" si="176"/>
        <v>#NAME?</v>
      </c>
      <c r="CT407" s="296"/>
      <c r="CV407" s="298" t="s">
        <v>10996</v>
      </c>
      <c r="CX407" s="244" t="e">
        <f t="shared" ca="1" si="187"/>
        <v>#NAME?</v>
      </c>
      <c r="CY407" s="244" t="e">
        <f t="shared" ca="1" si="187"/>
        <v>#NAME?</v>
      </c>
      <c r="CZ407" s="244" t="e">
        <f t="shared" ca="1" si="187"/>
        <v>#NAME?</v>
      </c>
      <c r="DA407" s="244" t="e">
        <f t="shared" ca="1" si="187"/>
        <v>#NAME?</v>
      </c>
      <c r="DB407" s="244" t="e">
        <f t="shared" ca="1" si="187"/>
        <v>#NAME?</v>
      </c>
      <c r="DC407" s="244" t="e">
        <f t="shared" ca="1" si="187"/>
        <v>#NAME?</v>
      </c>
      <c r="DD407" s="244" t="e">
        <f t="shared" ca="1" si="187"/>
        <v>#NAME?</v>
      </c>
      <c r="DE407" s="244" t="e">
        <f t="shared" ca="1" si="185"/>
        <v>#NAME?</v>
      </c>
      <c r="DF407" s="244" t="e">
        <f t="shared" ca="1" si="171"/>
        <v>#NAME?</v>
      </c>
      <c r="DG407" s="244" t="e">
        <f t="shared" ca="1" si="171"/>
        <v>#NAME?</v>
      </c>
      <c r="DH407" s="244" t="e">
        <f t="shared" ca="1" si="171"/>
        <v>#NAME?</v>
      </c>
      <c r="DI407" s="244" t="e">
        <f t="shared" ca="1" si="171"/>
        <v>#NAME?</v>
      </c>
      <c r="DJ407" s="244" t="e">
        <f t="shared" ca="1" si="171"/>
        <v>#NAME?</v>
      </c>
      <c r="DK407" s="244" t="e">
        <f t="shared" ca="1" si="177"/>
        <v>#NAME?</v>
      </c>
      <c r="DL407" s="244" t="e">
        <f t="shared" ca="1" si="177"/>
        <v>#NAME?</v>
      </c>
      <c r="DM407" s="244" t="e">
        <f t="shared" ca="1" si="177"/>
        <v>#NAME?</v>
      </c>
      <c r="DN407" s="244" t="e">
        <f t="shared" ca="1" si="177"/>
        <v>#NAME?</v>
      </c>
      <c r="DO407" s="244" t="e">
        <f t="shared" ca="1" si="177"/>
        <v>#NAME?</v>
      </c>
    </row>
    <row r="408" spans="2:119" ht="16.5" thickBot="1">
      <c r="B408" s="296"/>
      <c r="C408" s="297">
        <f t="shared" si="180"/>
        <v>25</v>
      </c>
      <c r="D408" s="298" t="s">
        <v>10998</v>
      </c>
      <c r="E408" s="293">
        <f t="shared" si="188"/>
        <v>122.00560181806223</v>
      </c>
      <c r="F408" s="221">
        <f t="shared" si="167"/>
        <v>259.53673120612814</v>
      </c>
      <c r="G408" s="221">
        <f t="shared" si="167"/>
        <v>259.15992257428809</v>
      </c>
      <c r="H408" s="221">
        <f t="shared" si="183"/>
        <v>258.78475892918755</v>
      </c>
      <c r="I408" s="221">
        <f t="shared" si="183"/>
        <v>258.27157915008553</v>
      </c>
      <c r="J408" s="221">
        <f t="shared" si="183"/>
        <v>257.76147113648352</v>
      </c>
      <c r="K408" s="221">
        <f t="shared" si="183"/>
        <v>257.25441296642367</v>
      </c>
      <c r="L408" s="221">
        <f t="shared" si="183"/>
        <v>256.56784578845986</v>
      </c>
      <c r="M408" s="221">
        <f t="shared" si="183"/>
        <v>255.70619206588685</v>
      </c>
      <c r="N408" s="221">
        <f t="shared" si="183"/>
        <v>254.85337553692005</v>
      </c>
      <c r="O408" s="221">
        <f t="shared" si="183"/>
        <v>253.52455393966926</v>
      </c>
      <c r="P408" s="221">
        <f t="shared" si="183"/>
        <v>252.21707784420425</v>
      </c>
      <c r="Q408" s="221">
        <f t="shared" si="183"/>
        <v>250.25280770026336</v>
      </c>
      <c r="R408" s="221">
        <f t="shared" si="183"/>
        <v>247.59911961855266</v>
      </c>
      <c r="S408" s="221">
        <f t="shared" si="183"/>
        <v>245.03425950376771</v>
      </c>
      <c r="T408" s="221">
        <f t="shared" si="183"/>
        <v>241.90996782275425</v>
      </c>
      <c r="U408" s="221">
        <f t="shared" si="183"/>
        <v>237.94511583199542</v>
      </c>
      <c r="V408" s="221">
        <f t="shared" si="183"/>
        <v>218.05558534586316</v>
      </c>
      <c r="W408" s="221">
        <f t="shared" si="162"/>
        <v>192.00560181806225</v>
      </c>
      <c r="Z408" s="296"/>
      <c r="AA408" s="294">
        <f t="shared" si="175"/>
        <v>5.8900000000000001E-2</v>
      </c>
      <c r="AB408" s="298" t="s">
        <v>10998</v>
      </c>
      <c r="AC408" s="295">
        <v>3.5999999999999999E-3</v>
      </c>
      <c r="AD408" s="222" t="e">
        <f t="shared" ca="1" si="191"/>
        <v>#NAME?</v>
      </c>
      <c r="AE408" s="222" t="e">
        <f t="shared" ca="1" si="191"/>
        <v>#NAME?</v>
      </c>
      <c r="AF408" s="222" t="e">
        <f t="shared" ca="1" si="191"/>
        <v>#NAME?</v>
      </c>
      <c r="AG408" s="222" t="e">
        <f t="shared" ca="1" si="191"/>
        <v>#NAME?</v>
      </c>
      <c r="AH408" s="222" t="e">
        <f t="shared" ca="1" si="191"/>
        <v>#NAME?</v>
      </c>
      <c r="AI408" s="222" t="e">
        <f t="shared" ca="1" si="191"/>
        <v>#NAME?</v>
      </c>
      <c r="AJ408" s="222" t="e">
        <f t="shared" ca="1" si="191"/>
        <v>#NAME?</v>
      </c>
      <c r="AK408" s="222" t="e">
        <f t="shared" ca="1" si="191"/>
        <v>#NAME?</v>
      </c>
      <c r="AL408" s="222" t="e">
        <f t="shared" ca="1" si="190"/>
        <v>#NAME?</v>
      </c>
      <c r="AM408" s="222" t="e">
        <f t="shared" ca="1" si="190"/>
        <v>#NAME?</v>
      </c>
      <c r="AN408" s="222" t="e">
        <f t="shared" ca="1" si="190"/>
        <v>#NAME?</v>
      </c>
      <c r="AO408" s="222" t="e">
        <f t="shared" ca="1" si="190"/>
        <v>#NAME?</v>
      </c>
      <c r="AP408" s="222" t="e">
        <f t="shared" ca="1" si="190"/>
        <v>#NAME?</v>
      </c>
      <c r="AQ408" s="222" t="e">
        <f t="shared" ca="1" si="182"/>
        <v>#NAME?</v>
      </c>
      <c r="AR408" s="222" t="e">
        <f t="shared" ca="1" si="182"/>
        <v>#NAME?</v>
      </c>
      <c r="AS408" s="222" t="e">
        <f t="shared" ca="1" si="182"/>
        <v>#NAME?</v>
      </c>
      <c r="AT408" s="222" t="e">
        <f t="shared" ca="1" si="182"/>
        <v>#NAME?</v>
      </c>
      <c r="AU408" s="222" t="e">
        <f t="shared" ca="1" si="182"/>
        <v>#NAME?</v>
      </c>
      <c r="AX408" s="296"/>
      <c r="AZ408" s="298" t="s">
        <v>10998</v>
      </c>
      <c r="BB408" s="244" t="e">
        <f t="shared" ca="1" si="189"/>
        <v>#NAME?</v>
      </c>
      <c r="BC408" s="244" t="e">
        <f t="shared" ca="1" si="189"/>
        <v>#NAME?</v>
      </c>
      <c r="BD408" s="244" t="e">
        <f t="shared" ca="1" si="189"/>
        <v>#NAME?</v>
      </c>
      <c r="BE408" s="244" t="e">
        <f t="shared" ca="1" si="189"/>
        <v>#NAME?</v>
      </c>
      <c r="BF408" s="244" t="e">
        <f t="shared" ca="1" si="189"/>
        <v>#NAME?</v>
      </c>
      <c r="BG408" s="244" t="e">
        <f t="shared" ca="1" si="189"/>
        <v>#NAME?</v>
      </c>
      <c r="BH408" s="244" t="e">
        <f t="shared" ca="1" si="189"/>
        <v>#NAME?</v>
      </c>
      <c r="BI408" s="244" t="e">
        <f t="shared" ca="1" si="189"/>
        <v>#NAME?</v>
      </c>
      <c r="BJ408" s="244" t="e">
        <f t="shared" ca="1" si="189"/>
        <v>#NAME?</v>
      </c>
      <c r="BK408" s="244" t="e">
        <f t="shared" ca="1" si="181"/>
        <v>#NAME?</v>
      </c>
      <c r="BL408" s="244" t="e">
        <f t="shared" ca="1" si="181"/>
        <v>#NAME?</v>
      </c>
      <c r="BM408" s="244" t="e">
        <f t="shared" ca="1" si="181"/>
        <v>#NAME?</v>
      </c>
      <c r="BN408" s="244" t="e">
        <f t="shared" ca="1" si="181"/>
        <v>#NAME?</v>
      </c>
      <c r="BO408" s="244" t="e">
        <f t="shared" ca="1" si="181"/>
        <v>#NAME?</v>
      </c>
      <c r="BP408" s="244" t="e">
        <f t="shared" ca="1" si="164"/>
        <v>#NAME?</v>
      </c>
      <c r="BQ408" s="244" t="e">
        <f t="shared" ca="1" si="164"/>
        <v>#NAME?</v>
      </c>
      <c r="BR408" s="244" t="e">
        <f t="shared" ca="1" si="164"/>
        <v>#NAME?</v>
      </c>
      <c r="BS408" s="244" t="e">
        <f t="shared" ca="1" si="164"/>
        <v>#NAME?</v>
      </c>
      <c r="BV408" s="296"/>
      <c r="BX408" s="298" t="s">
        <v>10998</v>
      </c>
      <c r="BZ408" s="244" t="e">
        <f t="shared" ca="1" si="186"/>
        <v>#NAME?</v>
      </c>
      <c r="CA408" s="244" t="e">
        <f t="shared" ca="1" si="186"/>
        <v>#NAME?</v>
      </c>
      <c r="CB408" s="244" t="e">
        <f t="shared" ca="1" si="186"/>
        <v>#NAME?</v>
      </c>
      <c r="CC408" s="244" t="e">
        <f t="shared" ca="1" si="186"/>
        <v>#NAME?</v>
      </c>
      <c r="CD408" s="244" t="e">
        <f t="shared" ca="1" si="186"/>
        <v>#NAME?</v>
      </c>
      <c r="CE408" s="244" t="e">
        <f t="shared" ca="1" si="186"/>
        <v>#NAME?</v>
      </c>
      <c r="CF408" s="244" t="e">
        <f t="shared" ca="1" si="186"/>
        <v>#NAME?</v>
      </c>
      <c r="CG408" s="244" t="e">
        <f t="shared" ca="1" si="184"/>
        <v>#NAME?</v>
      </c>
      <c r="CH408" s="244" t="e">
        <f t="shared" ca="1" si="170"/>
        <v>#NAME?</v>
      </c>
      <c r="CI408" s="244" t="e">
        <f t="shared" ca="1" si="170"/>
        <v>#NAME?</v>
      </c>
      <c r="CJ408" s="244" t="e">
        <f t="shared" ca="1" si="170"/>
        <v>#NAME?</v>
      </c>
      <c r="CK408" s="244" t="e">
        <f t="shared" ca="1" si="170"/>
        <v>#NAME?</v>
      </c>
      <c r="CL408" s="244" t="e">
        <f t="shared" ca="1" si="170"/>
        <v>#NAME?</v>
      </c>
      <c r="CM408" s="244" t="e">
        <f t="shared" ca="1" si="176"/>
        <v>#NAME?</v>
      </c>
      <c r="CN408" s="244" t="e">
        <f t="shared" ca="1" si="176"/>
        <v>#NAME?</v>
      </c>
      <c r="CO408" s="244" t="e">
        <f t="shared" ca="1" si="176"/>
        <v>#NAME?</v>
      </c>
      <c r="CP408" s="244" t="e">
        <f t="shared" ca="1" si="176"/>
        <v>#NAME?</v>
      </c>
      <c r="CQ408" s="244" t="e">
        <f t="shared" ca="1" si="176"/>
        <v>#NAME?</v>
      </c>
      <c r="CT408" s="296"/>
      <c r="CV408" s="298" t="s">
        <v>10998</v>
      </c>
      <c r="CX408" s="244" t="e">
        <f t="shared" ca="1" si="187"/>
        <v>#NAME?</v>
      </c>
      <c r="CY408" s="244" t="e">
        <f t="shared" ca="1" si="187"/>
        <v>#NAME?</v>
      </c>
      <c r="CZ408" s="244" t="e">
        <f t="shared" ca="1" si="187"/>
        <v>#NAME?</v>
      </c>
      <c r="DA408" s="244" t="e">
        <f t="shared" ca="1" si="187"/>
        <v>#NAME?</v>
      </c>
      <c r="DB408" s="244" t="e">
        <f t="shared" ca="1" si="187"/>
        <v>#NAME?</v>
      </c>
      <c r="DC408" s="244" t="e">
        <f t="shared" ca="1" si="187"/>
        <v>#NAME?</v>
      </c>
      <c r="DD408" s="244" t="e">
        <f t="shared" ca="1" si="187"/>
        <v>#NAME?</v>
      </c>
      <c r="DE408" s="244" t="e">
        <f t="shared" ca="1" si="185"/>
        <v>#NAME?</v>
      </c>
      <c r="DF408" s="244" t="e">
        <f t="shared" ca="1" si="171"/>
        <v>#NAME?</v>
      </c>
      <c r="DG408" s="244" t="e">
        <f t="shared" ca="1" si="171"/>
        <v>#NAME?</v>
      </c>
      <c r="DH408" s="244" t="e">
        <f t="shared" ca="1" si="171"/>
        <v>#NAME?</v>
      </c>
      <c r="DI408" s="244" t="e">
        <f t="shared" ca="1" si="171"/>
        <v>#NAME?</v>
      </c>
      <c r="DJ408" s="244" t="e">
        <f t="shared" ca="1" si="171"/>
        <v>#NAME?</v>
      </c>
      <c r="DK408" s="244" t="e">
        <f t="shared" ca="1" si="177"/>
        <v>#NAME?</v>
      </c>
      <c r="DL408" s="244" t="e">
        <f t="shared" ca="1" si="177"/>
        <v>#NAME?</v>
      </c>
      <c r="DM408" s="244" t="e">
        <f t="shared" ca="1" si="177"/>
        <v>#NAME?</v>
      </c>
      <c r="DN408" s="244" t="e">
        <f t="shared" ca="1" si="177"/>
        <v>#NAME?</v>
      </c>
      <c r="DO408" s="244" t="e">
        <f t="shared" ca="1" si="177"/>
        <v>#NAME?</v>
      </c>
    </row>
    <row r="409" spans="2:119" ht="16.5" thickBot="1">
      <c r="B409" s="296"/>
      <c r="C409" s="297">
        <f t="shared" si="180"/>
        <v>25</v>
      </c>
      <c r="D409" s="298" t="s">
        <v>11000</v>
      </c>
      <c r="E409" s="293">
        <f t="shared" si="188"/>
        <v>117.99361270581863</v>
      </c>
      <c r="F409" s="221">
        <f t="shared" si="167"/>
        <v>255.52474209388453</v>
      </c>
      <c r="G409" s="221">
        <f t="shared" si="167"/>
        <v>255.14793346204448</v>
      </c>
      <c r="H409" s="221">
        <f t="shared" si="183"/>
        <v>254.77276981694396</v>
      </c>
      <c r="I409" s="221">
        <f t="shared" si="183"/>
        <v>254.25959003784192</v>
      </c>
      <c r="J409" s="221">
        <f t="shared" si="183"/>
        <v>253.74948202423994</v>
      </c>
      <c r="K409" s="221">
        <f t="shared" ref="H409:V460" si="192">K$88+$C409+$E409</f>
        <v>253.24242385418006</v>
      </c>
      <c r="L409" s="221">
        <f t="shared" si="192"/>
        <v>252.55585667621628</v>
      </c>
      <c r="M409" s="221">
        <f t="shared" si="192"/>
        <v>251.69420295364324</v>
      </c>
      <c r="N409" s="221">
        <f t="shared" si="192"/>
        <v>250.84138642467644</v>
      </c>
      <c r="O409" s="221">
        <f t="shared" si="192"/>
        <v>249.51256482742568</v>
      </c>
      <c r="P409" s="221">
        <f t="shared" si="192"/>
        <v>248.20508873196067</v>
      </c>
      <c r="Q409" s="221">
        <f t="shared" si="192"/>
        <v>246.24081858801975</v>
      </c>
      <c r="R409" s="221">
        <f t="shared" si="192"/>
        <v>243.58713050630908</v>
      </c>
      <c r="S409" s="221">
        <f t="shared" si="192"/>
        <v>241.0222703915241</v>
      </c>
      <c r="T409" s="221">
        <f t="shared" si="192"/>
        <v>237.89797871051064</v>
      </c>
      <c r="U409" s="221">
        <f t="shared" si="192"/>
        <v>233.93312671975184</v>
      </c>
      <c r="V409" s="221">
        <f t="shared" si="192"/>
        <v>214.04359623361955</v>
      </c>
      <c r="W409" s="221">
        <f t="shared" si="162"/>
        <v>187.99361270581863</v>
      </c>
      <c r="Z409" s="296"/>
      <c r="AA409" s="294">
        <f t="shared" si="175"/>
        <v>5.8900000000000001E-2</v>
      </c>
      <c r="AB409" s="298" t="s">
        <v>11000</v>
      </c>
      <c r="AC409" s="295">
        <v>2.0999999999999999E-3</v>
      </c>
      <c r="AD409" s="222" t="e">
        <f t="shared" ca="1" si="191"/>
        <v>#NAME?</v>
      </c>
      <c r="AE409" s="222" t="e">
        <f t="shared" ca="1" si="191"/>
        <v>#NAME?</v>
      </c>
      <c r="AF409" s="222" t="e">
        <f t="shared" ca="1" si="191"/>
        <v>#NAME?</v>
      </c>
      <c r="AG409" s="222" t="e">
        <f t="shared" ca="1" si="191"/>
        <v>#NAME?</v>
      </c>
      <c r="AH409" s="222" t="e">
        <f t="shared" ca="1" si="191"/>
        <v>#NAME?</v>
      </c>
      <c r="AI409" s="222" t="e">
        <f t="shared" ca="1" si="191"/>
        <v>#NAME?</v>
      </c>
      <c r="AJ409" s="222" t="e">
        <f t="shared" ca="1" si="191"/>
        <v>#NAME?</v>
      </c>
      <c r="AK409" s="222" t="e">
        <f t="shared" ca="1" si="191"/>
        <v>#NAME?</v>
      </c>
      <c r="AL409" s="222" t="e">
        <f t="shared" ca="1" si="190"/>
        <v>#NAME?</v>
      </c>
      <c r="AM409" s="222" t="e">
        <f t="shared" ca="1" si="190"/>
        <v>#NAME?</v>
      </c>
      <c r="AN409" s="222" t="e">
        <f t="shared" ca="1" si="190"/>
        <v>#NAME?</v>
      </c>
      <c r="AO409" s="222" t="e">
        <f t="shared" ca="1" si="190"/>
        <v>#NAME?</v>
      </c>
      <c r="AP409" s="222" t="e">
        <f t="shared" ca="1" si="190"/>
        <v>#NAME?</v>
      </c>
      <c r="AQ409" s="222" t="e">
        <f t="shared" ca="1" si="182"/>
        <v>#NAME?</v>
      </c>
      <c r="AR409" s="222" t="e">
        <f t="shared" ca="1" si="182"/>
        <v>#NAME?</v>
      </c>
      <c r="AS409" s="222" t="e">
        <f t="shared" ca="1" si="182"/>
        <v>#NAME?</v>
      </c>
      <c r="AT409" s="222" t="e">
        <f t="shared" ca="1" si="182"/>
        <v>#NAME?</v>
      </c>
      <c r="AU409" s="222" t="e">
        <f t="shared" ca="1" si="182"/>
        <v>#NAME?</v>
      </c>
      <c r="AX409" s="296"/>
      <c r="AZ409" s="298" t="s">
        <v>11000</v>
      </c>
      <c r="BB409" s="244" t="e">
        <f t="shared" ca="1" si="189"/>
        <v>#NAME?</v>
      </c>
      <c r="BC409" s="244" t="e">
        <f t="shared" ca="1" si="189"/>
        <v>#NAME?</v>
      </c>
      <c r="BD409" s="244" t="e">
        <f t="shared" ca="1" si="189"/>
        <v>#NAME?</v>
      </c>
      <c r="BE409" s="244" t="e">
        <f t="shared" ca="1" si="189"/>
        <v>#NAME?</v>
      </c>
      <c r="BF409" s="244" t="e">
        <f t="shared" ca="1" si="189"/>
        <v>#NAME?</v>
      </c>
      <c r="BG409" s="244" t="e">
        <f t="shared" ca="1" si="189"/>
        <v>#NAME?</v>
      </c>
      <c r="BH409" s="244" t="e">
        <f t="shared" ca="1" si="189"/>
        <v>#NAME?</v>
      </c>
      <c r="BI409" s="244" t="e">
        <f t="shared" ca="1" si="189"/>
        <v>#NAME?</v>
      </c>
      <c r="BJ409" s="244" t="e">
        <f t="shared" ca="1" si="189"/>
        <v>#NAME?</v>
      </c>
      <c r="BK409" s="244" t="e">
        <f t="shared" ca="1" si="181"/>
        <v>#NAME?</v>
      </c>
      <c r="BL409" s="244" t="e">
        <f t="shared" ca="1" si="181"/>
        <v>#NAME?</v>
      </c>
      <c r="BM409" s="244" t="e">
        <f t="shared" ca="1" si="181"/>
        <v>#NAME?</v>
      </c>
      <c r="BN409" s="244" t="e">
        <f t="shared" ca="1" si="181"/>
        <v>#NAME?</v>
      </c>
      <c r="BO409" s="244" t="e">
        <f t="shared" ca="1" si="181"/>
        <v>#NAME?</v>
      </c>
      <c r="BP409" s="244" t="e">
        <f t="shared" ca="1" si="164"/>
        <v>#NAME?</v>
      </c>
      <c r="BQ409" s="244" t="e">
        <f t="shared" ca="1" si="164"/>
        <v>#NAME?</v>
      </c>
      <c r="BR409" s="244" t="e">
        <f t="shared" ca="1" si="164"/>
        <v>#NAME?</v>
      </c>
      <c r="BS409" s="244" t="e">
        <f t="shared" ca="1" si="164"/>
        <v>#NAME?</v>
      </c>
      <c r="BV409" s="296"/>
      <c r="BX409" s="298" t="s">
        <v>11000</v>
      </c>
      <c r="BZ409" s="244" t="e">
        <f t="shared" ca="1" si="186"/>
        <v>#NAME?</v>
      </c>
      <c r="CA409" s="244" t="e">
        <f t="shared" ca="1" si="186"/>
        <v>#NAME?</v>
      </c>
      <c r="CB409" s="244" t="e">
        <f t="shared" ca="1" si="186"/>
        <v>#NAME?</v>
      </c>
      <c r="CC409" s="244" t="e">
        <f t="shared" ca="1" si="186"/>
        <v>#NAME?</v>
      </c>
      <c r="CD409" s="244" t="e">
        <f t="shared" ca="1" si="186"/>
        <v>#NAME?</v>
      </c>
      <c r="CE409" s="244" t="e">
        <f t="shared" ca="1" si="186"/>
        <v>#NAME?</v>
      </c>
      <c r="CF409" s="244" t="e">
        <f t="shared" ca="1" si="186"/>
        <v>#NAME?</v>
      </c>
      <c r="CG409" s="244" t="e">
        <f t="shared" ca="1" si="184"/>
        <v>#NAME?</v>
      </c>
      <c r="CH409" s="244" t="e">
        <f t="shared" ca="1" si="170"/>
        <v>#NAME?</v>
      </c>
      <c r="CI409" s="244" t="e">
        <f t="shared" ca="1" si="170"/>
        <v>#NAME?</v>
      </c>
      <c r="CJ409" s="244" t="e">
        <f t="shared" ca="1" si="170"/>
        <v>#NAME?</v>
      </c>
      <c r="CK409" s="244" t="e">
        <f t="shared" ca="1" si="170"/>
        <v>#NAME?</v>
      </c>
      <c r="CL409" s="244" t="e">
        <f t="shared" ca="1" si="170"/>
        <v>#NAME?</v>
      </c>
      <c r="CM409" s="244" t="e">
        <f t="shared" ca="1" si="176"/>
        <v>#NAME?</v>
      </c>
      <c r="CN409" s="244" t="e">
        <f t="shared" ca="1" si="176"/>
        <v>#NAME?</v>
      </c>
      <c r="CO409" s="244" t="e">
        <f t="shared" ca="1" si="176"/>
        <v>#NAME?</v>
      </c>
      <c r="CP409" s="244" t="e">
        <f t="shared" ca="1" si="176"/>
        <v>#NAME?</v>
      </c>
      <c r="CQ409" s="244" t="e">
        <f t="shared" ca="1" si="176"/>
        <v>#NAME?</v>
      </c>
      <c r="CT409" s="296"/>
      <c r="CV409" s="298" t="s">
        <v>11000</v>
      </c>
      <c r="CX409" s="244" t="e">
        <f t="shared" ca="1" si="187"/>
        <v>#NAME?</v>
      </c>
      <c r="CY409" s="244" t="e">
        <f t="shared" ca="1" si="187"/>
        <v>#NAME?</v>
      </c>
      <c r="CZ409" s="244" t="e">
        <f t="shared" ca="1" si="187"/>
        <v>#NAME?</v>
      </c>
      <c r="DA409" s="244" t="e">
        <f t="shared" ca="1" si="187"/>
        <v>#NAME?</v>
      </c>
      <c r="DB409" s="244" t="e">
        <f t="shared" ca="1" si="187"/>
        <v>#NAME?</v>
      </c>
      <c r="DC409" s="244" t="e">
        <f t="shared" ca="1" si="187"/>
        <v>#NAME?</v>
      </c>
      <c r="DD409" s="244" t="e">
        <f t="shared" ca="1" si="187"/>
        <v>#NAME?</v>
      </c>
      <c r="DE409" s="244" t="e">
        <f t="shared" ca="1" si="185"/>
        <v>#NAME?</v>
      </c>
      <c r="DF409" s="244" t="e">
        <f t="shared" ca="1" si="171"/>
        <v>#NAME?</v>
      </c>
      <c r="DG409" s="244" t="e">
        <f t="shared" ca="1" si="171"/>
        <v>#NAME?</v>
      </c>
      <c r="DH409" s="244" t="e">
        <f t="shared" ca="1" si="171"/>
        <v>#NAME?</v>
      </c>
      <c r="DI409" s="244" t="e">
        <f t="shared" ca="1" si="171"/>
        <v>#NAME?</v>
      </c>
      <c r="DJ409" s="244" t="e">
        <f t="shared" ca="1" si="171"/>
        <v>#NAME?</v>
      </c>
      <c r="DK409" s="244" t="e">
        <f t="shared" ca="1" si="177"/>
        <v>#NAME?</v>
      </c>
      <c r="DL409" s="244" t="e">
        <f t="shared" ca="1" si="177"/>
        <v>#NAME?</v>
      </c>
      <c r="DM409" s="244" t="e">
        <f t="shared" ca="1" si="177"/>
        <v>#NAME?</v>
      </c>
      <c r="DN409" s="244" t="e">
        <f t="shared" ca="1" si="177"/>
        <v>#NAME?</v>
      </c>
      <c r="DO409" s="244" t="e">
        <f t="shared" ca="1" si="177"/>
        <v>#NAME?</v>
      </c>
    </row>
    <row r="410" spans="2:119" ht="16.5" thickBot="1">
      <c r="B410" s="296"/>
      <c r="C410" s="297">
        <f t="shared" si="180"/>
        <v>25</v>
      </c>
      <c r="D410" s="298" t="s">
        <v>11001</v>
      </c>
      <c r="E410" s="293">
        <f t="shared" si="188"/>
        <v>112.91089982043992</v>
      </c>
      <c r="F410" s="221">
        <f t="shared" si="167"/>
        <v>250.4420292085058</v>
      </c>
      <c r="G410" s="221">
        <f t="shared" si="167"/>
        <v>250.06522057666575</v>
      </c>
      <c r="H410" s="221">
        <f t="shared" si="192"/>
        <v>249.69005693156527</v>
      </c>
      <c r="I410" s="221">
        <f t="shared" si="192"/>
        <v>249.17687715246319</v>
      </c>
      <c r="J410" s="221">
        <f t="shared" si="192"/>
        <v>248.66676913886124</v>
      </c>
      <c r="K410" s="221">
        <f t="shared" si="192"/>
        <v>248.15971096880133</v>
      </c>
      <c r="L410" s="221">
        <f t="shared" si="192"/>
        <v>247.47314379083758</v>
      </c>
      <c r="M410" s="221">
        <f t="shared" si="192"/>
        <v>246.61149006826452</v>
      </c>
      <c r="N410" s="221">
        <f t="shared" si="192"/>
        <v>245.75867353929772</v>
      </c>
      <c r="O410" s="221">
        <f t="shared" si="192"/>
        <v>244.42985194204698</v>
      </c>
      <c r="P410" s="221">
        <f t="shared" si="192"/>
        <v>243.12237584658197</v>
      </c>
      <c r="Q410" s="221">
        <f t="shared" si="192"/>
        <v>241.15810570264102</v>
      </c>
      <c r="R410" s="221">
        <f t="shared" si="192"/>
        <v>238.50441762093038</v>
      </c>
      <c r="S410" s="221">
        <f t="shared" si="192"/>
        <v>235.93955750614538</v>
      </c>
      <c r="T410" s="221">
        <f t="shared" si="192"/>
        <v>232.81526582513192</v>
      </c>
      <c r="U410" s="221">
        <f t="shared" si="192"/>
        <v>228.85041383437311</v>
      </c>
      <c r="V410" s="221">
        <f t="shared" si="192"/>
        <v>208.96088334824083</v>
      </c>
      <c r="W410" s="221">
        <f t="shared" si="162"/>
        <v>182.91089982043991</v>
      </c>
      <c r="Z410" s="296"/>
      <c r="AA410" s="294">
        <f t="shared" si="175"/>
        <v>5.8900000000000001E-2</v>
      </c>
      <c r="AB410" s="298" t="s">
        <v>11001</v>
      </c>
      <c r="AC410" s="295">
        <v>1.5E-3</v>
      </c>
      <c r="AD410" s="222" t="e">
        <f t="shared" ca="1" si="191"/>
        <v>#NAME?</v>
      </c>
      <c r="AE410" s="222" t="e">
        <f t="shared" ca="1" si="191"/>
        <v>#NAME?</v>
      </c>
      <c r="AF410" s="222" t="e">
        <f t="shared" ca="1" si="191"/>
        <v>#NAME?</v>
      </c>
      <c r="AG410" s="222" t="e">
        <f t="shared" ca="1" si="191"/>
        <v>#NAME?</v>
      </c>
      <c r="AH410" s="222" t="e">
        <f t="shared" ca="1" si="191"/>
        <v>#NAME?</v>
      </c>
      <c r="AI410" s="222" t="e">
        <f t="shared" ca="1" si="191"/>
        <v>#NAME?</v>
      </c>
      <c r="AJ410" s="222" t="e">
        <f t="shared" ca="1" si="191"/>
        <v>#NAME?</v>
      </c>
      <c r="AK410" s="222" t="e">
        <f t="shared" ca="1" si="191"/>
        <v>#NAME?</v>
      </c>
      <c r="AL410" s="222" t="e">
        <f t="shared" ca="1" si="191"/>
        <v>#NAME?</v>
      </c>
      <c r="AM410" s="222" t="e">
        <f t="shared" ca="1" si="191"/>
        <v>#NAME?</v>
      </c>
      <c r="AN410" s="222" t="e">
        <f t="shared" ca="1" si="191"/>
        <v>#NAME?</v>
      </c>
      <c r="AO410" s="222" t="e">
        <f t="shared" ca="1" si="191"/>
        <v>#NAME?</v>
      </c>
      <c r="AP410" s="222" t="e">
        <f t="shared" ca="1" si="190"/>
        <v>#NAME?</v>
      </c>
      <c r="AQ410" s="222" t="e">
        <f t="shared" ca="1" si="182"/>
        <v>#NAME?</v>
      </c>
      <c r="AR410" s="222" t="e">
        <f t="shared" ca="1" si="182"/>
        <v>#NAME?</v>
      </c>
      <c r="AS410" s="222" t="e">
        <f t="shared" ca="1" si="182"/>
        <v>#NAME?</v>
      </c>
      <c r="AT410" s="222" t="e">
        <f t="shared" ca="1" si="182"/>
        <v>#NAME?</v>
      </c>
      <c r="AU410" s="222" t="e">
        <f t="shared" ca="1" si="182"/>
        <v>#NAME?</v>
      </c>
      <c r="AX410" s="296"/>
      <c r="AZ410" s="298" t="s">
        <v>11001</v>
      </c>
      <c r="BB410" s="244" t="e">
        <f t="shared" ca="1" si="189"/>
        <v>#NAME?</v>
      </c>
      <c r="BC410" s="244" t="e">
        <f t="shared" ca="1" si="189"/>
        <v>#NAME?</v>
      </c>
      <c r="BD410" s="244" t="e">
        <f t="shared" ca="1" si="189"/>
        <v>#NAME?</v>
      </c>
      <c r="BE410" s="244" t="e">
        <f t="shared" ca="1" si="189"/>
        <v>#NAME?</v>
      </c>
      <c r="BF410" s="244" t="e">
        <f t="shared" ca="1" si="189"/>
        <v>#NAME?</v>
      </c>
      <c r="BG410" s="244" t="e">
        <f t="shared" ca="1" si="189"/>
        <v>#NAME?</v>
      </c>
      <c r="BH410" s="244" t="e">
        <f t="shared" ca="1" si="189"/>
        <v>#NAME?</v>
      </c>
      <c r="BI410" s="244" t="e">
        <f t="shared" ca="1" si="189"/>
        <v>#NAME?</v>
      </c>
      <c r="BJ410" s="244" t="e">
        <f t="shared" ca="1" si="189"/>
        <v>#NAME?</v>
      </c>
      <c r="BK410" s="244" t="e">
        <f t="shared" ca="1" si="189"/>
        <v>#NAME?</v>
      </c>
      <c r="BL410" s="244" t="e">
        <f t="shared" ca="1" si="189"/>
        <v>#NAME?</v>
      </c>
      <c r="BM410" s="244" t="e">
        <f t="shared" ca="1" si="189"/>
        <v>#NAME?</v>
      </c>
      <c r="BN410" s="244" t="e">
        <f t="shared" ca="1" si="189"/>
        <v>#NAME?</v>
      </c>
      <c r="BO410" s="244" t="e">
        <f t="shared" ca="1" si="181"/>
        <v>#NAME?</v>
      </c>
      <c r="BP410" s="244" t="e">
        <f t="shared" ca="1" si="164"/>
        <v>#NAME?</v>
      </c>
      <c r="BQ410" s="244" t="e">
        <f t="shared" ca="1" si="164"/>
        <v>#NAME?</v>
      </c>
      <c r="BR410" s="244" t="e">
        <f t="shared" ca="1" si="164"/>
        <v>#NAME?</v>
      </c>
      <c r="BS410" s="244" t="e">
        <f t="shared" ca="1" si="164"/>
        <v>#NAME?</v>
      </c>
      <c r="BV410" s="296"/>
      <c r="BX410" s="298" t="s">
        <v>11001</v>
      </c>
      <c r="BZ410" s="244" t="e">
        <f t="shared" ca="1" si="186"/>
        <v>#NAME?</v>
      </c>
      <c r="CA410" s="244" t="e">
        <f t="shared" ca="1" si="186"/>
        <v>#NAME?</v>
      </c>
      <c r="CB410" s="244" t="e">
        <f t="shared" ca="1" si="186"/>
        <v>#NAME?</v>
      </c>
      <c r="CC410" s="244" t="e">
        <f t="shared" ca="1" si="186"/>
        <v>#NAME?</v>
      </c>
      <c r="CD410" s="244" t="e">
        <f t="shared" ca="1" si="186"/>
        <v>#NAME?</v>
      </c>
      <c r="CE410" s="244" t="e">
        <f t="shared" ca="1" si="186"/>
        <v>#NAME?</v>
      </c>
      <c r="CF410" s="244" t="e">
        <f t="shared" ca="1" si="186"/>
        <v>#NAME?</v>
      </c>
      <c r="CG410" s="244" t="e">
        <f t="shared" ca="1" si="184"/>
        <v>#NAME?</v>
      </c>
      <c r="CH410" s="244" t="e">
        <f t="shared" ca="1" si="184"/>
        <v>#NAME?</v>
      </c>
      <c r="CI410" s="244" t="e">
        <f t="shared" ca="1" si="184"/>
        <v>#NAME?</v>
      </c>
      <c r="CJ410" s="244" t="e">
        <f t="shared" ca="1" si="184"/>
        <v>#NAME?</v>
      </c>
      <c r="CK410" s="244" t="e">
        <f t="shared" ca="1" si="184"/>
        <v>#NAME?</v>
      </c>
      <c r="CL410" s="244" t="e">
        <f t="shared" ca="1" si="170"/>
        <v>#NAME?</v>
      </c>
      <c r="CM410" s="244" t="e">
        <f t="shared" ca="1" si="176"/>
        <v>#NAME?</v>
      </c>
      <c r="CN410" s="244" t="e">
        <f t="shared" ca="1" si="176"/>
        <v>#NAME?</v>
      </c>
      <c r="CO410" s="244" t="e">
        <f t="shared" ca="1" si="176"/>
        <v>#NAME?</v>
      </c>
      <c r="CP410" s="244" t="e">
        <f t="shared" ca="1" si="176"/>
        <v>#NAME?</v>
      </c>
      <c r="CQ410" s="244" t="e">
        <f t="shared" ca="1" si="176"/>
        <v>#NAME?</v>
      </c>
      <c r="CT410" s="296"/>
      <c r="CV410" s="298" t="s">
        <v>11001</v>
      </c>
      <c r="CX410" s="244" t="e">
        <f t="shared" ca="1" si="187"/>
        <v>#NAME?</v>
      </c>
      <c r="CY410" s="244" t="e">
        <f t="shared" ca="1" si="187"/>
        <v>#NAME?</v>
      </c>
      <c r="CZ410" s="244" t="e">
        <f t="shared" ca="1" si="187"/>
        <v>#NAME?</v>
      </c>
      <c r="DA410" s="244" t="e">
        <f t="shared" ca="1" si="187"/>
        <v>#NAME?</v>
      </c>
      <c r="DB410" s="244" t="e">
        <f t="shared" ca="1" si="187"/>
        <v>#NAME?</v>
      </c>
      <c r="DC410" s="244" t="e">
        <f t="shared" ca="1" si="187"/>
        <v>#NAME?</v>
      </c>
      <c r="DD410" s="244" t="e">
        <f t="shared" ca="1" si="187"/>
        <v>#NAME?</v>
      </c>
      <c r="DE410" s="244" t="e">
        <f t="shared" ca="1" si="185"/>
        <v>#NAME?</v>
      </c>
      <c r="DF410" s="244" t="e">
        <f t="shared" ca="1" si="185"/>
        <v>#NAME?</v>
      </c>
      <c r="DG410" s="244" t="e">
        <f t="shared" ca="1" si="185"/>
        <v>#NAME?</v>
      </c>
      <c r="DH410" s="244" t="e">
        <f t="shared" ca="1" si="185"/>
        <v>#NAME?</v>
      </c>
      <c r="DI410" s="244" t="e">
        <f t="shared" ca="1" si="185"/>
        <v>#NAME?</v>
      </c>
      <c r="DJ410" s="244" t="e">
        <f t="shared" ca="1" si="171"/>
        <v>#NAME?</v>
      </c>
      <c r="DK410" s="244" t="e">
        <f t="shared" ca="1" si="177"/>
        <v>#NAME?</v>
      </c>
      <c r="DL410" s="244" t="e">
        <f t="shared" ca="1" si="177"/>
        <v>#NAME?</v>
      </c>
      <c r="DM410" s="244" t="e">
        <f t="shared" ca="1" si="177"/>
        <v>#NAME?</v>
      </c>
      <c r="DN410" s="244" t="e">
        <f t="shared" ca="1" si="177"/>
        <v>#NAME?</v>
      </c>
      <c r="DO410" s="244" t="e">
        <f t="shared" ca="1" si="177"/>
        <v>#NAME?</v>
      </c>
    </row>
    <row r="411" spans="2:119" ht="16.5" thickBot="1">
      <c r="B411" s="296"/>
      <c r="C411" s="297">
        <f t="shared" si="180"/>
        <v>25</v>
      </c>
      <c r="D411" s="298" t="s">
        <v>11002</v>
      </c>
      <c r="E411" s="293">
        <f t="shared" si="188"/>
        <v>87.570560825095413</v>
      </c>
      <c r="F411" s="221">
        <f t="shared" si="167"/>
        <v>225.10169021316131</v>
      </c>
      <c r="G411" s="221">
        <f t="shared" si="167"/>
        <v>224.72488158132126</v>
      </c>
      <c r="H411" s="221">
        <f t="shared" si="192"/>
        <v>224.34971793622074</v>
      </c>
      <c r="I411" s="221">
        <f t="shared" si="192"/>
        <v>223.8365381571187</v>
      </c>
      <c r="J411" s="221">
        <f t="shared" si="192"/>
        <v>223.32643014351672</v>
      </c>
      <c r="K411" s="221">
        <f t="shared" si="192"/>
        <v>222.81937197345684</v>
      </c>
      <c r="L411" s="221">
        <f t="shared" si="192"/>
        <v>222.13280479549306</v>
      </c>
      <c r="M411" s="221">
        <f t="shared" si="192"/>
        <v>221.27115107292002</v>
      </c>
      <c r="N411" s="221">
        <f t="shared" si="192"/>
        <v>220.41833454395322</v>
      </c>
      <c r="O411" s="221">
        <f t="shared" si="192"/>
        <v>219.08951294670246</v>
      </c>
      <c r="P411" s="221">
        <f t="shared" si="192"/>
        <v>217.78203685123745</v>
      </c>
      <c r="Q411" s="221">
        <f t="shared" si="192"/>
        <v>215.81776670729653</v>
      </c>
      <c r="R411" s="221">
        <f t="shared" si="192"/>
        <v>213.16407862558586</v>
      </c>
      <c r="S411" s="221">
        <f t="shared" si="192"/>
        <v>210.59921851080088</v>
      </c>
      <c r="T411" s="221">
        <f t="shared" si="192"/>
        <v>207.47492682978742</v>
      </c>
      <c r="U411" s="221">
        <f t="shared" si="192"/>
        <v>203.51007483902862</v>
      </c>
      <c r="V411" s="221">
        <f t="shared" si="192"/>
        <v>183.62054435289633</v>
      </c>
      <c r="W411" s="221">
        <f t="shared" si="162"/>
        <v>157.57056082509541</v>
      </c>
      <c r="Z411" s="296"/>
      <c r="AA411" s="294">
        <f t="shared" si="175"/>
        <v>5.8900000000000001E-2</v>
      </c>
      <c r="AB411" s="298" t="s">
        <v>11002</v>
      </c>
      <c r="AC411" s="295">
        <v>1.9E-3</v>
      </c>
      <c r="AD411" s="222" t="e">
        <f t="shared" ca="1" si="191"/>
        <v>#NAME?</v>
      </c>
      <c r="AE411" s="222" t="e">
        <f t="shared" ca="1" si="191"/>
        <v>#NAME?</v>
      </c>
      <c r="AF411" s="222" t="e">
        <f t="shared" ca="1" si="191"/>
        <v>#NAME?</v>
      </c>
      <c r="AG411" s="222" t="e">
        <f t="shared" ca="1" si="191"/>
        <v>#NAME?</v>
      </c>
      <c r="AH411" s="222" t="e">
        <f t="shared" ca="1" si="191"/>
        <v>#NAME?</v>
      </c>
      <c r="AI411" s="222" t="e">
        <f t="shared" ca="1" si="191"/>
        <v>#NAME?</v>
      </c>
      <c r="AJ411" s="222" t="e">
        <f t="shared" ca="1" si="191"/>
        <v>#NAME?</v>
      </c>
      <c r="AK411" s="222" t="e">
        <f t="shared" ca="1" si="191"/>
        <v>#NAME?</v>
      </c>
      <c r="AL411" s="222" t="e">
        <f t="shared" ca="1" si="191"/>
        <v>#NAME?</v>
      </c>
      <c r="AM411" s="222" t="e">
        <f t="shared" ca="1" si="191"/>
        <v>#NAME?</v>
      </c>
      <c r="AN411" s="222" t="e">
        <f t="shared" ca="1" si="191"/>
        <v>#NAME?</v>
      </c>
      <c r="AO411" s="222" t="e">
        <f t="shared" ca="1" si="191"/>
        <v>#NAME?</v>
      </c>
      <c r="AP411" s="222" t="e">
        <f t="shared" ca="1" si="190"/>
        <v>#NAME?</v>
      </c>
      <c r="AQ411" s="222" t="e">
        <f t="shared" ca="1" si="182"/>
        <v>#NAME?</v>
      </c>
      <c r="AR411" s="222" t="e">
        <f t="shared" ca="1" si="182"/>
        <v>#NAME?</v>
      </c>
      <c r="AS411" s="222" t="e">
        <f t="shared" ca="1" si="182"/>
        <v>#NAME?</v>
      </c>
      <c r="AT411" s="222" t="e">
        <f t="shared" ca="1" si="182"/>
        <v>#NAME?</v>
      </c>
      <c r="AU411" s="222" t="e">
        <f t="shared" ca="1" si="182"/>
        <v>#NAME?</v>
      </c>
      <c r="AX411" s="296"/>
      <c r="AZ411" s="298" t="s">
        <v>11002</v>
      </c>
      <c r="BB411" s="244" t="e">
        <f t="shared" ca="1" si="189"/>
        <v>#NAME?</v>
      </c>
      <c r="BC411" s="244" t="e">
        <f t="shared" ca="1" si="189"/>
        <v>#NAME?</v>
      </c>
      <c r="BD411" s="244" t="e">
        <f t="shared" ca="1" si="189"/>
        <v>#NAME?</v>
      </c>
      <c r="BE411" s="244" t="e">
        <f t="shared" ca="1" si="189"/>
        <v>#NAME?</v>
      </c>
      <c r="BF411" s="244" t="e">
        <f t="shared" ca="1" si="189"/>
        <v>#NAME?</v>
      </c>
      <c r="BG411" s="244" t="e">
        <f t="shared" ca="1" si="189"/>
        <v>#NAME?</v>
      </c>
      <c r="BH411" s="244" t="e">
        <f t="shared" ca="1" si="189"/>
        <v>#NAME?</v>
      </c>
      <c r="BI411" s="244" t="e">
        <f t="shared" ca="1" si="189"/>
        <v>#NAME?</v>
      </c>
      <c r="BJ411" s="244" t="e">
        <f t="shared" ca="1" si="189"/>
        <v>#NAME?</v>
      </c>
      <c r="BK411" s="244" t="e">
        <f t="shared" ca="1" si="189"/>
        <v>#NAME?</v>
      </c>
      <c r="BL411" s="244" t="e">
        <f t="shared" ca="1" si="189"/>
        <v>#NAME?</v>
      </c>
      <c r="BM411" s="244" t="e">
        <f t="shared" ca="1" si="189"/>
        <v>#NAME?</v>
      </c>
      <c r="BN411" s="244" t="e">
        <f t="shared" ca="1" si="189"/>
        <v>#NAME?</v>
      </c>
      <c r="BO411" s="244" t="e">
        <f t="shared" ca="1" si="181"/>
        <v>#NAME?</v>
      </c>
      <c r="BP411" s="244" t="e">
        <f t="shared" ca="1" si="164"/>
        <v>#NAME?</v>
      </c>
      <c r="BQ411" s="244" t="e">
        <f t="shared" ca="1" si="164"/>
        <v>#NAME?</v>
      </c>
      <c r="BR411" s="244" t="e">
        <f t="shared" ca="1" si="164"/>
        <v>#NAME?</v>
      </c>
      <c r="BS411" s="244" t="e">
        <f t="shared" ca="1" si="164"/>
        <v>#NAME?</v>
      </c>
      <c r="BV411" s="296"/>
      <c r="BX411" s="298" t="s">
        <v>11002</v>
      </c>
      <c r="BZ411" s="244" t="e">
        <f t="shared" ca="1" si="186"/>
        <v>#NAME?</v>
      </c>
      <c r="CA411" s="244" t="e">
        <f t="shared" ca="1" si="186"/>
        <v>#NAME?</v>
      </c>
      <c r="CB411" s="244" t="e">
        <f t="shared" ca="1" si="186"/>
        <v>#NAME?</v>
      </c>
      <c r="CC411" s="244" t="e">
        <f t="shared" ca="1" si="186"/>
        <v>#NAME?</v>
      </c>
      <c r="CD411" s="244" t="e">
        <f t="shared" ca="1" si="186"/>
        <v>#NAME?</v>
      </c>
      <c r="CE411" s="244" t="e">
        <f t="shared" ca="1" si="186"/>
        <v>#NAME?</v>
      </c>
      <c r="CF411" s="244" t="e">
        <f t="shared" ca="1" si="186"/>
        <v>#NAME?</v>
      </c>
      <c r="CG411" s="244" t="e">
        <f t="shared" ca="1" si="184"/>
        <v>#NAME?</v>
      </c>
      <c r="CH411" s="244" t="e">
        <f t="shared" ca="1" si="184"/>
        <v>#NAME?</v>
      </c>
      <c r="CI411" s="244" t="e">
        <f t="shared" ca="1" si="184"/>
        <v>#NAME?</v>
      </c>
      <c r="CJ411" s="244" t="e">
        <f t="shared" ca="1" si="184"/>
        <v>#NAME?</v>
      </c>
      <c r="CK411" s="244" t="e">
        <f t="shared" ca="1" si="184"/>
        <v>#NAME?</v>
      </c>
      <c r="CL411" s="244" t="e">
        <f t="shared" ca="1" si="170"/>
        <v>#NAME?</v>
      </c>
      <c r="CM411" s="244" t="e">
        <f t="shared" ca="1" si="176"/>
        <v>#NAME?</v>
      </c>
      <c r="CN411" s="244" t="e">
        <f t="shared" ca="1" si="176"/>
        <v>#NAME?</v>
      </c>
      <c r="CO411" s="244" t="e">
        <f t="shared" ca="1" si="176"/>
        <v>#NAME?</v>
      </c>
      <c r="CP411" s="244" t="e">
        <f t="shared" ca="1" si="176"/>
        <v>#NAME?</v>
      </c>
      <c r="CQ411" s="244" t="e">
        <f t="shared" ca="1" si="176"/>
        <v>#NAME?</v>
      </c>
      <c r="CT411" s="296"/>
      <c r="CV411" s="298" t="s">
        <v>11002</v>
      </c>
      <c r="CX411" s="244" t="e">
        <f t="shared" ca="1" si="187"/>
        <v>#NAME?</v>
      </c>
      <c r="CY411" s="244" t="e">
        <f t="shared" ca="1" si="187"/>
        <v>#NAME?</v>
      </c>
      <c r="CZ411" s="244" t="e">
        <f t="shared" ca="1" si="187"/>
        <v>#NAME?</v>
      </c>
      <c r="DA411" s="244" t="e">
        <f t="shared" ca="1" si="187"/>
        <v>#NAME?</v>
      </c>
      <c r="DB411" s="244" t="e">
        <f t="shared" ca="1" si="187"/>
        <v>#NAME?</v>
      </c>
      <c r="DC411" s="244" t="e">
        <f t="shared" ca="1" si="187"/>
        <v>#NAME?</v>
      </c>
      <c r="DD411" s="244" t="e">
        <f t="shared" ca="1" si="187"/>
        <v>#NAME?</v>
      </c>
      <c r="DE411" s="244" t="e">
        <f t="shared" ca="1" si="185"/>
        <v>#NAME?</v>
      </c>
      <c r="DF411" s="244" t="e">
        <f t="shared" ca="1" si="185"/>
        <v>#NAME?</v>
      </c>
      <c r="DG411" s="244" t="e">
        <f t="shared" ca="1" si="185"/>
        <v>#NAME?</v>
      </c>
      <c r="DH411" s="244" t="e">
        <f t="shared" ca="1" si="185"/>
        <v>#NAME?</v>
      </c>
      <c r="DI411" s="244" t="e">
        <f t="shared" ca="1" si="185"/>
        <v>#NAME?</v>
      </c>
      <c r="DJ411" s="244" t="e">
        <f t="shared" ca="1" si="171"/>
        <v>#NAME?</v>
      </c>
      <c r="DK411" s="244" t="e">
        <f t="shared" ca="1" si="177"/>
        <v>#NAME?</v>
      </c>
      <c r="DL411" s="244" t="e">
        <f t="shared" ca="1" si="177"/>
        <v>#NAME?</v>
      </c>
      <c r="DM411" s="244" t="e">
        <f t="shared" ca="1" si="177"/>
        <v>#NAME?</v>
      </c>
      <c r="DN411" s="244" t="e">
        <f t="shared" ca="1" si="177"/>
        <v>#NAME?</v>
      </c>
      <c r="DO411" s="244" t="e">
        <f t="shared" ca="1" si="177"/>
        <v>#NAME?</v>
      </c>
    </row>
    <row r="412" spans="2:119" ht="16.5" thickBot="1">
      <c r="B412" s="299"/>
      <c r="C412" s="302">
        <f t="shared" si="180"/>
        <v>25</v>
      </c>
      <c r="D412" s="301" t="s">
        <v>11547</v>
      </c>
      <c r="E412" s="293">
        <f t="shared" si="188"/>
        <v>35</v>
      </c>
      <c r="F412" s="221">
        <f t="shared" si="167"/>
        <v>172.53112938806589</v>
      </c>
      <c r="G412" s="221">
        <f t="shared" si="167"/>
        <v>172.15432075622584</v>
      </c>
      <c r="H412" s="221">
        <f t="shared" si="192"/>
        <v>171.77915711112533</v>
      </c>
      <c r="I412" s="221">
        <f t="shared" si="192"/>
        <v>171.26597733202328</v>
      </c>
      <c r="J412" s="221">
        <f t="shared" si="192"/>
        <v>170.7558693184213</v>
      </c>
      <c r="K412" s="221">
        <f t="shared" si="192"/>
        <v>170.24881114836143</v>
      </c>
      <c r="L412" s="221">
        <f t="shared" si="192"/>
        <v>169.56224397039765</v>
      </c>
      <c r="M412" s="221">
        <f t="shared" si="192"/>
        <v>168.70059024782461</v>
      </c>
      <c r="N412" s="221">
        <f t="shared" si="192"/>
        <v>167.84777371885781</v>
      </c>
      <c r="O412" s="221">
        <f t="shared" si="192"/>
        <v>166.51895212160704</v>
      </c>
      <c r="P412" s="221">
        <f t="shared" si="192"/>
        <v>165.21147602614204</v>
      </c>
      <c r="Q412" s="221">
        <f t="shared" si="192"/>
        <v>163.24720588220111</v>
      </c>
      <c r="R412" s="221">
        <f t="shared" si="192"/>
        <v>160.59351780049045</v>
      </c>
      <c r="S412" s="221">
        <f t="shared" si="192"/>
        <v>158.02865768570547</v>
      </c>
      <c r="T412" s="221">
        <f t="shared" si="192"/>
        <v>154.90436600469201</v>
      </c>
      <c r="U412" s="221">
        <f t="shared" si="192"/>
        <v>150.93951401393321</v>
      </c>
      <c r="V412" s="221">
        <f t="shared" si="192"/>
        <v>131.04998352780092</v>
      </c>
      <c r="W412" s="221">
        <f t="shared" si="162"/>
        <v>105</v>
      </c>
      <c r="Z412" s="299"/>
      <c r="AA412" s="294">
        <f t="shared" si="175"/>
        <v>5.8900000000000001E-2</v>
      </c>
      <c r="AB412" s="301" t="s">
        <v>11547</v>
      </c>
      <c r="AC412" s="295">
        <v>2.3E-3</v>
      </c>
      <c r="AD412" s="222" t="e">
        <f t="shared" ca="1" si="191"/>
        <v>#NAME?</v>
      </c>
      <c r="AE412" s="222" t="e">
        <f t="shared" ca="1" si="191"/>
        <v>#NAME?</v>
      </c>
      <c r="AF412" s="222" t="e">
        <f t="shared" ca="1" si="191"/>
        <v>#NAME?</v>
      </c>
      <c r="AG412" s="222" t="e">
        <f t="shared" ca="1" si="191"/>
        <v>#NAME?</v>
      </c>
      <c r="AH412" s="222" t="e">
        <f t="shared" ca="1" si="191"/>
        <v>#NAME?</v>
      </c>
      <c r="AI412" s="222" t="e">
        <f t="shared" ca="1" si="191"/>
        <v>#NAME?</v>
      </c>
      <c r="AJ412" s="222" t="e">
        <f t="shared" ca="1" si="191"/>
        <v>#NAME?</v>
      </c>
      <c r="AK412" s="222" t="e">
        <f t="shared" ca="1" si="191"/>
        <v>#NAME?</v>
      </c>
      <c r="AL412" s="222" t="e">
        <f t="shared" ca="1" si="191"/>
        <v>#NAME?</v>
      </c>
      <c r="AM412" s="222" t="e">
        <f t="shared" ca="1" si="191"/>
        <v>#NAME?</v>
      </c>
      <c r="AN412" s="222" t="e">
        <f t="shared" ca="1" si="191"/>
        <v>#NAME?</v>
      </c>
      <c r="AO412" s="222" t="e">
        <f t="shared" ca="1" si="191"/>
        <v>#NAME?</v>
      </c>
      <c r="AP412" s="222" t="e">
        <f t="shared" ca="1" si="190"/>
        <v>#NAME?</v>
      </c>
      <c r="AQ412" s="222" t="e">
        <f t="shared" ca="1" si="182"/>
        <v>#NAME?</v>
      </c>
      <c r="AR412" s="222" t="e">
        <f t="shared" ca="1" si="182"/>
        <v>#NAME?</v>
      </c>
      <c r="AS412" s="222" t="e">
        <f t="shared" ca="1" si="182"/>
        <v>#NAME?</v>
      </c>
      <c r="AT412" s="222" t="e">
        <f t="shared" ca="1" si="182"/>
        <v>#NAME?</v>
      </c>
      <c r="AU412" s="222" t="e">
        <f t="shared" ca="1" si="182"/>
        <v>#NAME?</v>
      </c>
      <c r="AX412" s="299"/>
      <c r="AZ412" s="301" t="s">
        <v>11547</v>
      </c>
      <c r="BB412" s="244" t="e">
        <f t="shared" ca="1" si="189"/>
        <v>#NAME?</v>
      </c>
      <c r="BC412" s="244" t="e">
        <f t="shared" ca="1" si="189"/>
        <v>#NAME?</v>
      </c>
      <c r="BD412" s="244" t="e">
        <f t="shared" ca="1" si="189"/>
        <v>#NAME?</v>
      </c>
      <c r="BE412" s="244" t="e">
        <f t="shared" ca="1" si="189"/>
        <v>#NAME?</v>
      </c>
      <c r="BF412" s="244" t="e">
        <f t="shared" ca="1" si="189"/>
        <v>#NAME?</v>
      </c>
      <c r="BG412" s="244" t="e">
        <f t="shared" ca="1" si="189"/>
        <v>#NAME?</v>
      </c>
      <c r="BH412" s="244" t="e">
        <f t="shared" ca="1" si="189"/>
        <v>#NAME?</v>
      </c>
      <c r="BI412" s="244" t="e">
        <f t="shared" ca="1" si="189"/>
        <v>#NAME?</v>
      </c>
      <c r="BJ412" s="244" t="e">
        <f t="shared" ca="1" si="189"/>
        <v>#NAME?</v>
      </c>
      <c r="BK412" s="244" t="e">
        <f t="shared" ca="1" si="189"/>
        <v>#NAME?</v>
      </c>
      <c r="BL412" s="244" t="e">
        <f t="shared" ca="1" si="189"/>
        <v>#NAME?</v>
      </c>
      <c r="BM412" s="244" t="e">
        <f t="shared" ca="1" si="189"/>
        <v>#NAME?</v>
      </c>
      <c r="BN412" s="244" t="e">
        <f t="shared" ca="1" si="189"/>
        <v>#NAME?</v>
      </c>
      <c r="BO412" s="244" t="e">
        <f t="shared" ca="1" si="181"/>
        <v>#NAME?</v>
      </c>
      <c r="BP412" s="244" t="e">
        <f t="shared" ca="1" si="164"/>
        <v>#NAME?</v>
      </c>
      <c r="BQ412" s="244" t="e">
        <f t="shared" ca="1" si="164"/>
        <v>#NAME?</v>
      </c>
      <c r="BR412" s="244" t="e">
        <f t="shared" ca="1" si="164"/>
        <v>#NAME?</v>
      </c>
      <c r="BS412" s="244" t="e">
        <f t="shared" ca="1" si="164"/>
        <v>#NAME?</v>
      </c>
      <c r="BV412" s="299"/>
      <c r="BX412" s="301" t="s">
        <v>11547</v>
      </c>
      <c r="BZ412" s="244" t="e">
        <f t="shared" ca="1" si="186"/>
        <v>#NAME?</v>
      </c>
      <c r="CA412" s="244" t="e">
        <f t="shared" ca="1" si="186"/>
        <v>#NAME?</v>
      </c>
      <c r="CB412" s="244" t="e">
        <f t="shared" ca="1" si="186"/>
        <v>#NAME?</v>
      </c>
      <c r="CC412" s="244" t="e">
        <f t="shared" ca="1" si="186"/>
        <v>#NAME?</v>
      </c>
      <c r="CD412" s="244" t="e">
        <f t="shared" ca="1" si="186"/>
        <v>#NAME?</v>
      </c>
      <c r="CE412" s="244" t="e">
        <f t="shared" ca="1" si="186"/>
        <v>#NAME?</v>
      </c>
      <c r="CF412" s="244" t="e">
        <f t="shared" ca="1" si="186"/>
        <v>#NAME?</v>
      </c>
      <c r="CG412" s="244" t="e">
        <f t="shared" ca="1" si="186"/>
        <v>#NAME?</v>
      </c>
      <c r="CH412" s="244" t="e">
        <f t="shared" ca="1" si="186"/>
        <v>#NAME?</v>
      </c>
      <c r="CI412" s="244" t="e">
        <f t="shared" ca="1" si="186"/>
        <v>#NAME?</v>
      </c>
      <c r="CJ412" s="244" t="e">
        <f t="shared" ca="1" si="186"/>
        <v>#NAME?</v>
      </c>
      <c r="CK412" s="244" t="e">
        <f t="shared" ca="1" si="186"/>
        <v>#NAME?</v>
      </c>
      <c r="CL412" s="244" t="e">
        <f t="shared" ca="1" si="170"/>
        <v>#NAME?</v>
      </c>
      <c r="CM412" s="244" t="e">
        <f t="shared" ca="1" si="176"/>
        <v>#NAME?</v>
      </c>
      <c r="CN412" s="244" t="e">
        <f t="shared" ca="1" si="176"/>
        <v>#NAME?</v>
      </c>
      <c r="CO412" s="244" t="e">
        <f t="shared" ca="1" si="176"/>
        <v>#NAME?</v>
      </c>
      <c r="CP412" s="244" t="e">
        <f t="shared" ca="1" si="176"/>
        <v>#NAME?</v>
      </c>
      <c r="CQ412" s="244" t="e">
        <f t="shared" ca="1" si="176"/>
        <v>#NAME?</v>
      </c>
      <c r="CT412" s="299"/>
      <c r="CV412" s="301" t="s">
        <v>11547</v>
      </c>
      <c r="CX412" s="244" t="e">
        <f t="shared" ca="1" si="187"/>
        <v>#NAME?</v>
      </c>
      <c r="CY412" s="244" t="e">
        <f t="shared" ca="1" si="187"/>
        <v>#NAME?</v>
      </c>
      <c r="CZ412" s="244" t="e">
        <f t="shared" ca="1" si="187"/>
        <v>#NAME?</v>
      </c>
      <c r="DA412" s="244" t="e">
        <f t="shared" ca="1" si="187"/>
        <v>#NAME?</v>
      </c>
      <c r="DB412" s="244" t="e">
        <f t="shared" ca="1" si="187"/>
        <v>#NAME?</v>
      </c>
      <c r="DC412" s="244" t="e">
        <f t="shared" ca="1" si="187"/>
        <v>#NAME?</v>
      </c>
      <c r="DD412" s="244" t="e">
        <f t="shared" ca="1" si="187"/>
        <v>#NAME?</v>
      </c>
      <c r="DE412" s="244" t="e">
        <f t="shared" ca="1" si="187"/>
        <v>#NAME?</v>
      </c>
      <c r="DF412" s="244" t="e">
        <f t="shared" ca="1" si="187"/>
        <v>#NAME?</v>
      </c>
      <c r="DG412" s="244" t="e">
        <f t="shared" ca="1" si="187"/>
        <v>#NAME?</v>
      </c>
      <c r="DH412" s="244" t="e">
        <f t="shared" ca="1" si="187"/>
        <v>#NAME?</v>
      </c>
      <c r="DI412" s="244" t="e">
        <f t="shared" ca="1" si="187"/>
        <v>#NAME?</v>
      </c>
      <c r="DJ412" s="244" t="e">
        <f t="shared" ca="1" si="171"/>
        <v>#NAME?</v>
      </c>
      <c r="DK412" s="244" t="e">
        <f t="shared" ca="1" si="177"/>
        <v>#NAME?</v>
      </c>
      <c r="DL412" s="244" t="e">
        <f t="shared" ca="1" si="177"/>
        <v>#NAME?</v>
      </c>
      <c r="DM412" s="244" t="e">
        <f t="shared" ca="1" si="177"/>
        <v>#NAME?</v>
      </c>
      <c r="DN412" s="244" t="e">
        <f t="shared" ca="1" si="177"/>
        <v>#NAME?</v>
      </c>
      <c r="DO412" s="244" t="e">
        <f t="shared" ca="1" si="177"/>
        <v>#NAME?</v>
      </c>
    </row>
  </sheetData>
  <mergeCells count="133">
    <mergeCell ref="B395:B412"/>
    <mergeCell ref="Z395:Z412"/>
    <mergeCell ref="AX395:AX412"/>
    <mergeCell ref="BV395:BV412"/>
    <mergeCell ref="CT395:CT412"/>
    <mergeCell ref="B359:B376"/>
    <mergeCell ref="Z359:Z376"/>
    <mergeCell ref="AX359:AX376"/>
    <mergeCell ref="BV359:BV376"/>
    <mergeCell ref="CT359:CT376"/>
    <mergeCell ref="B377:B394"/>
    <mergeCell ref="Z377:Z394"/>
    <mergeCell ref="AX377:AX394"/>
    <mergeCell ref="BV377:BV394"/>
    <mergeCell ref="CT377:CT394"/>
    <mergeCell ref="B323:B340"/>
    <mergeCell ref="Z323:Z340"/>
    <mergeCell ref="AX323:AX340"/>
    <mergeCell ref="BV323:BV340"/>
    <mergeCell ref="CT323:CT340"/>
    <mergeCell ref="B341:B358"/>
    <mergeCell ref="Z341:Z358"/>
    <mergeCell ref="AX341:AX358"/>
    <mergeCell ref="BV341:BV358"/>
    <mergeCell ref="CT341:CT358"/>
    <mergeCell ref="B287:B304"/>
    <mergeCell ref="Z287:Z304"/>
    <mergeCell ref="AX287:AX304"/>
    <mergeCell ref="BV287:BV304"/>
    <mergeCell ref="CT287:CT304"/>
    <mergeCell ref="B305:B322"/>
    <mergeCell ref="Z305:Z322"/>
    <mergeCell ref="AX305:AX322"/>
    <mergeCell ref="BV305:BV322"/>
    <mergeCell ref="CT305:CT322"/>
    <mergeCell ref="B251:B268"/>
    <mergeCell ref="Z251:Z268"/>
    <mergeCell ref="AX251:AX268"/>
    <mergeCell ref="BV251:BV268"/>
    <mergeCell ref="CT251:CT268"/>
    <mergeCell ref="B269:B286"/>
    <mergeCell ref="Z269:Z286"/>
    <mergeCell ref="AX269:AX286"/>
    <mergeCell ref="BV269:BV286"/>
    <mergeCell ref="CT269:CT286"/>
    <mergeCell ref="B215:B232"/>
    <mergeCell ref="Z215:Z232"/>
    <mergeCell ref="AX215:AX232"/>
    <mergeCell ref="BV215:BV232"/>
    <mergeCell ref="CT215:CT232"/>
    <mergeCell ref="B233:B250"/>
    <mergeCell ref="Z233:Z250"/>
    <mergeCell ref="AX233:AX250"/>
    <mergeCell ref="BV233:BV250"/>
    <mergeCell ref="CT233:CT250"/>
    <mergeCell ref="B179:B196"/>
    <mergeCell ref="Z179:Z196"/>
    <mergeCell ref="AX179:AX196"/>
    <mergeCell ref="BV179:BV196"/>
    <mergeCell ref="CT179:CT196"/>
    <mergeCell ref="B197:B214"/>
    <mergeCell ref="Z197:Z214"/>
    <mergeCell ref="AX197:AX214"/>
    <mergeCell ref="BV197:BV214"/>
    <mergeCell ref="CT197:CT214"/>
    <mergeCell ref="B143:B160"/>
    <mergeCell ref="Z143:Z160"/>
    <mergeCell ref="AX143:AX160"/>
    <mergeCell ref="BV143:BV160"/>
    <mergeCell ref="CT143:CT160"/>
    <mergeCell ref="B161:B178"/>
    <mergeCell ref="Z161:Z178"/>
    <mergeCell ref="AX161:AX178"/>
    <mergeCell ref="BV161:BV178"/>
    <mergeCell ref="CT161:CT178"/>
    <mergeCell ref="B107:B124"/>
    <mergeCell ref="Z107:Z124"/>
    <mergeCell ref="AX107:AX124"/>
    <mergeCell ref="BV107:BV124"/>
    <mergeCell ref="CT107:CT124"/>
    <mergeCell ref="B125:B142"/>
    <mergeCell ref="Z125:Z142"/>
    <mergeCell ref="AX125:AX142"/>
    <mergeCell ref="BV125:BV142"/>
    <mergeCell ref="CT125:CT142"/>
    <mergeCell ref="CV86:CW88"/>
    <mergeCell ref="CX86:DO86"/>
    <mergeCell ref="B89:B106"/>
    <mergeCell ref="Z89:Z106"/>
    <mergeCell ref="AX89:AX106"/>
    <mergeCell ref="BV89:BV106"/>
    <mergeCell ref="CT89:CT106"/>
    <mergeCell ref="AZ86:BA88"/>
    <mergeCell ref="BB86:BS86"/>
    <mergeCell ref="BV86:BW88"/>
    <mergeCell ref="BX86:BY88"/>
    <mergeCell ref="BZ86:CQ86"/>
    <mergeCell ref="CT86:CU88"/>
    <mergeCell ref="CF82:CH83"/>
    <mergeCell ref="BH83:BJ84"/>
    <mergeCell ref="DE83:DG84"/>
    <mergeCell ref="B86:C88"/>
    <mergeCell ref="D86:E88"/>
    <mergeCell ref="F86:W86"/>
    <mergeCell ref="Z86:AA88"/>
    <mergeCell ref="AB86:AC88"/>
    <mergeCell ref="AD86:AU86"/>
    <mergeCell ref="AX86:AY88"/>
    <mergeCell ref="B59:G59"/>
    <mergeCell ref="H59:H60"/>
    <mergeCell ref="S59:X59"/>
    <mergeCell ref="Y59:Y60"/>
    <mergeCell ref="AJ59:AO59"/>
    <mergeCell ref="AP59:AP60"/>
    <mergeCell ref="AD58:AD60"/>
    <mergeCell ref="AE58:AE60"/>
    <mergeCell ref="AS58:AS60"/>
    <mergeCell ref="AT58:AT60"/>
    <mergeCell ref="AU58:AU60"/>
    <mergeCell ref="AV58:AV60"/>
    <mergeCell ref="K58:K60"/>
    <mergeCell ref="L58:L60"/>
    <mergeCell ref="M58:M60"/>
    <mergeCell ref="N58:N60"/>
    <mergeCell ref="AB58:AB60"/>
    <mergeCell ref="AC58:AC60"/>
    <mergeCell ref="B7:V7"/>
    <mergeCell ref="B30:B31"/>
    <mergeCell ref="C30:C31"/>
    <mergeCell ref="D30:D31"/>
    <mergeCell ref="E30:E31"/>
    <mergeCell ref="F30:F31"/>
    <mergeCell ref="G30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Análisis Crediticio</vt:lpstr>
      <vt:lpstr>Z Altman</vt:lpstr>
      <vt:lpstr>Comparación</vt:lpstr>
      <vt:lpstr>Credit metrics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2026-10-01T05:02:15Z</dcterms:created>
  <dcterms:modified xsi:type="dcterms:W3CDTF">2026-10-01T05:23:21Z</dcterms:modified>
</cp:coreProperties>
</file>